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8C4F1C90-05EB-6A55-5F09-09C24B55AC0B}"/>
  <workbookPr showInkAnnotation="0" codeName="ThisWorkbook" autoCompressPictures="0"/>
  <bookViews>
    <workbookView xWindow="0" yWindow="-460" windowWidth="25600" windowHeight="16000" tabRatio="500" firstSheet="3" activeTab="6"/>
  </bookViews>
  <sheets>
    <sheet name="Output" sheetId="10" state="hidden" r:id="rId1"/>
    <sheet name="SHORT_SUBMODEL" sheetId="3" state="hidden" r:id="rId2"/>
    <sheet name="BargesInput" sheetId="15" r:id="rId3"/>
    <sheet name="ContainersInput" sheetId="14" r:id="rId4"/>
    <sheet name="OSAlgorithm" sheetId="16" r:id="rId5"/>
    <sheet name="StartScreen" sheetId="32" r:id="rId6"/>
    <sheet name="TESTOutput" sheetId="33" r:id="rId7"/>
  </sheets>
  <externalReferences>
    <externalReference r:id="rId8"/>
  </externalReferences>
  <definedNames>
    <definedName name="_xlnm._FilterDatabase" localSheetId="1" hidden="1">SHORT_SUBMODEL!$A$18:$I$1780</definedName>
    <definedName name="_xlnm._FilterDatabase" localSheetId="6" hidden="1">TESTOutput!$V$24:$AD$24</definedName>
    <definedName name="OpenSolver_ChosenSolver" localSheetId="4" hidden="1">CBC</definedName>
    <definedName name="OpenSolver_ChosenSolver" localSheetId="1" hidden="1">CBC</definedName>
    <definedName name="OpenSolver_DualsNewSheet" localSheetId="4" hidden="1">0</definedName>
    <definedName name="OpenSolver_DualsNewSheet" localSheetId="1" hidden="1">0</definedName>
    <definedName name="OpenSolver_LinearityCheck" localSheetId="4" hidden="1">1</definedName>
    <definedName name="OpenSolver_LinearityCheck" localSheetId="1" hidden="1">1</definedName>
    <definedName name="OpenSolver_UpdateSensitivity" localSheetId="4" hidden="1">1</definedName>
    <definedName name="OpenSolver_UpdateSensitivity" localSheetId="1" hidden="1">1</definedName>
    <definedName name="solver_adj" localSheetId="4" hidden="1">OSAlgorithm!$R$5:$ED$5,OSAlgorithm!$H$19:$AD$1780</definedName>
    <definedName name="solver_adj" localSheetId="1" hidden="1">SHORT_SUBMODEL!$J$19:$AF$1780</definedName>
    <definedName name="solver_cvg" localSheetId="4" hidden="1">0.0001</definedName>
    <definedName name="solver_cvg" localSheetId="1" hidden="1">0.0001</definedName>
    <definedName name="solver_drv" localSheetId="4" hidden="1">1</definedName>
    <definedName name="solver_drv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1" hidden="1">2</definedName>
    <definedName name="solver_est" localSheetId="4" hidden="1">1</definedName>
    <definedName name="solver_est" localSheetId="1" hidden="1">1</definedName>
    <definedName name="solver_itr" localSheetId="4" hidden="1">2147483647</definedName>
    <definedName name="solver_itr" localSheetId="1" hidden="1">2147483647</definedName>
    <definedName name="solver_lhs1" localSheetId="4" hidden="1">OSAlgorithm!$BN$19:$BN$1780</definedName>
    <definedName name="solver_lhs1" localSheetId="1" hidden="1">SHORT_SUBMODEL!$J$19:$AF$1780</definedName>
    <definedName name="solver_lhs10" localSheetId="4" hidden="1">OSAlgorithm!$I$1658:$I$1742</definedName>
    <definedName name="solver_lhs10" localSheetId="1" hidden="1">SHORT_SUBMODEL!$CS$20:$CS$29</definedName>
    <definedName name="solver_lhs100" localSheetId="4" hidden="1">OSAlgorithm!$Y$1658:$Y$1742</definedName>
    <definedName name="solver_lhs101" localSheetId="4" hidden="1">OSAlgorithm!$Y$1743:$Y$1763</definedName>
    <definedName name="solver_lhs102" localSheetId="4" hidden="1">OSAlgorithm!$Y$1764:$Y$1780</definedName>
    <definedName name="solver_lhs103" localSheetId="4" hidden="1">OSAlgorithm!$AA$19:$AA$545</definedName>
    <definedName name="solver_lhs104" localSheetId="4" hidden="1">OSAlgorithm!$AA$546:$AA$719</definedName>
    <definedName name="solver_lhs105" localSheetId="4" hidden="1">OSAlgorithm!$AA$720:$AA$773</definedName>
    <definedName name="solver_lhs106" localSheetId="4" hidden="1">OSAlgorithm!$AA$774:$AA$816</definedName>
    <definedName name="solver_lhs107" localSheetId="4" hidden="1">OSAlgorithm!$AA$817:$AA$1557</definedName>
    <definedName name="solver_lhs108" localSheetId="4" hidden="1">OSAlgorithm!$AA$1558:$AA$1657</definedName>
    <definedName name="solver_lhs109" localSheetId="4" hidden="1">OSAlgorithm!$AA$1658:$AA$1742</definedName>
    <definedName name="solver_lhs11" localSheetId="4" hidden="1">OSAlgorithm!$I$1743:$I$1763</definedName>
    <definedName name="solver_lhs11" localSheetId="1" hidden="1">SHORT_SUBMODEL!$CT$20:$CT$29</definedName>
    <definedName name="solver_lhs110" localSheetId="4" hidden="1">OSAlgorithm!$AA$1743:$AA$1763</definedName>
    <definedName name="solver_lhs111" localSheetId="4" hidden="1">OSAlgorithm!$AA$1764:$AA$1780</definedName>
    <definedName name="solver_lhs112" localSheetId="4" hidden="1">OSAlgorithm!$AC$19:$AC$545</definedName>
    <definedName name="solver_lhs113" localSheetId="4" hidden="1">OSAlgorithm!$AC$546:$AC$719</definedName>
    <definedName name="solver_lhs114" localSheetId="4" hidden="1">OSAlgorithm!$AC$720:$AC$773</definedName>
    <definedName name="solver_lhs115" localSheetId="4" hidden="1">OSAlgorithm!$AC$774:$AC$816</definedName>
    <definedName name="solver_lhs116" localSheetId="4" hidden="1">OSAlgorithm!$AC$817:$AC$1557</definedName>
    <definedName name="solver_lhs117" localSheetId="4" hidden="1">OSAlgorithm!$AC$1558:$AC$1657</definedName>
    <definedName name="solver_lhs118" localSheetId="4" hidden="1">OSAlgorithm!$AC$1658:$AC$1742</definedName>
    <definedName name="solver_lhs119" localSheetId="4" hidden="1">OSAlgorithm!$AC$1743:$AC$1763</definedName>
    <definedName name="solver_lhs12" localSheetId="4" hidden="1">OSAlgorithm!$I$1764:$I$1780</definedName>
    <definedName name="solver_lhs12" localSheetId="1" hidden="1">SHORT_SUBMODEL!$CU$20:$CU$29</definedName>
    <definedName name="solver_lhs120" localSheetId="4" hidden="1">OSAlgorithm!$AC$1764:$AC$1780</definedName>
    <definedName name="solver_lhs121" localSheetId="4" hidden="1">OSAlgorithm!$R$5:$ED$5</definedName>
    <definedName name="solver_lhs122" localSheetId="4" hidden="1">OSAlgorithm!$H$19:$AD$1780</definedName>
    <definedName name="solver_lhs123" localSheetId="4" hidden="1">OSAlgorithm!$I$19:$I$545</definedName>
    <definedName name="solver_lhs124" localSheetId="4" hidden="1">OSAlgorithm!$I$546:$I$719</definedName>
    <definedName name="solver_lhs125" localSheetId="4" hidden="1">OSAlgorithm!$I$720:$I$773</definedName>
    <definedName name="solver_lhs126" localSheetId="4" hidden="1">OSAlgorithm!$I$774:$I$816</definedName>
    <definedName name="solver_lhs127" localSheetId="4" hidden="1">OSAlgorithm!$I$817:$I$1557</definedName>
    <definedName name="solver_lhs128" localSheetId="4" hidden="1">OSAlgorithm!$I$1558:$I$1657</definedName>
    <definedName name="solver_lhs129" localSheetId="4" hidden="1">OSAlgorithm!$I$1658:$I$1742</definedName>
    <definedName name="solver_lhs13" localSheetId="4" hidden="1">OSAlgorithm!$J$19:$J$545</definedName>
    <definedName name="solver_lhs13" localSheetId="1" hidden="1">SHORT_SUBMODEL!$CV$20:$CV$29</definedName>
    <definedName name="solver_lhs130" localSheetId="4" hidden="1">OSAlgorithm!$I$1743:$I$1763</definedName>
    <definedName name="solver_lhs131" localSheetId="4" hidden="1">OSAlgorithm!$I$1764:$I$1780</definedName>
    <definedName name="solver_lhs132" localSheetId="4" hidden="1">OSAlgorithm!$J$19:$J$545</definedName>
    <definedName name="solver_lhs133" localSheetId="4" hidden="1">OSAlgorithm!$J$546:$J$719</definedName>
    <definedName name="solver_lhs134" localSheetId="4" hidden="1">OSAlgorithm!$J$720:$J$773</definedName>
    <definedName name="solver_lhs135" localSheetId="4" hidden="1">OSAlgorithm!$J$774:$J$816</definedName>
    <definedName name="solver_lhs136" localSheetId="4" hidden="1">OSAlgorithm!$J$817:$J$1557</definedName>
    <definedName name="solver_lhs137" localSheetId="4" hidden="1">OSAlgorithm!$J$1558:$J$1657</definedName>
    <definedName name="solver_lhs138" localSheetId="4" hidden="1">OSAlgorithm!$J$1658:$J$1742</definedName>
    <definedName name="solver_lhs139" localSheetId="4" hidden="1">OSAlgorithm!$J$1743:$J$1763</definedName>
    <definedName name="solver_lhs14" localSheetId="4" hidden="1">OSAlgorithm!$J$546:$J$719</definedName>
    <definedName name="solver_lhs14" localSheetId="1" hidden="1">SHORT_SUBMODEL!$CX$19:$CX$1780</definedName>
    <definedName name="solver_lhs140" localSheetId="4" hidden="1">OSAlgorithm!$J$1764:$J$1780</definedName>
    <definedName name="solver_lhs141" localSheetId="4" hidden="1">OSAlgorithm!$L$19:$L$545</definedName>
    <definedName name="solver_lhs142" localSheetId="4" hidden="1">OSAlgorithm!$L$546:$L$719</definedName>
    <definedName name="solver_lhs143" localSheetId="4" hidden="1">OSAlgorithm!$L$720:$L$773</definedName>
    <definedName name="solver_lhs144" localSheetId="4" hidden="1">OSAlgorithm!$L$774:$L$816</definedName>
    <definedName name="solver_lhs145" localSheetId="4" hidden="1">OSAlgorithm!$L$817:$L$1557</definedName>
    <definedName name="solver_lhs146" localSheetId="4" hidden="1">OSAlgorithm!$L$1558:$L$1657</definedName>
    <definedName name="solver_lhs147" localSheetId="4" hidden="1">OSAlgorithm!$L$1658:$L$1742</definedName>
    <definedName name="solver_lhs148" localSheetId="4" hidden="1">OSAlgorithm!$L$1743:$L$1763</definedName>
    <definedName name="solver_lhs149" localSheetId="4" hidden="1">OSAlgorithm!$L$1764:$L$1780</definedName>
    <definedName name="solver_lhs15" localSheetId="4" hidden="1">OSAlgorithm!$J$720:$J$773</definedName>
    <definedName name="solver_lhs15" localSheetId="1" hidden="1">SHORT_SUBMODEL!$DB$19:$DB$1780</definedName>
    <definedName name="solver_lhs150" localSheetId="4" hidden="1">OSAlgorithm!$M$19:$M$545</definedName>
    <definedName name="solver_lhs151" localSheetId="4" hidden="1">OSAlgorithm!$M$546:$M$719</definedName>
    <definedName name="solver_lhs152" localSheetId="4" hidden="1">OSAlgorithm!$M$720:$M$773</definedName>
    <definedName name="solver_lhs153" localSheetId="4" hidden="1">OSAlgorithm!$M$774:$M$816</definedName>
    <definedName name="solver_lhs154" localSheetId="4" hidden="1">OSAlgorithm!$M$817:$M$1557</definedName>
    <definedName name="solver_lhs155" localSheetId="4" hidden="1">OSAlgorithm!$M$1558:$M$1657</definedName>
    <definedName name="solver_lhs156" localSheetId="4" hidden="1">OSAlgorithm!$M$1658:$M$1742</definedName>
    <definedName name="solver_lhs157" localSheetId="4" hidden="1">OSAlgorithm!$M$1743:$M$1763</definedName>
    <definedName name="solver_lhs158" localSheetId="4" hidden="1">OSAlgorithm!$M$1764:$M$1780</definedName>
    <definedName name="solver_lhs159" localSheetId="4" hidden="1">OSAlgorithm!$P$19:$P$545</definedName>
    <definedName name="solver_lhs16" localSheetId="4" hidden="1">OSAlgorithm!$J$774:$J$816</definedName>
    <definedName name="solver_lhs16" localSheetId="1" hidden="1">SHORT_SUBMODEL!$DN$19:$DN$1780</definedName>
    <definedName name="solver_lhs160" localSheetId="4" hidden="1">OSAlgorithm!$P$546:$P$719</definedName>
    <definedName name="solver_lhs161" localSheetId="4" hidden="1">OSAlgorithm!$P$720:$P$773</definedName>
    <definedName name="solver_lhs162" localSheetId="4" hidden="1">OSAlgorithm!$P$774:$P$816</definedName>
    <definedName name="solver_lhs163" localSheetId="4" hidden="1">OSAlgorithm!$P$817:$P$1557</definedName>
    <definedName name="solver_lhs164" localSheetId="4" hidden="1">OSAlgorithm!$P$1558:$P$1657</definedName>
    <definedName name="solver_lhs165" localSheetId="4" hidden="1">OSAlgorithm!$P$1658:$P$1742</definedName>
    <definedName name="solver_lhs166" localSheetId="4" hidden="1">OSAlgorithm!$P$1743:$P$1763</definedName>
    <definedName name="solver_lhs167" localSheetId="4" hidden="1">OSAlgorithm!$P$1764:$P$1780</definedName>
    <definedName name="solver_lhs168" localSheetId="4" hidden="1">OSAlgorithm!$Q$19:$Q$545</definedName>
    <definedName name="solver_lhs169" localSheetId="4" hidden="1">OSAlgorithm!$Q$546:$Q$719</definedName>
    <definedName name="solver_lhs17" localSheetId="4" hidden="1">OSAlgorithm!$J$817:$J$1557</definedName>
    <definedName name="solver_lhs17" localSheetId="1" hidden="1">SHORT_SUBMODEL!$DN$19:$DN$1780</definedName>
    <definedName name="solver_lhs170" localSheetId="4" hidden="1">OSAlgorithm!$Q$720:$Q$773</definedName>
    <definedName name="solver_lhs171" localSheetId="4" hidden="1">OSAlgorithm!$Q$774:$Q$816</definedName>
    <definedName name="solver_lhs172" localSheetId="4" hidden="1">OSAlgorithm!$Q$817:$Q$1557</definedName>
    <definedName name="solver_lhs173" localSheetId="4" hidden="1">OSAlgorithm!$Q$1558:$Q$1657</definedName>
    <definedName name="solver_lhs174" localSheetId="4" hidden="1">OSAlgorithm!$Q$1658:$Q$1742</definedName>
    <definedName name="solver_lhs175" localSheetId="4" hidden="1">OSAlgorithm!$Q$1743:$Q$1763</definedName>
    <definedName name="solver_lhs176" localSheetId="4" hidden="1">OSAlgorithm!$Q$1764:$Q$1780</definedName>
    <definedName name="solver_lhs177" localSheetId="4" hidden="1">OSAlgorithm!$S$19:$S$545</definedName>
    <definedName name="solver_lhs178" localSheetId="4" hidden="1">OSAlgorithm!$S$546:$S$719</definedName>
    <definedName name="solver_lhs179" localSheetId="4" hidden="1">OSAlgorithm!$S$720:$S$773</definedName>
    <definedName name="solver_lhs18" localSheetId="4" hidden="1">OSAlgorithm!$J$1558:$J$1657</definedName>
    <definedName name="solver_lhs18" localSheetId="1" hidden="1">SHORT_SUBMODEL!#REF!</definedName>
    <definedName name="solver_lhs180" localSheetId="4" hidden="1">OSAlgorithm!$S$774:$S$816</definedName>
    <definedName name="solver_lhs181" localSheetId="4" hidden="1">OSAlgorithm!$S$817:$S$1557</definedName>
    <definedName name="solver_lhs182" localSheetId="4" hidden="1">OSAlgorithm!$S$1558:$S$1657</definedName>
    <definedName name="solver_lhs183" localSheetId="4" hidden="1">OSAlgorithm!$S$1658:$S$1742</definedName>
    <definedName name="solver_lhs184" localSheetId="4" hidden="1">OSAlgorithm!$S$1743:$S$1763</definedName>
    <definedName name="solver_lhs185" localSheetId="4" hidden="1">OSAlgorithm!$S$1764:$S$1780</definedName>
    <definedName name="solver_lhs186" localSheetId="4" hidden="1">OSAlgorithm!$T$19:$T$545</definedName>
    <definedName name="solver_lhs187" localSheetId="4" hidden="1">OSAlgorithm!$T$546:$T$719</definedName>
    <definedName name="solver_lhs188" localSheetId="4" hidden="1">OSAlgorithm!$T$720:$T$773</definedName>
    <definedName name="solver_lhs189" localSheetId="4" hidden="1">OSAlgorithm!$T$774:$T$816</definedName>
    <definedName name="solver_lhs19" localSheetId="4" hidden="1">OSAlgorithm!$J$1658:$J$1742</definedName>
    <definedName name="solver_lhs19" localSheetId="1" hidden="1">SHORT_SUBMODEL!#REF!</definedName>
    <definedName name="solver_lhs190" localSheetId="4" hidden="1">OSAlgorithm!$T$817:$T$1557</definedName>
    <definedName name="solver_lhs191" localSheetId="4" hidden="1">OSAlgorithm!$T$1558:$T$1657</definedName>
    <definedName name="solver_lhs192" localSheetId="4" hidden="1">OSAlgorithm!$T$1658:$T$1742</definedName>
    <definedName name="solver_lhs193" localSheetId="4" hidden="1">OSAlgorithm!$T$1743:$T$1763</definedName>
    <definedName name="solver_lhs194" localSheetId="4" hidden="1">OSAlgorithm!$T$1764:$T$1780</definedName>
    <definedName name="solver_lhs195" localSheetId="4" hidden="1">OSAlgorithm!$V$19:$V$545</definedName>
    <definedName name="solver_lhs196" localSheetId="4" hidden="1">OSAlgorithm!$V$546:$V$719</definedName>
    <definedName name="solver_lhs197" localSheetId="4" hidden="1">OSAlgorithm!$V$720:$V$773</definedName>
    <definedName name="solver_lhs198" localSheetId="4" hidden="1">OSAlgorithm!$V$774:$V$816</definedName>
    <definedName name="solver_lhs199" localSheetId="4" hidden="1">OSAlgorithm!$V$817:$V$1557</definedName>
    <definedName name="solver_lhs2" localSheetId="4" hidden="1">OSAlgorithm!$BC$19:$BC$31</definedName>
    <definedName name="solver_lhs2" localSheetId="1" hidden="1">SHORT_SUBMODEL!$CJ$20:$CJ$29</definedName>
    <definedName name="solver_lhs20" localSheetId="4" hidden="1">OSAlgorithm!$J$1743:$J$1763</definedName>
    <definedName name="solver_lhs20" localSheetId="1" hidden="1">SHORT_SUBMODEL!#REF!</definedName>
    <definedName name="solver_lhs200" localSheetId="4" hidden="1">OSAlgorithm!$V$1558:$V$1657</definedName>
    <definedName name="solver_lhs201" localSheetId="4" hidden="1">OSAlgorithm!$V$1658:$V$1742</definedName>
    <definedName name="solver_lhs202" localSheetId="4" hidden="1">OSAlgorithm!$V$1743:$V$1763</definedName>
    <definedName name="solver_lhs203" localSheetId="4" hidden="1">OSAlgorithm!$V$1764:$V$1780</definedName>
    <definedName name="solver_lhs204" localSheetId="4" hidden="1">OSAlgorithm!$W$19:$W$545</definedName>
    <definedName name="solver_lhs205" localSheetId="4" hidden="1">OSAlgorithm!$W$546:$W$719</definedName>
    <definedName name="solver_lhs206" localSheetId="4" hidden="1">OSAlgorithm!$W$720:$W$773</definedName>
    <definedName name="solver_lhs207" localSheetId="4" hidden="1">OSAlgorithm!$W$774:$W$816</definedName>
    <definedName name="solver_lhs208" localSheetId="4" hidden="1">OSAlgorithm!$W$817:$W$1557</definedName>
    <definedName name="solver_lhs209" localSheetId="4" hidden="1">OSAlgorithm!$W$1558:$W$1657</definedName>
    <definedName name="solver_lhs21" localSheetId="4" hidden="1">OSAlgorithm!$J$1764:$J$1780</definedName>
    <definedName name="solver_lhs21" localSheetId="1" hidden="1">SHORT_SUBMODEL!#REF!</definedName>
    <definedName name="solver_lhs210" localSheetId="4" hidden="1">OSAlgorithm!$W$1658:$W$1742</definedName>
    <definedName name="solver_lhs211" localSheetId="4" hidden="1">OSAlgorithm!$W$1743:$W$1763</definedName>
    <definedName name="solver_lhs212" localSheetId="4" hidden="1">OSAlgorithm!$W$1764:$W$1780</definedName>
    <definedName name="solver_lhs213" localSheetId="4" hidden="1">OSAlgorithm!$Y$19:$Y$545</definedName>
    <definedName name="solver_lhs214" localSheetId="4" hidden="1">OSAlgorithm!$Y$546:$Y$719</definedName>
    <definedName name="solver_lhs215" localSheetId="4" hidden="1">OSAlgorithm!$Y$720:$Y$773</definedName>
    <definedName name="solver_lhs216" localSheetId="4" hidden="1">OSAlgorithm!$Y$774:$Y$816</definedName>
    <definedName name="solver_lhs217" localSheetId="4" hidden="1">OSAlgorithm!$Y$817:$Y$1557</definedName>
    <definedName name="solver_lhs218" localSheetId="4" hidden="1">OSAlgorithm!$Y$1558:$Y$1657</definedName>
    <definedName name="solver_lhs219" localSheetId="4" hidden="1">OSAlgorithm!$Y$1658:$Y$1742</definedName>
    <definedName name="solver_lhs22" localSheetId="4" hidden="1">OSAlgorithm!$L$19:$L$545</definedName>
    <definedName name="solver_lhs22" localSheetId="1" hidden="1">SHORT_SUBMODEL!#REF!</definedName>
    <definedName name="solver_lhs220" localSheetId="4" hidden="1">OSAlgorithm!$Y$1743:$Y$1763</definedName>
    <definedName name="solver_lhs221" localSheetId="4" hidden="1">OSAlgorithm!$Y$1764:$Y$1780</definedName>
    <definedName name="solver_lhs222" localSheetId="4" hidden="1">OSAlgorithm!$AA$19:$AA$545</definedName>
    <definedName name="solver_lhs223" localSheetId="4" hidden="1">OSAlgorithm!$AA$546:$AA$719</definedName>
    <definedName name="solver_lhs224" localSheetId="4" hidden="1">OSAlgorithm!$AA$720:$AA$773</definedName>
    <definedName name="solver_lhs225" localSheetId="4" hidden="1">OSAlgorithm!$AA$774:$AA$816</definedName>
    <definedName name="solver_lhs226" localSheetId="4" hidden="1">OSAlgorithm!$AA$817:$AA$1557</definedName>
    <definedName name="solver_lhs227" localSheetId="4" hidden="1">OSAlgorithm!$AA$1558:$AA$1657</definedName>
    <definedName name="solver_lhs228" localSheetId="4" hidden="1">OSAlgorithm!$AA$1658:$AA$1742</definedName>
    <definedName name="solver_lhs229" localSheetId="4" hidden="1">OSAlgorithm!$AA$1743:$AA$1763</definedName>
    <definedName name="solver_lhs23" localSheetId="4" hidden="1">OSAlgorithm!$L$546:$L$719</definedName>
    <definedName name="solver_lhs23" localSheetId="1" hidden="1">SHORT_SUBMODEL!#REF!</definedName>
    <definedName name="solver_lhs230" localSheetId="4" hidden="1">OSAlgorithm!$AA$1764:$AA$1780</definedName>
    <definedName name="solver_lhs231" localSheetId="4" hidden="1">OSAlgorithm!$AC$19:$AC$545</definedName>
    <definedName name="solver_lhs232" localSheetId="4" hidden="1">OSAlgorithm!$AC$546:$AC$719</definedName>
    <definedName name="solver_lhs233" localSheetId="4" hidden="1">OSAlgorithm!$AC$720:$AC$773</definedName>
    <definedName name="solver_lhs234" localSheetId="4" hidden="1">OSAlgorithm!$AC$774:$AC$816</definedName>
    <definedName name="solver_lhs235" localSheetId="4" hidden="1">OSAlgorithm!$AC$817:$AC$1557</definedName>
    <definedName name="solver_lhs236" localSheetId="4" hidden="1">OSAlgorithm!$AC$1558:$AC$1657</definedName>
    <definedName name="solver_lhs237" localSheetId="4" hidden="1">OSAlgorithm!$AC$1658:$AC$1742</definedName>
    <definedName name="solver_lhs238" localSheetId="4" hidden="1">OSAlgorithm!$AC$1743:$AC$1763</definedName>
    <definedName name="solver_lhs239" localSheetId="4" hidden="1">OSAlgorithm!$AC$1764:$AC$1780</definedName>
    <definedName name="solver_lhs24" localSheetId="4" hidden="1">OSAlgorithm!$L$720:$L$773</definedName>
    <definedName name="solver_lhs24" localSheetId="1" hidden="1">SHORT_SUBMODEL!#REF!</definedName>
    <definedName name="solver_lhs240" localSheetId="4" hidden="1">OSAlgorithm!$R$5:$ED$5</definedName>
    <definedName name="solver_lhs241" localSheetId="4" hidden="1">OSAlgorithm!$H$19:$AD$1780</definedName>
    <definedName name="solver_lhs242" localSheetId="4" hidden="1">OSAlgorithm!$I$19:$I$545</definedName>
    <definedName name="solver_lhs243" localSheetId="4" hidden="1">OSAlgorithm!$I$546:$I$719</definedName>
    <definedName name="solver_lhs244" localSheetId="4" hidden="1">OSAlgorithm!$I$720:$I$773</definedName>
    <definedName name="solver_lhs245" localSheetId="4" hidden="1">OSAlgorithm!$I$774:$I$816</definedName>
    <definedName name="solver_lhs246" localSheetId="4" hidden="1">OSAlgorithm!$I$817:$I$1557</definedName>
    <definedName name="solver_lhs247" localSheetId="4" hidden="1">OSAlgorithm!$I$1558:$I$1657</definedName>
    <definedName name="solver_lhs248" localSheetId="4" hidden="1">OSAlgorithm!$I$1658:$I$1742</definedName>
    <definedName name="solver_lhs249" localSheetId="4" hidden="1">OSAlgorithm!$I$1743:$I$1763</definedName>
    <definedName name="solver_lhs25" localSheetId="4" hidden="1">OSAlgorithm!$L$774:$L$816</definedName>
    <definedName name="solver_lhs25" localSheetId="1" hidden="1">SHORT_SUBMODEL!#REF!</definedName>
    <definedName name="solver_lhs250" localSheetId="4" hidden="1">OSAlgorithm!$I$1764:$I$1780</definedName>
    <definedName name="solver_lhs251" localSheetId="4" hidden="1">OSAlgorithm!$J$19:$J$545</definedName>
    <definedName name="solver_lhs252" localSheetId="4" hidden="1">OSAlgorithm!$J$546:$J$719</definedName>
    <definedName name="solver_lhs253" localSheetId="4" hidden="1">OSAlgorithm!$J$720:$J$773</definedName>
    <definedName name="solver_lhs254" localSheetId="4" hidden="1">OSAlgorithm!$J$774:$J$816</definedName>
    <definedName name="solver_lhs255" localSheetId="4" hidden="1">OSAlgorithm!$J$817:$J$1557</definedName>
    <definedName name="solver_lhs256" localSheetId="4" hidden="1">OSAlgorithm!$J$1558:$J$1657</definedName>
    <definedName name="solver_lhs257" localSheetId="4" hidden="1">OSAlgorithm!$J$1658:$J$1742</definedName>
    <definedName name="solver_lhs258" localSheetId="4" hidden="1">OSAlgorithm!$J$1743:$J$1763</definedName>
    <definedName name="solver_lhs259" localSheetId="4" hidden="1">OSAlgorithm!$J$1764:$J$1780</definedName>
    <definedName name="solver_lhs26" localSheetId="4" hidden="1">OSAlgorithm!$L$817:$L$1557</definedName>
    <definedName name="solver_lhs26" localSheetId="1" hidden="1">SHORT_SUBMODEL!$J$19:$O$82</definedName>
    <definedName name="solver_lhs260" localSheetId="4" hidden="1">OSAlgorithm!$L$19:$L$545</definedName>
    <definedName name="solver_lhs261" localSheetId="4" hidden="1">OSAlgorithm!$L$546:$L$719</definedName>
    <definedName name="solver_lhs262" localSheetId="4" hidden="1">OSAlgorithm!$L$720:$L$773</definedName>
    <definedName name="solver_lhs263" localSheetId="4" hidden="1">OSAlgorithm!$L$774:$L$816</definedName>
    <definedName name="solver_lhs264" localSheetId="4" hidden="1">OSAlgorithm!$L$817:$L$1557</definedName>
    <definedName name="solver_lhs265" localSheetId="4" hidden="1">OSAlgorithm!$L$1558:$L$1657</definedName>
    <definedName name="solver_lhs266" localSheetId="4" hidden="1">OSAlgorithm!$L$1658:$L$1742</definedName>
    <definedName name="solver_lhs267" localSheetId="4" hidden="1">OSAlgorithm!$L$1743:$L$1763</definedName>
    <definedName name="solver_lhs268" localSheetId="4" hidden="1">OSAlgorithm!$L$1764:$L$1780</definedName>
    <definedName name="solver_lhs269" localSheetId="4" hidden="1">OSAlgorithm!$M$19:$M$545</definedName>
    <definedName name="solver_lhs27" localSheetId="4" hidden="1">OSAlgorithm!$L$1558:$L$1657</definedName>
    <definedName name="solver_lhs270" localSheetId="4" hidden="1">OSAlgorithm!$M$546:$M$719</definedName>
    <definedName name="solver_lhs271" localSheetId="4" hidden="1">OSAlgorithm!$M$720:$M$773</definedName>
    <definedName name="solver_lhs272" localSheetId="4" hidden="1">OSAlgorithm!$M$774:$M$816</definedName>
    <definedName name="solver_lhs273" localSheetId="4" hidden="1">OSAlgorithm!$M$817:$M$1557</definedName>
    <definedName name="solver_lhs274" localSheetId="4" hidden="1">OSAlgorithm!$M$1558:$M$1657</definedName>
    <definedName name="solver_lhs275" localSheetId="4" hidden="1">OSAlgorithm!$M$1658:$M$1742</definedName>
    <definedName name="solver_lhs276" localSheetId="4" hidden="1">OSAlgorithm!$M$1743:$M$1763</definedName>
    <definedName name="solver_lhs277" localSheetId="4" hidden="1">OSAlgorithm!$M$1764:$M$1780</definedName>
    <definedName name="solver_lhs278" localSheetId="4" hidden="1">OSAlgorithm!$P$19:$P$545</definedName>
    <definedName name="solver_lhs279" localSheetId="4" hidden="1">OSAlgorithm!$P$546:$P$719</definedName>
    <definedName name="solver_lhs28" localSheetId="4" hidden="1">OSAlgorithm!$L$1658:$L$1742</definedName>
    <definedName name="solver_lhs280" localSheetId="4" hidden="1">OSAlgorithm!$P$720:$P$773</definedName>
    <definedName name="solver_lhs281" localSheetId="4" hidden="1">OSAlgorithm!$P$774:$P$816</definedName>
    <definedName name="solver_lhs282" localSheetId="4" hidden="1">OSAlgorithm!$P$817:$P$1557</definedName>
    <definedName name="solver_lhs283" localSheetId="4" hidden="1">OSAlgorithm!$P$1558:$P$1657</definedName>
    <definedName name="solver_lhs284" localSheetId="4" hidden="1">OSAlgorithm!$P$1658:$P$1742</definedName>
    <definedName name="solver_lhs285" localSheetId="4" hidden="1">OSAlgorithm!$P$1743:$P$1763</definedName>
    <definedName name="solver_lhs286" localSheetId="4" hidden="1">OSAlgorithm!$P$1764:$P$1780</definedName>
    <definedName name="solver_lhs287" localSheetId="4" hidden="1">OSAlgorithm!$Q$19:$Q$545</definedName>
    <definedName name="solver_lhs288" localSheetId="4" hidden="1">OSAlgorithm!$Q$546:$Q$719</definedName>
    <definedName name="solver_lhs289" localSheetId="4" hidden="1">OSAlgorithm!$Q$720:$Q$773</definedName>
    <definedName name="solver_lhs29" localSheetId="4" hidden="1">OSAlgorithm!$L$1743:$L$1763</definedName>
    <definedName name="solver_lhs290" localSheetId="4" hidden="1">OSAlgorithm!$Q$774:$Q$816</definedName>
    <definedName name="solver_lhs291" localSheetId="4" hidden="1">OSAlgorithm!$Q$817:$Q$1557</definedName>
    <definedName name="solver_lhs292" localSheetId="4" hidden="1">OSAlgorithm!$Q$1558:$Q$1657</definedName>
    <definedName name="solver_lhs293" localSheetId="4" hidden="1">OSAlgorithm!$Q$1658:$Q$1742</definedName>
    <definedName name="solver_lhs294" localSheetId="4" hidden="1">OSAlgorithm!$Q$1743:$Q$1763</definedName>
    <definedName name="solver_lhs295" localSheetId="4" hidden="1">OSAlgorithm!$Q$1764:$Q$1780</definedName>
    <definedName name="solver_lhs296" localSheetId="4" hidden="1">OSAlgorithm!$S$19:$S$545</definedName>
    <definedName name="solver_lhs297" localSheetId="4" hidden="1">OSAlgorithm!$S$546:$S$719</definedName>
    <definedName name="solver_lhs298" localSheetId="4" hidden="1">OSAlgorithm!$S$720:$S$773</definedName>
    <definedName name="solver_lhs299" localSheetId="4" hidden="1">OSAlgorithm!$S$774:$S$816</definedName>
    <definedName name="solver_lhs3" localSheetId="4" hidden="1">OSAlgorithm!$BF$19:$BF$31</definedName>
    <definedName name="solver_lhs3" localSheetId="1" hidden="1">SHORT_SUBMODEL!$CK$20:$CK$29</definedName>
    <definedName name="solver_lhs30" localSheetId="4" hidden="1">OSAlgorithm!$L$1764:$L$1780</definedName>
    <definedName name="solver_lhs300" localSheetId="4" hidden="1">OSAlgorithm!$S$817:$S$1557</definedName>
    <definedName name="solver_lhs301" localSheetId="4" hidden="1">OSAlgorithm!$S$1558:$S$1657</definedName>
    <definedName name="solver_lhs302" localSheetId="4" hidden="1">OSAlgorithm!$S$1658:$S$1742</definedName>
    <definedName name="solver_lhs303" localSheetId="4" hidden="1">OSAlgorithm!$S$1743:$S$1763</definedName>
    <definedName name="solver_lhs304" localSheetId="4" hidden="1">OSAlgorithm!$S$1764:$S$1780</definedName>
    <definedName name="solver_lhs305" localSheetId="4" hidden="1">OSAlgorithm!$T$19:$T$545</definedName>
    <definedName name="solver_lhs306" localSheetId="4" hidden="1">OSAlgorithm!$T$546:$T$719</definedName>
    <definedName name="solver_lhs307" localSheetId="4" hidden="1">OSAlgorithm!$T$720:$T$773</definedName>
    <definedName name="solver_lhs308" localSheetId="4" hidden="1">OSAlgorithm!$T$774:$T$816</definedName>
    <definedName name="solver_lhs309" localSheetId="4" hidden="1">OSAlgorithm!$T$817:$T$1557</definedName>
    <definedName name="solver_lhs31" localSheetId="4" hidden="1">OSAlgorithm!$M$19:$M$545</definedName>
    <definedName name="solver_lhs310" localSheetId="4" hidden="1">OSAlgorithm!$T$1558:$T$1657</definedName>
    <definedName name="solver_lhs311" localSheetId="4" hidden="1">OSAlgorithm!$T$1658:$T$1742</definedName>
    <definedName name="solver_lhs312" localSheetId="4" hidden="1">OSAlgorithm!$T$1743:$T$1763</definedName>
    <definedName name="solver_lhs313" localSheetId="4" hidden="1">OSAlgorithm!$T$1764:$T$1780</definedName>
    <definedName name="solver_lhs314" localSheetId="4" hidden="1">OSAlgorithm!$V$19:$V$545</definedName>
    <definedName name="solver_lhs315" localSheetId="4" hidden="1">OSAlgorithm!$V$546:$V$719</definedName>
    <definedName name="solver_lhs316" localSheetId="4" hidden="1">OSAlgorithm!$V$720:$V$773</definedName>
    <definedName name="solver_lhs317" localSheetId="4" hidden="1">OSAlgorithm!$V$774:$V$816</definedName>
    <definedName name="solver_lhs318" localSheetId="4" hidden="1">OSAlgorithm!$V$817:$V$1557</definedName>
    <definedName name="solver_lhs319" localSheetId="4" hidden="1">OSAlgorithm!$V$1558:$V$1657</definedName>
    <definedName name="solver_lhs32" localSheetId="4" hidden="1">OSAlgorithm!$M$546:$M$719</definedName>
    <definedName name="solver_lhs320" localSheetId="4" hidden="1">OSAlgorithm!$V$1658:$V$1742</definedName>
    <definedName name="solver_lhs321" localSheetId="4" hidden="1">OSAlgorithm!$V$1743:$V$1763</definedName>
    <definedName name="solver_lhs322" localSheetId="4" hidden="1">OSAlgorithm!$V$1764:$V$1780</definedName>
    <definedName name="solver_lhs323" localSheetId="4" hidden="1">OSAlgorithm!$W$19:$W$545</definedName>
    <definedName name="solver_lhs324" localSheetId="4" hidden="1">OSAlgorithm!$W$546:$W$719</definedName>
    <definedName name="solver_lhs325" localSheetId="4" hidden="1">OSAlgorithm!$W$720:$W$773</definedName>
    <definedName name="solver_lhs326" localSheetId="4" hidden="1">OSAlgorithm!$W$774:$W$816</definedName>
    <definedName name="solver_lhs327" localSheetId="4" hidden="1">OSAlgorithm!$W$817:$W$1557</definedName>
    <definedName name="solver_lhs328" localSheetId="4" hidden="1">OSAlgorithm!$W$1558:$W$1657</definedName>
    <definedName name="solver_lhs329" localSheetId="4" hidden="1">OSAlgorithm!$W$1658:$W$1742</definedName>
    <definedName name="solver_lhs33" localSheetId="4" hidden="1">OSAlgorithm!$M$720:$M$773</definedName>
    <definedName name="solver_lhs330" localSheetId="4" hidden="1">OSAlgorithm!$W$1743:$W$1763</definedName>
    <definedName name="solver_lhs331" localSheetId="4" hidden="1">OSAlgorithm!$W$1764:$W$1780</definedName>
    <definedName name="solver_lhs332" localSheetId="4" hidden="1">OSAlgorithm!$Y$19:$Y$545</definedName>
    <definedName name="solver_lhs333" localSheetId="4" hidden="1">OSAlgorithm!$Y$546:$Y$719</definedName>
    <definedName name="solver_lhs334" localSheetId="4" hidden="1">OSAlgorithm!$Y$720:$Y$773</definedName>
    <definedName name="solver_lhs335" localSheetId="4" hidden="1">OSAlgorithm!$Y$774:$Y$816</definedName>
    <definedName name="solver_lhs336" localSheetId="4" hidden="1">OSAlgorithm!$Y$817:$Y$1557</definedName>
    <definedName name="solver_lhs337" localSheetId="4" hidden="1">OSAlgorithm!$Y$1558:$Y$1657</definedName>
    <definedName name="solver_lhs338" localSheetId="4" hidden="1">OSAlgorithm!$Y$1658:$Y$1742</definedName>
    <definedName name="solver_lhs339" localSheetId="4" hidden="1">OSAlgorithm!$Y$1743:$Y$1763</definedName>
    <definedName name="solver_lhs34" localSheetId="4" hidden="1">OSAlgorithm!$M$774:$M$816</definedName>
    <definedName name="solver_lhs340" localSheetId="4" hidden="1">OSAlgorithm!$Y$1764:$Y$1780</definedName>
    <definedName name="solver_lhs341" localSheetId="4" hidden="1">OSAlgorithm!$AA$19:$AA$545</definedName>
    <definedName name="solver_lhs342" localSheetId="4" hidden="1">OSAlgorithm!$AA$546:$AA$719</definedName>
    <definedName name="solver_lhs343" localSheetId="4" hidden="1">OSAlgorithm!$AA$720:$AA$773</definedName>
    <definedName name="solver_lhs344" localSheetId="4" hidden="1">OSAlgorithm!$AA$774:$AA$816</definedName>
    <definedName name="solver_lhs345" localSheetId="4" hidden="1">OSAlgorithm!$AA$817:$AA$1557</definedName>
    <definedName name="solver_lhs346" localSheetId="4" hidden="1">OSAlgorithm!$AA$1558:$AA$1657</definedName>
    <definedName name="solver_lhs347" localSheetId="4" hidden="1">OSAlgorithm!$AA$1658:$AA$1742</definedName>
    <definedName name="solver_lhs348" localSheetId="4" hidden="1">OSAlgorithm!$AA$1743:$AA$1763</definedName>
    <definedName name="solver_lhs349" localSheetId="4" hidden="1">OSAlgorithm!$AA$1764:$AA$1780</definedName>
    <definedName name="solver_lhs35" localSheetId="4" hidden="1">OSAlgorithm!$M$817:$M$1557</definedName>
    <definedName name="solver_lhs350" localSheetId="4" hidden="1">OSAlgorithm!$AC$19:$AC$545</definedName>
    <definedName name="solver_lhs351" localSheetId="4" hidden="1">OSAlgorithm!$AC$546:$AC$719</definedName>
    <definedName name="solver_lhs352" localSheetId="4" hidden="1">OSAlgorithm!$AC$720:$AC$773</definedName>
    <definedName name="solver_lhs353" localSheetId="4" hidden="1">OSAlgorithm!$AC$774:$AC$816</definedName>
    <definedName name="solver_lhs354" localSheetId="4" hidden="1">OSAlgorithm!$AC$817:$AC$1557</definedName>
    <definedName name="solver_lhs355" localSheetId="4" hidden="1">OSAlgorithm!$AC$1558:$AC$1657</definedName>
    <definedName name="solver_lhs356" localSheetId="4" hidden="1">OSAlgorithm!$AC$1658:$AC$1742</definedName>
    <definedName name="solver_lhs357" localSheetId="4" hidden="1">OSAlgorithm!$AC$1743:$AC$1763</definedName>
    <definedName name="solver_lhs358" localSheetId="4" hidden="1">OSAlgorithm!$AC$1764:$AC$1780</definedName>
    <definedName name="solver_lhs359" localSheetId="4" hidden="1">OSAlgorithm!$R$5:$ED$5</definedName>
    <definedName name="solver_lhs36" localSheetId="4" hidden="1">OSAlgorithm!$M$1558:$M$1657</definedName>
    <definedName name="solver_lhs360" localSheetId="4" hidden="1">OSAlgorithm!$H$19:$AD$1780</definedName>
    <definedName name="solver_lhs37" localSheetId="4" hidden="1">OSAlgorithm!$M$1658:$M$1742</definedName>
    <definedName name="solver_lhs38" localSheetId="4" hidden="1">OSAlgorithm!$M$1743:$M$1763</definedName>
    <definedName name="solver_lhs39" localSheetId="4" hidden="1">OSAlgorithm!$M$1764:$M$1780</definedName>
    <definedName name="solver_lhs4" localSheetId="4" hidden="1">OSAlgorithm!$I$19:$I$545</definedName>
    <definedName name="solver_lhs4" localSheetId="1" hidden="1">SHORT_SUBMODEL!$CL$20:$CL$29</definedName>
    <definedName name="solver_lhs40" localSheetId="4" hidden="1">OSAlgorithm!$P$19:$P$545</definedName>
    <definedName name="solver_lhs41" localSheetId="4" hidden="1">OSAlgorithm!$P$546:$P$719</definedName>
    <definedName name="solver_lhs42" localSheetId="4" hidden="1">OSAlgorithm!$P$720:$P$773</definedName>
    <definedName name="solver_lhs43" localSheetId="4" hidden="1">OSAlgorithm!$P$774:$P$816</definedName>
    <definedName name="solver_lhs44" localSheetId="4" hidden="1">OSAlgorithm!$P$817:$P$1557</definedName>
    <definedName name="solver_lhs45" localSheetId="4" hidden="1">OSAlgorithm!$P$1558:$P$1657</definedName>
    <definedName name="solver_lhs46" localSheetId="4" hidden="1">OSAlgorithm!$P$1658:$P$1742</definedName>
    <definedName name="solver_lhs47" localSheetId="4" hidden="1">OSAlgorithm!$P$1743:$P$1763</definedName>
    <definedName name="solver_lhs48" localSheetId="4" hidden="1">OSAlgorithm!$P$1764:$P$1780</definedName>
    <definedName name="solver_lhs49" localSheetId="4" hidden="1">OSAlgorithm!$Q$19:$Q$545</definedName>
    <definedName name="solver_lhs5" localSheetId="4" hidden="1">OSAlgorithm!$I$546:$I$719</definedName>
    <definedName name="solver_lhs5" localSheetId="1" hidden="1">SHORT_SUBMODEL!$CM$20:$CM$29</definedName>
    <definedName name="solver_lhs50" localSheetId="4" hidden="1">OSAlgorithm!$Q$546:$Q$719</definedName>
    <definedName name="solver_lhs51" localSheetId="4" hidden="1">OSAlgorithm!$Q$720:$Q$773</definedName>
    <definedName name="solver_lhs52" localSheetId="4" hidden="1">OSAlgorithm!$Q$774:$Q$816</definedName>
    <definedName name="solver_lhs53" localSheetId="4" hidden="1">OSAlgorithm!$Q$817:$Q$1557</definedName>
    <definedName name="solver_lhs54" localSheetId="4" hidden="1">OSAlgorithm!$Q$1558:$Q$1657</definedName>
    <definedName name="solver_lhs55" localSheetId="4" hidden="1">OSAlgorithm!$Q$1658:$Q$1742</definedName>
    <definedName name="solver_lhs56" localSheetId="4" hidden="1">OSAlgorithm!$Q$1743:$Q$1763</definedName>
    <definedName name="solver_lhs57" localSheetId="4" hidden="1">OSAlgorithm!$Q$1764:$Q$1780</definedName>
    <definedName name="solver_lhs58" localSheetId="4" hidden="1">OSAlgorithm!$S$19:$S$545</definedName>
    <definedName name="solver_lhs59" localSheetId="4" hidden="1">OSAlgorithm!$S$546:$S$719</definedName>
    <definedName name="solver_lhs6" localSheetId="4" hidden="1">OSAlgorithm!$I$720:$I$773</definedName>
    <definedName name="solver_lhs6" localSheetId="1" hidden="1">SHORT_SUBMODEL!$CN$20:$CN$29</definedName>
    <definedName name="solver_lhs60" localSheetId="4" hidden="1">OSAlgorithm!$S$720:$S$773</definedName>
    <definedName name="solver_lhs61" localSheetId="4" hidden="1">OSAlgorithm!$S$774:$S$816</definedName>
    <definedName name="solver_lhs62" localSheetId="4" hidden="1">OSAlgorithm!$S$817:$S$1557</definedName>
    <definedName name="solver_lhs63" localSheetId="4" hidden="1">OSAlgorithm!$S$1558:$S$1657</definedName>
    <definedName name="solver_lhs64" localSheetId="4" hidden="1">OSAlgorithm!$S$1658:$S$1742</definedName>
    <definedName name="solver_lhs65" localSheetId="4" hidden="1">OSAlgorithm!$S$1743:$S$1763</definedName>
    <definedName name="solver_lhs66" localSheetId="4" hidden="1">OSAlgorithm!$S$1764:$S$1780</definedName>
    <definedName name="solver_lhs67" localSheetId="4" hidden="1">OSAlgorithm!$T$19:$T$545</definedName>
    <definedName name="solver_lhs68" localSheetId="4" hidden="1">OSAlgorithm!$T$546:$T$719</definedName>
    <definedName name="solver_lhs69" localSheetId="4" hidden="1">OSAlgorithm!$T$720:$T$773</definedName>
    <definedName name="solver_lhs7" localSheetId="4" hidden="1">OSAlgorithm!$I$774:$I$816</definedName>
    <definedName name="solver_lhs7" localSheetId="1" hidden="1">SHORT_SUBMODEL!$CO$20:$CO$29</definedName>
    <definedName name="solver_lhs70" localSheetId="4" hidden="1">OSAlgorithm!$T$774:$T$816</definedName>
    <definedName name="solver_lhs71" localSheetId="4" hidden="1">OSAlgorithm!$T$817:$T$1557</definedName>
    <definedName name="solver_lhs72" localSheetId="4" hidden="1">OSAlgorithm!$T$1558:$T$1657</definedName>
    <definedName name="solver_lhs73" localSheetId="4" hidden="1">OSAlgorithm!$T$1658:$T$1742</definedName>
    <definedName name="solver_lhs74" localSheetId="4" hidden="1">OSAlgorithm!$T$1743:$T$1763</definedName>
    <definedName name="solver_lhs75" localSheetId="4" hidden="1">OSAlgorithm!$T$1764:$T$1780</definedName>
    <definedName name="solver_lhs76" localSheetId="4" hidden="1">OSAlgorithm!$V$19:$V$545</definedName>
    <definedName name="solver_lhs77" localSheetId="4" hidden="1">OSAlgorithm!$V$546:$V$719</definedName>
    <definedName name="solver_lhs78" localSheetId="4" hidden="1">OSAlgorithm!$V$720:$V$773</definedName>
    <definedName name="solver_lhs79" localSheetId="4" hidden="1">OSAlgorithm!$V$774:$V$816</definedName>
    <definedName name="solver_lhs8" localSheetId="4" hidden="1">OSAlgorithm!$I$817:$I$1557</definedName>
    <definedName name="solver_lhs8" localSheetId="1" hidden="1">SHORT_SUBMODEL!$CQ$20:$CQ$29</definedName>
    <definedName name="solver_lhs80" localSheetId="4" hidden="1">OSAlgorithm!$V$817:$V$1557</definedName>
    <definedName name="solver_lhs81" localSheetId="4" hidden="1">OSAlgorithm!$V$1558:$V$1657</definedName>
    <definedName name="solver_lhs82" localSheetId="4" hidden="1">OSAlgorithm!$V$1658:$V$1742</definedName>
    <definedName name="solver_lhs83" localSheetId="4" hidden="1">OSAlgorithm!$V$1743:$V$1763</definedName>
    <definedName name="solver_lhs84" localSheetId="4" hidden="1">OSAlgorithm!$V$1764:$V$1780</definedName>
    <definedName name="solver_lhs85" localSheetId="4" hidden="1">OSAlgorithm!$W$19:$W$545</definedName>
    <definedName name="solver_lhs86" localSheetId="4" hidden="1">OSAlgorithm!$W$546:$W$719</definedName>
    <definedName name="solver_lhs87" localSheetId="4" hidden="1">OSAlgorithm!$W$720:$W$773</definedName>
    <definedName name="solver_lhs88" localSheetId="4" hidden="1">OSAlgorithm!$W$774:$W$816</definedName>
    <definedName name="solver_lhs89" localSheetId="4" hidden="1">OSAlgorithm!$W$817:$W$1557</definedName>
    <definedName name="solver_lhs9" localSheetId="4" hidden="1">OSAlgorithm!$I$1558:$I$1657</definedName>
    <definedName name="solver_lhs9" localSheetId="1" hidden="1">SHORT_SUBMODEL!$CR$20:$CR$29</definedName>
    <definedName name="solver_lhs90" localSheetId="4" hidden="1">OSAlgorithm!$W$1558:$W$1657</definedName>
    <definedName name="solver_lhs91" localSheetId="4" hidden="1">OSAlgorithm!$W$1658:$W$1742</definedName>
    <definedName name="solver_lhs92" localSheetId="4" hidden="1">OSAlgorithm!$W$1743:$W$1763</definedName>
    <definedName name="solver_lhs93" localSheetId="4" hidden="1">OSAlgorithm!$W$1764:$W$1780</definedName>
    <definedName name="solver_lhs94" localSheetId="4" hidden="1">OSAlgorithm!$Y$19:$Y$545</definedName>
    <definedName name="solver_lhs95" localSheetId="4" hidden="1">OSAlgorithm!$Y$546:$Y$719</definedName>
    <definedName name="solver_lhs96" localSheetId="4" hidden="1">OSAlgorithm!$Y$720:$Y$773</definedName>
    <definedName name="solver_lhs97" localSheetId="4" hidden="1">OSAlgorithm!$Y$774:$Y$816</definedName>
    <definedName name="solver_lhs98" localSheetId="4" hidden="1">OSAlgorithm!$Y$817:$Y$1557</definedName>
    <definedName name="solver_lhs99" localSheetId="4" hidden="1">OSAlgorithm!$Y$1558:$Y$1657</definedName>
    <definedName name="solver_lin" localSheetId="4" hidden="1">1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1" hidden="1">1</definedName>
    <definedName name="solver_nod" localSheetId="1" hidden="1">2147483647</definedName>
    <definedName name="solver_num" localSheetId="2" hidden="1">0</definedName>
    <definedName name="solver_num" localSheetId="3" hidden="1">0</definedName>
    <definedName name="solver_num" localSheetId="4" hidden="1">122</definedName>
    <definedName name="solver_num" localSheetId="1" hidden="1">16</definedName>
    <definedName name="solver_nwt" localSheetId="4" hidden="1">1</definedName>
    <definedName name="solver_nwt" localSheetId="1" hidden="1">1</definedName>
    <definedName name="solver_opt" localSheetId="4" hidden="1">OSAlgorithm!$P$1</definedName>
    <definedName name="solver_opt" localSheetId="1" hidden="1">SHORT_SUBMODEL!$V$3</definedName>
    <definedName name="solver_pre" localSheetId="1" hidden="1">0.000001</definedName>
    <definedName name="solver_rbv" localSheetId="1" hidden="1">1</definedName>
    <definedName name="solver_rel1" localSheetId="4" hidden="1">2</definedName>
    <definedName name="solver_rel1" localSheetId="1" hidden="1">5</definedName>
    <definedName name="solver_rel10" localSheetId="4" hidden="1">1</definedName>
    <definedName name="solver_rel10" localSheetId="1" hidden="1">1</definedName>
    <definedName name="solver_rel100" localSheetId="4" hidden="1">1</definedName>
    <definedName name="solver_rel101" localSheetId="4" hidden="1">1</definedName>
    <definedName name="solver_rel102" localSheetId="4" hidden="1">1</definedName>
    <definedName name="solver_rel103" localSheetId="4" hidden="1">1</definedName>
    <definedName name="solver_rel104" localSheetId="4" hidden="1">1</definedName>
    <definedName name="solver_rel105" localSheetId="4" hidden="1">1</definedName>
    <definedName name="solver_rel106" localSheetId="4" hidden="1">1</definedName>
    <definedName name="solver_rel107" localSheetId="4" hidden="1">1</definedName>
    <definedName name="solver_rel108" localSheetId="4" hidden="1">1</definedName>
    <definedName name="solver_rel109" localSheetId="4" hidden="1">1</definedName>
    <definedName name="solver_rel11" localSheetId="4" hidden="1">1</definedName>
    <definedName name="solver_rel11" localSheetId="1" hidden="1">1</definedName>
    <definedName name="solver_rel110" localSheetId="4" hidden="1">1</definedName>
    <definedName name="solver_rel111" localSheetId="4" hidden="1">1</definedName>
    <definedName name="solver_rel112" localSheetId="4" hidden="1">1</definedName>
    <definedName name="solver_rel113" localSheetId="4" hidden="1">1</definedName>
    <definedName name="solver_rel114" localSheetId="4" hidden="1">1</definedName>
    <definedName name="solver_rel115" localSheetId="4" hidden="1">1</definedName>
    <definedName name="solver_rel116" localSheetId="4" hidden="1">1</definedName>
    <definedName name="solver_rel117" localSheetId="4" hidden="1">1</definedName>
    <definedName name="solver_rel118" localSheetId="4" hidden="1">1</definedName>
    <definedName name="solver_rel119" localSheetId="4" hidden="1">1</definedName>
    <definedName name="solver_rel12" localSheetId="4" hidden="1">1</definedName>
    <definedName name="solver_rel12" localSheetId="1" hidden="1">1</definedName>
    <definedName name="solver_rel120" localSheetId="4" hidden="1">1</definedName>
    <definedName name="solver_rel121" localSheetId="4" hidden="1">5</definedName>
    <definedName name="solver_rel122" localSheetId="4" hidden="1">5</definedName>
    <definedName name="solver_rel123" localSheetId="4" hidden="1">1</definedName>
    <definedName name="solver_rel124" localSheetId="4" hidden="1">1</definedName>
    <definedName name="solver_rel125" localSheetId="4" hidden="1">1</definedName>
    <definedName name="solver_rel126" localSheetId="4" hidden="1">1</definedName>
    <definedName name="solver_rel127" localSheetId="4" hidden="1">1</definedName>
    <definedName name="solver_rel128" localSheetId="4" hidden="1">1</definedName>
    <definedName name="solver_rel129" localSheetId="4" hidden="1">1</definedName>
    <definedName name="solver_rel13" localSheetId="4" hidden="1">1</definedName>
    <definedName name="solver_rel13" localSheetId="1" hidden="1">1</definedName>
    <definedName name="solver_rel130" localSheetId="4" hidden="1">1</definedName>
    <definedName name="solver_rel131" localSheetId="4" hidden="1">1</definedName>
    <definedName name="solver_rel132" localSheetId="4" hidden="1">1</definedName>
    <definedName name="solver_rel133" localSheetId="4" hidden="1">1</definedName>
    <definedName name="solver_rel134" localSheetId="4" hidden="1">1</definedName>
    <definedName name="solver_rel135" localSheetId="4" hidden="1">1</definedName>
    <definedName name="solver_rel136" localSheetId="4" hidden="1">1</definedName>
    <definedName name="solver_rel137" localSheetId="4" hidden="1">1</definedName>
    <definedName name="solver_rel138" localSheetId="4" hidden="1">1</definedName>
    <definedName name="solver_rel139" localSheetId="4" hidden="1">1</definedName>
    <definedName name="solver_rel14" localSheetId="4" hidden="1">1</definedName>
    <definedName name="solver_rel14" localSheetId="1" hidden="1">2</definedName>
    <definedName name="solver_rel140" localSheetId="4" hidden="1">1</definedName>
    <definedName name="solver_rel141" localSheetId="4" hidden="1">1</definedName>
    <definedName name="solver_rel142" localSheetId="4" hidden="1">1</definedName>
    <definedName name="solver_rel143" localSheetId="4" hidden="1">1</definedName>
    <definedName name="solver_rel144" localSheetId="4" hidden="1">1</definedName>
    <definedName name="solver_rel145" localSheetId="4" hidden="1">1</definedName>
    <definedName name="solver_rel146" localSheetId="4" hidden="1">1</definedName>
    <definedName name="solver_rel147" localSheetId="4" hidden="1">1</definedName>
    <definedName name="solver_rel148" localSheetId="4" hidden="1">1</definedName>
    <definedName name="solver_rel149" localSheetId="4" hidden="1">1</definedName>
    <definedName name="solver_rel15" localSheetId="4" hidden="1">1</definedName>
    <definedName name="solver_rel15" localSheetId="1" hidden="1">1</definedName>
    <definedName name="solver_rel150" localSheetId="4" hidden="1">1</definedName>
    <definedName name="solver_rel151" localSheetId="4" hidden="1">1</definedName>
    <definedName name="solver_rel152" localSheetId="4" hidden="1">1</definedName>
    <definedName name="solver_rel153" localSheetId="4" hidden="1">1</definedName>
    <definedName name="solver_rel154" localSheetId="4" hidden="1">1</definedName>
    <definedName name="solver_rel155" localSheetId="4" hidden="1">1</definedName>
    <definedName name="solver_rel156" localSheetId="4" hidden="1">1</definedName>
    <definedName name="solver_rel157" localSheetId="4" hidden="1">1</definedName>
    <definedName name="solver_rel158" localSheetId="4" hidden="1">1</definedName>
    <definedName name="solver_rel159" localSheetId="4" hidden="1">1</definedName>
    <definedName name="solver_rel16" localSheetId="4" hidden="1">1</definedName>
    <definedName name="solver_rel16" localSheetId="1" hidden="1">2</definedName>
    <definedName name="solver_rel160" localSheetId="4" hidden="1">1</definedName>
    <definedName name="solver_rel161" localSheetId="4" hidden="1">1</definedName>
    <definedName name="solver_rel162" localSheetId="4" hidden="1">1</definedName>
    <definedName name="solver_rel163" localSheetId="4" hidden="1">1</definedName>
    <definedName name="solver_rel164" localSheetId="4" hidden="1">1</definedName>
    <definedName name="solver_rel165" localSheetId="4" hidden="1">1</definedName>
    <definedName name="solver_rel166" localSheetId="4" hidden="1">1</definedName>
    <definedName name="solver_rel167" localSheetId="4" hidden="1">1</definedName>
    <definedName name="solver_rel168" localSheetId="4" hidden="1">1</definedName>
    <definedName name="solver_rel169" localSheetId="4" hidden="1">1</definedName>
    <definedName name="solver_rel17" localSheetId="4" hidden="1">1</definedName>
    <definedName name="solver_rel17" localSheetId="1" hidden="1">2</definedName>
    <definedName name="solver_rel170" localSheetId="4" hidden="1">1</definedName>
    <definedName name="solver_rel171" localSheetId="4" hidden="1">1</definedName>
    <definedName name="solver_rel172" localSheetId="4" hidden="1">1</definedName>
    <definedName name="solver_rel173" localSheetId="4" hidden="1">1</definedName>
    <definedName name="solver_rel174" localSheetId="4" hidden="1">1</definedName>
    <definedName name="solver_rel175" localSheetId="4" hidden="1">1</definedName>
    <definedName name="solver_rel176" localSheetId="4" hidden="1">1</definedName>
    <definedName name="solver_rel177" localSheetId="4" hidden="1">1</definedName>
    <definedName name="solver_rel178" localSheetId="4" hidden="1">1</definedName>
    <definedName name="solver_rel179" localSheetId="4" hidden="1">1</definedName>
    <definedName name="solver_rel18" localSheetId="4" hidden="1">1</definedName>
    <definedName name="solver_rel18" localSheetId="1" hidden="1">1</definedName>
    <definedName name="solver_rel180" localSheetId="4" hidden="1">1</definedName>
    <definedName name="solver_rel181" localSheetId="4" hidden="1">1</definedName>
    <definedName name="solver_rel182" localSheetId="4" hidden="1">1</definedName>
    <definedName name="solver_rel183" localSheetId="4" hidden="1">1</definedName>
    <definedName name="solver_rel184" localSheetId="4" hidden="1">1</definedName>
    <definedName name="solver_rel185" localSheetId="4" hidden="1">1</definedName>
    <definedName name="solver_rel186" localSheetId="4" hidden="1">1</definedName>
    <definedName name="solver_rel187" localSheetId="4" hidden="1">1</definedName>
    <definedName name="solver_rel188" localSheetId="4" hidden="1">1</definedName>
    <definedName name="solver_rel189" localSheetId="4" hidden="1">1</definedName>
    <definedName name="solver_rel19" localSheetId="4" hidden="1">1</definedName>
    <definedName name="solver_rel19" localSheetId="1" hidden="1">1</definedName>
    <definedName name="solver_rel190" localSheetId="4" hidden="1">1</definedName>
    <definedName name="solver_rel191" localSheetId="4" hidden="1">1</definedName>
    <definedName name="solver_rel192" localSheetId="4" hidden="1">1</definedName>
    <definedName name="solver_rel193" localSheetId="4" hidden="1">1</definedName>
    <definedName name="solver_rel194" localSheetId="4" hidden="1">1</definedName>
    <definedName name="solver_rel195" localSheetId="4" hidden="1">1</definedName>
    <definedName name="solver_rel196" localSheetId="4" hidden="1">1</definedName>
    <definedName name="solver_rel197" localSheetId="4" hidden="1">1</definedName>
    <definedName name="solver_rel198" localSheetId="4" hidden="1">1</definedName>
    <definedName name="solver_rel199" localSheetId="4" hidden="1">1</definedName>
    <definedName name="solver_rel2" localSheetId="4" hidden="1">1</definedName>
    <definedName name="solver_rel2" localSheetId="1" hidden="1">1</definedName>
    <definedName name="solver_rel20" localSheetId="4" hidden="1">1</definedName>
    <definedName name="solver_rel20" localSheetId="1" hidden="1">1</definedName>
    <definedName name="solver_rel200" localSheetId="4" hidden="1">1</definedName>
    <definedName name="solver_rel201" localSheetId="4" hidden="1">1</definedName>
    <definedName name="solver_rel202" localSheetId="4" hidden="1">1</definedName>
    <definedName name="solver_rel203" localSheetId="4" hidden="1">1</definedName>
    <definedName name="solver_rel204" localSheetId="4" hidden="1">1</definedName>
    <definedName name="solver_rel205" localSheetId="4" hidden="1">1</definedName>
    <definedName name="solver_rel206" localSheetId="4" hidden="1">1</definedName>
    <definedName name="solver_rel207" localSheetId="4" hidden="1">1</definedName>
    <definedName name="solver_rel208" localSheetId="4" hidden="1">1</definedName>
    <definedName name="solver_rel209" localSheetId="4" hidden="1">1</definedName>
    <definedName name="solver_rel21" localSheetId="4" hidden="1">1</definedName>
    <definedName name="solver_rel21" localSheetId="1" hidden="1">1</definedName>
    <definedName name="solver_rel210" localSheetId="4" hidden="1">1</definedName>
    <definedName name="solver_rel211" localSheetId="4" hidden="1">1</definedName>
    <definedName name="solver_rel212" localSheetId="4" hidden="1">1</definedName>
    <definedName name="solver_rel213" localSheetId="4" hidden="1">1</definedName>
    <definedName name="solver_rel214" localSheetId="4" hidden="1">1</definedName>
    <definedName name="solver_rel215" localSheetId="4" hidden="1">1</definedName>
    <definedName name="solver_rel216" localSheetId="4" hidden="1">1</definedName>
    <definedName name="solver_rel217" localSheetId="4" hidden="1">1</definedName>
    <definedName name="solver_rel218" localSheetId="4" hidden="1">1</definedName>
    <definedName name="solver_rel219" localSheetId="4" hidden="1">1</definedName>
    <definedName name="solver_rel22" localSheetId="4" hidden="1">1</definedName>
    <definedName name="solver_rel22" localSheetId="1" hidden="1">1</definedName>
    <definedName name="solver_rel220" localSheetId="4" hidden="1">1</definedName>
    <definedName name="solver_rel221" localSheetId="4" hidden="1">1</definedName>
    <definedName name="solver_rel222" localSheetId="4" hidden="1">1</definedName>
    <definedName name="solver_rel223" localSheetId="4" hidden="1">1</definedName>
    <definedName name="solver_rel224" localSheetId="4" hidden="1">1</definedName>
    <definedName name="solver_rel225" localSheetId="4" hidden="1">1</definedName>
    <definedName name="solver_rel226" localSheetId="4" hidden="1">1</definedName>
    <definedName name="solver_rel227" localSheetId="4" hidden="1">1</definedName>
    <definedName name="solver_rel228" localSheetId="4" hidden="1">1</definedName>
    <definedName name="solver_rel229" localSheetId="4" hidden="1">1</definedName>
    <definedName name="solver_rel23" localSheetId="4" hidden="1">1</definedName>
    <definedName name="solver_rel23" localSheetId="1" hidden="1">1</definedName>
    <definedName name="solver_rel230" localSheetId="4" hidden="1">1</definedName>
    <definedName name="solver_rel231" localSheetId="4" hidden="1">1</definedName>
    <definedName name="solver_rel232" localSheetId="4" hidden="1">1</definedName>
    <definedName name="solver_rel233" localSheetId="4" hidden="1">1</definedName>
    <definedName name="solver_rel234" localSheetId="4" hidden="1">1</definedName>
    <definedName name="solver_rel235" localSheetId="4" hidden="1">1</definedName>
    <definedName name="solver_rel236" localSheetId="4" hidden="1">1</definedName>
    <definedName name="solver_rel237" localSheetId="4" hidden="1">1</definedName>
    <definedName name="solver_rel238" localSheetId="4" hidden="1">1</definedName>
    <definedName name="solver_rel239" localSheetId="4" hidden="1">1</definedName>
    <definedName name="solver_rel24" localSheetId="4" hidden="1">1</definedName>
    <definedName name="solver_rel24" localSheetId="1" hidden="1">1</definedName>
    <definedName name="solver_rel240" localSheetId="4" hidden="1">5</definedName>
    <definedName name="solver_rel241" localSheetId="4" hidden="1">5</definedName>
    <definedName name="solver_rel242" localSheetId="4" hidden="1">1</definedName>
    <definedName name="solver_rel243" localSheetId="4" hidden="1">1</definedName>
    <definedName name="solver_rel244" localSheetId="4" hidden="1">1</definedName>
    <definedName name="solver_rel245" localSheetId="4" hidden="1">1</definedName>
    <definedName name="solver_rel246" localSheetId="4" hidden="1">1</definedName>
    <definedName name="solver_rel247" localSheetId="4" hidden="1">1</definedName>
    <definedName name="solver_rel248" localSheetId="4" hidden="1">1</definedName>
    <definedName name="solver_rel249" localSheetId="4" hidden="1">1</definedName>
    <definedName name="solver_rel25" localSheetId="4" hidden="1">1</definedName>
    <definedName name="solver_rel25" localSheetId="1" hidden="1">1</definedName>
    <definedName name="solver_rel250" localSheetId="4" hidden="1">1</definedName>
    <definedName name="solver_rel251" localSheetId="4" hidden="1">1</definedName>
    <definedName name="solver_rel252" localSheetId="4" hidden="1">1</definedName>
    <definedName name="solver_rel253" localSheetId="4" hidden="1">1</definedName>
    <definedName name="solver_rel254" localSheetId="4" hidden="1">1</definedName>
    <definedName name="solver_rel255" localSheetId="4" hidden="1">1</definedName>
    <definedName name="solver_rel256" localSheetId="4" hidden="1">1</definedName>
    <definedName name="solver_rel257" localSheetId="4" hidden="1">1</definedName>
    <definedName name="solver_rel258" localSheetId="4" hidden="1">1</definedName>
    <definedName name="solver_rel259" localSheetId="4" hidden="1">1</definedName>
    <definedName name="solver_rel26" localSheetId="4" hidden="1">1</definedName>
    <definedName name="solver_rel26" localSheetId="1" hidden="1">5</definedName>
    <definedName name="solver_rel260" localSheetId="4" hidden="1">1</definedName>
    <definedName name="solver_rel261" localSheetId="4" hidden="1">1</definedName>
    <definedName name="solver_rel262" localSheetId="4" hidden="1">1</definedName>
    <definedName name="solver_rel263" localSheetId="4" hidden="1">1</definedName>
    <definedName name="solver_rel264" localSheetId="4" hidden="1">1</definedName>
    <definedName name="solver_rel265" localSheetId="4" hidden="1">1</definedName>
    <definedName name="solver_rel266" localSheetId="4" hidden="1">1</definedName>
    <definedName name="solver_rel267" localSheetId="4" hidden="1">1</definedName>
    <definedName name="solver_rel268" localSheetId="4" hidden="1">1</definedName>
    <definedName name="solver_rel269" localSheetId="4" hidden="1">1</definedName>
    <definedName name="solver_rel27" localSheetId="4" hidden="1">1</definedName>
    <definedName name="solver_rel270" localSheetId="4" hidden="1">1</definedName>
    <definedName name="solver_rel271" localSheetId="4" hidden="1">1</definedName>
    <definedName name="solver_rel272" localSheetId="4" hidden="1">1</definedName>
    <definedName name="solver_rel273" localSheetId="4" hidden="1">1</definedName>
    <definedName name="solver_rel274" localSheetId="4" hidden="1">1</definedName>
    <definedName name="solver_rel275" localSheetId="4" hidden="1">1</definedName>
    <definedName name="solver_rel276" localSheetId="4" hidden="1">1</definedName>
    <definedName name="solver_rel277" localSheetId="4" hidden="1">1</definedName>
    <definedName name="solver_rel278" localSheetId="4" hidden="1">1</definedName>
    <definedName name="solver_rel279" localSheetId="4" hidden="1">1</definedName>
    <definedName name="solver_rel28" localSheetId="4" hidden="1">1</definedName>
    <definedName name="solver_rel280" localSheetId="4" hidden="1">1</definedName>
    <definedName name="solver_rel281" localSheetId="4" hidden="1">1</definedName>
    <definedName name="solver_rel282" localSheetId="4" hidden="1">1</definedName>
    <definedName name="solver_rel283" localSheetId="4" hidden="1">1</definedName>
    <definedName name="solver_rel284" localSheetId="4" hidden="1">1</definedName>
    <definedName name="solver_rel285" localSheetId="4" hidden="1">1</definedName>
    <definedName name="solver_rel286" localSheetId="4" hidden="1">1</definedName>
    <definedName name="solver_rel287" localSheetId="4" hidden="1">1</definedName>
    <definedName name="solver_rel288" localSheetId="4" hidden="1">1</definedName>
    <definedName name="solver_rel289" localSheetId="4" hidden="1">1</definedName>
    <definedName name="solver_rel29" localSheetId="4" hidden="1">1</definedName>
    <definedName name="solver_rel290" localSheetId="4" hidden="1">1</definedName>
    <definedName name="solver_rel291" localSheetId="4" hidden="1">1</definedName>
    <definedName name="solver_rel292" localSheetId="4" hidden="1">1</definedName>
    <definedName name="solver_rel293" localSheetId="4" hidden="1">1</definedName>
    <definedName name="solver_rel294" localSheetId="4" hidden="1">1</definedName>
    <definedName name="solver_rel295" localSheetId="4" hidden="1">1</definedName>
    <definedName name="solver_rel296" localSheetId="4" hidden="1">1</definedName>
    <definedName name="solver_rel297" localSheetId="4" hidden="1">1</definedName>
    <definedName name="solver_rel298" localSheetId="4" hidden="1">1</definedName>
    <definedName name="solver_rel299" localSheetId="4" hidden="1">1</definedName>
    <definedName name="solver_rel3" localSheetId="4" hidden="1">1</definedName>
    <definedName name="solver_rel3" localSheetId="1" hidden="1">1</definedName>
    <definedName name="solver_rel30" localSheetId="4" hidden="1">1</definedName>
    <definedName name="solver_rel300" localSheetId="4" hidden="1">1</definedName>
    <definedName name="solver_rel301" localSheetId="4" hidden="1">1</definedName>
    <definedName name="solver_rel302" localSheetId="4" hidden="1">1</definedName>
    <definedName name="solver_rel303" localSheetId="4" hidden="1">1</definedName>
    <definedName name="solver_rel304" localSheetId="4" hidden="1">1</definedName>
    <definedName name="solver_rel305" localSheetId="4" hidden="1">1</definedName>
    <definedName name="solver_rel306" localSheetId="4" hidden="1">1</definedName>
    <definedName name="solver_rel307" localSheetId="4" hidden="1">1</definedName>
    <definedName name="solver_rel308" localSheetId="4" hidden="1">1</definedName>
    <definedName name="solver_rel309" localSheetId="4" hidden="1">1</definedName>
    <definedName name="solver_rel31" localSheetId="4" hidden="1">1</definedName>
    <definedName name="solver_rel310" localSheetId="4" hidden="1">1</definedName>
    <definedName name="solver_rel311" localSheetId="4" hidden="1">1</definedName>
    <definedName name="solver_rel312" localSheetId="4" hidden="1">1</definedName>
    <definedName name="solver_rel313" localSheetId="4" hidden="1">1</definedName>
    <definedName name="solver_rel314" localSheetId="4" hidden="1">1</definedName>
    <definedName name="solver_rel315" localSheetId="4" hidden="1">1</definedName>
    <definedName name="solver_rel316" localSheetId="4" hidden="1">1</definedName>
    <definedName name="solver_rel317" localSheetId="4" hidden="1">1</definedName>
    <definedName name="solver_rel318" localSheetId="4" hidden="1">1</definedName>
    <definedName name="solver_rel319" localSheetId="4" hidden="1">1</definedName>
    <definedName name="solver_rel32" localSheetId="4" hidden="1">1</definedName>
    <definedName name="solver_rel320" localSheetId="4" hidden="1">1</definedName>
    <definedName name="solver_rel321" localSheetId="4" hidden="1">1</definedName>
    <definedName name="solver_rel322" localSheetId="4" hidden="1">1</definedName>
    <definedName name="solver_rel323" localSheetId="4" hidden="1">1</definedName>
    <definedName name="solver_rel324" localSheetId="4" hidden="1">1</definedName>
    <definedName name="solver_rel325" localSheetId="4" hidden="1">1</definedName>
    <definedName name="solver_rel326" localSheetId="4" hidden="1">1</definedName>
    <definedName name="solver_rel327" localSheetId="4" hidden="1">1</definedName>
    <definedName name="solver_rel328" localSheetId="4" hidden="1">1</definedName>
    <definedName name="solver_rel329" localSheetId="4" hidden="1">1</definedName>
    <definedName name="solver_rel33" localSheetId="4" hidden="1">1</definedName>
    <definedName name="solver_rel330" localSheetId="4" hidden="1">1</definedName>
    <definedName name="solver_rel331" localSheetId="4" hidden="1">1</definedName>
    <definedName name="solver_rel332" localSheetId="4" hidden="1">1</definedName>
    <definedName name="solver_rel333" localSheetId="4" hidden="1">1</definedName>
    <definedName name="solver_rel334" localSheetId="4" hidden="1">1</definedName>
    <definedName name="solver_rel335" localSheetId="4" hidden="1">1</definedName>
    <definedName name="solver_rel336" localSheetId="4" hidden="1">1</definedName>
    <definedName name="solver_rel337" localSheetId="4" hidden="1">1</definedName>
    <definedName name="solver_rel338" localSheetId="4" hidden="1">1</definedName>
    <definedName name="solver_rel339" localSheetId="4" hidden="1">1</definedName>
    <definedName name="solver_rel34" localSheetId="4" hidden="1">1</definedName>
    <definedName name="solver_rel340" localSheetId="4" hidden="1">1</definedName>
    <definedName name="solver_rel341" localSheetId="4" hidden="1">1</definedName>
    <definedName name="solver_rel342" localSheetId="4" hidden="1">1</definedName>
    <definedName name="solver_rel343" localSheetId="4" hidden="1">1</definedName>
    <definedName name="solver_rel344" localSheetId="4" hidden="1">1</definedName>
    <definedName name="solver_rel345" localSheetId="4" hidden="1">1</definedName>
    <definedName name="solver_rel346" localSheetId="4" hidden="1">1</definedName>
    <definedName name="solver_rel347" localSheetId="4" hidden="1">1</definedName>
    <definedName name="solver_rel348" localSheetId="4" hidden="1">1</definedName>
    <definedName name="solver_rel349" localSheetId="4" hidden="1">1</definedName>
    <definedName name="solver_rel35" localSheetId="4" hidden="1">1</definedName>
    <definedName name="solver_rel350" localSheetId="4" hidden="1">1</definedName>
    <definedName name="solver_rel351" localSheetId="4" hidden="1">1</definedName>
    <definedName name="solver_rel352" localSheetId="4" hidden="1">1</definedName>
    <definedName name="solver_rel353" localSheetId="4" hidden="1">1</definedName>
    <definedName name="solver_rel354" localSheetId="4" hidden="1">1</definedName>
    <definedName name="solver_rel355" localSheetId="4" hidden="1">1</definedName>
    <definedName name="solver_rel356" localSheetId="4" hidden="1">1</definedName>
    <definedName name="solver_rel357" localSheetId="4" hidden="1">1</definedName>
    <definedName name="solver_rel358" localSheetId="4" hidden="1">1</definedName>
    <definedName name="solver_rel359" localSheetId="4" hidden="1">5</definedName>
    <definedName name="solver_rel36" localSheetId="4" hidden="1">1</definedName>
    <definedName name="solver_rel360" localSheetId="4" hidden="1">5</definedName>
    <definedName name="solver_rel37" localSheetId="4" hidden="1">1</definedName>
    <definedName name="solver_rel38" localSheetId="4" hidden="1">1</definedName>
    <definedName name="solver_rel39" localSheetId="4" hidden="1">1</definedName>
    <definedName name="solver_rel4" localSheetId="4" hidden="1">1</definedName>
    <definedName name="solver_rel4" localSheetId="1" hidden="1">1</definedName>
    <definedName name="solver_rel40" localSheetId="4" hidden="1">1</definedName>
    <definedName name="solver_rel41" localSheetId="4" hidden="1">1</definedName>
    <definedName name="solver_rel42" localSheetId="4" hidden="1">1</definedName>
    <definedName name="solver_rel43" localSheetId="4" hidden="1">1</definedName>
    <definedName name="solver_rel44" localSheetId="4" hidden="1">1</definedName>
    <definedName name="solver_rel45" localSheetId="4" hidden="1">1</definedName>
    <definedName name="solver_rel46" localSheetId="4" hidden="1">1</definedName>
    <definedName name="solver_rel47" localSheetId="4" hidden="1">1</definedName>
    <definedName name="solver_rel48" localSheetId="4" hidden="1">1</definedName>
    <definedName name="solver_rel49" localSheetId="4" hidden="1">1</definedName>
    <definedName name="solver_rel5" localSheetId="4" hidden="1">1</definedName>
    <definedName name="solver_rel5" localSheetId="1" hidden="1">1</definedName>
    <definedName name="solver_rel50" localSheetId="4" hidden="1">1</definedName>
    <definedName name="solver_rel51" localSheetId="4" hidden="1">1</definedName>
    <definedName name="solver_rel52" localSheetId="4" hidden="1">1</definedName>
    <definedName name="solver_rel53" localSheetId="4" hidden="1">1</definedName>
    <definedName name="solver_rel54" localSheetId="4" hidden="1">1</definedName>
    <definedName name="solver_rel55" localSheetId="4" hidden="1">1</definedName>
    <definedName name="solver_rel56" localSheetId="4" hidden="1">1</definedName>
    <definedName name="solver_rel57" localSheetId="4" hidden="1">1</definedName>
    <definedName name="solver_rel58" localSheetId="4" hidden="1">1</definedName>
    <definedName name="solver_rel59" localSheetId="4" hidden="1">1</definedName>
    <definedName name="solver_rel6" localSheetId="4" hidden="1">1</definedName>
    <definedName name="solver_rel6" localSheetId="1" hidden="1">1</definedName>
    <definedName name="solver_rel60" localSheetId="4" hidden="1">1</definedName>
    <definedName name="solver_rel61" localSheetId="4" hidden="1">1</definedName>
    <definedName name="solver_rel62" localSheetId="4" hidden="1">1</definedName>
    <definedName name="solver_rel63" localSheetId="4" hidden="1">1</definedName>
    <definedName name="solver_rel64" localSheetId="4" hidden="1">1</definedName>
    <definedName name="solver_rel65" localSheetId="4" hidden="1">1</definedName>
    <definedName name="solver_rel66" localSheetId="4" hidden="1">1</definedName>
    <definedName name="solver_rel67" localSheetId="4" hidden="1">1</definedName>
    <definedName name="solver_rel68" localSheetId="4" hidden="1">1</definedName>
    <definedName name="solver_rel69" localSheetId="4" hidden="1">1</definedName>
    <definedName name="solver_rel7" localSheetId="4" hidden="1">1</definedName>
    <definedName name="solver_rel7" localSheetId="1" hidden="1">1</definedName>
    <definedName name="solver_rel70" localSheetId="4" hidden="1">1</definedName>
    <definedName name="solver_rel71" localSheetId="4" hidden="1">1</definedName>
    <definedName name="solver_rel72" localSheetId="4" hidden="1">1</definedName>
    <definedName name="solver_rel73" localSheetId="4" hidden="1">1</definedName>
    <definedName name="solver_rel74" localSheetId="4" hidden="1">1</definedName>
    <definedName name="solver_rel75" localSheetId="4" hidden="1">1</definedName>
    <definedName name="solver_rel76" localSheetId="4" hidden="1">1</definedName>
    <definedName name="solver_rel77" localSheetId="4" hidden="1">1</definedName>
    <definedName name="solver_rel78" localSheetId="4" hidden="1">1</definedName>
    <definedName name="solver_rel79" localSheetId="4" hidden="1">1</definedName>
    <definedName name="solver_rel8" localSheetId="4" hidden="1">1</definedName>
    <definedName name="solver_rel8" localSheetId="1" hidden="1">1</definedName>
    <definedName name="solver_rel80" localSheetId="4" hidden="1">1</definedName>
    <definedName name="solver_rel81" localSheetId="4" hidden="1">1</definedName>
    <definedName name="solver_rel82" localSheetId="4" hidden="1">1</definedName>
    <definedName name="solver_rel83" localSheetId="4" hidden="1">1</definedName>
    <definedName name="solver_rel84" localSheetId="4" hidden="1">1</definedName>
    <definedName name="solver_rel85" localSheetId="4" hidden="1">1</definedName>
    <definedName name="solver_rel86" localSheetId="4" hidden="1">1</definedName>
    <definedName name="solver_rel87" localSheetId="4" hidden="1">1</definedName>
    <definedName name="solver_rel88" localSheetId="4" hidden="1">1</definedName>
    <definedName name="solver_rel89" localSheetId="4" hidden="1">1</definedName>
    <definedName name="solver_rel9" localSheetId="4" hidden="1">1</definedName>
    <definedName name="solver_rel9" localSheetId="1" hidden="1">1</definedName>
    <definedName name="solver_rel90" localSheetId="4" hidden="1">1</definedName>
    <definedName name="solver_rel91" localSheetId="4" hidden="1">1</definedName>
    <definedName name="solver_rel92" localSheetId="4" hidden="1">1</definedName>
    <definedName name="solver_rel93" localSheetId="4" hidden="1">1</definedName>
    <definedName name="solver_rel94" localSheetId="4" hidden="1">1</definedName>
    <definedName name="solver_rel95" localSheetId="4" hidden="1">1</definedName>
    <definedName name="solver_rel96" localSheetId="4" hidden="1">1</definedName>
    <definedName name="solver_rel97" localSheetId="4" hidden="1">1</definedName>
    <definedName name="solver_rel98" localSheetId="4" hidden="1">1</definedName>
    <definedName name="solver_rel99" localSheetId="4" hidden="1">1</definedName>
    <definedName name="solver_rhs1" localSheetId="4" hidden="1">OSAlgorithm!$BM$19:$BM$1780</definedName>
    <definedName name="solver_rhs1" localSheetId="1" hidden="1">binary</definedName>
    <definedName name="solver_rhs10" localSheetId="4" hidden="1">OSAlgorithm!$X$5</definedName>
    <definedName name="solver_rhs10" localSheetId="1" hidden="1">SHORT_SUBMODEL!$CS$17</definedName>
    <definedName name="solver_rhs100" localSheetId="4" hidden="1">OSAlgorithm!$DJ$5</definedName>
    <definedName name="solver_rhs101" localSheetId="4" hidden="1">OSAlgorithm!$DK$5</definedName>
    <definedName name="solver_rhs102" localSheetId="4" hidden="1">OSAlgorithm!$DL$5</definedName>
    <definedName name="solver_rhs103" localSheetId="4" hidden="1">OSAlgorithm!$DM$5</definedName>
    <definedName name="solver_rhs104" localSheetId="4" hidden="1">OSAlgorithm!$DN$5</definedName>
    <definedName name="solver_rhs105" localSheetId="4" hidden="1">OSAlgorithm!$DO$5</definedName>
    <definedName name="solver_rhs106" localSheetId="4" hidden="1">OSAlgorithm!$DP$5</definedName>
    <definedName name="solver_rhs107" localSheetId="4" hidden="1">OSAlgorithm!$DQ$5</definedName>
    <definedName name="solver_rhs108" localSheetId="4" hidden="1">OSAlgorithm!$DR$5</definedName>
    <definedName name="solver_rhs109" localSheetId="4" hidden="1">OSAlgorithm!$DS$5</definedName>
    <definedName name="solver_rhs11" localSheetId="4" hidden="1">OSAlgorithm!$Y$5</definedName>
    <definedName name="solver_rhs11" localSheetId="1" hidden="1">SHORT_SUBMODEL!$CT$17</definedName>
    <definedName name="solver_rhs110" localSheetId="4" hidden="1">OSAlgorithm!$DT$5</definedName>
    <definedName name="solver_rhs111" localSheetId="4" hidden="1">OSAlgorithm!$DU$5</definedName>
    <definedName name="solver_rhs112" localSheetId="4" hidden="1">OSAlgorithm!$DV$5</definedName>
    <definedName name="solver_rhs113" localSheetId="4" hidden="1">OSAlgorithm!$DW$5</definedName>
    <definedName name="solver_rhs114" localSheetId="4" hidden="1">OSAlgorithm!$DX$5</definedName>
    <definedName name="solver_rhs115" localSheetId="4" hidden="1">OSAlgorithm!$DY$5</definedName>
    <definedName name="solver_rhs116" localSheetId="4" hidden="1">OSAlgorithm!$DZ$5</definedName>
    <definedName name="solver_rhs117" localSheetId="4" hidden="1">OSAlgorithm!$EA$5</definedName>
    <definedName name="solver_rhs118" localSheetId="4" hidden="1">OSAlgorithm!$EB$5</definedName>
    <definedName name="solver_rhs119" localSheetId="4" hidden="1">OSAlgorithm!$EC$5</definedName>
    <definedName name="solver_rhs12" localSheetId="4" hidden="1">OSAlgorithm!$Z$5</definedName>
    <definedName name="solver_rhs12" localSheetId="1" hidden="1">SHORT_SUBMODEL!$CU$17</definedName>
    <definedName name="solver_rhs120" localSheetId="4" hidden="1">OSAlgorithm!$ED$5</definedName>
    <definedName name="solver_rhs121" localSheetId="4" hidden="1">binary</definedName>
    <definedName name="solver_rhs122" localSheetId="4" hidden="1">binary</definedName>
    <definedName name="solver_rhs123" localSheetId="4" hidden="1">OSAlgorithm!$R$5</definedName>
    <definedName name="solver_rhs124" localSheetId="4" hidden="1">OSAlgorithm!$S$5</definedName>
    <definedName name="solver_rhs125" localSheetId="4" hidden="1">OSAlgorithm!$T$5</definedName>
    <definedName name="solver_rhs126" localSheetId="4" hidden="1">OSAlgorithm!$U$5</definedName>
    <definedName name="solver_rhs127" localSheetId="4" hidden="1">OSAlgorithm!$V$5</definedName>
    <definedName name="solver_rhs128" localSheetId="4" hidden="1">OSAlgorithm!$W$5</definedName>
    <definedName name="solver_rhs129" localSheetId="4" hidden="1">OSAlgorithm!$X$5</definedName>
    <definedName name="solver_rhs13" localSheetId="4" hidden="1">OSAlgorithm!$AA$5</definedName>
    <definedName name="solver_rhs13" localSheetId="1" hidden="1">SHORT_SUBMODEL!$CV$17</definedName>
    <definedName name="solver_rhs130" localSheetId="4" hidden="1">OSAlgorithm!$Y$5</definedName>
    <definedName name="solver_rhs131" localSheetId="4" hidden="1">OSAlgorithm!$Z$5</definedName>
    <definedName name="solver_rhs132" localSheetId="4" hidden="1">OSAlgorithm!$AA$5</definedName>
    <definedName name="solver_rhs133" localSheetId="4" hidden="1">OSAlgorithm!$AB$5</definedName>
    <definedName name="solver_rhs134" localSheetId="4" hidden="1">OSAlgorithm!$AC$5</definedName>
    <definedName name="solver_rhs135" localSheetId="4" hidden="1">OSAlgorithm!$AD$5</definedName>
    <definedName name="solver_rhs136" localSheetId="4" hidden="1">OSAlgorithm!$AE$5</definedName>
    <definedName name="solver_rhs137" localSheetId="4" hidden="1">OSAlgorithm!$AF$5</definedName>
    <definedName name="solver_rhs138" localSheetId="4" hidden="1">OSAlgorithm!$AG$5</definedName>
    <definedName name="solver_rhs139" localSheetId="4" hidden="1">OSAlgorithm!$AH$5</definedName>
    <definedName name="solver_rhs14" localSheetId="4" hidden="1">OSAlgorithm!$AB$5</definedName>
    <definedName name="solver_rhs14" localSheetId="1" hidden="1">SHORT_SUBMODEL!$CZ$19</definedName>
    <definedName name="solver_rhs140" localSheetId="4" hidden="1">OSAlgorithm!$AI$5</definedName>
    <definedName name="solver_rhs141" localSheetId="4" hidden="1">OSAlgorithm!$AJ$5</definedName>
    <definedName name="solver_rhs142" localSheetId="4" hidden="1">OSAlgorithm!$AK$5</definedName>
    <definedName name="solver_rhs143" localSheetId="4" hidden="1">OSAlgorithm!$AL$5</definedName>
    <definedName name="solver_rhs144" localSheetId="4" hidden="1">OSAlgorithm!$AM$5</definedName>
    <definedName name="solver_rhs145" localSheetId="4" hidden="1">OSAlgorithm!$AN$5</definedName>
    <definedName name="solver_rhs146" localSheetId="4" hidden="1">OSAlgorithm!$AO$5</definedName>
    <definedName name="solver_rhs147" localSheetId="4" hidden="1">OSAlgorithm!$AP$5</definedName>
    <definedName name="solver_rhs148" localSheetId="4" hidden="1">OSAlgorithm!$AQ$5</definedName>
    <definedName name="solver_rhs149" localSheetId="4" hidden="1">OSAlgorithm!$AR$5</definedName>
    <definedName name="solver_rhs15" localSheetId="4" hidden="1">OSAlgorithm!$AC$5</definedName>
    <definedName name="solver_rhs15" localSheetId="1" hidden="1">SHORT_SUBMODEL!$DD$19:$DD$1780</definedName>
    <definedName name="solver_rhs150" localSheetId="4" hidden="1">OSAlgorithm!$AS$5</definedName>
    <definedName name="solver_rhs151" localSheetId="4" hidden="1">OSAlgorithm!$AT$5</definedName>
    <definedName name="solver_rhs152" localSheetId="4" hidden="1">OSAlgorithm!$AU$5</definedName>
    <definedName name="solver_rhs153" localSheetId="4" hidden="1">OSAlgorithm!$AV$5</definedName>
    <definedName name="solver_rhs154" localSheetId="4" hidden="1">OSAlgorithm!$AW$5</definedName>
    <definedName name="solver_rhs155" localSheetId="4" hidden="1">OSAlgorithm!$AX$5</definedName>
    <definedName name="solver_rhs156" localSheetId="4" hidden="1">OSAlgorithm!$AY$5</definedName>
    <definedName name="solver_rhs157" localSheetId="4" hidden="1">OSAlgorithm!$AZ$5</definedName>
    <definedName name="solver_rhs158" localSheetId="4" hidden="1">OSAlgorithm!$BA$5</definedName>
    <definedName name="solver_rhs159" localSheetId="4" hidden="1">OSAlgorithm!$BB$5</definedName>
    <definedName name="solver_rhs16" localSheetId="4" hidden="1">OSAlgorithm!$AD$5</definedName>
    <definedName name="solver_rhs16" localSheetId="1" hidden="1">SHORT_SUBMODEL!$DP$19</definedName>
    <definedName name="solver_rhs160" localSheetId="4" hidden="1">OSAlgorithm!$BC$5</definedName>
    <definedName name="solver_rhs161" localSheetId="4" hidden="1">OSAlgorithm!$BD$5</definedName>
    <definedName name="solver_rhs162" localSheetId="4" hidden="1">OSAlgorithm!$BE$5</definedName>
    <definedName name="solver_rhs163" localSheetId="4" hidden="1">OSAlgorithm!$BF$5</definedName>
    <definedName name="solver_rhs164" localSheetId="4" hidden="1">OSAlgorithm!$BG$5</definedName>
    <definedName name="solver_rhs165" localSheetId="4" hidden="1">OSAlgorithm!$BH$5</definedName>
    <definedName name="solver_rhs166" localSheetId="4" hidden="1">OSAlgorithm!$BI$5</definedName>
    <definedName name="solver_rhs167" localSheetId="4" hidden="1">OSAlgorithm!$BJ$5</definedName>
    <definedName name="solver_rhs168" localSheetId="4" hidden="1">OSAlgorithm!$BK$5</definedName>
    <definedName name="solver_rhs169" localSheetId="4" hidden="1">OSAlgorithm!$BL$5</definedName>
    <definedName name="solver_rhs17" localSheetId="4" hidden="1">OSAlgorithm!$AE$5</definedName>
    <definedName name="solver_rhs17" localSheetId="1" hidden="1">SHORT_SUBMODEL!$DP$19</definedName>
    <definedName name="solver_rhs170" localSheetId="4" hidden="1">OSAlgorithm!$BM$5</definedName>
    <definedName name="solver_rhs171" localSheetId="4" hidden="1">OSAlgorithm!$BN$5</definedName>
    <definedName name="solver_rhs172" localSheetId="4" hidden="1">OSAlgorithm!$BO$5</definedName>
    <definedName name="solver_rhs173" localSheetId="4" hidden="1">OSAlgorithm!$BP$5</definedName>
    <definedName name="solver_rhs174" localSheetId="4" hidden="1">OSAlgorithm!$BQ$5</definedName>
    <definedName name="solver_rhs175" localSheetId="4" hidden="1">OSAlgorithm!$BR$5</definedName>
    <definedName name="solver_rhs176" localSheetId="4" hidden="1">OSAlgorithm!$BS$5</definedName>
    <definedName name="solver_rhs177" localSheetId="4" hidden="1">OSAlgorithm!$BT$5</definedName>
    <definedName name="solver_rhs178" localSheetId="4" hidden="1">OSAlgorithm!$BU$5</definedName>
    <definedName name="solver_rhs179" localSheetId="4" hidden="1">OSAlgorithm!$BV$5</definedName>
    <definedName name="solver_rhs18" localSheetId="4" hidden="1">OSAlgorithm!$AF$5</definedName>
    <definedName name="solver_rhs18" localSheetId="1" hidden="1">SHORT_SUBMODEL!#REF!</definedName>
    <definedName name="solver_rhs180" localSheetId="4" hidden="1">OSAlgorithm!$BW$5</definedName>
    <definedName name="solver_rhs181" localSheetId="4" hidden="1">OSAlgorithm!$BX$5</definedName>
    <definedName name="solver_rhs182" localSheetId="4" hidden="1">OSAlgorithm!$BY$5</definedName>
    <definedName name="solver_rhs183" localSheetId="4" hidden="1">OSAlgorithm!$BZ$5</definedName>
    <definedName name="solver_rhs184" localSheetId="4" hidden="1">OSAlgorithm!$CA$5</definedName>
    <definedName name="solver_rhs185" localSheetId="4" hidden="1">OSAlgorithm!$CB$5</definedName>
    <definedName name="solver_rhs186" localSheetId="4" hidden="1">OSAlgorithm!$CC$5</definedName>
    <definedName name="solver_rhs187" localSheetId="4" hidden="1">OSAlgorithm!$CD$5</definedName>
    <definedName name="solver_rhs188" localSheetId="4" hidden="1">OSAlgorithm!$CE$5</definedName>
    <definedName name="solver_rhs189" localSheetId="4" hidden="1">OSAlgorithm!$CF$5</definedName>
    <definedName name="solver_rhs19" localSheetId="4" hidden="1">OSAlgorithm!$AG$5</definedName>
    <definedName name="solver_rhs19" localSheetId="1" hidden="1">SHORT_SUBMODEL!#REF!</definedName>
    <definedName name="solver_rhs190" localSheetId="4" hidden="1">OSAlgorithm!$CG$5</definedName>
    <definedName name="solver_rhs191" localSheetId="4" hidden="1">OSAlgorithm!$CH$5</definedName>
    <definedName name="solver_rhs192" localSheetId="4" hidden="1">OSAlgorithm!$CI$5</definedName>
    <definedName name="solver_rhs193" localSheetId="4" hidden="1">OSAlgorithm!$CJ$5</definedName>
    <definedName name="solver_rhs194" localSheetId="4" hidden="1">OSAlgorithm!$CK$5</definedName>
    <definedName name="solver_rhs195" localSheetId="4" hidden="1">OSAlgorithm!$CL$5</definedName>
    <definedName name="solver_rhs196" localSheetId="4" hidden="1">OSAlgorithm!$CM$5</definedName>
    <definedName name="solver_rhs197" localSheetId="4" hidden="1">OSAlgorithm!$CN$5</definedName>
    <definedName name="solver_rhs198" localSheetId="4" hidden="1">OSAlgorithm!$CO$5</definedName>
    <definedName name="solver_rhs199" localSheetId="4" hidden="1">OSAlgorithm!$CP$5</definedName>
    <definedName name="solver_rhs2" localSheetId="4" hidden="1">OSAlgorithm!$BD$19:$BD$31</definedName>
    <definedName name="solver_rhs2" localSheetId="1" hidden="1">SHORT_SUBMODEL!$CJ$17</definedName>
    <definedName name="solver_rhs20" localSheetId="4" hidden="1">OSAlgorithm!$AH$5</definedName>
    <definedName name="solver_rhs20" localSheetId="1" hidden="1">SHORT_SUBMODEL!#REF!</definedName>
    <definedName name="solver_rhs200" localSheetId="4" hidden="1">OSAlgorithm!$CQ$5</definedName>
    <definedName name="solver_rhs201" localSheetId="4" hidden="1">OSAlgorithm!$CR$5</definedName>
    <definedName name="solver_rhs202" localSheetId="4" hidden="1">OSAlgorithm!$CS$5</definedName>
    <definedName name="solver_rhs203" localSheetId="4" hidden="1">OSAlgorithm!$CT$5</definedName>
    <definedName name="solver_rhs204" localSheetId="4" hidden="1">OSAlgorithm!$CU$5</definedName>
    <definedName name="solver_rhs205" localSheetId="4" hidden="1">OSAlgorithm!$CV$5</definedName>
    <definedName name="solver_rhs206" localSheetId="4" hidden="1">OSAlgorithm!$CW$5</definedName>
    <definedName name="solver_rhs207" localSheetId="4" hidden="1">OSAlgorithm!$CX$5</definedName>
    <definedName name="solver_rhs208" localSheetId="4" hidden="1">OSAlgorithm!$CY$5</definedName>
    <definedName name="solver_rhs209" localSheetId="4" hidden="1">OSAlgorithm!$CZ$5</definedName>
    <definedName name="solver_rhs21" localSheetId="4" hidden="1">OSAlgorithm!$AI$5</definedName>
    <definedName name="solver_rhs21" localSheetId="1" hidden="1">SHORT_SUBMODEL!#REF!</definedName>
    <definedName name="solver_rhs210" localSheetId="4" hidden="1">OSAlgorithm!$DA$5</definedName>
    <definedName name="solver_rhs211" localSheetId="4" hidden="1">OSAlgorithm!$DB$5</definedName>
    <definedName name="solver_rhs212" localSheetId="4" hidden="1">OSAlgorithm!$DC$5</definedName>
    <definedName name="solver_rhs213" localSheetId="4" hidden="1">OSAlgorithm!$DD$5</definedName>
    <definedName name="solver_rhs214" localSheetId="4" hidden="1">OSAlgorithm!$DE$5</definedName>
    <definedName name="solver_rhs215" localSheetId="4" hidden="1">OSAlgorithm!$DF$5</definedName>
    <definedName name="solver_rhs216" localSheetId="4" hidden="1">OSAlgorithm!$DG$5</definedName>
    <definedName name="solver_rhs217" localSheetId="4" hidden="1">OSAlgorithm!$DH$5</definedName>
    <definedName name="solver_rhs218" localSheetId="4" hidden="1">OSAlgorithm!$DI$5</definedName>
    <definedName name="solver_rhs219" localSheetId="4" hidden="1">OSAlgorithm!$DJ$5</definedName>
    <definedName name="solver_rhs22" localSheetId="4" hidden="1">OSAlgorithm!$AJ$5</definedName>
    <definedName name="solver_rhs22" localSheetId="1" hidden="1">SHORT_SUBMODEL!#REF!</definedName>
    <definedName name="solver_rhs220" localSheetId="4" hidden="1">OSAlgorithm!$DK$5</definedName>
    <definedName name="solver_rhs221" localSheetId="4" hidden="1">OSAlgorithm!$DL$5</definedName>
    <definedName name="solver_rhs222" localSheetId="4" hidden="1">OSAlgorithm!$DM$5</definedName>
    <definedName name="solver_rhs223" localSheetId="4" hidden="1">OSAlgorithm!$DN$5</definedName>
    <definedName name="solver_rhs224" localSheetId="4" hidden="1">OSAlgorithm!$DO$5</definedName>
    <definedName name="solver_rhs225" localSheetId="4" hidden="1">OSAlgorithm!$DP$5</definedName>
    <definedName name="solver_rhs226" localSheetId="4" hidden="1">OSAlgorithm!$DQ$5</definedName>
    <definedName name="solver_rhs227" localSheetId="4" hidden="1">OSAlgorithm!$DR$5</definedName>
    <definedName name="solver_rhs228" localSheetId="4" hidden="1">OSAlgorithm!$DS$5</definedName>
    <definedName name="solver_rhs229" localSheetId="4" hidden="1">OSAlgorithm!$DT$5</definedName>
    <definedName name="solver_rhs23" localSheetId="4" hidden="1">OSAlgorithm!$AK$5</definedName>
    <definedName name="solver_rhs23" localSheetId="1" hidden="1">SHORT_SUBMODEL!#REF!</definedName>
    <definedName name="solver_rhs230" localSheetId="4" hidden="1">OSAlgorithm!$DU$5</definedName>
    <definedName name="solver_rhs231" localSheetId="4" hidden="1">OSAlgorithm!$DV$5</definedName>
    <definedName name="solver_rhs232" localSheetId="4" hidden="1">OSAlgorithm!$DW$5</definedName>
    <definedName name="solver_rhs233" localSheetId="4" hidden="1">OSAlgorithm!$DX$5</definedName>
    <definedName name="solver_rhs234" localSheetId="4" hidden="1">OSAlgorithm!$DY$5</definedName>
    <definedName name="solver_rhs235" localSheetId="4" hidden="1">OSAlgorithm!$DZ$5</definedName>
    <definedName name="solver_rhs236" localSheetId="4" hidden="1">OSAlgorithm!$EA$5</definedName>
    <definedName name="solver_rhs237" localSheetId="4" hidden="1">OSAlgorithm!$EB$5</definedName>
    <definedName name="solver_rhs238" localSheetId="4" hidden="1">OSAlgorithm!$EC$5</definedName>
    <definedName name="solver_rhs239" localSheetId="4" hidden="1">OSAlgorithm!$ED$5</definedName>
    <definedName name="solver_rhs24" localSheetId="4" hidden="1">OSAlgorithm!$AL$5</definedName>
    <definedName name="solver_rhs24" localSheetId="1" hidden="1">SHORT_SUBMODEL!#REF!</definedName>
    <definedName name="solver_rhs240" localSheetId="4" hidden="1">binary</definedName>
    <definedName name="solver_rhs241" localSheetId="4" hidden="1">binary</definedName>
    <definedName name="solver_rhs242" localSheetId="4" hidden="1">OSAlgorithm!$R$5</definedName>
    <definedName name="solver_rhs243" localSheetId="4" hidden="1">OSAlgorithm!$S$5</definedName>
    <definedName name="solver_rhs244" localSheetId="4" hidden="1">OSAlgorithm!$T$5</definedName>
    <definedName name="solver_rhs245" localSheetId="4" hidden="1">OSAlgorithm!$U$5</definedName>
    <definedName name="solver_rhs246" localSheetId="4" hidden="1">OSAlgorithm!$V$5</definedName>
    <definedName name="solver_rhs247" localSheetId="4" hidden="1">OSAlgorithm!$W$5</definedName>
    <definedName name="solver_rhs248" localSheetId="4" hidden="1">OSAlgorithm!$X$5</definedName>
    <definedName name="solver_rhs249" localSheetId="4" hidden="1">OSAlgorithm!$Y$5</definedName>
    <definedName name="solver_rhs25" localSheetId="4" hidden="1">OSAlgorithm!$AM$5</definedName>
    <definedName name="solver_rhs25" localSheetId="1" hidden="1">SHORT_SUBMODEL!#REF!</definedName>
    <definedName name="solver_rhs250" localSheetId="4" hidden="1">OSAlgorithm!$Z$5</definedName>
    <definedName name="solver_rhs251" localSheetId="4" hidden="1">OSAlgorithm!$AA$5</definedName>
    <definedName name="solver_rhs252" localSheetId="4" hidden="1">OSAlgorithm!$AB$5</definedName>
    <definedName name="solver_rhs253" localSheetId="4" hidden="1">OSAlgorithm!$AC$5</definedName>
    <definedName name="solver_rhs254" localSheetId="4" hidden="1">OSAlgorithm!$AD$5</definedName>
    <definedName name="solver_rhs255" localSheetId="4" hidden="1">OSAlgorithm!$AE$5</definedName>
    <definedName name="solver_rhs256" localSheetId="4" hidden="1">OSAlgorithm!$AF$5</definedName>
    <definedName name="solver_rhs257" localSheetId="4" hidden="1">OSAlgorithm!$AG$5</definedName>
    <definedName name="solver_rhs258" localSheetId="4" hidden="1">OSAlgorithm!$AH$5</definedName>
    <definedName name="solver_rhs259" localSheetId="4" hidden="1">OSAlgorithm!$AI$5</definedName>
    <definedName name="solver_rhs26" localSheetId="4" hidden="1">OSAlgorithm!$AN$5</definedName>
    <definedName name="solver_rhs26" localSheetId="1" hidden="1">binary</definedName>
    <definedName name="solver_rhs260" localSheetId="4" hidden="1">OSAlgorithm!$AJ$5</definedName>
    <definedName name="solver_rhs261" localSheetId="4" hidden="1">OSAlgorithm!$AK$5</definedName>
    <definedName name="solver_rhs262" localSheetId="4" hidden="1">OSAlgorithm!$AL$5</definedName>
    <definedName name="solver_rhs263" localSheetId="4" hidden="1">OSAlgorithm!$AM$5</definedName>
    <definedName name="solver_rhs264" localSheetId="4" hidden="1">OSAlgorithm!$AN$5</definedName>
    <definedName name="solver_rhs265" localSheetId="4" hidden="1">OSAlgorithm!$AO$5</definedName>
    <definedName name="solver_rhs266" localSheetId="4" hidden="1">OSAlgorithm!$AP$5</definedName>
    <definedName name="solver_rhs267" localSheetId="4" hidden="1">OSAlgorithm!$AQ$5</definedName>
    <definedName name="solver_rhs268" localSheetId="4" hidden="1">OSAlgorithm!$AR$5</definedName>
    <definedName name="solver_rhs269" localSheetId="4" hidden="1">OSAlgorithm!$AS$5</definedName>
    <definedName name="solver_rhs27" localSheetId="4" hidden="1">OSAlgorithm!$AO$5</definedName>
    <definedName name="solver_rhs270" localSheetId="4" hidden="1">OSAlgorithm!$AT$5</definedName>
    <definedName name="solver_rhs271" localSheetId="4" hidden="1">OSAlgorithm!$AU$5</definedName>
    <definedName name="solver_rhs272" localSheetId="4" hidden="1">OSAlgorithm!$AV$5</definedName>
    <definedName name="solver_rhs273" localSheetId="4" hidden="1">OSAlgorithm!$AW$5</definedName>
    <definedName name="solver_rhs274" localSheetId="4" hidden="1">OSAlgorithm!$AX$5</definedName>
    <definedName name="solver_rhs275" localSheetId="4" hidden="1">OSAlgorithm!$AY$5</definedName>
    <definedName name="solver_rhs276" localSheetId="4" hidden="1">OSAlgorithm!$AZ$5</definedName>
    <definedName name="solver_rhs277" localSheetId="4" hidden="1">OSAlgorithm!$BA$5</definedName>
    <definedName name="solver_rhs278" localSheetId="4" hidden="1">OSAlgorithm!$BB$5</definedName>
    <definedName name="solver_rhs279" localSheetId="4" hidden="1">OSAlgorithm!$BC$5</definedName>
    <definedName name="solver_rhs28" localSheetId="4" hidden="1">OSAlgorithm!$AP$5</definedName>
    <definedName name="solver_rhs280" localSheetId="4" hidden="1">OSAlgorithm!$BD$5</definedName>
    <definedName name="solver_rhs281" localSheetId="4" hidden="1">OSAlgorithm!$BE$5</definedName>
    <definedName name="solver_rhs282" localSheetId="4" hidden="1">OSAlgorithm!$BF$5</definedName>
    <definedName name="solver_rhs283" localSheetId="4" hidden="1">OSAlgorithm!$BG$5</definedName>
    <definedName name="solver_rhs284" localSheetId="4" hidden="1">OSAlgorithm!$BH$5</definedName>
    <definedName name="solver_rhs285" localSheetId="4" hidden="1">OSAlgorithm!$BI$5</definedName>
    <definedName name="solver_rhs286" localSheetId="4" hidden="1">OSAlgorithm!$BJ$5</definedName>
    <definedName name="solver_rhs287" localSheetId="4" hidden="1">OSAlgorithm!$BK$5</definedName>
    <definedName name="solver_rhs288" localSheetId="4" hidden="1">OSAlgorithm!$BL$5</definedName>
    <definedName name="solver_rhs289" localSheetId="4" hidden="1">OSAlgorithm!$BM$5</definedName>
    <definedName name="solver_rhs29" localSheetId="4" hidden="1">OSAlgorithm!$AQ$5</definedName>
    <definedName name="solver_rhs290" localSheetId="4" hidden="1">OSAlgorithm!$BN$5</definedName>
    <definedName name="solver_rhs291" localSheetId="4" hidden="1">OSAlgorithm!$BO$5</definedName>
    <definedName name="solver_rhs292" localSheetId="4" hidden="1">OSAlgorithm!$BP$5</definedName>
    <definedName name="solver_rhs293" localSheetId="4" hidden="1">OSAlgorithm!$BQ$5</definedName>
    <definedName name="solver_rhs294" localSheetId="4" hidden="1">OSAlgorithm!$BR$5</definedName>
    <definedName name="solver_rhs295" localSheetId="4" hidden="1">OSAlgorithm!$BS$5</definedName>
    <definedName name="solver_rhs296" localSheetId="4" hidden="1">OSAlgorithm!$BT$5</definedName>
    <definedName name="solver_rhs297" localSheetId="4" hidden="1">OSAlgorithm!$BU$5</definedName>
    <definedName name="solver_rhs298" localSheetId="4" hidden="1">OSAlgorithm!$BV$5</definedName>
    <definedName name="solver_rhs299" localSheetId="4" hidden="1">OSAlgorithm!$BW$5</definedName>
    <definedName name="solver_rhs3" localSheetId="4" hidden="1">OSAlgorithm!$BG$19:$BG$31</definedName>
    <definedName name="solver_rhs3" localSheetId="1" hidden="1">SHORT_SUBMODEL!$CK$17</definedName>
    <definedName name="solver_rhs30" localSheetId="4" hidden="1">OSAlgorithm!$AR$5</definedName>
    <definedName name="solver_rhs300" localSheetId="4" hidden="1">OSAlgorithm!$BX$5</definedName>
    <definedName name="solver_rhs301" localSheetId="4" hidden="1">OSAlgorithm!$BY$5</definedName>
    <definedName name="solver_rhs302" localSheetId="4" hidden="1">OSAlgorithm!$BZ$5</definedName>
    <definedName name="solver_rhs303" localSheetId="4" hidden="1">OSAlgorithm!$CA$5</definedName>
    <definedName name="solver_rhs304" localSheetId="4" hidden="1">OSAlgorithm!$CB$5</definedName>
    <definedName name="solver_rhs305" localSheetId="4" hidden="1">OSAlgorithm!$CC$5</definedName>
    <definedName name="solver_rhs306" localSheetId="4" hidden="1">OSAlgorithm!$CD$5</definedName>
    <definedName name="solver_rhs307" localSheetId="4" hidden="1">OSAlgorithm!$CE$5</definedName>
    <definedName name="solver_rhs308" localSheetId="4" hidden="1">OSAlgorithm!$CF$5</definedName>
    <definedName name="solver_rhs309" localSheetId="4" hidden="1">OSAlgorithm!$CG$5</definedName>
    <definedName name="solver_rhs31" localSheetId="4" hidden="1">OSAlgorithm!$AS$5</definedName>
    <definedName name="solver_rhs310" localSheetId="4" hidden="1">OSAlgorithm!$CH$5</definedName>
    <definedName name="solver_rhs311" localSheetId="4" hidden="1">OSAlgorithm!$CI$5</definedName>
    <definedName name="solver_rhs312" localSheetId="4" hidden="1">OSAlgorithm!$CJ$5</definedName>
    <definedName name="solver_rhs313" localSheetId="4" hidden="1">OSAlgorithm!$CK$5</definedName>
    <definedName name="solver_rhs314" localSheetId="4" hidden="1">OSAlgorithm!$CL$5</definedName>
    <definedName name="solver_rhs315" localSheetId="4" hidden="1">OSAlgorithm!$CM$5</definedName>
    <definedName name="solver_rhs316" localSheetId="4" hidden="1">OSAlgorithm!$CN$5</definedName>
    <definedName name="solver_rhs317" localSheetId="4" hidden="1">OSAlgorithm!$CO$5</definedName>
    <definedName name="solver_rhs318" localSheetId="4" hidden="1">OSAlgorithm!$CP$5</definedName>
    <definedName name="solver_rhs319" localSheetId="4" hidden="1">OSAlgorithm!$CQ$5</definedName>
    <definedName name="solver_rhs32" localSheetId="4" hidden="1">OSAlgorithm!$AT$5</definedName>
    <definedName name="solver_rhs320" localSheetId="4" hidden="1">OSAlgorithm!$CR$5</definedName>
    <definedName name="solver_rhs321" localSheetId="4" hidden="1">OSAlgorithm!$CS$5</definedName>
    <definedName name="solver_rhs322" localSheetId="4" hidden="1">OSAlgorithm!$CT$5</definedName>
    <definedName name="solver_rhs323" localSheetId="4" hidden="1">OSAlgorithm!$CU$5</definedName>
    <definedName name="solver_rhs324" localSheetId="4" hidden="1">OSAlgorithm!$CV$5</definedName>
    <definedName name="solver_rhs325" localSheetId="4" hidden="1">OSAlgorithm!$CW$5</definedName>
    <definedName name="solver_rhs326" localSheetId="4" hidden="1">OSAlgorithm!$CX$5</definedName>
    <definedName name="solver_rhs327" localSheetId="4" hidden="1">OSAlgorithm!$CY$5</definedName>
    <definedName name="solver_rhs328" localSheetId="4" hidden="1">OSAlgorithm!$CZ$5</definedName>
    <definedName name="solver_rhs329" localSheetId="4" hidden="1">OSAlgorithm!$DA$5</definedName>
    <definedName name="solver_rhs33" localSheetId="4" hidden="1">OSAlgorithm!$AU$5</definedName>
    <definedName name="solver_rhs330" localSheetId="4" hidden="1">OSAlgorithm!$DB$5</definedName>
    <definedName name="solver_rhs331" localSheetId="4" hidden="1">OSAlgorithm!$DC$5</definedName>
    <definedName name="solver_rhs332" localSheetId="4" hidden="1">OSAlgorithm!$DD$5</definedName>
    <definedName name="solver_rhs333" localSheetId="4" hidden="1">OSAlgorithm!$DE$5</definedName>
    <definedName name="solver_rhs334" localSheetId="4" hidden="1">OSAlgorithm!$DF$5</definedName>
    <definedName name="solver_rhs335" localSheetId="4" hidden="1">OSAlgorithm!$DG$5</definedName>
    <definedName name="solver_rhs336" localSheetId="4" hidden="1">OSAlgorithm!$DH$5</definedName>
    <definedName name="solver_rhs337" localSheetId="4" hidden="1">OSAlgorithm!$DI$5</definedName>
    <definedName name="solver_rhs338" localSheetId="4" hidden="1">OSAlgorithm!$DJ$5</definedName>
    <definedName name="solver_rhs339" localSheetId="4" hidden="1">OSAlgorithm!$DK$5</definedName>
    <definedName name="solver_rhs34" localSheetId="4" hidden="1">OSAlgorithm!$AV$5</definedName>
    <definedName name="solver_rhs340" localSheetId="4" hidden="1">OSAlgorithm!$DL$5</definedName>
    <definedName name="solver_rhs341" localSheetId="4" hidden="1">OSAlgorithm!$DM$5</definedName>
    <definedName name="solver_rhs342" localSheetId="4" hidden="1">OSAlgorithm!$DN$5</definedName>
    <definedName name="solver_rhs343" localSheetId="4" hidden="1">OSAlgorithm!$DO$5</definedName>
    <definedName name="solver_rhs344" localSheetId="4" hidden="1">OSAlgorithm!$DP$5</definedName>
    <definedName name="solver_rhs345" localSheetId="4" hidden="1">OSAlgorithm!$DQ$5</definedName>
    <definedName name="solver_rhs346" localSheetId="4" hidden="1">OSAlgorithm!$DR$5</definedName>
    <definedName name="solver_rhs347" localSheetId="4" hidden="1">OSAlgorithm!$DS$5</definedName>
    <definedName name="solver_rhs348" localSheetId="4" hidden="1">OSAlgorithm!$DT$5</definedName>
    <definedName name="solver_rhs349" localSheetId="4" hidden="1">OSAlgorithm!$DU$5</definedName>
    <definedName name="solver_rhs35" localSheetId="4" hidden="1">OSAlgorithm!$AW$5</definedName>
    <definedName name="solver_rhs350" localSheetId="4" hidden="1">OSAlgorithm!$DV$5</definedName>
    <definedName name="solver_rhs351" localSheetId="4" hidden="1">OSAlgorithm!$DW$5</definedName>
    <definedName name="solver_rhs352" localSheetId="4" hidden="1">OSAlgorithm!$DX$5</definedName>
    <definedName name="solver_rhs353" localSheetId="4" hidden="1">OSAlgorithm!$DY$5</definedName>
    <definedName name="solver_rhs354" localSheetId="4" hidden="1">OSAlgorithm!$DZ$5</definedName>
    <definedName name="solver_rhs355" localSheetId="4" hidden="1">OSAlgorithm!$EA$5</definedName>
    <definedName name="solver_rhs356" localSheetId="4" hidden="1">OSAlgorithm!$EB$5</definedName>
    <definedName name="solver_rhs357" localSheetId="4" hidden="1">OSAlgorithm!$EC$5</definedName>
    <definedName name="solver_rhs358" localSheetId="4" hidden="1">OSAlgorithm!$ED$5</definedName>
    <definedName name="solver_rhs359" localSheetId="4" hidden="1">binary</definedName>
    <definedName name="solver_rhs36" localSheetId="4" hidden="1">OSAlgorithm!$AX$5</definedName>
    <definedName name="solver_rhs360" localSheetId="4" hidden="1">binary</definedName>
    <definedName name="solver_rhs37" localSheetId="4" hidden="1">OSAlgorithm!$AY$5</definedName>
    <definedName name="solver_rhs38" localSheetId="4" hidden="1">OSAlgorithm!$AZ$5</definedName>
    <definedName name="solver_rhs39" localSheetId="4" hidden="1">OSAlgorithm!$BA$5</definedName>
    <definedName name="solver_rhs4" localSheetId="4" hidden="1">OSAlgorithm!$R$5</definedName>
    <definedName name="solver_rhs4" localSheetId="1" hidden="1">SHORT_SUBMODEL!$CL$17</definedName>
    <definedName name="solver_rhs40" localSheetId="4" hidden="1">OSAlgorithm!$BB$5</definedName>
    <definedName name="solver_rhs41" localSheetId="4" hidden="1">OSAlgorithm!$BC$5</definedName>
    <definedName name="solver_rhs42" localSheetId="4" hidden="1">OSAlgorithm!$BD$5</definedName>
    <definedName name="solver_rhs43" localSheetId="4" hidden="1">OSAlgorithm!$BE$5</definedName>
    <definedName name="solver_rhs44" localSheetId="4" hidden="1">OSAlgorithm!$BF$5</definedName>
    <definedName name="solver_rhs45" localSheetId="4" hidden="1">OSAlgorithm!$BG$5</definedName>
    <definedName name="solver_rhs46" localSheetId="4" hidden="1">OSAlgorithm!$BH$5</definedName>
    <definedName name="solver_rhs47" localSheetId="4" hidden="1">OSAlgorithm!$BI$5</definedName>
    <definedName name="solver_rhs48" localSheetId="4" hidden="1">OSAlgorithm!$BJ$5</definedName>
    <definedName name="solver_rhs49" localSheetId="4" hidden="1">OSAlgorithm!$BK$5</definedName>
    <definedName name="solver_rhs5" localSheetId="4" hidden="1">OSAlgorithm!$S$5</definedName>
    <definedName name="solver_rhs5" localSheetId="1" hidden="1">SHORT_SUBMODEL!$CM$17</definedName>
    <definedName name="solver_rhs50" localSheetId="4" hidden="1">OSAlgorithm!$BL$5</definedName>
    <definedName name="solver_rhs51" localSheetId="4" hidden="1">OSAlgorithm!$BM$5</definedName>
    <definedName name="solver_rhs52" localSheetId="4" hidden="1">OSAlgorithm!$BN$5</definedName>
    <definedName name="solver_rhs53" localSheetId="4" hidden="1">OSAlgorithm!$BO$5</definedName>
    <definedName name="solver_rhs54" localSheetId="4" hidden="1">OSAlgorithm!$BP$5</definedName>
    <definedName name="solver_rhs55" localSheetId="4" hidden="1">OSAlgorithm!$BQ$5</definedName>
    <definedName name="solver_rhs56" localSheetId="4" hidden="1">OSAlgorithm!$BR$5</definedName>
    <definedName name="solver_rhs57" localSheetId="4" hidden="1">OSAlgorithm!$BS$5</definedName>
    <definedName name="solver_rhs58" localSheetId="4" hidden="1">OSAlgorithm!$BT$5</definedName>
    <definedName name="solver_rhs59" localSheetId="4" hidden="1">OSAlgorithm!$BU$5</definedName>
    <definedName name="solver_rhs6" localSheetId="4" hidden="1">OSAlgorithm!$T$5</definedName>
    <definedName name="solver_rhs6" localSheetId="1" hidden="1">SHORT_SUBMODEL!$CN$17</definedName>
    <definedName name="solver_rhs60" localSheetId="4" hidden="1">OSAlgorithm!$BV$5</definedName>
    <definedName name="solver_rhs61" localSheetId="4" hidden="1">OSAlgorithm!$BW$5</definedName>
    <definedName name="solver_rhs62" localSheetId="4" hidden="1">OSAlgorithm!$BX$5</definedName>
    <definedName name="solver_rhs63" localSheetId="4" hidden="1">OSAlgorithm!$BY$5</definedName>
    <definedName name="solver_rhs64" localSheetId="4" hidden="1">OSAlgorithm!$BZ$5</definedName>
    <definedName name="solver_rhs65" localSheetId="4" hidden="1">OSAlgorithm!$CA$5</definedName>
    <definedName name="solver_rhs66" localSheetId="4" hidden="1">OSAlgorithm!$CB$5</definedName>
    <definedName name="solver_rhs67" localSheetId="4" hidden="1">OSAlgorithm!$CC$5</definedName>
    <definedName name="solver_rhs68" localSheetId="4" hidden="1">OSAlgorithm!$CD$5</definedName>
    <definedName name="solver_rhs69" localSheetId="4" hidden="1">OSAlgorithm!$CE$5</definedName>
    <definedName name="solver_rhs7" localSheetId="4" hidden="1">OSAlgorithm!$U$5</definedName>
    <definedName name="solver_rhs7" localSheetId="1" hidden="1">SHORT_SUBMODEL!$CO$17</definedName>
    <definedName name="solver_rhs70" localSheetId="4" hidden="1">OSAlgorithm!$CF$5</definedName>
    <definedName name="solver_rhs71" localSheetId="4" hidden="1">OSAlgorithm!$CG$5</definedName>
    <definedName name="solver_rhs72" localSheetId="4" hidden="1">OSAlgorithm!$CH$5</definedName>
    <definedName name="solver_rhs73" localSheetId="4" hidden="1">OSAlgorithm!$CI$5</definedName>
    <definedName name="solver_rhs74" localSheetId="4" hidden="1">OSAlgorithm!$CJ$5</definedName>
    <definedName name="solver_rhs75" localSheetId="4" hidden="1">OSAlgorithm!$CK$5</definedName>
    <definedName name="solver_rhs76" localSheetId="4" hidden="1">OSAlgorithm!$CL$5</definedName>
    <definedName name="solver_rhs77" localSheetId="4" hidden="1">OSAlgorithm!$CM$5</definedName>
    <definedName name="solver_rhs78" localSheetId="4" hidden="1">OSAlgorithm!$CN$5</definedName>
    <definedName name="solver_rhs79" localSheetId="4" hidden="1">OSAlgorithm!$CO$5</definedName>
    <definedName name="solver_rhs8" localSheetId="4" hidden="1">OSAlgorithm!$V$5</definedName>
    <definedName name="solver_rhs8" localSheetId="1" hidden="1">SHORT_SUBMODEL!$CQ$17</definedName>
    <definedName name="solver_rhs80" localSheetId="4" hidden="1">OSAlgorithm!$CP$5</definedName>
    <definedName name="solver_rhs81" localSheetId="4" hidden="1">OSAlgorithm!$CQ$5</definedName>
    <definedName name="solver_rhs82" localSheetId="4" hidden="1">OSAlgorithm!$CR$5</definedName>
    <definedName name="solver_rhs83" localSheetId="4" hidden="1">OSAlgorithm!$CS$5</definedName>
    <definedName name="solver_rhs84" localSheetId="4" hidden="1">OSAlgorithm!$CT$5</definedName>
    <definedName name="solver_rhs85" localSheetId="4" hidden="1">OSAlgorithm!$CU$5</definedName>
    <definedName name="solver_rhs86" localSheetId="4" hidden="1">OSAlgorithm!$CV$5</definedName>
    <definedName name="solver_rhs87" localSheetId="4" hidden="1">OSAlgorithm!$CW$5</definedName>
    <definedName name="solver_rhs88" localSheetId="4" hidden="1">OSAlgorithm!$CX$5</definedName>
    <definedName name="solver_rhs89" localSheetId="4" hidden="1">OSAlgorithm!$CY$5</definedName>
    <definedName name="solver_rhs9" localSheetId="4" hidden="1">OSAlgorithm!$W$5</definedName>
    <definedName name="solver_rhs9" localSheetId="1" hidden="1">SHORT_SUBMODEL!$CR$17</definedName>
    <definedName name="solver_rhs90" localSheetId="4" hidden="1">OSAlgorithm!$CZ$5</definedName>
    <definedName name="solver_rhs91" localSheetId="4" hidden="1">OSAlgorithm!$DA$5</definedName>
    <definedName name="solver_rhs92" localSheetId="4" hidden="1">OSAlgorithm!$DB$5</definedName>
    <definedName name="solver_rhs93" localSheetId="4" hidden="1">OSAlgorithm!$DC$5</definedName>
    <definedName name="solver_rhs94" localSheetId="4" hidden="1">OSAlgorithm!$DD$5</definedName>
    <definedName name="solver_rhs95" localSheetId="4" hidden="1">OSAlgorithm!$DE$5</definedName>
    <definedName name="solver_rhs96" localSheetId="4" hidden="1">OSAlgorithm!$DF$5</definedName>
    <definedName name="solver_rhs97" localSheetId="4" hidden="1">OSAlgorithm!$DG$5</definedName>
    <definedName name="solver_rhs98" localSheetId="4" hidden="1">OSAlgorithm!$DH$5</definedName>
    <definedName name="solver_rhs99" localSheetId="4" hidden="1">OSAlgorithm!$DI$5</definedName>
    <definedName name="solver_rlx" localSheetId="4" hidden="1">2</definedName>
    <definedName name="solver_rlx" localSheetId="1" hidden="1">2</definedName>
    <definedName name="solver_rsd" localSheetId="1" hidden="1">0</definedName>
    <definedName name="solver_scl" localSheetId="4" hidden="1">2</definedName>
    <definedName name="solver_scl" localSheetId="1" hidden="1">1</definedName>
    <definedName name="solver_sho" localSheetId="4" hidden="1">0</definedName>
    <definedName name="solver_sho" localSheetId="1" hidden="1">2</definedName>
    <definedName name="solver_ssz" localSheetId="1" hidden="1">100</definedName>
    <definedName name="solver_tim" localSheetId="4" hidden="1">2147483647</definedName>
    <definedName name="solver_tim" localSheetId="1" hidden="1">1</definedName>
    <definedName name="solver_tol" localSheetId="4" hidden="1">0.05</definedName>
    <definedName name="solver_tol" localSheetId="1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1" hidden="1">2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1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1" hidden="1">2</definedName>
    <definedName name="test">OSAlgorithm!$BI$52:$BI$54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6" l="1"/>
  <c r="ED8" i="16"/>
  <c r="ED7" i="16"/>
  <c r="ED6" i="16"/>
  <c r="EC8" i="16"/>
  <c r="EC7" i="16"/>
  <c r="EC6" i="16"/>
  <c r="EB8" i="16"/>
  <c r="EB7" i="16"/>
  <c r="EB6" i="16"/>
  <c r="EA8" i="16"/>
  <c r="EA7" i="16"/>
  <c r="EA6" i="16"/>
  <c r="DZ8" i="16"/>
  <c r="DZ7" i="16"/>
  <c r="DZ6" i="16"/>
  <c r="DY8" i="16"/>
  <c r="DY7" i="16"/>
  <c r="DY6" i="16"/>
  <c r="DX8" i="16"/>
  <c r="DX7" i="16"/>
  <c r="DX6" i="16"/>
  <c r="DW8" i="16"/>
  <c r="DW7" i="16"/>
  <c r="DW6" i="16"/>
  <c r="DV8" i="16"/>
  <c r="DV7" i="16"/>
  <c r="DV6" i="16"/>
  <c r="DU8" i="16"/>
  <c r="DU7" i="16"/>
  <c r="DU6" i="16"/>
  <c r="DT8" i="16"/>
  <c r="DT7" i="16"/>
  <c r="DT6" i="16"/>
  <c r="DS8" i="16"/>
  <c r="DS7" i="16"/>
  <c r="DS6" i="16"/>
  <c r="DR8" i="16"/>
  <c r="DR7" i="16"/>
  <c r="DR6" i="16"/>
  <c r="DQ8" i="16"/>
  <c r="DQ7" i="16"/>
  <c r="DQ6" i="16"/>
  <c r="DP8" i="16"/>
  <c r="DP7" i="16"/>
  <c r="DP6" i="16"/>
  <c r="DO8" i="16"/>
  <c r="DO7" i="16"/>
  <c r="DO6" i="16"/>
  <c r="DN8" i="16"/>
  <c r="DN7" i="16"/>
  <c r="DN6" i="16"/>
  <c r="DM8" i="16"/>
  <c r="DM7" i="16"/>
  <c r="DM6" i="16"/>
  <c r="DL8" i="16"/>
  <c r="DL7" i="16"/>
  <c r="DL6" i="16"/>
  <c r="DK8" i="16"/>
  <c r="DK7" i="16"/>
  <c r="DK6" i="16"/>
  <c r="DJ8" i="16"/>
  <c r="DJ7" i="16"/>
  <c r="DJ6" i="16"/>
  <c r="DI8" i="16"/>
  <c r="DI7" i="16"/>
  <c r="DI6" i="16"/>
  <c r="DH8" i="16"/>
  <c r="DH7" i="16"/>
  <c r="DH6" i="16"/>
  <c r="DG8" i="16"/>
  <c r="DG7" i="16"/>
  <c r="DG6" i="16"/>
  <c r="DF8" i="16"/>
  <c r="DF7" i="16"/>
  <c r="DF6" i="16"/>
  <c r="DE8" i="16"/>
  <c r="DE7" i="16"/>
  <c r="DE6" i="16"/>
  <c r="DD8" i="16"/>
  <c r="DD7" i="16"/>
  <c r="DD6" i="16"/>
  <c r="DC8" i="16"/>
  <c r="DC7" i="16"/>
  <c r="DC6" i="16"/>
  <c r="DB8" i="16"/>
  <c r="DB7" i="16"/>
  <c r="DB6" i="16"/>
  <c r="DA8" i="16"/>
  <c r="DA7" i="16"/>
  <c r="DA6" i="16"/>
  <c r="CZ8" i="16"/>
  <c r="CZ7" i="16"/>
  <c r="CZ6" i="16"/>
  <c r="CY8" i="16"/>
  <c r="CY7" i="16"/>
  <c r="CY6" i="16"/>
  <c r="CX8" i="16"/>
  <c r="CX7" i="16"/>
  <c r="CX6" i="16"/>
  <c r="CW8" i="16"/>
  <c r="CW7" i="16"/>
  <c r="CW6" i="16"/>
  <c r="CV8" i="16"/>
  <c r="CV7" i="16"/>
  <c r="CV6" i="16"/>
  <c r="CU8" i="16"/>
  <c r="CU7" i="16"/>
  <c r="CU6" i="16"/>
  <c r="CT8" i="16"/>
  <c r="CT7" i="16"/>
  <c r="CT6" i="16"/>
  <c r="CS8" i="16"/>
  <c r="CS7" i="16"/>
  <c r="CS6" i="16"/>
  <c r="CR8" i="16"/>
  <c r="CR7" i="16"/>
  <c r="CR6" i="16"/>
  <c r="CQ8" i="16"/>
  <c r="CQ7" i="16"/>
  <c r="CQ6" i="16"/>
  <c r="CP8" i="16"/>
  <c r="CP7" i="16"/>
  <c r="CP6" i="16"/>
  <c r="CO8" i="16"/>
  <c r="CO7" i="16"/>
  <c r="CO6" i="16"/>
  <c r="CN8" i="16"/>
  <c r="CN7" i="16"/>
  <c r="CN6" i="16"/>
  <c r="CM8" i="16"/>
  <c r="CM7" i="16"/>
  <c r="CM6" i="16"/>
  <c r="CL8" i="16"/>
  <c r="CL7" i="16"/>
  <c r="CL6" i="16"/>
  <c r="CK8" i="16"/>
  <c r="CK7" i="16"/>
  <c r="CK6" i="16"/>
  <c r="CJ8" i="16"/>
  <c r="CJ7" i="16"/>
  <c r="CJ6" i="16"/>
  <c r="CI8" i="16"/>
  <c r="CI7" i="16"/>
  <c r="CI6" i="16"/>
  <c r="CH8" i="16"/>
  <c r="CH7" i="16"/>
  <c r="CH6" i="16"/>
  <c r="CG8" i="16"/>
  <c r="CG7" i="16"/>
  <c r="CG6" i="16"/>
  <c r="CF8" i="16"/>
  <c r="CF7" i="16"/>
  <c r="CF6" i="16"/>
  <c r="CE8" i="16"/>
  <c r="CE7" i="16"/>
  <c r="CE6" i="16"/>
  <c r="CD8" i="16"/>
  <c r="CD7" i="16"/>
  <c r="CD6" i="16"/>
  <c r="CC8" i="16"/>
  <c r="CC7" i="16"/>
  <c r="CC6" i="16"/>
  <c r="CB8" i="16"/>
  <c r="CB7" i="16"/>
  <c r="CB6" i="16"/>
  <c r="CA8" i="16"/>
  <c r="CA7" i="16"/>
  <c r="CA6" i="16"/>
  <c r="BZ8" i="16"/>
  <c r="BZ7" i="16"/>
  <c r="BZ6" i="16"/>
  <c r="BY8" i="16"/>
  <c r="BY7" i="16"/>
  <c r="BY6" i="16"/>
  <c r="BX8" i="16"/>
  <c r="BX7" i="16"/>
  <c r="BX6" i="16"/>
  <c r="BW8" i="16"/>
  <c r="BW7" i="16"/>
  <c r="BW6" i="16"/>
  <c r="BV8" i="16"/>
  <c r="BV7" i="16"/>
  <c r="BV6" i="16"/>
  <c r="BU8" i="16"/>
  <c r="BU7" i="16"/>
  <c r="BU6" i="16"/>
  <c r="BT8" i="16"/>
  <c r="BT7" i="16"/>
  <c r="BT6" i="16"/>
  <c r="BS8" i="16"/>
  <c r="BS7" i="16"/>
  <c r="BS6" i="16"/>
  <c r="BR8" i="16"/>
  <c r="BR7" i="16"/>
  <c r="BR6" i="16"/>
  <c r="BQ8" i="16"/>
  <c r="BQ7" i="16"/>
  <c r="BQ6" i="16"/>
  <c r="BP8" i="16"/>
  <c r="BP7" i="16"/>
  <c r="BP6" i="16"/>
  <c r="BO8" i="16"/>
  <c r="BO7" i="16"/>
  <c r="BO6" i="16"/>
  <c r="BN8" i="16"/>
  <c r="BN7" i="16"/>
  <c r="BN6" i="16"/>
  <c r="BM8" i="16"/>
  <c r="BM7" i="16"/>
  <c r="BM6" i="16"/>
  <c r="BL8" i="16"/>
  <c r="BL7" i="16"/>
  <c r="BL6" i="16"/>
  <c r="BK8" i="16"/>
  <c r="BK7" i="16"/>
  <c r="BK6" i="16"/>
  <c r="BJ8" i="16"/>
  <c r="BJ7" i="16"/>
  <c r="BJ6" i="16"/>
  <c r="BI8" i="16"/>
  <c r="BI7" i="16"/>
  <c r="BI6" i="16"/>
  <c r="BH8" i="16"/>
  <c r="BH7" i="16"/>
  <c r="BH6" i="16"/>
  <c r="BG8" i="16"/>
  <c r="BG7" i="16"/>
  <c r="BG6" i="16"/>
  <c r="BF8" i="16"/>
  <c r="BF7" i="16"/>
  <c r="BF6" i="16"/>
  <c r="BE8" i="16"/>
  <c r="BE7" i="16"/>
  <c r="BE6" i="16"/>
  <c r="BD8" i="16"/>
  <c r="BD7" i="16"/>
  <c r="BD6" i="16"/>
  <c r="BC8" i="16"/>
  <c r="BC7" i="16"/>
  <c r="BC6" i="16"/>
  <c r="BB8" i="16"/>
  <c r="BB7" i="16"/>
  <c r="BB6" i="16"/>
  <c r="BA8" i="16"/>
  <c r="BA7" i="16"/>
  <c r="BA6" i="16"/>
  <c r="AZ8" i="16"/>
  <c r="AZ7" i="16"/>
  <c r="AZ6" i="16"/>
  <c r="AY8" i="16"/>
  <c r="AY7" i="16"/>
  <c r="AY6" i="16"/>
  <c r="AX8" i="16"/>
  <c r="AX7" i="16"/>
  <c r="AX6" i="16"/>
  <c r="AW8" i="16"/>
  <c r="AW7" i="16"/>
  <c r="AW6" i="16"/>
  <c r="AV8" i="16"/>
  <c r="AV7" i="16"/>
  <c r="AV6" i="16"/>
  <c r="AU8" i="16"/>
  <c r="AU7" i="16"/>
  <c r="AU6" i="16"/>
  <c r="AT8" i="16"/>
  <c r="AT7" i="16"/>
  <c r="AT6" i="16"/>
  <c r="AS8" i="16"/>
  <c r="AS7" i="16"/>
  <c r="AS6" i="16"/>
  <c r="AR8" i="16"/>
  <c r="AR7" i="16"/>
  <c r="AR6" i="16"/>
  <c r="AQ8" i="16"/>
  <c r="AQ7" i="16"/>
  <c r="AQ6" i="16"/>
  <c r="AP8" i="16"/>
  <c r="AP7" i="16"/>
  <c r="AP6" i="16"/>
  <c r="AO8" i="16"/>
  <c r="AO7" i="16"/>
  <c r="AO6" i="16"/>
  <c r="AN8" i="16"/>
  <c r="AN7" i="16"/>
  <c r="AN6" i="16"/>
  <c r="AM8" i="16"/>
  <c r="AM7" i="16"/>
  <c r="AM6" i="16"/>
  <c r="AL8" i="16"/>
  <c r="AL7" i="16"/>
  <c r="AL6" i="16"/>
  <c r="AK8" i="16"/>
  <c r="AK7" i="16"/>
  <c r="AK6" i="16"/>
  <c r="AJ8" i="16"/>
  <c r="AJ7" i="16"/>
  <c r="AJ6" i="16"/>
  <c r="AI8" i="16"/>
  <c r="AI7" i="16"/>
  <c r="AI6" i="16"/>
  <c r="AH8" i="16"/>
  <c r="AH7" i="16"/>
  <c r="AH6" i="16"/>
  <c r="AG8" i="16"/>
  <c r="AG7" i="16"/>
  <c r="AG6" i="16"/>
  <c r="AF8" i="16"/>
  <c r="AF7" i="16"/>
  <c r="AF6" i="16"/>
  <c r="AE8" i="16"/>
  <c r="AE7" i="16"/>
  <c r="AE6" i="16"/>
  <c r="AD8" i="16"/>
  <c r="AD7" i="16"/>
  <c r="AD6" i="16"/>
  <c r="AC8" i="16"/>
  <c r="AC7" i="16"/>
  <c r="AC6" i="16"/>
  <c r="AB8" i="16"/>
  <c r="AB7" i="16"/>
  <c r="AB6" i="16"/>
  <c r="AA8" i="16"/>
  <c r="AA7" i="16"/>
  <c r="AA6" i="16"/>
  <c r="Z8" i="16"/>
  <c r="Z7" i="16"/>
  <c r="Z6" i="16"/>
  <c r="Y8" i="16"/>
  <c r="Y7" i="16"/>
  <c r="Y6" i="16"/>
  <c r="X8" i="16"/>
  <c r="X7" i="16"/>
  <c r="X6" i="16"/>
  <c r="W8" i="16"/>
  <c r="W7" i="16"/>
  <c r="W6" i="16"/>
  <c r="V8" i="16"/>
  <c r="V7" i="16"/>
  <c r="V6" i="16"/>
  <c r="U8" i="16"/>
  <c r="U7" i="16"/>
  <c r="U6" i="16"/>
  <c r="T8" i="16"/>
  <c r="T7" i="16"/>
  <c r="T6" i="16"/>
  <c r="S8" i="16"/>
  <c r="S7" i="16"/>
  <c r="S6" i="16"/>
  <c r="R8" i="16"/>
  <c r="R7" i="16"/>
  <c r="R6" i="16"/>
  <c r="BN1780" i="16"/>
  <c r="BN1779" i="16"/>
  <c r="BN1778" i="16"/>
  <c r="BN1777" i="16"/>
  <c r="BN1776" i="16"/>
  <c r="BN1775" i="16"/>
  <c r="BN1774" i="16"/>
  <c r="BN1773" i="16"/>
  <c r="BN1772" i="16"/>
  <c r="BN1771" i="16"/>
  <c r="BN1770" i="16"/>
  <c r="BN1769" i="16"/>
  <c r="BN1768" i="16"/>
  <c r="BN1767" i="16"/>
  <c r="BN1766" i="16"/>
  <c r="BN1765" i="16"/>
  <c r="BN1764" i="16"/>
  <c r="BN1763" i="16"/>
  <c r="BN1762" i="16"/>
  <c r="BN1761" i="16"/>
  <c r="BN1760" i="16"/>
  <c r="BN1759" i="16"/>
  <c r="BN1758" i="16"/>
  <c r="BN1757" i="16"/>
  <c r="BN1756" i="16"/>
  <c r="BN1755" i="16"/>
  <c r="BN1754" i="16"/>
  <c r="BN1753" i="16"/>
  <c r="BN1752" i="16"/>
  <c r="BN1751" i="16"/>
  <c r="BN1750" i="16"/>
  <c r="BN1749" i="16"/>
  <c r="BN1748" i="16"/>
  <c r="BN1747" i="16"/>
  <c r="BN1746" i="16"/>
  <c r="BN1745" i="16"/>
  <c r="BN1744" i="16"/>
  <c r="BN1743" i="16"/>
  <c r="BN1742" i="16"/>
  <c r="BN1741" i="16"/>
  <c r="BN1740" i="16"/>
  <c r="BN1739" i="16"/>
  <c r="BN1738" i="16"/>
  <c r="BN1737" i="16"/>
  <c r="BN1736" i="16"/>
  <c r="BN1735" i="16"/>
  <c r="BN1734" i="16"/>
  <c r="BN1733" i="16"/>
  <c r="BN1732" i="16"/>
  <c r="BN1731" i="16"/>
  <c r="BN1730" i="16"/>
  <c r="BN1729" i="16"/>
  <c r="BN1728" i="16"/>
  <c r="BN1727" i="16"/>
  <c r="BN1726" i="16"/>
  <c r="BN1725" i="16"/>
  <c r="BN1724" i="16"/>
  <c r="BN1723" i="16"/>
  <c r="BN1722" i="16"/>
  <c r="BN1721" i="16"/>
  <c r="BN1720" i="16"/>
  <c r="BN1719" i="16"/>
  <c r="BN1718" i="16"/>
  <c r="BN1717" i="16"/>
  <c r="BN1716" i="16"/>
  <c r="BN1715" i="16"/>
  <c r="BN1714" i="16"/>
  <c r="BN1713" i="16"/>
  <c r="BN1712" i="16"/>
  <c r="BN1711" i="16"/>
  <c r="BN1710" i="16"/>
  <c r="BN1709" i="16"/>
  <c r="BN1708" i="16"/>
  <c r="BN1707" i="16"/>
  <c r="BN1706" i="16"/>
  <c r="BN1705" i="16"/>
  <c r="BN1704" i="16"/>
  <c r="BN1703" i="16"/>
  <c r="BN1702" i="16"/>
  <c r="BN1701" i="16"/>
  <c r="BN1700" i="16"/>
  <c r="BN1699" i="16"/>
  <c r="BN1698" i="16"/>
  <c r="BN1697" i="16"/>
  <c r="BN1696" i="16"/>
  <c r="BN1695" i="16"/>
  <c r="BN1694" i="16"/>
  <c r="BN1693" i="16"/>
  <c r="BN1692" i="16"/>
  <c r="BN1691" i="16"/>
  <c r="BN1690" i="16"/>
  <c r="BN1689" i="16"/>
  <c r="BN1688" i="16"/>
  <c r="BN1687" i="16"/>
  <c r="BN1686" i="16"/>
  <c r="BN1685" i="16"/>
  <c r="BN1684" i="16"/>
  <c r="BN1683" i="16"/>
  <c r="BN1682" i="16"/>
  <c r="BN1681" i="16"/>
  <c r="BN1680" i="16"/>
  <c r="BN1679" i="16"/>
  <c r="BN1678" i="16"/>
  <c r="BN1677" i="16"/>
  <c r="BN1676" i="16"/>
  <c r="BN1675" i="16"/>
  <c r="BN1674" i="16"/>
  <c r="BN1673" i="16"/>
  <c r="BN1672" i="16"/>
  <c r="BN1671" i="16"/>
  <c r="BN1670" i="16"/>
  <c r="BN1669" i="16"/>
  <c r="BN1668" i="16"/>
  <c r="BN1667" i="16"/>
  <c r="BN1666" i="16"/>
  <c r="BN1665" i="16"/>
  <c r="BN1664" i="16"/>
  <c r="BN1663" i="16"/>
  <c r="BN1662" i="16"/>
  <c r="BN1661" i="16"/>
  <c r="BN1660" i="16"/>
  <c r="BN1659" i="16"/>
  <c r="BN1658" i="16"/>
  <c r="BN1657" i="16"/>
  <c r="BN1656" i="16"/>
  <c r="BN1655" i="16"/>
  <c r="BN1654" i="16"/>
  <c r="BN1653" i="16"/>
  <c r="BN1652" i="16"/>
  <c r="BN1651" i="16"/>
  <c r="BN1650" i="16"/>
  <c r="BN1649" i="16"/>
  <c r="BN1648" i="16"/>
  <c r="BN1647" i="16"/>
  <c r="BN1646" i="16"/>
  <c r="BN1645" i="16"/>
  <c r="BN1644" i="16"/>
  <c r="BN1643" i="16"/>
  <c r="BN1642" i="16"/>
  <c r="BN1641" i="16"/>
  <c r="BN1640" i="16"/>
  <c r="BN1639" i="16"/>
  <c r="BN1638" i="16"/>
  <c r="BN1637" i="16"/>
  <c r="BN1636" i="16"/>
  <c r="BN1635" i="16"/>
  <c r="BN1634" i="16"/>
  <c r="BN1633" i="16"/>
  <c r="BN1632" i="16"/>
  <c r="BN1631" i="16"/>
  <c r="BN1630" i="16"/>
  <c r="BN1629" i="16"/>
  <c r="BN1628" i="16"/>
  <c r="BN1627" i="16"/>
  <c r="BN1626" i="16"/>
  <c r="BN1625" i="16"/>
  <c r="BN1624" i="16"/>
  <c r="BN1623" i="16"/>
  <c r="BN1622" i="16"/>
  <c r="BN1621" i="16"/>
  <c r="BN1620" i="16"/>
  <c r="BN1619" i="16"/>
  <c r="BN1618" i="16"/>
  <c r="BN1617" i="16"/>
  <c r="BN1616" i="16"/>
  <c r="BN1615" i="16"/>
  <c r="BN1614" i="16"/>
  <c r="BN1613" i="16"/>
  <c r="BN1612" i="16"/>
  <c r="BN1611" i="16"/>
  <c r="BN1610" i="16"/>
  <c r="BN1609" i="16"/>
  <c r="BN1608" i="16"/>
  <c r="BN1607" i="16"/>
  <c r="BN1606" i="16"/>
  <c r="BN1605" i="16"/>
  <c r="BN1604" i="16"/>
  <c r="BN1603" i="16"/>
  <c r="BN1602" i="16"/>
  <c r="BN1601" i="16"/>
  <c r="BN1600" i="16"/>
  <c r="BN1599" i="16"/>
  <c r="BN1598" i="16"/>
  <c r="BN1597" i="16"/>
  <c r="BN1596" i="16"/>
  <c r="BN1595" i="16"/>
  <c r="BN1594" i="16"/>
  <c r="BN1593" i="16"/>
  <c r="BN1592" i="16"/>
  <c r="BN1591" i="16"/>
  <c r="BN1590" i="16"/>
  <c r="BN1589" i="16"/>
  <c r="BN1588" i="16"/>
  <c r="BN1587" i="16"/>
  <c r="BN1586" i="16"/>
  <c r="BN1585" i="16"/>
  <c r="BN1584" i="16"/>
  <c r="BN1583" i="16"/>
  <c r="BN1582" i="16"/>
  <c r="BN1581" i="16"/>
  <c r="BN1580" i="16"/>
  <c r="BN1579" i="16"/>
  <c r="BN1578" i="16"/>
  <c r="BN1577" i="16"/>
  <c r="BN1576" i="16"/>
  <c r="BN1575" i="16"/>
  <c r="BN1574" i="16"/>
  <c r="BN1573" i="16"/>
  <c r="BN1572" i="16"/>
  <c r="BN1571" i="16"/>
  <c r="BN1570" i="16"/>
  <c r="BN1569" i="16"/>
  <c r="BN1568" i="16"/>
  <c r="BN1567" i="16"/>
  <c r="BN1566" i="16"/>
  <c r="BN1565" i="16"/>
  <c r="BN1564" i="16"/>
  <c r="BN1563" i="16"/>
  <c r="BN1562" i="16"/>
  <c r="BN1561" i="16"/>
  <c r="BN1560" i="16"/>
  <c r="BN1559" i="16"/>
  <c r="BN1558" i="16"/>
  <c r="BN1557" i="16"/>
  <c r="BN1556" i="16"/>
  <c r="BN1555" i="16"/>
  <c r="BN1554" i="16"/>
  <c r="BN1553" i="16"/>
  <c r="BN1552" i="16"/>
  <c r="BN1551" i="16"/>
  <c r="BN1550" i="16"/>
  <c r="BN1549" i="16"/>
  <c r="BN1548" i="16"/>
  <c r="BN1547" i="16"/>
  <c r="BN1546" i="16"/>
  <c r="BN1545" i="16"/>
  <c r="BN1544" i="16"/>
  <c r="BN1543" i="16"/>
  <c r="BN1542" i="16"/>
  <c r="BN1541" i="16"/>
  <c r="BN1540" i="16"/>
  <c r="BN1539" i="16"/>
  <c r="BN1538" i="16"/>
  <c r="BN1537" i="16"/>
  <c r="BN1536" i="16"/>
  <c r="BN1535" i="16"/>
  <c r="BN1534" i="16"/>
  <c r="BN1533" i="16"/>
  <c r="BN1532" i="16"/>
  <c r="BN1531" i="16"/>
  <c r="BN1530" i="16"/>
  <c r="BN1529" i="16"/>
  <c r="BN1528" i="16"/>
  <c r="BN1527" i="16"/>
  <c r="BN1526" i="16"/>
  <c r="BN1525" i="16"/>
  <c r="BN1524" i="16"/>
  <c r="BN1523" i="16"/>
  <c r="BN1522" i="16"/>
  <c r="BN1521" i="16"/>
  <c r="BN1520" i="16"/>
  <c r="BN1519" i="16"/>
  <c r="BN1518" i="16"/>
  <c r="BN1517" i="16"/>
  <c r="BN1516" i="16"/>
  <c r="BN1515" i="16"/>
  <c r="BN1514" i="16"/>
  <c r="BN1513" i="16"/>
  <c r="BN1512" i="16"/>
  <c r="BN1511" i="16"/>
  <c r="BN1510" i="16"/>
  <c r="BN1509" i="16"/>
  <c r="BN1508" i="16"/>
  <c r="BN1507" i="16"/>
  <c r="BN1506" i="16"/>
  <c r="BN1505" i="16"/>
  <c r="BN1504" i="16"/>
  <c r="BN1503" i="16"/>
  <c r="BN1502" i="16"/>
  <c r="BN1501" i="16"/>
  <c r="BN1500" i="16"/>
  <c r="BN1499" i="16"/>
  <c r="BN1498" i="16"/>
  <c r="BN1497" i="16"/>
  <c r="BN1496" i="16"/>
  <c r="BN1495" i="16"/>
  <c r="BN1494" i="16"/>
  <c r="BN1493" i="16"/>
  <c r="BN1492" i="16"/>
  <c r="BN1491" i="16"/>
  <c r="BN1490" i="16"/>
  <c r="BN1489" i="16"/>
  <c r="BN1488" i="16"/>
  <c r="BN1487" i="16"/>
  <c r="BN1486" i="16"/>
  <c r="BN1485" i="16"/>
  <c r="BN1484" i="16"/>
  <c r="BN1483" i="16"/>
  <c r="BN1482" i="16"/>
  <c r="BN1481" i="16"/>
  <c r="BN1480" i="16"/>
  <c r="BN1479" i="16"/>
  <c r="BN1478" i="16"/>
  <c r="BN1477" i="16"/>
  <c r="BN1476" i="16"/>
  <c r="BN1475" i="16"/>
  <c r="BN1474" i="16"/>
  <c r="BN1473" i="16"/>
  <c r="BN1472" i="16"/>
  <c r="BN1471" i="16"/>
  <c r="BN1470" i="16"/>
  <c r="BN1469" i="16"/>
  <c r="BN1468" i="16"/>
  <c r="BN1467" i="16"/>
  <c r="BN1466" i="16"/>
  <c r="BN1465" i="16"/>
  <c r="BN1464" i="16"/>
  <c r="BN1463" i="16"/>
  <c r="BN1462" i="16"/>
  <c r="BN1461" i="16"/>
  <c r="BN1460" i="16"/>
  <c r="BN1459" i="16"/>
  <c r="BN1458" i="16"/>
  <c r="BN1457" i="16"/>
  <c r="BN1456" i="16"/>
  <c r="BN1455" i="16"/>
  <c r="BN1454" i="16"/>
  <c r="BN1453" i="16"/>
  <c r="BN1452" i="16"/>
  <c r="BN1451" i="16"/>
  <c r="BN1450" i="16"/>
  <c r="BN1449" i="16"/>
  <c r="BN1448" i="16"/>
  <c r="BN1447" i="16"/>
  <c r="BN1446" i="16"/>
  <c r="BN1445" i="16"/>
  <c r="BN1444" i="16"/>
  <c r="BN1443" i="16"/>
  <c r="BN1442" i="16"/>
  <c r="BN1441" i="16"/>
  <c r="BN1440" i="16"/>
  <c r="BN1439" i="16"/>
  <c r="BN1438" i="16"/>
  <c r="BN1437" i="16"/>
  <c r="BN1436" i="16"/>
  <c r="BN1435" i="16"/>
  <c r="BN1434" i="16"/>
  <c r="BN1433" i="16"/>
  <c r="BN1432" i="16"/>
  <c r="BN1431" i="16"/>
  <c r="BN1430" i="16"/>
  <c r="BN1429" i="16"/>
  <c r="BN1428" i="16"/>
  <c r="BN1427" i="16"/>
  <c r="BN1426" i="16"/>
  <c r="BN1425" i="16"/>
  <c r="BN1424" i="16"/>
  <c r="BN1423" i="16"/>
  <c r="BN1422" i="16"/>
  <c r="BN1421" i="16"/>
  <c r="BN1420" i="16"/>
  <c r="BN1419" i="16"/>
  <c r="BN1418" i="16"/>
  <c r="BN1417" i="16"/>
  <c r="BN1416" i="16"/>
  <c r="BN1415" i="16"/>
  <c r="BN1414" i="16"/>
  <c r="BN1413" i="16"/>
  <c r="BN1412" i="16"/>
  <c r="BN1411" i="16"/>
  <c r="BN1410" i="16"/>
  <c r="BN1409" i="16"/>
  <c r="BN1408" i="16"/>
  <c r="BN1407" i="16"/>
  <c r="BN1406" i="16"/>
  <c r="BN1405" i="16"/>
  <c r="BN1404" i="16"/>
  <c r="BN1403" i="16"/>
  <c r="BN1402" i="16"/>
  <c r="BN1401" i="16"/>
  <c r="BN1400" i="16"/>
  <c r="BN1399" i="16"/>
  <c r="BN1398" i="16"/>
  <c r="BN1397" i="16"/>
  <c r="BN1396" i="16"/>
  <c r="BN1395" i="16"/>
  <c r="BN1394" i="16"/>
  <c r="BN1393" i="16"/>
  <c r="BN1392" i="16"/>
  <c r="BN1391" i="16"/>
  <c r="BN1390" i="16"/>
  <c r="BN1389" i="16"/>
  <c r="BN1388" i="16"/>
  <c r="BN1387" i="16"/>
  <c r="BN1386" i="16"/>
  <c r="BN1385" i="16"/>
  <c r="BN1384" i="16"/>
  <c r="BN1383" i="16"/>
  <c r="BN1382" i="16"/>
  <c r="BN1381" i="16"/>
  <c r="BN1380" i="16"/>
  <c r="BN1379" i="16"/>
  <c r="BN1378" i="16"/>
  <c r="BN1377" i="16"/>
  <c r="BN1376" i="16"/>
  <c r="BN1375" i="16"/>
  <c r="BN1374" i="16"/>
  <c r="BN1373" i="16"/>
  <c r="BN1372" i="16"/>
  <c r="BN1371" i="16"/>
  <c r="BN1370" i="16"/>
  <c r="BN1369" i="16"/>
  <c r="BN1368" i="16"/>
  <c r="BN1367" i="16"/>
  <c r="BN1366" i="16"/>
  <c r="BN1365" i="16"/>
  <c r="BN1364" i="16"/>
  <c r="BN1363" i="16"/>
  <c r="BN1362" i="16"/>
  <c r="BN1361" i="16"/>
  <c r="BN1360" i="16"/>
  <c r="BN1359" i="16"/>
  <c r="BN1358" i="16"/>
  <c r="BN1357" i="16"/>
  <c r="BN1356" i="16"/>
  <c r="BN1355" i="16"/>
  <c r="BN1354" i="16"/>
  <c r="BN1353" i="16"/>
  <c r="BN1352" i="16"/>
  <c r="BN1351" i="16"/>
  <c r="BN1350" i="16"/>
  <c r="BN1349" i="16"/>
  <c r="BN1348" i="16"/>
  <c r="BN1347" i="16"/>
  <c r="BN1346" i="16"/>
  <c r="BN1345" i="16"/>
  <c r="BN1344" i="16"/>
  <c r="BN1343" i="16"/>
  <c r="BN1342" i="16"/>
  <c r="BN1341" i="16"/>
  <c r="BN1340" i="16"/>
  <c r="BN1339" i="16"/>
  <c r="BN1338" i="16"/>
  <c r="BN1337" i="16"/>
  <c r="BN1336" i="16"/>
  <c r="BN1335" i="16"/>
  <c r="BN1334" i="16"/>
  <c r="BN1333" i="16"/>
  <c r="BN1332" i="16"/>
  <c r="BN1331" i="16"/>
  <c r="BN1330" i="16"/>
  <c r="BN1329" i="16"/>
  <c r="BN1328" i="16"/>
  <c r="BN1327" i="16"/>
  <c r="BN1326" i="16"/>
  <c r="BN1325" i="16"/>
  <c r="BN1324" i="16"/>
  <c r="BN1323" i="16"/>
  <c r="BN1322" i="16"/>
  <c r="BN1321" i="16"/>
  <c r="BN1320" i="16"/>
  <c r="BN1319" i="16"/>
  <c r="BN1318" i="16"/>
  <c r="BN1317" i="16"/>
  <c r="BN1316" i="16"/>
  <c r="BN1315" i="16"/>
  <c r="BN1314" i="16"/>
  <c r="BN1313" i="16"/>
  <c r="BN1312" i="16"/>
  <c r="BN1311" i="16"/>
  <c r="BN1310" i="16"/>
  <c r="BN1309" i="16"/>
  <c r="BN1308" i="16"/>
  <c r="BN1307" i="16"/>
  <c r="BN1306" i="16"/>
  <c r="BN1305" i="16"/>
  <c r="BN1304" i="16"/>
  <c r="BN1303" i="16"/>
  <c r="BN1302" i="16"/>
  <c r="BN1301" i="16"/>
  <c r="BN1300" i="16"/>
  <c r="BN1299" i="16"/>
  <c r="BN1298" i="16"/>
  <c r="BN1297" i="16"/>
  <c r="BN1296" i="16"/>
  <c r="BN1295" i="16"/>
  <c r="BN1294" i="16"/>
  <c r="BN1293" i="16"/>
  <c r="BN1292" i="16"/>
  <c r="BN1291" i="16"/>
  <c r="BN1290" i="16"/>
  <c r="BN1289" i="16"/>
  <c r="BN1288" i="16"/>
  <c r="BN1287" i="16"/>
  <c r="BN1286" i="16"/>
  <c r="BN1285" i="16"/>
  <c r="BN1284" i="16"/>
  <c r="BN1283" i="16"/>
  <c r="BN1282" i="16"/>
  <c r="BN1281" i="16"/>
  <c r="BN1280" i="16"/>
  <c r="BN1279" i="16"/>
  <c r="BN1278" i="16"/>
  <c r="BN1277" i="16"/>
  <c r="BN1276" i="16"/>
  <c r="BN1275" i="16"/>
  <c r="BN1274" i="16"/>
  <c r="BN1273" i="16"/>
  <c r="BN1272" i="16"/>
  <c r="BN1271" i="16"/>
  <c r="BN1270" i="16"/>
  <c r="BN1269" i="16"/>
  <c r="BN1268" i="16"/>
  <c r="BN1267" i="16"/>
  <c r="BN1266" i="16"/>
  <c r="BN1265" i="16"/>
  <c r="BN1264" i="16"/>
  <c r="BN1263" i="16"/>
  <c r="BN1262" i="16"/>
  <c r="BN1261" i="16"/>
  <c r="BN1260" i="16"/>
  <c r="BN1259" i="16"/>
  <c r="BN1258" i="16"/>
  <c r="BN1257" i="16"/>
  <c r="BN1256" i="16"/>
  <c r="BN1255" i="16"/>
  <c r="BN1254" i="16"/>
  <c r="BN1253" i="16"/>
  <c r="BN1252" i="16"/>
  <c r="BN1251" i="16"/>
  <c r="BN1250" i="16"/>
  <c r="BN1249" i="16"/>
  <c r="BN1248" i="16"/>
  <c r="BN1247" i="16"/>
  <c r="BN1246" i="16"/>
  <c r="BN1245" i="16"/>
  <c r="BN1244" i="16"/>
  <c r="BN1243" i="16"/>
  <c r="BN1242" i="16"/>
  <c r="BN1241" i="16"/>
  <c r="BN1240" i="16"/>
  <c r="BN1239" i="16"/>
  <c r="BN1238" i="16"/>
  <c r="BN1237" i="16"/>
  <c r="BN1236" i="16"/>
  <c r="BN1235" i="16"/>
  <c r="BN1234" i="16"/>
  <c r="BN1233" i="16"/>
  <c r="BN1232" i="16"/>
  <c r="BN1231" i="16"/>
  <c r="BN1230" i="16"/>
  <c r="BN1229" i="16"/>
  <c r="BN1228" i="16"/>
  <c r="BN1227" i="16"/>
  <c r="BN1226" i="16"/>
  <c r="BN1225" i="16"/>
  <c r="BN1224" i="16"/>
  <c r="BN1223" i="16"/>
  <c r="BN1222" i="16"/>
  <c r="BN1221" i="16"/>
  <c r="BN1220" i="16"/>
  <c r="BN1219" i="16"/>
  <c r="BN1218" i="16"/>
  <c r="BN1217" i="16"/>
  <c r="BN1216" i="16"/>
  <c r="BN1215" i="16"/>
  <c r="BN1214" i="16"/>
  <c r="BN1213" i="16"/>
  <c r="BN1212" i="16"/>
  <c r="BN1211" i="16"/>
  <c r="BN1210" i="16"/>
  <c r="BN1209" i="16"/>
  <c r="BN1208" i="16"/>
  <c r="BN1207" i="16"/>
  <c r="BN1206" i="16"/>
  <c r="BN1205" i="16"/>
  <c r="BN1204" i="16"/>
  <c r="BN1203" i="16"/>
  <c r="BN1202" i="16"/>
  <c r="BN1201" i="16"/>
  <c r="BN1200" i="16"/>
  <c r="BN1199" i="16"/>
  <c r="BN1198" i="16"/>
  <c r="BN1197" i="16"/>
  <c r="BN1196" i="16"/>
  <c r="BN1195" i="16"/>
  <c r="BN1194" i="16"/>
  <c r="BN1193" i="16"/>
  <c r="BN1192" i="16"/>
  <c r="BN1191" i="16"/>
  <c r="BN1190" i="16"/>
  <c r="BN1189" i="16"/>
  <c r="BN1188" i="16"/>
  <c r="BN1187" i="16"/>
  <c r="BN1186" i="16"/>
  <c r="BN1185" i="16"/>
  <c r="BN1184" i="16"/>
  <c r="BN1183" i="16"/>
  <c r="BN1182" i="16"/>
  <c r="BN1181" i="16"/>
  <c r="BN1180" i="16"/>
  <c r="BN1179" i="16"/>
  <c r="BN1178" i="16"/>
  <c r="BN1177" i="16"/>
  <c r="BN1176" i="16"/>
  <c r="BN1175" i="16"/>
  <c r="BN1174" i="16"/>
  <c r="BN1173" i="16"/>
  <c r="BN1172" i="16"/>
  <c r="BN1171" i="16"/>
  <c r="BN1170" i="16"/>
  <c r="BN1169" i="16"/>
  <c r="BN1168" i="16"/>
  <c r="BN1167" i="16"/>
  <c r="BN1166" i="16"/>
  <c r="BN1165" i="16"/>
  <c r="BN1164" i="16"/>
  <c r="BN1163" i="16"/>
  <c r="BN1162" i="16"/>
  <c r="BN1161" i="16"/>
  <c r="BN1160" i="16"/>
  <c r="BN1159" i="16"/>
  <c r="BN1158" i="16"/>
  <c r="BN1157" i="16"/>
  <c r="BN1156" i="16"/>
  <c r="BN1155" i="16"/>
  <c r="BN1154" i="16"/>
  <c r="BN1153" i="16"/>
  <c r="BN1152" i="16"/>
  <c r="BN1151" i="16"/>
  <c r="BN1150" i="16"/>
  <c r="BN1149" i="16"/>
  <c r="BN1148" i="16"/>
  <c r="BN1147" i="16"/>
  <c r="BN1146" i="16"/>
  <c r="BN1145" i="16"/>
  <c r="BN1144" i="16"/>
  <c r="BN1143" i="16"/>
  <c r="BN1142" i="16"/>
  <c r="BN1141" i="16"/>
  <c r="BN1140" i="16"/>
  <c r="BN1139" i="16"/>
  <c r="BN1138" i="16"/>
  <c r="BN1137" i="16"/>
  <c r="BN1136" i="16"/>
  <c r="BN1135" i="16"/>
  <c r="BN1134" i="16"/>
  <c r="BN1133" i="16"/>
  <c r="BN1132" i="16"/>
  <c r="BN1131" i="16"/>
  <c r="BN1130" i="16"/>
  <c r="BN1129" i="16"/>
  <c r="BN1128" i="16"/>
  <c r="BN1127" i="16"/>
  <c r="BN1126" i="16"/>
  <c r="BN1125" i="16"/>
  <c r="BN1124" i="16"/>
  <c r="BN1123" i="16"/>
  <c r="BN1122" i="16"/>
  <c r="BN1121" i="16"/>
  <c r="BN1120" i="16"/>
  <c r="BN1119" i="16"/>
  <c r="BN1118" i="16"/>
  <c r="BN1117" i="16"/>
  <c r="BN1116" i="16"/>
  <c r="BN1115" i="16"/>
  <c r="BN1114" i="16"/>
  <c r="BN1113" i="16"/>
  <c r="BN1112" i="16"/>
  <c r="BN1111" i="16"/>
  <c r="BN1110" i="16"/>
  <c r="BN1109" i="16"/>
  <c r="BN1108" i="16"/>
  <c r="BN1107" i="16"/>
  <c r="BN1106" i="16"/>
  <c r="BN1105" i="16"/>
  <c r="BN1104" i="16"/>
  <c r="BN1103" i="16"/>
  <c r="BN1102" i="16"/>
  <c r="BN1101" i="16"/>
  <c r="BN1100" i="16"/>
  <c r="BN1099" i="16"/>
  <c r="BN1098" i="16"/>
  <c r="BN1097" i="16"/>
  <c r="BN1096" i="16"/>
  <c r="BN1095" i="16"/>
  <c r="BN1094" i="16"/>
  <c r="BN1093" i="16"/>
  <c r="BN1092" i="16"/>
  <c r="BN1091" i="16"/>
  <c r="BN1090" i="16"/>
  <c r="BN1089" i="16"/>
  <c r="BN1088" i="16"/>
  <c r="BN1087" i="16"/>
  <c r="BN1086" i="16"/>
  <c r="BN1085" i="16"/>
  <c r="BN1084" i="16"/>
  <c r="BN1083" i="16"/>
  <c r="BN1082" i="16"/>
  <c r="BN1081" i="16"/>
  <c r="BN1080" i="16"/>
  <c r="BN1079" i="16"/>
  <c r="BN1078" i="16"/>
  <c r="BN1077" i="16"/>
  <c r="BN1076" i="16"/>
  <c r="BN1075" i="16"/>
  <c r="BN1074" i="16"/>
  <c r="BN1073" i="16"/>
  <c r="BN1072" i="16"/>
  <c r="BN1071" i="16"/>
  <c r="BN1070" i="16"/>
  <c r="BN1069" i="16"/>
  <c r="BN1068" i="16"/>
  <c r="BN1067" i="16"/>
  <c r="BN1066" i="16"/>
  <c r="BN1065" i="16"/>
  <c r="BN1064" i="16"/>
  <c r="BN1063" i="16"/>
  <c r="BN1062" i="16"/>
  <c r="BN1061" i="16"/>
  <c r="BN1060" i="16"/>
  <c r="BN1059" i="16"/>
  <c r="BN1058" i="16"/>
  <c r="BN1057" i="16"/>
  <c r="BN1056" i="16"/>
  <c r="BN1055" i="16"/>
  <c r="BN1054" i="16"/>
  <c r="BN1053" i="16"/>
  <c r="BN1052" i="16"/>
  <c r="BN1051" i="16"/>
  <c r="BN1050" i="16"/>
  <c r="BN1049" i="16"/>
  <c r="BN1048" i="16"/>
  <c r="BN1047" i="16"/>
  <c r="BN1046" i="16"/>
  <c r="BN1045" i="16"/>
  <c r="BN1044" i="16"/>
  <c r="BN1043" i="16"/>
  <c r="BN1042" i="16"/>
  <c r="BN1041" i="16"/>
  <c r="BN1040" i="16"/>
  <c r="BN1039" i="16"/>
  <c r="BN1038" i="16"/>
  <c r="BN1037" i="16"/>
  <c r="BN1036" i="16"/>
  <c r="BN1035" i="16"/>
  <c r="BN1034" i="16"/>
  <c r="BN1033" i="16"/>
  <c r="BN1032" i="16"/>
  <c r="BN1031" i="16"/>
  <c r="BN1030" i="16"/>
  <c r="BN1029" i="16"/>
  <c r="BN1028" i="16"/>
  <c r="BN1027" i="16"/>
  <c r="BN1026" i="16"/>
  <c r="BN1025" i="16"/>
  <c r="BN1024" i="16"/>
  <c r="BN1023" i="16"/>
  <c r="BN1022" i="16"/>
  <c r="BN1021" i="16"/>
  <c r="BN1020" i="16"/>
  <c r="BN1019" i="16"/>
  <c r="BN1018" i="16"/>
  <c r="BN1017" i="16"/>
  <c r="BN1016" i="16"/>
  <c r="BN1015" i="16"/>
  <c r="BN1014" i="16"/>
  <c r="BN1013" i="16"/>
  <c r="BN1012" i="16"/>
  <c r="BN1011" i="16"/>
  <c r="BN1010" i="16"/>
  <c r="BN1009" i="16"/>
  <c r="BN1008" i="16"/>
  <c r="BN1007" i="16"/>
  <c r="BN1006" i="16"/>
  <c r="BN1005" i="16"/>
  <c r="BN1004" i="16"/>
  <c r="BN1003" i="16"/>
  <c r="BN1002" i="16"/>
  <c r="BN1001" i="16"/>
  <c r="BN1000" i="16"/>
  <c r="BN999" i="16"/>
  <c r="BN998" i="16"/>
  <c r="BN997" i="16"/>
  <c r="BN996" i="16"/>
  <c r="BN995" i="16"/>
  <c r="BN994" i="16"/>
  <c r="BN993" i="16"/>
  <c r="BN992" i="16"/>
  <c r="BN991" i="16"/>
  <c r="BN990" i="16"/>
  <c r="BN989" i="16"/>
  <c r="BN988" i="16"/>
  <c r="BN987" i="16"/>
  <c r="BN986" i="16"/>
  <c r="BN985" i="16"/>
  <c r="BN984" i="16"/>
  <c r="BN983" i="16"/>
  <c r="BN982" i="16"/>
  <c r="BN981" i="16"/>
  <c r="BN980" i="16"/>
  <c r="BN979" i="16"/>
  <c r="BN978" i="16"/>
  <c r="BN977" i="16"/>
  <c r="BN976" i="16"/>
  <c r="BN975" i="16"/>
  <c r="BN974" i="16"/>
  <c r="BN973" i="16"/>
  <c r="BN972" i="16"/>
  <c r="BN971" i="16"/>
  <c r="BN970" i="16"/>
  <c r="BN969" i="16"/>
  <c r="BN968" i="16"/>
  <c r="BN967" i="16"/>
  <c r="BN966" i="16"/>
  <c r="BN965" i="16"/>
  <c r="BN964" i="16"/>
  <c r="BN963" i="16"/>
  <c r="BN962" i="16"/>
  <c r="BN961" i="16"/>
  <c r="BN960" i="16"/>
  <c r="BN959" i="16"/>
  <c r="BN958" i="16"/>
  <c r="BN957" i="16"/>
  <c r="BN956" i="16"/>
  <c r="BN955" i="16"/>
  <c r="BN954" i="16"/>
  <c r="BN953" i="16"/>
  <c r="BN952" i="16"/>
  <c r="BN951" i="16"/>
  <c r="BN950" i="16"/>
  <c r="BN949" i="16"/>
  <c r="BN948" i="16"/>
  <c r="BN947" i="16"/>
  <c r="BN946" i="16"/>
  <c r="BN945" i="16"/>
  <c r="BN944" i="16"/>
  <c r="BN943" i="16"/>
  <c r="BN942" i="16"/>
  <c r="BN941" i="16"/>
  <c r="BN940" i="16"/>
  <c r="BN939" i="16"/>
  <c r="BN938" i="16"/>
  <c r="BN937" i="16"/>
  <c r="BN936" i="16"/>
  <c r="BN935" i="16"/>
  <c r="BN934" i="16"/>
  <c r="BN933" i="16"/>
  <c r="BN932" i="16"/>
  <c r="BN931" i="16"/>
  <c r="BN930" i="16"/>
  <c r="BN929" i="16"/>
  <c r="BN928" i="16"/>
  <c r="BN927" i="16"/>
  <c r="BN926" i="16"/>
  <c r="BN925" i="16"/>
  <c r="BN924" i="16"/>
  <c r="BN923" i="16"/>
  <c r="BN922" i="16"/>
  <c r="BN921" i="16"/>
  <c r="BN920" i="16"/>
  <c r="BN919" i="16"/>
  <c r="BN918" i="16"/>
  <c r="BN917" i="16"/>
  <c r="BN916" i="16"/>
  <c r="BN915" i="16"/>
  <c r="BN914" i="16"/>
  <c r="BN913" i="16"/>
  <c r="BN912" i="16"/>
  <c r="BN911" i="16"/>
  <c r="BN910" i="16"/>
  <c r="BN909" i="16"/>
  <c r="BN908" i="16"/>
  <c r="BN907" i="16"/>
  <c r="BN906" i="16"/>
  <c r="BN905" i="16"/>
  <c r="BN904" i="16"/>
  <c r="BN903" i="16"/>
  <c r="BN902" i="16"/>
  <c r="BN901" i="16"/>
  <c r="BN900" i="16"/>
  <c r="BN899" i="16"/>
  <c r="BN898" i="16"/>
  <c r="BN897" i="16"/>
  <c r="BN896" i="16"/>
  <c r="BN895" i="16"/>
  <c r="BN894" i="16"/>
  <c r="BN893" i="16"/>
  <c r="BN892" i="16"/>
  <c r="BN891" i="16"/>
  <c r="BN890" i="16"/>
  <c r="BN889" i="16"/>
  <c r="BN888" i="16"/>
  <c r="BN887" i="16"/>
  <c r="BN886" i="16"/>
  <c r="BN885" i="16"/>
  <c r="BN884" i="16"/>
  <c r="BN883" i="16"/>
  <c r="BN882" i="16"/>
  <c r="BN881" i="16"/>
  <c r="BN880" i="16"/>
  <c r="BN879" i="16"/>
  <c r="BN878" i="16"/>
  <c r="BN877" i="16"/>
  <c r="BN876" i="16"/>
  <c r="BN875" i="16"/>
  <c r="BN874" i="16"/>
  <c r="BN873" i="16"/>
  <c r="BN872" i="16"/>
  <c r="BN871" i="16"/>
  <c r="BN870" i="16"/>
  <c r="BN869" i="16"/>
  <c r="BN868" i="16"/>
  <c r="BN867" i="16"/>
  <c r="BN866" i="16"/>
  <c r="BN865" i="16"/>
  <c r="BN864" i="16"/>
  <c r="BN863" i="16"/>
  <c r="BN862" i="16"/>
  <c r="BN861" i="16"/>
  <c r="BN860" i="16"/>
  <c r="BN859" i="16"/>
  <c r="BN858" i="16"/>
  <c r="BN857" i="16"/>
  <c r="BN856" i="16"/>
  <c r="BN855" i="16"/>
  <c r="BN854" i="16"/>
  <c r="BN853" i="16"/>
  <c r="BN852" i="16"/>
  <c r="BN851" i="16"/>
  <c r="BN850" i="16"/>
  <c r="BN849" i="16"/>
  <c r="BN848" i="16"/>
  <c r="BN847" i="16"/>
  <c r="BN846" i="16"/>
  <c r="BN845" i="16"/>
  <c r="BN844" i="16"/>
  <c r="BN843" i="16"/>
  <c r="BN842" i="16"/>
  <c r="BN841" i="16"/>
  <c r="BN840" i="16"/>
  <c r="BN839" i="16"/>
  <c r="BN838" i="16"/>
  <c r="BN837" i="16"/>
  <c r="BN836" i="16"/>
  <c r="BN835" i="16"/>
  <c r="BN834" i="16"/>
  <c r="BN833" i="16"/>
  <c r="BN832" i="16"/>
  <c r="BN831" i="16"/>
  <c r="BN830" i="16"/>
  <c r="BN829" i="16"/>
  <c r="BN828" i="16"/>
  <c r="BN827" i="16"/>
  <c r="BN826" i="16"/>
  <c r="BN825" i="16"/>
  <c r="BN824" i="16"/>
  <c r="BN823" i="16"/>
  <c r="BN822" i="16"/>
  <c r="BN821" i="16"/>
  <c r="BN820" i="16"/>
  <c r="BN819" i="16"/>
  <c r="BN818" i="16"/>
  <c r="BN817" i="16"/>
  <c r="BN816" i="16"/>
  <c r="BN815" i="16"/>
  <c r="BN814" i="16"/>
  <c r="BN813" i="16"/>
  <c r="BN812" i="16"/>
  <c r="BN811" i="16"/>
  <c r="BN810" i="16"/>
  <c r="BN809" i="16"/>
  <c r="BN808" i="16"/>
  <c r="BN807" i="16"/>
  <c r="BN806" i="16"/>
  <c r="BN805" i="16"/>
  <c r="BN804" i="16"/>
  <c r="BN803" i="16"/>
  <c r="BN802" i="16"/>
  <c r="BN801" i="16"/>
  <c r="BN800" i="16"/>
  <c r="BN799" i="16"/>
  <c r="BN798" i="16"/>
  <c r="BN797" i="16"/>
  <c r="BN796" i="16"/>
  <c r="BN795" i="16"/>
  <c r="BN794" i="16"/>
  <c r="BN793" i="16"/>
  <c r="BN792" i="16"/>
  <c r="BN791" i="16"/>
  <c r="BN790" i="16"/>
  <c r="BN789" i="16"/>
  <c r="BN788" i="16"/>
  <c r="BN787" i="16"/>
  <c r="BN786" i="16"/>
  <c r="BN785" i="16"/>
  <c r="BN784" i="16"/>
  <c r="BN783" i="16"/>
  <c r="BN782" i="16"/>
  <c r="BN781" i="16"/>
  <c r="BN780" i="16"/>
  <c r="BN779" i="16"/>
  <c r="BN778" i="16"/>
  <c r="BN777" i="16"/>
  <c r="BN776" i="16"/>
  <c r="BN775" i="16"/>
  <c r="BN774" i="16"/>
  <c r="BN773" i="16"/>
  <c r="BN772" i="16"/>
  <c r="BN771" i="16"/>
  <c r="BN770" i="16"/>
  <c r="BN769" i="16"/>
  <c r="BN768" i="16"/>
  <c r="BN767" i="16"/>
  <c r="BN766" i="16"/>
  <c r="BN765" i="16"/>
  <c r="BN764" i="16"/>
  <c r="BN763" i="16"/>
  <c r="BN762" i="16"/>
  <c r="BN761" i="16"/>
  <c r="BN760" i="16"/>
  <c r="BN759" i="16"/>
  <c r="BN758" i="16"/>
  <c r="BN757" i="16"/>
  <c r="BN756" i="16"/>
  <c r="BN755" i="16"/>
  <c r="BN754" i="16"/>
  <c r="BN753" i="16"/>
  <c r="BN752" i="16"/>
  <c r="BN751" i="16"/>
  <c r="BN750" i="16"/>
  <c r="BN749" i="16"/>
  <c r="BN748" i="16"/>
  <c r="BN747" i="16"/>
  <c r="BN746" i="16"/>
  <c r="BN745" i="16"/>
  <c r="BN744" i="16"/>
  <c r="BN743" i="16"/>
  <c r="BN742" i="16"/>
  <c r="BN741" i="16"/>
  <c r="BN740" i="16"/>
  <c r="BN739" i="16"/>
  <c r="BN738" i="16"/>
  <c r="BN737" i="16"/>
  <c r="BN736" i="16"/>
  <c r="BN735" i="16"/>
  <c r="BN734" i="16"/>
  <c r="BN733" i="16"/>
  <c r="BN732" i="16"/>
  <c r="BN731" i="16"/>
  <c r="BN730" i="16"/>
  <c r="BN729" i="16"/>
  <c r="BN728" i="16"/>
  <c r="BN727" i="16"/>
  <c r="BN726" i="16"/>
  <c r="BN725" i="16"/>
  <c r="BN724" i="16"/>
  <c r="BN723" i="16"/>
  <c r="BN722" i="16"/>
  <c r="BN721" i="16"/>
  <c r="BN720" i="16"/>
  <c r="BN719" i="16"/>
  <c r="BN718" i="16"/>
  <c r="BN717" i="16"/>
  <c r="BN716" i="16"/>
  <c r="BN715" i="16"/>
  <c r="BN714" i="16"/>
  <c r="BN713" i="16"/>
  <c r="BN712" i="16"/>
  <c r="BN711" i="16"/>
  <c r="BN710" i="16"/>
  <c r="BN709" i="16"/>
  <c r="BN708" i="16"/>
  <c r="BN707" i="16"/>
  <c r="BN706" i="16"/>
  <c r="BN705" i="16"/>
  <c r="BN704" i="16"/>
  <c r="BN703" i="16"/>
  <c r="BN702" i="16"/>
  <c r="BN701" i="16"/>
  <c r="BN700" i="16"/>
  <c r="BN699" i="16"/>
  <c r="BN698" i="16"/>
  <c r="BN697" i="16"/>
  <c r="BN696" i="16"/>
  <c r="BN695" i="16"/>
  <c r="BN694" i="16"/>
  <c r="BN693" i="16"/>
  <c r="BN692" i="16"/>
  <c r="BN691" i="16"/>
  <c r="BN690" i="16"/>
  <c r="BN689" i="16"/>
  <c r="BN688" i="16"/>
  <c r="BN687" i="16"/>
  <c r="BN686" i="16"/>
  <c r="BN685" i="16"/>
  <c r="BN684" i="16"/>
  <c r="BN683" i="16"/>
  <c r="BN682" i="16"/>
  <c r="BN681" i="16"/>
  <c r="BN680" i="16"/>
  <c r="BN679" i="16"/>
  <c r="BN678" i="16"/>
  <c r="BN677" i="16"/>
  <c r="BN676" i="16"/>
  <c r="BN675" i="16"/>
  <c r="BN674" i="16"/>
  <c r="BN673" i="16"/>
  <c r="BN672" i="16"/>
  <c r="BN671" i="16"/>
  <c r="BN670" i="16"/>
  <c r="BN669" i="16"/>
  <c r="BN668" i="16"/>
  <c r="BN667" i="16"/>
  <c r="BN666" i="16"/>
  <c r="BN665" i="16"/>
  <c r="BN664" i="16"/>
  <c r="BN663" i="16"/>
  <c r="BN662" i="16"/>
  <c r="BN661" i="16"/>
  <c r="BN660" i="16"/>
  <c r="BN659" i="16"/>
  <c r="BN658" i="16"/>
  <c r="BN657" i="16"/>
  <c r="BN656" i="16"/>
  <c r="BN655" i="16"/>
  <c r="BN654" i="16"/>
  <c r="BN653" i="16"/>
  <c r="BN652" i="16"/>
  <c r="BN651" i="16"/>
  <c r="BN650" i="16"/>
  <c r="BN649" i="16"/>
  <c r="BN648" i="16"/>
  <c r="BN647" i="16"/>
  <c r="BN646" i="16"/>
  <c r="BN645" i="16"/>
  <c r="BN644" i="16"/>
  <c r="BN643" i="16"/>
  <c r="BN642" i="16"/>
  <c r="BN641" i="16"/>
  <c r="BN640" i="16"/>
  <c r="BN639" i="16"/>
  <c r="BN638" i="16"/>
  <c r="BN637" i="16"/>
  <c r="BN636" i="16"/>
  <c r="BN635" i="16"/>
  <c r="BN634" i="16"/>
  <c r="BN633" i="16"/>
  <c r="BN632" i="16"/>
  <c r="BN631" i="16"/>
  <c r="BN630" i="16"/>
  <c r="BN629" i="16"/>
  <c r="BN628" i="16"/>
  <c r="BN627" i="16"/>
  <c r="BN626" i="16"/>
  <c r="BN625" i="16"/>
  <c r="BN624" i="16"/>
  <c r="BN623" i="16"/>
  <c r="BN622" i="16"/>
  <c r="BN621" i="16"/>
  <c r="BN620" i="16"/>
  <c r="BN619" i="16"/>
  <c r="BN618" i="16"/>
  <c r="BN617" i="16"/>
  <c r="BN616" i="16"/>
  <c r="BN615" i="16"/>
  <c r="BN614" i="16"/>
  <c r="BN613" i="16"/>
  <c r="BN612" i="16"/>
  <c r="BN611" i="16"/>
  <c r="BN610" i="16"/>
  <c r="BN609" i="16"/>
  <c r="BN608" i="16"/>
  <c r="BN607" i="16"/>
  <c r="BN606" i="16"/>
  <c r="BN605" i="16"/>
  <c r="BN604" i="16"/>
  <c r="BN603" i="16"/>
  <c r="BN602" i="16"/>
  <c r="BN601" i="16"/>
  <c r="BN600" i="16"/>
  <c r="BN599" i="16"/>
  <c r="BN598" i="16"/>
  <c r="BN597" i="16"/>
  <c r="BN596" i="16"/>
  <c r="BN595" i="16"/>
  <c r="BN594" i="16"/>
  <c r="BN593" i="16"/>
  <c r="BN592" i="16"/>
  <c r="BN591" i="16"/>
  <c r="BN590" i="16"/>
  <c r="BN589" i="16"/>
  <c r="BN588" i="16"/>
  <c r="BN587" i="16"/>
  <c r="BN586" i="16"/>
  <c r="BN585" i="16"/>
  <c r="BN584" i="16"/>
  <c r="BN583" i="16"/>
  <c r="BN582" i="16"/>
  <c r="BN581" i="16"/>
  <c r="BN580" i="16"/>
  <c r="BN579" i="16"/>
  <c r="BN578" i="16"/>
  <c r="BN577" i="16"/>
  <c r="BN576" i="16"/>
  <c r="BN575" i="16"/>
  <c r="BN574" i="16"/>
  <c r="BN573" i="16"/>
  <c r="BN572" i="16"/>
  <c r="BN571" i="16"/>
  <c r="BN570" i="16"/>
  <c r="BN569" i="16"/>
  <c r="BN568" i="16"/>
  <c r="BN567" i="16"/>
  <c r="BN566" i="16"/>
  <c r="BN565" i="16"/>
  <c r="BN564" i="16"/>
  <c r="BN563" i="16"/>
  <c r="BN562" i="16"/>
  <c r="BN561" i="16"/>
  <c r="BN560" i="16"/>
  <c r="BN559" i="16"/>
  <c r="BN558" i="16"/>
  <c r="BN557" i="16"/>
  <c r="BN556" i="16"/>
  <c r="BN555" i="16"/>
  <c r="BN554" i="16"/>
  <c r="BN553" i="16"/>
  <c r="BN552" i="16"/>
  <c r="BN551" i="16"/>
  <c r="BN550" i="16"/>
  <c r="BN549" i="16"/>
  <c r="BN548" i="16"/>
  <c r="BN547" i="16"/>
  <c r="BN546" i="16"/>
  <c r="BN545" i="16"/>
  <c r="BN544" i="16"/>
  <c r="BN543" i="16"/>
  <c r="BN542" i="16"/>
  <c r="BN541" i="16"/>
  <c r="BN540" i="16"/>
  <c r="BN539" i="16"/>
  <c r="BN538" i="16"/>
  <c r="BN537" i="16"/>
  <c r="BN536" i="16"/>
  <c r="BN535" i="16"/>
  <c r="BN534" i="16"/>
  <c r="BN533" i="16"/>
  <c r="BN532" i="16"/>
  <c r="BN531" i="16"/>
  <c r="BN530" i="16"/>
  <c r="BN529" i="16"/>
  <c r="BN528" i="16"/>
  <c r="BN527" i="16"/>
  <c r="BN526" i="16"/>
  <c r="BN525" i="16"/>
  <c r="BN524" i="16"/>
  <c r="BN523" i="16"/>
  <c r="BN522" i="16"/>
  <c r="BN521" i="16"/>
  <c r="BN520" i="16"/>
  <c r="BN519" i="16"/>
  <c r="BN518" i="16"/>
  <c r="BN517" i="16"/>
  <c r="BN516" i="16"/>
  <c r="BN515" i="16"/>
  <c r="BN514" i="16"/>
  <c r="BN513" i="16"/>
  <c r="BN512" i="16"/>
  <c r="BN511" i="16"/>
  <c r="BN510" i="16"/>
  <c r="BN509" i="16"/>
  <c r="BN508" i="16"/>
  <c r="BN507" i="16"/>
  <c r="BN506" i="16"/>
  <c r="BN505" i="16"/>
  <c r="BN504" i="16"/>
  <c r="BN503" i="16"/>
  <c r="BN502" i="16"/>
  <c r="BN501" i="16"/>
  <c r="BN500" i="16"/>
  <c r="BN499" i="16"/>
  <c r="BN498" i="16"/>
  <c r="BN497" i="16"/>
  <c r="BN496" i="16"/>
  <c r="BN495" i="16"/>
  <c r="BN494" i="16"/>
  <c r="BN493" i="16"/>
  <c r="BN492" i="16"/>
  <c r="BN491" i="16"/>
  <c r="BN490" i="16"/>
  <c r="BN489" i="16"/>
  <c r="BN488" i="16"/>
  <c r="BN487" i="16"/>
  <c r="BN486" i="16"/>
  <c r="BN485" i="16"/>
  <c r="BN484" i="16"/>
  <c r="BN483" i="16"/>
  <c r="BN482" i="16"/>
  <c r="BN481" i="16"/>
  <c r="BN480" i="16"/>
  <c r="BN479" i="16"/>
  <c r="BN478" i="16"/>
  <c r="BN477" i="16"/>
  <c r="BN476" i="16"/>
  <c r="BN475" i="16"/>
  <c r="BN474" i="16"/>
  <c r="BN473" i="16"/>
  <c r="BN472" i="16"/>
  <c r="BN471" i="16"/>
  <c r="BN470" i="16"/>
  <c r="BN469" i="16"/>
  <c r="BN468" i="16"/>
  <c r="BN467" i="16"/>
  <c r="BN466" i="16"/>
  <c r="BN465" i="16"/>
  <c r="BN464" i="16"/>
  <c r="BN463" i="16"/>
  <c r="BN462" i="16"/>
  <c r="BN461" i="16"/>
  <c r="BN460" i="16"/>
  <c r="BN459" i="16"/>
  <c r="BN458" i="16"/>
  <c r="BN457" i="16"/>
  <c r="BN456" i="16"/>
  <c r="BN455" i="16"/>
  <c r="BN454" i="16"/>
  <c r="BN453" i="16"/>
  <c r="BN452" i="16"/>
  <c r="BN451" i="16"/>
  <c r="BN450" i="16"/>
  <c r="BN449" i="16"/>
  <c r="BN448" i="16"/>
  <c r="BN447" i="16"/>
  <c r="BN446" i="16"/>
  <c r="BN445" i="16"/>
  <c r="BN444" i="16"/>
  <c r="BN443" i="16"/>
  <c r="BN442" i="16"/>
  <c r="BN441" i="16"/>
  <c r="BN440" i="16"/>
  <c r="BN439" i="16"/>
  <c r="BN438" i="16"/>
  <c r="BN437" i="16"/>
  <c r="BN436" i="16"/>
  <c r="BN435" i="16"/>
  <c r="BN434" i="16"/>
  <c r="BN433" i="16"/>
  <c r="BN432" i="16"/>
  <c r="BN431" i="16"/>
  <c r="BN430" i="16"/>
  <c r="BN429" i="16"/>
  <c r="BN428" i="16"/>
  <c r="BN427" i="16"/>
  <c r="BN426" i="16"/>
  <c r="BN425" i="16"/>
  <c r="BN424" i="16"/>
  <c r="BN423" i="16"/>
  <c r="BN422" i="16"/>
  <c r="BN421" i="16"/>
  <c r="BN420" i="16"/>
  <c r="BN419" i="16"/>
  <c r="BN418" i="16"/>
  <c r="BN417" i="16"/>
  <c r="BN416" i="16"/>
  <c r="BN415" i="16"/>
  <c r="BN414" i="16"/>
  <c r="BN413" i="16"/>
  <c r="BN412" i="16"/>
  <c r="BN411" i="16"/>
  <c r="BN410" i="16"/>
  <c r="BN409" i="16"/>
  <c r="BN408" i="16"/>
  <c r="BN407" i="16"/>
  <c r="BN406" i="16"/>
  <c r="BN405" i="16"/>
  <c r="BN404" i="16"/>
  <c r="BN403" i="16"/>
  <c r="BN402" i="16"/>
  <c r="BN401" i="16"/>
  <c r="BN400" i="16"/>
  <c r="BN399" i="16"/>
  <c r="BN398" i="16"/>
  <c r="BN397" i="16"/>
  <c r="BN396" i="16"/>
  <c r="BN395" i="16"/>
  <c r="BN394" i="16"/>
  <c r="BN393" i="16"/>
  <c r="BN392" i="16"/>
  <c r="BN391" i="16"/>
  <c r="BN390" i="16"/>
  <c r="BN389" i="16"/>
  <c r="BN388" i="16"/>
  <c r="BN387" i="16"/>
  <c r="BN386" i="16"/>
  <c r="BN385" i="16"/>
  <c r="BN384" i="16"/>
  <c r="BN383" i="16"/>
  <c r="BN382" i="16"/>
  <c r="BN381" i="16"/>
  <c r="BN380" i="16"/>
  <c r="BN379" i="16"/>
  <c r="BN378" i="16"/>
  <c r="BN377" i="16"/>
  <c r="BN376" i="16"/>
  <c r="BN375" i="16"/>
  <c r="BN374" i="16"/>
  <c r="BN373" i="16"/>
  <c r="BN372" i="16"/>
  <c r="BN371" i="16"/>
  <c r="BN370" i="16"/>
  <c r="BN369" i="16"/>
  <c r="BN368" i="16"/>
  <c r="BN367" i="16"/>
  <c r="BN366" i="16"/>
  <c r="BN365" i="16"/>
  <c r="BN364" i="16"/>
  <c r="BN363" i="16"/>
  <c r="BN362" i="16"/>
  <c r="BN361" i="16"/>
  <c r="BN360" i="16"/>
  <c r="BN359" i="16"/>
  <c r="BN358" i="16"/>
  <c r="BN357" i="16"/>
  <c r="BN356" i="16"/>
  <c r="BN355" i="16"/>
  <c r="BN354" i="16"/>
  <c r="BN353" i="16"/>
  <c r="BN352" i="16"/>
  <c r="BN351" i="16"/>
  <c r="BN350" i="16"/>
  <c r="BN349" i="16"/>
  <c r="BN348" i="16"/>
  <c r="BN347" i="16"/>
  <c r="BN346" i="16"/>
  <c r="BN345" i="16"/>
  <c r="BN344" i="16"/>
  <c r="BN343" i="16"/>
  <c r="BN342" i="16"/>
  <c r="BN341" i="16"/>
  <c r="BN340" i="16"/>
  <c r="BN339" i="16"/>
  <c r="BN338" i="16"/>
  <c r="BN337" i="16"/>
  <c r="BN336" i="16"/>
  <c r="BN335" i="16"/>
  <c r="BN334" i="16"/>
  <c r="BN333" i="16"/>
  <c r="BN332" i="16"/>
  <c r="BN331" i="16"/>
  <c r="BN330" i="16"/>
  <c r="BN329" i="16"/>
  <c r="BN328" i="16"/>
  <c r="BN327" i="16"/>
  <c r="BN326" i="16"/>
  <c r="BN325" i="16"/>
  <c r="BN324" i="16"/>
  <c r="BN323" i="16"/>
  <c r="BN322" i="16"/>
  <c r="BN321" i="16"/>
  <c r="BN320" i="16"/>
  <c r="BN319" i="16"/>
  <c r="BN318" i="16"/>
  <c r="BN317" i="16"/>
  <c r="BN316" i="16"/>
  <c r="BN315" i="16"/>
  <c r="BN314" i="16"/>
  <c r="BN313" i="16"/>
  <c r="BN312" i="16"/>
  <c r="BN311" i="16"/>
  <c r="BN310" i="16"/>
  <c r="BN309" i="16"/>
  <c r="BN308" i="16"/>
  <c r="BN307" i="16"/>
  <c r="BN306" i="16"/>
  <c r="BN305" i="16"/>
  <c r="BN304" i="16"/>
  <c r="BN303" i="16"/>
  <c r="BN302" i="16"/>
  <c r="BN301" i="16"/>
  <c r="BN300" i="16"/>
  <c r="BN299" i="16"/>
  <c r="BN298" i="16"/>
  <c r="BN297" i="16"/>
  <c r="BN296" i="16"/>
  <c r="BN295" i="16"/>
  <c r="BN294" i="16"/>
  <c r="BN293" i="16"/>
  <c r="BN292" i="16"/>
  <c r="BN291" i="16"/>
  <c r="BN290" i="16"/>
  <c r="BN289" i="16"/>
  <c r="BN288" i="16"/>
  <c r="BN287" i="16"/>
  <c r="BN286" i="16"/>
  <c r="BN285" i="16"/>
  <c r="BN284" i="16"/>
  <c r="BN283" i="16"/>
  <c r="BN282" i="16"/>
  <c r="BN281" i="16"/>
  <c r="BN280" i="16"/>
  <c r="BN279" i="16"/>
  <c r="BN278" i="16"/>
  <c r="BN277" i="16"/>
  <c r="BN276" i="16"/>
  <c r="BN275" i="16"/>
  <c r="BN274" i="16"/>
  <c r="BN273" i="16"/>
  <c r="BN272" i="16"/>
  <c r="BN271" i="16"/>
  <c r="BN270" i="16"/>
  <c r="BN269" i="16"/>
  <c r="BN268" i="16"/>
  <c r="BN267" i="16"/>
  <c r="BN266" i="16"/>
  <c r="BN265" i="16"/>
  <c r="BN264" i="16"/>
  <c r="BN263" i="16"/>
  <c r="BN262" i="16"/>
  <c r="BN261" i="16"/>
  <c r="BN260" i="16"/>
  <c r="BN259" i="16"/>
  <c r="BN258" i="16"/>
  <c r="BN257" i="16"/>
  <c r="BN256" i="16"/>
  <c r="BN255" i="16"/>
  <c r="BN254" i="16"/>
  <c r="BN253" i="16"/>
  <c r="BN252" i="16"/>
  <c r="BN251" i="16"/>
  <c r="BN250" i="16"/>
  <c r="BN249" i="16"/>
  <c r="BN248" i="16"/>
  <c r="BN247" i="16"/>
  <c r="BN246" i="16"/>
  <c r="BN245" i="16"/>
  <c r="BN244" i="16"/>
  <c r="BN243" i="16"/>
  <c r="BN242" i="16"/>
  <c r="BN241" i="16"/>
  <c r="BN240" i="16"/>
  <c r="BN239" i="16"/>
  <c r="BN238" i="16"/>
  <c r="BN237" i="16"/>
  <c r="BN236" i="16"/>
  <c r="BN235" i="16"/>
  <c r="BN234" i="16"/>
  <c r="BN233" i="16"/>
  <c r="BN232" i="16"/>
  <c r="BN231" i="16"/>
  <c r="BN230" i="16"/>
  <c r="BN229" i="16"/>
  <c r="BN228" i="16"/>
  <c r="BN227" i="16"/>
  <c r="BN226" i="16"/>
  <c r="BN225" i="16"/>
  <c r="BN224" i="16"/>
  <c r="BN223" i="16"/>
  <c r="BN222" i="16"/>
  <c r="BN221" i="16"/>
  <c r="BN220" i="16"/>
  <c r="BN219" i="16"/>
  <c r="BN218" i="16"/>
  <c r="BN217" i="16"/>
  <c r="BN216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F31" i="16"/>
  <c r="BC31" i="16"/>
  <c r="BF30" i="16"/>
  <c r="BC30" i="16"/>
  <c r="BF29" i="16"/>
  <c r="BC29" i="16"/>
  <c r="BF28" i="16"/>
  <c r="BC28" i="16"/>
  <c r="BF27" i="16"/>
  <c r="BC27" i="16"/>
  <c r="BF26" i="16"/>
  <c r="BC26" i="16"/>
  <c r="BF25" i="16"/>
  <c r="BC25" i="16"/>
  <c r="BF24" i="16"/>
  <c r="BC24" i="16"/>
  <c r="BF23" i="16"/>
  <c r="BC23" i="16"/>
  <c r="BF22" i="16"/>
  <c r="BC22" i="16"/>
  <c r="BF21" i="16"/>
  <c r="BC21" i="16"/>
  <c r="BF20" i="16"/>
  <c r="BC20" i="16"/>
  <c r="BF19" i="16"/>
  <c r="BC19" i="16"/>
  <c r="BA1780" i="16"/>
  <c r="AZ1780" i="16"/>
  <c r="AY1780" i="16"/>
  <c r="AX1780" i="16"/>
  <c r="AW1780" i="16"/>
  <c r="AV1780" i="16"/>
  <c r="AU1780" i="16"/>
  <c r="AT1780" i="16"/>
  <c r="AS1780" i="16"/>
  <c r="AR1780" i="16"/>
  <c r="AQ1780" i="16"/>
  <c r="AP1780" i="16"/>
  <c r="AO1780" i="16"/>
  <c r="AN1780" i="16"/>
  <c r="AM1780" i="16"/>
  <c r="AL1780" i="16"/>
  <c r="AK1780" i="16"/>
  <c r="AJ1780" i="16"/>
  <c r="AI1780" i="16"/>
  <c r="AH1780" i="16"/>
  <c r="AG1780" i="16"/>
  <c r="AF1780" i="16"/>
  <c r="AE1780" i="16"/>
  <c r="BA1779" i="16"/>
  <c r="AZ1779" i="16"/>
  <c r="AY1779" i="16"/>
  <c r="AX1779" i="16"/>
  <c r="AW1779" i="16"/>
  <c r="AV1779" i="16"/>
  <c r="AU1779" i="16"/>
  <c r="AT1779" i="16"/>
  <c r="AS1779" i="16"/>
  <c r="AR1779" i="16"/>
  <c r="AQ1779" i="16"/>
  <c r="AP1779" i="16"/>
  <c r="AO1779" i="16"/>
  <c r="AN1779" i="16"/>
  <c r="AM1779" i="16"/>
  <c r="AL1779" i="16"/>
  <c r="AK1779" i="16"/>
  <c r="AJ1779" i="16"/>
  <c r="AI1779" i="16"/>
  <c r="AH1779" i="16"/>
  <c r="AG1779" i="16"/>
  <c r="AF1779" i="16"/>
  <c r="AE1779" i="16"/>
  <c r="BA1778" i="16"/>
  <c r="AZ1778" i="16"/>
  <c r="AY1778" i="16"/>
  <c r="AX1778" i="16"/>
  <c r="AW1778" i="16"/>
  <c r="AV1778" i="16"/>
  <c r="AU1778" i="16"/>
  <c r="AT1778" i="16"/>
  <c r="AS1778" i="16"/>
  <c r="AR1778" i="16"/>
  <c r="AQ1778" i="16"/>
  <c r="AP1778" i="16"/>
  <c r="AO1778" i="16"/>
  <c r="AN1778" i="16"/>
  <c r="AM1778" i="16"/>
  <c r="AL1778" i="16"/>
  <c r="AK1778" i="16"/>
  <c r="AJ1778" i="16"/>
  <c r="AI1778" i="16"/>
  <c r="AH1778" i="16"/>
  <c r="AG1778" i="16"/>
  <c r="AF1778" i="16"/>
  <c r="AE1778" i="16"/>
  <c r="BA1777" i="16"/>
  <c r="AZ1777" i="16"/>
  <c r="AY1777" i="16"/>
  <c r="AX1777" i="16"/>
  <c r="AW1777" i="16"/>
  <c r="AV1777" i="16"/>
  <c r="AU1777" i="16"/>
  <c r="AT1777" i="16"/>
  <c r="AS1777" i="16"/>
  <c r="AR1777" i="16"/>
  <c r="AQ1777" i="16"/>
  <c r="AP1777" i="16"/>
  <c r="AO1777" i="16"/>
  <c r="AN1777" i="16"/>
  <c r="AM1777" i="16"/>
  <c r="AL1777" i="16"/>
  <c r="AK1777" i="16"/>
  <c r="AJ1777" i="16"/>
  <c r="AI1777" i="16"/>
  <c r="AH1777" i="16"/>
  <c r="AG1777" i="16"/>
  <c r="AF1777" i="16"/>
  <c r="AE1777" i="16"/>
  <c r="BA1776" i="16"/>
  <c r="AZ1776" i="16"/>
  <c r="AY1776" i="16"/>
  <c r="AX1776" i="16"/>
  <c r="AW1776" i="16"/>
  <c r="AV1776" i="16"/>
  <c r="AU1776" i="16"/>
  <c r="AT1776" i="16"/>
  <c r="AS1776" i="16"/>
  <c r="AR1776" i="16"/>
  <c r="AQ1776" i="16"/>
  <c r="AP1776" i="16"/>
  <c r="AO1776" i="16"/>
  <c r="AN1776" i="16"/>
  <c r="AM1776" i="16"/>
  <c r="AL1776" i="16"/>
  <c r="AK1776" i="16"/>
  <c r="AJ1776" i="16"/>
  <c r="AI1776" i="16"/>
  <c r="AH1776" i="16"/>
  <c r="AG1776" i="16"/>
  <c r="AF1776" i="16"/>
  <c r="AE1776" i="16"/>
  <c r="BA1775" i="16"/>
  <c r="AZ1775" i="16"/>
  <c r="AY1775" i="16"/>
  <c r="AX1775" i="16"/>
  <c r="AW1775" i="16"/>
  <c r="AV1775" i="16"/>
  <c r="AU1775" i="16"/>
  <c r="AT1775" i="16"/>
  <c r="AS1775" i="16"/>
  <c r="AR1775" i="16"/>
  <c r="AQ1775" i="16"/>
  <c r="AP1775" i="16"/>
  <c r="AO1775" i="16"/>
  <c r="AN1775" i="16"/>
  <c r="AM1775" i="16"/>
  <c r="AL1775" i="16"/>
  <c r="AK1775" i="16"/>
  <c r="AJ1775" i="16"/>
  <c r="AI1775" i="16"/>
  <c r="AH1775" i="16"/>
  <c r="AG1775" i="16"/>
  <c r="AF1775" i="16"/>
  <c r="AE1775" i="16"/>
  <c r="BA1774" i="16"/>
  <c r="AZ1774" i="16"/>
  <c r="AY1774" i="16"/>
  <c r="AX1774" i="16"/>
  <c r="AW1774" i="16"/>
  <c r="AV1774" i="16"/>
  <c r="AU1774" i="16"/>
  <c r="AT1774" i="16"/>
  <c r="AS1774" i="16"/>
  <c r="AR1774" i="16"/>
  <c r="AQ1774" i="16"/>
  <c r="AP1774" i="16"/>
  <c r="AO1774" i="16"/>
  <c r="AN1774" i="16"/>
  <c r="AM1774" i="16"/>
  <c r="AL1774" i="16"/>
  <c r="AK1774" i="16"/>
  <c r="AJ1774" i="16"/>
  <c r="AI1774" i="16"/>
  <c r="AH1774" i="16"/>
  <c r="AG1774" i="16"/>
  <c r="AF1774" i="16"/>
  <c r="AE1774" i="16"/>
  <c r="BA1773" i="16"/>
  <c r="AZ1773" i="16"/>
  <c r="AY1773" i="16"/>
  <c r="AX1773" i="16"/>
  <c r="AW1773" i="16"/>
  <c r="AV1773" i="16"/>
  <c r="AU1773" i="16"/>
  <c r="AT1773" i="16"/>
  <c r="AS1773" i="16"/>
  <c r="AR1773" i="16"/>
  <c r="AQ1773" i="16"/>
  <c r="AP1773" i="16"/>
  <c r="AO1773" i="16"/>
  <c r="AN1773" i="16"/>
  <c r="AM1773" i="16"/>
  <c r="AL1773" i="16"/>
  <c r="AK1773" i="16"/>
  <c r="AJ1773" i="16"/>
  <c r="AI1773" i="16"/>
  <c r="AH1773" i="16"/>
  <c r="AG1773" i="16"/>
  <c r="AF1773" i="16"/>
  <c r="AE1773" i="16"/>
  <c r="BA1772" i="16"/>
  <c r="AZ1772" i="16"/>
  <c r="AY1772" i="16"/>
  <c r="AX1772" i="16"/>
  <c r="AW1772" i="16"/>
  <c r="AV1772" i="16"/>
  <c r="AU1772" i="16"/>
  <c r="AT1772" i="16"/>
  <c r="AS1772" i="16"/>
  <c r="AR1772" i="16"/>
  <c r="AQ1772" i="16"/>
  <c r="AP1772" i="16"/>
  <c r="AO1772" i="16"/>
  <c r="AN1772" i="16"/>
  <c r="AM1772" i="16"/>
  <c r="AL1772" i="16"/>
  <c r="AK1772" i="16"/>
  <c r="AJ1772" i="16"/>
  <c r="AI1772" i="16"/>
  <c r="AH1772" i="16"/>
  <c r="AG1772" i="16"/>
  <c r="AF1772" i="16"/>
  <c r="AE1772" i="16"/>
  <c r="BA1771" i="16"/>
  <c r="AZ1771" i="16"/>
  <c r="AY1771" i="16"/>
  <c r="AX1771" i="16"/>
  <c r="AW1771" i="16"/>
  <c r="AV1771" i="16"/>
  <c r="AU1771" i="16"/>
  <c r="AT1771" i="16"/>
  <c r="AS1771" i="16"/>
  <c r="AR1771" i="16"/>
  <c r="AQ1771" i="16"/>
  <c r="AP1771" i="16"/>
  <c r="AO1771" i="16"/>
  <c r="AN1771" i="16"/>
  <c r="AM1771" i="16"/>
  <c r="AL1771" i="16"/>
  <c r="AK1771" i="16"/>
  <c r="AJ1771" i="16"/>
  <c r="AI1771" i="16"/>
  <c r="AH1771" i="16"/>
  <c r="AG1771" i="16"/>
  <c r="AF1771" i="16"/>
  <c r="AE1771" i="16"/>
  <c r="BA1770" i="16"/>
  <c r="AZ1770" i="16"/>
  <c r="AY1770" i="16"/>
  <c r="AX1770" i="16"/>
  <c r="AW1770" i="16"/>
  <c r="AV1770" i="16"/>
  <c r="AU1770" i="16"/>
  <c r="AT1770" i="16"/>
  <c r="AS1770" i="16"/>
  <c r="AR1770" i="16"/>
  <c r="AQ1770" i="16"/>
  <c r="AP1770" i="16"/>
  <c r="AO1770" i="16"/>
  <c r="AN1770" i="16"/>
  <c r="AM1770" i="16"/>
  <c r="AL1770" i="16"/>
  <c r="AK1770" i="16"/>
  <c r="AJ1770" i="16"/>
  <c r="AI1770" i="16"/>
  <c r="AH1770" i="16"/>
  <c r="AG1770" i="16"/>
  <c r="AF1770" i="16"/>
  <c r="AE1770" i="16"/>
  <c r="BA1769" i="16"/>
  <c r="AZ1769" i="16"/>
  <c r="AY1769" i="16"/>
  <c r="AX1769" i="16"/>
  <c r="AW1769" i="16"/>
  <c r="AV1769" i="16"/>
  <c r="AU1769" i="16"/>
  <c r="AT1769" i="16"/>
  <c r="AS1769" i="16"/>
  <c r="AR1769" i="16"/>
  <c r="AQ1769" i="16"/>
  <c r="AP1769" i="16"/>
  <c r="AO1769" i="16"/>
  <c r="AN1769" i="16"/>
  <c r="AM1769" i="16"/>
  <c r="AL1769" i="16"/>
  <c r="AK1769" i="16"/>
  <c r="AJ1769" i="16"/>
  <c r="AI1769" i="16"/>
  <c r="AH1769" i="16"/>
  <c r="AG1769" i="16"/>
  <c r="AF1769" i="16"/>
  <c r="AE1769" i="16"/>
  <c r="BA1768" i="16"/>
  <c r="AZ1768" i="16"/>
  <c r="AY1768" i="16"/>
  <c r="AX1768" i="16"/>
  <c r="AW1768" i="16"/>
  <c r="AV1768" i="16"/>
  <c r="AU1768" i="16"/>
  <c r="AT1768" i="16"/>
  <c r="AS1768" i="16"/>
  <c r="AR1768" i="16"/>
  <c r="AQ1768" i="16"/>
  <c r="AP1768" i="16"/>
  <c r="AO1768" i="16"/>
  <c r="AN1768" i="16"/>
  <c r="AM1768" i="16"/>
  <c r="AL1768" i="16"/>
  <c r="AK1768" i="16"/>
  <c r="AJ1768" i="16"/>
  <c r="AI1768" i="16"/>
  <c r="AH1768" i="16"/>
  <c r="AG1768" i="16"/>
  <c r="AF1768" i="16"/>
  <c r="AE1768" i="16"/>
  <c r="BA1767" i="16"/>
  <c r="AZ1767" i="16"/>
  <c r="AY1767" i="16"/>
  <c r="AX1767" i="16"/>
  <c r="AW1767" i="16"/>
  <c r="AV1767" i="16"/>
  <c r="AU1767" i="16"/>
  <c r="AT1767" i="16"/>
  <c r="AS1767" i="16"/>
  <c r="AR1767" i="16"/>
  <c r="AQ1767" i="16"/>
  <c r="AP1767" i="16"/>
  <c r="AO1767" i="16"/>
  <c r="AN1767" i="16"/>
  <c r="AM1767" i="16"/>
  <c r="AL1767" i="16"/>
  <c r="AK1767" i="16"/>
  <c r="AJ1767" i="16"/>
  <c r="AI1767" i="16"/>
  <c r="AH1767" i="16"/>
  <c r="AG1767" i="16"/>
  <c r="AF1767" i="16"/>
  <c r="AE1767" i="16"/>
  <c r="BA1766" i="16"/>
  <c r="AZ1766" i="16"/>
  <c r="AY1766" i="16"/>
  <c r="AX1766" i="16"/>
  <c r="AW1766" i="16"/>
  <c r="AV1766" i="16"/>
  <c r="AU1766" i="16"/>
  <c r="AT1766" i="16"/>
  <c r="AS1766" i="16"/>
  <c r="AR1766" i="16"/>
  <c r="AQ1766" i="16"/>
  <c r="AP1766" i="16"/>
  <c r="AO1766" i="16"/>
  <c r="AN1766" i="16"/>
  <c r="AM1766" i="16"/>
  <c r="AL1766" i="16"/>
  <c r="AK1766" i="16"/>
  <c r="AJ1766" i="16"/>
  <c r="AI1766" i="16"/>
  <c r="AH1766" i="16"/>
  <c r="AG1766" i="16"/>
  <c r="AF1766" i="16"/>
  <c r="AE1766" i="16"/>
  <c r="BA1765" i="16"/>
  <c r="AZ1765" i="16"/>
  <c r="AY1765" i="16"/>
  <c r="AX1765" i="16"/>
  <c r="AW1765" i="16"/>
  <c r="AV1765" i="16"/>
  <c r="AU1765" i="16"/>
  <c r="AT1765" i="16"/>
  <c r="AS1765" i="16"/>
  <c r="AR1765" i="16"/>
  <c r="AQ1765" i="16"/>
  <c r="AP1765" i="16"/>
  <c r="AO1765" i="16"/>
  <c r="AN1765" i="16"/>
  <c r="AM1765" i="16"/>
  <c r="AL1765" i="16"/>
  <c r="AK1765" i="16"/>
  <c r="AJ1765" i="16"/>
  <c r="AI1765" i="16"/>
  <c r="AH1765" i="16"/>
  <c r="AG1765" i="16"/>
  <c r="AF1765" i="16"/>
  <c r="AE1765" i="16"/>
  <c r="BA1764" i="16"/>
  <c r="AZ1764" i="16"/>
  <c r="AY1764" i="16"/>
  <c r="AX1764" i="16"/>
  <c r="AW1764" i="16"/>
  <c r="AV1764" i="16"/>
  <c r="AU1764" i="16"/>
  <c r="AT1764" i="16"/>
  <c r="AS1764" i="16"/>
  <c r="AR1764" i="16"/>
  <c r="AQ1764" i="16"/>
  <c r="AP1764" i="16"/>
  <c r="AO1764" i="16"/>
  <c r="AN1764" i="16"/>
  <c r="AM1764" i="16"/>
  <c r="AL1764" i="16"/>
  <c r="AK1764" i="16"/>
  <c r="AJ1764" i="16"/>
  <c r="AI1764" i="16"/>
  <c r="AH1764" i="16"/>
  <c r="AG1764" i="16"/>
  <c r="AF1764" i="16"/>
  <c r="AE1764" i="16"/>
  <c r="BA1763" i="16"/>
  <c r="AZ1763" i="16"/>
  <c r="AY1763" i="16"/>
  <c r="AX1763" i="16"/>
  <c r="AW1763" i="16"/>
  <c r="AV1763" i="16"/>
  <c r="AU1763" i="16"/>
  <c r="AT1763" i="16"/>
  <c r="AS1763" i="16"/>
  <c r="AR1763" i="16"/>
  <c r="AQ1763" i="16"/>
  <c r="AP1763" i="16"/>
  <c r="AO1763" i="16"/>
  <c r="AN1763" i="16"/>
  <c r="AM1763" i="16"/>
  <c r="AL1763" i="16"/>
  <c r="AK1763" i="16"/>
  <c r="AJ1763" i="16"/>
  <c r="AI1763" i="16"/>
  <c r="AH1763" i="16"/>
  <c r="AG1763" i="16"/>
  <c r="AF1763" i="16"/>
  <c r="AE1763" i="16"/>
  <c r="BA1762" i="16"/>
  <c r="AZ1762" i="16"/>
  <c r="AY1762" i="16"/>
  <c r="AX1762" i="16"/>
  <c r="AW1762" i="16"/>
  <c r="AV1762" i="16"/>
  <c r="AU1762" i="16"/>
  <c r="AT1762" i="16"/>
  <c r="AS1762" i="16"/>
  <c r="AR1762" i="16"/>
  <c r="AQ1762" i="16"/>
  <c r="AP1762" i="16"/>
  <c r="AO1762" i="16"/>
  <c r="AN1762" i="16"/>
  <c r="AM1762" i="16"/>
  <c r="AL1762" i="16"/>
  <c r="AK1762" i="16"/>
  <c r="AJ1762" i="16"/>
  <c r="AI1762" i="16"/>
  <c r="AH1762" i="16"/>
  <c r="AG1762" i="16"/>
  <c r="AF1762" i="16"/>
  <c r="AE1762" i="16"/>
  <c r="BA1761" i="16"/>
  <c r="AZ1761" i="16"/>
  <c r="AY1761" i="16"/>
  <c r="AX1761" i="16"/>
  <c r="AW1761" i="16"/>
  <c r="AV1761" i="16"/>
  <c r="AU1761" i="16"/>
  <c r="AT1761" i="16"/>
  <c r="AS1761" i="16"/>
  <c r="AR1761" i="16"/>
  <c r="AQ1761" i="16"/>
  <c r="AP1761" i="16"/>
  <c r="AO1761" i="16"/>
  <c r="AN1761" i="16"/>
  <c r="AM1761" i="16"/>
  <c r="AL1761" i="16"/>
  <c r="AK1761" i="16"/>
  <c r="AJ1761" i="16"/>
  <c r="AI1761" i="16"/>
  <c r="AH1761" i="16"/>
  <c r="AG1761" i="16"/>
  <c r="AF1761" i="16"/>
  <c r="AE1761" i="16"/>
  <c r="BA1760" i="16"/>
  <c r="AZ1760" i="16"/>
  <c r="AY1760" i="16"/>
  <c r="AX1760" i="16"/>
  <c r="AW1760" i="16"/>
  <c r="AV1760" i="16"/>
  <c r="AU1760" i="16"/>
  <c r="AT1760" i="16"/>
  <c r="AS1760" i="16"/>
  <c r="AR1760" i="16"/>
  <c r="AQ1760" i="16"/>
  <c r="AP1760" i="16"/>
  <c r="AO1760" i="16"/>
  <c r="AN1760" i="16"/>
  <c r="AM1760" i="16"/>
  <c r="AL1760" i="16"/>
  <c r="AK1760" i="16"/>
  <c r="AJ1760" i="16"/>
  <c r="AI1760" i="16"/>
  <c r="AH1760" i="16"/>
  <c r="AG1760" i="16"/>
  <c r="AF1760" i="16"/>
  <c r="AE1760" i="16"/>
  <c r="BA1759" i="16"/>
  <c r="AZ1759" i="16"/>
  <c r="AY1759" i="16"/>
  <c r="AX1759" i="16"/>
  <c r="AW1759" i="16"/>
  <c r="AV1759" i="16"/>
  <c r="AU1759" i="16"/>
  <c r="AT1759" i="16"/>
  <c r="AS1759" i="16"/>
  <c r="AR1759" i="16"/>
  <c r="AQ1759" i="16"/>
  <c r="AP1759" i="16"/>
  <c r="AO1759" i="16"/>
  <c r="AN1759" i="16"/>
  <c r="AM1759" i="16"/>
  <c r="AL1759" i="16"/>
  <c r="AK1759" i="16"/>
  <c r="AJ1759" i="16"/>
  <c r="AI1759" i="16"/>
  <c r="AH1759" i="16"/>
  <c r="AG1759" i="16"/>
  <c r="AF1759" i="16"/>
  <c r="AE1759" i="16"/>
  <c r="BA1758" i="16"/>
  <c r="AZ1758" i="16"/>
  <c r="AY1758" i="16"/>
  <c r="AX1758" i="16"/>
  <c r="AW1758" i="16"/>
  <c r="AV1758" i="16"/>
  <c r="AU1758" i="16"/>
  <c r="AT1758" i="16"/>
  <c r="AS1758" i="16"/>
  <c r="AR1758" i="16"/>
  <c r="AQ1758" i="16"/>
  <c r="AP1758" i="16"/>
  <c r="AO1758" i="16"/>
  <c r="AN1758" i="16"/>
  <c r="AM1758" i="16"/>
  <c r="AL1758" i="16"/>
  <c r="AK1758" i="16"/>
  <c r="AJ1758" i="16"/>
  <c r="AI1758" i="16"/>
  <c r="AH1758" i="16"/>
  <c r="AG1758" i="16"/>
  <c r="AF1758" i="16"/>
  <c r="AE1758" i="16"/>
  <c r="BA1757" i="16"/>
  <c r="AZ1757" i="16"/>
  <c r="AY1757" i="16"/>
  <c r="AX1757" i="16"/>
  <c r="AW1757" i="16"/>
  <c r="AV1757" i="16"/>
  <c r="AU1757" i="16"/>
  <c r="AT1757" i="16"/>
  <c r="AS1757" i="16"/>
  <c r="AR1757" i="16"/>
  <c r="AQ1757" i="16"/>
  <c r="AP1757" i="16"/>
  <c r="AO1757" i="16"/>
  <c r="AN1757" i="16"/>
  <c r="AM1757" i="16"/>
  <c r="AL1757" i="16"/>
  <c r="AK1757" i="16"/>
  <c r="AJ1757" i="16"/>
  <c r="AI1757" i="16"/>
  <c r="AH1757" i="16"/>
  <c r="AG1757" i="16"/>
  <c r="AF1757" i="16"/>
  <c r="AE1757" i="16"/>
  <c r="BA1756" i="16"/>
  <c r="AZ1756" i="16"/>
  <c r="AY1756" i="16"/>
  <c r="AX1756" i="16"/>
  <c r="AW1756" i="16"/>
  <c r="AV1756" i="16"/>
  <c r="AU1756" i="16"/>
  <c r="AT1756" i="16"/>
  <c r="AS1756" i="16"/>
  <c r="AR1756" i="16"/>
  <c r="AQ1756" i="16"/>
  <c r="AP1756" i="16"/>
  <c r="AO1756" i="16"/>
  <c r="AN1756" i="16"/>
  <c r="AM1756" i="16"/>
  <c r="AL1756" i="16"/>
  <c r="AK1756" i="16"/>
  <c r="AJ1756" i="16"/>
  <c r="AI1756" i="16"/>
  <c r="AH1756" i="16"/>
  <c r="AG1756" i="16"/>
  <c r="AF1756" i="16"/>
  <c r="AE1756" i="16"/>
  <c r="BA1755" i="16"/>
  <c r="AZ1755" i="16"/>
  <c r="AY1755" i="16"/>
  <c r="AX1755" i="16"/>
  <c r="AW1755" i="16"/>
  <c r="AV1755" i="16"/>
  <c r="AU1755" i="16"/>
  <c r="AT1755" i="16"/>
  <c r="AS1755" i="16"/>
  <c r="AR1755" i="16"/>
  <c r="AQ1755" i="16"/>
  <c r="AP1755" i="16"/>
  <c r="AO1755" i="16"/>
  <c r="AN1755" i="16"/>
  <c r="AM1755" i="16"/>
  <c r="AL1755" i="16"/>
  <c r="AK1755" i="16"/>
  <c r="AJ1755" i="16"/>
  <c r="AI1755" i="16"/>
  <c r="AH1755" i="16"/>
  <c r="AG1755" i="16"/>
  <c r="AF1755" i="16"/>
  <c r="AE1755" i="16"/>
  <c r="BA1754" i="16"/>
  <c r="AZ1754" i="16"/>
  <c r="AY1754" i="16"/>
  <c r="AX1754" i="16"/>
  <c r="AW1754" i="16"/>
  <c r="AV1754" i="16"/>
  <c r="AU1754" i="16"/>
  <c r="AT1754" i="16"/>
  <c r="AS1754" i="16"/>
  <c r="AR1754" i="16"/>
  <c r="AQ1754" i="16"/>
  <c r="AP1754" i="16"/>
  <c r="AO1754" i="16"/>
  <c r="AN1754" i="16"/>
  <c r="AM1754" i="16"/>
  <c r="AL1754" i="16"/>
  <c r="AK1754" i="16"/>
  <c r="AJ1754" i="16"/>
  <c r="AI1754" i="16"/>
  <c r="AH1754" i="16"/>
  <c r="AG1754" i="16"/>
  <c r="AF1754" i="16"/>
  <c r="AE1754" i="16"/>
  <c r="BA1753" i="16"/>
  <c r="AZ1753" i="16"/>
  <c r="AY1753" i="16"/>
  <c r="AX1753" i="16"/>
  <c r="AW1753" i="16"/>
  <c r="AV1753" i="16"/>
  <c r="AU1753" i="16"/>
  <c r="AT1753" i="16"/>
  <c r="AS1753" i="16"/>
  <c r="AR1753" i="16"/>
  <c r="AQ1753" i="16"/>
  <c r="AP1753" i="16"/>
  <c r="AO1753" i="16"/>
  <c r="AN1753" i="16"/>
  <c r="AM1753" i="16"/>
  <c r="AL1753" i="16"/>
  <c r="AK1753" i="16"/>
  <c r="AJ1753" i="16"/>
  <c r="AI1753" i="16"/>
  <c r="AH1753" i="16"/>
  <c r="AG1753" i="16"/>
  <c r="AF1753" i="16"/>
  <c r="AE1753" i="16"/>
  <c r="BA1752" i="16"/>
  <c r="AZ1752" i="16"/>
  <c r="AY1752" i="16"/>
  <c r="AX1752" i="16"/>
  <c r="AW1752" i="16"/>
  <c r="AV1752" i="16"/>
  <c r="AU1752" i="16"/>
  <c r="AT1752" i="16"/>
  <c r="AS1752" i="16"/>
  <c r="AR1752" i="16"/>
  <c r="AQ1752" i="16"/>
  <c r="AP1752" i="16"/>
  <c r="AO1752" i="16"/>
  <c r="AN1752" i="16"/>
  <c r="AM1752" i="16"/>
  <c r="AL1752" i="16"/>
  <c r="AK1752" i="16"/>
  <c r="AJ1752" i="16"/>
  <c r="AI1752" i="16"/>
  <c r="AH1752" i="16"/>
  <c r="AG1752" i="16"/>
  <c r="AF1752" i="16"/>
  <c r="AE1752" i="16"/>
  <c r="BA1751" i="16"/>
  <c r="AZ1751" i="16"/>
  <c r="AY1751" i="16"/>
  <c r="AX1751" i="16"/>
  <c r="AW1751" i="16"/>
  <c r="AV1751" i="16"/>
  <c r="AU1751" i="16"/>
  <c r="AT1751" i="16"/>
  <c r="AS1751" i="16"/>
  <c r="AR1751" i="16"/>
  <c r="AQ1751" i="16"/>
  <c r="AP1751" i="16"/>
  <c r="AO1751" i="16"/>
  <c r="AN1751" i="16"/>
  <c r="AM1751" i="16"/>
  <c r="AL1751" i="16"/>
  <c r="AK1751" i="16"/>
  <c r="AJ1751" i="16"/>
  <c r="AI1751" i="16"/>
  <c r="AH1751" i="16"/>
  <c r="AG1751" i="16"/>
  <c r="AF1751" i="16"/>
  <c r="AE1751" i="16"/>
  <c r="BA1750" i="16"/>
  <c r="AZ1750" i="16"/>
  <c r="AY1750" i="16"/>
  <c r="AX1750" i="16"/>
  <c r="AW1750" i="16"/>
  <c r="AV1750" i="16"/>
  <c r="AU1750" i="16"/>
  <c r="AT1750" i="16"/>
  <c r="AS1750" i="16"/>
  <c r="AR1750" i="16"/>
  <c r="AQ1750" i="16"/>
  <c r="AP1750" i="16"/>
  <c r="AO1750" i="16"/>
  <c r="AN1750" i="16"/>
  <c r="AM1750" i="16"/>
  <c r="AL1750" i="16"/>
  <c r="AK1750" i="16"/>
  <c r="AJ1750" i="16"/>
  <c r="AI1750" i="16"/>
  <c r="AH1750" i="16"/>
  <c r="AG1750" i="16"/>
  <c r="AF1750" i="16"/>
  <c r="AE1750" i="16"/>
  <c r="BA1749" i="16"/>
  <c r="AZ1749" i="16"/>
  <c r="AY1749" i="16"/>
  <c r="AX1749" i="16"/>
  <c r="AW1749" i="16"/>
  <c r="AV1749" i="16"/>
  <c r="AU1749" i="16"/>
  <c r="AT1749" i="16"/>
  <c r="AS1749" i="16"/>
  <c r="AR1749" i="16"/>
  <c r="AQ1749" i="16"/>
  <c r="AP1749" i="16"/>
  <c r="AO1749" i="16"/>
  <c r="AN1749" i="16"/>
  <c r="AM1749" i="16"/>
  <c r="AL1749" i="16"/>
  <c r="AK1749" i="16"/>
  <c r="AJ1749" i="16"/>
  <c r="AI1749" i="16"/>
  <c r="AH1749" i="16"/>
  <c r="AG1749" i="16"/>
  <c r="AF1749" i="16"/>
  <c r="AE1749" i="16"/>
  <c r="BA1748" i="16"/>
  <c r="AZ1748" i="16"/>
  <c r="AY1748" i="16"/>
  <c r="AX1748" i="16"/>
  <c r="AW1748" i="16"/>
  <c r="AV1748" i="16"/>
  <c r="AU1748" i="16"/>
  <c r="AT1748" i="16"/>
  <c r="AS1748" i="16"/>
  <c r="AR1748" i="16"/>
  <c r="AQ1748" i="16"/>
  <c r="AP1748" i="16"/>
  <c r="AO1748" i="16"/>
  <c r="AN1748" i="16"/>
  <c r="AM1748" i="16"/>
  <c r="AL1748" i="16"/>
  <c r="AK1748" i="16"/>
  <c r="AJ1748" i="16"/>
  <c r="AI1748" i="16"/>
  <c r="AH1748" i="16"/>
  <c r="AG1748" i="16"/>
  <c r="AF1748" i="16"/>
  <c r="AE1748" i="16"/>
  <c r="BA1747" i="16"/>
  <c r="AZ1747" i="16"/>
  <c r="AY1747" i="16"/>
  <c r="AX1747" i="16"/>
  <c r="AW1747" i="16"/>
  <c r="AV1747" i="16"/>
  <c r="AU1747" i="16"/>
  <c r="AT1747" i="16"/>
  <c r="AS1747" i="16"/>
  <c r="AR1747" i="16"/>
  <c r="AQ1747" i="16"/>
  <c r="AP1747" i="16"/>
  <c r="AO1747" i="16"/>
  <c r="AN1747" i="16"/>
  <c r="AM1747" i="16"/>
  <c r="AL1747" i="16"/>
  <c r="AK1747" i="16"/>
  <c r="AJ1747" i="16"/>
  <c r="AI1747" i="16"/>
  <c r="AH1747" i="16"/>
  <c r="AG1747" i="16"/>
  <c r="AF1747" i="16"/>
  <c r="AE1747" i="16"/>
  <c r="BA1746" i="16"/>
  <c r="AZ1746" i="16"/>
  <c r="AY1746" i="16"/>
  <c r="AX1746" i="16"/>
  <c r="AW1746" i="16"/>
  <c r="AV1746" i="16"/>
  <c r="AU1746" i="16"/>
  <c r="AT1746" i="16"/>
  <c r="AS1746" i="16"/>
  <c r="AR1746" i="16"/>
  <c r="AQ1746" i="16"/>
  <c r="AP1746" i="16"/>
  <c r="AO1746" i="16"/>
  <c r="AN1746" i="16"/>
  <c r="AM1746" i="16"/>
  <c r="AL1746" i="16"/>
  <c r="AK1746" i="16"/>
  <c r="AJ1746" i="16"/>
  <c r="AI1746" i="16"/>
  <c r="AH1746" i="16"/>
  <c r="AG1746" i="16"/>
  <c r="AF1746" i="16"/>
  <c r="AE1746" i="16"/>
  <c r="BA1745" i="16"/>
  <c r="AZ1745" i="16"/>
  <c r="AY1745" i="16"/>
  <c r="AX1745" i="16"/>
  <c r="AW1745" i="16"/>
  <c r="AV1745" i="16"/>
  <c r="AU1745" i="16"/>
  <c r="AT1745" i="16"/>
  <c r="AS1745" i="16"/>
  <c r="AR1745" i="16"/>
  <c r="AQ1745" i="16"/>
  <c r="AP1745" i="16"/>
  <c r="AO1745" i="16"/>
  <c r="AN1745" i="16"/>
  <c r="AM1745" i="16"/>
  <c r="AL1745" i="16"/>
  <c r="AK1745" i="16"/>
  <c r="AJ1745" i="16"/>
  <c r="AI1745" i="16"/>
  <c r="AH1745" i="16"/>
  <c r="AG1745" i="16"/>
  <c r="AF1745" i="16"/>
  <c r="AE1745" i="16"/>
  <c r="BA1744" i="16"/>
  <c r="AZ1744" i="16"/>
  <c r="AY1744" i="16"/>
  <c r="AX1744" i="16"/>
  <c r="AW1744" i="16"/>
  <c r="AV1744" i="16"/>
  <c r="AU1744" i="16"/>
  <c r="AT1744" i="16"/>
  <c r="AS1744" i="16"/>
  <c r="AR1744" i="16"/>
  <c r="AQ1744" i="16"/>
  <c r="AP1744" i="16"/>
  <c r="AO1744" i="16"/>
  <c r="AN1744" i="16"/>
  <c r="AM1744" i="16"/>
  <c r="AL1744" i="16"/>
  <c r="AK1744" i="16"/>
  <c r="AJ1744" i="16"/>
  <c r="AI1744" i="16"/>
  <c r="AH1744" i="16"/>
  <c r="AG1744" i="16"/>
  <c r="AF1744" i="16"/>
  <c r="AE1744" i="16"/>
  <c r="BA1743" i="16"/>
  <c r="AZ1743" i="16"/>
  <c r="AY1743" i="16"/>
  <c r="AX1743" i="16"/>
  <c r="AW1743" i="16"/>
  <c r="AV1743" i="16"/>
  <c r="AU1743" i="16"/>
  <c r="AT1743" i="16"/>
  <c r="AS1743" i="16"/>
  <c r="AR1743" i="16"/>
  <c r="AQ1743" i="16"/>
  <c r="AP1743" i="16"/>
  <c r="AO1743" i="16"/>
  <c r="AN1743" i="16"/>
  <c r="AM1743" i="16"/>
  <c r="AL1743" i="16"/>
  <c r="AK1743" i="16"/>
  <c r="AJ1743" i="16"/>
  <c r="AI1743" i="16"/>
  <c r="AH1743" i="16"/>
  <c r="AG1743" i="16"/>
  <c r="AF1743" i="16"/>
  <c r="AE1743" i="16"/>
  <c r="BA1742" i="16"/>
  <c r="AZ1742" i="16"/>
  <c r="AY1742" i="16"/>
  <c r="AX1742" i="16"/>
  <c r="AW1742" i="16"/>
  <c r="AV1742" i="16"/>
  <c r="AU1742" i="16"/>
  <c r="AT1742" i="16"/>
  <c r="AS1742" i="16"/>
  <c r="AR1742" i="16"/>
  <c r="AQ1742" i="16"/>
  <c r="AP1742" i="16"/>
  <c r="AO1742" i="16"/>
  <c r="AN1742" i="16"/>
  <c r="AM1742" i="16"/>
  <c r="AL1742" i="16"/>
  <c r="AK1742" i="16"/>
  <c r="AJ1742" i="16"/>
  <c r="AI1742" i="16"/>
  <c r="AH1742" i="16"/>
  <c r="AG1742" i="16"/>
  <c r="AF1742" i="16"/>
  <c r="AE1742" i="16"/>
  <c r="BA1741" i="16"/>
  <c r="AZ1741" i="16"/>
  <c r="AY1741" i="16"/>
  <c r="AX1741" i="16"/>
  <c r="AW1741" i="16"/>
  <c r="AV1741" i="16"/>
  <c r="AU1741" i="16"/>
  <c r="AT1741" i="16"/>
  <c r="AS1741" i="16"/>
  <c r="AR1741" i="16"/>
  <c r="AQ1741" i="16"/>
  <c r="AP1741" i="16"/>
  <c r="AO1741" i="16"/>
  <c r="AN1741" i="16"/>
  <c r="AM1741" i="16"/>
  <c r="AL1741" i="16"/>
  <c r="AK1741" i="16"/>
  <c r="AJ1741" i="16"/>
  <c r="AI1741" i="16"/>
  <c r="AH1741" i="16"/>
  <c r="AG1741" i="16"/>
  <c r="AF1741" i="16"/>
  <c r="AE1741" i="16"/>
  <c r="BA1740" i="16"/>
  <c r="AZ1740" i="16"/>
  <c r="AY1740" i="16"/>
  <c r="AX1740" i="16"/>
  <c r="AW1740" i="16"/>
  <c r="AV1740" i="16"/>
  <c r="AU1740" i="16"/>
  <c r="AT1740" i="16"/>
  <c r="AS1740" i="16"/>
  <c r="AR1740" i="16"/>
  <c r="AQ1740" i="16"/>
  <c r="AP1740" i="16"/>
  <c r="AO1740" i="16"/>
  <c r="AN1740" i="16"/>
  <c r="AM1740" i="16"/>
  <c r="AL1740" i="16"/>
  <c r="AK1740" i="16"/>
  <c r="AJ1740" i="16"/>
  <c r="AI1740" i="16"/>
  <c r="AH1740" i="16"/>
  <c r="AG1740" i="16"/>
  <c r="AF1740" i="16"/>
  <c r="AE1740" i="16"/>
  <c r="BA1739" i="16"/>
  <c r="AZ1739" i="16"/>
  <c r="AY1739" i="16"/>
  <c r="AX1739" i="16"/>
  <c r="AW1739" i="16"/>
  <c r="AV1739" i="16"/>
  <c r="AU1739" i="16"/>
  <c r="AT1739" i="16"/>
  <c r="AS1739" i="16"/>
  <c r="AR1739" i="16"/>
  <c r="AQ1739" i="16"/>
  <c r="AP1739" i="16"/>
  <c r="AO1739" i="16"/>
  <c r="AN1739" i="16"/>
  <c r="AM1739" i="16"/>
  <c r="AL1739" i="16"/>
  <c r="AK1739" i="16"/>
  <c r="AJ1739" i="16"/>
  <c r="AI1739" i="16"/>
  <c r="AH1739" i="16"/>
  <c r="AG1739" i="16"/>
  <c r="AF1739" i="16"/>
  <c r="AE1739" i="16"/>
  <c r="BA1738" i="16"/>
  <c r="AZ1738" i="16"/>
  <c r="AY1738" i="16"/>
  <c r="AX1738" i="16"/>
  <c r="AW1738" i="16"/>
  <c r="AV1738" i="16"/>
  <c r="AU1738" i="16"/>
  <c r="AT1738" i="16"/>
  <c r="AS1738" i="16"/>
  <c r="AR1738" i="16"/>
  <c r="AQ1738" i="16"/>
  <c r="AP1738" i="16"/>
  <c r="AO1738" i="16"/>
  <c r="AN1738" i="16"/>
  <c r="AM1738" i="16"/>
  <c r="AL1738" i="16"/>
  <c r="AK1738" i="16"/>
  <c r="AJ1738" i="16"/>
  <c r="AI1738" i="16"/>
  <c r="AH1738" i="16"/>
  <c r="AG1738" i="16"/>
  <c r="AF1738" i="16"/>
  <c r="AE1738" i="16"/>
  <c r="BA1737" i="16"/>
  <c r="AZ1737" i="16"/>
  <c r="AY1737" i="16"/>
  <c r="AX1737" i="16"/>
  <c r="AW1737" i="16"/>
  <c r="AV1737" i="16"/>
  <c r="AU1737" i="16"/>
  <c r="AT1737" i="16"/>
  <c r="AS1737" i="16"/>
  <c r="AR1737" i="16"/>
  <c r="AQ1737" i="16"/>
  <c r="AP1737" i="16"/>
  <c r="AO1737" i="16"/>
  <c r="AN1737" i="16"/>
  <c r="AM1737" i="16"/>
  <c r="AL1737" i="16"/>
  <c r="AK1737" i="16"/>
  <c r="AJ1737" i="16"/>
  <c r="AI1737" i="16"/>
  <c r="AH1737" i="16"/>
  <c r="AG1737" i="16"/>
  <c r="AF1737" i="16"/>
  <c r="AE1737" i="16"/>
  <c r="BA1736" i="16"/>
  <c r="AZ1736" i="16"/>
  <c r="AY1736" i="16"/>
  <c r="AX1736" i="16"/>
  <c r="AW1736" i="16"/>
  <c r="AV1736" i="16"/>
  <c r="AU1736" i="16"/>
  <c r="AT1736" i="16"/>
  <c r="AS1736" i="16"/>
  <c r="AR1736" i="16"/>
  <c r="AQ1736" i="16"/>
  <c r="AP1736" i="16"/>
  <c r="AO1736" i="16"/>
  <c r="AN1736" i="16"/>
  <c r="AM1736" i="16"/>
  <c r="AL1736" i="16"/>
  <c r="AK1736" i="16"/>
  <c r="AJ1736" i="16"/>
  <c r="AI1736" i="16"/>
  <c r="AH1736" i="16"/>
  <c r="AG1736" i="16"/>
  <c r="AF1736" i="16"/>
  <c r="AE1736" i="16"/>
  <c r="BA1735" i="16"/>
  <c r="AZ1735" i="16"/>
  <c r="AY1735" i="16"/>
  <c r="AX1735" i="16"/>
  <c r="AW1735" i="16"/>
  <c r="AV1735" i="16"/>
  <c r="AU1735" i="16"/>
  <c r="AT1735" i="16"/>
  <c r="AS1735" i="16"/>
  <c r="AR1735" i="16"/>
  <c r="AQ1735" i="16"/>
  <c r="AP1735" i="16"/>
  <c r="AO1735" i="16"/>
  <c r="AN1735" i="16"/>
  <c r="AM1735" i="16"/>
  <c r="AL1735" i="16"/>
  <c r="AK1735" i="16"/>
  <c r="AJ1735" i="16"/>
  <c r="AI1735" i="16"/>
  <c r="AH1735" i="16"/>
  <c r="AG1735" i="16"/>
  <c r="AF1735" i="16"/>
  <c r="AE1735" i="16"/>
  <c r="BA1734" i="16"/>
  <c r="AZ1734" i="16"/>
  <c r="AY1734" i="16"/>
  <c r="AX1734" i="16"/>
  <c r="AW1734" i="16"/>
  <c r="AV1734" i="16"/>
  <c r="AU1734" i="16"/>
  <c r="AT1734" i="16"/>
  <c r="AS1734" i="16"/>
  <c r="AR1734" i="16"/>
  <c r="AQ1734" i="16"/>
  <c r="AP1734" i="16"/>
  <c r="AO1734" i="16"/>
  <c r="AN1734" i="16"/>
  <c r="AM1734" i="16"/>
  <c r="AL1734" i="16"/>
  <c r="AK1734" i="16"/>
  <c r="AJ1734" i="16"/>
  <c r="AI1734" i="16"/>
  <c r="AH1734" i="16"/>
  <c r="AG1734" i="16"/>
  <c r="AF1734" i="16"/>
  <c r="AE1734" i="16"/>
  <c r="BA1733" i="16"/>
  <c r="AZ1733" i="16"/>
  <c r="AY1733" i="16"/>
  <c r="AX1733" i="16"/>
  <c r="AW1733" i="16"/>
  <c r="AV1733" i="16"/>
  <c r="AU1733" i="16"/>
  <c r="AT1733" i="16"/>
  <c r="AS1733" i="16"/>
  <c r="AR1733" i="16"/>
  <c r="AQ1733" i="16"/>
  <c r="AP1733" i="16"/>
  <c r="AO1733" i="16"/>
  <c r="AN1733" i="16"/>
  <c r="AM1733" i="16"/>
  <c r="AL1733" i="16"/>
  <c r="AK1733" i="16"/>
  <c r="AJ1733" i="16"/>
  <c r="AI1733" i="16"/>
  <c r="AH1733" i="16"/>
  <c r="AG1733" i="16"/>
  <c r="AF1733" i="16"/>
  <c r="AE1733" i="16"/>
  <c r="BA1732" i="16"/>
  <c r="AZ1732" i="16"/>
  <c r="AY1732" i="16"/>
  <c r="AX1732" i="16"/>
  <c r="AW1732" i="16"/>
  <c r="AV1732" i="16"/>
  <c r="AU1732" i="16"/>
  <c r="AT1732" i="16"/>
  <c r="AS1732" i="16"/>
  <c r="AR1732" i="16"/>
  <c r="AQ1732" i="16"/>
  <c r="AP1732" i="16"/>
  <c r="AO1732" i="16"/>
  <c r="AN1732" i="16"/>
  <c r="AM1732" i="16"/>
  <c r="AL1732" i="16"/>
  <c r="AK1732" i="16"/>
  <c r="AJ1732" i="16"/>
  <c r="AI1732" i="16"/>
  <c r="AH1732" i="16"/>
  <c r="AG1732" i="16"/>
  <c r="AF1732" i="16"/>
  <c r="AE1732" i="16"/>
  <c r="BA1731" i="16"/>
  <c r="AZ1731" i="16"/>
  <c r="AY1731" i="16"/>
  <c r="AX1731" i="16"/>
  <c r="AW1731" i="16"/>
  <c r="AV1731" i="16"/>
  <c r="AU1731" i="16"/>
  <c r="AT1731" i="16"/>
  <c r="AS1731" i="16"/>
  <c r="AR1731" i="16"/>
  <c r="AQ1731" i="16"/>
  <c r="AP1731" i="16"/>
  <c r="AO1731" i="16"/>
  <c r="AN1731" i="16"/>
  <c r="AM1731" i="16"/>
  <c r="AL1731" i="16"/>
  <c r="AK1731" i="16"/>
  <c r="AJ1731" i="16"/>
  <c r="AI1731" i="16"/>
  <c r="AH1731" i="16"/>
  <c r="AG1731" i="16"/>
  <c r="AF1731" i="16"/>
  <c r="AE1731" i="16"/>
  <c r="BA1730" i="16"/>
  <c r="AZ1730" i="16"/>
  <c r="AY1730" i="16"/>
  <c r="AX1730" i="16"/>
  <c r="AW1730" i="16"/>
  <c r="AV1730" i="16"/>
  <c r="AU1730" i="16"/>
  <c r="AT1730" i="16"/>
  <c r="AS1730" i="16"/>
  <c r="AR1730" i="16"/>
  <c r="AQ1730" i="16"/>
  <c r="AP1730" i="16"/>
  <c r="AO1730" i="16"/>
  <c r="AN1730" i="16"/>
  <c r="AM1730" i="16"/>
  <c r="AL1730" i="16"/>
  <c r="AK1730" i="16"/>
  <c r="AJ1730" i="16"/>
  <c r="AI1730" i="16"/>
  <c r="AH1730" i="16"/>
  <c r="AG1730" i="16"/>
  <c r="AF1730" i="16"/>
  <c r="AE1730" i="16"/>
  <c r="BA1729" i="16"/>
  <c r="AZ1729" i="16"/>
  <c r="AY1729" i="16"/>
  <c r="AX1729" i="16"/>
  <c r="AW1729" i="16"/>
  <c r="AV1729" i="16"/>
  <c r="AU1729" i="16"/>
  <c r="AT1729" i="16"/>
  <c r="AS1729" i="16"/>
  <c r="AR1729" i="16"/>
  <c r="AQ1729" i="16"/>
  <c r="AP1729" i="16"/>
  <c r="AO1729" i="16"/>
  <c r="AN1729" i="16"/>
  <c r="AM1729" i="16"/>
  <c r="AL1729" i="16"/>
  <c r="AK1729" i="16"/>
  <c r="AJ1729" i="16"/>
  <c r="AI1729" i="16"/>
  <c r="AH1729" i="16"/>
  <c r="AG1729" i="16"/>
  <c r="AF1729" i="16"/>
  <c r="AE1729" i="16"/>
  <c r="BA1728" i="16"/>
  <c r="AZ1728" i="16"/>
  <c r="AY1728" i="16"/>
  <c r="AX1728" i="16"/>
  <c r="AW1728" i="16"/>
  <c r="AV1728" i="16"/>
  <c r="AU1728" i="16"/>
  <c r="AT1728" i="16"/>
  <c r="AS1728" i="16"/>
  <c r="AR1728" i="16"/>
  <c r="AQ1728" i="16"/>
  <c r="AP1728" i="16"/>
  <c r="AO1728" i="16"/>
  <c r="AN1728" i="16"/>
  <c r="AM1728" i="16"/>
  <c r="AL1728" i="16"/>
  <c r="AK1728" i="16"/>
  <c r="AJ1728" i="16"/>
  <c r="AI1728" i="16"/>
  <c r="AH1728" i="16"/>
  <c r="AG1728" i="16"/>
  <c r="AF1728" i="16"/>
  <c r="AE1728" i="16"/>
  <c r="BA1727" i="16"/>
  <c r="AZ1727" i="16"/>
  <c r="AY1727" i="16"/>
  <c r="AX1727" i="16"/>
  <c r="AW1727" i="16"/>
  <c r="AV1727" i="16"/>
  <c r="AU1727" i="16"/>
  <c r="AT1727" i="16"/>
  <c r="AS1727" i="16"/>
  <c r="AR1727" i="16"/>
  <c r="AQ1727" i="16"/>
  <c r="AP1727" i="16"/>
  <c r="AO1727" i="16"/>
  <c r="AN1727" i="16"/>
  <c r="AM1727" i="16"/>
  <c r="AL1727" i="16"/>
  <c r="AK1727" i="16"/>
  <c r="AJ1727" i="16"/>
  <c r="AI1727" i="16"/>
  <c r="AH1727" i="16"/>
  <c r="AG1727" i="16"/>
  <c r="AF1727" i="16"/>
  <c r="AE1727" i="16"/>
  <c r="BA1726" i="16"/>
  <c r="AZ1726" i="16"/>
  <c r="AY1726" i="16"/>
  <c r="AX1726" i="16"/>
  <c r="AW1726" i="16"/>
  <c r="AV1726" i="16"/>
  <c r="AU1726" i="16"/>
  <c r="AT1726" i="16"/>
  <c r="AS1726" i="16"/>
  <c r="AR1726" i="16"/>
  <c r="AQ1726" i="16"/>
  <c r="AP1726" i="16"/>
  <c r="AO1726" i="16"/>
  <c r="AN1726" i="16"/>
  <c r="AM1726" i="16"/>
  <c r="AL1726" i="16"/>
  <c r="AK1726" i="16"/>
  <c r="AJ1726" i="16"/>
  <c r="AI1726" i="16"/>
  <c r="AH1726" i="16"/>
  <c r="AG1726" i="16"/>
  <c r="AF1726" i="16"/>
  <c r="AE1726" i="16"/>
  <c r="BA1725" i="16"/>
  <c r="AZ1725" i="16"/>
  <c r="AY1725" i="16"/>
  <c r="AX1725" i="16"/>
  <c r="AW1725" i="16"/>
  <c r="AV1725" i="16"/>
  <c r="AU1725" i="16"/>
  <c r="AT1725" i="16"/>
  <c r="AS1725" i="16"/>
  <c r="AR1725" i="16"/>
  <c r="AQ1725" i="16"/>
  <c r="AP1725" i="16"/>
  <c r="AO1725" i="16"/>
  <c r="AN1725" i="16"/>
  <c r="AM1725" i="16"/>
  <c r="AL1725" i="16"/>
  <c r="AK1725" i="16"/>
  <c r="AJ1725" i="16"/>
  <c r="AI1725" i="16"/>
  <c r="AH1725" i="16"/>
  <c r="AG1725" i="16"/>
  <c r="AF1725" i="16"/>
  <c r="AE1725" i="16"/>
  <c r="BA1724" i="16"/>
  <c r="AZ1724" i="16"/>
  <c r="AY1724" i="16"/>
  <c r="AX1724" i="16"/>
  <c r="AW1724" i="16"/>
  <c r="AV1724" i="16"/>
  <c r="AU1724" i="16"/>
  <c r="AT1724" i="16"/>
  <c r="AS1724" i="16"/>
  <c r="AR1724" i="16"/>
  <c r="AQ1724" i="16"/>
  <c r="AP1724" i="16"/>
  <c r="AO1724" i="16"/>
  <c r="AN1724" i="16"/>
  <c r="AM1724" i="16"/>
  <c r="AL1724" i="16"/>
  <c r="AK1724" i="16"/>
  <c r="AJ1724" i="16"/>
  <c r="AI1724" i="16"/>
  <c r="AH1724" i="16"/>
  <c r="AG1724" i="16"/>
  <c r="AF1724" i="16"/>
  <c r="AE1724" i="16"/>
  <c r="BA1723" i="16"/>
  <c r="AZ1723" i="16"/>
  <c r="AY1723" i="16"/>
  <c r="AX1723" i="16"/>
  <c r="AW1723" i="16"/>
  <c r="AV1723" i="16"/>
  <c r="AU1723" i="16"/>
  <c r="AT1723" i="16"/>
  <c r="AS1723" i="16"/>
  <c r="AR1723" i="16"/>
  <c r="AQ1723" i="16"/>
  <c r="AP1723" i="16"/>
  <c r="AO1723" i="16"/>
  <c r="AN1723" i="16"/>
  <c r="AM1723" i="16"/>
  <c r="AL1723" i="16"/>
  <c r="AK1723" i="16"/>
  <c r="AJ1723" i="16"/>
  <c r="AI1723" i="16"/>
  <c r="AH1723" i="16"/>
  <c r="AG1723" i="16"/>
  <c r="AF1723" i="16"/>
  <c r="AE1723" i="16"/>
  <c r="BA1722" i="16"/>
  <c r="AZ1722" i="16"/>
  <c r="AY1722" i="16"/>
  <c r="AX1722" i="16"/>
  <c r="AW1722" i="16"/>
  <c r="AV1722" i="16"/>
  <c r="AU1722" i="16"/>
  <c r="AT1722" i="16"/>
  <c r="AS1722" i="16"/>
  <c r="AR1722" i="16"/>
  <c r="AQ1722" i="16"/>
  <c r="AP1722" i="16"/>
  <c r="AO1722" i="16"/>
  <c r="AN1722" i="16"/>
  <c r="AM1722" i="16"/>
  <c r="AL1722" i="16"/>
  <c r="AK1722" i="16"/>
  <c r="AJ1722" i="16"/>
  <c r="AI1722" i="16"/>
  <c r="AH1722" i="16"/>
  <c r="AG1722" i="16"/>
  <c r="AF1722" i="16"/>
  <c r="AE1722" i="16"/>
  <c r="BA1721" i="16"/>
  <c r="AZ1721" i="16"/>
  <c r="AY1721" i="16"/>
  <c r="AX1721" i="16"/>
  <c r="AW1721" i="16"/>
  <c r="AV1721" i="16"/>
  <c r="AU1721" i="16"/>
  <c r="AT1721" i="16"/>
  <c r="AS1721" i="16"/>
  <c r="AR1721" i="16"/>
  <c r="AQ1721" i="16"/>
  <c r="AP1721" i="16"/>
  <c r="AO1721" i="16"/>
  <c r="AN1721" i="16"/>
  <c r="AM1721" i="16"/>
  <c r="AL1721" i="16"/>
  <c r="AK1721" i="16"/>
  <c r="AJ1721" i="16"/>
  <c r="AI1721" i="16"/>
  <c r="AH1721" i="16"/>
  <c r="AG1721" i="16"/>
  <c r="AF1721" i="16"/>
  <c r="AE1721" i="16"/>
  <c r="BA1720" i="16"/>
  <c r="AZ1720" i="16"/>
  <c r="AY1720" i="16"/>
  <c r="AX1720" i="16"/>
  <c r="AW1720" i="16"/>
  <c r="AV1720" i="16"/>
  <c r="AU1720" i="16"/>
  <c r="AT1720" i="16"/>
  <c r="AS1720" i="16"/>
  <c r="AR1720" i="16"/>
  <c r="AQ1720" i="16"/>
  <c r="AP1720" i="16"/>
  <c r="AO1720" i="16"/>
  <c r="AN1720" i="16"/>
  <c r="AM1720" i="16"/>
  <c r="AL1720" i="16"/>
  <c r="AK1720" i="16"/>
  <c r="AJ1720" i="16"/>
  <c r="AI1720" i="16"/>
  <c r="AH1720" i="16"/>
  <c r="AG1720" i="16"/>
  <c r="AF1720" i="16"/>
  <c r="AE1720" i="16"/>
  <c r="BA1719" i="16"/>
  <c r="AZ1719" i="16"/>
  <c r="AY1719" i="16"/>
  <c r="AX1719" i="16"/>
  <c r="AW1719" i="16"/>
  <c r="AV1719" i="16"/>
  <c r="AU1719" i="16"/>
  <c r="AT1719" i="16"/>
  <c r="AS1719" i="16"/>
  <c r="AR1719" i="16"/>
  <c r="AQ1719" i="16"/>
  <c r="AP1719" i="16"/>
  <c r="AO1719" i="16"/>
  <c r="AN1719" i="16"/>
  <c r="AM1719" i="16"/>
  <c r="AL1719" i="16"/>
  <c r="AK1719" i="16"/>
  <c r="AJ1719" i="16"/>
  <c r="AI1719" i="16"/>
  <c r="AH1719" i="16"/>
  <c r="AG1719" i="16"/>
  <c r="AF1719" i="16"/>
  <c r="AE1719" i="16"/>
  <c r="BA1718" i="16"/>
  <c r="AZ1718" i="16"/>
  <c r="AY1718" i="16"/>
  <c r="AX1718" i="16"/>
  <c r="AW1718" i="16"/>
  <c r="AV1718" i="16"/>
  <c r="AU1718" i="16"/>
  <c r="AT1718" i="16"/>
  <c r="AS1718" i="16"/>
  <c r="AR1718" i="16"/>
  <c r="AQ1718" i="16"/>
  <c r="AP1718" i="16"/>
  <c r="AO1718" i="16"/>
  <c r="AN1718" i="16"/>
  <c r="AM1718" i="16"/>
  <c r="AL1718" i="16"/>
  <c r="AK1718" i="16"/>
  <c r="AJ1718" i="16"/>
  <c r="AI1718" i="16"/>
  <c r="AH1718" i="16"/>
  <c r="AG1718" i="16"/>
  <c r="AF1718" i="16"/>
  <c r="AE1718" i="16"/>
  <c r="BA1717" i="16"/>
  <c r="AZ1717" i="16"/>
  <c r="AY1717" i="16"/>
  <c r="AX1717" i="16"/>
  <c r="AW1717" i="16"/>
  <c r="AV1717" i="16"/>
  <c r="AU1717" i="16"/>
  <c r="AT1717" i="16"/>
  <c r="AS1717" i="16"/>
  <c r="AR1717" i="16"/>
  <c r="AQ1717" i="16"/>
  <c r="AP1717" i="16"/>
  <c r="AO1717" i="16"/>
  <c r="AN1717" i="16"/>
  <c r="AM1717" i="16"/>
  <c r="AL1717" i="16"/>
  <c r="AK1717" i="16"/>
  <c r="AJ1717" i="16"/>
  <c r="AI1717" i="16"/>
  <c r="AH1717" i="16"/>
  <c r="AG1717" i="16"/>
  <c r="AF1717" i="16"/>
  <c r="AE1717" i="16"/>
  <c r="BA1716" i="16"/>
  <c r="AZ1716" i="16"/>
  <c r="AY1716" i="16"/>
  <c r="AX1716" i="16"/>
  <c r="AW1716" i="16"/>
  <c r="AV1716" i="16"/>
  <c r="AU1716" i="16"/>
  <c r="AT1716" i="16"/>
  <c r="AS1716" i="16"/>
  <c r="AR1716" i="16"/>
  <c r="AQ1716" i="16"/>
  <c r="AP1716" i="16"/>
  <c r="AO1716" i="16"/>
  <c r="AN1716" i="16"/>
  <c r="AM1716" i="16"/>
  <c r="AL1716" i="16"/>
  <c r="AK1716" i="16"/>
  <c r="AJ1716" i="16"/>
  <c r="AI1716" i="16"/>
  <c r="AH1716" i="16"/>
  <c r="AG1716" i="16"/>
  <c r="AF1716" i="16"/>
  <c r="AE1716" i="16"/>
  <c r="BA1715" i="16"/>
  <c r="AZ1715" i="16"/>
  <c r="AY1715" i="16"/>
  <c r="AX1715" i="16"/>
  <c r="AW1715" i="16"/>
  <c r="AV1715" i="16"/>
  <c r="AU1715" i="16"/>
  <c r="AT1715" i="16"/>
  <c r="AS1715" i="16"/>
  <c r="AR1715" i="16"/>
  <c r="AQ1715" i="16"/>
  <c r="AP1715" i="16"/>
  <c r="AO1715" i="16"/>
  <c r="AN1715" i="16"/>
  <c r="AM1715" i="16"/>
  <c r="AL1715" i="16"/>
  <c r="AK1715" i="16"/>
  <c r="AJ1715" i="16"/>
  <c r="AI1715" i="16"/>
  <c r="AH1715" i="16"/>
  <c r="AG1715" i="16"/>
  <c r="AF1715" i="16"/>
  <c r="AE1715" i="16"/>
  <c r="BA1714" i="16"/>
  <c r="AZ1714" i="16"/>
  <c r="AY1714" i="16"/>
  <c r="AX1714" i="16"/>
  <c r="AW1714" i="16"/>
  <c r="AV1714" i="16"/>
  <c r="AU1714" i="16"/>
  <c r="AT1714" i="16"/>
  <c r="AS1714" i="16"/>
  <c r="AR1714" i="16"/>
  <c r="AQ1714" i="16"/>
  <c r="AP1714" i="16"/>
  <c r="AO1714" i="16"/>
  <c r="AN1714" i="16"/>
  <c r="AM1714" i="16"/>
  <c r="AL1714" i="16"/>
  <c r="AK1714" i="16"/>
  <c r="AJ1714" i="16"/>
  <c r="AI1714" i="16"/>
  <c r="AH1714" i="16"/>
  <c r="AG1714" i="16"/>
  <c r="AF1714" i="16"/>
  <c r="AE1714" i="16"/>
  <c r="BA1713" i="16"/>
  <c r="AZ1713" i="16"/>
  <c r="AY1713" i="16"/>
  <c r="AX1713" i="16"/>
  <c r="AW1713" i="16"/>
  <c r="AV1713" i="16"/>
  <c r="AU1713" i="16"/>
  <c r="AT1713" i="16"/>
  <c r="AS1713" i="16"/>
  <c r="AR1713" i="16"/>
  <c r="AQ1713" i="16"/>
  <c r="AP1713" i="16"/>
  <c r="AO1713" i="16"/>
  <c r="AN1713" i="16"/>
  <c r="AM1713" i="16"/>
  <c r="AL1713" i="16"/>
  <c r="AK1713" i="16"/>
  <c r="AJ1713" i="16"/>
  <c r="AI1713" i="16"/>
  <c r="AH1713" i="16"/>
  <c r="AG1713" i="16"/>
  <c r="AF1713" i="16"/>
  <c r="AE1713" i="16"/>
  <c r="BA1712" i="16"/>
  <c r="AZ1712" i="16"/>
  <c r="AY1712" i="16"/>
  <c r="AX1712" i="16"/>
  <c r="AW1712" i="16"/>
  <c r="AV1712" i="16"/>
  <c r="AU1712" i="16"/>
  <c r="AT1712" i="16"/>
  <c r="AS1712" i="16"/>
  <c r="AR1712" i="16"/>
  <c r="AQ1712" i="16"/>
  <c r="AP1712" i="16"/>
  <c r="AO1712" i="16"/>
  <c r="AN1712" i="16"/>
  <c r="AM1712" i="16"/>
  <c r="AL1712" i="16"/>
  <c r="AK1712" i="16"/>
  <c r="AJ1712" i="16"/>
  <c r="AI1712" i="16"/>
  <c r="AH1712" i="16"/>
  <c r="AG1712" i="16"/>
  <c r="AF1712" i="16"/>
  <c r="AE1712" i="16"/>
  <c r="BA1711" i="16"/>
  <c r="AZ1711" i="16"/>
  <c r="AY1711" i="16"/>
  <c r="AX1711" i="16"/>
  <c r="AW1711" i="16"/>
  <c r="AV1711" i="16"/>
  <c r="AU1711" i="16"/>
  <c r="AT1711" i="16"/>
  <c r="AS1711" i="16"/>
  <c r="AR1711" i="16"/>
  <c r="AQ1711" i="16"/>
  <c r="AP1711" i="16"/>
  <c r="AO1711" i="16"/>
  <c r="AN1711" i="16"/>
  <c r="AM1711" i="16"/>
  <c r="AL1711" i="16"/>
  <c r="AK1711" i="16"/>
  <c r="AJ1711" i="16"/>
  <c r="AI1711" i="16"/>
  <c r="AH1711" i="16"/>
  <c r="AG1711" i="16"/>
  <c r="AF1711" i="16"/>
  <c r="AE1711" i="16"/>
  <c r="BA1710" i="16"/>
  <c r="AZ1710" i="16"/>
  <c r="AY1710" i="16"/>
  <c r="AX1710" i="16"/>
  <c r="AW1710" i="16"/>
  <c r="AV1710" i="16"/>
  <c r="AU1710" i="16"/>
  <c r="AT1710" i="16"/>
  <c r="AS1710" i="16"/>
  <c r="AR1710" i="16"/>
  <c r="AQ1710" i="16"/>
  <c r="AP1710" i="16"/>
  <c r="AO1710" i="16"/>
  <c r="AN1710" i="16"/>
  <c r="AM1710" i="16"/>
  <c r="AL1710" i="16"/>
  <c r="AK1710" i="16"/>
  <c r="AJ1710" i="16"/>
  <c r="AI1710" i="16"/>
  <c r="AH1710" i="16"/>
  <c r="AG1710" i="16"/>
  <c r="AF1710" i="16"/>
  <c r="AE1710" i="16"/>
  <c r="BA1709" i="16"/>
  <c r="AZ1709" i="16"/>
  <c r="AY1709" i="16"/>
  <c r="AX1709" i="16"/>
  <c r="AW1709" i="16"/>
  <c r="AV1709" i="16"/>
  <c r="AU1709" i="16"/>
  <c r="AT1709" i="16"/>
  <c r="AS1709" i="16"/>
  <c r="AR1709" i="16"/>
  <c r="AQ1709" i="16"/>
  <c r="AP1709" i="16"/>
  <c r="AO1709" i="16"/>
  <c r="AN1709" i="16"/>
  <c r="AM1709" i="16"/>
  <c r="AL1709" i="16"/>
  <c r="AK1709" i="16"/>
  <c r="AJ1709" i="16"/>
  <c r="AI1709" i="16"/>
  <c r="AH1709" i="16"/>
  <c r="AG1709" i="16"/>
  <c r="AF1709" i="16"/>
  <c r="AE1709" i="16"/>
  <c r="BA1708" i="16"/>
  <c r="AZ1708" i="16"/>
  <c r="AY1708" i="16"/>
  <c r="AX1708" i="16"/>
  <c r="AW1708" i="16"/>
  <c r="AV1708" i="16"/>
  <c r="AU1708" i="16"/>
  <c r="AT1708" i="16"/>
  <c r="AS1708" i="16"/>
  <c r="AR1708" i="16"/>
  <c r="AQ1708" i="16"/>
  <c r="AP1708" i="16"/>
  <c r="AO1708" i="16"/>
  <c r="AN1708" i="16"/>
  <c r="AM1708" i="16"/>
  <c r="AL1708" i="16"/>
  <c r="AK1708" i="16"/>
  <c r="AJ1708" i="16"/>
  <c r="AI1708" i="16"/>
  <c r="AH1708" i="16"/>
  <c r="AG1708" i="16"/>
  <c r="AF1708" i="16"/>
  <c r="AE1708" i="16"/>
  <c r="BA1707" i="16"/>
  <c r="AZ1707" i="16"/>
  <c r="AY1707" i="16"/>
  <c r="AX1707" i="16"/>
  <c r="AW1707" i="16"/>
  <c r="AV1707" i="16"/>
  <c r="AU1707" i="16"/>
  <c r="AT1707" i="16"/>
  <c r="AS1707" i="16"/>
  <c r="AR1707" i="16"/>
  <c r="AQ1707" i="16"/>
  <c r="AP1707" i="16"/>
  <c r="AO1707" i="16"/>
  <c r="AN1707" i="16"/>
  <c r="AM1707" i="16"/>
  <c r="AL1707" i="16"/>
  <c r="AK1707" i="16"/>
  <c r="AJ1707" i="16"/>
  <c r="AI1707" i="16"/>
  <c r="AH1707" i="16"/>
  <c r="AG1707" i="16"/>
  <c r="AF1707" i="16"/>
  <c r="AE1707" i="16"/>
  <c r="BA1706" i="16"/>
  <c r="AZ1706" i="16"/>
  <c r="AY1706" i="16"/>
  <c r="AX1706" i="16"/>
  <c r="AW1706" i="16"/>
  <c r="AV1706" i="16"/>
  <c r="AU1706" i="16"/>
  <c r="AT1706" i="16"/>
  <c r="AS1706" i="16"/>
  <c r="AR1706" i="16"/>
  <c r="AQ1706" i="16"/>
  <c r="AP1706" i="16"/>
  <c r="AO1706" i="16"/>
  <c r="AN1706" i="16"/>
  <c r="AM1706" i="16"/>
  <c r="AL1706" i="16"/>
  <c r="AK1706" i="16"/>
  <c r="AJ1706" i="16"/>
  <c r="AI1706" i="16"/>
  <c r="AH1706" i="16"/>
  <c r="AG1706" i="16"/>
  <c r="AF1706" i="16"/>
  <c r="AE1706" i="16"/>
  <c r="BA1705" i="16"/>
  <c r="AZ1705" i="16"/>
  <c r="AY1705" i="16"/>
  <c r="AX1705" i="16"/>
  <c r="AW1705" i="16"/>
  <c r="AV1705" i="16"/>
  <c r="AU1705" i="16"/>
  <c r="AT1705" i="16"/>
  <c r="AS1705" i="16"/>
  <c r="AR1705" i="16"/>
  <c r="AQ1705" i="16"/>
  <c r="AP1705" i="16"/>
  <c r="AO1705" i="16"/>
  <c r="AN1705" i="16"/>
  <c r="AM1705" i="16"/>
  <c r="AL1705" i="16"/>
  <c r="AK1705" i="16"/>
  <c r="AJ1705" i="16"/>
  <c r="AI1705" i="16"/>
  <c r="AH1705" i="16"/>
  <c r="AG1705" i="16"/>
  <c r="AF1705" i="16"/>
  <c r="AE1705" i="16"/>
  <c r="BA1704" i="16"/>
  <c r="AZ1704" i="16"/>
  <c r="AY1704" i="16"/>
  <c r="AX1704" i="16"/>
  <c r="AW1704" i="16"/>
  <c r="AV1704" i="16"/>
  <c r="AU1704" i="16"/>
  <c r="AT1704" i="16"/>
  <c r="AS1704" i="16"/>
  <c r="AR1704" i="16"/>
  <c r="AQ1704" i="16"/>
  <c r="AP1704" i="16"/>
  <c r="AO1704" i="16"/>
  <c r="AN1704" i="16"/>
  <c r="AM1704" i="16"/>
  <c r="AL1704" i="16"/>
  <c r="AK1704" i="16"/>
  <c r="AJ1704" i="16"/>
  <c r="AI1704" i="16"/>
  <c r="AH1704" i="16"/>
  <c r="AG1704" i="16"/>
  <c r="AF1704" i="16"/>
  <c r="AE1704" i="16"/>
  <c r="BA1703" i="16"/>
  <c r="AZ1703" i="16"/>
  <c r="AY1703" i="16"/>
  <c r="AX1703" i="16"/>
  <c r="AW1703" i="16"/>
  <c r="AV1703" i="16"/>
  <c r="AU1703" i="16"/>
  <c r="AT1703" i="16"/>
  <c r="AS1703" i="16"/>
  <c r="AR1703" i="16"/>
  <c r="AQ1703" i="16"/>
  <c r="AP1703" i="16"/>
  <c r="AO1703" i="16"/>
  <c r="AN1703" i="16"/>
  <c r="AM1703" i="16"/>
  <c r="AL1703" i="16"/>
  <c r="AK1703" i="16"/>
  <c r="AJ1703" i="16"/>
  <c r="AI1703" i="16"/>
  <c r="AH1703" i="16"/>
  <c r="AG1703" i="16"/>
  <c r="AF1703" i="16"/>
  <c r="AE1703" i="16"/>
  <c r="BA1702" i="16"/>
  <c r="AZ1702" i="16"/>
  <c r="AY1702" i="16"/>
  <c r="AX1702" i="16"/>
  <c r="AW1702" i="16"/>
  <c r="AV1702" i="16"/>
  <c r="AU1702" i="16"/>
  <c r="AT1702" i="16"/>
  <c r="AS1702" i="16"/>
  <c r="AR1702" i="16"/>
  <c r="AQ1702" i="16"/>
  <c r="AP1702" i="16"/>
  <c r="AO1702" i="16"/>
  <c r="AN1702" i="16"/>
  <c r="AM1702" i="16"/>
  <c r="AL1702" i="16"/>
  <c r="AK1702" i="16"/>
  <c r="AJ1702" i="16"/>
  <c r="AI1702" i="16"/>
  <c r="AH1702" i="16"/>
  <c r="AG1702" i="16"/>
  <c r="AF1702" i="16"/>
  <c r="AE1702" i="16"/>
  <c r="BA1701" i="16"/>
  <c r="AZ1701" i="16"/>
  <c r="AY1701" i="16"/>
  <c r="AX1701" i="16"/>
  <c r="AW1701" i="16"/>
  <c r="AV1701" i="16"/>
  <c r="AU1701" i="16"/>
  <c r="AT1701" i="16"/>
  <c r="AS1701" i="16"/>
  <c r="AR1701" i="16"/>
  <c r="AQ1701" i="16"/>
  <c r="AP1701" i="16"/>
  <c r="AO1701" i="16"/>
  <c r="AN1701" i="16"/>
  <c r="AM1701" i="16"/>
  <c r="AL1701" i="16"/>
  <c r="AK1701" i="16"/>
  <c r="AJ1701" i="16"/>
  <c r="AI1701" i="16"/>
  <c r="AH1701" i="16"/>
  <c r="AG1701" i="16"/>
  <c r="AF1701" i="16"/>
  <c r="AE1701" i="16"/>
  <c r="BA1700" i="16"/>
  <c r="AZ1700" i="16"/>
  <c r="AY1700" i="16"/>
  <c r="AX1700" i="16"/>
  <c r="AW1700" i="16"/>
  <c r="AV1700" i="16"/>
  <c r="AU1700" i="16"/>
  <c r="AT1700" i="16"/>
  <c r="AS1700" i="16"/>
  <c r="AR1700" i="16"/>
  <c r="AQ1700" i="16"/>
  <c r="AP1700" i="16"/>
  <c r="AO1700" i="16"/>
  <c r="AN1700" i="16"/>
  <c r="AM1700" i="16"/>
  <c r="AL1700" i="16"/>
  <c r="AK1700" i="16"/>
  <c r="AJ1700" i="16"/>
  <c r="AI1700" i="16"/>
  <c r="AH1700" i="16"/>
  <c r="AG1700" i="16"/>
  <c r="AF1700" i="16"/>
  <c r="AE1700" i="16"/>
  <c r="BA1699" i="16"/>
  <c r="AZ1699" i="16"/>
  <c r="AY1699" i="16"/>
  <c r="AX1699" i="16"/>
  <c r="AW1699" i="16"/>
  <c r="AV1699" i="16"/>
  <c r="AU1699" i="16"/>
  <c r="AT1699" i="16"/>
  <c r="AS1699" i="16"/>
  <c r="AR1699" i="16"/>
  <c r="AQ1699" i="16"/>
  <c r="AP1699" i="16"/>
  <c r="AO1699" i="16"/>
  <c r="AN1699" i="16"/>
  <c r="AM1699" i="16"/>
  <c r="AL1699" i="16"/>
  <c r="AK1699" i="16"/>
  <c r="AJ1699" i="16"/>
  <c r="AI1699" i="16"/>
  <c r="AH1699" i="16"/>
  <c r="AG1699" i="16"/>
  <c r="AF1699" i="16"/>
  <c r="AE1699" i="16"/>
  <c r="BA1698" i="16"/>
  <c r="AZ1698" i="16"/>
  <c r="AY1698" i="16"/>
  <c r="AX1698" i="16"/>
  <c r="AW1698" i="16"/>
  <c r="AV1698" i="16"/>
  <c r="AU1698" i="16"/>
  <c r="AT1698" i="16"/>
  <c r="AS1698" i="16"/>
  <c r="AR1698" i="16"/>
  <c r="AQ1698" i="16"/>
  <c r="AP1698" i="16"/>
  <c r="AO1698" i="16"/>
  <c r="AN1698" i="16"/>
  <c r="AM1698" i="16"/>
  <c r="AL1698" i="16"/>
  <c r="AK1698" i="16"/>
  <c r="AJ1698" i="16"/>
  <c r="AI1698" i="16"/>
  <c r="AH1698" i="16"/>
  <c r="AG1698" i="16"/>
  <c r="AF1698" i="16"/>
  <c r="AE1698" i="16"/>
  <c r="BA1697" i="16"/>
  <c r="AZ1697" i="16"/>
  <c r="AY1697" i="16"/>
  <c r="AX1697" i="16"/>
  <c r="AW1697" i="16"/>
  <c r="AV1697" i="16"/>
  <c r="AU1697" i="16"/>
  <c r="AT1697" i="16"/>
  <c r="AS1697" i="16"/>
  <c r="AR1697" i="16"/>
  <c r="AQ1697" i="16"/>
  <c r="AP1697" i="16"/>
  <c r="AO1697" i="16"/>
  <c r="AN1697" i="16"/>
  <c r="AM1697" i="16"/>
  <c r="AL1697" i="16"/>
  <c r="AK1697" i="16"/>
  <c r="AJ1697" i="16"/>
  <c r="AI1697" i="16"/>
  <c r="AH1697" i="16"/>
  <c r="AG1697" i="16"/>
  <c r="AF1697" i="16"/>
  <c r="AE1697" i="16"/>
  <c r="BA1696" i="16"/>
  <c r="AZ1696" i="16"/>
  <c r="AY1696" i="16"/>
  <c r="AX1696" i="16"/>
  <c r="AW1696" i="16"/>
  <c r="AV1696" i="16"/>
  <c r="AU1696" i="16"/>
  <c r="AT1696" i="16"/>
  <c r="AS1696" i="16"/>
  <c r="AR1696" i="16"/>
  <c r="AQ1696" i="16"/>
  <c r="AP1696" i="16"/>
  <c r="AO1696" i="16"/>
  <c r="AN1696" i="16"/>
  <c r="AM1696" i="16"/>
  <c r="AL1696" i="16"/>
  <c r="AK1696" i="16"/>
  <c r="AJ1696" i="16"/>
  <c r="AI1696" i="16"/>
  <c r="AH1696" i="16"/>
  <c r="AG1696" i="16"/>
  <c r="AF1696" i="16"/>
  <c r="AE1696" i="16"/>
  <c r="BA1695" i="16"/>
  <c r="AZ1695" i="16"/>
  <c r="AY1695" i="16"/>
  <c r="AX1695" i="16"/>
  <c r="AW1695" i="16"/>
  <c r="AV1695" i="16"/>
  <c r="AU1695" i="16"/>
  <c r="AT1695" i="16"/>
  <c r="AS1695" i="16"/>
  <c r="AR1695" i="16"/>
  <c r="AQ1695" i="16"/>
  <c r="AP1695" i="16"/>
  <c r="AO1695" i="16"/>
  <c r="AN1695" i="16"/>
  <c r="AM1695" i="16"/>
  <c r="AL1695" i="16"/>
  <c r="AK1695" i="16"/>
  <c r="AJ1695" i="16"/>
  <c r="AI1695" i="16"/>
  <c r="AH1695" i="16"/>
  <c r="AG1695" i="16"/>
  <c r="AF1695" i="16"/>
  <c r="AE1695" i="16"/>
  <c r="BA1694" i="16"/>
  <c r="AZ1694" i="16"/>
  <c r="AY1694" i="16"/>
  <c r="AX1694" i="16"/>
  <c r="AW1694" i="16"/>
  <c r="AV1694" i="16"/>
  <c r="AU1694" i="16"/>
  <c r="AT1694" i="16"/>
  <c r="AS1694" i="16"/>
  <c r="AR1694" i="16"/>
  <c r="AQ1694" i="16"/>
  <c r="AP1694" i="16"/>
  <c r="AO1694" i="16"/>
  <c r="AN1694" i="16"/>
  <c r="AM1694" i="16"/>
  <c r="AL1694" i="16"/>
  <c r="AK1694" i="16"/>
  <c r="AJ1694" i="16"/>
  <c r="AI1694" i="16"/>
  <c r="AH1694" i="16"/>
  <c r="AG1694" i="16"/>
  <c r="AF1694" i="16"/>
  <c r="AE1694" i="16"/>
  <c r="BA1693" i="16"/>
  <c r="AZ1693" i="16"/>
  <c r="AY1693" i="16"/>
  <c r="AX1693" i="16"/>
  <c r="AW1693" i="16"/>
  <c r="AV1693" i="16"/>
  <c r="AU1693" i="16"/>
  <c r="AT1693" i="16"/>
  <c r="AS1693" i="16"/>
  <c r="AR1693" i="16"/>
  <c r="AQ1693" i="16"/>
  <c r="AP1693" i="16"/>
  <c r="AO1693" i="16"/>
  <c r="AN1693" i="16"/>
  <c r="AM1693" i="16"/>
  <c r="AL1693" i="16"/>
  <c r="AK1693" i="16"/>
  <c r="AJ1693" i="16"/>
  <c r="AI1693" i="16"/>
  <c r="AH1693" i="16"/>
  <c r="AG1693" i="16"/>
  <c r="AF1693" i="16"/>
  <c r="AE1693" i="16"/>
  <c r="BA1692" i="16"/>
  <c r="AZ1692" i="16"/>
  <c r="AY1692" i="16"/>
  <c r="AX1692" i="16"/>
  <c r="AW1692" i="16"/>
  <c r="AV1692" i="16"/>
  <c r="AU1692" i="16"/>
  <c r="AT1692" i="16"/>
  <c r="AS1692" i="16"/>
  <c r="AR1692" i="16"/>
  <c r="AQ1692" i="16"/>
  <c r="AP1692" i="16"/>
  <c r="AO1692" i="16"/>
  <c r="AN1692" i="16"/>
  <c r="AM1692" i="16"/>
  <c r="AL1692" i="16"/>
  <c r="AK1692" i="16"/>
  <c r="AJ1692" i="16"/>
  <c r="AI1692" i="16"/>
  <c r="AH1692" i="16"/>
  <c r="AG1692" i="16"/>
  <c r="AF1692" i="16"/>
  <c r="AE1692" i="16"/>
  <c r="BA1691" i="16"/>
  <c r="AZ1691" i="16"/>
  <c r="AY1691" i="16"/>
  <c r="AX1691" i="16"/>
  <c r="AW1691" i="16"/>
  <c r="AV1691" i="16"/>
  <c r="AU1691" i="16"/>
  <c r="AT1691" i="16"/>
  <c r="AS1691" i="16"/>
  <c r="AR1691" i="16"/>
  <c r="AQ1691" i="16"/>
  <c r="AP1691" i="16"/>
  <c r="AO1691" i="16"/>
  <c r="AN1691" i="16"/>
  <c r="AM1691" i="16"/>
  <c r="AL1691" i="16"/>
  <c r="AK1691" i="16"/>
  <c r="AJ1691" i="16"/>
  <c r="AI1691" i="16"/>
  <c r="AH1691" i="16"/>
  <c r="AG1691" i="16"/>
  <c r="AF1691" i="16"/>
  <c r="AE1691" i="16"/>
  <c r="BA1690" i="16"/>
  <c r="AZ1690" i="16"/>
  <c r="AY1690" i="16"/>
  <c r="AX1690" i="16"/>
  <c r="AW1690" i="16"/>
  <c r="AV1690" i="16"/>
  <c r="AU1690" i="16"/>
  <c r="AT1690" i="16"/>
  <c r="AS1690" i="16"/>
  <c r="AR1690" i="16"/>
  <c r="AQ1690" i="16"/>
  <c r="AP1690" i="16"/>
  <c r="AO1690" i="16"/>
  <c r="AN1690" i="16"/>
  <c r="AM1690" i="16"/>
  <c r="AL1690" i="16"/>
  <c r="AK1690" i="16"/>
  <c r="AJ1690" i="16"/>
  <c r="AI1690" i="16"/>
  <c r="AH1690" i="16"/>
  <c r="AG1690" i="16"/>
  <c r="AF1690" i="16"/>
  <c r="AE1690" i="16"/>
  <c r="BA1689" i="16"/>
  <c r="AZ1689" i="16"/>
  <c r="AY1689" i="16"/>
  <c r="AX1689" i="16"/>
  <c r="AW1689" i="16"/>
  <c r="AV1689" i="16"/>
  <c r="AU1689" i="16"/>
  <c r="AT1689" i="16"/>
  <c r="AS1689" i="16"/>
  <c r="AR1689" i="16"/>
  <c r="AQ1689" i="16"/>
  <c r="AP1689" i="16"/>
  <c r="AO1689" i="16"/>
  <c r="AN1689" i="16"/>
  <c r="AM1689" i="16"/>
  <c r="AL1689" i="16"/>
  <c r="AK1689" i="16"/>
  <c r="AJ1689" i="16"/>
  <c r="AI1689" i="16"/>
  <c r="AH1689" i="16"/>
  <c r="AG1689" i="16"/>
  <c r="AF1689" i="16"/>
  <c r="AE1689" i="16"/>
  <c r="BA1688" i="16"/>
  <c r="AZ1688" i="16"/>
  <c r="AY1688" i="16"/>
  <c r="AX1688" i="16"/>
  <c r="AW1688" i="16"/>
  <c r="AV1688" i="16"/>
  <c r="AU1688" i="16"/>
  <c r="AT1688" i="16"/>
  <c r="AS1688" i="16"/>
  <c r="AR1688" i="16"/>
  <c r="AQ1688" i="16"/>
  <c r="AP1688" i="16"/>
  <c r="AO1688" i="16"/>
  <c r="AN1688" i="16"/>
  <c r="AM1688" i="16"/>
  <c r="AL1688" i="16"/>
  <c r="AK1688" i="16"/>
  <c r="AJ1688" i="16"/>
  <c r="AI1688" i="16"/>
  <c r="AH1688" i="16"/>
  <c r="AG1688" i="16"/>
  <c r="AF1688" i="16"/>
  <c r="AE1688" i="16"/>
  <c r="BA1687" i="16"/>
  <c r="AZ1687" i="16"/>
  <c r="AY1687" i="16"/>
  <c r="AX1687" i="16"/>
  <c r="AW1687" i="16"/>
  <c r="AV1687" i="16"/>
  <c r="AU1687" i="16"/>
  <c r="AT1687" i="16"/>
  <c r="AS1687" i="16"/>
  <c r="AR1687" i="16"/>
  <c r="AQ1687" i="16"/>
  <c r="AP1687" i="16"/>
  <c r="AO1687" i="16"/>
  <c r="AN1687" i="16"/>
  <c r="AM1687" i="16"/>
  <c r="AL1687" i="16"/>
  <c r="AK1687" i="16"/>
  <c r="AJ1687" i="16"/>
  <c r="AI1687" i="16"/>
  <c r="AH1687" i="16"/>
  <c r="AG1687" i="16"/>
  <c r="AF1687" i="16"/>
  <c r="AE1687" i="16"/>
  <c r="BA1686" i="16"/>
  <c r="AZ1686" i="16"/>
  <c r="AY1686" i="16"/>
  <c r="AX1686" i="16"/>
  <c r="AW1686" i="16"/>
  <c r="AV1686" i="16"/>
  <c r="AU1686" i="16"/>
  <c r="AT1686" i="16"/>
  <c r="AS1686" i="16"/>
  <c r="AR1686" i="16"/>
  <c r="AQ1686" i="16"/>
  <c r="AP1686" i="16"/>
  <c r="AO1686" i="16"/>
  <c r="AN1686" i="16"/>
  <c r="AM1686" i="16"/>
  <c r="AL1686" i="16"/>
  <c r="AK1686" i="16"/>
  <c r="AJ1686" i="16"/>
  <c r="AI1686" i="16"/>
  <c r="AH1686" i="16"/>
  <c r="AG1686" i="16"/>
  <c r="AF1686" i="16"/>
  <c r="AE1686" i="16"/>
  <c r="BA1685" i="16"/>
  <c r="AZ1685" i="16"/>
  <c r="AY1685" i="16"/>
  <c r="AX1685" i="16"/>
  <c r="AW1685" i="16"/>
  <c r="AV1685" i="16"/>
  <c r="AU1685" i="16"/>
  <c r="AT1685" i="16"/>
  <c r="AS1685" i="16"/>
  <c r="AR1685" i="16"/>
  <c r="AQ1685" i="16"/>
  <c r="AP1685" i="16"/>
  <c r="AO1685" i="16"/>
  <c r="AN1685" i="16"/>
  <c r="AM1685" i="16"/>
  <c r="AL1685" i="16"/>
  <c r="AK1685" i="16"/>
  <c r="AJ1685" i="16"/>
  <c r="AI1685" i="16"/>
  <c r="AH1685" i="16"/>
  <c r="AG1685" i="16"/>
  <c r="AF1685" i="16"/>
  <c r="AE1685" i="16"/>
  <c r="BA1684" i="16"/>
  <c r="AZ1684" i="16"/>
  <c r="AY1684" i="16"/>
  <c r="AX1684" i="16"/>
  <c r="AW1684" i="16"/>
  <c r="AV1684" i="16"/>
  <c r="AU1684" i="16"/>
  <c r="AT1684" i="16"/>
  <c r="AS1684" i="16"/>
  <c r="AR1684" i="16"/>
  <c r="AQ1684" i="16"/>
  <c r="AP1684" i="16"/>
  <c r="AO1684" i="16"/>
  <c r="AN1684" i="16"/>
  <c r="AM1684" i="16"/>
  <c r="AL1684" i="16"/>
  <c r="AK1684" i="16"/>
  <c r="AJ1684" i="16"/>
  <c r="AI1684" i="16"/>
  <c r="AH1684" i="16"/>
  <c r="AG1684" i="16"/>
  <c r="AF1684" i="16"/>
  <c r="AE1684" i="16"/>
  <c r="BA1683" i="16"/>
  <c r="AZ1683" i="16"/>
  <c r="AY1683" i="16"/>
  <c r="AX1683" i="16"/>
  <c r="AW1683" i="16"/>
  <c r="AV1683" i="16"/>
  <c r="AU1683" i="16"/>
  <c r="AT1683" i="16"/>
  <c r="AS1683" i="16"/>
  <c r="AR1683" i="16"/>
  <c r="AQ1683" i="16"/>
  <c r="AP1683" i="16"/>
  <c r="AO1683" i="16"/>
  <c r="AN1683" i="16"/>
  <c r="AM1683" i="16"/>
  <c r="AL1683" i="16"/>
  <c r="AK1683" i="16"/>
  <c r="AJ1683" i="16"/>
  <c r="AI1683" i="16"/>
  <c r="AH1683" i="16"/>
  <c r="AG1683" i="16"/>
  <c r="AF1683" i="16"/>
  <c r="AE1683" i="16"/>
  <c r="BA1682" i="16"/>
  <c r="AZ1682" i="16"/>
  <c r="AY1682" i="16"/>
  <c r="AX1682" i="16"/>
  <c r="AW1682" i="16"/>
  <c r="AV1682" i="16"/>
  <c r="AU1682" i="16"/>
  <c r="AT1682" i="16"/>
  <c r="AS1682" i="16"/>
  <c r="AR1682" i="16"/>
  <c r="AQ1682" i="16"/>
  <c r="AP1682" i="16"/>
  <c r="AO1682" i="16"/>
  <c r="AN1682" i="16"/>
  <c r="AM1682" i="16"/>
  <c r="AL1682" i="16"/>
  <c r="AK1682" i="16"/>
  <c r="AJ1682" i="16"/>
  <c r="AI1682" i="16"/>
  <c r="AH1682" i="16"/>
  <c r="AG1682" i="16"/>
  <c r="AF1682" i="16"/>
  <c r="AE1682" i="16"/>
  <c r="BA1681" i="16"/>
  <c r="AZ1681" i="16"/>
  <c r="AY1681" i="16"/>
  <c r="AX1681" i="16"/>
  <c r="AW1681" i="16"/>
  <c r="AV1681" i="16"/>
  <c r="AU1681" i="16"/>
  <c r="AT1681" i="16"/>
  <c r="AS1681" i="16"/>
  <c r="AR1681" i="16"/>
  <c r="AQ1681" i="16"/>
  <c r="AP1681" i="16"/>
  <c r="AO1681" i="16"/>
  <c r="AN1681" i="16"/>
  <c r="AM1681" i="16"/>
  <c r="AL1681" i="16"/>
  <c r="AK1681" i="16"/>
  <c r="AJ1681" i="16"/>
  <c r="AI1681" i="16"/>
  <c r="AH1681" i="16"/>
  <c r="AG1681" i="16"/>
  <c r="AF1681" i="16"/>
  <c r="AE1681" i="16"/>
  <c r="BA1680" i="16"/>
  <c r="AZ1680" i="16"/>
  <c r="AY1680" i="16"/>
  <c r="AX1680" i="16"/>
  <c r="AW1680" i="16"/>
  <c r="AV1680" i="16"/>
  <c r="AU1680" i="16"/>
  <c r="AT1680" i="16"/>
  <c r="AS1680" i="16"/>
  <c r="AR1680" i="16"/>
  <c r="AQ1680" i="16"/>
  <c r="AP1680" i="16"/>
  <c r="AO1680" i="16"/>
  <c r="AN1680" i="16"/>
  <c r="AM1680" i="16"/>
  <c r="AL1680" i="16"/>
  <c r="AK1680" i="16"/>
  <c r="AJ1680" i="16"/>
  <c r="AI1680" i="16"/>
  <c r="AH1680" i="16"/>
  <c r="AG1680" i="16"/>
  <c r="AF1680" i="16"/>
  <c r="AE1680" i="16"/>
  <c r="BA1679" i="16"/>
  <c r="AZ1679" i="16"/>
  <c r="AY1679" i="16"/>
  <c r="AX1679" i="16"/>
  <c r="AW1679" i="16"/>
  <c r="AV1679" i="16"/>
  <c r="AU1679" i="16"/>
  <c r="AT1679" i="16"/>
  <c r="AS1679" i="16"/>
  <c r="AR1679" i="16"/>
  <c r="AQ1679" i="16"/>
  <c r="AP1679" i="16"/>
  <c r="AO1679" i="16"/>
  <c r="AN1679" i="16"/>
  <c r="AM1679" i="16"/>
  <c r="AL1679" i="16"/>
  <c r="AK1679" i="16"/>
  <c r="AJ1679" i="16"/>
  <c r="AI1679" i="16"/>
  <c r="AH1679" i="16"/>
  <c r="AG1679" i="16"/>
  <c r="AF1679" i="16"/>
  <c r="AE1679" i="16"/>
  <c r="BA1678" i="16"/>
  <c r="AZ1678" i="16"/>
  <c r="AY1678" i="16"/>
  <c r="AX1678" i="16"/>
  <c r="AW1678" i="16"/>
  <c r="AV1678" i="16"/>
  <c r="AU1678" i="16"/>
  <c r="AT1678" i="16"/>
  <c r="AS1678" i="16"/>
  <c r="AR1678" i="16"/>
  <c r="AQ1678" i="16"/>
  <c r="AP1678" i="16"/>
  <c r="AO1678" i="16"/>
  <c r="AN1678" i="16"/>
  <c r="AM1678" i="16"/>
  <c r="AL1678" i="16"/>
  <c r="AK1678" i="16"/>
  <c r="AJ1678" i="16"/>
  <c r="AI1678" i="16"/>
  <c r="AH1678" i="16"/>
  <c r="AG1678" i="16"/>
  <c r="AF1678" i="16"/>
  <c r="AE1678" i="16"/>
  <c r="BA1677" i="16"/>
  <c r="AZ1677" i="16"/>
  <c r="AY1677" i="16"/>
  <c r="AX1677" i="16"/>
  <c r="AW1677" i="16"/>
  <c r="AV1677" i="16"/>
  <c r="AU1677" i="16"/>
  <c r="AT1677" i="16"/>
  <c r="AS1677" i="16"/>
  <c r="AR1677" i="16"/>
  <c r="AQ1677" i="16"/>
  <c r="AP1677" i="16"/>
  <c r="AO1677" i="16"/>
  <c r="AN1677" i="16"/>
  <c r="AM1677" i="16"/>
  <c r="AL1677" i="16"/>
  <c r="AK1677" i="16"/>
  <c r="AJ1677" i="16"/>
  <c r="AI1677" i="16"/>
  <c r="AH1677" i="16"/>
  <c r="AG1677" i="16"/>
  <c r="AF1677" i="16"/>
  <c r="AE1677" i="16"/>
  <c r="BA1676" i="16"/>
  <c r="AZ1676" i="16"/>
  <c r="AY1676" i="16"/>
  <c r="AX1676" i="16"/>
  <c r="AW1676" i="16"/>
  <c r="AV1676" i="16"/>
  <c r="AU1676" i="16"/>
  <c r="AT1676" i="16"/>
  <c r="AS1676" i="16"/>
  <c r="AR1676" i="16"/>
  <c r="AQ1676" i="16"/>
  <c r="AP1676" i="16"/>
  <c r="AO1676" i="16"/>
  <c r="AN1676" i="16"/>
  <c r="AM1676" i="16"/>
  <c r="AL1676" i="16"/>
  <c r="AK1676" i="16"/>
  <c r="AJ1676" i="16"/>
  <c r="AI1676" i="16"/>
  <c r="AH1676" i="16"/>
  <c r="AG1676" i="16"/>
  <c r="AF1676" i="16"/>
  <c r="AE1676" i="16"/>
  <c r="BA1675" i="16"/>
  <c r="AZ1675" i="16"/>
  <c r="AY1675" i="16"/>
  <c r="AX1675" i="16"/>
  <c r="AW1675" i="16"/>
  <c r="AV1675" i="16"/>
  <c r="AU1675" i="16"/>
  <c r="AT1675" i="16"/>
  <c r="AS1675" i="16"/>
  <c r="AR1675" i="16"/>
  <c r="AQ1675" i="16"/>
  <c r="AP1675" i="16"/>
  <c r="AO1675" i="16"/>
  <c r="AN1675" i="16"/>
  <c r="AM1675" i="16"/>
  <c r="AL1675" i="16"/>
  <c r="AK1675" i="16"/>
  <c r="AJ1675" i="16"/>
  <c r="AI1675" i="16"/>
  <c r="AH1675" i="16"/>
  <c r="AG1675" i="16"/>
  <c r="AF1675" i="16"/>
  <c r="AE1675" i="16"/>
  <c r="BA1674" i="16"/>
  <c r="AZ1674" i="16"/>
  <c r="AY1674" i="16"/>
  <c r="AX1674" i="16"/>
  <c r="AW1674" i="16"/>
  <c r="AV1674" i="16"/>
  <c r="AU1674" i="16"/>
  <c r="AT1674" i="16"/>
  <c r="AS1674" i="16"/>
  <c r="AR1674" i="16"/>
  <c r="AQ1674" i="16"/>
  <c r="AP1674" i="16"/>
  <c r="AO1674" i="16"/>
  <c r="AN1674" i="16"/>
  <c r="AM1674" i="16"/>
  <c r="AL1674" i="16"/>
  <c r="AK1674" i="16"/>
  <c r="AJ1674" i="16"/>
  <c r="AI1674" i="16"/>
  <c r="AH1674" i="16"/>
  <c r="AG1674" i="16"/>
  <c r="AF1674" i="16"/>
  <c r="AE1674" i="16"/>
  <c r="BA1673" i="16"/>
  <c r="AZ1673" i="16"/>
  <c r="AY1673" i="16"/>
  <c r="AX1673" i="16"/>
  <c r="AW1673" i="16"/>
  <c r="AV1673" i="16"/>
  <c r="AU1673" i="16"/>
  <c r="AT1673" i="16"/>
  <c r="AS1673" i="16"/>
  <c r="AR1673" i="16"/>
  <c r="AQ1673" i="16"/>
  <c r="AP1673" i="16"/>
  <c r="AO1673" i="16"/>
  <c r="AN1673" i="16"/>
  <c r="AM1673" i="16"/>
  <c r="AL1673" i="16"/>
  <c r="AK1673" i="16"/>
  <c r="AJ1673" i="16"/>
  <c r="AI1673" i="16"/>
  <c r="AH1673" i="16"/>
  <c r="AG1673" i="16"/>
  <c r="AF1673" i="16"/>
  <c r="AE1673" i="16"/>
  <c r="BA1672" i="16"/>
  <c r="AZ1672" i="16"/>
  <c r="AY1672" i="16"/>
  <c r="AX1672" i="16"/>
  <c r="AW1672" i="16"/>
  <c r="AV1672" i="16"/>
  <c r="AU1672" i="16"/>
  <c r="AT1672" i="16"/>
  <c r="AS1672" i="16"/>
  <c r="AR1672" i="16"/>
  <c r="AQ1672" i="16"/>
  <c r="AP1672" i="16"/>
  <c r="AO1672" i="16"/>
  <c r="AN1672" i="16"/>
  <c r="AM1672" i="16"/>
  <c r="AL1672" i="16"/>
  <c r="AK1672" i="16"/>
  <c r="AJ1672" i="16"/>
  <c r="AI1672" i="16"/>
  <c r="AH1672" i="16"/>
  <c r="AG1672" i="16"/>
  <c r="AF1672" i="16"/>
  <c r="AE1672" i="16"/>
  <c r="BA1671" i="16"/>
  <c r="AZ1671" i="16"/>
  <c r="AY1671" i="16"/>
  <c r="AX1671" i="16"/>
  <c r="AW1671" i="16"/>
  <c r="AV1671" i="16"/>
  <c r="AU1671" i="16"/>
  <c r="AT1671" i="16"/>
  <c r="AS1671" i="16"/>
  <c r="AR1671" i="16"/>
  <c r="AQ1671" i="16"/>
  <c r="AP1671" i="16"/>
  <c r="AO1671" i="16"/>
  <c r="AN1671" i="16"/>
  <c r="AM1671" i="16"/>
  <c r="AL1671" i="16"/>
  <c r="AK1671" i="16"/>
  <c r="AJ1671" i="16"/>
  <c r="AI1671" i="16"/>
  <c r="AH1671" i="16"/>
  <c r="AG1671" i="16"/>
  <c r="AF1671" i="16"/>
  <c r="AE1671" i="16"/>
  <c r="BA1670" i="16"/>
  <c r="AZ1670" i="16"/>
  <c r="AY1670" i="16"/>
  <c r="AX1670" i="16"/>
  <c r="AW1670" i="16"/>
  <c r="AV1670" i="16"/>
  <c r="AU1670" i="16"/>
  <c r="AT1670" i="16"/>
  <c r="AS1670" i="16"/>
  <c r="AR1670" i="16"/>
  <c r="AQ1670" i="16"/>
  <c r="AP1670" i="16"/>
  <c r="AO1670" i="16"/>
  <c r="AN1670" i="16"/>
  <c r="AM1670" i="16"/>
  <c r="AL1670" i="16"/>
  <c r="AK1670" i="16"/>
  <c r="AJ1670" i="16"/>
  <c r="AI1670" i="16"/>
  <c r="AH1670" i="16"/>
  <c r="AG1670" i="16"/>
  <c r="AF1670" i="16"/>
  <c r="AE1670" i="16"/>
  <c r="BA1669" i="16"/>
  <c r="AZ1669" i="16"/>
  <c r="AY1669" i="16"/>
  <c r="AX1669" i="16"/>
  <c r="AW1669" i="16"/>
  <c r="AV1669" i="16"/>
  <c r="AU1669" i="16"/>
  <c r="AT1669" i="16"/>
  <c r="AS1669" i="16"/>
  <c r="AR1669" i="16"/>
  <c r="AQ1669" i="16"/>
  <c r="AP1669" i="16"/>
  <c r="AO1669" i="16"/>
  <c r="AN1669" i="16"/>
  <c r="AM1669" i="16"/>
  <c r="AL1669" i="16"/>
  <c r="AK1669" i="16"/>
  <c r="AJ1669" i="16"/>
  <c r="AI1669" i="16"/>
  <c r="AH1669" i="16"/>
  <c r="AG1669" i="16"/>
  <c r="AF1669" i="16"/>
  <c r="AE1669" i="16"/>
  <c r="BA1668" i="16"/>
  <c r="AZ1668" i="16"/>
  <c r="AY1668" i="16"/>
  <c r="AX1668" i="16"/>
  <c r="AW1668" i="16"/>
  <c r="AV1668" i="16"/>
  <c r="AU1668" i="16"/>
  <c r="AT1668" i="16"/>
  <c r="AS1668" i="16"/>
  <c r="AR1668" i="16"/>
  <c r="AQ1668" i="16"/>
  <c r="AP1668" i="16"/>
  <c r="AO1668" i="16"/>
  <c r="AN1668" i="16"/>
  <c r="AM1668" i="16"/>
  <c r="AL1668" i="16"/>
  <c r="AK1668" i="16"/>
  <c r="AJ1668" i="16"/>
  <c r="AI1668" i="16"/>
  <c r="AH1668" i="16"/>
  <c r="AG1668" i="16"/>
  <c r="AF1668" i="16"/>
  <c r="AE1668" i="16"/>
  <c r="BA1667" i="16"/>
  <c r="AZ1667" i="16"/>
  <c r="AY1667" i="16"/>
  <c r="AX1667" i="16"/>
  <c r="AW1667" i="16"/>
  <c r="AV1667" i="16"/>
  <c r="AU1667" i="16"/>
  <c r="AT1667" i="16"/>
  <c r="AS1667" i="16"/>
  <c r="AR1667" i="16"/>
  <c r="AQ1667" i="16"/>
  <c r="AP1667" i="16"/>
  <c r="AO1667" i="16"/>
  <c r="AN1667" i="16"/>
  <c r="AM1667" i="16"/>
  <c r="AL1667" i="16"/>
  <c r="AK1667" i="16"/>
  <c r="AJ1667" i="16"/>
  <c r="AI1667" i="16"/>
  <c r="AH1667" i="16"/>
  <c r="AG1667" i="16"/>
  <c r="AF1667" i="16"/>
  <c r="AE1667" i="16"/>
  <c r="BA1666" i="16"/>
  <c r="AZ1666" i="16"/>
  <c r="AY1666" i="16"/>
  <c r="AX1666" i="16"/>
  <c r="AW1666" i="16"/>
  <c r="AV1666" i="16"/>
  <c r="AU1666" i="16"/>
  <c r="AT1666" i="16"/>
  <c r="AS1666" i="16"/>
  <c r="AR1666" i="16"/>
  <c r="AQ1666" i="16"/>
  <c r="AP1666" i="16"/>
  <c r="AO1666" i="16"/>
  <c r="AN1666" i="16"/>
  <c r="AM1666" i="16"/>
  <c r="AL1666" i="16"/>
  <c r="AK1666" i="16"/>
  <c r="AJ1666" i="16"/>
  <c r="AI1666" i="16"/>
  <c r="AH1666" i="16"/>
  <c r="AG1666" i="16"/>
  <c r="AF1666" i="16"/>
  <c r="AE1666" i="16"/>
  <c r="BA1665" i="16"/>
  <c r="AZ1665" i="16"/>
  <c r="AY1665" i="16"/>
  <c r="AX1665" i="16"/>
  <c r="AW1665" i="16"/>
  <c r="AV1665" i="16"/>
  <c r="AU1665" i="16"/>
  <c r="AT1665" i="16"/>
  <c r="AS1665" i="16"/>
  <c r="AR1665" i="16"/>
  <c r="AQ1665" i="16"/>
  <c r="AP1665" i="16"/>
  <c r="AO1665" i="16"/>
  <c r="AN1665" i="16"/>
  <c r="AM1665" i="16"/>
  <c r="AL1665" i="16"/>
  <c r="AK1665" i="16"/>
  <c r="AJ1665" i="16"/>
  <c r="AI1665" i="16"/>
  <c r="AH1665" i="16"/>
  <c r="AG1665" i="16"/>
  <c r="AF1665" i="16"/>
  <c r="AE1665" i="16"/>
  <c r="BA1664" i="16"/>
  <c r="AZ1664" i="16"/>
  <c r="AY1664" i="16"/>
  <c r="AX1664" i="16"/>
  <c r="AW1664" i="16"/>
  <c r="AV1664" i="16"/>
  <c r="AU1664" i="16"/>
  <c r="AT1664" i="16"/>
  <c r="AS1664" i="16"/>
  <c r="AR1664" i="16"/>
  <c r="AQ1664" i="16"/>
  <c r="AP1664" i="16"/>
  <c r="AO1664" i="16"/>
  <c r="AN1664" i="16"/>
  <c r="AM1664" i="16"/>
  <c r="AL1664" i="16"/>
  <c r="AK1664" i="16"/>
  <c r="AJ1664" i="16"/>
  <c r="AI1664" i="16"/>
  <c r="AH1664" i="16"/>
  <c r="AG1664" i="16"/>
  <c r="AF1664" i="16"/>
  <c r="AE1664" i="16"/>
  <c r="BA1663" i="16"/>
  <c r="AZ1663" i="16"/>
  <c r="AY1663" i="16"/>
  <c r="AX1663" i="16"/>
  <c r="AW1663" i="16"/>
  <c r="AV1663" i="16"/>
  <c r="AU1663" i="16"/>
  <c r="AT1663" i="16"/>
  <c r="AS1663" i="16"/>
  <c r="AR1663" i="16"/>
  <c r="AQ1663" i="16"/>
  <c r="AP1663" i="16"/>
  <c r="AO1663" i="16"/>
  <c r="AN1663" i="16"/>
  <c r="AM1663" i="16"/>
  <c r="AL1663" i="16"/>
  <c r="AK1663" i="16"/>
  <c r="AJ1663" i="16"/>
  <c r="AI1663" i="16"/>
  <c r="AH1663" i="16"/>
  <c r="AG1663" i="16"/>
  <c r="AF1663" i="16"/>
  <c r="AE1663" i="16"/>
  <c r="BA1662" i="16"/>
  <c r="AZ1662" i="16"/>
  <c r="AY1662" i="16"/>
  <c r="AX1662" i="16"/>
  <c r="AW1662" i="16"/>
  <c r="AV1662" i="16"/>
  <c r="AU1662" i="16"/>
  <c r="AT1662" i="16"/>
  <c r="AS1662" i="16"/>
  <c r="AR1662" i="16"/>
  <c r="AQ1662" i="16"/>
  <c r="AP1662" i="16"/>
  <c r="AO1662" i="16"/>
  <c r="AN1662" i="16"/>
  <c r="AM1662" i="16"/>
  <c r="AL1662" i="16"/>
  <c r="AK1662" i="16"/>
  <c r="AJ1662" i="16"/>
  <c r="AI1662" i="16"/>
  <c r="AH1662" i="16"/>
  <c r="AG1662" i="16"/>
  <c r="AF1662" i="16"/>
  <c r="AE1662" i="16"/>
  <c r="BA1661" i="16"/>
  <c r="AZ1661" i="16"/>
  <c r="AY1661" i="16"/>
  <c r="AX1661" i="16"/>
  <c r="AW1661" i="16"/>
  <c r="AV1661" i="16"/>
  <c r="AU1661" i="16"/>
  <c r="AT1661" i="16"/>
  <c r="AS1661" i="16"/>
  <c r="AR1661" i="16"/>
  <c r="AQ1661" i="16"/>
  <c r="AP1661" i="16"/>
  <c r="AO1661" i="16"/>
  <c r="AN1661" i="16"/>
  <c r="AM1661" i="16"/>
  <c r="AL1661" i="16"/>
  <c r="AK1661" i="16"/>
  <c r="AJ1661" i="16"/>
  <c r="AI1661" i="16"/>
  <c r="AH1661" i="16"/>
  <c r="AG1661" i="16"/>
  <c r="AF1661" i="16"/>
  <c r="AE1661" i="16"/>
  <c r="BA1660" i="16"/>
  <c r="AZ1660" i="16"/>
  <c r="AY1660" i="16"/>
  <c r="AX1660" i="16"/>
  <c r="AW1660" i="16"/>
  <c r="AV1660" i="16"/>
  <c r="AU1660" i="16"/>
  <c r="AT1660" i="16"/>
  <c r="AS1660" i="16"/>
  <c r="AR1660" i="16"/>
  <c r="AQ1660" i="16"/>
  <c r="AP1660" i="16"/>
  <c r="AO1660" i="16"/>
  <c r="AN1660" i="16"/>
  <c r="AM1660" i="16"/>
  <c r="AL1660" i="16"/>
  <c r="AK1660" i="16"/>
  <c r="AJ1660" i="16"/>
  <c r="AI1660" i="16"/>
  <c r="AH1660" i="16"/>
  <c r="AG1660" i="16"/>
  <c r="AF1660" i="16"/>
  <c r="AE1660" i="16"/>
  <c r="BA1659" i="16"/>
  <c r="AZ1659" i="16"/>
  <c r="AY1659" i="16"/>
  <c r="AX1659" i="16"/>
  <c r="AW1659" i="16"/>
  <c r="AV1659" i="16"/>
  <c r="AU1659" i="16"/>
  <c r="AT1659" i="16"/>
  <c r="AS1659" i="16"/>
  <c r="AR1659" i="16"/>
  <c r="AQ1659" i="16"/>
  <c r="AP1659" i="16"/>
  <c r="AO1659" i="16"/>
  <c r="AN1659" i="16"/>
  <c r="AM1659" i="16"/>
  <c r="AL1659" i="16"/>
  <c r="AK1659" i="16"/>
  <c r="AJ1659" i="16"/>
  <c r="AI1659" i="16"/>
  <c r="AH1659" i="16"/>
  <c r="AG1659" i="16"/>
  <c r="AF1659" i="16"/>
  <c r="AE1659" i="16"/>
  <c r="BA1658" i="16"/>
  <c r="AZ1658" i="16"/>
  <c r="AY1658" i="16"/>
  <c r="AX1658" i="16"/>
  <c r="AW1658" i="16"/>
  <c r="AV1658" i="16"/>
  <c r="AU1658" i="16"/>
  <c r="AT1658" i="16"/>
  <c r="AS1658" i="16"/>
  <c r="AR1658" i="16"/>
  <c r="AQ1658" i="16"/>
  <c r="AP1658" i="16"/>
  <c r="AO1658" i="16"/>
  <c r="AN1658" i="16"/>
  <c r="AM1658" i="16"/>
  <c r="AL1658" i="16"/>
  <c r="AK1658" i="16"/>
  <c r="AJ1658" i="16"/>
  <c r="AI1658" i="16"/>
  <c r="AH1658" i="16"/>
  <c r="AG1658" i="16"/>
  <c r="AF1658" i="16"/>
  <c r="AE1658" i="16"/>
  <c r="BA1657" i="16"/>
  <c r="AZ1657" i="16"/>
  <c r="AY1657" i="16"/>
  <c r="AX1657" i="16"/>
  <c r="AW1657" i="16"/>
  <c r="AV1657" i="16"/>
  <c r="AU1657" i="16"/>
  <c r="AT1657" i="16"/>
  <c r="AS1657" i="16"/>
  <c r="AR1657" i="16"/>
  <c r="AQ1657" i="16"/>
  <c r="AP1657" i="16"/>
  <c r="AO1657" i="16"/>
  <c r="AN1657" i="16"/>
  <c r="AM1657" i="16"/>
  <c r="AL1657" i="16"/>
  <c r="AK1657" i="16"/>
  <c r="AJ1657" i="16"/>
  <c r="AI1657" i="16"/>
  <c r="AH1657" i="16"/>
  <c r="AG1657" i="16"/>
  <c r="AF1657" i="16"/>
  <c r="AE1657" i="16"/>
  <c r="BA1656" i="16"/>
  <c r="AZ1656" i="16"/>
  <c r="AY1656" i="16"/>
  <c r="AX1656" i="16"/>
  <c r="AW1656" i="16"/>
  <c r="AV1656" i="16"/>
  <c r="AU1656" i="16"/>
  <c r="AT1656" i="16"/>
  <c r="AS1656" i="16"/>
  <c r="AR1656" i="16"/>
  <c r="AQ1656" i="16"/>
  <c r="AP1656" i="16"/>
  <c r="AO1656" i="16"/>
  <c r="AN1656" i="16"/>
  <c r="AM1656" i="16"/>
  <c r="AL1656" i="16"/>
  <c r="AK1656" i="16"/>
  <c r="AJ1656" i="16"/>
  <c r="AI1656" i="16"/>
  <c r="AH1656" i="16"/>
  <c r="AG1656" i="16"/>
  <c r="AF1656" i="16"/>
  <c r="AE1656" i="16"/>
  <c r="BA1655" i="16"/>
  <c r="AZ1655" i="16"/>
  <c r="AY1655" i="16"/>
  <c r="AX1655" i="16"/>
  <c r="AW1655" i="16"/>
  <c r="AV1655" i="16"/>
  <c r="AU1655" i="16"/>
  <c r="AT1655" i="16"/>
  <c r="AS1655" i="16"/>
  <c r="AR1655" i="16"/>
  <c r="AQ1655" i="16"/>
  <c r="AP1655" i="16"/>
  <c r="AO1655" i="16"/>
  <c r="AN1655" i="16"/>
  <c r="AM1655" i="16"/>
  <c r="AL1655" i="16"/>
  <c r="AK1655" i="16"/>
  <c r="AJ1655" i="16"/>
  <c r="AI1655" i="16"/>
  <c r="AH1655" i="16"/>
  <c r="AG1655" i="16"/>
  <c r="AF1655" i="16"/>
  <c r="AE1655" i="16"/>
  <c r="BA1654" i="16"/>
  <c r="AZ1654" i="16"/>
  <c r="AY1654" i="16"/>
  <c r="AX1654" i="16"/>
  <c r="AW1654" i="16"/>
  <c r="AV1654" i="16"/>
  <c r="AU1654" i="16"/>
  <c r="AT1654" i="16"/>
  <c r="AS1654" i="16"/>
  <c r="AR1654" i="16"/>
  <c r="AQ1654" i="16"/>
  <c r="AP1654" i="16"/>
  <c r="AO1654" i="16"/>
  <c r="AN1654" i="16"/>
  <c r="AM1654" i="16"/>
  <c r="AL1654" i="16"/>
  <c r="AK1654" i="16"/>
  <c r="AJ1654" i="16"/>
  <c r="AI1654" i="16"/>
  <c r="AH1654" i="16"/>
  <c r="AG1654" i="16"/>
  <c r="AF1654" i="16"/>
  <c r="AE1654" i="16"/>
  <c r="BA1653" i="16"/>
  <c r="AZ1653" i="16"/>
  <c r="AY1653" i="16"/>
  <c r="AX1653" i="16"/>
  <c r="AW1653" i="16"/>
  <c r="AV1653" i="16"/>
  <c r="AU1653" i="16"/>
  <c r="AT1653" i="16"/>
  <c r="AS1653" i="16"/>
  <c r="AR1653" i="16"/>
  <c r="AQ1653" i="16"/>
  <c r="AP1653" i="16"/>
  <c r="AO1653" i="16"/>
  <c r="AN1653" i="16"/>
  <c r="AM1653" i="16"/>
  <c r="AL1653" i="16"/>
  <c r="AK1653" i="16"/>
  <c r="AJ1653" i="16"/>
  <c r="AI1653" i="16"/>
  <c r="AH1653" i="16"/>
  <c r="AG1653" i="16"/>
  <c r="AF1653" i="16"/>
  <c r="AE1653" i="16"/>
  <c r="BA1652" i="16"/>
  <c r="AZ1652" i="16"/>
  <c r="AY1652" i="16"/>
  <c r="AX1652" i="16"/>
  <c r="AW1652" i="16"/>
  <c r="AV1652" i="16"/>
  <c r="AU1652" i="16"/>
  <c r="AT1652" i="16"/>
  <c r="AS1652" i="16"/>
  <c r="AR1652" i="16"/>
  <c r="AQ1652" i="16"/>
  <c r="AP1652" i="16"/>
  <c r="AO1652" i="16"/>
  <c r="AN1652" i="16"/>
  <c r="AM1652" i="16"/>
  <c r="AL1652" i="16"/>
  <c r="AK1652" i="16"/>
  <c r="AJ1652" i="16"/>
  <c r="AI1652" i="16"/>
  <c r="AH1652" i="16"/>
  <c r="AG1652" i="16"/>
  <c r="AF1652" i="16"/>
  <c r="AE1652" i="16"/>
  <c r="BA1651" i="16"/>
  <c r="AZ1651" i="16"/>
  <c r="AY1651" i="16"/>
  <c r="AX1651" i="16"/>
  <c r="AW1651" i="16"/>
  <c r="AV1651" i="16"/>
  <c r="AU1651" i="16"/>
  <c r="AT1651" i="16"/>
  <c r="AS1651" i="16"/>
  <c r="AR1651" i="16"/>
  <c r="AQ1651" i="16"/>
  <c r="AP1651" i="16"/>
  <c r="AO1651" i="16"/>
  <c r="AN1651" i="16"/>
  <c r="AM1651" i="16"/>
  <c r="AL1651" i="16"/>
  <c r="AK1651" i="16"/>
  <c r="AJ1651" i="16"/>
  <c r="AI1651" i="16"/>
  <c r="AH1651" i="16"/>
  <c r="AG1651" i="16"/>
  <c r="AF1651" i="16"/>
  <c r="AE1651" i="16"/>
  <c r="BA1650" i="16"/>
  <c r="AZ1650" i="16"/>
  <c r="AY1650" i="16"/>
  <c r="AX1650" i="16"/>
  <c r="AW1650" i="16"/>
  <c r="AV1650" i="16"/>
  <c r="AU1650" i="16"/>
  <c r="AT1650" i="16"/>
  <c r="AS1650" i="16"/>
  <c r="AR1650" i="16"/>
  <c r="AQ1650" i="16"/>
  <c r="AP1650" i="16"/>
  <c r="AO1650" i="16"/>
  <c r="AN1650" i="16"/>
  <c r="AM1650" i="16"/>
  <c r="AL1650" i="16"/>
  <c r="AK1650" i="16"/>
  <c r="AJ1650" i="16"/>
  <c r="AI1650" i="16"/>
  <c r="AH1650" i="16"/>
  <c r="AG1650" i="16"/>
  <c r="AF1650" i="16"/>
  <c r="AE1650" i="16"/>
  <c r="BA1649" i="16"/>
  <c r="AZ1649" i="16"/>
  <c r="AY1649" i="16"/>
  <c r="AX1649" i="16"/>
  <c r="AW1649" i="16"/>
  <c r="AV1649" i="16"/>
  <c r="AU1649" i="16"/>
  <c r="AT1649" i="16"/>
  <c r="AS1649" i="16"/>
  <c r="AR1649" i="16"/>
  <c r="AQ1649" i="16"/>
  <c r="AP1649" i="16"/>
  <c r="AO1649" i="16"/>
  <c r="AN1649" i="16"/>
  <c r="AM1649" i="16"/>
  <c r="AL1649" i="16"/>
  <c r="AK1649" i="16"/>
  <c r="AJ1649" i="16"/>
  <c r="AI1649" i="16"/>
  <c r="AH1649" i="16"/>
  <c r="AG1649" i="16"/>
  <c r="AF1649" i="16"/>
  <c r="AE1649" i="16"/>
  <c r="BA1648" i="16"/>
  <c r="AZ1648" i="16"/>
  <c r="AY1648" i="16"/>
  <c r="AX1648" i="16"/>
  <c r="AW1648" i="16"/>
  <c r="AV1648" i="16"/>
  <c r="AU1648" i="16"/>
  <c r="AT1648" i="16"/>
  <c r="AS1648" i="16"/>
  <c r="AR1648" i="16"/>
  <c r="AQ1648" i="16"/>
  <c r="AP1648" i="16"/>
  <c r="AO1648" i="16"/>
  <c r="AN1648" i="16"/>
  <c r="AM1648" i="16"/>
  <c r="AL1648" i="16"/>
  <c r="AK1648" i="16"/>
  <c r="AJ1648" i="16"/>
  <c r="AI1648" i="16"/>
  <c r="AH1648" i="16"/>
  <c r="AG1648" i="16"/>
  <c r="AF1648" i="16"/>
  <c r="AE1648" i="16"/>
  <c r="BA1647" i="16"/>
  <c r="AZ1647" i="16"/>
  <c r="AY1647" i="16"/>
  <c r="AX1647" i="16"/>
  <c r="AW1647" i="16"/>
  <c r="AV1647" i="16"/>
  <c r="AU1647" i="16"/>
  <c r="AT1647" i="16"/>
  <c r="AS1647" i="16"/>
  <c r="AR1647" i="16"/>
  <c r="AQ1647" i="16"/>
  <c r="AP1647" i="16"/>
  <c r="AO1647" i="16"/>
  <c r="AN1647" i="16"/>
  <c r="AM1647" i="16"/>
  <c r="AL1647" i="16"/>
  <c r="AK1647" i="16"/>
  <c r="AJ1647" i="16"/>
  <c r="AI1647" i="16"/>
  <c r="AH1647" i="16"/>
  <c r="AG1647" i="16"/>
  <c r="AF1647" i="16"/>
  <c r="AE1647" i="16"/>
  <c r="BA1646" i="16"/>
  <c r="AZ1646" i="16"/>
  <c r="AY1646" i="16"/>
  <c r="AX1646" i="16"/>
  <c r="AW1646" i="16"/>
  <c r="AV1646" i="16"/>
  <c r="AU1646" i="16"/>
  <c r="AT1646" i="16"/>
  <c r="AS1646" i="16"/>
  <c r="AR1646" i="16"/>
  <c r="AQ1646" i="16"/>
  <c r="AP1646" i="16"/>
  <c r="AO1646" i="16"/>
  <c r="AN1646" i="16"/>
  <c r="AM1646" i="16"/>
  <c r="AL1646" i="16"/>
  <c r="AK1646" i="16"/>
  <c r="AJ1646" i="16"/>
  <c r="AI1646" i="16"/>
  <c r="AH1646" i="16"/>
  <c r="AG1646" i="16"/>
  <c r="AF1646" i="16"/>
  <c r="AE1646" i="16"/>
  <c r="BA1645" i="16"/>
  <c r="AZ1645" i="16"/>
  <c r="AY1645" i="16"/>
  <c r="AX1645" i="16"/>
  <c r="AW1645" i="16"/>
  <c r="AV1645" i="16"/>
  <c r="AU1645" i="16"/>
  <c r="AT1645" i="16"/>
  <c r="AS1645" i="16"/>
  <c r="AR1645" i="16"/>
  <c r="AQ1645" i="16"/>
  <c r="AP1645" i="16"/>
  <c r="AO1645" i="16"/>
  <c r="AN1645" i="16"/>
  <c r="AM1645" i="16"/>
  <c r="AL1645" i="16"/>
  <c r="AK1645" i="16"/>
  <c r="AJ1645" i="16"/>
  <c r="AI1645" i="16"/>
  <c r="AH1645" i="16"/>
  <c r="AG1645" i="16"/>
  <c r="AF1645" i="16"/>
  <c r="AE1645" i="16"/>
  <c r="BA1644" i="16"/>
  <c r="AZ1644" i="16"/>
  <c r="AY1644" i="16"/>
  <c r="AX1644" i="16"/>
  <c r="AW1644" i="16"/>
  <c r="AV1644" i="16"/>
  <c r="AU1644" i="16"/>
  <c r="AT1644" i="16"/>
  <c r="AS1644" i="16"/>
  <c r="AR1644" i="16"/>
  <c r="AQ1644" i="16"/>
  <c r="AP1644" i="16"/>
  <c r="AO1644" i="16"/>
  <c r="AN1644" i="16"/>
  <c r="AM1644" i="16"/>
  <c r="AL1644" i="16"/>
  <c r="AK1644" i="16"/>
  <c r="AJ1644" i="16"/>
  <c r="AI1644" i="16"/>
  <c r="AH1644" i="16"/>
  <c r="AG1644" i="16"/>
  <c r="AF1644" i="16"/>
  <c r="AE1644" i="16"/>
  <c r="BA1643" i="16"/>
  <c r="AZ1643" i="16"/>
  <c r="AY1643" i="16"/>
  <c r="AX1643" i="16"/>
  <c r="AW1643" i="16"/>
  <c r="AV1643" i="16"/>
  <c r="AU1643" i="16"/>
  <c r="AT1643" i="16"/>
  <c r="AS1643" i="16"/>
  <c r="AR1643" i="16"/>
  <c r="AQ1643" i="16"/>
  <c r="AP1643" i="16"/>
  <c r="AO1643" i="16"/>
  <c r="AN1643" i="16"/>
  <c r="AM1643" i="16"/>
  <c r="AL1643" i="16"/>
  <c r="AK1643" i="16"/>
  <c r="AJ1643" i="16"/>
  <c r="AI1643" i="16"/>
  <c r="AH1643" i="16"/>
  <c r="AG1643" i="16"/>
  <c r="AF1643" i="16"/>
  <c r="AE1643" i="16"/>
  <c r="BA1642" i="16"/>
  <c r="AZ1642" i="16"/>
  <c r="AY1642" i="16"/>
  <c r="AX1642" i="16"/>
  <c r="AW1642" i="16"/>
  <c r="AV1642" i="16"/>
  <c r="AU1642" i="16"/>
  <c r="AT1642" i="16"/>
  <c r="AS1642" i="16"/>
  <c r="AR1642" i="16"/>
  <c r="AQ1642" i="16"/>
  <c r="AP1642" i="16"/>
  <c r="AO1642" i="16"/>
  <c r="AN1642" i="16"/>
  <c r="AM1642" i="16"/>
  <c r="AL1642" i="16"/>
  <c r="AK1642" i="16"/>
  <c r="AJ1642" i="16"/>
  <c r="AI1642" i="16"/>
  <c r="AH1642" i="16"/>
  <c r="AG1642" i="16"/>
  <c r="AF1642" i="16"/>
  <c r="AE1642" i="16"/>
  <c r="BA1641" i="16"/>
  <c r="AZ1641" i="16"/>
  <c r="AY1641" i="16"/>
  <c r="AX1641" i="16"/>
  <c r="AW1641" i="16"/>
  <c r="AV1641" i="16"/>
  <c r="AU1641" i="16"/>
  <c r="AT1641" i="16"/>
  <c r="AS1641" i="16"/>
  <c r="AR1641" i="16"/>
  <c r="AQ1641" i="16"/>
  <c r="AP1641" i="16"/>
  <c r="AO1641" i="16"/>
  <c r="AN1641" i="16"/>
  <c r="AM1641" i="16"/>
  <c r="AL1641" i="16"/>
  <c r="AK1641" i="16"/>
  <c r="AJ1641" i="16"/>
  <c r="AI1641" i="16"/>
  <c r="AH1641" i="16"/>
  <c r="AG1641" i="16"/>
  <c r="AF1641" i="16"/>
  <c r="AE1641" i="16"/>
  <c r="BA1640" i="16"/>
  <c r="AZ1640" i="16"/>
  <c r="AY1640" i="16"/>
  <c r="AX1640" i="16"/>
  <c r="AW1640" i="16"/>
  <c r="AV1640" i="16"/>
  <c r="AU1640" i="16"/>
  <c r="AT1640" i="16"/>
  <c r="AS1640" i="16"/>
  <c r="AR1640" i="16"/>
  <c r="AQ1640" i="16"/>
  <c r="AP1640" i="16"/>
  <c r="AO1640" i="16"/>
  <c r="AN1640" i="16"/>
  <c r="AM1640" i="16"/>
  <c r="AL1640" i="16"/>
  <c r="AK1640" i="16"/>
  <c r="AJ1640" i="16"/>
  <c r="AI1640" i="16"/>
  <c r="AH1640" i="16"/>
  <c r="AG1640" i="16"/>
  <c r="AF1640" i="16"/>
  <c r="AE1640" i="16"/>
  <c r="BA1639" i="16"/>
  <c r="AZ1639" i="16"/>
  <c r="AY1639" i="16"/>
  <c r="AX1639" i="16"/>
  <c r="AW1639" i="16"/>
  <c r="AV1639" i="16"/>
  <c r="AU1639" i="16"/>
  <c r="AT1639" i="16"/>
  <c r="AS1639" i="16"/>
  <c r="AR1639" i="16"/>
  <c r="AQ1639" i="16"/>
  <c r="AP1639" i="16"/>
  <c r="AO1639" i="16"/>
  <c r="AN1639" i="16"/>
  <c r="AM1639" i="16"/>
  <c r="AL1639" i="16"/>
  <c r="AK1639" i="16"/>
  <c r="AJ1639" i="16"/>
  <c r="AI1639" i="16"/>
  <c r="AH1639" i="16"/>
  <c r="AG1639" i="16"/>
  <c r="AF1639" i="16"/>
  <c r="AE1639" i="16"/>
  <c r="BA1638" i="16"/>
  <c r="AZ1638" i="16"/>
  <c r="AY1638" i="16"/>
  <c r="AX1638" i="16"/>
  <c r="AW1638" i="16"/>
  <c r="AV1638" i="16"/>
  <c r="AU1638" i="16"/>
  <c r="AT1638" i="16"/>
  <c r="AS1638" i="16"/>
  <c r="AR1638" i="16"/>
  <c r="AQ1638" i="16"/>
  <c r="AP1638" i="16"/>
  <c r="AO1638" i="16"/>
  <c r="AN1638" i="16"/>
  <c r="AM1638" i="16"/>
  <c r="AL1638" i="16"/>
  <c r="AK1638" i="16"/>
  <c r="AJ1638" i="16"/>
  <c r="AI1638" i="16"/>
  <c r="AH1638" i="16"/>
  <c r="AG1638" i="16"/>
  <c r="AF1638" i="16"/>
  <c r="AE1638" i="16"/>
  <c r="BA1637" i="16"/>
  <c r="AZ1637" i="16"/>
  <c r="AY1637" i="16"/>
  <c r="AX1637" i="16"/>
  <c r="AW1637" i="16"/>
  <c r="AV1637" i="16"/>
  <c r="AU1637" i="16"/>
  <c r="AT1637" i="16"/>
  <c r="AS1637" i="16"/>
  <c r="AR1637" i="16"/>
  <c r="AQ1637" i="16"/>
  <c r="AP1637" i="16"/>
  <c r="AO1637" i="16"/>
  <c r="AN1637" i="16"/>
  <c r="AM1637" i="16"/>
  <c r="AL1637" i="16"/>
  <c r="AK1637" i="16"/>
  <c r="AJ1637" i="16"/>
  <c r="AI1637" i="16"/>
  <c r="AH1637" i="16"/>
  <c r="AG1637" i="16"/>
  <c r="AF1637" i="16"/>
  <c r="AE1637" i="16"/>
  <c r="BA1636" i="16"/>
  <c r="AZ1636" i="16"/>
  <c r="AY1636" i="16"/>
  <c r="AX1636" i="16"/>
  <c r="AW1636" i="16"/>
  <c r="AV1636" i="16"/>
  <c r="AU1636" i="16"/>
  <c r="AT1636" i="16"/>
  <c r="AS1636" i="16"/>
  <c r="AR1636" i="16"/>
  <c r="AQ1636" i="16"/>
  <c r="AP1636" i="16"/>
  <c r="AO1636" i="16"/>
  <c r="AN1636" i="16"/>
  <c r="AM1636" i="16"/>
  <c r="AL1636" i="16"/>
  <c r="AK1636" i="16"/>
  <c r="AJ1636" i="16"/>
  <c r="AI1636" i="16"/>
  <c r="AH1636" i="16"/>
  <c r="AG1636" i="16"/>
  <c r="AF1636" i="16"/>
  <c r="AE1636" i="16"/>
  <c r="BA1635" i="16"/>
  <c r="AZ1635" i="16"/>
  <c r="AY1635" i="16"/>
  <c r="AX1635" i="16"/>
  <c r="AW1635" i="16"/>
  <c r="AV1635" i="16"/>
  <c r="AU1635" i="16"/>
  <c r="AT1635" i="16"/>
  <c r="AS1635" i="16"/>
  <c r="AR1635" i="16"/>
  <c r="AQ1635" i="16"/>
  <c r="AP1635" i="16"/>
  <c r="AO1635" i="16"/>
  <c r="AN1635" i="16"/>
  <c r="AM1635" i="16"/>
  <c r="AL1635" i="16"/>
  <c r="AK1635" i="16"/>
  <c r="AJ1635" i="16"/>
  <c r="AI1635" i="16"/>
  <c r="AH1635" i="16"/>
  <c r="AG1635" i="16"/>
  <c r="AF1635" i="16"/>
  <c r="AE1635" i="16"/>
  <c r="BA1634" i="16"/>
  <c r="AZ1634" i="16"/>
  <c r="AY1634" i="16"/>
  <c r="AX1634" i="16"/>
  <c r="AW1634" i="16"/>
  <c r="AV1634" i="16"/>
  <c r="AU1634" i="16"/>
  <c r="AT1634" i="16"/>
  <c r="AS1634" i="16"/>
  <c r="AR1634" i="16"/>
  <c r="AQ1634" i="16"/>
  <c r="AP1634" i="16"/>
  <c r="AO1634" i="16"/>
  <c r="AN1634" i="16"/>
  <c r="AM1634" i="16"/>
  <c r="AL1634" i="16"/>
  <c r="AK1634" i="16"/>
  <c r="AJ1634" i="16"/>
  <c r="AI1634" i="16"/>
  <c r="AH1634" i="16"/>
  <c r="AG1634" i="16"/>
  <c r="AF1634" i="16"/>
  <c r="AE1634" i="16"/>
  <c r="BA1633" i="16"/>
  <c r="AZ1633" i="16"/>
  <c r="AY1633" i="16"/>
  <c r="AX1633" i="16"/>
  <c r="AW1633" i="16"/>
  <c r="AV1633" i="16"/>
  <c r="AU1633" i="16"/>
  <c r="AT1633" i="16"/>
  <c r="AS1633" i="16"/>
  <c r="AR1633" i="16"/>
  <c r="AQ1633" i="16"/>
  <c r="AP1633" i="16"/>
  <c r="AO1633" i="16"/>
  <c r="AN1633" i="16"/>
  <c r="AM1633" i="16"/>
  <c r="AL1633" i="16"/>
  <c r="AK1633" i="16"/>
  <c r="AJ1633" i="16"/>
  <c r="AI1633" i="16"/>
  <c r="AH1633" i="16"/>
  <c r="AG1633" i="16"/>
  <c r="AF1633" i="16"/>
  <c r="AE1633" i="16"/>
  <c r="BA1632" i="16"/>
  <c r="AZ1632" i="16"/>
  <c r="AY1632" i="16"/>
  <c r="AX1632" i="16"/>
  <c r="AW1632" i="16"/>
  <c r="AV1632" i="16"/>
  <c r="AU1632" i="16"/>
  <c r="AT1632" i="16"/>
  <c r="AS1632" i="16"/>
  <c r="AR1632" i="16"/>
  <c r="AQ1632" i="16"/>
  <c r="AP1632" i="16"/>
  <c r="AO1632" i="16"/>
  <c r="AN1632" i="16"/>
  <c r="AM1632" i="16"/>
  <c r="AL1632" i="16"/>
  <c r="AK1632" i="16"/>
  <c r="AJ1632" i="16"/>
  <c r="AI1632" i="16"/>
  <c r="AH1632" i="16"/>
  <c r="AG1632" i="16"/>
  <c r="AF1632" i="16"/>
  <c r="AE1632" i="16"/>
  <c r="BA1631" i="16"/>
  <c r="AZ1631" i="16"/>
  <c r="AY1631" i="16"/>
  <c r="AX1631" i="16"/>
  <c r="AW1631" i="16"/>
  <c r="AV1631" i="16"/>
  <c r="AU1631" i="16"/>
  <c r="AT1631" i="16"/>
  <c r="AS1631" i="16"/>
  <c r="AR1631" i="16"/>
  <c r="AQ1631" i="16"/>
  <c r="AP1631" i="16"/>
  <c r="AO1631" i="16"/>
  <c r="AN1631" i="16"/>
  <c r="AM1631" i="16"/>
  <c r="AL1631" i="16"/>
  <c r="AK1631" i="16"/>
  <c r="AJ1631" i="16"/>
  <c r="AI1631" i="16"/>
  <c r="AH1631" i="16"/>
  <c r="AG1631" i="16"/>
  <c r="AF1631" i="16"/>
  <c r="AE1631" i="16"/>
  <c r="BA1630" i="16"/>
  <c r="AZ1630" i="16"/>
  <c r="AY1630" i="16"/>
  <c r="AX1630" i="16"/>
  <c r="AW1630" i="16"/>
  <c r="AV1630" i="16"/>
  <c r="AU1630" i="16"/>
  <c r="AT1630" i="16"/>
  <c r="AS1630" i="16"/>
  <c r="AR1630" i="16"/>
  <c r="AQ1630" i="16"/>
  <c r="AP1630" i="16"/>
  <c r="AO1630" i="16"/>
  <c r="AN1630" i="16"/>
  <c r="AM1630" i="16"/>
  <c r="AL1630" i="16"/>
  <c r="AK1630" i="16"/>
  <c r="AJ1630" i="16"/>
  <c r="AI1630" i="16"/>
  <c r="AH1630" i="16"/>
  <c r="AG1630" i="16"/>
  <c r="AF1630" i="16"/>
  <c r="AE1630" i="16"/>
  <c r="BA1629" i="16"/>
  <c r="AZ1629" i="16"/>
  <c r="AY1629" i="16"/>
  <c r="AX1629" i="16"/>
  <c r="AW1629" i="16"/>
  <c r="AV1629" i="16"/>
  <c r="AU1629" i="16"/>
  <c r="AT1629" i="16"/>
  <c r="AS1629" i="16"/>
  <c r="AR1629" i="16"/>
  <c r="AQ1629" i="16"/>
  <c r="AP1629" i="16"/>
  <c r="AO1629" i="16"/>
  <c r="AN1629" i="16"/>
  <c r="AM1629" i="16"/>
  <c r="AL1629" i="16"/>
  <c r="AK1629" i="16"/>
  <c r="AJ1629" i="16"/>
  <c r="AI1629" i="16"/>
  <c r="AH1629" i="16"/>
  <c r="AG1629" i="16"/>
  <c r="AF1629" i="16"/>
  <c r="AE1629" i="16"/>
  <c r="BA1628" i="16"/>
  <c r="AZ1628" i="16"/>
  <c r="AY1628" i="16"/>
  <c r="AX1628" i="16"/>
  <c r="AW1628" i="16"/>
  <c r="AV1628" i="16"/>
  <c r="AU1628" i="16"/>
  <c r="AT1628" i="16"/>
  <c r="AS1628" i="16"/>
  <c r="AR1628" i="16"/>
  <c r="AQ1628" i="16"/>
  <c r="AP1628" i="16"/>
  <c r="AO1628" i="16"/>
  <c r="AN1628" i="16"/>
  <c r="AM1628" i="16"/>
  <c r="AL1628" i="16"/>
  <c r="AK1628" i="16"/>
  <c r="AJ1628" i="16"/>
  <c r="AI1628" i="16"/>
  <c r="AH1628" i="16"/>
  <c r="AG1628" i="16"/>
  <c r="AF1628" i="16"/>
  <c r="AE1628" i="16"/>
  <c r="BA1627" i="16"/>
  <c r="AZ1627" i="16"/>
  <c r="AY1627" i="16"/>
  <c r="AX1627" i="16"/>
  <c r="AW1627" i="16"/>
  <c r="AV1627" i="16"/>
  <c r="AU1627" i="16"/>
  <c r="AT1627" i="16"/>
  <c r="AS1627" i="16"/>
  <c r="AR1627" i="16"/>
  <c r="AQ1627" i="16"/>
  <c r="AP1627" i="16"/>
  <c r="AO1627" i="16"/>
  <c r="AN1627" i="16"/>
  <c r="AM1627" i="16"/>
  <c r="AL1627" i="16"/>
  <c r="AK1627" i="16"/>
  <c r="AJ1627" i="16"/>
  <c r="AI1627" i="16"/>
  <c r="AH1627" i="16"/>
  <c r="AG1627" i="16"/>
  <c r="AF1627" i="16"/>
  <c r="AE1627" i="16"/>
  <c r="BA1626" i="16"/>
  <c r="AZ1626" i="16"/>
  <c r="AY1626" i="16"/>
  <c r="AX1626" i="16"/>
  <c r="AW1626" i="16"/>
  <c r="AV1626" i="16"/>
  <c r="AU1626" i="16"/>
  <c r="AT1626" i="16"/>
  <c r="AS1626" i="16"/>
  <c r="AR1626" i="16"/>
  <c r="AQ1626" i="16"/>
  <c r="AP1626" i="16"/>
  <c r="AO1626" i="16"/>
  <c r="AN1626" i="16"/>
  <c r="AM1626" i="16"/>
  <c r="AL1626" i="16"/>
  <c r="AK1626" i="16"/>
  <c r="AJ1626" i="16"/>
  <c r="AI1626" i="16"/>
  <c r="AH1626" i="16"/>
  <c r="AG1626" i="16"/>
  <c r="AF1626" i="16"/>
  <c r="AE1626" i="16"/>
  <c r="BA1625" i="16"/>
  <c r="AZ1625" i="16"/>
  <c r="AY1625" i="16"/>
  <c r="AX1625" i="16"/>
  <c r="AW1625" i="16"/>
  <c r="AV1625" i="16"/>
  <c r="AU1625" i="16"/>
  <c r="AT1625" i="16"/>
  <c r="AS1625" i="16"/>
  <c r="AR1625" i="16"/>
  <c r="AQ1625" i="16"/>
  <c r="AP1625" i="16"/>
  <c r="AO1625" i="16"/>
  <c r="AN1625" i="16"/>
  <c r="AM1625" i="16"/>
  <c r="AL1625" i="16"/>
  <c r="AK1625" i="16"/>
  <c r="AJ1625" i="16"/>
  <c r="AI1625" i="16"/>
  <c r="AH1625" i="16"/>
  <c r="AG1625" i="16"/>
  <c r="AF1625" i="16"/>
  <c r="AE1625" i="16"/>
  <c r="BA1624" i="16"/>
  <c r="AZ1624" i="16"/>
  <c r="AY1624" i="16"/>
  <c r="AX1624" i="16"/>
  <c r="AW1624" i="16"/>
  <c r="AV1624" i="16"/>
  <c r="AU1624" i="16"/>
  <c r="AT1624" i="16"/>
  <c r="AS1624" i="16"/>
  <c r="AR1624" i="16"/>
  <c r="AQ1624" i="16"/>
  <c r="AP1624" i="16"/>
  <c r="AO1624" i="16"/>
  <c r="AN1624" i="16"/>
  <c r="AM1624" i="16"/>
  <c r="AL1624" i="16"/>
  <c r="AK1624" i="16"/>
  <c r="AJ1624" i="16"/>
  <c r="AI1624" i="16"/>
  <c r="AH1624" i="16"/>
  <c r="AG1624" i="16"/>
  <c r="AF1624" i="16"/>
  <c r="AE1624" i="16"/>
  <c r="BA1623" i="16"/>
  <c r="AZ1623" i="16"/>
  <c r="AY1623" i="16"/>
  <c r="AX1623" i="16"/>
  <c r="AW1623" i="16"/>
  <c r="AV1623" i="16"/>
  <c r="AU1623" i="16"/>
  <c r="AT1623" i="16"/>
  <c r="AS1623" i="16"/>
  <c r="AR1623" i="16"/>
  <c r="AQ1623" i="16"/>
  <c r="AP1623" i="16"/>
  <c r="AO1623" i="16"/>
  <c r="AN1623" i="16"/>
  <c r="AM1623" i="16"/>
  <c r="AL1623" i="16"/>
  <c r="AK1623" i="16"/>
  <c r="AJ1623" i="16"/>
  <c r="AI1623" i="16"/>
  <c r="AH1623" i="16"/>
  <c r="AG1623" i="16"/>
  <c r="AF1623" i="16"/>
  <c r="AE1623" i="16"/>
  <c r="BA1622" i="16"/>
  <c r="AZ1622" i="16"/>
  <c r="AY1622" i="16"/>
  <c r="AX1622" i="16"/>
  <c r="AW1622" i="16"/>
  <c r="AV1622" i="16"/>
  <c r="AU1622" i="16"/>
  <c r="AT1622" i="16"/>
  <c r="AS1622" i="16"/>
  <c r="AR1622" i="16"/>
  <c r="AQ1622" i="16"/>
  <c r="AP1622" i="16"/>
  <c r="AO1622" i="16"/>
  <c r="AN1622" i="16"/>
  <c r="AM1622" i="16"/>
  <c r="AL1622" i="16"/>
  <c r="AK1622" i="16"/>
  <c r="AJ1622" i="16"/>
  <c r="AI1622" i="16"/>
  <c r="AH1622" i="16"/>
  <c r="AG1622" i="16"/>
  <c r="AF1622" i="16"/>
  <c r="AE1622" i="16"/>
  <c r="BA1621" i="16"/>
  <c r="AZ1621" i="16"/>
  <c r="AY1621" i="16"/>
  <c r="AX1621" i="16"/>
  <c r="AW1621" i="16"/>
  <c r="AV1621" i="16"/>
  <c r="AU1621" i="16"/>
  <c r="AT1621" i="16"/>
  <c r="AS1621" i="16"/>
  <c r="AR1621" i="16"/>
  <c r="AQ1621" i="16"/>
  <c r="AP1621" i="16"/>
  <c r="AO1621" i="16"/>
  <c r="AN1621" i="16"/>
  <c r="AM1621" i="16"/>
  <c r="AL1621" i="16"/>
  <c r="AK1621" i="16"/>
  <c r="AJ1621" i="16"/>
  <c r="AI1621" i="16"/>
  <c r="AH1621" i="16"/>
  <c r="AG1621" i="16"/>
  <c r="AF1621" i="16"/>
  <c r="AE1621" i="16"/>
  <c r="BA1620" i="16"/>
  <c r="AZ1620" i="16"/>
  <c r="AY1620" i="16"/>
  <c r="AX1620" i="16"/>
  <c r="AW1620" i="16"/>
  <c r="AV1620" i="16"/>
  <c r="AU1620" i="16"/>
  <c r="AT1620" i="16"/>
  <c r="AS1620" i="16"/>
  <c r="AR1620" i="16"/>
  <c r="AQ1620" i="16"/>
  <c r="AP1620" i="16"/>
  <c r="AO1620" i="16"/>
  <c r="AN1620" i="16"/>
  <c r="AM1620" i="16"/>
  <c r="AL1620" i="16"/>
  <c r="AK1620" i="16"/>
  <c r="AJ1620" i="16"/>
  <c r="AI1620" i="16"/>
  <c r="AH1620" i="16"/>
  <c r="AG1620" i="16"/>
  <c r="AF1620" i="16"/>
  <c r="AE1620" i="16"/>
  <c r="BA1619" i="16"/>
  <c r="AZ1619" i="16"/>
  <c r="AY1619" i="16"/>
  <c r="AX1619" i="16"/>
  <c r="AW1619" i="16"/>
  <c r="AV1619" i="16"/>
  <c r="AU1619" i="16"/>
  <c r="AT1619" i="16"/>
  <c r="AS1619" i="16"/>
  <c r="AR1619" i="16"/>
  <c r="AQ1619" i="16"/>
  <c r="AP1619" i="16"/>
  <c r="AO1619" i="16"/>
  <c r="AN1619" i="16"/>
  <c r="AM1619" i="16"/>
  <c r="AL1619" i="16"/>
  <c r="AK1619" i="16"/>
  <c r="AJ1619" i="16"/>
  <c r="AI1619" i="16"/>
  <c r="AH1619" i="16"/>
  <c r="AG1619" i="16"/>
  <c r="AF1619" i="16"/>
  <c r="AE1619" i="16"/>
  <c r="BA1618" i="16"/>
  <c r="AZ1618" i="16"/>
  <c r="AY1618" i="16"/>
  <c r="AX1618" i="16"/>
  <c r="AW1618" i="16"/>
  <c r="AV1618" i="16"/>
  <c r="AU1618" i="16"/>
  <c r="AT1618" i="16"/>
  <c r="AS1618" i="16"/>
  <c r="AR1618" i="16"/>
  <c r="AQ1618" i="16"/>
  <c r="AP1618" i="16"/>
  <c r="AO1618" i="16"/>
  <c r="AN1618" i="16"/>
  <c r="AM1618" i="16"/>
  <c r="AL1618" i="16"/>
  <c r="AK1618" i="16"/>
  <c r="AJ1618" i="16"/>
  <c r="AI1618" i="16"/>
  <c r="AH1618" i="16"/>
  <c r="AG1618" i="16"/>
  <c r="AF1618" i="16"/>
  <c r="AE1618" i="16"/>
  <c r="BA1617" i="16"/>
  <c r="AZ1617" i="16"/>
  <c r="AY1617" i="16"/>
  <c r="AX1617" i="16"/>
  <c r="AW1617" i="16"/>
  <c r="AV1617" i="16"/>
  <c r="AU1617" i="16"/>
  <c r="AT1617" i="16"/>
  <c r="AS1617" i="16"/>
  <c r="AR1617" i="16"/>
  <c r="AQ1617" i="16"/>
  <c r="AP1617" i="16"/>
  <c r="AO1617" i="16"/>
  <c r="AN1617" i="16"/>
  <c r="AM1617" i="16"/>
  <c r="AL1617" i="16"/>
  <c r="AK1617" i="16"/>
  <c r="AJ1617" i="16"/>
  <c r="AI1617" i="16"/>
  <c r="AH1617" i="16"/>
  <c r="AG1617" i="16"/>
  <c r="AF1617" i="16"/>
  <c r="AE1617" i="16"/>
  <c r="BA1616" i="16"/>
  <c r="AZ1616" i="16"/>
  <c r="AY1616" i="16"/>
  <c r="AX1616" i="16"/>
  <c r="AW1616" i="16"/>
  <c r="AV1616" i="16"/>
  <c r="AU1616" i="16"/>
  <c r="AT1616" i="16"/>
  <c r="AS1616" i="16"/>
  <c r="AR1616" i="16"/>
  <c r="AQ1616" i="16"/>
  <c r="AP1616" i="16"/>
  <c r="AO1616" i="16"/>
  <c r="AN1616" i="16"/>
  <c r="AM1616" i="16"/>
  <c r="AL1616" i="16"/>
  <c r="AK1616" i="16"/>
  <c r="AJ1616" i="16"/>
  <c r="AI1616" i="16"/>
  <c r="AH1616" i="16"/>
  <c r="AG1616" i="16"/>
  <c r="AF1616" i="16"/>
  <c r="AE1616" i="16"/>
  <c r="BA1615" i="16"/>
  <c r="AZ1615" i="16"/>
  <c r="AY1615" i="16"/>
  <c r="AX1615" i="16"/>
  <c r="AW1615" i="16"/>
  <c r="AV1615" i="16"/>
  <c r="AU1615" i="16"/>
  <c r="AT1615" i="16"/>
  <c r="AS1615" i="16"/>
  <c r="AR1615" i="16"/>
  <c r="AQ1615" i="16"/>
  <c r="AP1615" i="16"/>
  <c r="AO1615" i="16"/>
  <c r="AN1615" i="16"/>
  <c r="AM1615" i="16"/>
  <c r="AL1615" i="16"/>
  <c r="AK1615" i="16"/>
  <c r="AJ1615" i="16"/>
  <c r="AI1615" i="16"/>
  <c r="AH1615" i="16"/>
  <c r="AG1615" i="16"/>
  <c r="AF1615" i="16"/>
  <c r="AE1615" i="16"/>
  <c r="BA1614" i="16"/>
  <c r="AZ1614" i="16"/>
  <c r="AY1614" i="16"/>
  <c r="AX1614" i="16"/>
  <c r="AW1614" i="16"/>
  <c r="AV1614" i="16"/>
  <c r="AU1614" i="16"/>
  <c r="AT1614" i="16"/>
  <c r="AS1614" i="16"/>
  <c r="AR1614" i="16"/>
  <c r="AQ1614" i="16"/>
  <c r="AP1614" i="16"/>
  <c r="AO1614" i="16"/>
  <c r="AN1614" i="16"/>
  <c r="AM1614" i="16"/>
  <c r="AL1614" i="16"/>
  <c r="AK1614" i="16"/>
  <c r="AJ1614" i="16"/>
  <c r="AI1614" i="16"/>
  <c r="AH1614" i="16"/>
  <c r="AG1614" i="16"/>
  <c r="AF1614" i="16"/>
  <c r="AE1614" i="16"/>
  <c r="BA1613" i="16"/>
  <c r="AZ1613" i="16"/>
  <c r="AY1613" i="16"/>
  <c r="AX1613" i="16"/>
  <c r="AW1613" i="16"/>
  <c r="AV1613" i="16"/>
  <c r="AU1613" i="16"/>
  <c r="AT1613" i="16"/>
  <c r="AS1613" i="16"/>
  <c r="AR1613" i="16"/>
  <c r="AQ1613" i="16"/>
  <c r="AP1613" i="16"/>
  <c r="AO1613" i="16"/>
  <c r="AN1613" i="16"/>
  <c r="AM1613" i="16"/>
  <c r="AL1613" i="16"/>
  <c r="AK1613" i="16"/>
  <c r="AJ1613" i="16"/>
  <c r="AI1613" i="16"/>
  <c r="AH1613" i="16"/>
  <c r="AG1613" i="16"/>
  <c r="AF1613" i="16"/>
  <c r="AE1613" i="16"/>
  <c r="BA1612" i="16"/>
  <c r="AZ1612" i="16"/>
  <c r="AY1612" i="16"/>
  <c r="AX1612" i="16"/>
  <c r="AW1612" i="16"/>
  <c r="AV1612" i="16"/>
  <c r="AU1612" i="16"/>
  <c r="AT1612" i="16"/>
  <c r="AS1612" i="16"/>
  <c r="AR1612" i="16"/>
  <c r="AQ1612" i="16"/>
  <c r="AP1612" i="16"/>
  <c r="AO1612" i="16"/>
  <c r="AN1612" i="16"/>
  <c r="AM1612" i="16"/>
  <c r="AL1612" i="16"/>
  <c r="AK1612" i="16"/>
  <c r="AJ1612" i="16"/>
  <c r="AI1612" i="16"/>
  <c r="AH1612" i="16"/>
  <c r="AG1612" i="16"/>
  <c r="AF1612" i="16"/>
  <c r="AE1612" i="16"/>
  <c r="BA1611" i="16"/>
  <c r="AZ1611" i="16"/>
  <c r="AY1611" i="16"/>
  <c r="AX1611" i="16"/>
  <c r="AW1611" i="16"/>
  <c r="AV1611" i="16"/>
  <c r="AU1611" i="16"/>
  <c r="AT1611" i="16"/>
  <c r="AS1611" i="16"/>
  <c r="AR1611" i="16"/>
  <c r="AQ1611" i="16"/>
  <c r="AP1611" i="16"/>
  <c r="AO1611" i="16"/>
  <c r="AN1611" i="16"/>
  <c r="AM1611" i="16"/>
  <c r="AL1611" i="16"/>
  <c r="AK1611" i="16"/>
  <c r="AJ1611" i="16"/>
  <c r="AI1611" i="16"/>
  <c r="AH1611" i="16"/>
  <c r="AG1611" i="16"/>
  <c r="AF1611" i="16"/>
  <c r="AE1611" i="16"/>
  <c r="BA1610" i="16"/>
  <c r="AZ1610" i="16"/>
  <c r="AY1610" i="16"/>
  <c r="AX1610" i="16"/>
  <c r="AW1610" i="16"/>
  <c r="AV1610" i="16"/>
  <c r="AU1610" i="16"/>
  <c r="AT1610" i="16"/>
  <c r="AS1610" i="16"/>
  <c r="AR1610" i="16"/>
  <c r="AQ1610" i="16"/>
  <c r="AP1610" i="16"/>
  <c r="AO1610" i="16"/>
  <c r="AN1610" i="16"/>
  <c r="AM1610" i="16"/>
  <c r="AL1610" i="16"/>
  <c r="AK1610" i="16"/>
  <c r="AJ1610" i="16"/>
  <c r="AI1610" i="16"/>
  <c r="AH1610" i="16"/>
  <c r="AG1610" i="16"/>
  <c r="AF1610" i="16"/>
  <c r="AE1610" i="16"/>
  <c r="BA1609" i="16"/>
  <c r="AZ1609" i="16"/>
  <c r="AY1609" i="16"/>
  <c r="AX1609" i="16"/>
  <c r="AW1609" i="16"/>
  <c r="AV1609" i="16"/>
  <c r="AU1609" i="16"/>
  <c r="AT1609" i="16"/>
  <c r="AS1609" i="16"/>
  <c r="AR1609" i="16"/>
  <c r="AQ1609" i="16"/>
  <c r="AP1609" i="16"/>
  <c r="AO1609" i="16"/>
  <c r="AN1609" i="16"/>
  <c r="AM1609" i="16"/>
  <c r="AL1609" i="16"/>
  <c r="AK1609" i="16"/>
  <c r="AJ1609" i="16"/>
  <c r="AI1609" i="16"/>
  <c r="AH1609" i="16"/>
  <c r="AG1609" i="16"/>
  <c r="AF1609" i="16"/>
  <c r="AE1609" i="16"/>
  <c r="BA1608" i="16"/>
  <c r="AZ1608" i="16"/>
  <c r="AY1608" i="16"/>
  <c r="AX1608" i="16"/>
  <c r="AW1608" i="16"/>
  <c r="AV1608" i="16"/>
  <c r="AU1608" i="16"/>
  <c r="AT1608" i="16"/>
  <c r="AS1608" i="16"/>
  <c r="AR1608" i="16"/>
  <c r="AQ1608" i="16"/>
  <c r="AP1608" i="16"/>
  <c r="AO1608" i="16"/>
  <c r="AN1608" i="16"/>
  <c r="AM1608" i="16"/>
  <c r="AL1608" i="16"/>
  <c r="AK1608" i="16"/>
  <c r="AJ1608" i="16"/>
  <c r="AI1608" i="16"/>
  <c r="AH1608" i="16"/>
  <c r="AG1608" i="16"/>
  <c r="AF1608" i="16"/>
  <c r="AE1608" i="16"/>
  <c r="BA1607" i="16"/>
  <c r="AZ1607" i="16"/>
  <c r="AY1607" i="16"/>
  <c r="AX1607" i="16"/>
  <c r="AW1607" i="16"/>
  <c r="AV1607" i="16"/>
  <c r="AU1607" i="16"/>
  <c r="AT1607" i="16"/>
  <c r="AS1607" i="16"/>
  <c r="AR1607" i="16"/>
  <c r="AQ1607" i="16"/>
  <c r="AP1607" i="16"/>
  <c r="AO1607" i="16"/>
  <c r="AN1607" i="16"/>
  <c r="AM1607" i="16"/>
  <c r="AL1607" i="16"/>
  <c r="AK1607" i="16"/>
  <c r="AJ1607" i="16"/>
  <c r="AI1607" i="16"/>
  <c r="AH1607" i="16"/>
  <c r="AG1607" i="16"/>
  <c r="AF1607" i="16"/>
  <c r="AE1607" i="16"/>
  <c r="BA1606" i="16"/>
  <c r="AZ1606" i="16"/>
  <c r="AY1606" i="16"/>
  <c r="AX1606" i="16"/>
  <c r="AW1606" i="16"/>
  <c r="AV1606" i="16"/>
  <c r="AU1606" i="16"/>
  <c r="AT1606" i="16"/>
  <c r="AS1606" i="16"/>
  <c r="AR1606" i="16"/>
  <c r="AQ1606" i="16"/>
  <c r="AP1606" i="16"/>
  <c r="AO1606" i="16"/>
  <c r="AN1606" i="16"/>
  <c r="AM1606" i="16"/>
  <c r="AL1606" i="16"/>
  <c r="AK1606" i="16"/>
  <c r="AJ1606" i="16"/>
  <c r="AI1606" i="16"/>
  <c r="AH1606" i="16"/>
  <c r="AG1606" i="16"/>
  <c r="AF1606" i="16"/>
  <c r="AE1606" i="16"/>
  <c r="BA1605" i="16"/>
  <c r="AZ1605" i="16"/>
  <c r="AY1605" i="16"/>
  <c r="AX1605" i="16"/>
  <c r="AW1605" i="16"/>
  <c r="AV1605" i="16"/>
  <c r="AU1605" i="16"/>
  <c r="AT1605" i="16"/>
  <c r="AS1605" i="16"/>
  <c r="AR1605" i="16"/>
  <c r="AQ1605" i="16"/>
  <c r="AP1605" i="16"/>
  <c r="AO1605" i="16"/>
  <c r="AN1605" i="16"/>
  <c r="AM1605" i="16"/>
  <c r="AL1605" i="16"/>
  <c r="AK1605" i="16"/>
  <c r="AJ1605" i="16"/>
  <c r="AI1605" i="16"/>
  <c r="AH1605" i="16"/>
  <c r="AG1605" i="16"/>
  <c r="AF1605" i="16"/>
  <c r="AE1605" i="16"/>
  <c r="BA1604" i="16"/>
  <c r="AZ1604" i="16"/>
  <c r="AY1604" i="16"/>
  <c r="AX1604" i="16"/>
  <c r="AW1604" i="16"/>
  <c r="AV1604" i="16"/>
  <c r="AU1604" i="16"/>
  <c r="AT1604" i="16"/>
  <c r="AS1604" i="16"/>
  <c r="AR1604" i="16"/>
  <c r="AQ1604" i="16"/>
  <c r="AP1604" i="16"/>
  <c r="AO1604" i="16"/>
  <c r="AN1604" i="16"/>
  <c r="AM1604" i="16"/>
  <c r="AL1604" i="16"/>
  <c r="AK1604" i="16"/>
  <c r="AJ1604" i="16"/>
  <c r="AI1604" i="16"/>
  <c r="AH1604" i="16"/>
  <c r="AG1604" i="16"/>
  <c r="AF1604" i="16"/>
  <c r="AE1604" i="16"/>
  <c r="BA1603" i="16"/>
  <c r="AZ1603" i="16"/>
  <c r="AY1603" i="16"/>
  <c r="AX1603" i="16"/>
  <c r="AW1603" i="16"/>
  <c r="AV1603" i="16"/>
  <c r="AU1603" i="16"/>
  <c r="AT1603" i="16"/>
  <c r="AS1603" i="16"/>
  <c r="AR1603" i="16"/>
  <c r="AQ1603" i="16"/>
  <c r="AP1603" i="16"/>
  <c r="AO1603" i="16"/>
  <c r="AN1603" i="16"/>
  <c r="AM1603" i="16"/>
  <c r="AL1603" i="16"/>
  <c r="AK1603" i="16"/>
  <c r="AJ1603" i="16"/>
  <c r="AI1603" i="16"/>
  <c r="AH1603" i="16"/>
  <c r="AG1603" i="16"/>
  <c r="AF1603" i="16"/>
  <c r="AE1603" i="16"/>
  <c r="BA1602" i="16"/>
  <c r="AZ1602" i="16"/>
  <c r="AY1602" i="16"/>
  <c r="AX1602" i="16"/>
  <c r="AW1602" i="16"/>
  <c r="AV1602" i="16"/>
  <c r="AU1602" i="16"/>
  <c r="AT1602" i="16"/>
  <c r="AS1602" i="16"/>
  <c r="AR1602" i="16"/>
  <c r="AQ1602" i="16"/>
  <c r="AP1602" i="16"/>
  <c r="AO1602" i="16"/>
  <c r="AN1602" i="16"/>
  <c r="AM1602" i="16"/>
  <c r="AL1602" i="16"/>
  <c r="AK1602" i="16"/>
  <c r="AJ1602" i="16"/>
  <c r="AI1602" i="16"/>
  <c r="AH1602" i="16"/>
  <c r="AG1602" i="16"/>
  <c r="AF1602" i="16"/>
  <c r="AE1602" i="16"/>
  <c r="BA1601" i="16"/>
  <c r="AZ1601" i="16"/>
  <c r="AY1601" i="16"/>
  <c r="AX1601" i="16"/>
  <c r="AW1601" i="16"/>
  <c r="AV1601" i="16"/>
  <c r="AU1601" i="16"/>
  <c r="AT1601" i="16"/>
  <c r="AS1601" i="16"/>
  <c r="AR1601" i="16"/>
  <c r="AQ1601" i="16"/>
  <c r="AP1601" i="16"/>
  <c r="AO1601" i="16"/>
  <c r="AN1601" i="16"/>
  <c r="AM1601" i="16"/>
  <c r="AL1601" i="16"/>
  <c r="AK1601" i="16"/>
  <c r="AJ1601" i="16"/>
  <c r="AI1601" i="16"/>
  <c r="AH1601" i="16"/>
  <c r="AG1601" i="16"/>
  <c r="AF1601" i="16"/>
  <c r="AE1601" i="16"/>
  <c r="BA1600" i="16"/>
  <c r="AZ1600" i="16"/>
  <c r="AY1600" i="16"/>
  <c r="AX1600" i="16"/>
  <c r="AW1600" i="16"/>
  <c r="AV1600" i="16"/>
  <c r="AU1600" i="16"/>
  <c r="AT1600" i="16"/>
  <c r="AS1600" i="16"/>
  <c r="AR1600" i="16"/>
  <c r="AQ1600" i="16"/>
  <c r="AP1600" i="16"/>
  <c r="AO1600" i="16"/>
  <c r="AN1600" i="16"/>
  <c r="AM1600" i="16"/>
  <c r="AL1600" i="16"/>
  <c r="AK1600" i="16"/>
  <c r="AJ1600" i="16"/>
  <c r="AI1600" i="16"/>
  <c r="AH1600" i="16"/>
  <c r="AG1600" i="16"/>
  <c r="AF1600" i="16"/>
  <c r="AE1600" i="16"/>
  <c r="BA1599" i="16"/>
  <c r="AZ1599" i="16"/>
  <c r="AY1599" i="16"/>
  <c r="AX1599" i="16"/>
  <c r="AW1599" i="16"/>
  <c r="AV1599" i="16"/>
  <c r="AU1599" i="16"/>
  <c r="AT1599" i="16"/>
  <c r="AS1599" i="16"/>
  <c r="AR1599" i="16"/>
  <c r="AQ1599" i="16"/>
  <c r="AP1599" i="16"/>
  <c r="AO1599" i="16"/>
  <c r="AN1599" i="16"/>
  <c r="AM1599" i="16"/>
  <c r="AL1599" i="16"/>
  <c r="AK1599" i="16"/>
  <c r="AJ1599" i="16"/>
  <c r="AI1599" i="16"/>
  <c r="AH1599" i="16"/>
  <c r="AG1599" i="16"/>
  <c r="AF1599" i="16"/>
  <c r="AE1599" i="16"/>
  <c r="BA1598" i="16"/>
  <c r="AZ1598" i="16"/>
  <c r="AY1598" i="16"/>
  <c r="AX1598" i="16"/>
  <c r="AW1598" i="16"/>
  <c r="AV1598" i="16"/>
  <c r="AU1598" i="16"/>
  <c r="AT1598" i="16"/>
  <c r="AS1598" i="16"/>
  <c r="AR1598" i="16"/>
  <c r="AQ1598" i="16"/>
  <c r="AP1598" i="16"/>
  <c r="AO1598" i="16"/>
  <c r="AN1598" i="16"/>
  <c r="AM1598" i="16"/>
  <c r="AL1598" i="16"/>
  <c r="AK1598" i="16"/>
  <c r="AJ1598" i="16"/>
  <c r="AI1598" i="16"/>
  <c r="AH1598" i="16"/>
  <c r="AG1598" i="16"/>
  <c r="AF1598" i="16"/>
  <c r="AE1598" i="16"/>
  <c r="BA1597" i="16"/>
  <c r="AZ1597" i="16"/>
  <c r="AY1597" i="16"/>
  <c r="AX1597" i="16"/>
  <c r="AW1597" i="16"/>
  <c r="AV1597" i="16"/>
  <c r="AU1597" i="16"/>
  <c r="AT1597" i="16"/>
  <c r="AS1597" i="16"/>
  <c r="AR1597" i="16"/>
  <c r="AQ1597" i="16"/>
  <c r="AP1597" i="16"/>
  <c r="AO1597" i="16"/>
  <c r="AN1597" i="16"/>
  <c r="AM1597" i="16"/>
  <c r="AL1597" i="16"/>
  <c r="AK1597" i="16"/>
  <c r="AJ1597" i="16"/>
  <c r="AI1597" i="16"/>
  <c r="AH1597" i="16"/>
  <c r="AG1597" i="16"/>
  <c r="AF1597" i="16"/>
  <c r="AE1597" i="16"/>
  <c r="BA1596" i="16"/>
  <c r="AZ1596" i="16"/>
  <c r="AY1596" i="16"/>
  <c r="AX1596" i="16"/>
  <c r="AW1596" i="16"/>
  <c r="AV1596" i="16"/>
  <c r="AU1596" i="16"/>
  <c r="AT1596" i="16"/>
  <c r="AS1596" i="16"/>
  <c r="AR1596" i="16"/>
  <c r="AQ1596" i="16"/>
  <c r="AP1596" i="16"/>
  <c r="AO1596" i="16"/>
  <c r="AN1596" i="16"/>
  <c r="AM1596" i="16"/>
  <c r="AL1596" i="16"/>
  <c r="AK1596" i="16"/>
  <c r="AJ1596" i="16"/>
  <c r="AI1596" i="16"/>
  <c r="AH1596" i="16"/>
  <c r="AG1596" i="16"/>
  <c r="AF1596" i="16"/>
  <c r="AE1596" i="16"/>
  <c r="BA1595" i="16"/>
  <c r="AZ1595" i="16"/>
  <c r="AY1595" i="16"/>
  <c r="AX1595" i="16"/>
  <c r="AW1595" i="16"/>
  <c r="AV1595" i="16"/>
  <c r="AU1595" i="16"/>
  <c r="AT1595" i="16"/>
  <c r="AS1595" i="16"/>
  <c r="AR1595" i="16"/>
  <c r="AQ1595" i="16"/>
  <c r="AP1595" i="16"/>
  <c r="AO1595" i="16"/>
  <c r="AN1595" i="16"/>
  <c r="AM1595" i="16"/>
  <c r="AL1595" i="16"/>
  <c r="AK1595" i="16"/>
  <c r="AJ1595" i="16"/>
  <c r="AI1595" i="16"/>
  <c r="AH1595" i="16"/>
  <c r="AG1595" i="16"/>
  <c r="AF1595" i="16"/>
  <c r="AE1595" i="16"/>
  <c r="BA1594" i="16"/>
  <c r="AZ1594" i="16"/>
  <c r="AY1594" i="16"/>
  <c r="AX1594" i="16"/>
  <c r="AW1594" i="16"/>
  <c r="AV1594" i="16"/>
  <c r="AU1594" i="16"/>
  <c r="AT1594" i="16"/>
  <c r="AS1594" i="16"/>
  <c r="AR1594" i="16"/>
  <c r="AQ1594" i="16"/>
  <c r="AP1594" i="16"/>
  <c r="AO1594" i="16"/>
  <c r="AN1594" i="16"/>
  <c r="AM1594" i="16"/>
  <c r="AL1594" i="16"/>
  <c r="AK1594" i="16"/>
  <c r="AJ1594" i="16"/>
  <c r="AI1594" i="16"/>
  <c r="AH1594" i="16"/>
  <c r="AG1594" i="16"/>
  <c r="AF1594" i="16"/>
  <c r="AE1594" i="16"/>
  <c r="BA1593" i="16"/>
  <c r="AZ1593" i="16"/>
  <c r="AY1593" i="16"/>
  <c r="AX1593" i="16"/>
  <c r="AW1593" i="16"/>
  <c r="AV1593" i="16"/>
  <c r="AU1593" i="16"/>
  <c r="AT1593" i="16"/>
  <c r="AS1593" i="16"/>
  <c r="AR1593" i="16"/>
  <c r="AQ1593" i="16"/>
  <c r="AP1593" i="16"/>
  <c r="AO1593" i="16"/>
  <c r="AN1593" i="16"/>
  <c r="AM1593" i="16"/>
  <c r="AL1593" i="16"/>
  <c r="AK1593" i="16"/>
  <c r="AJ1593" i="16"/>
  <c r="AI1593" i="16"/>
  <c r="AH1593" i="16"/>
  <c r="AG1593" i="16"/>
  <c r="AF1593" i="16"/>
  <c r="AE1593" i="16"/>
  <c r="BA1592" i="16"/>
  <c r="AZ1592" i="16"/>
  <c r="AY1592" i="16"/>
  <c r="AX1592" i="16"/>
  <c r="AW1592" i="16"/>
  <c r="AV1592" i="16"/>
  <c r="AU1592" i="16"/>
  <c r="AT1592" i="16"/>
  <c r="AS1592" i="16"/>
  <c r="AR1592" i="16"/>
  <c r="AQ1592" i="16"/>
  <c r="AP1592" i="16"/>
  <c r="AO1592" i="16"/>
  <c r="AN1592" i="16"/>
  <c r="AM1592" i="16"/>
  <c r="AL1592" i="16"/>
  <c r="AK1592" i="16"/>
  <c r="AJ1592" i="16"/>
  <c r="AI1592" i="16"/>
  <c r="AH1592" i="16"/>
  <c r="AG1592" i="16"/>
  <c r="AF1592" i="16"/>
  <c r="AE1592" i="16"/>
  <c r="BA1591" i="16"/>
  <c r="AZ1591" i="16"/>
  <c r="AY1591" i="16"/>
  <c r="AX1591" i="16"/>
  <c r="AW1591" i="16"/>
  <c r="AV1591" i="16"/>
  <c r="AU1591" i="16"/>
  <c r="AT1591" i="16"/>
  <c r="AS1591" i="16"/>
  <c r="AR1591" i="16"/>
  <c r="AQ1591" i="16"/>
  <c r="AP1591" i="16"/>
  <c r="AO1591" i="16"/>
  <c r="AN1591" i="16"/>
  <c r="AM1591" i="16"/>
  <c r="AL1591" i="16"/>
  <c r="AK1591" i="16"/>
  <c r="AJ1591" i="16"/>
  <c r="AI1591" i="16"/>
  <c r="AH1591" i="16"/>
  <c r="AG1591" i="16"/>
  <c r="AF1591" i="16"/>
  <c r="AE1591" i="16"/>
  <c r="BA1590" i="16"/>
  <c r="AZ1590" i="16"/>
  <c r="AY1590" i="16"/>
  <c r="AX1590" i="16"/>
  <c r="AW1590" i="16"/>
  <c r="AV1590" i="16"/>
  <c r="AU1590" i="16"/>
  <c r="AT1590" i="16"/>
  <c r="AS1590" i="16"/>
  <c r="AR1590" i="16"/>
  <c r="AQ1590" i="16"/>
  <c r="AP1590" i="16"/>
  <c r="AO1590" i="16"/>
  <c r="AN1590" i="16"/>
  <c r="AM1590" i="16"/>
  <c r="AL1590" i="16"/>
  <c r="AK1590" i="16"/>
  <c r="AJ1590" i="16"/>
  <c r="AI1590" i="16"/>
  <c r="AH1590" i="16"/>
  <c r="AG1590" i="16"/>
  <c r="AF1590" i="16"/>
  <c r="AE1590" i="16"/>
  <c r="BA1589" i="16"/>
  <c r="AZ1589" i="16"/>
  <c r="AY1589" i="16"/>
  <c r="AX1589" i="16"/>
  <c r="AW1589" i="16"/>
  <c r="AV1589" i="16"/>
  <c r="AU1589" i="16"/>
  <c r="AT1589" i="16"/>
  <c r="AS1589" i="16"/>
  <c r="AR1589" i="16"/>
  <c r="AQ1589" i="16"/>
  <c r="AP1589" i="16"/>
  <c r="AO1589" i="16"/>
  <c r="AN1589" i="16"/>
  <c r="AM1589" i="16"/>
  <c r="AL1589" i="16"/>
  <c r="AK1589" i="16"/>
  <c r="AJ1589" i="16"/>
  <c r="AI1589" i="16"/>
  <c r="AH1589" i="16"/>
  <c r="AG1589" i="16"/>
  <c r="AF1589" i="16"/>
  <c r="AE1589" i="16"/>
  <c r="BA1588" i="16"/>
  <c r="AZ1588" i="16"/>
  <c r="AY1588" i="16"/>
  <c r="AX1588" i="16"/>
  <c r="AW1588" i="16"/>
  <c r="AV1588" i="16"/>
  <c r="AU1588" i="16"/>
  <c r="AT1588" i="16"/>
  <c r="AS1588" i="16"/>
  <c r="AR1588" i="16"/>
  <c r="AQ1588" i="16"/>
  <c r="AP1588" i="16"/>
  <c r="AO1588" i="16"/>
  <c r="AN1588" i="16"/>
  <c r="AM1588" i="16"/>
  <c r="AL1588" i="16"/>
  <c r="AK1588" i="16"/>
  <c r="AJ1588" i="16"/>
  <c r="AI1588" i="16"/>
  <c r="AH1588" i="16"/>
  <c r="AG1588" i="16"/>
  <c r="AF1588" i="16"/>
  <c r="AE1588" i="16"/>
  <c r="BA1587" i="16"/>
  <c r="AZ1587" i="16"/>
  <c r="AY1587" i="16"/>
  <c r="AX1587" i="16"/>
  <c r="AW1587" i="16"/>
  <c r="AV1587" i="16"/>
  <c r="AU1587" i="16"/>
  <c r="AT1587" i="16"/>
  <c r="AS1587" i="16"/>
  <c r="AR1587" i="16"/>
  <c r="AQ1587" i="16"/>
  <c r="AP1587" i="16"/>
  <c r="AO1587" i="16"/>
  <c r="AN1587" i="16"/>
  <c r="AM1587" i="16"/>
  <c r="AL1587" i="16"/>
  <c r="AK1587" i="16"/>
  <c r="AJ1587" i="16"/>
  <c r="AI1587" i="16"/>
  <c r="AH1587" i="16"/>
  <c r="AG1587" i="16"/>
  <c r="AF1587" i="16"/>
  <c r="AE1587" i="16"/>
  <c r="BA1586" i="16"/>
  <c r="AZ1586" i="16"/>
  <c r="AY1586" i="16"/>
  <c r="AX1586" i="16"/>
  <c r="AW1586" i="16"/>
  <c r="AV1586" i="16"/>
  <c r="AU1586" i="16"/>
  <c r="AT1586" i="16"/>
  <c r="AS1586" i="16"/>
  <c r="AR1586" i="16"/>
  <c r="AQ1586" i="16"/>
  <c r="AP1586" i="16"/>
  <c r="AO1586" i="16"/>
  <c r="AN1586" i="16"/>
  <c r="AM1586" i="16"/>
  <c r="AL1586" i="16"/>
  <c r="AK1586" i="16"/>
  <c r="AJ1586" i="16"/>
  <c r="AI1586" i="16"/>
  <c r="AH1586" i="16"/>
  <c r="AG1586" i="16"/>
  <c r="AF1586" i="16"/>
  <c r="AE1586" i="16"/>
  <c r="BA1585" i="16"/>
  <c r="AZ1585" i="16"/>
  <c r="AY1585" i="16"/>
  <c r="AX1585" i="16"/>
  <c r="AW1585" i="16"/>
  <c r="AV1585" i="16"/>
  <c r="AU1585" i="16"/>
  <c r="AT1585" i="16"/>
  <c r="AS1585" i="16"/>
  <c r="AR1585" i="16"/>
  <c r="AQ1585" i="16"/>
  <c r="AP1585" i="16"/>
  <c r="AO1585" i="16"/>
  <c r="AN1585" i="16"/>
  <c r="AM1585" i="16"/>
  <c r="AL1585" i="16"/>
  <c r="AK1585" i="16"/>
  <c r="AJ1585" i="16"/>
  <c r="AI1585" i="16"/>
  <c r="AH1585" i="16"/>
  <c r="AG1585" i="16"/>
  <c r="AF1585" i="16"/>
  <c r="AE1585" i="16"/>
  <c r="BA1584" i="16"/>
  <c r="AZ1584" i="16"/>
  <c r="AY1584" i="16"/>
  <c r="AX1584" i="16"/>
  <c r="AW1584" i="16"/>
  <c r="AV1584" i="16"/>
  <c r="AU1584" i="16"/>
  <c r="AT1584" i="16"/>
  <c r="AS1584" i="16"/>
  <c r="AR1584" i="16"/>
  <c r="AQ1584" i="16"/>
  <c r="AP1584" i="16"/>
  <c r="AO1584" i="16"/>
  <c r="AN1584" i="16"/>
  <c r="AM1584" i="16"/>
  <c r="AL1584" i="16"/>
  <c r="AK1584" i="16"/>
  <c r="AJ1584" i="16"/>
  <c r="AI1584" i="16"/>
  <c r="AH1584" i="16"/>
  <c r="AG1584" i="16"/>
  <c r="AF1584" i="16"/>
  <c r="AE1584" i="16"/>
  <c r="BA1583" i="16"/>
  <c r="AZ1583" i="16"/>
  <c r="AY1583" i="16"/>
  <c r="AX1583" i="16"/>
  <c r="AW1583" i="16"/>
  <c r="AV1583" i="16"/>
  <c r="AU1583" i="16"/>
  <c r="AT1583" i="16"/>
  <c r="AS1583" i="16"/>
  <c r="AR1583" i="16"/>
  <c r="AQ1583" i="16"/>
  <c r="AP1583" i="16"/>
  <c r="AO1583" i="16"/>
  <c r="AN1583" i="16"/>
  <c r="AM1583" i="16"/>
  <c r="AL1583" i="16"/>
  <c r="AK1583" i="16"/>
  <c r="AJ1583" i="16"/>
  <c r="AI1583" i="16"/>
  <c r="AH1583" i="16"/>
  <c r="AG1583" i="16"/>
  <c r="AF1583" i="16"/>
  <c r="AE1583" i="16"/>
  <c r="BA1582" i="16"/>
  <c r="AZ1582" i="16"/>
  <c r="AY1582" i="16"/>
  <c r="AX1582" i="16"/>
  <c r="AW1582" i="16"/>
  <c r="AV1582" i="16"/>
  <c r="AU1582" i="16"/>
  <c r="AT1582" i="16"/>
  <c r="AS1582" i="16"/>
  <c r="AR1582" i="16"/>
  <c r="AQ1582" i="16"/>
  <c r="AP1582" i="16"/>
  <c r="AO1582" i="16"/>
  <c r="AN1582" i="16"/>
  <c r="AM1582" i="16"/>
  <c r="AL1582" i="16"/>
  <c r="AK1582" i="16"/>
  <c r="AJ1582" i="16"/>
  <c r="AI1582" i="16"/>
  <c r="AH1582" i="16"/>
  <c r="AG1582" i="16"/>
  <c r="AF1582" i="16"/>
  <c r="AE1582" i="16"/>
  <c r="BA1581" i="16"/>
  <c r="AZ1581" i="16"/>
  <c r="AY1581" i="16"/>
  <c r="AX1581" i="16"/>
  <c r="AW1581" i="16"/>
  <c r="AV1581" i="16"/>
  <c r="AU1581" i="16"/>
  <c r="AT1581" i="16"/>
  <c r="AS1581" i="16"/>
  <c r="AR1581" i="16"/>
  <c r="AQ1581" i="16"/>
  <c r="AP1581" i="16"/>
  <c r="AO1581" i="16"/>
  <c r="AN1581" i="16"/>
  <c r="AM1581" i="16"/>
  <c r="AL1581" i="16"/>
  <c r="AK1581" i="16"/>
  <c r="AJ1581" i="16"/>
  <c r="AI1581" i="16"/>
  <c r="AH1581" i="16"/>
  <c r="AG1581" i="16"/>
  <c r="AF1581" i="16"/>
  <c r="AE1581" i="16"/>
  <c r="BA1580" i="16"/>
  <c r="AZ1580" i="16"/>
  <c r="AY1580" i="16"/>
  <c r="AX1580" i="16"/>
  <c r="AW1580" i="16"/>
  <c r="AV1580" i="16"/>
  <c r="AU1580" i="16"/>
  <c r="AT1580" i="16"/>
  <c r="AS1580" i="16"/>
  <c r="AR1580" i="16"/>
  <c r="AQ1580" i="16"/>
  <c r="AP1580" i="16"/>
  <c r="AO1580" i="16"/>
  <c r="AN1580" i="16"/>
  <c r="AM1580" i="16"/>
  <c r="AL1580" i="16"/>
  <c r="AK1580" i="16"/>
  <c r="AJ1580" i="16"/>
  <c r="AI1580" i="16"/>
  <c r="AH1580" i="16"/>
  <c r="AG1580" i="16"/>
  <c r="AF1580" i="16"/>
  <c r="AE1580" i="16"/>
  <c r="BA1579" i="16"/>
  <c r="AZ1579" i="16"/>
  <c r="AY1579" i="16"/>
  <c r="AX1579" i="16"/>
  <c r="AW1579" i="16"/>
  <c r="AV1579" i="16"/>
  <c r="AU1579" i="16"/>
  <c r="AT1579" i="16"/>
  <c r="AS1579" i="16"/>
  <c r="AR1579" i="16"/>
  <c r="AQ1579" i="16"/>
  <c r="AP1579" i="16"/>
  <c r="AO1579" i="16"/>
  <c r="AN1579" i="16"/>
  <c r="AM1579" i="16"/>
  <c r="AL1579" i="16"/>
  <c r="AK1579" i="16"/>
  <c r="AJ1579" i="16"/>
  <c r="AI1579" i="16"/>
  <c r="AH1579" i="16"/>
  <c r="AG1579" i="16"/>
  <c r="AF1579" i="16"/>
  <c r="AE1579" i="16"/>
  <c r="BA1578" i="16"/>
  <c r="AZ1578" i="16"/>
  <c r="AY1578" i="16"/>
  <c r="AX1578" i="16"/>
  <c r="AW1578" i="16"/>
  <c r="AV1578" i="16"/>
  <c r="AU1578" i="16"/>
  <c r="AT1578" i="16"/>
  <c r="AS1578" i="16"/>
  <c r="AR1578" i="16"/>
  <c r="AQ1578" i="16"/>
  <c r="AP1578" i="16"/>
  <c r="AO1578" i="16"/>
  <c r="AN1578" i="16"/>
  <c r="AM1578" i="16"/>
  <c r="AL1578" i="16"/>
  <c r="AK1578" i="16"/>
  <c r="AJ1578" i="16"/>
  <c r="AI1578" i="16"/>
  <c r="AH1578" i="16"/>
  <c r="AG1578" i="16"/>
  <c r="AF1578" i="16"/>
  <c r="AE1578" i="16"/>
  <c r="BA1577" i="16"/>
  <c r="AZ1577" i="16"/>
  <c r="AY1577" i="16"/>
  <c r="AX1577" i="16"/>
  <c r="AW1577" i="16"/>
  <c r="AV1577" i="16"/>
  <c r="AU1577" i="16"/>
  <c r="AT1577" i="16"/>
  <c r="AS1577" i="16"/>
  <c r="AR1577" i="16"/>
  <c r="AQ1577" i="16"/>
  <c r="AP1577" i="16"/>
  <c r="AO1577" i="16"/>
  <c r="AN1577" i="16"/>
  <c r="AM1577" i="16"/>
  <c r="AL1577" i="16"/>
  <c r="AK1577" i="16"/>
  <c r="AJ1577" i="16"/>
  <c r="AI1577" i="16"/>
  <c r="AH1577" i="16"/>
  <c r="AG1577" i="16"/>
  <c r="AF1577" i="16"/>
  <c r="AE1577" i="16"/>
  <c r="BA1576" i="16"/>
  <c r="AZ1576" i="16"/>
  <c r="AY1576" i="16"/>
  <c r="AX1576" i="16"/>
  <c r="AW1576" i="16"/>
  <c r="AV1576" i="16"/>
  <c r="AU1576" i="16"/>
  <c r="AT1576" i="16"/>
  <c r="AS1576" i="16"/>
  <c r="AR1576" i="16"/>
  <c r="AQ1576" i="16"/>
  <c r="AP1576" i="16"/>
  <c r="AO1576" i="16"/>
  <c r="AN1576" i="16"/>
  <c r="AM1576" i="16"/>
  <c r="AL1576" i="16"/>
  <c r="AK1576" i="16"/>
  <c r="AJ1576" i="16"/>
  <c r="AI1576" i="16"/>
  <c r="AH1576" i="16"/>
  <c r="AG1576" i="16"/>
  <c r="AF1576" i="16"/>
  <c r="AE1576" i="16"/>
  <c r="BA1575" i="16"/>
  <c r="AZ1575" i="16"/>
  <c r="AY1575" i="16"/>
  <c r="AX1575" i="16"/>
  <c r="AW1575" i="16"/>
  <c r="AV1575" i="16"/>
  <c r="AU1575" i="16"/>
  <c r="AT1575" i="16"/>
  <c r="AS1575" i="16"/>
  <c r="AR1575" i="16"/>
  <c r="AQ1575" i="16"/>
  <c r="AP1575" i="16"/>
  <c r="AO1575" i="16"/>
  <c r="AN1575" i="16"/>
  <c r="AM1575" i="16"/>
  <c r="AL1575" i="16"/>
  <c r="AK1575" i="16"/>
  <c r="AJ1575" i="16"/>
  <c r="AI1575" i="16"/>
  <c r="AH1575" i="16"/>
  <c r="AG1575" i="16"/>
  <c r="AF1575" i="16"/>
  <c r="AE1575" i="16"/>
  <c r="BA1574" i="16"/>
  <c r="AZ1574" i="16"/>
  <c r="AY1574" i="16"/>
  <c r="AX1574" i="16"/>
  <c r="AW1574" i="16"/>
  <c r="AV1574" i="16"/>
  <c r="AU1574" i="16"/>
  <c r="AT1574" i="16"/>
  <c r="AS1574" i="16"/>
  <c r="AR1574" i="16"/>
  <c r="AQ1574" i="16"/>
  <c r="AP1574" i="16"/>
  <c r="AO1574" i="16"/>
  <c r="AN1574" i="16"/>
  <c r="AM1574" i="16"/>
  <c r="AL1574" i="16"/>
  <c r="AK1574" i="16"/>
  <c r="AJ1574" i="16"/>
  <c r="AI1574" i="16"/>
  <c r="AH1574" i="16"/>
  <c r="AG1574" i="16"/>
  <c r="AF1574" i="16"/>
  <c r="AE1574" i="16"/>
  <c r="BA1573" i="16"/>
  <c r="AZ1573" i="16"/>
  <c r="AY1573" i="16"/>
  <c r="AX1573" i="16"/>
  <c r="AW1573" i="16"/>
  <c r="AV1573" i="16"/>
  <c r="AU1573" i="16"/>
  <c r="AT1573" i="16"/>
  <c r="AS1573" i="16"/>
  <c r="AR1573" i="16"/>
  <c r="AQ1573" i="16"/>
  <c r="AP1573" i="16"/>
  <c r="AO1573" i="16"/>
  <c r="AN1573" i="16"/>
  <c r="AM1573" i="16"/>
  <c r="AL1573" i="16"/>
  <c r="AK1573" i="16"/>
  <c r="AJ1573" i="16"/>
  <c r="AI1573" i="16"/>
  <c r="AH1573" i="16"/>
  <c r="AG1573" i="16"/>
  <c r="AF1573" i="16"/>
  <c r="AE1573" i="16"/>
  <c r="BA1572" i="16"/>
  <c r="AZ1572" i="16"/>
  <c r="AY1572" i="16"/>
  <c r="AX1572" i="16"/>
  <c r="AW1572" i="16"/>
  <c r="AV1572" i="16"/>
  <c r="AU1572" i="16"/>
  <c r="AT1572" i="16"/>
  <c r="AS1572" i="16"/>
  <c r="AR1572" i="16"/>
  <c r="AQ1572" i="16"/>
  <c r="AP1572" i="16"/>
  <c r="AO1572" i="16"/>
  <c r="AN1572" i="16"/>
  <c r="AM1572" i="16"/>
  <c r="AL1572" i="16"/>
  <c r="AK1572" i="16"/>
  <c r="AJ1572" i="16"/>
  <c r="AI1572" i="16"/>
  <c r="AH1572" i="16"/>
  <c r="AG1572" i="16"/>
  <c r="AF1572" i="16"/>
  <c r="AE1572" i="16"/>
  <c r="BA1571" i="16"/>
  <c r="AZ1571" i="16"/>
  <c r="AY1571" i="16"/>
  <c r="AX1571" i="16"/>
  <c r="AW1571" i="16"/>
  <c r="AV1571" i="16"/>
  <c r="AU1571" i="16"/>
  <c r="AT1571" i="16"/>
  <c r="AS1571" i="16"/>
  <c r="AR1571" i="16"/>
  <c r="AQ1571" i="16"/>
  <c r="AP1571" i="16"/>
  <c r="AO1571" i="16"/>
  <c r="AN1571" i="16"/>
  <c r="AM1571" i="16"/>
  <c r="AL1571" i="16"/>
  <c r="AK1571" i="16"/>
  <c r="AJ1571" i="16"/>
  <c r="AI1571" i="16"/>
  <c r="AH1571" i="16"/>
  <c r="AG1571" i="16"/>
  <c r="AF1571" i="16"/>
  <c r="AE1571" i="16"/>
  <c r="BA1570" i="16"/>
  <c r="AZ1570" i="16"/>
  <c r="AY1570" i="16"/>
  <c r="AX1570" i="16"/>
  <c r="AW1570" i="16"/>
  <c r="AV1570" i="16"/>
  <c r="AU1570" i="16"/>
  <c r="AT1570" i="16"/>
  <c r="AS1570" i="16"/>
  <c r="AR1570" i="16"/>
  <c r="AQ1570" i="16"/>
  <c r="AP1570" i="16"/>
  <c r="AO1570" i="16"/>
  <c r="AN1570" i="16"/>
  <c r="AM1570" i="16"/>
  <c r="AL1570" i="16"/>
  <c r="AK1570" i="16"/>
  <c r="AJ1570" i="16"/>
  <c r="AI1570" i="16"/>
  <c r="AH1570" i="16"/>
  <c r="AG1570" i="16"/>
  <c r="AF1570" i="16"/>
  <c r="AE1570" i="16"/>
  <c r="BA1569" i="16"/>
  <c r="AZ1569" i="16"/>
  <c r="AY1569" i="16"/>
  <c r="AX1569" i="16"/>
  <c r="AW1569" i="16"/>
  <c r="AV1569" i="16"/>
  <c r="AU1569" i="16"/>
  <c r="AT1569" i="16"/>
  <c r="AS1569" i="16"/>
  <c r="AR1569" i="16"/>
  <c r="AQ1569" i="16"/>
  <c r="AP1569" i="16"/>
  <c r="AO1569" i="16"/>
  <c r="AN1569" i="16"/>
  <c r="AM1569" i="16"/>
  <c r="AL1569" i="16"/>
  <c r="AK1569" i="16"/>
  <c r="AJ1569" i="16"/>
  <c r="AI1569" i="16"/>
  <c r="AH1569" i="16"/>
  <c r="AG1569" i="16"/>
  <c r="AF1569" i="16"/>
  <c r="AE1569" i="16"/>
  <c r="BA1568" i="16"/>
  <c r="AZ1568" i="16"/>
  <c r="AY1568" i="16"/>
  <c r="AX1568" i="16"/>
  <c r="AW1568" i="16"/>
  <c r="AV1568" i="16"/>
  <c r="AU1568" i="16"/>
  <c r="AT1568" i="16"/>
  <c r="AS1568" i="16"/>
  <c r="AR1568" i="16"/>
  <c r="AQ1568" i="16"/>
  <c r="AP1568" i="16"/>
  <c r="AO1568" i="16"/>
  <c r="AN1568" i="16"/>
  <c r="AM1568" i="16"/>
  <c r="AL1568" i="16"/>
  <c r="AK1568" i="16"/>
  <c r="AJ1568" i="16"/>
  <c r="AI1568" i="16"/>
  <c r="AH1568" i="16"/>
  <c r="AG1568" i="16"/>
  <c r="AF1568" i="16"/>
  <c r="AE1568" i="16"/>
  <c r="BA1567" i="16"/>
  <c r="AZ1567" i="16"/>
  <c r="AY1567" i="16"/>
  <c r="AX1567" i="16"/>
  <c r="AW1567" i="16"/>
  <c r="AV1567" i="16"/>
  <c r="AU1567" i="16"/>
  <c r="AT1567" i="16"/>
  <c r="AS1567" i="16"/>
  <c r="AR1567" i="16"/>
  <c r="AQ1567" i="16"/>
  <c r="AP1567" i="16"/>
  <c r="AO1567" i="16"/>
  <c r="AN1567" i="16"/>
  <c r="AM1567" i="16"/>
  <c r="AL1567" i="16"/>
  <c r="AK1567" i="16"/>
  <c r="AJ1567" i="16"/>
  <c r="AI1567" i="16"/>
  <c r="AH1567" i="16"/>
  <c r="AG1567" i="16"/>
  <c r="AF1567" i="16"/>
  <c r="AE1567" i="16"/>
  <c r="BA1566" i="16"/>
  <c r="AZ1566" i="16"/>
  <c r="AY1566" i="16"/>
  <c r="AX1566" i="16"/>
  <c r="AW1566" i="16"/>
  <c r="AV1566" i="16"/>
  <c r="AU1566" i="16"/>
  <c r="AT1566" i="16"/>
  <c r="AS1566" i="16"/>
  <c r="AR1566" i="16"/>
  <c r="AQ1566" i="16"/>
  <c r="AP1566" i="16"/>
  <c r="AO1566" i="16"/>
  <c r="AN1566" i="16"/>
  <c r="AM1566" i="16"/>
  <c r="AL1566" i="16"/>
  <c r="AK1566" i="16"/>
  <c r="AJ1566" i="16"/>
  <c r="AI1566" i="16"/>
  <c r="AH1566" i="16"/>
  <c r="AG1566" i="16"/>
  <c r="AF1566" i="16"/>
  <c r="AE1566" i="16"/>
  <c r="BA1565" i="16"/>
  <c r="AZ1565" i="16"/>
  <c r="AY1565" i="16"/>
  <c r="AX1565" i="16"/>
  <c r="AW1565" i="16"/>
  <c r="AV1565" i="16"/>
  <c r="AU1565" i="16"/>
  <c r="AT1565" i="16"/>
  <c r="AS1565" i="16"/>
  <c r="AR1565" i="16"/>
  <c r="AQ1565" i="16"/>
  <c r="AP1565" i="16"/>
  <c r="AO1565" i="16"/>
  <c r="AN1565" i="16"/>
  <c r="AM1565" i="16"/>
  <c r="AL1565" i="16"/>
  <c r="AK1565" i="16"/>
  <c r="AJ1565" i="16"/>
  <c r="AI1565" i="16"/>
  <c r="AH1565" i="16"/>
  <c r="AG1565" i="16"/>
  <c r="AF1565" i="16"/>
  <c r="AE1565" i="16"/>
  <c r="BA1564" i="16"/>
  <c r="AZ1564" i="16"/>
  <c r="AY1564" i="16"/>
  <c r="AX1564" i="16"/>
  <c r="AW1564" i="16"/>
  <c r="AV1564" i="16"/>
  <c r="AU1564" i="16"/>
  <c r="AT1564" i="16"/>
  <c r="AS1564" i="16"/>
  <c r="AR1564" i="16"/>
  <c r="AQ1564" i="16"/>
  <c r="AP1564" i="16"/>
  <c r="AO1564" i="16"/>
  <c r="AN1564" i="16"/>
  <c r="AM1564" i="16"/>
  <c r="AL1564" i="16"/>
  <c r="AK1564" i="16"/>
  <c r="AJ1564" i="16"/>
  <c r="AI1564" i="16"/>
  <c r="AH1564" i="16"/>
  <c r="AG1564" i="16"/>
  <c r="AF1564" i="16"/>
  <c r="AE1564" i="16"/>
  <c r="BA1563" i="16"/>
  <c r="AZ1563" i="16"/>
  <c r="AY1563" i="16"/>
  <c r="AX1563" i="16"/>
  <c r="AW1563" i="16"/>
  <c r="AV1563" i="16"/>
  <c r="AU1563" i="16"/>
  <c r="AT1563" i="16"/>
  <c r="AS1563" i="16"/>
  <c r="AR1563" i="16"/>
  <c r="AQ1563" i="16"/>
  <c r="AP1563" i="16"/>
  <c r="AO1563" i="16"/>
  <c r="AN1563" i="16"/>
  <c r="AM1563" i="16"/>
  <c r="AL1563" i="16"/>
  <c r="AK1563" i="16"/>
  <c r="AJ1563" i="16"/>
  <c r="AI1563" i="16"/>
  <c r="AH1563" i="16"/>
  <c r="AG1563" i="16"/>
  <c r="AF1563" i="16"/>
  <c r="AE1563" i="16"/>
  <c r="BA1562" i="16"/>
  <c r="AZ1562" i="16"/>
  <c r="AY1562" i="16"/>
  <c r="AX1562" i="16"/>
  <c r="AW1562" i="16"/>
  <c r="AV1562" i="16"/>
  <c r="AU1562" i="16"/>
  <c r="AT1562" i="16"/>
  <c r="AS1562" i="16"/>
  <c r="AR1562" i="16"/>
  <c r="AQ1562" i="16"/>
  <c r="AP1562" i="16"/>
  <c r="AO1562" i="16"/>
  <c r="AN1562" i="16"/>
  <c r="AM1562" i="16"/>
  <c r="AL1562" i="16"/>
  <c r="AK1562" i="16"/>
  <c r="AJ1562" i="16"/>
  <c r="AI1562" i="16"/>
  <c r="AH1562" i="16"/>
  <c r="AG1562" i="16"/>
  <c r="AF1562" i="16"/>
  <c r="AE1562" i="16"/>
  <c r="BA1561" i="16"/>
  <c r="AZ1561" i="16"/>
  <c r="AY1561" i="16"/>
  <c r="AX1561" i="16"/>
  <c r="AW1561" i="16"/>
  <c r="AV1561" i="16"/>
  <c r="AU1561" i="16"/>
  <c r="AT1561" i="16"/>
  <c r="AS1561" i="16"/>
  <c r="AR1561" i="16"/>
  <c r="AQ1561" i="16"/>
  <c r="AP1561" i="16"/>
  <c r="AO1561" i="16"/>
  <c r="AN1561" i="16"/>
  <c r="AM1561" i="16"/>
  <c r="AL1561" i="16"/>
  <c r="AK1561" i="16"/>
  <c r="AJ1561" i="16"/>
  <c r="AI1561" i="16"/>
  <c r="AH1561" i="16"/>
  <c r="AG1561" i="16"/>
  <c r="AF1561" i="16"/>
  <c r="AE1561" i="16"/>
  <c r="BA1560" i="16"/>
  <c r="AZ1560" i="16"/>
  <c r="AY1560" i="16"/>
  <c r="AX1560" i="16"/>
  <c r="AW1560" i="16"/>
  <c r="AV1560" i="16"/>
  <c r="AU1560" i="16"/>
  <c r="AT1560" i="16"/>
  <c r="AS1560" i="16"/>
  <c r="AR1560" i="16"/>
  <c r="AQ1560" i="16"/>
  <c r="AP1560" i="16"/>
  <c r="AO1560" i="16"/>
  <c r="AN1560" i="16"/>
  <c r="AM1560" i="16"/>
  <c r="AL1560" i="16"/>
  <c r="AK1560" i="16"/>
  <c r="AJ1560" i="16"/>
  <c r="AI1560" i="16"/>
  <c r="AH1560" i="16"/>
  <c r="AG1560" i="16"/>
  <c r="AF1560" i="16"/>
  <c r="AE1560" i="16"/>
  <c r="BA1559" i="16"/>
  <c r="AZ1559" i="16"/>
  <c r="AY1559" i="16"/>
  <c r="AX1559" i="16"/>
  <c r="AW1559" i="16"/>
  <c r="AV1559" i="16"/>
  <c r="AU1559" i="16"/>
  <c r="AT1559" i="16"/>
  <c r="AS1559" i="16"/>
  <c r="AR1559" i="16"/>
  <c r="AQ1559" i="16"/>
  <c r="AP1559" i="16"/>
  <c r="AO1559" i="16"/>
  <c r="AN1559" i="16"/>
  <c r="AM1559" i="16"/>
  <c r="AL1559" i="16"/>
  <c r="AK1559" i="16"/>
  <c r="AJ1559" i="16"/>
  <c r="AI1559" i="16"/>
  <c r="AH1559" i="16"/>
  <c r="AG1559" i="16"/>
  <c r="AF1559" i="16"/>
  <c r="AE1559" i="16"/>
  <c r="BA1558" i="16"/>
  <c r="AZ1558" i="16"/>
  <c r="AY1558" i="16"/>
  <c r="AX1558" i="16"/>
  <c r="AW1558" i="16"/>
  <c r="AV1558" i="16"/>
  <c r="AU1558" i="16"/>
  <c r="AT1558" i="16"/>
  <c r="AS1558" i="16"/>
  <c r="AR1558" i="16"/>
  <c r="AQ1558" i="16"/>
  <c r="AP1558" i="16"/>
  <c r="AO1558" i="16"/>
  <c r="AN1558" i="16"/>
  <c r="AM1558" i="16"/>
  <c r="AL1558" i="16"/>
  <c r="AK1558" i="16"/>
  <c r="AJ1558" i="16"/>
  <c r="AI1558" i="16"/>
  <c r="AH1558" i="16"/>
  <c r="AG1558" i="16"/>
  <c r="AF1558" i="16"/>
  <c r="AE1558" i="16"/>
  <c r="BA1557" i="16"/>
  <c r="AZ1557" i="16"/>
  <c r="AY1557" i="16"/>
  <c r="AX1557" i="16"/>
  <c r="AW1557" i="16"/>
  <c r="AV1557" i="16"/>
  <c r="AU1557" i="16"/>
  <c r="AT1557" i="16"/>
  <c r="AS1557" i="16"/>
  <c r="AR1557" i="16"/>
  <c r="AQ1557" i="16"/>
  <c r="AP1557" i="16"/>
  <c r="AO1557" i="16"/>
  <c r="AN1557" i="16"/>
  <c r="AM1557" i="16"/>
  <c r="AL1557" i="16"/>
  <c r="AK1557" i="16"/>
  <c r="AJ1557" i="16"/>
  <c r="AI1557" i="16"/>
  <c r="AH1557" i="16"/>
  <c r="AG1557" i="16"/>
  <c r="AF1557" i="16"/>
  <c r="AE1557" i="16"/>
  <c r="BA1556" i="16"/>
  <c r="AZ1556" i="16"/>
  <c r="AY1556" i="16"/>
  <c r="AX1556" i="16"/>
  <c r="AW1556" i="16"/>
  <c r="AV1556" i="16"/>
  <c r="AU1556" i="16"/>
  <c r="AT1556" i="16"/>
  <c r="AS1556" i="16"/>
  <c r="AR1556" i="16"/>
  <c r="AQ1556" i="16"/>
  <c r="AP1556" i="16"/>
  <c r="AO1556" i="16"/>
  <c r="AN1556" i="16"/>
  <c r="AM1556" i="16"/>
  <c r="AL1556" i="16"/>
  <c r="AK1556" i="16"/>
  <c r="AJ1556" i="16"/>
  <c r="AI1556" i="16"/>
  <c r="AH1556" i="16"/>
  <c r="AG1556" i="16"/>
  <c r="AF1556" i="16"/>
  <c r="AE1556" i="16"/>
  <c r="BA1555" i="16"/>
  <c r="AZ1555" i="16"/>
  <c r="AY1555" i="16"/>
  <c r="AX1555" i="16"/>
  <c r="AW1555" i="16"/>
  <c r="AV1555" i="16"/>
  <c r="AU1555" i="16"/>
  <c r="AT1555" i="16"/>
  <c r="AS1555" i="16"/>
  <c r="AR1555" i="16"/>
  <c r="AQ1555" i="16"/>
  <c r="AP1555" i="16"/>
  <c r="AO1555" i="16"/>
  <c r="AN1555" i="16"/>
  <c r="AM1555" i="16"/>
  <c r="AL1555" i="16"/>
  <c r="AK1555" i="16"/>
  <c r="AJ1555" i="16"/>
  <c r="AI1555" i="16"/>
  <c r="AH1555" i="16"/>
  <c r="AG1555" i="16"/>
  <c r="AF1555" i="16"/>
  <c r="AE1555" i="16"/>
  <c r="BA1554" i="16"/>
  <c r="AZ1554" i="16"/>
  <c r="AY1554" i="16"/>
  <c r="AX1554" i="16"/>
  <c r="AW1554" i="16"/>
  <c r="AV1554" i="16"/>
  <c r="AU1554" i="16"/>
  <c r="AT1554" i="16"/>
  <c r="AS1554" i="16"/>
  <c r="AR1554" i="16"/>
  <c r="AQ1554" i="16"/>
  <c r="AP1554" i="16"/>
  <c r="AO1554" i="16"/>
  <c r="AN1554" i="16"/>
  <c r="AM1554" i="16"/>
  <c r="AL1554" i="16"/>
  <c r="AK1554" i="16"/>
  <c r="AJ1554" i="16"/>
  <c r="AI1554" i="16"/>
  <c r="AH1554" i="16"/>
  <c r="AG1554" i="16"/>
  <c r="AF1554" i="16"/>
  <c r="AE1554" i="16"/>
  <c r="BA1553" i="16"/>
  <c r="AZ1553" i="16"/>
  <c r="AY1553" i="16"/>
  <c r="AX1553" i="16"/>
  <c r="AW1553" i="16"/>
  <c r="AV1553" i="16"/>
  <c r="AU1553" i="16"/>
  <c r="AT1553" i="16"/>
  <c r="AS1553" i="16"/>
  <c r="AR1553" i="16"/>
  <c r="AQ1553" i="16"/>
  <c r="AP1553" i="16"/>
  <c r="AO1553" i="16"/>
  <c r="AN1553" i="16"/>
  <c r="AM1553" i="16"/>
  <c r="AL1553" i="16"/>
  <c r="AK1553" i="16"/>
  <c r="AJ1553" i="16"/>
  <c r="AI1553" i="16"/>
  <c r="AH1553" i="16"/>
  <c r="AG1553" i="16"/>
  <c r="AF1553" i="16"/>
  <c r="AE1553" i="16"/>
  <c r="BA1552" i="16"/>
  <c r="AZ1552" i="16"/>
  <c r="AY1552" i="16"/>
  <c r="AX1552" i="16"/>
  <c r="AW1552" i="16"/>
  <c r="AV1552" i="16"/>
  <c r="AU1552" i="16"/>
  <c r="AT1552" i="16"/>
  <c r="AS1552" i="16"/>
  <c r="AR1552" i="16"/>
  <c r="AQ1552" i="16"/>
  <c r="AP1552" i="16"/>
  <c r="AO1552" i="16"/>
  <c r="AN1552" i="16"/>
  <c r="AM1552" i="16"/>
  <c r="AL1552" i="16"/>
  <c r="AK1552" i="16"/>
  <c r="AJ1552" i="16"/>
  <c r="AI1552" i="16"/>
  <c r="AH1552" i="16"/>
  <c r="AG1552" i="16"/>
  <c r="AF1552" i="16"/>
  <c r="AE1552" i="16"/>
  <c r="BA1551" i="16"/>
  <c r="AZ1551" i="16"/>
  <c r="AY1551" i="16"/>
  <c r="AX1551" i="16"/>
  <c r="AW1551" i="16"/>
  <c r="AV1551" i="16"/>
  <c r="AU1551" i="16"/>
  <c r="AT1551" i="16"/>
  <c r="AS1551" i="16"/>
  <c r="AR1551" i="16"/>
  <c r="AQ1551" i="16"/>
  <c r="AP1551" i="16"/>
  <c r="AO1551" i="16"/>
  <c r="AN1551" i="16"/>
  <c r="AM1551" i="16"/>
  <c r="AL1551" i="16"/>
  <c r="AK1551" i="16"/>
  <c r="AJ1551" i="16"/>
  <c r="AI1551" i="16"/>
  <c r="AH1551" i="16"/>
  <c r="AG1551" i="16"/>
  <c r="AF1551" i="16"/>
  <c r="AE1551" i="16"/>
  <c r="BA1550" i="16"/>
  <c r="AZ1550" i="16"/>
  <c r="AY1550" i="16"/>
  <c r="AX1550" i="16"/>
  <c r="AW1550" i="16"/>
  <c r="AV1550" i="16"/>
  <c r="AU1550" i="16"/>
  <c r="AT1550" i="16"/>
  <c r="AS1550" i="16"/>
  <c r="AR1550" i="16"/>
  <c r="AQ1550" i="16"/>
  <c r="AP1550" i="16"/>
  <c r="AO1550" i="16"/>
  <c r="AN1550" i="16"/>
  <c r="AM1550" i="16"/>
  <c r="AL1550" i="16"/>
  <c r="AK1550" i="16"/>
  <c r="AJ1550" i="16"/>
  <c r="AI1550" i="16"/>
  <c r="AH1550" i="16"/>
  <c r="AG1550" i="16"/>
  <c r="AF1550" i="16"/>
  <c r="AE1550" i="16"/>
  <c r="BA1549" i="16"/>
  <c r="AZ1549" i="16"/>
  <c r="AY1549" i="16"/>
  <c r="AX1549" i="16"/>
  <c r="AW1549" i="16"/>
  <c r="AV1549" i="16"/>
  <c r="AU1549" i="16"/>
  <c r="AT1549" i="16"/>
  <c r="AS1549" i="16"/>
  <c r="AR1549" i="16"/>
  <c r="AQ1549" i="16"/>
  <c r="AP1549" i="16"/>
  <c r="AO1549" i="16"/>
  <c r="AN1549" i="16"/>
  <c r="AM1549" i="16"/>
  <c r="AL1549" i="16"/>
  <c r="AK1549" i="16"/>
  <c r="AJ1549" i="16"/>
  <c r="AI1549" i="16"/>
  <c r="AH1549" i="16"/>
  <c r="AG1549" i="16"/>
  <c r="AF1549" i="16"/>
  <c r="AE1549" i="16"/>
  <c r="BA1548" i="16"/>
  <c r="AZ1548" i="16"/>
  <c r="AY1548" i="16"/>
  <c r="AX1548" i="16"/>
  <c r="AW1548" i="16"/>
  <c r="AV1548" i="16"/>
  <c r="AU1548" i="16"/>
  <c r="AT1548" i="16"/>
  <c r="AS1548" i="16"/>
  <c r="AR1548" i="16"/>
  <c r="AQ1548" i="16"/>
  <c r="AP1548" i="16"/>
  <c r="AO1548" i="16"/>
  <c r="AN1548" i="16"/>
  <c r="AM1548" i="16"/>
  <c r="AL1548" i="16"/>
  <c r="AK1548" i="16"/>
  <c r="AJ1548" i="16"/>
  <c r="AI1548" i="16"/>
  <c r="AH1548" i="16"/>
  <c r="AG1548" i="16"/>
  <c r="AF1548" i="16"/>
  <c r="AE1548" i="16"/>
  <c r="BA1547" i="16"/>
  <c r="AZ1547" i="16"/>
  <c r="AY1547" i="16"/>
  <c r="AX1547" i="16"/>
  <c r="AW1547" i="16"/>
  <c r="AV1547" i="16"/>
  <c r="AU1547" i="16"/>
  <c r="AT1547" i="16"/>
  <c r="AS1547" i="16"/>
  <c r="AR1547" i="16"/>
  <c r="AQ1547" i="16"/>
  <c r="AP1547" i="16"/>
  <c r="AO1547" i="16"/>
  <c r="AN1547" i="16"/>
  <c r="AM1547" i="16"/>
  <c r="AL1547" i="16"/>
  <c r="AK1547" i="16"/>
  <c r="AJ1547" i="16"/>
  <c r="AI1547" i="16"/>
  <c r="AH1547" i="16"/>
  <c r="AG1547" i="16"/>
  <c r="AF1547" i="16"/>
  <c r="AE1547" i="16"/>
  <c r="BA1546" i="16"/>
  <c r="AZ1546" i="16"/>
  <c r="AY1546" i="16"/>
  <c r="AX1546" i="16"/>
  <c r="AW1546" i="16"/>
  <c r="AV1546" i="16"/>
  <c r="AU1546" i="16"/>
  <c r="AT1546" i="16"/>
  <c r="AS1546" i="16"/>
  <c r="AR1546" i="16"/>
  <c r="AQ1546" i="16"/>
  <c r="AP1546" i="16"/>
  <c r="AO1546" i="16"/>
  <c r="AN1546" i="16"/>
  <c r="AM1546" i="16"/>
  <c r="AL1546" i="16"/>
  <c r="AK1546" i="16"/>
  <c r="AJ1546" i="16"/>
  <c r="AI1546" i="16"/>
  <c r="AH1546" i="16"/>
  <c r="AG1546" i="16"/>
  <c r="AF1546" i="16"/>
  <c r="AE1546" i="16"/>
  <c r="BA1545" i="16"/>
  <c r="AZ1545" i="16"/>
  <c r="AY1545" i="16"/>
  <c r="AX1545" i="16"/>
  <c r="AW1545" i="16"/>
  <c r="AV1545" i="16"/>
  <c r="AU1545" i="16"/>
  <c r="AT1545" i="16"/>
  <c r="AS1545" i="16"/>
  <c r="AR1545" i="16"/>
  <c r="AQ1545" i="16"/>
  <c r="AP1545" i="16"/>
  <c r="AO1545" i="16"/>
  <c r="AN1545" i="16"/>
  <c r="AM1545" i="16"/>
  <c r="AL1545" i="16"/>
  <c r="AK1545" i="16"/>
  <c r="AJ1545" i="16"/>
  <c r="AI1545" i="16"/>
  <c r="AH1545" i="16"/>
  <c r="AG1545" i="16"/>
  <c r="AF1545" i="16"/>
  <c r="AE1545" i="16"/>
  <c r="BA1544" i="16"/>
  <c r="AZ1544" i="16"/>
  <c r="AY1544" i="16"/>
  <c r="AX1544" i="16"/>
  <c r="AW1544" i="16"/>
  <c r="AV1544" i="16"/>
  <c r="AU1544" i="16"/>
  <c r="AT1544" i="16"/>
  <c r="AS1544" i="16"/>
  <c r="AR1544" i="16"/>
  <c r="AQ1544" i="16"/>
  <c r="AP1544" i="16"/>
  <c r="AO1544" i="16"/>
  <c r="AN1544" i="16"/>
  <c r="AM1544" i="16"/>
  <c r="AL1544" i="16"/>
  <c r="AK1544" i="16"/>
  <c r="AJ1544" i="16"/>
  <c r="AI1544" i="16"/>
  <c r="AH1544" i="16"/>
  <c r="AG1544" i="16"/>
  <c r="AF1544" i="16"/>
  <c r="AE1544" i="16"/>
  <c r="BA1543" i="16"/>
  <c r="AZ1543" i="16"/>
  <c r="AY1543" i="16"/>
  <c r="AX1543" i="16"/>
  <c r="AW1543" i="16"/>
  <c r="AV1543" i="16"/>
  <c r="AU1543" i="16"/>
  <c r="AT1543" i="16"/>
  <c r="AS1543" i="16"/>
  <c r="AR1543" i="16"/>
  <c r="AQ1543" i="16"/>
  <c r="AP1543" i="16"/>
  <c r="AO1543" i="16"/>
  <c r="AN1543" i="16"/>
  <c r="AM1543" i="16"/>
  <c r="AL1543" i="16"/>
  <c r="AK1543" i="16"/>
  <c r="AJ1543" i="16"/>
  <c r="AI1543" i="16"/>
  <c r="AH1543" i="16"/>
  <c r="AG1543" i="16"/>
  <c r="AF1543" i="16"/>
  <c r="AE1543" i="16"/>
  <c r="BA1542" i="16"/>
  <c r="AZ1542" i="16"/>
  <c r="AY1542" i="16"/>
  <c r="AX1542" i="16"/>
  <c r="AW1542" i="16"/>
  <c r="AV1542" i="16"/>
  <c r="AU1542" i="16"/>
  <c r="AT1542" i="16"/>
  <c r="AS1542" i="16"/>
  <c r="AR1542" i="16"/>
  <c r="AQ1542" i="16"/>
  <c r="AP1542" i="16"/>
  <c r="AO1542" i="16"/>
  <c r="AN1542" i="16"/>
  <c r="AM1542" i="16"/>
  <c r="AL1542" i="16"/>
  <c r="AK1542" i="16"/>
  <c r="AJ1542" i="16"/>
  <c r="AI1542" i="16"/>
  <c r="AH1542" i="16"/>
  <c r="AG1542" i="16"/>
  <c r="AF1542" i="16"/>
  <c r="AE1542" i="16"/>
  <c r="BA1541" i="16"/>
  <c r="AZ1541" i="16"/>
  <c r="AY1541" i="16"/>
  <c r="AX1541" i="16"/>
  <c r="AW1541" i="16"/>
  <c r="AV1541" i="16"/>
  <c r="AU1541" i="16"/>
  <c r="AT1541" i="16"/>
  <c r="AS1541" i="16"/>
  <c r="AR1541" i="16"/>
  <c r="AQ1541" i="16"/>
  <c r="AP1541" i="16"/>
  <c r="AO1541" i="16"/>
  <c r="AN1541" i="16"/>
  <c r="AM1541" i="16"/>
  <c r="AL1541" i="16"/>
  <c r="AK1541" i="16"/>
  <c r="AJ1541" i="16"/>
  <c r="AI1541" i="16"/>
  <c r="AH1541" i="16"/>
  <c r="AG1541" i="16"/>
  <c r="AF1541" i="16"/>
  <c r="AE1541" i="16"/>
  <c r="BA1540" i="16"/>
  <c r="AZ1540" i="16"/>
  <c r="AY1540" i="16"/>
  <c r="AX1540" i="16"/>
  <c r="AW1540" i="16"/>
  <c r="AV1540" i="16"/>
  <c r="AU1540" i="16"/>
  <c r="AT1540" i="16"/>
  <c r="AS1540" i="16"/>
  <c r="AR1540" i="16"/>
  <c r="AQ1540" i="16"/>
  <c r="AP1540" i="16"/>
  <c r="AO1540" i="16"/>
  <c r="AN1540" i="16"/>
  <c r="AM1540" i="16"/>
  <c r="AL1540" i="16"/>
  <c r="AK1540" i="16"/>
  <c r="AJ1540" i="16"/>
  <c r="AI1540" i="16"/>
  <c r="AH1540" i="16"/>
  <c r="AG1540" i="16"/>
  <c r="AF1540" i="16"/>
  <c r="AE1540" i="16"/>
  <c r="BA1539" i="16"/>
  <c r="AZ1539" i="16"/>
  <c r="AY1539" i="16"/>
  <c r="AX1539" i="16"/>
  <c r="AW1539" i="16"/>
  <c r="AV1539" i="16"/>
  <c r="AU1539" i="16"/>
  <c r="AT1539" i="16"/>
  <c r="AS1539" i="16"/>
  <c r="AR1539" i="16"/>
  <c r="AQ1539" i="16"/>
  <c r="AP1539" i="16"/>
  <c r="AO1539" i="16"/>
  <c r="AN1539" i="16"/>
  <c r="AM1539" i="16"/>
  <c r="AL1539" i="16"/>
  <c r="AK1539" i="16"/>
  <c r="AJ1539" i="16"/>
  <c r="AI1539" i="16"/>
  <c r="AH1539" i="16"/>
  <c r="AG1539" i="16"/>
  <c r="AF1539" i="16"/>
  <c r="AE1539" i="16"/>
  <c r="BA1538" i="16"/>
  <c r="AZ1538" i="16"/>
  <c r="AY1538" i="16"/>
  <c r="AX1538" i="16"/>
  <c r="AW1538" i="16"/>
  <c r="AV1538" i="16"/>
  <c r="AU1538" i="16"/>
  <c r="AT1538" i="16"/>
  <c r="AS1538" i="16"/>
  <c r="AR1538" i="16"/>
  <c r="AQ1538" i="16"/>
  <c r="AP1538" i="16"/>
  <c r="AO1538" i="16"/>
  <c r="AN1538" i="16"/>
  <c r="AM1538" i="16"/>
  <c r="AL1538" i="16"/>
  <c r="AK1538" i="16"/>
  <c r="AJ1538" i="16"/>
  <c r="AI1538" i="16"/>
  <c r="AH1538" i="16"/>
  <c r="AG1538" i="16"/>
  <c r="AF1538" i="16"/>
  <c r="AE1538" i="16"/>
  <c r="BA1537" i="16"/>
  <c r="AZ1537" i="16"/>
  <c r="AY1537" i="16"/>
  <c r="AX1537" i="16"/>
  <c r="AW1537" i="16"/>
  <c r="AV1537" i="16"/>
  <c r="AU1537" i="16"/>
  <c r="AT1537" i="16"/>
  <c r="AS1537" i="16"/>
  <c r="AR1537" i="16"/>
  <c r="AQ1537" i="16"/>
  <c r="AP1537" i="16"/>
  <c r="AO1537" i="16"/>
  <c r="AN1537" i="16"/>
  <c r="AM1537" i="16"/>
  <c r="AL1537" i="16"/>
  <c r="AK1537" i="16"/>
  <c r="AJ1537" i="16"/>
  <c r="AI1537" i="16"/>
  <c r="AH1537" i="16"/>
  <c r="AG1537" i="16"/>
  <c r="AF1537" i="16"/>
  <c r="AE1537" i="16"/>
  <c r="BA1536" i="16"/>
  <c r="AZ1536" i="16"/>
  <c r="AY1536" i="16"/>
  <c r="AX1536" i="16"/>
  <c r="AW1536" i="16"/>
  <c r="AV1536" i="16"/>
  <c r="AU1536" i="16"/>
  <c r="AT1536" i="16"/>
  <c r="AS1536" i="16"/>
  <c r="AR1536" i="16"/>
  <c r="AQ1536" i="16"/>
  <c r="AP1536" i="16"/>
  <c r="AO1536" i="16"/>
  <c r="AN1536" i="16"/>
  <c r="AM1536" i="16"/>
  <c r="AL1536" i="16"/>
  <c r="AK1536" i="16"/>
  <c r="AJ1536" i="16"/>
  <c r="AI1536" i="16"/>
  <c r="AH1536" i="16"/>
  <c r="AG1536" i="16"/>
  <c r="AF1536" i="16"/>
  <c r="AE1536" i="16"/>
  <c r="BA1535" i="16"/>
  <c r="AZ1535" i="16"/>
  <c r="AY1535" i="16"/>
  <c r="AX1535" i="16"/>
  <c r="AW1535" i="16"/>
  <c r="AV1535" i="16"/>
  <c r="AU1535" i="16"/>
  <c r="AT1535" i="16"/>
  <c r="AS1535" i="16"/>
  <c r="AR1535" i="16"/>
  <c r="AQ1535" i="16"/>
  <c r="AP1535" i="16"/>
  <c r="AO1535" i="16"/>
  <c r="AN1535" i="16"/>
  <c r="AM1535" i="16"/>
  <c r="AL1535" i="16"/>
  <c r="AK1535" i="16"/>
  <c r="AJ1535" i="16"/>
  <c r="AI1535" i="16"/>
  <c r="AH1535" i="16"/>
  <c r="AG1535" i="16"/>
  <c r="AF1535" i="16"/>
  <c r="AE1535" i="16"/>
  <c r="BA1534" i="16"/>
  <c r="AZ1534" i="16"/>
  <c r="AY1534" i="16"/>
  <c r="AX1534" i="16"/>
  <c r="AW1534" i="16"/>
  <c r="AV1534" i="16"/>
  <c r="AU1534" i="16"/>
  <c r="AT1534" i="16"/>
  <c r="AS1534" i="16"/>
  <c r="AR1534" i="16"/>
  <c r="AQ1534" i="16"/>
  <c r="AP1534" i="16"/>
  <c r="AO1534" i="16"/>
  <c r="AN1534" i="16"/>
  <c r="AM1534" i="16"/>
  <c r="AL1534" i="16"/>
  <c r="AK1534" i="16"/>
  <c r="AJ1534" i="16"/>
  <c r="AI1534" i="16"/>
  <c r="AH1534" i="16"/>
  <c r="AG1534" i="16"/>
  <c r="AF1534" i="16"/>
  <c r="AE1534" i="16"/>
  <c r="BA1533" i="16"/>
  <c r="AZ1533" i="16"/>
  <c r="AY1533" i="16"/>
  <c r="AX1533" i="16"/>
  <c r="AW1533" i="16"/>
  <c r="AV1533" i="16"/>
  <c r="AU1533" i="16"/>
  <c r="AT1533" i="16"/>
  <c r="AS1533" i="16"/>
  <c r="AR1533" i="16"/>
  <c r="AQ1533" i="16"/>
  <c r="AP1533" i="16"/>
  <c r="AO1533" i="16"/>
  <c r="AN1533" i="16"/>
  <c r="AM1533" i="16"/>
  <c r="AL1533" i="16"/>
  <c r="AK1533" i="16"/>
  <c r="AJ1533" i="16"/>
  <c r="AI1533" i="16"/>
  <c r="AH1533" i="16"/>
  <c r="AG1533" i="16"/>
  <c r="AF1533" i="16"/>
  <c r="AE1533" i="16"/>
  <c r="BA1532" i="16"/>
  <c r="AZ1532" i="16"/>
  <c r="AY1532" i="16"/>
  <c r="AX1532" i="16"/>
  <c r="AW1532" i="16"/>
  <c r="AV1532" i="16"/>
  <c r="AU1532" i="16"/>
  <c r="AT1532" i="16"/>
  <c r="AS1532" i="16"/>
  <c r="AR1532" i="16"/>
  <c r="AQ1532" i="16"/>
  <c r="AP1532" i="16"/>
  <c r="AO1532" i="16"/>
  <c r="AN1532" i="16"/>
  <c r="AM1532" i="16"/>
  <c r="AL1532" i="16"/>
  <c r="AK1532" i="16"/>
  <c r="AJ1532" i="16"/>
  <c r="AI1532" i="16"/>
  <c r="AH1532" i="16"/>
  <c r="AG1532" i="16"/>
  <c r="AF1532" i="16"/>
  <c r="AE1532" i="16"/>
  <c r="BA1531" i="16"/>
  <c r="AZ1531" i="16"/>
  <c r="AY1531" i="16"/>
  <c r="AX1531" i="16"/>
  <c r="AW1531" i="16"/>
  <c r="AV1531" i="16"/>
  <c r="AU1531" i="16"/>
  <c r="AT1531" i="16"/>
  <c r="AS1531" i="16"/>
  <c r="AR1531" i="16"/>
  <c r="AQ1531" i="16"/>
  <c r="AP1531" i="16"/>
  <c r="AO1531" i="16"/>
  <c r="AN1531" i="16"/>
  <c r="AM1531" i="16"/>
  <c r="AL1531" i="16"/>
  <c r="AK1531" i="16"/>
  <c r="AJ1531" i="16"/>
  <c r="AI1531" i="16"/>
  <c r="AH1531" i="16"/>
  <c r="AG1531" i="16"/>
  <c r="AF1531" i="16"/>
  <c r="AE1531" i="16"/>
  <c r="BA1530" i="16"/>
  <c r="AZ1530" i="16"/>
  <c r="AY1530" i="16"/>
  <c r="AX1530" i="16"/>
  <c r="AW1530" i="16"/>
  <c r="AV1530" i="16"/>
  <c r="AU1530" i="16"/>
  <c r="AT1530" i="16"/>
  <c r="AS1530" i="16"/>
  <c r="AR1530" i="16"/>
  <c r="AQ1530" i="16"/>
  <c r="AP1530" i="16"/>
  <c r="AO1530" i="16"/>
  <c r="AN1530" i="16"/>
  <c r="AM1530" i="16"/>
  <c r="AL1530" i="16"/>
  <c r="AK1530" i="16"/>
  <c r="AJ1530" i="16"/>
  <c r="AI1530" i="16"/>
  <c r="AH1530" i="16"/>
  <c r="AG1530" i="16"/>
  <c r="AF1530" i="16"/>
  <c r="AE1530" i="16"/>
  <c r="BA1529" i="16"/>
  <c r="AZ1529" i="16"/>
  <c r="AY1529" i="16"/>
  <c r="AX1529" i="16"/>
  <c r="AW1529" i="16"/>
  <c r="AV1529" i="16"/>
  <c r="AU1529" i="16"/>
  <c r="AT1529" i="16"/>
  <c r="AS1529" i="16"/>
  <c r="AR1529" i="16"/>
  <c r="AQ1529" i="16"/>
  <c r="AP1529" i="16"/>
  <c r="AO1529" i="16"/>
  <c r="AN1529" i="16"/>
  <c r="AM1529" i="16"/>
  <c r="AL1529" i="16"/>
  <c r="AK1529" i="16"/>
  <c r="AJ1529" i="16"/>
  <c r="AI1529" i="16"/>
  <c r="AH1529" i="16"/>
  <c r="AG1529" i="16"/>
  <c r="AF1529" i="16"/>
  <c r="AE1529" i="16"/>
  <c r="BA1528" i="16"/>
  <c r="AZ1528" i="16"/>
  <c r="AY1528" i="16"/>
  <c r="AX1528" i="16"/>
  <c r="AW1528" i="16"/>
  <c r="AV1528" i="16"/>
  <c r="AU1528" i="16"/>
  <c r="AT1528" i="16"/>
  <c r="AS1528" i="16"/>
  <c r="AR1528" i="16"/>
  <c r="AQ1528" i="16"/>
  <c r="AP1528" i="16"/>
  <c r="AO1528" i="16"/>
  <c r="AN1528" i="16"/>
  <c r="AM1528" i="16"/>
  <c r="AL1528" i="16"/>
  <c r="AK1528" i="16"/>
  <c r="AJ1528" i="16"/>
  <c r="AI1528" i="16"/>
  <c r="AH1528" i="16"/>
  <c r="AG1528" i="16"/>
  <c r="AF1528" i="16"/>
  <c r="AE1528" i="16"/>
  <c r="BA1527" i="16"/>
  <c r="AZ1527" i="16"/>
  <c r="AY1527" i="16"/>
  <c r="AX1527" i="16"/>
  <c r="AW1527" i="16"/>
  <c r="AV1527" i="16"/>
  <c r="AU1527" i="16"/>
  <c r="AT1527" i="16"/>
  <c r="AS1527" i="16"/>
  <c r="AR1527" i="16"/>
  <c r="AQ1527" i="16"/>
  <c r="AP1527" i="16"/>
  <c r="AO1527" i="16"/>
  <c r="AN1527" i="16"/>
  <c r="AM1527" i="16"/>
  <c r="AL1527" i="16"/>
  <c r="AK1527" i="16"/>
  <c r="AJ1527" i="16"/>
  <c r="AI1527" i="16"/>
  <c r="AH1527" i="16"/>
  <c r="AG1527" i="16"/>
  <c r="AF1527" i="16"/>
  <c r="AE1527" i="16"/>
  <c r="BA1526" i="16"/>
  <c r="AZ1526" i="16"/>
  <c r="AY1526" i="16"/>
  <c r="AX1526" i="16"/>
  <c r="AW1526" i="16"/>
  <c r="AV1526" i="16"/>
  <c r="AU1526" i="16"/>
  <c r="AT1526" i="16"/>
  <c r="AS1526" i="16"/>
  <c r="AR1526" i="16"/>
  <c r="AQ1526" i="16"/>
  <c r="AP1526" i="16"/>
  <c r="AO1526" i="16"/>
  <c r="AN1526" i="16"/>
  <c r="AM1526" i="16"/>
  <c r="AL1526" i="16"/>
  <c r="AK1526" i="16"/>
  <c r="AJ1526" i="16"/>
  <c r="AI1526" i="16"/>
  <c r="AH1526" i="16"/>
  <c r="AG1526" i="16"/>
  <c r="AF1526" i="16"/>
  <c r="AE1526" i="16"/>
  <c r="BA1525" i="16"/>
  <c r="AZ1525" i="16"/>
  <c r="AY1525" i="16"/>
  <c r="AX1525" i="16"/>
  <c r="AW1525" i="16"/>
  <c r="AV1525" i="16"/>
  <c r="AU1525" i="16"/>
  <c r="AT1525" i="16"/>
  <c r="AS1525" i="16"/>
  <c r="AR1525" i="16"/>
  <c r="AQ1525" i="16"/>
  <c r="AP1525" i="16"/>
  <c r="AO1525" i="16"/>
  <c r="AN1525" i="16"/>
  <c r="AM1525" i="16"/>
  <c r="AL1525" i="16"/>
  <c r="AK1525" i="16"/>
  <c r="AJ1525" i="16"/>
  <c r="AI1525" i="16"/>
  <c r="AH1525" i="16"/>
  <c r="AG1525" i="16"/>
  <c r="AF1525" i="16"/>
  <c r="AE1525" i="16"/>
  <c r="BA1524" i="16"/>
  <c r="AZ1524" i="16"/>
  <c r="AY1524" i="16"/>
  <c r="AX1524" i="16"/>
  <c r="AW1524" i="16"/>
  <c r="AV1524" i="16"/>
  <c r="AU1524" i="16"/>
  <c r="AT1524" i="16"/>
  <c r="AS1524" i="16"/>
  <c r="AR1524" i="16"/>
  <c r="AQ1524" i="16"/>
  <c r="AP1524" i="16"/>
  <c r="AO1524" i="16"/>
  <c r="AN1524" i="16"/>
  <c r="AM1524" i="16"/>
  <c r="AL1524" i="16"/>
  <c r="AK1524" i="16"/>
  <c r="AJ1524" i="16"/>
  <c r="AI1524" i="16"/>
  <c r="AH1524" i="16"/>
  <c r="AG1524" i="16"/>
  <c r="AF1524" i="16"/>
  <c r="AE1524" i="16"/>
  <c r="BA1523" i="16"/>
  <c r="AZ1523" i="16"/>
  <c r="AY1523" i="16"/>
  <c r="AX1523" i="16"/>
  <c r="AW1523" i="16"/>
  <c r="AV1523" i="16"/>
  <c r="AU1523" i="16"/>
  <c r="AT1523" i="16"/>
  <c r="AS1523" i="16"/>
  <c r="AR1523" i="16"/>
  <c r="AQ1523" i="16"/>
  <c r="AP1523" i="16"/>
  <c r="AO1523" i="16"/>
  <c r="AN1523" i="16"/>
  <c r="AM1523" i="16"/>
  <c r="AL1523" i="16"/>
  <c r="AK1523" i="16"/>
  <c r="AJ1523" i="16"/>
  <c r="AI1523" i="16"/>
  <c r="AH1523" i="16"/>
  <c r="AG1523" i="16"/>
  <c r="AF1523" i="16"/>
  <c r="AE1523" i="16"/>
  <c r="BA1522" i="16"/>
  <c r="AZ1522" i="16"/>
  <c r="AY1522" i="16"/>
  <c r="AX1522" i="16"/>
  <c r="AW1522" i="16"/>
  <c r="AV1522" i="16"/>
  <c r="AU1522" i="16"/>
  <c r="AT1522" i="16"/>
  <c r="AS1522" i="16"/>
  <c r="AR1522" i="16"/>
  <c r="AQ1522" i="16"/>
  <c r="AP1522" i="16"/>
  <c r="AO1522" i="16"/>
  <c r="AN1522" i="16"/>
  <c r="AM1522" i="16"/>
  <c r="AL1522" i="16"/>
  <c r="AK1522" i="16"/>
  <c r="AJ1522" i="16"/>
  <c r="AI1522" i="16"/>
  <c r="AH1522" i="16"/>
  <c r="AG1522" i="16"/>
  <c r="AF1522" i="16"/>
  <c r="AE1522" i="16"/>
  <c r="BA1521" i="16"/>
  <c r="AZ1521" i="16"/>
  <c r="AY1521" i="16"/>
  <c r="AX1521" i="16"/>
  <c r="AW1521" i="16"/>
  <c r="AV1521" i="16"/>
  <c r="AU1521" i="16"/>
  <c r="AT1521" i="16"/>
  <c r="AS1521" i="16"/>
  <c r="AR1521" i="16"/>
  <c r="AQ1521" i="16"/>
  <c r="AP1521" i="16"/>
  <c r="AO1521" i="16"/>
  <c r="AN1521" i="16"/>
  <c r="AM1521" i="16"/>
  <c r="AL1521" i="16"/>
  <c r="AK1521" i="16"/>
  <c r="AJ1521" i="16"/>
  <c r="AI1521" i="16"/>
  <c r="AH1521" i="16"/>
  <c r="AG1521" i="16"/>
  <c r="AF1521" i="16"/>
  <c r="AE1521" i="16"/>
  <c r="BA1520" i="16"/>
  <c r="AZ1520" i="16"/>
  <c r="AY1520" i="16"/>
  <c r="AX1520" i="16"/>
  <c r="AW1520" i="16"/>
  <c r="AV1520" i="16"/>
  <c r="AU1520" i="16"/>
  <c r="AT1520" i="16"/>
  <c r="AS1520" i="16"/>
  <c r="AR1520" i="16"/>
  <c r="AQ1520" i="16"/>
  <c r="AP1520" i="16"/>
  <c r="AO1520" i="16"/>
  <c r="AN1520" i="16"/>
  <c r="AM1520" i="16"/>
  <c r="AL1520" i="16"/>
  <c r="AK1520" i="16"/>
  <c r="AJ1520" i="16"/>
  <c r="AI1520" i="16"/>
  <c r="AH1520" i="16"/>
  <c r="AG1520" i="16"/>
  <c r="AF1520" i="16"/>
  <c r="AE1520" i="16"/>
  <c r="BA1519" i="16"/>
  <c r="AZ1519" i="16"/>
  <c r="AY1519" i="16"/>
  <c r="AX1519" i="16"/>
  <c r="AW1519" i="16"/>
  <c r="AV1519" i="16"/>
  <c r="AU1519" i="16"/>
  <c r="AT1519" i="16"/>
  <c r="AS1519" i="16"/>
  <c r="AR1519" i="16"/>
  <c r="AQ1519" i="16"/>
  <c r="AP1519" i="16"/>
  <c r="AO1519" i="16"/>
  <c r="AN1519" i="16"/>
  <c r="AM1519" i="16"/>
  <c r="AL1519" i="16"/>
  <c r="AK1519" i="16"/>
  <c r="AJ1519" i="16"/>
  <c r="AI1519" i="16"/>
  <c r="AH1519" i="16"/>
  <c r="AG1519" i="16"/>
  <c r="AF1519" i="16"/>
  <c r="AE1519" i="16"/>
  <c r="BA1518" i="16"/>
  <c r="AZ1518" i="16"/>
  <c r="AY1518" i="16"/>
  <c r="AX1518" i="16"/>
  <c r="AW1518" i="16"/>
  <c r="AV1518" i="16"/>
  <c r="AU1518" i="16"/>
  <c r="AT1518" i="16"/>
  <c r="AS1518" i="16"/>
  <c r="AR1518" i="16"/>
  <c r="AQ1518" i="16"/>
  <c r="AP1518" i="16"/>
  <c r="AO1518" i="16"/>
  <c r="AN1518" i="16"/>
  <c r="AM1518" i="16"/>
  <c r="AL1518" i="16"/>
  <c r="AK1518" i="16"/>
  <c r="AJ1518" i="16"/>
  <c r="AI1518" i="16"/>
  <c r="AH1518" i="16"/>
  <c r="AG1518" i="16"/>
  <c r="AF1518" i="16"/>
  <c r="AE1518" i="16"/>
  <c r="BA1517" i="16"/>
  <c r="AZ1517" i="16"/>
  <c r="AY1517" i="16"/>
  <c r="AX1517" i="16"/>
  <c r="AW1517" i="16"/>
  <c r="AV1517" i="16"/>
  <c r="AU1517" i="16"/>
  <c r="AT1517" i="16"/>
  <c r="AS1517" i="16"/>
  <c r="AR1517" i="16"/>
  <c r="AQ1517" i="16"/>
  <c r="AP1517" i="16"/>
  <c r="AO1517" i="16"/>
  <c r="AN1517" i="16"/>
  <c r="AM1517" i="16"/>
  <c r="AL1517" i="16"/>
  <c r="AK1517" i="16"/>
  <c r="AJ1517" i="16"/>
  <c r="AI1517" i="16"/>
  <c r="AH1517" i="16"/>
  <c r="AG1517" i="16"/>
  <c r="AF1517" i="16"/>
  <c r="AE1517" i="16"/>
  <c r="BA1516" i="16"/>
  <c r="AZ1516" i="16"/>
  <c r="AY1516" i="16"/>
  <c r="AX1516" i="16"/>
  <c r="AW1516" i="16"/>
  <c r="AV1516" i="16"/>
  <c r="AU1516" i="16"/>
  <c r="AT1516" i="16"/>
  <c r="AS1516" i="16"/>
  <c r="AR1516" i="16"/>
  <c r="AQ1516" i="16"/>
  <c r="AP1516" i="16"/>
  <c r="AO1516" i="16"/>
  <c r="AN1516" i="16"/>
  <c r="AM1516" i="16"/>
  <c r="AL1516" i="16"/>
  <c r="AK1516" i="16"/>
  <c r="AJ1516" i="16"/>
  <c r="AI1516" i="16"/>
  <c r="AH1516" i="16"/>
  <c r="AG1516" i="16"/>
  <c r="AF1516" i="16"/>
  <c r="AE1516" i="16"/>
  <c r="BA1515" i="16"/>
  <c r="AZ1515" i="16"/>
  <c r="AY1515" i="16"/>
  <c r="AX1515" i="16"/>
  <c r="AW1515" i="16"/>
  <c r="AV1515" i="16"/>
  <c r="AU1515" i="16"/>
  <c r="AT1515" i="16"/>
  <c r="AS1515" i="16"/>
  <c r="AR1515" i="16"/>
  <c r="AQ1515" i="16"/>
  <c r="AP1515" i="16"/>
  <c r="AO1515" i="16"/>
  <c r="AN1515" i="16"/>
  <c r="AM1515" i="16"/>
  <c r="AL1515" i="16"/>
  <c r="AK1515" i="16"/>
  <c r="AJ1515" i="16"/>
  <c r="AI1515" i="16"/>
  <c r="AH1515" i="16"/>
  <c r="AG1515" i="16"/>
  <c r="AF1515" i="16"/>
  <c r="AE1515" i="16"/>
  <c r="BA1514" i="16"/>
  <c r="AZ1514" i="16"/>
  <c r="AY1514" i="16"/>
  <c r="AX1514" i="16"/>
  <c r="AW1514" i="16"/>
  <c r="AV1514" i="16"/>
  <c r="AU1514" i="16"/>
  <c r="AT1514" i="16"/>
  <c r="AS1514" i="16"/>
  <c r="AR1514" i="16"/>
  <c r="AQ1514" i="16"/>
  <c r="AP1514" i="16"/>
  <c r="AO1514" i="16"/>
  <c r="AN1514" i="16"/>
  <c r="AM1514" i="16"/>
  <c r="AL1514" i="16"/>
  <c r="AK1514" i="16"/>
  <c r="AJ1514" i="16"/>
  <c r="AI1514" i="16"/>
  <c r="AH1514" i="16"/>
  <c r="AG1514" i="16"/>
  <c r="AF1514" i="16"/>
  <c r="AE1514" i="16"/>
  <c r="BA1513" i="16"/>
  <c r="AZ1513" i="16"/>
  <c r="AY1513" i="16"/>
  <c r="AX1513" i="16"/>
  <c r="AW1513" i="16"/>
  <c r="AV1513" i="16"/>
  <c r="AU1513" i="16"/>
  <c r="AT1513" i="16"/>
  <c r="AS1513" i="16"/>
  <c r="AR1513" i="16"/>
  <c r="AQ1513" i="16"/>
  <c r="AP1513" i="16"/>
  <c r="AO1513" i="16"/>
  <c r="AN1513" i="16"/>
  <c r="AM1513" i="16"/>
  <c r="AL1513" i="16"/>
  <c r="AK1513" i="16"/>
  <c r="AJ1513" i="16"/>
  <c r="AI1513" i="16"/>
  <c r="AH1513" i="16"/>
  <c r="AG1513" i="16"/>
  <c r="AF1513" i="16"/>
  <c r="AE1513" i="16"/>
  <c r="BA1512" i="16"/>
  <c r="AZ1512" i="16"/>
  <c r="AY1512" i="16"/>
  <c r="AX1512" i="16"/>
  <c r="AW1512" i="16"/>
  <c r="AV1512" i="16"/>
  <c r="AU1512" i="16"/>
  <c r="AT1512" i="16"/>
  <c r="AS1512" i="16"/>
  <c r="AR1512" i="16"/>
  <c r="AQ1512" i="16"/>
  <c r="AP1512" i="16"/>
  <c r="AO1512" i="16"/>
  <c r="AN1512" i="16"/>
  <c r="AM1512" i="16"/>
  <c r="AL1512" i="16"/>
  <c r="AK1512" i="16"/>
  <c r="AJ1512" i="16"/>
  <c r="AI1512" i="16"/>
  <c r="AH1512" i="16"/>
  <c r="AG1512" i="16"/>
  <c r="AF1512" i="16"/>
  <c r="AE1512" i="16"/>
  <c r="BA1511" i="16"/>
  <c r="AZ1511" i="16"/>
  <c r="AY1511" i="16"/>
  <c r="AX1511" i="16"/>
  <c r="AW1511" i="16"/>
  <c r="AV1511" i="16"/>
  <c r="AU1511" i="16"/>
  <c r="AT1511" i="16"/>
  <c r="AS1511" i="16"/>
  <c r="AR1511" i="16"/>
  <c r="AQ1511" i="16"/>
  <c r="AP1511" i="16"/>
  <c r="AO1511" i="16"/>
  <c r="AN1511" i="16"/>
  <c r="AM1511" i="16"/>
  <c r="AL1511" i="16"/>
  <c r="AK1511" i="16"/>
  <c r="AJ1511" i="16"/>
  <c r="AI1511" i="16"/>
  <c r="AH1511" i="16"/>
  <c r="AG1511" i="16"/>
  <c r="AF1511" i="16"/>
  <c r="AE1511" i="16"/>
  <c r="BA1510" i="16"/>
  <c r="AZ1510" i="16"/>
  <c r="AY1510" i="16"/>
  <c r="AX1510" i="16"/>
  <c r="AW1510" i="16"/>
  <c r="AV1510" i="16"/>
  <c r="AU1510" i="16"/>
  <c r="AT1510" i="16"/>
  <c r="AS1510" i="16"/>
  <c r="AR1510" i="16"/>
  <c r="AQ1510" i="16"/>
  <c r="AP1510" i="16"/>
  <c r="AO1510" i="16"/>
  <c r="AN1510" i="16"/>
  <c r="AM1510" i="16"/>
  <c r="AL1510" i="16"/>
  <c r="AK1510" i="16"/>
  <c r="AJ1510" i="16"/>
  <c r="AI1510" i="16"/>
  <c r="AH1510" i="16"/>
  <c r="AG1510" i="16"/>
  <c r="AF1510" i="16"/>
  <c r="AE1510" i="16"/>
  <c r="BA1509" i="16"/>
  <c r="AZ1509" i="16"/>
  <c r="AY1509" i="16"/>
  <c r="AX1509" i="16"/>
  <c r="AW1509" i="16"/>
  <c r="AV1509" i="16"/>
  <c r="AU1509" i="16"/>
  <c r="AT1509" i="16"/>
  <c r="AS1509" i="16"/>
  <c r="AR1509" i="16"/>
  <c r="AQ1509" i="16"/>
  <c r="AP1509" i="16"/>
  <c r="AO1509" i="16"/>
  <c r="AN1509" i="16"/>
  <c r="AM1509" i="16"/>
  <c r="AL1509" i="16"/>
  <c r="AK1509" i="16"/>
  <c r="AJ1509" i="16"/>
  <c r="AI1509" i="16"/>
  <c r="AH1509" i="16"/>
  <c r="AG1509" i="16"/>
  <c r="AF1509" i="16"/>
  <c r="AE1509" i="16"/>
  <c r="BA1508" i="16"/>
  <c r="AZ1508" i="16"/>
  <c r="AY1508" i="16"/>
  <c r="AX1508" i="16"/>
  <c r="AW1508" i="16"/>
  <c r="AV1508" i="16"/>
  <c r="AU1508" i="16"/>
  <c r="AT1508" i="16"/>
  <c r="AS1508" i="16"/>
  <c r="AR1508" i="16"/>
  <c r="AQ1508" i="16"/>
  <c r="AP1508" i="16"/>
  <c r="AO1508" i="16"/>
  <c r="AN1508" i="16"/>
  <c r="AM1508" i="16"/>
  <c r="AL1508" i="16"/>
  <c r="AK1508" i="16"/>
  <c r="AJ1508" i="16"/>
  <c r="AI1508" i="16"/>
  <c r="AH1508" i="16"/>
  <c r="AG1508" i="16"/>
  <c r="AF1508" i="16"/>
  <c r="AE1508" i="16"/>
  <c r="BA1507" i="16"/>
  <c r="AZ1507" i="16"/>
  <c r="AY1507" i="16"/>
  <c r="AX1507" i="16"/>
  <c r="AW1507" i="16"/>
  <c r="AV1507" i="16"/>
  <c r="AU1507" i="16"/>
  <c r="AT1507" i="16"/>
  <c r="AS1507" i="16"/>
  <c r="AR1507" i="16"/>
  <c r="AQ1507" i="16"/>
  <c r="AP1507" i="16"/>
  <c r="AO1507" i="16"/>
  <c r="AN1507" i="16"/>
  <c r="AM1507" i="16"/>
  <c r="AL1507" i="16"/>
  <c r="AK1507" i="16"/>
  <c r="AJ1507" i="16"/>
  <c r="AI1507" i="16"/>
  <c r="AH1507" i="16"/>
  <c r="AG1507" i="16"/>
  <c r="AF1507" i="16"/>
  <c r="AE1507" i="16"/>
  <c r="BA1506" i="16"/>
  <c r="AZ1506" i="16"/>
  <c r="AY1506" i="16"/>
  <c r="AX1506" i="16"/>
  <c r="AW1506" i="16"/>
  <c r="AV1506" i="16"/>
  <c r="AU1506" i="16"/>
  <c r="AT1506" i="16"/>
  <c r="AS1506" i="16"/>
  <c r="AR1506" i="16"/>
  <c r="AQ1506" i="16"/>
  <c r="AP1506" i="16"/>
  <c r="AO1506" i="16"/>
  <c r="AN1506" i="16"/>
  <c r="AM1506" i="16"/>
  <c r="AL1506" i="16"/>
  <c r="AK1506" i="16"/>
  <c r="AJ1506" i="16"/>
  <c r="AI1506" i="16"/>
  <c r="AH1506" i="16"/>
  <c r="AG1506" i="16"/>
  <c r="AF1506" i="16"/>
  <c r="AE1506" i="16"/>
  <c r="BA1505" i="16"/>
  <c r="AZ1505" i="16"/>
  <c r="AY1505" i="16"/>
  <c r="AX1505" i="16"/>
  <c r="AW1505" i="16"/>
  <c r="AV1505" i="16"/>
  <c r="AU1505" i="16"/>
  <c r="AT1505" i="16"/>
  <c r="AS1505" i="16"/>
  <c r="AR1505" i="16"/>
  <c r="AQ1505" i="16"/>
  <c r="AP1505" i="16"/>
  <c r="AO1505" i="16"/>
  <c r="AN1505" i="16"/>
  <c r="AM1505" i="16"/>
  <c r="AL1505" i="16"/>
  <c r="AK1505" i="16"/>
  <c r="AJ1505" i="16"/>
  <c r="AI1505" i="16"/>
  <c r="AH1505" i="16"/>
  <c r="AG1505" i="16"/>
  <c r="AF1505" i="16"/>
  <c r="AE1505" i="16"/>
  <c r="BA1504" i="16"/>
  <c r="AZ1504" i="16"/>
  <c r="AY1504" i="16"/>
  <c r="AX1504" i="16"/>
  <c r="AW1504" i="16"/>
  <c r="AV1504" i="16"/>
  <c r="AU1504" i="16"/>
  <c r="AT1504" i="16"/>
  <c r="AS1504" i="16"/>
  <c r="AR1504" i="16"/>
  <c r="AQ1504" i="16"/>
  <c r="AP1504" i="16"/>
  <c r="AO1504" i="16"/>
  <c r="AN1504" i="16"/>
  <c r="AM1504" i="16"/>
  <c r="AL1504" i="16"/>
  <c r="AK1504" i="16"/>
  <c r="AJ1504" i="16"/>
  <c r="AI1504" i="16"/>
  <c r="AH1504" i="16"/>
  <c r="AG1504" i="16"/>
  <c r="AF1504" i="16"/>
  <c r="AE1504" i="16"/>
  <c r="BA1503" i="16"/>
  <c r="AZ1503" i="16"/>
  <c r="AY1503" i="16"/>
  <c r="AX1503" i="16"/>
  <c r="AW1503" i="16"/>
  <c r="AV1503" i="16"/>
  <c r="AU1503" i="16"/>
  <c r="AT1503" i="16"/>
  <c r="AS1503" i="16"/>
  <c r="AR1503" i="16"/>
  <c r="AQ1503" i="16"/>
  <c r="AP1503" i="16"/>
  <c r="AO1503" i="16"/>
  <c r="AN1503" i="16"/>
  <c r="AM1503" i="16"/>
  <c r="AL1503" i="16"/>
  <c r="AK1503" i="16"/>
  <c r="AJ1503" i="16"/>
  <c r="AI1503" i="16"/>
  <c r="AH1503" i="16"/>
  <c r="AG1503" i="16"/>
  <c r="AF1503" i="16"/>
  <c r="AE1503" i="16"/>
  <c r="BA1502" i="16"/>
  <c r="AZ1502" i="16"/>
  <c r="AY1502" i="16"/>
  <c r="AX1502" i="16"/>
  <c r="AW1502" i="16"/>
  <c r="AV1502" i="16"/>
  <c r="AU1502" i="16"/>
  <c r="AT1502" i="16"/>
  <c r="AS1502" i="16"/>
  <c r="AR1502" i="16"/>
  <c r="AQ1502" i="16"/>
  <c r="AP1502" i="16"/>
  <c r="AO1502" i="16"/>
  <c r="AN1502" i="16"/>
  <c r="AM1502" i="16"/>
  <c r="AL1502" i="16"/>
  <c r="AK1502" i="16"/>
  <c r="AJ1502" i="16"/>
  <c r="AI1502" i="16"/>
  <c r="AH1502" i="16"/>
  <c r="AG1502" i="16"/>
  <c r="AF1502" i="16"/>
  <c r="AE1502" i="16"/>
  <c r="BA1501" i="16"/>
  <c r="AZ1501" i="16"/>
  <c r="AY1501" i="16"/>
  <c r="AX1501" i="16"/>
  <c r="AW1501" i="16"/>
  <c r="AV1501" i="16"/>
  <c r="AU1501" i="16"/>
  <c r="AT1501" i="16"/>
  <c r="AS1501" i="16"/>
  <c r="AR1501" i="16"/>
  <c r="AQ1501" i="16"/>
  <c r="AP1501" i="16"/>
  <c r="AO1501" i="16"/>
  <c r="AN1501" i="16"/>
  <c r="AM1501" i="16"/>
  <c r="AL1501" i="16"/>
  <c r="AK1501" i="16"/>
  <c r="AJ1501" i="16"/>
  <c r="AI1501" i="16"/>
  <c r="AH1501" i="16"/>
  <c r="AG1501" i="16"/>
  <c r="AF1501" i="16"/>
  <c r="AE1501" i="16"/>
  <c r="BA1500" i="16"/>
  <c r="AZ1500" i="16"/>
  <c r="AY1500" i="16"/>
  <c r="AX1500" i="16"/>
  <c r="AW1500" i="16"/>
  <c r="AV1500" i="16"/>
  <c r="AU1500" i="16"/>
  <c r="AT1500" i="16"/>
  <c r="AS1500" i="16"/>
  <c r="AR1500" i="16"/>
  <c r="AQ1500" i="16"/>
  <c r="AP1500" i="16"/>
  <c r="AO1500" i="16"/>
  <c r="AN1500" i="16"/>
  <c r="AM1500" i="16"/>
  <c r="AL1500" i="16"/>
  <c r="AK1500" i="16"/>
  <c r="AJ1500" i="16"/>
  <c r="AI1500" i="16"/>
  <c r="AH1500" i="16"/>
  <c r="AG1500" i="16"/>
  <c r="AF1500" i="16"/>
  <c r="AE1500" i="16"/>
  <c r="BA1499" i="16"/>
  <c r="AZ1499" i="16"/>
  <c r="AY1499" i="16"/>
  <c r="AX1499" i="16"/>
  <c r="AW1499" i="16"/>
  <c r="AV1499" i="16"/>
  <c r="AU1499" i="16"/>
  <c r="AT1499" i="16"/>
  <c r="AS1499" i="16"/>
  <c r="AR1499" i="16"/>
  <c r="AQ1499" i="16"/>
  <c r="AP1499" i="16"/>
  <c r="AO1499" i="16"/>
  <c r="AN1499" i="16"/>
  <c r="AM1499" i="16"/>
  <c r="AL1499" i="16"/>
  <c r="AK1499" i="16"/>
  <c r="AJ1499" i="16"/>
  <c r="AI1499" i="16"/>
  <c r="AH1499" i="16"/>
  <c r="AG1499" i="16"/>
  <c r="AF1499" i="16"/>
  <c r="AE1499" i="16"/>
  <c r="BA1498" i="16"/>
  <c r="AZ1498" i="16"/>
  <c r="AY1498" i="16"/>
  <c r="AX1498" i="16"/>
  <c r="AW1498" i="16"/>
  <c r="AV1498" i="16"/>
  <c r="AU1498" i="16"/>
  <c r="AT1498" i="16"/>
  <c r="AS1498" i="16"/>
  <c r="AR1498" i="16"/>
  <c r="AQ1498" i="16"/>
  <c r="AP1498" i="16"/>
  <c r="AO1498" i="16"/>
  <c r="AN1498" i="16"/>
  <c r="AM1498" i="16"/>
  <c r="AL1498" i="16"/>
  <c r="AK1498" i="16"/>
  <c r="AJ1498" i="16"/>
  <c r="AI1498" i="16"/>
  <c r="AH1498" i="16"/>
  <c r="AG1498" i="16"/>
  <c r="AF1498" i="16"/>
  <c r="AE1498" i="16"/>
  <c r="BA1497" i="16"/>
  <c r="AZ1497" i="16"/>
  <c r="AY1497" i="16"/>
  <c r="AX1497" i="16"/>
  <c r="AW1497" i="16"/>
  <c r="AV1497" i="16"/>
  <c r="AU1497" i="16"/>
  <c r="AT1497" i="16"/>
  <c r="AS1497" i="16"/>
  <c r="AR1497" i="16"/>
  <c r="AQ1497" i="16"/>
  <c r="AP1497" i="16"/>
  <c r="AO1497" i="16"/>
  <c r="AN1497" i="16"/>
  <c r="AM1497" i="16"/>
  <c r="AL1497" i="16"/>
  <c r="AK1497" i="16"/>
  <c r="AJ1497" i="16"/>
  <c r="AI1497" i="16"/>
  <c r="AH1497" i="16"/>
  <c r="AG1497" i="16"/>
  <c r="AF1497" i="16"/>
  <c r="AE1497" i="16"/>
  <c r="BA1496" i="16"/>
  <c r="AZ1496" i="16"/>
  <c r="AY1496" i="16"/>
  <c r="AX1496" i="16"/>
  <c r="AW1496" i="16"/>
  <c r="AV1496" i="16"/>
  <c r="AU1496" i="16"/>
  <c r="AT1496" i="16"/>
  <c r="AS1496" i="16"/>
  <c r="AR1496" i="16"/>
  <c r="AQ1496" i="16"/>
  <c r="AP1496" i="16"/>
  <c r="AO1496" i="16"/>
  <c r="AN1496" i="16"/>
  <c r="AM1496" i="16"/>
  <c r="AL1496" i="16"/>
  <c r="AK1496" i="16"/>
  <c r="AJ1496" i="16"/>
  <c r="AI1496" i="16"/>
  <c r="AH1496" i="16"/>
  <c r="AG1496" i="16"/>
  <c r="AF1496" i="16"/>
  <c r="AE1496" i="16"/>
  <c r="BA1495" i="16"/>
  <c r="AZ1495" i="16"/>
  <c r="AY1495" i="16"/>
  <c r="AX1495" i="16"/>
  <c r="AW1495" i="16"/>
  <c r="AV1495" i="16"/>
  <c r="AU1495" i="16"/>
  <c r="AT1495" i="16"/>
  <c r="AS1495" i="16"/>
  <c r="AR1495" i="16"/>
  <c r="AQ1495" i="16"/>
  <c r="AP1495" i="16"/>
  <c r="AO1495" i="16"/>
  <c r="AN1495" i="16"/>
  <c r="AM1495" i="16"/>
  <c r="AL1495" i="16"/>
  <c r="AK1495" i="16"/>
  <c r="AJ1495" i="16"/>
  <c r="AI1495" i="16"/>
  <c r="AH1495" i="16"/>
  <c r="AG1495" i="16"/>
  <c r="AF1495" i="16"/>
  <c r="AE1495" i="16"/>
  <c r="BA1494" i="16"/>
  <c r="AZ1494" i="16"/>
  <c r="AY1494" i="16"/>
  <c r="AX1494" i="16"/>
  <c r="AW1494" i="16"/>
  <c r="AV1494" i="16"/>
  <c r="AU1494" i="16"/>
  <c r="AT1494" i="16"/>
  <c r="AS1494" i="16"/>
  <c r="AR1494" i="16"/>
  <c r="AQ1494" i="16"/>
  <c r="AP1494" i="16"/>
  <c r="AO1494" i="16"/>
  <c r="AN1494" i="16"/>
  <c r="AM1494" i="16"/>
  <c r="AL1494" i="16"/>
  <c r="AK1494" i="16"/>
  <c r="AJ1494" i="16"/>
  <c r="AI1494" i="16"/>
  <c r="AH1494" i="16"/>
  <c r="AG1494" i="16"/>
  <c r="AF1494" i="16"/>
  <c r="AE1494" i="16"/>
  <c r="BA1493" i="16"/>
  <c r="AZ1493" i="16"/>
  <c r="AY1493" i="16"/>
  <c r="AX1493" i="16"/>
  <c r="AW1493" i="16"/>
  <c r="AV1493" i="16"/>
  <c r="AU1493" i="16"/>
  <c r="AT1493" i="16"/>
  <c r="AS1493" i="16"/>
  <c r="AR1493" i="16"/>
  <c r="AQ1493" i="16"/>
  <c r="AP1493" i="16"/>
  <c r="AO1493" i="16"/>
  <c r="AN1493" i="16"/>
  <c r="AM1493" i="16"/>
  <c r="AL1493" i="16"/>
  <c r="AK1493" i="16"/>
  <c r="AJ1493" i="16"/>
  <c r="AI1493" i="16"/>
  <c r="AH1493" i="16"/>
  <c r="AG1493" i="16"/>
  <c r="AF1493" i="16"/>
  <c r="AE1493" i="16"/>
  <c r="BA1492" i="16"/>
  <c r="AZ1492" i="16"/>
  <c r="AY1492" i="16"/>
  <c r="AX1492" i="16"/>
  <c r="AW1492" i="16"/>
  <c r="AV1492" i="16"/>
  <c r="AU1492" i="16"/>
  <c r="AT1492" i="16"/>
  <c r="AS1492" i="16"/>
  <c r="AR1492" i="16"/>
  <c r="AQ1492" i="16"/>
  <c r="AP1492" i="16"/>
  <c r="AO1492" i="16"/>
  <c r="AN1492" i="16"/>
  <c r="AM1492" i="16"/>
  <c r="AL1492" i="16"/>
  <c r="AK1492" i="16"/>
  <c r="AJ1492" i="16"/>
  <c r="AI1492" i="16"/>
  <c r="AH1492" i="16"/>
  <c r="AG1492" i="16"/>
  <c r="AF1492" i="16"/>
  <c r="AE1492" i="16"/>
  <c r="BA1491" i="16"/>
  <c r="AZ1491" i="16"/>
  <c r="AY1491" i="16"/>
  <c r="AX1491" i="16"/>
  <c r="AW1491" i="16"/>
  <c r="AV1491" i="16"/>
  <c r="AU1491" i="16"/>
  <c r="AT1491" i="16"/>
  <c r="AS1491" i="16"/>
  <c r="AR1491" i="16"/>
  <c r="AQ1491" i="16"/>
  <c r="AP1491" i="16"/>
  <c r="AO1491" i="16"/>
  <c r="AN1491" i="16"/>
  <c r="AM1491" i="16"/>
  <c r="AL1491" i="16"/>
  <c r="AK1491" i="16"/>
  <c r="AJ1491" i="16"/>
  <c r="AI1491" i="16"/>
  <c r="AH1491" i="16"/>
  <c r="AG1491" i="16"/>
  <c r="AF1491" i="16"/>
  <c r="AE1491" i="16"/>
  <c r="BA1490" i="16"/>
  <c r="AZ1490" i="16"/>
  <c r="AY1490" i="16"/>
  <c r="AX1490" i="16"/>
  <c r="AW1490" i="16"/>
  <c r="AV1490" i="16"/>
  <c r="AU1490" i="16"/>
  <c r="AT1490" i="16"/>
  <c r="AS1490" i="16"/>
  <c r="AR1490" i="16"/>
  <c r="AQ1490" i="16"/>
  <c r="AP1490" i="16"/>
  <c r="AO1490" i="16"/>
  <c r="AN1490" i="16"/>
  <c r="AM1490" i="16"/>
  <c r="AL1490" i="16"/>
  <c r="AK1490" i="16"/>
  <c r="AJ1490" i="16"/>
  <c r="AI1490" i="16"/>
  <c r="AH1490" i="16"/>
  <c r="AG1490" i="16"/>
  <c r="AF1490" i="16"/>
  <c r="AE1490" i="16"/>
  <c r="BA1489" i="16"/>
  <c r="AZ1489" i="16"/>
  <c r="AY1489" i="16"/>
  <c r="AX1489" i="16"/>
  <c r="AW1489" i="16"/>
  <c r="AV1489" i="16"/>
  <c r="AU1489" i="16"/>
  <c r="AT1489" i="16"/>
  <c r="AS1489" i="16"/>
  <c r="AR1489" i="16"/>
  <c r="AQ1489" i="16"/>
  <c r="AP1489" i="16"/>
  <c r="AO1489" i="16"/>
  <c r="AN1489" i="16"/>
  <c r="AM1489" i="16"/>
  <c r="AL1489" i="16"/>
  <c r="AK1489" i="16"/>
  <c r="AJ1489" i="16"/>
  <c r="AI1489" i="16"/>
  <c r="AH1489" i="16"/>
  <c r="AG1489" i="16"/>
  <c r="AF1489" i="16"/>
  <c r="AE1489" i="16"/>
  <c r="BA1488" i="16"/>
  <c r="AZ1488" i="16"/>
  <c r="AY1488" i="16"/>
  <c r="AX1488" i="16"/>
  <c r="AW1488" i="16"/>
  <c r="AV1488" i="16"/>
  <c r="AU1488" i="16"/>
  <c r="AT1488" i="16"/>
  <c r="AS1488" i="16"/>
  <c r="AR1488" i="16"/>
  <c r="AQ1488" i="16"/>
  <c r="AP1488" i="16"/>
  <c r="AO1488" i="16"/>
  <c r="AN1488" i="16"/>
  <c r="AM1488" i="16"/>
  <c r="AL1488" i="16"/>
  <c r="AK1488" i="16"/>
  <c r="AJ1488" i="16"/>
  <c r="AI1488" i="16"/>
  <c r="AH1488" i="16"/>
  <c r="AG1488" i="16"/>
  <c r="AF1488" i="16"/>
  <c r="AE1488" i="16"/>
  <c r="BA1487" i="16"/>
  <c r="AZ1487" i="16"/>
  <c r="AY1487" i="16"/>
  <c r="AX1487" i="16"/>
  <c r="AW1487" i="16"/>
  <c r="AV1487" i="16"/>
  <c r="AU1487" i="16"/>
  <c r="AT1487" i="16"/>
  <c r="AS1487" i="16"/>
  <c r="AR1487" i="16"/>
  <c r="AQ1487" i="16"/>
  <c r="AP1487" i="16"/>
  <c r="AO1487" i="16"/>
  <c r="AN1487" i="16"/>
  <c r="AM1487" i="16"/>
  <c r="AL1487" i="16"/>
  <c r="AK1487" i="16"/>
  <c r="AJ1487" i="16"/>
  <c r="AI1487" i="16"/>
  <c r="AH1487" i="16"/>
  <c r="AG1487" i="16"/>
  <c r="AF1487" i="16"/>
  <c r="AE1487" i="16"/>
  <c r="BA1486" i="16"/>
  <c r="AZ1486" i="16"/>
  <c r="AY1486" i="16"/>
  <c r="AX1486" i="16"/>
  <c r="AW1486" i="16"/>
  <c r="AV1486" i="16"/>
  <c r="AU1486" i="16"/>
  <c r="AT1486" i="16"/>
  <c r="AS1486" i="16"/>
  <c r="AR1486" i="16"/>
  <c r="AQ1486" i="16"/>
  <c r="AP1486" i="16"/>
  <c r="AO1486" i="16"/>
  <c r="AN1486" i="16"/>
  <c r="AM1486" i="16"/>
  <c r="AL1486" i="16"/>
  <c r="AK1486" i="16"/>
  <c r="AJ1486" i="16"/>
  <c r="AI1486" i="16"/>
  <c r="AH1486" i="16"/>
  <c r="AG1486" i="16"/>
  <c r="AF1486" i="16"/>
  <c r="AE1486" i="16"/>
  <c r="BA1485" i="16"/>
  <c r="AZ1485" i="16"/>
  <c r="AY1485" i="16"/>
  <c r="AX1485" i="16"/>
  <c r="AW1485" i="16"/>
  <c r="AV1485" i="16"/>
  <c r="AU1485" i="16"/>
  <c r="AT1485" i="16"/>
  <c r="AS1485" i="16"/>
  <c r="AR1485" i="16"/>
  <c r="AQ1485" i="16"/>
  <c r="AP1485" i="16"/>
  <c r="AO1485" i="16"/>
  <c r="AN1485" i="16"/>
  <c r="AM1485" i="16"/>
  <c r="AL1485" i="16"/>
  <c r="AK1485" i="16"/>
  <c r="AJ1485" i="16"/>
  <c r="AI1485" i="16"/>
  <c r="AH1485" i="16"/>
  <c r="AG1485" i="16"/>
  <c r="AF1485" i="16"/>
  <c r="AE1485" i="16"/>
  <c r="BA1484" i="16"/>
  <c r="AZ1484" i="16"/>
  <c r="AY1484" i="16"/>
  <c r="AX1484" i="16"/>
  <c r="AW1484" i="16"/>
  <c r="AV1484" i="16"/>
  <c r="AU1484" i="16"/>
  <c r="AT1484" i="16"/>
  <c r="AS1484" i="16"/>
  <c r="AR1484" i="16"/>
  <c r="AQ1484" i="16"/>
  <c r="AP1484" i="16"/>
  <c r="AO1484" i="16"/>
  <c r="AN1484" i="16"/>
  <c r="AM1484" i="16"/>
  <c r="AL1484" i="16"/>
  <c r="AK1484" i="16"/>
  <c r="AJ1484" i="16"/>
  <c r="AI1484" i="16"/>
  <c r="AH1484" i="16"/>
  <c r="AG1484" i="16"/>
  <c r="AF1484" i="16"/>
  <c r="AE1484" i="16"/>
  <c r="BA1483" i="16"/>
  <c r="AZ1483" i="16"/>
  <c r="AY1483" i="16"/>
  <c r="AX1483" i="16"/>
  <c r="AW1483" i="16"/>
  <c r="AV1483" i="16"/>
  <c r="AU1483" i="16"/>
  <c r="AT1483" i="16"/>
  <c r="AS1483" i="16"/>
  <c r="AR1483" i="16"/>
  <c r="AQ1483" i="16"/>
  <c r="AP1483" i="16"/>
  <c r="AO1483" i="16"/>
  <c r="AN1483" i="16"/>
  <c r="AM1483" i="16"/>
  <c r="AL1483" i="16"/>
  <c r="AK1483" i="16"/>
  <c r="AJ1483" i="16"/>
  <c r="AI1483" i="16"/>
  <c r="AH1483" i="16"/>
  <c r="AG1483" i="16"/>
  <c r="AF1483" i="16"/>
  <c r="AE1483" i="16"/>
  <c r="BA1482" i="16"/>
  <c r="AZ1482" i="16"/>
  <c r="AY1482" i="16"/>
  <c r="AX1482" i="16"/>
  <c r="AW1482" i="16"/>
  <c r="AV1482" i="16"/>
  <c r="AU1482" i="16"/>
  <c r="AT1482" i="16"/>
  <c r="AS1482" i="16"/>
  <c r="AR1482" i="16"/>
  <c r="AQ1482" i="16"/>
  <c r="AP1482" i="16"/>
  <c r="AO1482" i="16"/>
  <c r="AN1482" i="16"/>
  <c r="AM1482" i="16"/>
  <c r="AL1482" i="16"/>
  <c r="AK1482" i="16"/>
  <c r="AJ1482" i="16"/>
  <c r="AI1482" i="16"/>
  <c r="AH1482" i="16"/>
  <c r="AG1482" i="16"/>
  <c r="AF1482" i="16"/>
  <c r="AE1482" i="16"/>
  <c r="BA1481" i="16"/>
  <c r="AZ1481" i="16"/>
  <c r="AY1481" i="16"/>
  <c r="AX1481" i="16"/>
  <c r="AW1481" i="16"/>
  <c r="AV1481" i="16"/>
  <c r="AU1481" i="16"/>
  <c r="AT1481" i="16"/>
  <c r="AS1481" i="16"/>
  <c r="AR1481" i="16"/>
  <c r="AQ1481" i="16"/>
  <c r="AP1481" i="16"/>
  <c r="AO1481" i="16"/>
  <c r="AN1481" i="16"/>
  <c r="AM1481" i="16"/>
  <c r="AL1481" i="16"/>
  <c r="AK1481" i="16"/>
  <c r="AJ1481" i="16"/>
  <c r="AI1481" i="16"/>
  <c r="AH1481" i="16"/>
  <c r="AG1481" i="16"/>
  <c r="AF1481" i="16"/>
  <c r="AE1481" i="16"/>
  <c r="BA1480" i="16"/>
  <c r="AZ1480" i="16"/>
  <c r="AY1480" i="16"/>
  <c r="AX1480" i="16"/>
  <c r="AW1480" i="16"/>
  <c r="AV1480" i="16"/>
  <c r="AU1480" i="16"/>
  <c r="AT1480" i="16"/>
  <c r="AS1480" i="16"/>
  <c r="AR1480" i="16"/>
  <c r="AQ1480" i="16"/>
  <c r="AP1480" i="16"/>
  <c r="AO1480" i="16"/>
  <c r="AN1480" i="16"/>
  <c r="AM1480" i="16"/>
  <c r="AL1480" i="16"/>
  <c r="AK1480" i="16"/>
  <c r="AJ1480" i="16"/>
  <c r="AI1480" i="16"/>
  <c r="AH1480" i="16"/>
  <c r="AG1480" i="16"/>
  <c r="AF1480" i="16"/>
  <c r="AE1480" i="16"/>
  <c r="BA1479" i="16"/>
  <c r="AZ1479" i="16"/>
  <c r="AY1479" i="16"/>
  <c r="AX1479" i="16"/>
  <c r="AW1479" i="16"/>
  <c r="AV1479" i="16"/>
  <c r="AU1479" i="16"/>
  <c r="AT1479" i="16"/>
  <c r="AS1479" i="16"/>
  <c r="AR1479" i="16"/>
  <c r="AQ1479" i="16"/>
  <c r="AP1479" i="16"/>
  <c r="AO1479" i="16"/>
  <c r="AN1479" i="16"/>
  <c r="AM1479" i="16"/>
  <c r="AL1479" i="16"/>
  <c r="AK1479" i="16"/>
  <c r="AJ1479" i="16"/>
  <c r="AI1479" i="16"/>
  <c r="AH1479" i="16"/>
  <c r="AG1479" i="16"/>
  <c r="AF1479" i="16"/>
  <c r="AE1479" i="16"/>
  <c r="BA1478" i="16"/>
  <c r="AZ1478" i="16"/>
  <c r="AY1478" i="16"/>
  <c r="AX1478" i="16"/>
  <c r="AW1478" i="16"/>
  <c r="AV1478" i="16"/>
  <c r="AU1478" i="16"/>
  <c r="AT1478" i="16"/>
  <c r="AS1478" i="16"/>
  <c r="AR1478" i="16"/>
  <c r="AQ1478" i="16"/>
  <c r="AP1478" i="16"/>
  <c r="AO1478" i="16"/>
  <c r="AN1478" i="16"/>
  <c r="AM1478" i="16"/>
  <c r="AL1478" i="16"/>
  <c r="AK1478" i="16"/>
  <c r="AJ1478" i="16"/>
  <c r="AI1478" i="16"/>
  <c r="AH1478" i="16"/>
  <c r="AG1478" i="16"/>
  <c r="AF1478" i="16"/>
  <c r="AE1478" i="16"/>
  <c r="BA1477" i="16"/>
  <c r="AZ1477" i="16"/>
  <c r="AY1477" i="16"/>
  <c r="AX1477" i="16"/>
  <c r="AW1477" i="16"/>
  <c r="AV1477" i="16"/>
  <c r="AU1477" i="16"/>
  <c r="AT1477" i="16"/>
  <c r="AS1477" i="16"/>
  <c r="AR1477" i="16"/>
  <c r="AQ1477" i="16"/>
  <c r="AP1477" i="16"/>
  <c r="AO1477" i="16"/>
  <c r="AN1477" i="16"/>
  <c r="AM1477" i="16"/>
  <c r="AL1477" i="16"/>
  <c r="AK1477" i="16"/>
  <c r="AJ1477" i="16"/>
  <c r="AI1477" i="16"/>
  <c r="AH1477" i="16"/>
  <c r="AG1477" i="16"/>
  <c r="AF1477" i="16"/>
  <c r="AE1477" i="16"/>
  <c r="BA1476" i="16"/>
  <c r="AZ1476" i="16"/>
  <c r="AY1476" i="16"/>
  <c r="AX1476" i="16"/>
  <c r="AW1476" i="16"/>
  <c r="AV1476" i="16"/>
  <c r="AU1476" i="16"/>
  <c r="AT1476" i="16"/>
  <c r="AS1476" i="16"/>
  <c r="AR1476" i="16"/>
  <c r="AQ1476" i="16"/>
  <c r="AP1476" i="16"/>
  <c r="AO1476" i="16"/>
  <c r="AN1476" i="16"/>
  <c r="AM1476" i="16"/>
  <c r="AL1476" i="16"/>
  <c r="AK1476" i="16"/>
  <c r="AJ1476" i="16"/>
  <c r="AI1476" i="16"/>
  <c r="AH1476" i="16"/>
  <c r="AG1476" i="16"/>
  <c r="AF1476" i="16"/>
  <c r="AE1476" i="16"/>
  <c r="BA1475" i="16"/>
  <c r="AZ1475" i="16"/>
  <c r="AY1475" i="16"/>
  <c r="AX1475" i="16"/>
  <c r="AW1475" i="16"/>
  <c r="AV1475" i="16"/>
  <c r="AU1475" i="16"/>
  <c r="AT1475" i="16"/>
  <c r="AS1475" i="16"/>
  <c r="AR1475" i="16"/>
  <c r="AQ1475" i="16"/>
  <c r="AP1475" i="16"/>
  <c r="AO1475" i="16"/>
  <c r="AN1475" i="16"/>
  <c r="AM1475" i="16"/>
  <c r="AL1475" i="16"/>
  <c r="AK1475" i="16"/>
  <c r="AJ1475" i="16"/>
  <c r="AI1475" i="16"/>
  <c r="AH1475" i="16"/>
  <c r="AG1475" i="16"/>
  <c r="AF1475" i="16"/>
  <c r="AE1475" i="16"/>
  <c r="BA1474" i="16"/>
  <c r="AZ1474" i="16"/>
  <c r="AY1474" i="16"/>
  <c r="AX1474" i="16"/>
  <c r="AW1474" i="16"/>
  <c r="AV1474" i="16"/>
  <c r="AU1474" i="16"/>
  <c r="AT1474" i="16"/>
  <c r="AS1474" i="16"/>
  <c r="AR1474" i="16"/>
  <c r="AQ1474" i="16"/>
  <c r="AP1474" i="16"/>
  <c r="AO1474" i="16"/>
  <c r="AN1474" i="16"/>
  <c r="AM1474" i="16"/>
  <c r="AL1474" i="16"/>
  <c r="AK1474" i="16"/>
  <c r="AJ1474" i="16"/>
  <c r="AI1474" i="16"/>
  <c r="AH1474" i="16"/>
  <c r="AG1474" i="16"/>
  <c r="AF1474" i="16"/>
  <c r="AE1474" i="16"/>
  <c r="BA1473" i="16"/>
  <c r="AZ1473" i="16"/>
  <c r="AY1473" i="16"/>
  <c r="AX1473" i="16"/>
  <c r="AW1473" i="16"/>
  <c r="AV1473" i="16"/>
  <c r="AU1473" i="16"/>
  <c r="AT1473" i="16"/>
  <c r="AS1473" i="16"/>
  <c r="AR1473" i="16"/>
  <c r="AQ1473" i="16"/>
  <c r="AP1473" i="16"/>
  <c r="AO1473" i="16"/>
  <c r="AN1473" i="16"/>
  <c r="AM1473" i="16"/>
  <c r="AL1473" i="16"/>
  <c r="AK1473" i="16"/>
  <c r="AJ1473" i="16"/>
  <c r="AI1473" i="16"/>
  <c r="AH1473" i="16"/>
  <c r="AG1473" i="16"/>
  <c r="AF1473" i="16"/>
  <c r="AE1473" i="16"/>
  <c r="BA1472" i="16"/>
  <c r="AZ1472" i="16"/>
  <c r="AY1472" i="16"/>
  <c r="AX1472" i="16"/>
  <c r="AW1472" i="16"/>
  <c r="AV1472" i="16"/>
  <c r="AU1472" i="16"/>
  <c r="AT1472" i="16"/>
  <c r="AS1472" i="16"/>
  <c r="AR1472" i="16"/>
  <c r="AQ1472" i="16"/>
  <c r="AP1472" i="16"/>
  <c r="AO1472" i="16"/>
  <c r="AN1472" i="16"/>
  <c r="AM1472" i="16"/>
  <c r="AL1472" i="16"/>
  <c r="AK1472" i="16"/>
  <c r="AJ1472" i="16"/>
  <c r="AI1472" i="16"/>
  <c r="AH1472" i="16"/>
  <c r="AG1472" i="16"/>
  <c r="AF1472" i="16"/>
  <c r="AE1472" i="16"/>
  <c r="BA1471" i="16"/>
  <c r="AZ1471" i="16"/>
  <c r="AY1471" i="16"/>
  <c r="AX1471" i="16"/>
  <c r="AW1471" i="16"/>
  <c r="AV1471" i="16"/>
  <c r="AU1471" i="16"/>
  <c r="AT1471" i="16"/>
  <c r="AS1471" i="16"/>
  <c r="AR1471" i="16"/>
  <c r="AQ1471" i="16"/>
  <c r="AP1471" i="16"/>
  <c r="AO1471" i="16"/>
  <c r="AN1471" i="16"/>
  <c r="AM1471" i="16"/>
  <c r="AL1471" i="16"/>
  <c r="AK1471" i="16"/>
  <c r="AJ1471" i="16"/>
  <c r="AI1471" i="16"/>
  <c r="AH1471" i="16"/>
  <c r="AG1471" i="16"/>
  <c r="AF1471" i="16"/>
  <c r="AE1471" i="16"/>
  <c r="BA1470" i="16"/>
  <c r="AZ1470" i="16"/>
  <c r="AY1470" i="16"/>
  <c r="AX1470" i="16"/>
  <c r="AW1470" i="16"/>
  <c r="AV1470" i="16"/>
  <c r="AU1470" i="16"/>
  <c r="AT1470" i="16"/>
  <c r="AS1470" i="16"/>
  <c r="AR1470" i="16"/>
  <c r="AQ1470" i="16"/>
  <c r="AP1470" i="16"/>
  <c r="AO1470" i="16"/>
  <c r="AN1470" i="16"/>
  <c r="AM1470" i="16"/>
  <c r="AL1470" i="16"/>
  <c r="AK1470" i="16"/>
  <c r="AJ1470" i="16"/>
  <c r="AI1470" i="16"/>
  <c r="AH1470" i="16"/>
  <c r="AG1470" i="16"/>
  <c r="AF1470" i="16"/>
  <c r="AE1470" i="16"/>
  <c r="BA1469" i="16"/>
  <c r="AZ1469" i="16"/>
  <c r="AY1469" i="16"/>
  <c r="AX1469" i="16"/>
  <c r="AW1469" i="16"/>
  <c r="AV1469" i="16"/>
  <c r="AU1469" i="16"/>
  <c r="AT1469" i="16"/>
  <c r="AS1469" i="16"/>
  <c r="AR1469" i="16"/>
  <c r="AQ1469" i="16"/>
  <c r="AP1469" i="16"/>
  <c r="AO1469" i="16"/>
  <c r="AN1469" i="16"/>
  <c r="AM1469" i="16"/>
  <c r="AL1469" i="16"/>
  <c r="AK1469" i="16"/>
  <c r="AJ1469" i="16"/>
  <c r="AI1469" i="16"/>
  <c r="AH1469" i="16"/>
  <c r="AG1469" i="16"/>
  <c r="AF1469" i="16"/>
  <c r="AE1469" i="16"/>
  <c r="BA1468" i="16"/>
  <c r="AZ1468" i="16"/>
  <c r="AY1468" i="16"/>
  <c r="AX1468" i="16"/>
  <c r="AW1468" i="16"/>
  <c r="AV1468" i="16"/>
  <c r="AU1468" i="16"/>
  <c r="AT1468" i="16"/>
  <c r="AS1468" i="16"/>
  <c r="AR1468" i="16"/>
  <c r="AQ1468" i="16"/>
  <c r="AP1468" i="16"/>
  <c r="AO1468" i="16"/>
  <c r="AN1468" i="16"/>
  <c r="AM1468" i="16"/>
  <c r="AL1468" i="16"/>
  <c r="AK1468" i="16"/>
  <c r="AJ1468" i="16"/>
  <c r="AI1468" i="16"/>
  <c r="AH1468" i="16"/>
  <c r="AG1468" i="16"/>
  <c r="AF1468" i="16"/>
  <c r="AE1468" i="16"/>
  <c r="BA1467" i="16"/>
  <c r="AZ1467" i="16"/>
  <c r="AY1467" i="16"/>
  <c r="AX1467" i="16"/>
  <c r="AW1467" i="16"/>
  <c r="AV1467" i="16"/>
  <c r="AU1467" i="16"/>
  <c r="AT1467" i="16"/>
  <c r="AS1467" i="16"/>
  <c r="AR1467" i="16"/>
  <c r="AQ1467" i="16"/>
  <c r="AP1467" i="16"/>
  <c r="AO1467" i="16"/>
  <c r="AN1467" i="16"/>
  <c r="AM1467" i="16"/>
  <c r="AL1467" i="16"/>
  <c r="AK1467" i="16"/>
  <c r="AJ1467" i="16"/>
  <c r="AI1467" i="16"/>
  <c r="AH1467" i="16"/>
  <c r="AG1467" i="16"/>
  <c r="AF1467" i="16"/>
  <c r="AE1467" i="16"/>
  <c r="BA1466" i="16"/>
  <c r="AZ1466" i="16"/>
  <c r="AY1466" i="16"/>
  <c r="AX1466" i="16"/>
  <c r="AW1466" i="16"/>
  <c r="AV1466" i="16"/>
  <c r="AU1466" i="16"/>
  <c r="AT1466" i="16"/>
  <c r="AS1466" i="16"/>
  <c r="AR1466" i="16"/>
  <c r="AQ1466" i="16"/>
  <c r="AP1466" i="16"/>
  <c r="AO1466" i="16"/>
  <c r="AN1466" i="16"/>
  <c r="AM1466" i="16"/>
  <c r="AL1466" i="16"/>
  <c r="AK1466" i="16"/>
  <c r="AJ1466" i="16"/>
  <c r="AI1466" i="16"/>
  <c r="AH1466" i="16"/>
  <c r="AG1466" i="16"/>
  <c r="AF1466" i="16"/>
  <c r="AE1466" i="16"/>
  <c r="BA1465" i="16"/>
  <c r="AZ1465" i="16"/>
  <c r="AY1465" i="16"/>
  <c r="AX1465" i="16"/>
  <c r="AW1465" i="16"/>
  <c r="AV1465" i="16"/>
  <c r="AU1465" i="16"/>
  <c r="AT1465" i="16"/>
  <c r="AS1465" i="16"/>
  <c r="AR1465" i="16"/>
  <c r="AQ1465" i="16"/>
  <c r="AP1465" i="16"/>
  <c r="AO1465" i="16"/>
  <c r="AN1465" i="16"/>
  <c r="AM1465" i="16"/>
  <c r="AL1465" i="16"/>
  <c r="AK1465" i="16"/>
  <c r="AJ1465" i="16"/>
  <c r="AI1465" i="16"/>
  <c r="AH1465" i="16"/>
  <c r="AG1465" i="16"/>
  <c r="AF1465" i="16"/>
  <c r="AE1465" i="16"/>
  <c r="BA1464" i="16"/>
  <c r="AZ1464" i="16"/>
  <c r="AY1464" i="16"/>
  <c r="AX1464" i="16"/>
  <c r="AW1464" i="16"/>
  <c r="AV1464" i="16"/>
  <c r="AU1464" i="16"/>
  <c r="AT1464" i="16"/>
  <c r="AS1464" i="16"/>
  <c r="AR1464" i="16"/>
  <c r="AQ1464" i="16"/>
  <c r="AP1464" i="16"/>
  <c r="AO1464" i="16"/>
  <c r="AN1464" i="16"/>
  <c r="AM1464" i="16"/>
  <c r="AL1464" i="16"/>
  <c r="AK1464" i="16"/>
  <c r="AJ1464" i="16"/>
  <c r="AI1464" i="16"/>
  <c r="AH1464" i="16"/>
  <c r="AG1464" i="16"/>
  <c r="AF1464" i="16"/>
  <c r="AE1464" i="16"/>
  <c r="BA1463" i="16"/>
  <c r="AZ1463" i="16"/>
  <c r="AY1463" i="16"/>
  <c r="AX1463" i="16"/>
  <c r="AW1463" i="16"/>
  <c r="AV1463" i="16"/>
  <c r="AU1463" i="16"/>
  <c r="AT1463" i="16"/>
  <c r="AS1463" i="16"/>
  <c r="AR1463" i="16"/>
  <c r="AQ1463" i="16"/>
  <c r="AP1463" i="16"/>
  <c r="AO1463" i="16"/>
  <c r="AN1463" i="16"/>
  <c r="AM1463" i="16"/>
  <c r="AL1463" i="16"/>
  <c r="AK1463" i="16"/>
  <c r="AJ1463" i="16"/>
  <c r="AI1463" i="16"/>
  <c r="AH1463" i="16"/>
  <c r="AG1463" i="16"/>
  <c r="AF1463" i="16"/>
  <c r="AE1463" i="16"/>
  <c r="BA1462" i="16"/>
  <c r="AZ1462" i="16"/>
  <c r="AY1462" i="16"/>
  <c r="AX1462" i="16"/>
  <c r="AW1462" i="16"/>
  <c r="AV1462" i="16"/>
  <c r="AU1462" i="16"/>
  <c r="AT1462" i="16"/>
  <c r="AS1462" i="16"/>
  <c r="AR1462" i="16"/>
  <c r="AQ1462" i="16"/>
  <c r="AP1462" i="16"/>
  <c r="AO1462" i="16"/>
  <c r="AN1462" i="16"/>
  <c r="AM1462" i="16"/>
  <c r="AL1462" i="16"/>
  <c r="AK1462" i="16"/>
  <c r="AJ1462" i="16"/>
  <c r="AI1462" i="16"/>
  <c r="AH1462" i="16"/>
  <c r="AG1462" i="16"/>
  <c r="AF1462" i="16"/>
  <c r="AE1462" i="16"/>
  <c r="BA1461" i="16"/>
  <c r="AZ1461" i="16"/>
  <c r="AY1461" i="16"/>
  <c r="AX1461" i="16"/>
  <c r="AW1461" i="16"/>
  <c r="AV1461" i="16"/>
  <c r="AU1461" i="16"/>
  <c r="AT1461" i="16"/>
  <c r="AS1461" i="16"/>
  <c r="AR1461" i="16"/>
  <c r="AQ1461" i="16"/>
  <c r="AP1461" i="16"/>
  <c r="AO1461" i="16"/>
  <c r="AN1461" i="16"/>
  <c r="AM1461" i="16"/>
  <c r="AL1461" i="16"/>
  <c r="AK1461" i="16"/>
  <c r="AJ1461" i="16"/>
  <c r="AI1461" i="16"/>
  <c r="AH1461" i="16"/>
  <c r="AG1461" i="16"/>
  <c r="AF1461" i="16"/>
  <c r="AE1461" i="16"/>
  <c r="BA1460" i="16"/>
  <c r="AZ1460" i="16"/>
  <c r="AY1460" i="16"/>
  <c r="AX1460" i="16"/>
  <c r="AW1460" i="16"/>
  <c r="AV1460" i="16"/>
  <c r="AU1460" i="16"/>
  <c r="AT1460" i="16"/>
  <c r="AS1460" i="16"/>
  <c r="AR1460" i="16"/>
  <c r="AQ1460" i="16"/>
  <c r="AP1460" i="16"/>
  <c r="AO1460" i="16"/>
  <c r="AN1460" i="16"/>
  <c r="AM1460" i="16"/>
  <c r="AL1460" i="16"/>
  <c r="AK1460" i="16"/>
  <c r="AJ1460" i="16"/>
  <c r="AI1460" i="16"/>
  <c r="AH1460" i="16"/>
  <c r="AG1460" i="16"/>
  <c r="AF1460" i="16"/>
  <c r="AE1460" i="16"/>
  <c r="BA1459" i="16"/>
  <c r="AZ1459" i="16"/>
  <c r="AY1459" i="16"/>
  <c r="AX1459" i="16"/>
  <c r="AW1459" i="16"/>
  <c r="AV1459" i="16"/>
  <c r="AU1459" i="16"/>
  <c r="AT1459" i="16"/>
  <c r="AS1459" i="16"/>
  <c r="AR1459" i="16"/>
  <c r="AQ1459" i="16"/>
  <c r="AP1459" i="16"/>
  <c r="AO1459" i="16"/>
  <c r="AN1459" i="16"/>
  <c r="AM1459" i="16"/>
  <c r="AL1459" i="16"/>
  <c r="AK1459" i="16"/>
  <c r="AJ1459" i="16"/>
  <c r="AI1459" i="16"/>
  <c r="AH1459" i="16"/>
  <c r="AG1459" i="16"/>
  <c r="AF1459" i="16"/>
  <c r="AE1459" i="16"/>
  <c r="BA1458" i="16"/>
  <c r="AZ1458" i="16"/>
  <c r="AY1458" i="16"/>
  <c r="AX1458" i="16"/>
  <c r="AW1458" i="16"/>
  <c r="AV1458" i="16"/>
  <c r="AU1458" i="16"/>
  <c r="AT1458" i="16"/>
  <c r="AS1458" i="16"/>
  <c r="AR1458" i="16"/>
  <c r="AQ1458" i="16"/>
  <c r="AP1458" i="16"/>
  <c r="AO1458" i="16"/>
  <c r="AN1458" i="16"/>
  <c r="AM1458" i="16"/>
  <c r="AL1458" i="16"/>
  <c r="AK1458" i="16"/>
  <c r="AJ1458" i="16"/>
  <c r="AI1458" i="16"/>
  <c r="AH1458" i="16"/>
  <c r="AG1458" i="16"/>
  <c r="AF1458" i="16"/>
  <c r="AE1458" i="16"/>
  <c r="BA1457" i="16"/>
  <c r="AZ1457" i="16"/>
  <c r="AY1457" i="16"/>
  <c r="AX1457" i="16"/>
  <c r="AW1457" i="16"/>
  <c r="AV1457" i="16"/>
  <c r="AU1457" i="16"/>
  <c r="AT1457" i="16"/>
  <c r="AS1457" i="16"/>
  <c r="AR1457" i="16"/>
  <c r="AQ1457" i="16"/>
  <c r="AP1457" i="16"/>
  <c r="AO1457" i="16"/>
  <c r="AN1457" i="16"/>
  <c r="AM1457" i="16"/>
  <c r="AL1457" i="16"/>
  <c r="AK1457" i="16"/>
  <c r="AJ1457" i="16"/>
  <c r="AI1457" i="16"/>
  <c r="AH1457" i="16"/>
  <c r="AG1457" i="16"/>
  <c r="AF1457" i="16"/>
  <c r="AE1457" i="16"/>
  <c r="BA1456" i="16"/>
  <c r="AZ1456" i="16"/>
  <c r="AY1456" i="16"/>
  <c r="AX1456" i="16"/>
  <c r="AW1456" i="16"/>
  <c r="AV1456" i="16"/>
  <c r="AU1456" i="16"/>
  <c r="AT1456" i="16"/>
  <c r="AS1456" i="16"/>
  <c r="AR1456" i="16"/>
  <c r="AQ1456" i="16"/>
  <c r="AP1456" i="16"/>
  <c r="AO1456" i="16"/>
  <c r="AN1456" i="16"/>
  <c r="AM1456" i="16"/>
  <c r="AL1456" i="16"/>
  <c r="AK1456" i="16"/>
  <c r="AJ1456" i="16"/>
  <c r="AI1456" i="16"/>
  <c r="AH1456" i="16"/>
  <c r="AG1456" i="16"/>
  <c r="AF1456" i="16"/>
  <c r="AE1456" i="16"/>
  <c r="BA1455" i="16"/>
  <c r="AZ1455" i="16"/>
  <c r="AY1455" i="16"/>
  <c r="AX1455" i="16"/>
  <c r="AW1455" i="16"/>
  <c r="AV1455" i="16"/>
  <c r="AU1455" i="16"/>
  <c r="AT1455" i="16"/>
  <c r="AS1455" i="16"/>
  <c r="AR1455" i="16"/>
  <c r="AQ1455" i="16"/>
  <c r="AP1455" i="16"/>
  <c r="AO1455" i="16"/>
  <c r="AN1455" i="16"/>
  <c r="AM1455" i="16"/>
  <c r="AL1455" i="16"/>
  <c r="AK1455" i="16"/>
  <c r="AJ1455" i="16"/>
  <c r="AI1455" i="16"/>
  <c r="AH1455" i="16"/>
  <c r="AG1455" i="16"/>
  <c r="AF1455" i="16"/>
  <c r="AE1455" i="16"/>
  <c r="BA1454" i="16"/>
  <c r="AZ1454" i="16"/>
  <c r="AY1454" i="16"/>
  <c r="AX1454" i="16"/>
  <c r="AW1454" i="16"/>
  <c r="AV1454" i="16"/>
  <c r="AU1454" i="16"/>
  <c r="AT1454" i="16"/>
  <c r="AS1454" i="16"/>
  <c r="AR1454" i="16"/>
  <c r="AQ1454" i="16"/>
  <c r="AP1454" i="16"/>
  <c r="AO1454" i="16"/>
  <c r="AN1454" i="16"/>
  <c r="AM1454" i="16"/>
  <c r="AL1454" i="16"/>
  <c r="AK1454" i="16"/>
  <c r="AJ1454" i="16"/>
  <c r="AI1454" i="16"/>
  <c r="AH1454" i="16"/>
  <c r="AG1454" i="16"/>
  <c r="AF1454" i="16"/>
  <c r="AE1454" i="16"/>
  <c r="BA1453" i="16"/>
  <c r="AZ1453" i="16"/>
  <c r="AY1453" i="16"/>
  <c r="AX1453" i="16"/>
  <c r="AW1453" i="16"/>
  <c r="AV1453" i="16"/>
  <c r="AU1453" i="16"/>
  <c r="AT1453" i="16"/>
  <c r="AS1453" i="16"/>
  <c r="AR1453" i="16"/>
  <c r="AQ1453" i="16"/>
  <c r="AP1453" i="16"/>
  <c r="AO1453" i="16"/>
  <c r="AN1453" i="16"/>
  <c r="AM1453" i="16"/>
  <c r="AL1453" i="16"/>
  <c r="AK1453" i="16"/>
  <c r="AJ1453" i="16"/>
  <c r="AI1453" i="16"/>
  <c r="AH1453" i="16"/>
  <c r="AG1453" i="16"/>
  <c r="AF1453" i="16"/>
  <c r="AE1453" i="16"/>
  <c r="BA1452" i="16"/>
  <c r="AZ1452" i="16"/>
  <c r="AY1452" i="16"/>
  <c r="AX1452" i="16"/>
  <c r="AW1452" i="16"/>
  <c r="AV1452" i="16"/>
  <c r="AU1452" i="16"/>
  <c r="AT1452" i="16"/>
  <c r="AS1452" i="16"/>
  <c r="AR1452" i="16"/>
  <c r="AQ1452" i="16"/>
  <c r="AP1452" i="16"/>
  <c r="AO1452" i="16"/>
  <c r="AN1452" i="16"/>
  <c r="AM1452" i="16"/>
  <c r="AL1452" i="16"/>
  <c r="AK1452" i="16"/>
  <c r="AJ1452" i="16"/>
  <c r="AI1452" i="16"/>
  <c r="AH1452" i="16"/>
  <c r="AG1452" i="16"/>
  <c r="AF1452" i="16"/>
  <c r="AE1452" i="16"/>
  <c r="BA1451" i="16"/>
  <c r="AZ1451" i="16"/>
  <c r="AY1451" i="16"/>
  <c r="AX1451" i="16"/>
  <c r="AW1451" i="16"/>
  <c r="AV1451" i="16"/>
  <c r="AU1451" i="16"/>
  <c r="AT1451" i="16"/>
  <c r="AS1451" i="16"/>
  <c r="AR1451" i="16"/>
  <c r="AQ1451" i="16"/>
  <c r="AP1451" i="16"/>
  <c r="AO1451" i="16"/>
  <c r="AN1451" i="16"/>
  <c r="AM1451" i="16"/>
  <c r="AL1451" i="16"/>
  <c r="AK1451" i="16"/>
  <c r="AJ1451" i="16"/>
  <c r="AI1451" i="16"/>
  <c r="AH1451" i="16"/>
  <c r="AG1451" i="16"/>
  <c r="AF1451" i="16"/>
  <c r="AE1451" i="16"/>
  <c r="BA1450" i="16"/>
  <c r="AZ1450" i="16"/>
  <c r="AY1450" i="16"/>
  <c r="AX1450" i="16"/>
  <c r="AW1450" i="16"/>
  <c r="AV1450" i="16"/>
  <c r="AU1450" i="16"/>
  <c r="AT1450" i="16"/>
  <c r="AS1450" i="16"/>
  <c r="AR1450" i="16"/>
  <c r="AQ1450" i="16"/>
  <c r="AP1450" i="16"/>
  <c r="AO1450" i="16"/>
  <c r="AN1450" i="16"/>
  <c r="AM1450" i="16"/>
  <c r="AL1450" i="16"/>
  <c r="AK1450" i="16"/>
  <c r="AJ1450" i="16"/>
  <c r="AI1450" i="16"/>
  <c r="AH1450" i="16"/>
  <c r="AG1450" i="16"/>
  <c r="AF1450" i="16"/>
  <c r="AE1450" i="16"/>
  <c r="BA1449" i="16"/>
  <c r="AZ1449" i="16"/>
  <c r="AY1449" i="16"/>
  <c r="AX1449" i="16"/>
  <c r="AW1449" i="16"/>
  <c r="AV1449" i="16"/>
  <c r="AU1449" i="16"/>
  <c r="AT1449" i="16"/>
  <c r="AS1449" i="16"/>
  <c r="AR1449" i="16"/>
  <c r="AQ1449" i="16"/>
  <c r="AP1449" i="16"/>
  <c r="AO1449" i="16"/>
  <c r="AN1449" i="16"/>
  <c r="AM1449" i="16"/>
  <c r="AL1449" i="16"/>
  <c r="AK1449" i="16"/>
  <c r="AJ1449" i="16"/>
  <c r="AI1449" i="16"/>
  <c r="AH1449" i="16"/>
  <c r="AG1449" i="16"/>
  <c r="AF1449" i="16"/>
  <c r="AE1449" i="16"/>
  <c r="BA1448" i="16"/>
  <c r="AZ1448" i="16"/>
  <c r="AY1448" i="16"/>
  <c r="AX1448" i="16"/>
  <c r="AW1448" i="16"/>
  <c r="AV1448" i="16"/>
  <c r="AU1448" i="16"/>
  <c r="AT1448" i="16"/>
  <c r="AS1448" i="16"/>
  <c r="AR1448" i="16"/>
  <c r="AQ1448" i="16"/>
  <c r="AP1448" i="16"/>
  <c r="AO1448" i="16"/>
  <c r="AN1448" i="16"/>
  <c r="AM1448" i="16"/>
  <c r="AL1448" i="16"/>
  <c r="AK1448" i="16"/>
  <c r="AJ1448" i="16"/>
  <c r="AI1448" i="16"/>
  <c r="AH1448" i="16"/>
  <c r="AG1448" i="16"/>
  <c r="AF1448" i="16"/>
  <c r="AE1448" i="16"/>
  <c r="BA1447" i="16"/>
  <c r="AZ1447" i="16"/>
  <c r="AY1447" i="16"/>
  <c r="AX1447" i="16"/>
  <c r="AW1447" i="16"/>
  <c r="AV1447" i="16"/>
  <c r="AU1447" i="16"/>
  <c r="AT1447" i="16"/>
  <c r="AS1447" i="16"/>
  <c r="AR1447" i="16"/>
  <c r="AQ1447" i="16"/>
  <c r="AP1447" i="16"/>
  <c r="AO1447" i="16"/>
  <c r="AN1447" i="16"/>
  <c r="AM1447" i="16"/>
  <c r="AL1447" i="16"/>
  <c r="AK1447" i="16"/>
  <c r="AJ1447" i="16"/>
  <c r="AI1447" i="16"/>
  <c r="AH1447" i="16"/>
  <c r="AG1447" i="16"/>
  <c r="AF1447" i="16"/>
  <c r="AE1447" i="16"/>
  <c r="BA1446" i="16"/>
  <c r="AZ1446" i="16"/>
  <c r="AY1446" i="16"/>
  <c r="AX1446" i="16"/>
  <c r="AW1446" i="16"/>
  <c r="AV1446" i="16"/>
  <c r="AU1446" i="16"/>
  <c r="AT1446" i="16"/>
  <c r="AS1446" i="16"/>
  <c r="AR1446" i="16"/>
  <c r="AQ1446" i="16"/>
  <c r="AP1446" i="16"/>
  <c r="AO1446" i="16"/>
  <c r="AN1446" i="16"/>
  <c r="AM1446" i="16"/>
  <c r="AL1446" i="16"/>
  <c r="AK1446" i="16"/>
  <c r="AJ1446" i="16"/>
  <c r="AI1446" i="16"/>
  <c r="AH1446" i="16"/>
  <c r="AG1446" i="16"/>
  <c r="AF1446" i="16"/>
  <c r="AE1446" i="16"/>
  <c r="BA1445" i="16"/>
  <c r="AZ1445" i="16"/>
  <c r="AY1445" i="16"/>
  <c r="AX1445" i="16"/>
  <c r="AW1445" i="16"/>
  <c r="AV1445" i="16"/>
  <c r="AU1445" i="16"/>
  <c r="AT1445" i="16"/>
  <c r="AS1445" i="16"/>
  <c r="AR1445" i="16"/>
  <c r="AQ1445" i="16"/>
  <c r="AP1445" i="16"/>
  <c r="AO1445" i="16"/>
  <c r="AN1445" i="16"/>
  <c r="AM1445" i="16"/>
  <c r="AL1445" i="16"/>
  <c r="AK1445" i="16"/>
  <c r="AJ1445" i="16"/>
  <c r="AI1445" i="16"/>
  <c r="AH1445" i="16"/>
  <c r="AG1445" i="16"/>
  <c r="AF1445" i="16"/>
  <c r="AE1445" i="16"/>
  <c r="BA1444" i="16"/>
  <c r="AZ1444" i="16"/>
  <c r="AY1444" i="16"/>
  <c r="AX1444" i="16"/>
  <c r="AW1444" i="16"/>
  <c r="AV1444" i="16"/>
  <c r="AU1444" i="16"/>
  <c r="AT1444" i="16"/>
  <c r="AS1444" i="16"/>
  <c r="AR1444" i="16"/>
  <c r="AQ1444" i="16"/>
  <c r="AP1444" i="16"/>
  <c r="AO1444" i="16"/>
  <c r="AN1444" i="16"/>
  <c r="AM1444" i="16"/>
  <c r="AL1444" i="16"/>
  <c r="AK1444" i="16"/>
  <c r="AJ1444" i="16"/>
  <c r="AI1444" i="16"/>
  <c r="AH1444" i="16"/>
  <c r="AG1444" i="16"/>
  <c r="AF1444" i="16"/>
  <c r="AE1444" i="16"/>
  <c r="BA1443" i="16"/>
  <c r="AZ1443" i="16"/>
  <c r="AY1443" i="16"/>
  <c r="AX1443" i="16"/>
  <c r="AW1443" i="16"/>
  <c r="AV1443" i="16"/>
  <c r="AU1443" i="16"/>
  <c r="AT1443" i="16"/>
  <c r="AS1443" i="16"/>
  <c r="AR1443" i="16"/>
  <c r="AQ1443" i="16"/>
  <c r="AP1443" i="16"/>
  <c r="AO1443" i="16"/>
  <c r="AN1443" i="16"/>
  <c r="AM1443" i="16"/>
  <c r="AL1443" i="16"/>
  <c r="AK1443" i="16"/>
  <c r="AJ1443" i="16"/>
  <c r="AI1443" i="16"/>
  <c r="AH1443" i="16"/>
  <c r="AG1443" i="16"/>
  <c r="AF1443" i="16"/>
  <c r="AE1443" i="16"/>
  <c r="BA1442" i="16"/>
  <c r="AZ1442" i="16"/>
  <c r="AY1442" i="16"/>
  <c r="AX1442" i="16"/>
  <c r="AW1442" i="16"/>
  <c r="AV1442" i="16"/>
  <c r="AU1442" i="16"/>
  <c r="AT1442" i="16"/>
  <c r="AS1442" i="16"/>
  <c r="AR1442" i="16"/>
  <c r="AQ1442" i="16"/>
  <c r="AP1442" i="16"/>
  <c r="AO1442" i="16"/>
  <c r="AN1442" i="16"/>
  <c r="AM1442" i="16"/>
  <c r="AL1442" i="16"/>
  <c r="AK1442" i="16"/>
  <c r="AJ1442" i="16"/>
  <c r="AI1442" i="16"/>
  <c r="AH1442" i="16"/>
  <c r="AG1442" i="16"/>
  <c r="AF1442" i="16"/>
  <c r="AE1442" i="16"/>
  <c r="BA1441" i="16"/>
  <c r="AZ1441" i="16"/>
  <c r="AY1441" i="16"/>
  <c r="AX1441" i="16"/>
  <c r="AW1441" i="16"/>
  <c r="AV1441" i="16"/>
  <c r="AU1441" i="16"/>
  <c r="AT1441" i="16"/>
  <c r="AS1441" i="16"/>
  <c r="AR1441" i="16"/>
  <c r="AQ1441" i="16"/>
  <c r="AP1441" i="16"/>
  <c r="AO1441" i="16"/>
  <c r="AN1441" i="16"/>
  <c r="AM1441" i="16"/>
  <c r="AL1441" i="16"/>
  <c r="AK1441" i="16"/>
  <c r="AJ1441" i="16"/>
  <c r="AI1441" i="16"/>
  <c r="AH1441" i="16"/>
  <c r="AG1441" i="16"/>
  <c r="AF1441" i="16"/>
  <c r="AE1441" i="16"/>
  <c r="BA1440" i="16"/>
  <c r="AZ1440" i="16"/>
  <c r="AY1440" i="16"/>
  <c r="AX1440" i="16"/>
  <c r="AW1440" i="16"/>
  <c r="AV1440" i="16"/>
  <c r="AU1440" i="16"/>
  <c r="AT1440" i="16"/>
  <c r="AS1440" i="16"/>
  <c r="AR1440" i="16"/>
  <c r="AQ1440" i="16"/>
  <c r="AP1440" i="16"/>
  <c r="AO1440" i="16"/>
  <c r="AN1440" i="16"/>
  <c r="AM1440" i="16"/>
  <c r="AL1440" i="16"/>
  <c r="AK1440" i="16"/>
  <c r="AJ1440" i="16"/>
  <c r="AI1440" i="16"/>
  <c r="AH1440" i="16"/>
  <c r="AG1440" i="16"/>
  <c r="AF1440" i="16"/>
  <c r="AE1440" i="16"/>
  <c r="BA1439" i="16"/>
  <c r="AZ1439" i="16"/>
  <c r="AY1439" i="16"/>
  <c r="AX1439" i="16"/>
  <c r="AW1439" i="16"/>
  <c r="AV1439" i="16"/>
  <c r="AU1439" i="16"/>
  <c r="AT1439" i="16"/>
  <c r="AS1439" i="16"/>
  <c r="AR1439" i="16"/>
  <c r="AQ1439" i="16"/>
  <c r="AP1439" i="16"/>
  <c r="AO1439" i="16"/>
  <c r="AN1439" i="16"/>
  <c r="AM1439" i="16"/>
  <c r="AL1439" i="16"/>
  <c r="AK1439" i="16"/>
  <c r="AJ1439" i="16"/>
  <c r="AI1439" i="16"/>
  <c r="AH1439" i="16"/>
  <c r="AG1439" i="16"/>
  <c r="AF1439" i="16"/>
  <c r="AE1439" i="16"/>
  <c r="BA1438" i="16"/>
  <c r="AZ1438" i="16"/>
  <c r="AY1438" i="16"/>
  <c r="AX1438" i="16"/>
  <c r="AW1438" i="16"/>
  <c r="AV1438" i="16"/>
  <c r="AU1438" i="16"/>
  <c r="AT1438" i="16"/>
  <c r="AS1438" i="16"/>
  <c r="AR1438" i="16"/>
  <c r="AQ1438" i="16"/>
  <c r="AP1438" i="16"/>
  <c r="AO1438" i="16"/>
  <c r="AN1438" i="16"/>
  <c r="AM1438" i="16"/>
  <c r="AL1438" i="16"/>
  <c r="AK1438" i="16"/>
  <c r="AJ1438" i="16"/>
  <c r="AI1438" i="16"/>
  <c r="AH1438" i="16"/>
  <c r="AG1438" i="16"/>
  <c r="AF1438" i="16"/>
  <c r="AE1438" i="16"/>
  <c r="BA1437" i="16"/>
  <c r="AZ1437" i="16"/>
  <c r="AY1437" i="16"/>
  <c r="AX1437" i="16"/>
  <c r="AW1437" i="16"/>
  <c r="AV1437" i="16"/>
  <c r="AU1437" i="16"/>
  <c r="AT1437" i="16"/>
  <c r="AS1437" i="16"/>
  <c r="AR1437" i="16"/>
  <c r="AQ1437" i="16"/>
  <c r="AP1437" i="16"/>
  <c r="AO1437" i="16"/>
  <c r="AN1437" i="16"/>
  <c r="AM1437" i="16"/>
  <c r="AL1437" i="16"/>
  <c r="AK1437" i="16"/>
  <c r="AJ1437" i="16"/>
  <c r="AI1437" i="16"/>
  <c r="AH1437" i="16"/>
  <c r="AG1437" i="16"/>
  <c r="AF1437" i="16"/>
  <c r="AE1437" i="16"/>
  <c r="BA1436" i="16"/>
  <c r="AZ1436" i="16"/>
  <c r="AY1436" i="16"/>
  <c r="AX1436" i="16"/>
  <c r="AW1436" i="16"/>
  <c r="AV1436" i="16"/>
  <c r="AU1436" i="16"/>
  <c r="AT1436" i="16"/>
  <c r="AS1436" i="16"/>
  <c r="AR1436" i="16"/>
  <c r="AQ1436" i="16"/>
  <c r="AP1436" i="16"/>
  <c r="AO1436" i="16"/>
  <c r="AN1436" i="16"/>
  <c r="AM1436" i="16"/>
  <c r="AL1436" i="16"/>
  <c r="AK1436" i="16"/>
  <c r="AJ1436" i="16"/>
  <c r="AI1436" i="16"/>
  <c r="AH1436" i="16"/>
  <c r="AG1436" i="16"/>
  <c r="AF1436" i="16"/>
  <c r="AE1436" i="16"/>
  <c r="BA1435" i="16"/>
  <c r="AZ1435" i="16"/>
  <c r="AY1435" i="16"/>
  <c r="AX1435" i="16"/>
  <c r="AW1435" i="16"/>
  <c r="AV1435" i="16"/>
  <c r="AU1435" i="16"/>
  <c r="AT1435" i="16"/>
  <c r="AS1435" i="16"/>
  <c r="AR1435" i="16"/>
  <c r="AQ1435" i="16"/>
  <c r="AP1435" i="16"/>
  <c r="AO1435" i="16"/>
  <c r="AN1435" i="16"/>
  <c r="AM1435" i="16"/>
  <c r="AL1435" i="16"/>
  <c r="AK1435" i="16"/>
  <c r="AJ1435" i="16"/>
  <c r="AI1435" i="16"/>
  <c r="AH1435" i="16"/>
  <c r="AG1435" i="16"/>
  <c r="AF1435" i="16"/>
  <c r="AE1435" i="16"/>
  <c r="BA1434" i="16"/>
  <c r="AZ1434" i="16"/>
  <c r="AY1434" i="16"/>
  <c r="AX1434" i="16"/>
  <c r="AW1434" i="16"/>
  <c r="AV1434" i="16"/>
  <c r="AU1434" i="16"/>
  <c r="AT1434" i="16"/>
  <c r="AS1434" i="16"/>
  <c r="AR1434" i="16"/>
  <c r="AQ1434" i="16"/>
  <c r="AP1434" i="16"/>
  <c r="AO1434" i="16"/>
  <c r="AN1434" i="16"/>
  <c r="AM1434" i="16"/>
  <c r="AL1434" i="16"/>
  <c r="AK1434" i="16"/>
  <c r="AJ1434" i="16"/>
  <c r="AI1434" i="16"/>
  <c r="AH1434" i="16"/>
  <c r="AG1434" i="16"/>
  <c r="AF1434" i="16"/>
  <c r="AE1434" i="16"/>
  <c r="BA1433" i="16"/>
  <c r="AZ1433" i="16"/>
  <c r="AY1433" i="16"/>
  <c r="AX1433" i="16"/>
  <c r="AW1433" i="16"/>
  <c r="AV1433" i="16"/>
  <c r="AU1433" i="16"/>
  <c r="AT1433" i="16"/>
  <c r="AS1433" i="16"/>
  <c r="AR1433" i="16"/>
  <c r="AQ1433" i="16"/>
  <c r="AP1433" i="16"/>
  <c r="AO1433" i="16"/>
  <c r="AN1433" i="16"/>
  <c r="AM1433" i="16"/>
  <c r="AL1433" i="16"/>
  <c r="AK1433" i="16"/>
  <c r="AJ1433" i="16"/>
  <c r="AI1433" i="16"/>
  <c r="AH1433" i="16"/>
  <c r="AG1433" i="16"/>
  <c r="AF1433" i="16"/>
  <c r="AE1433" i="16"/>
  <c r="BA1432" i="16"/>
  <c r="AZ1432" i="16"/>
  <c r="AY1432" i="16"/>
  <c r="AX1432" i="16"/>
  <c r="AW1432" i="16"/>
  <c r="AV1432" i="16"/>
  <c r="AU1432" i="16"/>
  <c r="AT1432" i="16"/>
  <c r="AS1432" i="16"/>
  <c r="AR1432" i="16"/>
  <c r="AQ1432" i="16"/>
  <c r="AP1432" i="16"/>
  <c r="AO1432" i="16"/>
  <c r="AN1432" i="16"/>
  <c r="AM1432" i="16"/>
  <c r="AL1432" i="16"/>
  <c r="AK1432" i="16"/>
  <c r="AJ1432" i="16"/>
  <c r="AI1432" i="16"/>
  <c r="AH1432" i="16"/>
  <c r="AG1432" i="16"/>
  <c r="AF1432" i="16"/>
  <c r="AE1432" i="16"/>
  <c r="BA1431" i="16"/>
  <c r="AZ1431" i="16"/>
  <c r="AY1431" i="16"/>
  <c r="AX1431" i="16"/>
  <c r="AW1431" i="16"/>
  <c r="AV1431" i="16"/>
  <c r="AU1431" i="16"/>
  <c r="AT1431" i="16"/>
  <c r="AS1431" i="16"/>
  <c r="AR1431" i="16"/>
  <c r="AQ1431" i="16"/>
  <c r="AP1431" i="16"/>
  <c r="AO1431" i="16"/>
  <c r="AN1431" i="16"/>
  <c r="AM1431" i="16"/>
  <c r="AL1431" i="16"/>
  <c r="AK1431" i="16"/>
  <c r="AJ1431" i="16"/>
  <c r="AI1431" i="16"/>
  <c r="AH1431" i="16"/>
  <c r="AG1431" i="16"/>
  <c r="AF1431" i="16"/>
  <c r="AE1431" i="16"/>
  <c r="BA1430" i="16"/>
  <c r="AZ1430" i="16"/>
  <c r="AY1430" i="16"/>
  <c r="AX1430" i="16"/>
  <c r="AW1430" i="16"/>
  <c r="AV1430" i="16"/>
  <c r="AU1430" i="16"/>
  <c r="AT1430" i="16"/>
  <c r="AS1430" i="16"/>
  <c r="AR1430" i="16"/>
  <c r="AQ1430" i="16"/>
  <c r="AP1430" i="16"/>
  <c r="AO1430" i="16"/>
  <c r="AN1430" i="16"/>
  <c r="AM1430" i="16"/>
  <c r="AL1430" i="16"/>
  <c r="AK1430" i="16"/>
  <c r="AJ1430" i="16"/>
  <c r="AI1430" i="16"/>
  <c r="AH1430" i="16"/>
  <c r="AG1430" i="16"/>
  <c r="AF1430" i="16"/>
  <c r="AE1430" i="16"/>
  <c r="BA1429" i="16"/>
  <c r="AZ1429" i="16"/>
  <c r="AY1429" i="16"/>
  <c r="AX1429" i="16"/>
  <c r="AW1429" i="16"/>
  <c r="AV1429" i="16"/>
  <c r="AU1429" i="16"/>
  <c r="AT1429" i="16"/>
  <c r="AS1429" i="16"/>
  <c r="AR1429" i="16"/>
  <c r="AQ1429" i="16"/>
  <c r="AP1429" i="16"/>
  <c r="AO1429" i="16"/>
  <c r="AN1429" i="16"/>
  <c r="AM1429" i="16"/>
  <c r="AL1429" i="16"/>
  <c r="AK1429" i="16"/>
  <c r="AJ1429" i="16"/>
  <c r="AI1429" i="16"/>
  <c r="AH1429" i="16"/>
  <c r="AG1429" i="16"/>
  <c r="AF1429" i="16"/>
  <c r="AE1429" i="16"/>
  <c r="BA1428" i="16"/>
  <c r="AZ1428" i="16"/>
  <c r="AY1428" i="16"/>
  <c r="AX1428" i="16"/>
  <c r="AW1428" i="16"/>
  <c r="AV1428" i="16"/>
  <c r="AU1428" i="16"/>
  <c r="AT1428" i="16"/>
  <c r="AS1428" i="16"/>
  <c r="AR1428" i="16"/>
  <c r="AQ1428" i="16"/>
  <c r="AP1428" i="16"/>
  <c r="AO1428" i="16"/>
  <c r="AN1428" i="16"/>
  <c r="AM1428" i="16"/>
  <c r="AL1428" i="16"/>
  <c r="AK1428" i="16"/>
  <c r="AJ1428" i="16"/>
  <c r="AI1428" i="16"/>
  <c r="AH1428" i="16"/>
  <c r="AG1428" i="16"/>
  <c r="AF1428" i="16"/>
  <c r="AE1428" i="16"/>
  <c r="BA1427" i="16"/>
  <c r="AZ1427" i="16"/>
  <c r="AY1427" i="16"/>
  <c r="AX1427" i="16"/>
  <c r="AW1427" i="16"/>
  <c r="AV1427" i="16"/>
  <c r="AU1427" i="16"/>
  <c r="AT1427" i="16"/>
  <c r="AS1427" i="16"/>
  <c r="AR1427" i="16"/>
  <c r="AQ1427" i="16"/>
  <c r="AP1427" i="16"/>
  <c r="AO1427" i="16"/>
  <c r="AN1427" i="16"/>
  <c r="AM1427" i="16"/>
  <c r="AL1427" i="16"/>
  <c r="AK1427" i="16"/>
  <c r="AJ1427" i="16"/>
  <c r="AI1427" i="16"/>
  <c r="AH1427" i="16"/>
  <c r="AG1427" i="16"/>
  <c r="AF1427" i="16"/>
  <c r="AE1427" i="16"/>
  <c r="BA1426" i="16"/>
  <c r="AZ1426" i="16"/>
  <c r="AY1426" i="16"/>
  <c r="AX1426" i="16"/>
  <c r="AW1426" i="16"/>
  <c r="AV1426" i="16"/>
  <c r="AU1426" i="16"/>
  <c r="AT1426" i="16"/>
  <c r="AS1426" i="16"/>
  <c r="AR1426" i="16"/>
  <c r="AQ1426" i="16"/>
  <c r="AP1426" i="16"/>
  <c r="AO1426" i="16"/>
  <c r="AN1426" i="16"/>
  <c r="AM1426" i="16"/>
  <c r="AL1426" i="16"/>
  <c r="AK1426" i="16"/>
  <c r="AJ1426" i="16"/>
  <c r="AI1426" i="16"/>
  <c r="AH1426" i="16"/>
  <c r="AG1426" i="16"/>
  <c r="AF1426" i="16"/>
  <c r="AE1426" i="16"/>
  <c r="BA1425" i="16"/>
  <c r="AZ1425" i="16"/>
  <c r="AY1425" i="16"/>
  <c r="AX1425" i="16"/>
  <c r="AW1425" i="16"/>
  <c r="AV1425" i="16"/>
  <c r="AU1425" i="16"/>
  <c r="AT1425" i="16"/>
  <c r="AS1425" i="16"/>
  <c r="AR1425" i="16"/>
  <c r="AQ1425" i="16"/>
  <c r="AP1425" i="16"/>
  <c r="AO1425" i="16"/>
  <c r="AN1425" i="16"/>
  <c r="AM1425" i="16"/>
  <c r="AL1425" i="16"/>
  <c r="AK1425" i="16"/>
  <c r="AJ1425" i="16"/>
  <c r="AI1425" i="16"/>
  <c r="AH1425" i="16"/>
  <c r="AG1425" i="16"/>
  <c r="AF1425" i="16"/>
  <c r="AE1425" i="16"/>
  <c r="BA1424" i="16"/>
  <c r="AZ1424" i="16"/>
  <c r="AY1424" i="16"/>
  <c r="AX1424" i="16"/>
  <c r="AW1424" i="16"/>
  <c r="AV1424" i="16"/>
  <c r="AU1424" i="16"/>
  <c r="AT1424" i="16"/>
  <c r="AS1424" i="16"/>
  <c r="AR1424" i="16"/>
  <c r="AQ1424" i="16"/>
  <c r="AP1424" i="16"/>
  <c r="AO1424" i="16"/>
  <c r="AN1424" i="16"/>
  <c r="AM1424" i="16"/>
  <c r="AL1424" i="16"/>
  <c r="AK1424" i="16"/>
  <c r="AJ1424" i="16"/>
  <c r="AI1424" i="16"/>
  <c r="AH1424" i="16"/>
  <c r="AG1424" i="16"/>
  <c r="AF1424" i="16"/>
  <c r="AE1424" i="16"/>
  <c r="BA1423" i="16"/>
  <c r="AZ1423" i="16"/>
  <c r="AY1423" i="16"/>
  <c r="AX1423" i="16"/>
  <c r="AW1423" i="16"/>
  <c r="AV1423" i="16"/>
  <c r="AU1423" i="16"/>
  <c r="AT1423" i="16"/>
  <c r="AS1423" i="16"/>
  <c r="AR1423" i="16"/>
  <c r="AQ1423" i="16"/>
  <c r="AP1423" i="16"/>
  <c r="AO1423" i="16"/>
  <c r="AN1423" i="16"/>
  <c r="AM1423" i="16"/>
  <c r="AL1423" i="16"/>
  <c r="AK1423" i="16"/>
  <c r="AJ1423" i="16"/>
  <c r="AI1423" i="16"/>
  <c r="AH1423" i="16"/>
  <c r="AG1423" i="16"/>
  <c r="AF1423" i="16"/>
  <c r="AE1423" i="16"/>
  <c r="BA1422" i="16"/>
  <c r="AZ1422" i="16"/>
  <c r="AY1422" i="16"/>
  <c r="AX1422" i="16"/>
  <c r="AW1422" i="16"/>
  <c r="AV1422" i="16"/>
  <c r="AU1422" i="16"/>
  <c r="AT1422" i="16"/>
  <c r="AS1422" i="16"/>
  <c r="AR1422" i="16"/>
  <c r="AQ1422" i="16"/>
  <c r="AP1422" i="16"/>
  <c r="AO1422" i="16"/>
  <c r="AN1422" i="16"/>
  <c r="AM1422" i="16"/>
  <c r="AL1422" i="16"/>
  <c r="AK1422" i="16"/>
  <c r="AJ1422" i="16"/>
  <c r="AI1422" i="16"/>
  <c r="AH1422" i="16"/>
  <c r="AG1422" i="16"/>
  <c r="AF1422" i="16"/>
  <c r="AE1422" i="16"/>
  <c r="BA1421" i="16"/>
  <c r="AZ1421" i="16"/>
  <c r="AY1421" i="16"/>
  <c r="AX1421" i="16"/>
  <c r="AW1421" i="16"/>
  <c r="AV1421" i="16"/>
  <c r="AU1421" i="16"/>
  <c r="AT1421" i="16"/>
  <c r="AS1421" i="16"/>
  <c r="AR1421" i="16"/>
  <c r="AQ1421" i="16"/>
  <c r="AP1421" i="16"/>
  <c r="AO1421" i="16"/>
  <c r="AN1421" i="16"/>
  <c r="AM1421" i="16"/>
  <c r="AL1421" i="16"/>
  <c r="AK1421" i="16"/>
  <c r="AJ1421" i="16"/>
  <c r="AI1421" i="16"/>
  <c r="AH1421" i="16"/>
  <c r="AG1421" i="16"/>
  <c r="AF1421" i="16"/>
  <c r="AE1421" i="16"/>
  <c r="BA1420" i="16"/>
  <c r="AZ1420" i="16"/>
  <c r="AY1420" i="16"/>
  <c r="AX1420" i="16"/>
  <c r="AW1420" i="16"/>
  <c r="AV1420" i="16"/>
  <c r="AU1420" i="16"/>
  <c r="AT1420" i="16"/>
  <c r="AS1420" i="16"/>
  <c r="AR1420" i="16"/>
  <c r="AQ1420" i="16"/>
  <c r="AP1420" i="16"/>
  <c r="AO1420" i="16"/>
  <c r="AN1420" i="16"/>
  <c r="AM1420" i="16"/>
  <c r="AL1420" i="16"/>
  <c r="AK1420" i="16"/>
  <c r="AJ1420" i="16"/>
  <c r="AI1420" i="16"/>
  <c r="AH1420" i="16"/>
  <c r="AG1420" i="16"/>
  <c r="AF1420" i="16"/>
  <c r="AE1420" i="16"/>
  <c r="BA1419" i="16"/>
  <c r="AZ1419" i="16"/>
  <c r="AY1419" i="16"/>
  <c r="AX1419" i="16"/>
  <c r="AW1419" i="16"/>
  <c r="AV1419" i="16"/>
  <c r="AU1419" i="16"/>
  <c r="AT1419" i="16"/>
  <c r="AS1419" i="16"/>
  <c r="AR1419" i="16"/>
  <c r="AQ1419" i="16"/>
  <c r="AP1419" i="16"/>
  <c r="AO1419" i="16"/>
  <c r="AN1419" i="16"/>
  <c r="AM1419" i="16"/>
  <c r="AL1419" i="16"/>
  <c r="AK1419" i="16"/>
  <c r="AJ1419" i="16"/>
  <c r="AI1419" i="16"/>
  <c r="AH1419" i="16"/>
  <c r="AG1419" i="16"/>
  <c r="AF1419" i="16"/>
  <c r="AE1419" i="16"/>
  <c r="BA1418" i="16"/>
  <c r="AZ1418" i="16"/>
  <c r="AY1418" i="16"/>
  <c r="AX1418" i="16"/>
  <c r="AW1418" i="16"/>
  <c r="AV1418" i="16"/>
  <c r="AU1418" i="16"/>
  <c r="AT1418" i="16"/>
  <c r="AS1418" i="16"/>
  <c r="AR1418" i="16"/>
  <c r="AQ1418" i="16"/>
  <c r="AP1418" i="16"/>
  <c r="AO1418" i="16"/>
  <c r="AN1418" i="16"/>
  <c r="AM1418" i="16"/>
  <c r="AL1418" i="16"/>
  <c r="AK1418" i="16"/>
  <c r="AJ1418" i="16"/>
  <c r="AI1418" i="16"/>
  <c r="AH1418" i="16"/>
  <c r="AG1418" i="16"/>
  <c r="AF1418" i="16"/>
  <c r="AE1418" i="16"/>
  <c r="BA1417" i="16"/>
  <c r="AZ1417" i="16"/>
  <c r="AY1417" i="16"/>
  <c r="AX1417" i="16"/>
  <c r="AW1417" i="16"/>
  <c r="AV1417" i="16"/>
  <c r="AU1417" i="16"/>
  <c r="AT1417" i="16"/>
  <c r="AS1417" i="16"/>
  <c r="AR1417" i="16"/>
  <c r="AQ1417" i="16"/>
  <c r="AP1417" i="16"/>
  <c r="AO1417" i="16"/>
  <c r="AN1417" i="16"/>
  <c r="AM1417" i="16"/>
  <c r="AL1417" i="16"/>
  <c r="AK1417" i="16"/>
  <c r="AJ1417" i="16"/>
  <c r="AI1417" i="16"/>
  <c r="AH1417" i="16"/>
  <c r="AG1417" i="16"/>
  <c r="AF1417" i="16"/>
  <c r="AE1417" i="16"/>
  <c r="BA1416" i="16"/>
  <c r="AZ1416" i="16"/>
  <c r="AY1416" i="16"/>
  <c r="AX1416" i="16"/>
  <c r="AW1416" i="16"/>
  <c r="AV1416" i="16"/>
  <c r="AU1416" i="16"/>
  <c r="AT1416" i="16"/>
  <c r="AS1416" i="16"/>
  <c r="AR1416" i="16"/>
  <c r="AQ1416" i="16"/>
  <c r="AP1416" i="16"/>
  <c r="AO1416" i="16"/>
  <c r="AN1416" i="16"/>
  <c r="AM1416" i="16"/>
  <c r="AL1416" i="16"/>
  <c r="AK1416" i="16"/>
  <c r="AJ1416" i="16"/>
  <c r="AI1416" i="16"/>
  <c r="AH1416" i="16"/>
  <c r="AG1416" i="16"/>
  <c r="AF1416" i="16"/>
  <c r="AE1416" i="16"/>
  <c r="BA1415" i="16"/>
  <c r="AZ1415" i="16"/>
  <c r="AY1415" i="16"/>
  <c r="AX1415" i="16"/>
  <c r="AW1415" i="16"/>
  <c r="AV1415" i="16"/>
  <c r="AU1415" i="16"/>
  <c r="AT1415" i="16"/>
  <c r="AS1415" i="16"/>
  <c r="AR1415" i="16"/>
  <c r="AQ1415" i="16"/>
  <c r="AP1415" i="16"/>
  <c r="AO1415" i="16"/>
  <c r="AN1415" i="16"/>
  <c r="AM1415" i="16"/>
  <c r="AL1415" i="16"/>
  <c r="AK1415" i="16"/>
  <c r="AJ1415" i="16"/>
  <c r="AI1415" i="16"/>
  <c r="AH1415" i="16"/>
  <c r="AG1415" i="16"/>
  <c r="AF1415" i="16"/>
  <c r="AE1415" i="16"/>
  <c r="BA1414" i="16"/>
  <c r="AZ1414" i="16"/>
  <c r="AY1414" i="16"/>
  <c r="AX1414" i="16"/>
  <c r="AW1414" i="16"/>
  <c r="AV1414" i="16"/>
  <c r="AU1414" i="16"/>
  <c r="AT1414" i="16"/>
  <c r="AS1414" i="16"/>
  <c r="AR1414" i="16"/>
  <c r="AQ1414" i="16"/>
  <c r="AP1414" i="16"/>
  <c r="AO1414" i="16"/>
  <c r="AN1414" i="16"/>
  <c r="AM1414" i="16"/>
  <c r="AL1414" i="16"/>
  <c r="AK1414" i="16"/>
  <c r="AJ1414" i="16"/>
  <c r="AI1414" i="16"/>
  <c r="AH1414" i="16"/>
  <c r="AG1414" i="16"/>
  <c r="AF1414" i="16"/>
  <c r="AE1414" i="16"/>
  <c r="BA1413" i="16"/>
  <c r="AZ1413" i="16"/>
  <c r="AY1413" i="16"/>
  <c r="AX1413" i="16"/>
  <c r="AW1413" i="16"/>
  <c r="AV1413" i="16"/>
  <c r="AU1413" i="16"/>
  <c r="AT1413" i="16"/>
  <c r="AS1413" i="16"/>
  <c r="AR1413" i="16"/>
  <c r="AQ1413" i="16"/>
  <c r="AP1413" i="16"/>
  <c r="AO1413" i="16"/>
  <c r="AN1413" i="16"/>
  <c r="AM1413" i="16"/>
  <c r="AL1413" i="16"/>
  <c r="AK1413" i="16"/>
  <c r="AJ1413" i="16"/>
  <c r="AI1413" i="16"/>
  <c r="AH1413" i="16"/>
  <c r="AG1413" i="16"/>
  <c r="AF1413" i="16"/>
  <c r="AE1413" i="16"/>
  <c r="BA1412" i="16"/>
  <c r="AZ1412" i="16"/>
  <c r="AY1412" i="16"/>
  <c r="AX1412" i="16"/>
  <c r="AW1412" i="16"/>
  <c r="AV1412" i="16"/>
  <c r="AU1412" i="16"/>
  <c r="AT1412" i="16"/>
  <c r="AS1412" i="16"/>
  <c r="AR1412" i="16"/>
  <c r="AQ1412" i="16"/>
  <c r="AP1412" i="16"/>
  <c r="AO1412" i="16"/>
  <c r="AN1412" i="16"/>
  <c r="AM1412" i="16"/>
  <c r="AL1412" i="16"/>
  <c r="AK1412" i="16"/>
  <c r="AJ1412" i="16"/>
  <c r="AI1412" i="16"/>
  <c r="AH1412" i="16"/>
  <c r="AG1412" i="16"/>
  <c r="AF1412" i="16"/>
  <c r="AE1412" i="16"/>
  <c r="BA1411" i="16"/>
  <c r="AZ1411" i="16"/>
  <c r="AY1411" i="16"/>
  <c r="AX1411" i="16"/>
  <c r="AW1411" i="16"/>
  <c r="AV1411" i="16"/>
  <c r="AU1411" i="16"/>
  <c r="AT1411" i="16"/>
  <c r="AS1411" i="16"/>
  <c r="AR1411" i="16"/>
  <c r="AQ1411" i="16"/>
  <c r="AP1411" i="16"/>
  <c r="AO1411" i="16"/>
  <c r="AN1411" i="16"/>
  <c r="AM1411" i="16"/>
  <c r="AL1411" i="16"/>
  <c r="AK1411" i="16"/>
  <c r="AJ1411" i="16"/>
  <c r="AI1411" i="16"/>
  <c r="AH1411" i="16"/>
  <c r="AG1411" i="16"/>
  <c r="AF1411" i="16"/>
  <c r="AE1411" i="16"/>
  <c r="BA1410" i="16"/>
  <c r="AZ1410" i="16"/>
  <c r="AY1410" i="16"/>
  <c r="AX1410" i="16"/>
  <c r="AW1410" i="16"/>
  <c r="AV1410" i="16"/>
  <c r="AU1410" i="16"/>
  <c r="AT1410" i="16"/>
  <c r="AS1410" i="16"/>
  <c r="AR1410" i="16"/>
  <c r="AQ1410" i="16"/>
  <c r="AP1410" i="16"/>
  <c r="AO1410" i="16"/>
  <c r="AN1410" i="16"/>
  <c r="AM1410" i="16"/>
  <c r="AL1410" i="16"/>
  <c r="AK1410" i="16"/>
  <c r="AJ1410" i="16"/>
  <c r="AI1410" i="16"/>
  <c r="AH1410" i="16"/>
  <c r="AG1410" i="16"/>
  <c r="AF1410" i="16"/>
  <c r="AE1410" i="16"/>
  <c r="BA1409" i="16"/>
  <c r="AZ1409" i="16"/>
  <c r="AY1409" i="16"/>
  <c r="AX1409" i="16"/>
  <c r="AW1409" i="16"/>
  <c r="AV1409" i="16"/>
  <c r="AU1409" i="16"/>
  <c r="AT1409" i="16"/>
  <c r="AS1409" i="16"/>
  <c r="AR1409" i="16"/>
  <c r="AQ1409" i="16"/>
  <c r="AP1409" i="16"/>
  <c r="AO1409" i="16"/>
  <c r="AN1409" i="16"/>
  <c r="AM1409" i="16"/>
  <c r="AL1409" i="16"/>
  <c r="AK1409" i="16"/>
  <c r="AJ1409" i="16"/>
  <c r="AI1409" i="16"/>
  <c r="AH1409" i="16"/>
  <c r="AG1409" i="16"/>
  <c r="AF1409" i="16"/>
  <c r="AE1409" i="16"/>
  <c r="BA1408" i="16"/>
  <c r="AZ1408" i="16"/>
  <c r="AY1408" i="16"/>
  <c r="AX1408" i="16"/>
  <c r="AW1408" i="16"/>
  <c r="AV1408" i="16"/>
  <c r="AU1408" i="16"/>
  <c r="AT1408" i="16"/>
  <c r="AS1408" i="16"/>
  <c r="AR1408" i="16"/>
  <c r="AQ1408" i="16"/>
  <c r="AP1408" i="16"/>
  <c r="AO1408" i="16"/>
  <c r="AN1408" i="16"/>
  <c r="AM1408" i="16"/>
  <c r="AL1408" i="16"/>
  <c r="AK1408" i="16"/>
  <c r="AJ1408" i="16"/>
  <c r="AI1408" i="16"/>
  <c r="AH1408" i="16"/>
  <c r="AG1408" i="16"/>
  <c r="AF1408" i="16"/>
  <c r="AE1408" i="16"/>
  <c r="BA1407" i="16"/>
  <c r="AZ1407" i="16"/>
  <c r="AY1407" i="16"/>
  <c r="AX1407" i="16"/>
  <c r="AW1407" i="16"/>
  <c r="AV1407" i="16"/>
  <c r="AU1407" i="16"/>
  <c r="AT1407" i="16"/>
  <c r="AS1407" i="16"/>
  <c r="AR1407" i="16"/>
  <c r="AQ1407" i="16"/>
  <c r="AP1407" i="16"/>
  <c r="AO1407" i="16"/>
  <c r="AN1407" i="16"/>
  <c r="AM1407" i="16"/>
  <c r="AL1407" i="16"/>
  <c r="AK1407" i="16"/>
  <c r="AJ1407" i="16"/>
  <c r="AI1407" i="16"/>
  <c r="AH1407" i="16"/>
  <c r="AG1407" i="16"/>
  <c r="AF1407" i="16"/>
  <c r="AE1407" i="16"/>
  <c r="BA1406" i="16"/>
  <c r="AZ1406" i="16"/>
  <c r="AY1406" i="16"/>
  <c r="AX1406" i="16"/>
  <c r="AW1406" i="16"/>
  <c r="AV1406" i="16"/>
  <c r="AU1406" i="16"/>
  <c r="AT1406" i="16"/>
  <c r="AS1406" i="16"/>
  <c r="AR1406" i="16"/>
  <c r="AQ1406" i="16"/>
  <c r="AP1406" i="16"/>
  <c r="AO1406" i="16"/>
  <c r="AN1406" i="16"/>
  <c r="AM1406" i="16"/>
  <c r="AL1406" i="16"/>
  <c r="AK1406" i="16"/>
  <c r="AJ1406" i="16"/>
  <c r="AI1406" i="16"/>
  <c r="AH1406" i="16"/>
  <c r="AG1406" i="16"/>
  <c r="AF1406" i="16"/>
  <c r="AE1406" i="16"/>
  <c r="BA1405" i="16"/>
  <c r="AZ1405" i="16"/>
  <c r="AY1405" i="16"/>
  <c r="AX1405" i="16"/>
  <c r="AW1405" i="16"/>
  <c r="AV1405" i="16"/>
  <c r="AU1405" i="16"/>
  <c r="AT1405" i="16"/>
  <c r="AS1405" i="16"/>
  <c r="AR1405" i="16"/>
  <c r="AQ1405" i="16"/>
  <c r="AP1405" i="16"/>
  <c r="AO1405" i="16"/>
  <c r="AN1405" i="16"/>
  <c r="AM1405" i="16"/>
  <c r="AL1405" i="16"/>
  <c r="AK1405" i="16"/>
  <c r="AJ1405" i="16"/>
  <c r="AI1405" i="16"/>
  <c r="AH1405" i="16"/>
  <c r="AG1405" i="16"/>
  <c r="AF1405" i="16"/>
  <c r="AE1405" i="16"/>
  <c r="BA1404" i="16"/>
  <c r="AZ1404" i="16"/>
  <c r="AY1404" i="16"/>
  <c r="AX1404" i="16"/>
  <c r="AW1404" i="16"/>
  <c r="AV1404" i="16"/>
  <c r="AU1404" i="16"/>
  <c r="AT1404" i="16"/>
  <c r="AS1404" i="16"/>
  <c r="AR1404" i="16"/>
  <c r="AQ1404" i="16"/>
  <c r="AP1404" i="16"/>
  <c r="AO1404" i="16"/>
  <c r="AN1404" i="16"/>
  <c r="AM1404" i="16"/>
  <c r="AL1404" i="16"/>
  <c r="AK1404" i="16"/>
  <c r="AJ1404" i="16"/>
  <c r="AI1404" i="16"/>
  <c r="AH1404" i="16"/>
  <c r="AG1404" i="16"/>
  <c r="AF1404" i="16"/>
  <c r="AE1404" i="16"/>
  <c r="BA1403" i="16"/>
  <c r="AZ1403" i="16"/>
  <c r="AY1403" i="16"/>
  <c r="AX1403" i="16"/>
  <c r="AW1403" i="16"/>
  <c r="AV1403" i="16"/>
  <c r="AU1403" i="16"/>
  <c r="AT1403" i="16"/>
  <c r="AS1403" i="16"/>
  <c r="AR1403" i="16"/>
  <c r="AQ1403" i="16"/>
  <c r="AP1403" i="16"/>
  <c r="AO1403" i="16"/>
  <c r="AN1403" i="16"/>
  <c r="AM1403" i="16"/>
  <c r="AL1403" i="16"/>
  <c r="AK1403" i="16"/>
  <c r="AJ1403" i="16"/>
  <c r="AI1403" i="16"/>
  <c r="AH1403" i="16"/>
  <c r="AG1403" i="16"/>
  <c r="AF1403" i="16"/>
  <c r="AE1403" i="16"/>
  <c r="BA1402" i="16"/>
  <c r="AZ1402" i="16"/>
  <c r="AY1402" i="16"/>
  <c r="AX1402" i="16"/>
  <c r="AW1402" i="16"/>
  <c r="AV1402" i="16"/>
  <c r="AU1402" i="16"/>
  <c r="AT1402" i="16"/>
  <c r="AS1402" i="16"/>
  <c r="AR1402" i="16"/>
  <c r="AQ1402" i="16"/>
  <c r="AP1402" i="16"/>
  <c r="AO1402" i="16"/>
  <c r="AN1402" i="16"/>
  <c r="AM1402" i="16"/>
  <c r="AL1402" i="16"/>
  <c r="AK1402" i="16"/>
  <c r="AJ1402" i="16"/>
  <c r="AI1402" i="16"/>
  <c r="AH1402" i="16"/>
  <c r="AG1402" i="16"/>
  <c r="AF1402" i="16"/>
  <c r="AE1402" i="16"/>
  <c r="BA1401" i="16"/>
  <c r="AZ1401" i="16"/>
  <c r="AY1401" i="16"/>
  <c r="AX1401" i="16"/>
  <c r="AW1401" i="16"/>
  <c r="AV1401" i="16"/>
  <c r="AU1401" i="16"/>
  <c r="AT1401" i="16"/>
  <c r="AS1401" i="16"/>
  <c r="AR1401" i="16"/>
  <c r="AQ1401" i="16"/>
  <c r="AP1401" i="16"/>
  <c r="AO1401" i="16"/>
  <c r="AN1401" i="16"/>
  <c r="AM1401" i="16"/>
  <c r="AL1401" i="16"/>
  <c r="AK1401" i="16"/>
  <c r="AJ1401" i="16"/>
  <c r="AI1401" i="16"/>
  <c r="AH1401" i="16"/>
  <c r="AG1401" i="16"/>
  <c r="AF1401" i="16"/>
  <c r="AE1401" i="16"/>
  <c r="BA1400" i="16"/>
  <c r="AZ1400" i="16"/>
  <c r="AY1400" i="16"/>
  <c r="AX1400" i="16"/>
  <c r="AW1400" i="16"/>
  <c r="AV1400" i="16"/>
  <c r="AU1400" i="16"/>
  <c r="AT1400" i="16"/>
  <c r="AS1400" i="16"/>
  <c r="AR1400" i="16"/>
  <c r="AQ1400" i="16"/>
  <c r="AP1400" i="16"/>
  <c r="AO1400" i="16"/>
  <c r="AN1400" i="16"/>
  <c r="AM1400" i="16"/>
  <c r="AL1400" i="16"/>
  <c r="AK1400" i="16"/>
  <c r="AJ1400" i="16"/>
  <c r="AI1400" i="16"/>
  <c r="AH1400" i="16"/>
  <c r="AG1400" i="16"/>
  <c r="AF1400" i="16"/>
  <c r="AE1400" i="16"/>
  <c r="BA1399" i="16"/>
  <c r="AZ1399" i="16"/>
  <c r="AY1399" i="16"/>
  <c r="AX1399" i="16"/>
  <c r="AW1399" i="16"/>
  <c r="AV1399" i="16"/>
  <c r="AU1399" i="16"/>
  <c r="AT1399" i="16"/>
  <c r="AS1399" i="16"/>
  <c r="AR1399" i="16"/>
  <c r="AQ1399" i="16"/>
  <c r="AP1399" i="16"/>
  <c r="AO1399" i="16"/>
  <c r="AN1399" i="16"/>
  <c r="AM1399" i="16"/>
  <c r="AL1399" i="16"/>
  <c r="AK1399" i="16"/>
  <c r="AJ1399" i="16"/>
  <c r="AI1399" i="16"/>
  <c r="AH1399" i="16"/>
  <c r="AG1399" i="16"/>
  <c r="AF1399" i="16"/>
  <c r="AE1399" i="16"/>
  <c r="BA1398" i="16"/>
  <c r="AZ1398" i="16"/>
  <c r="AY1398" i="16"/>
  <c r="AX1398" i="16"/>
  <c r="AW1398" i="16"/>
  <c r="AV1398" i="16"/>
  <c r="AU1398" i="16"/>
  <c r="AT1398" i="16"/>
  <c r="AS1398" i="16"/>
  <c r="AR1398" i="16"/>
  <c r="AQ1398" i="16"/>
  <c r="AP1398" i="16"/>
  <c r="AO1398" i="16"/>
  <c r="AN1398" i="16"/>
  <c r="AM1398" i="16"/>
  <c r="AL1398" i="16"/>
  <c r="AK1398" i="16"/>
  <c r="AJ1398" i="16"/>
  <c r="AI1398" i="16"/>
  <c r="AH1398" i="16"/>
  <c r="AG1398" i="16"/>
  <c r="AF1398" i="16"/>
  <c r="AE1398" i="16"/>
  <c r="BA1397" i="16"/>
  <c r="AZ1397" i="16"/>
  <c r="AY1397" i="16"/>
  <c r="AX1397" i="16"/>
  <c r="AW1397" i="16"/>
  <c r="AV1397" i="16"/>
  <c r="AU1397" i="16"/>
  <c r="AT1397" i="16"/>
  <c r="AS1397" i="16"/>
  <c r="AR1397" i="16"/>
  <c r="AQ1397" i="16"/>
  <c r="AP1397" i="16"/>
  <c r="AO1397" i="16"/>
  <c r="AN1397" i="16"/>
  <c r="AM1397" i="16"/>
  <c r="AL1397" i="16"/>
  <c r="AK1397" i="16"/>
  <c r="AJ1397" i="16"/>
  <c r="AI1397" i="16"/>
  <c r="AH1397" i="16"/>
  <c r="AG1397" i="16"/>
  <c r="AF1397" i="16"/>
  <c r="AE1397" i="16"/>
  <c r="BA1396" i="16"/>
  <c r="AZ1396" i="16"/>
  <c r="AY1396" i="16"/>
  <c r="AX1396" i="16"/>
  <c r="AW1396" i="16"/>
  <c r="AV1396" i="16"/>
  <c r="AU1396" i="16"/>
  <c r="AT1396" i="16"/>
  <c r="AS1396" i="16"/>
  <c r="AR1396" i="16"/>
  <c r="AQ1396" i="16"/>
  <c r="AP1396" i="16"/>
  <c r="AO1396" i="16"/>
  <c r="AN1396" i="16"/>
  <c r="AM1396" i="16"/>
  <c r="AL1396" i="16"/>
  <c r="AK1396" i="16"/>
  <c r="AJ1396" i="16"/>
  <c r="AI1396" i="16"/>
  <c r="AH1396" i="16"/>
  <c r="AG1396" i="16"/>
  <c r="AF1396" i="16"/>
  <c r="AE1396" i="16"/>
  <c r="BA1395" i="16"/>
  <c r="AZ1395" i="16"/>
  <c r="AY1395" i="16"/>
  <c r="AX1395" i="16"/>
  <c r="AW1395" i="16"/>
  <c r="AV1395" i="16"/>
  <c r="AU1395" i="16"/>
  <c r="AT1395" i="16"/>
  <c r="AS1395" i="16"/>
  <c r="AR1395" i="16"/>
  <c r="AQ1395" i="16"/>
  <c r="AP1395" i="16"/>
  <c r="AO1395" i="16"/>
  <c r="AN1395" i="16"/>
  <c r="AM1395" i="16"/>
  <c r="AL1395" i="16"/>
  <c r="AK1395" i="16"/>
  <c r="AJ1395" i="16"/>
  <c r="AI1395" i="16"/>
  <c r="AH1395" i="16"/>
  <c r="AG1395" i="16"/>
  <c r="AF1395" i="16"/>
  <c r="AE1395" i="16"/>
  <c r="BA1394" i="16"/>
  <c r="AZ1394" i="16"/>
  <c r="AY1394" i="16"/>
  <c r="AX1394" i="16"/>
  <c r="AW1394" i="16"/>
  <c r="AV1394" i="16"/>
  <c r="AU1394" i="16"/>
  <c r="AT1394" i="16"/>
  <c r="AS1394" i="16"/>
  <c r="AR1394" i="16"/>
  <c r="AQ1394" i="16"/>
  <c r="AP1394" i="16"/>
  <c r="AO1394" i="16"/>
  <c r="AN1394" i="16"/>
  <c r="AM1394" i="16"/>
  <c r="AL1394" i="16"/>
  <c r="AK1394" i="16"/>
  <c r="AJ1394" i="16"/>
  <c r="AI1394" i="16"/>
  <c r="AH1394" i="16"/>
  <c r="AG1394" i="16"/>
  <c r="AF1394" i="16"/>
  <c r="AE1394" i="16"/>
  <c r="BA1393" i="16"/>
  <c r="AZ1393" i="16"/>
  <c r="AY1393" i="16"/>
  <c r="AX1393" i="16"/>
  <c r="AW1393" i="16"/>
  <c r="AV1393" i="16"/>
  <c r="AU1393" i="16"/>
  <c r="AT1393" i="16"/>
  <c r="AS1393" i="16"/>
  <c r="AR1393" i="16"/>
  <c r="AQ1393" i="16"/>
  <c r="AP1393" i="16"/>
  <c r="AO1393" i="16"/>
  <c r="AN1393" i="16"/>
  <c r="AM1393" i="16"/>
  <c r="AL1393" i="16"/>
  <c r="AK1393" i="16"/>
  <c r="AJ1393" i="16"/>
  <c r="AI1393" i="16"/>
  <c r="AH1393" i="16"/>
  <c r="AG1393" i="16"/>
  <c r="AF1393" i="16"/>
  <c r="AE1393" i="16"/>
  <c r="BA1392" i="16"/>
  <c r="AZ1392" i="16"/>
  <c r="AY1392" i="16"/>
  <c r="AX1392" i="16"/>
  <c r="AW1392" i="16"/>
  <c r="AV1392" i="16"/>
  <c r="AU1392" i="16"/>
  <c r="AT1392" i="16"/>
  <c r="AS1392" i="16"/>
  <c r="AR1392" i="16"/>
  <c r="AQ1392" i="16"/>
  <c r="AP1392" i="16"/>
  <c r="AO1392" i="16"/>
  <c r="AN1392" i="16"/>
  <c r="AM1392" i="16"/>
  <c r="AL1392" i="16"/>
  <c r="AK1392" i="16"/>
  <c r="AJ1392" i="16"/>
  <c r="AI1392" i="16"/>
  <c r="AH1392" i="16"/>
  <c r="AG1392" i="16"/>
  <c r="AF1392" i="16"/>
  <c r="AE1392" i="16"/>
  <c r="BA1391" i="16"/>
  <c r="AZ1391" i="16"/>
  <c r="AY1391" i="16"/>
  <c r="AX1391" i="16"/>
  <c r="AW1391" i="16"/>
  <c r="AV1391" i="16"/>
  <c r="AU1391" i="16"/>
  <c r="AT1391" i="16"/>
  <c r="AS1391" i="16"/>
  <c r="AR1391" i="16"/>
  <c r="AQ1391" i="16"/>
  <c r="AP1391" i="16"/>
  <c r="AO1391" i="16"/>
  <c r="AN1391" i="16"/>
  <c r="AM1391" i="16"/>
  <c r="AL1391" i="16"/>
  <c r="AK1391" i="16"/>
  <c r="AJ1391" i="16"/>
  <c r="AI1391" i="16"/>
  <c r="AH1391" i="16"/>
  <c r="AG1391" i="16"/>
  <c r="AF1391" i="16"/>
  <c r="AE1391" i="16"/>
  <c r="BA1390" i="16"/>
  <c r="AZ1390" i="16"/>
  <c r="AY1390" i="16"/>
  <c r="AX1390" i="16"/>
  <c r="AW1390" i="16"/>
  <c r="AV1390" i="16"/>
  <c r="AU1390" i="16"/>
  <c r="AT1390" i="16"/>
  <c r="AS1390" i="16"/>
  <c r="AR1390" i="16"/>
  <c r="AQ1390" i="16"/>
  <c r="AP1390" i="16"/>
  <c r="AO1390" i="16"/>
  <c r="AN1390" i="16"/>
  <c r="AM1390" i="16"/>
  <c r="AL1390" i="16"/>
  <c r="AK1390" i="16"/>
  <c r="AJ1390" i="16"/>
  <c r="AI1390" i="16"/>
  <c r="AH1390" i="16"/>
  <c r="AG1390" i="16"/>
  <c r="AF1390" i="16"/>
  <c r="AE1390" i="16"/>
  <c r="BA1389" i="16"/>
  <c r="AZ1389" i="16"/>
  <c r="AY1389" i="16"/>
  <c r="AX1389" i="16"/>
  <c r="AW1389" i="16"/>
  <c r="AV1389" i="16"/>
  <c r="AU1389" i="16"/>
  <c r="AT1389" i="16"/>
  <c r="AS1389" i="16"/>
  <c r="AR1389" i="16"/>
  <c r="AQ1389" i="16"/>
  <c r="AP1389" i="16"/>
  <c r="AO1389" i="16"/>
  <c r="AN1389" i="16"/>
  <c r="AM1389" i="16"/>
  <c r="AL1389" i="16"/>
  <c r="AK1389" i="16"/>
  <c r="AJ1389" i="16"/>
  <c r="AI1389" i="16"/>
  <c r="AH1389" i="16"/>
  <c r="AG1389" i="16"/>
  <c r="AF1389" i="16"/>
  <c r="AE1389" i="16"/>
  <c r="BA1388" i="16"/>
  <c r="AZ1388" i="16"/>
  <c r="AY1388" i="16"/>
  <c r="AX1388" i="16"/>
  <c r="AW1388" i="16"/>
  <c r="AV1388" i="16"/>
  <c r="AU1388" i="16"/>
  <c r="AT1388" i="16"/>
  <c r="AS1388" i="16"/>
  <c r="AR1388" i="16"/>
  <c r="AQ1388" i="16"/>
  <c r="AP1388" i="16"/>
  <c r="AO1388" i="16"/>
  <c r="AN1388" i="16"/>
  <c r="AM1388" i="16"/>
  <c r="AL1388" i="16"/>
  <c r="AK1388" i="16"/>
  <c r="AJ1388" i="16"/>
  <c r="AI1388" i="16"/>
  <c r="AH1388" i="16"/>
  <c r="AG1388" i="16"/>
  <c r="AF1388" i="16"/>
  <c r="AE1388" i="16"/>
  <c r="BA1387" i="16"/>
  <c r="AZ1387" i="16"/>
  <c r="AY1387" i="16"/>
  <c r="AX1387" i="16"/>
  <c r="AW1387" i="16"/>
  <c r="AV1387" i="16"/>
  <c r="AU1387" i="16"/>
  <c r="AT1387" i="16"/>
  <c r="AS1387" i="16"/>
  <c r="AR1387" i="16"/>
  <c r="AQ1387" i="16"/>
  <c r="AP1387" i="16"/>
  <c r="AO1387" i="16"/>
  <c r="AN1387" i="16"/>
  <c r="AM1387" i="16"/>
  <c r="AL1387" i="16"/>
  <c r="AK1387" i="16"/>
  <c r="AJ1387" i="16"/>
  <c r="AI1387" i="16"/>
  <c r="AH1387" i="16"/>
  <c r="AG1387" i="16"/>
  <c r="AF1387" i="16"/>
  <c r="AE1387" i="16"/>
  <c r="BA1386" i="16"/>
  <c r="AZ1386" i="16"/>
  <c r="AY1386" i="16"/>
  <c r="AX1386" i="16"/>
  <c r="AW1386" i="16"/>
  <c r="AV1386" i="16"/>
  <c r="AU1386" i="16"/>
  <c r="AT1386" i="16"/>
  <c r="AS1386" i="16"/>
  <c r="AR1386" i="16"/>
  <c r="AQ1386" i="16"/>
  <c r="AP1386" i="16"/>
  <c r="AO1386" i="16"/>
  <c r="AN1386" i="16"/>
  <c r="AM1386" i="16"/>
  <c r="AL1386" i="16"/>
  <c r="AK1386" i="16"/>
  <c r="AJ1386" i="16"/>
  <c r="AI1386" i="16"/>
  <c r="AH1386" i="16"/>
  <c r="AG1386" i="16"/>
  <c r="AF1386" i="16"/>
  <c r="AE1386" i="16"/>
  <c r="BA1385" i="16"/>
  <c r="AZ1385" i="16"/>
  <c r="AY1385" i="16"/>
  <c r="AX1385" i="16"/>
  <c r="AW1385" i="16"/>
  <c r="AV1385" i="16"/>
  <c r="AU1385" i="16"/>
  <c r="AT1385" i="16"/>
  <c r="AS1385" i="16"/>
  <c r="AR1385" i="16"/>
  <c r="AQ1385" i="16"/>
  <c r="AP1385" i="16"/>
  <c r="AO1385" i="16"/>
  <c r="AN1385" i="16"/>
  <c r="AM1385" i="16"/>
  <c r="AL1385" i="16"/>
  <c r="AK1385" i="16"/>
  <c r="AJ1385" i="16"/>
  <c r="AI1385" i="16"/>
  <c r="AH1385" i="16"/>
  <c r="AG1385" i="16"/>
  <c r="AF1385" i="16"/>
  <c r="AE1385" i="16"/>
  <c r="BA1384" i="16"/>
  <c r="AZ1384" i="16"/>
  <c r="AY1384" i="16"/>
  <c r="AX1384" i="16"/>
  <c r="AW1384" i="16"/>
  <c r="AV1384" i="16"/>
  <c r="AU1384" i="16"/>
  <c r="AT1384" i="16"/>
  <c r="AS1384" i="16"/>
  <c r="AR1384" i="16"/>
  <c r="AQ1384" i="16"/>
  <c r="AP1384" i="16"/>
  <c r="AO1384" i="16"/>
  <c r="AN1384" i="16"/>
  <c r="AM1384" i="16"/>
  <c r="AL1384" i="16"/>
  <c r="AK1384" i="16"/>
  <c r="AJ1384" i="16"/>
  <c r="AI1384" i="16"/>
  <c r="AH1384" i="16"/>
  <c r="AG1384" i="16"/>
  <c r="AF1384" i="16"/>
  <c r="AE1384" i="16"/>
  <c r="BA1383" i="16"/>
  <c r="AZ1383" i="16"/>
  <c r="AY1383" i="16"/>
  <c r="AX1383" i="16"/>
  <c r="AW1383" i="16"/>
  <c r="AV1383" i="16"/>
  <c r="AU1383" i="16"/>
  <c r="AT1383" i="16"/>
  <c r="AS1383" i="16"/>
  <c r="AR1383" i="16"/>
  <c r="AQ1383" i="16"/>
  <c r="AP1383" i="16"/>
  <c r="AO1383" i="16"/>
  <c r="AN1383" i="16"/>
  <c r="AM1383" i="16"/>
  <c r="AL1383" i="16"/>
  <c r="AK1383" i="16"/>
  <c r="AJ1383" i="16"/>
  <c r="AI1383" i="16"/>
  <c r="AH1383" i="16"/>
  <c r="AG1383" i="16"/>
  <c r="AF1383" i="16"/>
  <c r="AE1383" i="16"/>
  <c r="BA1382" i="16"/>
  <c r="AZ1382" i="16"/>
  <c r="AY1382" i="16"/>
  <c r="AX1382" i="16"/>
  <c r="AW1382" i="16"/>
  <c r="AV1382" i="16"/>
  <c r="AU1382" i="16"/>
  <c r="AT1382" i="16"/>
  <c r="AS1382" i="16"/>
  <c r="AR1382" i="16"/>
  <c r="AQ1382" i="16"/>
  <c r="AP1382" i="16"/>
  <c r="AO1382" i="16"/>
  <c r="AN1382" i="16"/>
  <c r="AM1382" i="16"/>
  <c r="AL1382" i="16"/>
  <c r="AK1382" i="16"/>
  <c r="AJ1382" i="16"/>
  <c r="AI1382" i="16"/>
  <c r="AH1382" i="16"/>
  <c r="AG1382" i="16"/>
  <c r="AF1382" i="16"/>
  <c r="AE1382" i="16"/>
  <c r="BA1381" i="16"/>
  <c r="AZ1381" i="16"/>
  <c r="AY1381" i="16"/>
  <c r="AX1381" i="16"/>
  <c r="AW1381" i="16"/>
  <c r="AV1381" i="16"/>
  <c r="AU1381" i="16"/>
  <c r="AT1381" i="16"/>
  <c r="AS1381" i="16"/>
  <c r="AR1381" i="16"/>
  <c r="AQ1381" i="16"/>
  <c r="AP1381" i="16"/>
  <c r="AO1381" i="16"/>
  <c r="AN1381" i="16"/>
  <c r="AM1381" i="16"/>
  <c r="AL1381" i="16"/>
  <c r="AK1381" i="16"/>
  <c r="AJ1381" i="16"/>
  <c r="AI1381" i="16"/>
  <c r="AH1381" i="16"/>
  <c r="AG1381" i="16"/>
  <c r="AF1381" i="16"/>
  <c r="AE1381" i="16"/>
  <c r="BA1380" i="16"/>
  <c r="AZ1380" i="16"/>
  <c r="AY1380" i="16"/>
  <c r="AX1380" i="16"/>
  <c r="AW1380" i="16"/>
  <c r="AV1380" i="16"/>
  <c r="AU1380" i="16"/>
  <c r="AT1380" i="16"/>
  <c r="AS1380" i="16"/>
  <c r="AR1380" i="16"/>
  <c r="AQ1380" i="16"/>
  <c r="AP1380" i="16"/>
  <c r="AO1380" i="16"/>
  <c r="AN1380" i="16"/>
  <c r="AM1380" i="16"/>
  <c r="AL1380" i="16"/>
  <c r="AK1380" i="16"/>
  <c r="AJ1380" i="16"/>
  <c r="AI1380" i="16"/>
  <c r="AH1380" i="16"/>
  <c r="AG1380" i="16"/>
  <c r="AF1380" i="16"/>
  <c r="AE1380" i="16"/>
  <c r="BA1379" i="16"/>
  <c r="AZ1379" i="16"/>
  <c r="AY1379" i="16"/>
  <c r="AX1379" i="16"/>
  <c r="AW1379" i="16"/>
  <c r="AV1379" i="16"/>
  <c r="AU1379" i="16"/>
  <c r="AT1379" i="16"/>
  <c r="AS1379" i="16"/>
  <c r="AR1379" i="16"/>
  <c r="AQ1379" i="16"/>
  <c r="AP1379" i="16"/>
  <c r="AO1379" i="16"/>
  <c r="AN1379" i="16"/>
  <c r="AM1379" i="16"/>
  <c r="AL1379" i="16"/>
  <c r="AK1379" i="16"/>
  <c r="AJ1379" i="16"/>
  <c r="AI1379" i="16"/>
  <c r="AH1379" i="16"/>
  <c r="AG1379" i="16"/>
  <c r="AF1379" i="16"/>
  <c r="AE1379" i="16"/>
  <c r="BA1378" i="16"/>
  <c r="AZ1378" i="16"/>
  <c r="AY1378" i="16"/>
  <c r="AX1378" i="16"/>
  <c r="AW1378" i="16"/>
  <c r="AV1378" i="16"/>
  <c r="AU1378" i="16"/>
  <c r="AT1378" i="16"/>
  <c r="AS1378" i="16"/>
  <c r="AR1378" i="16"/>
  <c r="AQ1378" i="16"/>
  <c r="AP1378" i="16"/>
  <c r="AO1378" i="16"/>
  <c r="AN1378" i="16"/>
  <c r="AM1378" i="16"/>
  <c r="AL1378" i="16"/>
  <c r="AK1378" i="16"/>
  <c r="AJ1378" i="16"/>
  <c r="AI1378" i="16"/>
  <c r="AH1378" i="16"/>
  <c r="AG1378" i="16"/>
  <c r="AF1378" i="16"/>
  <c r="AE1378" i="16"/>
  <c r="BA1377" i="16"/>
  <c r="AZ1377" i="16"/>
  <c r="AY1377" i="16"/>
  <c r="AX1377" i="16"/>
  <c r="AW1377" i="16"/>
  <c r="AV1377" i="16"/>
  <c r="AU1377" i="16"/>
  <c r="AT1377" i="16"/>
  <c r="AS1377" i="16"/>
  <c r="AR1377" i="16"/>
  <c r="AQ1377" i="16"/>
  <c r="AP1377" i="16"/>
  <c r="AO1377" i="16"/>
  <c r="AN1377" i="16"/>
  <c r="AM1377" i="16"/>
  <c r="AL1377" i="16"/>
  <c r="AK1377" i="16"/>
  <c r="AJ1377" i="16"/>
  <c r="AI1377" i="16"/>
  <c r="AH1377" i="16"/>
  <c r="AG1377" i="16"/>
  <c r="AF1377" i="16"/>
  <c r="AE1377" i="16"/>
  <c r="BA1376" i="16"/>
  <c r="AZ1376" i="16"/>
  <c r="AY1376" i="16"/>
  <c r="AX1376" i="16"/>
  <c r="AW1376" i="16"/>
  <c r="AV1376" i="16"/>
  <c r="AU1376" i="16"/>
  <c r="AT1376" i="16"/>
  <c r="AS1376" i="16"/>
  <c r="AR1376" i="16"/>
  <c r="AQ1376" i="16"/>
  <c r="AP1376" i="16"/>
  <c r="AO1376" i="16"/>
  <c r="AN1376" i="16"/>
  <c r="AM1376" i="16"/>
  <c r="AL1376" i="16"/>
  <c r="AK1376" i="16"/>
  <c r="AJ1376" i="16"/>
  <c r="AI1376" i="16"/>
  <c r="AH1376" i="16"/>
  <c r="AG1376" i="16"/>
  <c r="AF1376" i="16"/>
  <c r="AE1376" i="16"/>
  <c r="BA1375" i="16"/>
  <c r="AZ1375" i="16"/>
  <c r="AY1375" i="16"/>
  <c r="AX1375" i="16"/>
  <c r="AW1375" i="16"/>
  <c r="AV1375" i="16"/>
  <c r="AU1375" i="16"/>
  <c r="AT1375" i="16"/>
  <c r="AS1375" i="16"/>
  <c r="AR1375" i="16"/>
  <c r="AQ1375" i="16"/>
  <c r="AP1375" i="16"/>
  <c r="AO1375" i="16"/>
  <c r="AN1375" i="16"/>
  <c r="AM1375" i="16"/>
  <c r="AL1375" i="16"/>
  <c r="AK1375" i="16"/>
  <c r="AJ1375" i="16"/>
  <c r="AI1375" i="16"/>
  <c r="AH1375" i="16"/>
  <c r="AG1375" i="16"/>
  <c r="AF1375" i="16"/>
  <c r="AE1375" i="16"/>
  <c r="BA1374" i="16"/>
  <c r="AZ1374" i="16"/>
  <c r="AY1374" i="16"/>
  <c r="AX1374" i="16"/>
  <c r="AW1374" i="16"/>
  <c r="AV1374" i="16"/>
  <c r="AU1374" i="16"/>
  <c r="AT1374" i="16"/>
  <c r="AS1374" i="16"/>
  <c r="AR1374" i="16"/>
  <c r="AQ1374" i="16"/>
  <c r="AP1374" i="16"/>
  <c r="AO1374" i="16"/>
  <c r="AN1374" i="16"/>
  <c r="AM1374" i="16"/>
  <c r="AL1374" i="16"/>
  <c r="AK1374" i="16"/>
  <c r="AJ1374" i="16"/>
  <c r="AI1374" i="16"/>
  <c r="AH1374" i="16"/>
  <c r="AG1374" i="16"/>
  <c r="AF1374" i="16"/>
  <c r="AE1374" i="16"/>
  <c r="BA1373" i="16"/>
  <c r="AZ1373" i="16"/>
  <c r="AY1373" i="16"/>
  <c r="AX1373" i="16"/>
  <c r="AW1373" i="16"/>
  <c r="AV1373" i="16"/>
  <c r="AU1373" i="16"/>
  <c r="AT1373" i="16"/>
  <c r="AS1373" i="16"/>
  <c r="AR1373" i="16"/>
  <c r="AQ1373" i="16"/>
  <c r="AP1373" i="16"/>
  <c r="AO1373" i="16"/>
  <c r="AN1373" i="16"/>
  <c r="AM1373" i="16"/>
  <c r="AL1373" i="16"/>
  <c r="AK1373" i="16"/>
  <c r="AJ1373" i="16"/>
  <c r="AI1373" i="16"/>
  <c r="AH1373" i="16"/>
  <c r="AG1373" i="16"/>
  <c r="AF1373" i="16"/>
  <c r="AE1373" i="16"/>
  <c r="BA1372" i="16"/>
  <c r="AZ1372" i="16"/>
  <c r="AY1372" i="16"/>
  <c r="AX1372" i="16"/>
  <c r="AW1372" i="16"/>
  <c r="AV1372" i="16"/>
  <c r="AU1372" i="16"/>
  <c r="AT1372" i="16"/>
  <c r="AS1372" i="16"/>
  <c r="AR1372" i="16"/>
  <c r="AQ1372" i="16"/>
  <c r="AP1372" i="16"/>
  <c r="AO1372" i="16"/>
  <c r="AN1372" i="16"/>
  <c r="AM1372" i="16"/>
  <c r="AL1372" i="16"/>
  <c r="AK1372" i="16"/>
  <c r="AJ1372" i="16"/>
  <c r="AI1372" i="16"/>
  <c r="AH1372" i="16"/>
  <c r="AG1372" i="16"/>
  <c r="AF1372" i="16"/>
  <c r="AE1372" i="16"/>
  <c r="BA1371" i="16"/>
  <c r="AZ1371" i="16"/>
  <c r="AY1371" i="16"/>
  <c r="AX1371" i="16"/>
  <c r="AW1371" i="16"/>
  <c r="AV1371" i="16"/>
  <c r="AU1371" i="16"/>
  <c r="AT1371" i="16"/>
  <c r="AS1371" i="16"/>
  <c r="AR1371" i="16"/>
  <c r="AQ1371" i="16"/>
  <c r="AP1371" i="16"/>
  <c r="AO1371" i="16"/>
  <c r="AN1371" i="16"/>
  <c r="AM1371" i="16"/>
  <c r="AL1371" i="16"/>
  <c r="AK1371" i="16"/>
  <c r="AJ1371" i="16"/>
  <c r="AI1371" i="16"/>
  <c r="AH1371" i="16"/>
  <c r="AG1371" i="16"/>
  <c r="AF1371" i="16"/>
  <c r="AE1371" i="16"/>
  <c r="BA1370" i="16"/>
  <c r="AZ1370" i="16"/>
  <c r="AY1370" i="16"/>
  <c r="AX1370" i="16"/>
  <c r="AW1370" i="16"/>
  <c r="AV1370" i="16"/>
  <c r="AU1370" i="16"/>
  <c r="AT1370" i="16"/>
  <c r="AS1370" i="16"/>
  <c r="AR1370" i="16"/>
  <c r="AQ1370" i="16"/>
  <c r="AP1370" i="16"/>
  <c r="AO1370" i="16"/>
  <c r="AN1370" i="16"/>
  <c r="AM1370" i="16"/>
  <c r="AL1370" i="16"/>
  <c r="AK1370" i="16"/>
  <c r="AJ1370" i="16"/>
  <c r="AI1370" i="16"/>
  <c r="AH1370" i="16"/>
  <c r="AG1370" i="16"/>
  <c r="AF1370" i="16"/>
  <c r="AE1370" i="16"/>
  <c r="BA1369" i="16"/>
  <c r="AZ1369" i="16"/>
  <c r="AY1369" i="16"/>
  <c r="AX1369" i="16"/>
  <c r="AW1369" i="16"/>
  <c r="AV1369" i="16"/>
  <c r="AU1369" i="16"/>
  <c r="AT1369" i="16"/>
  <c r="AS1369" i="16"/>
  <c r="AR1369" i="16"/>
  <c r="AQ1369" i="16"/>
  <c r="AP1369" i="16"/>
  <c r="AO1369" i="16"/>
  <c r="AN1369" i="16"/>
  <c r="AM1369" i="16"/>
  <c r="AL1369" i="16"/>
  <c r="AK1369" i="16"/>
  <c r="AJ1369" i="16"/>
  <c r="AI1369" i="16"/>
  <c r="AH1369" i="16"/>
  <c r="AG1369" i="16"/>
  <c r="AF1369" i="16"/>
  <c r="AE1369" i="16"/>
  <c r="BA1368" i="16"/>
  <c r="AZ1368" i="16"/>
  <c r="AY1368" i="16"/>
  <c r="AX1368" i="16"/>
  <c r="AW1368" i="16"/>
  <c r="AV1368" i="16"/>
  <c r="AU1368" i="16"/>
  <c r="AT1368" i="16"/>
  <c r="AS1368" i="16"/>
  <c r="AR1368" i="16"/>
  <c r="AQ1368" i="16"/>
  <c r="AP1368" i="16"/>
  <c r="AO1368" i="16"/>
  <c r="AN1368" i="16"/>
  <c r="AM1368" i="16"/>
  <c r="AL1368" i="16"/>
  <c r="AK1368" i="16"/>
  <c r="AJ1368" i="16"/>
  <c r="AI1368" i="16"/>
  <c r="AH1368" i="16"/>
  <c r="AG1368" i="16"/>
  <c r="AF1368" i="16"/>
  <c r="AE1368" i="16"/>
  <c r="BA1367" i="16"/>
  <c r="AZ1367" i="16"/>
  <c r="AY1367" i="16"/>
  <c r="AX1367" i="16"/>
  <c r="AW1367" i="16"/>
  <c r="AV1367" i="16"/>
  <c r="AU1367" i="16"/>
  <c r="AT1367" i="16"/>
  <c r="AS1367" i="16"/>
  <c r="AR1367" i="16"/>
  <c r="AQ1367" i="16"/>
  <c r="AP1367" i="16"/>
  <c r="AO1367" i="16"/>
  <c r="AN1367" i="16"/>
  <c r="AM1367" i="16"/>
  <c r="AL1367" i="16"/>
  <c r="AK1367" i="16"/>
  <c r="AJ1367" i="16"/>
  <c r="AI1367" i="16"/>
  <c r="AH1367" i="16"/>
  <c r="AG1367" i="16"/>
  <c r="AF1367" i="16"/>
  <c r="AE1367" i="16"/>
  <c r="BA1366" i="16"/>
  <c r="AZ1366" i="16"/>
  <c r="AY1366" i="16"/>
  <c r="AX1366" i="16"/>
  <c r="AW1366" i="16"/>
  <c r="AV1366" i="16"/>
  <c r="AU1366" i="16"/>
  <c r="AT1366" i="16"/>
  <c r="AS1366" i="16"/>
  <c r="AR1366" i="16"/>
  <c r="AQ1366" i="16"/>
  <c r="AP1366" i="16"/>
  <c r="AO1366" i="16"/>
  <c r="AN1366" i="16"/>
  <c r="AM1366" i="16"/>
  <c r="AL1366" i="16"/>
  <c r="AK1366" i="16"/>
  <c r="AJ1366" i="16"/>
  <c r="AI1366" i="16"/>
  <c r="AH1366" i="16"/>
  <c r="AG1366" i="16"/>
  <c r="AF1366" i="16"/>
  <c r="AE1366" i="16"/>
  <c r="BA1365" i="16"/>
  <c r="AZ1365" i="16"/>
  <c r="AY1365" i="16"/>
  <c r="AX1365" i="16"/>
  <c r="AW1365" i="16"/>
  <c r="AV1365" i="16"/>
  <c r="AU1365" i="16"/>
  <c r="AT1365" i="16"/>
  <c r="AS1365" i="16"/>
  <c r="AR1365" i="16"/>
  <c r="AQ1365" i="16"/>
  <c r="AP1365" i="16"/>
  <c r="AO1365" i="16"/>
  <c r="AN1365" i="16"/>
  <c r="AM1365" i="16"/>
  <c r="AL1365" i="16"/>
  <c r="AK1365" i="16"/>
  <c r="AJ1365" i="16"/>
  <c r="AI1365" i="16"/>
  <c r="AH1365" i="16"/>
  <c r="AG1365" i="16"/>
  <c r="AF1365" i="16"/>
  <c r="AE1365" i="16"/>
  <c r="BA1364" i="16"/>
  <c r="AZ1364" i="16"/>
  <c r="AY1364" i="16"/>
  <c r="AX1364" i="16"/>
  <c r="AW1364" i="16"/>
  <c r="AV1364" i="16"/>
  <c r="AU1364" i="16"/>
  <c r="AT1364" i="16"/>
  <c r="AS1364" i="16"/>
  <c r="AR1364" i="16"/>
  <c r="AQ1364" i="16"/>
  <c r="AP1364" i="16"/>
  <c r="AO1364" i="16"/>
  <c r="AN1364" i="16"/>
  <c r="AM1364" i="16"/>
  <c r="AL1364" i="16"/>
  <c r="AK1364" i="16"/>
  <c r="AJ1364" i="16"/>
  <c r="AI1364" i="16"/>
  <c r="AH1364" i="16"/>
  <c r="AG1364" i="16"/>
  <c r="AF1364" i="16"/>
  <c r="AE1364" i="16"/>
  <c r="BA1363" i="16"/>
  <c r="AZ1363" i="16"/>
  <c r="AY1363" i="16"/>
  <c r="AX1363" i="16"/>
  <c r="AW1363" i="16"/>
  <c r="AV1363" i="16"/>
  <c r="AU1363" i="16"/>
  <c r="AT1363" i="16"/>
  <c r="AS1363" i="16"/>
  <c r="AR1363" i="16"/>
  <c r="AQ1363" i="16"/>
  <c r="AP1363" i="16"/>
  <c r="AO1363" i="16"/>
  <c r="AN1363" i="16"/>
  <c r="AM1363" i="16"/>
  <c r="AL1363" i="16"/>
  <c r="AK1363" i="16"/>
  <c r="AJ1363" i="16"/>
  <c r="AI1363" i="16"/>
  <c r="AH1363" i="16"/>
  <c r="AG1363" i="16"/>
  <c r="AF1363" i="16"/>
  <c r="AE1363" i="16"/>
  <c r="BA1362" i="16"/>
  <c r="AZ1362" i="16"/>
  <c r="AY1362" i="16"/>
  <c r="AX1362" i="16"/>
  <c r="AW1362" i="16"/>
  <c r="AV1362" i="16"/>
  <c r="AU1362" i="16"/>
  <c r="AT1362" i="16"/>
  <c r="AS1362" i="16"/>
  <c r="AR1362" i="16"/>
  <c r="AQ1362" i="16"/>
  <c r="AP1362" i="16"/>
  <c r="AO1362" i="16"/>
  <c r="AN1362" i="16"/>
  <c r="AM1362" i="16"/>
  <c r="AL1362" i="16"/>
  <c r="AK1362" i="16"/>
  <c r="AJ1362" i="16"/>
  <c r="AI1362" i="16"/>
  <c r="AH1362" i="16"/>
  <c r="AG1362" i="16"/>
  <c r="AF1362" i="16"/>
  <c r="AE1362" i="16"/>
  <c r="BA1361" i="16"/>
  <c r="AZ1361" i="16"/>
  <c r="AY1361" i="16"/>
  <c r="AX1361" i="16"/>
  <c r="AW1361" i="16"/>
  <c r="AV1361" i="16"/>
  <c r="AU1361" i="16"/>
  <c r="AT1361" i="16"/>
  <c r="AS1361" i="16"/>
  <c r="AR1361" i="16"/>
  <c r="AQ1361" i="16"/>
  <c r="AP1361" i="16"/>
  <c r="AO1361" i="16"/>
  <c r="AN1361" i="16"/>
  <c r="AM1361" i="16"/>
  <c r="AL1361" i="16"/>
  <c r="AK1361" i="16"/>
  <c r="AJ1361" i="16"/>
  <c r="AI1361" i="16"/>
  <c r="AH1361" i="16"/>
  <c r="AG1361" i="16"/>
  <c r="AF1361" i="16"/>
  <c r="AE1361" i="16"/>
  <c r="BA1360" i="16"/>
  <c r="AZ1360" i="16"/>
  <c r="AY1360" i="16"/>
  <c r="AX1360" i="16"/>
  <c r="AW1360" i="16"/>
  <c r="AV1360" i="16"/>
  <c r="AU1360" i="16"/>
  <c r="AT1360" i="16"/>
  <c r="AS1360" i="16"/>
  <c r="AR1360" i="16"/>
  <c r="AQ1360" i="16"/>
  <c r="AP1360" i="16"/>
  <c r="AO1360" i="16"/>
  <c r="AN1360" i="16"/>
  <c r="AM1360" i="16"/>
  <c r="AL1360" i="16"/>
  <c r="AK1360" i="16"/>
  <c r="AJ1360" i="16"/>
  <c r="AI1360" i="16"/>
  <c r="AH1360" i="16"/>
  <c r="AG1360" i="16"/>
  <c r="AF1360" i="16"/>
  <c r="AE1360" i="16"/>
  <c r="BA1359" i="16"/>
  <c r="AZ1359" i="16"/>
  <c r="AY1359" i="16"/>
  <c r="AX1359" i="16"/>
  <c r="AW1359" i="16"/>
  <c r="AV1359" i="16"/>
  <c r="AU1359" i="16"/>
  <c r="AT1359" i="16"/>
  <c r="AS1359" i="16"/>
  <c r="AR1359" i="16"/>
  <c r="AQ1359" i="16"/>
  <c r="AP1359" i="16"/>
  <c r="AO1359" i="16"/>
  <c r="AN1359" i="16"/>
  <c r="AM1359" i="16"/>
  <c r="AL1359" i="16"/>
  <c r="AK1359" i="16"/>
  <c r="AJ1359" i="16"/>
  <c r="AI1359" i="16"/>
  <c r="AH1359" i="16"/>
  <c r="AG1359" i="16"/>
  <c r="AF1359" i="16"/>
  <c r="AE1359" i="16"/>
  <c r="BA1358" i="16"/>
  <c r="AZ1358" i="16"/>
  <c r="AY1358" i="16"/>
  <c r="AX1358" i="16"/>
  <c r="AW1358" i="16"/>
  <c r="AV1358" i="16"/>
  <c r="AU1358" i="16"/>
  <c r="AT1358" i="16"/>
  <c r="AS1358" i="16"/>
  <c r="AR1358" i="16"/>
  <c r="AQ1358" i="16"/>
  <c r="AP1358" i="16"/>
  <c r="AO1358" i="16"/>
  <c r="AN1358" i="16"/>
  <c r="AM1358" i="16"/>
  <c r="AL1358" i="16"/>
  <c r="AK1358" i="16"/>
  <c r="AJ1358" i="16"/>
  <c r="AI1358" i="16"/>
  <c r="AH1358" i="16"/>
  <c r="AG1358" i="16"/>
  <c r="AF1358" i="16"/>
  <c r="AE1358" i="16"/>
  <c r="BA1357" i="16"/>
  <c r="AZ1357" i="16"/>
  <c r="AY1357" i="16"/>
  <c r="AX1357" i="16"/>
  <c r="AW1357" i="16"/>
  <c r="AV1357" i="16"/>
  <c r="AU1357" i="16"/>
  <c r="AT1357" i="16"/>
  <c r="AS1357" i="16"/>
  <c r="AR1357" i="16"/>
  <c r="AQ1357" i="16"/>
  <c r="AP1357" i="16"/>
  <c r="AO1357" i="16"/>
  <c r="AN1357" i="16"/>
  <c r="AM1357" i="16"/>
  <c r="AL1357" i="16"/>
  <c r="AK1357" i="16"/>
  <c r="AJ1357" i="16"/>
  <c r="AI1357" i="16"/>
  <c r="AH1357" i="16"/>
  <c r="AG1357" i="16"/>
  <c r="AF1357" i="16"/>
  <c r="AE1357" i="16"/>
  <c r="BA1356" i="16"/>
  <c r="AZ1356" i="16"/>
  <c r="AY1356" i="16"/>
  <c r="AX1356" i="16"/>
  <c r="AW1356" i="16"/>
  <c r="AV1356" i="16"/>
  <c r="AU1356" i="16"/>
  <c r="AT1356" i="16"/>
  <c r="AS1356" i="16"/>
  <c r="AR1356" i="16"/>
  <c r="AQ1356" i="16"/>
  <c r="AP1356" i="16"/>
  <c r="AO1356" i="16"/>
  <c r="AN1356" i="16"/>
  <c r="AM1356" i="16"/>
  <c r="AL1356" i="16"/>
  <c r="AK1356" i="16"/>
  <c r="AJ1356" i="16"/>
  <c r="AI1356" i="16"/>
  <c r="AH1356" i="16"/>
  <c r="AG1356" i="16"/>
  <c r="AF1356" i="16"/>
  <c r="AE1356" i="16"/>
  <c r="BA1355" i="16"/>
  <c r="AZ1355" i="16"/>
  <c r="AY1355" i="16"/>
  <c r="AX1355" i="16"/>
  <c r="AW1355" i="16"/>
  <c r="AV1355" i="16"/>
  <c r="AU1355" i="16"/>
  <c r="AT1355" i="16"/>
  <c r="AS1355" i="16"/>
  <c r="AR1355" i="16"/>
  <c r="AQ1355" i="16"/>
  <c r="AP1355" i="16"/>
  <c r="AO1355" i="16"/>
  <c r="AN1355" i="16"/>
  <c r="AM1355" i="16"/>
  <c r="AL1355" i="16"/>
  <c r="AK1355" i="16"/>
  <c r="AJ1355" i="16"/>
  <c r="AI1355" i="16"/>
  <c r="AH1355" i="16"/>
  <c r="AG1355" i="16"/>
  <c r="AF1355" i="16"/>
  <c r="AE1355" i="16"/>
  <c r="BA1354" i="16"/>
  <c r="AZ1354" i="16"/>
  <c r="AY1354" i="16"/>
  <c r="AX1354" i="16"/>
  <c r="AW1354" i="16"/>
  <c r="AV1354" i="16"/>
  <c r="AU1354" i="16"/>
  <c r="AT1354" i="16"/>
  <c r="AS1354" i="16"/>
  <c r="AR1354" i="16"/>
  <c r="AQ1354" i="16"/>
  <c r="AP1354" i="16"/>
  <c r="AO1354" i="16"/>
  <c r="AN1354" i="16"/>
  <c r="AM1354" i="16"/>
  <c r="AL1354" i="16"/>
  <c r="AK1354" i="16"/>
  <c r="AJ1354" i="16"/>
  <c r="AI1354" i="16"/>
  <c r="AH1354" i="16"/>
  <c r="AG1354" i="16"/>
  <c r="AF1354" i="16"/>
  <c r="AE1354" i="16"/>
  <c r="BA1353" i="16"/>
  <c r="AZ1353" i="16"/>
  <c r="AY1353" i="16"/>
  <c r="AX1353" i="16"/>
  <c r="AW1353" i="16"/>
  <c r="AV1353" i="16"/>
  <c r="AU1353" i="16"/>
  <c r="AT1353" i="16"/>
  <c r="AS1353" i="16"/>
  <c r="AR1353" i="16"/>
  <c r="AQ1353" i="16"/>
  <c r="AP1353" i="16"/>
  <c r="AO1353" i="16"/>
  <c r="AN1353" i="16"/>
  <c r="AM1353" i="16"/>
  <c r="AL1353" i="16"/>
  <c r="AK1353" i="16"/>
  <c r="AJ1353" i="16"/>
  <c r="AI1353" i="16"/>
  <c r="AH1353" i="16"/>
  <c r="AG1353" i="16"/>
  <c r="AF1353" i="16"/>
  <c r="AE1353" i="16"/>
  <c r="BA1352" i="16"/>
  <c r="AZ1352" i="16"/>
  <c r="AY1352" i="16"/>
  <c r="AX1352" i="16"/>
  <c r="AW1352" i="16"/>
  <c r="AV1352" i="16"/>
  <c r="AU1352" i="16"/>
  <c r="AT1352" i="16"/>
  <c r="AS1352" i="16"/>
  <c r="AR1352" i="16"/>
  <c r="AQ1352" i="16"/>
  <c r="AP1352" i="16"/>
  <c r="AO1352" i="16"/>
  <c r="AN1352" i="16"/>
  <c r="AM1352" i="16"/>
  <c r="AL1352" i="16"/>
  <c r="AK1352" i="16"/>
  <c r="AJ1352" i="16"/>
  <c r="AI1352" i="16"/>
  <c r="AH1352" i="16"/>
  <c r="AG1352" i="16"/>
  <c r="AF1352" i="16"/>
  <c r="AE1352" i="16"/>
  <c r="BA1351" i="16"/>
  <c r="AZ1351" i="16"/>
  <c r="AY1351" i="16"/>
  <c r="AX1351" i="16"/>
  <c r="AW1351" i="16"/>
  <c r="AV1351" i="16"/>
  <c r="AU1351" i="16"/>
  <c r="AT1351" i="16"/>
  <c r="AS1351" i="16"/>
  <c r="AR1351" i="16"/>
  <c r="AQ1351" i="16"/>
  <c r="AP1351" i="16"/>
  <c r="AO1351" i="16"/>
  <c r="AN1351" i="16"/>
  <c r="AM1351" i="16"/>
  <c r="AL1351" i="16"/>
  <c r="AK1351" i="16"/>
  <c r="AJ1351" i="16"/>
  <c r="AI1351" i="16"/>
  <c r="AH1351" i="16"/>
  <c r="AG1351" i="16"/>
  <c r="AF1351" i="16"/>
  <c r="AE1351" i="16"/>
  <c r="BA1350" i="16"/>
  <c r="AZ1350" i="16"/>
  <c r="AY1350" i="16"/>
  <c r="AX1350" i="16"/>
  <c r="AW1350" i="16"/>
  <c r="AV1350" i="16"/>
  <c r="AU1350" i="16"/>
  <c r="AT1350" i="16"/>
  <c r="AS1350" i="16"/>
  <c r="AR1350" i="16"/>
  <c r="AQ1350" i="16"/>
  <c r="AP1350" i="16"/>
  <c r="AO1350" i="16"/>
  <c r="AN1350" i="16"/>
  <c r="AM1350" i="16"/>
  <c r="AL1350" i="16"/>
  <c r="AK1350" i="16"/>
  <c r="AJ1350" i="16"/>
  <c r="AI1350" i="16"/>
  <c r="AH1350" i="16"/>
  <c r="AG1350" i="16"/>
  <c r="AF1350" i="16"/>
  <c r="AE1350" i="16"/>
  <c r="BA1349" i="16"/>
  <c r="AZ1349" i="16"/>
  <c r="AY1349" i="16"/>
  <c r="AX1349" i="16"/>
  <c r="AW1349" i="16"/>
  <c r="AV1349" i="16"/>
  <c r="AU1349" i="16"/>
  <c r="AT1349" i="16"/>
  <c r="AS1349" i="16"/>
  <c r="AR1349" i="16"/>
  <c r="AQ1349" i="16"/>
  <c r="AP1349" i="16"/>
  <c r="AO1349" i="16"/>
  <c r="AN1349" i="16"/>
  <c r="AM1349" i="16"/>
  <c r="AL1349" i="16"/>
  <c r="AK1349" i="16"/>
  <c r="AJ1349" i="16"/>
  <c r="AI1349" i="16"/>
  <c r="AH1349" i="16"/>
  <c r="AG1349" i="16"/>
  <c r="AF1349" i="16"/>
  <c r="AE1349" i="16"/>
  <c r="BA1348" i="16"/>
  <c r="AZ1348" i="16"/>
  <c r="AY1348" i="16"/>
  <c r="AX1348" i="16"/>
  <c r="AW1348" i="16"/>
  <c r="AV1348" i="16"/>
  <c r="AU1348" i="16"/>
  <c r="AT1348" i="16"/>
  <c r="AS1348" i="16"/>
  <c r="AR1348" i="16"/>
  <c r="AQ1348" i="16"/>
  <c r="AP1348" i="16"/>
  <c r="AO1348" i="16"/>
  <c r="AN1348" i="16"/>
  <c r="AM1348" i="16"/>
  <c r="AL1348" i="16"/>
  <c r="AK1348" i="16"/>
  <c r="AJ1348" i="16"/>
  <c r="AI1348" i="16"/>
  <c r="AH1348" i="16"/>
  <c r="AG1348" i="16"/>
  <c r="AF1348" i="16"/>
  <c r="AE1348" i="16"/>
  <c r="BA1347" i="16"/>
  <c r="AZ1347" i="16"/>
  <c r="AY1347" i="16"/>
  <c r="AX1347" i="16"/>
  <c r="AW1347" i="16"/>
  <c r="AV1347" i="16"/>
  <c r="AU1347" i="16"/>
  <c r="AT1347" i="16"/>
  <c r="AS1347" i="16"/>
  <c r="AR1347" i="16"/>
  <c r="AQ1347" i="16"/>
  <c r="AP1347" i="16"/>
  <c r="AO1347" i="16"/>
  <c r="AN1347" i="16"/>
  <c r="AM1347" i="16"/>
  <c r="AL1347" i="16"/>
  <c r="AK1347" i="16"/>
  <c r="AJ1347" i="16"/>
  <c r="AI1347" i="16"/>
  <c r="AH1347" i="16"/>
  <c r="AG1347" i="16"/>
  <c r="AF1347" i="16"/>
  <c r="AE1347" i="16"/>
  <c r="BA1346" i="16"/>
  <c r="AZ1346" i="16"/>
  <c r="AY1346" i="16"/>
  <c r="AX1346" i="16"/>
  <c r="AW1346" i="16"/>
  <c r="AV1346" i="16"/>
  <c r="AU1346" i="16"/>
  <c r="AT1346" i="16"/>
  <c r="AS1346" i="16"/>
  <c r="AR1346" i="16"/>
  <c r="AQ1346" i="16"/>
  <c r="AP1346" i="16"/>
  <c r="AO1346" i="16"/>
  <c r="AN1346" i="16"/>
  <c r="AM1346" i="16"/>
  <c r="AL1346" i="16"/>
  <c r="AK1346" i="16"/>
  <c r="AJ1346" i="16"/>
  <c r="AI1346" i="16"/>
  <c r="AH1346" i="16"/>
  <c r="AG1346" i="16"/>
  <c r="AF1346" i="16"/>
  <c r="AE1346" i="16"/>
  <c r="BA1345" i="16"/>
  <c r="AZ1345" i="16"/>
  <c r="AY1345" i="16"/>
  <c r="AX1345" i="16"/>
  <c r="AW1345" i="16"/>
  <c r="AV1345" i="16"/>
  <c r="AU1345" i="16"/>
  <c r="AT1345" i="16"/>
  <c r="AS1345" i="16"/>
  <c r="AR1345" i="16"/>
  <c r="AQ1345" i="16"/>
  <c r="AP1345" i="16"/>
  <c r="AO1345" i="16"/>
  <c r="AN1345" i="16"/>
  <c r="AM1345" i="16"/>
  <c r="AL1345" i="16"/>
  <c r="AK1345" i="16"/>
  <c r="AJ1345" i="16"/>
  <c r="AI1345" i="16"/>
  <c r="AH1345" i="16"/>
  <c r="AG1345" i="16"/>
  <c r="AF1345" i="16"/>
  <c r="AE1345" i="16"/>
  <c r="BA1344" i="16"/>
  <c r="AZ1344" i="16"/>
  <c r="AY1344" i="16"/>
  <c r="AX1344" i="16"/>
  <c r="AW1344" i="16"/>
  <c r="AV1344" i="16"/>
  <c r="AU1344" i="16"/>
  <c r="AT1344" i="16"/>
  <c r="AS1344" i="16"/>
  <c r="AR1344" i="16"/>
  <c r="AQ1344" i="16"/>
  <c r="AP1344" i="16"/>
  <c r="AO1344" i="16"/>
  <c r="AN1344" i="16"/>
  <c r="AM1344" i="16"/>
  <c r="AL1344" i="16"/>
  <c r="AK1344" i="16"/>
  <c r="AJ1344" i="16"/>
  <c r="AI1344" i="16"/>
  <c r="AH1344" i="16"/>
  <c r="AG1344" i="16"/>
  <c r="AF1344" i="16"/>
  <c r="AE1344" i="16"/>
  <c r="BA1343" i="16"/>
  <c r="AZ1343" i="16"/>
  <c r="AY1343" i="16"/>
  <c r="AX1343" i="16"/>
  <c r="AW1343" i="16"/>
  <c r="AV1343" i="16"/>
  <c r="AU1343" i="16"/>
  <c r="AT1343" i="16"/>
  <c r="AS1343" i="16"/>
  <c r="AR1343" i="16"/>
  <c r="AQ1343" i="16"/>
  <c r="AP1343" i="16"/>
  <c r="AO1343" i="16"/>
  <c r="AN1343" i="16"/>
  <c r="AM1343" i="16"/>
  <c r="AL1343" i="16"/>
  <c r="AK1343" i="16"/>
  <c r="AJ1343" i="16"/>
  <c r="AI1343" i="16"/>
  <c r="AH1343" i="16"/>
  <c r="AG1343" i="16"/>
  <c r="AF1343" i="16"/>
  <c r="AE1343" i="16"/>
  <c r="BA1342" i="16"/>
  <c r="AZ1342" i="16"/>
  <c r="AY1342" i="16"/>
  <c r="AX1342" i="16"/>
  <c r="AW1342" i="16"/>
  <c r="AV1342" i="16"/>
  <c r="AU1342" i="16"/>
  <c r="AT1342" i="16"/>
  <c r="AS1342" i="16"/>
  <c r="AR1342" i="16"/>
  <c r="AQ1342" i="16"/>
  <c r="AP1342" i="16"/>
  <c r="AO1342" i="16"/>
  <c r="AN1342" i="16"/>
  <c r="AM1342" i="16"/>
  <c r="AL1342" i="16"/>
  <c r="AK1342" i="16"/>
  <c r="AJ1342" i="16"/>
  <c r="AI1342" i="16"/>
  <c r="AH1342" i="16"/>
  <c r="AG1342" i="16"/>
  <c r="AF1342" i="16"/>
  <c r="AE1342" i="16"/>
  <c r="BA1341" i="16"/>
  <c r="AZ1341" i="16"/>
  <c r="AY1341" i="16"/>
  <c r="AX1341" i="16"/>
  <c r="AW1341" i="16"/>
  <c r="AV1341" i="16"/>
  <c r="AU1341" i="16"/>
  <c r="AT1341" i="16"/>
  <c r="AS1341" i="16"/>
  <c r="AR1341" i="16"/>
  <c r="AQ1341" i="16"/>
  <c r="AP1341" i="16"/>
  <c r="AO1341" i="16"/>
  <c r="AN1341" i="16"/>
  <c r="AM1341" i="16"/>
  <c r="AL1341" i="16"/>
  <c r="AK1341" i="16"/>
  <c r="AJ1341" i="16"/>
  <c r="AI1341" i="16"/>
  <c r="AH1341" i="16"/>
  <c r="AG1341" i="16"/>
  <c r="AF1341" i="16"/>
  <c r="AE1341" i="16"/>
  <c r="BA1340" i="16"/>
  <c r="AZ1340" i="16"/>
  <c r="AY1340" i="16"/>
  <c r="AX1340" i="16"/>
  <c r="AW1340" i="16"/>
  <c r="AV1340" i="16"/>
  <c r="AU1340" i="16"/>
  <c r="AT1340" i="16"/>
  <c r="AS1340" i="16"/>
  <c r="AR1340" i="16"/>
  <c r="AQ1340" i="16"/>
  <c r="AP1340" i="16"/>
  <c r="AO1340" i="16"/>
  <c r="AN1340" i="16"/>
  <c r="AM1340" i="16"/>
  <c r="AL1340" i="16"/>
  <c r="AK1340" i="16"/>
  <c r="AJ1340" i="16"/>
  <c r="AI1340" i="16"/>
  <c r="AH1340" i="16"/>
  <c r="AG1340" i="16"/>
  <c r="AF1340" i="16"/>
  <c r="AE1340" i="16"/>
  <c r="BA1339" i="16"/>
  <c r="AZ1339" i="16"/>
  <c r="AY1339" i="16"/>
  <c r="AX1339" i="16"/>
  <c r="AW1339" i="16"/>
  <c r="AV1339" i="16"/>
  <c r="AU1339" i="16"/>
  <c r="AT1339" i="16"/>
  <c r="AS1339" i="16"/>
  <c r="AR1339" i="16"/>
  <c r="AQ1339" i="16"/>
  <c r="AP1339" i="16"/>
  <c r="AO1339" i="16"/>
  <c r="AN1339" i="16"/>
  <c r="AM1339" i="16"/>
  <c r="AL1339" i="16"/>
  <c r="AK1339" i="16"/>
  <c r="AJ1339" i="16"/>
  <c r="AI1339" i="16"/>
  <c r="AH1339" i="16"/>
  <c r="AG1339" i="16"/>
  <c r="AF1339" i="16"/>
  <c r="AE1339" i="16"/>
  <c r="BA1338" i="16"/>
  <c r="AZ1338" i="16"/>
  <c r="AY1338" i="16"/>
  <c r="AX1338" i="16"/>
  <c r="AW1338" i="16"/>
  <c r="AV1338" i="16"/>
  <c r="AU1338" i="16"/>
  <c r="AT1338" i="16"/>
  <c r="AS1338" i="16"/>
  <c r="AR1338" i="16"/>
  <c r="AQ1338" i="16"/>
  <c r="AP1338" i="16"/>
  <c r="AO1338" i="16"/>
  <c r="AN1338" i="16"/>
  <c r="AM1338" i="16"/>
  <c r="AL1338" i="16"/>
  <c r="AK1338" i="16"/>
  <c r="AJ1338" i="16"/>
  <c r="AI1338" i="16"/>
  <c r="AH1338" i="16"/>
  <c r="AG1338" i="16"/>
  <c r="AF1338" i="16"/>
  <c r="AE1338" i="16"/>
  <c r="BA1337" i="16"/>
  <c r="AZ1337" i="16"/>
  <c r="AY1337" i="16"/>
  <c r="AX1337" i="16"/>
  <c r="AW1337" i="16"/>
  <c r="AV1337" i="16"/>
  <c r="AU1337" i="16"/>
  <c r="AT1337" i="16"/>
  <c r="AS1337" i="16"/>
  <c r="AR1337" i="16"/>
  <c r="AQ1337" i="16"/>
  <c r="AP1337" i="16"/>
  <c r="AO1337" i="16"/>
  <c r="AN1337" i="16"/>
  <c r="AM1337" i="16"/>
  <c r="AL1337" i="16"/>
  <c r="AK1337" i="16"/>
  <c r="AJ1337" i="16"/>
  <c r="AI1337" i="16"/>
  <c r="AH1337" i="16"/>
  <c r="AG1337" i="16"/>
  <c r="AF1337" i="16"/>
  <c r="AE1337" i="16"/>
  <c r="BA1336" i="16"/>
  <c r="AZ1336" i="16"/>
  <c r="AY1336" i="16"/>
  <c r="AX1336" i="16"/>
  <c r="AW1336" i="16"/>
  <c r="AV1336" i="16"/>
  <c r="AU1336" i="16"/>
  <c r="AT1336" i="16"/>
  <c r="AS1336" i="16"/>
  <c r="AR1336" i="16"/>
  <c r="AQ1336" i="16"/>
  <c r="AP1336" i="16"/>
  <c r="AO1336" i="16"/>
  <c r="AN1336" i="16"/>
  <c r="AM1336" i="16"/>
  <c r="AL1336" i="16"/>
  <c r="AK1336" i="16"/>
  <c r="AJ1336" i="16"/>
  <c r="AI1336" i="16"/>
  <c r="AH1336" i="16"/>
  <c r="AG1336" i="16"/>
  <c r="AF1336" i="16"/>
  <c r="AE1336" i="16"/>
  <c r="BA1335" i="16"/>
  <c r="AZ1335" i="16"/>
  <c r="AY1335" i="16"/>
  <c r="AX1335" i="16"/>
  <c r="AW1335" i="16"/>
  <c r="AV1335" i="16"/>
  <c r="AU1335" i="16"/>
  <c r="AT1335" i="16"/>
  <c r="AS1335" i="16"/>
  <c r="AR1335" i="16"/>
  <c r="AQ1335" i="16"/>
  <c r="AP1335" i="16"/>
  <c r="AO1335" i="16"/>
  <c r="AN1335" i="16"/>
  <c r="AM1335" i="16"/>
  <c r="AL1335" i="16"/>
  <c r="AK1335" i="16"/>
  <c r="AJ1335" i="16"/>
  <c r="AI1335" i="16"/>
  <c r="AH1335" i="16"/>
  <c r="AG1335" i="16"/>
  <c r="AF1335" i="16"/>
  <c r="AE1335" i="16"/>
  <c r="BA1334" i="16"/>
  <c r="AZ1334" i="16"/>
  <c r="AY1334" i="16"/>
  <c r="AX1334" i="16"/>
  <c r="AW1334" i="16"/>
  <c r="AV1334" i="16"/>
  <c r="AU1334" i="16"/>
  <c r="AT1334" i="16"/>
  <c r="AS1334" i="16"/>
  <c r="AR1334" i="16"/>
  <c r="AQ1334" i="16"/>
  <c r="AP1334" i="16"/>
  <c r="AO1334" i="16"/>
  <c r="AN1334" i="16"/>
  <c r="AM1334" i="16"/>
  <c r="AL1334" i="16"/>
  <c r="AK1334" i="16"/>
  <c r="AJ1334" i="16"/>
  <c r="AI1334" i="16"/>
  <c r="AH1334" i="16"/>
  <c r="AG1334" i="16"/>
  <c r="AF1334" i="16"/>
  <c r="AE1334" i="16"/>
  <c r="BA1333" i="16"/>
  <c r="AZ1333" i="16"/>
  <c r="AY1333" i="16"/>
  <c r="AX1333" i="16"/>
  <c r="AW1333" i="16"/>
  <c r="AV1333" i="16"/>
  <c r="AU1333" i="16"/>
  <c r="AT1333" i="16"/>
  <c r="AS1333" i="16"/>
  <c r="AR1333" i="16"/>
  <c r="AQ1333" i="16"/>
  <c r="AP1333" i="16"/>
  <c r="AO1333" i="16"/>
  <c r="AN1333" i="16"/>
  <c r="AM1333" i="16"/>
  <c r="AL1333" i="16"/>
  <c r="AK1333" i="16"/>
  <c r="AJ1333" i="16"/>
  <c r="AI1333" i="16"/>
  <c r="AH1333" i="16"/>
  <c r="AG1333" i="16"/>
  <c r="AF1333" i="16"/>
  <c r="AE1333" i="16"/>
  <c r="BA1332" i="16"/>
  <c r="AZ1332" i="16"/>
  <c r="AY1332" i="16"/>
  <c r="AX1332" i="16"/>
  <c r="AW1332" i="16"/>
  <c r="AV1332" i="16"/>
  <c r="AU1332" i="16"/>
  <c r="AT1332" i="16"/>
  <c r="AS1332" i="16"/>
  <c r="AR1332" i="16"/>
  <c r="AQ1332" i="16"/>
  <c r="AP1332" i="16"/>
  <c r="AO1332" i="16"/>
  <c r="AN1332" i="16"/>
  <c r="AM1332" i="16"/>
  <c r="AL1332" i="16"/>
  <c r="AK1332" i="16"/>
  <c r="AJ1332" i="16"/>
  <c r="AI1332" i="16"/>
  <c r="AH1332" i="16"/>
  <c r="AG1332" i="16"/>
  <c r="AF1332" i="16"/>
  <c r="AE1332" i="16"/>
  <c r="BA1331" i="16"/>
  <c r="AZ1331" i="16"/>
  <c r="AY1331" i="16"/>
  <c r="AX1331" i="16"/>
  <c r="AW1331" i="16"/>
  <c r="AV1331" i="16"/>
  <c r="AU1331" i="16"/>
  <c r="AT1331" i="16"/>
  <c r="AS1331" i="16"/>
  <c r="AR1331" i="16"/>
  <c r="AQ1331" i="16"/>
  <c r="AP1331" i="16"/>
  <c r="AO1331" i="16"/>
  <c r="AN1331" i="16"/>
  <c r="AM1331" i="16"/>
  <c r="AL1331" i="16"/>
  <c r="AK1331" i="16"/>
  <c r="AJ1331" i="16"/>
  <c r="AI1331" i="16"/>
  <c r="AH1331" i="16"/>
  <c r="AG1331" i="16"/>
  <c r="AF1331" i="16"/>
  <c r="AE1331" i="16"/>
  <c r="BA1330" i="16"/>
  <c r="AZ1330" i="16"/>
  <c r="AY1330" i="16"/>
  <c r="AX1330" i="16"/>
  <c r="AW1330" i="16"/>
  <c r="AV1330" i="16"/>
  <c r="AU1330" i="16"/>
  <c r="AT1330" i="16"/>
  <c r="AS1330" i="16"/>
  <c r="AR1330" i="16"/>
  <c r="AQ1330" i="16"/>
  <c r="AP1330" i="16"/>
  <c r="AO1330" i="16"/>
  <c r="AN1330" i="16"/>
  <c r="AM1330" i="16"/>
  <c r="AL1330" i="16"/>
  <c r="AK1330" i="16"/>
  <c r="AJ1330" i="16"/>
  <c r="AI1330" i="16"/>
  <c r="AH1330" i="16"/>
  <c r="AG1330" i="16"/>
  <c r="AF1330" i="16"/>
  <c r="AE1330" i="16"/>
  <c r="BA1329" i="16"/>
  <c r="AZ1329" i="16"/>
  <c r="AY1329" i="16"/>
  <c r="AX1329" i="16"/>
  <c r="AW1329" i="16"/>
  <c r="AV1329" i="16"/>
  <c r="AU1329" i="16"/>
  <c r="AT1329" i="16"/>
  <c r="AS1329" i="16"/>
  <c r="AR1329" i="16"/>
  <c r="AQ1329" i="16"/>
  <c r="AP1329" i="16"/>
  <c r="AO1329" i="16"/>
  <c r="AN1329" i="16"/>
  <c r="AM1329" i="16"/>
  <c r="AL1329" i="16"/>
  <c r="AK1329" i="16"/>
  <c r="AJ1329" i="16"/>
  <c r="AI1329" i="16"/>
  <c r="AH1329" i="16"/>
  <c r="AG1329" i="16"/>
  <c r="AF1329" i="16"/>
  <c r="AE1329" i="16"/>
  <c r="BA1328" i="16"/>
  <c r="AZ1328" i="16"/>
  <c r="AY1328" i="16"/>
  <c r="AX1328" i="16"/>
  <c r="AW1328" i="16"/>
  <c r="AV1328" i="16"/>
  <c r="AU1328" i="16"/>
  <c r="AT1328" i="16"/>
  <c r="AS1328" i="16"/>
  <c r="AR1328" i="16"/>
  <c r="AQ1328" i="16"/>
  <c r="AP1328" i="16"/>
  <c r="AO1328" i="16"/>
  <c r="AN1328" i="16"/>
  <c r="AM1328" i="16"/>
  <c r="AL1328" i="16"/>
  <c r="AK1328" i="16"/>
  <c r="AJ1328" i="16"/>
  <c r="AI1328" i="16"/>
  <c r="AH1328" i="16"/>
  <c r="AG1328" i="16"/>
  <c r="AF1328" i="16"/>
  <c r="AE1328" i="16"/>
  <c r="BA1327" i="16"/>
  <c r="AZ1327" i="16"/>
  <c r="AY1327" i="16"/>
  <c r="AX1327" i="16"/>
  <c r="AW1327" i="16"/>
  <c r="AV1327" i="16"/>
  <c r="AU1327" i="16"/>
  <c r="AT1327" i="16"/>
  <c r="AS1327" i="16"/>
  <c r="AR1327" i="16"/>
  <c r="AQ1327" i="16"/>
  <c r="AP1327" i="16"/>
  <c r="AO1327" i="16"/>
  <c r="AN1327" i="16"/>
  <c r="AM1327" i="16"/>
  <c r="AL1327" i="16"/>
  <c r="AK1327" i="16"/>
  <c r="AJ1327" i="16"/>
  <c r="AI1327" i="16"/>
  <c r="AH1327" i="16"/>
  <c r="AG1327" i="16"/>
  <c r="AF1327" i="16"/>
  <c r="AE1327" i="16"/>
  <c r="BA1326" i="16"/>
  <c r="AZ1326" i="16"/>
  <c r="AY1326" i="16"/>
  <c r="AX1326" i="16"/>
  <c r="AW1326" i="16"/>
  <c r="AV1326" i="16"/>
  <c r="AU1326" i="16"/>
  <c r="AT1326" i="16"/>
  <c r="AS1326" i="16"/>
  <c r="AR1326" i="16"/>
  <c r="AQ1326" i="16"/>
  <c r="AP1326" i="16"/>
  <c r="AO1326" i="16"/>
  <c r="AN1326" i="16"/>
  <c r="AM1326" i="16"/>
  <c r="AL1326" i="16"/>
  <c r="AK1326" i="16"/>
  <c r="AJ1326" i="16"/>
  <c r="AI1326" i="16"/>
  <c r="AH1326" i="16"/>
  <c r="AG1326" i="16"/>
  <c r="AF1326" i="16"/>
  <c r="AE1326" i="16"/>
  <c r="BA1325" i="16"/>
  <c r="AZ1325" i="16"/>
  <c r="AY1325" i="16"/>
  <c r="AX1325" i="16"/>
  <c r="AW1325" i="16"/>
  <c r="AV1325" i="16"/>
  <c r="AU1325" i="16"/>
  <c r="AT1325" i="16"/>
  <c r="AS1325" i="16"/>
  <c r="AR1325" i="16"/>
  <c r="AQ1325" i="16"/>
  <c r="AP1325" i="16"/>
  <c r="AO1325" i="16"/>
  <c r="AN1325" i="16"/>
  <c r="AM1325" i="16"/>
  <c r="AL1325" i="16"/>
  <c r="AK1325" i="16"/>
  <c r="AJ1325" i="16"/>
  <c r="AI1325" i="16"/>
  <c r="AH1325" i="16"/>
  <c r="AG1325" i="16"/>
  <c r="AF1325" i="16"/>
  <c r="AE1325" i="16"/>
  <c r="BA1324" i="16"/>
  <c r="AZ1324" i="16"/>
  <c r="AY1324" i="16"/>
  <c r="AX1324" i="16"/>
  <c r="AW1324" i="16"/>
  <c r="AV1324" i="16"/>
  <c r="AU1324" i="16"/>
  <c r="AT1324" i="16"/>
  <c r="AS1324" i="16"/>
  <c r="AR1324" i="16"/>
  <c r="AQ1324" i="16"/>
  <c r="AP1324" i="16"/>
  <c r="AO1324" i="16"/>
  <c r="AN1324" i="16"/>
  <c r="AM1324" i="16"/>
  <c r="AL1324" i="16"/>
  <c r="AK1324" i="16"/>
  <c r="AJ1324" i="16"/>
  <c r="AI1324" i="16"/>
  <c r="AH1324" i="16"/>
  <c r="AG1324" i="16"/>
  <c r="AF1324" i="16"/>
  <c r="AE1324" i="16"/>
  <c r="BA1323" i="16"/>
  <c r="AZ1323" i="16"/>
  <c r="AY1323" i="16"/>
  <c r="AX1323" i="16"/>
  <c r="AW1323" i="16"/>
  <c r="AV1323" i="16"/>
  <c r="AU1323" i="16"/>
  <c r="AT1323" i="16"/>
  <c r="AS1323" i="16"/>
  <c r="AR1323" i="16"/>
  <c r="AQ1323" i="16"/>
  <c r="AP1323" i="16"/>
  <c r="AO1323" i="16"/>
  <c r="AN1323" i="16"/>
  <c r="AM1323" i="16"/>
  <c r="AL1323" i="16"/>
  <c r="AK1323" i="16"/>
  <c r="AJ1323" i="16"/>
  <c r="AI1323" i="16"/>
  <c r="AH1323" i="16"/>
  <c r="AG1323" i="16"/>
  <c r="AF1323" i="16"/>
  <c r="AE1323" i="16"/>
  <c r="BA1322" i="16"/>
  <c r="AZ1322" i="16"/>
  <c r="AY1322" i="16"/>
  <c r="AX1322" i="16"/>
  <c r="AW1322" i="16"/>
  <c r="AV1322" i="16"/>
  <c r="AU1322" i="16"/>
  <c r="AT1322" i="16"/>
  <c r="AS1322" i="16"/>
  <c r="AR1322" i="16"/>
  <c r="AQ1322" i="16"/>
  <c r="AP1322" i="16"/>
  <c r="AO1322" i="16"/>
  <c r="AN1322" i="16"/>
  <c r="AM1322" i="16"/>
  <c r="AL1322" i="16"/>
  <c r="AK1322" i="16"/>
  <c r="AJ1322" i="16"/>
  <c r="AI1322" i="16"/>
  <c r="AH1322" i="16"/>
  <c r="AG1322" i="16"/>
  <c r="AF1322" i="16"/>
  <c r="AE1322" i="16"/>
  <c r="BA1321" i="16"/>
  <c r="AZ1321" i="16"/>
  <c r="AY1321" i="16"/>
  <c r="AX1321" i="16"/>
  <c r="AW1321" i="16"/>
  <c r="AV1321" i="16"/>
  <c r="AU1321" i="16"/>
  <c r="AT1321" i="16"/>
  <c r="AS1321" i="16"/>
  <c r="AR1321" i="16"/>
  <c r="AQ1321" i="16"/>
  <c r="AP1321" i="16"/>
  <c r="AO1321" i="16"/>
  <c r="AN1321" i="16"/>
  <c r="AM1321" i="16"/>
  <c r="AL1321" i="16"/>
  <c r="AK1321" i="16"/>
  <c r="AJ1321" i="16"/>
  <c r="AI1321" i="16"/>
  <c r="AH1321" i="16"/>
  <c r="AG1321" i="16"/>
  <c r="AF1321" i="16"/>
  <c r="AE1321" i="16"/>
  <c r="BA1320" i="16"/>
  <c r="AZ1320" i="16"/>
  <c r="AY1320" i="16"/>
  <c r="AX1320" i="16"/>
  <c r="AW1320" i="16"/>
  <c r="AV1320" i="16"/>
  <c r="AU1320" i="16"/>
  <c r="AT1320" i="16"/>
  <c r="AS1320" i="16"/>
  <c r="AR1320" i="16"/>
  <c r="AQ1320" i="16"/>
  <c r="AP1320" i="16"/>
  <c r="AO1320" i="16"/>
  <c r="AN1320" i="16"/>
  <c r="AM1320" i="16"/>
  <c r="AL1320" i="16"/>
  <c r="AK1320" i="16"/>
  <c r="AJ1320" i="16"/>
  <c r="AI1320" i="16"/>
  <c r="AH1320" i="16"/>
  <c r="AG1320" i="16"/>
  <c r="AF1320" i="16"/>
  <c r="AE1320" i="16"/>
  <c r="BA1319" i="16"/>
  <c r="AZ1319" i="16"/>
  <c r="AY1319" i="16"/>
  <c r="AX1319" i="16"/>
  <c r="AW1319" i="16"/>
  <c r="AV1319" i="16"/>
  <c r="AU1319" i="16"/>
  <c r="AT1319" i="16"/>
  <c r="AS1319" i="16"/>
  <c r="AR1319" i="16"/>
  <c r="AQ1319" i="16"/>
  <c r="AP1319" i="16"/>
  <c r="AO1319" i="16"/>
  <c r="AN1319" i="16"/>
  <c r="AM1319" i="16"/>
  <c r="AL1319" i="16"/>
  <c r="AK1319" i="16"/>
  <c r="AJ1319" i="16"/>
  <c r="AI1319" i="16"/>
  <c r="AH1319" i="16"/>
  <c r="AG1319" i="16"/>
  <c r="AF1319" i="16"/>
  <c r="AE1319" i="16"/>
  <c r="BA1318" i="16"/>
  <c r="AZ1318" i="16"/>
  <c r="AY1318" i="16"/>
  <c r="AX1318" i="16"/>
  <c r="AW1318" i="16"/>
  <c r="AV1318" i="16"/>
  <c r="AU1318" i="16"/>
  <c r="AT1318" i="16"/>
  <c r="AS1318" i="16"/>
  <c r="AR1318" i="16"/>
  <c r="AQ1318" i="16"/>
  <c r="AP1318" i="16"/>
  <c r="AO1318" i="16"/>
  <c r="AN1318" i="16"/>
  <c r="AM1318" i="16"/>
  <c r="AL1318" i="16"/>
  <c r="AK1318" i="16"/>
  <c r="AJ1318" i="16"/>
  <c r="AI1318" i="16"/>
  <c r="AH1318" i="16"/>
  <c r="AG1318" i="16"/>
  <c r="AF1318" i="16"/>
  <c r="AE1318" i="16"/>
  <c r="BA1317" i="16"/>
  <c r="AZ1317" i="16"/>
  <c r="AY1317" i="16"/>
  <c r="AX1317" i="16"/>
  <c r="AW1317" i="16"/>
  <c r="AV1317" i="16"/>
  <c r="AU1317" i="16"/>
  <c r="AT1317" i="16"/>
  <c r="AS1317" i="16"/>
  <c r="AR1317" i="16"/>
  <c r="AQ1317" i="16"/>
  <c r="AP1317" i="16"/>
  <c r="AO1317" i="16"/>
  <c r="AN1317" i="16"/>
  <c r="AM1317" i="16"/>
  <c r="AL1317" i="16"/>
  <c r="AK1317" i="16"/>
  <c r="AJ1317" i="16"/>
  <c r="AI1317" i="16"/>
  <c r="AH1317" i="16"/>
  <c r="AG1317" i="16"/>
  <c r="AF1317" i="16"/>
  <c r="AE1317" i="16"/>
  <c r="BA1316" i="16"/>
  <c r="AZ1316" i="16"/>
  <c r="AY1316" i="16"/>
  <c r="AX1316" i="16"/>
  <c r="AW1316" i="16"/>
  <c r="AV1316" i="16"/>
  <c r="AU1316" i="16"/>
  <c r="AT1316" i="16"/>
  <c r="AS1316" i="16"/>
  <c r="AR1316" i="16"/>
  <c r="AQ1316" i="16"/>
  <c r="AP1316" i="16"/>
  <c r="AO1316" i="16"/>
  <c r="AN1316" i="16"/>
  <c r="AM1316" i="16"/>
  <c r="AL1316" i="16"/>
  <c r="AK1316" i="16"/>
  <c r="AJ1316" i="16"/>
  <c r="AI1316" i="16"/>
  <c r="AH1316" i="16"/>
  <c r="AG1316" i="16"/>
  <c r="AF1316" i="16"/>
  <c r="AE1316" i="16"/>
  <c r="BA1315" i="16"/>
  <c r="AZ1315" i="16"/>
  <c r="AY1315" i="16"/>
  <c r="AX1315" i="16"/>
  <c r="AW1315" i="16"/>
  <c r="AV1315" i="16"/>
  <c r="AU1315" i="16"/>
  <c r="AT1315" i="16"/>
  <c r="AS1315" i="16"/>
  <c r="AR1315" i="16"/>
  <c r="AQ1315" i="16"/>
  <c r="AP1315" i="16"/>
  <c r="AO1315" i="16"/>
  <c r="AN1315" i="16"/>
  <c r="AM1315" i="16"/>
  <c r="AL1315" i="16"/>
  <c r="AK1315" i="16"/>
  <c r="AJ1315" i="16"/>
  <c r="AI1315" i="16"/>
  <c r="AH1315" i="16"/>
  <c r="AG1315" i="16"/>
  <c r="AF1315" i="16"/>
  <c r="AE1315" i="16"/>
  <c r="BA1314" i="16"/>
  <c r="AZ1314" i="16"/>
  <c r="AY1314" i="16"/>
  <c r="AX1314" i="16"/>
  <c r="AW1314" i="16"/>
  <c r="AV1314" i="16"/>
  <c r="AU1314" i="16"/>
  <c r="AT1314" i="16"/>
  <c r="AS1314" i="16"/>
  <c r="AR1314" i="16"/>
  <c r="AQ1314" i="16"/>
  <c r="AP1314" i="16"/>
  <c r="AO1314" i="16"/>
  <c r="AN1314" i="16"/>
  <c r="AM1314" i="16"/>
  <c r="AL1314" i="16"/>
  <c r="AK1314" i="16"/>
  <c r="AJ1314" i="16"/>
  <c r="AI1314" i="16"/>
  <c r="AH1314" i="16"/>
  <c r="AG1314" i="16"/>
  <c r="AF1314" i="16"/>
  <c r="AE1314" i="16"/>
  <c r="BA1313" i="16"/>
  <c r="AZ1313" i="16"/>
  <c r="AY1313" i="16"/>
  <c r="AX1313" i="16"/>
  <c r="AW1313" i="16"/>
  <c r="AV1313" i="16"/>
  <c r="AU1313" i="16"/>
  <c r="AT1313" i="16"/>
  <c r="AS1313" i="16"/>
  <c r="AR1313" i="16"/>
  <c r="AQ1313" i="16"/>
  <c r="AP1313" i="16"/>
  <c r="AO1313" i="16"/>
  <c r="AN1313" i="16"/>
  <c r="AM1313" i="16"/>
  <c r="AL1313" i="16"/>
  <c r="AK1313" i="16"/>
  <c r="AJ1313" i="16"/>
  <c r="AI1313" i="16"/>
  <c r="AH1313" i="16"/>
  <c r="AG1313" i="16"/>
  <c r="AF1313" i="16"/>
  <c r="AE1313" i="16"/>
  <c r="BA1312" i="16"/>
  <c r="AZ1312" i="16"/>
  <c r="AY1312" i="16"/>
  <c r="AX1312" i="16"/>
  <c r="AW1312" i="16"/>
  <c r="AV1312" i="16"/>
  <c r="AU1312" i="16"/>
  <c r="AT1312" i="16"/>
  <c r="AS1312" i="16"/>
  <c r="AR1312" i="16"/>
  <c r="AQ1312" i="16"/>
  <c r="AP1312" i="16"/>
  <c r="AO1312" i="16"/>
  <c r="AN1312" i="16"/>
  <c r="AM1312" i="16"/>
  <c r="AL1312" i="16"/>
  <c r="AK1312" i="16"/>
  <c r="AJ1312" i="16"/>
  <c r="AI1312" i="16"/>
  <c r="AH1312" i="16"/>
  <c r="AG1312" i="16"/>
  <c r="AF1312" i="16"/>
  <c r="AE1312" i="16"/>
  <c r="BA1311" i="16"/>
  <c r="AZ1311" i="16"/>
  <c r="AY1311" i="16"/>
  <c r="AX1311" i="16"/>
  <c r="AW1311" i="16"/>
  <c r="AV1311" i="16"/>
  <c r="AU1311" i="16"/>
  <c r="AT1311" i="16"/>
  <c r="AS1311" i="16"/>
  <c r="AR1311" i="16"/>
  <c r="AQ1311" i="16"/>
  <c r="AP1311" i="16"/>
  <c r="AO1311" i="16"/>
  <c r="AN1311" i="16"/>
  <c r="AM1311" i="16"/>
  <c r="AL1311" i="16"/>
  <c r="AK1311" i="16"/>
  <c r="AJ1311" i="16"/>
  <c r="AI1311" i="16"/>
  <c r="AH1311" i="16"/>
  <c r="AG1311" i="16"/>
  <c r="AF1311" i="16"/>
  <c r="AE1311" i="16"/>
  <c r="BA1310" i="16"/>
  <c r="AZ1310" i="16"/>
  <c r="AY1310" i="16"/>
  <c r="AX1310" i="16"/>
  <c r="AW1310" i="16"/>
  <c r="AV1310" i="16"/>
  <c r="AU1310" i="16"/>
  <c r="AT1310" i="16"/>
  <c r="AS1310" i="16"/>
  <c r="AR1310" i="16"/>
  <c r="AQ1310" i="16"/>
  <c r="AP1310" i="16"/>
  <c r="AO1310" i="16"/>
  <c r="AN1310" i="16"/>
  <c r="AM1310" i="16"/>
  <c r="AL1310" i="16"/>
  <c r="AK1310" i="16"/>
  <c r="AJ1310" i="16"/>
  <c r="AI1310" i="16"/>
  <c r="AH1310" i="16"/>
  <c r="AG1310" i="16"/>
  <c r="AF1310" i="16"/>
  <c r="AE1310" i="16"/>
  <c r="BA1309" i="16"/>
  <c r="AZ1309" i="16"/>
  <c r="AY1309" i="16"/>
  <c r="AX1309" i="16"/>
  <c r="AW1309" i="16"/>
  <c r="AV1309" i="16"/>
  <c r="AU1309" i="16"/>
  <c r="AT1309" i="16"/>
  <c r="AS1309" i="16"/>
  <c r="AR1309" i="16"/>
  <c r="AQ1309" i="16"/>
  <c r="AP1309" i="16"/>
  <c r="AO1309" i="16"/>
  <c r="AN1309" i="16"/>
  <c r="AM1309" i="16"/>
  <c r="AL1309" i="16"/>
  <c r="AK1309" i="16"/>
  <c r="AJ1309" i="16"/>
  <c r="AI1309" i="16"/>
  <c r="AH1309" i="16"/>
  <c r="AG1309" i="16"/>
  <c r="AF1309" i="16"/>
  <c r="AE1309" i="16"/>
  <c r="BA1308" i="16"/>
  <c r="AZ1308" i="16"/>
  <c r="AY1308" i="16"/>
  <c r="AX1308" i="16"/>
  <c r="AW1308" i="16"/>
  <c r="AV1308" i="16"/>
  <c r="AU1308" i="16"/>
  <c r="AT1308" i="16"/>
  <c r="AS1308" i="16"/>
  <c r="AR1308" i="16"/>
  <c r="AQ1308" i="16"/>
  <c r="AP1308" i="16"/>
  <c r="AO1308" i="16"/>
  <c r="AN1308" i="16"/>
  <c r="AM1308" i="16"/>
  <c r="AL1308" i="16"/>
  <c r="AK1308" i="16"/>
  <c r="AJ1308" i="16"/>
  <c r="AI1308" i="16"/>
  <c r="AH1308" i="16"/>
  <c r="AG1308" i="16"/>
  <c r="AF1308" i="16"/>
  <c r="AE1308" i="16"/>
  <c r="BA1307" i="16"/>
  <c r="AZ1307" i="16"/>
  <c r="AY1307" i="16"/>
  <c r="AX1307" i="16"/>
  <c r="AW1307" i="16"/>
  <c r="AV1307" i="16"/>
  <c r="AU1307" i="16"/>
  <c r="AT1307" i="16"/>
  <c r="AS1307" i="16"/>
  <c r="AR1307" i="16"/>
  <c r="AQ1307" i="16"/>
  <c r="AP1307" i="16"/>
  <c r="AO1307" i="16"/>
  <c r="AN1307" i="16"/>
  <c r="AM1307" i="16"/>
  <c r="AL1307" i="16"/>
  <c r="AK1307" i="16"/>
  <c r="AJ1307" i="16"/>
  <c r="AI1307" i="16"/>
  <c r="AH1307" i="16"/>
  <c r="AG1307" i="16"/>
  <c r="AF1307" i="16"/>
  <c r="AE1307" i="16"/>
  <c r="BA1306" i="16"/>
  <c r="AZ1306" i="16"/>
  <c r="AY1306" i="16"/>
  <c r="AX1306" i="16"/>
  <c r="AW1306" i="16"/>
  <c r="AV1306" i="16"/>
  <c r="AU1306" i="16"/>
  <c r="AT1306" i="16"/>
  <c r="AS1306" i="16"/>
  <c r="AR1306" i="16"/>
  <c r="AQ1306" i="16"/>
  <c r="AP1306" i="16"/>
  <c r="AO1306" i="16"/>
  <c r="AN1306" i="16"/>
  <c r="AM1306" i="16"/>
  <c r="AL1306" i="16"/>
  <c r="AK1306" i="16"/>
  <c r="AJ1306" i="16"/>
  <c r="AI1306" i="16"/>
  <c r="AH1306" i="16"/>
  <c r="AG1306" i="16"/>
  <c r="AF1306" i="16"/>
  <c r="AE1306" i="16"/>
  <c r="BA1305" i="16"/>
  <c r="AZ1305" i="16"/>
  <c r="AY1305" i="16"/>
  <c r="AX1305" i="16"/>
  <c r="AW1305" i="16"/>
  <c r="AV1305" i="16"/>
  <c r="AU1305" i="16"/>
  <c r="AT1305" i="16"/>
  <c r="AS1305" i="16"/>
  <c r="AR1305" i="16"/>
  <c r="AQ1305" i="16"/>
  <c r="AP1305" i="16"/>
  <c r="AO1305" i="16"/>
  <c r="AN1305" i="16"/>
  <c r="AM1305" i="16"/>
  <c r="AL1305" i="16"/>
  <c r="AK1305" i="16"/>
  <c r="AJ1305" i="16"/>
  <c r="AI1305" i="16"/>
  <c r="AH1305" i="16"/>
  <c r="AG1305" i="16"/>
  <c r="AF1305" i="16"/>
  <c r="AE1305" i="16"/>
  <c r="BA1304" i="16"/>
  <c r="AZ1304" i="16"/>
  <c r="AY1304" i="16"/>
  <c r="AX1304" i="16"/>
  <c r="AW1304" i="16"/>
  <c r="AV1304" i="16"/>
  <c r="AU1304" i="16"/>
  <c r="AT1304" i="16"/>
  <c r="AS1304" i="16"/>
  <c r="AR1304" i="16"/>
  <c r="AQ1304" i="16"/>
  <c r="AP1304" i="16"/>
  <c r="AO1304" i="16"/>
  <c r="AN1304" i="16"/>
  <c r="AM1304" i="16"/>
  <c r="AL1304" i="16"/>
  <c r="AK1304" i="16"/>
  <c r="AJ1304" i="16"/>
  <c r="AI1304" i="16"/>
  <c r="AH1304" i="16"/>
  <c r="AG1304" i="16"/>
  <c r="AF1304" i="16"/>
  <c r="AE1304" i="16"/>
  <c r="BA1303" i="16"/>
  <c r="AZ1303" i="16"/>
  <c r="AY1303" i="16"/>
  <c r="AX1303" i="16"/>
  <c r="AW1303" i="16"/>
  <c r="AV1303" i="16"/>
  <c r="AU1303" i="16"/>
  <c r="AT1303" i="16"/>
  <c r="AS1303" i="16"/>
  <c r="AR1303" i="16"/>
  <c r="AQ1303" i="16"/>
  <c r="AP1303" i="16"/>
  <c r="AO1303" i="16"/>
  <c r="AN1303" i="16"/>
  <c r="AM1303" i="16"/>
  <c r="AL1303" i="16"/>
  <c r="AK1303" i="16"/>
  <c r="AJ1303" i="16"/>
  <c r="AI1303" i="16"/>
  <c r="AH1303" i="16"/>
  <c r="AG1303" i="16"/>
  <c r="AF1303" i="16"/>
  <c r="AE1303" i="16"/>
  <c r="BA1302" i="16"/>
  <c r="AZ1302" i="16"/>
  <c r="AY1302" i="16"/>
  <c r="AX1302" i="16"/>
  <c r="AW1302" i="16"/>
  <c r="AV1302" i="16"/>
  <c r="AU1302" i="16"/>
  <c r="AT1302" i="16"/>
  <c r="AS1302" i="16"/>
  <c r="AR1302" i="16"/>
  <c r="AQ1302" i="16"/>
  <c r="AP1302" i="16"/>
  <c r="AO1302" i="16"/>
  <c r="AN1302" i="16"/>
  <c r="AM1302" i="16"/>
  <c r="AL1302" i="16"/>
  <c r="AK1302" i="16"/>
  <c r="AJ1302" i="16"/>
  <c r="AI1302" i="16"/>
  <c r="AH1302" i="16"/>
  <c r="AG1302" i="16"/>
  <c r="AF1302" i="16"/>
  <c r="AE1302" i="16"/>
  <c r="BA1301" i="16"/>
  <c r="AZ1301" i="16"/>
  <c r="AY1301" i="16"/>
  <c r="AX1301" i="16"/>
  <c r="AW1301" i="16"/>
  <c r="AV1301" i="16"/>
  <c r="AU1301" i="16"/>
  <c r="AT1301" i="16"/>
  <c r="AS1301" i="16"/>
  <c r="AR1301" i="16"/>
  <c r="AQ1301" i="16"/>
  <c r="AP1301" i="16"/>
  <c r="AO1301" i="16"/>
  <c r="AN1301" i="16"/>
  <c r="AM1301" i="16"/>
  <c r="AL1301" i="16"/>
  <c r="AK1301" i="16"/>
  <c r="AJ1301" i="16"/>
  <c r="AI1301" i="16"/>
  <c r="AH1301" i="16"/>
  <c r="AG1301" i="16"/>
  <c r="AF1301" i="16"/>
  <c r="AE1301" i="16"/>
  <c r="BA1300" i="16"/>
  <c r="AZ1300" i="16"/>
  <c r="AY1300" i="16"/>
  <c r="AX1300" i="16"/>
  <c r="AW1300" i="16"/>
  <c r="AV1300" i="16"/>
  <c r="AU1300" i="16"/>
  <c r="AT1300" i="16"/>
  <c r="AS1300" i="16"/>
  <c r="AR1300" i="16"/>
  <c r="AQ1300" i="16"/>
  <c r="AP1300" i="16"/>
  <c r="AO1300" i="16"/>
  <c r="AN1300" i="16"/>
  <c r="AM1300" i="16"/>
  <c r="AL1300" i="16"/>
  <c r="AK1300" i="16"/>
  <c r="AJ1300" i="16"/>
  <c r="AI1300" i="16"/>
  <c r="AH1300" i="16"/>
  <c r="AG1300" i="16"/>
  <c r="AF1300" i="16"/>
  <c r="AE1300" i="16"/>
  <c r="BA1299" i="16"/>
  <c r="AZ1299" i="16"/>
  <c r="AY1299" i="16"/>
  <c r="AX1299" i="16"/>
  <c r="AW1299" i="16"/>
  <c r="AV1299" i="16"/>
  <c r="AU1299" i="16"/>
  <c r="AT1299" i="16"/>
  <c r="AS1299" i="16"/>
  <c r="AR1299" i="16"/>
  <c r="AQ1299" i="16"/>
  <c r="AP1299" i="16"/>
  <c r="AO1299" i="16"/>
  <c r="AN1299" i="16"/>
  <c r="AM1299" i="16"/>
  <c r="AL1299" i="16"/>
  <c r="AK1299" i="16"/>
  <c r="AJ1299" i="16"/>
  <c r="AI1299" i="16"/>
  <c r="AH1299" i="16"/>
  <c r="AG1299" i="16"/>
  <c r="AF1299" i="16"/>
  <c r="AE1299" i="16"/>
  <c r="BA1298" i="16"/>
  <c r="AZ1298" i="16"/>
  <c r="AY1298" i="16"/>
  <c r="AX1298" i="16"/>
  <c r="AW1298" i="16"/>
  <c r="AV1298" i="16"/>
  <c r="AU1298" i="16"/>
  <c r="AT1298" i="16"/>
  <c r="AS1298" i="16"/>
  <c r="AR1298" i="16"/>
  <c r="AQ1298" i="16"/>
  <c r="AP1298" i="16"/>
  <c r="AO1298" i="16"/>
  <c r="AN1298" i="16"/>
  <c r="AM1298" i="16"/>
  <c r="AL1298" i="16"/>
  <c r="AK1298" i="16"/>
  <c r="AJ1298" i="16"/>
  <c r="AI1298" i="16"/>
  <c r="AH1298" i="16"/>
  <c r="AG1298" i="16"/>
  <c r="AF1298" i="16"/>
  <c r="AE1298" i="16"/>
  <c r="BA1297" i="16"/>
  <c r="AZ1297" i="16"/>
  <c r="AY1297" i="16"/>
  <c r="AX1297" i="16"/>
  <c r="AW1297" i="16"/>
  <c r="AV1297" i="16"/>
  <c r="AU1297" i="16"/>
  <c r="AT1297" i="16"/>
  <c r="AS1297" i="16"/>
  <c r="AR1297" i="16"/>
  <c r="AQ1297" i="16"/>
  <c r="AP1297" i="16"/>
  <c r="AO1297" i="16"/>
  <c r="AN1297" i="16"/>
  <c r="AM1297" i="16"/>
  <c r="AL1297" i="16"/>
  <c r="AK1297" i="16"/>
  <c r="AJ1297" i="16"/>
  <c r="AI1297" i="16"/>
  <c r="AH1297" i="16"/>
  <c r="AG1297" i="16"/>
  <c r="AF1297" i="16"/>
  <c r="AE1297" i="16"/>
  <c r="BA1296" i="16"/>
  <c r="AZ1296" i="16"/>
  <c r="AY1296" i="16"/>
  <c r="AX1296" i="16"/>
  <c r="AW1296" i="16"/>
  <c r="AV1296" i="16"/>
  <c r="AU1296" i="16"/>
  <c r="AT1296" i="16"/>
  <c r="AS1296" i="16"/>
  <c r="AR1296" i="16"/>
  <c r="AQ1296" i="16"/>
  <c r="AP1296" i="16"/>
  <c r="AO1296" i="16"/>
  <c r="AN1296" i="16"/>
  <c r="AM1296" i="16"/>
  <c r="AL1296" i="16"/>
  <c r="AK1296" i="16"/>
  <c r="AJ1296" i="16"/>
  <c r="AI1296" i="16"/>
  <c r="AH1296" i="16"/>
  <c r="AG1296" i="16"/>
  <c r="AF1296" i="16"/>
  <c r="AE1296" i="16"/>
  <c r="BA1295" i="16"/>
  <c r="AZ1295" i="16"/>
  <c r="AY1295" i="16"/>
  <c r="AX1295" i="16"/>
  <c r="AW1295" i="16"/>
  <c r="AV1295" i="16"/>
  <c r="AU1295" i="16"/>
  <c r="AT1295" i="16"/>
  <c r="AS1295" i="16"/>
  <c r="AR1295" i="16"/>
  <c r="AQ1295" i="16"/>
  <c r="AP1295" i="16"/>
  <c r="AO1295" i="16"/>
  <c r="AN1295" i="16"/>
  <c r="AM1295" i="16"/>
  <c r="AL1295" i="16"/>
  <c r="AK1295" i="16"/>
  <c r="AJ1295" i="16"/>
  <c r="AI1295" i="16"/>
  <c r="AH1295" i="16"/>
  <c r="AG1295" i="16"/>
  <c r="AF1295" i="16"/>
  <c r="AE1295" i="16"/>
  <c r="BA1294" i="16"/>
  <c r="AZ1294" i="16"/>
  <c r="AY1294" i="16"/>
  <c r="AX1294" i="16"/>
  <c r="AW1294" i="16"/>
  <c r="AV1294" i="16"/>
  <c r="AU1294" i="16"/>
  <c r="AT1294" i="16"/>
  <c r="AS1294" i="16"/>
  <c r="AR1294" i="16"/>
  <c r="AQ1294" i="16"/>
  <c r="AP1294" i="16"/>
  <c r="AO1294" i="16"/>
  <c r="AN1294" i="16"/>
  <c r="AM1294" i="16"/>
  <c r="AL1294" i="16"/>
  <c r="AK1294" i="16"/>
  <c r="AJ1294" i="16"/>
  <c r="AI1294" i="16"/>
  <c r="AH1294" i="16"/>
  <c r="AG1294" i="16"/>
  <c r="AF1294" i="16"/>
  <c r="AE1294" i="16"/>
  <c r="BA1293" i="16"/>
  <c r="AZ1293" i="16"/>
  <c r="AY1293" i="16"/>
  <c r="AX1293" i="16"/>
  <c r="AW1293" i="16"/>
  <c r="AV1293" i="16"/>
  <c r="AU1293" i="16"/>
  <c r="AT1293" i="16"/>
  <c r="AS1293" i="16"/>
  <c r="AR1293" i="16"/>
  <c r="AQ1293" i="16"/>
  <c r="AP1293" i="16"/>
  <c r="AO1293" i="16"/>
  <c r="AN1293" i="16"/>
  <c r="AM1293" i="16"/>
  <c r="AL1293" i="16"/>
  <c r="AK1293" i="16"/>
  <c r="AJ1293" i="16"/>
  <c r="AI1293" i="16"/>
  <c r="AH1293" i="16"/>
  <c r="AG1293" i="16"/>
  <c r="AF1293" i="16"/>
  <c r="AE1293" i="16"/>
  <c r="BA1292" i="16"/>
  <c r="AZ1292" i="16"/>
  <c r="AY1292" i="16"/>
  <c r="AX1292" i="16"/>
  <c r="AW1292" i="16"/>
  <c r="AV1292" i="16"/>
  <c r="AU1292" i="16"/>
  <c r="AT1292" i="16"/>
  <c r="AS1292" i="16"/>
  <c r="AR1292" i="16"/>
  <c r="AQ1292" i="16"/>
  <c r="AP1292" i="16"/>
  <c r="AO1292" i="16"/>
  <c r="AN1292" i="16"/>
  <c r="AM1292" i="16"/>
  <c r="AL1292" i="16"/>
  <c r="AK1292" i="16"/>
  <c r="AJ1292" i="16"/>
  <c r="AI1292" i="16"/>
  <c r="AH1292" i="16"/>
  <c r="AG1292" i="16"/>
  <c r="AF1292" i="16"/>
  <c r="AE1292" i="16"/>
  <c r="BA1291" i="16"/>
  <c r="AZ1291" i="16"/>
  <c r="AY1291" i="16"/>
  <c r="AX1291" i="16"/>
  <c r="AW1291" i="16"/>
  <c r="AV1291" i="16"/>
  <c r="AU1291" i="16"/>
  <c r="AT1291" i="16"/>
  <c r="AS1291" i="16"/>
  <c r="AR1291" i="16"/>
  <c r="AQ1291" i="16"/>
  <c r="AP1291" i="16"/>
  <c r="AO1291" i="16"/>
  <c r="AN1291" i="16"/>
  <c r="AM1291" i="16"/>
  <c r="AL1291" i="16"/>
  <c r="AK1291" i="16"/>
  <c r="AJ1291" i="16"/>
  <c r="AI1291" i="16"/>
  <c r="AH1291" i="16"/>
  <c r="AG1291" i="16"/>
  <c r="AF1291" i="16"/>
  <c r="AE1291" i="16"/>
  <c r="BA1290" i="16"/>
  <c r="AZ1290" i="16"/>
  <c r="AY1290" i="16"/>
  <c r="AX1290" i="16"/>
  <c r="AW1290" i="16"/>
  <c r="AV1290" i="16"/>
  <c r="AU1290" i="16"/>
  <c r="AT1290" i="16"/>
  <c r="AS1290" i="16"/>
  <c r="AR1290" i="16"/>
  <c r="AQ1290" i="16"/>
  <c r="AP1290" i="16"/>
  <c r="AO1290" i="16"/>
  <c r="AN1290" i="16"/>
  <c r="AM1290" i="16"/>
  <c r="AL1290" i="16"/>
  <c r="AK1290" i="16"/>
  <c r="AJ1290" i="16"/>
  <c r="AI1290" i="16"/>
  <c r="AH1290" i="16"/>
  <c r="AG1290" i="16"/>
  <c r="AF1290" i="16"/>
  <c r="AE1290" i="16"/>
  <c r="BA1289" i="16"/>
  <c r="AZ1289" i="16"/>
  <c r="AY1289" i="16"/>
  <c r="AX1289" i="16"/>
  <c r="AW1289" i="16"/>
  <c r="AV1289" i="16"/>
  <c r="AU1289" i="16"/>
  <c r="AT1289" i="16"/>
  <c r="AS1289" i="16"/>
  <c r="AR1289" i="16"/>
  <c r="AQ1289" i="16"/>
  <c r="AP1289" i="16"/>
  <c r="AO1289" i="16"/>
  <c r="AN1289" i="16"/>
  <c r="AM1289" i="16"/>
  <c r="AL1289" i="16"/>
  <c r="AK1289" i="16"/>
  <c r="AJ1289" i="16"/>
  <c r="AI1289" i="16"/>
  <c r="AH1289" i="16"/>
  <c r="AG1289" i="16"/>
  <c r="AF1289" i="16"/>
  <c r="AE1289" i="16"/>
  <c r="BA1288" i="16"/>
  <c r="AZ1288" i="16"/>
  <c r="AY1288" i="16"/>
  <c r="AX1288" i="16"/>
  <c r="AW1288" i="16"/>
  <c r="AV1288" i="16"/>
  <c r="AU1288" i="16"/>
  <c r="AT1288" i="16"/>
  <c r="AS1288" i="16"/>
  <c r="AR1288" i="16"/>
  <c r="AQ1288" i="16"/>
  <c r="AP1288" i="16"/>
  <c r="AO1288" i="16"/>
  <c r="AN1288" i="16"/>
  <c r="AM1288" i="16"/>
  <c r="AL1288" i="16"/>
  <c r="AK1288" i="16"/>
  <c r="AJ1288" i="16"/>
  <c r="AI1288" i="16"/>
  <c r="AH1288" i="16"/>
  <c r="AG1288" i="16"/>
  <c r="AF1288" i="16"/>
  <c r="AE1288" i="16"/>
  <c r="BA1287" i="16"/>
  <c r="AZ1287" i="16"/>
  <c r="AY1287" i="16"/>
  <c r="AX1287" i="16"/>
  <c r="AW1287" i="16"/>
  <c r="AV1287" i="16"/>
  <c r="AU1287" i="16"/>
  <c r="AT1287" i="16"/>
  <c r="AS1287" i="16"/>
  <c r="AR1287" i="16"/>
  <c r="AQ1287" i="16"/>
  <c r="AP1287" i="16"/>
  <c r="AO1287" i="16"/>
  <c r="AN1287" i="16"/>
  <c r="AM1287" i="16"/>
  <c r="AL1287" i="16"/>
  <c r="AK1287" i="16"/>
  <c r="AJ1287" i="16"/>
  <c r="AI1287" i="16"/>
  <c r="AH1287" i="16"/>
  <c r="AG1287" i="16"/>
  <c r="AF1287" i="16"/>
  <c r="AE1287" i="16"/>
  <c r="BA1286" i="16"/>
  <c r="AZ1286" i="16"/>
  <c r="AY1286" i="16"/>
  <c r="AX1286" i="16"/>
  <c r="AW1286" i="16"/>
  <c r="AV1286" i="16"/>
  <c r="AU1286" i="16"/>
  <c r="AT1286" i="16"/>
  <c r="AS1286" i="16"/>
  <c r="AR1286" i="16"/>
  <c r="AQ1286" i="16"/>
  <c r="AP1286" i="16"/>
  <c r="AO1286" i="16"/>
  <c r="AN1286" i="16"/>
  <c r="AM1286" i="16"/>
  <c r="AL1286" i="16"/>
  <c r="AK1286" i="16"/>
  <c r="AJ1286" i="16"/>
  <c r="AI1286" i="16"/>
  <c r="AH1286" i="16"/>
  <c r="AG1286" i="16"/>
  <c r="AF1286" i="16"/>
  <c r="AE1286" i="16"/>
  <c r="BA1285" i="16"/>
  <c r="AZ1285" i="16"/>
  <c r="AY1285" i="16"/>
  <c r="AX1285" i="16"/>
  <c r="AW1285" i="16"/>
  <c r="AV1285" i="16"/>
  <c r="AU1285" i="16"/>
  <c r="AT1285" i="16"/>
  <c r="AS1285" i="16"/>
  <c r="AR1285" i="16"/>
  <c r="AQ1285" i="16"/>
  <c r="AP1285" i="16"/>
  <c r="AO1285" i="16"/>
  <c r="AN1285" i="16"/>
  <c r="AM1285" i="16"/>
  <c r="AL1285" i="16"/>
  <c r="AK1285" i="16"/>
  <c r="AJ1285" i="16"/>
  <c r="AI1285" i="16"/>
  <c r="AH1285" i="16"/>
  <c r="AG1285" i="16"/>
  <c r="AF1285" i="16"/>
  <c r="AE1285" i="16"/>
  <c r="BA1284" i="16"/>
  <c r="AZ1284" i="16"/>
  <c r="AY1284" i="16"/>
  <c r="AX1284" i="16"/>
  <c r="AW1284" i="16"/>
  <c r="AV1284" i="16"/>
  <c r="AU1284" i="16"/>
  <c r="AT1284" i="16"/>
  <c r="AS1284" i="16"/>
  <c r="AR1284" i="16"/>
  <c r="AQ1284" i="16"/>
  <c r="AP1284" i="16"/>
  <c r="AO1284" i="16"/>
  <c r="AN1284" i="16"/>
  <c r="AM1284" i="16"/>
  <c r="AL1284" i="16"/>
  <c r="AK1284" i="16"/>
  <c r="AJ1284" i="16"/>
  <c r="AI1284" i="16"/>
  <c r="AH1284" i="16"/>
  <c r="AG1284" i="16"/>
  <c r="AF1284" i="16"/>
  <c r="AE1284" i="16"/>
  <c r="BA1283" i="16"/>
  <c r="AZ1283" i="16"/>
  <c r="AY1283" i="16"/>
  <c r="AX1283" i="16"/>
  <c r="AW1283" i="16"/>
  <c r="AV1283" i="16"/>
  <c r="AU1283" i="16"/>
  <c r="AT1283" i="16"/>
  <c r="AS1283" i="16"/>
  <c r="AR1283" i="16"/>
  <c r="AQ1283" i="16"/>
  <c r="AP1283" i="16"/>
  <c r="AO1283" i="16"/>
  <c r="AN1283" i="16"/>
  <c r="AM1283" i="16"/>
  <c r="AL1283" i="16"/>
  <c r="AK1283" i="16"/>
  <c r="AJ1283" i="16"/>
  <c r="AI1283" i="16"/>
  <c r="AH1283" i="16"/>
  <c r="AG1283" i="16"/>
  <c r="AF1283" i="16"/>
  <c r="AE1283" i="16"/>
  <c r="BA1282" i="16"/>
  <c r="AZ1282" i="16"/>
  <c r="AY1282" i="16"/>
  <c r="AX1282" i="16"/>
  <c r="AW1282" i="16"/>
  <c r="AV1282" i="16"/>
  <c r="AU1282" i="16"/>
  <c r="AT1282" i="16"/>
  <c r="AS1282" i="16"/>
  <c r="AR1282" i="16"/>
  <c r="AQ1282" i="16"/>
  <c r="AP1282" i="16"/>
  <c r="AO1282" i="16"/>
  <c r="AN1282" i="16"/>
  <c r="AM1282" i="16"/>
  <c r="AL1282" i="16"/>
  <c r="AK1282" i="16"/>
  <c r="AJ1282" i="16"/>
  <c r="AI1282" i="16"/>
  <c r="AH1282" i="16"/>
  <c r="AG1282" i="16"/>
  <c r="AF1282" i="16"/>
  <c r="AE1282" i="16"/>
  <c r="BA1281" i="16"/>
  <c r="AZ1281" i="16"/>
  <c r="AY1281" i="16"/>
  <c r="AX1281" i="16"/>
  <c r="AW1281" i="16"/>
  <c r="AV1281" i="16"/>
  <c r="AU1281" i="16"/>
  <c r="AT1281" i="16"/>
  <c r="AS1281" i="16"/>
  <c r="AR1281" i="16"/>
  <c r="AQ1281" i="16"/>
  <c r="AP1281" i="16"/>
  <c r="AO1281" i="16"/>
  <c r="AN1281" i="16"/>
  <c r="AM1281" i="16"/>
  <c r="AL1281" i="16"/>
  <c r="AK1281" i="16"/>
  <c r="AJ1281" i="16"/>
  <c r="AI1281" i="16"/>
  <c r="AH1281" i="16"/>
  <c r="AG1281" i="16"/>
  <c r="AF1281" i="16"/>
  <c r="AE1281" i="16"/>
  <c r="BA1280" i="16"/>
  <c r="AZ1280" i="16"/>
  <c r="AY1280" i="16"/>
  <c r="AX1280" i="16"/>
  <c r="AW1280" i="16"/>
  <c r="AV1280" i="16"/>
  <c r="AU1280" i="16"/>
  <c r="AT1280" i="16"/>
  <c r="AS1280" i="16"/>
  <c r="AR1280" i="16"/>
  <c r="AQ1280" i="16"/>
  <c r="AP1280" i="16"/>
  <c r="AO1280" i="16"/>
  <c r="AN1280" i="16"/>
  <c r="AM1280" i="16"/>
  <c r="AL1280" i="16"/>
  <c r="AK1280" i="16"/>
  <c r="AJ1280" i="16"/>
  <c r="AI1280" i="16"/>
  <c r="AH1280" i="16"/>
  <c r="AG1280" i="16"/>
  <c r="AF1280" i="16"/>
  <c r="AE1280" i="16"/>
  <c r="BA1279" i="16"/>
  <c r="AZ1279" i="16"/>
  <c r="AY1279" i="16"/>
  <c r="AX1279" i="16"/>
  <c r="AW1279" i="16"/>
  <c r="AV1279" i="16"/>
  <c r="AU1279" i="16"/>
  <c r="AT1279" i="16"/>
  <c r="AS1279" i="16"/>
  <c r="AR1279" i="16"/>
  <c r="AQ1279" i="16"/>
  <c r="AP1279" i="16"/>
  <c r="AO1279" i="16"/>
  <c r="AN1279" i="16"/>
  <c r="AM1279" i="16"/>
  <c r="AL1279" i="16"/>
  <c r="AK1279" i="16"/>
  <c r="AJ1279" i="16"/>
  <c r="AI1279" i="16"/>
  <c r="AH1279" i="16"/>
  <c r="AG1279" i="16"/>
  <c r="AF1279" i="16"/>
  <c r="AE1279" i="16"/>
  <c r="BA1278" i="16"/>
  <c r="AZ1278" i="16"/>
  <c r="AY1278" i="16"/>
  <c r="AX1278" i="16"/>
  <c r="AW1278" i="16"/>
  <c r="AV1278" i="16"/>
  <c r="AU1278" i="16"/>
  <c r="AT1278" i="16"/>
  <c r="AS1278" i="16"/>
  <c r="AR1278" i="16"/>
  <c r="AQ1278" i="16"/>
  <c r="AP1278" i="16"/>
  <c r="AO1278" i="16"/>
  <c r="AN1278" i="16"/>
  <c r="AM1278" i="16"/>
  <c r="AL1278" i="16"/>
  <c r="AK1278" i="16"/>
  <c r="AJ1278" i="16"/>
  <c r="AI1278" i="16"/>
  <c r="AH1278" i="16"/>
  <c r="AG1278" i="16"/>
  <c r="AF1278" i="16"/>
  <c r="AE1278" i="16"/>
  <c r="BA1277" i="16"/>
  <c r="AZ1277" i="16"/>
  <c r="AY1277" i="16"/>
  <c r="AX1277" i="16"/>
  <c r="AW1277" i="16"/>
  <c r="AV1277" i="16"/>
  <c r="AU1277" i="16"/>
  <c r="AT1277" i="16"/>
  <c r="AS1277" i="16"/>
  <c r="AR1277" i="16"/>
  <c r="AQ1277" i="16"/>
  <c r="AP1277" i="16"/>
  <c r="AO1277" i="16"/>
  <c r="AN1277" i="16"/>
  <c r="AM1277" i="16"/>
  <c r="AL1277" i="16"/>
  <c r="AK1277" i="16"/>
  <c r="AJ1277" i="16"/>
  <c r="AI1277" i="16"/>
  <c r="AH1277" i="16"/>
  <c r="AG1277" i="16"/>
  <c r="AF1277" i="16"/>
  <c r="AE1277" i="16"/>
  <c r="BA1276" i="16"/>
  <c r="AZ1276" i="16"/>
  <c r="AY1276" i="16"/>
  <c r="AX1276" i="16"/>
  <c r="AW1276" i="16"/>
  <c r="AV1276" i="16"/>
  <c r="AU1276" i="16"/>
  <c r="AT1276" i="16"/>
  <c r="AS1276" i="16"/>
  <c r="AR1276" i="16"/>
  <c r="AQ1276" i="16"/>
  <c r="AP1276" i="16"/>
  <c r="AO1276" i="16"/>
  <c r="AN1276" i="16"/>
  <c r="AM1276" i="16"/>
  <c r="AL1276" i="16"/>
  <c r="AK1276" i="16"/>
  <c r="AJ1276" i="16"/>
  <c r="AI1276" i="16"/>
  <c r="AH1276" i="16"/>
  <c r="AG1276" i="16"/>
  <c r="AF1276" i="16"/>
  <c r="AE1276" i="16"/>
  <c r="BA1275" i="16"/>
  <c r="AZ1275" i="16"/>
  <c r="AY1275" i="16"/>
  <c r="AX1275" i="16"/>
  <c r="AW1275" i="16"/>
  <c r="AV1275" i="16"/>
  <c r="AU1275" i="16"/>
  <c r="AT1275" i="16"/>
  <c r="AS1275" i="16"/>
  <c r="AR1275" i="16"/>
  <c r="AQ1275" i="16"/>
  <c r="AP1275" i="16"/>
  <c r="AO1275" i="16"/>
  <c r="AN1275" i="16"/>
  <c r="AM1275" i="16"/>
  <c r="AL1275" i="16"/>
  <c r="AK1275" i="16"/>
  <c r="AJ1275" i="16"/>
  <c r="AI1275" i="16"/>
  <c r="AH1275" i="16"/>
  <c r="AG1275" i="16"/>
  <c r="AF1275" i="16"/>
  <c r="AE1275" i="16"/>
  <c r="BA1274" i="16"/>
  <c r="AZ1274" i="16"/>
  <c r="AY1274" i="16"/>
  <c r="AX1274" i="16"/>
  <c r="AW1274" i="16"/>
  <c r="AV1274" i="16"/>
  <c r="AU1274" i="16"/>
  <c r="AT1274" i="16"/>
  <c r="AS1274" i="16"/>
  <c r="AR1274" i="16"/>
  <c r="AQ1274" i="16"/>
  <c r="AP1274" i="16"/>
  <c r="AO1274" i="16"/>
  <c r="AN1274" i="16"/>
  <c r="AM1274" i="16"/>
  <c r="AL1274" i="16"/>
  <c r="AK1274" i="16"/>
  <c r="AJ1274" i="16"/>
  <c r="AI1274" i="16"/>
  <c r="AH1274" i="16"/>
  <c r="AG1274" i="16"/>
  <c r="AF1274" i="16"/>
  <c r="AE1274" i="16"/>
  <c r="BA1273" i="16"/>
  <c r="AZ1273" i="16"/>
  <c r="AY1273" i="16"/>
  <c r="AX1273" i="16"/>
  <c r="AW1273" i="16"/>
  <c r="AV1273" i="16"/>
  <c r="AU1273" i="16"/>
  <c r="AT1273" i="16"/>
  <c r="AS1273" i="16"/>
  <c r="AR1273" i="16"/>
  <c r="AQ1273" i="16"/>
  <c r="AP1273" i="16"/>
  <c r="AO1273" i="16"/>
  <c r="AN1273" i="16"/>
  <c r="AM1273" i="16"/>
  <c r="AL1273" i="16"/>
  <c r="AK1273" i="16"/>
  <c r="AJ1273" i="16"/>
  <c r="AI1273" i="16"/>
  <c r="AH1273" i="16"/>
  <c r="AG1273" i="16"/>
  <c r="AF1273" i="16"/>
  <c r="AE1273" i="16"/>
  <c r="BA1272" i="16"/>
  <c r="AZ1272" i="16"/>
  <c r="AY1272" i="16"/>
  <c r="AX1272" i="16"/>
  <c r="AW1272" i="16"/>
  <c r="AV1272" i="16"/>
  <c r="AU1272" i="16"/>
  <c r="AT1272" i="16"/>
  <c r="AS1272" i="16"/>
  <c r="AR1272" i="16"/>
  <c r="AQ1272" i="16"/>
  <c r="AP1272" i="16"/>
  <c r="AO1272" i="16"/>
  <c r="AN1272" i="16"/>
  <c r="AM1272" i="16"/>
  <c r="AL1272" i="16"/>
  <c r="AK1272" i="16"/>
  <c r="AJ1272" i="16"/>
  <c r="AI1272" i="16"/>
  <c r="AH1272" i="16"/>
  <c r="AG1272" i="16"/>
  <c r="AF1272" i="16"/>
  <c r="AE1272" i="16"/>
  <c r="BA1271" i="16"/>
  <c r="AZ1271" i="16"/>
  <c r="AY1271" i="16"/>
  <c r="AX1271" i="16"/>
  <c r="AW1271" i="16"/>
  <c r="AV1271" i="16"/>
  <c r="AU1271" i="16"/>
  <c r="AT1271" i="16"/>
  <c r="AS1271" i="16"/>
  <c r="AR1271" i="16"/>
  <c r="AQ1271" i="16"/>
  <c r="AP1271" i="16"/>
  <c r="AO1271" i="16"/>
  <c r="AN1271" i="16"/>
  <c r="AM1271" i="16"/>
  <c r="AL1271" i="16"/>
  <c r="AK1271" i="16"/>
  <c r="AJ1271" i="16"/>
  <c r="AI1271" i="16"/>
  <c r="AH1271" i="16"/>
  <c r="AG1271" i="16"/>
  <c r="AF1271" i="16"/>
  <c r="AE1271" i="16"/>
  <c r="BA1270" i="16"/>
  <c r="AZ1270" i="16"/>
  <c r="AY1270" i="16"/>
  <c r="AX1270" i="16"/>
  <c r="AW1270" i="16"/>
  <c r="AV1270" i="16"/>
  <c r="AU1270" i="16"/>
  <c r="AT1270" i="16"/>
  <c r="AS1270" i="16"/>
  <c r="AR1270" i="16"/>
  <c r="AQ1270" i="16"/>
  <c r="AP1270" i="16"/>
  <c r="AO1270" i="16"/>
  <c r="AN1270" i="16"/>
  <c r="AM1270" i="16"/>
  <c r="AL1270" i="16"/>
  <c r="AK1270" i="16"/>
  <c r="AJ1270" i="16"/>
  <c r="AI1270" i="16"/>
  <c r="AH1270" i="16"/>
  <c r="AG1270" i="16"/>
  <c r="AF1270" i="16"/>
  <c r="AE1270" i="16"/>
  <c r="BA1269" i="16"/>
  <c r="AZ1269" i="16"/>
  <c r="AY1269" i="16"/>
  <c r="AX1269" i="16"/>
  <c r="AW1269" i="16"/>
  <c r="AV1269" i="16"/>
  <c r="AU1269" i="16"/>
  <c r="AT1269" i="16"/>
  <c r="AS1269" i="16"/>
  <c r="AR1269" i="16"/>
  <c r="AQ1269" i="16"/>
  <c r="AP1269" i="16"/>
  <c r="AO1269" i="16"/>
  <c r="AN1269" i="16"/>
  <c r="AM1269" i="16"/>
  <c r="AL1269" i="16"/>
  <c r="AK1269" i="16"/>
  <c r="AJ1269" i="16"/>
  <c r="AI1269" i="16"/>
  <c r="AH1269" i="16"/>
  <c r="AG1269" i="16"/>
  <c r="AF1269" i="16"/>
  <c r="AE1269" i="16"/>
  <c r="BA1268" i="16"/>
  <c r="AZ1268" i="16"/>
  <c r="AY1268" i="16"/>
  <c r="AX1268" i="16"/>
  <c r="AW1268" i="16"/>
  <c r="AV1268" i="16"/>
  <c r="AU1268" i="16"/>
  <c r="AT1268" i="16"/>
  <c r="AS1268" i="16"/>
  <c r="AR1268" i="16"/>
  <c r="AQ1268" i="16"/>
  <c r="AP1268" i="16"/>
  <c r="AO1268" i="16"/>
  <c r="AN1268" i="16"/>
  <c r="AM1268" i="16"/>
  <c r="AL1268" i="16"/>
  <c r="AK1268" i="16"/>
  <c r="AJ1268" i="16"/>
  <c r="AI1268" i="16"/>
  <c r="AH1268" i="16"/>
  <c r="AG1268" i="16"/>
  <c r="AF1268" i="16"/>
  <c r="AE1268" i="16"/>
  <c r="BA1267" i="16"/>
  <c r="AZ1267" i="16"/>
  <c r="AY1267" i="16"/>
  <c r="AX1267" i="16"/>
  <c r="AW1267" i="16"/>
  <c r="AV1267" i="16"/>
  <c r="AU1267" i="16"/>
  <c r="AT1267" i="16"/>
  <c r="AS1267" i="16"/>
  <c r="AR1267" i="16"/>
  <c r="AQ1267" i="16"/>
  <c r="AP1267" i="16"/>
  <c r="AO1267" i="16"/>
  <c r="AN1267" i="16"/>
  <c r="AM1267" i="16"/>
  <c r="AL1267" i="16"/>
  <c r="AK1267" i="16"/>
  <c r="AJ1267" i="16"/>
  <c r="AI1267" i="16"/>
  <c r="AH1267" i="16"/>
  <c r="AG1267" i="16"/>
  <c r="AF1267" i="16"/>
  <c r="AE1267" i="16"/>
  <c r="BA1266" i="16"/>
  <c r="AZ1266" i="16"/>
  <c r="AY1266" i="16"/>
  <c r="AX1266" i="16"/>
  <c r="AW1266" i="16"/>
  <c r="AV1266" i="16"/>
  <c r="AU1266" i="16"/>
  <c r="AT1266" i="16"/>
  <c r="AS1266" i="16"/>
  <c r="AR1266" i="16"/>
  <c r="AQ1266" i="16"/>
  <c r="AP1266" i="16"/>
  <c r="AO1266" i="16"/>
  <c r="AN1266" i="16"/>
  <c r="AM1266" i="16"/>
  <c r="AL1266" i="16"/>
  <c r="AK1266" i="16"/>
  <c r="AJ1266" i="16"/>
  <c r="AI1266" i="16"/>
  <c r="AH1266" i="16"/>
  <c r="AG1266" i="16"/>
  <c r="AF1266" i="16"/>
  <c r="AE1266" i="16"/>
  <c r="BA1265" i="16"/>
  <c r="AZ1265" i="16"/>
  <c r="AY1265" i="16"/>
  <c r="AX1265" i="16"/>
  <c r="AW1265" i="16"/>
  <c r="AV1265" i="16"/>
  <c r="AU1265" i="16"/>
  <c r="AT1265" i="16"/>
  <c r="AS1265" i="16"/>
  <c r="AR1265" i="16"/>
  <c r="AQ1265" i="16"/>
  <c r="AP1265" i="16"/>
  <c r="AO1265" i="16"/>
  <c r="AN1265" i="16"/>
  <c r="AM1265" i="16"/>
  <c r="AL1265" i="16"/>
  <c r="AK1265" i="16"/>
  <c r="AJ1265" i="16"/>
  <c r="AI1265" i="16"/>
  <c r="AH1265" i="16"/>
  <c r="AG1265" i="16"/>
  <c r="AF1265" i="16"/>
  <c r="AE1265" i="16"/>
  <c r="BA1264" i="16"/>
  <c r="AZ1264" i="16"/>
  <c r="AY1264" i="16"/>
  <c r="AX1264" i="16"/>
  <c r="AW1264" i="16"/>
  <c r="AV1264" i="16"/>
  <c r="AU1264" i="16"/>
  <c r="AT1264" i="16"/>
  <c r="AS1264" i="16"/>
  <c r="AR1264" i="16"/>
  <c r="AQ1264" i="16"/>
  <c r="AP1264" i="16"/>
  <c r="AO1264" i="16"/>
  <c r="AN1264" i="16"/>
  <c r="AM1264" i="16"/>
  <c r="AL1264" i="16"/>
  <c r="AK1264" i="16"/>
  <c r="AJ1264" i="16"/>
  <c r="AI1264" i="16"/>
  <c r="AH1264" i="16"/>
  <c r="AG1264" i="16"/>
  <c r="AF1264" i="16"/>
  <c r="AE1264" i="16"/>
  <c r="BA1263" i="16"/>
  <c r="AZ1263" i="16"/>
  <c r="AY1263" i="16"/>
  <c r="AX1263" i="16"/>
  <c r="AW1263" i="16"/>
  <c r="AV1263" i="16"/>
  <c r="AU1263" i="16"/>
  <c r="AT1263" i="16"/>
  <c r="AS1263" i="16"/>
  <c r="AR1263" i="16"/>
  <c r="AQ1263" i="16"/>
  <c r="AP1263" i="16"/>
  <c r="AO1263" i="16"/>
  <c r="AN1263" i="16"/>
  <c r="AM1263" i="16"/>
  <c r="AL1263" i="16"/>
  <c r="AK1263" i="16"/>
  <c r="AJ1263" i="16"/>
  <c r="AI1263" i="16"/>
  <c r="AH1263" i="16"/>
  <c r="AG1263" i="16"/>
  <c r="AF1263" i="16"/>
  <c r="AE1263" i="16"/>
  <c r="BA1262" i="16"/>
  <c r="AZ1262" i="16"/>
  <c r="AY1262" i="16"/>
  <c r="AX1262" i="16"/>
  <c r="AW1262" i="16"/>
  <c r="AV1262" i="16"/>
  <c r="AU1262" i="16"/>
  <c r="AT1262" i="16"/>
  <c r="AS1262" i="16"/>
  <c r="AR1262" i="16"/>
  <c r="AQ1262" i="16"/>
  <c r="AP1262" i="16"/>
  <c r="AO1262" i="16"/>
  <c r="AN1262" i="16"/>
  <c r="AM1262" i="16"/>
  <c r="AL1262" i="16"/>
  <c r="AK1262" i="16"/>
  <c r="AJ1262" i="16"/>
  <c r="AI1262" i="16"/>
  <c r="AH1262" i="16"/>
  <c r="AG1262" i="16"/>
  <c r="AF1262" i="16"/>
  <c r="AE1262" i="16"/>
  <c r="BA1261" i="16"/>
  <c r="AZ1261" i="16"/>
  <c r="AY1261" i="16"/>
  <c r="AX1261" i="16"/>
  <c r="AW1261" i="16"/>
  <c r="AV1261" i="16"/>
  <c r="AU1261" i="16"/>
  <c r="AT1261" i="16"/>
  <c r="AS1261" i="16"/>
  <c r="AR1261" i="16"/>
  <c r="AQ1261" i="16"/>
  <c r="AP1261" i="16"/>
  <c r="AO1261" i="16"/>
  <c r="AN1261" i="16"/>
  <c r="AM1261" i="16"/>
  <c r="AL1261" i="16"/>
  <c r="AK1261" i="16"/>
  <c r="AJ1261" i="16"/>
  <c r="AI1261" i="16"/>
  <c r="AH1261" i="16"/>
  <c r="AG1261" i="16"/>
  <c r="AF1261" i="16"/>
  <c r="AE1261" i="16"/>
  <c r="BA1260" i="16"/>
  <c r="AZ1260" i="16"/>
  <c r="AY1260" i="16"/>
  <c r="AX1260" i="16"/>
  <c r="AW1260" i="16"/>
  <c r="AV1260" i="16"/>
  <c r="AU1260" i="16"/>
  <c r="AT1260" i="16"/>
  <c r="AS1260" i="16"/>
  <c r="AR1260" i="16"/>
  <c r="AQ1260" i="16"/>
  <c r="AP1260" i="16"/>
  <c r="AO1260" i="16"/>
  <c r="AN1260" i="16"/>
  <c r="AM1260" i="16"/>
  <c r="AL1260" i="16"/>
  <c r="AK1260" i="16"/>
  <c r="AJ1260" i="16"/>
  <c r="AI1260" i="16"/>
  <c r="AH1260" i="16"/>
  <c r="AG1260" i="16"/>
  <c r="AF1260" i="16"/>
  <c r="AE1260" i="16"/>
  <c r="BA1259" i="16"/>
  <c r="AZ1259" i="16"/>
  <c r="AY1259" i="16"/>
  <c r="AX1259" i="16"/>
  <c r="AW1259" i="16"/>
  <c r="AV1259" i="16"/>
  <c r="AU1259" i="16"/>
  <c r="AT1259" i="16"/>
  <c r="AS1259" i="16"/>
  <c r="AR1259" i="16"/>
  <c r="AQ1259" i="16"/>
  <c r="AP1259" i="16"/>
  <c r="AO1259" i="16"/>
  <c r="AN1259" i="16"/>
  <c r="AM1259" i="16"/>
  <c r="AL1259" i="16"/>
  <c r="AK1259" i="16"/>
  <c r="AJ1259" i="16"/>
  <c r="AI1259" i="16"/>
  <c r="AH1259" i="16"/>
  <c r="AG1259" i="16"/>
  <c r="AF1259" i="16"/>
  <c r="AE1259" i="16"/>
  <c r="BA1258" i="16"/>
  <c r="AZ1258" i="16"/>
  <c r="AY1258" i="16"/>
  <c r="AX1258" i="16"/>
  <c r="AW1258" i="16"/>
  <c r="AV1258" i="16"/>
  <c r="AU1258" i="16"/>
  <c r="AT1258" i="16"/>
  <c r="AS1258" i="16"/>
  <c r="AR1258" i="16"/>
  <c r="AQ1258" i="16"/>
  <c r="AP1258" i="16"/>
  <c r="AO1258" i="16"/>
  <c r="AN1258" i="16"/>
  <c r="AM1258" i="16"/>
  <c r="AL1258" i="16"/>
  <c r="AK1258" i="16"/>
  <c r="AJ1258" i="16"/>
  <c r="AI1258" i="16"/>
  <c r="AH1258" i="16"/>
  <c r="AG1258" i="16"/>
  <c r="AF1258" i="16"/>
  <c r="AE1258" i="16"/>
  <c r="BA1257" i="16"/>
  <c r="AZ1257" i="16"/>
  <c r="AY1257" i="16"/>
  <c r="AX1257" i="16"/>
  <c r="AW1257" i="16"/>
  <c r="AV1257" i="16"/>
  <c r="AU1257" i="16"/>
  <c r="AT1257" i="16"/>
  <c r="AS1257" i="16"/>
  <c r="AR1257" i="16"/>
  <c r="AQ1257" i="16"/>
  <c r="AP1257" i="16"/>
  <c r="AO1257" i="16"/>
  <c r="AN1257" i="16"/>
  <c r="AM1257" i="16"/>
  <c r="AL1257" i="16"/>
  <c r="AK1257" i="16"/>
  <c r="AJ1257" i="16"/>
  <c r="AI1257" i="16"/>
  <c r="AH1257" i="16"/>
  <c r="AG1257" i="16"/>
  <c r="AF1257" i="16"/>
  <c r="AE1257" i="16"/>
  <c r="BA1256" i="16"/>
  <c r="AZ1256" i="16"/>
  <c r="AY1256" i="16"/>
  <c r="AX1256" i="16"/>
  <c r="AW1256" i="16"/>
  <c r="AV1256" i="16"/>
  <c r="AU1256" i="16"/>
  <c r="AT1256" i="16"/>
  <c r="AS1256" i="16"/>
  <c r="AR1256" i="16"/>
  <c r="AQ1256" i="16"/>
  <c r="AP1256" i="16"/>
  <c r="AO1256" i="16"/>
  <c r="AN1256" i="16"/>
  <c r="AM1256" i="16"/>
  <c r="AL1256" i="16"/>
  <c r="AK1256" i="16"/>
  <c r="AJ1256" i="16"/>
  <c r="AI1256" i="16"/>
  <c r="AH1256" i="16"/>
  <c r="AG1256" i="16"/>
  <c r="AF1256" i="16"/>
  <c r="AE1256" i="16"/>
  <c r="BA1255" i="16"/>
  <c r="AZ1255" i="16"/>
  <c r="AY1255" i="16"/>
  <c r="AX1255" i="16"/>
  <c r="AW1255" i="16"/>
  <c r="AV1255" i="16"/>
  <c r="AU1255" i="16"/>
  <c r="AT1255" i="16"/>
  <c r="AS1255" i="16"/>
  <c r="AR1255" i="16"/>
  <c r="AQ1255" i="16"/>
  <c r="AP1255" i="16"/>
  <c r="AO1255" i="16"/>
  <c r="AN1255" i="16"/>
  <c r="AM1255" i="16"/>
  <c r="AL1255" i="16"/>
  <c r="AK1255" i="16"/>
  <c r="AJ1255" i="16"/>
  <c r="AI1255" i="16"/>
  <c r="AH1255" i="16"/>
  <c r="AG1255" i="16"/>
  <c r="AF1255" i="16"/>
  <c r="AE1255" i="16"/>
  <c r="BA1254" i="16"/>
  <c r="AZ1254" i="16"/>
  <c r="AY1254" i="16"/>
  <c r="AX1254" i="16"/>
  <c r="AW1254" i="16"/>
  <c r="AV1254" i="16"/>
  <c r="AU1254" i="16"/>
  <c r="AT1254" i="16"/>
  <c r="AS1254" i="16"/>
  <c r="AR1254" i="16"/>
  <c r="AQ1254" i="16"/>
  <c r="AP1254" i="16"/>
  <c r="AO1254" i="16"/>
  <c r="AN1254" i="16"/>
  <c r="AM1254" i="16"/>
  <c r="AL1254" i="16"/>
  <c r="AK1254" i="16"/>
  <c r="AJ1254" i="16"/>
  <c r="AI1254" i="16"/>
  <c r="AH1254" i="16"/>
  <c r="AG1254" i="16"/>
  <c r="AF1254" i="16"/>
  <c r="AE1254" i="16"/>
  <c r="BA1253" i="16"/>
  <c r="AZ1253" i="16"/>
  <c r="AY1253" i="16"/>
  <c r="AX1253" i="16"/>
  <c r="AW1253" i="16"/>
  <c r="AV1253" i="16"/>
  <c r="AU1253" i="16"/>
  <c r="AT1253" i="16"/>
  <c r="AS1253" i="16"/>
  <c r="AR1253" i="16"/>
  <c r="AQ1253" i="16"/>
  <c r="AP1253" i="16"/>
  <c r="AO1253" i="16"/>
  <c r="AN1253" i="16"/>
  <c r="AM1253" i="16"/>
  <c r="AL1253" i="16"/>
  <c r="AK1253" i="16"/>
  <c r="AJ1253" i="16"/>
  <c r="AI1253" i="16"/>
  <c r="AH1253" i="16"/>
  <c r="AG1253" i="16"/>
  <c r="AF1253" i="16"/>
  <c r="AE1253" i="16"/>
  <c r="BA1252" i="16"/>
  <c r="AZ1252" i="16"/>
  <c r="AY1252" i="16"/>
  <c r="AX1252" i="16"/>
  <c r="AW1252" i="16"/>
  <c r="AV1252" i="16"/>
  <c r="AU1252" i="16"/>
  <c r="AT1252" i="16"/>
  <c r="AS1252" i="16"/>
  <c r="AR1252" i="16"/>
  <c r="AQ1252" i="16"/>
  <c r="AP1252" i="16"/>
  <c r="AO1252" i="16"/>
  <c r="AN1252" i="16"/>
  <c r="AM1252" i="16"/>
  <c r="AL1252" i="16"/>
  <c r="AK1252" i="16"/>
  <c r="AJ1252" i="16"/>
  <c r="AI1252" i="16"/>
  <c r="AH1252" i="16"/>
  <c r="AG1252" i="16"/>
  <c r="AF1252" i="16"/>
  <c r="AE1252" i="16"/>
  <c r="BA1251" i="16"/>
  <c r="AZ1251" i="16"/>
  <c r="AY1251" i="16"/>
  <c r="AX1251" i="16"/>
  <c r="AW1251" i="16"/>
  <c r="AV1251" i="16"/>
  <c r="AU1251" i="16"/>
  <c r="AT1251" i="16"/>
  <c r="AS1251" i="16"/>
  <c r="AR1251" i="16"/>
  <c r="AQ1251" i="16"/>
  <c r="AP1251" i="16"/>
  <c r="AO1251" i="16"/>
  <c r="AN1251" i="16"/>
  <c r="AM1251" i="16"/>
  <c r="AL1251" i="16"/>
  <c r="AK1251" i="16"/>
  <c r="AJ1251" i="16"/>
  <c r="AI1251" i="16"/>
  <c r="AH1251" i="16"/>
  <c r="AG1251" i="16"/>
  <c r="AF1251" i="16"/>
  <c r="AE1251" i="16"/>
  <c r="BA1250" i="16"/>
  <c r="AZ1250" i="16"/>
  <c r="AY1250" i="16"/>
  <c r="AX1250" i="16"/>
  <c r="AW1250" i="16"/>
  <c r="AV1250" i="16"/>
  <c r="AU1250" i="16"/>
  <c r="AT1250" i="16"/>
  <c r="AS1250" i="16"/>
  <c r="AR1250" i="16"/>
  <c r="AQ1250" i="16"/>
  <c r="AP1250" i="16"/>
  <c r="AO1250" i="16"/>
  <c r="AN1250" i="16"/>
  <c r="AM1250" i="16"/>
  <c r="AL1250" i="16"/>
  <c r="AK1250" i="16"/>
  <c r="AJ1250" i="16"/>
  <c r="AI1250" i="16"/>
  <c r="AH1250" i="16"/>
  <c r="AG1250" i="16"/>
  <c r="AF1250" i="16"/>
  <c r="AE1250" i="16"/>
  <c r="BA1249" i="16"/>
  <c r="AZ1249" i="16"/>
  <c r="AY1249" i="16"/>
  <c r="AX1249" i="16"/>
  <c r="AW1249" i="16"/>
  <c r="AV1249" i="16"/>
  <c r="AU1249" i="16"/>
  <c r="AT1249" i="16"/>
  <c r="AS1249" i="16"/>
  <c r="AR1249" i="16"/>
  <c r="AQ1249" i="16"/>
  <c r="AP1249" i="16"/>
  <c r="AO1249" i="16"/>
  <c r="AN1249" i="16"/>
  <c r="AM1249" i="16"/>
  <c r="AL1249" i="16"/>
  <c r="AK1249" i="16"/>
  <c r="AJ1249" i="16"/>
  <c r="AI1249" i="16"/>
  <c r="AH1249" i="16"/>
  <c r="AG1249" i="16"/>
  <c r="AF1249" i="16"/>
  <c r="AE1249" i="16"/>
  <c r="BA1248" i="16"/>
  <c r="AZ1248" i="16"/>
  <c r="AY1248" i="16"/>
  <c r="AX1248" i="16"/>
  <c r="AW1248" i="16"/>
  <c r="AV1248" i="16"/>
  <c r="AU1248" i="16"/>
  <c r="AT1248" i="16"/>
  <c r="AS1248" i="16"/>
  <c r="AR1248" i="16"/>
  <c r="AQ1248" i="16"/>
  <c r="AP1248" i="16"/>
  <c r="AO1248" i="16"/>
  <c r="AN1248" i="16"/>
  <c r="AM1248" i="16"/>
  <c r="AL1248" i="16"/>
  <c r="AK1248" i="16"/>
  <c r="AJ1248" i="16"/>
  <c r="AI1248" i="16"/>
  <c r="AH1248" i="16"/>
  <c r="AG1248" i="16"/>
  <c r="AF1248" i="16"/>
  <c r="AE1248" i="16"/>
  <c r="BA1247" i="16"/>
  <c r="AZ1247" i="16"/>
  <c r="AY1247" i="16"/>
  <c r="AX1247" i="16"/>
  <c r="AW1247" i="16"/>
  <c r="AV1247" i="16"/>
  <c r="AU1247" i="16"/>
  <c r="AT1247" i="16"/>
  <c r="AS1247" i="16"/>
  <c r="AR1247" i="16"/>
  <c r="AQ1247" i="16"/>
  <c r="AP1247" i="16"/>
  <c r="AO1247" i="16"/>
  <c r="AN1247" i="16"/>
  <c r="AM1247" i="16"/>
  <c r="AL1247" i="16"/>
  <c r="AK1247" i="16"/>
  <c r="AJ1247" i="16"/>
  <c r="AI1247" i="16"/>
  <c r="AH1247" i="16"/>
  <c r="AG1247" i="16"/>
  <c r="AF1247" i="16"/>
  <c r="AE1247" i="16"/>
  <c r="BA1246" i="16"/>
  <c r="AZ1246" i="16"/>
  <c r="AY1246" i="16"/>
  <c r="AX1246" i="16"/>
  <c r="AW1246" i="16"/>
  <c r="AV1246" i="16"/>
  <c r="AU1246" i="16"/>
  <c r="AT1246" i="16"/>
  <c r="AS1246" i="16"/>
  <c r="AR1246" i="16"/>
  <c r="AQ1246" i="16"/>
  <c r="AP1246" i="16"/>
  <c r="AO1246" i="16"/>
  <c r="AN1246" i="16"/>
  <c r="AM1246" i="16"/>
  <c r="AL1246" i="16"/>
  <c r="AK1246" i="16"/>
  <c r="AJ1246" i="16"/>
  <c r="AI1246" i="16"/>
  <c r="AH1246" i="16"/>
  <c r="AG1246" i="16"/>
  <c r="AF1246" i="16"/>
  <c r="AE1246" i="16"/>
  <c r="BA1245" i="16"/>
  <c r="AZ1245" i="16"/>
  <c r="AY1245" i="16"/>
  <c r="AX1245" i="16"/>
  <c r="AW1245" i="16"/>
  <c r="AV1245" i="16"/>
  <c r="AU1245" i="16"/>
  <c r="AT1245" i="16"/>
  <c r="AS1245" i="16"/>
  <c r="AR1245" i="16"/>
  <c r="AQ1245" i="16"/>
  <c r="AP1245" i="16"/>
  <c r="AO1245" i="16"/>
  <c r="AN1245" i="16"/>
  <c r="AM1245" i="16"/>
  <c r="AL1245" i="16"/>
  <c r="AK1245" i="16"/>
  <c r="AJ1245" i="16"/>
  <c r="AI1245" i="16"/>
  <c r="AH1245" i="16"/>
  <c r="AG1245" i="16"/>
  <c r="AF1245" i="16"/>
  <c r="AE1245" i="16"/>
  <c r="BA1244" i="16"/>
  <c r="AZ1244" i="16"/>
  <c r="AY1244" i="16"/>
  <c r="AX1244" i="16"/>
  <c r="AW1244" i="16"/>
  <c r="AV1244" i="16"/>
  <c r="AU1244" i="16"/>
  <c r="AT1244" i="16"/>
  <c r="AS1244" i="16"/>
  <c r="AR1244" i="16"/>
  <c r="AQ1244" i="16"/>
  <c r="AP1244" i="16"/>
  <c r="AO1244" i="16"/>
  <c r="AN1244" i="16"/>
  <c r="AM1244" i="16"/>
  <c r="AL1244" i="16"/>
  <c r="AK1244" i="16"/>
  <c r="AJ1244" i="16"/>
  <c r="AI1244" i="16"/>
  <c r="AH1244" i="16"/>
  <c r="AG1244" i="16"/>
  <c r="AF1244" i="16"/>
  <c r="AE1244" i="16"/>
  <c r="BA1243" i="16"/>
  <c r="AZ1243" i="16"/>
  <c r="AY1243" i="16"/>
  <c r="AX1243" i="16"/>
  <c r="AW1243" i="16"/>
  <c r="AV1243" i="16"/>
  <c r="AU1243" i="16"/>
  <c r="AT1243" i="16"/>
  <c r="AS1243" i="16"/>
  <c r="AR1243" i="16"/>
  <c r="AQ1243" i="16"/>
  <c r="AP1243" i="16"/>
  <c r="AO1243" i="16"/>
  <c r="AN1243" i="16"/>
  <c r="AM1243" i="16"/>
  <c r="AL1243" i="16"/>
  <c r="AK1243" i="16"/>
  <c r="AJ1243" i="16"/>
  <c r="AI1243" i="16"/>
  <c r="AH1243" i="16"/>
  <c r="AG1243" i="16"/>
  <c r="AF1243" i="16"/>
  <c r="AE1243" i="16"/>
  <c r="BA1242" i="16"/>
  <c r="AZ1242" i="16"/>
  <c r="AY1242" i="16"/>
  <c r="AX1242" i="16"/>
  <c r="AW1242" i="16"/>
  <c r="AV1242" i="16"/>
  <c r="AU1242" i="16"/>
  <c r="AT1242" i="16"/>
  <c r="AS1242" i="16"/>
  <c r="AR1242" i="16"/>
  <c r="AQ1242" i="16"/>
  <c r="AP1242" i="16"/>
  <c r="AO1242" i="16"/>
  <c r="AN1242" i="16"/>
  <c r="AM1242" i="16"/>
  <c r="AL1242" i="16"/>
  <c r="AK1242" i="16"/>
  <c r="AJ1242" i="16"/>
  <c r="AI1242" i="16"/>
  <c r="AH1242" i="16"/>
  <c r="AG1242" i="16"/>
  <c r="AF1242" i="16"/>
  <c r="AE1242" i="16"/>
  <c r="BA1241" i="16"/>
  <c r="AZ1241" i="16"/>
  <c r="AY1241" i="16"/>
  <c r="AX1241" i="16"/>
  <c r="AW1241" i="16"/>
  <c r="AV1241" i="16"/>
  <c r="AU1241" i="16"/>
  <c r="AT1241" i="16"/>
  <c r="AS1241" i="16"/>
  <c r="AR1241" i="16"/>
  <c r="AQ1241" i="16"/>
  <c r="AP1241" i="16"/>
  <c r="AO1241" i="16"/>
  <c r="AN1241" i="16"/>
  <c r="AM1241" i="16"/>
  <c r="AL1241" i="16"/>
  <c r="AK1241" i="16"/>
  <c r="AJ1241" i="16"/>
  <c r="AI1241" i="16"/>
  <c r="AH1241" i="16"/>
  <c r="AG1241" i="16"/>
  <c r="AF1241" i="16"/>
  <c r="AE1241" i="16"/>
  <c r="BA1240" i="16"/>
  <c r="AZ1240" i="16"/>
  <c r="AY1240" i="16"/>
  <c r="AX1240" i="16"/>
  <c r="AW1240" i="16"/>
  <c r="AV1240" i="16"/>
  <c r="AU1240" i="16"/>
  <c r="AT1240" i="16"/>
  <c r="AS1240" i="16"/>
  <c r="AR1240" i="16"/>
  <c r="AQ1240" i="16"/>
  <c r="AP1240" i="16"/>
  <c r="AO1240" i="16"/>
  <c r="AN1240" i="16"/>
  <c r="AM1240" i="16"/>
  <c r="AL1240" i="16"/>
  <c r="AK1240" i="16"/>
  <c r="AJ1240" i="16"/>
  <c r="AI1240" i="16"/>
  <c r="AH1240" i="16"/>
  <c r="AG1240" i="16"/>
  <c r="AF1240" i="16"/>
  <c r="AE1240" i="16"/>
  <c r="BA1239" i="16"/>
  <c r="AZ1239" i="16"/>
  <c r="AY1239" i="16"/>
  <c r="AX1239" i="16"/>
  <c r="AW1239" i="16"/>
  <c r="AV1239" i="16"/>
  <c r="AU1239" i="16"/>
  <c r="AT1239" i="16"/>
  <c r="AS1239" i="16"/>
  <c r="AR1239" i="16"/>
  <c r="AQ1239" i="16"/>
  <c r="AP1239" i="16"/>
  <c r="AO1239" i="16"/>
  <c r="AN1239" i="16"/>
  <c r="AM1239" i="16"/>
  <c r="AL1239" i="16"/>
  <c r="AK1239" i="16"/>
  <c r="AJ1239" i="16"/>
  <c r="AI1239" i="16"/>
  <c r="AH1239" i="16"/>
  <c r="AG1239" i="16"/>
  <c r="AF1239" i="16"/>
  <c r="AE1239" i="16"/>
  <c r="BA1238" i="16"/>
  <c r="AZ1238" i="16"/>
  <c r="AY1238" i="16"/>
  <c r="AX1238" i="16"/>
  <c r="AW1238" i="16"/>
  <c r="AV1238" i="16"/>
  <c r="AU1238" i="16"/>
  <c r="AT1238" i="16"/>
  <c r="AS1238" i="16"/>
  <c r="AR1238" i="16"/>
  <c r="AQ1238" i="16"/>
  <c r="AP1238" i="16"/>
  <c r="AO1238" i="16"/>
  <c r="AN1238" i="16"/>
  <c r="AM1238" i="16"/>
  <c r="AL1238" i="16"/>
  <c r="AK1238" i="16"/>
  <c r="AJ1238" i="16"/>
  <c r="AI1238" i="16"/>
  <c r="AH1238" i="16"/>
  <c r="AG1238" i="16"/>
  <c r="AF1238" i="16"/>
  <c r="AE1238" i="16"/>
  <c r="BA1237" i="16"/>
  <c r="AZ1237" i="16"/>
  <c r="AY1237" i="16"/>
  <c r="AX1237" i="16"/>
  <c r="AW1237" i="16"/>
  <c r="AV1237" i="16"/>
  <c r="AU1237" i="16"/>
  <c r="AT1237" i="16"/>
  <c r="AS1237" i="16"/>
  <c r="AR1237" i="16"/>
  <c r="AQ1237" i="16"/>
  <c r="AP1237" i="16"/>
  <c r="AO1237" i="16"/>
  <c r="AN1237" i="16"/>
  <c r="AM1237" i="16"/>
  <c r="AL1237" i="16"/>
  <c r="AK1237" i="16"/>
  <c r="AJ1237" i="16"/>
  <c r="AI1237" i="16"/>
  <c r="AH1237" i="16"/>
  <c r="AG1237" i="16"/>
  <c r="AF1237" i="16"/>
  <c r="AE1237" i="16"/>
  <c r="BA1236" i="16"/>
  <c r="AZ1236" i="16"/>
  <c r="AY1236" i="16"/>
  <c r="AX1236" i="16"/>
  <c r="AW1236" i="16"/>
  <c r="AV1236" i="16"/>
  <c r="AU1236" i="16"/>
  <c r="AT1236" i="16"/>
  <c r="AS1236" i="16"/>
  <c r="AR1236" i="16"/>
  <c r="AQ1236" i="16"/>
  <c r="AP1236" i="16"/>
  <c r="AO1236" i="16"/>
  <c r="AN1236" i="16"/>
  <c r="AM1236" i="16"/>
  <c r="AL1236" i="16"/>
  <c r="AK1236" i="16"/>
  <c r="AJ1236" i="16"/>
  <c r="AI1236" i="16"/>
  <c r="AH1236" i="16"/>
  <c r="AG1236" i="16"/>
  <c r="AF1236" i="16"/>
  <c r="AE1236" i="16"/>
  <c r="BA1235" i="16"/>
  <c r="AZ1235" i="16"/>
  <c r="AY1235" i="16"/>
  <c r="AX1235" i="16"/>
  <c r="AW1235" i="16"/>
  <c r="AV1235" i="16"/>
  <c r="AU1235" i="16"/>
  <c r="AT1235" i="16"/>
  <c r="AS1235" i="16"/>
  <c r="AR1235" i="16"/>
  <c r="AQ1235" i="16"/>
  <c r="AP1235" i="16"/>
  <c r="AO1235" i="16"/>
  <c r="AN1235" i="16"/>
  <c r="AM1235" i="16"/>
  <c r="AL1235" i="16"/>
  <c r="AK1235" i="16"/>
  <c r="AJ1235" i="16"/>
  <c r="AI1235" i="16"/>
  <c r="AH1235" i="16"/>
  <c r="AG1235" i="16"/>
  <c r="AF1235" i="16"/>
  <c r="AE1235" i="16"/>
  <c r="BA1234" i="16"/>
  <c r="AZ1234" i="16"/>
  <c r="AY1234" i="16"/>
  <c r="AX1234" i="16"/>
  <c r="AW1234" i="16"/>
  <c r="AV1234" i="16"/>
  <c r="AU1234" i="16"/>
  <c r="AT1234" i="16"/>
  <c r="AS1234" i="16"/>
  <c r="AR1234" i="16"/>
  <c r="AQ1234" i="16"/>
  <c r="AP1234" i="16"/>
  <c r="AO1234" i="16"/>
  <c r="AN1234" i="16"/>
  <c r="AM1234" i="16"/>
  <c r="AL1234" i="16"/>
  <c r="AK1234" i="16"/>
  <c r="AJ1234" i="16"/>
  <c r="AI1234" i="16"/>
  <c r="AH1234" i="16"/>
  <c r="AG1234" i="16"/>
  <c r="AF1234" i="16"/>
  <c r="AE1234" i="16"/>
  <c r="BA1233" i="16"/>
  <c r="AZ1233" i="16"/>
  <c r="AY1233" i="16"/>
  <c r="AX1233" i="16"/>
  <c r="AW1233" i="16"/>
  <c r="AV1233" i="16"/>
  <c r="AU1233" i="16"/>
  <c r="AT1233" i="16"/>
  <c r="AS1233" i="16"/>
  <c r="AR1233" i="16"/>
  <c r="AQ1233" i="16"/>
  <c r="AP1233" i="16"/>
  <c r="AO1233" i="16"/>
  <c r="AN1233" i="16"/>
  <c r="AM1233" i="16"/>
  <c r="AL1233" i="16"/>
  <c r="AK1233" i="16"/>
  <c r="AJ1233" i="16"/>
  <c r="AI1233" i="16"/>
  <c r="AH1233" i="16"/>
  <c r="AG1233" i="16"/>
  <c r="AF1233" i="16"/>
  <c r="AE1233" i="16"/>
  <c r="BA1232" i="16"/>
  <c r="AZ1232" i="16"/>
  <c r="AY1232" i="16"/>
  <c r="AX1232" i="16"/>
  <c r="AW1232" i="16"/>
  <c r="AV1232" i="16"/>
  <c r="AU1232" i="16"/>
  <c r="AT1232" i="16"/>
  <c r="AS1232" i="16"/>
  <c r="AR1232" i="16"/>
  <c r="AQ1232" i="16"/>
  <c r="AP1232" i="16"/>
  <c r="AO1232" i="16"/>
  <c r="AN1232" i="16"/>
  <c r="AM1232" i="16"/>
  <c r="AL1232" i="16"/>
  <c r="AK1232" i="16"/>
  <c r="AJ1232" i="16"/>
  <c r="AI1232" i="16"/>
  <c r="AH1232" i="16"/>
  <c r="AG1232" i="16"/>
  <c r="AF1232" i="16"/>
  <c r="AE1232" i="16"/>
  <c r="BA1231" i="16"/>
  <c r="AZ1231" i="16"/>
  <c r="AY1231" i="16"/>
  <c r="AX1231" i="16"/>
  <c r="AW1231" i="16"/>
  <c r="AV1231" i="16"/>
  <c r="AU1231" i="16"/>
  <c r="AT1231" i="16"/>
  <c r="AS1231" i="16"/>
  <c r="AR1231" i="16"/>
  <c r="AQ1231" i="16"/>
  <c r="AP1231" i="16"/>
  <c r="AO1231" i="16"/>
  <c r="AN1231" i="16"/>
  <c r="AM1231" i="16"/>
  <c r="AL1231" i="16"/>
  <c r="AK1231" i="16"/>
  <c r="AJ1231" i="16"/>
  <c r="AI1231" i="16"/>
  <c r="AH1231" i="16"/>
  <c r="AG1231" i="16"/>
  <c r="AF1231" i="16"/>
  <c r="AE1231" i="16"/>
  <c r="BA1230" i="16"/>
  <c r="AZ1230" i="16"/>
  <c r="AY1230" i="16"/>
  <c r="AX1230" i="16"/>
  <c r="AW1230" i="16"/>
  <c r="AV1230" i="16"/>
  <c r="AU1230" i="16"/>
  <c r="AT1230" i="16"/>
  <c r="AS1230" i="16"/>
  <c r="AR1230" i="16"/>
  <c r="AQ1230" i="16"/>
  <c r="AP1230" i="16"/>
  <c r="AO1230" i="16"/>
  <c r="AN1230" i="16"/>
  <c r="AM1230" i="16"/>
  <c r="AL1230" i="16"/>
  <c r="AK1230" i="16"/>
  <c r="AJ1230" i="16"/>
  <c r="AI1230" i="16"/>
  <c r="AH1230" i="16"/>
  <c r="AG1230" i="16"/>
  <c r="AF1230" i="16"/>
  <c r="AE1230" i="16"/>
  <c r="BA1229" i="16"/>
  <c r="AZ1229" i="16"/>
  <c r="AY1229" i="16"/>
  <c r="AX1229" i="16"/>
  <c r="AW1229" i="16"/>
  <c r="AV1229" i="16"/>
  <c r="AU1229" i="16"/>
  <c r="AT1229" i="16"/>
  <c r="AS1229" i="16"/>
  <c r="AR1229" i="16"/>
  <c r="AQ1229" i="16"/>
  <c r="AP1229" i="16"/>
  <c r="AO1229" i="16"/>
  <c r="AN1229" i="16"/>
  <c r="AM1229" i="16"/>
  <c r="AL1229" i="16"/>
  <c r="AK1229" i="16"/>
  <c r="AJ1229" i="16"/>
  <c r="AI1229" i="16"/>
  <c r="AH1229" i="16"/>
  <c r="AG1229" i="16"/>
  <c r="AF1229" i="16"/>
  <c r="AE1229" i="16"/>
  <c r="BA1228" i="16"/>
  <c r="AZ1228" i="16"/>
  <c r="AY1228" i="16"/>
  <c r="AX1228" i="16"/>
  <c r="AW1228" i="16"/>
  <c r="AV1228" i="16"/>
  <c r="AU1228" i="16"/>
  <c r="AT1228" i="16"/>
  <c r="AS1228" i="16"/>
  <c r="AR1228" i="16"/>
  <c r="AQ1228" i="16"/>
  <c r="AP1228" i="16"/>
  <c r="AO1228" i="16"/>
  <c r="AN1228" i="16"/>
  <c r="AM1228" i="16"/>
  <c r="AL1228" i="16"/>
  <c r="AK1228" i="16"/>
  <c r="AJ1228" i="16"/>
  <c r="AI1228" i="16"/>
  <c r="AH1228" i="16"/>
  <c r="AG1228" i="16"/>
  <c r="AF1228" i="16"/>
  <c r="AE1228" i="16"/>
  <c r="BA1227" i="16"/>
  <c r="AZ1227" i="16"/>
  <c r="AY1227" i="16"/>
  <c r="AX1227" i="16"/>
  <c r="AW1227" i="16"/>
  <c r="AV1227" i="16"/>
  <c r="AU1227" i="16"/>
  <c r="AT1227" i="16"/>
  <c r="AS1227" i="16"/>
  <c r="AR1227" i="16"/>
  <c r="AQ1227" i="16"/>
  <c r="AP1227" i="16"/>
  <c r="AO1227" i="16"/>
  <c r="AN1227" i="16"/>
  <c r="AM1227" i="16"/>
  <c r="AL1227" i="16"/>
  <c r="AK1227" i="16"/>
  <c r="AJ1227" i="16"/>
  <c r="AI1227" i="16"/>
  <c r="AH1227" i="16"/>
  <c r="AG1227" i="16"/>
  <c r="AF1227" i="16"/>
  <c r="AE1227" i="16"/>
  <c r="BA1226" i="16"/>
  <c r="AZ1226" i="16"/>
  <c r="AY1226" i="16"/>
  <c r="AX1226" i="16"/>
  <c r="AW1226" i="16"/>
  <c r="AV1226" i="16"/>
  <c r="AU1226" i="16"/>
  <c r="AT1226" i="16"/>
  <c r="AS1226" i="16"/>
  <c r="AR1226" i="16"/>
  <c r="AQ1226" i="16"/>
  <c r="AP1226" i="16"/>
  <c r="AO1226" i="16"/>
  <c r="AN1226" i="16"/>
  <c r="AM1226" i="16"/>
  <c r="AL1226" i="16"/>
  <c r="AK1226" i="16"/>
  <c r="AJ1226" i="16"/>
  <c r="AI1226" i="16"/>
  <c r="AH1226" i="16"/>
  <c r="AG1226" i="16"/>
  <c r="AF1226" i="16"/>
  <c r="AE1226" i="16"/>
  <c r="BA1225" i="16"/>
  <c r="AZ1225" i="16"/>
  <c r="AY1225" i="16"/>
  <c r="AX1225" i="16"/>
  <c r="AW1225" i="16"/>
  <c r="AV1225" i="16"/>
  <c r="AU1225" i="16"/>
  <c r="AT1225" i="16"/>
  <c r="AS1225" i="16"/>
  <c r="AR1225" i="16"/>
  <c r="AQ1225" i="16"/>
  <c r="AP1225" i="16"/>
  <c r="AO1225" i="16"/>
  <c r="AN1225" i="16"/>
  <c r="AM1225" i="16"/>
  <c r="AL1225" i="16"/>
  <c r="AK1225" i="16"/>
  <c r="AJ1225" i="16"/>
  <c r="AI1225" i="16"/>
  <c r="AH1225" i="16"/>
  <c r="AG1225" i="16"/>
  <c r="AF1225" i="16"/>
  <c r="AE1225" i="16"/>
  <c r="BA1224" i="16"/>
  <c r="AZ1224" i="16"/>
  <c r="AY1224" i="16"/>
  <c r="AX1224" i="16"/>
  <c r="AW1224" i="16"/>
  <c r="AV1224" i="16"/>
  <c r="AU1224" i="16"/>
  <c r="AT1224" i="16"/>
  <c r="AS1224" i="16"/>
  <c r="AR1224" i="16"/>
  <c r="AQ1224" i="16"/>
  <c r="AP1224" i="16"/>
  <c r="AO1224" i="16"/>
  <c r="AN1224" i="16"/>
  <c r="AM1224" i="16"/>
  <c r="AL1224" i="16"/>
  <c r="AK1224" i="16"/>
  <c r="AJ1224" i="16"/>
  <c r="AI1224" i="16"/>
  <c r="AH1224" i="16"/>
  <c r="AG1224" i="16"/>
  <c r="AF1224" i="16"/>
  <c r="AE1224" i="16"/>
  <c r="BA1223" i="16"/>
  <c r="AZ1223" i="16"/>
  <c r="AY1223" i="16"/>
  <c r="AX1223" i="16"/>
  <c r="AW1223" i="16"/>
  <c r="AV1223" i="16"/>
  <c r="AU1223" i="16"/>
  <c r="AT1223" i="16"/>
  <c r="AS1223" i="16"/>
  <c r="AR1223" i="16"/>
  <c r="AQ1223" i="16"/>
  <c r="AP1223" i="16"/>
  <c r="AO1223" i="16"/>
  <c r="AN1223" i="16"/>
  <c r="AM1223" i="16"/>
  <c r="AL1223" i="16"/>
  <c r="AK1223" i="16"/>
  <c r="AJ1223" i="16"/>
  <c r="AI1223" i="16"/>
  <c r="AH1223" i="16"/>
  <c r="AG1223" i="16"/>
  <c r="AF1223" i="16"/>
  <c r="AE1223" i="16"/>
  <c r="BA1222" i="16"/>
  <c r="AZ1222" i="16"/>
  <c r="AY1222" i="16"/>
  <c r="AX1222" i="16"/>
  <c r="AW1222" i="16"/>
  <c r="AV1222" i="16"/>
  <c r="AU1222" i="16"/>
  <c r="AT1222" i="16"/>
  <c r="AS1222" i="16"/>
  <c r="AR1222" i="16"/>
  <c r="AQ1222" i="16"/>
  <c r="AP1222" i="16"/>
  <c r="AO1222" i="16"/>
  <c r="AN1222" i="16"/>
  <c r="AM1222" i="16"/>
  <c r="AL1222" i="16"/>
  <c r="AK1222" i="16"/>
  <c r="AJ1222" i="16"/>
  <c r="AI1222" i="16"/>
  <c r="AH1222" i="16"/>
  <c r="AG1222" i="16"/>
  <c r="AF1222" i="16"/>
  <c r="AE1222" i="16"/>
  <c r="BA1221" i="16"/>
  <c r="AZ1221" i="16"/>
  <c r="AY1221" i="16"/>
  <c r="AX1221" i="16"/>
  <c r="AW1221" i="16"/>
  <c r="AV1221" i="16"/>
  <c r="AU1221" i="16"/>
  <c r="AT1221" i="16"/>
  <c r="AS1221" i="16"/>
  <c r="AR1221" i="16"/>
  <c r="AQ1221" i="16"/>
  <c r="AP1221" i="16"/>
  <c r="AO1221" i="16"/>
  <c r="AN1221" i="16"/>
  <c r="AM1221" i="16"/>
  <c r="AL1221" i="16"/>
  <c r="AK1221" i="16"/>
  <c r="AJ1221" i="16"/>
  <c r="AI1221" i="16"/>
  <c r="AH1221" i="16"/>
  <c r="AG1221" i="16"/>
  <c r="AF1221" i="16"/>
  <c r="AE1221" i="16"/>
  <c r="BA1220" i="16"/>
  <c r="AZ1220" i="16"/>
  <c r="AY1220" i="16"/>
  <c r="AX1220" i="16"/>
  <c r="AW1220" i="16"/>
  <c r="AV1220" i="16"/>
  <c r="AU1220" i="16"/>
  <c r="AT1220" i="16"/>
  <c r="AS1220" i="16"/>
  <c r="AR1220" i="16"/>
  <c r="AQ1220" i="16"/>
  <c r="AP1220" i="16"/>
  <c r="AO1220" i="16"/>
  <c r="AN1220" i="16"/>
  <c r="AM1220" i="16"/>
  <c r="AL1220" i="16"/>
  <c r="AK1220" i="16"/>
  <c r="AJ1220" i="16"/>
  <c r="AI1220" i="16"/>
  <c r="AH1220" i="16"/>
  <c r="AG1220" i="16"/>
  <c r="AF1220" i="16"/>
  <c r="AE1220" i="16"/>
  <c r="BA1219" i="16"/>
  <c r="AZ1219" i="16"/>
  <c r="AY1219" i="16"/>
  <c r="AX1219" i="16"/>
  <c r="AW1219" i="16"/>
  <c r="AV1219" i="16"/>
  <c r="AU1219" i="16"/>
  <c r="AT1219" i="16"/>
  <c r="AS1219" i="16"/>
  <c r="AR1219" i="16"/>
  <c r="AQ1219" i="16"/>
  <c r="AP1219" i="16"/>
  <c r="AO1219" i="16"/>
  <c r="AN1219" i="16"/>
  <c r="AM1219" i="16"/>
  <c r="AL1219" i="16"/>
  <c r="AK1219" i="16"/>
  <c r="AJ1219" i="16"/>
  <c r="AI1219" i="16"/>
  <c r="AH1219" i="16"/>
  <c r="AG1219" i="16"/>
  <c r="AF1219" i="16"/>
  <c r="AE1219" i="16"/>
  <c r="BA1218" i="16"/>
  <c r="AZ1218" i="16"/>
  <c r="AY1218" i="16"/>
  <c r="AX1218" i="16"/>
  <c r="AW1218" i="16"/>
  <c r="AV1218" i="16"/>
  <c r="AU1218" i="16"/>
  <c r="AT1218" i="16"/>
  <c r="AS1218" i="16"/>
  <c r="AR1218" i="16"/>
  <c r="AQ1218" i="16"/>
  <c r="AP1218" i="16"/>
  <c r="AO1218" i="16"/>
  <c r="AN1218" i="16"/>
  <c r="AM1218" i="16"/>
  <c r="AL1218" i="16"/>
  <c r="AK1218" i="16"/>
  <c r="AJ1218" i="16"/>
  <c r="AI1218" i="16"/>
  <c r="AH1218" i="16"/>
  <c r="AG1218" i="16"/>
  <c r="AF1218" i="16"/>
  <c r="AE1218" i="16"/>
  <c r="BA1217" i="16"/>
  <c r="AZ1217" i="16"/>
  <c r="AY1217" i="16"/>
  <c r="AX1217" i="16"/>
  <c r="AW1217" i="16"/>
  <c r="AV1217" i="16"/>
  <c r="AU1217" i="16"/>
  <c r="AT1217" i="16"/>
  <c r="AS1217" i="16"/>
  <c r="AR1217" i="16"/>
  <c r="AQ1217" i="16"/>
  <c r="AP1217" i="16"/>
  <c r="AO1217" i="16"/>
  <c r="AN1217" i="16"/>
  <c r="AM1217" i="16"/>
  <c r="AL1217" i="16"/>
  <c r="AK1217" i="16"/>
  <c r="AJ1217" i="16"/>
  <c r="AI1217" i="16"/>
  <c r="AH1217" i="16"/>
  <c r="AG1217" i="16"/>
  <c r="AF1217" i="16"/>
  <c r="AE1217" i="16"/>
  <c r="BA1216" i="16"/>
  <c r="AZ1216" i="16"/>
  <c r="AY1216" i="16"/>
  <c r="AX1216" i="16"/>
  <c r="AW1216" i="16"/>
  <c r="AV1216" i="16"/>
  <c r="AU1216" i="16"/>
  <c r="AT1216" i="16"/>
  <c r="AS1216" i="16"/>
  <c r="AR1216" i="16"/>
  <c r="AQ1216" i="16"/>
  <c r="AP1216" i="16"/>
  <c r="AO1216" i="16"/>
  <c r="AN1216" i="16"/>
  <c r="AM1216" i="16"/>
  <c r="AL1216" i="16"/>
  <c r="AK1216" i="16"/>
  <c r="AJ1216" i="16"/>
  <c r="AI1216" i="16"/>
  <c r="AH1216" i="16"/>
  <c r="AG1216" i="16"/>
  <c r="AF1216" i="16"/>
  <c r="AE1216" i="16"/>
  <c r="BA1215" i="16"/>
  <c r="AZ1215" i="16"/>
  <c r="AY1215" i="16"/>
  <c r="AX1215" i="16"/>
  <c r="AW1215" i="16"/>
  <c r="AV1215" i="16"/>
  <c r="AU1215" i="16"/>
  <c r="AT1215" i="16"/>
  <c r="AS1215" i="16"/>
  <c r="AR1215" i="16"/>
  <c r="AQ1215" i="16"/>
  <c r="AP1215" i="16"/>
  <c r="AO1215" i="16"/>
  <c r="AN1215" i="16"/>
  <c r="AM1215" i="16"/>
  <c r="AL1215" i="16"/>
  <c r="AK1215" i="16"/>
  <c r="AJ1215" i="16"/>
  <c r="AI1215" i="16"/>
  <c r="AH1215" i="16"/>
  <c r="AG1215" i="16"/>
  <c r="AF1215" i="16"/>
  <c r="AE1215" i="16"/>
  <c r="BA1214" i="16"/>
  <c r="AZ1214" i="16"/>
  <c r="AY1214" i="16"/>
  <c r="AX1214" i="16"/>
  <c r="AW1214" i="16"/>
  <c r="AV1214" i="16"/>
  <c r="AU1214" i="16"/>
  <c r="AT1214" i="16"/>
  <c r="AS1214" i="16"/>
  <c r="AR1214" i="16"/>
  <c r="AQ1214" i="16"/>
  <c r="AP1214" i="16"/>
  <c r="AO1214" i="16"/>
  <c r="AN1214" i="16"/>
  <c r="AM1214" i="16"/>
  <c r="AL1214" i="16"/>
  <c r="AK1214" i="16"/>
  <c r="AJ1214" i="16"/>
  <c r="AI1214" i="16"/>
  <c r="AH1214" i="16"/>
  <c r="AG1214" i="16"/>
  <c r="AF1214" i="16"/>
  <c r="AE1214" i="16"/>
  <c r="BA1213" i="16"/>
  <c r="AZ1213" i="16"/>
  <c r="AY1213" i="16"/>
  <c r="AX1213" i="16"/>
  <c r="AW1213" i="16"/>
  <c r="AV1213" i="16"/>
  <c r="AU1213" i="16"/>
  <c r="AT1213" i="16"/>
  <c r="AS1213" i="16"/>
  <c r="AR1213" i="16"/>
  <c r="AQ1213" i="16"/>
  <c r="AP1213" i="16"/>
  <c r="AO1213" i="16"/>
  <c r="AN1213" i="16"/>
  <c r="AM1213" i="16"/>
  <c r="AL1213" i="16"/>
  <c r="AK1213" i="16"/>
  <c r="AJ1213" i="16"/>
  <c r="AI1213" i="16"/>
  <c r="AH1213" i="16"/>
  <c r="AG1213" i="16"/>
  <c r="AF1213" i="16"/>
  <c r="AE1213" i="16"/>
  <c r="BA1212" i="16"/>
  <c r="AZ1212" i="16"/>
  <c r="AY1212" i="16"/>
  <c r="AX1212" i="16"/>
  <c r="AW1212" i="16"/>
  <c r="AV1212" i="16"/>
  <c r="AU1212" i="16"/>
  <c r="AT1212" i="16"/>
  <c r="AS1212" i="16"/>
  <c r="AR1212" i="16"/>
  <c r="AQ1212" i="16"/>
  <c r="AP1212" i="16"/>
  <c r="AO1212" i="16"/>
  <c r="AN1212" i="16"/>
  <c r="AM1212" i="16"/>
  <c r="AL1212" i="16"/>
  <c r="AK1212" i="16"/>
  <c r="AJ1212" i="16"/>
  <c r="AI1212" i="16"/>
  <c r="AH1212" i="16"/>
  <c r="AG1212" i="16"/>
  <c r="AF1212" i="16"/>
  <c r="AE1212" i="16"/>
  <c r="BA1211" i="16"/>
  <c r="AZ1211" i="16"/>
  <c r="AY1211" i="16"/>
  <c r="AX1211" i="16"/>
  <c r="AW1211" i="16"/>
  <c r="AV1211" i="16"/>
  <c r="AU1211" i="16"/>
  <c r="AT1211" i="16"/>
  <c r="AS1211" i="16"/>
  <c r="AR1211" i="16"/>
  <c r="AQ1211" i="16"/>
  <c r="AP1211" i="16"/>
  <c r="AO1211" i="16"/>
  <c r="AN1211" i="16"/>
  <c r="AM1211" i="16"/>
  <c r="AL1211" i="16"/>
  <c r="AK1211" i="16"/>
  <c r="AJ1211" i="16"/>
  <c r="AI1211" i="16"/>
  <c r="AH1211" i="16"/>
  <c r="AG1211" i="16"/>
  <c r="AF1211" i="16"/>
  <c r="AE1211" i="16"/>
  <c r="BA1210" i="16"/>
  <c r="AZ1210" i="16"/>
  <c r="AY1210" i="16"/>
  <c r="AX1210" i="16"/>
  <c r="AW1210" i="16"/>
  <c r="AV1210" i="16"/>
  <c r="AU1210" i="16"/>
  <c r="AT1210" i="16"/>
  <c r="AS1210" i="16"/>
  <c r="AR1210" i="16"/>
  <c r="AQ1210" i="16"/>
  <c r="AP1210" i="16"/>
  <c r="AO1210" i="16"/>
  <c r="AN1210" i="16"/>
  <c r="AM1210" i="16"/>
  <c r="AL1210" i="16"/>
  <c r="AK1210" i="16"/>
  <c r="AJ1210" i="16"/>
  <c r="AI1210" i="16"/>
  <c r="AH1210" i="16"/>
  <c r="AG1210" i="16"/>
  <c r="AF1210" i="16"/>
  <c r="AE1210" i="16"/>
  <c r="BA1209" i="16"/>
  <c r="AZ1209" i="16"/>
  <c r="AY1209" i="16"/>
  <c r="AX1209" i="16"/>
  <c r="AW1209" i="16"/>
  <c r="AV1209" i="16"/>
  <c r="AU1209" i="16"/>
  <c r="AT1209" i="16"/>
  <c r="AS1209" i="16"/>
  <c r="AR1209" i="16"/>
  <c r="AQ1209" i="16"/>
  <c r="AP1209" i="16"/>
  <c r="AO1209" i="16"/>
  <c r="AN1209" i="16"/>
  <c r="AM1209" i="16"/>
  <c r="AL1209" i="16"/>
  <c r="AK1209" i="16"/>
  <c r="AJ1209" i="16"/>
  <c r="AI1209" i="16"/>
  <c r="AH1209" i="16"/>
  <c r="AG1209" i="16"/>
  <c r="AF1209" i="16"/>
  <c r="AE1209" i="16"/>
  <c r="BA1208" i="16"/>
  <c r="AZ1208" i="16"/>
  <c r="AY1208" i="16"/>
  <c r="AX1208" i="16"/>
  <c r="AW1208" i="16"/>
  <c r="AV1208" i="16"/>
  <c r="AU1208" i="16"/>
  <c r="AT1208" i="16"/>
  <c r="AS1208" i="16"/>
  <c r="AR1208" i="16"/>
  <c r="AQ1208" i="16"/>
  <c r="AP1208" i="16"/>
  <c r="AO1208" i="16"/>
  <c r="AN1208" i="16"/>
  <c r="AM1208" i="16"/>
  <c r="AL1208" i="16"/>
  <c r="AK1208" i="16"/>
  <c r="AJ1208" i="16"/>
  <c r="AI1208" i="16"/>
  <c r="AH1208" i="16"/>
  <c r="AG1208" i="16"/>
  <c r="AF1208" i="16"/>
  <c r="AE1208" i="16"/>
  <c r="BA1207" i="16"/>
  <c r="AZ1207" i="16"/>
  <c r="AY1207" i="16"/>
  <c r="AX1207" i="16"/>
  <c r="AW1207" i="16"/>
  <c r="AV1207" i="16"/>
  <c r="AU1207" i="16"/>
  <c r="AT1207" i="16"/>
  <c r="AS1207" i="16"/>
  <c r="AR1207" i="16"/>
  <c r="AQ1207" i="16"/>
  <c r="AP1207" i="16"/>
  <c r="AO1207" i="16"/>
  <c r="AN1207" i="16"/>
  <c r="AM1207" i="16"/>
  <c r="AL1207" i="16"/>
  <c r="AK1207" i="16"/>
  <c r="AJ1207" i="16"/>
  <c r="AI1207" i="16"/>
  <c r="AH1207" i="16"/>
  <c r="AG1207" i="16"/>
  <c r="AF1207" i="16"/>
  <c r="AE1207" i="16"/>
  <c r="BA1206" i="16"/>
  <c r="AZ1206" i="16"/>
  <c r="AY1206" i="16"/>
  <c r="AX1206" i="16"/>
  <c r="AW1206" i="16"/>
  <c r="AV1206" i="16"/>
  <c r="AU1206" i="16"/>
  <c r="AT1206" i="16"/>
  <c r="AS1206" i="16"/>
  <c r="AR1206" i="16"/>
  <c r="AQ1206" i="16"/>
  <c r="AP1206" i="16"/>
  <c r="AO1206" i="16"/>
  <c r="AN1206" i="16"/>
  <c r="AM1206" i="16"/>
  <c r="AL1206" i="16"/>
  <c r="AK1206" i="16"/>
  <c r="AJ1206" i="16"/>
  <c r="AI1206" i="16"/>
  <c r="AH1206" i="16"/>
  <c r="AG1206" i="16"/>
  <c r="AF1206" i="16"/>
  <c r="AE1206" i="16"/>
  <c r="BA1205" i="16"/>
  <c r="AZ1205" i="16"/>
  <c r="AY1205" i="16"/>
  <c r="AX1205" i="16"/>
  <c r="AW1205" i="16"/>
  <c r="AV1205" i="16"/>
  <c r="AU1205" i="16"/>
  <c r="AT1205" i="16"/>
  <c r="AS1205" i="16"/>
  <c r="AR1205" i="16"/>
  <c r="AQ1205" i="16"/>
  <c r="AP1205" i="16"/>
  <c r="AO1205" i="16"/>
  <c r="AN1205" i="16"/>
  <c r="AM1205" i="16"/>
  <c r="AL1205" i="16"/>
  <c r="AK1205" i="16"/>
  <c r="AJ1205" i="16"/>
  <c r="AI1205" i="16"/>
  <c r="AH1205" i="16"/>
  <c r="AG1205" i="16"/>
  <c r="AF1205" i="16"/>
  <c r="AE1205" i="16"/>
  <c r="BA1204" i="16"/>
  <c r="AZ1204" i="16"/>
  <c r="AY1204" i="16"/>
  <c r="AX1204" i="16"/>
  <c r="AW1204" i="16"/>
  <c r="AV1204" i="16"/>
  <c r="AU1204" i="16"/>
  <c r="AT1204" i="16"/>
  <c r="AS1204" i="16"/>
  <c r="AR1204" i="16"/>
  <c r="AQ1204" i="16"/>
  <c r="AP1204" i="16"/>
  <c r="AO1204" i="16"/>
  <c r="AN1204" i="16"/>
  <c r="AM1204" i="16"/>
  <c r="AL1204" i="16"/>
  <c r="AK1204" i="16"/>
  <c r="AJ1204" i="16"/>
  <c r="AI1204" i="16"/>
  <c r="AH1204" i="16"/>
  <c r="AG1204" i="16"/>
  <c r="AF1204" i="16"/>
  <c r="AE1204" i="16"/>
  <c r="BA1203" i="16"/>
  <c r="AZ1203" i="16"/>
  <c r="AY1203" i="16"/>
  <c r="AX1203" i="16"/>
  <c r="AW1203" i="16"/>
  <c r="AV1203" i="16"/>
  <c r="AU1203" i="16"/>
  <c r="AT1203" i="16"/>
  <c r="AS1203" i="16"/>
  <c r="AR1203" i="16"/>
  <c r="AQ1203" i="16"/>
  <c r="AP1203" i="16"/>
  <c r="AO1203" i="16"/>
  <c r="AN1203" i="16"/>
  <c r="AM1203" i="16"/>
  <c r="AL1203" i="16"/>
  <c r="AK1203" i="16"/>
  <c r="AJ1203" i="16"/>
  <c r="AI1203" i="16"/>
  <c r="AH1203" i="16"/>
  <c r="AG1203" i="16"/>
  <c r="AF1203" i="16"/>
  <c r="AE1203" i="16"/>
  <c r="BA1202" i="16"/>
  <c r="AZ1202" i="16"/>
  <c r="AY1202" i="16"/>
  <c r="AX1202" i="16"/>
  <c r="AW1202" i="16"/>
  <c r="AV1202" i="16"/>
  <c r="AU1202" i="16"/>
  <c r="AT1202" i="16"/>
  <c r="AS1202" i="16"/>
  <c r="AR1202" i="16"/>
  <c r="AQ1202" i="16"/>
  <c r="AP1202" i="16"/>
  <c r="AO1202" i="16"/>
  <c r="AN1202" i="16"/>
  <c r="AM1202" i="16"/>
  <c r="AL1202" i="16"/>
  <c r="AK1202" i="16"/>
  <c r="AJ1202" i="16"/>
  <c r="AI1202" i="16"/>
  <c r="AH1202" i="16"/>
  <c r="AG1202" i="16"/>
  <c r="AF1202" i="16"/>
  <c r="AE1202" i="16"/>
  <c r="BA1201" i="16"/>
  <c r="AZ1201" i="16"/>
  <c r="AY1201" i="16"/>
  <c r="AX1201" i="16"/>
  <c r="AW1201" i="16"/>
  <c r="AV1201" i="16"/>
  <c r="AU1201" i="16"/>
  <c r="AT1201" i="16"/>
  <c r="AS1201" i="16"/>
  <c r="AR1201" i="16"/>
  <c r="AQ1201" i="16"/>
  <c r="AP1201" i="16"/>
  <c r="AO1201" i="16"/>
  <c r="AN1201" i="16"/>
  <c r="AM1201" i="16"/>
  <c r="AL1201" i="16"/>
  <c r="AK1201" i="16"/>
  <c r="AJ1201" i="16"/>
  <c r="AI1201" i="16"/>
  <c r="AH1201" i="16"/>
  <c r="AG1201" i="16"/>
  <c r="AF1201" i="16"/>
  <c r="AE1201" i="16"/>
  <c r="BA1200" i="16"/>
  <c r="AZ1200" i="16"/>
  <c r="AY1200" i="16"/>
  <c r="AX1200" i="16"/>
  <c r="AW1200" i="16"/>
  <c r="AV1200" i="16"/>
  <c r="AU1200" i="16"/>
  <c r="AT1200" i="16"/>
  <c r="AS1200" i="16"/>
  <c r="AR1200" i="16"/>
  <c r="AQ1200" i="16"/>
  <c r="AP1200" i="16"/>
  <c r="AO1200" i="16"/>
  <c r="AN1200" i="16"/>
  <c r="AM1200" i="16"/>
  <c r="AL1200" i="16"/>
  <c r="AK1200" i="16"/>
  <c r="AJ1200" i="16"/>
  <c r="AI1200" i="16"/>
  <c r="AH1200" i="16"/>
  <c r="AG1200" i="16"/>
  <c r="AF1200" i="16"/>
  <c r="AE1200" i="16"/>
  <c r="BA1199" i="16"/>
  <c r="AZ1199" i="16"/>
  <c r="AY1199" i="16"/>
  <c r="AX1199" i="16"/>
  <c r="AW1199" i="16"/>
  <c r="AV1199" i="16"/>
  <c r="AU1199" i="16"/>
  <c r="AT1199" i="16"/>
  <c r="AS1199" i="16"/>
  <c r="AR1199" i="16"/>
  <c r="AQ1199" i="16"/>
  <c r="AP1199" i="16"/>
  <c r="AO1199" i="16"/>
  <c r="AN1199" i="16"/>
  <c r="AM1199" i="16"/>
  <c r="AL1199" i="16"/>
  <c r="AK1199" i="16"/>
  <c r="AJ1199" i="16"/>
  <c r="AI1199" i="16"/>
  <c r="AH1199" i="16"/>
  <c r="AG1199" i="16"/>
  <c r="AF1199" i="16"/>
  <c r="AE1199" i="16"/>
  <c r="BA1198" i="16"/>
  <c r="AZ1198" i="16"/>
  <c r="AY1198" i="16"/>
  <c r="AX1198" i="16"/>
  <c r="AW1198" i="16"/>
  <c r="AV1198" i="16"/>
  <c r="AU1198" i="16"/>
  <c r="AT1198" i="16"/>
  <c r="AS1198" i="16"/>
  <c r="AR1198" i="16"/>
  <c r="AQ1198" i="16"/>
  <c r="AP1198" i="16"/>
  <c r="AO1198" i="16"/>
  <c r="AN1198" i="16"/>
  <c r="AM1198" i="16"/>
  <c r="AL1198" i="16"/>
  <c r="AK1198" i="16"/>
  <c r="AJ1198" i="16"/>
  <c r="AI1198" i="16"/>
  <c r="AH1198" i="16"/>
  <c r="AG1198" i="16"/>
  <c r="AF1198" i="16"/>
  <c r="AE1198" i="16"/>
  <c r="BA1197" i="16"/>
  <c r="AZ1197" i="16"/>
  <c r="AY1197" i="16"/>
  <c r="AX1197" i="16"/>
  <c r="AW1197" i="16"/>
  <c r="AV1197" i="16"/>
  <c r="AU1197" i="16"/>
  <c r="AT1197" i="16"/>
  <c r="AS1197" i="16"/>
  <c r="AR1197" i="16"/>
  <c r="AQ1197" i="16"/>
  <c r="AP1197" i="16"/>
  <c r="AO1197" i="16"/>
  <c r="AN1197" i="16"/>
  <c r="AM1197" i="16"/>
  <c r="AL1197" i="16"/>
  <c r="AK1197" i="16"/>
  <c r="AJ1197" i="16"/>
  <c r="AI1197" i="16"/>
  <c r="AH1197" i="16"/>
  <c r="AG1197" i="16"/>
  <c r="AF1197" i="16"/>
  <c r="AE1197" i="16"/>
  <c r="BA1196" i="16"/>
  <c r="AZ1196" i="16"/>
  <c r="AY1196" i="16"/>
  <c r="AX1196" i="16"/>
  <c r="AW1196" i="16"/>
  <c r="AV1196" i="16"/>
  <c r="AU1196" i="16"/>
  <c r="AT1196" i="16"/>
  <c r="AS1196" i="16"/>
  <c r="AR1196" i="16"/>
  <c r="AQ1196" i="16"/>
  <c r="AP1196" i="16"/>
  <c r="AO1196" i="16"/>
  <c r="AN1196" i="16"/>
  <c r="AM1196" i="16"/>
  <c r="AL1196" i="16"/>
  <c r="AK1196" i="16"/>
  <c r="AJ1196" i="16"/>
  <c r="AI1196" i="16"/>
  <c r="AH1196" i="16"/>
  <c r="AG1196" i="16"/>
  <c r="AF1196" i="16"/>
  <c r="AE1196" i="16"/>
  <c r="BA1195" i="16"/>
  <c r="AZ1195" i="16"/>
  <c r="AY1195" i="16"/>
  <c r="AX1195" i="16"/>
  <c r="AW1195" i="16"/>
  <c r="AV1195" i="16"/>
  <c r="AU1195" i="16"/>
  <c r="AT1195" i="16"/>
  <c r="AS1195" i="16"/>
  <c r="AR1195" i="16"/>
  <c r="AQ1195" i="16"/>
  <c r="AP1195" i="16"/>
  <c r="AO1195" i="16"/>
  <c r="AN1195" i="16"/>
  <c r="AM1195" i="16"/>
  <c r="AL1195" i="16"/>
  <c r="AK1195" i="16"/>
  <c r="AJ1195" i="16"/>
  <c r="AI1195" i="16"/>
  <c r="AH1195" i="16"/>
  <c r="AG1195" i="16"/>
  <c r="AF1195" i="16"/>
  <c r="AE1195" i="16"/>
  <c r="BA1194" i="16"/>
  <c r="AZ1194" i="16"/>
  <c r="AY1194" i="16"/>
  <c r="AX1194" i="16"/>
  <c r="AW1194" i="16"/>
  <c r="AV1194" i="16"/>
  <c r="AU1194" i="16"/>
  <c r="AT1194" i="16"/>
  <c r="AS1194" i="16"/>
  <c r="AR1194" i="16"/>
  <c r="AQ1194" i="16"/>
  <c r="AP1194" i="16"/>
  <c r="AO1194" i="16"/>
  <c r="AN1194" i="16"/>
  <c r="AM1194" i="16"/>
  <c r="AL1194" i="16"/>
  <c r="AK1194" i="16"/>
  <c r="AJ1194" i="16"/>
  <c r="AI1194" i="16"/>
  <c r="AH1194" i="16"/>
  <c r="AG1194" i="16"/>
  <c r="AF1194" i="16"/>
  <c r="AE1194" i="16"/>
  <c r="BA1193" i="16"/>
  <c r="AZ1193" i="16"/>
  <c r="AY1193" i="16"/>
  <c r="AX1193" i="16"/>
  <c r="AW1193" i="16"/>
  <c r="AV1193" i="16"/>
  <c r="AU1193" i="16"/>
  <c r="AT1193" i="16"/>
  <c r="AS1193" i="16"/>
  <c r="AR1193" i="16"/>
  <c r="AQ1193" i="16"/>
  <c r="AP1193" i="16"/>
  <c r="AO1193" i="16"/>
  <c r="AN1193" i="16"/>
  <c r="AM1193" i="16"/>
  <c r="AL1193" i="16"/>
  <c r="AK1193" i="16"/>
  <c r="AJ1193" i="16"/>
  <c r="AI1193" i="16"/>
  <c r="AH1193" i="16"/>
  <c r="AG1193" i="16"/>
  <c r="AF1193" i="16"/>
  <c r="AE1193" i="16"/>
  <c r="BA1192" i="16"/>
  <c r="AZ1192" i="16"/>
  <c r="AY1192" i="16"/>
  <c r="AX1192" i="16"/>
  <c r="AW1192" i="16"/>
  <c r="AV1192" i="16"/>
  <c r="AU1192" i="16"/>
  <c r="AT1192" i="16"/>
  <c r="AS1192" i="16"/>
  <c r="AR1192" i="16"/>
  <c r="AQ1192" i="16"/>
  <c r="AP1192" i="16"/>
  <c r="AO1192" i="16"/>
  <c r="AN1192" i="16"/>
  <c r="AM1192" i="16"/>
  <c r="AL1192" i="16"/>
  <c r="AK1192" i="16"/>
  <c r="AJ1192" i="16"/>
  <c r="AI1192" i="16"/>
  <c r="AH1192" i="16"/>
  <c r="AG1192" i="16"/>
  <c r="AF1192" i="16"/>
  <c r="AE1192" i="16"/>
  <c r="BA1191" i="16"/>
  <c r="AZ1191" i="16"/>
  <c r="AY1191" i="16"/>
  <c r="AX1191" i="16"/>
  <c r="AW1191" i="16"/>
  <c r="AV1191" i="16"/>
  <c r="AU1191" i="16"/>
  <c r="AT1191" i="16"/>
  <c r="AS1191" i="16"/>
  <c r="AR1191" i="16"/>
  <c r="AQ1191" i="16"/>
  <c r="AP1191" i="16"/>
  <c r="AO1191" i="16"/>
  <c r="AN1191" i="16"/>
  <c r="AM1191" i="16"/>
  <c r="AL1191" i="16"/>
  <c r="AK1191" i="16"/>
  <c r="AJ1191" i="16"/>
  <c r="AI1191" i="16"/>
  <c r="AH1191" i="16"/>
  <c r="AG1191" i="16"/>
  <c r="AF1191" i="16"/>
  <c r="AE1191" i="16"/>
  <c r="BA1190" i="16"/>
  <c r="AZ1190" i="16"/>
  <c r="AY1190" i="16"/>
  <c r="AX1190" i="16"/>
  <c r="AW1190" i="16"/>
  <c r="AV1190" i="16"/>
  <c r="AU1190" i="16"/>
  <c r="AT1190" i="16"/>
  <c r="AS1190" i="16"/>
  <c r="AR1190" i="16"/>
  <c r="AQ1190" i="16"/>
  <c r="AP1190" i="16"/>
  <c r="AO1190" i="16"/>
  <c r="AN1190" i="16"/>
  <c r="AM1190" i="16"/>
  <c r="AL1190" i="16"/>
  <c r="AK1190" i="16"/>
  <c r="AJ1190" i="16"/>
  <c r="AI1190" i="16"/>
  <c r="AH1190" i="16"/>
  <c r="AG1190" i="16"/>
  <c r="AF1190" i="16"/>
  <c r="AE1190" i="16"/>
  <c r="BA1189" i="16"/>
  <c r="AZ1189" i="16"/>
  <c r="AY1189" i="16"/>
  <c r="AX1189" i="16"/>
  <c r="AW1189" i="16"/>
  <c r="AV1189" i="16"/>
  <c r="AU1189" i="16"/>
  <c r="AT1189" i="16"/>
  <c r="AS1189" i="16"/>
  <c r="AR1189" i="16"/>
  <c r="AQ1189" i="16"/>
  <c r="AP1189" i="16"/>
  <c r="AO1189" i="16"/>
  <c r="AN1189" i="16"/>
  <c r="AM1189" i="16"/>
  <c r="AL1189" i="16"/>
  <c r="AK1189" i="16"/>
  <c r="AJ1189" i="16"/>
  <c r="AI1189" i="16"/>
  <c r="AH1189" i="16"/>
  <c r="AG1189" i="16"/>
  <c r="AF1189" i="16"/>
  <c r="AE1189" i="16"/>
  <c r="BA1188" i="16"/>
  <c r="AZ1188" i="16"/>
  <c r="AY1188" i="16"/>
  <c r="AX1188" i="16"/>
  <c r="AW1188" i="16"/>
  <c r="AV1188" i="16"/>
  <c r="AU1188" i="16"/>
  <c r="AT1188" i="16"/>
  <c r="AS1188" i="16"/>
  <c r="AR1188" i="16"/>
  <c r="AQ1188" i="16"/>
  <c r="AP1188" i="16"/>
  <c r="AO1188" i="16"/>
  <c r="AN1188" i="16"/>
  <c r="AM1188" i="16"/>
  <c r="AL1188" i="16"/>
  <c r="AK1188" i="16"/>
  <c r="AJ1188" i="16"/>
  <c r="AI1188" i="16"/>
  <c r="AH1188" i="16"/>
  <c r="AG1188" i="16"/>
  <c r="AF1188" i="16"/>
  <c r="AE1188" i="16"/>
  <c r="BA1187" i="16"/>
  <c r="AZ1187" i="16"/>
  <c r="AY1187" i="16"/>
  <c r="AX1187" i="16"/>
  <c r="AW1187" i="16"/>
  <c r="AV1187" i="16"/>
  <c r="AU1187" i="16"/>
  <c r="AT1187" i="16"/>
  <c r="AS1187" i="16"/>
  <c r="AR1187" i="16"/>
  <c r="AQ1187" i="16"/>
  <c r="AP1187" i="16"/>
  <c r="AO1187" i="16"/>
  <c r="AN1187" i="16"/>
  <c r="AM1187" i="16"/>
  <c r="AL1187" i="16"/>
  <c r="AK1187" i="16"/>
  <c r="AJ1187" i="16"/>
  <c r="AI1187" i="16"/>
  <c r="AH1187" i="16"/>
  <c r="AG1187" i="16"/>
  <c r="AF1187" i="16"/>
  <c r="AE1187" i="16"/>
  <c r="BA1186" i="16"/>
  <c r="AZ1186" i="16"/>
  <c r="AY1186" i="16"/>
  <c r="AX1186" i="16"/>
  <c r="AW1186" i="16"/>
  <c r="AV1186" i="16"/>
  <c r="AU1186" i="16"/>
  <c r="AT1186" i="16"/>
  <c r="AS1186" i="16"/>
  <c r="AR1186" i="16"/>
  <c r="AQ1186" i="16"/>
  <c r="AP1186" i="16"/>
  <c r="AO1186" i="16"/>
  <c r="AN1186" i="16"/>
  <c r="AM1186" i="16"/>
  <c r="AL1186" i="16"/>
  <c r="AK1186" i="16"/>
  <c r="AJ1186" i="16"/>
  <c r="AI1186" i="16"/>
  <c r="AH1186" i="16"/>
  <c r="AG1186" i="16"/>
  <c r="AF1186" i="16"/>
  <c r="AE1186" i="16"/>
  <c r="BA1185" i="16"/>
  <c r="AZ1185" i="16"/>
  <c r="AY1185" i="16"/>
  <c r="AX1185" i="16"/>
  <c r="AW1185" i="16"/>
  <c r="AV1185" i="16"/>
  <c r="AU1185" i="16"/>
  <c r="AT1185" i="16"/>
  <c r="AS1185" i="16"/>
  <c r="AR1185" i="16"/>
  <c r="AQ1185" i="16"/>
  <c r="AP1185" i="16"/>
  <c r="AO1185" i="16"/>
  <c r="AN1185" i="16"/>
  <c r="AM1185" i="16"/>
  <c r="AL1185" i="16"/>
  <c r="AK1185" i="16"/>
  <c r="AJ1185" i="16"/>
  <c r="AI1185" i="16"/>
  <c r="AH1185" i="16"/>
  <c r="AG1185" i="16"/>
  <c r="AF1185" i="16"/>
  <c r="AE1185" i="16"/>
  <c r="BA1184" i="16"/>
  <c r="AZ1184" i="16"/>
  <c r="AY1184" i="16"/>
  <c r="AX1184" i="16"/>
  <c r="AW1184" i="16"/>
  <c r="AV1184" i="16"/>
  <c r="AU1184" i="16"/>
  <c r="AT1184" i="16"/>
  <c r="AS1184" i="16"/>
  <c r="AR1184" i="16"/>
  <c r="AQ1184" i="16"/>
  <c r="AP1184" i="16"/>
  <c r="AO1184" i="16"/>
  <c r="AN1184" i="16"/>
  <c r="AM1184" i="16"/>
  <c r="AL1184" i="16"/>
  <c r="AK1184" i="16"/>
  <c r="AJ1184" i="16"/>
  <c r="AI1184" i="16"/>
  <c r="AH1184" i="16"/>
  <c r="AG1184" i="16"/>
  <c r="AF1184" i="16"/>
  <c r="AE1184" i="16"/>
  <c r="BA1183" i="16"/>
  <c r="AZ1183" i="16"/>
  <c r="AY1183" i="16"/>
  <c r="AX1183" i="16"/>
  <c r="AW1183" i="16"/>
  <c r="AV1183" i="16"/>
  <c r="AU1183" i="16"/>
  <c r="AT1183" i="16"/>
  <c r="AS1183" i="16"/>
  <c r="AR1183" i="16"/>
  <c r="AQ1183" i="16"/>
  <c r="AP1183" i="16"/>
  <c r="AO1183" i="16"/>
  <c r="AN1183" i="16"/>
  <c r="AM1183" i="16"/>
  <c r="AL1183" i="16"/>
  <c r="AK1183" i="16"/>
  <c r="AJ1183" i="16"/>
  <c r="AI1183" i="16"/>
  <c r="AH1183" i="16"/>
  <c r="AG1183" i="16"/>
  <c r="AF1183" i="16"/>
  <c r="AE1183" i="16"/>
  <c r="BA1182" i="16"/>
  <c r="AZ1182" i="16"/>
  <c r="AY1182" i="16"/>
  <c r="AX1182" i="16"/>
  <c r="AW1182" i="16"/>
  <c r="AV1182" i="16"/>
  <c r="AU1182" i="16"/>
  <c r="AT1182" i="16"/>
  <c r="AS1182" i="16"/>
  <c r="AR1182" i="16"/>
  <c r="AQ1182" i="16"/>
  <c r="AP1182" i="16"/>
  <c r="AO1182" i="16"/>
  <c r="AN1182" i="16"/>
  <c r="AM1182" i="16"/>
  <c r="AL1182" i="16"/>
  <c r="AK1182" i="16"/>
  <c r="AJ1182" i="16"/>
  <c r="AI1182" i="16"/>
  <c r="AH1182" i="16"/>
  <c r="AG1182" i="16"/>
  <c r="AF1182" i="16"/>
  <c r="AE1182" i="16"/>
  <c r="BA1181" i="16"/>
  <c r="AZ1181" i="16"/>
  <c r="AY1181" i="16"/>
  <c r="AX1181" i="16"/>
  <c r="AW1181" i="16"/>
  <c r="AV1181" i="16"/>
  <c r="AU1181" i="16"/>
  <c r="AT1181" i="16"/>
  <c r="AS1181" i="16"/>
  <c r="AR1181" i="16"/>
  <c r="AQ1181" i="16"/>
  <c r="AP1181" i="16"/>
  <c r="AO1181" i="16"/>
  <c r="AN1181" i="16"/>
  <c r="AM1181" i="16"/>
  <c r="AL1181" i="16"/>
  <c r="AK1181" i="16"/>
  <c r="AJ1181" i="16"/>
  <c r="AI1181" i="16"/>
  <c r="AH1181" i="16"/>
  <c r="AG1181" i="16"/>
  <c r="AF1181" i="16"/>
  <c r="AE1181" i="16"/>
  <c r="BA1180" i="16"/>
  <c r="AZ1180" i="16"/>
  <c r="AY1180" i="16"/>
  <c r="AX1180" i="16"/>
  <c r="AW1180" i="16"/>
  <c r="AV1180" i="16"/>
  <c r="AU1180" i="16"/>
  <c r="AT1180" i="16"/>
  <c r="AS1180" i="16"/>
  <c r="AR1180" i="16"/>
  <c r="AQ1180" i="16"/>
  <c r="AP1180" i="16"/>
  <c r="AO1180" i="16"/>
  <c r="AN1180" i="16"/>
  <c r="AM1180" i="16"/>
  <c r="AL1180" i="16"/>
  <c r="AK1180" i="16"/>
  <c r="AJ1180" i="16"/>
  <c r="AI1180" i="16"/>
  <c r="AH1180" i="16"/>
  <c r="AG1180" i="16"/>
  <c r="AF1180" i="16"/>
  <c r="AE1180" i="16"/>
  <c r="BA1179" i="16"/>
  <c r="AZ1179" i="16"/>
  <c r="AY1179" i="16"/>
  <c r="AX1179" i="16"/>
  <c r="AW1179" i="16"/>
  <c r="AV1179" i="16"/>
  <c r="AU1179" i="16"/>
  <c r="AT1179" i="16"/>
  <c r="AS1179" i="16"/>
  <c r="AR1179" i="16"/>
  <c r="AQ1179" i="16"/>
  <c r="AP1179" i="16"/>
  <c r="AO1179" i="16"/>
  <c r="AN1179" i="16"/>
  <c r="AM1179" i="16"/>
  <c r="AL1179" i="16"/>
  <c r="AK1179" i="16"/>
  <c r="AJ1179" i="16"/>
  <c r="AI1179" i="16"/>
  <c r="AH1179" i="16"/>
  <c r="AG1179" i="16"/>
  <c r="AF1179" i="16"/>
  <c r="AE1179" i="16"/>
  <c r="BA1178" i="16"/>
  <c r="AZ1178" i="16"/>
  <c r="AY1178" i="16"/>
  <c r="AX1178" i="16"/>
  <c r="AW1178" i="16"/>
  <c r="AV1178" i="16"/>
  <c r="AU1178" i="16"/>
  <c r="AT1178" i="16"/>
  <c r="AS1178" i="16"/>
  <c r="AR1178" i="16"/>
  <c r="AQ1178" i="16"/>
  <c r="AP1178" i="16"/>
  <c r="AO1178" i="16"/>
  <c r="AN1178" i="16"/>
  <c r="AM1178" i="16"/>
  <c r="AL1178" i="16"/>
  <c r="AK1178" i="16"/>
  <c r="AJ1178" i="16"/>
  <c r="AI1178" i="16"/>
  <c r="AH1178" i="16"/>
  <c r="AG1178" i="16"/>
  <c r="AF1178" i="16"/>
  <c r="AE1178" i="16"/>
  <c r="BA1177" i="16"/>
  <c r="AZ1177" i="16"/>
  <c r="AY1177" i="16"/>
  <c r="AX1177" i="16"/>
  <c r="AW1177" i="16"/>
  <c r="AV1177" i="16"/>
  <c r="AU1177" i="16"/>
  <c r="AT1177" i="16"/>
  <c r="AS1177" i="16"/>
  <c r="AR1177" i="16"/>
  <c r="AQ1177" i="16"/>
  <c r="AP1177" i="16"/>
  <c r="AO1177" i="16"/>
  <c r="AN1177" i="16"/>
  <c r="AM1177" i="16"/>
  <c r="AL1177" i="16"/>
  <c r="AK1177" i="16"/>
  <c r="AJ1177" i="16"/>
  <c r="AI1177" i="16"/>
  <c r="AH1177" i="16"/>
  <c r="AG1177" i="16"/>
  <c r="AF1177" i="16"/>
  <c r="AE1177" i="16"/>
  <c r="BA1176" i="16"/>
  <c r="AZ1176" i="16"/>
  <c r="AY1176" i="16"/>
  <c r="AX1176" i="16"/>
  <c r="AW1176" i="16"/>
  <c r="AV1176" i="16"/>
  <c r="AU1176" i="16"/>
  <c r="AT1176" i="16"/>
  <c r="AS1176" i="16"/>
  <c r="AR1176" i="16"/>
  <c r="AQ1176" i="16"/>
  <c r="AP1176" i="16"/>
  <c r="AO1176" i="16"/>
  <c r="AN1176" i="16"/>
  <c r="AM1176" i="16"/>
  <c r="AL1176" i="16"/>
  <c r="AK1176" i="16"/>
  <c r="AJ1176" i="16"/>
  <c r="AI1176" i="16"/>
  <c r="AH1176" i="16"/>
  <c r="AG1176" i="16"/>
  <c r="AF1176" i="16"/>
  <c r="AE1176" i="16"/>
  <c r="BA1175" i="16"/>
  <c r="AZ1175" i="16"/>
  <c r="AY1175" i="16"/>
  <c r="AX1175" i="16"/>
  <c r="AW1175" i="16"/>
  <c r="AV1175" i="16"/>
  <c r="AU1175" i="16"/>
  <c r="AT1175" i="16"/>
  <c r="AS1175" i="16"/>
  <c r="AR1175" i="16"/>
  <c r="AQ1175" i="16"/>
  <c r="AP1175" i="16"/>
  <c r="AO1175" i="16"/>
  <c r="AN1175" i="16"/>
  <c r="AM1175" i="16"/>
  <c r="AL1175" i="16"/>
  <c r="AK1175" i="16"/>
  <c r="AJ1175" i="16"/>
  <c r="AI1175" i="16"/>
  <c r="AH1175" i="16"/>
  <c r="AG1175" i="16"/>
  <c r="AF1175" i="16"/>
  <c r="AE1175" i="16"/>
  <c r="BA1174" i="16"/>
  <c r="AZ1174" i="16"/>
  <c r="AY1174" i="16"/>
  <c r="AX1174" i="16"/>
  <c r="AW1174" i="16"/>
  <c r="AV1174" i="16"/>
  <c r="AU1174" i="16"/>
  <c r="AT1174" i="16"/>
  <c r="AS1174" i="16"/>
  <c r="AR1174" i="16"/>
  <c r="AQ1174" i="16"/>
  <c r="AP1174" i="16"/>
  <c r="AO1174" i="16"/>
  <c r="AN1174" i="16"/>
  <c r="AM1174" i="16"/>
  <c r="AL1174" i="16"/>
  <c r="AK1174" i="16"/>
  <c r="AJ1174" i="16"/>
  <c r="AI1174" i="16"/>
  <c r="AH1174" i="16"/>
  <c r="AG1174" i="16"/>
  <c r="AF1174" i="16"/>
  <c r="AE1174" i="16"/>
  <c r="BA1173" i="16"/>
  <c r="AZ1173" i="16"/>
  <c r="AY1173" i="16"/>
  <c r="AX1173" i="16"/>
  <c r="AW1173" i="16"/>
  <c r="AV1173" i="16"/>
  <c r="AU1173" i="16"/>
  <c r="AT1173" i="16"/>
  <c r="AS1173" i="16"/>
  <c r="AR1173" i="16"/>
  <c r="AQ1173" i="16"/>
  <c r="AP1173" i="16"/>
  <c r="AO1173" i="16"/>
  <c r="AN1173" i="16"/>
  <c r="AM1173" i="16"/>
  <c r="AL1173" i="16"/>
  <c r="AK1173" i="16"/>
  <c r="AJ1173" i="16"/>
  <c r="AI1173" i="16"/>
  <c r="AH1173" i="16"/>
  <c r="AG1173" i="16"/>
  <c r="AF1173" i="16"/>
  <c r="AE1173" i="16"/>
  <c r="BA1172" i="16"/>
  <c r="AZ1172" i="16"/>
  <c r="AY1172" i="16"/>
  <c r="AX1172" i="16"/>
  <c r="AW1172" i="16"/>
  <c r="AV1172" i="16"/>
  <c r="AU1172" i="16"/>
  <c r="AT1172" i="16"/>
  <c r="AS1172" i="16"/>
  <c r="AR1172" i="16"/>
  <c r="AQ1172" i="16"/>
  <c r="AP1172" i="16"/>
  <c r="AO1172" i="16"/>
  <c r="AN1172" i="16"/>
  <c r="AM1172" i="16"/>
  <c r="AL1172" i="16"/>
  <c r="AK1172" i="16"/>
  <c r="AJ1172" i="16"/>
  <c r="AI1172" i="16"/>
  <c r="AH1172" i="16"/>
  <c r="AG1172" i="16"/>
  <c r="AF1172" i="16"/>
  <c r="AE1172" i="16"/>
  <c r="BA1171" i="16"/>
  <c r="AZ1171" i="16"/>
  <c r="AY1171" i="16"/>
  <c r="AX1171" i="16"/>
  <c r="AW1171" i="16"/>
  <c r="AV1171" i="16"/>
  <c r="AU1171" i="16"/>
  <c r="AT1171" i="16"/>
  <c r="AS1171" i="16"/>
  <c r="AR1171" i="16"/>
  <c r="AQ1171" i="16"/>
  <c r="AP1171" i="16"/>
  <c r="AO1171" i="16"/>
  <c r="AN1171" i="16"/>
  <c r="AM1171" i="16"/>
  <c r="AL1171" i="16"/>
  <c r="AK1171" i="16"/>
  <c r="AJ1171" i="16"/>
  <c r="AI1171" i="16"/>
  <c r="AH1171" i="16"/>
  <c r="AG1171" i="16"/>
  <c r="AF1171" i="16"/>
  <c r="AE1171" i="16"/>
  <c r="BA1170" i="16"/>
  <c r="AZ1170" i="16"/>
  <c r="AY1170" i="16"/>
  <c r="AX1170" i="16"/>
  <c r="AW1170" i="16"/>
  <c r="AV1170" i="16"/>
  <c r="AU1170" i="16"/>
  <c r="AT1170" i="16"/>
  <c r="AS1170" i="16"/>
  <c r="AR1170" i="16"/>
  <c r="AQ1170" i="16"/>
  <c r="AP1170" i="16"/>
  <c r="AO1170" i="16"/>
  <c r="AN1170" i="16"/>
  <c r="AM1170" i="16"/>
  <c r="AL1170" i="16"/>
  <c r="AK1170" i="16"/>
  <c r="AJ1170" i="16"/>
  <c r="AI1170" i="16"/>
  <c r="AH1170" i="16"/>
  <c r="AG1170" i="16"/>
  <c r="AF1170" i="16"/>
  <c r="AE1170" i="16"/>
  <c r="BA1169" i="16"/>
  <c r="AZ1169" i="16"/>
  <c r="AY1169" i="16"/>
  <c r="AX1169" i="16"/>
  <c r="AW1169" i="16"/>
  <c r="AV1169" i="16"/>
  <c r="AU1169" i="16"/>
  <c r="AT1169" i="16"/>
  <c r="AS1169" i="16"/>
  <c r="AR1169" i="16"/>
  <c r="AQ1169" i="16"/>
  <c r="AP1169" i="16"/>
  <c r="AO1169" i="16"/>
  <c r="AN1169" i="16"/>
  <c r="AM1169" i="16"/>
  <c r="AL1169" i="16"/>
  <c r="AK1169" i="16"/>
  <c r="AJ1169" i="16"/>
  <c r="AI1169" i="16"/>
  <c r="AH1169" i="16"/>
  <c r="AG1169" i="16"/>
  <c r="AF1169" i="16"/>
  <c r="AE1169" i="16"/>
  <c r="BA1168" i="16"/>
  <c r="AZ1168" i="16"/>
  <c r="AY1168" i="16"/>
  <c r="AX1168" i="16"/>
  <c r="AW1168" i="16"/>
  <c r="AV1168" i="16"/>
  <c r="AU1168" i="16"/>
  <c r="AT1168" i="16"/>
  <c r="AS1168" i="16"/>
  <c r="AR1168" i="16"/>
  <c r="AQ1168" i="16"/>
  <c r="AP1168" i="16"/>
  <c r="AO1168" i="16"/>
  <c r="AN1168" i="16"/>
  <c r="AM1168" i="16"/>
  <c r="AL1168" i="16"/>
  <c r="AK1168" i="16"/>
  <c r="AJ1168" i="16"/>
  <c r="AI1168" i="16"/>
  <c r="AH1168" i="16"/>
  <c r="AG1168" i="16"/>
  <c r="AF1168" i="16"/>
  <c r="AE1168" i="16"/>
  <c r="BA1167" i="16"/>
  <c r="AZ1167" i="16"/>
  <c r="AY1167" i="16"/>
  <c r="AX1167" i="16"/>
  <c r="AW1167" i="16"/>
  <c r="AV1167" i="16"/>
  <c r="AU1167" i="16"/>
  <c r="AT1167" i="16"/>
  <c r="AS1167" i="16"/>
  <c r="AR1167" i="16"/>
  <c r="AQ1167" i="16"/>
  <c r="AP1167" i="16"/>
  <c r="AO1167" i="16"/>
  <c r="AN1167" i="16"/>
  <c r="AM1167" i="16"/>
  <c r="AL1167" i="16"/>
  <c r="AK1167" i="16"/>
  <c r="AJ1167" i="16"/>
  <c r="AI1167" i="16"/>
  <c r="AH1167" i="16"/>
  <c r="AG1167" i="16"/>
  <c r="AF1167" i="16"/>
  <c r="AE1167" i="16"/>
  <c r="BA1166" i="16"/>
  <c r="AZ1166" i="16"/>
  <c r="AY1166" i="16"/>
  <c r="AX1166" i="16"/>
  <c r="AW1166" i="16"/>
  <c r="AV1166" i="16"/>
  <c r="AU1166" i="16"/>
  <c r="AT1166" i="16"/>
  <c r="AS1166" i="16"/>
  <c r="AR1166" i="16"/>
  <c r="AQ1166" i="16"/>
  <c r="AP1166" i="16"/>
  <c r="AO1166" i="16"/>
  <c r="AN1166" i="16"/>
  <c r="AM1166" i="16"/>
  <c r="AL1166" i="16"/>
  <c r="AK1166" i="16"/>
  <c r="AJ1166" i="16"/>
  <c r="AI1166" i="16"/>
  <c r="AH1166" i="16"/>
  <c r="AG1166" i="16"/>
  <c r="AF1166" i="16"/>
  <c r="AE1166" i="16"/>
  <c r="BA1165" i="16"/>
  <c r="AZ1165" i="16"/>
  <c r="AY1165" i="16"/>
  <c r="AX1165" i="16"/>
  <c r="AW1165" i="16"/>
  <c r="AV1165" i="16"/>
  <c r="AU1165" i="16"/>
  <c r="AT1165" i="16"/>
  <c r="AS1165" i="16"/>
  <c r="AR1165" i="16"/>
  <c r="AQ1165" i="16"/>
  <c r="AP1165" i="16"/>
  <c r="AO1165" i="16"/>
  <c r="AN1165" i="16"/>
  <c r="AM1165" i="16"/>
  <c r="AL1165" i="16"/>
  <c r="AK1165" i="16"/>
  <c r="AJ1165" i="16"/>
  <c r="AI1165" i="16"/>
  <c r="AH1165" i="16"/>
  <c r="AG1165" i="16"/>
  <c r="AF1165" i="16"/>
  <c r="AE1165" i="16"/>
  <c r="BA1164" i="16"/>
  <c r="AZ1164" i="16"/>
  <c r="AY1164" i="16"/>
  <c r="AX1164" i="16"/>
  <c r="AW1164" i="16"/>
  <c r="AV1164" i="16"/>
  <c r="AU1164" i="16"/>
  <c r="AT1164" i="16"/>
  <c r="AS1164" i="16"/>
  <c r="AR1164" i="16"/>
  <c r="AQ1164" i="16"/>
  <c r="AP1164" i="16"/>
  <c r="AO1164" i="16"/>
  <c r="AN1164" i="16"/>
  <c r="AM1164" i="16"/>
  <c r="AL1164" i="16"/>
  <c r="AK1164" i="16"/>
  <c r="AJ1164" i="16"/>
  <c r="AI1164" i="16"/>
  <c r="AH1164" i="16"/>
  <c r="AG1164" i="16"/>
  <c r="AF1164" i="16"/>
  <c r="AE1164" i="16"/>
  <c r="BA1163" i="16"/>
  <c r="AZ1163" i="16"/>
  <c r="AY1163" i="16"/>
  <c r="AX1163" i="16"/>
  <c r="AW1163" i="16"/>
  <c r="AV1163" i="16"/>
  <c r="AU1163" i="16"/>
  <c r="AT1163" i="16"/>
  <c r="AS1163" i="16"/>
  <c r="AR1163" i="16"/>
  <c r="AQ1163" i="16"/>
  <c r="AP1163" i="16"/>
  <c r="AO1163" i="16"/>
  <c r="AN1163" i="16"/>
  <c r="AM1163" i="16"/>
  <c r="AL1163" i="16"/>
  <c r="AK1163" i="16"/>
  <c r="AJ1163" i="16"/>
  <c r="AI1163" i="16"/>
  <c r="AH1163" i="16"/>
  <c r="AG1163" i="16"/>
  <c r="AF1163" i="16"/>
  <c r="AE1163" i="16"/>
  <c r="BA1162" i="16"/>
  <c r="AZ1162" i="16"/>
  <c r="AY1162" i="16"/>
  <c r="AX1162" i="16"/>
  <c r="AW1162" i="16"/>
  <c r="AV1162" i="16"/>
  <c r="AU1162" i="16"/>
  <c r="AT1162" i="16"/>
  <c r="AS1162" i="16"/>
  <c r="AR1162" i="16"/>
  <c r="AQ1162" i="16"/>
  <c r="AP1162" i="16"/>
  <c r="AO1162" i="16"/>
  <c r="AN1162" i="16"/>
  <c r="AM1162" i="16"/>
  <c r="AL1162" i="16"/>
  <c r="AK1162" i="16"/>
  <c r="AJ1162" i="16"/>
  <c r="AI1162" i="16"/>
  <c r="AH1162" i="16"/>
  <c r="AG1162" i="16"/>
  <c r="AF1162" i="16"/>
  <c r="AE1162" i="16"/>
  <c r="BA1161" i="16"/>
  <c r="AZ1161" i="16"/>
  <c r="AY1161" i="16"/>
  <c r="AX1161" i="16"/>
  <c r="AW1161" i="16"/>
  <c r="AV1161" i="16"/>
  <c r="AU1161" i="16"/>
  <c r="AT1161" i="16"/>
  <c r="AS1161" i="16"/>
  <c r="AR1161" i="16"/>
  <c r="AQ1161" i="16"/>
  <c r="AP1161" i="16"/>
  <c r="AO1161" i="16"/>
  <c r="AN1161" i="16"/>
  <c r="AM1161" i="16"/>
  <c r="AL1161" i="16"/>
  <c r="AK1161" i="16"/>
  <c r="AJ1161" i="16"/>
  <c r="AI1161" i="16"/>
  <c r="AH1161" i="16"/>
  <c r="AG1161" i="16"/>
  <c r="AF1161" i="16"/>
  <c r="AE1161" i="16"/>
  <c r="BA1160" i="16"/>
  <c r="AZ1160" i="16"/>
  <c r="AY1160" i="16"/>
  <c r="AX1160" i="16"/>
  <c r="AW1160" i="16"/>
  <c r="AV1160" i="16"/>
  <c r="AU1160" i="16"/>
  <c r="AT1160" i="16"/>
  <c r="AS1160" i="16"/>
  <c r="AR1160" i="16"/>
  <c r="AQ1160" i="16"/>
  <c r="AP1160" i="16"/>
  <c r="AO1160" i="16"/>
  <c r="AN1160" i="16"/>
  <c r="AM1160" i="16"/>
  <c r="AL1160" i="16"/>
  <c r="AK1160" i="16"/>
  <c r="AJ1160" i="16"/>
  <c r="AI1160" i="16"/>
  <c r="AH1160" i="16"/>
  <c r="AG1160" i="16"/>
  <c r="AF1160" i="16"/>
  <c r="AE1160" i="16"/>
  <c r="BA1159" i="16"/>
  <c r="AZ1159" i="16"/>
  <c r="AY1159" i="16"/>
  <c r="AX1159" i="16"/>
  <c r="AW1159" i="16"/>
  <c r="AV1159" i="16"/>
  <c r="AU1159" i="16"/>
  <c r="AT1159" i="16"/>
  <c r="AS1159" i="16"/>
  <c r="AR1159" i="16"/>
  <c r="AQ1159" i="16"/>
  <c r="AP1159" i="16"/>
  <c r="AO1159" i="16"/>
  <c r="AN1159" i="16"/>
  <c r="AM1159" i="16"/>
  <c r="AL1159" i="16"/>
  <c r="AK1159" i="16"/>
  <c r="AJ1159" i="16"/>
  <c r="AI1159" i="16"/>
  <c r="AH1159" i="16"/>
  <c r="AG1159" i="16"/>
  <c r="AF1159" i="16"/>
  <c r="AE1159" i="16"/>
  <c r="BA1158" i="16"/>
  <c r="AZ1158" i="16"/>
  <c r="AY1158" i="16"/>
  <c r="AX1158" i="16"/>
  <c r="AW1158" i="16"/>
  <c r="AV1158" i="16"/>
  <c r="AU1158" i="16"/>
  <c r="AT1158" i="16"/>
  <c r="AS1158" i="16"/>
  <c r="AR1158" i="16"/>
  <c r="AQ1158" i="16"/>
  <c r="AP1158" i="16"/>
  <c r="AO1158" i="16"/>
  <c r="AN1158" i="16"/>
  <c r="AM1158" i="16"/>
  <c r="AL1158" i="16"/>
  <c r="AK1158" i="16"/>
  <c r="AJ1158" i="16"/>
  <c r="AI1158" i="16"/>
  <c r="AH1158" i="16"/>
  <c r="AG1158" i="16"/>
  <c r="AF1158" i="16"/>
  <c r="AE1158" i="16"/>
  <c r="BA1157" i="16"/>
  <c r="AZ1157" i="16"/>
  <c r="AY1157" i="16"/>
  <c r="AX1157" i="16"/>
  <c r="AW1157" i="16"/>
  <c r="AV1157" i="16"/>
  <c r="AU1157" i="16"/>
  <c r="AT1157" i="16"/>
  <c r="AS1157" i="16"/>
  <c r="AR1157" i="16"/>
  <c r="AQ1157" i="16"/>
  <c r="AP1157" i="16"/>
  <c r="AO1157" i="16"/>
  <c r="AN1157" i="16"/>
  <c r="AM1157" i="16"/>
  <c r="AL1157" i="16"/>
  <c r="AK1157" i="16"/>
  <c r="AJ1157" i="16"/>
  <c r="AI1157" i="16"/>
  <c r="AH1157" i="16"/>
  <c r="AG1157" i="16"/>
  <c r="AF1157" i="16"/>
  <c r="AE1157" i="16"/>
  <c r="BA1156" i="16"/>
  <c r="AZ1156" i="16"/>
  <c r="AY1156" i="16"/>
  <c r="AX1156" i="16"/>
  <c r="AW1156" i="16"/>
  <c r="AV1156" i="16"/>
  <c r="AU1156" i="16"/>
  <c r="AT1156" i="16"/>
  <c r="AS1156" i="16"/>
  <c r="AR1156" i="16"/>
  <c r="AQ1156" i="16"/>
  <c r="AP1156" i="16"/>
  <c r="AO1156" i="16"/>
  <c r="AN1156" i="16"/>
  <c r="AM1156" i="16"/>
  <c r="AL1156" i="16"/>
  <c r="AK1156" i="16"/>
  <c r="AJ1156" i="16"/>
  <c r="AI1156" i="16"/>
  <c r="AH1156" i="16"/>
  <c r="AG1156" i="16"/>
  <c r="AF1156" i="16"/>
  <c r="AE1156" i="16"/>
  <c r="BA1155" i="16"/>
  <c r="AZ1155" i="16"/>
  <c r="AY1155" i="16"/>
  <c r="AX1155" i="16"/>
  <c r="AW1155" i="16"/>
  <c r="AV1155" i="16"/>
  <c r="AU1155" i="16"/>
  <c r="AT1155" i="16"/>
  <c r="AS1155" i="16"/>
  <c r="AR1155" i="16"/>
  <c r="AQ1155" i="16"/>
  <c r="AP1155" i="16"/>
  <c r="AO1155" i="16"/>
  <c r="AN1155" i="16"/>
  <c r="AM1155" i="16"/>
  <c r="AL1155" i="16"/>
  <c r="AK1155" i="16"/>
  <c r="AJ1155" i="16"/>
  <c r="AI1155" i="16"/>
  <c r="AH1155" i="16"/>
  <c r="AG1155" i="16"/>
  <c r="AF1155" i="16"/>
  <c r="AE1155" i="16"/>
  <c r="BA1154" i="16"/>
  <c r="AZ1154" i="16"/>
  <c r="AY1154" i="16"/>
  <c r="AX1154" i="16"/>
  <c r="AW1154" i="16"/>
  <c r="AV1154" i="16"/>
  <c r="AU1154" i="16"/>
  <c r="AT1154" i="16"/>
  <c r="AS1154" i="16"/>
  <c r="AR1154" i="16"/>
  <c r="AQ1154" i="16"/>
  <c r="AP1154" i="16"/>
  <c r="AO1154" i="16"/>
  <c r="AN1154" i="16"/>
  <c r="AM1154" i="16"/>
  <c r="AL1154" i="16"/>
  <c r="AK1154" i="16"/>
  <c r="AJ1154" i="16"/>
  <c r="AI1154" i="16"/>
  <c r="AH1154" i="16"/>
  <c r="AG1154" i="16"/>
  <c r="AF1154" i="16"/>
  <c r="AE1154" i="16"/>
  <c r="BA1153" i="16"/>
  <c r="AZ1153" i="16"/>
  <c r="AY1153" i="16"/>
  <c r="AX1153" i="16"/>
  <c r="AW1153" i="16"/>
  <c r="AV1153" i="16"/>
  <c r="AU1153" i="16"/>
  <c r="AT1153" i="16"/>
  <c r="AS1153" i="16"/>
  <c r="AR1153" i="16"/>
  <c r="AQ1153" i="16"/>
  <c r="AP1153" i="16"/>
  <c r="AO1153" i="16"/>
  <c r="AN1153" i="16"/>
  <c r="AM1153" i="16"/>
  <c r="AL1153" i="16"/>
  <c r="AK1153" i="16"/>
  <c r="AJ1153" i="16"/>
  <c r="AI1153" i="16"/>
  <c r="AH1153" i="16"/>
  <c r="AG1153" i="16"/>
  <c r="AF1153" i="16"/>
  <c r="AE1153" i="16"/>
  <c r="BA1152" i="16"/>
  <c r="AZ1152" i="16"/>
  <c r="AY1152" i="16"/>
  <c r="AX1152" i="16"/>
  <c r="AW1152" i="16"/>
  <c r="AV1152" i="16"/>
  <c r="AU1152" i="16"/>
  <c r="AT1152" i="16"/>
  <c r="AS1152" i="16"/>
  <c r="AR1152" i="16"/>
  <c r="AQ1152" i="16"/>
  <c r="AP1152" i="16"/>
  <c r="AO1152" i="16"/>
  <c r="AN1152" i="16"/>
  <c r="AM1152" i="16"/>
  <c r="AL1152" i="16"/>
  <c r="AK1152" i="16"/>
  <c r="AJ1152" i="16"/>
  <c r="AI1152" i="16"/>
  <c r="AH1152" i="16"/>
  <c r="AG1152" i="16"/>
  <c r="AF1152" i="16"/>
  <c r="AE1152" i="16"/>
  <c r="BA1151" i="16"/>
  <c r="AZ1151" i="16"/>
  <c r="AY1151" i="16"/>
  <c r="AX1151" i="16"/>
  <c r="AW1151" i="16"/>
  <c r="AV1151" i="16"/>
  <c r="AU1151" i="16"/>
  <c r="AT1151" i="16"/>
  <c r="AS1151" i="16"/>
  <c r="AR1151" i="16"/>
  <c r="AQ1151" i="16"/>
  <c r="AP1151" i="16"/>
  <c r="AO1151" i="16"/>
  <c r="AN1151" i="16"/>
  <c r="AM1151" i="16"/>
  <c r="AL1151" i="16"/>
  <c r="AK1151" i="16"/>
  <c r="AJ1151" i="16"/>
  <c r="AI1151" i="16"/>
  <c r="AH1151" i="16"/>
  <c r="AG1151" i="16"/>
  <c r="AF1151" i="16"/>
  <c r="AE1151" i="16"/>
  <c r="BA1150" i="16"/>
  <c r="AZ1150" i="16"/>
  <c r="AY1150" i="16"/>
  <c r="AX1150" i="16"/>
  <c r="AW1150" i="16"/>
  <c r="AV1150" i="16"/>
  <c r="AU1150" i="16"/>
  <c r="AT1150" i="16"/>
  <c r="AS1150" i="16"/>
  <c r="AR1150" i="16"/>
  <c r="AQ1150" i="16"/>
  <c r="AP1150" i="16"/>
  <c r="AO1150" i="16"/>
  <c r="AN1150" i="16"/>
  <c r="AM1150" i="16"/>
  <c r="AL1150" i="16"/>
  <c r="AK1150" i="16"/>
  <c r="AJ1150" i="16"/>
  <c r="AI1150" i="16"/>
  <c r="AH1150" i="16"/>
  <c r="AG1150" i="16"/>
  <c r="AF1150" i="16"/>
  <c r="AE1150" i="16"/>
  <c r="BA1149" i="16"/>
  <c r="AZ1149" i="16"/>
  <c r="AY1149" i="16"/>
  <c r="AX1149" i="16"/>
  <c r="AW1149" i="16"/>
  <c r="AV1149" i="16"/>
  <c r="AU1149" i="16"/>
  <c r="AT1149" i="16"/>
  <c r="AS1149" i="16"/>
  <c r="AR1149" i="16"/>
  <c r="AQ1149" i="16"/>
  <c r="AP1149" i="16"/>
  <c r="AO1149" i="16"/>
  <c r="AN1149" i="16"/>
  <c r="AM1149" i="16"/>
  <c r="AL1149" i="16"/>
  <c r="AK1149" i="16"/>
  <c r="AJ1149" i="16"/>
  <c r="AI1149" i="16"/>
  <c r="AH1149" i="16"/>
  <c r="AG1149" i="16"/>
  <c r="AF1149" i="16"/>
  <c r="AE1149" i="16"/>
  <c r="BA1148" i="16"/>
  <c r="AZ1148" i="16"/>
  <c r="AY1148" i="16"/>
  <c r="AX1148" i="16"/>
  <c r="AW1148" i="16"/>
  <c r="AV1148" i="16"/>
  <c r="AU1148" i="16"/>
  <c r="AT1148" i="16"/>
  <c r="AS1148" i="16"/>
  <c r="AR1148" i="16"/>
  <c r="AQ1148" i="16"/>
  <c r="AP1148" i="16"/>
  <c r="AO1148" i="16"/>
  <c r="AN1148" i="16"/>
  <c r="AM1148" i="16"/>
  <c r="AL1148" i="16"/>
  <c r="AK1148" i="16"/>
  <c r="AJ1148" i="16"/>
  <c r="AI1148" i="16"/>
  <c r="AH1148" i="16"/>
  <c r="AG1148" i="16"/>
  <c r="AF1148" i="16"/>
  <c r="AE1148" i="16"/>
  <c r="BA1147" i="16"/>
  <c r="AZ1147" i="16"/>
  <c r="AY1147" i="16"/>
  <c r="AX1147" i="16"/>
  <c r="AW1147" i="16"/>
  <c r="AV1147" i="16"/>
  <c r="AU1147" i="16"/>
  <c r="AT1147" i="16"/>
  <c r="AS1147" i="16"/>
  <c r="AR1147" i="16"/>
  <c r="AQ1147" i="16"/>
  <c r="AP1147" i="16"/>
  <c r="AO1147" i="16"/>
  <c r="AN1147" i="16"/>
  <c r="AM1147" i="16"/>
  <c r="AL1147" i="16"/>
  <c r="AK1147" i="16"/>
  <c r="AJ1147" i="16"/>
  <c r="AI1147" i="16"/>
  <c r="AH1147" i="16"/>
  <c r="AG1147" i="16"/>
  <c r="AF1147" i="16"/>
  <c r="AE1147" i="16"/>
  <c r="BA1146" i="16"/>
  <c r="AZ1146" i="16"/>
  <c r="AY1146" i="16"/>
  <c r="AX1146" i="16"/>
  <c r="AW1146" i="16"/>
  <c r="AV1146" i="16"/>
  <c r="AU1146" i="16"/>
  <c r="AT1146" i="16"/>
  <c r="AS1146" i="16"/>
  <c r="AR1146" i="16"/>
  <c r="AQ1146" i="16"/>
  <c r="AP1146" i="16"/>
  <c r="AO1146" i="16"/>
  <c r="AN1146" i="16"/>
  <c r="AM1146" i="16"/>
  <c r="AL1146" i="16"/>
  <c r="AK1146" i="16"/>
  <c r="AJ1146" i="16"/>
  <c r="AI1146" i="16"/>
  <c r="AH1146" i="16"/>
  <c r="AG1146" i="16"/>
  <c r="AF1146" i="16"/>
  <c r="AE1146" i="16"/>
  <c r="BA1145" i="16"/>
  <c r="AZ1145" i="16"/>
  <c r="AY1145" i="16"/>
  <c r="AX1145" i="16"/>
  <c r="AW1145" i="16"/>
  <c r="AV1145" i="16"/>
  <c r="AU1145" i="16"/>
  <c r="AT1145" i="16"/>
  <c r="AS1145" i="16"/>
  <c r="AR1145" i="16"/>
  <c r="AQ1145" i="16"/>
  <c r="AP1145" i="16"/>
  <c r="AO1145" i="16"/>
  <c r="AN1145" i="16"/>
  <c r="AM1145" i="16"/>
  <c r="AL1145" i="16"/>
  <c r="AK1145" i="16"/>
  <c r="AJ1145" i="16"/>
  <c r="AI1145" i="16"/>
  <c r="AH1145" i="16"/>
  <c r="AG1145" i="16"/>
  <c r="AF1145" i="16"/>
  <c r="AE1145" i="16"/>
  <c r="BA1144" i="16"/>
  <c r="AZ1144" i="16"/>
  <c r="AY1144" i="16"/>
  <c r="AX1144" i="16"/>
  <c r="AW1144" i="16"/>
  <c r="AV1144" i="16"/>
  <c r="AU1144" i="16"/>
  <c r="AT1144" i="16"/>
  <c r="AS1144" i="16"/>
  <c r="AR1144" i="16"/>
  <c r="AQ1144" i="16"/>
  <c r="AP1144" i="16"/>
  <c r="AO1144" i="16"/>
  <c r="AN1144" i="16"/>
  <c r="AM1144" i="16"/>
  <c r="AL1144" i="16"/>
  <c r="AK1144" i="16"/>
  <c r="AJ1144" i="16"/>
  <c r="AI1144" i="16"/>
  <c r="AH1144" i="16"/>
  <c r="AG1144" i="16"/>
  <c r="AF1144" i="16"/>
  <c r="AE1144" i="16"/>
  <c r="BA1143" i="16"/>
  <c r="AZ1143" i="16"/>
  <c r="AY1143" i="16"/>
  <c r="AX1143" i="16"/>
  <c r="AW1143" i="16"/>
  <c r="AV1143" i="16"/>
  <c r="AU1143" i="16"/>
  <c r="AT1143" i="16"/>
  <c r="AS1143" i="16"/>
  <c r="AR1143" i="16"/>
  <c r="AQ1143" i="16"/>
  <c r="AP1143" i="16"/>
  <c r="AO1143" i="16"/>
  <c r="AN1143" i="16"/>
  <c r="AM1143" i="16"/>
  <c r="AL1143" i="16"/>
  <c r="AK1143" i="16"/>
  <c r="AJ1143" i="16"/>
  <c r="AI1143" i="16"/>
  <c r="AH1143" i="16"/>
  <c r="AG1143" i="16"/>
  <c r="AF1143" i="16"/>
  <c r="AE1143" i="16"/>
  <c r="BA1142" i="16"/>
  <c r="AZ1142" i="16"/>
  <c r="AY1142" i="16"/>
  <c r="AX1142" i="16"/>
  <c r="AW1142" i="16"/>
  <c r="AV1142" i="16"/>
  <c r="AU1142" i="16"/>
  <c r="AT1142" i="16"/>
  <c r="AS1142" i="16"/>
  <c r="AR1142" i="16"/>
  <c r="AQ1142" i="16"/>
  <c r="AP1142" i="16"/>
  <c r="AO1142" i="16"/>
  <c r="AN1142" i="16"/>
  <c r="AM1142" i="16"/>
  <c r="AL1142" i="16"/>
  <c r="AK1142" i="16"/>
  <c r="AJ1142" i="16"/>
  <c r="AI1142" i="16"/>
  <c r="AH1142" i="16"/>
  <c r="AG1142" i="16"/>
  <c r="AF1142" i="16"/>
  <c r="AE1142" i="16"/>
  <c r="BA1141" i="16"/>
  <c r="AZ1141" i="16"/>
  <c r="AY1141" i="16"/>
  <c r="AX1141" i="16"/>
  <c r="AW1141" i="16"/>
  <c r="AV1141" i="16"/>
  <c r="AU1141" i="16"/>
  <c r="AT1141" i="16"/>
  <c r="AS1141" i="16"/>
  <c r="AR1141" i="16"/>
  <c r="AQ1141" i="16"/>
  <c r="AP1141" i="16"/>
  <c r="AO1141" i="16"/>
  <c r="AN1141" i="16"/>
  <c r="AM1141" i="16"/>
  <c r="AL1141" i="16"/>
  <c r="AK1141" i="16"/>
  <c r="AJ1141" i="16"/>
  <c r="AI1141" i="16"/>
  <c r="AH1141" i="16"/>
  <c r="AG1141" i="16"/>
  <c r="AF1141" i="16"/>
  <c r="AE1141" i="16"/>
  <c r="BA1140" i="16"/>
  <c r="AZ1140" i="16"/>
  <c r="AY1140" i="16"/>
  <c r="AX1140" i="16"/>
  <c r="AW1140" i="16"/>
  <c r="AV1140" i="16"/>
  <c r="AU1140" i="16"/>
  <c r="AT1140" i="16"/>
  <c r="AS1140" i="16"/>
  <c r="AR1140" i="16"/>
  <c r="AQ1140" i="16"/>
  <c r="AP1140" i="16"/>
  <c r="AO1140" i="16"/>
  <c r="AN1140" i="16"/>
  <c r="AM1140" i="16"/>
  <c r="AL1140" i="16"/>
  <c r="AK1140" i="16"/>
  <c r="AJ1140" i="16"/>
  <c r="AI1140" i="16"/>
  <c r="AH1140" i="16"/>
  <c r="AG1140" i="16"/>
  <c r="AF1140" i="16"/>
  <c r="AE1140" i="16"/>
  <c r="BA1139" i="16"/>
  <c r="AZ1139" i="16"/>
  <c r="AY1139" i="16"/>
  <c r="AX1139" i="16"/>
  <c r="AW1139" i="16"/>
  <c r="AV1139" i="16"/>
  <c r="AU1139" i="16"/>
  <c r="AT1139" i="16"/>
  <c r="AS1139" i="16"/>
  <c r="AR1139" i="16"/>
  <c r="AQ1139" i="16"/>
  <c r="AP1139" i="16"/>
  <c r="AO1139" i="16"/>
  <c r="AN1139" i="16"/>
  <c r="AM1139" i="16"/>
  <c r="AL1139" i="16"/>
  <c r="AK1139" i="16"/>
  <c r="AJ1139" i="16"/>
  <c r="AI1139" i="16"/>
  <c r="AH1139" i="16"/>
  <c r="AG1139" i="16"/>
  <c r="AF1139" i="16"/>
  <c r="AE1139" i="16"/>
  <c r="BA1138" i="16"/>
  <c r="AZ1138" i="16"/>
  <c r="AY1138" i="16"/>
  <c r="AX1138" i="16"/>
  <c r="AW1138" i="16"/>
  <c r="AV1138" i="16"/>
  <c r="AU1138" i="16"/>
  <c r="AT1138" i="16"/>
  <c r="AS1138" i="16"/>
  <c r="AR1138" i="16"/>
  <c r="AQ1138" i="16"/>
  <c r="AP1138" i="16"/>
  <c r="AO1138" i="16"/>
  <c r="AN1138" i="16"/>
  <c r="AM1138" i="16"/>
  <c r="AL1138" i="16"/>
  <c r="AK1138" i="16"/>
  <c r="AJ1138" i="16"/>
  <c r="AI1138" i="16"/>
  <c r="AH1138" i="16"/>
  <c r="AG1138" i="16"/>
  <c r="AF1138" i="16"/>
  <c r="AE1138" i="16"/>
  <c r="BA1137" i="16"/>
  <c r="AZ1137" i="16"/>
  <c r="AY1137" i="16"/>
  <c r="AX1137" i="16"/>
  <c r="AW1137" i="16"/>
  <c r="AV1137" i="16"/>
  <c r="AU1137" i="16"/>
  <c r="AT1137" i="16"/>
  <c r="AS1137" i="16"/>
  <c r="AR1137" i="16"/>
  <c r="AQ1137" i="16"/>
  <c r="AP1137" i="16"/>
  <c r="AO1137" i="16"/>
  <c r="AN1137" i="16"/>
  <c r="AM1137" i="16"/>
  <c r="AL1137" i="16"/>
  <c r="AK1137" i="16"/>
  <c r="AJ1137" i="16"/>
  <c r="AI1137" i="16"/>
  <c r="AH1137" i="16"/>
  <c r="AG1137" i="16"/>
  <c r="AF1137" i="16"/>
  <c r="AE1137" i="16"/>
  <c r="BA1136" i="16"/>
  <c r="AZ1136" i="16"/>
  <c r="AY1136" i="16"/>
  <c r="AX1136" i="16"/>
  <c r="AW1136" i="16"/>
  <c r="AV1136" i="16"/>
  <c r="AU1136" i="16"/>
  <c r="AT1136" i="16"/>
  <c r="AS1136" i="16"/>
  <c r="AR1136" i="16"/>
  <c r="AQ1136" i="16"/>
  <c r="AP1136" i="16"/>
  <c r="AO1136" i="16"/>
  <c r="AN1136" i="16"/>
  <c r="AM1136" i="16"/>
  <c r="AL1136" i="16"/>
  <c r="AK1136" i="16"/>
  <c r="AJ1136" i="16"/>
  <c r="AI1136" i="16"/>
  <c r="AH1136" i="16"/>
  <c r="AG1136" i="16"/>
  <c r="AF1136" i="16"/>
  <c r="AE1136" i="16"/>
  <c r="BA1135" i="16"/>
  <c r="AZ1135" i="16"/>
  <c r="AY1135" i="16"/>
  <c r="AX1135" i="16"/>
  <c r="AW1135" i="16"/>
  <c r="AV1135" i="16"/>
  <c r="AU1135" i="16"/>
  <c r="AT1135" i="16"/>
  <c r="AS1135" i="16"/>
  <c r="AR1135" i="16"/>
  <c r="AQ1135" i="16"/>
  <c r="AP1135" i="16"/>
  <c r="AO1135" i="16"/>
  <c r="AN1135" i="16"/>
  <c r="AM1135" i="16"/>
  <c r="AL1135" i="16"/>
  <c r="AK1135" i="16"/>
  <c r="AJ1135" i="16"/>
  <c r="AI1135" i="16"/>
  <c r="AH1135" i="16"/>
  <c r="AG1135" i="16"/>
  <c r="AF1135" i="16"/>
  <c r="AE1135" i="16"/>
  <c r="BA1134" i="16"/>
  <c r="AZ1134" i="16"/>
  <c r="AY1134" i="16"/>
  <c r="AX1134" i="16"/>
  <c r="AW1134" i="16"/>
  <c r="AV1134" i="16"/>
  <c r="AU1134" i="16"/>
  <c r="AT1134" i="16"/>
  <c r="AS1134" i="16"/>
  <c r="AR1134" i="16"/>
  <c r="AQ1134" i="16"/>
  <c r="AP1134" i="16"/>
  <c r="AO1134" i="16"/>
  <c r="AN1134" i="16"/>
  <c r="AM1134" i="16"/>
  <c r="AL1134" i="16"/>
  <c r="AK1134" i="16"/>
  <c r="AJ1134" i="16"/>
  <c r="AI1134" i="16"/>
  <c r="AH1134" i="16"/>
  <c r="AG1134" i="16"/>
  <c r="AF1134" i="16"/>
  <c r="AE1134" i="16"/>
  <c r="BA1133" i="16"/>
  <c r="AZ1133" i="16"/>
  <c r="AY1133" i="16"/>
  <c r="AX1133" i="16"/>
  <c r="AW1133" i="16"/>
  <c r="AV1133" i="16"/>
  <c r="AU1133" i="16"/>
  <c r="AT1133" i="16"/>
  <c r="AS1133" i="16"/>
  <c r="AR1133" i="16"/>
  <c r="AQ1133" i="16"/>
  <c r="AP1133" i="16"/>
  <c r="AO1133" i="16"/>
  <c r="AN1133" i="16"/>
  <c r="AM1133" i="16"/>
  <c r="AL1133" i="16"/>
  <c r="AK1133" i="16"/>
  <c r="AJ1133" i="16"/>
  <c r="AI1133" i="16"/>
  <c r="AH1133" i="16"/>
  <c r="AG1133" i="16"/>
  <c r="AF1133" i="16"/>
  <c r="AE1133" i="16"/>
  <c r="BA1132" i="16"/>
  <c r="AZ1132" i="16"/>
  <c r="AY1132" i="16"/>
  <c r="AX1132" i="16"/>
  <c r="AW1132" i="16"/>
  <c r="AV1132" i="16"/>
  <c r="AU1132" i="16"/>
  <c r="AT1132" i="16"/>
  <c r="AS1132" i="16"/>
  <c r="AR1132" i="16"/>
  <c r="AQ1132" i="16"/>
  <c r="AP1132" i="16"/>
  <c r="AO1132" i="16"/>
  <c r="AN1132" i="16"/>
  <c r="AM1132" i="16"/>
  <c r="AL1132" i="16"/>
  <c r="AK1132" i="16"/>
  <c r="AJ1132" i="16"/>
  <c r="AI1132" i="16"/>
  <c r="AH1132" i="16"/>
  <c r="AG1132" i="16"/>
  <c r="AF1132" i="16"/>
  <c r="AE1132" i="16"/>
  <c r="BA1131" i="16"/>
  <c r="AZ1131" i="16"/>
  <c r="AY1131" i="16"/>
  <c r="AX1131" i="16"/>
  <c r="AW1131" i="16"/>
  <c r="AV1131" i="16"/>
  <c r="AU1131" i="16"/>
  <c r="AT1131" i="16"/>
  <c r="AS1131" i="16"/>
  <c r="AR1131" i="16"/>
  <c r="AQ1131" i="16"/>
  <c r="AP1131" i="16"/>
  <c r="AO1131" i="16"/>
  <c r="AN1131" i="16"/>
  <c r="AM1131" i="16"/>
  <c r="AL1131" i="16"/>
  <c r="AK1131" i="16"/>
  <c r="AJ1131" i="16"/>
  <c r="AI1131" i="16"/>
  <c r="AH1131" i="16"/>
  <c r="AG1131" i="16"/>
  <c r="AF1131" i="16"/>
  <c r="AE1131" i="16"/>
  <c r="BA1130" i="16"/>
  <c r="AZ1130" i="16"/>
  <c r="AY1130" i="16"/>
  <c r="AX1130" i="16"/>
  <c r="AW1130" i="16"/>
  <c r="AV1130" i="16"/>
  <c r="AU1130" i="16"/>
  <c r="AT1130" i="16"/>
  <c r="AS1130" i="16"/>
  <c r="AR1130" i="16"/>
  <c r="AQ1130" i="16"/>
  <c r="AP1130" i="16"/>
  <c r="AO1130" i="16"/>
  <c r="AN1130" i="16"/>
  <c r="AM1130" i="16"/>
  <c r="AL1130" i="16"/>
  <c r="AK1130" i="16"/>
  <c r="AJ1130" i="16"/>
  <c r="AI1130" i="16"/>
  <c r="AH1130" i="16"/>
  <c r="AG1130" i="16"/>
  <c r="AF1130" i="16"/>
  <c r="AE1130" i="16"/>
  <c r="BA1129" i="16"/>
  <c r="AZ1129" i="16"/>
  <c r="AY1129" i="16"/>
  <c r="AX1129" i="16"/>
  <c r="AW1129" i="16"/>
  <c r="AV1129" i="16"/>
  <c r="AU1129" i="16"/>
  <c r="AT1129" i="16"/>
  <c r="AS1129" i="16"/>
  <c r="AR1129" i="16"/>
  <c r="AQ1129" i="16"/>
  <c r="AP1129" i="16"/>
  <c r="AO1129" i="16"/>
  <c r="AN1129" i="16"/>
  <c r="AM1129" i="16"/>
  <c r="AL1129" i="16"/>
  <c r="AK1129" i="16"/>
  <c r="AJ1129" i="16"/>
  <c r="AI1129" i="16"/>
  <c r="AH1129" i="16"/>
  <c r="AG1129" i="16"/>
  <c r="AF1129" i="16"/>
  <c r="AE1129" i="16"/>
  <c r="BA1128" i="16"/>
  <c r="AZ1128" i="16"/>
  <c r="AY1128" i="16"/>
  <c r="AX1128" i="16"/>
  <c r="AW1128" i="16"/>
  <c r="AV1128" i="16"/>
  <c r="AU1128" i="16"/>
  <c r="AT1128" i="16"/>
  <c r="AS1128" i="16"/>
  <c r="AR1128" i="16"/>
  <c r="AQ1128" i="16"/>
  <c r="AP1128" i="16"/>
  <c r="AO1128" i="16"/>
  <c r="AN1128" i="16"/>
  <c r="AM1128" i="16"/>
  <c r="AL1128" i="16"/>
  <c r="AK1128" i="16"/>
  <c r="AJ1128" i="16"/>
  <c r="AI1128" i="16"/>
  <c r="AH1128" i="16"/>
  <c r="AG1128" i="16"/>
  <c r="AF1128" i="16"/>
  <c r="AE1128" i="16"/>
  <c r="BA1127" i="16"/>
  <c r="AZ1127" i="16"/>
  <c r="AY1127" i="16"/>
  <c r="AX1127" i="16"/>
  <c r="AW1127" i="16"/>
  <c r="AV1127" i="16"/>
  <c r="AU1127" i="16"/>
  <c r="AT1127" i="16"/>
  <c r="AS1127" i="16"/>
  <c r="AR1127" i="16"/>
  <c r="AQ1127" i="16"/>
  <c r="AP1127" i="16"/>
  <c r="AO1127" i="16"/>
  <c r="AN1127" i="16"/>
  <c r="AM1127" i="16"/>
  <c r="AL1127" i="16"/>
  <c r="AK1127" i="16"/>
  <c r="AJ1127" i="16"/>
  <c r="AI1127" i="16"/>
  <c r="AH1127" i="16"/>
  <c r="AG1127" i="16"/>
  <c r="AF1127" i="16"/>
  <c r="AE1127" i="16"/>
  <c r="BA1126" i="16"/>
  <c r="AZ1126" i="16"/>
  <c r="AY1126" i="16"/>
  <c r="AX1126" i="16"/>
  <c r="AW1126" i="16"/>
  <c r="AV1126" i="16"/>
  <c r="AU1126" i="16"/>
  <c r="AT1126" i="16"/>
  <c r="AS1126" i="16"/>
  <c r="AR1126" i="16"/>
  <c r="AQ1126" i="16"/>
  <c r="AP1126" i="16"/>
  <c r="AO1126" i="16"/>
  <c r="AN1126" i="16"/>
  <c r="AM1126" i="16"/>
  <c r="AL1126" i="16"/>
  <c r="AK1126" i="16"/>
  <c r="AJ1126" i="16"/>
  <c r="AI1126" i="16"/>
  <c r="AH1126" i="16"/>
  <c r="AG1126" i="16"/>
  <c r="AF1126" i="16"/>
  <c r="AE1126" i="16"/>
  <c r="BA1125" i="16"/>
  <c r="AZ1125" i="16"/>
  <c r="AY1125" i="16"/>
  <c r="AX1125" i="16"/>
  <c r="AW1125" i="16"/>
  <c r="AV1125" i="16"/>
  <c r="AU1125" i="16"/>
  <c r="AT1125" i="16"/>
  <c r="AS1125" i="16"/>
  <c r="AR1125" i="16"/>
  <c r="AQ1125" i="16"/>
  <c r="AP1125" i="16"/>
  <c r="AO1125" i="16"/>
  <c r="AN1125" i="16"/>
  <c r="AM1125" i="16"/>
  <c r="AL1125" i="16"/>
  <c r="AK1125" i="16"/>
  <c r="AJ1125" i="16"/>
  <c r="AI1125" i="16"/>
  <c r="AH1125" i="16"/>
  <c r="AG1125" i="16"/>
  <c r="AF1125" i="16"/>
  <c r="AE1125" i="16"/>
  <c r="BA1124" i="16"/>
  <c r="AZ1124" i="16"/>
  <c r="AY1124" i="16"/>
  <c r="AX1124" i="16"/>
  <c r="AW1124" i="16"/>
  <c r="AV1124" i="16"/>
  <c r="AU1124" i="16"/>
  <c r="AT1124" i="16"/>
  <c r="AS1124" i="16"/>
  <c r="AR1124" i="16"/>
  <c r="AQ1124" i="16"/>
  <c r="AP1124" i="16"/>
  <c r="AO1124" i="16"/>
  <c r="AN1124" i="16"/>
  <c r="AM1124" i="16"/>
  <c r="AL1124" i="16"/>
  <c r="AK1124" i="16"/>
  <c r="AJ1124" i="16"/>
  <c r="AI1124" i="16"/>
  <c r="AH1124" i="16"/>
  <c r="AG1124" i="16"/>
  <c r="AF1124" i="16"/>
  <c r="AE1124" i="16"/>
  <c r="BA1123" i="16"/>
  <c r="AZ1123" i="16"/>
  <c r="AY1123" i="16"/>
  <c r="AX1123" i="16"/>
  <c r="AW1123" i="16"/>
  <c r="AV1123" i="16"/>
  <c r="AU1123" i="16"/>
  <c r="AT1123" i="16"/>
  <c r="AS1123" i="16"/>
  <c r="AR1123" i="16"/>
  <c r="AQ1123" i="16"/>
  <c r="AP1123" i="16"/>
  <c r="AO1123" i="16"/>
  <c r="AN1123" i="16"/>
  <c r="AM1123" i="16"/>
  <c r="AL1123" i="16"/>
  <c r="AK1123" i="16"/>
  <c r="AJ1123" i="16"/>
  <c r="AI1123" i="16"/>
  <c r="AH1123" i="16"/>
  <c r="AG1123" i="16"/>
  <c r="AF1123" i="16"/>
  <c r="AE1123" i="16"/>
  <c r="BA1122" i="16"/>
  <c r="AZ1122" i="16"/>
  <c r="AY1122" i="16"/>
  <c r="AX1122" i="16"/>
  <c r="AW1122" i="16"/>
  <c r="AV1122" i="16"/>
  <c r="AU1122" i="16"/>
  <c r="AT1122" i="16"/>
  <c r="AS1122" i="16"/>
  <c r="AR1122" i="16"/>
  <c r="AQ1122" i="16"/>
  <c r="AP1122" i="16"/>
  <c r="AO1122" i="16"/>
  <c r="AN1122" i="16"/>
  <c r="AM1122" i="16"/>
  <c r="AL1122" i="16"/>
  <c r="AK1122" i="16"/>
  <c r="AJ1122" i="16"/>
  <c r="AI1122" i="16"/>
  <c r="AH1122" i="16"/>
  <c r="AG1122" i="16"/>
  <c r="AF1122" i="16"/>
  <c r="AE1122" i="16"/>
  <c r="BA1121" i="16"/>
  <c r="AZ1121" i="16"/>
  <c r="AY1121" i="16"/>
  <c r="AX1121" i="16"/>
  <c r="AW1121" i="16"/>
  <c r="AV1121" i="16"/>
  <c r="AU1121" i="16"/>
  <c r="AT1121" i="16"/>
  <c r="AS1121" i="16"/>
  <c r="AR1121" i="16"/>
  <c r="AQ1121" i="16"/>
  <c r="AP1121" i="16"/>
  <c r="AO1121" i="16"/>
  <c r="AN1121" i="16"/>
  <c r="AM1121" i="16"/>
  <c r="AL1121" i="16"/>
  <c r="AK1121" i="16"/>
  <c r="AJ1121" i="16"/>
  <c r="AI1121" i="16"/>
  <c r="AH1121" i="16"/>
  <c r="AG1121" i="16"/>
  <c r="AF1121" i="16"/>
  <c r="AE1121" i="16"/>
  <c r="BA1120" i="16"/>
  <c r="AZ1120" i="16"/>
  <c r="AY1120" i="16"/>
  <c r="AX1120" i="16"/>
  <c r="AW1120" i="16"/>
  <c r="AV1120" i="16"/>
  <c r="AU1120" i="16"/>
  <c r="AT1120" i="16"/>
  <c r="AS1120" i="16"/>
  <c r="AR1120" i="16"/>
  <c r="AQ1120" i="16"/>
  <c r="AP1120" i="16"/>
  <c r="AO1120" i="16"/>
  <c r="AN1120" i="16"/>
  <c r="AM1120" i="16"/>
  <c r="AL1120" i="16"/>
  <c r="AK1120" i="16"/>
  <c r="AJ1120" i="16"/>
  <c r="AI1120" i="16"/>
  <c r="AH1120" i="16"/>
  <c r="AG1120" i="16"/>
  <c r="AF1120" i="16"/>
  <c r="AE1120" i="16"/>
  <c r="BA1119" i="16"/>
  <c r="AZ1119" i="16"/>
  <c r="AY1119" i="16"/>
  <c r="AX1119" i="16"/>
  <c r="AW1119" i="16"/>
  <c r="AV1119" i="16"/>
  <c r="AU1119" i="16"/>
  <c r="AT1119" i="16"/>
  <c r="AS1119" i="16"/>
  <c r="AR1119" i="16"/>
  <c r="AQ1119" i="16"/>
  <c r="AP1119" i="16"/>
  <c r="AO1119" i="16"/>
  <c r="AN1119" i="16"/>
  <c r="AM1119" i="16"/>
  <c r="AL1119" i="16"/>
  <c r="AK1119" i="16"/>
  <c r="AJ1119" i="16"/>
  <c r="AI1119" i="16"/>
  <c r="AH1119" i="16"/>
  <c r="AG1119" i="16"/>
  <c r="AF1119" i="16"/>
  <c r="AE1119" i="16"/>
  <c r="BA1118" i="16"/>
  <c r="AZ1118" i="16"/>
  <c r="AY1118" i="16"/>
  <c r="AX1118" i="16"/>
  <c r="AW1118" i="16"/>
  <c r="AV1118" i="16"/>
  <c r="AU1118" i="16"/>
  <c r="AT1118" i="16"/>
  <c r="AS1118" i="16"/>
  <c r="AR1118" i="16"/>
  <c r="AQ1118" i="16"/>
  <c r="AP1118" i="16"/>
  <c r="AO1118" i="16"/>
  <c r="AN1118" i="16"/>
  <c r="AM1118" i="16"/>
  <c r="AL1118" i="16"/>
  <c r="AK1118" i="16"/>
  <c r="AJ1118" i="16"/>
  <c r="AI1118" i="16"/>
  <c r="AH1118" i="16"/>
  <c r="AG1118" i="16"/>
  <c r="AF1118" i="16"/>
  <c r="AE1118" i="16"/>
  <c r="BA1117" i="16"/>
  <c r="AZ1117" i="16"/>
  <c r="AY1117" i="16"/>
  <c r="AX1117" i="16"/>
  <c r="AW1117" i="16"/>
  <c r="AV1117" i="16"/>
  <c r="AU1117" i="16"/>
  <c r="AT1117" i="16"/>
  <c r="AS1117" i="16"/>
  <c r="AR1117" i="16"/>
  <c r="AQ1117" i="16"/>
  <c r="AP1117" i="16"/>
  <c r="AO1117" i="16"/>
  <c r="AN1117" i="16"/>
  <c r="AM1117" i="16"/>
  <c r="AL1117" i="16"/>
  <c r="AK1117" i="16"/>
  <c r="AJ1117" i="16"/>
  <c r="AI1117" i="16"/>
  <c r="AH1117" i="16"/>
  <c r="AG1117" i="16"/>
  <c r="AF1117" i="16"/>
  <c r="AE1117" i="16"/>
  <c r="BA1116" i="16"/>
  <c r="AZ1116" i="16"/>
  <c r="AY1116" i="16"/>
  <c r="AX1116" i="16"/>
  <c r="AW1116" i="16"/>
  <c r="AV1116" i="16"/>
  <c r="AU1116" i="16"/>
  <c r="AT1116" i="16"/>
  <c r="AS1116" i="16"/>
  <c r="AR1116" i="16"/>
  <c r="AQ1116" i="16"/>
  <c r="AP1116" i="16"/>
  <c r="AO1116" i="16"/>
  <c r="AN1116" i="16"/>
  <c r="AM1116" i="16"/>
  <c r="AL1116" i="16"/>
  <c r="AK1116" i="16"/>
  <c r="AJ1116" i="16"/>
  <c r="AI1116" i="16"/>
  <c r="AH1116" i="16"/>
  <c r="AG1116" i="16"/>
  <c r="AF1116" i="16"/>
  <c r="AE1116" i="16"/>
  <c r="BA1115" i="16"/>
  <c r="AZ1115" i="16"/>
  <c r="AY1115" i="16"/>
  <c r="AX1115" i="16"/>
  <c r="AW1115" i="16"/>
  <c r="AV1115" i="16"/>
  <c r="AU1115" i="16"/>
  <c r="AT1115" i="16"/>
  <c r="AS1115" i="16"/>
  <c r="AR1115" i="16"/>
  <c r="AQ1115" i="16"/>
  <c r="AP1115" i="16"/>
  <c r="AO1115" i="16"/>
  <c r="AN1115" i="16"/>
  <c r="AM1115" i="16"/>
  <c r="AL1115" i="16"/>
  <c r="AK1115" i="16"/>
  <c r="AJ1115" i="16"/>
  <c r="AI1115" i="16"/>
  <c r="AH1115" i="16"/>
  <c r="AG1115" i="16"/>
  <c r="AF1115" i="16"/>
  <c r="AE1115" i="16"/>
  <c r="BA1114" i="16"/>
  <c r="AZ1114" i="16"/>
  <c r="AY1114" i="16"/>
  <c r="AX1114" i="16"/>
  <c r="AW1114" i="16"/>
  <c r="AV1114" i="16"/>
  <c r="AU1114" i="16"/>
  <c r="AT1114" i="16"/>
  <c r="AS1114" i="16"/>
  <c r="AR1114" i="16"/>
  <c r="AQ1114" i="16"/>
  <c r="AP1114" i="16"/>
  <c r="AO1114" i="16"/>
  <c r="AN1114" i="16"/>
  <c r="AM1114" i="16"/>
  <c r="AL1114" i="16"/>
  <c r="AK1114" i="16"/>
  <c r="AJ1114" i="16"/>
  <c r="AI1114" i="16"/>
  <c r="AH1114" i="16"/>
  <c r="AG1114" i="16"/>
  <c r="AF1114" i="16"/>
  <c r="AE1114" i="16"/>
  <c r="BA1113" i="16"/>
  <c r="AZ1113" i="16"/>
  <c r="AY1113" i="16"/>
  <c r="AX1113" i="16"/>
  <c r="AW1113" i="16"/>
  <c r="AV1113" i="16"/>
  <c r="AU1113" i="16"/>
  <c r="AT1113" i="16"/>
  <c r="AS1113" i="16"/>
  <c r="AR1113" i="16"/>
  <c r="AQ1113" i="16"/>
  <c r="AP1113" i="16"/>
  <c r="AO1113" i="16"/>
  <c r="AN1113" i="16"/>
  <c r="AM1113" i="16"/>
  <c r="AL1113" i="16"/>
  <c r="AK1113" i="16"/>
  <c r="AJ1113" i="16"/>
  <c r="AI1113" i="16"/>
  <c r="AH1113" i="16"/>
  <c r="AG1113" i="16"/>
  <c r="AF1113" i="16"/>
  <c r="AE1113" i="16"/>
  <c r="BA1112" i="16"/>
  <c r="AZ1112" i="16"/>
  <c r="AY1112" i="16"/>
  <c r="AX1112" i="16"/>
  <c r="AW1112" i="16"/>
  <c r="AV1112" i="16"/>
  <c r="AU1112" i="16"/>
  <c r="AT1112" i="16"/>
  <c r="AS1112" i="16"/>
  <c r="AR1112" i="16"/>
  <c r="AQ1112" i="16"/>
  <c r="AP1112" i="16"/>
  <c r="AO1112" i="16"/>
  <c r="AN1112" i="16"/>
  <c r="AM1112" i="16"/>
  <c r="AL1112" i="16"/>
  <c r="AK1112" i="16"/>
  <c r="AJ1112" i="16"/>
  <c r="AI1112" i="16"/>
  <c r="AH1112" i="16"/>
  <c r="AG1112" i="16"/>
  <c r="AF1112" i="16"/>
  <c r="AE1112" i="16"/>
  <c r="BA1111" i="16"/>
  <c r="AZ1111" i="16"/>
  <c r="AY1111" i="16"/>
  <c r="AX1111" i="16"/>
  <c r="AW1111" i="16"/>
  <c r="AV1111" i="16"/>
  <c r="AU1111" i="16"/>
  <c r="AT1111" i="16"/>
  <c r="AS1111" i="16"/>
  <c r="AR1111" i="16"/>
  <c r="AQ1111" i="16"/>
  <c r="AP1111" i="16"/>
  <c r="AO1111" i="16"/>
  <c r="AN1111" i="16"/>
  <c r="AM1111" i="16"/>
  <c r="AL1111" i="16"/>
  <c r="AK1111" i="16"/>
  <c r="AJ1111" i="16"/>
  <c r="AI1111" i="16"/>
  <c r="AH1111" i="16"/>
  <c r="AG1111" i="16"/>
  <c r="AF1111" i="16"/>
  <c r="AE1111" i="16"/>
  <c r="BA1110" i="16"/>
  <c r="AZ1110" i="16"/>
  <c r="AY1110" i="16"/>
  <c r="AX1110" i="16"/>
  <c r="AW1110" i="16"/>
  <c r="AV1110" i="16"/>
  <c r="AU1110" i="16"/>
  <c r="AT1110" i="16"/>
  <c r="AS1110" i="16"/>
  <c r="AR1110" i="16"/>
  <c r="AQ1110" i="16"/>
  <c r="AP1110" i="16"/>
  <c r="AO1110" i="16"/>
  <c r="AN1110" i="16"/>
  <c r="AM1110" i="16"/>
  <c r="AL1110" i="16"/>
  <c r="AK1110" i="16"/>
  <c r="AJ1110" i="16"/>
  <c r="AI1110" i="16"/>
  <c r="AH1110" i="16"/>
  <c r="AG1110" i="16"/>
  <c r="AF1110" i="16"/>
  <c r="AE1110" i="16"/>
  <c r="BA1109" i="16"/>
  <c r="AZ1109" i="16"/>
  <c r="AY1109" i="16"/>
  <c r="AX1109" i="16"/>
  <c r="AW1109" i="16"/>
  <c r="AV1109" i="16"/>
  <c r="AU1109" i="16"/>
  <c r="AT1109" i="16"/>
  <c r="AS1109" i="16"/>
  <c r="AR1109" i="16"/>
  <c r="AQ1109" i="16"/>
  <c r="AP1109" i="16"/>
  <c r="AO1109" i="16"/>
  <c r="AN1109" i="16"/>
  <c r="AM1109" i="16"/>
  <c r="AL1109" i="16"/>
  <c r="AK1109" i="16"/>
  <c r="AJ1109" i="16"/>
  <c r="AI1109" i="16"/>
  <c r="AH1109" i="16"/>
  <c r="AG1109" i="16"/>
  <c r="AF1109" i="16"/>
  <c r="AE1109" i="16"/>
  <c r="BA1108" i="16"/>
  <c r="AZ1108" i="16"/>
  <c r="AY1108" i="16"/>
  <c r="AX1108" i="16"/>
  <c r="AW1108" i="16"/>
  <c r="AV1108" i="16"/>
  <c r="AU1108" i="16"/>
  <c r="AT1108" i="16"/>
  <c r="AS1108" i="16"/>
  <c r="AR1108" i="16"/>
  <c r="AQ1108" i="16"/>
  <c r="AP1108" i="16"/>
  <c r="AO1108" i="16"/>
  <c r="AN1108" i="16"/>
  <c r="AM1108" i="16"/>
  <c r="AL1108" i="16"/>
  <c r="AK1108" i="16"/>
  <c r="AJ1108" i="16"/>
  <c r="AI1108" i="16"/>
  <c r="AH1108" i="16"/>
  <c r="AG1108" i="16"/>
  <c r="AF1108" i="16"/>
  <c r="AE1108" i="16"/>
  <c r="BA1107" i="16"/>
  <c r="AZ1107" i="16"/>
  <c r="AY1107" i="16"/>
  <c r="AX1107" i="16"/>
  <c r="AW1107" i="16"/>
  <c r="AV1107" i="16"/>
  <c r="AU1107" i="16"/>
  <c r="AT1107" i="16"/>
  <c r="AS1107" i="16"/>
  <c r="AR1107" i="16"/>
  <c r="AQ1107" i="16"/>
  <c r="AP1107" i="16"/>
  <c r="AO1107" i="16"/>
  <c r="AN1107" i="16"/>
  <c r="AM1107" i="16"/>
  <c r="AL1107" i="16"/>
  <c r="AK1107" i="16"/>
  <c r="AJ1107" i="16"/>
  <c r="AI1107" i="16"/>
  <c r="AH1107" i="16"/>
  <c r="AG1107" i="16"/>
  <c r="AF1107" i="16"/>
  <c r="AE1107" i="16"/>
  <c r="BA1106" i="16"/>
  <c r="AZ1106" i="16"/>
  <c r="AY1106" i="16"/>
  <c r="AX1106" i="16"/>
  <c r="AW1106" i="16"/>
  <c r="AV1106" i="16"/>
  <c r="AU1106" i="16"/>
  <c r="AT1106" i="16"/>
  <c r="AS1106" i="16"/>
  <c r="AR1106" i="16"/>
  <c r="AQ1106" i="16"/>
  <c r="AP1106" i="16"/>
  <c r="AO1106" i="16"/>
  <c r="AN1106" i="16"/>
  <c r="AM1106" i="16"/>
  <c r="AL1106" i="16"/>
  <c r="AK1106" i="16"/>
  <c r="AJ1106" i="16"/>
  <c r="AI1106" i="16"/>
  <c r="AH1106" i="16"/>
  <c r="AG1106" i="16"/>
  <c r="AF1106" i="16"/>
  <c r="AE1106" i="16"/>
  <c r="BA1105" i="16"/>
  <c r="AZ1105" i="16"/>
  <c r="AY1105" i="16"/>
  <c r="AX1105" i="16"/>
  <c r="AW1105" i="16"/>
  <c r="AV1105" i="16"/>
  <c r="AU1105" i="16"/>
  <c r="AT1105" i="16"/>
  <c r="AS1105" i="16"/>
  <c r="AR1105" i="16"/>
  <c r="AQ1105" i="16"/>
  <c r="AP1105" i="16"/>
  <c r="AO1105" i="16"/>
  <c r="AN1105" i="16"/>
  <c r="AM1105" i="16"/>
  <c r="AL1105" i="16"/>
  <c r="AK1105" i="16"/>
  <c r="AJ1105" i="16"/>
  <c r="AI1105" i="16"/>
  <c r="AH1105" i="16"/>
  <c r="AG1105" i="16"/>
  <c r="AF1105" i="16"/>
  <c r="AE1105" i="16"/>
  <c r="BA1104" i="16"/>
  <c r="AZ1104" i="16"/>
  <c r="AY1104" i="16"/>
  <c r="AX1104" i="16"/>
  <c r="AW1104" i="16"/>
  <c r="AV1104" i="16"/>
  <c r="AU1104" i="16"/>
  <c r="AT1104" i="16"/>
  <c r="AS1104" i="16"/>
  <c r="AR1104" i="16"/>
  <c r="AQ1104" i="16"/>
  <c r="AP1104" i="16"/>
  <c r="AO1104" i="16"/>
  <c r="AN1104" i="16"/>
  <c r="AM1104" i="16"/>
  <c r="AL1104" i="16"/>
  <c r="AK1104" i="16"/>
  <c r="AJ1104" i="16"/>
  <c r="AI1104" i="16"/>
  <c r="AH1104" i="16"/>
  <c r="AG1104" i="16"/>
  <c r="AF1104" i="16"/>
  <c r="AE1104" i="16"/>
  <c r="BA1103" i="16"/>
  <c r="AZ1103" i="16"/>
  <c r="AY1103" i="16"/>
  <c r="AX1103" i="16"/>
  <c r="AW1103" i="16"/>
  <c r="AV1103" i="16"/>
  <c r="AU1103" i="16"/>
  <c r="AT1103" i="16"/>
  <c r="AS1103" i="16"/>
  <c r="AR1103" i="16"/>
  <c r="AQ1103" i="16"/>
  <c r="AP1103" i="16"/>
  <c r="AO1103" i="16"/>
  <c r="AN1103" i="16"/>
  <c r="AM1103" i="16"/>
  <c r="AL1103" i="16"/>
  <c r="AK1103" i="16"/>
  <c r="AJ1103" i="16"/>
  <c r="AI1103" i="16"/>
  <c r="AH1103" i="16"/>
  <c r="AG1103" i="16"/>
  <c r="AF1103" i="16"/>
  <c r="AE1103" i="16"/>
  <c r="BA1102" i="16"/>
  <c r="AZ1102" i="16"/>
  <c r="AY1102" i="16"/>
  <c r="AX1102" i="16"/>
  <c r="AW1102" i="16"/>
  <c r="AV1102" i="16"/>
  <c r="AU1102" i="16"/>
  <c r="AT1102" i="16"/>
  <c r="AS1102" i="16"/>
  <c r="AR1102" i="16"/>
  <c r="AQ1102" i="16"/>
  <c r="AP1102" i="16"/>
  <c r="AO1102" i="16"/>
  <c r="AN1102" i="16"/>
  <c r="AM1102" i="16"/>
  <c r="AL1102" i="16"/>
  <c r="AK1102" i="16"/>
  <c r="AJ1102" i="16"/>
  <c r="AI1102" i="16"/>
  <c r="AH1102" i="16"/>
  <c r="AG1102" i="16"/>
  <c r="AF1102" i="16"/>
  <c r="AE1102" i="16"/>
  <c r="BA1101" i="16"/>
  <c r="AZ1101" i="16"/>
  <c r="AY1101" i="16"/>
  <c r="AX1101" i="16"/>
  <c r="AW1101" i="16"/>
  <c r="AV1101" i="16"/>
  <c r="AU1101" i="16"/>
  <c r="AT1101" i="16"/>
  <c r="AS1101" i="16"/>
  <c r="AR1101" i="16"/>
  <c r="AQ1101" i="16"/>
  <c r="AP1101" i="16"/>
  <c r="AO1101" i="16"/>
  <c r="AN1101" i="16"/>
  <c r="AM1101" i="16"/>
  <c r="AL1101" i="16"/>
  <c r="AK1101" i="16"/>
  <c r="AJ1101" i="16"/>
  <c r="AI1101" i="16"/>
  <c r="AH1101" i="16"/>
  <c r="AG1101" i="16"/>
  <c r="AF1101" i="16"/>
  <c r="AE1101" i="16"/>
  <c r="BA1100" i="16"/>
  <c r="AZ1100" i="16"/>
  <c r="AY1100" i="16"/>
  <c r="AX1100" i="16"/>
  <c r="AW1100" i="16"/>
  <c r="AV1100" i="16"/>
  <c r="AU1100" i="16"/>
  <c r="AT1100" i="16"/>
  <c r="AS1100" i="16"/>
  <c r="AR1100" i="16"/>
  <c r="AQ1100" i="16"/>
  <c r="AP1100" i="16"/>
  <c r="AO1100" i="16"/>
  <c r="AN1100" i="16"/>
  <c r="AM1100" i="16"/>
  <c r="AL1100" i="16"/>
  <c r="AK1100" i="16"/>
  <c r="AJ1100" i="16"/>
  <c r="AI1100" i="16"/>
  <c r="AH1100" i="16"/>
  <c r="AG1100" i="16"/>
  <c r="AF1100" i="16"/>
  <c r="AE1100" i="16"/>
  <c r="BA1099" i="16"/>
  <c r="AZ1099" i="16"/>
  <c r="AY1099" i="16"/>
  <c r="AX1099" i="16"/>
  <c r="AW1099" i="16"/>
  <c r="AV1099" i="16"/>
  <c r="AU1099" i="16"/>
  <c r="AT1099" i="16"/>
  <c r="AS1099" i="16"/>
  <c r="AR1099" i="16"/>
  <c r="AQ1099" i="16"/>
  <c r="AP1099" i="16"/>
  <c r="AO1099" i="16"/>
  <c r="AN1099" i="16"/>
  <c r="AM1099" i="16"/>
  <c r="AL1099" i="16"/>
  <c r="AK1099" i="16"/>
  <c r="AJ1099" i="16"/>
  <c r="AI1099" i="16"/>
  <c r="AH1099" i="16"/>
  <c r="AG1099" i="16"/>
  <c r="AF1099" i="16"/>
  <c r="AE1099" i="16"/>
  <c r="BA1098" i="16"/>
  <c r="AZ1098" i="16"/>
  <c r="AY1098" i="16"/>
  <c r="AX1098" i="16"/>
  <c r="AW1098" i="16"/>
  <c r="AV1098" i="16"/>
  <c r="AU1098" i="16"/>
  <c r="AT1098" i="16"/>
  <c r="AS1098" i="16"/>
  <c r="AR1098" i="16"/>
  <c r="AQ1098" i="16"/>
  <c r="AP1098" i="16"/>
  <c r="AO1098" i="16"/>
  <c r="AN1098" i="16"/>
  <c r="AM1098" i="16"/>
  <c r="AL1098" i="16"/>
  <c r="AK1098" i="16"/>
  <c r="AJ1098" i="16"/>
  <c r="AI1098" i="16"/>
  <c r="AH1098" i="16"/>
  <c r="AG1098" i="16"/>
  <c r="AF1098" i="16"/>
  <c r="AE1098" i="16"/>
  <c r="BA1097" i="16"/>
  <c r="AZ1097" i="16"/>
  <c r="AY1097" i="16"/>
  <c r="AX1097" i="16"/>
  <c r="AW1097" i="16"/>
  <c r="AV1097" i="16"/>
  <c r="AU1097" i="16"/>
  <c r="AT1097" i="16"/>
  <c r="AS1097" i="16"/>
  <c r="AR1097" i="16"/>
  <c r="AQ1097" i="16"/>
  <c r="AP1097" i="16"/>
  <c r="AO1097" i="16"/>
  <c r="AN1097" i="16"/>
  <c r="AM1097" i="16"/>
  <c r="AL1097" i="16"/>
  <c r="AK1097" i="16"/>
  <c r="AJ1097" i="16"/>
  <c r="AI1097" i="16"/>
  <c r="AH1097" i="16"/>
  <c r="AG1097" i="16"/>
  <c r="AF1097" i="16"/>
  <c r="AE1097" i="16"/>
  <c r="BA1096" i="16"/>
  <c r="AZ1096" i="16"/>
  <c r="AY1096" i="16"/>
  <c r="AX1096" i="16"/>
  <c r="AW1096" i="16"/>
  <c r="AV1096" i="16"/>
  <c r="AU1096" i="16"/>
  <c r="AT1096" i="16"/>
  <c r="AS1096" i="16"/>
  <c r="AR1096" i="16"/>
  <c r="AQ1096" i="16"/>
  <c r="AP1096" i="16"/>
  <c r="AO1096" i="16"/>
  <c r="AN1096" i="16"/>
  <c r="AM1096" i="16"/>
  <c r="AL1096" i="16"/>
  <c r="AK1096" i="16"/>
  <c r="AJ1096" i="16"/>
  <c r="AI1096" i="16"/>
  <c r="AH1096" i="16"/>
  <c r="AG1096" i="16"/>
  <c r="AF1096" i="16"/>
  <c r="AE1096" i="16"/>
  <c r="BA1095" i="16"/>
  <c r="AZ1095" i="16"/>
  <c r="AY1095" i="16"/>
  <c r="AX1095" i="16"/>
  <c r="AW1095" i="16"/>
  <c r="AV1095" i="16"/>
  <c r="AU1095" i="16"/>
  <c r="AT1095" i="16"/>
  <c r="AS1095" i="16"/>
  <c r="AR1095" i="16"/>
  <c r="AQ1095" i="16"/>
  <c r="AP1095" i="16"/>
  <c r="AO1095" i="16"/>
  <c r="AN1095" i="16"/>
  <c r="AM1095" i="16"/>
  <c r="AL1095" i="16"/>
  <c r="AK1095" i="16"/>
  <c r="AJ1095" i="16"/>
  <c r="AI1095" i="16"/>
  <c r="AH1095" i="16"/>
  <c r="AG1095" i="16"/>
  <c r="AF1095" i="16"/>
  <c r="AE1095" i="16"/>
  <c r="BA1094" i="16"/>
  <c r="AZ1094" i="16"/>
  <c r="AY1094" i="16"/>
  <c r="AX1094" i="16"/>
  <c r="AW1094" i="16"/>
  <c r="AV1094" i="16"/>
  <c r="AU1094" i="16"/>
  <c r="AT1094" i="16"/>
  <c r="AS1094" i="16"/>
  <c r="AR1094" i="16"/>
  <c r="AQ1094" i="16"/>
  <c r="AP1094" i="16"/>
  <c r="AO1094" i="16"/>
  <c r="AN1094" i="16"/>
  <c r="AM1094" i="16"/>
  <c r="AL1094" i="16"/>
  <c r="AK1094" i="16"/>
  <c r="AJ1094" i="16"/>
  <c r="AI1094" i="16"/>
  <c r="AH1094" i="16"/>
  <c r="AG1094" i="16"/>
  <c r="AF1094" i="16"/>
  <c r="AE1094" i="16"/>
  <c r="BA1093" i="16"/>
  <c r="AZ1093" i="16"/>
  <c r="AY1093" i="16"/>
  <c r="AX1093" i="16"/>
  <c r="AW1093" i="16"/>
  <c r="AV1093" i="16"/>
  <c r="AU1093" i="16"/>
  <c r="AT1093" i="16"/>
  <c r="AS1093" i="16"/>
  <c r="AR1093" i="16"/>
  <c r="AQ1093" i="16"/>
  <c r="AP1093" i="16"/>
  <c r="AO1093" i="16"/>
  <c r="AN1093" i="16"/>
  <c r="AM1093" i="16"/>
  <c r="AL1093" i="16"/>
  <c r="AK1093" i="16"/>
  <c r="AJ1093" i="16"/>
  <c r="AI1093" i="16"/>
  <c r="AH1093" i="16"/>
  <c r="AG1093" i="16"/>
  <c r="AF1093" i="16"/>
  <c r="AE1093" i="16"/>
  <c r="BA1092" i="16"/>
  <c r="AZ1092" i="16"/>
  <c r="AY1092" i="16"/>
  <c r="AX1092" i="16"/>
  <c r="AW1092" i="16"/>
  <c r="AV1092" i="16"/>
  <c r="AU1092" i="16"/>
  <c r="AT1092" i="16"/>
  <c r="AS1092" i="16"/>
  <c r="AR1092" i="16"/>
  <c r="AQ1092" i="16"/>
  <c r="AP1092" i="16"/>
  <c r="AO1092" i="16"/>
  <c r="AN1092" i="16"/>
  <c r="AM1092" i="16"/>
  <c r="AL1092" i="16"/>
  <c r="AK1092" i="16"/>
  <c r="AJ1092" i="16"/>
  <c r="AI1092" i="16"/>
  <c r="AH1092" i="16"/>
  <c r="AG1092" i="16"/>
  <c r="AF1092" i="16"/>
  <c r="AE1092" i="16"/>
  <c r="BA1091" i="16"/>
  <c r="AZ1091" i="16"/>
  <c r="AY1091" i="16"/>
  <c r="AX1091" i="16"/>
  <c r="AW1091" i="16"/>
  <c r="AV1091" i="16"/>
  <c r="AU1091" i="16"/>
  <c r="AT1091" i="16"/>
  <c r="AS1091" i="16"/>
  <c r="AR1091" i="16"/>
  <c r="AQ1091" i="16"/>
  <c r="AP1091" i="16"/>
  <c r="AO1091" i="16"/>
  <c r="AN1091" i="16"/>
  <c r="AM1091" i="16"/>
  <c r="AL1091" i="16"/>
  <c r="AK1091" i="16"/>
  <c r="AJ1091" i="16"/>
  <c r="AI1091" i="16"/>
  <c r="AH1091" i="16"/>
  <c r="AG1091" i="16"/>
  <c r="AF1091" i="16"/>
  <c r="AE1091" i="16"/>
  <c r="BA1090" i="16"/>
  <c r="AZ1090" i="16"/>
  <c r="AY1090" i="16"/>
  <c r="AX1090" i="16"/>
  <c r="AW1090" i="16"/>
  <c r="AV1090" i="16"/>
  <c r="AU1090" i="16"/>
  <c r="AT1090" i="16"/>
  <c r="AS1090" i="16"/>
  <c r="AR1090" i="16"/>
  <c r="AQ1090" i="16"/>
  <c r="AP1090" i="16"/>
  <c r="AO1090" i="16"/>
  <c r="AN1090" i="16"/>
  <c r="AM1090" i="16"/>
  <c r="AL1090" i="16"/>
  <c r="AK1090" i="16"/>
  <c r="AJ1090" i="16"/>
  <c r="AI1090" i="16"/>
  <c r="AH1090" i="16"/>
  <c r="AG1090" i="16"/>
  <c r="AF1090" i="16"/>
  <c r="AE1090" i="16"/>
  <c r="BA1089" i="16"/>
  <c r="AZ1089" i="16"/>
  <c r="AY1089" i="16"/>
  <c r="AX1089" i="16"/>
  <c r="AW1089" i="16"/>
  <c r="AV1089" i="16"/>
  <c r="AU1089" i="16"/>
  <c r="AT1089" i="16"/>
  <c r="AS1089" i="16"/>
  <c r="AR1089" i="16"/>
  <c r="AQ1089" i="16"/>
  <c r="AP1089" i="16"/>
  <c r="AO1089" i="16"/>
  <c r="AN1089" i="16"/>
  <c r="AM1089" i="16"/>
  <c r="AL1089" i="16"/>
  <c r="AK1089" i="16"/>
  <c r="AJ1089" i="16"/>
  <c r="AI1089" i="16"/>
  <c r="AH1089" i="16"/>
  <c r="AG1089" i="16"/>
  <c r="AF1089" i="16"/>
  <c r="AE1089" i="16"/>
  <c r="BA1088" i="16"/>
  <c r="AZ1088" i="16"/>
  <c r="AY1088" i="16"/>
  <c r="AX1088" i="16"/>
  <c r="AW1088" i="16"/>
  <c r="AV1088" i="16"/>
  <c r="AU1088" i="16"/>
  <c r="AT1088" i="16"/>
  <c r="AS1088" i="16"/>
  <c r="AR1088" i="16"/>
  <c r="AQ1088" i="16"/>
  <c r="AP1088" i="16"/>
  <c r="AO1088" i="16"/>
  <c r="AN1088" i="16"/>
  <c r="AM1088" i="16"/>
  <c r="AL1088" i="16"/>
  <c r="AK1088" i="16"/>
  <c r="AJ1088" i="16"/>
  <c r="AI1088" i="16"/>
  <c r="AH1088" i="16"/>
  <c r="AG1088" i="16"/>
  <c r="AF1088" i="16"/>
  <c r="AE1088" i="16"/>
  <c r="BA1087" i="16"/>
  <c r="AZ1087" i="16"/>
  <c r="AY1087" i="16"/>
  <c r="AX1087" i="16"/>
  <c r="AW1087" i="16"/>
  <c r="AV1087" i="16"/>
  <c r="AU1087" i="16"/>
  <c r="AT1087" i="16"/>
  <c r="AS1087" i="16"/>
  <c r="AR1087" i="16"/>
  <c r="AQ1087" i="16"/>
  <c r="AP1087" i="16"/>
  <c r="AO1087" i="16"/>
  <c r="AN1087" i="16"/>
  <c r="AM1087" i="16"/>
  <c r="AL1087" i="16"/>
  <c r="AK1087" i="16"/>
  <c r="AJ1087" i="16"/>
  <c r="AI1087" i="16"/>
  <c r="AH1087" i="16"/>
  <c r="AG1087" i="16"/>
  <c r="AF1087" i="16"/>
  <c r="AE1087" i="16"/>
  <c r="BA1086" i="16"/>
  <c r="AZ1086" i="16"/>
  <c r="AY1086" i="16"/>
  <c r="AX1086" i="16"/>
  <c r="AW1086" i="16"/>
  <c r="AV1086" i="16"/>
  <c r="AU1086" i="16"/>
  <c r="AT1086" i="16"/>
  <c r="AS1086" i="16"/>
  <c r="AR1086" i="16"/>
  <c r="AQ1086" i="16"/>
  <c r="AP1086" i="16"/>
  <c r="AO1086" i="16"/>
  <c r="AN1086" i="16"/>
  <c r="AM1086" i="16"/>
  <c r="AL1086" i="16"/>
  <c r="AK1086" i="16"/>
  <c r="AJ1086" i="16"/>
  <c r="AI1086" i="16"/>
  <c r="AH1086" i="16"/>
  <c r="AG1086" i="16"/>
  <c r="AF1086" i="16"/>
  <c r="AE1086" i="16"/>
  <c r="BA1085" i="16"/>
  <c r="AZ1085" i="16"/>
  <c r="AY1085" i="16"/>
  <c r="AX1085" i="16"/>
  <c r="AW1085" i="16"/>
  <c r="AV1085" i="16"/>
  <c r="AU1085" i="16"/>
  <c r="AT1085" i="16"/>
  <c r="AS1085" i="16"/>
  <c r="AR1085" i="16"/>
  <c r="AQ1085" i="16"/>
  <c r="AP1085" i="16"/>
  <c r="AO1085" i="16"/>
  <c r="AN1085" i="16"/>
  <c r="AM1085" i="16"/>
  <c r="AL1085" i="16"/>
  <c r="AK1085" i="16"/>
  <c r="AJ1085" i="16"/>
  <c r="AI1085" i="16"/>
  <c r="AH1085" i="16"/>
  <c r="AG1085" i="16"/>
  <c r="AF1085" i="16"/>
  <c r="AE1085" i="16"/>
  <c r="BA1084" i="16"/>
  <c r="AZ1084" i="16"/>
  <c r="AY1084" i="16"/>
  <c r="AX1084" i="16"/>
  <c r="AW1084" i="16"/>
  <c r="AV1084" i="16"/>
  <c r="AU1084" i="16"/>
  <c r="AT1084" i="16"/>
  <c r="AS1084" i="16"/>
  <c r="AR1084" i="16"/>
  <c r="AQ1084" i="16"/>
  <c r="AP1084" i="16"/>
  <c r="AO1084" i="16"/>
  <c r="AN1084" i="16"/>
  <c r="AM1084" i="16"/>
  <c r="AL1084" i="16"/>
  <c r="AK1084" i="16"/>
  <c r="AJ1084" i="16"/>
  <c r="AI1084" i="16"/>
  <c r="AH1084" i="16"/>
  <c r="AG1084" i="16"/>
  <c r="AF1084" i="16"/>
  <c r="AE1084" i="16"/>
  <c r="BA1083" i="16"/>
  <c r="AZ1083" i="16"/>
  <c r="AY1083" i="16"/>
  <c r="AX1083" i="16"/>
  <c r="AW1083" i="16"/>
  <c r="AV1083" i="16"/>
  <c r="AU1083" i="16"/>
  <c r="AT1083" i="16"/>
  <c r="AS1083" i="16"/>
  <c r="AR1083" i="16"/>
  <c r="AQ1083" i="16"/>
  <c r="AP1083" i="16"/>
  <c r="AO1083" i="16"/>
  <c r="AN1083" i="16"/>
  <c r="AM1083" i="16"/>
  <c r="AL1083" i="16"/>
  <c r="AK1083" i="16"/>
  <c r="AJ1083" i="16"/>
  <c r="AI1083" i="16"/>
  <c r="AH1083" i="16"/>
  <c r="AG1083" i="16"/>
  <c r="AF1083" i="16"/>
  <c r="AE1083" i="16"/>
  <c r="BA1082" i="16"/>
  <c r="AZ1082" i="16"/>
  <c r="AY1082" i="16"/>
  <c r="AX1082" i="16"/>
  <c r="AW1082" i="16"/>
  <c r="AV1082" i="16"/>
  <c r="AU1082" i="16"/>
  <c r="AT1082" i="16"/>
  <c r="AS1082" i="16"/>
  <c r="AR1082" i="16"/>
  <c r="AQ1082" i="16"/>
  <c r="AP1082" i="16"/>
  <c r="AO1082" i="16"/>
  <c r="AN1082" i="16"/>
  <c r="AM1082" i="16"/>
  <c r="AL1082" i="16"/>
  <c r="AK1082" i="16"/>
  <c r="AJ1082" i="16"/>
  <c r="AI1082" i="16"/>
  <c r="AH1082" i="16"/>
  <c r="AG1082" i="16"/>
  <c r="AF1082" i="16"/>
  <c r="AE1082" i="16"/>
  <c r="BA1081" i="16"/>
  <c r="AZ1081" i="16"/>
  <c r="AY1081" i="16"/>
  <c r="AX1081" i="16"/>
  <c r="AW1081" i="16"/>
  <c r="AV1081" i="16"/>
  <c r="AU1081" i="16"/>
  <c r="AT1081" i="16"/>
  <c r="AS1081" i="16"/>
  <c r="AR1081" i="16"/>
  <c r="AQ1081" i="16"/>
  <c r="AP1081" i="16"/>
  <c r="AO1081" i="16"/>
  <c r="AN1081" i="16"/>
  <c r="AM1081" i="16"/>
  <c r="AL1081" i="16"/>
  <c r="AK1081" i="16"/>
  <c r="AJ1081" i="16"/>
  <c r="AI1081" i="16"/>
  <c r="AH1081" i="16"/>
  <c r="AG1081" i="16"/>
  <c r="AF1081" i="16"/>
  <c r="AE1081" i="16"/>
  <c r="BA1080" i="16"/>
  <c r="AZ1080" i="16"/>
  <c r="AY1080" i="16"/>
  <c r="AX1080" i="16"/>
  <c r="AW1080" i="16"/>
  <c r="AV1080" i="16"/>
  <c r="AU1080" i="16"/>
  <c r="AT1080" i="16"/>
  <c r="AS1080" i="16"/>
  <c r="AR1080" i="16"/>
  <c r="AQ1080" i="16"/>
  <c r="AP1080" i="16"/>
  <c r="AO1080" i="16"/>
  <c r="AN1080" i="16"/>
  <c r="AM1080" i="16"/>
  <c r="AL1080" i="16"/>
  <c r="AK1080" i="16"/>
  <c r="AJ1080" i="16"/>
  <c r="AI1080" i="16"/>
  <c r="AH1080" i="16"/>
  <c r="AG1080" i="16"/>
  <c r="AF1080" i="16"/>
  <c r="AE1080" i="16"/>
  <c r="BA1079" i="16"/>
  <c r="AZ1079" i="16"/>
  <c r="AY1079" i="16"/>
  <c r="AX1079" i="16"/>
  <c r="AW1079" i="16"/>
  <c r="AV1079" i="16"/>
  <c r="AU1079" i="16"/>
  <c r="AT1079" i="16"/>
  <c r="AS1079" i="16"/>
  <c r="AR1079" i="16"/>
  <c r="AQ1079" i="16"/>
  <c r="AP1079" i="16"/>
  <c r="AO1079" i="16"/>
  <c r="AN1079" i="16"/>
  <c r="AM1079" i="16"/>
  <c r="AL1079" i="16"/>
  <c r="AK1079" i="16"/>
  <c r="AJ1079" i="16"/>
  <c r="AI1079" i="16"/>
  <c r="AH1079" i="16"/>
  <c r="AG1079" i="16"/>
  <c r="AF1079" i="16"/>
  <c r="AE1079" i="16"/>
  <c r="BA1078" i="16"/>
  <c r="AZ1078" i="16"/>
  <c r="AY1078" i="16"/>
  <c r="AX1078" i="16"/>
  <c r="AW1078" i="16"/>
  <c r="AV1078" i="16"/>
  <c r="AU1078" i="16"/>
  <c r="AT1078" i="16"/>
  <c r="AS1078" i="16"/>
  <c r="AR1078" i="16"/>
  <c r="AQ1078" i="16"/>
  <c r="AP1078" i="16"/>
  <c r="AO1078" i="16"/>
  <c r="AN1078" i="16"/>
  <c r="AM1078" i="16"/>
  <c r="AL1078" i="16"/>
  <c r="AK1078" i="16"/>
  <c r="AJ1078" i="16"/>
  <c r="AI1078" i="16"/>
  <c r="AH1078" i="16"/>
  <c r="AG1078" i="16"/>
  <c r="AF1078" i="16"/>
  <c r="AE1078" i="16"/>
  <c r="BA1077" i="16"/>
  <c r="AZ1077" i="16"/>
  <c r="AY1077" i="16"/>
  <c r="AX1077" i="16"/>
  <c r="AW1077" i="16"/>
  <c r="AV1077" i="16"/>
  <c r="AU1077" i="16"/>
  <c r="AT1077" i="16"/>
  <c r="AS1077" i="16"/>
  <c r="AR1077" i="16"/>
  <c r="AQ1077" i="16"/>
  <c r="AP1077" i="16"/>
  <c r="AO1077" i="16"/>
  <c r="AN1077" i="16"/>
  <c r="AM1077" i="16"/>
  <c r="AL1077" i="16"/>
  <c r="AK1077" i="16"/>
  <c r="AJ1077" i="16"/>
  <c r="AI1077" i="16"/>
  <c r="AH1077" i="16"/>
  <c r="AG1077" i="16"/>
  <c r="AF1077" i="16"/>
  <c r="AE1077" i="16"/>
  <c r="BA1076" i="16"/>
  <c r="AZ1076" i="16"/>
  <c r="AY1076" i="16"/>
  <c r="AX1076" i="16"/>
  <c r="AW1076" i="16"/>
  <c r="AV1076" i="16"/>
  <c r="AU1076" i="16"/>
  <c r="AT1076" i="16"/>
  <c r="AS1076" i="16"/>
  <c r="AR1076" i="16"/>
  <c r="AQ1076" i="16"/>
  <c r="AP1076" i="16"/>
  <c r="AO1076" i="16"/>
  <c r="AN1076" i="16"/>
  <c r="AM1076" i="16"/>
  <c r="AL1076" i="16"/>
  <c r="AK1076" i="16"/>
  <c r="AJ1076" i="16"/>
  <c r="AI1076" i="16"/>
  <c r="AH1076" i="16"/>
  <c r="AG1076" i="16"/>
  <c r="AF1076" i="16"/>
  <c r="AE1076" i="16"/>
  <c r="BA1075" i="16"/>
  <c r="AZ1075" i="16"/>
  <c r="AY1075" i="16"/>
  <c r="AX1075" i="16"/>
  <c r="AW1075" i="16"/>
  <c r="AV1075" i="16"/>
  <c r="AU1075" i="16"/>
  <c r="AT1075" i="16"/>
  <c r="AS1075" i="16"/>
  <c r="AR1075" i="16"/>
  <c r="AQ1075" i="16"/>
  <c r="AP1075" i="16"/>
  <c r="AO1075" i="16"/>
  <c r="AN1075" i="16"/>
  <c r="AM1075" i="16"/>
  <c r="AL1075" i="16"/>
  <c r="AK1075" i="16"/>
  <c r="AJ1075" i="16"/>
  <c r="AI1075" i="16"/>
  <c r="AH1075" i="16"/>
  <c r="AG1075" i="16"/>
  <c r="AF1075" i="16"/>
  <c r="AE1075" i="16"/>
  <c r="BA1074" i="16"/>
  <c r="AZ1074" i="16"/>
  <c r="AY1074" i="16"/>
  <c r="AX1074" i="16"/>
  <c r="AW1074" i="16"/>
  <c r="AV1074" i="16"/>
  <c r="AU1074" i="16"/>
  <c r="AT1074" i="16"/>
  <c r="AS1074" i="16"/>
  <c r="AR1074" i="16"/>
  <c r="AQ1074" i="16"/>
  <c r="AP1074" i="16"/>
  <c r="AO1074" i="16"/>
  <c r="AN1074" i="16"/>
  <c r="AM1074" i="16"/>
  <c r="AL1074" i="16"/>
  <c r="AK1074" i="16"/>
  <c r="AJ1074" i="16"/>
  <c r="AI1074" i="16"/>
  <c r="AH1074" i="16"/>
  <c r="AG1074" i="16"/>
  <c r="AF1074" i="16"/>
  <c r="AE1074" i="16"/>
  <c r="BA1073" i="16"/>
  <c r="AZ1073" i="16"/>
  <c r="AY1073" i="16"/>
  <c r="AX1073" i="16"/>
  <c r="AW1073" i="16"/>
  <c r="AV1073" i="16"/>
  <c r="AU1073" i="16"/>
  <c r="AT1073" i="16"/>
  <c r="AS1073" i="16"/>
  <c r="AR1073" i="16"/>
  <c r="AQ1073" i="16"/>
  <c r="AP1073" i="16"/>
  <c r="AO1073" i="16"/>
  <c r="AN1073" i="16"/>
  <c r="AM1073" i="16"/>
  <c r="AL1073" i="16"/>
  <c r="AK1073" i="16"/>
  <c r="AJ1073" i="16"/>
  <c r="AI1073" i="16"/>
  <c r="AH1073" i="16"/>
  <c r="AG1073" i="16"/>
  <c r="AF1073" i="16"/>
  <c r="AE1073" i="16"/>
  <c r="BA1072" i="16"/>
  <c r="AZ1072" i="16"/>
  <c r="AY1072" i="16"/>
  <c r="AX1072" i="16"/>
  <c r="AW1072" i="16"/>
  <c r="AV1072" i="16"/>
  <c r="AU1072" i="16"/>
  <c r="AT1072" i="16"/>
  <c r="AS1072" i="16"/>
  <c r="AR1072" i="16"/>
  <c r="AQ1072" i="16"/>
  <c r="AP1072" i="16"/>
  <c r="AO1072" i="16"/>
  <c r="AN1072" i="16"/>
  <c r="AM1072" i="16"/>
  <c r="AL1072" i="16"/>
  <c r="AK1072" i="16"/>
  <c r="AJ1072" i="16"/>
  <c r="AI1072" i="16"/>
  <c r="AH1072" i="16"/>
  <c r="AG1072" i="16"/>
  <c r="AF1072" i="16"/>
  <c r="AE1072" i="16"/>
  <c r="BA1071" i="16"/>
  <c r="AZ1071" i="16"/>
  <c r="AY1071" i="16"/>
  <c r="AX1071" i="16"/>
  <c r="AW1071" i="16"/>
  <c r="AV1071" i="16"/>
  <c r="AU1071" i="16"/>
  <c r="AT1071" i="16"/>
  <c r="AS1071" i="16"/>
  <c r="AR1071" i="16"/>
  <c r="AQ1071" i="16"/>
  <c r="AP1071" i="16"/>
  <c r="AO1071" i="16"/>
  <c r="AN1071" i="16"/>
  <c r="AM1071" i="16"/>
  <c r="AL1071" i="16"/>
  <c r="AK1071" i="16"/>
  <c r="AJ1071" i="16"/>
  <c r="AI1071" i="16"/>
  <c r="AH1071" i="16"/>
  <c r="AG1071" i="16"/>
  <c r="AF1071" i="16"/>
  <c r="AE1071" i="16"/>
  <c r="BA1070" i="16"/>
  <c r="AZ1070" i="16"/>
  <c r="AY1070" i="16"/>
  <c r="AX1070" i="16"/>
  <c r="AW1070" i="16"/>
  <c r="AV1070" i="16"/>
  <c r="AU1070" i="16"/>
  <c r="AT1070" i="16"/>
  <c r="AS1070" i="16"/>
  <c r="AR1070" i="16"/>
  <c r="AQ1070" i="16"/>
  <c r="AP1070" i="16"/>
  <c r="AO1070" i="16"/>
  <c r="AN1070" i="16"/>
  <c r="AM1070" i="16"/>
  <c r="AL1070" i="16"/>
  <c r="AK1070" i="16"/>
  <c r="AJ1070" i="16"/>
  <c r="AI1070" i="16"/>
  <c r="AH1070" i="16"/>
  <c r="AG1070" i="16"/>
  <c r="AF1070" i="16"/>
  <c r="AE1070" i="16"/>
  <c r="BA1069" i="16"/>
  <c r="AZ1069" i="16"/>
  <c r="AY1069" i="16"/>
  <c r="AX1069" i="16"/>
  <c r="AW1069" i="16"/>
  <c r="AV1069" i="16"/>
  <c r="AU1069" i="16"/>
  <c r="AT1069" i="16"/>
  <c r="AS1069" i="16"/>
  <c r="AR1069" i="16"/>
  <c r="AQ1069" i="16"/>
  <c r="AP1069" i="16"/>
  <c r="AO1069" i="16"/>
  <c r="AN1069" i="16"/>
  <c r="AM1069" i="16"/>
  <c r="AL1069" i="16"/>
  <c r="AK1069" i="16"/>
  <c r="AJ1069" i="16"/>
  <c r="AI1069" i="16"/>
  <c r="AH1069" i="16"/>
  <c r="AG1069" i="16"/>
  <c r="AF1069" i="16"/>
  <c r="AE1069" i="16"/>
  <c r="BA1068" i="16"/>
  <c r="AZ1068" i="16"/>
  <c r="AY1068" i="16"/>
  <c r="AX1068" i="16"/>
  <c r="AW1068" i="16"/>
  <c r="AV1068" i="16"/>
  <c r="AU1068" i="16"/>
  <c r="AT1068" i="16"/>
  <c r="AS1068" i="16"/>
  <c r="AR1068" i="16"/>
  <c r="AQ1068" i="16"/>
  <c r="AP1068" i="16"/>
  <c r="AO1068" i="16"/>
  <c r="AN1068" i="16"/>
  <c r="AM1068" i="16"/>
  <c r="AL1068" i="16"/>
  <c r="AK1068" i="16"/>
  <c r="AJ1068" i="16"/>
  <c r="AI1068" i="16"/>
  <c r="AH1068" i="16"/>
  <c r="AG1068" i="16"/>
  <c r="AF1068" i="16"/>
  <c r="AE1068" i="16"/>
  <c r="BA1067" i="16"/>
  <c r="AZ1067" i="16"/>
  <c r="AY1067" i="16"/>
  <c r="AX1067" i="16"/>
  <c r="AW1067" i="16"/>
  <c r="AV1067" i="16"/>
  <c r="AU1067" i="16"/>
  <c r="AT1067" i="16"/>
  <c r="AS1067" i="16"/>
  <c r="AR1067" i="16"/>
  <c r="AQ1067" i="16"/>
  <c r="AP1067" i="16"/>
  <c r="AO1067" i="16"/>
  <c r="AN1067" i="16"/>
  <c r="AM1067" i="16"/>
  <c r="AL1067" i="16"/>
  <c r="AK1067" i="16"/>
  <c r="AJ1067" i="16"/>
  <c r="AI1067" i="16"/>
  <c r="AH1067" i="16"/>
  <c r="AG1067" i="16"/>
  <c r="AF1067" i="16"/>
  <c r="AE1067" i="16"/>
  <c r="BA1066" i="16"/>
  <c r="AZ1066" i="16"/>
  <c r="AY1066" i="16"/>
  <c r="AX1066" i="16"/>
  <c r="AW1066" i="16"/>
  <c r="AV1066" i="16"/>
  <c r="AU1066" i="16"/>
  <c r="AT1066" i="16"/>
  <c r="AS1066" i="16"/>
  <c r="AR1066" i="16"/>
  <c r="AQ1066" i="16"/>
  <c r="AP1066" i="16"/>
  <c r="AO1066" i="16"/>
  <c r="AN1066" i="16"/>
  <c r="AM1066" i="16"/>
  <c r="AL1066" i="16"/>
  <c r="AK1066" i="16"/>
  <c r="AJ1066" i="16"/>
  <c r="AI1066" i="16"/>
  <c r="AH1066" i="16"/>
  <c r="AG1066" i="16"/>
  <c r="AF1066" i="16"/>
  <c r="AE1066" i="16"/>
  <c r="BA1065" i="16"/>
  <c r="AZ1065" i="16"/>
  <c r="AY1065" i="16"/>
  <c r="AX1065" i="16"/>
  <c r="AW1065" i="16"/>
  <c r="AV1065" i="16"/>
  <c r="AU1065" i="16"/>
  <c r="AT1065" i="16"/>
  <c r="AS1065" i="16"/>
  <c r="AR1065" i="16"/>
  <c r="AQ1065" i="16"/>
  <c r="AP1065" i="16"/>
  <c r="AO1065" i="16"/>
  <c r="AN1065" i="16"/>
  <c r="AM1065" i="16"/>
  <c r="AL1065" i="16"/>
  <c r="AK1065" i="16"/>
  <c r="AJ1065" i="16"/>
  <c r="AI1065" i="16"/>
  <c r="AH1065" i="16"/>
  <c r="AG1065" i="16"/>
  <c r="AF1065" i="16"/>
  <c r="AE1065" i="16"/>
  <c r="BA1064" i="16"/>
  <c r="AZ1064" i="16"/>
  <c r="AY1064" i="16"/>
  <c r="AX1064" i="16"/>
  <c r="AW1064" i="16"/>
  <c r="AV1064" i="16"/>
  <c r="AU1064" i="16"/>
  <c r="AT1064" i="16"/>
  <c r="AS1064" i="16"/>
  <c r="AR1064" i="16"/>
  <c r="AQ1064" i="16"/>
  <c r="AP1064" i="16"/>
  <c r="AO1064" i="16"/>
  <c r="AN1064" i="16"/>
  <c r="AM1064" i="16"/>
  <c r="AL1064" i="16"/>
  <c r="AK1064" i="16"/>
  <c r="AJ1064" i="16"/>
  <c r="AI1064" i="16"/>
  <c r="AH1064" i="16"/>
  <c r="AG1064" i="16"/>
  <c r="AF1064" i="16"/>
  <c r="AE1064" i="16"/>
  <c r="BA1063" i="16"/>
  <c r="AZ1063" i="16"/>
  <c r="AY1063" i="16"/>
  <c r="AX1063" i="16"/>
  <c r="AW1063" i="16"/>
  <c r="AV1063" i="16"/>
  <c r="AU1063" i="16"/>
  <c r="AT1063" i="16"/>
  <c r="AS1063" i="16"/>
  <c r="AR1063" i="16"/>
  <c r="AQ1063" i="16"/>
  <c r="AP1063" i="16"/>
  <c r="AO1063" i="16"/>
  <c r="AN1063" i="16"/>
  <c r="AM1063" i="16"/>
  <c r="AL1063" i="16"/>
  <c r="AK1063" i="16"/>
  <c r="AJ1063" i="16"/>
  <c r="AI1063" i="16"/>
  <c r="AH1063" i="16"/>
  <c r="AG1063" i="16"/>
  <c r="AF1063" i="16"/>
  <c r="AE1063" i="16"/>
  <c r="BA1062" i="16"/>
  <c r="AZ1062" i="16"/>
  <c r="AY1062" i="16"/>
  <c r="AX1062" i="16"/>
  <c r="AW1062" i="16"/>
  <c r="AV1062" i="16"/>
  <c r="AU1062" i="16"/>
  <c r="AT1062" i="16"/>
  <c r="AS1062" i="16"/>
  <c r="AR1062" i="16"/>
  <c r="AQ1062" i="16"/>
  <c r="AP1062" i="16"/>
  <c r="AO1062" i="16"/>
  <c r="AN1062" i="16"/>
  <c r="AM1062" i="16"/>
  <c r="AL1062" i="16"/>
  <c r="AK1062" i="16"/>
  <c r="AJ1062" i="16"/>
  <c r="AI1062" i="16"/>
  <c r="AH1062" i="16"/>
  <c r="AG1062" i="16"/>
  <c r="AF1062" i="16"/>
  <c r="AE1062" i="16"/>
  <c r="BA1061" i="16"/>
  <c r="AZ1061" i="16"/>
  <c r="AY1061" i="16"/>
  <c r="AX1061" i="16"/>
  <c r="AW1061" i="16"/>
  <c r="AV1061" i="16"/>
  <c r="AU1061" i="16"/>
  <c r="AT1061" i="16"/>
  <c r="AS1061" i="16"/>
  <c r="AR1061" i="16"/>
  <c r="AQ1061" i="16"/>
  <c r="AP1061" i="16"/>
  <c r="AO1061" i="16"/>
  <c r="AN1061" i="16"/>
  <c r="AM1061" i="16"/>
  <c r="AL1061" i="16"/>
  <c r="AK1061" i="16"/>
  <c r="AJ1061" i="16"/>
  <c r="AI1061" i="16"/>
  <c r="AH1061" i="16"/>
  <c r="AG1061" i="16"/>
  <c r="AF1061" i="16"/>
  <c r="AE1061" i="16"/>
  <c r="BA1060" i="16"/>
  <c r="AZ1060" i="16"/>
  <c r="AY1060" i="16"/>
  <c r="AX1060" i="16"/>
  <c r="AW1060" i="16"/>
  <c r="AV1060" i="16"/>
  <c r="AU1060" i="16"/>
  <c r="AT1060" i="16"/>
  <c r="AS1060" i="16"/>
  <c r="AR1060" i="16"/>
  <c r="AQ1060" i="16"/>
  <c r="AP1060" i="16"/>
  <c r="AO1060" i="16"/>
  <c r="AN1060" i="16"/>
  <c r="AM1060" i="16"/>
  <c r="AL1060" i="16"/>
  <c r="AK1060" i="16"/>
  <c r="AJ1060" i="16"/>
  <c r="AI1060" i="16"/>
  <c r="AH1060" i="16"/>
  <c r="AG1060" i="16"/>
  <c r="AF1060" i="16"/>
  <c r="AE1060" i="16"/>
  <c r="BA1059" i="16"/>
  <c r="AZ1059" i="16"/>
  <c r="AY1059" i="16"/>
  <c r="AX1059" i="16"/>
  <c r="AW1059" i="16"/>
  <c r="AV1059" i="16"/>
  <c r="AU1059" i="16"/>
  <c r="AT1059" i="16"/>
  <c r="AS1059" i="16"/>
  <c r="AR1059" i="16"/>
  <c r="AQ1059" i="16"/>
  <c r="AP1059" i="16"/>
  <c r="AO1059" i="16"/>
  <c r="AN1059" i="16"/>
  <c r="AM1059" i="16"/>
  <c r="AL1059" i="16"/>
  <c r="AK1059" i="16"/>
  <c r="AJ1059" i="16"/>
  <c r="AI1059" i="16"/>
  <c r="AH1059" i="16"/>
  <c r="AG1059" i="16"/>
  <c r="AF1059" i="16"/>
  <c r="AE1059" i="16"/>
  <c r="BA1058" i="16"/>
  <c r="AZ1058" i="16"/>
  <c r="AY1058" i="16"/>
  <c r="AX1058" i="16"/>
  <c r="AW1058" i="16"/>
  <c r="AV1058" i="16"/>
  <c r="AU1058" i="16"/>
  <c r="AT1058" i="16"/>
  <c r="AS1058" i="16"/>
  <c r="AR1058" i="16"/>
  <c r="AQ1058" i="16"/>
  <c r="AP1058" i="16"/>
  <c r="AO1058" i="16"/>
  <c r="AN1058" i="16"/>
  <c r="AM1058" i="16"/>
  <c r="AL1058" i="16"/>
  <c r="AK1058" i="16"/>
  <c r="AJ1058" i="16"/>
  <c r="AI1058" i="16"/>
  <c r="AH1058" i="16"/>
  <c r="AG1058" i="16"/>
  <c r="AF1058" i="16"/>
  <c r="AE1058" i="16"/>
  <c r="BA1057" i="16"/>
  <c r="AZ1057" i="16"/>
  <c r="AY1057" i="16"/>
  <c r="AX1057" i="16"/>
  <c r="AW1057" i="16"/>
  <c r="AV1057" i="16"/>
  <c r="AU1057" i="16"/>
  <c r="AT1057" i="16"/>
  <c r="AS1057" i="16"/>
  <c r="AR1057" i="16"/>
  <c r="AQ1057" i="16"/>
  <c r="AP1057" i="16"/>
  <c r="AO1057" i="16"/>
  <c r="AN1057" i="16"/>
  <c r="AM1057" i="16"/>
  <c r="AL1057" i="16"/>
  <c r="AK1057" i="16"/>
  <c r="AJ1057" i="16"/>
  <c r="AI1057" i="16"/>
  <c r="AH1057" i="16"/>
  <c r="AG1057" i="16"/>
  <c r="AF1057" i="16"/>
  <c r="AE1057" i="16"/>
  <c r="BA1056" i="16"/>
  <c r="AZ1056" i="16"/>
  <c r="AY1056" i="16"/>
  <c r="AX1056" i="16"/>
  <c r="AW1056" i="16"/>
  <c r="AV1056" i="16"/>
  <c r="AU1056" i="16"/>
  <c r="AT1056" i="16"/>
  <c r="AS1056" i="16"/>
  <c r="AR1056" i="16"/>
  <c r="AQ1056" i="16"/>
  <c r="AP1056" i="16"/>
  <c r="AO1056" i="16"/>
  <c r="AN1056" i="16"/>
  <c r="AM1056" i="16"/>
  <c r="AL1056" i="16"/>
  <c r="AK1056" i="16"/>
  <c r="AJ1056" i="16"/>
  <c r="AI1056" i="16"/>
  <c r="AH1056" i="16"/>
  <c r="AG1056" i="16"/>
  <c r="AF1056" i="16"/>
  <c r="AE1056" i="16"/>
  <c r="BA1055" i="16"/>
  <c r="AZ1055" i="16"/>
  <c r="AY1055" i="16"/>
  <c r="AX1055" i="16"/>
  <c r="AW1055" i="16"/>
  <c r="AV1055" i="16"/>
  <c r="AU1055" i="16"/>
  <c r="AT1055" i="16"/>
  <c r="AS1055" i="16"/>
  <c r="AR1055" i="16"/>
  <c r="AQ1055" i="16"/>
  <c r="AP1055" i="16"/>
  <c r="AO1055" i="16"/>
  <c r="AN1055" i="16"/>
  <c r="AM1055" i="16"/>
  <c r="AL1055" i="16"/>
  <c r="AK1055" i="16"/>
  <c r="AJ1055" i="16"/>
  <c r="AI1055" i="16"/>
  <c r="AH1055" i="16"/>
  <c r="AG1055" i="16"/>
  <c r="AF1055" i="16"/>
  <c r="AE1055" i="16"/>
  <c r="BA1054" i="16"/>
  <c r="AZ1054" i="16"/>
  <c r="AY1054" i="16"/>
  <c r="AX1054" i="16"/>
  <c r="AW1054" i="16"/>
  <c r="AV1054" i="16"/>
  <c r="AU1054" i="16"/>
  <c r="AT1054" i="16"/>
  <c r="AS1054" i="16"/>
  <c r="AR1054" i="16"/>
  <c r="AQ1054" i="16"/>
  <c r="AP1054" i="16"/>
  <c r="AO1054" i="16"/>
  <c r="AN1054" i="16"/>
  <c r="AM1054" i="16"/>
  <c r="AL1054" i="16"/>
  <c r="AK1054" i="16"/>
  <c r="AJ1054" i="16"/>
  <c r="AI1054" i="16"/>
  <c r="AH1054" i="16"/>
  <c r="AG1054" i="16"/>
  <c r="AF1054" i="16"/>
  <c r="AE1054" i="16"/>
  <c r="BA1053" i="16"/>
  <c r="AZ1053" i="16"/>
  <c r="AY1053" i="16"/>
  <c r="AX1053" i="16"/>
  <c r="AW1053" i="16"/>
  <c r="AV1053" i="16"/>
  <c r="AU1053" i="16"/>
  <c r="AT1053" i="16"/>
  <c r="AS1053" i="16"/>
  <c r="AR1053" i="16"/>
  <c r="AQ1053" i="16"/>
  <c r="AP1053" i="16"/>
  <c r="AO1053" i="16"/>
  <c r="AN1053" i="16"/>
  <c r="AM1053" i="16"/>
  <c r="AL1053" i="16"/>
  <c r="AK1053" i="16"/>
  <c r="AJ1053" i="16"/>
  <c r="AI1053" i="16"/>
  <c r="AH1053" i="16"/>
  <c r="AG1053" i="16"/>
  <c r="AF1053" i="16"/>
  <c r="AE1053" i="16"/>
  <c r="BA1052" i="16"/>
  <c r="AZ1052" i="16"/>
  <c r="AY1052" i="16"/>
  <c r="AX1052" i="16"/>
  <c r="AW1052" i="16"/>
  <c r="AV1052" i="16"/>
  <c r="AU1052" i="16"/>
  <c r="AT1052" i="16"/>
  <c r="AS1052" i="16"/>
  <c r="AR1052" i="16"/>
  <c r="AQ1052" i="16"/>
  <c r="AP1052" i="16"/>
  <c r="AO1052" i="16"/>
  <c r="AN1052" i="16"/>
  <c r="AM1052" i="16"/>
  <c r="AL1052" i="16"/>
  <c r="AK1052" i="16"/>
  <c r="AJ1052" i="16"/>
  <c r="AI1052" i="16"/>
  <c r="AH1052" i="16"/>
  <c r="AG1052" i="16"/>
  <c r="AF1052" i="16"/>
  <c r="AE1052" i="16"/>
  <c r="BA1051" i="16"/>
  <c r="AZ1051" i="16"/>
  <c r="AY1051" i="16"/>
  <c r="AX1051" i="16"/>
  <c r="AW1051" i="16"/>
  <c r="AV1051" i="16"/>
  <c r="AU1051" i="16"/>
  <c r="AT1051" i="16"/>
  <c r="AS1051" i="16"/>
  <c r="AR1051" i="16"/>
  <c r="AQ1051" i="16"/>
  <c r="AP1051" i="16"/>
  <c r="AO1051" i="16"/>
  <c r="AN1051" i="16"/>
  <c r="AM1051" i="16"/>
  <c r="AL1051" i="16"/>
  <c r="AK1051" i="16"/>
  <c r="AJ1051" i="16"/>
  <c r="AI1051" i="16"/>
  <c r="AH1051" i="16"/>
  <c r="AG1051" i="16"/>
  <c r="AF1051" i="16"/>
  <c r="AE1051" i="16"/>
  <c r="BA1050" i="16"/>
  <c r="AZ1050" i="16"/>
  <c r="AY1050" i="16"/>
  <c r="AX1050" i="16"/>
  <c r="AW1050" i="16"/>
  <c r="AV1050" i="16"/>
  <c r="AU1050" i="16"/>
  <c r="AT1050" i="16"/>
  <c r="AS1050" i="16"/>
  <c r="AR1050" i="16"/>
  <c r="AQ1050" i="16"/>
  <c r="AP1050" i="16"/>
  <c r="AO1050" i="16"/>
  <c r="AN1050" i="16"/>
  <c r="AM1050" i="16"/>
  <c r="AL1050" i="16"/>
  <c r="AK1050" i="16"/>
  <c r="AJ1050" i="16"/>
  <c r="AI1050" i="16"/>
  <c r="AH1050" i="16"/>
  <c r="AG1050" i="16"/>
  <c r="AF1050" i="16"/>
  <c r="AE1050" i="16"/>
  <c r="BA1049" i="16"/>
  <c r="AZ1049" i="16"/>
  <c r="AY1049" i="16"/>
  <c r="AX1049" i="16"/>
  <c r="AW1049" i="16"/>
  <c r="AV1049" i="16"/>
  <c r="AU1049" i="16"/>
  <c r="AT1049" i="16"/>
  <c r="AS1049" i="16"/>
  <c r="AR1049" i="16"/>
  <c r="AQ1049" i="16"/>
  <c r="AP1049" i="16"/>
  <c r="AO1049" i="16"/>
  <c r="AN1049" i="16"/>
  <c r="AM1049" i="16"/>
  <c r="AL1049" i="16"/>
  <c r="AK1049" i="16"/>
  <c r="AJ1049" i="16"/>
  <c r="AI1049" i="16"/>
  <c r="AH1049" i="16"/>
  <c r="AG1049" i="16"/>
  <c r="AF1049" i="16"/>
  <c r="AE1049" i="16"/>
  <c r="BA1048" i="16"/>
  <c r="AZ1048" i="16"/>
  <c r="AY1048" i="16"/>
  <c r="AX1048" i="16"/>
  <c r="AW1048" i="16"/>
  <c r="AV1048" i="16"/>
  <c r="AU1048" i="16"/>
  <c r="AT1048" i="16"/>
  <c r="AS1048" i="16"/>
  <c r="AR1048" i="16"/>
  <c r="AQ1048" i="16"/>
  <c r="AP1048" i="16"/>
  <c r="AO1048" i="16"/>
  <c r="AN1048" i="16"/>
  <c r="AM1048" i="16"/>
  <c r="AL1048" i="16"/>
  <c r="AK1048" i="16"/>
  <c r="AJ1048" i="16"/>
  <c r="AI1048" i="16"/>
  <c r="AH1048" i="16"/>
  <c r="AG1048" i="16"/>
  <c r="AF1048" i="16"/>
  <c r="AE1048" i="16"/>
  <c r="BA1047" i="16"/>
  <c r="AZ1047" i="16"/>
  <c r="AY1047" i="16"/>
  <c r="AX1047" i="16"/>
  <c r="AW1047" i="16"/>
  <c r="AV1047" i="16"/>
  <c r="AU1047" i="16"/>
  <c r="AT1047" i="16"/>
  <c r="AS1047" i="16"/>
  <c r="AR1047" i="16"/>
  <c r="AQ1047" i="16"/>
  <c r="AP1047" i="16"/>
  <c r="AO1047" i="16"/>
  <c r="AN1047" i="16"/>
  <c r="AM1047" i="16"/>
  <c r="AL1047" i="16"/>
  <c r="AK1047" i="16"/>
  <c r="AJ1047" i="16"/>
  <c r="AI1047" i="16"/>
  <c r="AH1047" i="16"/>
  <c r="AG1047" i="16"/>
  <c r="AF1047" i="16"/>
  <c r="AE1047" i="16"/>
  <c r="BA1046" i="16"/>
  <c r="AZ1046" i="16"/>
  <c r="AY1046" i="16"/>
  <c r="AX1046" i="16"/>
  <c r="AW1046" i="16"/>
  <c r="AV1046" i="16"/>
  <c r="AU1046" i="16"/>
  <c r="AT1046" i="16"/>
  <c r="AS1046" i="16"/>
  <c r="AR1046" i="16"/>
  <c r="AQ1046" i="16"/>
  <c r="AP1046" i="16"/>
  <c r="AO1046" i="16"/>
  <c r="AN1046" i="16"/>
  <c r="AM1046" i="16"/>
  <c r="AL1046" i="16"/>
  <c r="AK1046" i="16"/>
  <c r="AJ1046" i="16"/>
  <c r="AI1046" i="16"/>
  <c r="AH1046" i="16"/>
  <c r="AG1046" i="16"/>
  <c r="AF1046" i="16"/>
  <c r="AE1046" i="16"/>
  <c r="BA1045" i="16"/>
  <c r="AZ1045" i="16"/>
  <c r="AY1045" i="16"/>
  <c r="AX1045" i="16"/>
  <c r="AW1045" i="16"/>
  <c r="AV1045" i="16"/>
  <c r="AU1045" i="16"/>
  <c r="AT1045" i="16"/>
  <c r="AS1045" i="16"/>
  <c r="AR1045" i="16"/>
  <c r="AQ1045" i="16"/>
  <c r="AP1045" i="16"/>
  <c r="AO1045" i="16"/>
  <c r="AN1045" i="16"/>
  <c r="AM1045" i="16"/>
  <c r="AL1045" i="16"/>
  <c r="AK1045" i="16"/>
  <c r="AJ1045" i="16"/>
  <c r="AI1045" i="16"/>
  <c r="AH1045" i="16"/>
  <c r="AG1045" i="16"/>
  <c r="AF1045" i="16"/>
  <c r="AE1045" i="16"/>
  <c r="BA1044" i="16"/>
  <c r="AZ1044" i="16"/>
  <c r="AY1044" i="16"/>
  <c r="AX1044" i="16"/>
  <c r="AW1044" i="16"/>
  <c r="AV1044" i="16"/>
  <c r="AU1044" i="16"/>
  <c r="AT1044" i="16"/>
  <c r="AS1044" i="16"/>
  <c r="AR1044" i="16"/>
  <c r="AQ1044" i="16"/>
  <c r="AP1044" i="16"/>
  <c r="AO1044" i="16"/>
  <c r="AN1044" i="16"/>
  <c r="AM1044" i="16"/>
  <c r="AL1044" i="16"/>
  <c r="AK1044" i="16"/>
  <c r="AJ1044" i="16"/>
  <c r="AI1044" i="16"/>
  <c r="AH1044" i="16"/>
  <c r="AG1044" i="16"/>
  <c r="AF1044" i="16"/>
  <c r="AE1044" i="16"/>
  <c r="BA1043" i="16"/>
  <c r="AZ1043" i="16"/>
  <c r="AY1043" i="16"/>
  <c r="AX1043" i="16"/>
  <c r="AW1043" i="16"/>
  <c r="AV1043" i="16"/>
  <c r="AU1043" i="16"/>
  <c r="AT1043" i="16"/>
  <c r="AS1043" i="16"/>
  <c r="AR1043" i="16"/>
  <c r="AQ1043" i="16"/>
  <c r="AP1043" i="16"/>
  <c r="AO1043" i="16"/>
  <c r="AN1043" i="16"/>
  <c r="AM1043" i="16"/>
  <c r="AL1043" i="16"/>
  <c r="AK1043" i="16"/>
  <c r="AJ1043" i="16"/>
  <c r="AI1043" i="16"/>
  <c r="AH1043" i="16"/>
  <c r="AG1043" i="16"/>
  <c r="AF1043" i="16"/>
  <c r="AE1043" i="16"/>
  <c r="BA1042" i="16"/>
  <c r="AZ1042" i="16"/>
  <c r="AY1042" i="16"/>
  <c r="AX1042" i="16"/>
  <c r="AW1042" i="16"/>
  <c r="AV1042" i="16"/>
  <c r="AU1042" i="16"/>
  <c r="AT1042" i="16"/>
  <c r="AS1042" i="16"/>
  <c r="AR1042" i="16"/>
  <c r="AQ1042" i="16"/>
  <c r="AP1042" i="16"/>
  <c r="AO1042" i="16"/>
  <c r="AN1042" i="16"/>
  <c r="AM1042" i="16"/>
  <c r="AL1042" i="16"/>
  <c r="AK1042" i="16"/>
  <c r="AJ1042" i="16"/>
  <c r="AI1042" i="16"/>
  <c r="AH1042" i="16"/>
  <c r="AG1042" i="16"/>
  <c r="AF1042" i="16"/>
  <c r="AE1042" i="16"/>
  <c r="BA1041" i="16"/>
  <c r="AZ1041" i="16"/>
  <c r="AY1041" i="16"/>
  <c r="AX1041" i="16"/>
  <c r="AW1041" i="16"/>
  <c r="AV1041" i="16"/>
  <c r="AU1041" i="16"/>
  <c r="AT1041" i="16"/>
  <c r="AS1041" i="16"/>
  <c r="AR1041" i="16"/>
  <c r="AQ1041" i="16"/>
  <c r="AP1041" i="16"/>
  <c r="AO1041" i="16"/>
  <c r="AN1041" i="16"/>
  <c r="AM1041" i="16"/>
  <c r="AL1041" i="16"/>
  <c r="AK1041" i="16"/>
  <c r="AJ1041" i="16"/>
  <c r="AI1041" i="16"/>
  <c r="AH1041" i="16"/>
  <c r="AG1041" i="16"/>
  <c r="AF1041" i="16"/>
  <c r="AE1041" i="16"/>
  <c r="BA1040" i="16"/>
  <c r="AZ1040" i="16"/>
  <c r="AY1040" i="16"/>
  <c r="AX1040" i="16"/>
  <c r="AW1040" i="16"/>
  <c r="AV1040" i="16"/>
  <c r="AU1040" i="16"/>
  <c r="AT1040" i="16"/>
  <c r="AS1040" i="16"/>
  <c r="AR1040" i="16"/>
  <c r="AQ1040" i="16"/>
  <c r="AP1040" i="16"/>
  <c r="AO1040" i="16"/>
  <c r="AN1040" i="16"/>
  <c r="AM1040" i="16"/>
  <c r="AL1040" i="16"/>
  <c r="AK1040" i="16"/>
  <c r="AJ1040" i="16"/>
  <c r="AI1040" i="16"/>
  <c r="AH1040" i="16"/>
  <c r="AG1040" i="16"/>
  <c r="AF1040" i="16"/>
  <c r="AE1040" i="16"/>
  <c r="BA1039" i="16"/>
  <c r="AZ1039" i="16"/>
  <c r="AY1039" i="16"/>
  <c r="AX1039" i="16"/>
  <c r="AW1039" i="16"/>
  <c r="AV1039" i="16"/>
  <c r="AU1039" i="16"/>
  <c r="AT1039" i="16"/>
  <c r="AS1039" i="16"/>
  <c r="AR1039" i="16"/>
  <c r="AQ1039" i="16"/>
  <c r="AP1039" i="16"/>
  <c r="AO1039" i="16"/>
  <c r="AN1039" i="16"/>
  <c r="AM1039" i="16"/>
  <c r="AL1039" i="16"/>
  <c r="AK1039" i="16"/>
  <c r="AJ1039" i="16"/>
  <c r="AI1039" i="16"/>
  <c r="AH1039" i="16"/>
  <c r="AG1039" i="16"/>
  <c r="AF1039" i="16"/>
  <c r="AE1039" i="16"/>
  <c r="BA1038" i="16"/>
  <c r="AZ1038" i="16"/>
  <c r="AY1038" i="16"/>
  <c r="AX1038" i="16"/>
  <c r="AW1038" i="16"/>
  <c r="AV1038" i="16"/>
  <c r="AU1038" i="16"/>
  <c r="AT1038" i="16"/>
  <c r="AS1038" i="16"/>
  <c r="AR1038" i="16"/>
  <c r="AQ1038" i="16"/>
  <c r="AP1038" i="16"/>
  <c r="AO1038" i="16"/>
  <c r="AN1038" i="16"/>
  <c r="AM1038" i="16"/>
  <c r="AL1038" i="16"/>
  <c r="AK1038" i="16"/>
  <c r="AJ1038" i="16"/>
  <c r="AI1038" i="16"/>
  <c r="AH1038" i="16"/>
  <c r="AG1038" i="16"/>
  <c r="AF1038" i="16"/>
  <c r="AE1038" i="16"/>
  <c r="BA1037" i="16"/>
  <c r="AZ1037" i="16"/>
  <c r="AY1037" i="16"/>
  <c r="AX1037" i="16"/>
  <c r="AW1037" i="16"/>
  <c r="AV1037" i="16"/>
  <c r="AU1037" i="16"/>
  <c r="AT1037" i="16"/>
  <c r="AS1037" i="16"/>
  <c r="AR1037" i="16"/>
  <c r="AQ1037" i="16"/>
  <c r="AP1037" i="16"/>
  <c r="AO1037" i="16"/>
  <c r="AN1037" i="16"/>
  <c r="AM1037" i="16"/>
  <c r="AL1037" i="16"/>
  <c r="AK1037" i="16"/>
  <c r="AJ1037" i="16"/>
  <c r="AI1037" i="16"/>
  <c r="AH1037" i="16"/>
  <c r="AG1037" i="16"/>
  <c r="AF1037" i="16"/>
  <c r="AE1037" i="16"/>
  <c r="BA1036" i="16"/>
  <c r="AZ1036" i="16"/>
  <c r="AY1036" i="16"/>
  <c r="AX1036" i="16"/>
  <c r="AW1036" i="16"/>
  <c r="AV1036" i="16"/>
  <c r="AU1036" i="16"/>
  <c r="AT1036" i="16"/>
  <c r="AS1036" i="16"/>
  <c r="AR1036" i="16"/>
  <c r="AQ1036" i="16"/>
  <c r="AP1036" i="16"/>
  <c r="AO1036" i="16"/>
  <c r="AN1036" i="16"/>
  <c r="AM1036" i="16"/>
  <c r="AL1036" i="16"/>
  <c r="AK1036" i="16"/>
  <c r="AJ1036" i="16"/>
  <c r="AI1036" i="16"/>
  <c r="AH1036" i="16"/>
  <c r="AG1036" i="16"/>
  <c r="AF1036" i="16"/>
  <c r="AE1036" i="16"/>
  <c r="BA1035" i="16"/>
  <c r="AZ1035" i="16"/>
  <c r="AY1035" i="16"/>
  <c r="AX1035" i="16"/>
  <c r="AW1035" i="16"/>
  <c r="AV1035" i="16"/>
  <c r="AU1035" i="16"/>
  <c r="AT1035" i="16"/>
  <c r="AS1035" i="16"/>
  <c r="AR1035" i="16"/>
  <c r="AQ1035" i="16"/>
  <c r="AP1035" i="16"/>
  <c r="AO1035" i="16"/>
  <c r="AN1035" i="16"/>
  <c r="AM1035" i="16"/>
  <c r="AL1035" i="16"/>
  <c r="AK1035" i="16"/>
  <c r="AJ1035" i="16"/>
  <c r="AI1035" i="16"/>
  <c r="AH1035" i="16"/>
  <c r="AG1035" i="16"/>
  <c r="AF1035" i="16"/>
  <c r="AE1035" i="16"/>
  <c r="BA1034" i="16"/>
  <c r="AZ1034" i="16"/>
  <c r="AY1034" i="16"/>
  <c r="AX1034" i="16"/>
  <c r="AW1034" i="16"/>
  <c r="AV1034" i="16"/>
  <c r="AU1034" i="16"/>
  <c r="AT1034" i="16"/>
  <c r="AS1034" i="16"/>
  <c r="AR1034" i="16"/>
  <c r="AQ1034" i="16"/>
  <c r="AP1034" i="16"/>
  <c r="AO1034" i="16"/>
  <c r="AN1034" i="16"/>
  <c r="AM1034" i="16"/>
  <c r="AL1034" i="16"/>
  <c r="AK1034" i="16"/>
  <c r="AJ1034" i="16"/>
  <c r="AI1034" i="16"/>
  <c r="AH1034" i="16"/>
  <c r="AG1034" i="16"/>
  <c r="AF1034" i="16"/>
  <c r="AE1034" i="16"/>
  <c r="BA1033" i="16"/>
  <c r="AZ1033" i="16"/>
  <c r="AY1033" i="16"/>
  <c r="AX1033" i="16"/>
  <c r="AW1033" i="16"/>
  <c r="AV1033" i="16"/>
  <c r="AU1033" i="16"/>
  <c r="AT1033" i="16"/>
  <c r="AS1033" i="16"/>
  <c r="AR1033" i="16"/>
  <c r="AQ1033" i="16"/>
  <c r="AP1033" i="16"/>
  <c r="AO1033" i="16"/>
  <c r="AN1033" i="16"/>
  <c r="AM1033" i="16"/>
  <c r="AL1033" i="16"/>
  <c r="AK1033" i="16"/>
  <c r="AJ1033" i="16"/>
  <c r="AI1033" i="16"/>
  <c r="AH1033" i="16"/>
  <c r="AG1033" i="16"/>
  <c r="AF1033" i="16"/>
  <c r="AE1033" i="16"/>
  <c r="BA1032" i="16"/>
  <c r="AZ1032" i="16"/>
  <c r="AY1032" i="16"/>
  <c r="AX1032" i="16"/>
  <c r="AW1032" i="16"/>
  <c r="AV1032" i="16"/>
  <c r="AU1032" i="16"/>
  <c r="AT1032" i="16"/>
  <c r="AS1032" i="16"/>
  <c r="AR1032" i="16"/>
  <c r="AQ1032" i="16"/>
  <c r="AP1032" i="16"/>
  <c r="AO1032" i="16"/>
  <c r="AN1032" i="16"/>
  <c r="AM1032" i="16"/>
  <c r="AL1032" i="16"/>
  <c r="AK1032" i="16"/>
  <c r="AJ1032" i="16"/>
  <c r="AI1032" i="16"/>
  <c r="AH1032" i="16"/>
  <c r="AG1032" i="16"/>
  <c r="AF1032" i="16"/>
  <c r="AE1032" i="16"/>
  <c r="BA1031" i="16"/>
  <c r="AZ1031" i="16"/>
  <c r="AY1031" i="16"/>
  <c r="AX1031" i="16"/>
  <c r="AW1031" i="16"/>
  <c r="AV1031" i="16"/>
  <c r="AU1031" i="16"/>
  <c r="AT1031" i="16"/>
  <c r="AS1031" i="16"/>
  <c r="AR1031" i="16"/>
  <c r="AQ1031" i="16"/>
  <c r="AP1031" i="16"/>
  <c r="AO1031" i="16"/>
  <c r="AN1031" i="16"/>
  <c r="AM1031" i="16"/>
  <c r="AL1031" i="16"/>
  <c r="AK1031" i="16"/>
  <c r="AJ1031" i="16"/>
  <c r="AI1031" i="16"/>
  <c r="AH1031" i="16"/>
  <c r="AG1031" i="16"/>
  <c r="AF1031" i="16"/>
  <c r="AE1031" i="16"/>
  <c r="BA1030" i="16"/>
  <c r="AZ1030" i="16"/>
  <c r="AY1030" i="16"/>
  <c r="AX1030" i="16"/>
  <c r="AW1030" i="16"/>
  <c r="AV1030" i="16"/>
  <c r="AU1030" i="16"/>
  <c r="AT1030" i="16"/>
  <c r="AS1030" i="16"/>
  <c r="AR1030" i="16"/>
  <c r="AQ1030" i="16"/>
  <c r="AP1030" i="16"/>
  <c r="AO1030" i="16"/>
  <c r="AN1030" i="16"/>
  <c r="AM1030" i="16"/>
  <c r="AL1030" i="16"/>
  <c r="AK1030" i="16"/>
  <c r="AJ1030" i="16"/>
  <c r="AI1030" i="16"/>
  <c r="AH1030" i="16"/>
  <c r="AG1030" i="16"/>
  <c r="AF1030" i="16"/>
  <c r="AE1030" i="16"/>
  <c r="BA1029" i="16"/>
  <c r="AZ1029" i="16"/>
  <c r="AY1029" i="16"/>
  <c r="AX1029" i="16"/>
  <c r="AW1029" i="16"/>
  <c r="AV1029" i="16"/>
  <c r="AU1029" i="16"/>
  <c r="AT1029" i="16"/>
  <c r="AS1029" i="16"/>
  <c r="AR1029" i="16"/>
  <c r="AQ1029" i="16"/>
  <c r="AP1029" i="16"/>
  <c r="AO1029" i="16"/>
  <c r="AN1029" i="16"/>
  <c r="AM1029" i="16"/>
  <c r="AL1029" i="16"/>
  <c r="AK1029" i="16"/>
  <c r="AJ1029" i="16"/>
  <c r="AI1029" i="16"/>
  <c r="AH1029" i="16"/>
  <c r="AG1029" i="16"/>
  <c r="AF1029" i="16"/>
  <c r="AE1029" i="16"/>
  <c r="BA1028" i="16"/>
  <c r="AZ1028" i="16"/>
  <c r="AY1028" i="16"/>
  <c r="AX1028" i="16"/>
  <c r="AW1028" i="16"/>
  <c r="AV1028" i="16"/>
  <c r="AU1028" i="16"/>
  <c r="AT1028" i="16"/>
  <c r="AS1028" i="16"/>
  <c r="AR1028" i="16"/>
  <c r="AQ1028" i="16"/>
  <c r="AP1028" i="16"/>
  <c r="AO1028" i="16"/>
  <c r="AN1028" i="16"/>
  <c r="AM1028" i="16"/>
  <c r="AL1028" i="16"/>
  <c r="AK1028" i="16"/>
  <c r="AJ1028" i="16"/>
  <c r="AI1028" i="16"/>
  <c r="AH1028" i="16"/>
  <c r="AG1028" i="16"/>
  <c r="AF1028" i="16"/>
  <c r="AE1028" i="16"/>
  <c r="BA1027" i="16"/>
  <c r="AZ1027" i="16"/>
  <c r="AY1027" i="16"/>
  <c r="AX1027" i="16"/>
  <c r="AW1027" i="16"/>
  <c r="AV1027" i="16"/>
  <c r="AU1027" i="16"/>
  <c r="AT1027" i="16"/>
  <c r="AS1027" i="16"/>
  <c r="AR1027" i="16"/>
  <c r="AQ1027" i="16"/>
  <c r="AP1027" i="16"/>
  <c r="AO1027" i="16"/>
  <c r="AN1027" i="16"/>
  <c r="AM1027" i="16"/>
  <c r="AL1027" i="16"/>
  <c r="AK1027" i="16"/>
  <c r="AJ1027" i="16"/>
  <c r="AI1027" i="16"/>
  <c r="AH1027" i="16"/>
  <c r="AG1027" i="16"/>
  <c r="AF1027" i="16"/>
  <c r="AE1027" i="16"/>
  <c r="BA1026" i="16"/>
  <c r="AZ1026" i="16"/>
  <c r="AY1026" i="16"/>
  <c r="AX1026" i="16"/>
  <c r="AW1026" i="16"/>
  <c r="AV1026" i="16"/>
  <c r="AU1026" i="16"/>
  <c r="AT1026" i="16"/>
  <c r="AS1026" i="16"/>
  <c r="AR1026" i="16"/>
  <c r="AQ1026" i="16"/>
  <c r="AP1026" i="16"/>
  <c r="AO1026" i="16"/>
  <c r="AN1026" i="16"/>
  <c r="AM1026" i="16"/>
  <c r="AL1026" i="16"/>
  <c r="AK1026" i="16"/>
  <c r="AJ1026" i="16"/>
  <c r="AI1026" i="16"/>
  <c r="AH1026" i="16"/>
  <c r="AG1026" i="16"/>
  <c r="AF1026" i="16"/>
  <c r="AE1026" i="16"/>
  <c r="BA1025" i="16"/>
  <c r="AZ1025" i="16"/>
  <c r="AY1025" i="16"/>
  <c r="AX1025" i="16"/>
  <c r="AW1025" i="16"/>
  <c r="AV1025" i="16"/>
  <c r="AU1025" i="16"/>
  <c r="AT1025" i="16"/>
  <c r="AS1025" i="16"/>
  <c r="AR1025" i="16"/>
  <c r="AQ1025" i="16"/>
  <c r="AP1025" i="16"/>
  <c r="AO1025" i="16"/>
  <c r="AN1025" i="16"/>
  <c r="AM1025" i="16"/>
  <c r="AL1025" i="16"/>
  <c r="AK1025" i="16"/>
  <c r="AJ1025" i="16"/>
  <c r="AI1025" i="16"/>
  <c r="AH1025" i="16"/>
  <c r="AG1025" i="16"/>
  <c r="AF1025" i="16"/>
  <c r="AE1025" i="16"/>
  <c r="BA1024" i="16"/>
  <c r="AZ1024" i="16"/>
  <c r="AY1024" i="16"/>
  <c r="AX1024" i="16"/>
  <c r="AW1024" i="16"/>
  <c r="AV1024" i="16"/>
  <c r="AU1024" i="16"/>
  <c r="AT1024" i="16"/>
  <c r="AS1024" i="16"/>
  <c r="AR1024" i="16"/>
  <c r="AQ1024" i="16"/>
  <c r="AP1024" i="16"/>
  <c r="AO1024" i="16"/>
  <c r="AN1024" i="16"/>
  <c r="AM1024" i="16"/>
  <c r="AL1024" i="16"/>
  <c r="AK1024" i="16"/>
  <c r="AJ1024" i="16"/>
  <c r="AI1024" i="16"/>
  <c r="AH1024" i="16"/>
  <c r="AG1024" i="16"/>
  <c r="AF1024" i="16"/>
  <c r="AE1024" i="16"/>
  <c r="BA1023" i="16"/>
  <c r="AZ1023" i="16"/>
  <c r="AY1023" i="16"/>
  <c r="AX1023" i="16"/>
  <c r="AW1023" i="16"/>
  <c r="AV1023" i="16"/>
  <c r="AU1023" i="16"/>
  <c r="AT1023" i="16"/>
  <c r="AS1023" i="16"/>
  <c r="AR1023" i="16"/>
  <c r="AQ1023" i="16"/>
  <c r="AP1023" i="16"/>
  <c r="AO1023" i="16"/>
  <c r="AN1023" i="16"/>
  <c r="AM1023" i="16"/>
  <c r="AL1023" i="16"/>
  <c r="AK1023" i="16"/>
  <c r="AJ1023" i="16"/>
  <c r="AI1023" i="16"/>
  <c r="AH1023" i="16"/>
  <c r="AG1023" i="16"/>
  <c r="AF1023" i="16"/>
  <c r="AE1023" i="16"/>
  <c r="BA1022" i="16"/>
  <c r="AZ1022" i="16"/>
  <c r="AY1022" i="16"/>
  <c r="AX1022" i="16"/>
  <c r="AW1022" i="16"/>
  <c r="AV1022" i="16"/>
  <c r="AU1022" i="16"/>
  <c r="AT1022" i="16"/>
  <c r="AS1022" i="16"/>
  <c r="AR1022" i="16"/>
  <c r="AQ1022" i="16"/>
  <c r="AP1022" i="16"/>
  <c r="AO1022" i="16"/>
  <c r="AN1022" i="16"/>
  <c r="AM1022" i="16"/>
  <c r="AL1022" i="16"/>
  <c r="AK1022" i="16"/>
  <c r="AJ1022" i="16"/>
  <c r="AI1022" i="16"/>
  <c r="AH1022" i="16"/>
  <c r="AG1022" i="16"/>
  <c r="AF1022" i="16"/>
  <c r="AE1022" i="16"/>
  <c r="BA1021" i="16"/>
  <c r="AZ1021" i="16"/>
  <c r="AY1021" i="16"/>
  <c r="AX1021" i="16"/>
  <c r="AW1021" i="16"/>
  <c r="AV1021" i="16"/>
  <c r="AU1021" i="16"/>
  <c r="AT1021" i="16"/>
  <c r="AS1021" i="16"/>
  <c r="AR1021" i="16"/>
  <c r="AQ1021" i="16"/>
  <c r="AP1021" i="16"/>
  <c r="AO1021" i="16"/>
  <c r="AN1021" i="16"/>
  <c r="AM1021" i="16"/>
  <c r="AL1021" i="16"/>
  <c r="AK1021" i="16"/>
  <c r="AJ1021" i="16"/>
  <c r="AI1021" i="16"/>
  <c r="AH1021" i="16"/>
  <c r="AG1021" i="16"/>
  <c r="AF1021" i="16"/>
  <c r="AE1021" i="16"/>
  <c r="BA1020" i="16"/>
  <c r="AZ1020" i="16"/>
  <c r="AY1020" i="16"/>
  <c r="AX1020" i="16"/>
  <c r="AW1020" i="16"/>
  <c r="AV1020" i="16"/>
  <c r="AU1020" i="16"/>
  <c r="AT1020" i="16"/>
  <c r="AS1020" i="16"/>
  <c r="AR1020" i="16"/>
  <c r="AQ1020" i="16"/>
  <c r="AP1020" i="16"/>
  <c r="AO1020" i="16"/>
  <c r="AN1020" i="16"/>
  <c r="AM1020" i="16"/>
  <c r="AL1020" i="16"/>
  <c r="AK1020" i="16"/>
  <c r="AJ1020" i="16"/>
  <c r="AI1020" i="16"/>
  <c r="AH1020" i="16"/>
  <c r="AG1020" i="16"/>
  <c r="AF1020" i="16"/>
  <c r="AE1020" i="16"/>
  <c r="BA1019" i="16"/>
  <c r="AZ1019" i="16"/>
  <c r="AY1019" i="16"/>
  <c r="AX1019" i="16"/>
  <c r="AW1019" i="16"/>
  <c r="AV1019" i="16"/>
  <c r="AU1019" i="16"/>
  <c r="AT1019" i="16"/>
  <c r="AS1019" i="16"/>
  <c r="AR1019" i="16"/>
  <c r="AQ1019" i="16"/>
  <c r="AP1019" i="16"/>
  <c r="AO1019" i="16"/>
  <c r="AN1019" i="16"/>
  <c r="AM1019" i="16"/>
  <c r="AL1019" i="16"/>
  <c r="AK1019" i="16"/>
  <c r="AJ1019" i="16"/>
  <c r="AI1019" i="16"/>
  <c r="AH1019" i="16"/>
  <c r="AG1019" i="16"/>
  <c r="AF1019" i="16"/>
  <c r="AE1019" i="16"/>
  <c r="BA1018" i="16"/>
  <c r="AZ1018" i="16"/>
  <c r="AY1018" i="16"/>
  <c r="AX1018" i="16"/>
  <c r="AW1018" i="16"/>
  <c r="AV1018" i="16"/>
  <c r="AU1018" i="16"/>
  <c r="AT1018" i="16"/>
  <c r="AS1018" i="16"/>
  <c r="AR1018" i="16"/>
  <c r="AQ1018" i="16"/>
  <c r="AP1018" i="16"/>
  <c r="AO1018" i="16"/>
  <c r="AN1018" i="16"/>
  <c r="AM1018" i="16"/>
  <c r="AL1018" i="16"/>
  <c r="AK1018" i="16"/>
  <c r="AJ1018" i="16"/>
  <c r="AI1018" i="16"/>
  <c r="AH1018" i="16"/>
  <c r="AG1018" i="16"/>
  <c r="AF1018" i="16"/>
  <c r="AE1018" i="16"/>
  <c r="BA1017" i="16"/>
  <c r="AZ1017" i="16"/>
  <c r="AY1017" i="16"/>
  <c r="AX1017" i="16"/>
  <c r="AW1017" i="16"/>
  <c r="AV1017" i="16"/>
  <c r="AU1017" i="16"/>
  <c r="AT1017" i="16"/>
  <c r="AS1017" i="16"/>
  <c r="AR1017" i="16"/>
  <c r="AQ1017" i="16"/>
  <c r="AP1017" i="16"/>
  <c r="AO1017" i="16"/>
  <c r="AN1017" i="16"/>
  <c r="AM1017" i="16"/>
  <c r="AL1017" i="16"/>
  <c r="AK1017" i="16"/>
  <c r="AJ1017" i="16"/>
  <c r="AI1017" i="16"/>
  <c r="AH1017" i="16"/>
  <c r="AG1017" i="16"/>
  <c r="AF1017" i="16"/>
  <c r="AE1017" i="16"/>
  <c r="BA1016" i="16"/>
  <c r="AZ1016" i="16"/>
  <c r="AY1016" i="16"/>
  <c r="AX1016" i="16"/>
  <c r="AW1016" i="16"/>
  <c r="AV1016" i="16"/>
  <c r="AU1016" i="16"/>
  <c r="AT1016" i="16"/>
  <c r="AS1016" i="16"/>
  <c r="AR1016" i="16"/>
  <c r="AQ1016" i="16"/>
  <c r="AP1016" i="16"/>
  <c r="AO1016" i="16"/>
  <c r="AN1016" i="16"/>
  <c r="AM1016" i="16"/>
  <c r="AL1016" i="16"/>
  <c r="AK1016" i="16"/>
  <c r="AJ1016" i="16"/>
  <c r="AI1016" i="16"/>
  <c r="AH1016" i="16"/>
  <c r="AG1016" i="16"/>
  <c r="AF1016" i="16"/>
  <c r="AE1016" i="16"/>
  <c r="BA1015" i="16"/>
  <c r="AZ1015" i="16"/>
  <c r="AY1015" i="16"/>
  <c r="AX1015" i="16"/>
  <c r="AW1015" i="16"/>
  <c r="AV1015" i="16"/>
  <c r="AU1015" i="16"/>
  <c r="AT1015" i="16"/>
  <c r="AS1015" i="16"/>
  <c r="AR1015" i="16"/>
  <c r="AQ1015" i="16"/>
  <c r="AP1015" i="16"/>
  <c r="AO1015" i="16"/>
  <c r="AN1015" i="16"/>
  <c r="AM1015" i="16"/>
  <c r="AL1015" i="16"/>
  <c r="AK1015" i="16"/>
  <c r="AJ1015" i="16"/>
  <c r="AI1015" i="16"/>
  <c r="AH1015" i="16"/>
  <c r="AG1015" i="16"/>
  <c r="AF1015" i="16"/>
  <c r="AE1015" i="16"/>
  <c r="BA1014" i="16"/>
  <c r="AZ1014" i="16"/>
  <c r="AY1014" i="16"/>
  <c r="AX1014" i="16"/>
  <c r="AW1014" i="16"/>
  <c r="AV1014" i="16"/>
  <c r="AU1014" i="16"/>
  <c r="AT1014" i="16"/>
  <c r="AS1014" i="16"/>
  <c r="AR1014" i="16"/>
  <c r="AQ1014" i="16"/>
  <c r="AP1014" i="16"/>
  <c r="AO1014" i="16"/>
  <c r="AN1014" i="16"/>
  <c r="AM1014" i="16"/>
  <c r="AL1014" i="16"/>
  <c r="AK1014" i="16"/>
  <c r="AJ1014" i="16"/>
  <c r="AI1014" i="16"/>
  <c r="AH1014" i="16"/>
  <c r="AG1014" i="16"/>
  <c r="AF1014" i="16"/>
  <c r="AE1014" i="16"/>
  <c r="BA1013" i="16"/>
  <c r="AZ1013" i="16"/>
  <c r="AY1013" i="16"/>
  <c r="AX1013" i="16"/>
  <c r="AW1013" i="16"/>
  <c r="AV1013" i="16"/>
  <c r="AU1013" i="16"/>
  <c r="AT1013" i="16"/>
  <c r="AS1013" i="16"/>
  <c r="AR1013" i="16"/>
  <c r="AQ1013" i="16"/>
  <c r="AP1013" i="16"/>
  <c r="AO1013" i="16"/>
  <c r="AN1013" i="16"/>
  <c r="AM1013" i="16"/>
  <c r="AL1013" i="16"/>
  <c r="AK1013" i="16"/>
  <c r="AJ1013" i="16"/>
  <c r="AI1013" i="16"/>
  <c r="AH1013" i="16"/>
  <c r="AG1013" i="16"/>
  <c r="AF1013" i="16"/>
  <c r="AE1013" i="16"/>
  <c r="BA1012" i="16"/>
  <c r="AZ1012" i="16"/>
  <c r="AY1012" i="16"/>
  <c r="AX1012" i="16"/>
  <c r="AW1012" i="16"/>
  <c r="AV1012" i="16"/>
  <c r="AU1012" i="16"/>
  <c r="AT1012" i="16"/>
  <c r="AS1012" i="16"/>
  <c r="AR1012" i="16"/>
  <c r="AQ1012" i="16"/>
  <c r="AP1012" i="16"/>
  <c r="AO1012" i="16"/>
  <c r="AN1012" i="16"/>
  <c r="AM1012" i="16"/>
  <c r="AL1012" i="16"/>
  <c r="AK1012" i="16"/>
  <c r="AJ1012" i="16"/>
  <c r="AI1012" i="16"/>
  <c r="AH1012" i="16"/>
  <c r="AG1012" i="16"/>
  <c r="AF1012" i="16"/>
  <c r="AE1012" i="16"/>
  <c r="BA1011" i="16"/>
  <c r="AZ1011" i="16"/>
  <c r="AY1011" i="16"/>
  <c r="AX1011" i="16"/>
  <c r="AW1011" i="16"/>
  <c r="AV1011" i="16"/>
  <c r="AU1011" i="16"/>
  <c r="AT1011" i="16"/>
  <c r="AS1011" i="16"/>
  <c r="AR1011" i="16"/>
  <c r="AQ1011" i="16"/>
  <c r="AP1011" i="16"/>
  <c r="AO1011" i="16"/>
  <c r="AN1011" i="16"/>
  <c r="AM1011" i="16"/>
  <c r="AL1011" i="16"/>
  <c r="AK1011" i="16"/>
  <c r="AJ1011" i="16"/>
  <c r="AI1011" i="16"/>
  <c r="AH1011" i="16"/>
  <c r="AG1011" i="16"/>
  <c r="AF1011" i="16"/>
  <c r="AE1011" i="16"/>
  <c r="BA1010" i="16"/>
  <c r="AZ1010" i="16"/>
  <c r="AY1010" i="16"/>
  <c r="AX1010" i="16"/>
  <c r="AW1010" i="16"/>
  <c r="AV1010" i="16"/>
  <c r="AU1010" i="16"/>
  <c r="AT1010" i="16"/>
  <c r="AS1010" i="16"/>
  <c r="AR1010" i="16"/>
  <c r="AQ1010" i="16"/>
  <c r="AP1010" i="16"/>
  <c r="AO1010" i="16"/>
  <c r="AN1010" i="16"/>
  <c r="AM1010" i="16"/>
  <c r="AL1010" i="16"/>
  <c r="AK1010" i="16"/>
  <c r="AJ1010" i="16"/>
  <c r="AI1010" i="16"/>
  <c r="AH1010" i="16"/>
  <c r="AG1010" i="16"/>
  <c r="AF1010" i="16"/>
  <c r="AE1010" i="16"/>
  <c r="BA1009" i="16"/>
  <c r="AZ1009" i="16"/>
  <c r="AY1009" i="16"/>
  <c r="AX1009" i="16"/>
  <c r="AW1009" i="16"/>
  <c r="AV1009" i="16"/>
  <c r="AU1009" i="16"/>
  <c r="AT1009" i="16"/>
  <c r="AS1009" i="16"/>
  <c r="AR1009" i="16"/>
  <c r="AQ1009" i="16"/>
  <c r="AP1009" i="16"/>
  <c r="AO1009" i="16"/>
  <c r="AN1009" i="16"/>
  <c r="AM1009" i="16"/>
  <c r="AL1009" i="16"/>
  <c r="AK1009" i="16"/>
  <c r="AJ1009" i="16"/>
  <c r="AI1009" i="16"/>
  <c r="AH1009" i="16"/>
  <c r="AG1009" i="16"/>
  <c r="AF1009" i="16"/>
  <c r="AE1009" i="16"/>
  <c r="BA1008" i="16"/>
  <c r="AZ1008" i="16"/>
  <c r="AY1008" i="16"/>
  <c r="AX1008" i="16"/>
  <c r="AW1008" i="16"/>
  <c r="AV1008" i="16"/>
  <c r="AU1008" i="16"/>
  <c r="AT1008" i="16"/>
  <c r="AS1008" i="16"/>
  <c r="AR1008" i="16"/>
  <c r="AQ1008" i="16"/>
  <c r="AP1008" i="16"/>
  <c r="AO1008" i="16"/>
  <c r="AN1008" i="16"/>
  <c r="AM1008" i="16"/>
  <c r="AL1008" i="16"/>
  <c r="AK1008" i="16"/>
  <c r="AJ1008" i="16"/>
  <c r="AI1008" i="16"/>
  <c r="AH1008" i="16"/>
  <c r="AG1008" i="16"/>
  <c r="AF1008" i="16"/>
  <c r="AE1008" i="16"/>
  <c r="BA1007" i="16"/>
  <c r="AZ1007" i="16"/>
  <c r="AY1007" i="16"/>
  <c r="AX1007" i="16"/>
  <c r="AW1007" i="16"/>
  <c r="AV1007" i="16"/>
  <c r="AU1007" i="16"/>
  <c r="AT1007" i="16"/>
  <c r="AS1007" i="16"/>
  <c r="AR1007" i="16"/>
  <c r="AQ1007" i="16"/>
  <c r="AP1007" i="16"/>
  <c r="AO1007" i="16"/>
  <c r="AN1007" i="16"/>
  <c r="AM1007" i="16"/>
  <c r="AL1007" i="16"/>
  <c r="AK1007" i="16"/>
  <c r="AJ1007" i="16"/>
  <c r="AI1007" i="16"/>
  <c r="AH1007" i="16"/>
  <c r="AG1007" i="16"/>
  <c r="AF1007" i="16"/>
  <c r="AE1007" i="16"/>
  <c r="BA1006" i="16"/>
  <c r="AZ1006" i="16"/>
  <c r="AY1006" i="16"/>
  <c r="AX1006" i="16"/>
  <c r="AW1006" i="16"/>
  <c r="AV1006" i="16"/>
  <c r="AU1006" i="16"/>
  <c r="AT1006" i="16"/>
  <c r="AS1006" i="16"/>
  <c r="AR1006" i="16"/>
  <c r="AQ1006" i="16"/>
  <c r="AP1006" i="16"/>
  <c r="AO1006" i="16"/>
  <c r="AN1006" i="16"/>
  <c r="AM1006" i="16"/>
  <c r="AL1006" i="16"/>
  <c r="AK1006" i="16"/>
  <c r="AJ1006" i="16"/>
  <c r="AI1006" i="16"/>
  <c r="AH1006" i="16"/>
  <c r="AG1006" i="16"/>
  <c r="AF1006" i="16"/>
  <c r="AE1006" i="16"/>
  <c r="BA1005" i="16"/>
  <c r="AZ1005" i="16"/>
  <c r="AY1005" i="16"/>
  <c r="AX1005" i="16"/>
  <c r="AW1005" i="16"/>
  <c r="AV1005" i="16"/>
  <c r="AU1005" i="16"/>
  <c r="AT1005" i="16"/>
  <c r="AS1005" i="16"/>
  <c r="AR1005" i="16"/>
  <c r="AQ1005" i="16"/>
  <c r="AP1005" i="16"/>
  <c r="AO1005" i="16"/>
  <c r="AN1005" i="16"/>
  <c r="AM1005" i="16"/>
  <c r="AL1005" i="16"/>
  <c r="AK1005" i="16"/>
  <c r="AJ1005" i="16"/>
  <c r="AI1005" i="16"/>
  <c r="AH1005" i="16"/>
  <c r="AG1005" i="16"/>
  <c r="AF1005" i="16"/>
  <c r="AE1005" i="16"/>
  <c r="BA1004" i="16"/>
  <c r="AZ1004" i="16"/>
  <c r="AY1004" i="16"/>
  <c r="AX1004" i="16"/>
  <c r="AW1004" i="16"/>
  <c r="AV1004" i="16"/>
  <c r="AU1004" i="16"/>
  <c r="AT1004" i="16"/>
  <c r="AS1004" i="16"/>
  <c r="AR1004" i="16"/>
  <c r="AQ1004" i="16"/>
  <c r="AP1004" i="16"/>
  <c r="AO1004" i="16"/>
  <c r="AN1004" i="16"/>
  <c r="AM1004" i="16"/>
  <c r="AL1004" i="16"/>
  <c r="AK1004" i="16"/>
  <c r="AJ1004" i="16"/>
  <c r="AI1004" i="16"/>
  <c r="AH1004" i="16"/>
  <c r="AG1004" i="16"/>
  <c r="AF1004" i="16"/>
  <c r="AE1004" i="16"/>
  <c r="BA1003" i="16"/>
  <c r="AZ1003" i="16"/>
  <c r="AY1003" i="16"/>
  <c r="AX1003" i="16"/>
  <c r="AW1003" i="16"/>
  <c r="AV1003" i="16"/>
  <c r="AU1003" i="16"/>
  <c r="AT1003" i="16"/>
  <c r="AS1003" i="16"/>
  <c r="AR1003" i="16"/>
  <c r="AQ1003" i="16"/>
  <c r="AP1003" i="16"/>
  <c r="AO1003" i="16"/>
  <c r="AN1003" i="16"/>
  <c r="AM1003" i="16"/>
  <c r="AL1003" i="16"/>
  <c r="AK1003" i="16"/>
  <c r="AJ1003" i="16"/>
  <c r="AI1003" i="16"/>
  <c r="AH1003" i="16"/>
  <c r="AG1003" i="16"/>
  <c r="AF1003" i="16"/>
  <c r="AE1003" i="16"/>
  <c r="BA1002" i="16"/>
  <c r="AZ1002" i="16"/>
  <c r="AY1002" i="16"/>
  <c r="AX1002" i="16"/>
  <c r="AW1002" i="16"/>
  <c r="AV1002" i="16"/>
  <c r="AU1002" i="16"/>
  <c r="AT1002" i="16"/>
  <c r="AS1002" i="16"/>
  <c r="AR1002" i="16"/>
  <c r="AQ1002" i="16"/>
  <c r="AP1002" i="16"/>
  <c r="AO1002" i="16"/>
  <c r="AN1002" i="16"/>
  <c r="AM1002" i="16"/>
  <c r="AL1002" i="16"/>
  <c r="AK1002" i="16"/>
  <c r="AJ1002" i="16"/>
  <c r="AI1002" i="16"/>
  <c r="AH1002" i="16"/>
  <c r="AG1002" i="16"/>
  <c r="AF1002" i="16"/>
  <c r="AE1002" i="16"/>
  <c r="BA1001" i="16"/>
  <c r="AZ1001" i="16"/>
  <c r="AY1001" i="16"/>
  <c r="AX1001" i="16"/>
  <c r="AW1001" i="16"/>
  <c r="AV1001" i="16"/>
  <c r="AU1001" i="16"/>
  <c r="AT1001" i="16"/>
  <c r="AS1001" i="16"/>
  <c r="AR1001" i="16"/>
  <c r="AQ1001" i="16"/>
  <c r="AP1001" i="16"/>
  <c r="AO1001" i="16"/>
  <c r="AN1001" i="16"/>
  <c r="AM1001" i="16"/>
  <c r="AL1001" i="16"/>
  <c r="AK1001" i="16"/>
  <c r="AJ1001" i="16"/>
  <c r="AI1001" i="16"/>
  <c r="AH1001" i="16"/>
  <c r="AG1001" i="16"/>
  <c r="AF1001" i="16"/>
  <c r="AE1001" i="16"/>
  <c r="BA1000" i="16"/>
  <c r="AZ1000" i="16"/>
  <c r="AY1000" i="16"/>
  <c r="AX1000" i="16"/>
  <c r="AW1000" i="16"/>
  <c r="AV1000" i="16"/>
  <c r="AU1000" i="16"/>
  <c r="AT1000" i="16"/>
  <c r="AS1000" i="16"/>
  <c r="AR1000" i="16"/>
  <c r="AQ1000" i="16"/>
  <c r="AP1000" i="16"/>
  <c r="AO1000" i="16"/>
  <c r="AN1000" i="16"/>
  <c r="AM1000" i="16"/>
  <c r="AL1000" i="16"/>
  <c r="AK1000" i="16"/>
  <c r="AJ1000" i="16"/>
  <c r="AI1000" i="16"/>
  <c r="AH1000" i="16"/>
  <c r="AG1000" i="16"/>
  <c r="AF1000" i="16"/>
  <c r="AE1000" i="16"/>
  <c r="BA999" i="16"/>
  <c r="AZ999" i="16"/>
  <c r="AY999" i="16"/>
  <c r="AX999" i="16"/>
  <c r="AW999" i="16"/>
  <c r="AV999" i="16"/>
  <c r="AU999" i="16"/>
  <c r="AT999" i="16"/>
  <c r="AS999" i="16"/>
  <c r="AR999" i="16"/>
  <c r="AQ999" i="16"/>
  <c r="AP999" i="16"/>
  <c r="AO999" i="16"/>
  <c r="AN999" i="16"/>
  <c r="AM999" i="16"/>
  <c r="AL999" i="16"/>
  <c r="AK999" i="16"/>
  <c r="AJ999" i="16"/>
  <c r="AI999" i="16"/>
  <c r="AH999" i="16"/>
  <c r="AG999" i="16"/>
  <c r="AF999" i="16"/>
  <c r="AE999" i="16"/>
  <c r="BA998" i="16"/>
  <c r="AZ998" i="16"/>
  <c r="AY998" i="16"/>
  <c r="AX998" i="16"/>
  <c r="AW998" i="16"/>
  <c r="AV998" i="16"/>
  <c r="AU998" i="16"/>
  <c r="AT998" i="16"/>
  <c r="AS998" i="16"/>
  <c r="AR998" i="16"/>
  <c r="AQ998" i="16"/>
  <c r="AP998" i="16"/>
  <c r="AO998" i="16"/>
  <c r="AN998" i="16"/>
  <c r="AM998" i="16"/>
  <c r="AL998" i="16"/>
  <c r="AK998" i="16"/>
  <c r="AJ998" i="16"/>
  <c r="AI998" i="16"/>
  <c r="AH998" i="16"/>
  <c r="AG998" i="16"/>
  <c r="AF998" i="16"/>
  <c r="AE998" i="16"/>
  <c r="BA997" i="16"/>
  <c r="AZ997" i="16"/>
  <c r="AY997" i="16"/>
  <c r="AX997" i="16"/>
  <c r="AW997" i="16"/>
  <c r="AV997" i="16"/>
  <c r="AU997" i="16"/>
  <c r="AT997" i="16"/>
  <c r="AS997" i="16"/>
  <c r="AR997" i="16"/>
  <c r="AQ997" i="16"/>
  <c r="AP997" i="16"/>
  <c r="AO997" i="16"/>
  <c r="AN997" i="16"/>
  <c r="AM997" i="16"/>
  <c r="AL997" i="16"/>
  <c r="AK997" i="16"/>
  <c r="AJ997" i="16"/>
  <c r="AI997" i="16"/>
  <c r="AH997" i="16"/>
  <c r="AG997" i="16"/>
  <c r="AF997" i="16"/>
  <c r="AE997" i="16"/>
  <c r="BA996" i="16"/>
  <c r="AZ996" i="16"/>
  <c r="AY996" i="16"/>
  <c r="AX996" i="16"/>
  <c r="AW996" i="16"/>
  <c r="AV996" i="16"/>
  <c r="AU996" i="16"/>
  <c r="AT996" i="16"/>
  <c r="AS996" i="16"/>
  <c r="AR996" i="16"/>
  <c r="AQ996" i="16"/>
  <c r="AP996" i="16"/>
  <c r="AO996" i="16"/>
  <c r="AN996" i="16"/>
  <c r="AM996" i="16"/>
  <c r="AL996" i="16"/>
  <c r="AK996" i="16"/>
  <c r="AJ996" i="16"/>
  <c r="AI996" i="16"/>
  <c r="AH996" i="16"/>
  <c r="AG996" i="16"/>
  <c r="AF996" i="16"/>
  <c r="AE996" i="16"/>
  <c r="BA995" i="16"/>
  <c r="AZ995" i="16"/>
  <c r="AY995" i="16"/>
  <c r="AX995" i="16"/>
  <c r="AW995" i="16"/>
  <c r="AV995" i="16"/>
  <c r="AU995" i="16"/>
  <c r="AT995" i="16"/>
  <c r="AS995" i="16"/>
  <c r="AR995" i="16"/>
  <c r="AQ995" i="16"/>
  <c r="AP995" i="16"/>
  <c r="AO995" i="16"/>
  <c r="AN995" i="16"/>
  <c r="AM995" i="16"/>
  <c r="AL995" i="16"/>
  <c r="AK995" i="16"/>
  <c r="AJ995" i="16"/>
  <c r="AI995" i="16"/>
  <c r="AH995" i="16"/>
  <c r="AG995" i="16"/>
  <c r="AF995" i="16"/>
  <c r="AE995" i="16"/>
  <c r="BA994" i="16"/>
  <c r="AZ994" i="16"/>
  <c r="AY994" i="16"/>
  <c r="AX994" i="16"/>
  <c r="AW994" i="16"/>
  <c r="AV994" i="16"/>
  <c r="AU994" i="16"/>
  <c r="AT994" i="16"/>
  <c r="AS994" i="16"/>
  <c r="AR994" i="16"/>
  <c r="AQ994" i="16"/>
  <c r="AP994" i="16"/>
  <c r="AO994" i="16"/>
  <c r="AN994" i="16"/>
  <c r="AM994" i="16"/>
  <c r="AL994" i="16"/>
  <c r="AK994" i="16"/>
  <c r="AJ994" i="16"/>
  <c r="AI994" i="16"/>
  <c r="AH994" i="16"/>
  <c r="AG994" i="16"/>
  <c r="AF994" i="16"/>
  <c r="AE994" i="16"/>
  <c r="BA993" i="16"/>
  <c r="AZ993" i="16"/>
  <c r="AY993" i="16"/>
  <c r="AX993" i="16"/>
  <c r="AW993" i="16"/>
  <c r="AV993" i="16"/>
  <c r="AU993" i="16"/>
  <c r="AT993" i="16"/>
  <c r="AS993" i="16"/>
  <c r="AR993" i="16"/>
  <c r="AQ993" i="16"/>
  <c r="AP993" i="16"/>
  <c r="AO993" i="16"/>
  <c r="AN993" i="16"/>
  <c r="AM993" i="16"/>
  <c r="AL993" i="16"/>
  <c r="AK993" i="16"/>
  <c r="AJ993" i="16"/>
  <c r="AI993" i="16"/>
  <c r="AH993" i="16"/>
  <c r="AG993" i="16"/>
  <c r="AF993" i="16"/>
  <c r="AE993" i="16"/>
  <c r="BA992" i="16"/>
  <c r="AZ992" i="16"/>
  <c r="AY992" i="16"/>
  <c r="AX992" i="16"/>
  <c r="AW992" i="16"/>
  <c r="AV992" i="16"/>
  <c r="AU992" i="16"/>
  <c r="AT992" i="16"/>
  <c r="AS992" i="16"/>
  <c r="AR992" i="16"/>
  <c r="AQ992" i="16"/>
  <c r="AP992" i="16"/>
  <c r="AO992" i="16"/>
  <c r="AN992" i="16"/>
  <c r="AM992" i="16"/>
  <c r="AL992" i="16"/>
  <c r="AK992" i="16"/>
  <c r="AJ992" i="16"/>
  <c r="AI992" i="16"/>
  <c r="AH992" i="16"/>
  <c r="AG992" i="16"/>
  <c r="AF992" i="16"/>
  <c r="AE992" i="16"/>
  <c r="BA991" i="16"/>
  <c r="AZ991" i="16"/>
  <c r="AY991" i="16"/>
  <c r="AX991" i="16"/>
  <c r="AW991" i="16"/>
  <c r="AV991" i="16"/>
  <c r="AU991" i="16"/>
  <c r="AT991" i="16"/>
  <c r="AS991" i="16"/>
  <c r="AR991" i="16"/>
  <c r="AQ991" i="16"/>
  <c r="AP991" i="16"/>
  <c r="AO991" i="16"/>
  <c r="AN991" i="16"/>
  <c r="AM991" i="16"/>
  <c r="AL991" i="16"/>
  <c r="AK991" i="16"/>
  <c r="AJ991" i="16"/>
  <c r="AI991" i="16"/>
  <c r="AH991" i="16"/>
  <c r="AG991" i="16"/>
  <c r="AF991" i="16"/>
  <c r="AE991" i="16"/>
  <c r="BA990" i="16"/>
  <c r="AZ990" i="16"/>
  <c r="AY990" i="16"/>
  <c r="AX990" i="16"/>
  <c r="AW990" i="16"/>
  <c r="AV990" i="16"/>
  <c r="AU990" i="16"/>
  <c r="AT990" i="16"/>
  <c r="AS990" i="16"/>
  <c r="AR990" i="16"/>
  <c r="AQ990" i="16"/>
  <c r="AP990" i="16"/>
  <c r="AO990" i="16"/>
  <c r="AN990" i="16"/>
  <c r="AM990" i="16"/>
  <c r="AL990" i="16"/>
  <c r="AK990" i="16"/>
  <c r="AJ990" i="16"/>
  <c r="AI990" i="16"/>
  <c r="AH990" i="16"/>
  <c r="AG990" i="16"/>
  <c r="AF990" i="16"/>
  <c r="AE990" i="16"/>
  <c r="BA989" i="16"/>
  <c r="AZ989" i="16"/>
  <c r="AY989" i="16"/>
  <c r="AX989" i="16"/>
  <c r="AW989" i="16"/>
  <c r="AV989" i="16"/>
  <c r="AU989" i="16"/>
  <c r="AT989" i="16"/>
  <c r="AS989" i="16"/>
  <c r="AR989" i="16"/>
  <c r="AQ989" i="16"/>
  <c r="AP989" i="16"/>
  <c r="AO989" i="16"/>
  <c r="AN989" i="16"/>
  <c r="AM989" i="16"/>
  <c r="AL989" i="16"/>
  <c r="AK989" i="16"/>
  <c r="AJ989" i="16"/>
  <c r="AI989" i="16"/>
  <c r="AH989" i="16"/>
  <c r="AG989" i="16"/>
  <c r="AF989" i="16"/>
  <c r="AE989" i="16"/>
  <c r="BA988" i="16"/>
  <c r="AZ988" i="16"/>
  <c r="AY988" i="16"/>
  <c r="AX988" i="16"/>
  <c r="AW988" i="16"/>
  <c r="AV988" i="16"/>
  <c r="AU988" i="16"/>
  <c r="AT988" i="16"/>
  <c r="AS988" i="16"/>
  <c r="AR988" i="16"/>
  <c r="AQ988" i="16"/>
  <c r="AP988" i="16"/>
  <c r="AO988" i="16"/>
  <c r="AN988" i="16"/>
  <c r="AM988" i="16"/>
  <c r="AL988" i="16"/>
  <c r="AK988" i="16"/>
  <c r="AJ988" i="16"/>
  <c r="AI988" i="16"/>
  <c r="AH988" i="16"/>
  <c r="AG988" i="16"/>
  <c r="AF988" i="16"/>
  <c r="AE988" i="16"/>
  <c r="BA987" i="16"/>
  <c r="AZ987" i="16"/>
  <c r="AY987" i="16"/>
  <c r="AX987" i="16"/>
  <c r="AW987" i="16"/>
  <c r="AV987" i="16"/>
  <c r="AU987" i="16"/>
  <c r="AT987" i="16"/>
  <c r="AS987" i="16"/>
  <c r="AR987" i="16"/>
  <c r="AQ987" i="16"/>
  <c r="AP987" i="16"/>
  <c r="AO987" i="16"/>
  <c r="AN987" i="16"/>
  <c r="AM987" i="16"/>
  <c r="AL987" i="16"/>
  <c r="AK987" i="16"/>
  <c r="AJ987" i="16"/>
  <c r="AI987" i="16"/>
  <c r="AH987" i="16"/>
  <c r="AG987" i="16"/>
  <c r="AF987" i="16"/>
  <c r="AE987" i="16"/>
  <c r="BA986" i="16"/>
  <c r="AZ986" i="16"/>
  <c r="AY986" i="16"/>
  <c r="AX986" i="16"/>
  <c r="AW986" i="16"/>
  <c r="AV986" i="16"/>
  <c r="AU986" i="16"/>
  <c r="AT986" i="16"/>
  <c r="AS986" i="16"/>
  <c r="AR986" i="16"/>
  <c r="AQ986" i="16"/>
  <c r="AP986" i="16"/>
  <c r="AO986" i="16"/>
  <c r="AN986" i="16"/>
  <c r="AM986" i="16"/>
  <c r="AL986" i="16"/>
  <c r="AK986" i="16"/>
  <c r="AJ986" i="16"/>
  <c r="AI986" i="16"/>
  <c r="AH986" i="16"/>
  <c r="AG986" i="16"/>
  <c r="AF986" i="16"/>
  <c r="AE986" i="16"/>
  <c r="BA985" i="16"/>
  <c r="AZ985" i="16"/>
  <c r="AY985" i="16"/>
  <c r="AX985" i="16"/>
  <c r="AW985" i="16"/>
  <c r="AV985" i="16"/>
  <c r="AU985" i="16"/>
  <c r="AT985" i="16"/>
  <c r="AS985" i="16"/>
  <c r="AR985" i="16"/>
  <c r="AQ985" i="16"/>
  <c r="AP985" i="16"/>
  <c r="AO985" i="16"/>
  <c r="AN985" i="16"/>
  <c r="AM985" i="16"/>
  <c r="AL985" i="16"/>
  <c r="AK985" i="16"/>
  <c r="AJ985" i="16"/>
  <c r="AI985" i="16"/>
  <c r="AH985" i="16"/>
  <c r="AG985" i="16"/>
  <c r="AF985" i="16"/>
  <c r="AE985" i="16"/>
  <c r="BA984" i="16"/>
  <c r="AZ984" i="16"/>
  <c r="AY984" i="16"/>
  <c r="AX984" i="16"/>
  <c r="AW984" i="16"/>
  <c r="AV984" i="16"/>
  <c r="AU984" i="16"/>
  <c r="AT984" i="16"/>
  <c r="AS984" i="16"/>
  <c r="AR984" i="16"/>
  <c r="AQ984" i="16"/>
  <c r="AP984" i="16"/>
  <c r="AO984" i="16"/>
  <c r="AN984" i="16"/>
  <c r="AM984" i="16"/>
  <c r="AL984" i="16"/>
  <c r="AK984" i="16"/>
  <c r="AJ984" i="16"/>
  <c r="AI984" i="16"/>
  <c r="AH984" i="16"/>
  <c r="AG984" i="16"/>
  <c r="AF984" i="16"/>
  <c r="AE984" i="16"/>
  <c r="BA983" i="16"/>
  <c r="AZ983" i="16"/>
  <c r="AY983" i="16"/>
  <c r="AX983" i="16"/>
  <c r="AW983" i="16"/>
  <c r="AV983" i="16"/>
  <c r="AU983" i="16"/>
  <c r="AT983" i="16"/>
  <c r="AS983" i="16"/>
  <c r="AR983" i="16"/>
  <c r="AQ983" i="16"/>
  <c r="AP983" i="16"/>
  <c r="AO983" i="16"/>
  <c r="AN983" i="16"/>
  <c r="AM983" i="16"/>
  <c r="AL983" i="16"/>
  <c r="AK983" i="16"/>
  <c r="AJ983" i="16"/>
  <c r="AI983" i="16"/>
  <c r="AH983" i="16"/>
  <c r="AG983" i="16"/>
  <c r="AF983" i="16"/>
  <c r="AE983" i="16"/>
  <c r="BA982" i="16"/>
  <c r="AZ982" i="16"/>
  <c r="AY982" i="16"/>
  <c r="AX982" i="16"/>
  <c r="AW982" i="16"/>
  <c r="AV982" i="16"/>
  <c r="AU982" i="16"/>
  <c r="AT982" i="16"/>
  <c r="AS982" i="16"/>
  <c r="AR982" i="16"/>
  <c r="AQ982" i="16"/>
  <c r="AP982" i="16"/>
  <c r="AO982" i="16"/>
  <c r="AN982" i="16"/>
  <c r="AM982" i="16"/>
  <c r="AL982" i="16"/>
  <c r="AK982" i="16"/>
  <c r="AJ982" i="16"/>
  <c r="AI982" i="16"/>
  <c r="AH982" i="16"/>
  <c r="AG982" i="16"/>
  <c r="AF982" i="16"/>
  <c r="AE982" i="16"/>
  <c r="BA981" i="16"/>
  <c r="AZ981" i="16"/>
  <c r="AY981" i="16"/>
  <c r="AX981" i="16"/>
  <c r="AW981" i="16"/>
  <c r="AV981" i="16"/>
  <c r="AU981" i="16"/>
  <c r="AT981" i="16"/>
  <c r="AS981" i="16"/>
  <c r="AR981" i="16"/>
  <c r="AQ981" i="16"/>
  <c r="AP981" i="16"/>
  <c r="AO981" i="16"/>
  <c r="AN981" i="16"/>
  <c r="AM981" i="16"/>
  <c r="AL981" i="16"/>
  <c r="AK981" i="16"/>
  <c r="AJ981" i="16"/>
  <c r="AI981" i="16"/>
  <c r="AH981" i="16"/>
  <c r="AG981" i="16"/>
  <c r="AF981" i="16"/>
  <c r="AE981" i="16"/>
  <c r="BA980" i="16"/>
  <c r="AZ980" i="16"/>
  <c r="AY980" i="16"/>
  <c r="AX980" i="16"/>
  <c r="AW980" i="16"/>
  <c r="AV980" i="16"/>
  <c r="AU980" i="16"/>
  <c r="AT980" i="16"/>
  <c r="AS980" i="16"/>
  <c r="AR980" i="16"/>
  <c r="AQ980" i="16"/>
  <c r="AP980" i="16"/>
  <c r="AO980" i="16"/>
  <c r="AN980" i="16"/>
  <c r="AM980" i="16"/>
  <c r="AL980" i="16"/>
  <c r="AK980" i="16"/>
  <c r="AJ980" i="16"/>
  <c r="AI980" i="16"/>
  <c r="AH980" i="16"/>
  <c r="AG980" i="16"/>
  <c r="AF980" i="16"/>
  <c r="AE980" i="16"/>
  <c r="BA979" i="16"/>
  <c r="AZ979" i="16"/>
  <c r="AY979" i="16"/>
  <c r="AX979" i="16"/>
  <c r="AW979" i="16"/>
  <c r="AV979" i="16"/>
  <c r="AU979" i="16"/>
  <c r="AT979" i="16"/>
  <c r="AS979" i="16"/>
  <c r="AR979" i="16"/>
  <c r="AQ979" i="16"/>
  <c r="AP979" i="16"/>
  <c r="AO979" i="16"/>
  <c r="AN979" i="16"/>
  <c r="AM979" i="16"/>
  <c r="AL979" i="16"/>
  <c r="AK979" i="16"/>
  <c r="AJ979" i="16"/>
  <c r="AI979" i="16"/>
  <c r="AH979" i="16"/>
  <c r="AG979" i="16"/>
  <c r="AF979" i="16"/>
  <c r="AE979" i="16"/>
  <c r="BA978" i="16"/>
  <c r="AZ978" i="16"/>
  <c r="AY978" i="16"/>
  <c r="AX978" i="16"/>
  <c r="AW978" i="16"/>
  <c r="AV978" i="16"/>
  <c r="AU978" i="16"/>
  <c r="AT978" i="16"/>
  <c r="AS978" i="16"/>
  <c r="AR978" i="16"/>
  <c r="AQ978" i="16"/>
  <c r="AP978" i="16"/>
  <c r="AO978" i="16"/>
  <c r="AN978" i="16"/>
  <c r="AM978" i="16"/>
  <c r="AL978" i="16"/>
  <c r="AK978" i="16"/>
  <c r="AJ978" i="16"/>
  <c r="AI978" i="16"/>
  <c r="AH978" i="16"/>
  <c r="AG978" i="16"/>
  <c r="AF978" i="16"/>
  <c r="AE978" i="16"/>
  <c r="BA977" i="16"/>
  <c r="AZ977" i="16"/>
  <c r="AY977" i="16"/>
  <c r="AX977" i="16"/>
  <c r="AW977" i="16"/>
  <c r="AV977" i="16"/>
  <c r="AU977" i="16"/>
  <c r="AT977" i="16"/>
  <c r="AS977" i="16"/>
  <c r="AR977" i="16"/>
  <c r="AQ977" i="16"/>
  <c r="AP977" i="16"/>
  <c r="AO977" i="16"/>
  <c r="AN977" i="16"/>
  <c r="AM977" i="16"/>
  <c r="AL977" i="16"/>
  <c r="AK977" i="16"/>
  <c r="AJ977" i="16"/>
  <c r="AI977" i="16"/>
  <c r="AH977" i="16"/>
  <c r="AG977" i="16"/>
  <c r="AF977" i="16"/>
  <c r="AE977" i="16"/>
  <c r="BA976" i="16"/>
  <c r="AZ976" i="16"/>
  <c r="AY976" i="16"/>
  <c r="AX976" i="16"/>
  <c r="AW976" i="16"/>
  <c r="AV976" i="16"/>
  <c r="AU976" i="16"/>
  <c r="AT976" i="16"/>
  <c r="AS976" i="16"/>
  <c r="AR976" i="16"/>
  <c r="AQ976" i="16"/>
  <c r="AP976" i="16"/>
  <c r="AO976" i="16"/>
  <c r="AN976" i="16"/>
  <c r="AM976" i="16"/>
  <c r="AL976" i="16"/>
  <c r="AK976" i="16"/>
  <c r="AJ976" i="16"/>
  <c r="AI976" i="16"/>
  <c r="AH976" i="16"/>
  <c r="AG976" i="16"/>
  <c r="AF976" i="16"/>
  <c r="AE976" i="16"/>
  <c r="BA975" i="16"/>
  <c r="AZ975" i="16"/>
  <c r="AY975" i="16"/>
  <c r="AX975" i="16"/>
  <c r="AW975" i="16"/>
  <c r="AV975" i="16"/>
  <c r="AU975" i="16"/>
  <c r="AT975" i="16"/>
  <c r="AS975" i="16"/>
  <c r="AR975" i="16"/>
  <c r="AQ975" i="16"/>
  <c r="AP975" i="16"/>
  <c r="AO975" i="16"/>
  <c r="AN975" i="16"/>
  <c r="AM975" i="16"/>
  <c r="AL975" i="16"/>
  <c r="AK975" i="16"/>
  <c r="AJ975" i="16"/>
  <c r="AI975" i="16"/>
  <c r="AH975" i="16"/>
  <c r="AG975" i="16"/>
  <c r="AF975" i="16"/>
  <c r="AE975" i="16"/>
  <c r="BA974" i="16"/>
  <c r="AZ974" i="16"/>
  <c r="AY974" i="16"/>
  <c r="AX974" i="16"/>
  <c r="AW974" i="16"/>
  <c r="AV974" i="16"/>
  <c r="AU974" i="16"/>
  <c r="AT974" i="16"/>
  <c r="AS974" i="16"/>
  <c r="AR974" i="16"/>
  <c r="AQ974" i="16"/>
  <c r="AP974" i="16"/>
  <c r="AO974" i="16"/>
  <c r="AN974" i="16"/>
  <c r="AM974" i="16"/>
  <c r="AL974" i="16"/>
  <c r="AK974" i="16"/>
  <c r="AJ974" i="16"/>
  <c r="AI974" i="16"/>
  <c r="AH974" i="16"/>
  <c r="AG974" i="16"/>
  <c r="AF974" i="16"/>
  <c r="AE974" i="16"/>
  <c r="BA973" i="16"/>
  <c r="AZ973" i="16"/>
  <c r="AY973" i="16"/>
  <c r="AX973" i="16"/>
  <c r="AW973" i="16"/>
  <c r="AV973" i="16"/>
  <c r="AU973" i="16"/>
  <c r="AT973" i="16"/>
  <c r="AS973" i="16"/>
  <c r="AR973" i="16"/>
  <c r="AQ973" i="16"/>
  <c r="AP973" i="16"/>
  <c r="AO973" i="16"/>
  <c r="AN973" i="16"/>
  <c r="AM973" i="16"/>
  <c r="AL973" i="16"/>
  <c r="AK973" i="16"/>
  <c r="AJ973" i="16"/>
  <c r="AI973" i="16"/>
  <c r="AH973" i="16"/>
  <c r="AG973" i="16"/>
  <c r="AF973" i="16"/>
  <c r="AE973" i="16"/>
  <c r="BA972" i="16"/>
  <c r="AZ972" i="16"/>
  <c r="AY972" i="16"/>
  <c r="AX972" i="16"/>
  <c r="AW972" i="16"/>
  <c r="AV972" i="16"/>
  <c r="AU972" i="16"/>
  <c r="AT972" i="16"/>
  <c r="AS972" i="16"/>
  <c r="AR972" i="16"/>
  <c r="AQ972" i="16"/>
  <c r="AP972" i="16"/>
  <c r="AO972" i="16"/>
  <c r="AN972" i="16"/>
  <c r="AM972" i="16"/>
  <c r="AL972" i="16"/>
  <c r="AK972" i="16"/>
  <c r="AJ972" i="16"/>
  <c r="AI972" i="16"/>
  <c r="AH972" i="16"/>
  <c r="AG972" i="16"/>
  <c r="AF972" i="16"/>
  <c r="AE972" i="16"/>
  <c r="BA971" i="16"/>
  <c r="AZ971" i="16"/>
  <c r="AY971" i="16"/>
  <c r="AX971" i="16"/>
  <c r="AW971" i="16"/>
  <c r="AV971" i="16"/>
  <c r="AU971" i="16"/>
  <c r="AT971" i="16"/>
  <c r="AS971" i="16"/>
  <c r="AR971" i="16"/>
  <c r="AQ971" i="16"/>
  <c r="AP971" i="16"/>
  <c r="AO971" i="16"/>
  <c r="AN971" i="16"/>
  <c r="AM971" i="16"/>
  <c r="AL971" i="16"/>
  <c r="AK971" i="16"/>
  <c r="AJ971" i="16"/>
  <c r="AI971" i="16"/>
  <c r="AH971" i="16"/>
  <c r="AG971" i="16"/>
  <c r="AF971" i="16"/>
  <c r="AE971" i="16"/>
  <c r="BA970" i="16"/>
  <c r="AZ970" i="16"/>
  <c r="AY970" i="16"/>
  <c r="AX970" i="16"/>
  <c r="AW970" i="16"/>
  <c r="AV970" i="16"/>
  <c r="AU970" i="16"/>
  <c r="AT970" i="16"/>
  <c r="AS970" i="16"/>
  <c r="AR970" i="16"/>
  <c r="AQ970" i="16"/>
  <c r="AP970" i="16"/>
  <c r="AO970" i="16"/>
  <c r="AN970" i="16"/>
  <c r="AM970" i="16"/>
  <c r="AL970" i="16"/>
  <c r="AK970" i="16"/>
  <c r="AJ970" i="16"/>
  <c r="AI970" i="16"/>
  <c r="AH970" i="16"/>
  <c r="AG970" i="16"/>
  <c r="AF970" i="16"/>
  <c r="AE970" i="16"/>
  <c r="BA969" i="16"/>
  <c r="AZ969" i="16"/>
  <c r="AY969" i="16"/>
  <c r="AX969" i="16"/>
  <c r="AW969" i="16"/>
  <c r="AV969" i="16"/>
  <c r="AU969" i="16"/>
  <c r="AT969" i="16"/>
  <c r="AS969" i="16"/>
  <c r="AR969" i="16"/>
  <c r="AQ969" i="16"/>
  <c r="AP969" i="16"/>
  <c r="AO969" i="16"/>
  <c r="AN969" i="16"/>
  <c r="AM969" i="16"/>
  <c r="AL969" i="16"/>
  <c r="AK969" i="16"/>
  <c r="AJ969" i="16"/>
  <c r="AI969" i="16"/>
  <c r="AH969" i="16"/>
  <c r="AG969" i="16"/>
  <c r="AF969" i="16"/>
  <c r="AE969" i="16"/>
  <c r="BA968" i="16"/>
  <c r="AZ968" i="16"/>
  <c r="AY968" i="16"/>
  <c r="AX968" i="16"/>
  <c r="AW968" i="16"/>
  <c r="AV968" i="16"/>
  <c r="AU968" i="16"/>
  <c r="AT968" i="16"/>
  <c r="AS968" i="16"/>
  <c r="AR968" i="16"/>
  <c r="AQ968" i="16"/>
  <c r="AP968" i="16"/>
  <c r="AO968" i="16"/>
  <c r="AN968" i="16"/>
  <c r="AM968" i="16"/>
  <c r="AL968" i="16"/>
  <c r="AK968" i="16"/>
  <c r="AJ968" i="16"/>
  <c r="AI968" i="16"/>
  <c r="AH968" i="16"/>
  <c r="AG968" i="16"/>
  <c r="AF968" i="16"/>
  <c r="AE968" i="16"/>
  <c r="BA967" i="16"/>
  <c r="AZ967" i="16"/>
  <c r="AY967" i="16"/>
  <c r="AX967" i="16"/>
  <c r="AW967" i="16"/>
  <c r="AV967" i="16"/>
  <c r="AU967" i="16"/>
  <c r="AT967" i="16"/>
  <c r="AS967" i="16"/>
  <c r="AR967" i="16"/>
  <c r="AQ967" i="16"/>
  <c r="AP967" i="16"/>
  <c r="AO967" i="16"/>
  <c r="AN967" i="16"/>
  <c r="AM967" i="16"/>
  <c r="AL967" i="16"/>
  <c r="AK967" i="16"/>
  <c r="AJ967" i="16"/>
  <c r="AI967" i="16"/>
  <c r="AH967" i="16"/>
  <c r="AG967" i="16"/>
  <c r="AF967" i="16"/>
  <c r="AE967" i="16"/>
  <c r="BA966" i="16"/>
  <c r="AZ966" i="16"/>
  <c r="AY966" i="16"/>
  <c r="AX966" i="16"/>
  <c r="AW966" i="16"/>
  <c r="AV966" i="16"/>
  <c r="AU966" i="16"/>
  <c r="AT966" i="16"/>
  <c r="AS966" i="16"/>
  <c r="AR966" i="16"/>
  <c r="AQ966" i="16"/>
  <c r="AP966" i="16"/>
  <c r="AO966" i="16"/>
  <c r="AN966" i="16"/>
  <c r="AM966" i="16"/>
  <c r="AL966" i="16"/>
  <c r="AK966" i="16"/>
  <c r="AJ966" i="16"/>
  <c r="AI966" i="16"/>
  <c r="AH966" i="16"/>
  <c r="AG966" i="16"/>
  <c r="AF966" i="16"/>
  <c r="AE966" i="16"/>
  <c r="BA965" i="16"/>
  <c r="AZ965" i="16"/>
  <c r="AY965" i="16"/>
  <c r="AX965" i="16"/>
  <c r="AW965" i="16"/>
  <c r="AV965" i="16"/>
  <c r="AU965" i="16"/>
  <c r="AT965" i="16"/>
  <c r="AS965" i="16"/>
  <c r="AR965" i="16"/>
  <c r="AQ965" i="16"/>
  <c r="AP965" i="16"/>
  <c r="AO965" i="16"/>
  <c r="AN965" i="16"/>
  <c r="AM965" i="16"/>
  <c r="AL965" i="16"/>
  <c r="AK965" i="16"/>
  <c r="AJ965" i="16"/>
  <c r="AI965" i="16"/>
  <c r="AH965" i="16"/>
  <c r="AG965" i="16"/>
  <c r="AF965" i="16"/>
  <c r="AE965" i="16"/>
  <c r="BA964" i="16"/>
  <c r="AZ964" i="16"/>
  <c r="AY964" i="16"/>
  <c r="AX964" i="16"/>
  <c r="AW964" i="16"/>
  <c r="AV964" i="16"/>
  <c r="AU964" i="16"/>
  <c r="AT964" i="16"/>
  <c r="AS964" i="16"/>
  <c r="AR964" i="16"/>
  <c r="AQ964" i="16"/>
  <c r="AP964" i="16"/>
  <c r="AO964" i="16"/>
  <c r="AN964" i="16"/>
  <c r="AM964" i="16"/>
  <c r="AL964" i="16"/>
  <c r="AK964" i="16"/>
  <c r="AJ964" i="16"/>
  <c r="AI964" i="16"/>
  <c r="AH964" i="16"/>
  <c r="AG964" i="16"/>
  <c r="AF964" i="16"/>
  <c r="AE964" i="16"/>
  <c r="BA963" i="16"/>
  <c r="AZ963" i="16"/>
  <c r="AY963" i="16"/>
  <c r="AX963" i="16"/>
  <c r="AW963" i="16"/>
  <c r="AV963" i="16"/>
  <c r="AU963" i="16"/>
  <c r="AT963" i="16"/>
  <c r="AS963" i="16"/>
  <c r="AR963" i="16"/>
  <c r="AQ963" i="16"/>
  <c r="AP963" i="16"/>
  <c r="AO963" i="16"/>
  <c r="AN963" i="16"/>
  <c r="AM963" i="16"/>
  <c r="AL963" i="16"/>
  <c r="AK963" i="16"/>
  <c r="AJ963" i="16"/>
  <c r="AI963" i="16"/>
  <c r="AH963" i="16"/>
  <c r="AG963" i="16"/>
  <c r="AF963" i="16"/>
  <c r="AE963" i="16"/>
  <c r="BA962" i="16"/>
  <c r="AZ962" i="16"/>
  <c r="AY962" i="16"/>
  <c r="AX962" i="16"/>
  <c r="AW962" i="16"/>
  <c r="AV962" i="16"/>
  <c r="AU962" i="16"/>
  <c r="AT962" i="16"/>
  <c r="AS962" i="16"/>
  <c r="AR962" i="16"/>
  <c r="AQ962" i="16"/>
  <c r="AP962" i="16"/>
  <c r="AO962" i="16"/>
  <c r="AN962" i="16"/>
  <c r="AM962" i="16"/>
  <c r="AL962" i="16"/>
  <c r="AK962" i="16"/>
  <c r="AJ962" i="16"/>
  <c r="AI962" i="16"/>
  <c r="AH962" i="16"/>
  <c r="AG962" i="16"/>
  <c r="AF962" i="16"/>
  <c r="AE962" i="16"/>
  <c r="BA961" i="16"/>
  <c r="AZ961" i="16"/>
  <c r="AY961" i="16"/>
  <c r="AX961" i="16"/>
  <c r="AW961" i="16"/>
  <c r="AV961" i="16"/>
  <c r="AU961" i="16"/>
  <c r="AT961" i="16"/>
  <c r="AS961" i="16"/>
  <c r="AR961" i="16"/>
  <c r="AQ961" i="16"/>
  <c r="AP961" i="16"/>
  <c r="AO961" i="16"/>
  <c r="AN961" i="16"/>
  <c r="AM961" i="16"/>
  <c r="AL961" i="16"/>
  <c r="AK961" i="16"/>
  <c r="AJ961" i="16"/>
  <c r="AI961" i="16"/>
  <c r="AH961" i="16"/>
  <c r="AG961" i="16"/>
  <c r="AF961" i="16"/>
  <c r="AE961" i="16"/>
  <c r="BA960" i="16"/>
  <c r="AZ960" i="16"/>
  <c r="AY960" i="16"/>
  <c r="AX960" i="16"/>
  <c r="AW960" i="16"/>
  <c r="AV960" i="16"/>
  <c r="AU960" i="16"/>
  <c r="AT960" i="16"/>
  <c r="AS960" i="16"/>
  <c r="AR960" i="16"/>
  <c r="AQ960" i="16"/>
  <c r="AP960" i="16"/>
  <c r="AO960" i="16"/>
  <c r="AN960" i="16"/>
  <c r="AM960" i="16"/>
  <c r="AL960" i="16"/>
  <c r="AK960" i="16"/>
  <c r="AJ960" i="16"/>
  <c r="AI960" i="16"/>
  <c r="AH960" i="16"/>
  <c r="AG960" i="16"/>
  <c r="AF960" i="16"/>
  <c r="AE960" i="16"/>
  <c r="BA959" i="16"/>
  <c r="AZ959" i="16"/>
  <c r="AY959" i="16"/>
  <c r="AX959" i="16"/>
  <c r="AW959" i="16"/>
  <c r="AV959" i="16"/>
  <c r="AU959" i="16"/>
  <c r="AT959" i="16"/>
  <c r="AS959" i="16"/>
  <c r="AR959" i="16"/>
  <c r="AQ959" i="16"/>
  <c r="AP959" i="16"/>
  <c r="AO959" i="16"/>
  <c r="AN959" i="16"/>
  <c r="AM959" i="16"/>
  <c r="AL959" i="16"/>
  <c r="AK959" i="16"/>
  <c r="AJ959" i="16"/>
  <c r="AI959" i="16"/>
  <c r="AH959" i="16"/>
  <c r="AG959" i="16"/>
  <c r="AF959" i="16"/>
  <c r="AE959" i="16"/>
  <c r="BA958" i="16"/>
  <c r="AZ958" i="16"/>
  <c r="AY958" i="16"/>
  <c r="AX958" i="16"/>
  <c r="AW958" i="16"/>
  <c r="AV958" i="16"/>
  <c r="AU958" i="16"/>
  <c r="AT958" i="16"/>
  <c r="AS958" i="16"/>
  <c r="AR958" i="16"/>
  <c r="AQ958" i="16"/>
  <c r="AP958" i="16"/>
  <c r="AO958" i="16"/>
  <c r="AN958" i="16"/>
  <c r="AM958" i="16"/>
  <c r="AL958" i="16"/>
  <c r="AK958" i="16"/>
  <c r="AJ958" i="16"/>
  <c r="AI958" i="16"/>
  <c r="AH958" i="16"/>
  <c r="AG958" i="16"/>
  <c r="AF958" i="16"/>
  <c r="AE958" i="16"/>
  <c r="BA957" i="16"/>
  <c r="AZ957" i="16"/>
  <c r="AY957" i="16"/>
  <c r="AX957" i="16"/>
  <c r="AW957" i="16"/>
  <c r="AV957" i="16"/>
  <c r="AU957" i="16"/>
  <c r="AT957" i="16"/>
  <c r="AS957" i="16"/>
  <c r="AR957" i="16"/>
  <c r="AQ957" i="16"/>
  <c r="AP957" i="16"/>
  <c r="AO957" i="16"/>
  <c r="AN957" i="16"/>
  <c r="AM957" i="16"/>
  <c r="AL957" i="16"/>
  <c r="AK957" i="16"/>
  <c r="AJ957" i="16"/>
  <c r="AI957" i="16"/>
  <c r="AH957" i="16"/>
  <c r="AG957" i="16"/>
  <c r="AF957" i="16"/>
  <c r="AE957" i="16"/>
  <c r="BA956" i="16"/>
  <c r="AZ956" i="16"/>
  <c r="AY956" i="16"/>
  <c r="AX956" i="16"/>
  <c r="AW956" i="16"/>
  <c r="AV956" i="16"/>
  <c r="AU956" i="16"/>
  <c r="AT956" i="16"/>
  <c r="AS956" i="16"/>
  <c r="AR956" i="16"/>
  <c r="AQ956" i="16"/>
  <c r="AP956" i="16"/>
  <c r="AO956" i="16"/>
  <c r="AN956" i="16"/>
  <c r="AM956" i="16"/>
  <c r="AL956" i="16"/>
  <c r="AK956" i="16"/>
  <c r="AJ956" i="16"/>
  <c r="AI956" i="16"/>
  <c r="AH956" i="16"/>
  <c r="AG956" i="16"/>
  <c r="AF956" i="16"/>
  <c r="AE956" i="16"/>
  <c r="BA955" i="16"/>
  <c r="AZ955" i="16"/>
  <c r="AY955" i="16"/>
  <c r="AX955" i="16"/>
  <c r="AW955" i="16"/>
  <c r="AV955" i="16"/>
  <c r="AU955" i="16"/>
  <c r="AT955" i="16"/>
  <c r="AS955" i="16"/>
  <c r="AR955" i="16"/>
  <c r="AQ955" i="16"/>
  <c r="AP955" i="16"/>
  <c r="AO955" i="16"/>
  <c r="AN955" i="16"/>
  <c r="AM955" i="16"/>
  <c r="AL955" i="16"/>
  <c r="AK955" i="16"/>
  <c r="AJ955" i="16"/>
  <c r="AI955" i="16"/>
  <c r="AH955" i="16"/>
  <c r="AG955" i="16"/>
  <c r="AF955" i="16"/>
  <c r="AE955" i="16"/>
  <c r="BA954" i="16"/>
  <c r="AZ954" i="16"/>
  <c r="AY954" i="16"/>
  <c r="AX954" i="16"/>
  <c r="AW954" i="16"/>
  <c r="AV954" i="16"/>
  <c r="AU954" i="16"/>
  <c r="AT954" i="16"/>
  <c r="AS954" i="16"/>
  <c r="AR954" i="16"/>
  <c r="AQ954" i="16"/>
  <c r="AP954" i="16"/>
  <c r="AO954" i="16"/>
  <c r="AN954" i="16"/>
  <c r="AM954" i="16"/>
  <c r="AL954" i="16"/>
  <c r="AK954" i="16"/>
  <c r="AJ954" i="16"/>
  <c r="AI954" i="16"/>
  <c r="AH954" i="16"/>
  <c r="AG954" i="16"/>
  <c r="AF954" i="16"/>
  <c r="AE954" i="16"/>
  <c r="BA953" i="16"/>
  <c r="AZ953" i="16"/>
  <c r="AY953" i="16"/>
  <c r="AX953" i="16"/>
  <c r="AW953" i="16"/>
  <c r="AV953" i="16"/>
  <c r="AU953" i="16"/>
  <c r="AT953" i="16"/>
  <c r="AS953" i="16"/>
  <c r="AR953" i="16"/>
  <c r="AQ953" i="16"/>
  <c r="AP953" i="16"/>
  <c r="AO953" i="16"/>
  <c r="AN953" i="16"/>
  <c r="AM953" i="16"/>
  <c r="AL953" i="16"/>
  <c r="AK953" i="16"/>
  <c r="AJ953" i="16"/>
  <c r="AI953" i="16"/>
  <c r="AH953" i="16"/>
  <c r="AG953" i="16"/>
  <c r="AF953" i="16"/>
  <c r="AE953" i="16"/>
  <c r="BA952" i="16"/>
  <c r="AZ952" i="16"/>
  <c r="AY952" i="16"/>
  <c r="AX952" i="16"/>
  <c r="AW952" i="16"/>
  <c r="AV952" i="16"/>
  <c r="AU952" i="16"/>
  <c r="AT952" i="16"/>
  <c r="AS952" i="16"/>
  <c r="AR952" i="16"/>
  <c r="AQ952" i="16"/>
  <c r="AP952" i="16"/>
  <c r="AO952" i="16"/>
  <c r="AN952" i="16"/>
  <c r="AM952" i="16"/>
  <c r="AL952" i="16"/>
  <c r="AK952" i="16"/>
  <c r="AJ952" i="16"/>
  <c r="AI952" i="16"/>
  <c r="AH952" i="16"/>
  <c r="AG952" i="16"/>
  <c r="AF952" i="16"/>
  <c r="AE952" i="16"/>
  <c r="BA951" i="16"/>
  <c r="AZ951" i="16"/>
  <c r="AY951" i="16"/>
  <c r="AX951" i="16"/>
  <c r="AW951" i="16"/>
  <c r="AV951" i="16"/>
  <c r="AU951" i="16"/>
  <c r="AT951" i="16"/>
  <c r="AS951" i="16"/>
  <c r="AR951" i="16"/>
  <c r="AQ951" i="16"/>
  <c r="AP951" i="16"/>
  <c r="AO951" i="16"/>
  <c r="AN951" i="16"/>
  <c r="AM951" i="16"/>
  <c r="AL951" i="16"/>
  <c r="AK951" i="16"/>
  <c r="AJ951" i="16"/>
  <c r="AI951" i="16"/>
  <c r="AH951" i="16"/>
  <c r="AG951" i="16"/>
  <c r="AF951" i="16"/>
  <c r="AE951" i="16"/>
  <c r="BA950" i="16"/>
  <c r="AZ950" i="16"/>
  <c r="AY950" i="16"/>
  <c r="AX950" i="16"/>
  <c r="AW950" i="16"/>
  <c r="AV950" i="16"/>
  <c r="AU950" i="16"/>
  <c r="AT950" i="16"/>
  <c r="AS950" i="16"/>
  <c r="AR950" i="16"/>
  <c r="AQ950" i="16"/>
  <c r="AP950" i="16"/>
  <c r="AO950" i="16"/>
  <c r="AN950" i="16"/>
  <c r="AM950" i="16"/>
  <c r="AL950" i="16"/>
  <c r="AK950" i="16"/>
  <c r="AJ950" i="16"/>
  <c r="AI950" i="16"/>
  <c r="AH950" i="16"/>
  <c r="AG950" i="16"/>
  <c r="AF950" i="16"/>
  <c r="AE950" i="16"/>
  <c r="BA949" i="16"/>
  <c r="AZ949" i="16"/>
  <c r="AY949" i="16"/>
  <c r="AX949" i="16"/>
  <c r="AW949" i="16"/>
  <c r="AV949" i="16"/>
  <c r="AU949" i="16"/>
  <c r="AT949" i="16"/>
  <c r="AS949" i="16"/>
  <c r="AR949" i="16"/>
  <c r="AQ949" i="16"/>
  <c r="AP949" i="16"/>
  <c r="AO949" i="16"/>
  <c r="AN949" i="16"/>
  <c r="AM949" i="16"/>
  <c r="AL949" i="16"/>
  <c r="AK949" i="16"/>
  <c r="AJ949" i="16"/>
  <c r="AI949" i="16"/>
  <c r="AH949" i="16"/>
  <c r="AG949" i="16"/>
  <c r="AF949" i="16"/>
  <c r="AE949" i="16"/>
  <c r="BA948" i="16"/>
  <c r="AZ948" i="16"/>
  <c r="AY948" i="16"/>
  <c r="AX948" i="16"/>
  <c r="AW948" i="16"/>
  <c r="AV948" i="16"/>
  <c r="AU948" i="16"/>
  <c r="AT948" i="16"/>
  <c r="AS948" i="16"/>
  <c r="AR948" i="16"/>
  <c r="AQ948" i="16"/>
  <c r="AP948" i="16"/>
  <c r="AO948" i="16"/>
  <c r="AN948" i="16"/>
  <c r="AM948" i="16"/>
  <c r="AL948" i="16"/>
  <c r="AK948" i="16"/>
  <c r="AJ948" i="16"/>
  <c r="AI948" i="16"/>
  <c r="AH948" i="16"/>
  <c r="AG948" i="16"/>
  <c r="AF948" i="16"/>
  <c r="AE948" i="16"/>
  <c r="BA947" i="16"/>
  <c r="AZ947" i="16"/>
  <c r="AY947" i="16"/>
  <c r="AX947" i="16"/>
  <c r="AW947" i="16"/>
  <c r="AV947" i="16"/>
  <c r="AU947" i="16"/>
  <c r="AT947" i="16"/>
  <c r="AS947" i="16"/>
  <c r="AR947" i="16"/>
  <c r="AQ947" i="16"/>
  <c r="AP947" i="16"/>
  <c r="AO947" i="16"/>
  <c r="AN947" i="16"/>
  <c r="AM947" i="16"/>
  <c r="AL947" i="16"/>
  <c r="AK947" i="16"/>
  <c r="AJ947" i="16"/>
  <c r="AI947" i="16"/>
  <c r="AH947" i="16"/>
  <c r="AG947" i="16"/>
  <c r="AF947" i="16"/>
  <c r="AE947" i="16"/>
  <c r="BA946" i="16"/>
  <c r="AZ946" i="16"/>
  <c r="AY946" i="16"/>
  <c r="AX946" i="16"/>
  <c r="AW946" i="16"/>
  <c r="AV946" i="16"/>
  <c r="AU946" i="16"/>
  <c r="AT946" i="16"/>
  <c r="AS946" i="16"/>
  <c r="AR946" i="16"/>
  <c r="AQ946" i="16"/>
  <c r="AP946" i="16"/>
  <c r="AO946" i="16"/>
  <c r="AN946" i="16"/>
  <c r="AM946" i="16"/>
  <c r="AL946" i="16"/>
  <c r="AK946" i="16"/>
  <c r="AJ946" i="16"/>
  <c r="AI946" i="16"/>
  <c r="AH946" i="16"/>
  <c r="AG946" i="16"/>
  <c r="AF946" i="16"/>
  <c r="AE946" i="16"/>
  <c r="BA945" i="16"/>
  <c r="AZ945" i="16"/>
  <c r="AY945" i="16"/>
  <c r="AX945" i="16"/>
  <c r="AW945" i="16"/>
  <c r="AV945" i="16"/>
  <c r="AU945" i="16"/>
  <c r="AT945" i="16"/>
  <c r="AS945" i="16"/>
  <c r="AR945" i="16"/>
  <c r="AQ945" i="16"/>
  <c r="AP945" i="16"/>
  <c r="AO945" i="16"/>
  <c r="AN945" i="16"/>
  <c r="AM945" i="16"/>
  <c r="AL945" i="16"/>
  <c r="AK945" i="16"/>
  <c r="AJ945" i="16"/>
  <c r="AI945" i="16"/>
  <c r="AH945" i="16"/>
  <c r="AG945" i="16"/>
  <c r="AF945" i="16"/>
  <c r="AE945" i="16"/>
  <c r="BA944" i="16"/>
  <c r="AZ944" i="16"/>
  <c r="AY944" i="16"/>
  <c r="AX944" i="16"/>
  <c r="AW944" i="16"/>
  <c r="AV944" i="16"/>
  <c r="AU944" i="16"/>
  <c r="AT944" i="16"/>
  <c r="AS944" i="16"/>
  <c r="AR944" i="16"/>
  <c r="AQ944" i="16"/>
  <c r="AP944" i="16"/>
  <c r="AO944" i="16"/>
  <c r="AN944" i="16"/>
  <c r="AM944" i="16"/>
  <c r="AL944" i="16"/>
  <c r="AK944" i="16"/>
  <c r="AJ944" i="16"/>
  <c r="AI944" i="16"/>
  <c r="AH944" i="16"/>
  <c r="AG944" i="16"/>
  <c r="AF944" i="16"/>
  <c r="AE944" i="16"/>
  <c r="BA943" i="16"/>
  <c r="AZ943" i="16"/>
  <c r="AY943" i="16"/>
  <c r="AX943" i="16"/>
  <c r="AW943" i="16"/>
  <c r="AV943" i="16"/>
  <c r="AU943" i="16"/>
  <c r="AT943" i="16"/>
  <c r="AS943" i="16"/>
  <c r="AR943" i="16"/>
  <c r="AQ943" i="16"/>
  <c r="AP943" i="16"/>
  <c r="AO943" i="16"/>
  <c r="AN943" i="16"/>
  <c r="AM943" i="16"/>
  <c r="AL943" i="16"/>
  <c r="AK943" i="16"/>
  <c r="AJ943" i="16"/>
  <c r="AI943" i="16"/>
  <c r="AH943" i="16"/>
  <c r="AG943" i="16"/>
  <c r="AF943" i="16"/>
  <c r="AE943" i="16"/>
  <c r="BA942" i="16"/>
  <c r="AZ942" i="16"/>
  <c r="AY942" i="16"/>
  <c r="AX942" i="16"/>
  <c r="AW942" i="16"/>
  <c r="AV942" i="16"/>
  <c r="AU942" i="16"/>
  <c r="AT942" i="16"/>
  <c r="AS942" i="16"/>
  <c r="AR942" i="16"/>
  <c r="AQ942" i="16"/>
  <c r="AP942" i="16"/>
  <c r="AO942" i="16"/>
  <c r="AN942" i="16"/>
  <c r="AM942" i="16"/>
  <c r="AL942" i="16"/>
  <c r="AK942" i="16"/>
  <c r="AJ942" i="16"/>
  <c r="AI942" i="16"/>
  <c r="AH942" i="16"/>
  <c r="AG942" i="16"/>
  <c r="AF942" i="16"/>
  <c r="AE942" i="16"/>
  <c r="BA941" i="16"/>
  <c r="AZ941" i="16"/>
  <c r="AY941" i="16"/>
  <c r="AX941" i="16"/>
  <c r="AW941" i="16"/>
  <c r="AV941" i="16"/>
  <c r="AU941" i="16"/>
  <c r="AT941" i="16"/>
  <c r="AS941" i="16"/>
  <c r="AR941" i="16"/>
  <c r="AQ941" i="16"/>
  <c r="AP941" i="16"/>
  <c r="AO941" i="16"/>
  <c r="AN941" i="16"/>
  <c r="AM941" i="16"/>
  <c r="AL941" i="16"/>
  <c r="AK941" i="16"/>
  <c r="AJ941" i="16"/>
  <c r="AI941" i="16"/>
  <c r="AH941" i="16"/>
  <c r="AG941" i="16"/>
  <c r="AF941" i="16"/>
  <c r="AE941" i="16"/>
  <c r="BA940" i="16"/>
  <c r="AZ940" i="16"/>
  <c r="AY940" i="16"/>
  <c r="AX940" i="16"/>
  <c r="AW940" i="16"/>
  <c r="AV940" i="16"/>
  <c r="AU940" i="16"/>
  <c r="AT940" i="16"/>
  <c r="AS940" i="16"/>
  <c r="AR940" i="16"/>
  <c r="AQ940" i="16"/>
  <c r="AP940" i="16"/>
  <c r="AO940" i="16"/>
  <c r="AN940" i="16"/>
  <c r="AM940" i="16"/>
  <c r="AL940" i="16"/>
  <c r="AK940" i="16"/>
  <c r="AJ940" i="16"/>
  <c r="AI940" i="16"/>
  <c r="AH940" i="16"/>
  <c r="AG940" i="16"/>
  <c r="AF940" i="16"/>
  <c r="AE940" i="16"/>
  <c r="BA939" i="16"/>
  <c r="AZ939" i="16"/>
  <c r="AY939" i="16"/>
  <c r="AX939" i="16"/>
  <c r="AW939" i="16"/>
  <c r="AV939" i="16"/>
  <c r="AU939" i="16"/>
  <c r="AT939" i="16"/>
  <c r="AS939" i="16"/>
  <c r="AR939" i="16"/>
  <c r="AQ939" i="16"/>
  <c r="AP939" i="16"/>
  <c r="AO939" i="16"/>
  <c r="AN939" i="16"/>
  <c r="AM939" i="16"/>
  <c r="AL939" i="16"/>
  <c r="AK939" i="16"/>
  <c r="AJ939" i="16"/>
  <c r="AI939" i="16"/>
  <c r="AH939" i="16"/>
  <c r="AG939" i="16"/>
  <c r="AF939" i="16"/>
  <c r="AE939" i="16"/>
  <c r="BA938" i="16"/>
  <c r="AZ938" i="16"/>
  <c r="AY938" i="16"/>
  <c r="AX938" i="16"/>
  <c r="AW938" i="16"/>
  <c r="AV938" i="16"/>
  <c r="AU938" i="16"/>
  <c r="AT938" i="16"/>
  <c r="AS938" i="16"/>
  <c r="AR938" i="16"/>
  <c r="AQ938" i="16"/>
  <c r="AP938" i="16"/>
  <c r="AO938" i="16"/>
  <c r="AN938" i="16"/>
  <c r="AM938" i="16"/>
  <c r="AL938" i="16"/>
  <c r="AK938" i="16"/>
  <c r="AJ938" i="16"/>
  <c r="AI938" i="16"/>
  <c r="AH938" i="16"/>
  <c r="AG938" i="16"/>
  <c r="AF938" i="16"/>
  <c r="AE938" i="16"/>
  <c r="BA937" i="16"/>
  <c r="AZ937" i="16"/>
  <c r="AY937" i="16"/>
  <c r="AX937" i="16"/>
  <c r="AW937" i="16"/>
  <c r="AV937" i="16"/>
  <c r="AU937" i="16"/>
  <c r="AT937" i="16"/>
  <c r="AS937" i="16"/>
  <c r="AR937" i="16"/>
  <c r="AQ937" i="16"/>
  <c r="AP937" i="16"/>
  <c r="AO937" i="16"/>
  <c r="AN937" i="16"/>
  <c r="AM937" i="16"/>
  <c r="AL937" i="16"/>
  <c r="AK937" i="16"/>
  <c r="AJ937" i="16"/>
  <c r="AI937" i="16"/>
  <c r="AH937" i="16"/>
  <c r="AG937" i="16"/>
  <c r="AF937" i="16"/>
  <c r="AE937" i="16"/>
  <c r="BA936" i="16"/>
  <c r="AZ936" i="16"/>
  <c r="AY936" i="16"/>
  <c r="AX936" i="16"/>
  <c r="AW936" i="16"/>
  <c r="AV936" i="16"/>
  <c r="AU936" i="16"/>
  <c r="AT936" i="16"/>
  <c r="AS936" i="16"/>
  <c r="AR936" i="16"/>
  <c r="AQ936" i="16"/>
  <c r="AP936" i="16"/>
  <c r="AO936" i="16"/>
  <c r="AN936" i="16"/>
  <c r="AM936" i="16"/>
  <c r="AL936" i="16"/>
  <c r="AK936" i="16"/>
  <c r="AJ936" i="16"/>
  <c r="AI936" i="16"/>
  <c r="AH936" i="16"/>
  <c r="AG936" i="16"/>
  <c r="AF936" i="16"/>
  <c r="AE936" i="16"/>
  <c r="BA935" i="16"/>
  <c r="AZ935" i="16"/>
  <c r="AY935" i="16"/>
  <c r="AX935" i="16"/>
  <c r="AW935" i="16"/>
  <c r="AV935" i="16"/>
  <c r="AU935" i="16"/>
  <c r="AT935" i="16"/>
  <c r="AS935" i="16"/>
  <c r="AR935" i="16"/>
  <c r="AQ935" i="16"/>
  <c r="AP935" i="16"/>
  <c r="AO935" i="16"/>
  <c r="AN935" i="16"/>
  <c r="AM935" i="16"/>
  <c r="AL935" i="16"/>
  <c r="AK935" i="16"/>
  <c r="AJ935" i="16"/>
  <c r="AI935" i="16"/>
  <c r="AH935" i="16"/>
  <c r="AG935" i="16"/>
  <c r="AF935" i="16"/>
  <c r="AE935" i="16"/>
  <c r="BA934" i="16"/>
  <c r="AZ934" i="16"/>
  <c r="AY934" i="16"/>
  <c r="AX934" i="16"/>
  <c r="AW934" i="16"/>
  <c r="AV934" i="16"/>
  <c r="AU934" i="16"/>
  <c r="AT934" i="16"/>
  <c r="AS934" i="16"/>
  <c r="AR934" i="16"/>
  <c r="AQ934" i="16"/>
  <c r="AP934" i="16"/>
  <c r="AO934" i="16"/>
  <c r="AN934" i="16"/>
  <c r="AM934" i="16"/>
  <c r="AL934" i="16"/>
  <c r="AK934" i="16"/>
  <c r="AJ934" i="16"/>
  <c r="AI934" i="16"/>
  <c r="AH934" i="16"/>
  <c r="AG934" i="16"/>
  <c r="AF934" i="16"/>
  <c r="AE934" i="16"/>
  <c r="BA933" i="16"/>
  <c r="AZ933" i="16"/>
  <c r="AY933" i="16"/>
  <c r="AX933" i="16"/>
  <c r="AW933" i="16"/>
  <c r="AV933" i="16"/>
  <c r="AU933" i="16"/>
  <c r="AT933" i="16"/>
  <c r="AS933" i="16"/>
  <c r="AR933" i="16"/>
  <c r="AQ933" i="16"/>
  <c r="AP933" i="16"/>
  <c r="AO933" i="16"/>
  <c r="AN933" i="16"/>
  <c r="AM933" i="16"/>
  <c r="AL933" i="16"/>
  <c r="AK933" i="16"/>
  <c r="AJ933" i="16"/>
  <c r="AI933" i="16"/>
  <c r="AH933" i="16"/>
  <c r="AG933" i="16"/>
  <c r="AF933" i="16"/>
  <c r="AE933" i="16"/>
  <c r="BA932" i="16"/>
  <c r="AZ932" i="16"/>
  <c r="AY932" i="16"/>
  <c r="AX932" i="16"/>
  <c r="AW932" i="16"/>
  <c r="AV932" i="16"/>
  <c r="AU932" i="16"/>
  <c r="AT932" i="16"/>
  <c r="AS932" i="16"/>
  <c r="AR932" i="16"/>
  <c r="AQ932" i="16"/>
  <c r="AP932" i="16"/>
  <c r="AO932" i="16"/>
  <c r="AN932" i="16"/>
  <c r="AM932" i="16"/>
  <c r="AL932" i="16"/>
  <c r="AK932" i="16"/>
  <c r="AJ932" i="16"/>
  <c r="AI932" i="16"/>
  <c r="AH932" i="16"/>
  <c r="AG932" i="16"/>
  <c r="AF932" i="16"/>
  <c r="AE932" i="16"/>
  <c r="BA931" i="16"/>
  <c r="AZ931" i="16"/>
  <c r="AY931" i="16"/>
  <c r="AX931" i="16"/>
  <c r="AW931" i="16"/>
  <c r="AV931" i="16"/>
  <c r="AU931" i="16"/>
  <c r="AT931" i="16"/>
  <c r="AS931" i="16"/>
  <c r="AR931" i="16"/>
  <c r="AQ931" i="16"/>
  <c r="AP931" i="16"/>
  <c r="AO931" i="16"/>
  <c r="AN931" i="16"/>
  <c r="AM931" i="16"/>
  <c r="AL931" i="16"/>
  <c r="AK931" i="16"/>
  <c r="AJ931" i="16"/>
  <c r="AI931" i="16"/>
  <c r="AH931" i="16"/>
  <c r="AG931" i="16"/>
  <c r="AF931" i="16"/>
  <c r="AE931" i="16"/>
  <c r="BA930" i="16"/>
  <c r="AZ930" i="16"/>
  <c r="AY930" i="16"/>
  <c r="AX930" i="16"/>
  <c r="AW930" i="16"/>
  <c r="AV930" i="16"/>
  <c r="AU930" i="16"/>
  <c r="AT930" i="16"/>
  <c r="AS930" i="16"/>
  <c r="AR930" i="16"/>
  <c r="AQ930" i="16"/>
  <c r="AP930" i="16"/>
  <c r="AO930" i="16"/>
  <c r="AN930" i="16"/>
  <c r="AM930" i="16"/>
  <c r="AL930" i="16"/>
  <c r="AK930" i="16"/>
  <c r="AJ930" i="16"/>
  <c r="AI930" i="16"/>
  <c r="AH930" i="16"/>
  <c r="AG930" i="16"/>
  <c r="AF930" i="16"/>
  <c r="AE930" i="16"/>
  <c r="BA929" i="16"/>
  <c r="AZ929" i="16"/>
  <c r="AY929" i="16"/>
  <c r="AX929" i="16"/>
  <c r="AW929" i="16"/>
  <c r="AV929" i="16"/>
  <c r="AU929" i="16"/>
  <c r="AT929" i="16"/>
  <c r="AS929" i="16"/>
  <c r="AR929" i="16"/>
  <c r="AQ929" i="16"/>
  <c r="AP929" i="16"/>
  <c r="AO929" i="16"/>
  <c r="AN929" i="16"/>
  <c r="AM929" i="16"/>
  <c r="AL929" i="16"/>
  <c r="AK929" i="16"/>
  <c r="AJ929" i="16"/>
  <c r="AI929" i="16"/>
  <c r="AH929" i="16"/>
  <c r="AG929" i="16"/>
  <c r="AF929" i="16"/>
  <c r="AE929" i="16"/>
  <c r="BA928" i="16"/>
  <c r="AZ928" i="16"/>
  <c r="AY928" i="16"/>
  <c r="AX928" i="16"/>
  <c r="AW928" i="16"/>
  <c r="AV928" i="16"/>
  <c r="AU928" i="16"/>
  <c r="AT928" i="16"/>
  <c r="AS928" i="16"/>
  <c r="AR928" i="16"/>
  <c r="AQ928" i="16"/>
  <c r="AP928" i="16"/>
  <c r="AO928" i="16"/>
  <c r="AN928" i="16"/>
  <c r="AM928" i="16"/>
  <c r="AL928" i="16"/>
  <c r="AK928" i="16"/>
  <c r="AJ928" i="16"/>
  <c r="AI928" i="16"/>
  <c r="AH928" i="16"/>
  <c r="AG928" i="16"/>
  <c r="AF928" i="16"/>
  <c r="AE928" i="16"/>
  <c r="BA927" i="16"/>
  <c r="AZ927" i="16"/>
  <c r="AY927" i="16"/>
  <c r="AX927" i="16"/>
  <c r="AW927" i="16"/>
  <c r="AV927" i="16"/>
  <c r="AU927" i="16"/>
  <c r="AT927" i="16"/>
  <c r="AS927" i="16"/>
  <c r="AR927" i="16"/>
  <c r="AQ927" i="16"/>
  <c r="AP927" i="16"/>
  <c r="AO927" i="16"/>
  <c r="AN927" i="16"/>
  <c r="AM927" i="16"/>
  <c r="AL927" i="16"/>
  <c r="AK927" i="16"/>
  <c r="AJ927" i="16"/>
  <c r="AI927" i="16"/>
  <c r="AH927" i="16"/>
  <c r="AG927" i="16"/>
  <c r="AF927" i="16"/>
  <c r="AE927" i="16"/>
  <c r="BA926" i="16"/>
  <c r="AZ926" i="16"/>
  <c r="AY926" i="16"/>
  <c r="AX926" i="16"/>
  <c r="AW926" i="16"/>
  <c r="AV926" i="16"/>
  <c r="AU926" i="16"/>
  <c r="AT926" i="16"/>
  <c r="AS926" i="16"/>
  <c r="AR926" i="16"/>
  <c r="AQ926" i="16"/>
  <c r="AP926" i="16"/>
  <c r="AO926" i="16"/>
  <c r="AN926" i="16"/>
  <c r="AM926" i="16"/>
  <c r="AL926" i="16"/>
  <c r="AK926" i="16"/>
  <c r="AJ926" i="16"/>
  <c r="AI926" i="16"/>
  <c r="AH926" i="16"/>
  <c r="AG926" i="16"/>
  <c r="AF926" i="16"/>
  <c r="AE926" i="16"/>
  <c r="BA925" i="16"/>
  <c r="AZ925" i="16"/>
  <c r="AY925" i="16"/>
  <c r="AX925" i="16"/>
  <c r="AW925" i="16"/>
  <c r="AV925" i="16"/>
  <c r="AU925" i="16"/>
  <c r="AT925" i="16"/>
  <c r="AS925" i="16"/>
  <c r="AR925" i="16"/>
  <c r="AQ925" i="16"/>
  <c r="AP925" i="16"/>
  <c r="AO925" i="16"/>
  <c r="AN925" i="16"/>
  <c r="AM925" i="16"/>
  <c r="AL925" i="16"/>
  <c r="AK925" i="16"/>
  <c r="AJ925" i="16"/>
  <c r="AI925" i="16"/>
  <c r="AH925" i="16"/>
  <c r="AG925" i="16"/>
  <c r="AF925" i="16"/>
  <c r="AE925" i="16"/>
  <c r="BA924" i="16"/>
  <c r="AZ924" i="16"/>
  <c r="AY924" i="16"/>
  <c r="AX924" i="16"/>
  <c r="AW924" i="16"/>
  <c r="AV924" i="16"/>
  <c r="AU924" i="16"/>
  <c r="AT924" i="16"/>
  <c r="AS924" i="16"/>
  <c r="AR924" i="16"/>
  <c r="AQ924" i="16"/>
  <c r="AP924" i="16"/>
  <c r="AO924" i="16"/>
  <c r="AN924" i="16"/>
  <c r="AM924" i="16"/>
  <c r="AL924" i="16"/>
  <c r="AK924" i="16"/>
  <c r="AJ924" i="16"/>
  <c r="AI924" i="16"/>
  <c r="AH924" i="16"/>
  <c r="AG924" i="16"/>
  <c r="AF924" i="16"/>
  <c r="AE924" i="16"/>
  <c r="BA923" i="16"/>
  <c r="AZ923" i="16"/>
  <c r="AY923" i="16"/>
  <c r="AX923" i="16"/>
  <c r="AW923" i="16"/>
  <c r="AV923" i="16"/>
  <c r="AU923" i="16"/>
  <c r="AT923" i="16"/>
  <c r="AS923" i="16"/>
  <c r="AR923" i="16"/>
  <c r="AQ923" i="16"/>
  <c r="AP923" i="16"/>
  <c r="AO923" i="16"/>
  <c r="AN923" i="16"/>
  <c r="AM923" i="16"/>
  <c r="AL923" i="16"/>
  <c r="AK923" i="16"/>
  <c r="AJ923" i="16"/>
  <c r="AI923" i="16"/>
  <c r="AH923" i="16"/>
  <c r="AG923" i="16"/>
  <c r="AF923" i="16"/>
  <c r="AE923" i="16"/>
  <c r="BA922" i="16"/>
  <c r="AZ922" i="16"/>
  <c r="AY922" i="16"/>
  <c r="AX922" i="16"/>
  <c r="AW922" i="16"/>
  <c r="AV922" i="16"/>
  <c r="AU922" i="16"/>
  <c r="AT922" i="16"/>
  <c r="AS922" i="16"/>
  <c r="AR922" i="16"/>
  <c r="AQ922" i="16"/>
  <c r="AP922" i="16"/>
  <c r="AO922" i="16"/>
  <c r="AN922" i="16"/>
  <c r="AM922" i="16"/>
  <c r="AL922" i="16"/>
  <c r="AK922" i="16"/>
  <c r="AJ922" i="16"/>
  <c r="AI922" i="16"/>
  <c r="AH922" i="16"/>
  <c r="AG922" i="16"/>
  <c r="AF922" i="16"/>
  <c r="AE922" i="16"/>
  <c r="BA921" i="16"/>
  <c r="AZ921" i="16"/>
  <c r="AY921" i="16"/>
  <c r="AX921" i="16"/>
  <c r="AW921" i="16"/>
  <c r="AV921" i="16"/>
  <c r="AU921" i="16"/>
  <c r="AT921" i="16"/>
  <c r="AS921" i="16"/>
  <c r="AR921" i="16"/>
  <c r="AQ921" i="16"/>
  <c r="AP921" i="16"/>
  <c r="AO921" i="16"/>
  <c r="AN921" i="16"/>
  <c r="AM921" i="16"/>
  <c r="AL921" i="16"/>
  <c r="AK921" i="16"/>
  <c r="AJ921" i="16"/>
  <c r="AI921" i="16"/>
  <c r="AH921" i="16"/>
  <c r="AG921" i="16"/>
  <c r="AF921" i="16"/>
  <c r="AE921" i="16"/>
  <c r="BA920" i="16"/>
  <c r="AZ920" i="16"/>
  <c r="AY920" i="16"/>
  <c r="AX920" i="16"/>
  <c r="AW920" i="16"/>
  <c r="AV920" i="16"/>
  <c r="AU920" i="16"/>
  <c r="AT920" i="16"/>
  <c r="AS920" i="16"/>
  <c r="AR920" i="16"/>
  <c r="AQ920" i="16"/>
  <c r="AP920" i="16"/>
  <c r="AO920" i="16"/>
  <c r="AN920" i="16"/>
  <c r="AM920" i="16"/>
  <c r="AL920" i="16"/>
  <c r="AK920" i="16"/>
  <c r="AJ920" i="16"/>
  <c r="AI920" i="16"/>
  <c r="AH920" i="16"/>
  <c r="AG920" i="16"/>
  <c r="AF920" i="16"/>
  <c r="AE920" i="16"/>
  <c r="BA919" i="16"/>
  <c r="AZ919" i="16"/>
  <c r="AY919" i="16"/>
  <c r="AX919" i="16"/>
  <c r="AW919" i="16"/>
  <c r="AV919" i="16"/>
  <c r="AU919" i="16"/>
  <c r="AT919" i="16"/>
  <c r="AS919" i="16"/>
  <c r="AR919" i="16"/>
  <c r="AQ919" i="16"/>
  <c r="AP919" i="16"/>
  <c r="AO919" i="16"/>
  <c r="AN919" i="16"/>
  <c r="AM919" i="16"/>
  <c r="AL919" i="16"/>
  <c r="AK919" i="16"/>
  <c r="AJ919" i="16"/>
  <c r="AI919" i="16"/>
  <c r="AH919" i="16"/>
  <c r="AG919" i="16"/>
  <c r="AF919" i="16"/>
  <c r="AE919" i="16"/>
  <c r="BA918" i="16"/>
  <c r="AZ918" i="16"/>
  <c r="AY918" i="16"/>
  <c r="AX918" i="16"/>
  <c r="AW918" i="16"/>
  <c r="AV918" i="16"/>
  <c r="AU918" i="16"/>
  <c r="AT918" i="16"/>
  <c r="AS918" i="16"/>
  <c r="AR918" i="16"/>
  <c r="AQ918" i="16"/>
  <c r="AP918" i="16"/>
  <c r="AO918" i="16"/>
  <c r="AN918" i="16"/>
  <c r="AM918" i="16"/>
  <c r="AL918" i="16"/>
  <c r="AK918" i="16"/>
  <c r="AJ918" i="16"/>
  <c r="AI918" i="16"/>
  <c r="AH918" i="16"/>
  <c r="AG918" i="16"/>
  <c r="AF918" i="16"/>
  <c r="AE918" i="16"/>
  <c r="BA917" i="16"/>
  <c r="AZ917" i="16"/>
  <c r="AY917" i="16"/>
  <c r="AX917" i="16"/>
  <c r="AW917" i="16"/>
  <c r="AV917" i="16"/>
  <c r="AU917" i="16"/>
  <c r="AT917" i="16"/>
  <c r="AS917" i="16"/>
  <c r="AR917" i="16"/>
  <c r="AQ917" i="16"/>
  <c r="AP917" i="16"/>
  <c r="AO917" i="16"/>
  <c r="AN917" i="16"/>
  <c r="AM917" i="16"/>
  <c r="AL917" i="16"/>
  <c r="AK917" i="16"/>
  <c r="AJ917" i="16"/>
  <c r="AI917" i="16"/>
  <c r="AH917" i="16"/>
  <c r="AG917" i="16"/>
  <c r="AF917" i="16"/>
  <c r="AE917" i="16"/>
  <c r="BA916" i="16"/>
  <c r="AZ916" i="16"/>
  <c r="AY916" i="16"/>
  <c r="AX916" i="16"/>
  <c r="AW916" i="16"/>
  <c r="AV916" i="16"/>
  <c r="AU916" i="16"/>
  <c r="AT916" i="16"/>
  <c r="AS916" i="16"/>
  <c r="AR916" i="16"/>
  <c r="AQ916" i="16"/>
  <c r="AP916" i="16"/>
  <c r="AO916" i="16"/>
  <c r="AN916" i="16"/>
  <c r="AM916" i="16"/>
  <c r="AL916" i="16"/>
  <c r="AK916" i="16"/>
  <c r="AJ916" i="16"/>
  <c r="AI916" i="16"/>
  <c r="AH916" i="16"/>
  <c r="AG916" i="16"/>
  <c r="AF916" i="16"/>
  <c r="AE916" i="16"/>
  <c r="BA915" i="16"/>
  <c r="AZ915" i="16"/>
  <c r="AY915" i="16"/>
  <c r="AX915" i="16"/>
  <c r="AW915" i="16"/>
  <c r="AV915" i="16"/>
  <c r="AU915" i="16"/>
  <c r="AT915" i="16"/>
  <c r="AS915" i="16"/>
  <c r="AR915" i="16"/>
  <c r="AQ915" i="16"/>
  <c r="AP915" i="16"/>
  <c r="AO915" i="16"/>
  <c r="AN915" i="16"/>
  <c r="AM915" i="16"/>
  <c r="AL915" i="16"/>
  <c r="AK915" i="16"/>
  <c r="AJ915" i="16"/>
  <c r="AI915" i="16"/>
  <c r="AH915" i="16"/>
  <c r="AG915" i="16"/>
  <c r="AF915" i="16"/>
  <c r="AE915" i="16"/>
  <c r="BA914" i="16"/>
  <c r="AZ914" i="16"/>
  <c r="AY914" i="16"/>
  <c r="AX914" i="16"/>
  <c r="AW914" i="16"/>
  <c r="AV914" i="16"/>
  <c r="AU914" i="16"/>
  <c r="AT914" i="16"/>
  <c r="AS914" i="16"/>
  <c r="AR914" i="16"/>
  <c r="AQ914" i="16"/>
  <c r="AP914" i="16"/>
  <c r="AO914" i="16"/>
  <c r="AN914" i="16"/>
  <c r="AM914" i="16"/>
  <c r="AL914" i="16"/>
  <c r="AK914" i="16"/>
  <c r="AJ914" i="16"/>
  <c r="AI914" i="16"/>
  <c r="AH914" i="16"/>
  <c r="AG914" i="16"/>
  <c r="AF914" i="16"/>
  <c r="AE914" i="16"/>
  <c r="BA913" i="16"/>
  <c r="AZ913" i="16"/>
  <c r="AY913" i="16"/>
  <c r="AX913" i="16"/>
  <c r="AW913" i="16"/>
  <c r="AV913" i="16"/>
  <c r="AU913" i="16"/>
  <c r="AT913" i="16"/>
  <c r="AS913" i="16"/>
  <c r="AR913" i="16"/>
  <c r="AQ913" i="16"/>
  <c r="AP913" i="16"/>
  <c r="AO913" i="16"/>
  <c r="AN913" i="16"/>
  <c r="AM913" i="16"/>
  <c r="AL913" i="16"/>
  <c r="AK913" i="16"/>
  <c r="AJ913" i="16"/>
  <c r="AI913" i="16"/>
  <c r="AH913" i="16"/>
  <c r="AG913" i="16"/>
  <c r="AF913" i="16"/>
  <c r="AE913" i="16"/>
  <c r="BA912" i="16"/>
  <c r="AZ912" i="16"/>
  <c r="AY912" i="16"/>
  <c r="AX912" i="16"/>
  <c r="AW912" i="16"/>
  <c r="AV912" i="16"/>
  <c r="AU912" i="16"/>
  <c r="AT912" i="16"/>
  <c r="AS912" i="16"/>
  <c r="AR912" i="16"/>
  <c r="AQ912" i="16"/>
  <c r="AP912" i="16"/>
  <c r="AO912" i="16"/>
  <c r="AN912" i="16"/>
  <c r="AM912" i="16"/>
  <c r="AL912" i="16"/>
  <c r="AK912" i="16"/>
  <c r="AJ912" i="16"/>
  <c r="AI912" i="16"/>
  <c r="AH912" i="16"/>
  <c r="AG912" i="16"/>
  <c r="AF912" i="16"/>
  <c r="AE912" i="16"/>
  <c r="BA911" i="16"/>
  <c r="AZ911" i="16"/>
  <c r="AY911" i="16"/>
  <c r="AX911" i="16"/>
  <c r="AW911" i="16"/>
  <c r="AV911" i="16"/>
  <c r="AU911" i="16"/>
  <c r="AT911" i="16"/>
  <c r="AS911" i="16"/>
  <c r="AR911" i="16"/>
  <c r="AQ911" i="16"/>
  <c r="AP911" i="16"/>
  <c r="AO911" i="16"/>
  <c r="AN911" i="16"/>
  <c r="AM911" i="16"/>
  <c r="AL911" i="16"/>
  <c r="AK911" i="16"/>
  <c r="AJ911" i="16"/>
  <c r="AI911" i="16"/>
  <c r="AH911" i="16"/>
  <c r="AG911" i="16"/>
  <c r="AF911" i="16"/>
  <c r="AE911" i="16"/>
  <c r="BA910" i="16"/>
  <c r="AZ910" i="16"/>
  <c r="AY910" i="16"/>
  <c r="AX910" i="16"/>
  <c r="AW910" i="16"/>
  <c r="AV910" i="16"/>
  <c r="AU910" i="16"/>
  <c r="AT910" i="16"/>
  <c r="AS910" i="16"/>
  <c r="AR910" i="16"/>
  <c r="AQ910" i="16"/>
  <c r="AP910" i="16"/>
  <c r="AO910" i="16"/>
  <c r="AN910" i="16"/>
  <c r="AM910" i="16"/>
  <c r="AL910" i="16"/>
  <c r="AK910" i="16"/>
  <c r="AJ910" i="16"/>
  <c r="AI910" i="16"/>
  <c r="AH910" i="16"/>
  <c r="AG910" i="16"/>
  <c r="AF910" i="16"/>
  <c r="AE910" i="16"/>
  <c r="BA909" i="16"/>
  <c r="AZ909" i="16"/>
  <c r="AY909" i="16"/>
  <c r="AX909" i="16"/>
  <c r="AW909" i="16"/>
  <c r="AV909" i="16"/>
  <c r="AU909" i="16"/>
  <c r="AT909" i="16"/>
  <c r="AS909" i="16"/>
  <c r="AR909" i="16"/>
  <c r="AQ909" i="16"/>
  <c r="AP909" i="16"/>
  <c r="AO909" i="16"/>
  <c r="AN909" i="16"/>
  <c r="AM909" i="16"/>
  <c r="AL909" i="16"/>
  <c r="AK909" i="16"/>
  <c r="AJ909" i="16"/>
  <c r="AI909" i="16"/>
  <c r="AH909" i="16"/>
  <c r="AG909" i="16"/>
  <c r="AF909" i="16"/>
  <c r="AE909" i="16"/>
  <c r="BA908" i="16"/>
  <c r="AZ908" i="16"/>
  <c r="AY908" i="16"/>
  <c r="AX908" i="16"/>
  <c r="AW908" i="16"/>
  <c r="AV908" i="16"/>
  <c r="AU908" i="16"/>
  <c r="AT908" i="16"/>
  <c r="AS908" i="16"/>
  <c r="AR908" i="16"/>
  <c r="AQ908" i="16"/>
  <c r="AP908" i="16"/>
  <c r="AO908" i="16"/>
  <c r="AN908" i="16"/>
  <c r="AM908" i="16"/>
  <c r="AL908" i="16"/>
  <c r="AK908" i="16"/>
  <c r="AJ908" i="16"/>
  <c r="AI908" i="16"/>
  <c r="AH908" i="16"/>
  <c r="AG908" i="16"/>
  <c r="AF908" i="16"/>
  <c r="AE908" i="16"/>
  <c r="BA907" i="16"/>
  <c r="AZ907" i="16"/>
  <c r="AY907" i="16"/>
  <c r="AX907" i="16"/>
  <c r="AW907" i="16"/>
  <c r="AV907" i="16"/>
  <c r="AU907" i="16"/>
  <c r="AT907" i="16"/>
  <c r="AS907" i="16"/>
  <c r="AR907" i="16"/>
  <c r="AQ907" i="16"/>
  <c r="AP907" i="16"/>
  <c r="AO907" i="16"/>
  <c r="AN907" i="16"/>
  <c r="AM907" i="16"/>
  <c r="AL907" i="16"/>
  <c r="AK907" i="16"/>
  <c r="AJ907" i="16"/>
  <c r="AI907" i="16"/>
  <c r="AH907" i="16"/>
  <c r="AG907" i="16"/>
  <c r="AF907" i="16"/>
  <c r="AE907" i="16"/>
  <c r="BA906" i="16"/>
  <c r="AZ906" i="16"/>
  <c r="AY906" i="16"/>
  <c r="AX906" i="16"/>
  <c r="AW906" i="16"/>
  <c r="AV906" i="16"/>
  <c r="AU906" i="16"/>
  <c r="AT906" i="16"/>
  <c r="AS906" i="16"/>
  <c r="AR906" i="16"/>
  <c r="AQ906" i="16"/>
  <c r="AP906" i="16"/>
  <c r="AO906" i="16"/>
  <c r="AN906" i="16"/>
  <c r="AM906" i="16"/>
  <c r="AL906" i="16"/>
  <c r="AK906" i="16"/>
  <c r="AJ906" i="16"/>
  <c r="AI906" i="16"/>
  <c r="AH906" i="16"/>
  <c r="AG906" i="16"/>
  <c r="AF906" i="16"/>
  <c r="AE906" i="16"/>
  <c r="BA905" i="16"/>
  <c r="AZ905" i="16"/>
  <c r="AY905" i="16"/>
  <c r="AX905" i="16"/>
  <c r="AW905" i="16"/>
  <c r="AV905" i="16"/>
  <c r="AU905" i="16"/>
  <c r="AT905" i="16"/>
  <c r="AS905" i="16"/>
  <c r="AR905" i="16"/>
  <c r="AQ905" i="16"/>
  <c r="AP905" i="16"/>
  <c r="AO905" i="16"/>
  <c r="AN905" i="16"/>
  <c r="AM905" i="16"/>
  <c r="AL905" i="16"/>
  <c r="AK905" i="16"/>
  <c r="AJ905" i="16"/>
  <c r="AI905" i="16"/>
  <c r="AH905" i="16"/>
  <c r="AG905" i="16"/>
  <c r="AF905" i="16"/>
  <c r="AE905" i="16"/>
  <c r="BA904" i="16"/>
  <c r="AZ904" i="16"/>
  <c r="AY904" i="16"/>
  <c r="AX904" i="16"/>
  <c r="AW904" i="16"/>
  <c r="AV904" i="16"/>
  <c r="AU904" i="16"/>
  <c r="AT904" i="16"/>
  <c r="AS904" i="16"/>
  <c r="AR904" i="16"/>
  <c r="AQ904" i="16"/>
  <c r="AP904" i="16"/>
  <c r="AO904" i="16"/>
  <c r="AN904" i="16"/>
  <c r="AM904" i="16"/>
  <c r="AL904" i="16"/>
  <c r="AK904" i="16"/>
  <c r="AJ904" i="16"/>
  <c r="AI904" i="16"/>
  <c r="AH904" i="16"/>
  <c r="AG904" i="16"/>
  <c r="AF904" i="16"/>
  <c r="AE904" i="16"/>
  <c r="BA903" i="16"/>
  <c r="AZ903" i="16"/>
  <c r="AY903" i="16"/>
  <c r="AX903" i="16"/>
  <c r="AW903" i="16"/>
  <c r="AV903" i="16"/>
  <c r="AU903" i="16"/>
  <c r="AT903" i="16"/>
  <c r="AS903" i="16"/>
  <c r="AR903" i="16"/>
  <c r="AQ903" i="16"/>
  <c r="AP903" i="16"/>
  <c r="AO903" i="16"/>
  <c r="AN903" i="16"/>
  <c r="AM903" i="16"/>
  <c r="AL903" i="16"/>
  <c r="AK903" i="16"/>
  <c r="AJ903" i="16"/>
  <c r="AI903" i="16"/>
  <c r="AH903" i="16"/>
  <c r="AG903" i="16"/>
  <c r="AF903" i="16"/>
  <c r="AE903" i="16"/>
  <c r="BA902" i="16"/>
  <c r="AZ902" i="16"/>
  <c r="AY902" i="16"/>
  <c r="AX902" i="16"/>
  <c r="AW902" i="16"/>
  <c r="AV902" i="16"/>
  <c r="AU902" i="16"/>
  <c r="AT902" i="16"/>
  <c r="AS902" i="16"/>
  <c r="AR902" i="16"/>
  <c r="AQ902" i="16"/>
  <c r="AP902" i="16"/>
  <c r="AO902" i="16"/>
  <c r="AN902" i="16"/>
  <c r="AM902" i="16"/>
  <c r="AL902" i="16"/>
  <c r="AK902" i="16"/>
  <c r="AJ902" i="16"/>
  <c r="AI902" i="16"/>
  <c r="AH902" i="16"/>
  <c r="AG902" i="16"/>
  <c r="AF902" i="16"/>
  <c r="AE902" i="16"/>
  <c r="BA901" i="16"/>
  <c r="AZ901" i="16"/>
  <c r="AY901" i="16"/>
  <c r="AX901" i="16"/>
  <c r="AW901" i="16"/>
  <c r="AV901" i="16"/>
  <c r="AU901" i="16"/>
  <c r="AT901" i="16"/>
  <c r="AS901" i="16"/>
  <c r="AR901" i="16"/>
  <c r="AQ901" i="16"/>
  <c r="AP901" i="16"/>
  <c r="AO901" i="16"/>
  <c r="AN901" i="16"/>
  <c r="AM901" i="16"/>
  <c r="AL901" i="16"/>
  <c r="AK901" i="16"/>
  <c r="AJ901" i="16"/>
  <c r="AI901" i="16"/>
  <c r="AH901" i="16"/>
  <c r="AG901" i="16"/>
  <c r="AF901" i="16"/>
  <c r="AE901" i="16"/>
  <c r="BA900" i="16"/>
  <c r="AZ900" i="16"/>
  <c r="AY900" i="16"/>
  <c r="AX900" i="16"/>
  <c r="AW900" i="16"/>
  <c r="AV900" i="16"/>
  <c r="AU900" i="16"/>
  <c r="AT900" i="16"/>
  <c r="AS900" i="16"/>
  <c r="AR900" i="16"/>
  <c r="AQ900" i="16"/>
  <c r="AP900" i="16"/>
  <c r="AO900" i="16"/>
  <c r="AN900" i="16"/>
  <c r="AM900" i="16"/>
  <c r="AL900" i="16"/>
  <c r="AK900" i="16"/>
  <c r="AJ900" i="16"/>
  <c r="AI900" i="16"/>
  <c r="AH900" i="16"/>
  <c r="AG900" i="16"/>
  <c r="AF900" i="16"/>
  <c r="AE900" i="16"/>
  <c r="BA899" i="16"/>
  <c r="AZ899" i="16"/>
  <c r="AY899" i="16"/>
  <c r="AX899" i="16"/>
  <c r="AW899" i="16"/>
  <c r="AV899" i="16"/>
  <c r="AU899" i="16"/>
  <c r="AT899" i="16"/>
  <c r="AS899" i="16"/>
  <c r="AR899" i="16"/>
  <c r="AQ899" i="16"/>
  <c r="AP899" i="16"/>
  <c r="AO899" i="16"/>
  <c r="AN899" i="16"/>
  <c r="AM899" i="16"/>
  <c r="AL899" i="16"/>
  <c r="AK899" i="16"/>
  <c r="AJ899" i="16"/>
  <c r="AI899" i="16"/>
  <c r="AH899" i="16"/>
  <c r="AG899" i="16"/>
  <c r="AF899" i="16"/>
  <c r="AE899" i="16"/>
  <c r="BA898" i="16"/>
  <c r="AZ898" i="16"/>
  <c r="AY898" i="16"/>
  <c r="AX898" i="16"/>
  <c r="AW898" i="16"/>
  <c r="AV898" i="16"/>
  <c r="AU898" i="16"/>
  <c r="AT898" i="16"/>
  <c r="AS898" i="16"/>
  <c r="AR898" i="16"/>
  <c r="AQ898" i="16"/>
  <c r="AP898" i="16"/>
  <c r="AO898" i="16"/>
  <c r="AN898" i="16"/>
  <c r="AM898" i="16"/>
  <c r="AL898" i="16"/>
  <c r="AK898" i="16"/>
  <c r="AJ898" i="16"/>
  <c r="AI898" i="16"/>
  <c r="AH898" i="16"/>
  <c r="AG898" i="16"/>
  <c r="AF898" i="16"/>
  <c r="AE898" i="16"/>
  <c r="BA897" i="16"/>
  <c r="AZ897" i="16"/>
  <c r="AY897" i="16"/>
  <c r="AX897" i="16"/>
  <c r="AW897" i="16"/>
  <c r="AV897" i="16"/>
  <c r="AU897" i="16"/>
  <c r="AT897" i="16"/>
  <c r="AS897" i="16"/>
  <c r="AR897" i="16"/>
  <c r="AQ897" i="16"/>
  <c r="AP897" i="16"/>
  <c r="AO897" i="16"/>
  <c r="AN897" i="16"/>
  <c r="AM897" i="16"/>
  <c r="AL897" i="16"/>
  <c r="AK897" i="16"/>
  <c r="AJ897" i="16"/>
  <c r="AI897" i="16"/>
  <c r="AH897" i="16"/>
  <c r="AG897" i="16"/>
  <c r="AF897" i="16"/>
  <c r="AE897" i="16"/>
  <c r="BA896" i="16"/>
  <c r="AZ896" i="16"/>
  <c r="AY896" i="16"/>
  <c r="AX896" i="16"/>
  <c r="AW896" i="16"/>
  <c r="AV896" i="16"/>
  <c r="AU896" i="16"/>
  <c r="AT896" i="16"/>
  <c r="AS896" i="16"/>
  <c r="AR896" i="16"/>
  <c r="AQ896" i="16"/>
  <c r="AP896" i="16"/>
  <c r="AO896" i="16"/>
  <c r="AN896" i="16"/>
  <c r="AM896" i="16"/>
  <c r="AL896" i="16"/>
  <c r="AK896" i="16"/>
  <c r="AJ896" i="16"/>
  <c r="AI896" i="16"/>
  <c r="AH896" i="16"/>
  <c r="AG896" i="16"/>
  <c r="AF896" i="16"/>
  <c r="AE896" i="16"/>
  <c r="BA895" i="16"/>
  <c r="AZ895" i="16"/>
  <c r="AY895" i="16"/>
  <c r="AX895" i="16"/>
  <c r="AW895" i="16"/>
  <c r="AV895" i="16"/>
  <c r="AU895" i="16"/>
  <c r="AT895" i="16"/>
  <c r="AS895" i="16"/>
  <c r="AR895" i="16"/>
  <c r="AQ895" i="16"/>
  <c r="AP895" i="16"/>
  <c r="AO895" i="16"/>
  <c r="AN895" i="16"/>
  <c r="AM895" i="16"/>
  <c r="AL895" i="16"/>
  <c r="AK895" i="16"/>
  <c r="AJ895" i="16"/>
  <c r="AI895" i="16"/>
  <c r="AH895" i="16"/>
  <c r="AG895" i="16"/>
  <c r="AF895" i="16"/>
  <c r="AE895" i="16"/>
  <c r="BA894" i="16"/>
  <c r="AZ894" i="16"/>
  <c r="AY894" i="16"/>
  <c r="AX894" i="16"/>
  <c r="AW894" i="16"/>
  <c r="AV894" i="16"/>
  <c r="AU894" i="16"/>
  <c r="AT894" i="16"/>
  <c r="AS894" i="16"/>
  <c r="AR894" i="16"/>
  <c r="AQ894" i="16"/>
  <c r="AP894" i="16"/>
  <c r="AO894" i="16"/>
  <c r="AN894" i="16"/>
  <c r="AM894" i="16"/>
  <c r="AL894" i="16"/>
  <c r="AK894" i="16"/>
  <c r="AJ894" i="16"/>
  <c r="AI894" i="16"/>
  <c r="AH894" i="16"/>
  <c r="AG894" i="16"/>
  <c r="AF894" i="16"/>
  <c r="AE894" i="16"/>
  <c r="BA893" i="16"/>
  <c r="AZ893" i="16"/>
  <c r="AY893" i="16"/>
  <c r="AX893" i="16"/>
  <c r="AW893" i="16"/>
  <c r="AV893" i="16"/>
  <c r="AU893" i="16"/>
  <c r="AT893" i="16"/>
  <c r="AS893" i="16"/>
  <c r="AR893" i="16"/>
  <c r="AQ893" i="16"/>
  <c r="AP893" i="16"/>
  <c r="AO893" i="16"/>
  <c r="AN893" i="16"/>
  <c r="AM893" i="16"/>
  <c r="AL893" i="16"/>
  <c r="AK893" i="16"/>
  <c r="AJ893" i="16"/>
  <c r="AI893" i="16"/>
  <c r="AH893" i="16"/>
  <c r="AG893" i="16"/>
  <c r="AF893" i="16"/>
  <c r="AE893" i="16"/>
  <c r="BA892" i="16"/>
  <c r="AZ892" i="16"/>
  <c r="AY892" i="16"/>
  <c r="AX892" i="16"/>
  <c r="AW892" i="16"/>
  <c r="AV892" i="16"/>
  <c r="AU892" i="16"/>
  <c r="AT892" i="16"/>
  <c r="AS892" i="16"/>
  <c r="AR892" i="16"/>
  <c r="AQ892" i="16"/>
  <c r="AP892" i="16"/>
  <c r="AO892" i="16"/>
  <c r="AN892" i="16"/>
  <c r="AM892" i="16"/>
  <c r="AL892" i="16"/>
  <c r="AK892" i="16"/>
  <c r="AJ892" i="16"/>
  <c r="AI892" i="16"/>
  <c r="AH892" i="16"/>
  <c r="AG892" i="16"/>
  <c r="AF892" i="16"/>
  <c r="AE892" i="16"/>
  <c r="BA891" i="16"/>
  <c r="AZ891" i="16"/>
  <c r="AY891" i="16"/>
  <c r="AX891" i="16"/>
  <c r="AW891" i="16"/>
  <c r="AV891" i="16"/>
  <c r="AU891" i="16"/>
  <c r="AT891" i="16"/>
  <c r="AS891" i="16"/>
  <c r="AR891" i="16"/>
  <c r="AQ891" i="16"/>
  <c r="AP891" i="16"/>
  <c r="AO891" i="16"/>
  <c r="AN891" i="16"/>
  <c r="AM891" i="16"/>
  <c r="AL891" i="16"/>
  <c r="AK891" i="16"/>
  <c r="AJ891" i="16"/>
  <c r="AI891" i="16"/>
  <c r="AH891" i="16"/>
  <c r="AG891" i="16"/>
  <c r="AF891" i="16"/>
  <c r="AE891" i="16"/>
  <c r="BA890" i="16"/>
  <c r="AZ890" i="16"/>
  <c r="AY890" i="16"/>
  <c r="AX890" i="16"/>
  <c r="AW890" i="16"/>
  <c r="AV890" i="16"/>
  <c r="AU890" i="16"/>
  <c r="AT890" i="16"/>
  <c r="AS890" i="16"/>
  <c r="AR890" i="16"/>
  <c r="AQ890" i="16"/>
  <c r="AP890" i="16"/>
  <c r="AO890" i="16"/>
  <c r="AN890" i="16"/>
  <c r="AM890" i="16"/>
  <c r="AL890" i="16"/>
  <c r="AK890" i="16"/>
  <c r="AJ890" i="16"/>
  <c r="AI890" i="16"/>
  <c r="AH890" i="16"/>
  <c r="AG890" i="16"/>
  <c r="AF890" i="16"/>
  <c r="AE890" i="16"/>
  <c r="BA889" i="16"/>
  <c r="AZ889" i="16"/>
  <c r="AY889" i="16"/>
  <c r="AX889" i="16"/>
  <c r="AW889" i="16"/>
  <c r="AV889" i="16"/>
  <c r="AU889" i="16"/>
  <c r="AT889" i="16"/>
  <c r="AS889" i="16"/>
  <c r="AR889" i="16"/>
  <c r="AQ889" i="16"/>
  <c r="AP889" i="16"/>
  <c r="AO889" i="16"/>
  <c r="AN889" i="16"/>
  <c r="AM889" i="16"/>
  <c r="AL889" i="16"/>
  <c r="AK889" i="16"/>
  <c r="AJ889" i="16"/>
  <c r="AI889" i="16"/>
  <c r="AH889" i="16"/>
  <c r="AG889" i="16"/>
  <c r="AF889" i="16"/>
  <c r="AE889" i="16"/>
  <c r="BA888" i="16"/>
  <c r="AZ888" i="16"/>
  <c r="AY888" i="16"/>
  <c r="AX888" i="16"/>
  <c r="AW888" i="16"/>
  <c r="AV888" i="16"/>
  <c r="AU888" i="16"/>
  <c r="AT888" i="16"/>
  <c r="AS888" i="16"/>
  <c r="AR888" i="16"/>
  <c r="AQ888" i="16"/>
  <c r="AP888" i="16"/>
  <c r="AO888" i="16"/>
  <c r="AN888" i="16"/>
  <c r="AM888" i="16"/>
  <c r="AL888" i="16"/>
  <c r="AK888" i="16"/>
  <c r="AJ888" i="16"/>
  <c r="AI888" i="16"/>
  <c r="AH888" i="16"/>
  <c r="AG888" i="16"/>
  <c r="AF888" i="16"/>
  <c r="AE888" i="16"/>
  <c r="BA887" i="16"/>
  <c r="AZ887" i="16"/>
  <c r="AY887" i="16"/>
  <c r="AX887" i="16"/>
  <c r="AW887" i="16"/>
  <c r="AV887" i="16"/>
  <c r="AU887" i="16"/>
  <c r="AT887" i="16"/>
  <c r="AS887" i="16"/>
  <c r="AR887" i="16"/>
  <c r="AQ887" i="16"/>
  <c r="AP887" i="16"/>
  <c r="AO887" i="16"/>
  <c r="AN887" i="16"/>
  <c r="AM887" i="16"/>
  <c r="AL887" i="16"/>
  <c r="AK887" i="16"/>
  <c r="AJ887" i="16"/>
  <c r="AI887" i="16"/>
  <c r="AH887" i="16"/>
  <c r="AG887" i="16"/>
  <c r="AF887" i="16"/>
  <c r="AE887" i="16"/>
  <c r="BA886" i="16"/>
  <c r="AZ886" i="16"/>
  <c r="AY886" i="16"/>
  <c r="AX886" i="16"/>
  <c r="AW886" i="16"/>
  <c r="AV886" i="16"/>
  <c r="AU886" i="16"/>
  <c r="AT886" i="16"/>
  <c r="AS886" i="16"/>
  <c r="AR886" i="16"/>
  <c r="AQ886" i="16"/>
  <c r="AP886" i="16"/>
  <c r="AO886" i="16"/>
  <c r="AN886" i="16"/>
  <c r="AM886" i="16"/>
  <c r="AL886" i="16"/>
  <c r="AK886" i="16"/>
  <c r="AJ886" i="16"/>
  <c r="AI886" i="16"/>
  <c r="AH886" i="16"/>
  <c r="AG886" i="16"/>
  <c r="AF886" i="16"/>
  <c r="AE886" i="16"/>
  <c r="BA885" i="16"/>
  <c r="AZ885" i="16"/>
  <c r="AY885" i="16"/>
  <c r="AX885" i="16"/>
  <c r="AW885" i="16"/>
  <c r="AV885" i="16"/>
  <c r="AU885" i="16"/>
  <c r="AT885" i="16"/>
  <c r="AS885" i="16"/>
  <c r="AR885" i="16"/>
  <c r="AQ885" i="16"/>
  <c r="AP885" i="16"/>
  <c r="AO885" i="16"/>
  <c r="AN885" i="16"/>
  <c r="AM885" i="16"/>
  <c r="AL885" i="16"/>
  <c r="AK885" i="16"/>
  <c r="AJ885" i="16"/>
  <c r="AI885" i="16"/>
  <c r="AH885" i="16"/>
  <c r="AG885" i="16"/>
  <c r="AF885" i="16"/>
  <c r="AE885" i="16"/>
  <c r="BA884" i="16"/>
  <c r="AZ884" i="16"/>
  <c r="AY884" i="16"/>
  <c r="AX884" i="16"/>
  <c r="AW884" i="16"/>
  <c r="AV884" i="16"/>
  <c r="AU884" i="16"/>
  <c r="AT884" i="16"/>
  <c r="AS884" i="16"/>
  <c r="AR884" i="16"/>
  <c r="AQ884" i="16"/>
  <c r="AP884" i="16"/>
  <c r="AO884" i="16"/>
  <c r="AN884" i="16"/>
  <c r="AM884" i="16"/>
  <c r="AL884" i="16"/>
  <c r="AK884" i="16"/>
  <c r="AJ884" i="16"/>
  <c r="AI884" i="16"/>
  <c r="AH884" i="16"/>
  <c r="AG884" i="16"/>
  <c r="AF884" i="16"/>
  <c r="AE884" i="16"/>
  <c r="BA883" i="16"/>
  <c r="AZ883" i="16"/>
  <c r="AY883" i="16"/>
  <c r="AX883" i="16"/>
  <c r="AW883" i="16"/>
  <c r="AV883" i="16"/>
  <c r="AU883" i="16"/>
  <c r="AT883" i="16"/>
  <c r="AS883" i="16"/>
  <c r="AR883" i="16"/>
  <c r="AQ883" i="16"/>
  <c r="AP883" i="16"/>
  <c r="AO883" i="16"/>
  <c r="AN883" i="16"/>
  <c r="AM883" i="16"/>
  <c r="AL883" i="16"/>
  <c r="AK883" i="16"/>
  <c r="AJ883" i="16"/>
  <c r="AI883" i="16"/>
  <c r="AH883" i="16"/>
  <c r="AG883" i="16"/>
  <c r="AF883" i="16"/>
  <c r="AE883" i="16"/>
  <c r="BA882" i="16"/>
  <c r="AZ882" i="16"/>
  <c r="AY882" i="16"/>
  <c r="AX882" i="16"/>
  <c r="AW882" i="16"/>
  <c r="AV882" i="16"/>
  <c r="AU882" i="16"/>
  <c r="AT882" i="16"/>
  <c r="AS882" i="16"/>
  <c r="AR882" i="16"/>
  <c r="AQ882" i="16"/>
  <c r="AP882" i="16"/>
  <c r="AO882" i="16"/>
  <c r="AN882" i="16"/>
  <c r="AM882" i="16"/>
  <c r="AL882" i="16"/>
  <c r="AK882" i="16"/>
  <c r="AJ882" i="16"/>
  <c r="AI882" i="16"/>
  <c r="AH882" i="16"/>
  <c r="AG882" i="16"/>
  <c r="AF882" i="16"/>
  <c r="AE882" i="16"/>
  <c r="BA881" i="16"/>
  <c r="AZ881" i="16"/>
  <c r="AY881" i="16"/>
  <c r="AX881" i="16"/>
  <c r="AW881" i="16"/>
  <c r="AV881" i="16"/>
  <c r="AU881" i="16"/>
  <c r="AT881" i="16"/>
  <c r="AS881" i="16"/>
  <c r="AR881" i="16"/>
  <c r="AQ881" i="16"/>
  <c r="AP881" i="16"/>
  <c r="AO881" i="16"/>
  <c r="AN881" i="16"/>
  <c r="AM881" i="16"/>
  <c r="AL881" i="16"/>
  <c r="AK881" i="16"/>
  <c r="AJ881" i="16"/>
  <c r="AI881" i="16"/>
  <c r="AH881" i="16"/>
  <c r="AG881" i="16"/>
  <c r="AF881" i="16"/>
  <c r="AE881" i="16"/>
  <c r="BA880" i="16"/>
  <c r="AZ880" i="16"/>
  <c r="AY880" i="16"/>
  <c r="AX880" i="16"/>
  <c r="AW880" i="16"/>
  <c r="AV880" i="16"/>
  <c r="AU880" i="16"/>
  <c r="AT880" i="16"/>
  <c r="AS880" i="16"/>
  <c r="AR880" i="16"/>
  <c r="AQ880" i="16"/>
  <c r="AP880" i="16"/>
  <c r="AO880" i="16"/>
  <c r="AN880" i="16"/>
  <c r="AM880" i="16"/>
  <c r="AL880" i="16"/>
  <c r="AK880" i="16"/>
  <c r="AJ880" i="16"/>
  <c r="AI880" i="16"/>
  <c r="AH880" i="16"/>
  <c r="AG880" i="16"/>
  <c r="AF880" i="16"/>
  <c r="AE880" i="16"/>
  <c r="BA879" i="16"/>
  <c r="AZ879" i="16"/>
  <c r="AY879" i="16"/>
  <c r="AX879" i="16"/>
  <c r="AW879" i="16"/>
  <c r="AV879" i="16"/>
  <c r="AU879" i="16"/>
  <c r="AT879" i="16"/>
  <c r="AS879" i="16"/>
  <c r="AR879" i="16"/>
  <c r="AQ879" i="16"/>
  <c r="AP879" i="16"/>
  <c r="AO879" i="16"/>
  <c r="AN879" i="16"/>
  <c r="AM879" i="16"/>
  <c r="AL879" i="16"/>
  <c r="AK879" i="16"/>
  <c r="AJ879" i="16"/>
  <c r="AI879" i="16"/>
  <c r="AH879" i="16"/>
  <c r="AG879" i="16"/>
  <c r="AF879" i="16"/>
  <c r="AE879" i="16"/>
  <c r="BA878" i="16"/>
  <c r="AZ878" i="16"/>
  <c r="AY878" i="16"/>
  <c r="AX878" i="16"/>
  <c r="AW878" i="16"/>
  <c r="AV878" i="16"/>
  <c r="AU878" i="16"/>
  <c r="AT878" i="16"/>
  <c r="AS878" i="16"/>
  <c r="AR878" i="16"/>
  <c r="AQ878" i="16"/>
  <c r="AP878" i="16"/>
  <c r="AO878" i="16"/>
  <c r="AN878" i="16"/>
  <c r="AM878" i="16"/>
  <c r="AL878" i="16"/>
  <c r="AK878" i="16"/>
  <c r="AJ878" i="16"/>
  <c r="AI878" i="16"/>
  <c r="AH878" i="16"/>
  <c r="AG878" i="16"/>
  <c r="AF878" i="16"/>
  <c r="AE878" i="16"/>
  <c r="BA877" i="16"/>
  <c r="AZ877" i="16"/>
  <c r="AY877" i="16"/>
  <c r="AX877" i="16"/>
  <c r="AW877" i="16"/>
  <c r="AV877" i="16"/>
  <c r="AU877" i="16"/>
  <c r="AT877" i="16"/>
  <c r="AS877" i="16"/>
  <c r="AR877" i="16"/>
  <c r="AQ877" i="16"/>
  <c r="AP877" i="16"/>
  <c r="AO877" i="16"/>
  <c r="AN877" i="16"/>
  <c r="AM877" i="16"/>
  <c r="AL877" i="16"/>
  <c r="AK877" i="16"/>
  <c r="AJ877" i="16"/>
  <c r="AI877" i="16"/>
  <c r="AH877" i="16"/>
  <c r="AG877" i="16"/>
  <c r="AF877" i="16"/>
  <c r="AE877" i="16"/>
  <c r="BA876" i="16"/>
  <c r="AZ876" i="16"/>
  <c r="AY876" i="16"/>
  <c r="AX876" i="16"/>
  <c r="AW876" i="16"/>
  <c r="AV876" i="16"/>
  <c r="AU876" i="16"/>
  <c r="AT876" i="16"/>
  <c r="AS876" i="16"/>
  <c r="AR876" i="16"/>
  <c r="AQ876" i="16"/>
  <c r="AP876" i="16"/>
  <c r="AO876" i="16"/>
  <c r="AN876" i="16"/>
  <c r="AM876" i="16"/>
  <c r="AL876" i="16"/>
  <c r="AK876" i="16"/>
  <c r="AJ876" i="16"/>
  <c r="AI876" i="16"/>
  <c r="AH876" i="16"/>
  <c r="AG876" i="16"/>
  <c r="AF876" i="16"/>
  <c r="AE876" i="16"/>
  <c r="BA875" i="16"/>
  <c r="AZ875" i="16"/>
  <c r="AY875" i="16"/>
  <c r="AX875" i="16"/>
  <c r="AW875" i="16"/>
  <c r="AV875" i="16"/>
  <c r="AU875" i="16"/>
  <c r="AT875" i="16"/>
  <c r="AS875" i="16"/>
  <c r="AR875" i="16"/>
  <c r="AQ875" i="16"/>
  <c r="AP875" i="16"/>
  <c r="AO875" i="16"/>
  <c r="AN875" i="16"/>
  <c r="AM875" i="16"/>
  <c r="AL875" i="16"/>
  <c r="AK875" i="16"/>
  <c r="AJ875" i="16"/>
  <c r="AI875" i="16"/>
  <c r="AH875" i="16"/>
  <c r="AG875" i="16"/>
  <c r="AF875" i="16"/>
  <c r="AE875" i="16"/>
  <c r="BA874" i="16"/>
  <c r="AZ874" i="16"/>
  <c r="AY874" i="16"/>
  <c r="AX874" i="16"/>
  <c r="AW874" i="16"/>
  <c r="AV874" i="16"/>
  <c r="AU874" i="16"/>
  <c r="AT874" i="16"/>
  <c r="AS874" i="16"/>
  <c r="AR874" i="16"/>
  <c r="AQ874" i="16"/>
  <c r="AP874" i="16"/>
  <c r="AO874" i="16"/>
  <c r="AN874" i="16"/>
  <c r="AM874" i="16"/>
  <c r="AL874" i="16"/>
  <c r="AK874" i="16"/>
  <c r="AJ874" i="16"/>
  <c r="AI874" i="16"/>
  <c r="AH874" i="16"/>
  <c r="AG874" i="16"/>
  <c r="AF874" i="16"/>
  <c r="AE874" i="16"/>
  <c r="BA873" i="16"/>
  <c r="AZ873" i="16"/>
  <c r="AY873" i="16"/>
  <c r="AX873" i="16"/>
  <c r="AW873" i="16"/>
  <c r="AV873" i="16"/>
  <c r="AU873" i="16"/>
  <c r="AT873" i="16"/>
  <c r="AS873" i="16"/>
  <c r="AR873" i="16"/>
  <c r="AQ873" i="16"/>
  <c r="AP873" i="16"/>
  <c r="AO873" i="16"/>
  <c r="AN873" i="16"/>
  <c r="AM873" i="16"/>
  <c r="AL873" i="16"/>
  <c r="AK873" i="16"/>
  <c r="AJ873" i="16"/>
  <c r="AI873" i="16"/>
  <c r="AH873" i="16"/>
  <c r="AG873" i="16"/>
  <c r="AF873" i="16"/>
  <c r="AE873" i="16"/>
  <c r="BA872" i="16"/>
  <c r="AZ872" i="16"/>
  <c r="AY872" i="16"/>
  <c r="AX872" i="16"/>
  <c r="AW872" i="16"/>
  <c r="AV872" i="16"/>
  <c r="AU872" i="16"/>
  <c r="AT872" i="16"/>
  <c r="AS872" i="16"/>
  <c r="AR872" i="16"/>
  <c r="AQ872" i="16"/>
  <c r="AP872" i="16"/>
  <c r="AO872" i="16"/>
  <c r="AN872" i="16"/>
  <c r="AM872" i="16"/>
  <c r="AL872" i="16"/>
  <c r="AK872" i="16"/>
  <c r="AJ872" i="16"/>
  <c r="AI872" i="16"/>
  <c r="AH872" i="16"/>
  <c r="AG872" i="16"/>
  <c r="AF872" i="16"/>
  <c r="AE872" i="16"/>
  <c r="BA871" i="16"/>
  <c r="AZ871" i="16"/>
  <c r="AY871" i="16"/>
  <c r="AX871" i="16"/>
  <c r="AW871" i="16"/>
  <c r="AV871" i="16"/>
  <c r="AU871" i="16"/>
  <c r="AT871" i="16"/>
  <c r="AS871" i="16"/>
  <c r="AR871" i="16"/>
  <c r="AQ871" i="16"/>
  <c r="AP871" i="16"/>
  <c r="AO871" i="16"/>
  <c r="AN871" i="16"/>
  <c r="AM871" i="16"/>
  <c r="AL871" i="16"/>
  <c r="AK871" i="16"/>
  <c r="AJ871" i="16"/>
  <c r="AI871" i="16"/>
  <c r="AH871" i="16"/>
  <c r="AG871" i="16"/>
  <c r="AF871" i="16"/>
  <c r="AE871" i="16"/>
  <c r="BA870" i="16"/>
  <c r="AZ870" i="16"/>
  <c r="AY870" i="16"/>
  <c r="AX870" i="16"/>
  <c r="AW870" i="16"/>
  <c r="AV870" i="16"/>
  <c r="AU870" i="16"/>
  <c r="AT870" i="16"/>
  <c r="AS870" i="16"/>
  <c r="AR870" i="16"/>
  <c r="AQ870" i="16"/>
  <c r="AP870" i="16"/>
  <c r="AO870" i="16"/>
  <c r="AN870" i="16"/>
  <c r="AM870" i="16"/>
  <c r="AL870" i="16"/>
  <c r="AK870" i="16"/>
  <c r="AJ870" i="16"/>
  <c r="AI870" i="16"/>
  <c r="AH870" i="16"/>
  <c r="AG870" i="16"/>
  <c r="AF870" i="16"/>
  <c r="AE870" i="16"/>
  <c r="BA869" i="16"/>
  <c r="AZ869" i="16"/>
  <c r="AY869" i="16"/>
  <c r="AX869" i="16"/>
  <c r="AW869" i="16"/>
  <c r="AV869" i="16"/>
  <c r="AU869" i="16"/>
  <c r="AT869" i="16"/>
  <c r="AS869" i="16"/>
  <c r="AR869" i="16"/>
  <c r="AQ869" i="16"/>
  <c r="AP869" i="16"/>
  <c r="AO869" i="16"/>
  <c r="AN869" i="16"/>
  <c r="AM869" i="16"/>
  <c r="AL869" i="16"/>
  <c r="AK869" i="16"/>
  <c r="AJ869" i="16"/>
  <c r="AI869" i="16"/>
  <c r="AH869" i="16"/>
  <c r="AG869" i="16"/>
  <c r="AF869" i="16"/>
  <c r="AE869" i="16"/>
  <c r="BA868" i="16"/>
  <c r="AZ868" i="16"/>
  <c r="AY868" i="16"/>
  <c r="AX868" i="16"/>
  <c r="AW868" i="16"/>
  <c r="AV868" i="16"/>
  <c r="AU868" i="16"/>
  <c r="AT868" i="16"/>
  <c r="AS868" i="16"/>
  <c r="AR868" i="16"/>
  <c r="AQ868" i="16"/>
  <c r="AP868" i="16"/>
  <c r="AO868" i="16"/>
  <c r="AN868" i="16"/>
  <c r="AM868" i="16"/>
  <c r="AL868" i="16"/>
  <c r="AK868" i="16"/>
  <c r="AJ868" i="16"/>
  <c r="AI868" i="16"/>
  <c r="AH868" i="16"/>
  <c r="AG868" i="16"/>
  <c r="AF868" i="16"/>
  <c r="AE868" i="16"/>
  <c r="BA867" i="16"/>
  <c r="AZ867" i="16"/>
  <c r="AY867" i="16"/>
  <c r="AX867" i="16"/>
  <c r="AW867" i="16"/>
  <c r="AV867" i="16"/>
  <c r="AU867" i="16"/>
  <c r="AT867" i="16"/>
  <c r="AS867" i="16"/>
  <c r="AR867" i="16"/>
  <c r="AQ867" i="16"/>
  <c r="AP867" i="16"/>
  <c r="AO867" i="16"/>
  <c r="AN867" i="16"/>
  <c r="AM867" i="16"/>
  <c r="AL867" i="16"/>
  <c r="AK867" i="16"/>
  <c r="AJ867" i="16"/>
  <c r="AI867" i="16"/>
  <c r="AH867" i="16"/>
  <c r="AG867" i="16"/>
  <c r="AF867" i="16"/>
  <c r="AE867" i="16"/>
  <c r="BA866" i="16"/>
  <c r="AZ866" i="16"/>
  <c r="AY866" i="16"/>
  <c r="AX866" i="16"/>
  <c r="AW866" i="16"/>
  <c r="AV866" i="16"/>
  <c r="AU866" i="16"/>
  <c r="AT866" i="16"/>
  <c r="AS866" i="16"/>
  <c r="AR866" i="16"/>
  <c r="AQ866" i="16"/>
  <c r="AP866" i="16"/>
  <c r="AO866" i="16"/>
  <c r="AN866" i="16"/>
  <c r="AM866" i="16"/>
  <c r="AL866" i="16"/>
  <c r="AK866" i="16"/>
  <c r="AJ866" i="16"/>
  <c r="AI866" i="16"/>
  <c r="AH866" i="16"/>
  <c r="AG866" i="16"/>
  <c r="AF866" i="16"/>
  <c r="AE866" i="16"/>
  <c r="BA865" i="16"/>
  <c r="AZ865" i="16"/>
  <c r="AY865" i="16"/>
  <c r="AX865" i="16"/>
  <c r="AW865" i="16"/>
  <c r="AV865" i="16"/>
  <c r="AU865" i="16"/>
  <c r="AT865" i="16"/>
  <c r="AS865" i="16"/>
  <c r="AR865" i="16"/>
  <c r="AQ865" i="16"/>
  <c r="AP865" i="16"/>
  <c r="AO865" i="16"/>
  <c r="AN865" i="16"/>
  <c r="AM865" i="16"/>
  <c r="AL865" i="16"/>
  <c r="AK865" i="16"/>
  <c r="AJ865" i="16"/>
  <c r="AI865" i="16"/>
  <c r="AH865" i="16"/>
  <c r="AG865" i="16"/>
  <c r="AF865" i="16"/>
  <c r="AE865" i="16"/>
  <c r="BA864" i="16"/>
  <c r="AZ864" i="16"/>
  <c r="AY864" i="16"/>
  <c r="AX864" i="16"/>
  <c r="AW864" i="16"/>
  <c r="AV864" i="16"/>
  <c r="AU864" i="16"/>
  <c r="AT864" i="16"/>
  <c r="AS864" i="16"/>
  <c r="AR864" i="16"/>
  <c r="AQ864" i="16"/>
  <c r="AP864" i="16"/>
  <c r="AO864" i="16"/>
  <c r="AN864" i="16"/>
  <c r="AM864" i="16"/>
  <c r="AL864" i="16"/>
  <c r="AK864" i="16"/>
  <c r="AJ864" i="16"/>
  <c r="AI864" i="16"/>
  <c r="AH864" i="16"/>
  <c r="AG864" i="16"/>
  <c r="AF864" i="16"/>
  <c r="AE864" i="16"/>
  <c r="BA863" i="16"/>
  <c r="AZ863" i="16"/>
  <c r="AY863" i="16"/>
  <c r="AX863" i="16"/>
  <c r="AW863" i="16"/>
  <c r="AV863" i="16"/>
  <c r="AU863" i="16"/>
  <c r="AT863" i="16"/>
  <c r="AS863" i="16"/>
  <c r="AR863" i="16"/>
  <c r="AQ863" i="16"/>
  <c r="AP863" i="16"/>
  <c r="AO863" i="16"/>
  <c r="AN863" i="16"/>
  <c r="AM863" i="16"/>
  <c r="AL863" i="16"/>
  <c r="AK863" i="16"/>
  <c r="AJ863" i="16"/>
  <c r="AI863" i="16"/>
  <c r="AH863" i="16"/>
  <c r="AG863" i="16"/>
  <c r="AF863" i="16"/>
  <c r="AE863" i="16"/>
  <c r="BA862" i="16"/>
  <c r="AZ862" i="16"/>
  <c r="AY862" i="16"/>
  <c r="AX862" i="16"/>
  <c r="AW862" i="16"/>
  <c r="AV862" i="16"/>
  <c r="AU862" i="16"/>
  <c r="AT862" i="16"/>
  <c r="AS862" i="16"/>
  <c r="AR862" i="16"/>
  <c r="AQ862" i="16"/>
  <c r="AP862" i="16"/>
  <c r="AO862" i="16"/>
  <c r="AN862" i="16"/>
  <c r="AM862" i="16"/>
  <c r="AL862" i="16"/>
  <c r="AK862" i="16"/>
  <c r="AJ862" i="16"/>
  <c r="AI862" i="16"/>
  <c r="AH862" i="16"/>
  <c r="AG862" i="16"/>
  <c r="AF862" i="16"/>
  <c r="AE862" i="16"/>
  <c r="BA861" i="16"/>
  <c r="AZ861" i="16"/>
  <c r="AY861" i="16"/>
  <c r="AX861" i="16"/>
  <c r="AW861" i="16"/>
  <c r="AV861" i="16"/>
  <c r="AU861" i="16"/>
  <c r="AT861" i="16"/>
  <c r="AS861" i="16"/>
  <c r="AR861" i="16"/>
  <c r="AQ861" i="16"/>
  <c r="AP861" i="16"/>
  <c r="AO861" i="16"/>
  <c r="AN861" i="16"/>
  <c r="AM861" i="16"/>
  <c r="AL861" i="16"/>
  <c r="AK861" i="16"/>
  <c r="AJ861" i="16"/>
  <c r="AI861" i="16"/>
  <c r="AH861" i="16"/>
  <c r="AG861" i="16"/>
  <c r="AF861" i="16"/>
  <c r="AE861" i="16"/>
  <c r="BA860" i="16"/>
  <c r="AZ860" i="16"/>
  <c r="AY860" i="16"/>
  <c r="AX860" i="16"/>
  <c r="AW860" i="16"/>
  <c r="AV860" i="16"/>
  <c r="AU860" i="16"/>
  <c r="AT860" i="16"/>
  <c r="AS860" i="16"/>
  <c r="AR860" i="16"/>
  <c r="AQ860" i="16"/>
  <c r="AP860" i="16"/>
  <c r="AO860" i="16"/>
  <c r="AN860" i="16"/>
  <c r="AM860" i="16"/>
  <c r="AL860" i="16"/>
  <c r="AK860" i="16"/>
  <c r="AJ860" i="16"/>
  <c r="AI860" i="16"/>
  <c r="AH860" i="16"/>
  <c r="AG860" i="16"/>
  <c r="AF860" i="16"/>
  <c r="AE860" i="16"/>
  <c r="BA859" i="16"/>
  <c r="AZ859" i="16"/>
  <c r="AY859" i="16"/>
  <c r="AX859" i="16"/>
  <c r="AW859" i="16"/>
  <c r="AV859" i="16"/>
  <c r="AU859" i="16"/>
  <c r="AT859" i="16"/>
  <c r="AS859" i="16"/>
  <c r="AR859" i="16"/>
  <c r="AQ859" i="16"/>
  <c r="AP859" i="16"/>
  <c r="AO859" i="16"/>
  <c r="AN859" i="16"/>
  <c r="AM859" i="16"/>
  <c r="AL859" i="16"/>
  <c r="AK859" i="16"/>
  <c r="AJ859" i="16"/>
  <c r="AI859" i="16"/>
  <c r="AH859" i="16"/>
  <c r="AG859" i="16"/>
  <c r="AF859" i="16"/>
  <c r="AE859" i="16"/>
  <c r="BA858" i="16"/>
  <c r="AZ858" i="16"/>
  <c r="AY858" i="16"/>
  <c r="AX858" i="16"/>
  <c r="AW858" i="16"/>
  <c r="AV858" i="16"/>
  <c r="AU858" i="16"/>
  <c r="AT858" i="16"/>
  <c r="AS858" i="16"/>
  <c r="AR858" i="16"/>
  <c r="AQ858" i="16"/>
  <c r="AP858" i="16"/>
  <c r="AO858" i="16"/>
  <c r="AN858" i="16"/>
  <c r="AM858" i="16"/>
  <c r="AL858" i="16"/>
  <c r="AK858" i="16"/>
  <c r="AJ858" i="16"/>
  <c r="AI858" i="16"/>
  <c r="AH858" i="16"/>
  <c r="AG858" i="16"/>
  <c r="AF858" i="16"/>
  <c r="AE858" i="16"/>
  <c r="BA857" i="16"/>
  <c r="AZ857" i="16"/>
  <c r="AY857" i="16"/>
  <c r="AX857" i="16"/>
  <c r="AW857" i="16"/>
  <c r="AV857" i="16"/>
  <c r="AU857" i="16"/>
  <c r="AT857" i="16"/>
  <c r="AS857" i="16"/>
  <c r="AR857" i="16"/>
  <c r="AQ857" i="16"/>
  <c r="AP857" i="16"/>
  <c r="AO857" i="16"/>
  <c r="AN857" i="16"/>
  <c r="AM857" i="16"/>
  <c r="AL857" i="16"/>
  <c r="AK857" i="16"/>
  <c r="AJ857" i="16"/>
  <c r="AI857" i="16"/>
  <c r="AH857" i="16"/>
  <c r="AG857" i="16"/>
  <c r="AF857" i="16"/>
  <c r="AE857" i="16"/>
  <c r="BA856" i="16"/>
  <c r="AZ856" i="16"/>
  <c r="AY856" i="16"/>
  <c r="AX856" i="16"/>
  <c r="AW856" i="16"/>
  <c r="AV856" i="16"/>
  <c r="AU856" i="16"/>
  <c r="AT856" i="16"/>
  <c r="AS856" i="16"/>
  <c r="AR856" i="16"/>
  <c r="AQ856" i="16"/>
  <c r="AP856" i="16"/>
  <c r="AO856" i="16"/>
  <c r="AN856" i="16"/>
  <c r="AM856" i="16"/>
  <c r="AL856" i="16"/>
  <c r="AK856" i="16"/>
  <c r="AJ856" i="16"/>
  <c r="AI856" i="16"/>
  <c r="AH856" i="16"/>
  <c r="AG856" i="16"/>
  <c r="AF856" i="16"/>
  <c r="AE856" i="16"/>
  <c r="BA855" i="16"/>
  <c r="AZ855" i="16"/>
  <c r="AY855" i="16"/>
  <c r="AX855" i="16"/>
  <c r="AW855" i="16"/>
  <c r="AV855" i="16"/>
  <c r="AU855" i="16"/>
  <c r="AT855" i="16"/>
  <c r="AS855" i="16"/>
  <c r="AR855" i="16"/>
  <c r="AQ855" i="16"/>
  <c r="AP855" i="16"/>
  <c r="AO855" i="16"/>
  <c r="AN855" i="16"/>
  <c r="AM855" i="16"/>
  <c r="AL855" i="16"/>
  <c r="AK855" i="16"/>
  <c r="AJ855" i="16"/>
  <c r="AI855" i="16"/>
  <c r="AH855" i="16"/>
  <c r="AG855" i="16"/>
  <c r="AF855" i="16"/>
  <c r="AE855" i="16"/>
  <c r="BA854" i="16"/>
  <c r="AZ854" i="16"/>
  <c r="AY854" i="16"/>
  <c r="AX854" i="16"/>
  <c r="AW854" i="16"/>
  <c r="AV854" i="16"/>
  <c r="AU854" i="16"/>
  <c r="AT854" i="16"/>
  <c r="AS854" i="16"/>
  <c r="AR854" i="16"/>
  <c r="AQ854" i="16"/>
  <c r="AP854" i="16"/>
  <c r="AO854" i="16"/>
  <c r="AN854" i="16"/>
  <c r="AM854" i="16"/>
  <c r="AL854" i="16"/>
  <c r="AK854" i="16"/>
  <c r="AJ854" i="16"/>
  <c r="AI854" i="16"/>
  <c r="AH854" i="16"/>
  <c r="AG854" i="16"/>
  <c r="AF854" i="16"/>
  <c r="AE854" i="16"/>
  <c r="BA853" i="16"/>
  <c r="AZ853" i="16"/>
  <c r="AY853" i="16"/>
  <c r="AX853" i="16"/>
  <c r="AW853" i="16"/>
  <c r="AV853" i="16"/>
  <c r="AU853" i="16"/>
  <c r="AT853" i="16"/>
  <c r="AS853" i="16"/>
  <c r="AR853" i="16"/>
  <c r="AQ853" i="16"/>
  <c r="AP853" i="16"/>
  <c r="AO853" i="16"/>
  <c r="AN853" i="16"/>
  <c r="AM853" i="16"/>
  <c r="AL853" i="16"/>
  <c r="AK853" i="16"/>
  <c r="AJ853" i="16"/>
  <c r="AI853" i="16"/>
  <c r="AH853" i="16"/>
  <c r="AG853" i="16"/>
  <c r="AF853" i="16"/>
  <c r="AE853" i="16"/>
  <c r="BA852" i="16"/>
  <c r="AZ852" i="16"/>
  <c r="AY852" i="16"/>
  <c r="AX852" i="16"/>
  <c r="AW852" i="16"/>
  <c r="AV852" i="16"/>
  <c r="AU852" i="16"/>
  <c r="AT852" i="16"/>
  <c r="AS852" i="16"/>
  <c r="AR852" i="16"/>
  <c r="AQ852" i="16"/>
  <c r="AP852" i="16"/>
  <c r="AO852" i="16"/>
  <c r="AN852" i="16"/>
  <c r="AM852" i="16"/>
  <c r="AL852" i="16"/>
  <c r="AK852" i="16"/>
  <c r="AJ852" i="16"/>
  <c r="AI852" i="16"/>
  <c r="AH852" i="16"/>
  <c r="AG852" i="16"/>
  <c r="AF852" i="16"/>
  <c r="AE852" i="16"/>
  <c r="BA851" i="16"/>
  <c r="AZ851" i="16"/>
  <c r="AY851" i="16"/>
  <c r="AX851" i="16"/>
  <c r="AW851" i="16"/>
  <c r="AV851" i="16"/>
  <c r="AU851" i="16"/>
  <c r="AT851" i="16"/>
  <c r="AS851" i="16"/>
  <c r="AR851" i="16"/>
  <c r="AQ851" i="16"/>
  <c r="AP851" i="16"/>
  <c r="AO851" i="16"/>
  <c r="AN851" i="16"/>
  <c r="AM851" i="16"/>
  <c r="AL851" i="16"/>
  <c r="AK851" i="16"/>
  <c r="AJ851" i="16"/>
  <c r="AI851" i="16"/>
  <c r="AH851" i="16"/>
  <c r="AG851" i="16"/>
  <c r="AF851" i="16"/>
  <c r="AE851" i="16"/>
  <c r="BA850" i="16"/>
  <c r="AZ850" i="16"/>
  <c r="AY850" i="16"/>
  <c r="AX850" i="16"/>
  <c r="AW850" i="16"/>
  <c r="AV850" i="16"/>
  <c r="AU850" i="16"/>
  <c r="AT850" i="16"/>
  <c r="AS850" i="16"/>
  <c r="AR850" i="16"/>
  <c r="AQ850" i="16"/>
  <c r="AP850" i="16"/>
  <c r="AO850" i="16"/>
  <c r="AN850" i="16"/>
  <c r="AM850" i="16"/>
  <c r="AL850" i="16"/>
  <c r="AK850" i="16"/>
  <c r="AJ850" i="16"/>
  <c r="AI850" i="16"/>
  <c r="AH850" i="16"/>
  <c r="AG850" i="16"/>
  <c r="AF850" i="16"/>
  <c r="AE850" i="16"/>
  <c r="BA849" i="16"/>
  <c r="AZ849" i="16"/>
  <c r="AY849" i="16"/>
  <c r="AX849" i="16"/>
  <c r="AW849" i="16"/>
  <c r="AV849" i="16"/>
  <c r="AU849" i="16"/>
  <c r="AT849" i="16"/>
  <c r="AS849" i="16"/>
  <c r="AR849" i="16"/>
  <c r="AQ849" i="16"/>
  <c r="AP849" i="16"/>
  <c r="AO849" i="16"/>
  <c r="AN849" i="16"/>
  <c r="AM849" i="16"/>
  <c r="AL849" i="16"/>
  <c r="AK849" i="16"/>
  <c r="AJ849" i="16"/>
  <c r="AI849" i="16"/>
  <c r="AH849" i="16"/>
  <c r="AG849" i="16"/>
  <c r="AF849" i="16"/>
  <c r="AE849" i="16"/>
  <c r="BA848" i="16"/>
  <c r="AZ848" i="16"/>
  <c r="AY848" i="16"/>
  <c r="AX848" i="16"/>
  <c r="AW848" i="16"/>
  <c r="AV848" i="16"/>
  <c r="AU848" i="16"/>
  <c r="AT848" i="16"/>
  <c r="AS848" i="16"/>
  <c r="AR848" i="16"/>
  <c r="AQ848" i="16"/>
  <c r="AP848" i="16"/>
  <c r="AO848" i="16"/>
  <c r="AN848" i="16"/>
  <c r="AM848" i="16"/>
  <c r="AL848" i="16"/>
  <c r="AK848" i="16"/>
  <c r="AJ848" i="16"/>
  <c r="AI848" i="16"/>
  <c r="AH848" i="16"/>
  <c r="AG848" i="16"/>
  <c r="AF848" i="16"/>
  <c r="AE848" i="16"/>
  <c r="BA847" i="16"/>
  <c r="AZ847" i="16"/>
  <c r="AY847" i="16"/>
  <c r="AX847" i="16"/>
  <c r="AW847" i="16"/>
  <c r="AV847" i="16"/>
  <c r="AU847" i="16"/>
  <c r="AT847" i="16"/>
  <c r="AS847" i="16"/>
  <c r="AR847" i="16"/>
  <c r="AQ847" i="16"/>
  <c r="AP847" i="16"/>
  <c r="AO847" i="16"/>
  <c r="AN847" i="16"/>
  <c r="AM847" i="16"/>
  <c r="AL847" i="16"/>
  <c r="AK847" i="16"/>
  <c r="AJ847" i="16"/>
  <c r="AI847" i="16"/>
  <c r="AH847" i="16"/>
  <c r="AG847" i="16"/>
  <c r="AF847" i="16"/>
  <c r="AE847" i="16"/>
  <c r="BA846" i="16"/>
  <c r="AZ846" i="16"/>
  <c r="AY846" i="16"/>
  <c r="AX846" i="16"/>
  <c r="AW846" i="16"/>
  <c r="AV846" i="16"/>
  <c r="AU846" i="16"/>
  <c r="AT846" i="16"/>
  <c r="AS846" i="16"/>
  <c r="AR846" i="16"/>
  <c r="AQ846" i="16"/>
  <c r="AP846" i="16"/>
  <c r="AO846" i="16"/>
  <c r="AN846" i="16"/>
  <c r="AM846" i="16"/>
  <c r="AL846" i="16"/>
  <c r="AK846" i="16"/>
  <c r="AJ846" i="16"/>
  <c r="AI846" i="16"/>
  <c r="AH846" i="16"/>
  <c r="AG846" i="16"/>
  <c r="AF846" i="16"/>
  <c r="AE846" i="16"/>
  <c r="BA845" i="16"/>
  <c r="AZ845" i="16"/>
  <c r="AY845" i="16"/>
  <c r="AX845" i="16"/>
  <c r="AW845" i="16"/>
  <c r="AV845" i="16"/>
  <c r="AU845" i="16"/>
  <c r="AT845" i="16"/>
  <c r="AS845" i="16"/>
  <c r="AR845" i="16"/>
  <c r="AQ845" i="16"/>
  <c r="AP845" i="16"/>
  <c r="AO845" i="16"/>
  <c r="AN845" i="16"/>
  <c r="AM845" i="16"/>
  <c r="AL845" i="16"/>
  <c r="AK845" i="16"/>
  <c r="AJ845" i="16"/>
  <c r="AI845" i="16"/>
  <c r="AH845" i="16"/>
  <c r="AG845" i="16"/>
  <c r="AF845" i="16"/>
  <c r="AE845" i="16"/>
  <c r="BA844" i="16"/>
  <c r="AZ844" i="16"/>
  <c r="AY844" i="16"/>
  <c r="AX844" i="16"/>
  <c r="AW844" i="16"/>
  <c r="AV844" i="16"/>
  <c r="AU844" i="16"/>
  <c r="AT844" i="16"/>
  <c r="AS844" i="16"/>
  <c r="AR844" i="16"/>
  <c r="AQ844" i="16"/>
  <c r="AP844" i="16"/>
  <c r="AO844" i="16"/>
  <c r="AN844" i="16"/>
  <c r="AM844" i="16"/>
  <c r="AL844" i="16"/>
  <c r="AK844" i="16"/>
  <c r="AJ844" i="16"/>
  <c r="AI844" i="16"/>
  <c r="AH844" i="16"/>
  <c r="AG844" i="16"/>
  <c r="AF844" i="16"/>
  <c r="AE844" i="16"/>
  <c r="BA843" i="16"/>
  <c r="AZ843" i="16"/>
  <c r="AY843" i="16"/>
  <c r="AX843" i="16"/>
  <c r="AW843" i="16"/>
  <c r="AV843" i="16"/>
  <c r="AU843" i="16"/>
  <c r="AT843" i="16"/>
  <c r="AS843" i="16"/>
  <c r="AR843" i="16"/>
  <c r="AQ843" i="16"/>
  <c r="AP843" i="16"/>
  <c r="AO843" i="16"/>
  <c r="AN843" i="16"/>
  <c r="AM843" i="16"/>
  <c r="AL843" i="16"/>
  <c r="AK843" i="16"/>
  <c r="AJ843" i="16"/>
  <c r="AI843" i="16"/>
  <c r="AH843" i="16"/>
  <c r="AG843" i="16"/>
  <c r="AF843" i="16"/>
  <c r="AE843" i="16"/>
  <c r="BA842" i="16"/>
  <c r="AZ842" i="16"/>
  <c r="AY842" i="16"/>
  <c r="AX842" i="16"/>
  <c r="AW842" i="16"/>
  <c r="AV842" i="16"/>
  <c r="AU842" i="16"/>
  <c r="AT842" i="16"/>
  <c r="AS842" i="16"/>
  <c r="AR842" i="16"/>
  <c r="AQ842" i="16"/>
  <c r="AP842" i="16"/>
  <c r="AO842" i="16"/>
  <c r="AN842" i="16"/>
  <c r="AM842" i="16"/>
  <c r="AL842" i="16"/>
  <c r="AK842" i="16"/>
  <c r="AJ842" i="16"/>
  <c r="AI842" i="16"/>
  <c r="AH842" i="16"/>
  <c r="AG842" i="16"/>
  <c r="AF842" i="16"/>
  <c r="AE842" i="16"/>
  <c r="BA841" i="16"/>
  <c r="AZ841" i="16"/>
  <c r="AY841" i="16"/>
  <c r="AX841" i="16"/>
  <c r="AW841" i="16"/>
  <c r="AV841" i="16"/>
  <c r="AU841" i="16"/>
  <c r="AT841" i="16"/>
  <c r="AS841" i="16"/>
  <c r="AR841" i="16"/>
  <c r="AQ841" i="16"/>
  <c r="AP841" i="16"/>
  <c r="AO841" i="16"/>
  <c r="AN841" i="16"/>
  <c r="AM841" i="16"/>
  <c r="AL841" i="16"/>
  <c r="AK841" i="16"/>
  <c r="AJ841" i="16"/>
  <c r="AI841" i="16"/>
  <c r="AH841" i="16"/>
  <c r="AG841" i="16"/>
  <c r="AF841" i="16"/>
  <c r="AE841" i="16"/>
  <c r="BA840" i="16"/>
  <c r="AZ840" i="16"/>
  <c r="AY840" i="16"/>
  <c r="AX840" i="16"/>
  <c r="AW840" i="16"/>
  <c r="AV840" i="16"/>
  <c r="AU840" i="16"/>
  <c r="AT840" i="16"/>
  <c r="AS840" i="16"/>
  <c r="AR840" i="16"/>
  <c r="AQ840" i="16"/>
  <c r="AP840" i="16"/>
  <c r="AO840" i="16"/>
  <c r="AN840" i="16"/>
  <c r="AM840" i="16"/>
  <c r="AL840" i="16"/>
  <c r="AK840" i="16"/>
  <c r="AJ840" i="16"/>
  <c r="AI840" i="16"/>
  <c r="AH840" i="16"/>
  <c r="AG840" i="16"/>
  <c r="AF840" i="16"/>
  <c r="AE840" i="16"/>
  <c r="BA839" i="16"/>
  <c r="AZ839" i="16"/>
  <c r="AY839" i="16"/>
  <c r="AX839" i="16"/>
  <c r="AW839" i="16"/>
  <c r="AV839" i="16"/>
  <c r="AU839" i="16"/>
  <c r="AT839" i="16"/>
  <c r="AS839" i="16"/>
  <c r="AR839" i="16"/>
  <c r="AQ839" i="16"/>
  <c r="AP839" i="16"/>
  <c r="AO839" i="16"/>
  <c r="AN839" i="16"/>
  <c r="AM839" i="16"/>
  <c r="AL839" i="16"/>
  <c r="AK839" i="16"/>
  <c r="AJ839" i="16"/>
  <c r="AI839" i="16"/>
  <c r="AH839" i="16"/>
  <c r="AG839" i="16"/>
  <c r="AF839" i="16"/>
  <c r="AE839" i="16"/>
  <c r="BA838" i="16"/>
  <c r="AZ838" i="16"/>
  <c r="AY838" i="16"/>
  <c r="AX838" i="16"/>
  <c r="AW838" i="16"/>
  <c r="AV838" i="16"/>
  <c r="AU838" i="16"/>
  <c r="AT838" i="16"/>
  <c r="AS838" i="16"/>
  <c r="AR838" i="16"/>
  <c r="AQ838" i="16"/>
  <c r="AP838" i="16"/>
  <c r="AO838" i="16"/>
  <c r="AN838" i="16"/>
  <c r="AM838" i="16"/>
  <c r="AL838" i="16"/>
  <c r="AK838" i="16"/>
  <c r="AJ838" i="16"/>
  <c r="AI838" i="16"/>
  <c r="AH838" i="16"/>
  <c r="AG838" i="16"/>
  <c r="AF838" i="16"/>
  <c r="AE838" i="16"/>
  <c r="BA837" i="16"/>
  <c r="AZ837" i="16"/>
  <c r="AY837" i="16"/>
  <c r="AX837" i="16"/>
  <c r="AW837" i="16"/>
  <c r="AV837" i="16"/>
  <c r="AU837" i="16"/>
  <c r="AT837" i="16"/>
  <c r="AS837" i="16"/>
  <c r="AR837" i="16"/>
  <c r="AQ837" i="16"/>
  <c r="AP837" i="16"/>
  <c r="AO837" i="16"/>
  <c r="AN837" i="16"/>
  <c r="AM837" i="16"/>
  <c r="AL837" i="16"/>
  <c r="AK837" i="16"/>
  <c r="AJ837" i="16"/>
  <c r="AI837" i="16"/>
  <c r="AH837" i="16"/>
  <c r="AG837" i="16"/>
  <c r="AF837" i="16"/>
  <c r="AE837" i="16"/>
  <c r="BA836" i="16"/>
  <c r="AZ836" i="16"/>
  <c r="AY836" i="16"/>
  <c r="AX836" i="16"/>
  <c r="AW836" i="16"/>
  <c r="AV836" i="16"/>
  <c r="AU836" i="16"/>
  <c r="AT836" i="16"/>
  <c r="AS836" i="16"/>
  <c r="AR836" i="16"/>
  <c r="AQ836" i="16"/>
  <c r="AP836" i="16"/>
  <c r="AO836" i="16"/>
  <c r="AN836" i="16"/>
  <c r="AM836" i="16"/>
  <c r="AL836" i="16"/>
  <c r="AK836" i="16"/>
  <c r="AJ836" i="16"/>
  <c r="AI836" i="16"/>
  <c r="AH836" i="16"/>
  <c r="AG836" i="16"/>
  <c r="AF836" i="16"/>
  <c r="AE836" i="16"/>
  <c r="BA835" i="16"/>
  <c r="AZ835" i="16"/>
  <c r="AY835" i="16"/>
  <c r="AX835" i="16"/>
  <c r="AW835" i="16"/>
  <c r="AV835" i="16"/>
  <c r="AU835" i="16"/>
  <c r="AT835" i="16"/>
  <c r="AS835" i="16"/>
  <c r="AR835" i="16"/>
  <c r="AQ835" i="16"/>
  <c r="AP835" i="16"/>
  <c r="AO835" i="16"/>
  <c r="AN835" i="16"/>
  <c r="AM835" i="16"/>
  <c r="AL835" i="16"/>
  <c r="AK835" i="16"/>
  <c r="AJ835" i="16"/>
  <c r="AI835" i="16"/>
  <c r="AH835" i="16"/>
  <c r="AG835" i="16"/>
  <c r="AF835" i="16"/>
  <c r="AE835" i="16"/>
  <c r="BA834" i="16"/>
  <c r="AZ834" i="16"/>
  <c r="AY834" i="16"/>
  <c r="AX834" i="16"/>
  <c r="AW834" i="16"/>
  <c r="AV834" i="16"/>
  <c r="AU834" i="16"/>
  <c r="AT834" i="16"/>
  <c r="AS834" i="16"/>
  <c r="AR834" i="16"/>
  <c r="AQ834" i="16"/>
  <c r="AP834" i="16"/>
  <c r="AO834" i="16"/>
  <c r="AN834" i="16"/>
  <c r="AM834" i="16"/>
  <c r="AL834" i="16"/>
  <c r="AK834" i="16"/>
  <c r="AJ834" i="16"/>
  <c r="AI834" i="16"/>
  <c r="AH834" i="16"/>
  <c r="AG834" i="16"/>
  <c r="AF834" i="16"/>
  <c r="AE834" i="16"/>
  <c r="BA833" i="16"/>
  <c r="AZ833" i="16"/>
  <c r="AY833" i="16"/>
  <c r="AX833" i="16"/>
  <c r="AW833" i="16"/>
  <c r="AV833" i="16"/>
  <c r="AU833" i="16"/>
  <c r="AT833" i="16"/>
  <c r="AS833" i="16"/>
  <c r="AR833" i="16"/>
  <c r="AQ833" i="16"/>
  <c r="AP833" i="16"/>
  <c r="AO833" i="16"/>
  <c r="AN833" i="16"/>
  <c r="AM833" i="16"/>
  <c r="AL833" i="16"/>
  <c r="AK833" i="16"/>
  <c r="AJ833" i="16"/>
  <c r="AI833" i="16"/>
  <c r="AH833" i="16"/>
  <c r="AG833" i="16"/>
  <c r="AF833" i="16"/>
  <c r="AE833" i="16"/>
  <c r="BA832" i="16"/>
  <c r="AZ832" i="16"/>
  <c r="AY832" i="16"/>
  <c r="AX832" i="16"/>
  <c r="AW832" i="16"/>
  <c r="AV832" i="16"/>
  <c r="AU832" i="16"/>
  <c r="AT832" i="16"/>
  <c r="AS832" i="16"/>
  <c r="AR832" i="16"/>
  <c r="AQ832" i="16"/>
  <c r="AP832" i="16"/>
  <c r="AO832" i="16"/>
  <c r="AN832" i="16"/>
  <c r="AM832" i="16"/>
  <c r="AL832" i="16"/>
  <c r="AK832" i="16"/>
  <c r="AJ832" i="16"/>
  <c r="AI832" i="16"/>
  <c r="AH832" i="16"/>
  <c r="AG832" i="16"/>
  <c r="AF832" i="16"/>
  <c r="AE832" i="16"/>
  <c r="BA831" i="16"/>
  <c r="AZ831" i="16"/>
  <c r="AY831" i="16"/>
  <c r="AX831" i="16"/>
  <c r="AW831" i="16"/>
  <c r="AV831" i="16"/>
  <c r="AU831" i="16"/>
  <c r="AT831" i="16"/>
  <c r="AS831" i="16"/>
  <c r="AR831" i="16"/>
  <c r="AQ831" i="16"/>
  <c r="AP831" i="16"/>
  <c r="AO831" i="16"/>
  <c r="AN831" i="16"/>
  <c r="AM831" i="16"/>
  <c r="AL831" i="16"/>
  <c r="AK831" i="16"/>
  <c r="AJ831" i="16"/>
  <c r="AI831" i="16"/>
  <c r="AH831" i="16"/>
  <c r="AG831" i="16"/>
  <c r="AF831" i="16"/>
  <c r="AE831" i="16"/>
  <c r="BA830" i="16"/>
  <c r="AZ830" i="16"/>
  <c r="AY830" i="16"/>
  <c r="AX830" i="16"/>
  <c r="AW830" i="16"/>
  <c r="AV830" i="16"/>
  <c r="AU830" i="16"/>
  <c r="AT830" i="16"/>
  <c r="AS830" i="16"/>
  <c r="AR830" i="16"/>
  <c r="AQ830" i="16"/>
  <c r="AP830" i="16"/>
  <c r="AO830" i="16"/>
  <c r="AN830" i="16"/>
  <c r="AM830" i="16"/>
  <c r="AL830" i="16"/>
  <c r="AK830" i="16"/>
  <c r="AJ830" i="16"/>
  <c r="AI830" i="16"/>
  <c r="AH830" i="16"/>
  <c r="AG830" i="16"/>
  <c r="AF830" i="16"/>
  <c r="AE830" i="16"/>
  <c r="BA829" i="16"/>
  <c r="AZ829" i="16"/>
  <c r="AY829" i="16"/>
  <c r="AX829" i="16"/>
  <c r="AW829" i="16"/>
  <c r="AV829" i="16"/>
  <c r="AU829" i="16"/>
  <c r="AT829" i="16"/>
  <c r="AS829" i="16"/>
  <c r="AR829" i="16"/>
  <c r="AQ829" i="16"/>
  <c r="AP829" i="16"/>
  <c r="AO829" i="16"/>
  <c r="AN829" i="16"/>
  <c r="AM829" i="16"/>
  <c r="AL829" i="16"/>
  <c r="AK829" i="16"/>
  <c r="AJ829" i="16"/>
  <c r="AI829" i="16"/>
  <c r="AH829" i="16"/>
  <c r="AG829" i="16"/>
  <c r="AF829" i="16"/>
  <c r="AE829" i="16"/>
  <c r="BA828" i="16"/>
  <c r="AZ828" i="16"/>
  <c r="AY828" i="16"/>
  <c r="AX828" i="16"/>
  <c r="AW828" i="16"/>
  <c r="AV828" i="16"/>
  <c r="AU828" i="16"/>
  <c r="AT828" i="16"/>
  <c r="AS828" i="16"/>
  <c r="AR828" i="16"/>
  <c r="AQ828" i="16"/>
  <c r="AP828" i="16"/>
  <c r="AO828" i="16"/>
  <c r="AN828" i="16"/>
  <c r="AM828" i="16"/>
  <c r="AL828" i="16"/>
  <c r="AK828" i="16"/>
  <c r="AJ828" i="16"/>
  <c r="AI828" i="16"/>
  <c r="AH828" i="16"/>
  <c r="AG828" i="16"/>
  <c r="AF828" i="16"/>
  <c r="AE828" i="16"/>
  <c r="BA827" i="16"/>
  <c r="AZ827" i="16"/>
  <c r="AY827" i="16"/>
  <c r="AX827" i="16"/>
  <c r="AW827" i="16"/>
  <c r="AV827" i="16"/>
  <c r="AU827" i="16"/>
  <c r="AT827" i="16"/>
  <c r="AS827" i="16"/>
  <c r="AR827" i="16"/>
  <c r="AQ827" i="16"/>
  <c r="AP827" i="16"/>
  <c r="AO827" i="16"/>
  <c r="AN827" i="16"/>
  <c r="AM827" i="16"/>
  <c r="AL827" i="16"/>
  <c r="AK827" i="16"/>
  <c r="AJ827" i="16"/>
  <c r="AI827" i="16"/>
  <c r="AH827" i="16"/>
  <c r="AG827" i="16"/>
  <c r="AF827" i="16"/>
  <c r="AE827" i="16"/>
  <c r="BA826" i="16"/>
  <c r="AZ826" i="16"/>
  <c r="AY826" i="16"/>
  <c r="AX826" i="16"/>
  <c r="AW826" i="16"/>
  <c r="AV826" i="16"/>
  <c r="AU826" i="16"/>
  <c r="AT826" i="16"/>
  <c r="AS826" i="16"/>
  <c r="AR826" i="16"/>
  <c r="AQ826" i="16"/>
  <c r="AP826" i="16"/>
  <c r="AO826" i="16"/>
  <c r="AN826" i="16"/>
  <c r="AM826" i="16"/>
  <c r="AL826" i="16"/>
  <c r="AK826" i="16"/>
  <c r="AJ826" i="16"/>
  <c r="AI826" i="16"/>
  <c r="AH826" i="16"/>
  <c r="AG826" i="16"/>
  <c r="AF826" i="16"/>
  <c r="AE826" i="16"/>
  <c r="BA825" i="16"/>
  <c r="AZ825" i="16"/>
  <c r="AY825" i="16"/>
  <c r="AX825" i="16"/>
  <c r="AW825" i="16"/>
  <c r="AV825" i="16"/>
  <c r="AU825" i="16"/>
  <c r="AT825" i="16"/>
  <c r="AS825" i="16"/>
  <c r="AR825" i="16"/>
  <c r="AQ825" i="16"/>
  <c r="AP825" i="16"/>
  <c r="AO825" i="16"/>
  <c r="AN825" i="16"/>
  <c r="AM825" i="16"/>
  <c r="AL825" i="16"/>
  <c r="AK825" i="16"/>
  <c r="AJ825" i="16"/>
  <c r="AI825" i="16"/>
  <c r="AH825" i="16"/>
  <c r="AG825" i="16"/>
  <c r="AF825" i="16"/>
  <c r="AE825" i="16"/>
  <c r="BA824" i="16"/>
  <c r="AZ824" i="16"/>
  <c r="AY824" i="16"/>
  <c r="AX824" i="16"/>
  <c r="AW824" i="16"/>
  <c r="AV824" i="16"/>
  <c r="AU824" i="16"/>
  <c r="AT824" i="16"/>
  <c r="AS824" i="16"/>
  <c r="AR824" i="16"/>
  <c r="AQ824" i="16"/>
  <c r="AP824" i="16"/>
  <c r="AO824" i="16"/>
  <c r="AN824" i="16"/>
  <c r="AM824" i="16"/>
  <c r="AL824" i="16"/>
  <c r="AK824" i="16"/>
  <c r="AJ824" i="16"/>
  <c r="AI824" i="16"/>
  <c r="AH824" i="16"/>
  <c r="AG824" i="16"/>
  <c r="AF824" i="16"/>
  <c r="AE824" i="16"/>
  <c r="BA823" i="16"/>
  <c r="AZ823" i="16"/>
  <c r="AY823" i="16"/>
  <c r="AX823" i="16"/>
  <c r="AW823" i="16"/>
  <c r="AV823" i="16"/>
  <c r="AU823" i="16"/>
  <c r="AT823" i="16"/>
  <c r="AS823" i="16"/>
  <c r="AR823" i="16"/>
  <c r="AQ823" i="16"/>
  <c r="AP823" i="16"/>
  <c r="AO823" i="16"/>
  <c r="AN823" i="16"/>
  <c r="AM823" i="16"/>
  <c r="AL823" i="16"/>
  <c r="AK823" i="16"/>
  <c r="AJ823" i="16"/>
  <c r="AI823" i="16"/>
  <c r="AH823" i="16"/>
  <c r="AG823" i="16"/>
  <c r="AF823" i="16"/>
  <c r="AE823" i="16"/>
  <c r="BA822" i="16"/>
  <c r="AZ822" i="16"/>
  <c r="AY822" i="16"/>
  <c r="AX822" i="16"/>
  <c r="AW822" i="16"/>
  <c r="AV822" i="16"/>
  <c r="AU822" i="16"/>
  <c r="AT822" i="16"/>
  <c r="AS822" i="16"/>
  <c r="AR822" i="16"/>
  <c r="AQ822" i="16"/>
  <c r="AP822" i="16"/>
  <c r="AO822" i="16"/>
  <c r="AN822" i="16"/>
  <c r="AM822" i="16"/>
  <c r="AL822" i="16"/>
  <c r="AK822" i="16"/>
  <c r="AJ822" i="16"/>
  <c r="AI822" i="16"/>
  <c r="AH822" i="16"/>
  <c r="AG822" i="16"/>
  <c r="AF822" i="16"/>
  <c r="AE822" i="16"/>
  <c r="BA821" i="16"/>
  <c r="AZ821" i="16"/>
  <c r="AY821" i="16"/>
  <c r="AX821" i="16"/>
  <c r="AW821" i="16"/>
  <c r="AV821" i="16"/>
  <c r="AU821" i="16"/>
  <c r="AT821" i="16"/>
  <c r="AS821" i="16"/>
  <c r="AR821" i="16"/>
  <c r="AQ821" i="16"/>
  <c r="AP821" i="16"/>
  <c r="AO821" i="16"/>
  <c r="AN821" i="16"/>
  <c r="AM821" i="16"/>
  <c r="AL821" i="16"/>
  <c r="AK821" i="16"/>
  <c r="AJ821" i="16"/>
  <c r="AI821" i="16"/>
  <c r="AH821" i="16"/>
  <c r="AG821" i="16"/>
  <c r="AF821" i="16"/>
  <c r="AE821" i="16"/>
  <c r="BA820" i="16"/>
  <c r="AZ820" i="16"/>
  <c r="AY820" i="16"/>
  <c r="AX820" i="16"/>
  <c r="AW820" i="16"/>
  <c r="AV820" i="16"/>
  <c r="AU820" i="16"/>
  <c r="AT820" i="16"/>
  <c r="AS820" i="16"/>
  <c r="AR820" i="16"/>
  <c r="AQ820" i="16"/>
  <c r="AP820" i="16"/>
  <c r="AO820" i="16"/>
  <c r="AN820" i="16"/>
  <c r="AM820" i="16"/>
  <c r="AL820" i="16"/>
  <c r="AK820" i="16"/>
  <c r="AJ820" i="16"/>
  <c r="AI820" i="16"/>
  <c r="AH820" i="16"/>
  <c r="AG820" i="16"/>
  <c r="AF820" i="16"/>
  <c r="AE820" i="16"/>
  <c r="BA819" i="16"/>
  <c r="AZ819" i="16"/>
  <c r="AY819" i="16"/>
  <c r="AX819" i="16"/>
  <c r="AW819" i="16"/>
  <c r="AV819" i="16"/>
  <c r="AU819" i="16"/>
  <c r="AT819" i="16"/>
  <c r="AS819" i="16"/>
  <c r="AR819" i="16"/>
  <c r="AQ819" i="16"/>
  <c r="AP819" i="16"/>
  <c r="AO819" i="16"/>
  <c r="AN819" i="16"/>
  <c r="AM819" i="16"/>
  <c r="AL819" i="16"/>
  <c r="AK819" i="16"/>
  <c r="AJ819" i="16"/>
  <c r="AI819" i="16"/>
  <c r="AH819" i="16"/>
  <c r="AG819" i="16"/>
  <c r="AF819" i="16"/>
  <c r="AE819" i="16"/>
  <c r="BA818" i="16"/>
  <c r="AZ818" i="16"/>
  <c r="AY818" i="16"/>
  <c r="AX818" i="16"/>
  <c r="AW818" i="16"/>
  <c r="AV818" i="16"/>
  <c r="AU818" i="16"/>
  <c r="AT818" i="16"/>
  <c r="AS818" i="16"/>
  <c r="AR818" i="16"/>
  <c r="AQ818" i="16"/>
  <c r="AP818" i="16"/>
  <c r="AO818" i="16"/>
  <c r="AN818" i="16"/>
  <c r="AM818" i="16"/>
  <c r="AL818" i="16"/>
  <c r="AK818" i="16"/>
  <c r="AJ818" i="16"/>
  <c r="AI818" i="16"/>
  <c r="AH818" i="16"/>
  <c r="AG818" i="16"/>
  <c r="AF818" i="16"/>
  <c r="AE818" i="16"/>
  <c r="BA817" i="16"/>
  <c r="AZ817" i="16"/>
  <c r="AY817" i="16"/>
  <c r="AX817" i="16"/>
  <c r="AW817" i="16"/>
  <c r="AV817" i="16"/>
  <c r="AU817" i="16"/>
  <c r="AT817" i="16"/>
  <c r="AS817" i="16"/>
  <c r="AR817" i="16"/>
  <c r="AQ817" i="16"/>
  <c r="AP817" i="16"/>
  <c r="AO817" i="16"/>
  <c r="AN817" i="16"/>
  <c r="AM817" i="16"/>
  <c r="AL817" i="16"/>
  <c r="AK817" i="16"/>
  <c r="AJ817" i="16"/>
  <c r="AI817" i="16"/>
  <c r="AH817" i="16"/>
  <c r="AG817" i="16"/>
  <c r="AF817" i="16"/>
  <c r="AE817" i="16"/>
  <c r="BA816" i="16"/>
  <c r="AZ816" i="16"/>
  <c r="AY816" i="16"/>
  <c r="AX816" i="16"/>
  <c r="AW816" i="16"/>
  <c r="AV816" i="16"/>
  <c r="AU816" i="16"/>
  <c r="AT816" i="16"/>
  <c r="AS816" i="16"/>
  <c r="AR816" i="16"/>
  <c r="AQ816" i="16"/>
  <c r="AP816" i="16"/>
  <c r="AO816" i="16"/>
  <c r="AN816" i="16"/>
  <c r="AM816" i="16"/>
  <c r="AL816" i="16"/>
  <c r="AK816" i="16"/>
  <c r="AJ816" i="16"/>
  <c r="AI816" i="16"/>
  <c r="AH816" i="16"/>
  <c r="AG816" i="16"/>
  <c r="AF816" i="16"/>
  <c r="AE816" i="16"/>
  <c r="BA815" i="16"/>
  <c r="AZ815" i="16"/>
  <c r="AY815" i="16"/>
  <c r="AX815" i="16"/>
  <c r="AW815" i="16"/>
  <c r="AV815" i="16"/>
  <c r="AU815" i="16"/>
  <c r="AT815" i="16"/>
  <c r="AS815" i="16"/>
  <c r="AR815" i="16"/>
  <c r="AQ815" i="16"/>
  <c r="AP815" i="16"/>
  <c r="AO815" i="16"/>
  <c r="AN815" i="16"/>
  <c r="AM815" i="16"/>
  <c r="AL815" i="16"/>
  <c r="AK815" i="16"/>
  <c r="AJ815" i="16"/>
  <c r="AI815" i="16"/>
  <c r="AH815" i="16"/>
  <c r="AG815" i="16"/>
  <c r="AF815" i="16"/>
  <c r="AE815" i="16"/>
  <c r="BA814" i="16"/>
  <c r="AZ814" i="16"/>
  <c r="AY814" i="16"/>
  <c r="AX814" i="16"/>
  <c r="AW814" i="16"/>
  <c r="AV814" i="16"/>
  <c r="AU814" i="16"/>
  <c r="AT814" i="16"/>
  <c r="AS814" i="16"/>
  <c r="AR814" i="16"/>
  <c r="AQ814" i="16"/>
  <c r="AP814" i="16"/>
  <c r="AO814" i="16"/>
  <c r="AN814" i="16"/>
  <c r="AM814" i="16"/>
  <c r="AL814" i="16"/>
  <c r="AK814" i="16"/>
  <c r="AJ814" i="16"/>
  <c r="AI814" i="16"/>
  <c r="AH814" i="16"/>
  <c r="AG814" i="16"/>
  <c r="AF814" i="16"/>
  <c r="AE814" i="16"/>
  <c r="BA813" i="16"/>
  <c r="AZ813" i="16"/>
  <c r="AY813" i="16"/>
  <c r="AX813" i="16"/>
  <c r="AW813" i="16"/>
  <c r="AV813" i="16"/>
  <c r="AU813" i="16"/>
  <c r="AT813" i="16"/>
  <c r="AS813" i="16"/>
  <c r="AR813" i="16"/>
  <c r="AQ813" i="16"/>
  <c r="AP813" i="16"/>
  <c r="AO813" i="16"/>
  <c r="AN813" i="16"/>
  <c r="AM813" i="16"/>
  <c r="AL813" i="16"/>
  <c r="AK813" i="16"/>
  <c r="AJ813" i="16"/>
  <c r="AI813" i="16"/>
  <c r="AH813" i="16"/>
  <c r="AG813" i="16"/>
  <c r="AF813" i="16"/>
  <c r="AE813" i="16"/>
  <c r="BA812" i="16"/>
  <c r="AZ812" i="16"/>
  <c r="AY812" i="16"/>
  <c r="AX812" i="16"/>
  <c r="AW812" i="16"/>
  <c r="AV812" i="16"/>
  <c r="AU812" i="16"/>
  <c r="AT812" i="16"/>
  <c r="AS812" i="16"/>
  <c r="AR812" i="16"/>
  <c r="AQ812" i="16"/>
  <c r="AP812" i="16"/>
  <c r="AO812" i="16"/>
  <c r="AN812" i="16"/>
  <c r="AM812" i="16"/>
  <c r="AL812" i="16"/>
  <c r="AK812" i="16"/>
  <c r="AJ812" i="16"/>
  <c r="AI812" i="16"/>
  <c r="AH812" i="16"/>
  <c r="AG812" i="16"/>
  <c r="AF812" i="16"/>
  <c r="AE812" i="16"/>
  <c r="BA811" i="16"/>
  <c r="AZ811" i="16"/>
  <c r="AY811" i="16"/>
  <c r="AX811" i="16"/>
  <c r="AW811" i="16"/>
  <c r="AV811" i="16"/>
  <c r="AU811" i="16"/>
  <c r="AT811" i="16"/>
  <c r="AS811" i="16"/>
  <c r="AR811" i="16"/>
  <c r="AQ811" i="16"/>
  <c r="AP811" i="16"/>
  <c r="AO811" i="16"/>
  <c r="AN811" i="16"/>
  <c r="AM811" i="16"/>
  <c r="AL811" i="16"/>
  <c r="AK811" i="16"/>
  <c r="AJ811" i="16"/>
  <c r="AI811" i="16"/>
  <c r="AH811" i="16"/>
  <c r="AG811" i="16"/>
  <c r="AF811" i="16"/>
  <c r="AE811" i="16"/>
  <c r="BA810" i="16"/>
  <c r="AZ810" i="16"/>
  <c r="AY810" i="16"/>
  <c r="AX810" i="16"/>
  <c r="AW810" i="16"/>
  <c r="AV810" i="16"/>
  <c r="AU810" i="16"/>
  <c r="AT810" i="16"/>
  <c r="AS810" i="16"/>
  <c r="AR810" i="16"/>
  <c r="AQ810" i="16"/>
  <c r="AP810" i="16"/>
  <c r="AO810" i="16"/>
  <c r="AN810" i="16"/>
  <c r="AM810" i="16"/>
  <c r="AL810" i="16"/>
  <c r="AK810" i="16"/>
  <c r="AJ810" i="16"/>
  <c r="AI810" i="16"/>
  <c r="AH810" i="16"/>
  <c r="AG810" i="16"/>
  <c r="AF810" i="16"/>
  <c r="AE810" i="16"/>
  <c r="BA809" i="16"/>
  <c r="AZ809" i="16"/>
  <c r="AY809" i="16"/>
  <c r="AX809" i="16"/>
  <c r="AW809" i="16"/>
  <c r="AV809" i="16"/>
  <c r="AU809" i="16"/>
  <c r="AT809" i="16"/>
  <c r="AS809" i="16"/>
  <c r="AR809" i="16"/>
  <c r="AQ809" i="16"/>
  <c r="AP809" i="16"/>
  <c r="AO809" i="16"/>
  <c r="AN809" i="16"/>
  <c r="AM809" i="16"/>
  <c r="AL809" i="16"/>
  <c r="AK809" i="16"/>
  <c r="AJ809" i="16"/>
  <c r="AI809" i="16"/>
  <c r="AH809" i="16"/>
  <c r="AG809" i="16"/>
  <c r="AF809" i="16"/>
  <c r="AE809" i="16"/>
  <c r="BA808" i="16"/>
  <c r="AZ808" i="16"/>
  <c r="AY808" i="16"/>
  <c r="AX808" i="16"/>
  <c r="AW808" i="16"/>
  <c r="AV808" i="16"/>
  <c r="AU808" i="16"/>
  <c r="AT808" i="16"/>
  <c r="AS808" i="16"/>
  <c r="AR808" i="16"/>
  <c r="AQ808" i="16"/>
  <c r="AP808" i="16"/>
  <c r="AO808" i="16"/>
  <c r="AN808" i="16"/>
  <c r="AM808" i="16"/>
  <c r="AL808" i="16"/>
  <c r="AK808" i="16"/>
  <c r="AJ808" i="16"/>
  <c r="AI808" i="16"/>
  <c r="AH808" i="16"/>
  <c r="AG808" i="16"/>
  <c r="AF808" i="16"/>
  <c r="AE808" i="16"/>
  <c r="BA807" i="16"/>
  <c r="AZ807" i="16"/>
  <c r="AY807" i="16"/>
  <c r="AX807" i="16"/>
  <c r="AW807" i="16"/>
  <c r="AV807" i="16"/>
  <c r="AU807" i="16"/>
  <c r="AT807" i="16"/>
  <c r="AS807" i="16"/>
  <c r="AR807" i="16"/>
  <c r="AQ807" i="16"/>
  <c r="AP807" i="16"/>
  <c r="AO807" i="16"/>
  <c r="AN807" i="16"/>
  <c r="AM807" i="16"/>
  <c r="AL807" i="16"/>
  <c r="AK807" i="16"/>
  <c r="AJ807" i="16"/>
  <c r="AI807" i="16"/>
  <c r="AH807" i="16"/>
  <c r="AG807" i="16"/>
  <c r="AF807" i="16"/>
  <c r="AE807" i="16"/>
  <c r="BA806" i="16"/>
  <c r="AZ806" i="16"/>
  <c r="AY806" i="16"/>
  <c r="AX806" i="16"/>
  <c r="AW806" i="16"/>
  <c r="AV806" i="16"/>
  <c r="AU806" i="16"/>
  <c r="AT806" i="16"/>
  <c r="AS806" i="16"/>
  <c r="AR806" i="16"/>
  <c r="AQ806" i="16"/>
  <c r="AP806" i="16"/>
  <c r="AO806" i="16"/>
  <c r="AN806" i="16"/>
  <c r="AM806" i="16"/>
  <c r="AL806" i="16"/>
  <c r="AK806" i="16"/>
  <c r="AJ806" i="16"/>
  <c r="AI806" i="16"/>
  <c r="AH806" i="16"/>
  <c r="AG806" i="16"/>
  <c r="AF806" i="16"/>
  <c r="AE806" i="16"/>
  <c r="BA805" i="16"/>
  <c r="AZ805" i="16"/>
  <c r="AY805" i="16"/>
  <c r="AX805" i="16"/>
  <c r="AW805" i="16"/>
  <c r="AV805" i="16"/>
  <c r="AU805" i="16"/>
  <c r="AT805" i="16"/>
  <c r="AS805" i="16"/>
  <c r="AR805" i="16"/>
  <c r="AQ805" i="16"/>
  <c r="AP805" i="16"/>
  <c r="AO805" i="16"/>
  <c r="AN805" i="16"/>
  <c r="AM805" i="16"/>
  <c r="AL805" i="16"/>
  <c r="AK805" i="16"/>
  <c r="AJ805" i="16"/>
  <c r="AI805" i="16"/>
  <c r="AH805" i="16"/>
  <c r="AG805" i="16"/>
  <c r="AF805" i="16"/>
  <c r="AE805" i="16"/>
  <c r="BA804" i="16"/>
  <c r="AZ804" i="16"/>
  <c r="AY804" i="16"/>
  <c r="AX804" i="16"/>
  <c r="AW804" i="16"/>
  <c r="AV804" i="16"/>
  <c r="AU804" i="16"/>
  <c r="AT804" i="16"/>
  <c r="AS804" i="16"/>
  <c r="AR804" i="16"/>
  <c r="AQ804" i="16"/>
  <c r="AP804" i="16"/>
  <c r="AO804" i="16"/>
  <c r="AN804" i="16"/>
  <c r="AM804" i="16"/>
  <c r="AL804" i="16"/>
  <c r="AK804" i="16"/>
  <c r="AJ804" i="16"/>
  <c r="AI804" i="16"/>
  <c r="AH804" i="16"/>
  <c r="AG804" i="16"/>
  <c r="AF804" i="16"/>
  <c r="AE804" i="16"/>
  <c r="BA803" i="16"/>
  <c r="AZ803" i="16"/>
  <c r="AY803" i="16"/>
  <c r="AX803" i="16"/>
  <c r="AW803" i="16"/>
  <c r="AV803" i="16"/>
  <c r="AU803" i="16"/>
  <c r="AT803" i="16"/>
  <c r="AS803" i="16"/>
  <c r="AR803" i="16"/>
  <c r="AQ803" i="16"/>
  <c r="AP803" i="16"/>
  <c r="AO803" i="16"/>
  <c r="AN803" i="16"/>
  <c r="AM803" i="16"/>
  <c r="AL803" i="16"/>
  <c r="AK803" i="16"/>
  <c r="AJ803" i="16"/>
  <c r="AI803" i="16"/>
  <c r="AH803" i="16"/>
  <c r="AG803" i="16"/>
  <c r="AF803" i="16"/>
  <c r="AE803" i="16"/>
  <c r="BA802" i="16"/>
  <c r="AZ802" i="16"/>
  <c r="AY802" i="16"/>
  <c r="AX802" i="16"/>
  <c r="AW802" i="16"/>
  <c r="AV802" i="16"/>
  <c r="AU802" i="16"/>
  <c r="AT802" i="16"/>
  <c r="AS802" i="16"/>
  <c r="AR802" i="16"/>
  <c r="AQ802" i="16"/>
  <c r="AP802" i="16"/>
  <c r="AO802" i="16"/>
  <c r="AN802" i="16"/>
  <c r="AM802" i="16"/>
  <c r="AL802" i="16"/>
  <c r="AK802" i="16"/>
  <c r="AJ802" i="16"/>
  <c r="AI802" i="16"/>
  <c r="AH802" i="16"/>
  <c r="AG802" i="16"/>
  <c r="AF802" i="16"/>
  <c r="AE802" i="16"/>
  <c r="BA801" i="16"/>
  <c r="AZ801" i="16"/>
  <c r="AY801" i="16"/>
  <c r="AX801" i="16"/>
  <c r="AW801" i="16"/>
  <c r="AV801" i="16"/>
  <c r="AU801" i="16"/>
  <c r="AT801" i="16"/>
  <c r="AS801" i="16"/>
  <c r="AR801" i="16"/>
  <c r="AQ801" i="16"/>
  <c r="AP801" i="16"/>
  <c r="AO801" i="16"/>
  <c r="AN801" i="16"/>
  <c r="AM801" i="16"/>
  <c r="AL801" i="16"/>
  <c r="AK801" i="16"/>
  <c r="AJ801" i="16"/>
  <c r="AI801" i="16"/>
  <c r="AH801" i="16"/>
  <c r="AG801" i="16"/>
  <c r="AF801" i="16"/>
  <c r="AE801" i="16"/>
  <c r="BA800" i="16"/>
  <c r="AZ800" i="16"/>
  <c r="AY800" i="16"/>
  <c r="AX800" i="16"/>
  <c r="AW800" i="16"/>
  <c r="AV800" i="16"/>
  <c r="AU800" i="16"/>
  <c r="AT800" i="16"/>
  <c r="AS800" i="16"/>
  <c r="AR800" i="16"/>
  <c r="AQ800" i="16"/>
  <c r="AP800" i="16"/>
  <c r="AO800" i="16"/>
  <c r="AN800" i="16"/>
  <c r="AM800" i="16"/>
  <c r="AL800" i="16"/>
  <c r="AK800" i="16"/>
  <c r="AJ800" i="16"/>
  <c r="AI800" i="16"/>
  <c r="AH800" i="16"/>
  <c r="AG800" i="16"/>
  <c r="AF800" i="16"/>
  <c r="AE800" i="16"/>
  <c r="BA799" i="16"/>
  <c r="AZ799" i="16"/>
  <c r="AY799" i="16"/>
  <c r="AX799" i="16"/>
  <c r="AW799" i="16"/>
  <c r="AV799" i="16"/>
  <c r="AU799" i="16"/>
  <c r="AT799" i="16"/>
  <c r="AS799" i="16"/>
  <c r="AR799" i="16"/>
  <c r="AQ799" i="16"/>
  <c r="AP799" i="16"/>
  <c r="AO799" i="16"/>
  <c r="AN799" i="16"/>
  <c r="AM799" i="16"/>
  <c r="AL799" i="16"/>
  <c r="AK799" i="16"/>
  <c r="AJ799" i="16"/>
  <c r="AI799" i="16"/>
  <c r="AH799" i="16"/>
  <c r="AG799" i="16"/>
  <c r="AF799" i="16"/>
  <c r="AE799" i="16"/>
  <c r="BA798" i="16"/>
  <c r="AZ798" i="16"/>
  <c r="AY798" i="16"/>
  <c r="AX798" i="16"/>
  <c r="AW798" i="16"/>
  <c r="AV798" i="16"/>
  <c r="AU798" i="16"/>
  <c r="AT798" i="16"/>
  <c r="AS798" i="16"/>
  <c r="AR798" i="16"/>
  <c r="AQ798" i="16"/>
  <c r="AP798" i="16"/>
  <c r="AO798" i="16"/>
  <c r="AN798" i="16"/>
  <c r="AM798" i="16"/>
  <c r="AL798" i="16"/>
  <c r="AK798" i="16"/>
  <c r="AJ798" i="16"/>
  <c r="AI798" i="16"/>
  <c r="AH798" i="16"/>
  <c r="AG798" i="16"/>
  <c r="AF798" i="16"/>
  <c r="AE798" i="16"/>
  <c r="BA797" i="16"/>
  <c r="AZ797" i="16"/>
  <c r="AY797" i="16"/>
  <c r="AX797" i="16"/>
  <c r="AW797" i="16"/>
  <c r="AV797" i="16"/>
  <c r="AU797" i="16"/>
  <c r="AT797" i="16"/>
  <c r="AS797" i="16"/>
  <c r="AR797" i="16"/>
  <c r="AQ797" i="16"/>
  <c r="AP797" i="16"/>
  <c r="AO797" i="16"/>
  <c r="AN797" i="16"/>
  <c r="AM797" i="16"/>
  <c r="AL797" i="16"/>
  <c r="AK797" i="16"/>
  <c r="AJ797" i="16"/>
  <c r="AI797" i="16"/>
  <c r="AH797" i="16"/>
  <c r="AG797" i="16"/>
  <c r="AF797" i="16"/>
  <c r="AE797" i="16"/>
  <c r="BA796" i="16"/>
  <c r="AZ796" i="16"/>
  <c r="AY796" i="16"/>
  <c r="AX796" i="16"/>
  <c r="AW796" i="16"/>
  <c r="AV796" i="16"/>
  <c r="AU796" i="16"/>
  <c r="AT796" i="16"/>
  <c r="AS796" i="16"/>
  <c r="AR796" i="16"/>
  <c r="AQ796" i="16"/>
  <c r="AP796" i="16"/>
  <c r="AO796" i="16"/>
  <c r="AN796" i="16"/>
  <c r="AM796" i="16"/>
  <c r="AL796" i="16"/>
  <c r="AK796" i="16"/>
  <c r="AJ796" i="16"/>
  <c r="AI796" i="16"/>
  <c r="AH796" i="16"/>
  <c r="AG796" i="16"/>
  <c r="AF796" i="16"/>
  <c r="AE796" i="16"/>
  <c r="BA795" i="16"/>
  <c r="AZ795" i="16"/>
  <c r="AY795" i="16"/>
  <c r="AX795" i="16"/>
  <c r="AW795" i="16"/>
  <c r="AV795" i="16"/>
  <c r="AU795" i="16"/>
  <c r="AT795" i="16"/>
  <c r="AS795" i="16"/>
  <c r="AR795" i="16"/>
  <c r="AQ795" i="16"/>
  <c r="AP795" i="16"/>
  <c r="AO795" i="16"/>
  <c r="AN795" i="16"/>
  <c r="AM795" i="16"/>
  <c r="AL795" i="16"/>
  <c r="AK795" i="16"/>
  <c r="AJ795" i="16"/>
  <c r="AI795" i="16"/>
  <c r="AH795" i="16"/>
  <c r="AG795" i="16"/>
  <c r="AF795" i="16"/>
  <c r="AE795" i="16"/>
  <c r="BA794" i="16"/>
  <c r="AZ794" i="16"/>
  <c r="AY794" i="16"/>
  <c r="AX794" i="16"/>
  <c r="AW794" i="16"/>
  <c r="AV794" i="16"/>
  <c r="AU794" i="16"/>
  <c r="AT794" i="16"/>
  <c r="AS794" i="16"/>
  <c r="AR794" i="16"/>
  <c r="AQ794" i="16"/>
  <c r="AP794" i="16"/>
  <c r="AO794" i="16"/>
  <c r="AN794" i="16"/>
  <c r="AM794" i="16"/>
  <c r="AL794" i="16"/>
  <c r="AK794" i="16"/>
  <c r="AJ794" i="16"/>
  <c r="AI794" i="16"/>
  <c r="AH794" i="16"/>
  <c r="AG794" i="16"/>
  <c r="AF794" i="16"/>
  <c r="AE794" i="16"/>
  <c r="BA793" i="16"/>
  <c r="AZ793" i="16"/>
  <c r="AY793" i="16"/>
  <c r="AX793" i="16"/>
  <c r="AW793" i="16"/>
  <c r="AV793" i="16"/>
  <c r="AU793" i="16"/>
  <c r="AT793" i="16"/>
  <c r="AS793" i="16"/>
  <c r="AR793" i="16"/>
  <c r="AQ793" i="16"/>
  <c r="AP793" i="16"/>
  <c r="AO793" i="16"/>
  <c r="AN793" i="16"/>
  <c r="AM793" i="16"/>
  <c r="AL793" i="16"/>
  <c r="AK793" i="16"/>
  <c r="AJ793" i="16"/>
  <c r="AI793" i="16"/>
  <c r="AH793" i="16"/>
  <c r="AG793" i="16"/>
  <c r="AF793" i="16"/>
  <c r="AE793" i="16"/>
  <c r="BA792" i="16"/>
  <c r="AZ792" i="16"/>
  <c r="AY792" i="16"/>
  <c r="AX792" i="16"/>
  <c r="AW792" i="16"/>
  <c r="AV792" i="16"/>
  <c r="AU792" i="16"/>
  <c r="AT792" i="16"/>
  <c r="AS792" i="16"/>
  <c r="AR792" i="16"/>
  <c r="AQ792" i="16"/>
  <c r="AP792" i="16"/>
  <c r="AO792" i="16"/>
  <c r="AN792" i="16"/>
  <c r="AM792" i="16"/>
  <c r="AL792" i="16"/>
  <c r="AK792" i="16"/>
  <c r="AJ792" i="16"/>
  <c r="AI792" i="16"/>
  <c r="AH792" i="16"/>
  <c r="AG792" i="16"/>
  <c r="AF792" i="16"/>
  <c r="AE792" i="16"/>
  <c r="BA791" i="16"/>
  <c r="AZ791" i="16"/>
  <c r="AY791" i="16"/>
  <c r="AX791" i="16"/>
  <c r="AW791" i="16"/>
  <c r="AV791" i="16"/>
  <c r="AU791" i="16"/>
  <c r="AT791" i="16"/>
  <c r="AS791" i="16"/>
  <c r="AR791" i="16"/>
  <c r="AQ791" i="16"/>
  <c r="AP791" i="16"/>
  <c r="AO791" i="16"/>
  <c r="AN791" i="16"/>
  <c r="AM791" i="16"/>
  <c r="AL791" i="16"/>
  <c r="AK791" i="16"/>
  <c r="AJ791" i="16"/>
  <c r="AI791" i="16"/>
  <c r="AH791" i="16"/>
  <c r="AG791" i="16"/>
  <c r="AF791" i="16"/>
  <c r="AE791" i="16"/>
  <c r="BA790" i="16"/>
  <c r="AZ790" i="16"/>
  <c r="AY790" i="16"/>
  <c r="AX790" i="16"/>
  <c r="AW790" i="16"/>
  <c r="AV790" i="16"/>
  <c r="AU790" i="16"/>
  <c r="AT790" i="16"/>
  <c r="AS790" i="16"/>
  <c r="AR790" i="16"/>
  <c r="AQ790" i="16"/>
  <c r="AP790" i="16"/>
  <c r="AO790" i="16"/>
  <c r="AN790" i="16"/>
  <c r="AM790" i="16"/>
  <c r="AL790" i="16"/>
  <c r="AK790" i="16"/>
  <c r="AJ790" i="16"/>
  <c r="AI790" i="16"/>
  <c r="AH790" i="16"/>
  <c r="AG790" i="16"/>
  <c r="AF790" i="16"/>
  <c r="AE790" i="16"/>
  <c r="BA789" i="16"/>
  <c r="AZ789" i="16"/>
  <c r="AY789" i="16"/>
  <c r="AX789" i="16"/>
  <c r="AW789" i="16"/>
  <c r="AV789" i="16"/>
  <c r="AU789" i="16"/>
  <c r="AT789" i="16"/>
  <c r="AS789" i="16"/>
  <c r="AR789" i="16"/>
  <c r="AQ789" i="16"/>
  <c r="AP789" i="16"/>
  <c r="AO789" i="16"/>
  <c r="AN789" i="16"/>
  <c r="AM789" i="16"/>
  <c r="AL789" i="16"/>
  <c r="AK789" i="16"/>
  <c r="AJ789" i="16"/>
  <c r="AI789" i="16"/>
  <c r="AH789" i="16"/>
  <c r="AG789" i="16"/>
  <c r="AF789" i="16"/>
  <c r="AE789" i="16"/>
  <c r="BA788" i="16"/>
  <c r="AZ788" i="16"/>
  <c r="AY788" i="16"/>
  <c r="AX788" i="16"/>
  <c r="AW788" i="16"/>
  <c r="AV788" i="16"/>
  <c r="AU788" i="16"/>
  <c r="AT788" i="16"/>
  <c r="AS788" i="16"/>
  <c r="AR788" i="16"/>
  <c r="AQ788" i="16"/>
  <c r="AP788" i="16"/>
  <c r="AO788" i="16"/>
  <c r="AN788" i="16"/>
  <c r="AM788" i="16"/>
  <c r="AL788" i="16"/>
  <c r="AK788" i="16"/>
  <c r="AJ788" i="16"/>
  <c r="AI788" i="16"/>
  <c r="AH788" i="16"/>
  <c r="AG788" i="16"/>
  <c r="AF788" i="16"/>
  <c r="AE788" i="16"/>
  <c r="BA787" i="16"/>
  <c r="AZ787" i="16"/>
  <c r="AY787" i="16"/>
  <c r="AX787" i="16"/>
  <c r="AW787" i="16"/>
  <c r="AV787" i="16"/>
  <c r="AU787" i="16"/>
  <c r="AT787" i="16"/>
  <c r="AS787" i="16"/>
  <c r="AR787" i="16"/>
  <c r="AQ787" i="16"/>
  <c r="AP787" i="16"/>
  <c r="AO787" i="16"/>
  <c r="AN787" i="16"/>
  <c r="AM787" i="16"/>
  <c r="AL787" i="16"/>
  <c r="AK787" i="16"/>
  <c r="AJ787" i="16"/>
  <c r="AI787" i="16"/>
  <c r="AH787" i="16"/>
  <c r="AG787" i="16"/>
  <c r="AF787" i="16"/>
  <c r="AE787" i="16"/>
  <c r="BA786" i="16"/>
  <c r="AZ786" i="16"/>
  <c r="AY786" i="16"/>
  <c r="AX786" i="16"/>
  <c r="AW786" i="16"/>
  <c r="AV786" i="16"/>
  <c r="AU786" i="16"/>
  <c r="AT786" i="16"/>
  <c r="AS786" i="16"/>
  <c r="AR786" i="16"/>
  <c r="AQ786" i="16"/>
  <c r="AP786" i="16"/>
  <c r="AO786" i="16"/>
  <c r="AN786" i="16"/>
  <c r="AM786" i="16"/>
  <c r="AL786" i="16"/>
  <c r="AK786" i="16"/>
  <c r="AJ786" i="16"/>
  <c r="AI786" i="16"/>
  <c r="AH786" i="16"/>
  <c r="AG786" i="16"/>
  <c r="AF786" i="16"/>
  <c r="AE786" i="16"/>
  <c r="BA785" i="16"/>
  <c r="AZ785" i="16"/>
  <c r="AY785" i="16"/>
  <c r="AX785" i="16"/>
  <c r="AW785" i="16"/>
  <c r="AV785" i="16"/>
  <c r="AU785" i="16"/>
  <c r="AT785" i="16"/>
  <c r="AS785" i="16"/>
  <c r="AR785" i="16"/>
  <c r="AQ785" i="16"/>
  <c r="AP785" i="16"/>
  <c r="AO785" i="16"/>
  <c r="AN785" i="16"/>
  <c r="AM785" i="16"/>
  <c r="AL785" i="16"/>
  <c r="AK785" i="16"/>
  <c r="AJ785" i="16"/>
  <c r="AI785" i="16"/>
  <c r="AH785" i="16"/>
  <c r="AG785" i="16"/>
  <c r="AF785" i="16"/>
  <c r="AE785" i="16"/>
  <c r="BA784" i="16"/>
  <c r="AZ784" i="16"/>
  <c r="AY784" i="16"/>
  <c r="AX784" i="16"/>
  <c r="AW784" i="16"/>
  <c r="AV784" i="16"/>
  <c r="AU784" i="16"/>
  <c r="AT784" i="16"/>
  <c r="AS784" i="16"/>
  <c r="AR784" i="16"/>
  <c r="AQ784" i="16"/>
  <c r="AP784" i="16"/>
  <c r="AO784" i="16"/>
  <c r="AN784" i="16"/>
  <c r="AM784" i="16"/>
  <c r="AL784" i="16"/>
  <c r="AK784" i="16"/>
  <c r="AJ784" i="16"/>
  <c r="AI784" i="16"/>
  <c r="AH784" i="16"/>
  <c r="AG784" i="16"/>
  <c r="AF784" i="16"/>
  <c r="AE784" i="16"/>
  <c r="BA783" i="16"/>
  <c r="AZ783" i="16"/>
  <c r="AY783" i="16"/>
  <c r="AX783" i="16"/>
  <c r="AW783" i="16"/>
  <c r="AV783" i="16"/>
  <c r="AU783" i="16"/>
  <c r="AT783" i="16"/>
  <c r="AS783" i="16"/>
  <c r="AR783" i="16"/>
  <c r="AQ783" i="16"/>
  <c r="AP783" i="16"/>
  <c r="AO783" i="16"/>
  <c r="AN783" i="16"/>
  <c r="AM783" i="16"/>
  <c r="AL783" i="16"/>
  <c r="AK783" i="16"/>
  <c r="AJ783" i="16"/>
  <c r="AI783" i="16"/>
  <c r="AH783" i="16"/>
  <c r="AG783" i="16"/>
  <c r="AF783" i="16"/>
  <c r="AE783" i="16"/>
  <c r="BA782" i="16"/>
  <c r="AZ782" i="16"/>
  <c r="AY782" i="16"/>
  <c r="AX782" i="16"/>
  <c r="AW782" i="16"/>
  <c r="AV782" i="16"/>
  <c r="AU782" i="16"/>
  <c r="AT782" i="16"/>
  <c r="AS782" i="16"/>
  <c r="AR782" i="16"/>
  <c r="AQ782" i="16"/>
  <c r="AP782" i="16"/>
  <c r="AO782" i="16"/>
  <c r="AN782" i="16"/>
  <c r="AM782" i="16"/>
  <c r="AL782" i="16"/>
  <c r="AK782" i="16"/>
  <c r="AJ782" i="16"/>
  <c r="AI782" i="16"/>
  <c r="AH782" i="16"/>
  <c r="AG782" i="16"/>
  <c r="AF782" i="16"/>
  <c r="AE782" i="16"/>
  <c r="BA781" i="16"/>
  <c r="AZ781" i="16"/>
  <c r="AY781" i="16"/>
  <c r="AX781" i="16"/>
  <c r="AW781" i="16"/>
  <c r="AV781" i="16"/>
  <c r="AU781" i="16"/>
  <c r="AT781" i="16"/>
  <c r="AS781" i="16"/>
  <c r="AR781" i="16"/>
  <c r="AQ781" i="16"/>
  <c r="AP781" i="16"/>
  <c r="AO781" i="16"/>
  <c r="AN781" i="16"/>
  <c r="AM781" i="16"/>
  <c r="AL781" i="16"/>
  <c r="AK781" i="16"/>
  <c r="AJ781" i="16"/>
  <c r="AI781" i="16"/>
  <c r="AH781" i="16"/>
  <c r="AG781" i="16"/>
  <c r="AF781" i="16"/>
  <c r="AE781" i="16"/>
  <c r="BA780" i="16"/>
  <c r="AZ780" i="16"/>
  <c r="AY780" i="16"/>
  <c r="AX780" i="16"/>
  <c r="AW780" i="16"/>
  <c r="AV780" i="16"/>
  <c r="AU780" i="16"/>
  <c r="AT780" i="16"/>
  <c r="AS780" i="16"/>
  <c r="AR780" i="16"/>
  <c r="AQ780" i="16"/>
  <c r="AP780" i="16"/>
  <c r="AO780" i="16"/>
  <c r="AN780" i="16"/>
  <c r="AM780" i="16"/>
  <c r="AL780" i="16"/>
  <c r="AK780" i="16"/>
  <c r="AJ780" i="16"/>
  <c r="AI780" i="16"/>
  <c r="AH780" i="16"/>
  <c r="AG780" i="16"/>
  <c r="AF780" i="16"/>
  <c r="AE780" i="16"/>
  <c r="BA779" i="16"/>
  <c r="AZ779" i="16"/>
  <c r="AY779" i="16"/>
  <c r="AX779" i="16"/>
  <c r="AW779" i="16"/>
  <c r="AV779" i="16"/>
  <c r="AU779" i="16"/>
  <c r="AT779" i="16"/>
  <c r="AS779" i="16"/>
  <c r="AR779" i="16"/>
  <c r="AQ779" i="16"/>
  <c r="AP779" i="16"/>
  <c r="AO779" i="16"/>
  <c r="AN779" i="16"/>
  <c r="AM779" i="16"/>
  <c r="AL779" i="16"/>
  <c r="AK779" i="16"/>
  <c r="AJ779" i="16"/>
  <c r="AI779" i="16"/>
  <c r="AH779" i="16"/>
  <c r="AG779" i="16"/>
  <c r="AF779" i="16"/>
  <c r="AE779" i="16"/>
  <c r="BA778" i="16"/>
  <c r="AZ778" i="16"/>
  <c r="AY778" i="16"/>
  <c r="AX778" i="16"/>
  <c r="AW778" i="16"/>
  <c r="AV778" i="16"/>
  <c r="AU778" i="16"/>
  <c r="AT778" i="16"/>
  <c r="AS778" i="16"/>
  <c r="AR778" i="16"/>
  <c r="AQ778" i="16"/>
  <c r="AP778" i="16"/>
  <c r="AO778" i="16"/>
  <c r="AN778" i="16"/>
  <c r="AM778" i="16"/>
  <c r="AL778" i="16"/>
  <c r="AK778" i="16"/>
  <c r="AJ778" i="16"/>
  <c r="AI778" i="16"/>
  <c r="AH778" i="16"/>
  <c r="AG778" i="16"/>
  <c r="AF778" i="16"/>
  <c r="AE778" i="16"/>
  <c r="BA777" i="16"/>
  <c r="AZ777" i="16"/>
  <c r="AY777" i="16"/>
  <c r="AX777" i="16"/>
  <c r="AW777" i="16"/>
  <c r="AV777" i="16"/>
  <c r="AU777" i="16"/>
  <c r="AT777" i="16"/>
  <c r="AS777" i="16"/>
  <c r="AR777" i="16"/>
  <c r="AQ777" i="16"/>
  <c r="AP777" i="16"/>
  <c r="AO777" i="16"/>
  <c r="AN777" i="16"/>
  <c r="AM777" i="16"/>
  <c r="AL777" i="16"/>
  <c r="AK777" i="16"/>
  <c r="AJ777" i="16"/>
  <c r="AI777" i="16"/>
  <c r="AH777" i="16"/>
  <c r="AG777" i="16"/>
  <c r="AF777" i="16"/>
  <c r="AE777" i="16"/>
  <c r="BA776" i="16"/>
  <c r="AZ776" i="16"/>
  <c r="AY776" i="16"/>
  <c r="AX776" i="16"/>
  <c r="AW776" i="16"/>
  <c r="AV776" i="16"/>
  <c r="AU776" i="16"/>
  <c r="AT776" i="16"/>
  <c r="AS776" i="16"/>
  <c r="AR776" i="16"/>
  <c r="AQ776" i="16"/>
  <c r="AP776" i="16"/>
  <c r="AO776" i="16"/>
  <c r="AN776" i="16"/>
  <c r="AM776" i="16"/>
  <c r="AL776" i="16"/>
  <c r="AK776" i="16"/>
  <c r="AJ776" i="16"/>
  <c r="AI776" i="16"/>
  <c r="AH776" i="16"/>
  <c r="AG776" i="16"/>
  <c r="AF776" i="16"/>
  <c r="AE776" i="16"/>
  <c r="BA775" i="16"/>
  <c r="AZ775" i="16"/>
  <c r="AY775" i="16"/>
  <c r="AX775" i="16"/>
  <c r="AW775" i="16"/>
  <c r="AV775" i="16"/>
  <c r="AU775" i="16"/>
  <c r="AT775" i="16"/>
  <c r="AS775" i="16"/>
  <c r="AR775" i="16"/>
  <c r="AQ775" i="16"/>
  <c r="AP775" i="16"/>
  <c r="AO775" i="16"/>
  <c r="AN775" i="16"/>
  <c r="AM775" i="16"/>
  <c r="AL775" i="16"/>
  <c r="AK775" i="16"/>
  <c r="AJ775" i="16"/>
  <c r="AI775" i="16"/>
  <c r="AH775" i="16"/>
  <c r="AG775" i="16"/>
  <c r="AF775" i="16"/>
  <c r="AE775" i="16"/>
  <c r="BA774" i="16"/>
  <c r="AZ774" i="16"/>
  <c r="AY774" i="16"/>
  <c r="AX774" i="16"/>
  <c r="AW774" i="16"/>
  <c r="AV774" i="16"/>
  <c r="AU774" i="16"/>
  <c r="AT774" i="16"/>
  <c r="AS774" i="16"/>
  <c r="AR774" i="16"/>
  <c r="AQ774" i="16"/>
  <c r="AP774" i="16"/>
  <c r="AO774" i="16"/>
  <c r="AN774" i="16"/>
  <c r="AM774" i="16"/>
  <c r="AL774" i="16"/>
  <c r="AK774" i="16"/>
  <c r="AJ774" i="16"/>
  <c r="AI774" i="16"/>
  <c r="AH774" i="16"/>
  <c r="AG774" i="16"/>
  <c r="AF774" i="16"/>
  <c r="AE774" i="16"/>
  <c r="BA773" i="16"/>
  <c r="AZ773" i="16"/>
  <c r="AY773" i="16"/>
  <c r="AX773" i="16"/>
  <c r="AW773" i="16"/>
  <c r="AV773" i="16"/>
  <c r="AU773" i="16"/>
  <c r="AT773" i="16"/>
  <c r="AS773" i="16"/>
  <c r="AR773" i="16"/>
  <c r="AQ773" i="16"/>
  <c r="AP773" i="16"/>
  <c r="AO773" i="16"/>
  <c r="AN773" i="16"/>
  <c r="AM773" i="16"/>
  <c r="AL773" i="16"/>
  <c r="AK773" i="16"/>
  <c r="AJ773" i="16"/>
  <c r="AI773" i="16"/>
  <c r="AH773" i="16"/>
  <c r="AG773" i="16"/>
  <c r="AF773" i="16"/>
  <c r="AE773" i="16"/>
  <c r="BA772" i="16"/>
  <c r="AZ772" i="16"/>
  <c r="AY772" i="16"/>
  <c r="AX772" i="16"/>
  <c r="AW772" i="16"/>
  <c r="AV772" i="16"/>
  <c r="AU772" i="16"/>
  <c r="AT772" i="16"/>
  <c r="AS772" i="16"/>
  <c r="AR772" i="16"/>
  <c r="AQ772" i="16"/>
  <c r="AP772" i="16"/>
  <c r="AO772" i="16"/>
  <c r="AN772" i="16"/>
  <c r="AM772" i="16"/>
  <c r="AL772" i="16"/>
  <c r="AK772" i="16"/>
  <c r="AJ772" i="16"/>
  <c r="AI772" i="16"/>
  <c r="AH772" i="16"/>
  <c r="AG772" i="16"/>
  <c r="AF772" i="16"/>
  <c r="AE772" i="16"/>
  <c r="BA771" i="16"/>
  <c r="AZ771" i="16"/>
  <c r="AY771" i="16"/>
  <c r="AX771" i="16"/>
  <c r="AW771" i="16"/>
  <c r="AV771" i="16"/>
  <c r="AU771" i="16"/>
  <c r="AT771" i="16"/>
  <c r="AS771" i="16"/>
  <c r="AR771" i="16"/>
  <c r="AQ771" i="16"/>
  <c r="AP771" i="16"/>
  <c r="AO771" i="16"/>
  <c r="AN771" i="16"/>
  <c r="AM771" i="16"/>
  <c r="AL771" i="16"/>
  <c r="AK771" i="16"/>
  <c r="AJ771" i="16"/>
  <c r="AI771" i="16"/>
  <c r="AH771" i="16"/>
  <c r="AG771" i="16"/>
  <c r="AF771" i="16"/>
  <c r="AE771" i="16"/>
  <c r="BA770" i="16"/>
  <c r="AZ770" i="16"/>
  <c r="AY770" i="16"/>
  <c r="AX770" i="16"/>
  <c r="AW770" i="16"/>
  <c r="AV770" i="16"/>
  <c r="AU770" i="16"/>
  <c r="AT770" i="16"/>
  <c r="AS770" i="16"/>
  <c r="AR770" i="16"/>
  <c r="AQ770" i="16"/>
  <c r="AP770" i="16"/>
  <c r="AO770" i="16"/>
  <c r="AN770" i="16"/>
  <c r="AM770" i="16"/>
  <c r="AL770" i="16"/>
  <c r="AK770" i="16"/>
  <c r="AJ770" i="16"/>
  <c r="AI770" i="16"/>
  <c r="AH770" i="16"/>
  <c r="AG770" i="16"/>
  <c r="AF770" i="16"/>
  <c r="AE770" i="16"/>
  <c r="BA769" i="16"/>
  <c r="AZ769" i="16"/>
  <c r="AY769" i="16"/>
  <c r="AX769" i="16"/>
  <c r="AW769" i="16"/>
  <c r="AV769" i="16"/>
  <c r="AU769" i="16"/>
  <c r="AT769" i="16"/>
  <c r="AS769" i="16"/>
  <c r="AR769" i="16"/>
  <c r="AQ769" i="16"/>
  <c r="AP769" i="16"/>
  <c r="AO769" i="16"/>
  <c r="AN769" i="16"/>
  <c r="AM769" i="16"/>
  <c r="AL769" i="16"/>
  <c r="AK769" i="16"/>
  <c r="AJ769" i="16"/>
  <c r="AI769" i="16"/>
  <c r="AH769" i="16"/>
  <c r="AG769" i="16"/>
  <c r="AF769" i="16"/>
  <c r="AE769" i="16"/>
  <c r="BA768" i="16"/>
  <c r="AZ768" i="16"/>
  <c r="AY768" i="16"/>
  <c r="AX768" i="16"/>
  <c r="AW768" i="16"/>
  <c r="AV768" i="16"/>
  <c r="AU768" i="16"/>
  <c r="AT768" i="16"/>
  <c r="AS768" i="16"/>
  <c r="AR768" i="16"/>
  <c r="AQ768" i="16"/>
  <c r="AP768" i="16"/>
  <c r="AO768" i="16"/>
  <c r="AN768" i="16"/>
  <c r="AM768" i="16"/>
  <c r="AL768" i="16"/>
  <c r="AK768" i="16"/>
  <c r="AJ768" i="16"/>
  <c r="AI768" i="16"/>
  <c r="AH768" i="16"/>
  <c r="AG768" i="16"/>
  <c r="AF768" i="16"/>
  <c r="AE768" i="16"/>
  <c r="BA767" i="16"/>
  <c r="AZ767" i="16"/>
  <c r="AY767" i="16"/>
  <c r="AX767" i="16"/>
  <c r="AW767" i="16"/>
  <c r="AV767" i="16"/>
  <c r="AU767" i="16"/>
  <c r="AT767" i="16"/>
  <c r="AS767" i="16"/>
  <c r="AR767" i="16"/>
  <c r="AQ767" i="16"/>
  <c r="AP767" i="16"/>
  <c r="AO767" i="16"/>
  <c r="AN767" i="16"/>
  <c r="AM767" i="16"/>
  <c r="AL767" i="16"/>
  <c r="AK767" i="16"/>
  <c r="AJ767" i="16"/>
  <c r="AI767" i="16"/>
  <c r="AH767" i="16"/>
  <c r="AG767" i="16"/>
  <c r="AF767" i="16"/>
  <c r="AE767" i="16"/>
  <c r="BA766" i="16"/>
  <c r="AZ766" i="16"/>
  <c r="AY766" i="16"/>
  <c r="AX766" i="16"/>
  <c r="AW766" i="16"/>
  <c r="AV766" i="16"/>
  <c r="AU766" i="16"/>
  <c r="AT766" i="16"/>
  <c r="AS766" i="16"/>
  <c r="AR766" i="16"/>
  <c r="AQ766" i="16"/>
  <c r="AP766" i="16"/>
  <c r="AO766" i="16"/>
  <c r="AN766" i="16"/>
  <c r="AM766" i="16"/>
  <c r="AL766" i="16"/>
  <c r="AK766" i="16"/>
  <c r="AJ766" i="16"/>
  <c r="AI766" i="16"/>
  <c r="AH766" i="16"/>
  <c r="AG766" i="16"/>
  <c r="AF766" i="16"/>
  <c r="AE766" i="16"/>
  <c r="BA765" i="16"/>
  <c r="AZ765" i="16"/>
  <c r="AY765" i="16"/>
  <c r="AX765" i="16"/>
  <c r="AW765" i="16"/>
  <c r="AV765" i="16"/>
  <c r="AU765" i="16"/>
  <c r="AT765" i="16"/>
  <c r="AS765" i="16"/>
  <c r="AR765" i="16"/>
  <c r="AQ765" i="16"/>
  <c r="AP765" i="16"/>
  <c r="AO765" i="16"/>
  <c r="AN765" i="16"/>
  <c r="AM765" i="16"/>
  <c r="AL765" i="16"/>
  <c r="AK765" i="16"/>
  <c r="AJ765" i="16"/>
  <c r="AI765" i="16"/>
  <c r="AH765" i="16"/>
  <c r="AG765" i="16"/>
  <c r="AF765" i="16"/>
  <c r="AE765" i="16"/>
  <c r="BA764" i="16"/>
  <c r="AZ764" i="16"/>
  <c r="AY764" i="16"/>
  <c r="AX764" i="16"/>
  <c r="AW764" i="16"/>
  <c r="AV764" i="16"/>
  <c r="AU764" i="16"/>
  <c r="AT764" i="16"/>
  <c r="AS764" i="16"/>
  <c r="AR764" i="16"/>
  <c r="AQ764" i="16"/>
  <c r="AP764" i="16"/>
  <c r="AO764" i="16"/>
  <c r="AN764" i="16"/>
  <c r="AM764" i="16"/>
  <c r="AL764" i="16"/>
  <c r="AK764" i="16"/>
  <c r="AJ764" i="16"/>
  <c r="AI764" i="16"/>
  <c r="AH764" i="16"/>
  <c r="AG764" i="16"/>
  <c r="AF764" i="16"/>
  <c r="AE764" i="16"/>
  <c r="BA763" i="16"/>
  <c r="AZ763" i="16"/>
  <c r="AY763" i="16"/>
  <c r="AX763" i="16"/>
  <c r="AW763" i="16"/>
  <c r="AV763" i="16"/>
  <c r="AU763" i="16"/>
  <c r="AT763" i="16"/>
  <c r="AS763" i="16"/>
  <c r="AR763" i="16"/>
  <c r="AQ763" i="16"/>
  <c r="AP763" i="16"/>
  <c r="AO763" i="16"/>
  <c r="AN763" i="16"/>
  <c r="AM763" i="16"/>
  <c r="AL763" i="16"/>
  <c r="AK763" i="16"/>
  <c r="AJ763" i="16"/>
  <c r="AI763" i="16"/>
  <c r="AH763" i="16"/>
  <c r="AG763" i="16"/>
  <c r="AF763" i="16"/>
  <c r="AE763" i="16"/>
  <c r="BA762" i="16"/>
  <c r="AZ762" i="16"/>
  <c r="AY762" i="16"/>
  <c r="AX762" i="16"/>
  <c r="AW762" i="16"/>
  <c r="AV762" i="16"/>
  <c r="AU762" i="16"/>
  <c r="AT762" i="16"/>
  <c r="AS762" i="16"/>
  <c r="AR762" i="16"/>
  <c r="AQ762" i="16"/>
  <c r="AP762" i="16"/>
  <c r="AO762" i="16"/>
  <c r="AN762" i="16"/>
  <c r="AM762" i="16"/>
  <c r="AL762" i="16"/>
  <c r="AK762" i="16"/>
  <c r="AJ762" i="16"/>
  <c r="AI762" i="16"/>
  <c r="AH762" i="16"/>
  <c r="AG762" i="16"/>
  <c r="AF762" i="16"/>
  <c r="AE762" i="16"/>
  <c r="BA761" i="16"/>
  <c r="AZ761" i="16"/>
  <c r="AY761" i="16"/>
  <c r="AX761" i="16"/>
  <c r="AW761" i="16"/>
  <c r="AV761" i="16"/>
  <c r="AU761" i="16"/>
  <c r="AT761" i="16"/>
  <c r="AS761" i="16"/>
  <c r="AR761" i="16"/>
  <c r="AQ761" i="16"/>
  <c r="AP761" i="16"/>
  <c r="AO761" i="16"/>
  <c r="AN761" i="16"/>
  <c r="AM761" i="16"/>
  <c r="AL761" i="16"/>
  <c r="AK761" i="16"/>
  <c r="AJ761" i="16"/>
  <c r="AI761" i="16"/>
  <c r="AH761" i="16"/>
  <c r="AG761" i="16"/>
  <c r="AF761" i="16"/>
  <c r="AE761" i="16"/>
  <c r="BA760" i="16"/>
  <c r="AZ760" i="16"/>
  <c r="AY760" i="16"/>
  <c r="AX760" i="16"/>
  <c r="AW760" i="16"/>
  <c r="AV760" i="16"/>
  <c r="AU760" i="16"/>
  <c r="AT760" i="16"/>
  <c r="AS760" i="16"/>
  <c r="AR760" i="16"/>
  <c r="AQ760" i="16"/>
  <c r="AP760" i="16"/>
  <c r="AO760" i="16"/>
  <c r="AN760" i="16"/>
  <c r="AM760" i="16"/>
  <c r="AL760" i="16"/>
  <c r="AK760" i="16"/>
  <c r="AJ760" i="16"/>
  <c r="AI760" i="16"/>
  <c r="AH760" i="16"/>
  <c r="AG760" i="16"/>
  <c r="AF760" i="16"/>
  <c r="AE760" i="16"/>
  <c r="BA759" i="16"/>
  <c r="AZ759" i="16"/>
  <c r="AY759" i="16"/>
  <c r="AX759" i="16"/>
  <c r="AW759" i="16"/>
  <c r="AV759" i="16"/>
  <c r="AU759" i="16"/>
  <c r="AT759" i="16"/>
  <c r="AS759" i="16"/>
  <c r="AR759" i="16"/>
  <c r="AQ759" i="16"/>
  <c r="AP759" i="16"/>
  <c r="AO759" i="16"/>
  <c r="AN759" i="16"/>
  <c r="AM759" i="16"/>
  <c r="AL759" i="16"/>
  <c r="AK759" i="16"/>
  <c r="AJ759" i="16"/>
  <c r="AI759" i="16"/>
  <c r="AH759" i="16"/>
  <c r="AG759" i="16"/>
  <c r="AF759" i="16"/>
  <c r="AE759" i="16"/>
  <c r="BA758" i="16"/>
  <c r="AZ758" i="16"/>
  <c r="AY758" i="16"/>
  <c r="AX758" i="16"/>
  <c r="AW758" i="16"/>
  <c r="AV758" i="16"/>
  <c r="AU758" i="16"/>
  <c r="AT758" i="16"/>
  <c r="AS758" i="16"/>
  <c r="AR758" i="16"/>
  <c r="AQ758" i="16"/>
  <c r="AP758" i="16"/>
  <c r="AO758" i="16"/>
  <c r="AN758" i="16"/>
  <c r="AM758" i="16"/>
  <c r="AL758" i="16"/>
  <c r="AK758" i="16"/>
  <c r="AJ758" i="16"/>
  <c r="AI758" i="16"/>
  <c r="AH758" i="16"/>
  <c r="AG758" i="16"/>
  <c r="AF758" i="16"/>
  <c r="AE758" i="16"/>
  <c r="BA757" i="16"/>
  <c r="AZ757" i="16"/>
  <c r="AY757" i="16"/>
  <c r="AX757" i="16"/>
  <c r="AW757" i="16"/>
  <c r="AV757" i="16"/>
  <c r="AU757" i="16"/>
  <c r="AT757" i="16"/>
  <c r="AS757" i="16"/>
  <c r="AR757" i="16"/>
  <c r="AQ757" i="16"/>
  <c r="AP757" i="16"/>
  <c r="AO757" i="16"/>
  <c r="AN757" i="16"/>
  <c r="AM757" i="16"/>
  <c r="AL757" i="16"/>
  <c r="AK757" i="16"/>
  <c r="AJ757" i="16"/>
  <c r="AI757" i="16"/>
  <c r="AH757" i="16"/>
  <c r="AG757" i="16"/>
  <c r="AF757" i="16"/>
  <c r="AE757" i="16"/>
  <c r="BA756" i="16"/>
  <c r="AZ756" i="16"/>
  <c r="AY756" i="16"/>
  <c r="AX756" i="16"/>
  <c r="AW756" i="16"/>
  <c r="AV756" i="16"/>
  <c r="AU756" i="16"/>
  <c r="AT756" i="16"/>
  <c r="AS756" i="16"/>
  <c r="AR756" i="16"/>
  <c r="AQ756" i="16"/>
  <c r="AP756" i="16"/>
  <c r="AO756" i="16"/>
  <c r="AN756" i="16"/>
  <c r="AM756" i="16"/>
  <c r="AL756" i="16"/>
  <c r="AK756" i="16"/>
  <c r="AJ756" i="16"/>
  <c r="AI756" i="16"/>
  <c r="AH756" i="16"/>
  <c r="AG756" i="16"/>
  <c r="AF756" i="16"/>
  <c r="AE756" i="16"/>
  <c r="BA755" i="16"/>
  <c r="AZ755" i="16"/>
  <c r="AY755" i="16"/>
  <c r="AX755" i="16"/>
  <c r="AW755" i="16"/>
  <c r="AV755" i="16"/>
  <c r="AU755" i="16"/>
  <c r="AT755" i="16"/>
  <c r="AS755" i="16"/>
  <c r="AR755" i="16"/>
  <c r="AQ755" i="16"/>
  <c r="AP755" i="16"/>
  <c r="AO755" i="16"/>
  <c r="AN755" i="16"/>
  <c r="AM755" i="16"/>
  <c r="AL755" i="16"/>
  <c r="AK755" i="16"/>
  <c r="AJ755" i="16"/>
  <c r="AI755" i="16"/>
  <c r="AH755" i="16"/>
  <c r="AG755" i="16"/>
  <c r="AF755" i="16"/>
  <c r="AE755" i="16"/>
  <c r="BA754" i="16"/>
  <c r="AZ754" i="16"/>
  <c r="AY754" i="16"/>
  <c r="AX754" i="16"/>
  <c r="AW754" i="16"/>
  <c r="AV754" i="16"/>
  <c r="AU754" i="16"/>
  <c r="AT754" i="16"/>
  <c r="AS754" i="16"/>
  <c r="AR754" i="16"/>
  <c r="AQ754" i="16"/>
  <c r="AP754" i="16"/>
  <c r="AO754" i="16"/>
  <c r="AN754" i="16"/>
  <c r="AM754" i="16"/>
  <c r="AL754" i="16"/>
  <c r="AK754" i="16"/>
  <c r="AJ754" i="16"/>
  <c r="AI754" i="16"/>
  <c r="AH754" i="16"/>
  <c r="AG754" i="16"/>
  <c r="AF754" i="16"/>
  <c r="AE754" i="16"/>
  <c r="BA753" i="16"/>
  <c r="AZ753" i="16"/>
  <c r="AY753" i="16"/>
  <c r="AX753" i="16"/>
  <c r="AW753" i="16"/>
  <c r="AV753" i="16"/>
  <c r="AU753" i="16"/>
  <c r="AT753" i="16"/>
  <c r="AS753" i="16"/>
  <c r="AR753" i="16"/>
  <c r="AQ753" i="16"/>
  <c r="AP753" i="16"/>
  <c r="AO753" i="16"/>
  <c r="AN753" i="16"/>
  <c r="AM753" i="16"/>
  <c r="AL753" i="16"/>
  <c r="AK753" i="16"/>
  <c r="AJ753" i="16"/>
  <c r="AI753" i="16"/>
  <c r="AH753" i="16"/>
  <c r="AG753" i="16"/>
  <c r="AF753" i="16"/>
  <c r="AE753" i="16"/>
  <c r="BA752" i="16"/>
  <c r="AZ752" i="16"/>
  <c r="AY752" i="16"/>
  <c r="AX752" i="16"/>
  <c r="AW752" i="16"/>
  <c r="AV752" i="16"/>
  <c r="AU752" i="16"/>
  <c r="AT752" i="16"/>
  <c r="AS752" i="16"/>
  <c r="AR752" i="16"/>
  <c r="AQ752" i="16"/>
  <c r="AP752" i="16"/>
  <c r="AO752" i="16"/>
  <c r="AN752" i="16"/>
  <c r="AM752" i="16"/>
  <c r="AL752" i="16"/>
  <c r="AK752" i="16"/>
  <c r="AJ752" i="16"/>
  <c r="AI752" i="16"/>
  <c r="AH752" i="16"/>
  <c r="AG752" i="16"/>
  <c r="AF752" i="16"/>
  <c r="AE752" i="16"/>
  <c r="BA751" i="16"/>
  <c r="AZ751" i="16"/>
  <c r="AY751" i="16"/>
  <c r="AX751" i="16"/>
  <c r="AW751" i="16"/>
  <c r="AV751" i="16"/>
  <c r="AU751" i="16"/>
  <c r="AT751" i="16"/>
  <c r="AS751" i="16"/>
  <c r="AR751" i="16"/>
  <c r="AQ751" i="16"/>
  <c r="AP751" i="16"/>
  <c r="AO751" i="16"/>
  <c r="AN751" i="16"/>
  <c r="AM751" i="16"/>
  <c r="AL751" i="16"/>
  <c r="AK751" i="16"/>
  <c r="AJ751" i="16"/>
  <c r="AI751" i="16"/>
  <c r="AH751" i="16"/>
  <c r="AG751" i="16"/>
  <c r="AF751" i="16"/>
  <c r="AE751" i="16"/>
  <c r="BA750" i="16"/>
  <c r="AZ750" i="16"/>
  <c r="AY750" i="16"/>
  <c r="AX750" i="16"/>
  <c r="AW750" i="16"/>
  <c r="AV750" i="16"/>
  <c r="AU750" i="16"/>
  <c r="AT750" i="16"/>
  <c r="AS750" i="16"/>
  <c r="AR750" i="16"/>
  <c r="AQ750" i="16"/>
  <c r="AP750" i="16"/>
  <c r="AO750" i="16"/>
  <c r="AN750" i="16"/>
  <c r="AM750" i="16"/>
  <c r="AL750" i="16"/>
  <c r="AK750" i="16"/>
  <c r="AJ750" i="16"/>
  <c r="AI750" i="16"/>
  <c r="AH750" i="16"/>
  <c r="AG750" i="16"/>
  <c r="AF750" i="16"/>
  <c r="AE750" i="16"/>
  <c r="BA749" i="16"/>
  <c r="AZ749" i="16"/>
  <c r="AY749" i="16"/>
  <c r="AX749" i="16"/>
  <c r="AW749" i="16"/>
  <c r="AV749" i="16"/>
  <c r="AU749" i="16"/>
  <c r="AT749" i="16"/>
  <c r="AS749" i="16"/>
  <c r="AR749" i="16"/>
  <c r="AQ749" i="16"/>
  <c r="AP749" i="16"/>
  <c r="AO749" i="16"/>
  <c r="AN749" i="16"/>
  <c r="AM749" i="16"/>
  <c r="AL749" i="16"/>
  <c r="AK749" i="16"/>
  <c r="AJ749" i="16"/>
  <c r="AI749" i="16"/>
  <c r="AH749" i="16"/>
  <c r="AG749" i="16"/>
  <c r="AF749" i="16"/>
  <c r="AE749" i="16"/>
  <c r="BA748" i="16"/>
  <c r="AZ748" i="16"/>
  <c r="AY748" i="16"/>
  <c r="AX748" i="16"/>
  <c r="AW748" i="16"/>
  <c r="AV748" i="16"/>
  <c r="AU748" i="16"/>
  <c r="AT748" i="16"/>
  <c r="AS748" i="16"/>
  <c r="AR748" i="16"/>
  <c r="AQ748" i="16"/>
  <c r="AP748" i="16"/>
  <c r="AO748" i="16"/>
  <c r="AN748" i="16"/>
  <c r="AM748" i="16"/>
  <c r="AL748" i="16"/>
  <c r="AK748" i="16"/>
  <c r="AJ748" i="16"/>
  <c r="AI748" i="16"/>
  <c r="AH748" i="16"/>
  <c r="AG748" i="16"/>
  <c r="AF748" i="16"/>
  <c r="AE748" i="16"/>
  <c r="BA747" i="16"/>
  <c r="AZ747" i="16"/>
  <c r="AY747" i="16"/>
  <c r="AX747" i="16"/>
  <c r="AW747" i="16"/>
  <c r="AV747" i="16"/>
  <c r="AU747" i="16"/>
  <c r="AT747" i="16"/>
  <c r="AS747" i="16"/>
  <c r="AR747" i="16"/>
  <c r="AQ747" i="16"/>
  <c r="AP747" i="16"/>
  <c r="AO747" i="16"/>
  <c r="AN747" i="16"/>
  <c r="AM747" i="16"/>
  <c r="AL747" i="16"/>
  <c r="AK747" i="16"/>
  <c r="AJ747" i="16"/>
  <c r="AI747" i="16"/>
  <c r="AH747" i="16"/>
  <c r="AG747" i="16"/>
  <c r="AF747" i="16"/>
  <c r="AE747" i="16"/>
  <c r="BA746" i="16"/>
  <c r="AZ746" i="16"/>
  <c r="AY746" i="16"/>
  <c r="AX746" i="16"/>
  <c r="AW746" i="16"/>
  <c r="AV746" i="16"/>
  <c r="AU746" i="16"/>
  <c r="AT746" i="16"/>
  <c r="AS746" i="16"/>
  <c r="AR746" i="16"/>
  <c r="AQ746" i="16"/>
  <c r="AP746" i="16"/>
  <c r="AO746" i="16"/>
  <c r="AN746" i="16"/>
  <c r="AM746" i="16"/>
  <c r="AL746" i="16"/>
  <c r="AK746" i="16"/>
  <c r="AJ746" i="16"/>
  <c r="AI746" i="16"/>
  <c r="AH746" i="16"/>
  <c r="AG746" i="16"/>
  <c r="AF746" i="16"/>
  <c r="AE746" i="16"/>
  <c r="BA745" i="16"/>
  <c r="AZ745" i="16"/>
  <c r="AY745" i="16"/>
  <c r="AX745" i="16"/>
  <c r="AW745" i="16"/>
  <c r="AV745" i="16"/>
  <c r="AU745" i="16"/>
  <c r="AT745" i="16"/>
  <c r="AS745" i="16"/>
  <c r="AR745" i="16"/>
  <c r="AQ745" i="16"/>
  <c r="AP745" i="16"/>
  <c r="AO745" i="16"/>
  <c r="AN745" i="16"/>
  <c r="AM745" i="16"/>
  <c r="AL745" i="16"/>
  <c r="AK745" i="16"/>
  <c r="AJ745" i="16"/>
  <c r="AI745" i="16"/>
  <c r="AH745" i="16"/>
  <c r="AG745" i="16"/>
  <c r="AF745" i="16"/>
  <c r="AE745" i="16"/>
  <c r="BA744" i="16"/>
  <c r="AZ744" i="16"/>
  <c r="AY744" i="16"/>
  <c r="AX744" i="16"/>
  <c r="AW744" i="16"/>
  <c r="AV744" i="16"/>
  <c r="AU744" i="16"/>
  <c r="AT744" i="16"/>
  <c r="AS744" i="16"/>
  <c r="AR744" i="16"/>
  <c r="AQ744" i="16"/>
  <c r="AP744" i="16"/>
  <c r="AO744" i="16"/>
  <c r="AN744" i="16"/>
  <c r="AM744" i="16"/>
  <c r="AL744" i="16"/>
  <c r="AK744" i="16"/>
  <c r="AJ744" i="16"/>
  <c r="AI744" i="16"/>
  <c r="AH744" i="16"/>
  <c r="AG744" i="16"/>
  <c r="AF744" i="16"/>
  <c r="AE744" i="16"/>
  <c r="BA743" i="16"/>
  <c r="AZ743" i="16"/>
  <c r="AY743" i="16"/>
  <c r="AX743" i="16"/>
  <c r="AW743" i="16"/>
  <c r="AV743" i="16"/>
  <c r="AU743" i="16"/>
  <c r="AT743" i="16"/>
  <c r="AS743" i="16"/>
  <c r="AR743" i="16"/>
  <c r="AQ743" i="16"/>
  <c r="AP743" i="16"/>
  <c r="AO743" i="16"/>
  <c r="AN743" i="16"/>
  <c r="AM743" i="16"/>
  <c r="AL743" i="16"/>
  <c r="AK743" i="16"/>
  <c r="AJ743" i="16"/>
  <c r="AI743" i="16"/>
  <c r="AH743" i="16"/>
  <c r="AG743" i="16"/>
  <c r="AF743" i="16"/>
  <c r="AE743" i="16"/>
  <c r="BA742" i="16"/>
  <c r="AZ742" i="16"/>
  <c r="AY742" i="16"/>
  <c r="AX742" i="16"/>
  <c r="AW742" i="16"/>
  <c r="AV742" i="16"/>
  <c r="AU742" i="16"/>
  <c r="AT742" i="16"/>
  <c r="AS742" i="16"/>
  <c r="AR742" i="16"/>
  <c r="AQ742" i="16"/>
  <c r="AP742" i="16"/>
  <c r="AO742" i="16"/>
  <c r="AN742" i="16"/>
  <c r="AM742" i="16"/>
  <c r="AL742" i="16"/>
  <c r="AK742" i="16"/>
  <c r="AJ742" i="16"/>
  <c r="AI742" i="16"/>
  <c r="AH742" i="16"/>
  <c r="AG742" i="16"/>
  <c r="AF742" i="16"/>
  <c r="AE742" i="16"/>
  <c r="BA741" i="16"/>
  <c r="AZ741" i="16"/>
  <c r="AY741" i="16"/>
  <c r="AX741" i="16"/>
  <c r="AW741" i="16"/>
  <c r="AV741" i="16"/>
  <c r="AU741" i="16"/>
  <c r="AT741" i="16"/>
  <c r="AS741" i="16"/>
  <c r="AR741" i="16"/>
  <c r="AQ741" i="16"/>
  <c r="AP741" i="16"/>
  <c r="AO741" i="16"/>
  <c r="AN741" i="16"/>
  <c r="AM741" i="16"/>
  <c r="AL741" i="16"/>
  <c r="AK741" i="16"/>
  <c r="AJ741" i="16"/>
  <c r="AI741" i="16"/>
  <c r="AH741" i="16"/>
  <c r="AG741" i="16"/>
  <c r="AF741" i="16"/>
  <c r="AE741" i="16"/>
  <c r="BA740" i="16"/>
  <c r="AZ740" i="16"/>
  <c r="AY740" i="16"/>
  <c r="AX740" i="16"/>
  <c r="AW740" i="16"/>
  <c r="AV740" i="16"/>
  <c r="AU740" i="16"/>
  <c r="AT740" i="16"/>
  <c r="AS740" i="16"/>
  <c r="AR740" i="16"/>
  <c r="AQ740" i="16"/>
  <c r="AP740" i="16"/>
  <c r="AO740" i="16"/>
  <c r="AN740" i="16"/>
  <c r="AM740" i="16"/>
  <c r="AL740" i="16"/>
  <c r="AK740" i="16"/>
  <c r="AJ740" i="16"/>
  <c r="AI740" i="16"/>
  <c r="AH740" i="16"/>
  <c r="AG740" i="16"/>
  <c r="AF740" i="16"/>
  <c r="AE740" i="16"/>
  <c r="BA739" i="16"/>
  <c r="AZ739" i="16"/>
  <c r="AY739" i="16"/>
  <c r="AX739" i="16"/>
  <c r="AW739" i="16"/>
  <c r="AV739" i="16"/>
  <c r="AU739" i="16"/>
  <c r="AT739" i="16"/>
  <c r="AS739" i="16"/>
  <c r="AR739" i="16"/>
  <c r="AQ739" i="16"/>
  <c r="AP739" i="16"/>
  <c r="AO739" i="16"/>
  <c r="AN739" i="16"/>
  <c r="AM739" i="16"/>
  <c r="AL739" i="16"/>
  <c r="AK739" i="16"/>
  <c r="AJ739" i="16"/>
  <c r="AI739" i="16"/>
  <c r="AH739" i="16"/>
  <c r="AG739" i="16"/>
  <c r="AF739" i="16"/>
  <c r="AE739" i="16"/>
  <c r="BA738" i="16"/>
  <c r="AZ738" i="16"/>
  <c r="AY738" i="16"/>
  <c r="AX738" i="16"/>
  <c r="AW738" i="16"/>
  <c r="AV738" i="16"/>
  <c r="AU738" i="16"/>
  <c r="AT738" i="16"/>
  <c r="AS738" i="16"/>
  <c r="AR738" i="16"/>
  <c r="AQ738" i="16"/>
  <c r="AP738" i="16"/>
  <c r="AO738" i="16"/>
  <c r="AN738" i="16"/>
  <c r="AM738" i="16"/>
  <c r="AL738" i="16"/>
  <c r="AK738" i="16"/>
  <c r="AJ738" i="16"/>
  <c r="AI738" i="16"/>
  <c r="AH738" i="16"/>
  <c r="AG738" i="16"/>
  <c r="AF738" i="16"/>
  <c r="AE738" i="16"/>
  <c r="BA737" i="16"/>
  <c r="AZ737" i="16"/>
  <c r="AY737" i="16"/>
  <c r="AX737" i="16"/>
  <c r="AW737" i="16"/>
  <c r="AV737" i="16"/>
  <c r="AU737" i="16"/>
  <c r="AT737" i="16"/>
  <c r="AS737" i="16"/>
  <c r="AR737" i="16"/>
  <c r="AQ737" i="16"/>
  <c r="AP737" i="16"/>
  <c r="AO737" i="16"/>
  <c r="AN737" i="16"/>
  <c r="AM737" i="16"/>
  <c r="AL737" i="16"/>
  <c r="AK737" i="16"/>
  <c r="AJ737" i="16"/>
  <c r="AI737" i="16"/>
  <c r="AH737" i="16"/>
  <c r="AG737" i="16"/>
  <c r="AF737" i="16"/>
  <c r="AE737" i="16"/>
  <c r="BA736" i="16"/>
  <c r="AZ736" i="16"/>
  <c r="AY736" i="16"/>
  <c r="AX736" i="16"/>
  <c r="AW736" i="16"/>
  <c r="AV736" i="16"/>
  <c r="AU736" i="16"/>
  <c r="AT736" i="16"/>
  <c r="AS736" i="16"/>
  <c r="AR736" i="16"/>
  <c r="AQ736" i="16"/>
  <c r="AP736" i="16"/>
  <c r="AO736" i="16"/>
  <c r="AN736" i="16"/>
  <c r="AM736" i="16"/>
  <c r="AL736" i="16"/>
  <c r="AK736" i="16"/>
  <c r="AJ736" i="16"/>
  <c r="AI736" i="16"/>
  <c r="AH736" i="16"/>
  <c r="AG736" i="16"/>
  <c r="AF736" i="16"/>
  <c r="AE736" i="16"/>
  <c r="BA735" i="16"/>
  <c r="AZ735" i="16"/>
  <c r="AY735" i="16"/>
  <c r="AX735" i="16"/>
  <c r="AW735" i="16"/>
  <c r="AV735" i="16"/>
  <c r="AU735" i="16"/>
  <c r="AT735" i="16"/>
  <c r="AS735" i="16"/>
  <c r="AR735" i="16"/>
  <c r="AQ735" i="16"/>
  <c r="AP735" i="16"/>
  <c r="AO735" i="16"/>
  <c r="AN735" i="16"/>
  <c r="AM735" i="16"/>
  <c r="AL735" i="16"/>
  <c r="AK735" i="16"/>
  <c r="AJ735" i="16"/>
  <c r="AI735" i="16"/>
  <c r="AH735" i="16"/>
  <c r="AG735" i="16"/>
  <c r="AF735" i="16"/>
  <c r="AE735" i="16"/>
  <c r="BA734" i="16"/>
  <c r="AZ734" i="16"/>
  <c r="AY734" i="16"/>
  <c r="AX734" i="16"/>
  <c r="AW734" i="16"/>
  <c r="AV734" i="16"/>
  <c r="AU734" i="16"/>
  <c r="AT734" i="16"/>
  <c r="AS734" i="16"/>
  <c r="AR734" i="16"/>
  <c r="AQ734" i="16"/>
  <c r="AP734" i="16"/>
  <c r="AO734" i="16"/>
  <c r="AN734" i="16"/>
  <c r="AM734" i="16"/>
  <c r="AL734" i="16"/>
  <c r="AK734" i="16"/>
  <c r="AJ734" i="16"/>
  <c r="AI734" i="16"/>
  <c r="AH734" i="16"/>
  <c r="AG734" i="16"/>
  <c r="AF734" i="16"/>
  <c r="AE734" i="16"/>
  <c r="BA733" i="16"/>
  <c r="AZ733" i="16"/>
  <c r="AY733" i="16"/>
  <c r="AX733" i="16"/>
  <c r="AW733" i="16"/>
  <c r="AV733" i="16"/>
  <c r="AU733" i="16"/>
  <c r="AT733" i="16"/>
  <c r="AS733" i="16"/>
  <c r="AR733" i="16"/>
  <c r="AQ733" i="16"/>
  <c r="AP733" i="16"/>
  <c r="AO733" i="16"/>
  <c r="AN733" i="16"/>
  <c r="AM733" i="16"/>
  <c r="AL733" i="16"/>
  <c r="AK733" i="16"/>
  <c r="AJ733" i="16"/>
  <c r="AI733" i="16"/>
  <c r="AH733" i="16"/>
  <c r="AG733" i="16"/>
  <c r="AF733" i="16"/>
  <c r="AE733" i="16"/>
  <c r="BA732" i="16"/>
  <c r="AZ732" i="16"/>
  <c r="AY732" i="16"/>
  <c r="AX732" i="16"/>
  <c r="AW732" i="16"/>
  <c r="AV732" i="16"/>
  <c r="AU732" i="16"/>
  <c r="AT732" i="16"/>
  <c r="AS732" i="16"/>
  <c r="AR732" i="16"/>
  <c r="AQ732" i="16"/>
  <c r="AP732" i="16"/>
  <c r="AO732" i="16"/>
  <c r="AN732" i="16"/>
  <c r="AM732" i="16"/>
  <c r="AL732" i="16"/>
  <c r="AK732" i="16"/>
  <c r="AJ732" i="16"/>
  <c r="AI732" i="16"/>
  <c r="AH732" i="16"/>
  <c r="AG732" i="16"/>
  <c r="AF732" i="16"/>
  <c r="AE732" i="16"/>
  <c r="BA731" i="16"/>
  <c r="AZ731" i="16"/>
  <c r="AY731" i="16"/>
  <c r="AX731" i="16"/>
  <c r="AW731" i="16"/>
  <c r="AV731" i="16"/>
  <c r="AU731" i="16"/>
  <c r="AT731" i="16"/>
  <c r="AS731" i="16"/>
  <c r="AR731" i="16"/>
  <c r="AQ731" i="16"/>
  <c r="AP731" i="16"/>
  <c r="AO731" i="16"/>
  <c r="AN731" i="16"/>
  <c r="AM731" i="16"/>
  <c r="AL731" i="16"/>
  <c r="AK731" i="16"/>
  <c r="AJ731" i="16"/>
  <c r="AI731" i="16"/>
  <c r="AH731" i="16"/>
  <c r="AG731" i="16"/>
  <c r="AF731" i="16"/>
  <c r="AE731" i="16"/>
  <c r="BA730" i="16"/>
  <c r="AZ730" i="16"/>
  <c r="AY730" i="16"/>
  <c r="AX730" i="16"/>
  <c r="AW730" i="16"/>
  <c r="AV730" i="16"/>
  <c r="AU730" i="16"/>
  <c r="AT730" i="16"/>
  <c r="AS730" i="16"/>
  <c r="AR730" i="16"/>
  <c r="AQ730" i="16"/>
  <c r="AP730" i="16"/>
  <c r="AO730" i="16"/>
  <c r="AN730" i="16"/>
  <c r="AM730" i="16"/>
  <c r="AL730" i="16"/>
  <c r="AK730" i="16"/>
  <c r="AJ730" i="16"/>
  <c r="AI730" i="16"/>
  <c r="AH730" i="16"/>
  <c r="AG730" i="16"/>
  <c r="AF730" i="16"/>
  <c r="AE730" i="16"/>
  <c r="BA729" i="16"/>
  <c r="AZ729" i="16"/>
  <c r="AY729" i="16"/>
  <c r="AX729" i="16"/>
  <c r="AW729" i="16"/>
  <c r="AV729" i="16"/>
  <c r="AU729" i="16"/>
  <c r="AT729" i="16"/>
  <c r="AS729" i="16"/>
  <c r="AR729" i="16"/>
  <c r="AQ729" i="16"/>
  <c r="AP729" i="16"/>
  <c r="AO729" i="16"/>
  <c r="AN729" i="16"/>
  <c r="AM729" i="16"/>
  <c r="AL729" i="16"/>
  <c r="AK729" i="16"/>
  <c r="AJ729" i="16"/>
  <c r="AI729" i="16"/>
  <c r="AH729" i="16"/>
  <c r="AG729" i="16"/>
  <c r="AF729" i="16"/>
  <c r="AE729" i="16"/>
  <c r="BA728" i="16"/>
  <c r="AZ728" i="16"/>
  <c r="AY728" i="16"/>
  <c r="AX728" i="16"/>
  <c r="AW728" i="16"/>
  <c r="AV728" i="16"/>
  <c r="AU728" i="16"/>
  <c r="AT728" i="16"/>
  <c r="AS728" i="16"/>
  <c r="AR728" i="16"/>
  <c r="AQ728" i="16"/>
  <c r="AP728" i="16"/>
  <c r="AO728" i="16"/>
  <c r="AN728" i="16"/>
  <c r="AM728" i="16"/>
  <c r="AL728" i="16"/>
  <c r="AK728" i="16"/>
  <c r="AJ728" i="16"/>
  <c r="AI728" i="16"/>
  <c r="AH728" i="16"/>
  <c r="AG728" i="16"/>
  <c r="AF728" i="16"/>
  <c r="AE728" i="16"/>
  <c r="BA727" i="16"/>
  <c r="AZ727" i="16"/>
  <c r="AY727" i="16"/>
  <c r="AX727" i="16"/>
  <c r="AW727" i="16"/>
  <c r="AV727" i="16"/>
  <c r="AU727" i="16"/>
  <c r="AT727" i="16"/>
  <c r="AS727" i="16"/>
  <c r="AR727" i="16"/>
  <c r="AQ727" i="16"/>
  <c r="AP727" i="16"/>
  <c r="AO727" i="16"/>
  <c r="AN727" i="16"/>
  <c r="AM727" i="16"/>
  <c r="AL727" i="16"/>
  <c r="AK727" i="16"/>
  <c r="AJ727" i="16"/>
  <c r="AI727" i="16"/>
  <c r="AH727" i="16"/>
  <c r="AG727" i="16"/>
  <c r="AF727" i="16"/>
  <c r="AE727" i="16"/>
  <c r="BA726" i="16"/>
  <c r="AZ726" i="16"/>
  <c r="AY726" i="16"/>
  <c r="AX726" i="16"/>
  <c r="AW726" i="16"/>
  <c r="AV726" i="16"/>
  <c r="AU726" i="16"/>
  <c r="AT726" i="16"/>
  <c r="AS726" i="16"/>
  <c r="AR726" i="16"/>
  <c r="AQ726" i="16"/>
  <c r="AP726" i="16"/>
  <c r="AO726" i="16"/>
  <c r="AN726" i="16"/>
  <c r="AM726" i="16"/>
  <c r="AL726" i="16"/>
  <c r="AK726" i="16"/>
  <c r="AJ726" i="16"/>
  <c r="AI726" i="16"/>
  <c r="AH726" i="16"/>
  <c r="AG726" i="16"/>
  <c r="AF726" i="16"/>
  <c r="AE726" i="16"/>
  <c r="BA725" i="16"/>
  <c r="AZ725" i="16"/>
  <c r="AY725" i="16"/>
  <c r="AX725" i="16"/>
  <c r="AW725" i="16"/>
  <c r="AV725" i="16"/>
  <c r="AU725" i="16"/>
  <c r="AT725" i="16"/>
  <c r="AS725" i="16"/>
  <c r="AR725" i="16"/>
  <c r="AQ725" i="16"/>
  <c r="AP725" i="16"/>
  <c r="AO725" i="16"/>
  <c r="AN725" i="16"/>
  <c r="AM725" i="16"/>
  <c r="AL725" i="16"/>
  <c r="AK725" i="16"/>
  <c r="AJ725" i="16"/>
  <c r="AI725" i="16"/>
  <c r="AH725" i="16"/>
  <c r="AG725" i="16"/>
  <c r="AF725" i="16"/>
  <c r="AE725" i="16"/>
  <c r="BA724" i="16"/>
  <c r="AZ724" i="16"/>
  <c r="AY724" i="16"/>
  <c r="AX724" i="16"/>
  <c r="AW724" i="16"/>
  <c r="AV724" i="16"/>
  <c r="AU724" i="16"/>
  <c r="AT724" i="16"/>
  <c r="AS724" i="16"/>
  <c r="AR724" i="16"/>
  <c r="AQ724" i="16"/>
  <c r="AP724" i="16"/>
  <c r="AO724" i="16"/>
  <c r="AN724" i="16"/>
  <c r="AM724" i="16"/>
  <c r="AL724" i="16"/>
  <c r="AK724" i="16"/>
  <c r="AJ724" i="16"/>
  <c r="AI724" i="16"/>
  <c r="AH724" i="16"/>
  <c r="AG724" i="16"/>
  <c r="AF724" i="16"/>
  <c r="AE724" i="16"/>
  <c r="BA723" i="16"/>
  <c r="AZ723" i="16"/>
  <c r="AY723" i="16"/>
  <c r="AX723" i="16"/>
  <c r="AW723" i="16"/>
  <c r="AV723" i="16"/>
  <c r="AU723" i="16"/>
  <c r="AT723" i="16"/>
  <c r="AS723" i="16"/>
  <c r="AR723" i="16"/>
  <c r="AQ723" i="16"/>
  <c r="AP723" i="16"/>
  <c r="AO723" i="16"/>
  <c r="AN723" i="16"/>
  <c r="AM723" i="16"/>
  <c r="AL723" i="16"/>
  <c r="AK723" i="16"/>
  <c r="AJ723" i="16"/>
  <c r="AI723" i="16"/>
  <c r="AH723" i="16"/>
  <c r="AG723" i="16"/>
  <c r="AF723" i="16"/>
  <c r="AE723" i="16"/>
  <c r="BA722" i="16"/>
  <c r="AZ722" i="16"/>
  <c r="AY722" i="16"/>
  <c r="AX722" i="16"/>
  <c r="AW722" i="16"/>
  <c r="AV722" i="16"/>
  <c r="AU722" i="16"/>
  <c r="AT722" i="16"/>
  <c r="AS722" i="16"/>
  <c r="AR722" i="16"/>
  <c r="AQ722" i="16"/>
  <c r="AP722" i="16"/>
  <c r="AO722" i="16"/>
  <c r="AN722" i="16"/>
  <c r="AM722" i="16"/>
  <c r="AL722" i="16"/>
  <c r="AK722" i="16"/>
  <c r="AJ722" i="16"/>
  <c r="AI722" i="16"/>
  <c r="AH722" i="16"/>
  <c r="AG722" i="16"/>
  <c r="AF722" i="16"/>
  <c r="AE722" i="16"/>
  <c r="BA721" i="16"/>
  <c r="AZ721" i="16"/>
  <c r="AY721" i="16"/>
  <c r="AX721" i="16"/>
  <c r="AW721" i="16"/>
  <c r="AV721" i="16"/>
  <c r="AU721" i="16"/>
  <c r="AT721" i="16"/>
  <c r="AS721" i="16"/>
  <c r="AR721" i="16"/>
  <c r="AQ721" i="16"/>
  <c r="AP721" i="16"/>
  <c r="AO721" i="16"/>
  <c r="AN721" i="16"/>
  <c r="AM721" i="16"/>
  <c r="AL721" i="16"/>
  <c r="AK721" i="16"/>
  <c r="AJ721" i="16"/>
  <c r="AI721" i="16"/>
  <c r="AH721" i="16"/>
  <c r="AG721" i="16"/>
  <c r="AF721" i="16"/>
  <c r="AE721" i="16"/>
  <c r="BA720" i="16"/>
  <c r="AZ720" i="16"/>
  <c r="AY720" i="16"/>
  <c r="AX720" i="16"/>
  <c r="AW720" i="16"/>
  <c r="AV720" i="16"/>
  <c r="AU720" i="16"/>
  <c r="AT720" i="16"/>
  <c r="AS720" i="16"/>
  <c r="AR720" i="16"/>
  <c r="AQ720" i="16"/>
  <c r="AP720" i="16"/>
  <c r="AO720" i="16"/>
  <c r="AN720" i="16"/>
  <c r="AM720" i="16"/>
  <c r="AL720" i="16"/>
  <c r="AK720" i="16"/>
  <c r="AJ720" i="16"/>
  <c r="AI720" i="16"/>
  <c r="AH720" i="16"/>
  <c r="AG720" i="16"/>
  <c r="AF720" i="16"/>
  <c r="AE720" i="16"/>
  <c r="BA719" i="16"/>
  <c r="AZ719" i="16"/>
  <c r="AY719" i="16"/>
  <c r="AX719" i="16"/>
  <c r="AW719" i="16"/>
  <c r="AV719" i="16"/>
  <c r="AU719" i="16"/>
  <c r="AT719" i="16"/>
  <c r="AS719" i="16"/>
  <c r="AR719" i="16"/>
  <c r="AQ719" i="16"/>
  <c r="AP719" i="16"/>
  <c r="AO719" i="16"/>
  <c r="AN719" i="16"/>
  <c r="AM719" i="16"/>
  <c r="AL719" i="16"/>
  <c r="AK719" i="16"/>
  <c r="AJ719" i="16"/>
  <c r="AI719" i="16"/>
  <c r="AH719" i="16"/>
  <c r="AG719" i="16"/>
  <c r="AF719" i="16"/>
  <c r="AE719" i="16"/>
  <c r="BA718" i="16"/>
  <c r="AZ718" i="16"/>
  <c r="AY718" i="16"/>
  <c r="AX718" i="16"/>
  <c r="AW718" i="16"/>
  <c r="AV718" i="16"/>
  <c r="AU718" i="16"/>
  <c r="AT718" i="16"/>
  <c r="AS718" i="16"/>
  <c r="AR718" i="16"/>
  <c r="AQ718" i="16"/>
  <c r="AP718" i="16"/>
  <c r="AO718" i="16"/>
  <c r="AN718" i="16"/>
  <c r="AM718" i="16"/>
  <c r="AL718" i="16"/>
  <c r="AK718" i="16"/>
  <c r="AJ718" i="16"/>
  <c r="AI718" i="16"/>
  <c r="AH718" i="16"/>
  <c r="AG718" i="16"/>
  <c r="AF718" i="16"/>
  <c r="AE718" i="16"/>
  <c r="BA717" i="16"/>
  <c r="AZ717" i="16"/>
  <c r="AY717" i="16"/>
  <c r="AX717" i="16"/>
  <c r="AW717" i="16"/>
  <c r="AV717" i="16"/>
  <c r="AU717" i="16"/>
  <c r="AT717" i="16"/>
  <c r="AS717" i="16"/>
  <c r="AR717" i="16"/>
  <c r="AQ717" i="16"/>
  <c r="AP717" i="16"/>
  <c r="AO717" i="16"/>
  <c r="AN717" i="16"/>
  <c r="AM717" i="16"/>
  <c r="AL717" i="16"/>
  <c r="AK717" i="16"/>
  <c r="AJ717" i="16"/>
  <c r="AI717" i="16"/>
  <c r="AH717" i="16"/>
  <c r="AG717" i="16"/>
  <c r="AF717" i="16"/>
  <c r="AE717" i="16"/>
  <c r="BA716" i="16"/>
  <c r="AZ716" i="16"/>
  <c r="AY716" i="16"/>
  <c r="AX716" i="16"/>
  <c r="AW716" i="16"/>
  <c r="AV716" i="16"/>
  <c r="AU716" i="16"/>
  <c r="AT716" i="16"/>
  <c r="AS716" i="16"/>
  <c r="AR716" i="16"/>
  <c r="AQ716" i="16"/>
  <c r="AP716" i="16"/>
  <c r="AO716" i="16"/>
  <c r="AN716" i="16"/>
  <c r="AM716" i="16"/>
  <c r="AL716" i="16"/>
  <c r="AK716" i="16"/>
  <c r="AJ716" i="16"/>
  <c r="AI716" i="16"/>
  <c r="AH716" i="16"/>
  <c r="AG716" i="16"/>
  <c r="AF716" i="16"/>
  <c r="AE716" i="16"/>
  <c r="BA715" i="16"/>
  <c r="AZ715" i="16"/>
  <c r="AY715" i="16"/>
  <c r="AX715" i="16"/>
  <c r="AW715" i="16"/>
  <c r="AV715" i="16"/>
  <c r="AU715" i="16"/>
  <c r="AT715" i="16"/>
  <c r="AS715" i="16"/>
  <c r="AR715" i="16"/>
  <c r="AQ715" i="16"/>
  <c r="AP715" i="16"/>
  <c r="AO715" i="16"/>
  <c r="AN715" i="16"/>
  <c r="AM715" i="16"/>
  <c r="AL715" i="16"/>
  <c r="AK715" i="16"/>
  <c r="AJ715" i="16"/>
  <c r="AI715" i="16"/>
  <c r="AH715" i="16"/>
  <c r="AG715" i="16"/>
  <c r="AF715" i="16"/>
  <c r="AE715" i="16"/>
  <c r="BA714" i="16"/>
  <c r="AZ714" i="16"/>
  <c r="AY714" i="16"/>
  <c r="AX714" i="16"/>
  <c r="AW714" i="16"/>
  <c r="AV714" i="16"/>
  <c r="AU714" i="16"/>
  <c r="AT714" i="16"/>
  <c r="AS714" i="16"/>
  <c r="AR714" i="16"/>
  <c r="AQ714" i="16"/>
  <c r="AP714" i="16"/>
  <c r="AO714" i="16"/>
  <c r="AN714" i="16"/>
  <c r="AM714" i="16"/>
  <c r="AL714" i="16"/>
  <c r="AK714" i="16"/>
  <c r="AJ714" i="16"/>
  <c r="AI714" i="16"/>
  <c r="AH714" i="16"/>
  <c r="AG714" i="16"/>
  <c r="AF714" i="16"/>
  <c r="AE714" i="16"/>
  <c r="BA713" i="16"/>
  <c r="AZ713" i="16"/>
  <c r="AY713" i="16"/>
  <c r="AX713" i="16"/>
  <c r="AW713" i="16"/>
  <c r="AV713" i="16"/>
  <c r="AU713" i="16"/>
  <c r="AT713" i="16"/>
  <c r="AS713" i="16"/>
  <c r="AR713" i="16"/>
  <c r="AQ713" i="16"/>
  <c r="AP713" i="16"/>
  <c r="AO713" i="16"/>
  <c r="AN713" i="16"/>
  <c r="AM713" i="16"/>
  <c r="AL713" i="16"/>
  <c r="AK713" i="16"/>
  <c r="AJ713" i="16"/>
  <c r="AI713" i="16"/>
  <c r="AH713" i="16"/>
  <c r="AG713" i="16"/>
  <c r="AF713" i="16"/>
  <c r="AE713" i="16"/>
  <c r="BA712" i="16"/>
  <c r="AZ712" i="16"/>
  <c r="AY712" i="16"/>
  <c r="AX712" i="16"/>
  <c r="AW712" i="16"/>
  <c r="AV712" i="16"/>
  <c r="AU712" i="16"/>
  <c r="AT712" i="16"/>
  <c r="AS712" i="16"/>
  <c r="AR712" i="16"/>
  <c r="AQ712" i="16"/>
  <c r="AP712" i="16"/>
  <c r="AO712" i="16"/>
  <c r="AN712" i="16"/>
  <c r="AM712" i="16"/>
  <c r="AL712" i="16"/>
  <c r="AK712" i="16"/>
  <c r="AJ712" i="16"/>
  <c r="AI712" i="16"/>
  <c r="AH712" i="16"/>
  <c r="AG712" i="16"/>
  <c r="AF712" i="16"/>
  <c r="AE712" i="16"/>
  <c r="BA711" i="16"/>
  <c r="AZ711" i="16"/>
  <c r="AY711" i="16"/>
  <c r="AX711" i="16"/>
  <c r="AW711" i="16"/>
  <c r="AV711" i="16"/>
  <c r="AU711" i="16"/>
  <c r="AT711" i="16"/>
  <c r="AS711" i="16"/>
  <c r="AR711" i="16"/>
  <c r="AQ711" i="16"/>
  <c r="AP711" i="16"/>
  <c r="AO711" i="16"/>
  <c r="AN711" i="16"/>
  <c r="AM711" i="16"/>
  <c r="AL711" i="16"/>
  <c r="AK711" i="16"/>
  <c r="AJ711" i="16"/>
  <c r="AI711" i="16"/>
  <c r="AH711" i="16"/>
  <c r="AG711" i="16"/>
  <c r="AF711" i="16"/>
  <c r="AE711" i="16"/>
  <c r="BA710" i="16"/>
  <c r="AZ710" i="16"/>
  <c r="AY710" i="16"/>
  <c r="AX710" i="16"/>
  <c r="AW710" i="16"/>
  <c r="AV710" i="16"/>
  <c r="AU710" i="16"/>
  <c r="AT710" i="16"/>
  <c r="AS710" i="16"/>
  <c r="AR710" i="16"/>
  <c r="AQ710" i="16"/>
  <c r="AP710" i="16"/>
  <c r="AO710" i="16"/>
  <c r="AN710" i="16"/>
  <c r="AM710" i="16"/>
  <c r="AL710" i="16"/>
  <c r="AK710" i="16"/>
  <c r="AJ710" i="16"/>
  <c r="AI710" i="16"/>
  <c r="AH710" i="16"/>
  <c r="AG710" i="16"/>
  <c r="AF710" i="16"/>
  <c r="AE710" i="16"/>
  <c r="BA709" i="16"/>
  <c r="AZ709" i="16"/>
  <c r="AY709" i="16"/>
  <c r="AX709" i="16"/>
  <c r="AW709" i="16"/>
  <c r="AV709" i="16"/>
  <c r="AU709" i="16"/>
  <c r="AT709" i="16"/>
  <c r="AS709" i="16"/>
  <c r="AR709" i="16"/>
  <c r="AQ709" i="16"/>
  <c r="AP709" i="16"/>
  <c r="AO709" i="16"/>
  <c r="AN709" i="16"/>
  <c r="AM709" i="16"/>
  <c r="AL709" i="16"/>
  <c r="AK709" i="16"/>
  <c r="AJ709" i="16"/>
  <c r="AI709" i="16"/>
  <c r="AH709" i="16"/>
  <c r="AG709" i="16"/>
  <c r="AF709" i="16"/>
  <c r="AE709" i="16"/>
  <c r="BA708" i="16"/>
  <c r="AZ708" i="16"/>
  <c r="AY708" i="16"/>
  <c r="AX708" i="16"/>
  <c r="AW708" i="16"/>
  <c r="AV708" i="16"/>
  <c r="AU708" i="16"/>
  <c r="AT708" i="16"/>
  <c r="AS708" i="16"/>
  <c r="AR708" i="16"/>
  <c r="AQ708" i="16"/>
  <c r="AP708" i="16"/>
  <c r="AO708" i="16"/>
  <c r="AN708" i="16"/>
  <c r="AM708" i="16"/>
  <c r="AL708" i="16"/>
  <c r="AK708" i="16"/>
  <c r="AJ708" i="16"/>
  <c r="AI708" i="16"/>
  <c r="AH708" i="16"/>
  <c r="AG708" i="16"/>
  <c r="AF708" i="16"/>
  <c r="AE708" i="16"/>
  <c r="BA707" i="16"/>
  <c r="AZ707" i="16"/>
  <c r="AY707" i="16"/>
  <c r="AX707" i="16"/>
  <c r="AW707" i="16"/>
  <c r="AV707" i="16"/>
  <c r="AU707" i="16"/>
  <c r="AT707" i="16"/>
  <c r="AS707" i="16"/>
  <c r="AR707" i="16"/>
  <c r="AQ707" i="16"/>
  <c r="AP707" i="16"/>
  <c r="AO707" i="16"/>
  <c r="AN707" i="16"/>
  <c r="AM707" i="16"/>
  <c r="AL707" i="16"/>
  <c r="AK707" i="16"/>
  <c r="AJ707" i="16"/>
  <c r="AI707" i="16"/>
  <c r="AH707" i="16"/>
  <c r="AG707" i="16"/>
  <c r="AF707" i="16"/>
  <c r="AE707" i="16"/>
  <c r="BA706" i="16"/>
  <c r="AZ706" i="16"/>
  <c r="AY706" i="16"/>
  <c r="AX706" i="16"/>
  <c r="AW706" i="16"/>
  <c r="AV706" i="16"/>
  <c r="AU706" i="16"/>
  <c r="AT706" i="16"/>
  <c r="AS706" i="16"/>
  <c r="AR706" i="16"/>
  <c r="AQ706" i="16"/>
  <c r="AP706" i="16"/>
  <c r="AO706" i="16"/>
  <c r="AN706" i="16"/>
  <c r="AM706" i="16"/>
  <c r="AL706" i="16"/>
  <c r="AK706" i="16"/>
  <c r="AJ706" i="16"/>
  <c r="AI706" i="16"/>
  <c r="AH706" i="16"/>
  <c r="AG706" i="16"/>
  <c r="AF706" i="16"/>
  <c r="AE706" i="16"/>
  <c r="BA705" i="16"/>
  <c r="AZ705" i="16"/>
  <c r="AY705" i="16"/>
  <c r="AX705" i="16"/>
  <c r="AW705" i="16"/>
  <c r="AV705" i="16"/>
  <c r="AU705" i="16"/>
  <c r="AT705" i="16"/>
  <c r="AS705" i="16"/>
  <c r="AR705" i="16"/>
  <c r="AQ705" i="16"/>
  <c r="AP705" i="16"/>
  <c r="AO705" i="16"/>
  <c r="AN705" i="16"/>
  <c r="AM705" i="16"/>
  <c r="AL705" i="16"/>
  <c r="AK705" i="16"/>
  <c r="AJ705" i="16"/>
  <c r="AI705" i="16"/>
  <c r="AH705" i="16"/>
  <c r="AG705" i="16"/>
  <c r="AF705" i="16"/>
  <c r="AE705" i="16"/>
  <c r="BA704" i="16"/>
  <c r="AZ704" i="16"/>
  <c r="AY704" i="16"/>
  <c r="AX704" i="16"/>
  <c r="AW704" i="16"/>
  <c r="AV704" i="16"/>
  <c r="AU704" i="16"/>
  <c r="AT704" i="16"/>
  <c r="AS704" i="16"/>
  <c r="AR704" i="16"/>
  <c r="AQ704" i="16"/>
  <c r="AP704" i="16"/>
  <c r="AO704" i="16"/>
  <c r="AN704" i="16"/>
  <c r="AM704" i="16"/>
  <c r="AL704" i="16"/>
  <c r="AK704" i="16"/>
  <c r="AJ704" i="16"/>
  <c r="AI704" i="16"/>
  <c r="AH704" i="16"/>
  <c r="AG704" i="16"/>
  <c r="AF704" i="16"/>
  <c r="AE704" i="16"/>
  <c r="BA703" i="16"/>
  <c r="AZ703" i="16"/>
  <c r="AY703" i="16"/>
  <c r="AX703" i="16"/>
  <c r="AW703" i="16"/>
  <c r="AV703" i="16"/>
  <c r="AU703" i="16"/>
  <c r="AT703" i="16"/>
  <c r="AS703" i="16"/>
  <c r="AR703" i="16"/>
  <c r="AQ703" i="16"/>
  <c r="AP703" i="16"/>
  <c r="AO703" i="16"/>
  <c r="AN703" i="16"/>
  <c r="AM703" i="16"/>
  <c r="AL703" i="16"/>
  <c r="AK703" i="16"/>
  <c r="AJ703" i="16"/>
  <c r="AI703" i="16"/>
  <c r="AH703" i="16"/>
  <c r="AG703" i="16"/>
  <c r="AF703" i="16"/>
  <c r="AE703" i="16"/>
  <c r="BA702" i="16"/>
  <c r="AZ702" i="16"/>
  <c r="AY702" i="16"/>
  <c r="AX702" i="16"/>
  <c r="AW702" i="16"/>
  <c r="AV702" i="16"/>
  <c r="AU702" i="16"/>
  <c r="AT702" i="16"/>
  <c r="AS702" i="16"/>
  <c r="AR702" i="16"/>
  <c r="AQ702" i="16"/>
  <c r="AP702" i="16"/>
  <c r="AO702" i="16"/>
  <c r="AN702" i="16"/>
  <c r="AM702" i="16"/>
  <c r="AL702" i="16"/>
  <c r="AK702" i="16"/>
  <c r="AJ702" i="16"/>
  <c r="AI702" i="16"/>
  <c r="AH702" i="16"/>
  <c r="AG702" i="16"/>
  <c r="AF702" i="16"/>
  <c r="AE702" i="16"/>
  <c r="BA701" i="16"/>
  <c r="AZ701" i="16"/>
  <c r="AY701" i="16"/>
  <c r="AX701" i="16"/>
  <c r="AW701" i="16"/>
  <c r="AV701" i="16"/>
  <c r="AU701" i="16"/>
  <c r="AT701" i="16"/>
  <c r="AS701" i="16"/>
  <c r="AR701" i="16"/>
  <c r="AQ701" i="16"/>
  <c r="AP701" i="16"/>
  <c r="AO701" i="16"/>
  <c r="AN701" i="16"/>
  <c r="AM701" i="16"/>
  <c r="AL701" i="16"/>
  <c r="AK701" i="16"/>
  <c r="AJ701" i="16"/>
  <c r="AI701" i="16"/>
  <c r="AH701" i="16"/>
  <c r="AG701" i="16"/>
  <c r="AF701" i="16"/>
  <c r="AE701" i="16"/>
  <c r="BA700" i="16"/>
  <c r="AZ700" i="16"/>
  <c r="AY700" i="16"/>
  <c r="AX700" i="16"/>
  <c r="AW700" i="16"/>
  <c r="AV700" i="16"/>
  <c r="AU700" i="16"/>
  <c r="AT700" i="16"/>
  <c r="AS700" i="16"/>
  <c r="AR700" i="16"/>
  <c r="AQ700" i="16"/>
  <c r="AP700" i="16"/>
  <c r="AO700" i="16"/>
  <c r="AN700" i="16"/>
  <c r="AM700" i="16"/>
  <c r="AL700" i="16"/>
  <c r="AK700" i="16"/>
  <c r="AJ700" i="16"/>
  <c r="AI700" i="16"/>
  <c r="AH700" i="16"/>
  <c r="AG700" i="16"/>
  <c r="AF700" i="16"/>
  <c r="AE700" i="16"/>
  <c r="BA699" i="16"/>
  <c r="AZ699" i="16"/>
  <c r="AY699" i="16"/>
  <c r="AX699" i="16"/>
  <c r="AW699" i="16"/>
  <c r="AV699" i="16"/>
  <c r="AU699" i="16"/>
  <c r="AT699" i="16"/>
  <c r="AS699" i="16"/>
  <c r="AR699" i="16"/>
  <c r="AQ699" i="16"/>
  <c r="AP699" i="16"/>
  <c r="AO699" i="16"/>
  <c r="AN699" i="16"/>
  <c r="AM699" i="16"/>
  <c r="AL699" i="16"/>
  <c r="AK699" i="16"/>
  <c r="AJ699" i="16"/>
  <c r="AI699" i="16"/>
  <c r="AH699" i="16"/>
  <c r="AG699" i="16"/>
  <c r="AF699" i="16"/>
  <c r="AE699" i="16"/>
  <c r="BA698" i="16"/>
  <c r="AZ698" i="16"/>
  <c r="AY698" i="16"/>
  <c r="AX698" i="16"/>
  <c r="AW698" i="16"/>
  <c r="AV698" i="16"/>
  <c r="AU698" i="16"/>
  <c r="AT698" i="16"/>
  <c r="AS698" i="16"/>
  <c r="AR698" i="16"/>
  <c r="AQ698" i="16"/>
  <c r="AP698" i="16"/>
  <c r="AO698" i="16"/>
  <c r="AN698" i="16"/>
  <c r="AM698" i="16"/>
  <c r="AL698" i="16"/>
  <c r="AK698" i="16"/>
  <c r="AJ698" i="16"/>
  <c r="AI698" i="16"/>
  <c r="AH698" i="16"/>
  <c r="AG698" i="16"/>
  <c r="AF698" i="16"/>
  <c r="AE698" i="16"/>
  <c r="BA697" i="16"/>
  <c r="AZ697" i="16"/>
  <c r="AY697" i="16"/>
  <c r="AX697" i="16"/>
  <c r="AW697" i="16"/>
  <c r="AV697" i="16"/>
  <c r="AU697" i="16"/>
  <c r="AT697" i="16"/>
  <c r="AS697" i="16"/>
  <c r="AR697" i="16"/>
  <c r="AQ697" i="16"/>
  <c r="AP697" i="16"/>
  <c r="AO697" i="16"/>
  <c r="AN697" i="16"/>
  <c r="AM697" i="16"/>
  <c r="AL697" i="16"/>
  <c r="AK697" i="16"/>
  <c r="AJ697" i="16"/>
  <c r="AI697" i="16"/>
  <c r="AH697" i="16"/>
  <c r="AG697" i="16"/>
  <c r="AF697" i="16"/>
  <c r="AE697" i="16"/>
  <c r="BA696" i="16"/>
  <c r="AZ696" i="16"/>
  <c r="AY696" i="16"/>
  <c r="AX696" i="16"/>
  <c r="AW696" i="16"/>
  <c r="AV696" i="16"/>
  <c r="AU696" i="16"/>
  <c r="AT696" i="16"/>
  <c r="AS696" i="16"/>
  <c r="AR696" i="16"/>
  <c r="AQ696" i="16"/>
  <c r="AP696" i="16"/>
  <c r="AO696" i="16"/>
  <c r="AN696" i="16"/>
  <c r="AM696" i="16"/>
  <c r="AL696" i="16"/>
  <c r="AK696" i="16"/>
  <c r="AJ696" i="16"/>
  <c r="AI696" i="16"/>
  <c r="AH696" i="16"/>
  <c r="AG696" i="16"/>
  <c r="AF696" i="16"/>
  <c r="AE696" i="16"/>
  <c r="BA695" i="16"/>
  <c r="AZ695" i="16"/>
  <c r="AY695" i="16"/>
  <c r="AX695" i="16"/>
  <c r="AW695" i="16"/>
  <c r="AV695" i="16"/>
  <c r="AU695" i="16"/>
  <c r="AT695" i="16"/>
  <c r="AS695" i="16"/>
  <c r="AR695" i="16"/>
  <c r="AQ695" i="16"/>
  <c r="AP695" i="16"/>
  <c r="AO695" i="16"/>
  <c r="AN695" i="16"/>
  <c r="AM695" i="16"/>
  <c r="AL695" i="16"/>
  <c r="AK695" i="16"/>
  <c r="AJ695" i="16"/>
  <c r="AI695" i="16"/>
  <c r="AH695" i="16"/>
  <c r="AG695" i="16"/>
  <c r="AF695" i="16"/>
  <c r="AE695" i="16"/>
  <c r="BA694" i="16"/>
  <c r="AZ694" i="16"/>
  <c r="AY694" i="16"/>
  <c r="AX694" i="16"/>
  <c r="AW694" i="16"/>
  <c r="AV694" i="16"/>
  <c r="AU694" i="16"/>
  <c r="AT694" i="16"/>
  <c r="AS694" i="16"/>
  <c r="AR694" i="16"/>
  <c r="AQ694" i="16"/>
  <c r="AP694" i="16"/>
  <c r="AO694" i="16"/>
  <c r="AN694" i="16"/>
  <c r="AM694" i="16"/>
  <c r="AL694" i="16"/>
  <c r="AK694" i="16"/>
  <c r="AJ694" i="16"/>
  <c r="AI694" i="16"/>
  <c r="AH694" i="16"/>
  <c r="AG694" i="16"/>
  <c r="AF694" i="16"/>
  <c r="AE694" i="16"/>
  <c r="BA693" i="16"/>
  <c r="AZ693" i="16"/>
  <c r="AY693" i="16"/>
  <c r="AX693" i="16"/>
  <c r="AW693" i="16"/>
  <c r="AV693" i="16"/>
  <c r="AU693" i="16"/>
  <c r="AT693" i="16"/>
  <c r="AS693" i="16"/>
  <c r="AR693" i="16"/>
  <c r="AQ693" i="16"/>
  <c r="AP693" i="16"/>
  <c r="AO693" i="16"/>
  <c r="AN693" i="16"/>
  <c r="AM693" i="16"/>
  <c r="AL693" i="16"/>
  <c r="AK693" i="16"/>
  <c r="AJ693" i="16"/>
  <c r="AI693" i="16"/>
  <c r="AH693" i="16"/>
  <c r="AG693" i="16"/>
  <c r="AF693" i="16"/>
  <c r="AE693" i="16"/>
  <c r="BA692" i="16"/>
  <c r="AZ692" i="16"/>
  <c r="AY692" i="16"/>
  <c r="AX692" i="16"/>
  <c r="AW692" i="16"/>
  <c r="AV692" i="16"/>
  <c r="AU692" i="16"/>
  <c r="AT692" i="16"/>
  <c r="AS692" i="16"/>
  <c r="AR692" i="16"/>
  <c r="AQ692" i="16"/>
  <c r="AP692" i="16"/>
  <c r="AO692" i="16"/>
  <c r="AN692" i="16"/>
  <c r="AM692" i="16"/>
  <c r="AL692" i="16"/>
  <c r="AK692" i="16"/>
  <c r="AJ692" i="16"/>
  <c r="AI692" i="16"/>
  <c r="AH692" i="16"/>
  <c r="AG692" i="16"/>
  <c r="AF692" i="16"/>
  <c r="AE692" i="16"/>
  <c r="BA691" i="16"/>
  <c r="AZ691" i="16"/>
  <c r="AY691" i="16"/>
  <c r="AX691" i="16"/>
  <c r="AW691" i="16"/>
  <c r="AV691" i="16"/>
  <c r="AU691" i="16"/>
  <c r="AT691" i="16"/>
  <c r="AS691" i="16"/>
  <c r="AR691" i="16"/>
  <c r="AQ691" i="16"/>
  <c r="AP691" i="16"/>
  <c r="AO691" i="16"/>
  <c r="AN691" i="16"/>
  <c r="AM691" i="16"/>
  <c r="AL691" i="16"/>
  <c r="AK691" i="16"/>
  <c r="AJ691" i="16"/>
  <c r="AI691" i="16"/>
  <c r="AH691" i="16"/>
  <c r="AG691" i="16"/>
  <c r="AF691" i="16"/>
  <c r="AE691" i="16"/>
  <c r="BA690" i="16"/>
  <c r="AZ690" i="16"/>
  <c r="AY690" i="16"/>
  <c r="AX690" i="16"/>
  <c r="AW690" i="16"/>
  <c r="AV690" i="16"/>
  <c r="AU690" i="16"/>
  <c r="AT690" i="16"/>
  <c r="AS690" i="16"/>
  <c r="AR690" i="16"/>
  <c r="AQ690" i="16"/>
  <c r="AP690" i="16"/>
  <c r="AO690" i="16"/>
  <c r="AN690" i="16"/>
  <c r="AM690" i="16"/>
  <c r="AL690" i="16"/>
  <c r="AK690" i="16"/>
  <c r="AJ690" i="16"/>
  <c r="AI690" i="16"/>
  <c r="AH690" i="16"/>
  <c r="AG690" i="16"/>
  <c r="AF690" i="16"/>
  <c r="AE690" i="16"/>
  <c r="BA689" i="16"/>
  <c r="AZ689" i="16"/>
  <c r="AY689" i="16"/>
  <c r="AX689" i="16"/>
  <c r="AW689" i="16"/>
  <c r="AV689" i="16"/>
  <c r="AU689" i="16"/>
  <c r="AT689" i="16"/>
  <c r="AS689" i="16"/>
  <c r="AR689" i="16"/>
  <c r="AQ689" i="16"/>
  <c r="AP689" i="16"/>
  <c r="AO689" i="16"/>
  <c r="AN689" i="16"/>
  <c r="AM689" i="16"/>
  <c r="AL689" i="16"/>
  <c r="AK689" i="16"/>
  <c r="AJ689" i="16"/>
  <c r="AI689" i="16"/>
  <c r="AH689" i="16"/>
  <c r="AG689" i="16"/>
  <c r="AF689" i="16"/>
  <c r="AE689" i="16"/>
  <c r="BA688" i="16"/>
  <c r="AZ688" i="16"/>
  <c r="AY688" i="16"/>
  <c r="AX688" i="16"/>
  <c r="AW688" i="16"/>
  <c r="AV688" i="16"/>
  <c r="AU688" i="16"/>
  <c r="AT688" i="16"/>
  <c r="AS688" i="16"/>
  <c r="AR688" i="16"/>
  <c r="AQ688" i="16"/>
  <c r="AP688" i="16"/>
  <c r="AO688" i="16"/>
  <c r="AN688" i="16"/>
  <c r="AM688" i="16"/>
  <c r="AL688" i="16"/>
  <c r="AK688" i="16"/>
  <c r="AJ688" i="16"/>
  <c r="AI688" i="16"/>
  <c r="AH688" i="16"/>
  <c r="AG688" i="16"/>
  <c r="AF688" i="16"/>
  <c r="AE688" i="16"/>
  <c r="BA687" i="16"/>
  <c r="AZ687" i="16"/>
  <c r="AY687" i="16"/>
  <c r="AX687" i="16"/>
  <c r="AW687" i="16"/>
  <c r="AV687" i="16"/>
  <c r="AU687" i="16"/>
  <c r="AT687" i="16"/>
  <c r="AS687" i="16"/>
  <c r="AR687" i="16"/>
  <c r="AQ687" i="16"/>
  <c r="AP687" i="16"/>
  <c r="AO687" i="16"/>
  <c r="AN687" i="16"/>
  <c r="AM687" i="16"/>
  <c r="AL687" i="16"/>
  <c r="AK687" i="16"/>
  <c r="AJ687" i="16"/>
  <c r="AI687" i="16"/>
  <c r="AH687" i="16"/>
  <c r="AG687" i="16"/>
  <c r="AF687" i="16"/>
  <c r="AE687" i="16"/>
  <c r="BA686" i="16"/>
  <c r="AZ686" i="16"/>
  <c r="AY686" i="16"/>
  <c r="AX686" i="16"/>
  <c r="AW686" i="16"/>
  <c r="AV686" i="16"/>
  <c r="AU686" i="16"/>
  <c r="AT686" i="16"/>
  <c r="AS686" i="16"/>
  <c r="AR686" i="16"/>
  <c r="AQ686" i="16"/>
  <c r="AP686" i="16"/>
  <c r="AO686" i="16"/>
  <c r="AN686" i="16"/>
  <c r="AM686" i="16"/>
  <c r="AL686" i="16"/>
  <c r="AK686" i="16"/>
  <c r="AJ686" i="16"/>
  <c r="AI686" i="16"/>
  <c r="AH686" i="16"/>
  <c r="AG686" i="16"/>
  <c r="AF686" i="16"/>
  <c r="AE686" i="16"/>
  <c r="BA685" i="16"/>
  <c r="AZ685" i="16"/>
  <c r="AY685" i="16"/>
  <c r="AX685" i="16"/>
  <c r="AW685" i="16"/>
  <c r="AV685" i="16"/>
  <c r="AU685" i="16"/>
  <c r="AT685" i="16"/>
  <c r="AS685" i="16"/>
  <c r="AR685" i="16"/>
  <c r="AQ685" i="16"/>
  <c r="AP685" i="16"/>
  <c r="AO685" i="16"/>
  <c r="AN685" i="16"/>
  <c r="AM685" i="16"/>
  <c r="AL685" i="16"/>
  <c r="AK685" i="16"/>
  <c r="AJ685" i="16"/>
  <c r="AI685" i="16"/>
  <c r="AH685" i="16"/>
  <c r="AG685" i="16"/>
  <c r="AF685" i="16"/>
  <c r="AE685" i="16"/>
  <c r="BA684" i="16"/>
  <c r="AZ684" i="16"/>
  <c r="AY684" i="16"/>
  <c r="AX684" i="16"/>
  <c r="AW684" i="16"/>
  <c r="AV684" i="16"/>
  <c r="AU684" i="16"/>
  <c r="AT684" i="16"/>
  <c r="AS684" i="16"/>
  <c r="AR684" i="16"/>
  <c r="AQ684" i="16"/>
  <c r="AP684" i="16"/>
  <c r="AO684" i="16"/>
  <c r="AN684" i="16"/>
  <c r="AM684" i="16"/>
  <c r="AL684" i="16"/>
  <c r="AK684" i="16"/>
  <c r="AJ684" i="16"/>
  <c r="AI684" i="16"/>
  <c r="AH684" i="16"/>
  <c r="AG684" i="16"/>
  <c r="AF684" i="16"/>
  <c r="AE684" i="16"/>
  <c r="BA683" i="16"/>
  <c r="AZ683" i="16"/>
  <c r="AY683" i="16"/>
  <c r="AX683" i="16"/>
  <c r="AW683" i="16"/>
  <c r="AV683" i="16"/>
  <c r="AU683" i="16"/>
  <c r="AT683" i="16"/>
  <c r="AS683" i="16"/>
  <c r="AR683" i="16"/>
  <c r="AQ683" i="16"/>
  <c r="AP683" i="16"/>
  <c r="AO683" i="16"/>
  <c r="AN683" i="16"/>
  <c r="AM683" i="16"/>
  <c r="AL683" i="16"/>
  <c r="AK683" i="16"/>
  <c r="AJ683" i="16"/>
  <c r="AI683" i="16"/>
  <c r="AH683" i="16"/>
  <c r="AG683" i="16"/>
  <c r="AF683" i="16"/>
  <c r="AE683" i="16"/>
  <c r="BA682" i="16"/>
  <c r="AZ682" i="16"/>
  <c r="AY682" i="16"/>
  <c r="AX682" i="16"/>
  <c r="AW682" i="16"/>
  <c r="AV682" i="16"/>
  <c r="AU682" i="16"/>
  <c r="AT682" i="16"/>
  <c r="AS682" i="16"/>
  <c r="AR682" i="16"/>
  <c r="AQ682" i="16"/>
  <c r="AP682" i="16"/>
  <c r="AO682" i="16"/>
  <c r="AN682" i="16"/>
  <c r="AM682" i="16"/>
  <c r="AL682" i="16"/>
  <c r="AK682" i="16"/>
  <c r="AJ682" i="16"/>
  <c r="AI682" i="16"/>
  <c r="AH682" i="16"/>
  <c r="AG682" i="16"/>
  <c r="AF682" i="16"/>
  <c r="AE682" i="16"/>
  <c r="BA681" i="16"/>
  <c r="AZ681" i="16"/>
  <c r="AY681" i="16"/>
  <c r="AX681" i="16"/>
  <c r="AW681" i="16"/>
  <c r="AV681" i="16"/>
  <c r="AU681" i="16"/>
  <c r="AT681" i="16"/>
  <c r="AS681" i="16"/>
  <c r="AR681" i="16"/>
  <c r="AQ681" i="16"/>
  <c r="AP681" i="16"/>
  <c r="AO681" i="16"/>
  <c r="AN681" i="16"/>
  <c r="AM681" i="16"/>
  <c r="AL681" i="16"/>
  <c r="AK681" i="16"/>
  <c r="AJ681" i="16"/>
  <c r="AI681" i="16"/>
  <c r="AH681" i="16"/>
  <c r="AG681" i="16"/>
  <c r="AF681" i="16"/>
  <c r="AE681" i="16"/>
  <c r="BA680" i="16"/>
  <c r="AZ680" i="16"/>
  <c r="AY680" i="16"/>
  <c r="AX680" i="16"/>
  <c r="AW680" i="16"/>
  <c r="AV680" i="16"/>
  <c r="AU680" i="16"/>
  <c r="AT680" i="16"/>
  <c r="AS680" i="16"/>
  <c r="AR680" i="16"/>
  <c r="AQ680" i="16"/>
  <c r="AP680" i="16"/>
  <c r="AO680" i="16"/>
  <c r="AN680" i="16"/>
  <c r="AM680" i="16"/>
  <c r="AL680" i="16"/>
  <c r="AK680" i="16"/>
  <c r="AJ680" i="16"/>
  <c r="AI680" i="16"/>
  <c r="AH680" i="16"/>
  <c r="AG680" i="16"/>
  <c r="AF680" i="16"/>
  <c r="AE680" i="16"/>
  <c r="BA679" i="16"/>
  <c r="AZ679" i="16"/>
  <c r="AY679" i="16"/>
  <c r="AX679" i="16"/>
  <c r="AW679" i="16"/>
  <c r="AV679" i="16"/>
  <c r="AU679" i="16"/>
  <c r="AT679" i="16"/>
  <c r="AS679" i="16"/>
  <c r="AR679" i="16"/>
  <c r="AQ679" i="16"/>
  <c r="AP679" i="16"/>
  <c r="AO679" i="16"/>
  <c r="AN679" i="16"/>
  <c r="AM679" i="16"/>
  <c r="AL679" i="16"/>
  <c r="AK679" i="16"/>
  <c r="AJ679" i="16"/>
  <c r="AI679" i="16"/>
  <c r="AH679" i="16"/>
  <c r="AG679" i="16"/>
  <c r="AF679" i="16"/>
  <c r="AE679" i="16"/>
  <c r="BA678" i="16"/>
  <c r="AZ678" i="16"/>
  <c r="AY678" i="16"/>
  <c r="AX678" i="16"/>
  <c r="AW678" i="16"/>
  <c r="AV678" i="16"/>
  <c r="AU678" i="16"/>
  <c r="AT678" i="16"/>
  <c r="AS678" i="16"/>
  <c r="AR678" i="16"/>
  <c r="AQ678" i="16"/>
  <c r="AP678" i="16"/>
  <c r="AO678" i="16"/>
  <c r="AN678" i="16"/>
  <c r="AM678" i="16"/>
  <c r="AL678" i="16"/>
  <c r="AK678" i="16"/>
  <c r="AJ678" i="16"/>
  <c r="AI678" i="16"/>
  <c r="AH678" i="16"/>
  <c r="AG678" i="16"/>
  <c r="AF678" i="16"/>
  <c r="AE678" i="16"/>
  <c r="BA677" i="16"/>
  <c r="AZ677" i="16"/>
  <c r="AY677" i="16"/>
  <c r="AX677" i="16"/>
  <c r="AW677" i="16"/>
  <c r="AV677" i="16"/>
  <c r="AU677" i="16"/>
  <c r="AT677" i="16"/>
  <c r="AS677" i="16"/>
  <c r="AR677" i="16"/>
  <c r="AQ677" i="16"/>
  <c r="AP677" i="16"/>
  <c r="AO677" i="16"/>
  <c r="AN677" i="16"/>
  <c r="AM677" i="16"/>
  <c r="AL677" i="16"/>
  <c r="AK677" i="16"/>
  <c r="AJ677" i="16"/>
  <c r="AI677" i="16"/>
  <c r="AH677" i="16"/>
  <c r="AG677" i="16"/>
  <c r="AF677" i="16"/>
  <c r="AE677" i="16"/>
  <c r="BA676" i="16"/>
  <c r="AZ676" i="16"/>
  <c r="AY676" i="16"/>
  <c r="AX676" i="16"/>
  <c r="AW676" i="16"/>
  <c r="AV676" i="16"/>
  <c r="AU676" i="16"/>
  <c r="AT676" i="16"/>
  <c r="AS676" i="16"/>
  <c r="AR676" i="16"/>
  <c r="AQ676" i="16"/>
  <c r="AP676" i="16"/>
  <c r="AO676" i="16"/>
  <c r="AN676" i="16"/>
  <c r="AM676" i="16"/>
  <c r="AL676" i="16"/>
  <c r="AK676" i="16"/>
  <c r="AJ676" i="16"/>
  <c r="AI676" i="16"/>
  <c r="AH676" i="16"/>
  <c r="AG676" i="16"/>
  <c r="AF676" i="16"/>
  <c r="AE676" i="16"/>
  <c r="BA675" i="16"/>
  <c r="AZ675" i="16"/>
  <c r="AY675" i="16"/>
  <c r="AX675" i="16"/>
  <c r="AW675" i="16"/>
  <c r="AV675" i="16"/>
  <c r="AU675" i="16"/>
  <c r="AT675" i="16"/>
  <c r="AS675" i="16"/>
  <c r="AR675" i="16"/>
  <c r="AQ675" i="16"/>
  <c r="AP675" i="16"/>
  <c r="AO675" i="16"/>
  <c r="AN675" i="16"/>
  <c r="AM675" i="16"/>
  <c r="AL675" i="16"/>
  <c r="AK675" i="16"/>
  <c r="AJ675" i="16"/>
  <c r="AI675" i="16"/>
  <c r="AH675" i="16"/>
  <c r="AG675" i="16"/>
  <c r="AF675" i="16"/>
  <c r="AE675" i="16"/>
  <c r="BA674" i="16"/>
  <c r="AZ674" i="16"/>
  <c r="AY674" i="16"/>
  <c r="AX674" i="16"/>
  <c r="AW674" i="16"/>
  <c r="AV674" i="16"/>
  <c r="AU674" i="16"/>
  <c r="AT674" i="16"/>
  <c r="AS674" i="16"/>
  <c r="AR674" i="16"/>
  <c r="AQ674" i="16"/>
  <c r="AP674" i="16"/>
  <c r="AO674" i="16"/>
  <c r="AN674" i="16"/>
  <c r="AM674" i="16"/>
  <c r="AL674" i="16"/>
  <c r="AK674" i="16"/>
  <c r="AJ674" i="16"/>
  <c r="AI674" i="16"/>
  <c r="AH674" i="16"/>
  <c r="AG674" i="16"/>
  <c r="AF674" i="16"/>
  <c r="AE674" i="16"/>
  <c r="BA673" i="16"/>
  <c r="AZ673" i="16"/>
  <c r="AY673" i="16"/>
  <c r="AX673" i="16"/>
  <c r="AW673" i="16"/>
  <c r="AV673" i="16"/>
  <c r="AU673" i="16"/>
  <c r="AT673" i="16"/>
  <c r="AS673" i="16"/>
  <c r="AR673" i="16"/>
  <c r="AQ673" i="16"/>
  <c r="AP673" i="16"/>
  <c r="AO673" i="16"/>
  <c r="AN673" i="16"/>
  <c r="AM673" i="16"/>
  <c r="AL673" i="16"/>
  <c r="AK673" i="16"/>
  <c r="AJ673" i="16"/>
  <c r="AI673" i="16"/>
  <c r="AH673" i="16"/>
  <c r="AG673" i="16"/>
  <c r="AF673" i="16"/>
  <c r="AE673" i="16"/>
  <c r="BA672" i="16"/>
  <c r="AZ672" i="16"/>
  <c r="AY672" i="16"/>
  <c r="AX672" i="16"/>
  <c r="AW672" i="16"/>
  <c r="AV672" i="16"/>
  <c r="AU672" i="16"/>
  <c r="AT672" i="16"/>
  <c r="AS672" i="16"/>
  <c r="AR672" i="16"/>
  <c r="AQ672" i="16"/>
  <c r="AP672" i="16"/>
  <c r="AO672" i="16"/>
  <c r="AN672" i="16"/>
  <c r="AM672" i="16"/>
  <c r="AL672" i="16"/>
  <c r="AK672" i="16"/>
  <c r="AJ672" i="16"/>
  <c r="AI672" i="16"/>
  <c r="AH672" i="16"/>
  <c r="AG672" i="16"/>
  <c r="AF672" i="16"/>
  <c r="AE672" i="16"/>
  <c r="BA671" i="16"/>
  <c r="AZ671" i="16"/>
  <c r="AY671" i="16"/>
  <c r="AX671" i="16"/>
  <c r="AW671" i="16"/>
  <c r="AV671" i="16"/>
  <c r="AU671" i="16"/>
  <c r="AT671" i="16"/>
  <c r="AS671" i="16"/>
  <c r="AR671" i="16"/>
  <c r="AQ671" i="16"/>
  <c r="AP671" i="16"/>
  <c r="AO671" i="16"/>
  <c r="AN671" i="16"/>
  <c r="AM671" i="16"/>
  <c r="AL671" i="16"/>
  <c r="AK671" i="16"/>
  <c r="AJ671" i="16"/>
  <c r="AI671" i="16"/>
  <c r="AH671" i="16"/>
  <c r="AG671" i="16"/>
  <c r="AF671" i="16"/>
  <c r="AE671" i="16"/>
  <c r="BA670" i="16"/>
  <c r="AZ670" i="16"/>
  <c r="AY670" i="16"/>
  <c r="AX670" i="16"/>
  <c r="AW670" i="16"/>
  <c r="AV670" i="16"/>
  <c r="AU670" i="16"/>
  <c r="AT670" i="16"/>
  <c r="AS670" i="16"/>
  <c r="AR670" i="16"/>
  <c r="AQ670" i="16"/>
  <c r="AP670" i="16"/>
  <c r="AO670" i="16"/>
  <c r="AN670" i="16"/>
  <c r="AM670" i="16"/>
  <c r="AL670" i="16"/>
  <c r="AK670" i="16"/>
  <c r="AJ670" i="16"/>
  <c r="AI670" i="16"/>
  <c r="AH670" i="16"/>
  <c r="AG670" i="16"/>
  <c r="AF670" i="16"/>
  <c r="AE670" i="16"/>
  <c r="BA669" i="16"/>
  <c r="AZ669" i="16"/>
  <c r="AY669" i="16"/>
  <c r="AX669" i="16"/>
  <c r="AW669" i="16"/>
  <c r="AV669" i="16"/>
  <c r="AU669" i="16"/>
  <c r="AT669" i="16"/>
  <c r="AS669" i="16"/>
  <c r="AR669" i="16"/>
  <c r="AQ669" i="16"/>
  <c r="AP669" i="16"/>
  <c r="AO669" i="16"/>
  <c r="AN669" i="16"/>
  <c r="AM669" i="16"/>
  <c r="AL669" i="16"/>
  <c r="AK669" i="16"/>
  <c r="AJ669" i="16"/>
  <c r="AI669" i="16"/>
  <c r="AH669" i="16"/>
  <c r="AG669" i="16"/>
  <c r="AF669" i="16"/>
  <c r="AE669" i="16"/>
  <c r="BA668" i="16"/>
  <c r="AZ668" i="16"/>
  <c r="AY668" i="16"/>
  <c r="AX668" i="16"/>
  <c r="AW668" i="16"/>
  <c r="AV668" i="16"/>
  <c r="AU668" i="16"/>
  <c r="AT668" i="16"/>
  <c r="AS668" i="16"/>
  <c r="AR668" i="16"/>
  <c r="AQ668" i="16"/>
  <c r="AP668" i="16"/>
  <c r="AO668" i="16"/>
  <c r="AN668" i="16"/>
  <c r="AM668" i="16"/>
  <c r="AL668" i="16"/>
  <c r="AK668" i="16"/>
  <c r="AJ668" i="16"/>
  <c r="AI668" i="16"/>
  <c r="AH668" i="16"/>
  <c r="AG668" i="16"/>
  <c r="AF668" i="16"/>
  <c r="AE668" i="16"/>
  <c r="BA667" i="16"/>
  <c r="AZ667" i="16"/>
  <c r="AY667" i="16"/>
  <c r="AX667" i="16"/>
  <c r="AW667" i="16"/>
  <c r="AV667" i="16"/>
  <c r="AU667" i="16"/>
  <c r="AT667" i="16"/>
  <c r="AS667" i="16"/>
  <c r="AR667" i="16"/>
  <c r="AQ667" i="16"/>
  <c r="AP667" i="16"/>
  <c r="AO667" i="16"/>
  <c r="AN667" i="16"/>
  <c r="AM667" i="16"/>
  <c r="AL667" i="16"/>
  <c r="AK667" i="16"/>
  <c r="AJ667" i="16"/>
  <c r="AI667" i="16"/>
  <c r="AH667" i="16"/>
  <c r="AG667" i="16"/>
  <c r="AF667" i="16"/>
  <c r="AE667" i="16"/>
  <c r="BA666" i="16"/>
  <c r="AZ666" i="16"/>
  <c r="AY666" i="16"/>
  <c r="AX666" i="16"/>
  <c r="AW666" i="16"/>
  <c r="AV666" i="16"/>
  <c r="AU666" i="16"/>
  <c r="AT666" i="16"/>
  <c r="AS666" i="16"/>
  <c r="AR666" i="16"/>
  <c r="AQ666" i="16"/>
  <c r="AP666" i="16"/>
  <c r="AO666" i="16"/>
  <c r="AN666" i="16"/>
  <c r="AM666" i="16"/>
  <c r="AL666" i="16"/>
  <c r="AK666" i="16"/>
  <c r="AJ666" i="16"/>
  <c r="AI666" i="16"/>
  <c r="AH666" i="16"/>
  <c r="AG666" i="16"/>
  <c r="AF666" i="16"/>
  <c r="AE666" i="16"/>
  <c r="BA665" i="16"/>
  <c r="AZ665" i="16"/>
  <c r="AY665" i="16"/>
  <c r="AX665" i="16"/>
  <c r="AW665" i="16"/>
  <c r="AV665" i="16"/>
  <c r="AU665" i="16"/>
  <c r="AT665" i="16"/>
  <c r="AS665" i="16"/>
  <c r="AR665" i="16"/>
  <c r="AQ665" i="16"/>
  <c r="AP665" i="16"/>
  <c r="AO665" i="16"/>
  <c r="AN665" i="16"/>
  <c r="AM665" i="16"/>
  <c r="AL665" i="16"/>
  <c r="AK665" i="16"/>
  <c r="AJ665" i="16"/>
  <c r="AI665" i="16"/>
  <c r="AH665" i="16"/>
  <c r="AG665" i="16"/>
  <c r="AF665" i="16"/>
  <c r="AE665" i="16"/>
  <c r="BA664" i="16"/>
  <c r="AZ664" i="16"/>
  <c r="AY664" i="16"/>
  <c r="AX664" i="16"/>
  <c r="AW664" i="16"/>
  <c r="AV664" i="16"/>
  <c r="AU664" i="16"/>
  <c r="AT664" i="16"/>
  <c r="AS664" i="16"/>
  <c r="AR664" i="16"/>
  <c r="AQ664" i="16"/>
  <c r="AP664" i="16"/>
  <c r="AO664" i="16"/>
  <c r="AN664" i="16"/>
  <c r="AM664" i="16"/>
  <c r="AL664" i="16"/>
  <c r="AK664" i="16"/>
  <c r="AJ664" i="16"/>
  <c r="AI664" i="16"/>
  <c r="AH664" i="16"/>
  <c r="AG664" i="16"/>
  <c r="AF664" i="16"/>
  <c r="AE664" i="16"/>
  <c r="BA663" i="16"/>
  <c r="AZ663" i="16"/>
  <c r="AY663" i="16"/>
  <c r="AX663" i="16"/>
  <c r="AW663" i="16"/>
  <c r="AV663" i="16"/>
  <c r="AU663" i="16"/>
  <c r="AT663" i="16"/>
  <c r="AS663" i="16"/>
  <c r="AR663" i="16"/>
  <c r="AQ663" i="16"/>
  <c r="AP663" i="16"/>
  <c r="AO663" i="16"/>
  <c r="AN663" i="16"/>
  <c r="AM663" i="16"/>
  <c r="AL663" i="16"/>
  <c r="AK663" i="16"/>
  <c r="AJ663" i="16"/>
  <c r="AI663" i="16"/>
  <c r="AH663" i="16"/>
  <c r="AG663" i="16"/>
  <c r="AF663" i="16"/>
  <c r="AE663" i="16"/>
  <c r="BA662" i="16"/>
  <c r="AZ662" i="16"/>
  <c r="AY662" i="16"/>
  <c r="AX662" i="16"/>
  <c r="AW662" i="16"/>
  <c r="AV662" i="16"/>
  <c r="AU662" i="16"/>
  <c r="AT662" i="16"/>
  <c r="AS662" i="16"/>
  <c r="AR662" i="16"/>
  <c r="AQ662" i="16"/>
  <c r="AP662" i="16"/>
  <c r="AO662" i="16"/>
  <c r="AN662" i="16"/>
  <c r="AM662" i="16"/>
  <c r="AL662" i="16"/>
  <c r="AK662" i="16"/>
  <c r="AJ662" i="16"/>
  <c r="AI662" i="16"/>
  <c r="AH662" i="16"/>
  <c r="AG662" i="16"/>
  <c r="AF662" i="16"/>
  <c r="AE662" i="16"/>
  <c r="BA661" i="16"/>
  <c r="AZ661" i="16"/>
  <c r="AY661" i="16"/>
  <c r="AX661" i="16"/>
  <c r="AW661" i="16"/>
  <c r="AV661" i="16"/>
  <c r="AU661" i="16"/>
  <c r="AT661" i="16"/>
  <c r="AS661" i="16"/>
  <c r="AR661" i="16"/>
  <c r="AQ661" i="16"/>
  <c r="AP661" i="16"/>
  <c r="AO661" i="16"/>
  <c r="AN661" i="16"/>
  <c r="AM661" i="16"/>
  <c r="AL661" i="16"/>
  <c r="AK661" i="16"/>
  <c r="AJ661" i="16"/>
  <c r="AI661" i="16"/>
  <c r="AH661" i="16"/>
  <c r="AG661" i="16"/>
  <c r="AF661" i="16"/>
  <c r="AE661" i="16"/>
  <c r="BA660" i="16"/>
  <c r="AZ660" i="16"/>
  <c r="AY660" i="16"/>
  <c r="AX660" i="16"/>
  <c r="AW660" i="16"/>
  <c r="AV660" i="16"/>
  <c r="AU660" i="16"/>
  <c r="AT660" i="16"/>
  <c r="AS660" i="16"/>
  <c r="AR660" i="16"/>
  <c r="AQ660" i="16"/>
  <c r="AP660" i="16"/>
  <c r="AO660" i="16"/>
  <c r="AN660" i="16"/>
  <c r="AM660" i="16"/>
  <c r="AL660" i="16"/>
  <c r="AK660" i="16"/>
  <c r="AJ660" i="16"/>
  <c r="AI660" i="16"/>
  <c r="AH660" i="16"/>
  <c r="AG660" i="16"/>
  <c r="AF660" i="16"/>
  <c r="AE660" i="16"/>
  <c r="BA659" i="16"/>
  <c r="AZ659" i="16"/>
  <c r="AY659" i="16"/>
  <c r="AX659" i="16"/>
  <c r="AW659" i="16"/>
  <c r="AV659" i="16"/>
  <c r="AU659" i="16"/>
  <c r="AT659" i="16"/>
  <c r="AS659" i="16"/>
  <c r="AR659" i="16"/>
  <c r="AQ659" i="16"/>
  <c r="AP659" i="16"/>
  <c r="AO659" i="16"/>
  <c r="AN659" i="16"/>
  <c r="AM659" i="16"/>
  <c r="AL659" i="16"/>
  <c r="AK659" i="16"/>
  <c r="AJ659" i="16"/>
  <c r="AI659" i="16"/>
  <c r="AH659" i="16"/>
  <c r="AG659" i="16"/>
  <c r="AF659" i="16"/>
  <c r="AE659" i="16"/>
  <c r="BA658" i="16"/>
  <c r="AZ658" i="16"/>
  <c r="AY658" i="16"/>
  <c r="AX658" i="16"/>
  <c r="AW658" i="16"/>
  <c r="AV658" i="16"/>
  <c r="AU658" i="16"/>
  <c r="AT658" i="16"/>
  <c r="AS658" i="16"/>
  <c r="AR658" i="16"/>
  <c r="AQ658" i="16"/>
  <c r="AP658" i="16"/>
  <c r="AO658" i="16"/>
  <c r="AN658" i="16"/>
  <c r="AM658" i="16"/>
  <c r="AL658" i="16"/>
  <c r="AK658" i="16"/>
  <c r="AJ658" i="16"/>
  <c r="AI658" i="16"/>
  <c r="AH658" i="16"/>
  <c r="AG658" i="16"/>
  <c r="AF658" i="16"/>
  <c r="AE658" i="16"/>
  <c r="BA657" i="16"/>
  <c r="AZ657" i="16"/>
  <c r="AY657" i="16"/>
  <c r="AX657" i="16"/>
  <c r="AW657" i="16"/>
  <c r="AV657" i="16"/>
  <c r="AU657" i="16"/>
  <c r="AT657" i="16"/>
  <c r="AS657" i="16"/>
  <c r="AR657" i="16"/>
  <c r="AQ657" i="16"/>
  <c r="AP657" i="16"/>
  <c r="AO657" i="16"/>
  <c r="AN657" i="16"/>
  <c r="AM657" i="16"/>
  <c r="AL657" i="16"/>
  <c r="AK657" i="16"/>
  <c r="AJ657" i="16"/>
  <c r="AI657" i="16"/>
  <c r="AH657" i="16"/>
  <c r="AG657" i="16"/>
  <c r="AF657" i="16"/>
  <c r="AE657" i="16"/>
  <c r="BA656" i="16"/>
  <c r="AZ656" i="16"/>
  <c r="AY656" i="16"/>
  <c r="AX656" i="16"/>
  <c r="AW656" i="16"/>
  <c r="AV656" i="16"/>
  <c r="AU656" i="16"/>
  <c r="AT656" i="16"/>
  <c r="AS656" i="16"/>
  <c r="AR656" i="16"/>
  <c r="AQ656" i="16"/>
  <c r="AP656" i="16"/>
  <c r="AO656" i="16"/>
  <c r="AN656" i="16"/>
  <c r="AM656" i="16"/>
  <c r="AL656" i="16"/>
  <c r="AK656" i="16"/>
  <c r="AJ656" i="16"/>
  <c r="AI656" i="16"/>
  <c r="AH656" i="16"/>
  <c r="AG656" i="16"/>
  <c r="AF656" i="16"/>
  <c r="AE656" i="16"/>
  <c r="BA655" i="16"/>
  <c r="AZ655" i="16"/>
  <c r="AY655" i="16"/>
  <c r="AX655" i="16"/>
  <c r="AW655" i="16"/>
  <c r="AV655" i="16"/>
  <c r="AU655" i="16"/>
  <c r="AT655" i="16"/>
  <c r="AS655" i="16"/>
  <c r="AR655" i="16"/>
  <c r="AQ655" i="16"/>
  <c r="AP655" i="16"/>
  <c r="AO655" i="16"/>
  <c r="AN655" i="16"/>
  <c r="AM655" i="16"/>
  <c r="AL655" i="16"/>
  <c r="AK655" i="16"/>
  <c r="AJ655" i="16"/>
  <c r="AI655" i="16"/>
  <c r="AH655" i="16"/>
  <c r="AG655" i="16"/>
  <c r="AF655" i="16"/>
  <c r="AE655" i="16"/>
  <c r="BA654" i="16"/>
  <c r="AZ654" i="16"/>
  <c r="AY654" i="16"/>
  <c r="AX654" i="16"/>
  <c r="AW654" i="16"/>
  <c r="AV654" i="16"/>
  <c r="AU654" i="16"/>
  <c r="AT654" i="16"/>
  <c r="AS654" i="16"/>
  <c r="AR654" i="16"/>
  <c r="AQ654" i="16"/>
  <c r="AP654" i="16"/>
  <c r="AO654" i="16"/>
  <c r="AN654" i="16"/>
  <c r="AM654" i="16"/>
  <c r="AL654" i="16"/>
  <c r="AK654" i="16"/>
  <c r="AJ654" i="16"/>
  <c r="AI654" i="16"/>
  <c r="AH654" i="16"/>
  <c r="AG654" i="16"/>
  <c r="AF654" i="16"/>
  <c r="AE654" i="16"/>
  <c r="BA653" i="16"/>
  <c r="AZ653" i="16"/>
  <c r="AY653" i="16"/>
  <c r="AX653" i="16"/>
  <c r="AW653" i="16"/>
  <c r="AV653" i="16"/>
  <c r="AU653" i="16"/>
  <c r="AT653" i="16"/>
  <c r="AS653" i="16"/>
  <c r="AR653" i="16"/>
  <c r="AQ653" i="16"/>
  <c r="AP653" i="16"/>
  <c r="AO653" i="16"/>
  <c r="AN653" i="16"/>
  <c r="AM653" i="16"/>
  <c r="AL653" i="16"/>
  <c r="AK653" i="16"/>
  <c r="AJ653" i="16"/>
  <c r="AI653" i="16"/>
  <c r="AH653" i="16"/>
  <c r="AG653" i="16"/>
  <c r="AF653" i="16"/>
  <c r="AE653" i="16"/>
  <c r="BA652" i="16"/>
  <c r="AZ652" i="16"/>
  <c r="AY652" i="16"/>
  <c r="AX652" i="16"/>
  <c r="AW652" i="16"/>
  <c r="AV652" i="16"/>
  <c r="AU652" i="16"/>
  <c r="AT652" i="16"/>
  <c r="AS652" i="16"/>
  <c r="AR652" i="16"/>
  <c r="AQ652" i="16"/>
  <c r="AP652" i="16"/>
  <c r="AO652" i="16"/>
  <c r="AN652" i="16"/>
  <c r="AM652" i="16"/>
  <c r="AL652" i="16"/>
  <c r="AK652" i="16"/>
  <c r="AJ652" i="16"/>
  <c r="AI652" i="16"/>
  <c r="AH652" i="16"/>
  <c r="AG652" i="16"/>
  <c r="AF652" i="16"/>
  <c r="AE652" i="16"/>
  <c r="BA651" i="16"/>
  <c r="AZ651" i="16"/>
  <c r="AY651" i="16"/>
  <c r="AX651" i="16"/>
  <c r="AW651" i="16"/>
  <c r="AV651" i="16"/>
  <c r="AU651" i="16"/>
  <c r="AT651" i="16"/>
  <c r="AS651" i="16"/>
  <c r="AR651" i="16"/>
  <c r="AQ651" i="16"/>
  <c r="AP651" i="16"/>
  <c r="AO651" i="16"/>
  <c r="AN651" i="16"/>
  <c r="AM651" i="16"/>
  <c r="AL651" i="16"/>
  <c r="AK651" i="16"/>
  <c r="AJ651" i="16"/>
  <c r="AI651" i="16"/>
  <c r="AH651" i="16"/>
  <c r="AG651" i="16"/>
  <c r="AF651" i="16"/>
  <c r="AE651" i="16"/>
  <c r="BA650" i="16"/>
  <c r="AZ650" i="16"/>
  <c r="AY650" i="16"/>
  <c r="AX650" i="16"/>
  <c r="AW650" i="16"/>
  <c r="AV650" i="16"/>
  <c r="AU650" i="16"/>
  <c r="AT650" i="16"/>
  <c r="AS650" i="16"/>
  <c r="AR650" i="16"/>
  <c r="AQ650" i="16"/>
  <c r="AP650" i="16"/>
  <c r="AO650" i="16"/>
  <c r="AN650" i="16"/>
  <c r="AM650" i="16"/>
  <c r="AL650" i="16"/>
  <c r="AK650" i="16"/>
  <c r="AJ650" i="16"/>
  <c r="AI650" i="16"/>
  <c r="AH650" i="16"/>
  <c r="AG650" i="16"/>
  <c r="AF650" i="16"/>
  <c r="AE650" i="16"/>
  <c r="BA649" i="16"/>
  <c r="AZ649" i="16"/>
  <c r="AY649" i="16"/>
  <c r="AX649" i="16"/>
  <c r="AW649" i="16"/>
  <c r="AV649" i="16"/>
  <c r="AU649" i="16"/>
  <c r="AT649" i="16"/>
  <c r="AS649" i="16"/>
  <c r="AR649" i="16"/>
  <c r="AQ649" i="16"/>
  <c r="AP649" i="16"/>
  <c r="AO649" i="16"/>
  <c r="AN649" i="16"/>
  <c r="AM649" i="16"/>
  <c r="AL649" i="16"/>
  <c r="AK649" i="16"/>
  <c r="AJ649" i="16"/>
  <c r="AI649" i="16"/>
  <c r="AH649" i="16"/>
  <c r="AG649" i="16"/>
  <c r="AF649" i="16"/>
  <c r="AE649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BA647" i="16"/>
  <c r="AZ647" i="16"/>
  <c r="AY647" i="16"/>
  <c r="AX647" i="16"/>
  <c r="AW647" i="16"/>
  <c r="AV647" i="16"/>
  <c r="AU647" i="16"/>
  <c r="AT647" i="16"/>
  <c r="AS647" i="16"/>
  <c r="AR647" i="16"/>
  <c r="AQ647" i="16"/>
  <c r="AP647" i="16"/>
  <c r="AO647" i="16"/>
  <c r="AN647" i="16"/>
  <c r="AM647" i="16"/>
  <c r="AL647" i="16"/>
  <c r="AK647" i="16"/>
  <c r="AJ647" i="16"/>
  <c r="AI647" i="16"/>
  <c r="AH647" i="16"/>
  <c r="AG647" i="16"/>
  <c r="AF647" i="16"/>
  <c r="AE647" i="16"/>
  <c r="BA646" i="16"/>
  <c r="AZ646" i="16"/>
  <c r="AY646" i="16"/>
  <c r="AX646" i="16"/>
  <c r="AW646" i="16"/>
  <c r="AV646" i="16"/>
  <c r="AU646" i="16"/>
  <c r="AT646" i="16"/>
  <c r="AS646" i="16"/>
  <c r="AR646" i="16"/>
  <c r="AQ646" i="16"/>
  <c r="AP646" i="16"/>
  <c r="AO646" i="16"/>
  <c r="AN646" i="16"/>
  <c r="AM646" i="16"/>
  <c r="AL646" i="16"/>
  <c r="AK646" i="16"/>
  <c r="AJ646" i="16"/>
  <c r="AI646" i="16"/>
  <c r="AH646" i="16"/>
  <c r="AG646" i="16"/>
  <c r="AF646" i="16"/>
  <c r="AE646" i="16"/>
  <c r="BA645" i="16"/>
  <c r="AZ645" i="16"/>
  <c r="AY645" i="16"/>
  <c r="AX645" i="16"/>
  <c r="AW645" i="16"/>
  <c r="AV645" i="16"/>
  <c r="AU645" i="16"/>
  <c r="AT645" i="16"/>
  <c r="AS645" i="16"/>
  <c r="AR645" i="16"/>
  <c r="AQ645" i="16"/>
  <c r="AP645" i="16"/>
  <c r="AO645" i="16"/>
  <c r="AN645" i="16"/>
  <c r="AM645" i="16"/>
  <c r="AL645" i="16"/>
  <c r="AK645" i="16"/>
  <c r="AJ645" i="16"/>
  <c r="AI645" i="16"/>
  <c r="AH645" i="16"/>
  <c r="AG645" i="16"/>
  <c r="AF645" i="16"/>
  <c r="AE645" i="16"/>
  <c r="BA644" i="16"/>
  <c r="AZ644" i="16"/>
  <c r="AY644" i="16"/>
  <c r="AX644" i="16"/>
  <c r="AW644" i="16"/>
  <c r="AV644" i="16"/>
  <c r="AU644" i="16"/>
  <c r="AT644" i="16"/>
  <c r="AS644" i="16"/>
  <c r="AR644" i="16"/>
  <c r="AQ644" i="16"/>
  <c r="AP644" i="16"/>
  <c r="AO644" i="16"/>
  <c r="AN644" i="16"/>
  <c r="AM644" i="16"/>
  <c r="AL644" i="16"/>
  <c r="AK644" i="16"/>
  <c r="AJ644" i="16"/>
  <c r="AI644" i="16"/>
  <c r="AH644" i="16"/>
  <c r="AG644" i="16"/>
  <c r="AF644" i="16"/>
  <c r="AE644" i="16"/>
  <c r="BA643" i="16"/>
  <c r="AZ643" i="16"/>
  <c r="AY643" i="16"/>
  <c r="AX643" i="16"/>
  <c r="AW643" i="16"/>
  <c r="AV643" i="16"/>
  <c r="AU643" i="16"/>
  <c r="AT643" i="16"/>
  <c r="AS643" i="16"/>
  <c r="AR643" i="16"/>
  <c r="AQ643" i="16"/>
  <c r="AP643" i="16"/>
  <c r="AO643" i="16"/>
  <c r="AN643" i="16"/>
  <c r="AM643" i="16"/>
  <c r="AL643" i="16"/>
  <c r="AK643" i="16"/>
  <c r="AJ643" i="16"/>
  <c r="AI643" i="16"/>
  <c r="AH643" i="16"/>
  <c r="AG643" i="16"/>
  <c r="AF643" i="16"/>
  <c r="AE643" i="16"/>
  <c r="BA642" i="16"/>
  <c r="AZ642" i="16"/>
  <c r="AY642" i="16"/>
  <c r="AX642" i="16"/>
  <c r="AW642" i="16"/>
  <c r="AV642" i="16"/>
  <c r="AU642" i="16"/>
  <c r="AT642" i="16"/>
  <c r="AS642" i="16"/>
  <c r="AR642" i="16"/>
  <c r="AQ642" i="16"/>
  <c r="AP642" i="16"/>
  <c r="AO642" i="16"/>
  <c r="AN642" i="16"/>
  <c r="AM642" i="16"/>
  <c r="AL642" i="16"/>
  <c r="AK642" i="16"/>
  <c r="AJ642" i="16"/>
  <c r="AI642" i="16"/>
  <c r="AH642" i="16"/>
  <c r="AG642" i="16"/>
  <c r="AF642" i="16"/>
  <c r="AE642" i="16"/>
  <c r="BA641" i="16"/>
  <c r="AZ641" i="16"/>
  <c r="AY641" i="16"/>
  <c r="AX641" i="16"/>
  <c r="AW641" i="16"/>
  <c r="AV641" i="16"/>
  <c r="AU641" i="16"/>
  <c r="AT641" i="16"/>
  <c r="AS641" i="16"/>
  <c r="AR641" i="16"/>
  <c r="AQ641" i="16"/>
  <c r="AP641" i="16"/>
  <c r="AO641" i="16"/>
  <c r="AN641" i="16"/>
  <c r="AM641" i="16"/>
  <c r="AL641" i="16"/>
  <c r="AK641" i="16"/>
  <c r="AJ641" i="16"/>
  <c r="AI641" i="16"/>
  <c r="AH641" i="16"/>
  <c r="AG641" i="16"/>
  <c r="AF641" i="16"/>
  <c r="AE641" i="16"/>
  <c r="BA640" i="16"/>
  <c r="AZ640" i="16"/>
  <c r="AY640" i="16"/>
  <c r="AX640" i="16"/>
  <c r="AW640" i="16"/>
  <c r="AV640" i="16"/>
  <c r="AU640" i="16"/>
  <c r="AT640" i="16"/>
  <c r="AS640" i="16"/>
  <c r="AR640" i="16"/>
  <c r="AQ640" i="16"/>
  <c r="AP640" i="16"/>
  <c r="AO640" i="16"/>
  <c r="AN640" i="16"/>
  <c r="AM640" i="16"/>
  <c r="AL640" i="16"/>
  <c r="AK640" i="16"/>
  <c r="AJ640" i="16"/>
  <c r="AI640" i="16"/>
  <c r="AH640" i="16"/>
  <c r="AG640" i="16"/>
  <c r="AF640" i="16"/>
  <c r="AE640" i="16"/>
  <c r="BA639" i="16"/>
  <c r="AZ639" i="16"/>
  <c r="AY639" i="16"/>
  <c r="AX639" i="16"/>
  <c r="AW639" i="16"/>
  <c r="AV639" i="16"/>
  <c r="AU639" i="16"/>
  <c r="AT639" i="16"/>
  <c r="AS639" i="16"/>
  <c r="AR639" i="16"/>
  <c r="AQ639" i="16"/>
  <c r="AP639" i="16"/>
  <c r="AO639" i="16"/>
  <c r="AN639" i="16"/>
  <c r="AM639" i="16"/>
  <c r="AL639" i="16"/>
  <c r="AK639" i="16"/>
  <c r="AJ639" i="16"/>
  <c r="AI639" i="16"/>
  <c r="AH639" i="16"/>
  <c r="AG639" i="16"/>
  <c r="AF639" i="16"/>
  <c r="AE639" i="16"/>
  <c r="BA638" i="16"/>
  <c r="AZ638" i="16"/>
  <c r="AY638" i="16"/>
  <c r="AX638" i="16"/>
  <c r="AW638" i="16"/>
  <c r="AV638" i="16"/>
  <c r="AU638" i="16"/>
  <c r="AT638" i="16"/>
  <c r="AS638" i="16"/>
  <c r="AR638" i="16"/>
  <c r="AQ638" i="16"/>
  <c r="AP638" i="16"/>
  <c r="AO638" i="16"/>
  <c r="AN638" i="16"/>
  <c r="AM638" i="16"/>
  <c r="AL638" i="16"/>
  <c r="AK638" i="16"/>
  <c r="AJ638" i="16"/>
  <c r="AI638" i="16"/>
  <c r="AH638" i="16"/>
  <c r="AG638" i="16"/>
  <c r="AF638" i="16"/>
  <c r="AE638" i="16"/>
  <c r="BA637" i="16"/>
  <c r="AZ637" i="16"/>
  <c r="AY637" i="16"/>
  <c r="AX637" i="16"/>
  <c r="AW637" i="16"/>
  <c r="AV637" i="16"/>
  <c r="AU637" i="16"/>
  <c r="AT637" i="16"/>
  <c r="AS637" i="16"/>
  <c r="AR637" i="16"/>
  <c r="AQ637" i="16"/>
  <c r="AP637" i="16"/>
  <c r="AO637" i="16"/>
  <c r="AN637" i="16"/>
  <c r="AM637" i="16"/>
  <c r="AL637" i="16"/>
  <c r="AK637" i="16"/>
  <c r="AJ637" i="16"/>
  <c r="AI637" i="16"/>
  <c r="AH637" i="16"/>
  <c r="AG637" i="16"/>
  <c r="AF637" i="16"/>
  <c r="AE637" i="16"/>
  <c r="BA636" i="16"/>
  <c r="AZ636" i="16"/>
  <c r="AY636" i="16"/>
  <c r="AX636" i="16"/>
  <c r="AW636" i="16"/>
  <c r="AV636" i="16"/>
  <c r="AU636" i="16"/>
  <c r="AT636" i="16"/>
  <c r="AS636" i="16"/>
  <c r="AR636" i="16"/>
  <c r="AQ636" i="16"/>
  <c r="AP636" i="16"/>
  <c r="AO636" i="16"/>
  <c r="AN636" i="16"/>
  <c r="AM636" i="16"/>
  <c r="AL636" i="16"/>
  <c r="AK636" i="16"/>
  <c r="AJ636" i="16"/>
  <c r="AI636" i="16"/>
  <c r="AH636" i="16"/>
  <c r="AG636" i="16"/>
  <c r="AF636" i="16"/>
  <c r="AE636" i="16"/>
  <c r="BA635" i="16"/>
  <c r="AZ635" i="16"/>
  <c r="AY635" i="16"/>
  <c r="AX635" i="16"/>
  <c r="AW635" i="16"/>
  <c r="AV635" i="16"/>
  <c r="AU635" i="16"/>
  <c r="AT635" i="16"/>
  <c r="AS635" i="16"/>
  <c r="AR635" i="16"/>
  <c r="AQ635" i="16"/>
  <c r="AP635" i="16"/>
  <c r="AO635" i="16"/>
  <c r="AN635" i="16"/>
  <c r="AM635" i="16"/>
  <c r="AL635" i="16"/>
  <c r="AK635" i="16"/>
  <c r="AJ635" i="16"/>
  <c r="AI635" i="16"/>
  <c r="AH635" i="16"/>
  <c r="AG635" i="16"/>
  <c r="AF635" i="16"/>
  <c r="AE635" i="16"/>
  <c r="BA634" i="16"/>
  <c r="AZ634" i="16"/>
  <c r="AY634" i="16"/>
  <c r="AX634" i="16"/>
  <c r="AW634" i="16"/>
  <c r="AV634" i="16"/>
  <c r="AU634" i="16"/>
  <c r="AT634" i="16"/>
  <c r="AS634" i="16"/>
  <c r="AR634" i="16"/>
  <c r="AQ634" i="16"/>
  <c r="AP634" i="16"/>
  <c r="AO634" i="16"/>
  <c r="AN634" i="16"/>
  <c r="AM634" i="16"/>
  <c r="AL634" i="16"/>
  <c r="AK634" i="16"/>
  <c r="AJ634" i="16"/>
  <c r="AI634" i="16"/>
  <c r="AH634" i="16"/>
  <c r="AG634" i="16"/>
  <c r="AF634" i="16"/>
  <c r="AE634" i="16"/>
  <c r="BA633" i="16"/>
  <c r="AZ633" i="16"/>
  <c r="AY633" i="16"/>
  <c r="AX633" i="16"/>
  <c r="AW633" i="16"/>
  <c r="AV633" i="16"/>
  <c r="AU633" i="16"/>
  <c r="AT633" i="16"/>
  <c r="AS633" i="16"/>
  <c r="AR633" i="16"/>
  <c r="AQ633" i="16"/>
  <c r="AP633" i="16"/>
  <c r="AO633" i="16"/>
  <c r="AN633" i="16"/>
  <c r="AM633" i="16"/>
  <c r="AL633" i="16"/>
  <c r="AK633" i="16"/>
  <c r="AJ633" i="16"/>
  <c r="AI633" i="16"/>
  <c r="AH633" i="16"/>
  <c r="AG633" i="16"/>
  <c r="AF633" i="16"/>
  <c r="AE633" i="16"/>
  <c r="BA632" i="16"/>
  <c r="AZ632" i="16"/>
  <c r="AY632" i="16"/>
  <c r="AX632" i="16"/>
  <c r="AW632" i="16"/>
  <c r="AV632" i="16"/>
  <c r="AU632" i="16"/>
  <c r="AT632" i="16"/>
  <c r="AS632" i="16"/>
  <c r="AR632" i="16"/>
  <c r="AQ632" i="16"/>
  <c r="AP632" i="16"/>
  <c r="AO632" i="16"/>
  <c r="AN632" i="16"/>
  <c r="AM632" i="16"/>
  <c r="AL632" i="16"/>
  <c r="AK632" i="16"/>
  <c r="AJ632" i="16"/>
  <c r="AI632" i="16"/>
  <c r="AH632" i="16"/>
  <c r="AG632" i="16"/>
  <c r="AF632" i="16"/>
  <c r="AE632" i="16"/>
  <c r="BA631" i="16"/>
  <c r="AZ631" i="16"/>
  <c r="AY631" i="16"/>
  <c r="AX631" i="16"/>
  <c r="AW631" i="16"/>
  <c r="AV631" i="16"/>
  <c r="AU631" i="16"/>
  <c r="AT631" i="16"/>
  <c r="AS631" i="16"/>
  <c r="AR631" i="16"/>
  <c r="AQ631" i="16"/>
  <c r="AP631" i="16"/>
  <c r="AO631" i="16"/>
  <c r="AN631" i="16"/>
  <c r="AM631" i="16"/>
  <c r="AL631" i="16"/>
  <c r="AK631" i="16"/>
  <c r="AJ631" i="16"/>
  <c r="AI631" i="16"/>
  <c r="AH631" i="16"/>
  <c r="AG631" i="16"/>
  <c r="AF631" i="16"/>
  <c r="AE631" i="16"/>
  <c r="BA630" i="16"/>
  <c r="AZ630" i="16"/>
  <c r="AY630" i="16"/>
  <c r="AX630" i="16"/>
  <c r="AW630" i="16"/>
  <c r="AV630" i="16"/>
  <c r="AU630" i="16"/>
  <c r="AT630" i="16"/>
  <c r="AS630" i="16"/>
  <c r="AR630" i="16"/>
  <c r="AQ630" i="16"/>
  <c r="AP630" i="16"/>
  <c r="AO630" i="16"/>
  <c r="AN630" i="16"/>
  <c r="AM630" i="16"/>
  <c r="AL630" i="16"/>
  <c r="AK630" i="16"/>
  <c r="AJ630" i="16"/>
  <c r="AI630" i="16"/>
  <c r="AH630" i="16"/>
  <c r="AG630" i="16"/>
  <c r="AF630" i="16"/>
  <c r="AE630" i="16"/>
  <c r="BA629" i="16"/>
  <c r="AZ629" i="16"/>
  <c r="AY629" i="16"/>
  <c r="AX629" i="16"/>
  <c r="AW629" i="16"/>
  <c r="AV629" i="16"/>
  <c r="AU629" i="16"/>
  <c r="AT629" i="16"/>
  <c r="AS629" i="16"/>
  <c r="AR629" i="16"/>
  <c r="AQ629" i="16"/>
  <c r="AP629" i="16"/>
  <c r="AO629" i="16"/>
  <c r="AN629" i="16"/>
  <c r="AM629" i="16"/>
  <c r="AL629" i="16"/>
  <c r="AK629" i="16"/>
  <c r="AJ629" i="16"/>
  <c r="AI629" i="16"/>
  <c r="AH629" i="16"/>
  <c r="AG629" i="16"/>
  <c r="AF629" i="16"/>
  <c r="AE629" i="16"/>
  <c r="BA628" i="16"/>
  <c r="AZ628" i="16"/>
  <c r="AY628" i="16"/>
  <c r="AX628" i="16"/>
  <c r="AW628" i="16"/>
  <c r="AV628" i="16"/>
  <c r="AU628" i="16"/>
  <c r="AT628" i="16"/>
  <c r="AS628" i="16"/>
  <c r="AR628" i="16"/>
  <c r="AQ628" i="16"/>
  <c r="AP628" i="16"/>
  <c r="AO628" i="16"/>
  <c r="AN628" i="16"/>
  <c r="AM628" i="16"/>
  <c r="AL628" i="16"/>
  <c r="AK628" i="16"/>
  <c r="AJ628" i="16"/>
  <c r="AI628" i="16"/>
  <c r="AH628" i="16"/>
  <c r="AG628" i="16"/>
  <c r="AF628" i="16"/>
  <c r="AE628" i="16"/>
  <c r="BA627" i="16"/>
  <c r="AZ627" i="16"/>
  <c r="AY627" i="16"/>
  <c r="AX627" i="16"/>
  <c r="AW627" i="16"/>
  <c r="AV627" i="16"/>
  <c r="AU627" i="16"/>
  <c r="AT627" i="16"/>
  <c r="AS627" i="16"/>
  <c r="AR627" i="16"/>
  <c r="AQ627" i="16"/>
  <c r="AP627" i="16"/>
  <c r="AO627" i="16"/>
  <c r="AN627" i="16"/>
  <c r="AM627" i="16"/>
  <c r="AL627" i="16"/>
  <c r="AK627" i="16"/>
  <c r="AJ627" i="16"/>
  <c r="AI627" i="16"/>
  <c r="AH627" i="16"/>
  <c r="AG627" i="16"/>
  <c r="AF627" i="16"/>
  <c r="AE627" i="16"/>
  <c r="BA626" i="16"/>
  <c r="AZ626" i="16"/>
  <c r="AY626" i="16"/>
  <c r="AX626" i="16"/>
  <c r="AW626" i="16"/>
  <c r="AV626" i="16"/>
  <c r="AU626" i="16"/>
  <c r="AT626" i="16"/>
  <c r="AS626" i="16"/>
  <c r="AR626" i="16"/>
  <c r="AQ626" i="16"/>
  <c r="AP626" i="16"/>
  <c r="AO626" i="16"/>
  <c r="AN626" i="16"/>
  <c r="AM626" i="16"/>
  <c r="AL626" i="16"/>
  <c r="AK626" i="16"/>
  <c r="AJ626" i="16"/>
  <c r="AI626" i="16"/>
  <c r="AH626" i="16"/>
  <c r="AG626" i="16"/>
  <c r="AF626" i="16"/>
  <c r="AE626" i="16"/>
  <c r="BA625" i="16"/>
  <c r="AZ625" i="16"/>
  <c r="AY625" i="16"/>
  <c r="AX625" i="16"/>
  <c r="AW625" i="16"/>
  <c r="AV625" i="16"/>
  <c r="AU625" i="16"/>
  <c r="AT625" i="16"/>
  <c r="AS625" i="16"/>
  <c r="AR625" i="16"/>
  <c r="AQ625" i="16"/>
  <c r="AP625" i="16"/>
  <c r="AO625" i="16"/>
  <c r="AN625" i="16"/>
  <c r="AM625" i="16"/>
  <c r="AL625" i="16"/>
  <c r="AK625" i="16"/>
  <c r="AJ625" i="16"/>
  <c r="AI625" i="16"/>
  <c r="AH625" i="16"/>
  <c r="AG625" i="16"/>
  <c r="AF625" i="16"/>
  <c r="AE625" i="16"/>
  <c r="BA624" i="16"/>
  <c r="AZ624" i="16"/>
  <c r="AY624" i="16"/>
  <c r="AX624" i="16"/>
  <c r="AW624" i="16"/>
  <c r="AV624" i="16"/>
  <c r="AU624" i="16"/>
  <c r="AT624" i="16"/>
  <c r="AS624" i="16"/>
  <c r="AR624" i="16"/>
  <c r="AQ624" i="16"/>
  <c r="AP624" i="16"/>
  <c r="AO624" i="16"/>
  <c r="AN624" i="16"/>
  <c r="AM624" i="16"/>
  <c r="AL624" i="16"/>
  <c r="AK624" i="16"/>
  <c r="AJ624" i="16"/>
  <c r="AI624" i="16"/>
  <c r="AH624" i="16"/>
  <c r="AG624" i="16"/>
  <c r="AF624" i="16"/>
  <c r="AE624" i="16"/>
  <c r="BA623" i="16"/>
  <c r="AZ623" i="16"/>
  <c r="AY623" i="16"/>
  <c r="AX623" i="16"/>
  <c r="AW623" i="16"/>
  <c r="AV623" i="16"/>
  <c r="AU623" i="16"/>
  <c r="AT623" i="16"/>
  <c r="AS623" i="16"/>
  <c r="AR623" i="16"/>
  <c r="AQ623" i="16"/>
  <c r="AP623" i="16"/>
  <c r="AO623" i="16"/>
  <c r="AN623" i="16"/>
  <c r="AM623" i="16"/>
  <c r="AL623" i="16"/>
  <c r="AK623" i="16"/>
  <c r="AJ623" i="16"/>
  <c r="AI623" i="16"/>
  <c r="AH623" i="16"/>
  <c r="AG623" i="16"/>
  <c r="AF623" i="16"/>
  <c r="AE623" i="16"/>
  <c r="BA622" i="16"/>
  <c r="AZ622" i="16"/>
  <c r="AY622" i="16"/>
  <c r="AX622" i="16"/>
  <c r="AW622" i="16"/>
  <c r="AV622" i="16"/>
  <c r="AU622" i="16"/>
  <c r="AT622" i="16"/>
  <c r="AS622" i="16"/>
  <c r="AR622" i="16"/>
  <c r="AQ622" i="16"/>
  <c r="AP622" i="16"/>
  <c r="AO622" i="16"/>
  <c r="AN622" i="16"/>
  <c r="AM622" i="16"/>
  <c r="AL622" i="16"/>
  <c r="AK622" i="16"/>
  <c r="AJ622" i="16"/>
  <c r="AI622" i="16"/>
  <c r="AH622" i="16"/>
  <c r="AG622" i="16"/>
  <c r="AF622" i="16"/>
  <c r="AE622" i="16"/>
  <c r="BA621" i="16"/>
  <c r="AZ621" i="16"/>
  <c r="AY621" i="16"/>
  <c r="AX621" i="16"/>
  <c r="AW621" i="16"/>
  <c r="AV621" i="16"/>
  <c r="AU621" i="16"/>
  <c r="AT621" i="16"/>
  <c r="AS621" i="16"/>
  <c r="AR621" i="16"/>
  <c r="AQ621" i="16"/>
  <c r="AP621" i="16"/>
  <c r="AO621" i="16"/>
  <c r="AN621" i="16"/>
  <c r="AM621" i="16"/>
  <c r="AL621" i="16"/>
  <c r="AK621" i="16"/>
  <c r="AJ621" i="16"/>
  <c r="AI621" i="16"/>
  <c r="AH621" i="16"/>
  <c r="AG621" i="16"/>
  <c r="AF621" i="16"/>
  <c r="AE621" i="16"/>
  <c r="BA620" i="16"/>
  <c r="AZ620" i="16"/>
  <c r="AY620" i="16"/>
  <c r="AX620" i="16"/>
  <c r="AW620" i="16"/>
  <c r="AV620" i="16"/>
  <c r="AU620" i="16"/>
  <c r="AT620" i="16"/>
  <c r="AS620" i="16"/>
  <c r="AR620" i="16"/>
  <c r="AQ620" i="16"/>
  <c r="AP620" i="16"/>
  <c r="AO620" i="16"/>
  <c r="AN620" i="16"/>
  <c r="AM620" i="16"/>
  <c r="AL620" i="16"/>
  <c r="AK620" i="16"/>
  <c r="AJ620" i="16"/>
  <c r="AI620" i="16"/>
  <c r="AH620" i="16"/>
  <c r="AG620" i="16"/>
  <c r="AF620" i="16"/>
  <c r="AE620" i="16"/>
  <c r="BA619" i="16"/>
  <c r="AZ619" i="16"/>
  <c r="AY619" i="16"/>
  <c r="AX619" i="16"/>
  <c r="AW619" i="16"/>
  <c r="AV619" i="16"/>
  <c r="AU619" i="16"/>
  <c r="AT619" i="16"/>
  <c r="AS619" i="16"/>
  <c r="AR619" i="16"/>
  <c r="AQ619" i="16"/>
  <c r="AP619" i="16"/>
  <c r="AO619" i="16"/>
  <c r="AN619" i="16"/>
  <c r="AM619" i="16"/>
  <c r="AL619" i="16"/>
  <c r="AK619" i="16"/>
  <c r="AJ619" i="16"/>
  <c r="AI619" i="16"/>
  <c r="AH619" i="16"/>
  <c r="AG619" i="16"/>
  <c r="AF619" i="16"/>
  <c r="AE619" i="16"/>
  <c r="BA618" i="16"/>
  <c r="AZ618" i="16"/>
  <c r="AY618" i="16"/>
  <c r="AX618" i="16"/>
  <c r="AW618" i="16"/>
  <c r="AV618" i="16"/>
  <c r="AU618" i="16"/>
  <c r="AT618" i="16"/>
  <c r="AS618" i="16"/>
  <c r="AR618" i="16"/>
  <c r="AQ618" i="16"/>
  <c r="AP618" i="16"/>
  <c r="AO618" i="16"/>
  <c r="AN618" i="16"/>
  <c r="AM618" i="16"/>
  <c r="AL618" i="16"/>
  <c r="AK618" i="16"/>
  <c r="AJ618" i="16"/>
  <c r="AI618" i="16"/>
  <c r="AH618" i="16"/>
  <c r="AG618" i="16"/>
  <c r="AF618" i="16"/>
  <c r="AE618" i="16"/>
  <c r="BA617" i="16"/>
  <c r="AZ617" i="16"/>
  <c r="AY617" i="16"/>
  <c r="AX617" i="16"/>
  <c r="AW617" i="16"/>
  <c r="AV617" i="16"/>
  <c r="AU617" i="16"/>
  <c r="AT617" i="16"/>
  <c r="AS617" i="16"/>
  <c r="AR617" i="16"/>
  <c r="AQ617" i="16"/>
  <c r="AP617" i="16"/>
  <c r="AO617" i="16"/>
  <c r="AN617" i="16"/>
  <c r="AM617" i="16"/>
  <c r="AL617" i="16"/>
  <c r="AK617" i="16"/>
  <c r="AJ617" i="16"/>
  <c r="AI617" i="16"/>
  <c r="AH617" i="16"/>
  <c r="AG617" i="16"/>
  <c r="AF617" i="16"/>
  <c r="AE617" i="16"/>
  <c r="BA616" i="16"/>
  <c r="AZ616" i="16"/>
  <c r="AY616" i="16"/>
  <c r="AX616" i="16"/>
  <c r="AW616" i="16"/>
  <c r="AV616" i="16"/>
  <c r="AU616" i="16"/>
  <c r="AT616" i="16"/>
  <c r="AS616" i="16"/>
  <c r="AR616" i="16"/>
  <c r="AQ616" i="16"/>
  <c r="AP616" i="16"/>
  <c r="AO616" i="16"/>
  <c r="AN616" i="16"/>
  <c r="AM616" i="16"/>
  <c r="AL616" i="16"/>
  <c r="AK616" i="16"/>
  <c r="AJ616" i="16"/>
  <c r="AI616" i="16"/>
  <c r="AH616" i="16"/>
  <c r="AG616" i="16"/>
  <c r="AF616" i="16"/>
  <c r="AE616" i="16"/>
  <c r="BA615" i="16"/>
  <c r="AZ615" i="16"/>
  <c r="AY615" i="16"/>
  <c r="AX615" i="16"/>
  <c r="AW615" i="16"/>
  <c r="AV615" i="16"/>
  <c r="AU615" i="16"/>
  <c r="AT615" i="16"/>
  <c r="AS615" i="16"/>
  <c r="AR615" i="16"/>
  <c r="AQ615" i="16"/>
  <c r="AP615" i="16"/>
  <c r="AO615" i="16"/>
  <c r="AN615" i="16"/>
  <c r="AM615" i="16"/>
  <c r="AL615" i="16"/>
  <c r="AK615" i="16"/>
  <c r="AJ615" i="16"/>
  <c r="AI615" i="16"/>
  <c r="AH615" i="16"/>
  <c r="AG615" i="16"/>
  <c r="AF615" i="16"/>
  <c r="AE615" i="16"/>
  <c r="BA614" i="16"/>
  <c r="AZ614" i="16"/>
  <c r="AY614" i="16"/>
  <c r="AX614" i="16"/>
  <c r="AW614" i="16"/>
  <c r="AV614" i="16"/>
  <c r="AU614" i="16"/>
  <c r="AT614" i="16"/>
  <c r="AS614" i="16"/>
  <c r="AR614" i="16"/>
  <c r="AQ614" i="16"/>
  <c r="AP614" i="16"/>
  <c r="AO614" i="16"/>
  <c r="AN614" i="16"/>
  <c r="AM614" i="16"/>
  <c r="AL614" i="16"/>
  <c r="AK614" i="16"/>
  <c r="AJ614" i="16"/>
  <c r="AI614" i="16"/>
  <c r="AH614" i="16"/>
  <c r="AG614" i="16"/>
  <c r="AF614" i="16"/>
  <c r="AE614" i="16"/>
  <c r="BA613" i="16"/>
  <c r="AZ613" i="16"/>
  <c r="AY613" i="16"/>
  <c r="AX613" i="16"/>
  <c r="AW613" i="16"/>
  <c r="AV613" i="16"/>
  <c r="AU613" i="16"/>
  <c r="AT613" i="16"/>
  <c r="AS613" i="16"/>
  <c r="AR613" i="16"/>
  <c r="AQ613" i="16"/>
  <c r="AP613" i="16"/>
  <c r="AO613" i="16"/>
  <c r="AN613" i="16"/>
  <c r="AM613" i="16"/>
  <c r="AL613" i="16"/>
  <c r="AK613" i="16"/>
  <c r="AJ613" i="16"/>
  <c r="AI613" i="16"/>
  <c r="AH613" i="16"/>
  <c r="AG613" i="16"/>
  <c r="AF613" i="16"/>
  <c r="AE613" i="16"/>
  <c r="BA612" i="16"/>
  <c r="AZ612" i="16"/>
  <c r="AY612" i="16"/>
  <c r="AX612" i="16"/>
  <c r="AW612" i="16"/>
  <c r="AV612" i="16"/>
  <c r="AU612" i="16"/>
  <c r="AT612" i="16"/>
  <c r="AS612" i="16"/>
  <c r="AR612" i="16"/>
  <c r="AQ612" i="16"/>
  <c r="AP612" i="16"/>
  <c r="AO612" i="16"/>
  <c r="AN612" i="16"/>
  <c r="AM612" i="16"/>
  <c r="AL612" i="16"/>
  <c r="AK612" i="16"/>
  <c r="AJ612" i="16"/>
  <c r="AI612" i="16"/>
  <c r="AH612" i="16"/>
  <c r="AG612" i="16"/>
  <c r="AF612" i="16"/>
  <c r="AE612" i="16"/>
  <c r="BA611" i="16"/>
  <c r="AZ611" i="16"/>
  <c r="AY611" i="16"/>
  <c r="AX611" i="16"/>
  <c r="AW611" i="16"/>
  <c r="AV611" i="16"/>
  <c r="AU611" i="16"/>
  <c r="AT611" i="16"/>
  <c r="AS611" i="16"/>
  <c r="AR611" i="16"/>
  <c r="AQ611" i="16"/>
  <c r="AP611" i="16"/>
  <c r="AO611" i="16"/>
  <c r="AN611" i="16"/>
  <c r="AM611" i="16"/>
  <c r="AL611" i="16"/>
  <c r="AK611" i="16"/>
  <c r="AJ611" i="16"/>
  <c r="AI611" i="16"/>
  <c r="AH611" i="16"/>
  <c r="AG611" i="16"/>
  <c r="AF611" i="16"/>
  <c r="AE611" i="16"/>
  <c r="BA610" i="16"/>
  <c r="AZ610" i="16"/>
  <c r="AY610" i="16"/>
  <c r="AX610" i="16"/>
  <c r="AW610" i="16"/>
  <c r="AV610" i="16"/>
  <c r="AU610" i="16"/>
  <c r="AT610" i="16"/>
  <c r="AS610" i="16"/>
  <c r="AR610" i="16"/>
  <c r="AQ610" i="16"/>
  <c r="AP610" i="16"/>
  <c r="AO610" i="16"/>
  <c r="AN610" i="16"/>
  <c r="AM610" i="16"/>
  <c r="AL610" i="16"/>
  <c r="AK610" i="16"/>
  <c r="AJ610" i="16"/>
  <c r="AI610" i="16"/>
  <c r="AH610" i="16"/>
  <c r="AG610" i="16"/>
  <c r="AF610" i="16"/>
  <c r="AE610" i="16"/>
  <c r="BA609" i="16"/>
  <c r="AZ609" i="16"/>
  <c r="AY609" i="16"/>
  <c r="AX609" i="16"/>
  <c r="AW609" i="16"/>
  <c r="AV609" i="16"/>
  <c r="AU609" i="16"/>
  <c r="AT609" i="16"/>
  <c r="AS609" i="16"/>
  <c r="AR609" i="16"/>
  <c r="AQ609" i="16"/>
  <c r="AP609" i="16"/>
  <c r="AO609" i="16"/>
  <c r="AN609" i="16"/>
  <c r="AM609" i="16"/>
  <c r="AL609" i="16"/>
  <c r="AK609" i="16"/>
  <c r="AJ609" i="16"/>
  <c r="AI609" i="16"/>
  <c r="AH609" i="16"/>
  <c r="AG609" i="16"/>
  <c r="AF609" i="16"/>
  <c r="AE609" i="16"/>
  <c r="BA608" i="16"/>
  <c r="AZ608" i="16"/>
  <c r="AY608" i="16"/>
  <c r="AX608" i="16"/>
  <c r="AW608" i="16"/>
  <c r="AV608" i="16"/>
  <c r="AU608" i="16"/>
  <c r="AT608" i="16"/>
  <c r="AS608" i="16"/>
  <c r="AR608" i="16"/>
  <c r="AQ608" i="16"/>
  <c r="AP608" i="16"/>
  <c r="AO608" i="16"/>
  <c r="AN608" i="16"/>
  <c r="AM608" i="16"/>
  <c r="AL608" i="16"/>
  <c r="AK608" i="16"/>
  <c r="AJ608" i="16"/>
  <c r="AI608" i="16"/>
  <c r="AH608" i="16"/>
  <c r="AG608" i="16"/>
  <c r="AF608" i="16"/>
  <c r="AE608" i="16"/>
  <c r="BA607" i="16"/>
  <c r="AZ607" i="16"/>
  <c r="AY607" i="16"/>
  <c r="AX607" i="16"/>
  <c r="AW607" i="16"/>
  <c r="AV607" i="16"/>
  <c r="AU607" i="16"/>
  <c r="AT607" i="16"/>
  <c r="AS607" i="16"/>
  <c r="AR607" i="16"/>
  <c r="AQ607" i="16"/>
  <c r="AP607" i="16"/>
  <c r="AO607" i="16"/>
  <c r="AN607" i="16"/>
  <c r="AM607" i="16"/>
  <c r="AL607" i="16"/>
  <c r="AK607" i="16"/>
  <c r="AJ607" i="16"/>
  <c r="AI607" i="16"/>
  <c r="AH607" i="16"/>
  <c r="AG607" i="16"/>
  <c r="AF607" i="16"/>
  <c r="AE607" i="16"/>
  <c r="BA606" i="16"/>
  <c r="AZ606" i="16"/>
  <c r="AY606" i="16"/>
  <c r="AX606" i="16"/>
  <c r="AW606" i="16"/>
  <c r="AV606" i="16"/>
  <c r="AU606" i="16"/>
  <c r="AT606" i="16"/>
  <c r="AS606" i="16"/>
  <c r="AR606" i="16"/>
  <c r="AQ606" i="16"/>
  <c r="AP606" i="16"/>
  <c r="AO606" i="16"/>
  <c r="AN606" i="16"/>
  <c r="AM606" i="16"/>
  <c r="AL606" i="16"/>
  <c r="AK606" i="16"/>
  <c r="AJ606" i="16"/>
  <c r="AI606" i="16"/>
  <c r="AH606" i="16"/>
  <c r="AG606" i="16"/>
  <c r="AF606" i="16"/>
  <c r="AE606" i="16"/>
  <c r="BA605" i="16"/>
  <c r="AZ605" i="16"/>
  <c r="AY605" i="16"/>
  <c r="AX605" i="16"/>
  <c r="AW605" i="16"/>
  <c r="AV605" i="16"/>
  <c r="AU605" i="16"/>
  <c r="AT605" i="16"/>
  <c r="AS605" i="16"/>
  <c r="AR605" i="16"/>
  <c r="AQ605" i="16"/>
  <c r="AP605" i="16"/>
  <c r="AO605" i="16"/>
  <c r="AN605" i="16"/>
  <c r="AM605" i="16"/>
  <c r="AL605" i="16"/>
  <c r="AK605" i="16"/>
  <c r="AJ605" i="16"/>
  <c r="AI605" i="16"/>
  <c r="AH605" i="16"/>
  <c r="AG605" i="16"/>
  <c r="AF605" i="16"/>
  <c r="AE605" i="16"/>
  <c r="BA604" i="16"/>
  <c r="AZ604" i="16"/>
  <c r="AY604" i="16"/>
  <c r="AX604" i="16"/>
  <c r="AW604" i="16"/>
  <c r="AV604" i="16"/>
  <c r="AU604" i="16"/>
  <c r="AT604" i="16"/>
  <c r="AS604" i="16"/>
  <c r="AR604" i="16"/>
  <c r="AQ604" i="16"/>
  <c r="AP604" i="16"/>
  <c r="AO604" i="16"/>
  <c r="AN604" i="16"/>
  <c r="AM604" i="16"/>
  <c r="AL604" i="16"/>
  <c r="AK604" i="16"/>
  <c r="AJ604" i="16"/>
  <c r="AI604" i="16"/>
  <c r="AH604" i="16"/>
  <c r="AG604" i="16"/>
  <c r="AF604" i="16"/>
  <c r="AE604" i="16"/>
  <c r="BA603" i="16"/>
  <c r="AZ603" i="16"/>
  <c r="AY603" i="16"/>
  <c r="AX603" i="16"/>
  <c r="AW603" i="16"/>
  <c r="AV603" i="16"/>
  <c r="AU603" i="16"/>
  <c r="AT603" i="16"/>
  <c r="AS603" i="16"/>
  <c r="AR603" i="16"/>
  <c r="AQ603" i="16"/>
  <c r="AP603" i="16"/>
  <c r="AO603" i="16"/>
  <c r="AN603" i="16"/>
  <c r="AM603" i="16"/>
  <c r="AL603" i="16"/>
  <c r="AK603" i="16"/>
  <c r="AJ603" i="16"/>
  <c r="AI603" i="16"/>
  <c r="AH603" i="16"/>
  <c r="AG603" i="16"/>
  <c r="AF603" i="16"/>
  <c r="AE603" i="16"/>
  <c r="BA602" i="16"/>
  <c r="AZ602" i="16"/>
  <c r="AY602" i="16"/>
  <c r="AX602" i="16"/>
  <c r="AW602" i="16"/>
  <c r="AV602" i="16"/>
  <c r="AU602" i="16"/>
  <c r="AT602" i="16"/>
  <c r="AS602" i="16"/>
  <c r="AR602" i="16"/>
  <c r="AQ602" i="16"/>
  <c r="AP602" i="16"/>
  <c r="AO602" i="16"/>
  <c r="AN602" i="16"/>
  <c r="AM602" i="16"/>
  <c r="AL602" i="16"/>
  <c r="AK602" i="16"/>
  <c r="AJ602" i="16"/>
  <c r="AI602" i="16"/>
  <c r="AH602" i="16"/>
  <c r="AG602" i="16"/>
  <c r="AF602" i="16"/>
  <c r="AE602" i="16"/>
  <c r="BA601" i="16"/>
  <c r="AZ601" i="16"/>
  <c r="AY601" i="16"/>
  <c r="AX601" i="16"/>
  <c r="AW601" i="16"/>
  <c r="AV601" i="16"/>
  <c r="AU601" i="16"/>
  <c r="AT601" i="16"/>
  <c r="AS601" i="16"/>
  <c r="AR601" i="16"/>
  <c r="AQ601" i="16"/>
  <c r="AP601" i="16"/>
  <c r="AO601" i="16"/>
  <c r="AN601" i="16"/>
  <c r="AM601" i="16"/>
  <c r="AL601" i="16"/>
  <c r="AK601" i="16"/>
  <c r="AJ601" i="16"/>
  <c r="AI601" i="16"/>
  <c r="AH601" i="16"/>
  <c r="AG601" i="16"/>
  <c r="AF601" i="16"/>
  <c r="AE601" i="16"/>
  <c r="BA600" i="16"/>
  <c r="AZ600" i="16"/>
  <c r="AY600" i="16"/>
  <c r="AX600" i="16"/>
  <c r="AW600" i="16"/>
  <c r="AV600" i="16"/>
  <c r="AU600" i="16"/>
  <c r="AT600" i="16"/>
  <c r="AS600" i="16"/>
  <c r="AR600" i="16"/>
  <c r="AQ600" i="16"/>
  <c r="AP600" i="16"/>
  <c r="AO600" i="16"/>
  <c r="AN600" i="16"/>
  <c r="AM600" i="16"/>
  <c r="AL600" i="16"/>
  <c r="AK600" i="16"/>
  <c r="AJ600" i="16"/>
  <c r="AI600" i="16"/>
  <c r="AH600" i="16"/>
  <c r="AG600" i="16"/>
  <c r="AF600" i="16"/>
  <c r="AE600" i="16"/>
  <c r="BA599" i="16"/>
  <c r="AZ599" i="16"/>
  <c r="AY599" i="16"/>
  <c r="AX599" i="16"/>
  <c r="AW599" i="16"/>
  <c r="AV599" i="16"/>
  <c r="AU599" i="16"/>
  <c r="AT599" i="16"/>
  <c r="AS599" i="16"/>
  <c r="AR599" i="16"/>
  <c r="AQ599" i="16"/>
  <c r="AP599" i="16"/>
  <c r="AO599" i="16"/>
  <c r="AN599" i="16"/>
  <c r="AM599" i="16"/>
  <c r="AL599" i="16"/>
  <c r="AK599" i="16"/>
  <c r="AJ599" i="16"/>
  <c r="AI599" i="16"/>
  <c r="AH599" i="16"/>
  <c r="AG599" i="16"/>
  <c r="AF599" i="16"/>
  <c r="AE599" i="16"/>
  <c r="BA598" i="16"/>
  <c r="AZ598" i="16"/>
  <c r="AY598" i="16"/>
  <c r="AX598" i="16"/>
  <c r="AW598" i="16"/>
  <c r="AV598" i="16"/>
  <c r="AU598" i="16"/>
  <c r="AT598" i="16"/>
  <c r="AS598" i="16"/>
  <c r="AR598" i="16"/>
  <c r="AQ598" i="16"/>
  <c r="AP598" i="16"/>
  <c r="AO598" i="16"/>
  <c r="AN598" i="16"/>
  <c r="AM598" i="16"/>
  <c r="AL598" i="16"/>
  <c r="AK598" i="16"/>
  <c r="AJ598" i="16"/>
  <c r="AI598" i="16"/>
  <c r="AH598" i="16"/>
  <c r="AG598" i="16"/>
  <c r="AF598" i="16"/>
  <c r="AE598" i="16"/>
  <c r="BA597" i="16"/>
  <c r="AZ597" i="16"/>
  <c r="AY597" i="16"/>
  <c r="AX597" i="16"/>
  <c r="AW597" i="16"/>
  <c r="AV597" i="16"/>
  <c r="AU597" i="16"/>
  <c r="AT597" i="16"/>
  <c r="AS597" i="16"/>
  <c r="AR597" i="16"/>
  <c r="AQ597" i="16"/>
  <c r="AP597" i="16"/>
  <c r="AO597" i="16"/>
  <c r="AN597" i="16"/>
  <c r="AM597" i="16"/>
  <c r="AL597" i="16"/>
  <c r="AK597" i="16"/>
  <c r="AJ597" i="16"/>
  <c r="AI597" i="16"/>
  <c r="AH597" i="16"/>
  <c r="AG597" i="16"/>
  <c r="AF597" i="16"/>
  <c r="AE597" i="16"/>
  <c r="BA596" i="16"/>
  <c r="AZ596" i="16"/>
  <c r="AY596" i="16"/>
  <c r="AX596" i="16"/>
  <c r="AW596" i="16"/>
  <c r="AV596" i="16"/>
  <c r="AU596" i="16"/>
  <c r="AT596" i="16"/>
  <c r="AS596" i="16"/>
  <c r="AR596" i="16"/>
  <c r="AQ596" i="16"/>
  <c r="AP596" i="16"/>
  <c r="AO596" i="16"/>
  <c r="AN596" i="16"/>
  <c r="AM596" i="16"/>
  <c r="AL596" i="16"/>
  <c r="AK596" i="16"/>
  <c r="AJ596" i="16"/>
  <c r="AI596" i="16"/>
  <c r="AH596" i="16"/>
  <c r="AG596" i="16"/>
  <c r="AF596" i="16"/>
  <c r="AE596" i="16"/>
  <c r="BA595" i="16"/>
  <c r="AZ595" i="16"/>
  <c r="AY595" i="16"/>
  <c r="AX595" i="16"/>
  <c r="AW595" i="16"/>
  <c r="AV595" i="16"/>
  <c r="AU595" i="16"/>
  <c r="AT595" i="16"/>
  <c r="AS595" i="16"/>
  <c r="AR595" i="16"/>
  <c r="AQ595" i="16"/>
  <c r="AP595" i="16"/>
  <c r="AO595" i="16"/>
  <c r="AN595" i="16"/>
  <c r="AM595" i="16"/>
  <c r="AL595" i="16"/>
  <c r="AK595" i="16"/>
  <c r="AJ595" i="16"/>
  <c r="AI595" i="16"/>
  <c r="AH595" i="16"/>
  <c r="AG595" i="16"/>
  <c r="AF595" i="16"/>
  <c r="AE595" i="16"/>
  <c r="BA594" i="16"/>
  <c r="AZ594" i="16"/>
  <c r="AY594" i="16"/>
  <c r="AX594" i="16"/>
  <c r="AW594" i="16"/>
  <c r="AV594" i="16"/>
  <c r="AU594" i="16"/>
  <c r="AT594" i="16"/>
  <c r="AS594" i="16"/>
  <c r="AR594" i="16"/>
  <c r="AQ594" i="16"/>
  <c r="AP594" i="16"/>
  <c r="AO594" i="16"/>
  <c r="AN594" i="16"/>
  <c r="AM594" i="16"/>
  <c r="AL594" i="16"/>
  <c r="AK594" i="16"/>
  <c r="AJ594" i="16"/>
  <c r="AI594" i="16"/>
  <c r="AH594" i="16"/>
  <c r="AG594" i="16"/>
  <c r="AF594" i="16"/>
  <c r="AE594" i="16"/>
  <c r="BA593" i="16"/>
  <c r="AZ593" i="16"/>
  <c r="AY593" i="16"/>
  <c r="AX593" i="16"/>
  <c r="AW593" i="16"/>
  <c r="AV593" i="16"/>
  <c r="AU593" i="16"/>
  <c r="AT593" i="16"/>
  <c r="AS593" i="16"/>
  <c r="AR593" i="16"/>
  <c r="AQ593" i="16"/>
  <c r="AP593" i="16"/>
  <c r="AO593" i="16"/>
  <c r="AN593" i="16"/>
  <c r="AM593" i="16"/>
  <c r="AL593" i="16"/>
  <c r="AK593" i="16"/>
  <c r="AJ593" i="16"/>
  <c r="AI593" i="16"/>
  <c r="AH593" i="16"/>
  <c r="AG593" i="16"/>
  <c r="AF593" i="16"/>
  <c r="AE593" i="16"/>
  <c r="BA592" i="16"/>
  <c r="AZ592" i="16"/>
  <c r="AY592" i="16"/>
  <c r="AX592" i="16"/>
  <c r="AW592" i="16"/>
  <c r="AV592" i="16"/>
  <c r="AU592" i="16"/>
  <c r="AT592" i="16"/>
  <c r="AS592" i="16"/>
  <c r="AR592" i="16"/>
  <c r="AQ592" i="16"/>
  <c r="AP592" i="16"/>
  <c r="AO592" i="16"/>
  <c r="AN592" i="16"/>
  <c r="AM592" i="16"/>
  <c r="AL592" i="16"/>
  <c r="AK592" i="16"/>
  <c r="AJ592" i="16"/>
  <c r="AI592" i="16"/>
  <c r="AH592" i="16"/>
  <c r="AG592" i="16"/>
  <c r="AF592" i="16"/>
  <c r="AE592" i="16"/>
  <c r="BA591" i="16"/>
  <c r="AZ591" i="16"/>
  <c r="AY591" i="16"/>
  <c r="AX591" i="16"/>
  <c r="AW591" i="16"/>
  <c r="AV591" i="16"/>
  <c r="AU591" i="16"/>
  <c r="AT591" i="16"/>
  <c r="AS591" i="16"/>
  <c r="AR591" i="16"/>
  <c r="AQ591" i="16"/>
  <c r="AP591" i="16"/>
  <c r="AO591" i="16"/>
  <c r="AN591" i="16"/>
  <c r="AM591" i="16"/>
  <c r="AL591" i="16"/>
  <c r="AK591" i="16"/>
  <c r="AJ591" i="16"/>
  <c r="AI591" i="16"/>
  <c r="AH591" i="16"/>
  <c r="AG591" i="16"/>
  <c r="AF591" i="16"/>
  <c r="AE591" i="16"/>
  <c r="BA590" i="16"/>
  <c r="AZ590" i="16"/>
  <c r="AY590" i="16"/>
  <c r="AX590" i="16"/>
  <c r="AW590" i="16"/>
  <c r="AV590" i="16"/>
  <c r="AU590" i="16"/>
  <c r="AT590" i="16"/>
  <c r="AS590" i="16"/>
  <c r="AR590" i="16"/>
  <c r="AQ590" i="16"/>
  <c r="AP590" i="16"/>
  <c r="AO590" i="16"/>
  <c r="AN590" i="16"/>
  <c r="AM590" i="16"/>
  <c r="AL590" i="16"/>
  <c r="AK590" i="16"/>
  <c r="AJ590" i="16"/>
  <c r="AI590" i="16"/>
  <c r="AH590" i="16"/>
  <c r="AG590" i="16"/>
  <c r="AF590" i="16"/>
  <c r="AE590" i="16"/>
  <c r="BA589" i="16"/>
  <c r="AZ589" i="16"/>
  <c r="AY589" i="16"/>
  <c r="AX589" i="16"/>
  <c r="AW589" i="16"/>
  <c r="AV589" i="16"/>
  <c r="AU589" i="16"/>
  <c r="AT589" i="16"/>
  <c r="AS589" i="16"/>
  <c r="AR589" i="16"/>
  <c r="AQ589" i="16"/>
  <c r="AP589" i="16"/>
  <c r="AO589" i="16"/>
  <c r="AN589" i="16"/>
  <c r="AM589" i="16"/>
  <c r="AL589" i="16"/>
  <c r="AK589" i="16"/>
  <c r="AJ589" i="16"/>
  <c r="AI589" i="16"/>
  <c r="AH589" i="16"/>
  <c r="AG589" i="16"/>
  <c r="AF589" i="16"/>
  <c r="AE589" i="16"/>
  <c r="BA588" i="16"/>
  <c r="AZ588" i="16"/>
  <c r="AY588" i="16"/>
  <c r="AX588" i="16"/>
  <c r="AW588" i="16"/>
  <c r="AV588" i="16"/>
  <c r="AU588" i="16"/>
  <c r="AT588" i="16"/>
  <c r="AS588" i="16"/>
  <c r="AR588" i="16"/>
  <c r="AQ588" i="16"/>
  <c r="AP588" i="16"/>
  <c r="AO588" i="16"/>
  <c r="AN588" i="16"/>
  <c r="AM588" i="16"/>
  <c r="AL588" i="16"/>
  <c r="AK588" i="16"/>
  <c r="AJ588" i="16"/>
  <c r="AI588" i="16"/>
  <c r="AH588" i="16"/>
  <c r="AG588" i="16"/>
  <c r="AF588" i="16"/>
  <c r="AE588" i="16"/>
  <c r="BA587" i="16"/>
  <c r="AZ587" i="16"/>
  <c r="AY587" i="16"/>
  <c r="AX587" i="16"/>
  <c r="AW587" i="16"/>
  <c r="AV587" i="16"/>
  <c r="AU587" i="16"/>
  <c r="AT587" i="16"/>
  <c r="AS587" i="16"/>
  <c r="AR587" i="16"/>
  <c r="AQ587" i="16"/>
  <c r="AP587" i="16"/>
  <c r="AO587" i="16"/>
  <c r="AN587" i="16"/>
  <c r="AM587" i="16"/>
  <c r="AL587" i="16"/>
  <c r="AK587" i="16"/>
  <c r="AJ587" i="16"/>
  <c r="AI587" i="16"/>
  <c r="AH587" i="16"/>
  <c r="AG587" i="16"/>
  <c r="AF587" i="16"/>
  <c r="AE587" i="16"/>
  <c r="BA586" i="16"/>
  <c r="AZ586" i="16"/>
  <c r="AY586" i="16"/>
  <c r="AX586" i="16"/>
  <c r="AW586" i="16"/>
  <c r="AV586" i="16"/>
  <c r="AU586" i="16"/>
  <c r="AT586" i="16"/>
  <c r="AS586" i="16"/>
  <c r="AR586" i="16"/>
  <c r="AQ586" i="16"/>
  <c r="AP586" i="16"/>
  <c r="AO586" i="16"/>
  <c r="AN586" i="16"/>
  <c r="AM586" i="16"/>
  <c r="AL586" i="16"/>
  <c r="AK586" i="16"/>
  <c r="AJ586" i="16"/>
  <c r="AI586" i="16"/>
  <c r="AH586" i="16"/>
  <c r="AG586" i="16"/>
  <c r="AF586" i="16"/>
  <c r="AE586" i="16"/>
  <c r="BA585" i="16"/>
  <c r="AZ585" i="16"/>
  <c r="AY585" i="16"/>
  <c r="AX585" i="16"/>
  <c r="AW585" i="16"/>
  <c r="AV585" i="16"/>
  <c r="AU585" i="16"/>
  <c r="AT585" i="16"/>
  <c r="AS585" i="16"/>
  <c r="AR585" i="16"/>
  <c r="AQ585" i="16"/>
  <c r="AP585" i="16"/>
  <c r="AO585" i="16"/>
  <c r="AN585" i="16"/>
  <c r="AM585" i="16"/>
  <c r="AL585" i="16"/>
  <c r="AK585" i="16"/>
  <c r="AJ585" i="16"/>
  <c r="AI585" i="16"/>
  <c r="AH585" i="16"/>
  <c r="AG585" i="16"/>
  <c r="AF585" i="16"/>
  <c r="AE585" i="16"/>
  <c r="BA584" i="16"/>
  <c r="AZ584" i="16"/>
  <c r="AY584" i="16"/>
  <c r="AX584" i="16"/>
  <c r="AW584" i="16"/>
  <c r="AV584" i="16"/>
  <c r="AU584" i="16"/>
  <c r="AT584" i="16"/>
  <c r="AS584" i="16"/>
  <c r="AR584" i="16"/>
  <c r="AQ584" i="16"/>
  <c r="AP584" i="16"/>
  <c r="AO584" i="16"/>
  <c r="AN584" i="16"/>
  <c r="AM584" i="16"/>
  <c r="AL584" i="16"/>
  <c r="AK584" i="16"/>
  <c r="AJ584" i="16"/>
  <c r="AI584" i="16"/>
  <c r="AH584" i="16"/>
  <c r="AG584" i="16"/>
  <c r="AF584" i="16"/>
  <c r="AE584" i="16"/>
  <c r="BA583" i="16"/>
  <c r="AZ583" i="16"/>
  <c r="AY583" i="16"/>
  <c r="AX583" i="16"/>
  <c r="AW583" i="16"/>
  <c r="AV583" i="16"/>
  <c r="AU583" i="16"/>
  <c r="AT583" i="16"/>
  <c r="AS583" i="16"/>
  <c r="AR583" i="16"/>
  <c r="AQ583" i="16"/>
  <c r="AP583" i="16"/>
  <c r="AO583" i="16"/>
  <c r="AN583" i="16"/>
  <c r="AM583" i="16"/>
  <c r="AL583" i="16"/>
  <c r="AK583" i="16"/>
  <c r="AJ583" i="16"/>
  <c r="AI583" i="16"/>
  <c r="AH583" i="16"/>
  <c r="AG583" i="16"/>
  <c r="AF583" i="16"/>
  <c r="AE583" i="16"/>
  <c r="BA582" i="16"/>
  <c r="AZ582" i="16"/>
  <c r="AY582" i="16"/>
  <c r="AX582" i="16"/>
  <c r="AW582" i="16"/>
  <c r="AV582" i="16"/>
  <c r="AU582" i="16"/>
  <c r="AT582" i="16"/>
  <c r="AS582" i="16"/>
  <c r="AR582" i="16"/>
  <c r="AQ582" i="16"/>
  <c r="AP582" i="16"/>
  <c r="AO582" i="16"/>
  <c r="AN582" i="16"/>
  <c r="AM582" i="16"/>
  <c r="AL582" i="16"/>
  <c r="AK582" i="16"/>
  <c r="AJ582" i="16"/>
  <c r="AI582" i="16"/>
  <c r="AH582" i="16"/>
  <c r="AG582" i="16"/>
  <c r="AF582" i="16"/>
  <c r="AE582" i="16"/>
  <c r="BA581" i="16"/>
  <c r="AZ581" i="16"/>
  <c r="AY581" i="16"/>
  <c r="AX581" i="16"/>
  <c r="AW581" i="16"/>
  <c r="AV581" i="16"/>
  <c r="AU581" i="16"/>
  <c r="AT581" i="16"/>
  <c r="AS581" i="16"/>
  <c r="AR581" i="16"/>
  <c r="AQ581" i="16"/>
  <c r="AP581" i="16"/>
  <c r="AO581" i="16"/>
  <c r="AN581" i="16"/>
  <c r="AM581" i="16"/>
  <c r="AL581" i="16"/>
  <c r="AK581" i="16"/>
  <c r="AJ581" i="16"/>
  <c r="AI581" i="16"/>
  <c r="AH581" i="16"/>
  <c r="AG581" i="16"/>
  <c r="AF581" i="16"/>
  <c r="AE581" i="16"/>
  <c r="BA580" i="16"/>
  <c r="AZ580" i="16"/>
  <c r="AY580" i="16"/>
  <c r="AX580" i="16"/>
  <c r="AW580" i="16"/>
  <c r="AV580" i="16"/>
  <c r="AU580" i="16"/>
  <c r="AT580" i="16"/>
  <c r="AS580" i="16"/>
  <c r="AR580" i="16"/>
  <c r="AQ580" i="16"/>
  <c r="AP580" i="16"/>
  <c r="AO580" i="16"/>
  <c r="AN580" i="16"/>
  <c r="AM580" i="16"/>
  <c r="AL580" i="16"/>
  <c r="AK580" i="16"/>
  <c r="AJ580" i="16"/>
  <c r="AI580" i="16"/>
  <c r="AH580" i="16"/>
  <c r="AG580" i="16"/>
  <c r="AF580" i="16"/>
  <c r="AE580" i="16"/>
  <c r="BA579" i="16"/>
  <c r="AZ579" i="16"/>
  <c r="AY579" i="16"/>
  <c r="AX579" i="16"/>
  <c r="AW579" i="16"/>
  <c r="AV579" i="16"/>
  <c r="AU579" i="16"/>
  <c r="AT579" i="16"/>
  <c r="AS579" i="16"/>
  <c r="AR579" i="16"/>
  <c r="AQ579" i="16"/>
  <c r="AP579" i="16"/>
  <c r="AO579" i="16"/>
  <c r="AN579" i="16"/>
  <c r="AM579" i="16"/>
  <c r="AL579" i="16"/>
  <c r="AK579" i="16"/>
  <c r="AJ579" i="16"/>
  <c r="AI579" i="16"/>
  <c r="AH579" i="16"/>
  <c r="AG579" i="16"/>
  <c r="AF579" i="16"/>
  <c r="AE579" i="16"/>
  <c r="BA578" i="16"/>
  <c r="AZ578" i="16"/>
  <c r="AY578" i="16"/>
  <c r="AX578" i="16"/>
  <c r="AW578" i="16"/>
  <c r="AV578" i="16"/>
  <c r="AU578" i="16"/>
  <c r="AT578" i="16"/>
  <c r="AS578" i="16"/>
  <c r="AR578" i="16"/>
  <c r="AQ578" i="16"/>
  <c r="AP578" i="16"/>
  <c r="AO578" i="16"/>
  <c r="AN578" i="16"/>
  <c r="AM578" i="16"/>
  <c r="AL578" i="16"/>
  <c r="AK578" i="16"/>
  <c r="AJ578" i="16"/>
  <c r="AI578" i="16"/>
  <c r="AH578" i="16"/>
  <c r="AG578" i="16"/>
  <c r="AF578" i="16"/>
  <c r="AE578" i="16"/>
  <c r="BA577" i="16"/>
  <c r="AZ577" i="16"/>
  <c r="AY577" i="16"/>
  <c r="AX577" i="16"/>
  <c r="AW577" i="16"/>
  <c r="AV577" i="16"/>
  <c r="AU577" i="16"/>
  <c r="AT577" i="16"/>
  <c r="AS577" i="16"/>
  <c r="AR577" i="16"/>
  <c r="AQ577" i="16"/>
  <c r="AP577" i="16"/>
  <c r="AO577" i="16"/>
  <c r="AN577" i="16"/>
  <c r="AM577" i="16"/>
  <c r="AL577" i="16"/>
  <c r="AK577" i="16"/>
  <c r="AJ577" i="16"/>
  <c r="AI577" i="16"/>
  <c r="AH577" i="16"/>
  <c r="AG577" i="16"/>
  <c r="AF577" i="16"/>
  <c r="AE577" i="16"/>
  <c r="BA576" i="16"/>
  <c r="AZ576" i="16"/>
  <c r="AY576" i="16"/>
  <c r="AX576" i="16"/>
  <c r="AW576" i="16"/>
  <c r="AV576" i="16"/>
  <c r="AU576" i="16"/>
  <c r="AT576" i="16"/>
  <c r="AS576" i="16"/>
  <c r="AR576" i="16"/>
  <c r="AQ576" i="16"/>
  <c r="AP576" i="16"/>
  <c r="AO576" i="16"/>
  <c r="AN576" i="16"/>
  <c r="AM576" i="16"/>
  <c r="AL576" i="16"/>
  <c r="AK576" i="16"/>
  <c r="AJ576" i="16"/>
  <c r="AI576" i="16"/>
  <c r="AH576" i="16"/>
  <c r="AG576" i="16"/>
  <c r="AF576" i="16"/>
  <c r="AE576" i="16"/>
  <c r="BA575" i="16"/>
  <c r="AZ575" i="16"/>
  <c r="AY575" i="16"/>
  <c r="AX575" i="16"/>
  <c r="AW575" i="16"/>
  <c r="AV575" i="16"/>
  <c r="AU575" i="16"/>
  <c r="AT575" i="16"/>
  <c r="AS575" i="16"/>
  <c r="AR575" i="16"/>
  <c r="AQ575" i="16"/>
  <c r="AP575" i="16"/>
  <c r="AO575" i="16"/>
  <c r="AN575" i="16"/>
  <c r="AM575" i="16"/>
  <c r="AL575" i="16"/>
  <c r="AK575" i="16"/>
  <c r="AJ575" i="16"/>
  <c r="AI575" i="16"/>
  <c r="AH575" i="16"/>
  <c r="AG575" i="16"/>
  <c r="AF575" i="16"/>
  <c r="AE575" i="16"/>
  <c r="BA574" i="16"/>
  <c r="AZ574" i="16"/>
  <c r="AY574" i="16"/>
  <c r="AX574" i="16"/>
  <c r="AW574" i="16"/>
  <c r="AV574" i="16"/>
  <c r="AU574" i="16"/>
  <c r="AT574" i="16"/>
  <c r="AS574" i="16"/>
  <c r="AR574" i="16"/>
  <c r="AQ574" i="16"/>
  <c r="AP574" i="16"/>
  <c r="AO574" i="16"/>
  <c r="AN574" i="16"/>
  <c r="AM574" i="16"/>
  <c r="AL574" i="16"/>
  <c r="AK574" i="16"/>
  <c r="AJ574" i="16"/>
  <c r="AI574" i="16"/>
  <c r="AH574" i="16"/>
  <c r="AG574" i="16"/>
  <c r="AF574" i="16"/>
  <c r="AE574" i="16"/>
  <c r="BA573" i="16"/>
  <c r="AZ573" i="16"/>
  <c r="AY573" i="16"/>
  <c r="AX573" i="16"/>
  <c r="AW573" i="16"/>
  <c r="AV573" i="16"/>
  <c r="AU573" i="16"/>
  <c r="AT573" i="16"/>
  <c r="AS573" i="16"/>
  <c r="AR573" i="16"/>
  <c r="AQ573" i="16"/>
  <c r="AP573" i="16"/>
  <c r="AO573" i="16"/>
  <c r="AN573" i="16"/>
  <c r="AM573" i="16"/>
  <c r="AL573" i="16"/>
  <c r="AK573" i="16"/>
  <c r="AJ573" i="16"/>
  <c r="AI573" i="16"/>
  <c r="AH573" i="16"/>
  <c r="AG573" i="16"/>
  <c r="AF573" i="16"/>
  <c r="AE573" i="16"/>
  <c r="BA572" i="16"/>
  <c r="AZ572" i="16"/>
  <c r="AY572" i="16"/>
  <c r="AX572" i="16"/>
  <c r="AW572" i="16"/>
  <c r="AV572" i="16"/>
  <c r="AU572" i="16"/>
  <c r="AT572" i="16"/>
  <c r="AS572" i="16"/>
  <c r="AR572" i="16"/>
  <c r="AQ572" i="16"/>
  <c r="AP572" i="16"/>
  <c r="AO572" i="16"/>
  <c r="AN572" i="16"/>
  <c r="AM572" i="16"/>
  <c r="AL572" i="16"/>
  <c r="AK572" i="16"/>
  <c r="AJ572" i="16"/>
  <c r="AI572" i="16"/>
  <c r="AH572" i="16"/>
  <c r="AG572" i="16"/>
  <c r="AF572" i="16"/>
  <c r="AE572" i="16"/>
  <c r="BA571" i="16"/>
  <c r="AZ571" i="16"/>
  <c r="AY571" i="16"/>
  <c r="AX571" i="16"/>
  <c r="AW571" i="16"/>
  <c r="AV571" i="16"/>
  <c r="AU571" i="16"/>
  <c r="AT571" i="16"/>
  <c r="AS571" i="16"/>
  <c r="AR571" i="16"/>
  <c r="AQ571" i="16"/>
  <c r="AP571" i="16"/>
  <c r="AO571" i="16"/>
  <c r="AN571" i="16"/>
  <c r="AM571" i="16"/>
  <c r="AL571" i="16"/>
  <c r="AK571" i="16"/>
  <c r="AJ571" i="16"/>
  <c r="AI571" i="16"/>
  <c r="AH571" i="16"/>
  <c r="AG571" i="16"/>
  <c r="AF571" i="16"/>
  <c r="AE571" i="16"/>
  <c r="BA570" i="16"/>
  <c r="AZ570" i="16"/>
  <c r="AY570" i="16"/>
  <c r="AX570" i="16"/>
  <c r="AW570" i="16"/>
  <c r="AV570" i="16"/>
  <c r="AU570" i="16"/>
  <c r="AT570" i="16"/>
  <c r="AS570" i="16"/>
  <c r="AR570" i="16"/>
  <c r="AQ570" i="16"/>
  <c r="AP570" i="16"/>
  <c r="AO570" i="16"/>
  <c r="AN570" i="16"/>
  <c r="AM570" i="16"/>
  <c r="AL570" i="16"/>
  <c r="AK570" i="16"/>
  <c r="AJ570" i="16"/>
  <c r="AI570" i="16"/>
  <c r="AH570" i="16"/>
  <c r="AG570" i="16"/>
  <c r="AF570" i="16"/>
  <c r="AE570" i="16"/>
  <c r="BA569" i="16"/>
  <c r="AZ569" i="16"/>
  <c r="AY569" i="16"/>
  <c r="AX569" i="16"/>
  <c r="AW569" i="16"/>
  <c r="AV569" i="16"/>
  <c r="AU569" i="16"/>
  <c r="AT569" i="16"/>
  <c r="AS569" i="16"/>
  <c r="AR569" i="16"/>
  <c r="AQ569" i="16"/>
  <c r="AP569" i="16"/>
  <c r="AO569" i="16"/>
  <c r="AN569" i="16"/>
  <c r="AM569" i="16"/>
  <c r="AL569" i="16"/>
  <c r="AK569" i="16"/>
  <c r="AJ569" i="16"/>
  <c r="AI569" i="16"/>
  <c r="AH569" i="16"/>
  <c r="AG569" i="16"/>
  <c r="AF569" i="16"/>
  <c r="AE569" i="16"/>
  <c r="BA568" i="16"/>
  <c r="AZ568" i="16"/>
  <c r="AY568" i="16"/>
  <c r="AX568" i="16"/>
  <c r="AW568" i="16"/>
  <c r="AV568" i="16"/>
  <c r="AU568" i="16"/>
  <c r="AT568" i="16"/>
  <c r="AS568" i="16"/>
  <c r="AR568" i="16"/>
  <c r="AQ568" i="16"/>
  <c r="AP568" i="16"/>
  <c r="AO568" i="16"/>
  <c r="AN568" i="16"/>
  <c r="AM568" i="16"/>
  <c r="AL568" i="16"/>
  <c r="AK568" i="16"/>
  <c r="AJ568" i="16"/>
  <c r="AI568" i="16"/>
  <c r="AH568" i="16"/>
  <c r="AG568" i="16"/>
  <c r="AF568" i="16"/>
  <c r="AE568" i="16"/>
  <c r="BA567" i="16"/>
  <c r="AZ567" i="16"/>
  <c r="AY567" i="16"/>
  <c r="AX567" i="16"/>
  <c r="AW567" i="16"/>
  <c r="AV567" i="16"/>
  <c r="AU567" i="16"/>
  <c r="AT567" i="16"/>
  <c r="AS567" i="16"/>
  <c r="AR567" i="16"/>
  <c r="AQ567" i="16"/>
  <c r="AP567" i="16"/>
  <c r="AO567" i="16"/>
  <c r="AN567" i="16"/>
  <c r="AM567" i="16"/>
  <c r="AL567" i="16"/>
  <c r="AK567" i="16"/>
  <c r="AJ567" i="16"/>
  <c r="AI567" i="16"/>
  <c r="AH567" i="16"/>
  <c r="AG567" i="16"/>
  <c r="AF567" i="16"/>
  <c r="AE567" i="16"/>
  <c r="BA566" i="16"/>
  <c r="AZ566" i="16"/>
  <c r="AY566" i="16"/>
  <c r="AX566" i="16"/>
  <c r="AW566" i="16"/>
  <c r="AV566" i="16"/>
  <c r="AU566" i="16"/>
  <c r="AT566" i="16"/>
  <c r="AS566" i="16"/>
  <c r="AR566" i="16"/>
  <c r="AQ566" i="16"/>
  <c r="AP566" i="16"/>
  <c r="AO566" i="16"/>
  <c r="AN566" i="16"/>
  <c r="AM566" i="16"/>
  <c r="AL566" i="16"/>
  <c r="AK566" i="16"/>
  <c r="AJ566" i="16"/>
  <c r="AI566" i="16"/>
  <c r="AH566" i="16"/>
  <c r="AG566" i="16"/>
  <c r="AF566" i="16"/>
  <c r="AE566" i="16"/>
  <c r="BA565" i="16"/>
  <c r="AZ565" i="16"/>
  <c r="AY565" i="16"/>
  <c r="AX565" i="16"/>
  <c r="AW565" i="16"/>
  <c r="AV565" i="16"/>
  <c r="AU565" i="16"/>
  <c r="AT565" i="16"/>
  <c r="AS565" i="16"/>
  <c r="AR565" i="16"/>
  <c r="AQ565" i="16"/>
  <c r="AP565" i="16"/>
  <c r="AO565" i="16"/>
  <c r="AN565" i="16"/>
  <c r="AM565" i="16"/>
  <c r="AL565" i="16"/>
  <c r="AK565" i="16"/>
  <c r="AJ565" i="16"/>
  <c r="AI565" i="16"/>
  <c r="AH565" i="16"/>
  <c r="AG565" i="16"/>
  <c r="AF565" i="16"/>
  <c r="AE565" i="16"/>
  <c r="BA564" i="16"/>
  <c r="AZ564" i="16"/>
  <c r="AY564" i="16"/>
  <c r="AX564" i="16"/>
  <c r="AW564" i="16"/>
  <c r="AV564" i="16"/>
  <c r="AU564" i="16"/>
  <c r="AT564" i="16"/>
  <c r="AS564" i="16"/>
  <c r="AR564" i="16"/>
  <c r="AQ564" i="16"/>
  <c r="AP564" i="16"/>
  <c r="AO564" i="16"/>
  <c r="AN564" i="16"/>
  <c r="AM564" i="16"/>
  <c r="AL564" i="16"/>
  <c r="AK564" i="16"/>
  <c r="AJ564" i="16"/>
  <c r="AI564" i="16"/>
  <c r="AH564" i="16"/>
  <c r="AG564" i="16"/>
  <c r="AF564" i="16"/>
  <c r="AE564" i="16"/>
  <c r="BA563" i="16"/>
  <c r="AZ563" i="16"/>
  <c r="AY563" i="16"/>
  <c r="AX563" i="16"/>
  <c r="AW563" i="16"/>
  <c r="AV563" i="16"/>
  <c r="AU563" i="16"/>
  <c r="AT563" i="16"/>
  <c r="AS563" i="16"/>
  <c r="AR563" i="16"/>
  <c r="AQ563" i="16"/>
  <c r="AP563" i="16"/>
  <c r="AO563" i="16"/>
  <c r="AN563" i="16"/>
  <c r="AM563" i="16"/>
  <c r="AL563" i="16"/>
  <c r="AK563" i="16"/>
  <c r="AJ563" i="16"/>
  <c r="AI563" i="16"/>
  <c r="AH563" i="16"/>
  <c r="AG563" i="16"/>
  <c r="AF563" i="16"/>
  <c r="AE563" i="16"/>
  <c r="BA562" i="16"/>
  <c r="AZ562" i="16"/>
  <c r="AY562" i="16"/>
  <c r="AX562" i="16"/>
  <c r="AW562" i="16"/>
  <c r="AV562" i="16"/>
  <c r="AU562" i="16"/>
  <c r="AT562" i="16"/>
  <c r="AS562" i="16"/>
  <c r="AR562" i="16"/>
  <c r="AQ562" i="16"/>
  <c r="AP562" i="16"/>
  <c r="AO562" i="16"/>
  <c r="AN562" i="16"/>
  <c r="AM562" i="16"/>
  <c r="AL562" i="16"/>
  <c r="AK562" i="16"/>
  <c r="AJ562" i="16"/>
  <c r="AI562" i="16"/>
  <c r="AH562" i="16"/>
  <c r="AG562" i="16"/>
  <c r="AF562" i="16"/>
  <c r="AE562" i="16"/>
  <c r="BA561" i="16"/>
  <c r="AZ561" i="16"/>
  <c r="AY561" i="16"/>
  <c r="AX561" i="16"/>
  <c r="AW561" i="16"/>
  <c r="AV561" i="16"/>
  <c r="AU561" i="16"/>
  <c r="AT561" i="16"/>
  <c r="AS561" i="16"/>
  <c r="AR561" i="16"/>
  <c r="AQ561" i="16"/>
  <c r="AP561" i="16"/>
  <c r="AO561" i="16"/>
  <c r="AN561" i="16"/>
  <c r="AM561" i="16"/>
  <c r="AL561" i="16"/>
  <c r="AK561" i="16"/>
  <c r="AJ561" i="16"/>
  <c r="AI561" i="16"/>
  <c r="AH561" i="16"/>
  <c r="AG561" i="16"/>
  <c r="AF561" i="16"/>
  <c r="AE561" i="16"/>
  <c r="BA560" i="16"/>
  <c r="AZ560" i="16"/>
  <c r="AY560" i="16"/>
  <c r="AX560" i="16"/>
  <c r="AW560" i="16"/>
  <c r="AV560" i="16"/>
  <c r="AU560" i="16"/>
  <c r="AT560" i="16"/>
  <c r="AS560" i="16"/>
  <c r="AR560" i="16"/>
  <c r="AQ560" i="16"/>
  <c r="AP560" i="16"/>
  <c r="AO560" i="16"/>
  <c r="AN560" i="16"/>
  <c r="AM560" i="16"/>
  <c r="AL560" i="16"/>
  <c r="AK560" i="16"/>
  <c r="AJ560" i="16"/>
  <c r="AI560" i="16"/>
  <c r="AH560" i="16"/>
  <c r="AG560" i="16"/>
  <c r="AF560" i="16"/>
  <c r="AE560" i="16"/>
  <c r="BA559" i="16"/>
  <c r="AZ559" i="16"/>
  <c r="AY559" i="16"/>
  <c r="AX559" i="16"/>
  <c r="AW559" i="16"/>
  <c r="AV559" i="16"/>
  <c r="AU559" i="16"/>
  <c r="AT559" i="16"/>
  <c r="AS559" i="16"/>
  <c r="AR559" i="16"/>
  <c r="AQ559" i="16"/>
  <c r="AP559" i="16"/>
  <c r="AO559" i="16"/>
  <c r="AN559" i="16"/>
  <c r="AM559" i="16"/>
  <c r="AL559" i="16"/>
  <c r="AK559" i="16"/>
  <c r="AJ559" i="16"/>
  <c r="AI559" i="16"/>
  <c r="AH559" i="16"/>
  <c r="AG559" i="16"/>
  <c r="AF559" i="16"/>
  <c r="AE559" i="16"/>
  <c r="BA558" i="16"/>
  <c r="AZ558" i="16"/>
  <c r="AY558" i="16"/>
  <c r="AX558" i="16"/>
  <c r="AW558" i="16"/>
  <c r="AV558" i="16"/>
  <c r="AU558" i="16"/>
  <c r="AT558" i="16"/>
  <c r="AS558" i="16"/>
  <c r="AR558" i="16"/>
  <c r="AQ558" i="16"/>
  <c r="AP558" i="16"/>
  <c r="AO558" i="16"/>
  <c r="AN558" i="16"/>
  <c r="AM558" i="16"/>
  <c r="AL558" i="16"/>
  <c r="AK558" i="16"/>
  <c r="AJ558" i="16"/>
  <c r="AI558" i="16"/>
  <c r="AH558" i="16"/>
  <c r="AG558" i="16"/>
  <c r="AF558" i="16"/>
  <c r="AE558" i="16"/>
  <c r="BA557" i="16"/>
  <c r="AZ557" i="16"/>
  <c r="AY557" i="16"/>
  <c r="AX557" i="16"/>
  <c r="AW557" i="16"/>
  <c r="AV557" i="16"/>
  <c r="AU557" i="16"/>
  <c r="AT557" i="16"/>
  <c r="AS557" i="16"/>
  <c r="AR557" i="16"/>
  <c r="AQ557" i="16"/>
  <c r="AP557" i="16"/>
  <c r="AO557" i="16"/>
  <c r="AN557" i="16"/>
  <c r="AM557" i="16"/>
  <c r="AL557" i="16"/>
  <c r="AK557" i="16"/>
  <c r="AJ557" i="16"/>
  <c r="AI557" i="16"/>
  <c r="AH557" i="16"/>
  <c r="AG557" i="16"/>
  <c r="AF557" i="16"/>
  <c r="AE557" i="16"/>
  <c r="BA556" i="16"/>
  <c r="AZ556" i="16"/>
  <c r="AY556" i="16"/>
  <c r="AX556" i="16"/>
  <c r="AW556" i="16"/>
  <c r="AV556" i="16"/>
  <c r="AU556" i="16"/>
  <c r="AT556" i="16"/>
  <c r="AS556" i="16"/>
  <c r="AR556" i="16"/>
  <c r="AQ556" i="16"/>
  <c r="AP556" i="16"/>
  <c r="AO556" i="16"/>
  <c r="AN556" i="16"/>
  <c r="AM556" i="16"/>
  <c r="AL556" i="16"/>
  <c r="AK556" i="16"/>
  <c r="AJ556" i="16"/>
  <c r="AI556" i="16"/>
  <c r="AH556" i="16"/>
  <c r="AG556" i="16"/>
  <c r="AF556" i="16"/>
  <c r="AE556" i="16"/>
  <c r="BA555" i="16"/>
  <c r="AZ555" i="16"/>
  <c r="AY555" i="16"/>
  <c r="AX555" i="16"/>
  <c r="AW555" i="16"/>
  <c r="AV555" i="16"/>
  <c r="AU555" i="16"/>
  <c r="AT555" i="16"/>
  <c r="AS555" i="16"/>
  <c r="AR555" i="16"/>
  <c r="AQ555" i="16"/>
  <c r="AP555" i="16"/>
  <c r="AO555" i="16"/>
  <c r="AN555" i="16"/>
  <c r="AM555" i="16"/>
  <c r="AL555" i="16"/>
  <c r="AK555" i="16"/>
  <c r="AJ555" i="16"/>
  <c r="AI555" i="16"/>
  <c r="AH555" i="16"/>
  <c r="AG555" i="16"/>
  <c r="AF555" i="16"/>
  <c r="AE555" i="16"/>
  <c r="BA554" i="16"/>
  <c r="AZ554" i="16"/>
  <c r="AY554" i="16"/>
  <c r="AX554" i="16"/>
  <c r="AW554" i="16"/>
  <c r="AV554" i="16"/>
  <c r="AU554" i="16"/>
  <c r="AT554" i="16"/>
  <c r="AS554" i="16"/>
  <c r="AR554" i="16"/>
  <c r="AQ554" i="16"/>
  <c r="AP554" i="16"/>
  <c r="AO554" i="16"/>
  <c r="AN554" i="16"/>
  <c r="AM554" i="16"/>
  <c r="AL554" i="16"/>
  <c r="AK554" i="16"/>
  <c r="AJ554" i="16"/>
  <c r="AI554" i="16"/>
  <c r="AH554" i="16"/>
  <c r="AG554" i="16"/>
  <c r="AF554" i="16"/>
  <c r="AE554" i="16"/>
  <c r="BA553" i="16"/>
  <c r="AZ553" i="16"/>
  <c r="AY553" i="16"/>
  <c r="AX553" i="16"/>
  <c r="AW553" i="16"/>
  <c r="AV553" i="16"/>
  <c r="AU553" i="16"/>
  <c r="AT553" i="16"/>
  <c r="AS553" i="16"/>
  <c r="AR553" i="16"/>
  <c r="AQ553" i="16"/>
  <c r="AP553" i="16"/>
  <c r="AO553" i="16"/>
  <c r="AN553" i="16"/>
  <c r="AM553" i="16"/>
  <c r="AL553" i="16"/>
  <c r="AK553" i="16"/>
  <c r="AJ553" i="16"/>
  <c r="AI553" i="16"/>
  <c r="AH553" i="16"/>
  <c r="AG553" i="16"/>
  <c r="AF553" i="16"/>
  <c r="AE553" i="16"/>
  <c r="BA552" i="16"/>
  <c r="AZ552" i="16"/>
  <c r="AY552" i="16"/>
  <c r="AX552" i="16"/>
  <c r="AW552" i="16"/>
  <c r="AV552" i="16"/>
  <c r="AU552" i="16"/>
  <c r="AT552" i="16"/>
  <c r="AS552" i="16"/>
  <c r="AR552" i="16"/>
  <c r="AQ552" i="16"/>
  <c r="AP552" i="16"/>
  <c r="AO552" i="16"/>
  <c r="AN552" i="16"/>
  <c r="AM552" i="16"/>
  <c r="AL552" i="16"/>
  <c r="AK552" i="16"/>
  <c r="AJ552" i="16"/>
  <c r="AI552" i="16"/>
  <c r="AH552" i="16"/>
  <c r="AG552" i="16"/>
  <c r="AF552" i="16"/>
  <c r="AE552" i="16"/>
  <c r="BA551" i="16"/>
  <c r="AZ551" i="16"/>
  <c r="AY551" i="16"/>
  <c r="AX551" i="16"/>
  <c r="AW551" i="16"/>
  <c r="AV551" i="16"/>
  <c r="AU551" i="16"/>
  <c r="AT551" i="16"/>
  <c r="AS551" i="16"/>
  <c r="AR551" i="16"/>
  <c r="AQ551" i="16"/>
  <c r="AP551" i="16"/>
  <c r="AO551" i="16"/>
  <c r="AN551" i="16"/>
  <c r="AM551" i="16"/>
  <c r="AL551" i="16"/>
  <c r="AK551" i="16"/>
  <c r="AJ551" i="16"/>
  <c r="AI551" i="16"/>
  <c r="AH551" i="16"/>
  <c r="AG551" i="16"/>
  <c r="AF551" i="16"/>
  <c r="AE551" i="16"/>
  <c r="BA550" i="16"/>
  <c r="AZ550" i="16"/>
  <c r="AY550" i="16"/>
  <c r="AX550" i="16"/>
  <c r="AW550" i="16"/>
  <c r="AV550" i="16"/>
  <c r="AU550" i="16"/>
  <c r="AT550" i="16"/>
  <c r="AS550" i="16"/>
  <c r="AR550" i="16"/>
  <c r="AQ550" i="16"/>
  <c r="AP550" i="16"/>
  <c r="AO550" i="16"/>
  <c r="AN550" i="16"/>
  <c r="AM550" i="16"/>
  <c r="AL550" i="16"/>
  <c r="AK550" i="16"/>
  <c r="AJ550" i="16"/>
  <c r="AI550" i="16"/>
  <c r="AH550" i="16"/>
  <c r="AG550" i="16"/>
  <c r="AF550" i="16"/>
  <c r="AE550" i="16"/>
  <c r="BA549" i="16"/>
  <c r="AZ549" i="16"/>
  <c r="AY549" i="16"/>
  <c r="AX549" i="16"/>
  <c r="AW549" i="16"/>
  <c r="AV549" i="16"/>
  <c r="AU549" i="16"/>
  <c r="AT549" i="16"/>
  <c r="AS549" i="16"/>
  <c r="AR549" i="16"/>
  <c r="AQ549" i="16"/>
  <c r="AP549" i="16"/>
  <c r="AO549" i="16"/>
  <c r="AN549" i="16"/>
  <c r="AM549" i="16"/>
  <c r="AL549" i="16"/>
  <c r="AK549" i="16"/>
  <c r="AJ549" i="16"/>
  <c r="AI549" i="16"/>
  <c r="AH549" i="16"/>
  <c r="AG549" i="16"/>
  <c r="AF549" i="16"/>
  <c r="AE549" i="16"/>
  <c r="BA548" i="16"/>
  <c r="AZ548" i="16"/>
  <c r="AY548" i="16"/>
  <c r="AX548" i="16"/>
  <c r="AW548" i="16"/>
  <c r="AV548" i="16"/>
  <c r="AU548" i="16"/>
  <c r="AT548" i="16"/>
  <c r="AS548" i="16"/>
  <c r="AR548" i="16"/>
  <c r="AQ548" i="16"/>
  <c r="AP548" i="16"/>
  <c r="AO548" i="16"/>
  <c r="AN548" i="16"/>
  <c r="AM548" i="16"/>
  <c r="AL548" i="16"/>
  <c r="AK548" i="16"/>
  <c r="AJ548" i="16"/>
  <c r="AI548" i="16"/>
  <c r="AH548" i="16"/>
  <c r="AG548" i="16"/>
  <c r="AF548" i="16"/>
  <c r="AE548" i="16"/>
  <c r="BA547" i="16"/>
  <c r="AZ547" i="16"/>
  <c r="AY547" i="16"/>
  <c r="AX547" i="16"/>
  <c r="AW547" i="16"/>
  <c r="AV547" i="16"/>
  <c r="AU547" i="16"/>
  <c r="AT547" i="16"/>
  <c r="AS547" i="16"/>
  <c r="AR547" i="16"/>
  <c r="AQ547" i="16"/>
  <c r="AP547" i="16"/>
  <c r="AO547" i="16"/>
  <c r="AN547" i="16"/>
  <c r="AM547" i="16"/>
  <c r="AL547" i="16"/>
  <c r="AK547" i="16"/>
  <c r="AJ547" i="16"/>
  <c r="AI547" i="16"/>
  <c r="AH547" i="16"/>
  <c r="AG547" i="16"/>
  <c r="AF547" i="16"/>
  <c r="AE547" i="16"/>
  <c r="BA546" i="16"/>
  <c r="AZ546" i="16"/>
  <c r="AY546" i="16"/>
  <c r="AX546" i="16"/>
  <c r="AW546" i="16"/>
  <c r="AV546" i="16"/>
  <c r="AU546" i="16"/>
  <c r="AT546" i="16"/>
  <c r="AS546" i="16"/>
  <c r="AR546" i="16"/>
  <c r="AQ546" i="16"/>
  <c r="AP546" i="16"/>
  <c r="AO546" i="16"/>
  <c r="AN546" i="16"/>
  <c r="AM546" i="16"/>
  <c r="AL546" i="16"/>
  <c r="AK546" i="16"/>
  <c r="AJ546" i="16"/>
  <c r="AI546" i="16"/>
  <c r="AH546" i="16"/>
  <c r="AG546" i="16"/>
  <c r="AF546" i="16"/>
  <c r="AE546" i="16"/>
  <c r="BA545" i="16"/>
  <c r="AZ545" i="16"/>
  <c r="AY545" i="16"/>
  <c r="AX545" i="16"/>
  <c r="AW545" i="16"/>
  <c r="AV545" i="16"/>
  <c r="AU545" i="16"/>
  <c r="AT545" i="16"/>
  <c r="AS545" i="16"/>
  <c r="AR545" i="16"/>
  <c r="AQ545" i="16"/>
  <c r="AP545" i="16"/>
  <c r="AO545" i="16"/>
  <c r="AN545" i="16"/>
  <c r="AM545" i="16"/>
  <c r="AL545" i="16"/>
  <c r="AK545" i="16"/>
  <c r="AJ545" i="16"/>
  <c r="AI545" i="16"/>
  <c r="AH545" i="16"/>
  <c r="AG545" i="16"/>
  <c r="AF545" i="16"/>
  <c r="AE545" i="16"/>
  <c r="BA544" i="16"/>
  <c r="AZ544" i="16"/>
  <c r="AY544" i="16"/>
  <c r="AX544" i="16"/>
  <c r="AW544" i="16"/>
  <c r="AV544" i="16"/>
  <c r="AU544" i="16"/>
  <c r="AT544" i="16"/>
  <c r="AS544" i="16"/>
  <c r="AR544" i="16"/>
  <c r="AQ544" i="16"/>
  <c r="AP544" i="16"/>
  <c r="AO544" i="16"/>
  <c r="AN544" i="16"/>
  <c r="AM544" i="16"/>
  <c r="AL544" i="16"/>
  <c r="AK544" i="16"/>
  <c r="AJ544" i="16"/>
  <c r="AI544" i="16"/>
  <c r="AH544" i="16"/>
  <c r="AG544" i="16"/>
  <c r="AF544" i="16"/>
  <c r="AE544" i="16"/>
  <c r="BA543" i="16"/>
  <c r="AZ543" i="16"/>
  <c r="AY543" i="16"/>
  <c r="AX543" i="16"/>
  <c r="AW543" i="16"/>
  <c r="AV543" i="16"/>
  <c r="AU543" i="16"/>
  <c r="AT543" i="16"/>
  <c r="AS543" i="16"/>
  <c r="AR543" i="16"/>
  <c r="AQ543" i="16"/>
  <c r="AP543" i="16"/>
  <c r="AO543" i="16"/>
  <c r="AN543" i="16"/>
  <c r="AM543" i="16"/>
  <c r="AL543" i="16"/>
  <c r="AK543" i="16"/>
  <c r="AJ543" i="16"/>
  <c r="AI543" i="16"/>
  <c r="AH543" i="16"/>
  <c r="AG543" i="16"/>
  <c r="AF543" i="16"/>
  <c r="AE543" i="16"/>
  <c r="BA542" i="16"/>
  <c r="AZ542" i="16"/>
  <c r="AY542" i="16"/>
  <c r="AX542" i="16"/>
  <c r="AW542" i="16"/>
  <c r="AV542" i="16"/>
  <c r="AU542" i="16"/>
  <c r="AT542" i="16"/>
  <c r="AS542" i="16"/>
  <c r="AR542" i="16"/>
  <c r="AQ542" i="16"/>
  <c r="AP542" i="16"/>
  <c r="AO542" i="16"/>
  <c r="AN542" i="16"/>
  <c r="AM542" i="16"/>
  <c r="AL542" i="16"/>
  <c r="AK542" i="16"/>
  <c r="AJ542" i="16"/>
  <c r="AI542" i="16"/>
  <c r="AH542" i="16"/>
  <c r="AG542" i="16"/>
  <c r="AF542" i="16"/>
  <c r="AE542" i="16"/>
  <c r="BA541" i="16"/>
  <c r="AZ541" i="16"/>
  <c r="AY541" i="16"/>
  <c r="AX541" i="16"/>
  <c r="AW541" i="16"/>
  <c r="AV541" i="16"/>
  <c r="AU541" i="16"/>
  <c r="AT541" i="16"/>
  <c r="AS541" i="16"/>
  <c r="AR541" i="16"/>
  <c r="AQ541" i="16"/>
  <c r="AP541" i="16"/>
  <c r="AO541" i="16"/>
  <c r="AN541" i="16"/>
  <c r="AM541" i="16"/>
  <c r="AL541" i="16"/>
  <c r="AK541" i="16"/>
  <c r="AJ541" i="16"/>
  <c r="AI541" i="16"/>
  <c r="AH541" i="16"/>
  <c r="AG541" i="16"/>
  <c r="AF541" i="16"/>
  <c r="AE541" i="16"/>
  <c r="BA540" i="16"/>
  <c r="AZ540" i="16"/>
  <c r="AY540" i="16"/>
  <c r="AX540" i="16"/>
  <c r="AW540" i="16"/>
  <c r="AV540" i="16"/>
  <c r="AU540" i="16"/>
  <c r="AT540" i="16"/>
  <c r="AS540" i="16"/>
  <c r="AR540" i="16"/>
  <c r="AQ540" i="16"/>
  <c r="AP540" i="16"/>
  <c r="AO540" i="16"/>
  <c r="AN540" i="16"/>
  <c r="AM540" i="16"/>
  <c r="AL540" i="16"/>
  <c r="AK540" i="16"/>
  <c r="AJ540" i="16"/>
  <c r="AI540" i="16"/>
  <c r="AH540" i="16"/>
  <c r="AG540" i="16"/>
  <c r="AF540" i="16"/>
  <c r="AE540" i="16"/>
  <c r="BA539" i="16"/>
  <c r="AZ539" i="16"/>
  <c r="AY539" i="16"/>
  <c r="AX539" i="16"/>
  <c r="AW539" i="16"/>
  <c r="AV539" i="16"/>
  <c r="AU539" i="16"/>
  <c r="AT539" i="16"/>
  <c r="AS539" i="16"/>
  <c r="AR539" i="16"/>
  <c r="AQ539" i="16"/>
  <c r="AP539" i="16"/>
  <c r="AO539" i="16"/>
  <c r="AN539" i="16"/>
  <c r="AM539" i="16"/>
  <c r="AL539" i="16"/>
  <c r="AK539" i="16"/>
  <c r="AJ539" i="16"/>
  <c r="AI539" i="16"/>
  <c r="AH539" i="16"/>
  <c r="AG539" i="16"/>
  <c r="AF539" i="16"/>
  <c r="AE539" i="16"/>
  <c r="BA538" i="16"/>
  <c r="AZ538" i="16"/>
  <c r="AY538" i="16"/>
  <c r="AX538" i="16"/>
  <c r="AW538" i="16"/>
  <c r="AV538" i="16"/>
  <c r="AU538" i="16"/>
  <c r="AT538" i="16"/>
  <c r="AS538" i="16"/>
  <c r="AR538" i="16"/>
  <c r="AQ538" i="16"/>
  <c r="AP538" i="16"/>
  <c r="AO538" i="16"/>
  <c r="AN538" i="16"/>
  <c r="AM538" i="16"/>
  <c r="AL538" i="16"/>
  <c r="AK538" i="16"/>
  <c r="AJ538" i="16"/>
  <c r="AI538" i="16"/>
  <c r="AH538" i="16"/>
  <c r="AG538" i="16"/>
  <c r="AF538" i="16"/>
  <c r="AE538" i="16"/>
  <c r="BA537" i="16"/>
  <c r="AZ537" i="16"/>
  <c r="AY537" i="16"/>
  <c r="AX537" i="16"/>
  <c r="AW537" i="16"/>
  <c r="AV537" i="16"/>
  <c r="AU537" i="16"/>
  <c r="AT537" i="16"/>
  <c r="AS537" i="16"/>
  <c r="AR537" i="16"/>
  <c r="AQ537" i="16"/>
  <c r="AP537" i="16"/>
  <c r="AO537" i="16"/>
  <c r="AN537" i="16"/>
  <c r="AM537" i="16"/>
  <c r="AL537" i="16"/>
  <c r="AK537" i="16"/>
  <c r="AJ537" i="16"/>
  <c r="AI537" i="16"/>
  <c r="AH537" i="16"/>
  <c r="AG537" i="16"/>
  <c r="AF537" i="16"/>
  <c r="AE537" i="16"/>
  <c r="BA536" i="16"/>
  <c r="AZ536" i="16"/>
  <c r="AY536" i="16"/>
  <c r="AX536" i="16"/>
  <c r="AW536" i="16"/>
  <c r="AV536" i="16"/>
  <c r="AU536" i="16"/>
  <c r="AT536" i="16"/>
  <c r="AS536" i="16"/>
  <c r="AR536" i="16"/>
  <c r="AQ536" i="16"/>
  <c r="AP536" i="16"/>
  <c r="AO536" i="16"/>
  <c r="AN536" i="16"/>
  <c r="AM536" i="16"/>
  <c r="AL536" i="16"/>
  <c r="AK536" i="16"/>
  <c r="AJ536" i="16"/>
  <c r="AI536" i="16"/>
  <c r="AH536" i="16"/>
  <c r="AG536" i="16"/>
  <c r="AF536" i="16"/>
  <c r="AE536" i="16"/>
  <c r="BA535" i="16"/>
  <c r="AZ535" i="16"/>
  <c r="AY535" i="16"/>
  <c r="AX535" i="16"/>
  <c r="AW535" i="16"/>
  <c r="AV535" i="16"/>
  <c r="AU535" i="16"/>
  <c r="AT535" i="16"/>
  <c r="AS535" i="16"/>
  <c r="AR535" i="16"/>
  <c r="AQ535" i="16"/>
  <c r="AP535" i="16"/>
  <c r="AO535" i="16"/>
  <c r="AN535" i="16"/>
  <c r="AM535" i="16"/>
  <c r="AL535" i="16"/>
  <c r="AK535" i="16"/>
  <c r="AJ535" i="16"/>
  <c r="AI535" i="16"/>
  <c r="AH535" i="16"/>
  <c r="AG535" i="16"/>
  <c r="AF535" i="16"/>
  <c r="AE535" i="16"/>
  <c r="BA534" i="16"/>
  <c r="AZ534" i="16"/>
  <c r="AY534" i="16"/>
  <c r="AX534" i="16"/>
  <c r="AW534" i="16"/>
  <c r="AV534" i="16"/>
  <c r="AU534" i="16"/>
  <c r="AT534" i="16"/>
  <c r="AS534" i="16"/>
  <c r="AR534" i="16"/>
  <c r="AQ534" i="16"/>
  <c r="AP534" i="16"/>
  <c r="AO534" i="16"/>
  <c r="AN534" i="16"/>
  <c r="AM534" i="16"/>
  <c r="AL534" i="16"/>
  <c r="AK534" i="16"/>
  <c r="AJ534" i="16"/>
  <c r="AI534" i="16"/>
  <c r="AH534" i="16"/>
  <c r="AG534" i="16"/>
  <c r="AF534" i="16"/>
  <c r="AE534" i="16"/>
  <c r="BA533" i="16"/>
  <c r="AZ533" i="16"/>
  <c r="AY533" i="16"/>
  <c r="AX533" i="16"/>
  <c r="AW533" i="16"/>
  <c r="AV533" i="16"/>
  <c r="AU533" i="16"/>
  <c r="AT533" i="16"/>
  <c r="AS533" i="16"/>
  <c r="AR533" i="16"/>
  <c r="AQ533" i="16"/>
  <c r="AP533" i="16"/>
  <c r="AO533" i="16"/>
  <c r="AN533" i="16"/>
  <c r="AM533" i="16"/>
  <c r="AL533" i="16"/>
  <c r="AK533" i="16"/>
  <c r="AJ533" i="16"/>
  <c r="AI533" i="16"/>
  <c r="AH533" i="16"/>
  <c r="AG533" i="16"/>
  <c r="AF533" i="16"/>
  <c r="AE533" i="16"/>
  <c r="BA532" i="16"/>
  <c r="AZ532" i="16"/>
  <c r="AY532" i="16"/>
  <c r="AX532" i="16"/>
  <c r="AW532" i="16"/>
  <c r="AV532" i="16"/>
  <c r="AU532" i="16"/>
  <c r="AT532" i="16"/>
  <c r="AS532" i="16"/>
  <c r="AR532" i="16"/>
  <c r="AQ532" i="16"/>
  <c r="AP532" i="16"/>
  <c r="AO532" i="16"/>
  <c r="AN532" i="16"/>
  <c r="AM532" i="16"/>
  <c r="AL532" i="16"/>
  <c r="AK532" i="16"/>
  <c r="AJ532" i="16"/>
  <c r="AI532" i="16"/>
  <c r="AH532" i="16"/>
  <c r="AG532" i="16"/>
  <c r="AF532" i="16"/>
  <c r="AE532" i="16"/>
  <c r="BA531" i="16"/>
  <c r="AZ531" i="16"/>
  <c r="AY531" i="16"/>
  <c r="AX531" i="16"/>
  <c r="AW531" i="16"/>
  <c r="AV531" i="16"/>
  <c r="AU531" i="16"/>
  <c r="AT531" i="16"/>
  <c r="AS531" i="16"/>
  <c r="AR531" i="16"/>
  <c r="AQ531" i="16"/>
  <c r="AP531" i="16"/>
  <c r="AO531" i="16"/>
  <c r="AN531" i="16"/>
  <c r="AM531" i="16"/>
  <c r="AL531" i="16"/>
  <c r="AK531" i="16"/>
  <c r="AJ531" i="16"/>
  <c r="AI531" i="16"/>
  <c r="AH531" i="16"/>
  <c r="AG531" i="16"/>
  <c r="AF531" i="16"/>
  <c r="AE531" i="16"/>
  <c r="BA530" i="16"/>
  <c r="AZ530" i="16"/>
  <c r="AY530" i="16"/>
  <c r="AX530" i="16"/>
  <c r="AW530" i="16"/>
  <c r="AV530" i="16"/>
  <c r="AU530" i="16"/>
  <c r="AT530" i="16"/>
  <c r="AS530" i="16"/>
  <c r="AR530" i="16"/>
  <c r="AQ530" i="16"/>
  <c r="AP530" i="16"/>
  <c r="AO530" i="16"/>
  <c r="AN530" i="16"/>
  <c r="AM530" i="16"/>
  <c r="AL530" i="16"/>
  <c r="AK530" i="16"/>
  <c r="AJ530" i="16"/>
  <c r="AI530" i="16"/>
  <c r="AH530" i="16"/>
  <c r="AG530" i="16"/>
  <c r="AF530" i="16"/>
  <c r="AE530" i="16"/>
  <c r="BA529" i="16"/>
  <c r="AZ529" i="16"/>
  <c r="AY529" i="16"/>
  <c r="AX529" i="16"/>
  <c r="AW529" i="16"/>
  <c r="AV529" i="16"/>
  <c r="AU529" i="16"/>
  <c r="AT529" i="16"/>
  <c r="AS529" i="16"/>
  <c r="AR529" i="16"/>
  <c r="AQ529" i="16"/>
  <c r="AP529" i="16"/>
  <c r="AO529" i="16"/>
  <c r="AN529" i="16"/>
  <c r="AM529" i="16"/>
  <c r="AL529" i="16"/>
  <c r="AK529" i="16"/>
  <c r="AJ529" i="16"/>
  <c r="AI529" i="16"/>
  <c r="AH529" i="16"/>
  <c r="AG529" i="16"/>
  <c r="AF529" i="16"/>
  <c r="AE529" i="16"/>
  <c r="BA528" i="16"/>
  <c r="AZ528" i="16"/>
  <c r="AY528" i="16"/>
  <c r="AX528" i="16"/>
  <c r="AW528" i="16"/>
  <c r="AV528" i="16"/>
  <c r="AU528" i="16"/>
  <c r="AT528" i="16"/>
  <c r="AS528" i="16"/>
  <c r="AR528" i="16"/>
  <c r="AQ528" i="16"/>
  <c r="AP528" i="16"/>
  <c r="AO528" i="16"/>
  <c r="AN528" i="16"/>
  <c r="AM528" i="16"/>
  <c r="AL528" i="16"/>
  <c r="AK528" i="16"/>
  <c r="AJ528" i="16"/>
  <c r="AI528" i="16"/>
  <c r="AH528" i="16"/>
  <c r="AG528" i="16"/>
  <c r="AF528" i="16"/>
  <c r="AE528" i="16"/>
  <c r="BA527" i="16"/>
  <c r="AZ527" i="16"/>
  <c r="AY527" i="16"/>
  <c r="AX527" i="16"/>
  <c r="AW527" i="16"/>
  <c r="AV527" i="16"/>
  <c r="AU527" i="16"/>
  <c r="AT527" i="16"/>
  <c r="AS527" i="16"/>
  <c r="AR527" i="16"/>
  <c r="AQ527" i="16"/>
  <c r="AP527" i="16"/>
  <c r="AO527" i="16"/>
  <c r="AN527" i="16"/>
  <c r="AM527" i="16"/>
  <c r="AL527" i="16"/>
  <c r="AK527" i="16"/>
  <c r="AJ527" i="16"/>
  <c r="AI527" i="16"/>
  <c r="AH527" i="16"/>
  <c r="AG527" i="16"/>
  <c r="AF527" i="16"/>
  <c r="AE527" i="16"/>
  <c r="BA526" i="16"/>
  <c r="AZ526" i="16"/>
  <c r="AY526" i="16"/>
  <c r="AX526" i="16"/>
  <c r="AW526" i="16"/>
  <c r="AV526" i="16"/>
  <c r="AU526" i="16"/>
  <c r="AT526" i="16"/>
  <c r="AS526" i="16"/>
  <c r="AR526" i="16"/>
  <c r="AQ526" i="16"/>
  <c r="AP526" i="16"/>
  <c r="AO526" i="16"/>
  <c r="AN526" i="16"/>
  <c r="AM526" i="16"/>
  <c r="AL526" i="16"/>
  <c r="AK526" i="16"/>
  <c r="AJ526" i="16"/>
  <c r="AI526" i="16"/>
  <c r="AH526" i="16"/>
  <c r="AG526" i="16"/>
  <c r="AF526" i="16"/>
  <c r="AE526" i="16"/>
  <c r="BA525" i="16"/>
  <c r="AZ525" i="16"/>
  <c r="AY525" i="16"/>
  <c r="AX525" i="16"/>
  <c r="AW525" i="16"/>
  <c r="AV525" i="16"/>
  <c r="AU525" i="16"/>
  <c r="AT525" i="16"/>
  <c r="AS525" i="16"/>
  <c r="AR525" i="16"/>
  <c r="AQ525" i="16"/>
  <c r="AP525" i="16"/>
  <c r="AO525" i="16"/>
  <c r="AN525" i="16"/>
  <c r="AM525" i="16"/>
  <c r="AL525" i="16"/>
  <c r="AK525" i="16"/>
  <c r="AJ525" i="16"/>
  <c r="AI525" i="16"/>
  <c r="AH525" i="16"/>
  <c r="AG525" i="16"/>
  <c r="AF525" i="16"/>
  <c r="AE525" i="16"/>
  <c r="BA524" i="16"/>
  <c r="AZ524" i="16"/>
  <c r="AY524" i="16"/>
  <c r="AX524" i="16"/>
  <c r="AW524" i="16"/>
  <c r="AV524" i="16"/>
  <c r="AU524" i="16"/>
  <c r="AT524" i="16"/>
  <c r="AS524" i="16"/>
  <c r="AR524" i="16"/>
  <c r="AQ524" i="16"/>
  <c r="AP524" i="16"/>
  <c r="AO524" i="16"/>
  <c r="AN524" i="16"/>
  <c r="AM524" i="16"/>
  <c r="AL524" i="16"/>
  <c r="AK524" i="16"/>
  <c r="AJ524" i="16"/>
  <c r="AI524" i="16"/>
  <c r="AH524" i="16"/>
  <c r="AG524" i="16"/>
  <c r="AF524" i="16"/>
  <c r="AE524" i="16"/>
  <c r="BA523" i="16"/>
  <c r="AZ523" i="16"/>
  <c r="AY523" i="16"/>
  <c r="AX523" i="16"/>
  <c r="AW523" i="16"/>
  <c r="AV523" i="16"/>
  <c r="AU523" i="16"/>
  <c r="AT523" i="16"/>
  <c r="AS523" i="16"/>
  <c r="AR523" i="16"/>
  <c r="AQ523" i="16"/>
  <c r="AP523" i="16"/>
  <c r="AO523" i="16"/>
  <c r="AN523" i="16"/>
  <c r="AM523" i="16"/>
  <c r="AL523" i="16"/>
  <c r="AK523" i="16"/>
  <c r="AJ523" i="16"/>
  <c r="AI523" i="16"/>
  <c r="AH523" i="16"/>
  <c r="AG523" i="16"/>
  <c r="AF523" i="16"/>
  <c r="AE523" i="16"/>
  <c r="BA522" i="16"/>
  <c r="AZ522" i="16"/>
  <c r="AY522" i="16"/>
  <c r="AX522" i="16"/>
  <c r="AW522" i="16"/>
  <c r="AV522" i="16"/>
  <c r="AU522" i="16"/>
  <c r="AT522" i="16"/>
  <c r="AS522" i="16"/>
  <c r="AR522" i="16"/>
  <c r="AQ522" i="16"/>
  <c r="AP522" i="16"/>
  <c r="AO522" i="16"/>
  <c r="AN522" i="16"/>
  <c r="AM522" i="16"/>
  <c r="AL522" i="16"/>
  <c r="AK522" i="16"/>
  <c r="AJ522" i="16"/>
  <c r="AI522" i="16"/>
  <c r="AH522" i="16"/>
  <c r="AG522" i="16"/>
  <c r="AF522" i="16"/>
  <c r="AE522" i="16"/>
  <c r="BA521" i="16"/>
  <c r="AZ521" i="16"/>
  <c r="AY521" i="16"/>
  <c r="AX521" i="16"/>
  <c r="AW521" i="16"/>
  <c r="AV521" i="16"/>
  <c r="AU521" i="16"/>
  <c r="AT521" i="16"/>
  <c r="AS521" i="16"/>
  <c r="AR521" i="16"/>
  <c r="AQ521" i="16"/>
  <c r="AP521" i="16"/>
  <c r="AO521" i="16"/>
  <c r="AN521" i="16"/>
  <c r="AM521" i="16"/>
  <c r="AL521" i="16"/>
  <c r="AK521" i="16"/>
  <c r="AJ521" i="16"/>
  <c r="AI521" i="16"/>
  <c r="AH521" i="16"/>
  <c r="AG521" i="16"/>
  <c r="AF521" i="16"/>
  <c r="AE521" i="16"/>
  <c r="BA520" i="16"/>
  <c r="AZ520" i="16"/>
  <c r="AY520" i="16"/>
  <c r="AX520" i="16"/>
  <c r="AW520" i="16"/>
  <c r="AV520" i="16"/>
  <c r="AU520" i="16"/>
  <c r="AT520" i="16"/>
  <c r="AS520" i="16"/>
  <c r="AR520" i="16"/>
  <c r="AQ520" i="16"/>
  <c r="AP520" i="16"/>
  <c r="AO520" i="16"/>
  <c r="AN520" i="16"/>
  <c r="AM520" i="16"/>
  <c r="AL520" i="16"/>
  <c r="AK520" i="16"/>
  <c r="AJ520" i="16"/>
  <c r="AI520" i="16"/>
  <c r="AH520" i="16"/>
  <c r="AG520" i="16"/>
  <c r="AF520" i="16"/>
  <c r="AE520" i="16"/>
  <c r="BA519" i="16"/>
  <c r="AZ519" i="16"/>
  <c r="AY519" i="16"/>
  <c r="AX519" i="16"/>
  <c r="AW519" i="16"/>
  <c r="AV519" i="16"/>
  <c r="AU519" i="16"/>
  <c r="AT519" i="16"/>
  <c r="AS519" i="16"/>
  <c r="AR519" i="16"/>
  <c r="AQ519" i="16"/>
  <c r="AP519" i="16"/>
  <c r="AO519" i="16"/>
  <c r="AN519" i="16"/>
  <c r="AM519" i="16"/>
  <c r="AL519" i="16"/>
  <c r="AK519" i="16"/>
  <c r="AJ519" i="16"/>
  <c r="AI519" i="16"/>
  <c r="AH519" i="16"/>
  <c r="AG519" i="16"/>
  <c r="AF519" i="16"/>
  <c r="AE519" i="16"/>
  <c r="BA518" i="16"/>
  <c r="AZ518" i="16"/>
  <c r="AY518" i="16"/>
  <c r="AX518" i="16"/>
  <c r="AW518" i="16"/>
  <c r="AV518" i="16"/>
  <c r="AU518" i="16"/>
  <c r="AT518" i="16"/>
  <c r="AS518" i="16"/>
  <c r="AR518" i="16"/>
  <c r="AQ518" i="16"/>
  <c r="AP518" i="16"/>
  <c r="AO518" i="16"/>
  <c r="AN518" i="16"/>
  <c r="AM518" i="16"/>
  <c r="AL518" i="16"/>
  <c r="AK518" i="16"/>
  <c r="AJ518" i="16"/>
  <c r="AI518" i="16"/>
  <c r="AH518" i="16"/>
  <c r="AG518" i="16"/>
  <c r="AF518" i="16"/>
  <c r="AE518" i="16"/>
  <c r="BA517" i="16"/>
  <c r="AZ517" i="16"/>
  <c r="AY517" i="16"/>
  <c r="AX517" i="16"/>
  <c r="AW517" i="16"/>
  <c r="AV517" i="16"/>
  <c r="AU517" i="16"/>
  <c r="AT517" i="16"/>
  <c r="AS517" i="16"/>
  <c r="AR517" i="16"/>
  <c r="AQ517" i="16"/>
  <c r="AP517" i="16"/>
  <c r="AO517" i="16"/>
  <c r="AN517" i="16"/>
  <c r="AM517" i="16"/>
  <c r="AL517" i="16"/>
  <c r="AK517" i="16"/>
  <c r="AJ517" i="16"/>
  <c r="AI517" i="16"/>
  <c r="AH517" i="16"/>
  <c r="AG517" i="16"/>
  <c r="AF517" i="16"/>
  <c r="AE517" i="16"/>
  <c r="BA516" i="16"/>
  <c r="AZ516" i="16"/>
  <c r="AY516" i="16"/>
  <c r="AX516" i="16"/>
  <c r="AW516" i="16"/>
  <c r="AV516" i="16"/>
  <c r="AU516" i="16"/>
  <c r="AT516" i="16"/>
  <c r="AS516" i="16"/>
  <c r="AR516" i="16"/>
  <c r="AQ516" i="16"/>
  <c r="AP516" i="16"/>
  <c r="AO516" i="16"/>
  <c r="AN516" i="16"/>
  <c r="AM516" i="16"/>
  <c r="AL516" i="16"/>
  <c r="AK516" i="16"/>
  <c r="AJ516" i="16"/>
  <c r="AI516" i="16"/>
  <c r="AH516" i="16"/>
  <c r="AG516" i="16"/>
  <c r="AF516" i="16"/>
  <c r="AE516" i="16"/>
  <c r="BA515" i="16"/>
  <c r="AZ515" i="16"/>
  <c r="AY515" i="16"/>
  <c r="AX515" i="16"/>
  <c r="AW515" i="16"/>
  <c r="AV515" i="16"/>
  <c r="AU515" i="16"/>
  <c r="AT515" i="16"/>
  <c r="AS515" i="16"/>
  <c r="AR515" i="16"/>
  <c r="AQ515" i="16"/>
  <c r="AP515" i="16"/>
  <c r="AO515" i="16"/>
  <c r="AN515" i="16"/>
  <c r="AM515" i="16"/>
  <c r="AL515" i="16"/>
  <c r="AK515" i="16"/>
  <c r="AJ515" i="16"/>
  <c r="AI515" i="16"/>
  <c r="AH515" i="16"/>
  <c r="AG515" i="16"/>
  <c r="AF515" i="16"/>
  <c r="AE515" i="16"/>
  <c r="BA514" i="16"/>
  <c r="AZ514" i="16"/>
  <c r="AY514" i="16"/>
  <c r="AX514" i="16"/>
  <c r="AW514" i="16"/>
  <c r="AV514" i="16"/>
  <c r="AU514" i="16"/>
  <c r="AT514" i="16"/>
  <c r="AS514" i="16"/>
  <c r="AR514" i="16"/>
  <c r="AQ514" i="16"/>
  <c r="AP514" i="16"/>
  <c r="AO514" i="16"/>
  <c r="AN514" i="16"/>
  <c r="AM514" i="16"/>
  <c r="AL514" i="16"/>
  <c r="AK514" i="16"/>
  <c r="AJ514" i="16"/>
  <c r="AI514" i="16"/>
  <c r="AH514" i="16"/>
  <c r="AG514" i="16"/>
  <c r="AF514" i="16"/>
  <c r="AE514" i="16"/>
  <c r="BA513" i="16"/>
  <c r="AZ513" i="16"/>
  <c r="AY513" i="16"/>
  <c r="AX513" i="16"/>
  <c r="AW513" i="16"/>
  <c r="AV513" i="16"/>
  <c r="AU513" i="16"/>
  <c r="AT513" i="16"/>
  <c r="AS513" i="16"/>
  <c r="AR513" i="16"/>
  <c r="AQ513" i="16"/>
  <c r="AP513" i="16"/>
  <c r="AO513" i="16"/>
  <c r="AN513" i="16"/>
  <c r="AM513" i="16"/>
  <c r="AL513" i="16"/>
  <c r="AK513" i="16"/>
  <c r="AJ513" i="16"/>
  <c r="AI513" i="16"/>
  <c r="AH513" i="16"/>
  <c r="AG513" i="16"/>
  <c r="AF513" i="16"/>
  <c r="AE513" i="16"/>
  <c r="BA512" i="16"/>
  <c r="AZ512" i="16"/>
  <c r="AY512" i="16"/>
  <c r="AX512" i="16"/>
  <c r="AW512" i="16"/>
  <c r="AV512" i="16"/>
  <c r="AU512" i="16"/>
  <c r="AT512" i="16"/>
  <c r="AS512" i="16"/>
  <c r="AR512" i="16"/>
  <c r="AQ512" i="16"/>
  <c r="AP512" i="16"/>
  <c r="AO512" i="16"/>
  <c r="AN512" i="16"/>
  <c r="AM512" i="16"/>
  <c r="AL512" i="16"/>
  <c r="AK512" i="16"/>
  <c r="AJ512" i="16"/>
  <c r="AI512" i="16"/>
  <c r="AH512" i="16"/>
  <c r="AG512" i="16"/>
  <c r="AF512" i="16"/>
  <c r="AE512" i="16"/>
  <c r="BA511" i="16"/>
  <c r="AZ511" i="16"/>
  <c r="AY511" i="16"/>
  <c r="AX511" i="16"/>
  <c r="AW511" i="16"/>
  <c r="AV511" i="16"/>
  <c r="AU511" i="16"/>
  <c r="AT511" i="16"/>
  <c r="AS511" i="16"/>
  <c r="AR511" i="16"/>
  <c r="AQ511" i="16"/>
  <c r="AP511" i="16"/>
  <c r="AO511" i="16"/>
  <c r="AN511" i="16"/>
  <c r="AM511" i="16"/>
  <c r="AL511" i="16"/>
  <c r="AK511" i="16"/>
  <c r="AJ511" i="16"/>
  <c r="AI511" i="16"/>
  <c r="AH511" i="16"/>
  <c r="AG511" i="16"/>
  <c r="AF511" i="16"/>
  <c r="AE511" i="16"/>
  <c r="BA510" i="16"/>
  <c r="AZ510" i="16"/>
  <c r="AY510" i="16"/>
  <c r="AX510" i="16"/>
  <c r="AW510" i="16"/>
  <c r="AV510" i="16"/>
  <c r="AU510" i="16"/>
  <c r="AT510" i="16"/>
  <c r="AS510" i="16"/>
  <c r="AR510" i="16"/>
  <c r="AQ510" i="16"/>
  <c r="AP510" i="16"/>
  <c r="AO510" i="16"/>
  <c r="AN510" i="16"/>
  <c r="AM510" i="16"/>
  <c r="AL510" i="16"/>
  <c r="AK510" i="16"/>
  <c r="AJ510" i="16"/>
  <c r="AI510" i="16"/>
  <c r="AH510" i="16"/>
  <c r="AG510" i="16"/>
  <c r="AF510" i="16"/>
  <c r="AE510" i="16"/>
  <c r="BA509" i="16"/>
  <c r="AZ509" i="16"/>
  <c r="AY509" i="16"/>
  <c r="AX509" i="16"/>
  <c r="AW509" i="16"/>
  <c r="AV509" i="16"/>
  <c r="AU509" i="16"/>
  <c r="AT509" i="16"/>
  <c r="AS509" i="16"/>
  <c r="AR509" i="16"/>
  <c r="AQ509" i="16"/>
  <c r="AP509" i="16"/>
  <c r="AO509" i="16"/>
  <c r="AN509" i="16"/>
  <c r="AM509" i="16"/>
  <c r="AL509" i="16"/>
  <c r="AK509" i="16"/>
  <c r="AJ509" i="16"/>
  <c r="AI509" i="16"/>
  <c r="AH509" i="16"/>
  <c r="AG509" i="16"/>
  <c r="AF509" i="16"/>
  <c r="AE509" i="16"/>
  <c r="BA508" i="16"/>
  <c r="AZ508" i="16"/>
  <c r="AY508" i="16"/>
  <c r="AX508" i="16"/>
  <c r="AW508" i="16"/>
  <c r="AV508" i="16"/>
  <c r="AU508" i="16"/>
  <c r="AT508" i="16"/>
  <c r="AS508" i="16"/>
  <c r="AR508" i="16"/>
  <c r="AQ508" i="16"/>
  <c r="AP508" i="16"/>
  <c r="AO508" i="16"/>
  <c r="AN508" i="16"/>
  <c r="AM508" i="16"/>
  <c r="AL508" i="16"/>
  <c r="AK508" i="16"/>
  <c r="AJ508" i="16"/>
  <c r="AI508" i="16"/>
  <c r="AH508" i="16"/>
  <c r="AG508" i="16"/>
  <c r="AF508" i="16"/>
  <c r="AE508" i="16"/>
  <c r="BA507" i="16"/>
  <c r="AZ507" i="16"/>
  <c r="AY507" i="16"/>
  <c r="AX507" i="16"/>
  <c r="AW507" i="16"/>
  <c r="AV507" i="16"/>
  <c r="AU507" i="16"/>
  <c r="AT507" i="16"/>
  <c r="AS507" i="16"/>
  <c r="AR507" i="16"/>
  <c r="AQ507" i="16"/>
  <c r="AP507" i="16"/>
  <c r="AO507" i="16"/>
  <c r="AN507" i="16"/>
  <c r="AM507" i="16"/>
  <c r="AL507" i="16"/>
  <c r="AK507" i="16"/>
  <c r="AJ507" i="16"/>
  <c r="AI507" i="16"/>
  <c r="AH507" i="16"/>
  <c r="AG507" i="16"/>
  <c r="AF507" i="16"/>
  <c r="AE507" i="16"/>
  <c r="BA506" i="16"/>
  <c r="AZ506" i="16"/>
  <c r="AY506" i="16"/>
  <c r="AX506" i="16"/>
  <c r="AW506" i="16"/>
  <c r="AV506" i="16"/>
  <c r="AU506" i="16"/>
  <c r="AT506" i="16"/>
  <c r="AS506" i="16"/>
  <c r="AR506" i="16"/>
  <c r="AQ506" i="16"/>
  <c r="AP506" i="16"/>
  <c r="AO506" i="16"/>
  <c r="AN506" i="16"/>
  <c r="AM506" i="16"/>
  <c r="AL506" i="16"/>
  <c r="AK506" i="16"/>
  <c r="AJ506" i="16"/>
  <c r="AI506" i="16"/>
  <c r="AH506" i="16"/>
  <c r="AG506" i="16"/>
  <c r="AF506" i="16"/>
  <c r="AE506" i="16"/>
  <c r="BA505" i="16"/>
  <c r="AZ505" i="16"/>
  <c r="AY505" i="16"/>
  <c r="AX505" i="16"/>
  <c r="AW505" i="16"/>
  <c r="AV505" i="16"/>
  <c r="AU505" i="16"/>
  <c r="AT505" i="16"/>
  <c r="AS505" i="16"/>
  <c r="AR505" i="16"/>
  <c r="AQ505" i="16"/>
  <c r="AP505" i="16"/>
  <c r="AO505" i="16"/>
  <c r="AN505" i="16"/>
  <c r="AM505" i="16"/>
  <c r="AL505" i="16"/>
  <c r="AK505" i="16"/>
  <c r="AJ505" i="16"/>
  <c r="AI505" i="16"/>
  <c r="AH505" i="16"/>
  <c r="AG505" i="16"/>
  <c r="AF505" i="16"/>
  <c r="AE505" i="16"/>
  <c r="BA504" i="16"/>
  <c r="AZ504" i="16"/>
  <c r="AY504" i="16"/>
  <c r="AX504" i="16"/>
  <c r="AW504" i="16"/>
  <c r="AV504" i="16"/>
  <c r="AU504" i="16"/>
  <c r="AT504" i="16"/>
  <c r="AS504" i="16"/>
  <c r="AR504" i="16"/>
  <c r="AQ504" i="16"/>
  <c r="AP504" i="16"/>
  <c r="AO504" i="16"/>
  <c r="AN504" i="16"/>
  <c r="AM504" i="16"/>
  <c r="AL504" i="16"/>
  <c r="AK504" i="16"/>
  <c r="AJ504" i="16"/>
  <c r="AI504" i="16"/>
  <c r="AH504" i="16"/>
  <c r="AG504" i="16"/>
  <c r="AF504" i="16"/>
  <c r="AE504" i="16"/>
  <c r="BA503" i="16"/>
  <c r="AZ503" i="16"/>
  <c r="AY503" i="16"/>
  <c r="AX503" i="16"/>
  <c r="AW503" i="16"/>
  <c r="AV503" i="16"/>
  <c r="AU503" i="16"/>
  <c r="AT503" i="16"/>
  <c r="AS503" i="16"/>
  <c r="AR503" i="16"/>
  <c r="AQ503" i="16"/>
  <c r="AP503" i="16"/>
  <c r="AO503" i="16"/>
  <c r="AN503" i="16"/>
  <c r="AM503" i="16"/>
  <c r="AL503" i="16"/>
  <c r="AK503" i="16"/>
  <c r="AJ503" i="16"/>
  <c r="AI503" i="16"/>
  <c r="AH503" i="16"/>
  <c r="AG503" i="16"/>
  <c r="AF503" i="16"/>
  <c r="AE503" i="16"/>
  <c r="BA502" i="16"/>
  <c r="AZ502" i="16"/>
  <c r="AY502" i="16"/>
  <c r="AX502" i="16"/>
  <c r="AW502" i="16"/>
  <c r="AV502" i="16"/>
  <c r="AU502" i="16"/>
  <c r="AT502" i="16"/>
  <c r="AS502" i="16"/>
  <c r="AR502" i="16"/>
  <c r="AQ502" i="16"/>
  <c r="AP502" i="16"/>
  <c r="AO502" i="16"/>
  <c r="AN502" i="16"/>
  <c r="AM502" i="16"/>
  <c r="AL502" i="16"/>
  <c r="AK502" i="16"/>
  <c r="AJ502" i="16"/>
  <c r="AI502" i="16"/>
  <c r="AH502" i="16"/>
  <c r="AG502" i="16"/>
  <c r="AF502" i="16"/>
  <c r="AE502" i="16"/>
  <c r="BA501" i="16"/>
  <c r="AZ501" i="16"/>
  <c r="AY501" i="16"/>
  <c r="AX501" i="16"/>
  <c r="AW501" i="16"/>
  <c r="AV501" i="16"/>
  <c r="AU501" i="16"/>
  <c r="AT501" i="16"/>
  <c r="AS501" i="16"/>
  <c r="AR501" i="16"/>
  <c r="AQ501" i="16"/>
  <c r="AP501" i="16"/>
  <c r="AO501" i="16"/>
  <c r="AN501" i="16"/>
  <c r="AM501" i="16"/>
  <c r="AL501" i="16"/>
  <c r="AK501" i="16"/>
  <c r="AJ501" i="16"/>
  <c r="AI501" i="16"/>
  <c r="AH501" i="16"/>
  <c r="AG501" i="16"/>
  <c r="AF501" i="16"/>
  <c r="AE501" i="16"/>
  <c r="BA500" i="16"/>
  <c r="AZ500" i="16"/>
  <c r="AY500" i="16"/>
  <c r="AX500" i="16"/>
  <c r="AW500" i="16"/>
  <c r="AV500" i="16"/>
  <c r="AU500" i="16"/>
  <c r="AT500" i="16"/>
  <c r="AS500" i="16"/>
  <c r="AR500" i="16"/>
  <c r="AQ500" i="16"/>
  <c r="AP500" i="16"/>
  <c r="AO500" i="16"/>
  <c r="AN500" i="16"/>
  <c r="AM500" i="16"/>
  <c r="AL500" i="16"/>
  <c r="AK500" i="16"/>
  <c r="AJ500" i="16"/>
  <c r="AI500" i="16"/>
  <c r="AH500" i="16"/>
  <c r="AG500" i="16"/>
  <c r="AF500" i="16"/>
  <c r="AE500" i="16"/>
  <c r="BA499" i="16"/>
  <c r="AZ499" i="16"/>
  <c r="AY499" i="16"/>
  <c r="AX499" i="16"/>
  <c r="AW499" i="16"/>
  <c r="AV499" i="16"/>
  <c r="AU499" i="16"/>
  <c r="AT499" i="16"/>
  <c r="AS499" i="16"/>
  <c r="AR499" i="16"/>
  <c r="AQ499" i="16"/>
  <c r="AP499" i="16"/>
  <c r="AO499" i="16"/>
  <c r="AN499" i="16"/>
  <c r="AM499" i="16"/>
  <c r="AL499" i="16"/>
  <c r="AK499" i="16"/>
  <c r="AJ499" i="16"/>
  <c r="AI499" i="16"/>
  <c r="AH499" i="16"/>
  <c r="AG499" i="16"/>
  <c r="AF499" i="16"/>
  <c r="AE499" i="16"/>
  <c r="BA498" i="16"/>
  <c r="AZ498" i="16"/>
  <c r="AY498" i="16"/>
  <c r="AX498" i="16"/>
  <c r="AW498" i="16"/>
  <c r="AV498" i="16"/>
  <c r="AU498" i="16"/>
  <c r="AT498" i="16"/>
  <c r="AS498" i="16"/>
  <c r="AR498" i="16"/>
  <c r="AQ498" i="16"/>
  <c r="AP498" i="16"/>
  <c r="AO498" i="16"/>
  <c r="AN498" i="16"/>
  <c r="AM498" i="16"/>
  <c r="AL498" i="16"/>
  <c r="AK498" i="16"/>
  <c r="AJ498" i="16"/>
  <c r="AI498" i="16"/>
  <c r="AH498" i="16"/>
  <c r="AG498" i="16"/>
  <c r="AF498" i="16"/>
  <c r="AE498" i="16"/>
  <c r="BA497" i="16"/>
  <c r="AZ497" i="16"/>
  <c r="AY497" i="16"/>
  <c r="AX497" i="16"/>
  <c r="AW497" i="16"/>
  <c r="AV497" i="16"/>
  <c r="AU497" i="16"/>
  <c r="AT497" i="16"/>
  <c r="AS497" i="16"/>
  <c r="AR497" i="16"/>
  <c r="AQ497" i="16"/>
  <c r="AP497" i="16"/>
  <c r="AO497" i="16"/>
  <c r="AN497" i="16"/>
  <c r="AM497" i="16"/>
  <c r="AL497" i="16"/>
  <c r="AK497" i="16"/>
  <c r="AJ497" i="16"/>
  <c r="AI497" i="16"/>
  <c r="AH497" i="16"/>
  <c r="AG497" i="16"/>
  <c r="AF497" i="16"/>
  <c r="AE497" i="16"/>
  <c r="BA496" i="16"/>
  <c r="AZ496" i="16"/>
  <c r="AY496" i="16"/>
  <c r="AX496" i="16"/>
  <c r="AW496" i="16"/>
  <c r="AV496" i="16"/>
  <c r="AU496" i="16"/>
  <c r="AT496" i="16"/>
  <c r="AS496" i="16"/>
  <c r="AR496" i="16"/>
  <c r="AQ496" i="16"/>
  <c r="AP496" i="16"/>
  <c r="AO496" i="16"/>
  <c r="AN496" i="16"/>
  <c r="AM496" i="16"/>
  <c r="AL496" i="16"/>
  <c r="AK496" i="16"/>
  <c r="AJ496" i="16"/>
  <c r="AI496" i="16"/>
  <c r="AH496" i="16"/>
  <c r="AG496" i="16"/>
  <c r="AF496" i="16"/>
  <c r="AE496" i="16"/>
  <c r="BA495" i="16"/>
  <c r="AZ495" i="16"/>
  <c r="AY495" i="16"/>
  <c r="AX495" i="16"/>
  <c r="AW495" i="16"/>
  <c r="AV495" i="16"/>
  <c r="AU495" i="16"/>
  <c r="AT495" i="16"/>
  <c r="AS495" i="16"/>
  <c r="AR495" i="16"/>
  <c r="AQ495" i="16"/>
  <c r="AP495" i="16"/>
  <c r="AO495" i="16"/>
  <c r="AN495" i="16"/>
  <c r="AM495" i="16"/>
  <c r="AL495" i="16"/>
  <c r="AK495" i="16"/>
  <c r="AJ495" i="16"/>
  <c r="AI495" i="16"/>
  <c r="AH495" i="16"/>
  <c r="AG495" i="16"/>
  <c r="AF495" i="16"/>
  <c r="AE495" i="16"/>
  <c r="BA494" i="16"/>
  <c r="AZ494" i="16"/>
  <c r="AY494" i="16"/>
  <c r="AX494" i="16"/>
  <c r="AW494" i="16"/>
  <c r="AV494" i="16"/>
  <c r="AU494" i="16"/>
  <c r="AT494" i="16"/>
  <c r="AS494" i="16"/>
  <c r="AR494" i="16"/>
  <c r="AQ494" i="16"/>
  <c r="AP494" i="16"/>
  <c r="AO494" i="16"/>
  <c r="AN494" i="16"/>
  <c r="AM494" i="16"/>
  <c r="AL494" i="16"/>
  <c r="AK494" i="16"/>
  <c r="AJ494" i="16"/>
  <c r="AI494" i="16"/>
  <c r="AH494" i="16"/>
  <c r="AG494" i="16"/>
  <c r="AF494" i="16"/>
  <c r="AE494" i="16"/>
  <c r="BA493" i="16"/>
  <c r="AZ493" i="16"/>
  <c r="AY493" i="16"/>
  <c r="AX493" i="16"/>
  <c r="AW493" i="16"/>
  <c r="AV493" i="16"/>
  <c r="AU493" i="16"/>
  <c r="AT493" i="16"/>
  <c r="AS493" i="16"/>
  <c r="AR493" i="16"/>
  <c r="AQ493" i="16"/>
  <c r="AP493" i="16"/>
  <c r="AO493" i="16"/>
  <c r="AN493" i="16"/>
  <c r="AM493" i="16"/>
  <c r="AL493" i="16"/>
  <c r="AK493" i="16"/>
  <c r="AJ493" i="16"/>
  <c r="AI493" i="16"/>
  <c r="AH493" i="16"/>
  <c r="AG493" i="16"/>
  <c r="AF493" i="16"/>
  <c r="AE493" i="16"/>
  <c r="BA492" i="16"/>
  <c r="AZ492" i="16"/>
  <c r="AY492" i="16"/>
  <c r="AX492" i="16"/>
  <c r="AW492" i="16"/>
  <c r="AV492" i="16"/>
  <c r="AU492" i="16"/>
  <c r="AT492" i="16"/>
  <c r="AS492" i="16"/>
  <c r="AR492" i="16"/>
  <c r="AQ492" i="16"/>
  <c r="AP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BA491" i="16"/>
  <c r="AZ491" i="16"/>
  <c r="AY491" i="16"/>
  <c r="AX491" i="16"/>
  <c r="AW491" i="16"/>
  <c r="AV491" i="16"/>
  <c r="AU491" i="16"/>
  <c r="AT491" i="16"/>
  <c r="AS491" i="16"/>
  <c r="AR491" i="16"/>
  <c r="AQ491" i="16"/>
  <c r="AP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BA490" i="16"/>
  <c r="AZ490" i="16"/>
  <c r="AY490" i="16"/>
  <c r="AX490" i="16"/>
  <c r="AW490" i="16"/>
  <c r="AV490" i="16"/>
  <c r="AU490" i="16"/>
  <c r="AT490" i="16"/>
  <c r="AS490" i="16"/>
  <c r="AR490" i="16"/>
  <c r="AQ490" i="16"/>
  <c r="AP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BA489" i="16"/>
  <c r="AZ489" i="16"/>
  <c r="AY489" i="16"/>
  <c r="AX489" i="16"/>
  <c r="AW489" i="16"/>
  <c r="AV489" i="16"/>
  <c r="AU489" i="16"/>
  <c r="AT489" i="16"/>
  <c r="AS489" i="16"/>
  <c r="AR489" i="16"/>
  <c r="AQ489" i="16"/>
  <c r="AP489" i="16"/>
  <c r="AO489" i="16"/>
  <c r="AN489" i="16"/>
  <c r="AM489" i="16"/>
  <c r="AL489" i="16"/>
  <c r="AK489" i="16"/>
  <c r="AJ489" i="16"/>
  <c r="AI489" i="16"/>
  <c r="AH489" i="16"/>
  <c r="AG489" i="16"/>
  <c r="AF489" i="16"/>
  <c r="AE489" i="16"/>
  <c r="BA488" i="16"/>
  <c r="AZ488" i="16"/>
  <c r="AY488" i="16"/>
  <c r="AX488" i="16"/>
  <c r="AW488" i="16"/>
  <c r="AV488" i="16"/>
  <c r="AU488" i="16"/>
  <c r="AT488" i="16"/>
  <c r="AS488" i="16"/>
  <c r="AR488" i="16"/>
  <c r="AQ488" i="16"/>
  <c r="AP488" i="16"/>
  <c r="AO488" i="16"/>
  <c r="AN488" i="16"/>
  <c r="AM488" i="16"/>
  <c r="AL488" i="16"/>
  <c r="AK488" i="16"/>
  <c r="AJ488" i="16"/>
  <c r="AI488" i="16"/>
  <c r="AH488" i="16"/>
  <c r="AG488" i="16"/>
  <c r="AF488" i="16"/>
  <c r="AE488" i="16"/>
  <c r="BA487" i="16"/>
  <c r="AZ487" i="16"/>
  <c r="AY487" i="16"/>
  <c r="AX487" i="16"/>
  <c r="AW487" i="16"/>
  <c r="AV487" i="16"/>
  <c r="AU487" i="16"/>
  <c r="AT487" i="16"/>
  <c r="AS487" i="16"/>
  <c r="AR487" i="16"/>
  <c r="AQ487" i="16"/>
  <c r="AP487" i="16"/>
  <c r="AO487" i="16"/>
  <c r="AN487" i="16"/>
  <c r="AM487" i="16"/>
  <c r="AL487" i="16"/>
  <c r="AK487" i="16"/>
  <c r="AJ487" i="16"/>
  <c r="AI487" i="16"/>
  <c r="AH487" i="16"/>
  <c r="AG487" i="16"/>
  <c r="AF487" i="16"/>
  <c r="AE487" i="16"/>
  <c r="BA486" i="16"/>
  <c r="AZ486" i="16"/>
  <c r="AY486" i="16"/>
  <c r="AX486" i="16"/>
  <c r="AW486" i="16"/>
  <c r="AV486" i="16"/>
  <c r="AU486" i="16"/>
  <c r="AT486" i="16"/>
  <c r="AS486" i="16"/>
  <c r="AR486" i="16"/>
  <c r="AQ486" i="16"/>
  <c r="AP486" i="16"/>
  <c r="AO486" i="16"/>
  <c r="AN486" i="16"/>
  <c r="AM486" i="16"/>
  <c r="AL486" i="16"/>
  <c r="AK486" i="16"/>
  <c r="AJ486" i="16"/>
  <c r="AI486" i="16"/>
  <c r="AH486" i="16"/>
  <c r="AG486" i="16"/>
  <c r="AF486" i="16"/>
  <c r="AE486" i="16"/>
  <c r="BA485" i="16"/>
  <c r="AZ485" i="16"/>
  <c r="AY485" i="16"/>
  <c r="AX485" i="16"/>
  <c r="AW485" i="16"/>
  <c r="AV485" i="16"/>
  <c r="AU485" i="16"/>
  <c r="AT485" i="16"/>
  <c r="AS485" i="16"/>
  <c r="AR485" i="16"/>
  <c r="AQ485" i="16"/>
  <c r="AP485" i="16"/>
  <c r="AO485" i="16"/>
  <c r="AN485" i="16"/>
  <c r="AM485" i="16"/>
  <c r="AL485" i="16"/>
  <c r="AK485" i="16"/>
  <c r="AJ485" i="16"/>
  <c r="AI485" i="16"/>
  <c r="AH485" i="16"/>
  <c r="AG485" i="16"/>
  <c r="AF485" i="16"/>
  <c r="AE485" i="16"/>
  <c r="BA484" i="16"/>
  <c r="AZ484" i="16"/>
  <c r="AY484" i="16"/>
  <c r="AX484" i="16"/>
  <c r="AW484" i="16"/>
  <c r="AV484" i="16"/>
  <c r="AU484" i="16"/>
  <c r="AT484" i="16"/>
  <c r="AS484" i="16"/>
  <c r="AR484" i="16"/>
  <c r="AQ484" i="16"/>
  <c r="AP484" i="16"/>
  <c r="AO484" i="16"/>
  <c r="AN484" i="16"/>
  <c r="AM484" i="16"/>
  <c r="AL484" i="16"/>
  <c r="AK484" i="16"/>
  <c r="AJ484" i="16"/>
  <c r="AI484" i="16"/>
  <c r="AH484" i="16"/>
  <c r="AG484" i="16"/>
  <c r="AF484" i="16"/>
  <c r="AE484" i="16"/>
  <c r="BA483" i="16"/>
  <c r="AZ483" i="16"/>
  <c r="AY483" i="16"/>
  <c r="AX483" i="16"/>
  <c r="AW483" i="16"/>
  <c r="AV483" i="16"/>
  <c r="AU483" i="16"/>
  <c r="AT483" i="16"/>
  <c r="AS483" i="16"/>
  <c r="AR483" i="16"/>
  <c r="AQ483" i="16"/>
  <c r="AP483" i="16"/>
  <c r="AO483" i="16"/>
  <c r="AN483" i="16"/>
  <c r="AM483" i="16"/>
  <c r="AL483" i="16"/>
  <c r="AK483" i="16"/>
  <c r="AJ483" i="16"/>
  <c r="AI483" i="16"/>
  <c r="AH483" i="16"/>
  <c r="AG483" i="16"/>
  <c r="AF483" i="16"/>
  <c r="AE483" i="16"/>
  <c r="BA482" i="16"/>
  <c r="AZ482" i="16"/>
  <c r="AY482" i="16"/>
  <c r="AX482" i="16"/>
  <c r="AW482" i="16"/>
  <c r="AV482" i="16"/>
  <c r="AU482" i="16"/>
  <c r="AT482" i="16"/>
  <c r="AS482" i="16"/>
  <c r="AR482" i="16"/>
  <c r="AQ482" i="16"/>
  <c r="AP482" i="16"/>
  <c r="AO482" i="16"/>
  <c r="AN482" i="16"/>
  <c r="AM482" i="16"/>
  <c r="AL482" i="16"/>
  <c r="AK482" i="16"/>
  <c r="AJ482" i="16"/>
  <c r="AI482" i="16"/>
  <c r="AH482" i="16"/>
  <c r="AG482" i="16"/>
  <c r="AF482" i="16"/>
  <c r="AE482" i="16"/>
  <c r="BA481" i="16"/>
  <c r="AZ481" i="16"/>
  <c r="AY481" i="16"/>
  <c r="AX481" i="16"/>
  <c r="AW481" i="16"/>
  <c r="AV481" i="16"/>
  <c r="AU481" i="16"/>
  <c r="AT481" i="16"/>
  <c r="AS481" i="16"/>
  <c r="AR481" i="16"/>
  <c r="AQ481" i="16"/>
  <c r="AP481" i="16"/>
  <c r="AO481" i="16"/>
  <c r="AN481" i="16"/>
  <c r="AM481" i="16"/>
  <c r="AL481" i="16"/>
  <c r="AK481" i="16"/>
  <c r="AJ481" i="16"/>
  <c r="AI481" i="16"/>
  <c r="AH481" i="16"/>
  <c r="AG481" i="16"/>
  <c r="AF481" i="16"/>
  <c r="AE481" i="16"/>
  <c r="BA480" i="16"/>
  <c r="AZ480" i="16"/>
  <c r="AY480" i="16"/>
  <c r="AX480" i="16"/>
  <c r="AW480" i="16"/>
  <c r="AV480" i="16"/>
  <c r="AU480" i="16"/>
  <c r="AT480" i="16"/>
  <c r="AS480" i="16"/>
  <c r="AR480" i="16"/>
  <c r="AQ480" i="16"/>
  <c r="AP480" i="16"/>
  <c r="AO480" i="16"/>
  <c r="AN480" i="16"/>
  <c r="AM480" i="16"/>
  <c r="AL480" i="16"/>
  <c r="AK480" i="16"/>
  <c r="AJ480" i="16"/>
  <c r="AI480" i="16"/>
  <c r="AH480" i="16"/>
  <c r="AG480" i="16"/>
  <c r="AF480" i="16"/>
  <c r="AE480" i="16"/>
  <c r="BA479" i="16"/>
  <c r="AZ479" i="16"/>
  <c r="AY479" i="16"/>
  <c r="AX479" i="16"/>
  <c r="AW479" i="16"/>
  <c r="AV479" i="16"/>
  <c r="AU479" i="16"/>
  <c r="AT479" i="16"/>
  <c r="AS479" i="16"/>
  <c r="AR479" i="16"/>
  <c r="AQ479" i="16"/>
  <c r="AP479" i="16"/>
  <c r="AO479" i="16"/>
  <c r="AN479" i="16"/>
  <c r="AM479" i="16"/>
  <c r="AL479" i="16"/>
  <c r="AK479" i="16"/>
  <c r="AJ479" i="16"/>
  <c r="AI479" i="16"/>
  <c r="AH479" i="16"/>
  <c r="AG479" i="16"/>
  <c r="AF479" i="16"/>
  <c r="AE479" i="16"/>
  <c r="BA478" i="16"/>
  <c r="AZ478" i="16"/>
  <c r="AY478" i="16"/>
  <c r="AX478" i="16"/>
  <c r="AW478" i="16"/>
  <c r="AV478" i="16"/>
  <c r="AU478" i="16"/>
  <c r="AT478" i="16"/>
  <c r="AS478" i="16"/>
  <c r="AR478" i="16"/>
  <c r="AQ478" i="16"/>
  <c r="AP478" i="16"/>
  <c r="AO478" i="16"/>
  <c r="AN478" i="16"/>
  <c r="AM478" i="16"/>
  <c r="AL478" i="16"/>
  <c r="AK478" i="16"/>
  <c r="AJ478" i="16"/>
  <c r="AI478" i="16"/>
  <c r="AH478" i="16"/>
  <c r="AG478" i="16"/>
  <c r="AF478" i="16"/>
  <c r="AE478" i="16"/>
  <c r="BA477" i="16"/>
  <c r="AZ477" i="16"/>
  <c r="AY477" i="16"/>
  <c r="AX477" i="16"/>
  <c r="AW477" i="16"/>
  <c r="AV477" i="16"/>
  <c r="AU477" i="16"/>
  <c r="AT477" i="16"/>
  <c r="AS477" i="16"/>
  <c r="AR477" i="16"/>
  <c r="AQ477" i="16"/>
  <c r="AP477" i="16"/>
  <c r="AO477" i="16"/>
  <c r="AN477" i="16"/>
  <c r="AM477" i="16"/>
  <c r="AL477" i="16"/>
  <c r="AK477" i="16"/>
  <c r="AJ477" i="16"/>
  <c r="AI477" i="16"/>
  <c r="AH477" i="16"/>
  <c r="AG477" i="16"/>
  <c r="AF477" i="16"/>
  <c r="AE477" i="16"/>
  <c r="BA476" i="16"/>
  <c r="AZ476" i="16"/>
  <c r="AY476" i="16"/>
  <c r="AX476" i="16"/>
  <c r="AW476" i="16"/>
  <c r="AV476" i="16"/>
  <c r="AU476" i="16"/>
  <c r="AT476" i="16"/>
  <c r="AS476" i="16"/>
  <c r="AR476" i="16"/>
  <c r="AQ476" i="16"/>
  <c r="AP476" i="16"/>
  <c r="AO476" i="16"/>
  <c r="AN476" i="16"/>
  <c r="AM476" i="16"/>
  <c r="AL476" i="16"/>
  <c r="AK476" i="16"/>
  <c r="AJ476" i="16"/>
  <c r="AI476" i="16"/>
  <c r="AH476" i="16"/>
  <c r="AG476" i="16"/>
  <c r="AF476" i="16"/>
  <c r="AE476" i="16"/>
  <c r="BA475" i="16"/>
  <c r="AZ475" i="16"/>
  <c r="AY475" i="16"/>
  <c r="AX475" i="16"/>
  <c r="AW475" i="16"/>
  <c r="AV475" i="16"/>
  <c r="AU475" i="16"/>
  <c r="AT475" i="16"/>
  <c r="AS475" i="16"/>
  <c r="AR475" i="16"/>
  <c r="AQ475" i="16"/>
  <c r="AP475" i="16"/>
  <c r="AO475" i="16"/>
  <c r="AN475" i="16"/>
  <c r="AM475" i="16"/>
  <c r="AL475" i="16"/>
  <c r="AK475" i="16"/>
  <c r="AJ475" i="16"/>
  <c r="AI475" i="16"/>
  <c r="AH475" i="16"/>
  <c r="AG475" i="16"/>
  <c r="AF475" i="16"/>
  <c r="AE475" i="16"/>
  <c r="BA474" i="16"/>
  <c r="AZ474" i="16"/>
  <c r="AY474" i="16"/>
  <c r="AX474" i="16"/>
  <c r="AW474" i="16"/>
  <c r="AV474" i="16"/>
  <c r="AU474" i="16"/>
  <c r="AT474" i="16"/>
  <c r="AS474" i="16"/>
  <c r="AR474" i="16"/>
  <c r="AQ474" i="16"/>
  <c r="AP474" i="16"/>
  <c r="AO474" i="16"/>
  <c r="AN474" i="16"/>
  <c r="AM474" i="16"/>
  <c r="AL474" i="16"/>
  <c r="AK474" i="16"/>
  <c r="AJ474" i="16"/>
  <c r="AI474" i="16"/>
  <c r="AH474" i="16"/>
  <c r="AG474" i="16"/>
  <c r="AF474" i="16"/>
  <c r="AE474" i="16"/>
  <c r="BA473" i="16"/>
  <c r="AZ473" i="16"/>
  <c r="AY473" i="16"/>
  <c r="AX473" i="16"/>
  <c r="AW473" i="16"/>
  <c r="AV473" i="16"/>
  <c r="AU473" i="16"/>
  <c r="AT473" i="16"/>
  <c r="AS473" i="16"/>
  <c r="AR473" i="16"/>
  <c r="AQ473" i="16"/>
  <c r="AP473" i="16"/>
  <c r="AO473" i="16"/>
  <c r="AN473" i="16"/>
  <c r="AM473" i="16"/>
  <c r="AL473" i="16"/>
  <c r="AK473" i="16"/>
  <c r="AJ473" i="16"/>
  <c r="AI473" i="16"/>
  <c r="AH473" i="16"/>
  <c r="AG473" i="16"/>
  <c r="AF473" i="16"/>
  <c r="AE473" i="16"/>
  <c r="BA472" i="16"/>
  <c r="AZ472" i="16"/>
  <c r="AY472" i="16"/>
  <c r="AX472" i="16"/>
  <c r="AW472" i="16"/>
  <c r="AV472" i="16"/>
  <c r="AU472" i="16"/>
  <c r="AT472" i="16"/>
  <c r="AS472" i="16"/>
  <c r="AR472" i="16"/>
  <c r="AQ472" i="16"/>
  <c r="AP472" i="16"/>
  <c r="AO472" i="16"/>
  <c r="AN472" i="16"/>
  <c r="AM472" i="16"/>
  <c r="AL472" i="16"/>
  <c r="AK472" i="16"/>
  <c r="AJ472" i="16"/>
  <c r="AI472" i="16"/>
  <c r="AH472" i="16"/>
  <c r="AG472" i="16"/>
  <c r="AF472" i="16"/>
  <c r="AE472" i="16"/>
  <c r="BA471" i="16"/>
  <c r="AZ471" i="16"/>
  <c r="AY471" i="16"/>
  <c r="AX471" i="16"/>
  <c r="AW471" i="16"/>
  <c r="AV471" i="16"/>
  <c r="AU471" i="16"/>
  <c r="AT471" i="16"/>
  <c r="AS471" i="16"/>
  <c r="AR471" i="16"/>
  <c r="AQ471" i="16"/>
  <c r="AP471" i="16"/>
  <c r="AO471" i="16"/>
  <c r="AN471" i="16"/>
  <c r="AM471" i="16"/>
  <c r="AL471" i="16"/>
  <c r="AK471" i="16"/>
  <c r="AJ471" i="16"/>
  <c r="AI471" i="16"/>
  <c r="AH471" i="16"/>
  <c r="AG471" i="16"/>
  <c r="AF471" i="16"/>
  <c r="AE471" i="16"/>
  <c r="BA470" i="16"/>
  <c r="AZ470" i="16"/>
  <c r="AY470" i="16"/>
  <c r="AX470" i="16"/>
  <c r="AW470" i="16"/>
  <c r="AV470" i="16"/>
  <c r="AU470" i="16"/>
  <c r="AT470" i="16"/>
  <c r="AS470" i="16"/>
  <c r="AR470" i="16"/>
  <c r="AQ470" i="16"/>
  <c r="AP470" i="16"/>
  <c r="AO470" i="16"/>
  <c r="AN470" i="16"/>
  <c r="AM470" i="16"/>
  <c r="AL470" i="16"/>
  <c r="AK470" i="16"/>
  <c r="AJ470" i="16"/>
  <c r="AI470" i="16"/>
  <c r="AH470" i="16"/>
  <c r="AG470" i="16"/>
  <c r="AF470" i="16"/>
  <c r="AE470" i="16"/>
  <c r="BA469" i="16"/>
  <c r="AZ469" i="16"/>
  <c r="AY469" i="16"/>
  <c r="AX469" i="16"/>
  <c r="AW469" i="16"/>
  <c r="AV469" i="16"/>
  <c r="AU469" i="16"/>
  <c r="AT469" i="16"/>
  <c r="AS469" i="16"/>
  <c r="AR469" i="16"/>
  <c r="AQ469" i="16"/>
  <c r="AP469" i="16"/>
  <c r="AO469" i="16"/>
  <c r="AN469" i="16"/>
  <c r="AM469" i="16"/>
  <c r="AL469" i="16"/>
  <c r="AK469" i="16"/>
  <c r="AJ469" i="16"/>
  <c r="AI469" i="16"/>
  <c r="AH469" i="16"/>
  <c r="AG469" i="16"/>
  <c r="AF469" i="16"/>
  <c r="AE469" i="16"/>
  <c r="BA468" i="16"/>
  <c r="AZ468" i="16"/>
  <c r="AY468" i="16"/>
  <c r="AX468" i="16"/>
  <c r="AW468" i="16"/>
  <c r="AV468" i="16"/>
  <c r="AU468" i="16"/>
  <c r="AT468" i="16"/>
  <c r="AS468" i="16"/>
  <c r="AR468" i="16"/>
  <c r="AQ468" i="16"/>
  <c r="AP468" i="16"/>
  <c r="AO468" i="16"/>
  <c r="AN468" i="16"/>
  <c r="AM468" i="16"/>
  <c r="AL468" i="16"/>
  <c r="AK468" i="16"/>
  <c r="AJ468" i="16"/>
  <c r="AI468" i="16"/>
  <c r="AH468" i="16"/>
  <c r="AG468" i="16"/>
  <c r="AF468" i="16"/>
  <c r="AE468" i="16"/>
  <c r="BA467" i="16"/>
  <c r="AZ467" i="16"/>
  <c r="AY467" i="16"/>
  <c r="AX467" i="16"/>
  <c r="AW467" i="16"/>
  <c r="AV467" i="16"/>
  <c r="AU467" i="16"/>
  <c r="AT467" i="16"/>
  <c r="AS467" i="16"/>
  <c r="AR467" i="16"/>
  <c r="AQ467" i="16"/>
  <c r="AP467" i="16"/>
  <c r="AO467" i="16"/>
  <c r="AN467" i="16"/>
  <c r="AM467" i="16"/>
  <c r="AL467" i="16"/>
  <c r="AK467" i="16"/>
  <c r="AJ467" i="16"/>
  <c r="AI467" i="16"/>
  <c r="AH467" i="16"/>
  <c r="AG467" i="16"/>
  <c r="AF467" i="16"/>
  <c r="AE467" i="16"/>
  <c r="BA466" i="16"/>
  <c r="AZ466" i="16"/>
  <c r="AY466" i="16"/>
  <c r="AX466" i="16"/>
  <c r="AW466" i="16"/>
  <c r="AV466" i="16"/>
  <c r="AU466" i="16"/>
  <c r="AT466" i="16"/>
  <c r="AS466" i="16"/>
  <c r="AR466" i="16"/>
  <c r="AQ466" i="16"/>
  <c r="AP466" i="16"/>
  <c r="AO466" i="16"/>
  <c r="AN466" i="16"/>
  <c r="AM466" i="16"/>
  <c r="AL466" i="16"/>
  <c r="AK466" i="16"/>
  <c r="AJ466" i="16"/>
  <c r="AI466" i="16"/>
  <c r="AH466" i="16"/>
  <c r="AG466" i="16"/>
  <c r="AF466" i="16"/>
  <c r="AE466" i="16"/>
  <c r="BA465" i="16"/>
  <c r="AZ465" i="16"/>
  <c r="AY465" i="16"/>
  <c r="AX465" i="16"/>
  <c r="AW465" i="16"/>
  <c r="AV465" i="16"/>
  <c r="AU465" i="16"/>
  <c r="AT465" i="16"/>
  <c r="AS465" i="16"/>
  <c r="AR465" i="16"/>
  <c r="AQ465" i="16"/>
  <c r="AP465" i="16"/>
  <c r="AO465" i="16"/>
  <c r="AN465" i="16"/>
  <c r="AM465" i="16"/>
  <c r="AL465" i="16"/>
  <c r="AK465" i="16"/>
  <c r="AJ465" i="16"/>
  <c r="AI465" i="16"/>
  <c r="AH465" i="16"/>
  <c r="AG465" i="16"/>
  <c r="AF465" i="16"/>
  <c r="AE465" i="16"/>
  <c r="BA464" i="16"/>
  <c r="AZ464" i="16"/>
  <c r="AY464" i="16"/>
  <c r="AX464" i="16"/>
  <c r="AW464" i="16"/>
  <c r="AV464" i="16"/>
  <c r="AU464" i="16"/>
  <c r="AT464" i="16"/>
  <c r="AS464" i="16"/>
  <c r="AR464" i="16"/>
  <c r="AQ464" i="16"/>
  <c r="AP464" i="16"/>
  <c r="AO464" i="16"/>
  <c r="AN464" i="16"/>
  <c r="AM464" i="16"/>
  <c r="AL464" i="16"/>
  <c r="AK464" i="16"/>
  <c r="AJ464" i="16"/>
  <c r="AI464" i="16"/>
  <c r="AH464" i="16"/>
  <c r="AG464" i="16"/>
  <c r="AF464" i="16"/>
  <c r="AE464" i="16"/>
  <c r="BA463" i="16"/>
  <c r="AZ463" i="16"/>
  <c r="AY463" i="16"/>
  <c r="AX463" i="16"/>
  <c r="AW463" i="16"/>
  <c r="AV463" i="16"/>
  <c r="AU463" i="16"/>
  <c r="AT463" i="16"/>
  <c r="AS463" i="16"/>
  <c r="AR463" i="16"/>
  <c r="AQ463" i="16"/>
  <c r="AP463" i="16"/>
  <c r="AO463" i="16"/>
  <c r="AN463" i="16"/>
  <c r="AM463" i="16"/>
  <c r="AL463" i="16"/>
  <c r="AK463" i="16"/>
  <c r="AJ463" i="16"/>
  <c r="AI463" i="16"/>
  <c r="AH463" i="16"/>
  <c r="AG463" i="16"/>
  <c r="AF463" i="16"/>
  <c r="AE463" i="16"/>
  <c r="BA462" i="16"/>
  <c r="AZ462" i="16"/>
  <c r="AY462" i="16"/>
  <c r="AX462" i="16"/>
  <c r="AW462" i="16"/>
  <c r="AV462" i="16"/>
  <c r="AU462" i="16"/>
  <c r="AT462" i="16"/>
  <c r="AS462" i="16"/>
  <c r="AR462" i="16"/>
  <c r="AQ462" i="16"/>
  <c r="AP462" i="16"/>
  <c r="AO462" i="16"/>
  <c r="AN462" i="16"/>
  <c r="AM462" i="16"/>
  <c r="AL462" i="16"/>
  <c r="AK462" i="16"/>
  <c r="AJ462" i="16"/>
  <c r="AI462" i="16"/>
  <c r="AH462" i="16"/>
  <c r="AG462" i="16"/>
  <c r="AF462" i="16"/>
  <c r="AE462" i="16"/>
  <c r="BA461" i="16"/>
  <c r="AZ461" i="16"/>
  <c r="AY461" i="16"/>
  <c r="AX461" i="16"/>
  <c r="AW461" i="16"/>
  <c r="AV461" i="16"/>
  <c r="AU461" i="16"/>
  <c r="AT461" i="16"/>
  <c r="AS461" i="16"/>
  <c r="AR461" i="16"/>
  <c r="AQ461" i="16"/>
  <c r="AP461" i="16"/>
  <c r="AO461" i="16"/>
  <c r="AN461" i="16"/>
  <c r="AM461" i="16"/>
  <c r="AL461" i="16"/>
  <c r="AK461" i="16"/>
  <c r="AJ461" i="16"/>
  <c r="AI461" i="16"/>
  <c r="AH461" i="16"/>
  <c r="AG461" i="16"/>
  <c r="AF461" i="16"/>
  <c r="AE461" i="16"/>
  <c r="BA460" i="16"/>
  <c r="AZ460" i="16"/>
  <c r="AY460" i="16"/>
  <c r="AX460" i="16"/>
  <c r="AW460" i="16"/>
  <c r="AV460" i="16"/>
  <c r="AU460" i="16"/>
  <c r="AT460" i="16"/>
  <c r="AS460" i="16"/>
  <c r="AR460" i="16"/>
  <c r="AQ460" i="16"/>
  <c r="AP460" i="16"/>
  <c r="AO460" i="16"/>
  <c r="AN460" i="16"/>
  <c r="AM460" i="16"/>
  <c r="AL460" i="16"/>
  <c r="AK460" i="16"/>
  <c r="AJ460" i="16"/>
  <c r="AI460" i="16"/>
  <c r="AH460" i="16"/>
  <c r="AG460" i="16"/>
  <c r="AF460" i="16"/>
  <c r="AE460" i="16"/>
  <c r="BA459" i="16"/>
  <c r="AZ459" i="16"/>
  <c r="AY459" i="16"/>
  <c r="AX459" i="16"/>
  <c r="AW459" i="16"/>
  <c r="AV459" i="16"/>
  <c r="AU459" i="16"/>
  <c r="AT459" i="16"/>
  <c r="AS459" i="16"/>
  <c r="AR459" i="16"/>
  <c r="AQ459" i="16"/>
  <c r="AP459" i="16"/>
  <c r="AO459" i="16"/>
  <c r="AN459" i="16"/>
  <c r="AM459" i="16"/>
  <c r="AL459" i="16"/>
  <c r="AK459" i="16"/>
  <c r="AJ459" i="16"/>
  <c r="AI459" i="16"/>
  <c r="AH459" i="16"/>
  <c r="AG459" i="16"/>
  <c r="AF459" i="16"/>
  <c r="AE459" i="16"/>
  <c r="BA458" i="16"/>
  <c r="AZ458" i="16"/>
  <c r="AY458" i="16"/>
  <c r="AX458" i="16"/>
  <c r="AW458" i="16"/>
  <c r="AV458" i="16"/>
  <c r="AU458" i="16"/>
  <c r="AT458" i="16"/>
  <c r="AS458" i="16"/>
  <c r="AR458" i="16"/>
  <c r="AQ458" i="16"/>
  <c r="AP458" i="16"/>
  <c r="AO458" i="16"/>
  <c r="AN458" i="16"/>
  <c r="AM458" i="16"/>
  <c r="AL458" i="16"/>
  <c r="AK458" i="16"/>
  <c r="AJ458" i="16"/>
  <c r="AI458" i="16"/>
  <c r="AH458" i="16"/>
  <c r="AG458" i="16"/>
  <c r="AF458" i="16"/>
  <c r="AE458" i="16"/>
  <c r="BA457" i="16"/>
  <c r="AZ457" i="16"/>
  <c r="AY457" i="16"/>
  <c r="AX457" i="16"/>
  <c r="AW457" i="16"/>
  <c r="AV457" i="16"/>
  <c r="AU457" i="16"/>
  <c r="AT457" i="16"/>
  <c r="AS457" i="16"/>
  <c r="AR457" i="16"/>
  <c r="AQ457" i="16"/>
  <c r="AP457" i="16"/>
  <c r="AO457" i="16"/>
  <c r="AN457" i="16"/>
  <c r="AM457" i="16"/>
  <c r="AL457" i="16"/>
  <c r="AK457" i="16"/>
  <c r="AJ457" i="16"/>
  <c r="AI457" i="16"/>
  <c r="AH457" i="16"/>
  <c r="AG457" i="16"/>
  <c r="AF457" i="16"/>
  <c r="AE457" i="16"/>
  <c r="BA456" i="16"/>
  <c r="AZ456" i="16"/>
  <c r="AY456" i="16"/>
  <c r="AX456" i="16"/>
  <c r="AW456" i="16"/>
  <c r="AV456" i="16"/>
  <c r="AU456" i="16"/>
  <c r="AT456" i="16"/>
  <c r="AS456" i="16"/>
  <c r="AR456" i="16"/>
  <c r="AQ456" i="16"/>
  <c r="AP456" i="16"/>
  <c r="AO456" i="16"/>
  <c r="AN456" i="16"/>
  <c r="AM456" i="16"/>
  <c r="AL456" i="16"/>
  <c r="AK456" i="16"/>
  <c r="AJ456" i="16"/>
  <c r="AI456" i="16"/>
  <c r="AH456" i="16"/>
  <c r="AG456" i="16"/>
  <c r="AF456" i="16"/>
  <c r="AE456" i="16"/>
  <c r="BA455" i="16"/>
  <c r="AZ455" i="16"/>
  <c r="AY455" i="16"/>
  <c r="AX455" i="16"/>
  <c r="AW455" i="16"/>
  <c r="AV455" i="16"/>
  <c r="AU455" i="16"/>
  <c r="AT455" i="16"/>
  <c r="AS455" i="16"/>
  <c r="AR455" i="16"/>
  <c r="AQ455" i="16"/>
  <c r="AP455" i="16"/>
  <c r="AO455" i="16"/>
  <c r="AN455" i="16"/>
  <c r="AM455" i="16"/>
  <c r="AL455" i="16"/>
  <c r="AK455" i="16"/>
  <c r="AJ455" i="16"/>
  <c r="AI455" i="16"/>
  <c r="AH455" i="16"/>
  <c r="AG455" i="16"/>
  <c r="AF455" i="16"/>
  <c r="AE455" i="16"/>
  <c r="BA454" i="16"/>
  <c r="AZ454" i="16"/>
  <c r="AY454" i="16"/>
  <c r="AX454" i="16"/>
  <c r="AW454" i="16"/>
  <c r="AV454" i="16"/>
  <c r="AU454" i="16"/>
  <c r="AT454" i="16"/>
  <c r="AS454" i="16"/>
  <c r="AR454" i="16"/>
  <c r="AQ454" i="16"/>
  <c r="AP454" i="16"/>
  <c r="AO454" i="16"/>
  <c r="AN454" i="16"/>
  <c r="AM454" i="16"/>
  <c r="AL454" i="16"/>
  <c r="AK454" i="16"/>
  <c r="AJ454" i="16"/>
  <c r="AI454" i="16"/>
  <c r="AH454" i="16"/>
  <c r="AG454" i="16"/>
  <c r="AF454" i="16"/>
  <c r="AE454" i="16"/>
  <c r="BA453" i="16"/>
  <c r="AZ453" i="16"/>
  <c r="AY453" i="16"/>
  <c r="AX453" i="16"/>
  <c r="AW453" i="16"/>
  <c r="AV453" i="16"/>
  <c r="AU453" i="16"/>
  <c r="AT453" i="16"/>
  <c r="AS453" i="16"/>
  <c r="AR453" i="16"/>
  <c r="AQ453" i="16"/>
  <c r="AP453" i="16"/>
  <c r="AO453" i="16"/>
  <c r="AN453" i="16"/>
  <c r="AM453" i="16"/>
  <c r="AL453" i="16"/>
  <c r="AK453" i="16"/>
  <c r="AJ453" i="16"/>
  <c r="AI453" i="16"/>
  <c r="AH453" i="16"/>
  <c r="AG453" i="16"/>
  <c r="AF453" i="16"/>
  <c r="AE453" i="16"/>
  <c r="BA452" i="16"/>
  <c r="AZ452" i="16"/>
  <c r="AY452" i="16"/>
  <c r="AX452" i="16"/>
  <c r="AW452" i="16"/>
  <c r="AV452" i="16"/>
  <c r="AU452" i="16"/>
  <c r="AT452" i="16"/>
  <c r="AS452" i="16"/>
  <c r="AR452" i="16"/>
  <c r="AQ452" i="16"/>
  <c r="AP452" i="16"/>
  <c r="AO452" i="16"/>
  <c r="AN452" i="16"/>
  <c r="AM452" i="16"/>
  <c r="AL452" i="16"/>
  <c r="AK452" i="16"/>
  <c r="AJ452" i="16"/>
  <c r="AI452" i="16"/>
  <c r="AH452" i="16"/>
  <c r="AG452" i="16"/>
  <c r="AF452" i="16"/>
  <c r="AE452" i="16"/>
  <c r="BA451" i="16"/>
  <c r="AZ451" i="16"/>
  <c r="AY451" i="16"/>
  <c r="AX451" i="16"/>
  <c r="AW451" i="16"/>
  <c r="AV451" i="16"/>
  <c r="AU451" i="16"/>
  <c r="AT451" i="16"/>
  <c r="AS451" i="16"/>
  <c r="AR451" i="16"/>
  <c r="AQ451" i="16"/>
  <c r="AP451" i="16"/>
  <c r="AO451" i="16"/>
  <c r="AN451" i="16"/>
  <c r="AM451" i="16"/>
  <c r="AL451" i="16"/>
  <c r="AK451" i="16"/>
  <c r="AJ451" i="16"/>
  <c r="AI451" i="16"/>
  <c r="AH451" i="16"/>
  <c r="AG451" i="16"/>
  <c r="AF451" i="16"/>
  <c r="AE451" i="16"/>
  <c r="BA450" i="16"/>
  <c r="AZ450" i="16"/>
  <c r="AY450" i="16"/>
  <c r="AX450" i="16"/>
  <c r="AW450" i="16"/>
  <c r="AV450" i="16"/>
  <c r="AU450" i="16"/>
  <c r="AT450" i="16"/>
  <c r="AS450" i="16"/>
  <c r="AR450" i="16"/>
  <c r="AQ450" i="16"/>
  <c r="AP450" i="16"/>
  <c r="AO450" i="16"/>
  <c r="AN450" i="16"/>
  <c r="AM450" i="16"/>
  <c r="AL450" i="16"/>
  <c r="AK450" i="16"/>
  <c r="AJ450" i="16"/>
  <c r="AI450" i="16"/>
  <c r="AH450" i="16"/>
  <c r="AG450" i="16"/>
  <c r="AF450" i="16"/>
  <c r="AE450" i="16"/>
  <c r="BA449" i="16"/>
  <c r="AZ449" i="16"/>
  <c r="AY449" i="16"/>
  <c r="AX449" i="16"/>
  <c r="AW449" i="16"/>
  <c r="AV449" i="16"/>
  <c r="AU449" i="16"/>
  <c r="AT449" i="16"/>
  <c r="AS449" i="16"/>
  <c r="AR449" i="16"/>
  <c r="AQ449" i="16"/>
  <c r="AP449" i="16"/>
  <c r="AO449" i="16"/>
  <c r="AN449" i="16"/>
  <c r="AM449" i="16"/>
  <c r="AL449" i="16"/>
  <c r="AK449" i="16"/>
  <c r="AJ449" i="16"/>
  <c r="AI449" i="16"/>
  <c r="AH449" i="16"/>
  <c r="AG449" i="16"/>
  <c r="AF449" i="16"/>
  <c r="AE449" i="16"/>
  <c r="BA448" i="16"/>
  <c r="AZ448" i="16"/>
  <c r="AY448" i="16"/>
  <c r="AX448" i="16"/>
  <c r="AW448" i="16"/>
  <c r="AV448" i="16"/>
  <c r="AU448" i="16"/>
  <c r="AT448" i="16"/>
  <c r="AS448" i="16"/>
  <c r="AR448" i="16"/>
  <c r="AQ448" i="16"/>
  <c r="AP448" i="16"/>
  <c r="AO448" i="16"/>
  <c r="AN448" i="16"/>
  <c r="AM448" i="16"/>
  <c r="AL448" i="16"/>
  <c r="AK448" i="16"/>
  <c r="AJ448" i="16"/>
  <c r="AI448" i="16"/>
  <c r="AH448" i="16"/>
  <c r="AG448" i="16"/>
  <c r="AF448" i="16"/>
  <c r="AE448" i="16"/>
  <c r="BA447" i="16"/>
  <c r="AZ447" i="16"/>
  <c r="AY447" i="16"/>
  <c r="AX447" i="16"/>
  <c r="AW447" i="16"/>
  <c r="AV447" i="16"/>
  <c r="AU447" i="16"/>
  <c r="AT447" i="16"/>
  <c r="AS447" i="16"/>
  <c r="AR447" i="16"/>
  <c r="AQ447" i="16"/>
  <c r="AP447" i="16"/>
  <c r="AO447" i="16"/>
  <c r="AN447" i="16"/>
  <c r="AM447" i="16"/>
  <c r="AL447" i="16"/>
  <c r="AK447" i="16"/>
  <c r="AJ447" i="16"/>
  <c r="AI447" i="16"/>
  <c r="AH447" i="16"/>
  <c r="AG447" i="16"/>
  <c r="AF447" i="16"/>
  <c r="AE447" i="16"/>
  <c r="BA446" i="16"/>
  <c r="AZ446" i="16"/>
  <c r="AY446" i="16"/>
  <c r="AX446" i="16"/>
  <c r="AW446" i="16"/>
  <c r="AV446" i="16"/>
  <c r="AU446" i="16"/>
  <c r="AT446" i="16"/>
  <c r="AS446" i="16"/>
  <c r="AR446" i="16"/>
  <c r="AQ446" i="16"/>
  <c r="AP446" i="16"/>
  <c r="AO446" i="16"/>
  <c r="AN446" i="16"/>
  <c r="AM446" i="16"/>
  <c r="AL446" i="16"/>
  <c r="AK446" i="16"/>
  <c r="AJ446" i="16"/>
  <c r="AI446" i="16"/>
  <c r="AH446" i="16"/>
  <c r="AG446" i="16"/>
  <c r="AF446" i="16"/>
  <c r="AE446" i="16"/>
  <c r="BA445" i="16"/>
  <c r="AZ445" i="16"/>
  <c r="AY445" i="16"/>
  <c r="AX445" i="16"/>
  <c r="AW445" i="16"/>
  <c r="AV445" i="16"/>
  <c r="AU445" i="16"/>
  <c r="AT445" i="16"/>
  <c r="AS445" i="16"/>
  <c r="AR445" i="16"/>
  <c r="AQ445" i="16"/>
  <c r="AP445" i="16"/>
  <c r="AO445" i="16"/>
  <c r="AN445" i="16"/>
  <c r="AM445" i="16"/>
  <c r="AL445" i="16"/>
  <c r="AK445" i="16"/>
  <c r="AJ445" i="16"/>
  <c r="AI445" i="16"/>
  <c r="AH445" i="16"/>
  <c r="AG445" i="16"/>
  <c r="AF445" i="16"/>
  <c r="AE445" i="16"/>
  <c r="BA444" i="16"/>
  <c r="AZ444" i="16"/>
  <c r="AY444" i="16"/>
  <c r="AX444" i="16"/>
  <c r="AW444" i="16"/>
  <c r="AV444" i="16"/>
  <c r="AU444" i="16"/>
  <c r="AT444" i="16"/>
  <c r="AS444" i="16"/>
  <c r="AR444" i="16"/>
  <c r="AQ444" i="16"/>
  <c r="AP444" i="16"/>
  <c r="AO444" i="16"/>
  <c r="AN444" i="16"/>
  <c r="AM444" i="16"/>
  <c r="AL444" i="16"/>
  <c r="AK444" i="16"/>
  <c r="AJ444" i="16"/>
  <c r="AI444" i="16"/>
  <c r="AH444" i="16"/>
  <c r="AG444" i="16"/>
  <c r="AF444" i="16"/>
  <c r="AE444" i="16"/>
  <c r="BA443" i="16"/>
  <c r="AZ443" i="16"/>
  <c r="AY443" i="16"/>
  <c r="AX443" i="16"/>
  <c r="AW443" i="16"/>
  <c r="AV443" i="16"/>
  <c r="AU443" i="16"/>
  <c r="AT443" i="16"/>
  <c r="AS443" i="16"/>
  <c r="AR443" i="16"/>
  <c r="AQ443" i="16"/>
  <c r="AP443" i="16"/>
  <c r="AO443" i="16"/>
  <c r="AN443" i="16"/>
  <c r="AM443" i="16"/>
  <c r="AL443" i="16"/>
  <c r="AK443" i="16"/>
  <c r="AJ443" i="16"/>
  <c r="AI443" i="16"/>
  <c r="AH443" i="16"/>
  <c r="AG443" i="16"/>
  <c r="AF443" i="16"/>
  <c r="AE443" i="16"/>
  <c r="BA442" i="16"/>
  <c r="AZ442" i="16"/>
  <c r="AY442" i="16"/>
  <c r="AX442" i="16"/>
  <c r="AW442" i="16"/>
  <c r="AV442" i="16"/>
  <c r="AU442" i="16"/>
  <c r="AT442" i="16"/>
  <c r="AS442" i="16"/>
  <c r="AR442" i="16"/>
  <c r="AQ442" i="16"/>
  <c r="AP442" i="16"/>
  <c r="AO442" i="16"/>
  <c r="AN442" i="16"/>
  <c r="AM442" i="16"/>
  <c r="AL442" i="16"/>
  <c r="AK442" i="16"/>
  <c r="AJ442" i="16"/>
  <c r="AI442" i="16"/>
  <c r="AH442" i="16"/>
  <c r="AG442" i="16"/>
  <c r="AF442" i="16"/>
  <c r="AE442" i="16"/>
  <c r="BA441" i="16"/>
  <c r="AZ441" i="16"/>
  <c r="AY441" i="16"/>
  <c r="AX441" i="16"/>
  <c r="AW441" i="16"/>
  <c r="AV441" i="16"/>
  <c r="AU441" i="16"/>
  <c r="AT441" i="16"/>
  <c r="AS441" i="16"/>
  <c r="AR441" i="16"/>
  <c r="AQ441" i="16"/>
  <c r="AP441" i="16"/>
  <c r="AO441" i="16"/>
  <c r="AN441" i="16"/>
  <c r="AM441" i="16"/>
  <c r="AL441" i="16"/>
  <c r="AK441" i="16"/>
  <c r="AJ441" i="16"/>
  <c r="AI441" i="16"/>
  <c r="AH441" i="16"/>
  <c r="AG441" i="16"/>
  <c r="AF441" i="16"/>
  <c r="AE441" i="16"/>
  <c r="BA440" i="16"/>
  <c r="AZ440" i="16"/>
  <c r="AY440" i="16"/>
  <c r="AX440" i="16"/>
  <c r="AW440" i="16"/>
  <c r="AV440" i="16"/>
  <c r="AU440" i="16"/>
  <c r="AT440" i="16"/>
  <c r="AS440" i="16"/>
  <c r="AR440" i="16"/>
  <c r="AQ440" i="16"/>
  <c r="AP440" i="16"/>
  <c r="AO440" i="16"/>
  <c r="AN440" i="16"/>
  <c r="AM440" i="16"/>
  <c r="AL440" i="16"/>
  <c r="AK440" i="16"/>
  <c r="AJ440" i="16"/>
  <c r="AI440" i="16"/>
  <c r="AH440" i="16"/>
  <c r="AG440" i="16"/>
  <c r="AF440" i="16"/>
  <c r="AE440" i="16"/>
  <c r="BA439" i="16"/>
  <c r="AZ439" i="16"/>
  <c r="AY439" i="16"/>
  <c r="AX439" i="16"/>
  <c r="AW439" i="16"/>
  <c r="AV439" i="16"/>
  <c r="AU439" i="16"/>
  <c r="AT439" i="16"/>
  <c r="AS439" i="16"/>
  <c r="AR439" i="16"/>
  <c r="AQ439" i="16"/>
  <c r="AP439" i="16"/>
  <c r="AO439" i="16"/>
  <c r="AN439" i="16"/>
  <c r="AM439" i="16"/>
  <c r="AL439" i="16"/>
  <c r="AK439" i="16"/>
  <c r="AJ439" i="16"/>
  <c r="AI439" i="16"/>
  <c r="AH439" i="16"/>
  <c r="AG439" i="16"/>
  <c r="AF439" i="16"/>
  <c r="AE439" i="16"/>
  <c r="BA438" i="16"/>
  <c r="AZ438" i="16"/>
  <c r="AY438" i="16"/>
  <c r="AX438" i="16"/>
  <c r="AW438" i="16"/>
  <c r="AV438" i="16"/>
  <c r="AU438" i="16"/>
  <c r="AT438" i="16"/>
  <c r="AS438" i="16"/>
  <c r="AR438" i="16"/>
  <c r="AQ438" i="16"/>
  <c r="AP438" i="16"/>
  <c r="AO438" i="16"/>
  <c r="AN438" i="16"/>
  <c r="AM438" i="16"/>
  <c r="AL438" i="16"/>
  <c r="AK438" i="16"/>
  <c r="AJ438" i="16"/>
  <c r="AI438" i="16"/>
  <c r="AH438" i="16"/>
  <c r="AG438" i="16"/>
  <c r="AF438" i="16"/>
  <c r="AE438" i="16"/>
  <c r="BA437" i="16"/>
  <c r="AZ437" i="16"/>
  <c r="AY437" i="16"/>
  <c r="AX437" i="16"/>
  <c r="AW437" i="16"/>
  <c r="AV437" i="16"/>
  <c r="AU437" i="16"/>
  <c r="AT437" i="16"/>
  <c r="AS437" i="16"/>
  <c r="AR437" i="16"/>
  <c r="AQ437" i="16"/>
  <c r="AP437" i="16"/>
  <c r="AO437" i="16"/>
  <c r="AN437" i="16"/>
  <c r="AM437" i="16"/>
  <c r="AL437" i="16"/>
  <c r="AK437" i="16"/>
  <c r="AJ437" i="16"/>
  <c r="AI437" i="16"/>
  <c r="AH437" i="16"/>
  <c r="AG437" i="16"/>
  <c r="AF437" i="16"/>
  <c r="AE437" i="16"/>
  <c r="BA436" i="16"/>
  <c r="AZ436" i="16"/>
  <c r="AY436" i="16"/>
  <c r="AX436" i="16"/>
  <c r="AW436" i="16"/>
  <c r="AV436" i="16"/>
  <c r="AU436" i="16"/>
  <c r="AT436" i="16"/>
  <c r="AS436" i="16"/>
  <c r="AR436" i="16"/>
  <c r="AQ436" i="16"/>
  <c r="AP436" i="16"/>
  <c r="AO436" i="16"/>
  <c r="AN436" i="16"/>
  <c r="AM436" i="16"/>
  <c r="AL436" i="16"/>
  <c r="AK436" i="16"/>
  <c r="AJ436" i="16"/>
  <c r="AI436" i="16"/>
  <c r="AH436" i="16"/>
  <c r="AG436" i="16"/>
  <c r="AF436" i="16"/>
  <c r="AE436" i="16"/>
  <c r="BA435" i="16"/>
  <c r="AZ435" i="16"/>
  <c r="AY435" i="16"/>
  <c r="AX435" i="16"/>
  <c r="AW435" i="16"/>
  <c r="AV435" i="16"/>
  <c r="AU435" i="16"/>
  <c r="AT435" i="16"/>
  <c r="AS435" i="16"/>
  <c r="AR435" i="16"/>
  <c r="AQ435" i="16"/>
  <c r="AP435" i="16"/>
  <c r="AO435" i="16"/>
  <c r="AN435" i="16"/>
  <c r="AM435" i="16"/>
  <c r="AL435" i="16"/>
  <c r="AK435" i="16"/>
  <c r="AJ435" i="16"/>
  <c r="AI435" i="16"/>
  <c r="AH435" i="16"/>
  <c r="AG435" i="16"/>
  <c r="AF435" i="16"/>
  <c r="AE435" i="16"/>
  <c r="BA434" i="16"/>
  <c r="AZ434" i="16"/>
  <c r="AY434" i="16"/>
  <c r="AX434" i="16"/>
  <c r="AW434" i="16"/>
  <c r="AV434" i="16"/>
  <c r="AU434" i="16"/>
  <c r="AT434" i="16"/>
  <c r="AS434" i="16"/>
  <c r="AR434" i="16"/>
  <c r="AQ434" i="16"/>
  <c r="AP434" i="16"/>
  <c r="AO434" i="16"/>
  <c r="AN434" i="16"/>
  <c r="AM434" i="16"/>
  <c r="AL434" i="16"/>
  <c r="AK434" i="16"/>
  <c r="AJ434" i="16"/>
  <c r="AI434" i="16"/>
  <c r="AH434" i="16"/>
  <c r="AG434" i="16"/>
  <c r="AF434" i="16"/>
  <c r="AE434" i="16"/>
  <c r="BA433" i="16"/>
  <c r="AZ433" i="16"/>
  <c r="AY433" i="16"/>
  <c r="AX433" i="16"/>
  <c r="AW433" i="16"/>
  <c r="AV433" i="16"/>
  <c r="AU433" i="16"/>
  <c r="AT433" i="16"/>
  <c r="AS433" i="16"/>
  <c r="AR433" i="16"/>
  <c r="AQ433" i="16"/>
  <c r="AP433" i="16"/>
  <c r="AO433" i="16"/>
  <c r="AN433" i="16"/>
  <c r="AM433" i="16"/>
  <c r="AL433" i="16"/>
  <c r="AK433" i="16"/>
  <c r="AJ433" i="16"/>
  <c r="AI433" i="16"/>
  <c r="AH433" i="16"/>
  <c r="AG433" i="16"/>
  <c r="AF433" i="16"/>
  <c r="AE433" i="16"/>
  <c r="BA432" i="16"/>
  <c r="AZ432" i="16"/>
  <c r="AY432" i="16"/>
  <c r="AX432" i="16"/>
  <c r="AW432" i="16"/>
  <c r="AV432" i="16"/>
  <c r="AU432" i="16"/>
  <c r="AT432" i="16"/>
  <c r="AS432" i="16"/>
  <c r="AR432" i="16"/>
  <c r="AQ432" i="16"/>
  <c r="AP432" i="16"/>
  <c r="AO432" i="16"/>
  <c r="AN432" i="16"/>
  <c r="AM432" i="16"/>
  <c r="AL432" i="16"/>
  <c r="AK432" i="16"/>
  <c r="AJ432" i="16"/>
  <c r="AI432" i="16"/>
  <c r="AH432" i="16"/>
  <c r="AG432" i="16"/>
  <c r="AF432" i="16"/>
  <c r="AE432" i="16"/>
  <c r="BA431" i="16"/>
  <c r="AZ431" i="16"/>
  <c r="AY431" i="16"/>
  <c r="AX431" i="16"/>
  <c r="AW431" i="16"/>
  <c r="AV431" i="16"/>
  <c r="AU431" i="16"/>
  <c r="AT431" i="16"/>
  <c r="AS431" i="16"/>
  <c r="AR431" i="16"/>
  <c r="AQ431" i="16"/>
  <c r="AP431" i="16"/>
  <c r="AO431" i="16"/>
  <c r="AN431" i="16"/>
  <c r="AM431" i="16"/>
  <c r="AL431" i="16"/>
  <c r="AK431" i="16"/>
  <c r="AJ431" i="16"/>
  <c r="AI431" i="16"/>
  <c r="AH431" i="16"/>
  <c r="AG431" i="16"/>
  <c r="AF431" i="16"/>
  <c r="AE431" i="16"/>
  <c r="BA430" i="16"/>
  <c r="AZ430" i="16"/>
  <c r="AY430" i="16"/>
  <c r="AX430" i="16"/>
  <c r="AW430" i="16"/>
  <c r="AV430" i="16"/>
  <c r="AU430" i="16"/>
  <c r="AT430" i="16"/>
  <c r="AS430" i="16"/>
  <c r="AR430" i="16"/>
  <c r="AQ430" i="16"/>
  <c r="AP430" i="16"/>
  <c r="AO430" i="16"/>
  <c r="AN430" i="16"/>
  <c r="AM430" i="16"/>
  <c r="AL430" i="16"/>
  <c r="AK430" i="16"/>
  <c r="AJ430" i="16"/>
  <c r="AI430" i="16"/>
  <c r="AH430" i="16"/>
  <c r="AG430" i="16"/>
  <c r="AF430" i="16"/>
  <c r="AE430" i="16"/>
  <c r="BA429" i="16"/>
  <c r="AZ429" i="16"/>
  <c r="AY429" i="16"/>
  <c r="AX429" i="16"/>
  <c r="AW429" i="16"/>
  <c r="AV429" i="16"/>
  <c r="AU429" i="16"/>
  <c r="AT429" i="16"/>
  <c r="AS429" i="16"/>
  <c r="AR429" i="16"/>
  <c r="AQ429" i="16"/>
  <c r="AP429" i="16"/>
  <c r="AO429" i="16"/>
  <c r="AN429" i="16"/>
  <c r="AM429" i="16"/>
  <c r="AL429" i="16"/>
  <c r="AK429" i="16"/>
  <c r="AJ429" i="16"/>
  <c r="AI429" i="16"/>
  <c r="AH429" i="16"/>
  <c r="AG429" i="16"/>
  <c r="AF429" i="16"/>
  <c r="AE429" i="16"/>
  <c r="BA428" i="16"/>
  <c r="AZ428" i="16"/>
  <c r="AY428" i="16"/>
  <c r="AX428" i="16"/>
  <c r="AW428" i="16"/>
  <c r="AV428" i="16"/>
  <c r="AU428" i="16"/>
  <c r="AT428" i="16"/>
  <c r="AS428" i="16"/>
  <c r="AR428" i="16"/>
  <c r="AQ428" i="16"/>
  <c r="AP428" i="16"/>
  <c r="AO428" i="16"/>
  <c r="AN428" i="16"/>
  <c r="AM428" i="16"/>
  <c r="AL428" i="16"/>
  <c r="AK428" i="16"/>
  <c r="AJ428" i="16"/>
  <c r="AI428" i="16"/>
  <c r="AH428" i="16"/>
  <c r="AG428" i="16"/>
  <c r="AF428" i="16"/>
  <c r="AE428" i="16"/>
  <c r="BA427" i="16"/>
  <c r="AZ427" i="16"/>
  <c r="AY427" i="16"/>
  <c r="AX427" i="16"/>
  <c r="AW427" i="16"/>
  <c r="AV427" i="16"/>
  <c r="AU427" i="16"/>
  <c r="AT427" i="16"/>
  <c r="AS427" i="16"/>
  <c r="AR427" i="16"/>
  <c r="AQ427" i="16"/>
  <c r="AP427" i="16"/>
  <c r="AO427" i="16"/>
  <c r="AN427" i="16"/>
  <c r="AM427" i="16"/>
  <c r="AL427" i="16"/>
  <c r="AK427" i="16"/>
  <c r="AJ427" i="16"/>
  <c r="AI427" i="16"/>
  <c r="AH427" i="16"/>
  <c r="AG427" i="16"/>
  <c r="AF427" i="16"/>
  <c r="AE427" i="16"/>
  <c r="BA426" i="16"/>
  <c r="AZ426" i="16"/>
  <c r="AY426" i="16"/>
  <c r="AX426" i="16"/>
  <c r="AW426" i="16"/>
  <c r="AV426" i="16"/>
  <c r="AU426" i="16"/>
  <c r="AT426" i="16"/>
  <c r="AS426" i="16"/>
  <c r="AR426" i="16"/>
  <c r="AQ426" i="16"/>
  <c r="AP426" i="16"/>
  <c r="AO426" i="16"/>
  <c r="AN426" i="16"/>
  <c r="AM426" i="16"/>
  <c r="AL426" i="16"/>
  <c r="AK426" i="16"/>
  <c r="AJ426" i="16"/>
  <c r="AI426" i="16"/>
  <c r="AH426" i="16"/>
  <c r="AG426" i="16"/>
  <c r="AF426" i="16"/>
  <c r="AE426" i="16"/>
  <c r="BA425" i="16"/>
  <c r="AZ425" i="16"/>
  <c r="AY425" i="16"/>
  <c r="AX425" i="16"/>
  <c r="AW425" i="16"/>
  <c r="AV425" i="16"/>
  <c r="AU425" i="16"/>
  <c r="AT425" i="16"/>
  <c r="AS425" i="16"/>
  <c r="AR425" i="16"/>
  <c r="AQ425" i="16"/>
  <c r="AP425" i="16"/>
  <c r="AO425" i="16"/>
  <c r="AN425" i="16"/>
  <c r="AM425" i="16"/>
  <c r="AL425" i="16"/>
  <c r="AK425" i="16"/>
  <c r="AJ425" i="16"/>
  <c r="AI425" i="16"/>
  <c r="AH425" i="16"/>
  <c r="AG425" i="16"/>
  <c r="AF425" i="16"/>
  <c r="AE425" i="16"/>
  <c r="BA424" i="16"/>
  <c r="AZ424" i="16"/>
  <c r="AY424" i="16"/>
  <c r="AX424" i="16"/>
  <c r="AW424" i="16"/>
  <c r="AV424" i="16"/>
  <c r="AU424" i="16"/>
  <c r="AT424" i="16"/>
  <c r="AS424" i="16"/>
  <c r="AR424" i="16"/>
  <c r="AQ424" i="16"/>
  <c r="AP424" i="16"/>
  <c r="AO424" i="16"/>
  <c r="AN424" i="16"/>
  <c r="AM424" i="16"/>
  <c r="AL424" i="16"/>
  <c r="AK424" i="16"/>
  <c r="AJ424" i="16"/>
  <c r="AI424" i="16"/>
  <c r="AH424" i="16"/>
  <c r="AG424" i="16"/>
  <c r="AF424" i="16"/>
  <c r="AE424" i="16"/>
  <c r="BA423" i="16"/>
  <c r="AZ423" i="16"/>
  <c r="AY423" i="16"/>
  <c r="AX423" i="16"/>
  <c r="AW423" i="16"/>
  <c r="AV423" i="16"/>
  <c r="AU423" i="16"/>
  <c r="AT423" i="16"/>
  <c r="AS423" i="16"/>
  <c r="AR423" i="16"/>
  <c r="AQ423" i="16"/>
  <c r="AP423" i="16"/>
  <c r="AO423" i="16"/>
  <c r="AN423" i="16"/>
  <c r="AM423" i="16"/>
  <c r="AL423" i="16"/>
  <c r="AK423" i="16"/>
  <c r="AJ423" i="16"/>
  <c r="AI423" i="16"/>
  <c r="AH423" i="16"/>
  <c r="AG423" i="16"/>
  <c r="AF423" i="16"/>
  <c r="AE423" i="16"/>
  <c r="BA422" i="16"/>
  <c r="AZ422" i="16"/>
  <c r="AY422" i="16"/>
  <c r="AX422" i="16"/>
  <c r="AW422" i="16"/>
  <c r="AV422" i="16"/>
  <c r="AU422" i="16"/>
  <c r="AT422" i="16"/>
  <c r="AS422" i="16"/>
  <c r="AR422" i="16"/>
  <c r="AQ422" i="16"/>
  <c r="AP422" i="16"/>
  <c r="AO422" i="16"/>
  <c r="AN422" i="16"/>
  <c r="AM422" i="16"/>
  <c r="AL422" i="16"/>
  <c r="AK422" i="16"/>
  <c r="AJ422" i="16"/>
  <c r="AI422" i="16"/>
  <c r="AH422" i="16"/>
  <c r="AG422" i="16"/>
  <c r="AF422" i="16"/>
  <c r="AE422" i="16"/>
  <c r="BA421" i="16"/>
  <c r="AZ421" i="16"/>
  <c r="AY421" i="16"/>
  <c r="AX421" i="16"/>
  <c r="AW421" i="16"/>
  <c r="AV421" i="16"/>
  <c r="AU421" i="16"/>
  <c r="AT421" i="16"/>
  <c r="AS421" i="16"/>
  <c r="AR421" i="16"/>
  <c r="AQ421" i="16"/>
  <c r="AP421" i="16"/>
  <c r="AO421" i="16"/>
  <c r="AN421" i="16"/>
  <c r="AM421" i="16"/>
  <c r="AL421" i="16"/>
  <c r="AK421" i="16"/>
  <c r="AJ421" i="16"/>
  <c r="AI421" i="16"/>
  <c r="AH421" i="16"/>
  <c r="AG421" i="16"/>
  <c r="AF421" i="16"/>
  <c r="AE421" i="16"/>
  <c r="BA420" i="16"/>
  <c r="AZ420" i="16"/>
  <c r="AY420" i="16"/>
  <c r="AX420" i="16"/>
  <c r="AW420" i="16"/>
  <c r="AV420" i="16"/>
  <c r="AU420" i="16"/>
  <c r="AT420" i="16"/>
  <c r="AS420" i="16"/>
  <c r="AR420" i="16"/>
  <c r="AQ420" i="16"/>
  <c r="AP420" i="16"/>
  <c r="AO420" i="16"/>
  <c r="AN420" i="16"/>
  <c r="AM420" i="16"/>
  <c r="AL420" i="16"/>
  <c r="AK420" i="16"/>
  <c r="AJ420" i="16"/>
  <c r="AI420" i="16"/>
  <c r="AH420" i="16"/>
  <c r="AG420" i="16"/>
  <c r="AF420" i="16"/>
  <c r="AE420" i="16"/>
  <c r="BA419" i="16"/>
  <c r="AZ419" i="16"/>
  <c r="AY419" i="16"/>
  <c r="AX419" i="16"/>
  <c r="AW419" i="16"/>
  <c r="AV419" i="16"/>
  <c r="AU419" i="16"/>
  <c r="AT419" i="16"/>
  <c r="AS419" i="16"/>
  <c r="AR419" i="16"/>
  <c r="AQ419" i="16"/>
  <c r="AP419" i="16"/>
  <c r="AO419" i="16"/>
  <c r="AN419" i="16"/>
  <c r="AM419" i="16"/>
  <c r="AL419" i="16"/>
  <c r="AK419" i="16"/>
  <c r="AJ419" i="16"/>
  <c r="AI419" i="16"/>
  <c r="AH419" i="16"/>
  <c r="AG419" i="16"/>
  <c r="AF419" i="16"/>
  <c r="AE419" i="16"/>
  <c r="BA418" i="16"/>
  <c r="AZ418" i="16"/>
  <c r="AY418" i="16"/>
  <c r="AX418" i="16"/>
  <c r="AW418" i="16"/>
  <c r="AV418" i="16"/>
  <c r="AU418" i="16"/>
  <c r="AT418" i="16"/>
  <c r="AS418" i="16"/>
  <c r="AR418" i="16"/>
  <c r="AQ418" i="16"/>
  <c r="AP418" i="16"/>
  <c r="AO418" i="16"/>
  <c r="AN418" i="16"/>
  <c r="AM418" i="16"/>
  <c r="AL418" i="16"/>
  <c r="AK418" i="16"/>
  <c r="AJ418" i="16"/>
  <c r="AI418" i="16"/>
  <c r="AH418" i="16"/>
  <c r="AG418" i="16"/>
  <c r="AF418" i="16"/>
  <c r="AE418" i="16"/>
  <c r="BA417" i="16"/>
  <c r="AZ417" i="16"/>
  <c r="AY417" i="16"/>
  <c r="AX417" i="16"/>
  <c r="AW417" i="16"/>
  <c r="AV417" i="16"/>
  <c r="AU417" i="16"/>
  <c r="AT417" i="16"/>
  <c r="AS417" i="16"/>
  <c r="AR417" i="16"/>
  <c r="AQ417" i="16"/>
  <c r="AP417" i="16"/>
  <c r="AO417" i="16"/>
  <c r="AN417" i="16"/>
  <c r="AM417" i="16"/>
  <c r="AL417" i="16"/>
  <c r="AK417" i="16"/>
  <c r="AJ417" i="16"/>
  <c r="AI417" i="16"/>
  <c r="AH417" i="16"/>
  <c r="AG417" i="16"/>
  <c r="AF417" i="16"/>
  <c r="AE417" i="16"/>
  <c r="BA416" i="16"/>
  <c r="AZ416" i="16"/>
  <c r="AY416" i="16"/>
  <c r="AX416" i="16"/>
  <c r="AW416" i="16"/>
  <c r="AV416" i="16"/>
  <c r="AU416" i="16"/>
  <c r="AT416" i="16"/>
  <c r="AS416" i="16"/>
  <c r="AR416" i="16"/>
  <c r="AQ416" i="16"/>
  <c r="AP416" i="16"/>
  <c r="AO416" i="16"/>
  <c r="AN416" i="16"/>
  <c r="AM416" i="16"/>
  <c r="AL416" i="16"/>
  <c r="AK416" i="16"/>
  <c r="AJ416" i="16"/>
  <c r="AI416" i="16"/>
  <c r="AH416" i="16"/>
  <c r="AG416" i="16"/>
  <c r="AF416" i="16"/>
  <c r="AE416" i="16"/>
  <c r="BA415" i="16"/>
  <c r="AZ415" i="16"/>
  <c r="AY415" i="16"/>
  <c r="AX415" i="16"/>
  <c r="AW415" i="16"/>
  <c r="AV415" i="16"/>
  <c r="AU415" i="16"/>
  <c r="AT415" i="16"/>
  <c r="AS415" i="16"/>
  <c r="AR415" i="16"/>
  <c r="AQ415" i="16"/>
  <c r="AP415" i="16"/>
  <c r="AO415" i="16"/>
  <c r="AN415" i="16"/>
  <c r="AM415" i="16"/>
  <c r="AL415" i="16"/>
  <c r="AK415" i="16"/>
  <c r="AJ415" i="16"/>
  <c r="AI415" i="16"/>
  <c r="AH415" i="16"/>
  <c r="AG415" i="16"/>
  <c r="AF415" i="16"/>
  <c r="AE415" i="16"/>
  <c r="BA414" i="16"/>
  <c r="AZ414" i="16"/>
  <c r="AY414" i="16"/>
  <c r="AX414" i="16"/>
  <c r="AW414" i="16"/>
  <c r="AV414" i="16"/>
  <c r="AU414" i="16"/>
  <c r="AT414" i="16"/>
  <c r="AS414" i="16"/>
  <c r="AR414" i="16"/>
  <c r="AQ414" i="16"/>
  <c r="AP414" i="16"/>
  <c r="AO414" i="16"/>
  <c r="AN414" i="16"/>
  <c r="AM414" i="16"/>
  <c r="AL414" i="16"/>
  <c r="AK414" i="16"/>
  <c r="AJ414" i="16"/>
  <c r="AI414" i="16"/>
  <c r="AH414" i="16"/>
  <c r="AG414" i="16"/>
  <c r="AF414" i="16"/>
  <c r="AE414" i="16"/>
  <c r="BA413" i="16"/>
  <c r="AZ413" i="16"/>
  <c r="AY413" i="16"/>
  <c r="AX413" i="16"/>
  <c r="AW413" i="16"/>
  <c r="AV413" i="16"/>
  <c r="AU413" i="16"/>
  <c r="AT413" i="16"/>
  <c r="AS413" i="16"/>
  <c r="AR413" i="16"/>
  <c r="AQ413" i="16"/>
  <c r="AP413" i="16"/>
  <c r="AO413" i="16"/>
  <c r="AN413" i="16"/>
  <c r="AM413" i="16"/>
  <c r="AL413" i="16"/>
  <c r="AK413" i="16"/>
  <c r="AJ413" i="16"/>
  <c r="AI413" i="16"/>
  <c r="AH413" i="16"/>
  <c r="AG413" i="16"/>
  <c r="AF413" i="16"/>
  <c r="AE413" i="16"/>
  <c r="BA412" i="16"/>
  <c r="AZ412" i="16"/>
  <c r="AY412" i="16"/>
  <c r="AX412" i="16"/>
  <c r="AW412" i="16"/>
  <c r="AV412" i="16"/>
  <c r="AU412" i="16"/>
  <c r="AT412" i="16"/>
  <c r="AS412" i="16"/>
  <c r="AR412" i="16"/>
  <c r="AQ412" i="16"/>
  <c r="AP412" i="16"/>
  <c r="AO412" i="16"/>
  <c r="AN412" i="16"/>
  <c r="AM412" i="16"/>
  <c r="AL412" i="16"/>
  <c r="AK412" i="16"/>
  <c r="AJ412" i="16"/>
  <c r="AI412" i="16"/>
  <c r="AH412" i="16"/>
  <c r="AG412" i="16"/>
  <c r="AF412" i="16"/>
  <c r="AE412" i="16"/>
  <c r="BA411" i="16"/>
  <c r="AZ411" i="16"/>
  <c r="AY411" i="16"/>
  <c r="AX411" i="16"/>
  <c r="AW411" i="16"/>
  <c r="AV411" i="16"/>
  <c r="AU411" i="16"/>
  <c r="AT411" i="16"/>
  <c r="AS411" i="16"/>
  <c r="AR411" i="16"/>
  <c r="AQ411" i="16"/>
  <c r="AP411" i="16"/>
  <c r="AO411" i="16"/>
  <c r="AN411" i="16"/>
  <c r="AM411" i="16"/>
  <c r="AL411" i="16"/>
  <c r="AK411" i="16"/>
  <c r="AJ411" i="16"/>
  <c r="AI411" i="16"/>
  <c r="AH411" i="16"/>
  <c r="AG411" i="16"/>
  <c r="AF411" i="16"/>
  <c r="AE411" i="16"/>
  <c r="BA410" i="16"/>
  <c r="AZ410" i="16"/>
  <c r="AY410" i="16"/>
  <c r="AX410" i="16"/>
  <c r="AW410" i="16"/>
  <c r="AV410" i="16"/>
  <c r="AU410" i="16"/>
  <c r="AT410" i="16"/>
  <c r="AS410" i="16"/>
  <c r="AR410" i="16"/>
  <c r="AQ410" i="16"/>
  <c r="AP410" i="16"/>
  <c r="AO410" i="16"/>
  <c r="AN410" i="16"/>
  <c r="AM410" i="16"/>
  <c r="AL410" i="16"/>
  <c r="AK410" i="16"/>
  <c r="AJ410" i="16"/>
  <c r="AI410" i="16"/>
  <c r="AH410" i="16"/>
  <c r="AG410" i="16"/>
  <c r="AF410" i="16"/>
  <c r="AE410" i="16"/>
  <c r="BA409" i="16"/>
  <c r="AZ409" i="16"/>
  <c r="AY409" i="16"/>
  <c r="AX409" i="16"/>
  <c r="AW409" i="16"/>
  <c r="AV409" i="16"/>
  <c r="AU409" i="16"/>
  <c r="AT409" i="16"/>
  <c r="AS409" i="16"/>
  <c r="AR409" i="16"/>
  <c r="AQ409" i="16"/>
  <c r="AP409" i="16"/>
  <c r="AO409" i="16"/>
  <c r="AN409" i="16"/>
  <c r="AM409" i="16"/>
  <c r="AL409" i="16"/>
  <c r="AK409" i="16"/>
  <c r="AJ409" i="16"/>
  <c r="AI409" i="16"/>
  <c r="AH409" i="16"/>
  <c r="AG409" i="16"/>
  <c r="AF409" i="16"/>
  <c r="AE409" i="16"/>
  <c r="BA408" i="16"/>
  <c r="AZ408" i="16"/>
  <c r="AY408" i="16"/>
  <c r="AX408" i="16"/>
  <c r="AW408" i="16"/>
  <c r="AV408" i="16"/>
  <c r="AU408" i="16"/>
  <c r="AT408" i="16"/>
  <c r="AS408" i="16"/>
  <c r="AR408" i="16"/>
  <c r="AQ408" i="16"/>
  <c r="AP408" i="16"/>
  <c r="AO408" i="16"/>
  <c r="AN408" i="16"/>
  <c r="AM408" i="16"/>
  <c r="AL408" i="16"/>
  <c r="AK408" i="16"/>
  <c r="AJ408" i="16"/>
  <c r="AI408" i="16"/>
  <c r="AH408" i="16"/>
  <c r="AG408" i="16"/>
  <c r="AF408" i="16"/>
  <c r="AE408" i="16"/>
  <c r="BA407" i="16"/>
  <c r="AZ407" i="16"/>
  <c r="AY407" i="16"/>
  <c r="AX407" i="16"/>
  <c r="AW407" i="16"/>
  <c r="AV407" i="16"/>
  <c r="AU407" i="16"/>
  <c r="AT407" i="16"/>
  <c r="AS407" i="16"/>
  <c r="AR407" i="16"/>
  <c r="AQ407" i="16"/>
  <c r="AP407" i="16"/>
  <c r="AO407" i="16"/>
  <c r="AN407" i="16"/>
  <c r="AM407" i="16"/>
  <c r="AL407" i="16"/>
  <c r="AK407" i="16"/>
  <c r="AJ407" i="16"/>
  <c r="AI407" i="16"/>
  <c r="AH407" i="16"/>
  <c r="AG407" i="16"/>
  <c r="AF407" i="16"/>
  <c r="AE407" i="16"/>
  <c r="BA406" i="16"/>
  <c r="AZ406" i="16"/>
  <c r="AY406" i="16"/>
  <c r="AX406" i="16"/>
  <c r="AW406" i="16"/>
  <c r="AV406" i="16"/>
  <c r="AU406" i="16"/>
  <c r="AT406" i="16"/>
  <c r="AS406" i="16"/>
  <c r="AR406" i="16"/>
  <c r="AQ406" i="16"/>
  <c r="AP406" i="16"/>
  <c r="AO406" i="16"/>
  <c r="AN406" i="16"/>
  <c r="AM406" i="16"/>
  <c r="AL406" i="16"/>
  <c r="AK406" i="16"/>
  <c r="AJ406" i="16"/>
  <c r="AI406" i="16"/>
  <c r="AH406" i="16"/>
  <c r="AG406" i="16"/>
  <c r="AF406" i="16"/>
  <c r="AE406" i="16"/>
  <c r="BA405" i="16"/>
  <c r="AZ405" i="16"/>
  <c r="AY405" i="16"/>
  <c r="AX405" i="16"/>
  <c r="AW405" i="16"/>
  <c r="AV405" i="16"/>
  <c r="AU405" i="16"/>
  <c r="AT405" i="16"/>
  <c r="AS405" i="16"/>
  <c r="AR405" i="16"/>
  <c r="AQ405" i="16"/>
  <c r="AP405" i="16"/>
  <c r="AO405" i="16"/>
  <c r="AN405" i="16"/>
  <c r="AM405" i="16"/>
  <c r="AL405" i="16"/>
  <c r="AK405" i="16"/>
  <c r="AJ405" i="16"/>
  <c r="AI405" i="16"/>
  <c r="AH405" i="16"/>
  <c r="AG405" i="16"/>
  <c r="AF405" i="16"/>
  <c r="AE405" i="16"/>
  <c r="BA404" i="16"/>
  <c r="AZ404" i="16"/>
  <c r="AY404" i="16"/>
  <c r="AX404" i="16"/>
  <c r="AW404" i="16"/>
  <c r="AV404" i="16"/>
  <c r="AU404" i="16"/>
  <c r="AT404" i="16"/>
  <c r="AS404" i="16"/>
  <c r="AR404" i="16"/>
  <c r="AQ404" i="16"/>
  <c r="AP404" i="16"/>
  <c r="AO404" i="16"/>
  <c r="AN404" i="16"/>
  <c r="AM404" i="16"/>
  <c r="AL404" i="16"/>
  <c r="AK404" i="16"/>
  <c r="AJ404" i="16"/>
  <c r="AI404" i="16"/>
  <c r="AH404" i="16"/>
  <c r="AG404" i="16"/>
  <c r="AF404" i="16"/>
  <c r="AE404" i="16"/>
  <c r="BA403" i="16"/>
  <c r="AZ403" i="16"/>
  <c r="AY403" i="16"/>
  <c r="AX403" i="16"/>
  <c r="AW403" i="16"/>
  <c r="AV403" i="16"/>
  <c r="AU403" i="16"/>
  <c r="AT403" i="16"/>
  <c r="AS403" i="16"/>
  <c r="AR403" i="16"/>
  <c r="AQ403" i="16"/>
  <c r="AP403" i="16"/>
  <c r="AO403" i="16"/>
  <c r="AN403" i="16"/>
  <c r="AM403" i="16"/>
  <c r="AL403" i="16"/>
  <c r="AK403" i="16"/>
  <c r="AJ403" i="16"/>
  <c r="AI403" i="16"/>
  <c r="AH403" i="16"/>
  <c r="AG403" i="16"/>
  <c r="AF403" i="16"/>
  <c r="AE403" i="16"/>
  <c r="BA402" i="16"/>
  <c r="AZ402" i="16"/>
  <c r="AY402" i="16"/>
  <c r="AX402" i="16"/>
  <c r="AW402" i="16"/>
  <c r="AV402" i="16"/>
  <c r="AU402" i="16"/>
  <c r="AT402" i="16"/>
  <c r="AS402" i="16"/>
  <c r="AR402" i="16"/>
  <c r="AQ402" i="16"/>
  <c r="AP402" i="16"/>
  <c r="AO402" i="16"/>
  <c r="AN402" i="16"/>
  <c r="AM402" i="16"/>
  <c r="AL402" i="16"/>
  <c r="AK402" i="16"/>
  <c r="AJ402" i="16"/>
  <c r="AI402" i="16"/>
  <c r="AH402" i="16"/>
  <c r="AG402" i="16"/>
  <c r="AF402" i="16"/>
  <c r="AE402" i="16"/>
  <c r="BA401" i="16"/>
  <c r="AZ401" i="16"/>
  <c r="AY401" i="16"/>
  <c r="AX401" i="16"/>
  <c r="AW401" i="16"/>
  <c r="AV401" i="16"/>
  <c r="AU401" i="16"/>
  <c r="AT401" i="16"/>
  <c r="AS401" i="16"/>
  <c r="AR401" i="16"/>
  <c r="AQ401" i="16"/>
  <c r="AP401" i="16"/>
  <c r="AO401" i="16"/>
  <c r="AN401" i="16"/>
  <c r="AM401" i="16"/>
  <c r="AL401" i="16"/>
  <c r="AK401" i="16"/>
  <c r="AJ401" i="16"/>
  <c r="AI401" i="16"/>
  <c r="AH401" i="16"/>
  <c r="AG401" i="16"/>
  <c r="AF401" i="16"/>
  <c r="AE401" i="16"/>
  <c r="BA400" i="16"/>
  <c r="AZ400" i="16"/>
  <c r="AY400" i="16"/>
  <c r="AX400" i="16"/>
  <c r="AW400" i="16"/>
  <c r="AV400" i="16"/>
  <c r="AU400" i="16"/>
  <c r="AT400" i="16"/>
  <c r="AS400" i="16"/>
  <c r="AR400" i="16"/>
  <c r="AQ400" i="16"/>
  <c r="AP400" i="16"/>
  <c r="AO400" i="16"/>
  <c r="AN400" i="16"/>
  <c r="AM400" i="16"/>
  <c r="AL400" i="16"/>
  <c r="AK400" i="16"/>
  <c r="AJ400" i="16"/>
  <c r="AI400" i="16"/>
  <c r="AH400" i="16"/>
  <c r="AG400" i="16"/>
  <c r="AF400" i="16"/>
  <c r="AE400" i="16"/>
  <c r="BA399" i="16"/>
  <c r="AZ399" i="16"/>
  <c r="AY399" i="16"/>
  <c r="AX399" i="16"/>
  <c r="AW399" i="16"/>
  <c r="AV399" i="16"/>
  <c r="AU399" i="16"/>
  <c r="AT399" i="16"/>
  <c r="AS399" i="16"/>
  <c r="AR399" i="16"/>
  <c r="AQ399" i="16"/>
  <c r="AP399" i="16"/>
  <c r="AO399" i="16"/>
  <c r="AN399" i="16"/>
  <c r="AM399" i="16"/>
  <c r="AL399" i="16"/>
  <c r="AK399" i="16"/>
  <c r="AJ399" i="16"/>
  <c r="AI399" i="16"/>
  <c r="AH399" i="16"/>
  <c r="AG399" i="16"/>
  <c r="AF399" i="16"/>
  <c r="AE399" i="16"/>
  <c r="BA398" i="16"/>
  <c r="AZ398" i="16"/>
  <c r="AY398" i="16"/>
  <c r="AX398" i="16"/>
  <c r="AW398" i="16"/>
  <c r="AV398" i="16"/>
  <c r="AU398" i="16"/>
  <c r="AT398" i="16"/>
  <c r="AS398" i="16"/>
  <c r="AR398" i="16"/>
  <c r="AQ398" i="16"/>
  <c r="AP398" i="16"/>
  <c r="AO398" i="16"/>
  <c r="AN398" i="16"/>
  <c r="AM398" i="16"/>
  <c r="AL398" i="16"/>
  <c r="AK398" i="16"/>
  <c r="AJ398" i="16"/>
  <c r="AI398" i="16"/>
  <c r="AH398" i="16"/>
  <c r="AG398" i="16"/>
  <c r="AF398" i="16"/>
  <c r="AE398" i="16"/>
  <c r="BA397" i="16"/>
  <c r="AZ397" i="16"/>
  <c r="AY397" i="16"/>
  <c r="AX397" i="16"/>
  <c r="AW397" i="16"/>
  <c r="AV397" i="16"/>
  <c r="AU397" i="16"/>
  <c r="AT397" i="16"/>
  <c r="AS397" i="16"/>
  <c r="AR397" i="16"/>
  <c r="AQ397" i="16"/>
  <c r="AP397" i="16"/>
  <c r="AO397" i="16"/>
  <c r="AN397" i="16"/>
  <c r="AM397" i="16"/>
  <c r="AL397" i="16"/>
  <c r="AK397" i="16"/>
  <c r="AJ397" i="16"/>
  <c r="AI397" i="16"/>
  <c r="AH397" i="16"/>
  <c r="AG397" i="16"/>
  <c r="AF397" i="16"/>
  <c r="AE397" i="16"/>
  <c r="BA396" i="16"/>
  <c r="AZ396" i="16"/>
  <c r="AY396" i="16"/>
  <c r="AX396" i="16"/>
  <c r="AW396" i="16"/>
  <c r="AV396" i="16"/>
  <c r="AU396" i="16"/>
  <c r="AT396" i="16"/>
  <c r="AS396" i="16"/>
  <c r="AR396" i="16"/>
  <c r="AQ396" i="16"/>
  <c r="AP396" i="16"/>
  <c r="AO396" i="16"/>
  <c r="AN396" i="16"/>
  <c r="AM396" i="16"/>
  <c r="AL396" i="16"/>
  <c r="AK396" i="16"/>
  <c r="AJ396" i="16"/>
  <c r="AI396" i="16"/>
  <c r="AH396" i="16"/>
  <c r="AG396" i="16"/>
  <c r="AF396" i="16"/>
  <c r="AE396" i="16"/>
  <c r="BA395" i="16"/>
  <c r="AZ395" i="16"/>
  <c r="AY395" i="16"/>
  <c r="AX395" i="16"/>
  <c r="AW395" i="16"/>
  <c r="AV395" i="16"/>
  <c r="AU395" i="16"/>
  <c r="AT395" i="16"/>
  <c r="AS395" i="16"/>
  <c r="AR395" i="16"/>
  <c r="AQ395" i="16"/>
  <c r="AP395" i="16"/>
  <c r="AO395" i="16"/>
  <c r="AN395" i="16"/>
  <c r="AM395" i="16"/>
  <c r="AL395" i="16"/>
  <c r="AK395" i="16"/>
  <c r="AJ395" i="16"/>
  <c r="AI395" i="16"/>
  <c r="AH395" i="16"/>
  <c r="AG395" i="16"/>
  <c r="AF395" i="16"/>
  <c r="AE395" i="16"/>
  <c r="BA394" i="16"/>
  <c r="AZ394" i="16"/>
  <c r="AY394" i="16"/>
  <c r="AX394" i="16"/>
  <c r="AW394" i="16"/>
  <c r="AV394" i="16"/>
  <c r="AU394" i="16"/>
  <c r="AT394" i="16"/>
  <c r="AS394" i="16"/>
  <c r="AR394" i="16"/>
  <c r="AQ394" i="16"/>
  <c r="AP394" i="16"/>
  <c r="AO394" i="16"/>
  <c r="AN394" i="16"/>
  <c r="AM394" i="16"/>
  <c r="AL394" i="16"/>
  <c r="AK394" i="16"/>
  <c r="AJ394" i="16"/>
  <c r="AI394" i="16"/>
  <c r="AH394" i="16"/>
  <c r="AG394" i="16"/>
  <c r="AF394" i="16"/>
  <c r="AE394" i="16"/>
  <c r="BA393" i="16"/>
  <c r="AZ393" i="16"/>
  <c r="AY393" i="16"/>
  <c r="AX393" i="16"/>
  <c r="AW393" i="16"/>
  <c r="AV393" i="16"/>
  <c r="AU393" i="16"/>
  <c r="AT393" i="16"/>
  <c r="AS393" i="16"/>
  <c r="AR393" i="16"/>
  <c r="AQ393" i="16"/>
  <c r="AP393" i="16"/>
  <c r="AO393" i="16"/>
  <c r="AN393" i="16"/>
  <c r="AM393" i="16"/>
  <c r="AL393" i="16"/>
  <c r="AK393" i="16"/>
  <c r="AJ393" i="16"/>
  <c r="AI393" i="16"/>
  <c r="AH393" i="16"/>
  <c r="AG393" i="16"/>
  <c r="AF393" i="16"/>
  <c r="AE393" i="16"/>
  <c r="BA392" i="16"/>
  <c r="AZ392" i="16"/>
  <c r="AY392" i="16"/>
  <c r="AX392" i="16"/>
  <c r="AW392" i="16"/>
  <c r="AV392" i="16"/>
  <c r="AU392" i="16"/>
  <c r="AT392" i="16"/>
  <c r="AS392" i="16"/>
  <c r="AR392" i="16"/>
  <c r="AQ392" i="16"/>
  <c r="AP392" i="16"/>
  <c r="AO392" i="16"/>
  <c r="AN392" i="16"/>
  <c r="AM392" i="16"/>
  <c r="AL392" i="16"/>
  <c r="AK392" i="16"/>
  <c r="AJ392" i="16"/>
  <c r="AI392" i="16"/>
  <c r="AH392" i="16"/>
  <c r="AG392" i="16"/>
  <c r="AF392" i="16"/>
  <c r="AE392" i="16"/>
  <c r="BA391" i="16"/>
  <c r="AZ391" i="16"/>
  <c r="AY391" i="16"/>
  <c r="AX391" i="16"/>
  <c r="AW391" i="16"/>
  <c r="AV391" i="16"/>
  <c r="AU391" i="16"/>
  <c r="AT391" i="16"/>
  <c r="AS391" i="16"/>
  <c r="AR391" i="16"/>
  <c r="AQ391" i="16"/>
  <c r="AP391" i="16"/>
  <c r="AO391" i="16"/>
  <c r="AN391" i="16"/>
  <c r="AM391" i="16"/>
  <c r="AL391" i="16"/>
  <c r="AK391" i="16"/>
  <c r="AJ391" i="16"/>
  <c r="AI391" i="16"/>
  <c r="AH391" i="16"/>
  <c r="AG391" i="16"/>
  <c r="AF391" i="16"/>
  <c r="AE391" i="16"/>
  <c r="BA390" i="16"/>
  <c r="AZ390" i="16"/>
  <c r="AY390" i="16"/>
  <c r="AX390" i="16"/>
  <c r="AW390" i="16"/>
  <c r="AV390" i="16"/>
  <c r="AU390" i="16"/>
  <c r="AT390" i="16"/>
  <c r="AS390" i="16"/>
  <c r="AR390" i="16"/>
  <c r="AQ390" i="16"/>
  <c r="AP390" i="16"/>
  <c r="AO390" i="16"/>
  <c r="AN390" i="16"/>
  <c r="AM390" i="16"/>
  <c r="AL390" i="16"/>
  <c r="AK390" i="16"/>
  <c r="AJ390" i="16"/>
  <c r="AI390" i="16"/>
  <c r="AH390" i="16"/>
  <c r="AG390" i="16"/>
  <c r="AF390" i="16"/>
  <c r="AE390" i="16"/>
  <c r="BA389" i="16"/>
  <c r="AZ389" i="16"/>
  <c r="AY389" i="16"/>
  <c r="AX389" i="16"/>
  <c r="AW389" i="16"/>
  <c r="AV389" i="16"/>
  <c r="AU389" i="16"/>
  <c r="AT389" i="16"/>
  <c r="AS389" i="16"/>
  <c r="AR389" i="16"/>
  <c r="AQ389" i="16"/>
  <c r="AP389" i="16"/>
  <c r="AO389" i="16"/>
  <c r="AN389" i="16"/>
  <c r="AM389" i="16"/>
  <c r="AL389" i="16"/>
  <c r="AK389" i="16"/>
  <c r="AJ389" i="16"/>
  <c r="AI389" i="16"/>
  <c r="AH389" i="16"/>
  <c r="AG389" i="16"/>
  <c r="AF389" i="16"/>
  <c r="AE389" i="16"/>
  <c r="BA388" i="16"/>
  <c r="AZ388" i="16"/>
  <c r="AY388" i="16"/>
  <c r="AX388" i="16"/>
  <c r="AW388" i="16"/>
  <c r="AV388" i="16"/>
  <c r="AU388" i="16"/>
  <c r="AT388" i="16"/>
  <c r="AS388" i="16"/>
  <c r="AR388" i="16"/>
  <c r="AQ388" i="16"/>
  <c r="AP388" i="16"/>
  <c r="AO388" i="16"/>
  <c r="AN388" i="16"/>
  <c r="AM388" i="16"/>
  <c r="AL388" i="16"/>
  <c r="AK388" i="16"/>
  <c r="AJ388" i="16"/>
  <c r="AI388" i="16"/>
  <c r="AH388" i="16"/>
  <c r="AG388" i="16"/>
  <c r="AF388" i="16"/>
  <c r="AE388" i="16"/>
  <c r="BA387" i="16"/>
  <c r="AZ387" i="16"/>
  <c r="AY387" i="16"/>
  <c r="AX387" i="16"/>
  <c r="AW387" i="16"/>
  <c r="AV387" i="16"/>
  <c r="AU387" i="16"/>
  <c r="AT387" i="16"/>
  <c r="AS387" i="16"/>
  <c r="AR387" i="16"/>
  <c r="AQ387" i="16"/>
  <c r="AP387" i="16"/>
  <c r="AO387" i="16"/>
  <c r="AN387" i="16"/>
  <c r="AM387" i="16"/>
  <c r="AL387" i="16"/>
  <c r="AK387" i="16"/>
  <c r="AJ387" i="16"/>
  <c r="AI387" i="16"/>
  <c r="AH387" i="16"/>
  <c r="AG387" i="16"/>
  <c r="AF387" i="16"/>
  <c r="AE387" i="16"/>
  <c r="BA386" i="16"/>
  <c r="AZ386" i="16"/>
  <c r="AY386" i="16"/>
  <c r="AX386" i="16"/>
  <c r="AW386" i="16"/>
  <c r="AV386" i="16"/>
  <c r="AU386" i="16"/>
  <c r="AT386" i="16"/>
  <c r="AS386" i="16"/>
  <c r="AR386" i="16"/>
  <c r="AQ386" i="16"/>
  <c r="AP386" i="16"/>
  <c r="AO386" i="16"/>
  <c r="AN386" i="16"/>
  <c r="AM386" i="16"/>
  <c r="AL386" i="16"/>
  <c r="AK386" i="16"/>
  <c r="AJ386" i="16"/>
  <c r="AI386" i="16"/>
  <c r="AH386" i="16"/>
  <c r="AG386" i="16"/>
  <c r="AF386" i="16"/>
  <c r="AE386" i="16"/>
  <c r="BA385" i="16"/>
  <c r="AZ385" i="16"/>
  <c r="AY385" i="16"/>
  <c r="AX385" i="16"/>
  <c r="AW385" i="16"/>
  <c r="AV385" i="16"/>
  <c r="AU385" i="16"/>
  <c r="AT385" i="16"/>
  <c r="AS385" i="16"/>
  <c r="AR385" i="16"/>
  <c r="AQ385" i="16"/>
  <c r="AP385" i="16"/>
  <c r="AO385" i="16"/>
  <c r="AN385" i="16"/>
  <c r="AM385" i="16"/>
  <c r="AL385" i="16"/>
  <c r="AK385" i="16"/>
  <c r="AJ385" i="16"/>
  <c r="AI385" i="16"/>
  <c r="AH385" i="16"/>
  <c r="AG385" i="16"/>
  <c r="AF385" i="16"/>
  <c r="AE385" i="16"/>
  <c r="BA384" i="16"/>
  <c r="AZ384" i="16"/>
  <c r="AY384" i="16"/>
  <c r="AX384" i="16"/>
  <c r="AW384" i="16"/>
  <c r="AV384" i="16"/>
  <c r="AU384" i="16"/>
  <c r="AT384" i="16"/>
  <c r="AS384" i="16"/>
  <c r="AR384" i="16"/>
  <c r="AQ384" i="16"/>
  <c r="AP384" i="16"/>
  <c r="AO384" i="16"/>
  <c r="AN384" i="16"/>
  <c r="AM384" i="16"/>
  <c r="AL384" i="16"/>
  <c r="AK384" i="16"/>
  <c r="AJ384" i="16"/>
  <c r="AI384" i="16"/>
  <c r="AH384" i="16"/>
  <c r="AG384" i="16"/>
  <c r="AF384" i="16"/>
  <c r="AE384" i="16"/>
  <c r="BA383" i="16"/>
  <c r="AZ383" i="16"/>
  <c r="AY383" i="16"/>
  <c r="AX383" i="16"/>
  <c r="AW383" i="16"/>
  <c r="AV383" i="16"/>
  <c r="AU383" i="16"/>
  <c r="AT383" i="16"/>
  <c r="AS383" i="16"/>
  <c r="AR383" i="16"/>
  <c r="AQ383" i="16"/>
  <c r="AP383" i="16"/>
  <c r="AO383" i="16"/>
  <c r="AN383" i="16"/>
  <c r="AM383" i="16"/>
  <c r="AL383" i="16"/>
  <c r="AK383" i="16"/>
  <c r="AJ383" i="16"/>
  <c r="AI383" i="16"/>
  <c r="AH383" i="16"/>
  <c r="AG383" i="16"/>
  <c r="AF383" i="16"/>
  <c r="AE383" i="16"/>
  <c r="BA382" i="16"/>
  <c r="AZ382" i="16"/>
  <c r="AY382" i="16"/>
  <c r="AX382" i="16"/>
  <c r="AW382" i="16"/>
  <c r="AV382" i="16"/>
  <c r="AU382" i="16"/>
  <c r="AT382" i="16"/>
  <c r="AS382" i="16"/>
  <c r="AR382" i="16"/>
  <c r="AQ382" i="16"/>
  <c r="AP382" i="16"/>
  <c r="AO382" i="16"/>
  <c r="AN382" i="16"/>
  <c r="AM382" i="16"/>
  <c r="AL382" i="16"/>
  <c r="AK382" i="16"/>
  <c r="AJ382" i="16"/>
  <c r="AI382" i="16"/>
  <c r="AH382" i="16"/>
  <c r="AG382" i="16"/>
  <c r="AF382" i="16"/>
  <c r="AE382" i="16"/>
  <c r="BA381" i="16"/>
  <c r="AZ381" i="16"/>
  <c r="AY381" i="16"/>
  <c r="AX381" i="16"/>
  <c r="AW381" i="16"/>
  <c r="AV381" i="16"/>
  <c r="AU381" i="16"/>
  <c r="AT381" i="16"/>
  <c r="AS381" i="16"/>
  <c r="AR381" i="16"/>
  <c r="AQ381" i="16"/>
  <c r="AP381" i="16"/>
  <c r="AO381" i="16"/>
  <c r="AN381" i="16"/>
  <c r="AM381" i="16"/>
  <c r="AL381" i="16"/>
  <c r="AK381" i="16"/>
  <c r="AJ381" i="16"/>
  <c r="AI381" i="16"/>
  <c r="AH381" i="16"/>
  <c r="AG381" i="16"/>
  <c r="AF381" i="16"/>
  <c r="AE381" i="16"/>
  <c r="BA380" i="16"/>
  <c r="AZ380" i="16"/>
  <c r="AY380" i="16"/>
  <c r="AX380" i="16"/>
  <c r="AW380" i="16"/>
  <c r="AV380" i="16"/>
  <c r="AU380" i="16"/>
  <c r="AT380" i="16"/>
  <c r="AS380" i="16"/>
  <c r="AR380" i="16"/>
  <c r="AQ380" i="16"/>
  <c r="AP380" i="16"/>
  <c r="AO380" i="16"/>
  <c r="AN380" i="16"/>
  <c r="AM380" i="16"/>
  <c r="AL380" i="16"/>
  <c r="AK380" i="16"/>
  <c r="AJ380" i="16"/>
  <c r="AI380" i="16"/>
  <c r="AH380" i="16"/>
  <c r="AG380" i="16"/>
  <c r="AF380" i="16"/>
  <c r="AE380" i="16"/>
  <c r="BA379" i="16"/>
  <c r="AZ379" i="16"/>
  <c r="AY379" i="16"/>
  <c r="AX379" i="16"/>
  <c r="AW379" i="16"/>
  <c r="AV379" i="16"/>
  <c r="AU379" i="16"/>
  <c r="AT379" i="16"/>
  <c r="AS379" i="16"/>
  <c r="AR379" i="16"/>
  <c r="AQ379" i="16"/>
  <c r="AP379" i="16"/>
  <c r="AO379" i="16"/>
  <c r="AN379" i="16"/>
  <c r="AM379" i="16"/>
  <c r="AL379" i="16"/>
  <c r="AK379" i="16"/>
  <c r="AJ379" i="16"/>
  <c r="AI379" i="16"/>
  <c r="AH379" i="16"/>
  <c r="AG379" i="16"/>
  <c r="AF379" i="16"/>
  <c r="AE379" i="16"/>
  <c r="BA378" i="16"/>
  <c r="AZ378" i="16"/>
  <c r="AY378" i="16"/>
  <c r="AX378" i="16"/>
  <c r="AW378" i="16"/>
  <c r="AV378" i="16"/>
  <c r="AU378" i="16"/>
  <c r="AT378" i="16"/>
  <c r="AS378" i="16"/>
  <c r="AR378" i="16"/>
  <c r="AQ378" i="16"/>
  <c r="AP378" i="16"/>
  <c r="AO378" i="16"/>
  <c r="AN378" i="16"/>
  <c r="AM378" i="16"/>
  <c r="AL378" i="16"/>
  <c r="AK378" i="16"/>
  <c r="AJ378" i="16"/>
  <c r="AI378" i="16"/>
  <c r="AH378" i="16"/>
  <c r="AG378" i="16"/>
  <c r="AF378" i="16"/>
  <c r="AE378" i="16"/>
  <c r="BA377" i="16"/>
  <c r="AZ377" i="16"/>
  <c r="AY377" i="16"/>
  <c r="AX377" i="16"/>
  <c r="AW377" i="16"/>
  <c r="AV377" i="16"/>
  <c r="AU377" i="16"/>
  <c r="AT377" i="16"/>
  <c r="AS377" i="16"/>
  <c r="AR377" i="16"/>
  <c r="AQ377" i="16"/>
  <c r="AP377" i="16"/>
  <c r="AO377" i="16"/>
  <c r="AN377" i="16"/>
  <c r="AM377" i="16"/>
  <c r="AL377" i="16"/>
  <c r="AK377" i="16"/>
  <c r="AJ377" i="16"/>
  <c r="AI377" i="16"/>
  <c r="AH377" i="16"/>
  <c r="AG377" i="16"/>
  <c r="AF377" i="16"/>
  <c r="AE377" i="16"/>
  <c r="BA376" i="16"/>
  <c r="AZ376" i="16"/>
  <c r="AY376" i="16"/>
  <c r="AX376" i="16"/>
  <c r="AW376" i="16"/>
  <c r="AV376" i="16"/>
  <c r="AU376" i="16"/>
  <c r="AT376" i="16"/>
  <c r="AS376" i="16"/>
  <c r="AR376" i="16"/>
  <c r="AQ376" i="16"/>
  <c r="AP376" i="16"/>
  <c r="AO376" i="16"/>
  <c r="AN376" i="16"/>
  <c r="AM376" i="16"/>
  <c r="AL376" i="16"/>
  <c r="AK376" i="16"/>
  <c r="AJ376" i="16"/>
  <c r="AI376" i="16"/>
  <c r="AH376" i="16"/>
  <c r="AG376" i="16"/>
  <c r="AF376" i="16"/>
  <c r="AE376" i="16"/>
  <c r="BA375" i="16"/>
  <c r="AZ375" i="16"/>
  <c r="AY375" i="16"/>
  <c r="AX375" i="16"/>
  <c r="AW375" i="16"/>
  <c r="AV375" i="16"/>
  <c r="AU375" i="16"/>
  <c r="AT375" i="16"/>
  <c r="AS375" i="16"/>
  <c r="AR375" i="16"/>
  <c r="AQ375" i="16"/>
  <c r="AP375" i="16"/>
  <c r="AO375" i="16"/>
  <c r="AN375" i="16"/>
  <c r="AM375" i="16"/>
  <c r="AL375" i="16"/>
  <c r="AK375" i="16"/>
  <c r="AJ375" i="16"/>
  <c r="AI375" i="16"/>
  <c r="AH375" i="16"/>
  <c r="AG375" i="16"/>
  <c r="AF375" i="16"/>
  <c r="AE375" i="16"/>
  <c r="BA374" i="16"/>
  <c r="AZ374" i="16"/>
  <c r="AY374" i="16"/>
  <c r="AX374" i="16"/>
  <c r="AW374" i="16"/>
  <c r="AV374" i="16"/>
  <c r="AU374" i="16"/>
  <c r="AT374" i="16"/>
  <c r="AS374" i="16"/>
  <c r="AR374" i="16"/>
  <c r="AQ374" i="16"/>
  <c r="AP374" i="16"/>
  <c r="AO374" i="16"/>
  <c r="AN374" i="16"/>
  <c r="AM374" i="16"/>
  <c r="AL374" i="16"/>
  <c r="AK374" i="16"/>
  <c r="AJ374" i="16"/>
  <c r="AI374" i="16"/>
  <c r="AH374" i="16"/>
  <c r="AG374" i="16"/>
  <c r="AF374" i="16"/>
  <c r="AE374" i="16"/>
  <c r="BA373" i="16"/>
  <c r="AZ373" i="16"/>
  <c r="AY373" i="16"/>
  <c r="AX373" i="16"/>
  <c r="AW373" i="16"/>
  <c r="AV373" i="16"/>
  <c r="AU373" i="16"/>
  <c r="AT373" i="16"/>
  <c r="AS373" i="16"/>
  <c r="AR373" i="16"/>
  <c r="AQ373" i="16"/>
  <c r="AP373" i="16"/>
  <c r="AO373" i="16"/>
  <c r="AN373" i="16"/>
  <c r="AM373" i="16"/>
  <c r="AL373" i="16"/>
  <c r="AK373" i="16"/>
  <c r="AJ373" i="16"/>
  <c r="AI373" i="16"/>
  <c r="AH373" i="16"/>
  <c r="AG373" i="16"/>
  <c r="AF373" i="16"/>
  <c r="AE373" i="16"/>
  <c r="BA372" i="16"/>
  <c r="AZ372" i="16"/>
  <c r="AY372" i="16"/>
  <c r="AX372" i="16"/>
  <c r="AW372" i="16"/>
  <c r="AV372" i="16"/>
  <c r="AU372" i="16"/>
  <c r="AT372" i="16"/>
  <c r="AS372" i="16"/>
  <c r="AR372" i="16"/>
  <c r="AQ372" i="16"/>
  <c r="AP372" i="16"/>
  <c r="AO372" i="16"/>
  <c r="AN372" i="16"/>
  <c r="AM372" i="16"/>
  <c r="AL372" i="16"/>
  <c r="AK372" i="16"/>
  <c r="AJ372" i="16"/>
  <c r="AI372" i="16"/>
  <c r="AH372" i="16"/>
  <c r="AG372" i="16"/>
  <c r="AF372" i="16"/>
  <c r="AE372" i="16"/>
  <c r="BA371" i="16"/>
  <c r="AZ371" i="16"/>
  <c r="AY371" i="16"/>
  <c r="AX371" i="16"/>
  <c r="AW371" i="16"/>
  <c r="AV371" i="16"/>
  <c r="AU371" i="16"/>
  <c r="AT371" i="16"/>
  <c r="AS371" i="16"/>
  <c r="AR371" i="16"/>
  <c r="AQ371" i="16"/>
  <c r="AP371" i="16"/>
  <c r="AO371" i="16"/>
  <c r="AN371" i="16"/>
  <c r="AM371" i="16"/>
  <c r="AL371" i="16"/>
  <c r="AK371" i="16"/>
  <c r="AJ371" i="16"/>
  <c r="AI371" i="16"/>
  <c r="AH371" i="16"/>
  <c r="AG371" i="16"/>
  <c r="AF371" i="16"/>
  <c r="AE371" i="16"/>
  <c r="BA370" i="16"/>
  <c r="AZ370" i="16"/>
  <c r="AY370" i="16"/>
  <c r="AX370" i="16"/>
  <c r="AW370" i="16"/>
  <c r="AV370" i="16"/>
  <c r="AU370" i="16"/>
  <c r="AT370" i="16"/>
  <c r="AS370" i="16"/>
  <c r="AR370" i="16"/>
  <c r="AQ370" i="16"/>
  <c r="AP370" i="16"/>
  <c r="AO370" i="16"/>
  <c r="AN370" i="16"/>
  <c r="AM370" i="16"/>
  <c r="AL370" i="16"/>
  <c r="AK370" i="16"/>
  <c r="AJ370" i="16"/>
  <c r="AI370" i="16"/>
  <c r="AH370" i="16"/>
  <c r="AG370" i="16"/>
  <c r="AF370" i="16"/>
  <c r="AE370" i="16"/>
  <c r="BA369" i="16"/>
  <c r="AZ369" i="16"/>
  <c r="AY369" i="16"/>
  <c r="AX369" i="16"/>
  <c r="AW369" i="16"/>
  <c r="AV369" i="16"/>
  <c r="AU369" i="16"/>
  <c r="AT369" i="16"/>
  <c r="AS369" i="16"/>
  <c r="AR369" i="16"/>
  <c r="AQ369" i="16"/>
  <c r="AP369" i="16"/>
  <c r="AO369" i="16"/>
  <c r="AN369" i="16"/>
  <c r="AM369" i="16"/>
  <c r="AL369" i="16"/>
  <c r="AK369" i="16"/>
  <c r="AJ369" i="16"/>
  <c r="AI369" i="16"/>
  <c r="AH369" i="16"/>
  <c r="AG369" i="16"/>
  <c r="AF369" i="16"/>
  <c r="AE369" i="16"/>
  <c r="BA368" i="16"/>
  <c r="AZ368" i="16"/>
  <c r="AY368" i="16"/>
  <c r="AX368" i="16"/>
  <c r="AW368" i="16"/>
  <c r="AV368" i="16"/>
  <c r="AU368" i="16"/>
  <c r="AT368" i="16"/>
  <c r="AS368" i="16"/>
  <c r="AR368" i="16"/>
  <c r="AQ368" i="16"/>
  <c r="AP368" i="16"/>
  <c r="AO368" i="16"/>
  <c r="AN368" i="16"/>
  <c r="AM368" i="16"/>
  <c r="AL368" i="16"/>
  <c r="AK368" i="16"/>
  <c r="AJ368" i="16"/>
  <c r="AI368" i="16"/>
  <c r="AH368" i="16"/>
  <c r="AG368" i="16"/>
  <c r="AF368" i="16"/>
  <c r="AE368" i="16"/>
  <c r="BA367" i="16"/>
  <c r="AZ367" i="16"/>
  <c r="AY367" i="16"/>
  <c r="AX367" i="16"/>
  <c r="AW367" i="16"/>
  <c r="AV367" i="16"/>
  <c r="AU367" i="16"/>
  <c r="AT367" i="16"/>
  <c r="AS367" i="16"/>
  <c r="AR367" i="16"/>
  <c r="AQ367" i="16"/>
  <c r="AP367" i="16"/>
  <c r="AO367" i="16"/>
  <c r="AN367" i="16"/>
  <c r="AM367" i="16"/>
  <c r="AL367" i="16"/>
  <c r="AK367" i="16"/>
  <c r="AJ367" i="16"/>
  <c r="AI367" i="16"/>
  <c r="AH367" i="16"/>
  <c r="AG367" i="16"/>
  <c r="AF367" i="16"/>
  <c r="AE367" i="16"/>
  <c r="BA366" i="16"/>
  <c r="AZ366" i="16"/>
  <c r="AY366" i="16"/>
  <c r="AX366" i="16"/>
  <c r="AW366" i="16"/>
  <c r="AV366" i="16"/>
  <c r="AU366" i="16"/>
  <c r="AT366" i="16"/>
  <c r="AS366" i="16"/>
  <c r="AR366" i="16"/>
  <c r="AQ366" i="16"/>
  <c r="AP366" i="16"/>
  <c r="AO366" i="16"/>
  <c r="AN366" i="16"/>
  <c r="AM366" i="16"/>
  <c r="AL366" i="16"/>
  <c r="AK366" i="16"/>
  <c r="AJ366" i="16"/>
  <c r="AI366" i="16"/>
  <c r="AH366" i="16"/>
  <c r="AG366" i="16"/>
  <c r="AF366" i="16"/>
  <c r="AE366" i="16"/>
  <c r="BA365" i="16"/>
  <c r="AZ365" i="16"/>
  <c r="AY365" i="16"/>
  <c r="AX365" i="16"/>
  <c r="AW365" i="16"/>
  <c r="AV365" i="16"/>
  <c r="AU365" i="16"/>
  <c r="AT365" i="16"/>
  <c r="AS365" i="16"/>
  <c r="AR365" i="16"/>
  <c r="AQ365" i="16"/>
  <c r="AP365" i="16"/>
  <c r="AO365" i="16"/>
  <c r="AN365" i="16"/>
  <c r="AM365" i="16"/>
  <c r="AL365" i="16"/>
  <c r="AK365" i="16"/>
  <c r="AJ365" i="16"/>
  <c r="AI365" i="16"/>
  <c r="AH365" i="16"/>
  <c r="AG365" i="16"/>
  <c r="AF365" i="16"/>
  <c r="AE365" i="16"/>
  <c r="BA364" i="16"/>
  <c r="AZ364" i="16"/>
  <c r="AY364" i="16"/>
  <c r="AX364" i="16"/>
  <c r="AW364" i="16"/>
  <c r="AV364" i="16"/>
  <c r="AU364" i="16"/>
  <c r="AT364" i="16"/>
  <c r="AS364" i="16"/>
  <c r="AR364" i="16"/>
  <c r="AQ364" i="16"/>
  <c r="AP364" i="16"/>
  <c r="AO364" i="16"/>
  <c r="AN364" i="16"/>
  <c r="AM364" i="16"/>
  <c r="AL364" i="16"/>
  <c r="AK364" i="16"/>
  <c r="AJ364" i="16"/>
  <c r="AI364" i="16"/>
  <c r="AH364" i="16"/>
  <c r="AG364" i="16"/>
  <c r="AF364" i="16"/>
  <c r="AE364" i="16"/>
  <c r="BA363" i="16"/>
  <c r="AZ363" i="16"/>
  <c r="AY363" i="16"/>
  <c r="AX363" i="16"/>
  <c r="AW363" i="16"/>
  <c r="AV363" i="16"/>
  <c r="AU363" i="16"/>
  <c r="AT363" i="16"/>
  <c r="AS363" i="16"/>
  <c r="AR363" i="16"/>
  <c r="AQ363" i="16"/>
  <c r="AP363" i="16"/>
  <c r="AO363" i="16"/>
  <c r="AN363" i="16"/>
  <c r="AM363" i="16"/>
  <c r="AL363" i="16"/>
  <c r="AK363" i="16"/>
  <c r="AJ363" i="16"/>
  <c r="AI363" i="16"/>
  <c r="AH363" i="16"/>
  <c r="AG363" i="16"/>
  <c r="AF363" i="16"/>
  <c r="AE363" i="16"/>
  <c r="BA362" i="16"/>
  <c r="AZ362" i="16"/>
  <c r="AY362" i="16"/>
  <c r="AX362" i="16"/>
  <c r="AW362" i="16"/>
  <c r="AV362" i="16"/>
  <c r="AU362" i="16"/>
  <c r="AT362" i="16"/>
  <c r="AS362" i="16"/>
  <c r="AR362" i="16"/>
  <c r="AQ362" i="16"/>
  <c r="AP362" i="16"/>
  <c r="AO362" i="16"/>
  <c r="AN362" i="16"/>
  <c r="AM362" i="16"/>
  <c r="AL362" i="16"/>
  <c r="AK362" i="16"/>
  <c r="AJ362" i="16"/>
  <c r="AI362" i="16"/>
  <c r="AH362" i="16"/>
  <c r="AG362" i="16"/>
  <c r="AF362" i="16"/>
  <c r="AE362" i="16"/>
  <c r="BA361" i="16"/>
  <c r="AZ361" i="16"/>
  <c r="AY361" i="16"/>
  <c r="AX361" i="16"/>
  <c r="AW361" i="16"/>
  <c r="AV361" i="16"/>
  <c r="AU361" i="16"/>
  <c r="AT361" i="16"/>
  <c r="AS361" i="16"/>
  <c r="AR361" i="16"/>
  <c r="AQ361" i="16"/>
  <c r="AP361" i="16"/>
  <c r="AO361" i="16"/>
  <c r="AN361" i="16"/>
  <c r="AM361" i="16"/>
  <c r="AL361" i="16"/>
  <c r="AK361" i="16"/>
  <c r="AJ361" i="16"/>
  <c r="AI361" i="16"/>
  <c r="AH361" i="16"/>
  <c r="AG361" i="16"/>
  <c r="AF361" i="16"/>
  <c r="AE361" i="16"/>
  <c r="BA360" i="16"/>
  <c r="AZ360" i="16"/>
  <c r="AY360" i="16"/>
  <c r="AX360" i="16"/>
  <c r="AW360" i="16"/>
  <c r="AV360" i="16"/>
  <c r="AU360" i="16"/>
  <c r="AT360" i="16"/>
  <c r="AS360" i="16"/>
  <c r="AR360" i="16"/>
  <c r="AQ360" i="16"/>
  <c r="AP360" i="16"/>
  <c r="AO360" i="16"/>
  <c r="AN360" i="16"/>
  <c r="AM360" i="16"/>
  <c r="AL360" i="16"/>
  <c r="AK360" i="16"/>
  <c r="AJ360" i="16"/>
  <c r="AI360" i="16"/>
  <c r="AH360" i="16"/>
  <c r="AG360" i="16"/>
  <c r="AF360" i="16"/>
  <c r="AE360" i="16"/>
  <c r="BA359" i="16"/>
  <c r="AZ359" i="16"/>
  <c r="AY359" i="16"/>
  <c r="AX359" i="16"/>
  <c r="AW359" i="16"/>
  <c r="AV359" i="16"/>
  <c r="AU359" i="16"/>
  <c r="AT359" i="16"/>
  <c r="AS359" i="16"/>
  <c r="AR359" i="16"/>
  <c r="AQ359" i="16"/>
  <c r="AP359" i="16"/>
  <c r="AO359" i="16"/>
  <c r="AN359" i="16"/>
  <c r="AM359" i="16"/>
  <c r="AL359" i="16"/>
  <c r="AK359" i="16"/>
  <c r="AJ359" i="16"/>
  <c r="AI359" i="16"/>
  <c r="AH359" i="16"/>
  <c r="AG359" i="16"/>
  <c r="AF359" i="16"/>
  <c r="AE359" i="16"/>
  <c r="BA358" i="16"/>
  <c r="AZ358" i="16"/>
  <c r="AY358" i="16"/>
  <c r="AX358" i="16"/>
  <c r="AW358" i="16"/>
  <c r="AV358" i="16"/>
  <c r="AU358" i="16"/>
  <c r="AT358" i="16"/>
  <c r="AS358" i="16"/>
  <c r="AR358" i="16"/>
  <c r="AQ358" i="16"/>
  <c r="AP358" i="16"/>
  <c r="AO358" i="16"/>
  <c r="AN358" i="16"/>
  <c r="AM358" i="16"/>
  <c r="AL358" i="16"/>
  <c r="AK358" i="16"/>
  <c r="AJ358" i="16"/>
  <c r="AI358" i="16"/>
  <c r="AH358" i="16"/>
  <c r="AG358" i="16"/>
  <c r="AF358" i="16"/>
  <c r="AE358" i="16"/>
  <c r="BA357" i="16"/>
  <c r="AZ357" i="16"/>
  <c r="AY357" i="16"/>
  <c r="AX357" i="16"/>
  <c r="AW357" i="16"/>
  <c r="AV357" i="16"/>
  <c r="AU357" i="16"/>
  <c r="AT357" i="16"/>
  <c r="AS357" i="16"/>
  <c r="AR357" i="16"/>
  <c r="AQ357" i="16"/>
  <c r="AP357" i="16"/>
  <c r="AO357" i="16"/>
  <c r="AN357" i="16"/>
  <c r="AM357" i="16"/>
  <c r="AL357" i="16"/>
  <c r="AK357" i="16"/>
  <c r="AJ357" i="16"/>
  <c r="AI357" i="16"/>
  <c r="AH357" i="16"/>
  <c r="AG357" i="16"/>
  <c r="AF357" i="16"/>
  <c r="AE357" i="16"/>
  <c r="BA356" i="16"/>
  <c r="AZ356" i="16"/>
  <c r="AY356" i="16"/>
  <c r="AX356" i="16"/>
  <c r="AW356" i="16"/>
  <c r="AV356" i="16"/>
  <c r="AU356" i="16"/>
  <c r="AT356" i="16"/>
  <c r="AS356" i="16"/>
  <c r="AR356" i="16"/>
  <c r="AQ356" i="16"/>
  <c r="AP356" i="16"/>
  <c r="AO356" i="16"/>
  <c r="AN356" i="16"/>
  <c r="AM356" i="16"/>
  <c r="AL356" i="16"/>
  <c r="AK356" i="16"/>
  <c r="AJ356" i="16"/>
  <c r="AI356" i="16"/>
  <c r="AH356" i="16"/>
  <c r="AG356" i="16"/>
  <c r="AF356" i="16"/>
  <c r="AE356" i="16"/>
  <c r="BA355" i="16"/>
  <c r="AZ355" i="16"/>
  <c r="AY355" i="16"/>
  <c r="AX355" i="16"/>
  <c r="AW355" i="16"/>
  <c r="AV355" i="16"/>
  <c r="AU355" i="16"/>
  <c r="AT355" i="16"/>
  <c r="AS355" i="16"/>
  <c r="AR355" i="16"/>
  <c r="AQ355" i="16"/>
  <c r="AP355" i="16"/>
  <c r="AO355" i="16"/>
  <c r="AN355" i="16"/>
  <c r="AM355" i="16"/>
  <c r="AL355" i="16"/>
  <c r="AK355" i="16"/>
  <c r="AJ355" i="16"/>
  <c r="AI355" i="16"/>
  <c r="AH355" i="16"/>
  <c r="AG355" i="16"/>
  <c r="AF355" i="16"/>
  <c r="AE355" i="16"/>
  <c r="BA354" i="16"/>
  <c r="AZ354" i="16"/>
  <c r="AY354" i="16"/>
  <c r="AX354" i="16"/>
  <c r="AW354" i="16"/>
  <c r="AV354" i="16"/>
  <c r="AU354" i="16"/>
  <c r="AT354" i="16"/>
  <c r="AS354" i="16"/>
  <c r="AR354" i="16"/>
  <c r="AQ354" i="16"/>
  <c r="AP354" i="16"/>
  <c r="AO354" i="16"/>
  <c r="AN354" i="16"/>
  <c r="AM354" i="16"/>
  <c r="AL354" i="16"/>
  <c r="AK354" i="16"/>
  <c r="AJ354" i="16"/>
  <c r="AI354" i="16"/>
  <c r="AH354" i="16"/>
  <c r="AG354" i="16"/>
  <c r="AF354" i="16"/>
  <c r="AE354" i="16"/>
  <c r="BA353" i="16"/>
  <c r="AZ353" i="16"/>
  <c r="AY353" i="16"/>
  <c r="AX353" i="16"/>
  <c r="AW353" i="16"/>
  <c r="AV353" i="16"/>
  <c r="AU353" i="16"/>
  <c r="AT353" i="16"/>
  <c r="AS353" i="16"/>
  <c r="AR353" i="16"/>
  <c r="AQ353" i="16"/>
  <c r="AP353" i="16"/>
  <c r="AO353" i="16"/>
  <c r="AN353" i="16"/>
  <c r="AM353" i="16"/>
  <c r="AL353" i="16"/>
  <c r="AK353" i="16"/>
  <c r="AJ353" i="16"/>
  <c r="AI353" i="16"/>
  <c r="AH353" i="16"/>
  <c r="AG353" i="16"/>
  <c r="AF353" i="16"/>
  <c r="AE353" i="16"/>
  <c r="BA352" i="16"/>
  <c r="AZ352" i="16"/>
  <c r="AY352" i="16"/>
  <c r="AX352" i="16"/>
  <c r="AW352" i="16"/>
  <c r="AV352" i="16"/>
  <c r="AU352" i="16"/>
  <c r="AT352" i="16"/>
  <c r="AS352" i="16"/>
  <c r="AR352" i="16"/>
  <c r="AQ352" i="16"/>
  <c r="AP352" i="16"/>
  <c r="AO352" i="16"/>
  <c r="AN352" i="16"/>
  <c r="AM352" i="16"/>
  <c r="AL352" i="16"/>
  <c r="AK352" i="16"/>
  <c r="AJ352" i="16"/>
  <c r="AI352" i="16"/>
  <c r="AH352" i="16"/>
  <c r="AG352" i="16"/>
  <c r="AF352" i="16"/>
  <c r="AE352" i="16"/>
  <c r="BA351" i="16"/>
  <c r="AZ351" i="16"/>
  <c r="AY351" i="16"/>
  <c r="AX351" i="16"/>
  <c r="AW351" i="16"/>
  <c r="AV351" i="16"/>
  <c r="AU351" i="16"/>
  <c r="AT351" i="16"/>
  <c r="AS351" i="16"/>
  <c r="AR351" i="16"/>
  <c r="AQ351" i="16"/>
  <c r="AP351" i="16"/>
  <c r="AO351" i="16"/>
  <c r="AN351" i="16"/>
  <c r="AM351" i="16"/>
  <c r="AL351" i="16"/>
  <c r="AK351" i="16"/>
  <c r="AJ351" i="16"/>
  <c r="AI351" i="16"/>
  <c r="AH351" i="16"/>
  <c r="AG351" i="16"/>
  <c r="AF351" i="16"/>
  <c r="AE351" i="16"/>
  <c r="BA350" i="16"/>
  <c r="AZ350" i="16"/>
  <c r="AY350" i="16"/>
  <c r="AX350" i="16"/>
  <c r="AW350" i="16"/>
  <c r="AV350" i="16"/>
  <c r="AU350" i="16"/>
  <c r="AT350" i="16"/>
  <c r="AS350" i="16"/>
  <c r="AR350" i="16"/>
  <c r="AQ350" i="16"/>
  <c r="AP350" i="16"/>
  <c r="AO350" i="16"/>
  <c r="AN350" i="16"/>
  <c r="AM350" i="16"/>
  <c r="AL350" i="16"/>
  <c r="AK350" i="16"/>
  <c r="AJ350" i="16"/>
  <c r="AI350" i="16"/>
  <c r="AH350" i="16"/>
  <c r="AG350" i="16"/>
  <c r="AF350" i="16"/>
  <c r="AE350" i="16"/>
  <c r="BA349" i="16"/>
  <c r="AZ349" i="16"/>
  <c r="AY349" i="16"/>
  <c r="AX349" i="16"/>
  <c r="AW349" i="16"/>
  <c r="AV349" i="16"/>
  <c r="AU349" i="16"/>
  <c r="AT349" i="16"/>
  <c r="AS349" i="16"/>
  <c r="AR349" i="16"/>
  <c r="AQ349" i="16"/>
  <c r="AP349" i="16"/>
  <c r="AO349" i="16"/>
  <c r="AN349" i="16"/>
  <c r="AM349" i="16"/>
  <c r="AL349" i="16"/>
  <c r="AK349" i="16"/>
  <c r="AJ349" i="16"/>
  <c r="AI349" i="16"/>
  <c r="AH349" i="16"/>
  <c r="AG349" i="16"/>
  <c r="AF349" i="16"/>
  <c r="AE349" i="16"/>
  <c r="BA348" i="16"/>
  <c r="AZ348" i="16"/>
  <c r="AY348" i="16"/>
  <c r="AX348" i="16"/>
  <c r="AW348" i="16"/>
  <c r="AV348" i="16"/>
  <c r="AU348" i="16"/>
  <c r="AT348" i="16"/>
  <c r="AS348" i="16"/>
  <c r="AR348" i="16"/>
  <c r="AQ348" i="16"/>
  <c r="AP348" i="16"/>
  <c r="AO348" i="16"/>
  <c r="AN348" i="16"/>
  <c r="AM348" i="16"/>
  <c r="AL348" i="16"/>
  <c r="AK348" i="16"/>
  <c r="AJ348" i="16"/>
  <c r="AI348" i="16"/>
  <c r="AH348" i="16"/>
  <c r="AG348" i="16"/>
  <c r="AF348" i="16"/>
  <c r="AE348" i="16"/>
  <c r="BA347" i="16"/>
  <c r="AZ347" i="16"/>
  <c r="AY347" i="16"/>
  <c r="AX347" i="16"/>
  <c r="AW347" i="16"/>
  <c r="AV347" i="16"/>
  <c r="AU347" i="16"/>
  <c r="AT347" i="16"/>
  <c r="AS347" i="16"/>
  <c r="AR347" i="16"/>
  <c r="AQ347" i="16"/>
  <c r="AP347" i="16"/>
  <c r="AO347" i="16"/>
  <c r="AN347" i="16"/>
  <c r="AM347" i="16"/>
  <c r="AL347" i="16"/>
  <c r="AK347" i="16"/>
  <c r="AJ347" i="16"/>
  <c r="AI347" i="16"/>
  <c r="AH347" i="16"/>
  <c r="AG347" i="16"/>
  <c r="AF347" i="16"/>
  <c r="AE347" i="16"/>
  <c r="BA346" i="16"/>
  <c r="AZ346" i="16"/>
  <c r="AY346" i="16"/>
  <c r="AX346" i="16"/>
  <c r="AW346" i="16"/>
  <c r="AV346" i="16"/>
  <c r="AU346" i="16"/>
  <c r="AT346" i="16"/>
  <c r="AS346" i="16"/>
  <c r="AR346" i="16"/>
  <c r="AQ346" i="16"/>
  <c r="AP346" i="16"/>
  <c r="AO346" i="16"/>
  <c r="AN346" i="16"/>
  <c r="AM346" i="16"/>
  <c r="AL346" i="16"/>
  <c r="AK346" i="16"/>
  <c r="AJ346" i="16"/>
  <c r="AI346" i="16"/>
  <c r="AH346" i="16"/>
  <c r="AG346" i="16"/>
  <c r="AF346" i="16"/>
  <c r="AE346" i="16"/>
  <c r="BA345" i="16"/>
  <c r="AZ345" i="16"/>
  <c r="AY345" i="16"/>
  <c r="AX345" i="16"/>
  <c r="AW345" i="16"/>
  <c r="AV345" i="16"/>
  <c r="AU345" i="16"/>
  <c r="AT345" i="16"/>
  <c r="AS345" i="16"/>
  <c r="AR345" i="16"/>
  <c r="AQ345" i="16"/>
  <c r="AP345" i="16"/>
  <c r="AO345" i="16"/>
  <c r="AN345" i="16"/>
  <c r="AM345" i="16"/>
  <c r="AL345" i="16"/>
  <c r="AK345" i="16"/>
  <c r="AJ345" i="16"/>
  <c r="AI345" i="16"/>
  <c r="AH345" i="16"/>
  <c r="AG345" i="16"/>
  <c r="AF345" i="16"/>
  <c r="AE345" i="16"/>
  <c r="BA344" i="16"/>
  <c r="AZ344" i="16"/>
  <c r="AY344" i="16"/>
  <c r="AX344" i="16"/>
  <c r="AW344" i="16"/>
  <c r="AV344" i="16"/>
  <c r="AU344" i="16"/>
  <c r="AT344" i="16"/>
  <c r="AS344" i="16"/>
  <c r="AR344" i="16"/>
  <c r="AQ344" i="16"/>
  <c r="AP344" i="16"/>
  <c r="AO344" i="16"/>
  <c r="AN344" i="16"/>
  <c r="AM344" i="16"/>
  <c r="AL344" i="16"/>
  <c r="AK344" i="16"/>
  <c r="AJ344" i="16"/>
  <c r="AI344" i="16"/>
  <c r="AH344" i="16"/>
  <c r="AG344" i="16"/>
  <c r="AF344" i="16"/>
  <c r="AE344" i="16"/>
  <c r="BA343" i="16"/>
  <c r="AZ343" i="16"/>
  <c r="AY343" i="16"/>
  <c r="AX343" i="16"/>
  <c r="AW343" i="16"/>
  <c r="AV343" i="16"/>
  <c r="AU343" i="16"/>
  <c r="AT343" i="16"/>
  <c r="AS343" i="16"/>
  <c r="AR343" i="16"/>
  <c r="AQ343" i="16"/>
  <c r="AP343" i="16"/>
  <c r="AO343" i="16"/>
  <c r="AN343" i="16"/>
  <c r="AM343" i="16"/>
  <c r="AL343" i="16"/>
  <c r="AK343" i="16"/>
  <c r="AJ343" i="16"/>
  <c r="AI343" i="16"/>
  <c r="AH343" i="16"/>
  <c r="AG343" i="16"/>
  <c r="AF343" i="16"/>
  <c r="AE343" i="16"/>
  <c r="BA342" i="16"/>
  <c r="AZ342" i="16"/>
  <c r="AY342" i="16"/>
  <c r="AX342" i="16"/>
  <c r="AW342" i="16"/>
  <c r="AV342" i="16"/>
  <c r="AU342" i="16"/>
  <c r="AT342" i="16"/>
  <c r="AS342" i="16"/>
  <c r="AR342" i="16"/>
  <c r="AQ342" i="16"/>
  <c r="AP342" i="16"/>
  <c r="AO342" i="16"/>
  <c r="AN342" i="16"/>
  <c r="AM342" i="16"/>
  <c r="AL342" i="16"/>
  <c r="AK342" i="16"/>
  <c r="AJ342" i="16"/>
  <c r="AI342" i="16"/>
  <c r="AH342" i="16"/>
  <c r="AG342" i="16"/>
  <c r="AF342" i="16"/>
  <c r="AE342" i="16"/>
  <c r="BA341" i="16"/>
  <c r="AZ341" i="16"/>
  <c r="AY341" i="16"/>
  <c r="AX341" i="16"/>
  <c r="AW341" i="16"/>
  <c r="AV341" i="16"/>
  <c r="AU341" i="16"/>
  <c r="AT341" i="16"/>
  <c r="AS341" i="16"/>
  <c r="AR341" i="16"/>
  <c r="AQ341" i="16"/>
  <c r="AP341" i="16"/>
  <c r="AO341" i="16"/>
  <c r="AN341" i="16"/>
  <c r="AM341" i="16"/>
  <c r="AL341" i="16"/>
  <c r="AK341" i="16"/>
  <c r="AJ341" i="16"/>
  <c r="AI341" i="16"/>
  <c r="AH341" i="16"/>
  <c r="AG341" i="16"/>
  <c r="AF341" i="16"/>
  <c r="AE341" i="16"/>
  <c r="BA340" i="16"/>
  <c r="AZ340" i="16"/>
  <c r="AY340" i="16"/>
  <c r="AX340" i="16"/>
  <c r="AW340" i="16"/>
  <c r="AV340" i="16"/>
  <c r="AU340" i="16"/>
  <c r="AT340" i="16"/>
  <c r="AS340" i="16"/>
  <c r="AR340" i="16"/>
  <c r="AQ340" i="16"/>
  <c r="AP340" i="16"/>
  <c r="AO340" i="16"/>
  <c r="AN340" i="16"/>
  <c r="AM340" i="16"/>
  <c r="AL340" i="16"/>
  <c r="AK340" i="16"/>
  <c r="AJ340" i="16"/>
  <c r="AI340" i="16"/>
  <c r="AH340" i="16"/>
  <c r="AG340" i="16"/>
  <c r="AF340" i="16"/>
  <c r="AE340" i="16"/>
  <c r="BA339" i="16"/>
  <c r="AZ339" i="16"/>
  <c r="AY339" i="16"/>
  <c r="AX339" i="16"/>
  <c r="AW339" i="16"/>
  <c r="AV339" i="16"/>
  <c r="AU339" i="16"/>
  <c r="AT339" i="16"/>
  <c r="AS339" i="16"/>
  <c r="AR339" i="16"/>
  <c r="AQ339" i="16"/>
  <c r="AP339" i="16"/>
  <c r="AO339" i="16"/>
  <c r="AN339" i="16"/>
  <c r="AM339" i="16"/>
  <c r="AL339" i="16"/>
  <c r="AK339" i="16"/>
  <c r="AJ339" i="16"/>
  <c r="AI339" i="16"/>
  <c r="AH339" i="16"/>
  <c r="AG339" i="16"/>
  <c r="AF339" i="16"/>
  <c r="AE339" i="16"/>
  <c r="BA338" i="16"/>
  <c r="AZ338" i="16"/>
  <c r="AY338" i="16"/>
  <c r="AX338" i="16"/>
  <c r="AW338" i="16"/>
  <c r="AV338" i="16"/>
  <c r="AU338" i="16"/>
  <c r="AT338" i="16"/>
  <c r="AS338" i="16"/>
  <c r="AR338" i="16"/>
  <c r="AQ338" i="16"/>
  <c r="AP338" i="16"/>
  <c r="AO338" i="16"/>
  <c r="AN338" i="16"/>
  <c r="AM338" i="16"/>
  <c r="AL338" i="16"/>
  <c r="AK338" i="16"/>
  <c r="AJ338" i="16"/>
  <c r="AI338" i="16"/>
  <c r="AH338" i="16"/>
  <c r="AG338" i="16"/>
  <c r="AF338" i="16"/>
  <c r="AE338" i="16"/>
  <c r="BA337" i="16"/>
  <c r="AZ337" i="16"/>
  <c r="AY337" i="16"/>
  <c r="AX337" i="16"/>
  <c r="AW337" i="16"/>
  <c r="AV337" i="16"/>
  <c r="AU337" i="16"/>
  <c r="AT337" i="16"/>
  <c r="AS337" i="16"/>
  <c r="AR337" i="16"/>
  <c r="AQ337" i="16"/>
  <c r="AP337" i="16"/>
  <c r="AO337" i="16"/>
  <c r="AN337" i="16"/>
  <c r="AM337" i="16"/>
  <c r="AL337" i="16"/>
  <c r="AK337" i="16"/>
  <c r="AJ337" i="16"/>
  <c r="AI337" i="16"/>
  <c r="AH337" i="16"/>
  <c r="AG337" i="16"/>
  <c r="AF337" i="16"/>
  <c r="AE337" i="16"/>
  <c r="BA336" i="16"/>
  <c r="AZ336" i="16"/>
  <c r="AY336" i="16"/>
  <c r="AX336" i="16"/>
  <c r="AW336" i="16"/>
  <c r="AV336" i="16"/>
  <c r="AU336" i="16"/>
  <c r="AT336" i="16"/>
  <c r="AS336" i="16"/>
  <c r="AR336" i="16"/>
  <c r="AQ336" i="16"/>
  <c r="AP336" i="16"/>
  <c r="AO336" i="16"/>
  <c r="AN336" i="16"/>
  <c r="AM336" i="16"/>
  <c r="AL336" i="16"/>
  <c r="AK336" i="16"/>
  <c r="AJ336" i="16"/>
  <c r="AI336" i="16"/>
  <c r="AH336" i="16"/>
  <c r="AG336" i="16"/>
  <c r="AF336" i="16"/>
  <c r="AE336" i="16"/>
  <c r="BA335" i="16"/>
  <c r="AZ335" i="16"/>
  <c r="AY335" i="16"/>
  <c r="AX335" i="16"/>
  <c r="AW335" i="16"/>
  <c r="AV335" i="16"/>
  <c r="AU335" i="16"/>
  <c r="AT335" i="16"/>
  <c r="AS335" i="16"/>
  <c r="AR335" i="16"/>
  <c r="AQ335" i="16"/>
  <c r="AP335" i="16"/>
  <c r="AO335" i="16"/>
  <c r="AN335" i="16"/>
  <c r="AM335" i="16"/>
  <c r="AL335" i="16"/>
  <c r="AK335" i="16"/>
  <c r="AJ335" i="16"/>
  <c r="AI335" i="16"/>
  <c r="AH335" i="16"/>
  <c r="AG335" i="16"/>
  <c r="AF335" i="16"/>
  <c r="AE335" i="16"/>
  <c r="BA334" i="16"/>
  <c r="AZ334" i="16"/>
  <c r="AY334" i="16"/>
  <c r="AX334" i="16"/>
  <c r="AW334" i="16"/>
  <c r="AV334" i="16"/>
  <c r="AU334" i="16"/>
  <c r="AT334" i="16"/>
  <c r="AS334" i="16"/>
  <c r="AR334" i="16"/>
  <c r="AQ334" i="16"/>
  <c r="AP334" i="16"/>
  <c r="AO334" i="16"/>
  <c r="AN334" i="16"/>
  <c r="AM334" i="16"/>
  <c r="AL334" i="16"/>
  <c r="AK334" i="16"/>
  <c r="AJ334" i="16"/>
  <c r="AI334" i="16"/>
  <c r="AH334" i="16"/>
  <c r="AG334" i="16"/>
  <c r="AF334" i="16"/>
  <c r="AE334" i="16"/>
  <c r="BA333" i="16"/>
  <c r="AZ333" i="16"/>
  <c r="AY333" i="16"/>
  <c r="AX333" i="16"/>
  <c r="AW333" i="16"/>
  <c r="AV333" i="16"/>
  <c r="AU333" i="16"/>
  <c r="AT333" i="16"/>
  <c r="AS333" i="16"/>
  <c r="AR333" i="16"/>
  <c r="AQ333" i="16"/>
  <c r="AP333" i="16"/>
  <c r="AO333" i="16"/>
  <c r="AN333" i="16"/>
  <c r="AM333" i="16"/>
  <c r="AL333" i="16"/>
  <c r="AK333" i="16"/>
  <c r="AJ333" i="16"/>
  <c r="AI333" i="16"/>
  <c r="AH333" i="16"/>
  <c r="AG333" i="16"/>
  <c r="AF333" i="16"/>
  <c r="AE333" i="16"/>
  <c r="BA332" i="16"/>
  <c r="AZ332" i="16"/>
  <c r="AY332" i="16"/>
  <c r="AX332" i="16"/>
  <c r="AW332" i="16"/>
  <c r="AV332" i="16"/>
  <c r="AU332" i="16"/>
  <c r="AT332" i="16"/>
  <c r="AS332" i="16"/>
  <c r="AR332" i="16"/>
  <c r="AQ332" i="16"/>
  <c r="AP332" i="16"/>
  <c r="AO332" i="16"/>
  <c r="AN332" i="16"/>
  <c r="AM332" i="16"/>
  <c r="AL332" i="16"/>
  <c r="AK332" i="16"/>
  <c r="AJ332" i="16"/>
  <c r="AI332" i="16"/>
  <c r="AH332" i="16"/>
  <c r="AG332" i="16"/>
  <c r="AF332" i="16"/>
  <c r="AE332" i="16"/>
  <c r="BA331" i="16"/>
  <c r="AZ331" i="16"/>
  <c r="AY331" i="16"/>
  <c r="AX331" i="16"/>
  <c r="AW331" i="16"/>
  <c r="AV331" i="16"/>
  <c r="AU331" i="16"/>
  <c r="AT331" i="16"/>
  <c r="AS331" i="16"/>
  <c r="AR331" i="16"/>
  <c r="AQ331" i="16"/>
  <c r="AP331" i="16"/>
  <c r="AO331" i="16"/>
  <c r="AN331" i="16"/>
  <c r="AM331" i="16"/>
  <c r="AL331" i="16"/>
  <c r="AK331" i="16"/>
  <c r="AJ331" i="16"/>
  <c r="AI331" i="16"/>
  <c r="AH331" i="16"/>
  <c r="AG331" i="16"/>
  <c r="AF331" i="16"/>
  <c r="AE331" i="16"/>
  <c r="BA330" i="16"/>
  <c r="AZ330" i="16"/>
  <c r="AY330" i="16"/>
  <c r="AX330" i="16"/>
  <c r="AW330" i="16"/>
  <c r="AV330" i="16"/>
  <c r="AU330" i="16"/>
  <c r="AT330" i="16"/>
  <c r="AS330" i="16"/>
  <c r="AR330" i="16"/>
  <c r="AQ330" i="16"/>
  <c r="AP330" i="16"/>
  <c r="AO330" i="16"/>
  <c r="AN330" i="16"/>
  <c r="AM330" i="16"/>
  <c r="AL330" i="16"/>
  <c r="AK330" i="16"/>
  <c r="AJ330" i="16"/>
  <c r="AI330" i="16"/>
  <c r="AH330" i="16"/>
  <c r="AG330" i="16"/>
  <c r="AF330" i="16"/>
  <c r="AE330" i="16"/>
  <c r="BA329" i="16"/>
  <c r="AZ329" i="16"/>
  <c r="AY329" i="16"/>
  <c r="AX329" i="16"/>
  <c r="AW329" i="16"/>
  <c r="AV329" i="16"/>
  <c r="AU329" i="16"/>
  <c r="AT329" i="16"/>
  <c r="AS329" i="16"/>
  <c r="AR329" i="16"/>
  <c r="AQ329" i="16"/>
  <c r="AP329" i="16"/>
  <c r="AO329" i="16"/>
  <c r="AN329" i="16"/>
  <c r="AM329" i="16"/>
  <c r="AL329" i="16"/>
  <c r="AK329" i="16"/>
  <c r="AJ329" i="16"/>
  <c r="AI329" i="16"/>
  <c r="AH329" i="16"/>
  <c r="AG329" i="16"/>
  <c r="AF329" i="16"/>
  <c r="AE329" i="16"/>
  <c r="BA328" i="16"/>
  <c r="AZ328" i="16"/>
  <c r="AY328" i="16"/>
  <c r="AX328" i="16"/>
  <c r="AW328" i="16"/>
  <c r="AV328" i="16"/>
  <c r="AU328" i="16"/>
  <c r="AT328" i="16"/>
  <c r="AS328" i="16"/>
  <c r="AR328" i="16"/>
  <c r="AQ328" i="16"/>
  <c r="AP328" i="16"/>
  <c r="AO328" i="16"/>
  <c r="AN328" i="16"/>
  <c r="AM328" i="16"/>
  <c r="AL328" i="16"/>
  <c r="AK328" i="16"/>
  <c r="AJ328" i="16"/>
  <c r="AI328" i="16"/>
  <c r="AH328" i="16"/>
  <c r="AG328" i="16"/>
  <c r="AF328" i="16"/>
  <c r="AE328" i="16"/>
  <c r="BA327" i="16"/>
  <c r="AZ327" i="16"/>
  <c r="AY327" i="16"/>
  <c r="AX327" i="16"/>
  <c r="AW327" i="16"/>
  <c r="AV327" i="16"/>
  <c r="AU327" i="16"/>
  <c r="AT327" i="16"/>
  <c r="AS327" i="16"/>
  <c r="AR327" i="16"/>
  <c r="AQ327" i="16"/>
  <c r="AP327" i="16"/>
  <c r="AO327" i="16"/>
  <c r="AN327" i="16"/>
  <c r="AM327" i="16"/>
  <c r="AL327" i="16"/>
  <c r="AK327" i="16"/>
  <c r="AJ327" i="16"/>
  <c r="AI327" i="16"/>
  <c r="AH327" i="16"/>
  <c r="AG327" i="16"/>
  <c r="AF327" i="16"/>
  <c r="AE327" i="16"/>
  <c r="BA326" i="16"/>
  <c r="AZ326" i="16"/>
  <c r="AY326" i="16"/>
  <c r="AX326" i="16"/>
  <c r="AW326" i="16"/>
  <c r="AV326" i="16"/>
  <c r="AU326" i="16"/>
  <c r="AT326" i="16"/>
  <c r="AS326" i="16"/>
  <c r="AR326" i="16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BA325" i="16"/>
  <c r="AZ325" i="16"/>
  <c r="AY325" i="16"/>
  <c r="AX325" i="16"/>
  <c r="AW325" i="16"/>
  <c r="AV325" i="16"/>
  <c r="AU325" i="16"/>
  <c r="AT325" i="16"/>
  <c r="AS325" i="16"/>
  <c r="AR325" i="16"/>
  <c r="AQ325" i="16"/>
  <c r="AP325" i="16"/>
  <c r="AO325" i="16"/>
  <c r="AN325" i="16"/>
  <c r="AM325" i="16"/>
  <c r="AL325" i="16"/>
  <c r="AK325" i="16"/>
  <c r="AJ325" i="16"/>
  <c r="AI325" i="16"/>
  <c r="AH325" i="16"/>
  <c r="AG325" i="16"/>
  <c r="AF325" i="16"/>
  <c r="AE325" i="16"/>
  <c r="BA324" i="16"/>
  <c r="AZ324" i="16"/>
  <c r="AY324" i="16"/>
  <c r="AX324" i="16"/>
  <c r="AW324" i="16"/>
  <c r="AV324" i="16"/>
  <c r="AU324" i="16"/>
  <c r="AT324" i="16"/>
  <c r="AS324" i="16"/>
  <c r="AR324" i="16"/>
  <c r="AQ324" i="16"/>
  <c r="AP324" i="16"/>
  <c r="AO324" i="16"/>
  <c r="AN324" i="16"/>
  <c r="AM324" i="16"/>
  <c r="AL324" i="16"/>
  <c r="AK324" i="16"/>
  <c r="AJ324" i="16"/>
  <c r="AI324" i="16"/>
  <c r="AH324" i="16"/>
  <c r="AG324" i="16"/>
  <c r="AF324" i="16"/>
  <c r="AE324" i="16"/>
  <c r="BA323" i="16"/>
  <c r="AZ323" i="16"/>
  <c r="AY323" i="16"/>
  <c r="AX323" i="16"/>
  <c r="AW323" i="16"/>
  <c r="AV323" i="16"/>
  <c r="AU323" i="16"/>
  <c r="AT323" i="16"/>
  <c r="AS323" i="16"/>
  <c r="AR323" i="16"/>
  <c r="AQ323" i="16"/>
  <c r="AP323" i="16"/>
  <c r="AO323" i="16"/>
  <c r="AN323" i="16"/>
  <c r="AM323" i="16"/>
  <c r="AL323" i="16"/>
  <c r="AK323" i="16"/>
  <c r="AJ323" i="16"/>
  <c r="AI323" i="16"/>
  <c r="AH323" i="16"/>
  <c r="AG323" i="16"/>
  <c r="AF323" i="16"/>
  <c r="AE323" i="16"/>
  <c r="BA322" i="16"/>
  <c r="AZ322" i="16"/>
  <c r="AY322" i="16"/>
  <c r="AX322" i="16"/>
  <c r="AW322" i="16"/>
  <c r="AV322" i="16"/>
  <c r="AU322" i="16"/>
  <c r="AT322" i="16"/>
  <c r="AS322" i="16"/>
  <c r="AR322" i="16"/>
  <c r="AQ322" i="16"/>
  <c r="AP322" i="16"/>
  <c r="AO322" i="16"/>
  <c r="AN322" i="16"/>
  <c r="AM322" i="16"/>
  <c r="AL322" i="16"/>
  <c r="AK322" i="16"/>
  <c r="AJ322" i="16"/>
  <c r="AI322" i="16"/>
  <c r="AH322" i="16"/>
  <c r="AG322" i="16"/>
  <c r="AF322" i="16"/>
  <c r="AE322" i="16"/>
  <c r="BA321" i="16"/>
  <c r="AZ321" i="16"/>
  <c r="AY321" i="16"/>
  <c r="AX321" i="16"/>
  <c r="AW321" i="16"/>
  <c r="AV321" i="16"/>
  <c r="AU321" i="16"/>
  <c r="AT321" i="16"/>
  <c r="AS321" i="16"/>
  <c r="AR321" i="16"/>
  <c r="AQ321" i="16"/>
  <c r="AP321" i="16"/>
  <c r="AO321" i="16"/>
  <c r="AN321" i="16"/>
  <c r="AM321" i="16"/>
  <c r="AL321" i="16"/>
  <c r="AK321" i="16"/>
  <c r="AJ321" i="16"/>
  <c r="AI321" i="16"/>
  <c r="AH321" i="16"/>
  <c r="AG321" i="16"/>
  <c r="AF321" i="16"/>
  <c r="AE321" i="16"/>
  <c r="BA320" i="16"/>
  <c r="AZ320" i="16"/>
  <c r="AY320" i="16"/>
  <c r="AX320" i="16"/>
  <c r="AW320" i="16"/>
  <c r="AV320" i="16"/>
  <c r="AU320" i="16"/>
  <c r="AT320" i="16"/>
  <c r="AS320" i="16"/>
  <c r="AR320" i="16"/>
  <c r="AQ320" i="16"/>
  <c r="AP320" i="16"/>
  <c r="AO320" i="16"/>
  <c r="AN320" i="16"/>
  <c r="AM320" i="16"/>
  <c r="AL320" i="16"/>
  <c r="AK320" i="16"/>
  <c r="AJ320" i="16"/>
  <c r="AI320" i="16"/>
  <c r="AH320" i="16"/>
  <c r="AG320" i="16"/>
  <c r="AF320" i="16"/>
  <c r="AE320" i="16"/>
  <c r="BA319" i="16"/>
  <c r="AZ319" i="16"/>
  <c r="AY319" i="16"/>
  <c r="AX319" i="16"/>
  <c r="AW319" i="16"/>
  <c r="AV319" i="16"/>
  <c r="AU319" i="16"/>
  <c r="AT319" i="16"/>
  <c r="AS319" i="16"/>
  <c r="AR319" i="16"/>
  <c r="AQ319" i="16"/>
  <c r="AP319" i="16"/>
  <c r="AO319" i="16"/>
  <c r="AN319" i="16"/>
  <c r="AM319" i="16"/>
  <c r="AL319" i="16"/>
  <c r="AK319" i="16"/>
  <c r="AJ319" i="16"/>
  <c r="AI319" i="16"/>
  <c r="AH319" i="16"/>
  <c r="AG319" i="16"/>
  <c r="AF319" i="16"/>
  <c r="AE319" i="16"/>
  <c r="BA318" i="16"/>
  <c r="AZ318" i="16"/>
  <c r="AY318" i="16"/>
  <c r="AX318" i="16"/>
  <c r="AW318" i="16"/>
  <c r="AV318" i="16"/>
  <c r="AU318" i="16"/>
  <c r="AT318" i="16"/>
  <c r="AS318" i="16"/>
  <c r="AR318" i="16"/>
  <c r="AQ318" i="16"/>
  <c r="AP318" i="16"/>
  <c r="AO318" i="16"/>
  <c r="AN318" i="16"/>
  <c r="AM318" i="16"/>
  <c r="AL318" i="16"/>
  <c r="AK318" i="16"/>
  <c r="AJ318" i="16"/>
  <c r="AI318" i="16"/>
  <c r="AH318" i="16"/>
  <c r="AG318" i="16"/>
  <c r="AF318" i="16"/>
  <c r="AE318" i="16"/>
  <c r="BA317" i="16"/>
  <c r="AZ317" i="16"/>
  <c r="AY317" i="16"/>
  <c r="AX317" i="16"/>
  <c r="AW317" i="16"/>
  <c r="AV317" i="16"/>
  <c r="AU317" i="16"/>
  <c r="AT317" i="16"/>
  <c r="AS317" i="16"/>
  <c r="AR317" i="16"/>
  <c r="AQ317" i="16"/>
  <c r="AP317" i="16"/>
  <c r="AO317" i="16"/>
  <c r="AN317" i="16"/>
  <c r="AM317" i="16"/>
  <c r="AL317" i="16"/>
  <c r="AK317" i="16"/>
  <c r="AJ317" i="16"/>
  <c r="AI317" i="16"/>
  <c r="AH317" i="16"/>
  <c r="AG317" i="16"/>
  <c r="AF317" i="16"/>
  <c r="AE317" i="16"/>
  <c r="BA316" i="16"/>
  <c r="AZ316" i="16"/>
  <c r="AY316" i="16"/>
  <c r="AX316" i="16"/>
  <c r="AW316" i="16"/>
  <c r="AV316" i="16"/>
  <c r="AU316" i="16"/>
  <c r="AT316" i="16"/>
  <c r="AS316" i="16"/>
  <c r="AR316" i="16"/>
  <c r="AQ316" i="16"/>
  <c r="AP316" i="16"/>
  <c r="AO316" i="16"/>
  <c r="AN316" i="16"/>
  <c r="AM316" i="16"/>
  <c r="AL316" i="16"/>
  <c r="AK316" i="16"/>
  <c r="AJ316" i="16"/>
  <c r="AI316" i="16"/>
  <c r="AH316" i="16"/>
  <c r="AG316" i="16"/>
  <c r="AF316" i="16"/>
  <c r="AE316" i="16"/>
  <c r="BA315" i="16"/>
  <c r="AZ315" i="16"/>
  <c r="AY315" i="16"/>
  <c r="AX315" i="16"/>
  <c r="AW315" i="16"/>
  <c r="AV315" i="16"/>
  <c r="AU315" i="16"/>
  <c r="AT315" i="16"/>
  <c r="AS315" i="16"/>
  <c r="AR315" i="16"/>
  <c r="AQ315" i="16"/>
  <c r="AP315" i="16"/>
  <c r="AO315" i="16"/>
  <c r="AN315" i="16"/>
  <c r="AM315" i="16"/>
  <c r="AL315" i="16"/>
  <c r="AK315" i="16"/>
  <c r="AJ315" i="16"/>
  <c r="AI315" i="16"/>
  <c r="AH315" i="16"/>
  <c r="AG315" i="16"/>
  <c r="AF315" i="16"/>
  <c r="AE315" i="16"/>
  <c r="BA314" i="16"/>
  <c r="AZ314" i="16"/>
  <c r="AY314" i="16"/>
  <c r="AX314" i="16"/>
  <c r="AW314" i="16"/>
  <c r="AV314" i="16"/>
  <c r="AU314" i="16"/>
  <c r="AT314" i="16"/>
  <c r="AS314" i="16"/>
  <c r="AR314" i="16"/>
  <c r="AQ314" i="16"/>
  <c r="AP314" i="16"/>
  <c r="AO314" i="16"/>
  <c r="AN314" i="16"/>
  <c r="AM314" i="16"/>
  <c r="AL314" i="16"/>
  <c r="AK314" i="16"/>
  <c r="AJ314" i="16"/>
  <c r="AI314" i="16"/>
  <c r="AH314" i="16"/>
  <c r="AG314" i="16"/>
  <c r="AF314" i="16"/>
  <c r="AE314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BA312" i="16"/>
  <c r="AZ312" i="16"/>
  <c r="AY312" i="16"/>
  <c r="AX312" i="16"/>
  <c r="AW312" i="16"/>
  <c r="AV312" i="16"/>
  <c r="AU312" i="16"/>
  <c r="AT312" i="16"/>
  <c r="AS312" i="16"/>
  <c r="AR312" i="16"/>
  <c r="AQ312" i="16"/>
  <c r="AP312" i="16"/>
  <c r="AO312" i="16"/>
  <c r="AN312" i="16"/>
  <c r="AM312" i="16"/>
  <c r="AL312" i="16"/>
  <c r="AK312" i="16"/>
  <c r="AJ312" i="16"/>
  <c r="AI312" i="16"/>
  <c r="AH312" i="16"/>
  <c r="AG312" i="16"/>
  <c r="AF312" i="16"/>
  <c r="AE312" i="16"/>
  <c r="BA311" i="16"/>
  <c r="AZ311" i="16"/>
  <c r="AY311" i="16"/>
  <c r="AX311" i="16"/>
  <c r="AW311" i="16"/>
  <c r="AV311" i="16"/>
  <c r="AU311" i="16"/>
  <c r="AT311" i="16"/>
  <c r="AS311" i="16"/>
  <c r="AR311" i="16"/>
  <c r="AQ311" i="16"/>
  <c r="AP311" i="16"/>
  <c r="AO311" i="16"/>
  <c r="AN311" i="16"/>
  <c r="AM311" i="16"/>
  <c r="AL311" i="16"/>
  <c r="AK311" i="16"/>
  <c r="AJ311" i="16"/>
  <c r="AI311" i="16"/>
  <c r="AH311" i="16"/>
  <c r="AG311" i="16"/>
  <c r="AF311" i="16"/>
  <c r="AE311" i="16"/>
  <c r="BA310" i="16"/>
  <c r="AZ310" i="16"/>
  <c r="AY310" i="16"/>
  <c r="AX310" i="16"/>
  <c r="AW310" i="16"/>
  <c r="AV310" i="16"/>
  <c r="AU310" i="16"/>
  <c r="AT310" i="16"/>
  <c r="AS310" i="16"/>
  <c r="AR310" i="16"/>
  <c r="AQ310" i="16"/>
  <c r="AP310" i="16"/>
  <c r="AO310" i="16"/>
  <c r="AN310" i="16"/>
  <c r="AM310" i="16"/>
  <c r="AL310" i="16"/>
  <c r="AK310" i="16"/>
  <c r="AJ310" i="16"/>
  <c r="AI310" i="16"/>
  <c r="AH310" i="16"/>
  <c r="AG310" i="16"/>
  <c r="AF310" i="16"/>
  <c r="AE310" i="16"/>
  <c r="BA309" i="16"/>
  <c r="AZ309" i="16"/>
  <c r="AY309" i="16"/>
  <c r="AX309" i="16"/>
  <c r="AW309" i="16"/>
  <c r="AV309" i="16"/>
  <c r="AU309" i="16"/>
  <c r="AT309" i="16"/>
  <c r="AS309" i="16"/>
  <c r="AR309" i="16"/>
  <c r="AQ309" i="16"/>
  <c r="AP309" i="16"/>
  <c r="AO309" i="16"/>
  <c r="AN309" i="16"/>
  <c r="AM309" i="16"/>
  <c r="AL309" i="16"/>
  <c r="AK309" i="16"/>
  <c r="AJ309" i="16"/>
  <c r="AI309" i="16"/>
  <c r="AH309" i="16"/>
  <c r="AG309" i="16"/>
  <c r="AF309" i="16"/>
  <c r="AE309" i="16"/>
  <c r="BA308" i="16"/>
  <c r="AZ308" i="16"/>
  <c r="AY308" i="16"/>
  <c r="AX308" i="16"/>
  <c r="AW308" i="16"/>
  <c r="AV308" i="16"/>
  <c r="AU308" i="16"/>
  <c r="AT308" i="16"/>
  <c r="AS308" i="16"/>
  <c r="AR308" i="16"/>
  <c r="AQ308" i="16"/>
  <c r="AP308" i="16"/>
  <c r="AO308" i="16"/>
  <c r="AN308" i="16"/>
  <c r="AM308" i="16"/>
  <c r="AL308" i="16"/>
  <c r="AK308" i="16"/>
  <c r="AJ308" i="16"/>
  <c r="AI308" i="16"/>
  <c r="AH308" i="16"/>
  <c r="AG308" i="16"/>
  <c r="AF308" i="16"/>
  <c r="AE308" i="16"/>
  <c r="BA307" i="16"/>
  <c r="AZ307" i="16"/>
  <c r="AY307" i="16"/>
  <c r="AX307" i="16"/>
  <c r="AW307" i="16"/>
  <c r="AV307" i="16"/>
  <c r="AU307" i="16"/>
  <c r="AT307" i="16"/>
  <c r="AS307" i="16"/>
  <c r="AR307" i="16"/>
  <c r="AQ307" i="16"/>
  <c r="AP307" i="16"/>
  <c r="AO307" i="16"/>
  <c r="AN307" i="16"/>
  <c r="AM307" i="16"/>
  <c r="AL307" i="16"/>
  <c r="AK307" i="16"/>
  <c r="AJ307" i="16"/>
  <c r="AI307" i="16"/>
  <c r="AH307" i="16"/>
  <c r="AG307" i="16"/>
  <c r="AF307" i="16"/>
  <c r="AE307" i="16"/>
  <c r="BA306" i="16"/>
  <c r="AZ306" i="16"/>
  <c r="AY306" i="16"/>
  <c r="AX306" i="16"/>
  <c r="AW306" i="16"/>
  <c r="AV306" i="16"/>
  <c r="AU306" i="16"/>
  <c r="AT306" i="16"/>
  <c r="AS306" i="16"/>
  <c r="AR306" i="16"/>
  <c r="AQ306" i="16"/>
  <c r="AP306" i="16"/>
  <c r="AO306" i="16"/>
  <c r="AN306" i="16"/>
  <c r="AM306" i="16"/>
  <c r="AL306" i="16"/>
  <c r="AK306" i="16"/>
  <c r="AJ306" i="16"/>
  <c r="AI306" i="16"/>
  <c r="AH306" i="16"/>
  <c r="AG306" i="16"/>
  <c r="AF306" i="16"/>
  <c r="AE306" i="16"/>
  <c r="BA305" i="16"/>
  <c r="AZ305" i="16"/>
  <c r="AY305" i="16"/>
  <c r="AX305" i="16"/>
  <c r="AW305" i="16"/>
  <c r="AV305" i="16"/>
  <c r="AU305" i="16"/>
  <c r="AT305" i="16"/>
  <c r="AS305" i="16"/>
  <c r="AR305" i="16"/>
  <c r="AQ305" i="16"/>
  <c r="AP305" i="16"/>
  <c r="AO305" i="16"/>
  <c r="AN305" i="16"/>
  <c r="AM305" i="16"/>
  <c r="AL305" i="16"/>
  <c r="AK305" i="16"/>
  <c r="AJ305" i="16"/>
  <c r="AI305" i="16"/>
  <c r="AH305" i="16"/>
  <c r="AG305" i="16"/>
  <c r="AF305" i="16"/>
  <c r="AE305" i="16"/>
  <c r="BA304" i="16"/>
  <c r="AZ304" i="16"/>
  <c r="AY304" i="16"/>
  <c r="AX304" i="16"/>
  <c r="AW304" i="16"/>
  <c r="AV304" i="16"/>
  <c r="AU304" i="16"/>
  <c r="AT304" i="16"/>
  <c r="AS304" i="16"/>
  <c r="AR304" i="16"/>
  <c r="AQ304" i="16"/>
  <c r="AP304" i="16"/>
  <c r="AO304" i="16"/>
  <c r="AN304" i="16"/>
  <c r="AM304" i="16"/>
  <c r="AL304" i="16"/>
  <c r="AK304" i="16"/>
  <c r="AJ304" i="16"/>
  <c r="AI304" i="16"/>
  <c r="AH304" i="16"/>
  <c r="AG304" i="16"/>
  <c r="AF304" i="16"/>
  <c r="AE304" i="16"/>
  <c r="BA303" i="16"/>
  <c r="AZ303" i="16"/>
  <c r="AY303" i="16"/>
  <c r="AX303" i="16"/>
  <c r="AW303" i="16"/>
  <c r="AV303" i="16"/>
  <c r="AU303" i="16"/>
  <c r="AT303" i="16"/>
  <c r="AS303" i="16"/>
  <c r="AR303" i="16"/>
  <c r="AQ303" i="16"/>
  <c r="AP303" i="16"/>
  <c r="AO303" i="16"/>
  <c r="AN303" i="16"/>
  <c r="AM303" i="16"/>
  <c r="AL303" i="16"/>
  <c r="AK303" i="16"/>
  <c r="AJ303" i="16"/>
  <c r="AI303" i="16"/>
  <c r="AH303" i="16"/>
  <c r="AG303" i="16"/>
  <c r="AF303" i="16"/>
  <c r="AE303" i="16"/>
  <c r="BA302" i="16"/>
  <c r="AZ302" i="16"/>
  <c r="AY302" i="16"/>
  <c r="AX302" i="16"/>
  <c r="AW302" i="16"/>
  <c r="AV302" i="16"/>
  <c r="AU302" i="16"/>
  <c r="AT302" i="16"/>
  <c r="AS302" i="16"/>
  <c r="AR302" i="16"/>
  <c r="AQ302" i="16"/>
  <c r="AP302" i="16"/>
  <c r="AO302" i="16"/>
  <c r="AN302" i="16"/>
  <c r="AM302" i="16"/>
  <c r="AL302" i="16"/>
  <c r="AK302" i="16"/>
  <c r="AJ302" i="16"/>
  <c r="AI302" i="16"/>
  <c r="AH302" i="16"/>
  <c r="AG302" i="16"/>
  <c r="AF302" i="16"/>
  <c r="AE302" i="16"/>
  <c r="BA301" i="16"/>
  <c r="AZ301" i="16"/>
  <c r="AY301" i="16"/>
  <c r="AX301" i="16"/>
  <c r="AW301" i="16"/>
  <c r="AV301" i="16"/>
  <c r="AU301" i="16"/>
  <c r="AT301" i="16"/>
  <c r="AS301" i="16"/>
  <c r="AR301" i="16"/>
  <c r="AQ301" i="16"/>
  <c r="AP301" i="16"/>
  <c r="AO301" i="16"/>
  <c r="AN301" i="16"/>
  <c r="AM301" i="16"/>
  <c r="AL301" i="16"/>
  <c r="AK301" i="16"/>
  <c r="AJ301" i="16"/>
  <c r="AI301" i="16"/>
  <c r="AH301" i="16"/>
  <c r="AG301" i="16"/>
  <c r="AF301" i="16"/>
  <c r="AE301" i="16"/>
  <c r="BA300" i="16"/>
  <c r="AZ300" i="16"/>
  <c r="AY300" i="16"/>
  <c r="AX300" i="16"/>
  <c r="AW300" i="16"/>
  <c r="AV300" i="16"/>
  <c r="AU300" i="16"/>
  <c r="AT300" i="16"/>
  <c r="AS300" i="16"/>
  <c r="AR300" i="16"/>
  <c r="AQ300" i="16"/>
  <c r="AP300" i="16"/>
  <c r="AO300" i="16"/>
  <c r="AN300" i="16"/>
  <c r="AM300" i="16"/>
  <c r="AL300" i="16"/>
  <c r="AK300" i="16"/>
  <c r="AJ300" i="16"/>
  <c r="AI300" i="16"/>
  <c r="AH300" i="16"/>
  <c r="AG300" i="16"/>
  <c r="AF300" i="16"/>
  <c r="AE300" i="16"/>
  <c r="BA299" i="16"/>
  <c r="AZ299" i="16"/>
  <c r="AY299" i="16"/>
  <c r="AX299" i="16"/>
  <c r="AW299" i="16"/>
  <c r="AV299" i="16"/>
  <c r="AU299" i="16"/>
  <c r="AT299" i="16"/>
  <c r="AS299" i="16"/>
  <c r="AR299" i="16"/>
  <c r="AQ299" i="16"/>
  <c r="AP299" i="16"/>
  <c r="AO299" i="16"/>
  <c r="AN299" i="16"/>
  <c r="AM299" i="16"/>
  <c r="AL299" i="16"/>
  <c r="AK299" i="16"/>
  <c r="AJ299" i="16"/>
  <c r="AI299" i="16"/>
  <c r="AH299" i="16"/>
  <c r="AG299" i="16"/>
  <c r="AF299" i="16"/>
  <c r="AE299" i="16"/>
  <c r="BA298" i="16"/>
  <c r="AZ298" i="16"/>
  <c r="AY298" i="16"/>
  <c r="AX298" i="16"/>
  <c r="AW298" i="16"/>
  <c r="AV298" i="16"/>
  <c r="AU298" i="16"/>
  <c r="AT298" i="16"/>
  <c r="AS298" i="16"/>
  <c r="AR298" i="16"/>
  <c r="AQ298" i="16"/>
  <c r="AP298" i="16"/>
  <c r="AO298" i="16"/>
  <c r="AN298" i="16"/>
  <c r="AM298" i="16"/>
  <c r="AL298" i="16"/>
  <c r="AK298" i="16"/>
  <c r="AJ298" i="16"/>
  <c r="AI298" i="16"/>
  <c r="AH298" i="16"/>
  <c r="AG298" i="16"/>
  <c r="AF298" i="16"/>
  <c r="AE298" i="16"/>
  <c r="BA297" i="16"/>
  <c r="AZ297" i="16"/>
  <c r="AY297" i="16"/>
  <c r="AX297" i="16"/>
  <c r="AW297" i="16"/>
  <c r="AV297" i="16"/>
  <c r="AU297" i="16"/>
  <c r="AT297" i="16"/>
  <c r="AS297" i="16"/>
  <c r="AR297" i="16"/>
  <c r="AQ297" i="16"/>
  <c r="AP297" i="16"/>
  <c r="AO297" i="16"/>
  <c r="AN297" i="16"/>
  <c r="AM297" i="16"/>
  <c r="AL297" i="16"/>
  <c r="AK297" i="16"/>
  <c r="AJ297" i="16"/>
  <c r="AI297" i="16"/>
  <c r="AH297" i="16"/>
  <c r="AG297" i="16"/>
  <c r="AF297" i="16"/>
  <c r="AE297" i="16"/>
  <c r="BA296" i="16"/>
  <c r="AZ296" i="16"/>
  <c r="AY296" i="16"/>
  <c r="AX296" i="16"/>
  <c r="AW296" i="16"/>
  <c r="AV296" i="16"/>
  <c r="AU296" i="16"/>
  <c r="AT296" i="16"/>
  <c r="AS296" i="16"/>
  <c r="AR296" i="16"/>
  <c r="AQ296" i="16"/>
  <c r="AP296" i="16"/>
  <c r="AO296" i="16"/>
  <c r="AN296" i="16"/>
  <c r="AM296" i="16"/>
  <c r="AL296" i="16"/>
  <c r="AK296" i="16"/>
  <c r="AJ296" i="16"/>
  <c r="AI296" i="16"/>
  <c r="AH296" i="16"/>
  <c r="AG296" i="16"/>
  <c r="AF296" i="16"/>
  <c r="AE296" i="16"/>
  <c r="BA295" i="16"/>
  <c r="AZ295" i="16"/>
  <c r="AY295" i="16"/>
  <c r="AX295" i="16"/>
  <c r="AW295" i="16"/>
  <c r="AV295" i="16"/>
  <c r="AU295" i="16"/>
  <c r="AT295" i="16"/>
  <c r="AS295" i="16"/>
  <c r="AR295" i="16"/>
  <c r="AQ295" i="16"/>
  <c r="AP295" i="16"/>
  <c r="AO295" i="16"/>
  <c r="AN295" i="16"/>
  <c r="AM295" i="16"/>
  <c r="AL295" i="16"/>
  <c r="AK295" i="16"/>
  <c r="AJ295" i="16"/>
  <c r="AI295" i="16"/>
  <c r="AH295" i="16"/>
  <c r="AG295" i="16"/>
  <c r="AF295" i="16"/>
  <c r="AE295" i="16"/>
  <c r="BA294" i="16"/>
  <c r="AZ294" i="16"/>
  <c r="AY294" i="16"/>
  <c r="AX294" i="16"/>
  <c r="AW294" i="16"/>
  <c r="AV294" i="16"/>
  <c r="AU294" i="16"/>
  <c r="AT294" i="16"/>
  <c r="AS294" i="16"/>
  <c r="AR294" i="16"/>
  <c r="AQ294" i="16"/>
  <c r="AP294" i="16"/>
  <c r="AO294" i="16"/>
  <c r="AN294" i="16"/>
  <c r="AM294" i="16"/>
  <c r="AL294" i="16"/>
  <c r="AK294" i="16"/>
  <c r="AJ294" i="16"/>
  <c r="AI294" i="16"/>
  <c r="AH294" i="16"/>
  <c r="AG294" i="16"/>
  <c r="AF294" i="16"/>
  <c r="AE294" i="16"/>
  <c r="BA293" i="16"/>
  <c r="AZ293" i="16"/>
  <c r="AY293" i="16"/>
  <c r="AX293" i="16"/>
  <c r="AW293" i="16"/>
  <c r="AV293" i="16"/>
  <c r="AU293" i="16"/>
  <c r="AT293" i="16"/>
  <c r="AS293" i="16"/>
  <c r="AR293" i="16"/>
  <c r="AQ293" i="16"/>
  <c r="AP293" i="16"/>
  <c r="AO293" i="16"/>
  <c r="AN293" i="16"/>
  <c r="AM293" i="16"/>
  <c r="AL293" i="16"/>
  <c r="AK293" i="16"/>
  <c r="AJ293" i="16"/>
  <c r="AI293" i="16"/>
  <c r="AH293" i="16"/>
  <c r="AG293" i="16"/>
  <c r="AF293" i="16"/>
  <c r="AE293" i="16"/>
  <c r="BA292" i="16"/>
  <c r="AZ292" i="16"/>
  <c r="AY292" i="16"/>
  <c r="AX292" i="16"/>
  <c r="AW292" i="16"/>
  <c r="AV292" i="16"/>
  <c r="AU292" i="16"/>
  <c r="AT292" i="16"/>
  <c r="AS292" i="16"/>
  <c r="AR292" i="16"/>
  <c r="AQ292" i="16"/>
  <c r="AP292" i="16"/>
  <c r="AO292" i="16"/>
  <c r="AN292" i="16"/>
  <c r="AM292" i="16"/>
  <c r="AL292" i="16"/>
  <c r="AK292" i="16"/>
  <c r="AJ292" i="16"/>
  <c r="AI292" i="16"/>
  <c r="AH292" i="16"/>
  <c r="AG292" i="16"/>
  <c r="AF292" i="16"/>
  <c r="AE292" i="16"/>
  <c r="BA291" i="16"/>
  <c r="AZ291" i="16"/>
  <c r="AY291" i="16"/>
  <c r="AX291" i="16"/>
  <c r="AW291" i="16"/>
  <c r="AV291" i="16"/>
  <c r="AU291" i="16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BA290" i="16"/>
  <c r="AZ290" i="16"/>
  <c r="AY290" i="16"/>
  <c r="AX290" i="16"/>
  <c r="AW290" i="16"/>
  <c r="AV290" i="16"/>
  <c r="AU290" i="16"/>
  <c r="AT290" i="16"/>
  <c r="AS290" i="16"/>
  <c r="AR290" i="16"/>
  <c r="AQ290" i="16"/>
  <c r="AP290" i="16"/>
  <c r="AO290" i="16"/>
  <c r="AN290" i="16"/>
  <c r="AM290" i="16"/>
  <c r="AL290" i="16"/>
  <c r="AK290" i="16"/>
  <c r="AJ290" i="16"/>
  <c r="AI290" i="16"/>
  <c r="AH290" i="16"/>
  <c r="AG290" i="16"/>
  <c r="AF290" i="16"/>
  <c r="AE290" i="16"/>
  <c r="BA289" i="16"/>
  <c r="AZ289" i="16"/>
  <c r="AY289" i="16"/>
  <c r="AX289" i="16"/>
  <c r="AW289" i="16"/>
  <c r="AV289" i="16"/>
  <c r="AU289" i="16"/>
  <c r="AT289" i="16"/>
  <c r="AS289" i="16"/>
  <c r="AR289" i="16"/>
  <c r="AQ289" i="16"/>
  <c r="AP289" i="16"/>
  <c r="AO289" i="16"/>
  <c r="AN289" i="16"/>
  <c r="AM289" i="16"/>
  <c r="AL289" i="16"/>
  <c r="AK289" i="16"/>
  <c r="AJ289" i="16"/>
  <c r="AI289" i="16"/>
  <c r="AH289" i="16"/>
  <c r="AG289" i="16"/>
  <c r="AF289" i="16"/>
  <c r="AE289" i="16"/>
  <c r="BA288" i="16"/>
  <c r="AZ288" i="16"/>
  <c r="AY288" i="16"/>
  <c r="AX288" i="16"/>
  <c r="AW288" i="16"/>
  <c r="AV288" i="16"/>
  <c r="AU288" i="16"/>
  <c r="AT288" i="16"/>
  <c r="AS288" i="16"/>
  <c r="AR288" i="16"/>
  <c r="AQ288" i="16"/>
  <c r="AP288" i="16"/>
  <c r="AO288" i="16"/>
  <c r="AN288" i="16"/>
  <c r="AM288" i="16"/>
  <c r="AL288" i="16"/>
  <c r="AK288" i="16"/>
  <c r="AJ288" i="16"/>
  <c r="AI288" i="16"/>
  <c r="AH288" i="16"/>
  <c r="AG288" i="16"/>
  <c r="AF288" i="16"/>
  <c r="AE288" i="16"/>
  <c r="BA287" i="16"/>
  <c r="AZ287" i="16"/>
  <c r="AY287" i="16"/>
  <c r="AX287" i="16"/>
  <c r="AW287" i="16"/>
  <c r="AV287" i="16"/>
  <c r="AU287" i="16"/>
  <c r="AT287" i="16"/>
  <c r="AS287" i="16"/>
  <c r="AR287" i="16"/>
  <c r="AQ287" i="16"/>
  <c r="AP287" i="16"/>
  <c r="AO287" i="16"/>
  <c r="AN287" i="16"/>
  <c r="AM287" i="16"/>
  <c r="AL287" i="16"/>
  <c r="AK287" i="16"/>
  <c r="AJ287" i="16"/>
  <c r="AI287" i="16"/>
  <c r="AH287" i="16"/>
  <c r="AG287" i="16"/>
  <c r="AF287" i="16"/>
  <c r="AE287" i="16"/>
  <c r="BA286" i="16"/>
  <c r="AZ286" i="16"/>
  <c r="AY286" i="16"/>
  <c r="AX286" i="16"/>
  <c r="AW286" i="16"/>
  <c r="AV286" i="16"/>
  <c r="AU286" i="16"/>
  <c r="AT286" i="16"/>
  <c r="AS286" i="16"/>
  <c r="AR286" i="16"/>
  <c r="AQ286" i="16"/>
  <c r="AP286" i="16"/>
  <c r="AO286" i="16"/>
  <c r="AN286" i="16"/>
  <c r="AM286" i="16"/>
  <c r="AL286" i="16"/>
  <c r="AK286" i="16"/>
  <c r="AJ286" i="16"/>
  <c r="AI286" i="16"/>
  <c r="AH286" i="16"/>
  <c r="AG286" i="16"/>
  <c r="AF286" i="16"/>
  <c r="AE286" i="16"/>
  <c r="BA285" i="16"/>
  <c r="AZ285" i="16"/>
  <c r="AY285" i="16"/>
  <c r="AX285" i="16"/>
  <c r="AW285" i="16"/>
  <c r="AV285" i="16"/>
  <c r="AU285" i="16"/>
  <c r="AT285" i="16"/>
  <c r="AS285" i="16"/>
  <c r="AR285" i="16"/>
  <c r="AQ285" i="16"/>
  <c r="AP285" i="16"/>
  <c r="AO285" i="16"/>
  <c r="AN285" i="16"/>
  <c r="AM285" i="16"/>
  <c r="AL285" i="16"/>
  <c r="AK285" i="16"/>
  <c r="AJ285" i="16"/>
  <c r="AI285" i="16"/>
  <c r="AH285" i="16"/>
  <c r="AG285" i="16"/>
  <c r="AF285" i="16"/>
  <c r="AE285" i="16"/>
  <c r="BA284" i="16"/>
  <c r="AZ284" i="16"/>
  <c r="AY284" i="16"/>
  <c r="AX284" i="16"/>
  <c r="AW284" i="16"/>
  <c r="AV284" i="16"/>
  <c r="AU284" i="16"/>
  <c r="AT284" i="16"/>
  <c r="AS284" i="16"/>
  <c r="AR284" i="16"/>
  <c r="AQ284" i="16"/>
  <c r="AP284" i="16"/>
  <c r="AO284" i="16"/>
  <c r="AN284" i="16"/>
  <c r="AM284" i="16"/>
  <c r="AL284" i="16"/>
  <c r="AK284" i="16"/>
  <c r="AJ284" i="16"/>
  <c r="AI284" i="16"/>
  <c r="AH284" i="16"/>
  <c r="AG284" i="16"/>
  <c r="AF284" i="16"/>
  <c r="AE284" i="16"/>
  <c r="BA283" i="16"/>
  <c r="AZ283" i="16"/>
  <c r="AY283" i="16"/>
  <c r="AX283" i="16"/>
  <c r="AW283" i="16"/>
  <c r="AV283" i="16"/>
  <c r="AU283" i="16"/>
  <c r="AT283" i="16"/>
  <c r="AS283" i="16"/>
  <c r="AR283" i="16"/>
  <c r="AQ283" i="16"/>
  <c r="AP283" i="16"/>
  <c r="AO283" i="16"/>
  <c r="AN283" i="16"/>
  <c r="AM283" i="16"/>
  <c r="AL283" i="16"/>
  <c r="AK283" i="16"/>
  <c r="AJ283" i="16"/>
  <c r="AI283" i="16"/>
  <c r="AH283" i="16"/>
  <c r="AG283" i="16"/>
  <c r="AF283" i="16"/>
  <c r="AE283" i="16"/>
  <c r="BA282" i="16"/>
  <c r="AZ282" i="16"/>
  <c r="AY282" i="16"/>
  <c r="AX282" i="16"/>
  <c r="AW282" i="16"/>
  <c r="AV282" i="16"/>
  <c r="AU282" i="16"/>
  <c r="AT282" i="16"/>
  <c r="AS282" i="16"/>
  <c r="AR282" i="16"/>
  <c r="AQ282" i="16"/>
  <c r="AP282" i="16"/>
  <c r="AO282" i="16"/>
  <c r="AN282" i="16"/>
  <c r="AM282" i="16"/>
  <c r="AL282" i="16"/>
  <c r="AK282" i="16"/>
  <c r="AJ282" i="16"/>
  <c r="AI282" i="16"/>
  <c r="AH282" i="16"/>
  <c r="AG282" i="16"/>
  <c r="AF282" i="16"/>
  <c r="AE282" i="16"/>
  <c r="BA281" i="16"/>
  <c r="AZ281" i="16"/>
  <c r="AY281" i="16"/>
  <c r="AX281" i="16"/>
  <c r="AW281" i="16"/>
  <c r="AV281" i="16"/>
  <c r="AU281" i="16"/>
  <c r="AT281" i="16"/>
  <c r="AS281" i="16"/>
  <c r="AR281" i="16"/>
  <c r="AQ281" i="16"/>
  <c r="AP281" i="16"/>
  <c r="AO281" i="16"/>
  <c r="AN281" i="16"/>
  <c r="AM281" i="16"/>
  <c r="AL281" i="16"/>
  <c r="AK281" i="16"/>
  <c r="AJ281" i="16"/>
  <c r="AI281" i="16"/>
  <c r="AH281" i="16"/>
  <c r="AG281" i="16"/>
  <c r="AF281" i="16"/>
  <c r="AE281" i="16"/>
  <c r="BA280" i="16"/>
  <c r="AZ280" i="16"/>
  <c r="AY280" i="16"/>
  <c r="AX280" i="16"/>
  <c r="AW280" i="16"/>
  <c r="AV280" i="16"/>
  <c r="AU280" i="16"/>
  <c r="AT280" i="16"/>
  <c r="AS280" i="16"/>
  <c r="AR280" i="16"/>
  <c r="AQ280" i="16"/>
  <c r="AP280" i="16"/>
  <c r="AO280" i="16"/>
  <c r="AN280" i="16"/>
  <c r="AM280" i="16"/>
  <c r="AL280" i="16"/>
  <c r="AK280" i="16"/>
  <c r="AJ280" i="16"/>
  <c r="AI280" i="16"/>
  <c r="AH280" i="16"/>
  <c r="AG280" i="16"/>
  <c r="AF280" i="16"/>
  <c r="AE280" i="16"/>
  <c r="BA279" i="16"/>
  <c r="AZ279" i="16"/>
  <c r="AY279" i="16"/>
  <c r="AX279" i="16"/>
  <c r="AW279" i="16"/>
  <c r="AV279" i="16"/>
  <c r="AU279" i="16"/>
  <c r="AT279" i="16"/>
  <c r="AS279" i="16"/>
  <c r="AR279" i="16"/>
  <c r="AQ279" i="16"/>
  <c r="AP279" i="16"/>
  <c r="AO279" i="16"/>
  <c r="AN279" i="16"/>
  <c r="AM279" i="16"/>
  <c r="AL279" i="16"/>
  <c r="AK279" i="16"/>
  <c r="AJ279" i="16"/>
  <c r="AI279" i="16"/>
  <c r="AH279" i="16"/>
  <c r="AG279" i="16"/>
  <c r="AF279" i="16"/>
  <c r="AE279" i="16"/>
  <c r="BA278" i="16"/>
  <c r="AZ278" i="16"/>
  <c r="AY278" i="16"/>
  <c r="AX278" i="16"/>
  <c r="AW278" i="16"/>
  <c r="AV278" i="16"/>
  <c r="AU278" i="16"/>
  <c r="AT278" i="16"/>
  <c r="AS278" i="16"/>
  <c r="AR278" i="16"/>
  <c r="AQ278" i="16"/>
  <c r="AP278" i="16"/>
  <c r="AO278" i="16"/>
  <c r="AN278" i="16"/>
  <c r="AM278" i="16"/>
  <c r="AL278" i="16"/>
  <c r="AK278" i="16"/>
  <c r="AJ278" i="16"/>
  <c r="AI278" i="16"/>
  <c r="AH278" i="16"/>
  <c r="AG278" i="16"/>
  <c r="AF278" i="16"/>
  <c r="AE278" i="16"/>
  <c r="BA277" i="16"/>
  <c r="AZ277" i="16"/>
  <c r="AY277" i="16"/>
  <c r="AX277" i="16"/>
  <c r="AW277" i="16"/>
  <c r="AV277" i="16"/>
  <c r="AU277" i="16"/>
  <c r="AT277" i="16"/>
  <c r="AS277" i="16"/>
  <c r="AR277" i="16"/>
  <c r="AQ277" i="16"/>
  <c r="AP277" i="16"/>
  <c r="AO277" i="16"/>
  <c r="AN277" i="16"/>
  <c r="AM277" i="16"/>
  <c r="AL277" i="16"/>
  <c r="AK277" i="16"/>
  <c r="AJ277" i="16"/>
  <c r="AI277" i="16"/>
  <c r="AH277" i="16"/>
  <c r="AG277" i="16"/>
  <c r="AF277" i="16"/>
  <c r="AE277" i="16"/>
  <c r="BA276" i="16"/>
  <c r="AZ276" i="16"/>
  <c r="AY276" i="16"/>
  <c r="AX276" i="16"/>
  <c r="AW276" i="16"/>
  <c r="AV276" i="16"/>
  <c r="AU276" i="16"/>
  <c r="AT276" i="16"/>
  <c r="AS276" i="16"/>
  <c r="AR276" i="16"/>
  <c r="AQ276" i="16"/>
  <c r="AP276" i="16"/>
  <c r="AO276" i="16"/>
  <c r="AN276" i="16"/>
  <c r="AM276" i="16"/>
  <c r="AL276" i="16"/>
  <c r="AK276" i="16"/>
  <c r="AJ276" i="16"/>
  <c r="AI276" i="16"/>
  <c r="AH276" i="16"/>
  <c r="AG276" i="16"/>
  <c r="AF276" i="16"/>
  <c r="AE276" i="16"/>
  <c r="BA275" i="16"/>
  <c r="AZ275" i="16"/>
  <c r="AY275" i="16"/>
  <c r="AX275" i="16"/>
  <c r="AW275" i="16"/>
  <c r="AV275" i="16"/>
  <c r="AU275" i="16"/>
  <c r="AT275" i="16"/>
  <c r="AS275" i="16"/>
  <c r="AR275" i="16"/>
  <c r="AQ275" i="16"/>
  <c r="AP275" i="16"/>
  <c r="AO275" i="16"/>
  <c r="AN275" i="16"/>
  <c r="AM275" i="16"/>
  <c r="AL275" i="16"/>
  <c r="AK275" i="16"/>
  <c r="AJ275" i="16"/>
  <c r="AI275" i="16"/>
  <c r="AH275" i="16"/>
  <c r="AG275" i="16"/>
  <c r="AF275" i="16"/>
  <c r="AE275" i="16"/>
  <c r="BA274" i="16"/>
  <c r="AZ274" i="16"/>
  <c r="AY274" i="16"/>
  <c r="AX274" i="16"/>
  <c r="AW274" i="16"/>
  <c r="AV274" i="16"/>
  <c r="AU274" i="16"/>
  <c r="AT274" i="16"/>
  <c r="AS274" i="16"/>
  <c r="AR274" i="16"/>
  <c r="AQ274" i="16"/>
  <c r="AP274" i="16"/>
  <c r="AO274" i="16"/>
  <c r="AN274" i="16"/>
  <c r="AM274" i="16"/>
  <c r="AL274" i="16"/>
  <c r="AK274" i="16"/>
  <c r="AJ274" i="16"/>
  <c r="AI274" i="16"/>
  <c r="AH274" i="16"/>
  <c r="AG274" i="16"/>
  <c r="AF274" i="16"/>
  <c r="AE274" i="16"/>
  <c r="BA273" i="16"/>
  <c r="AZ273" i="16"/>
  <c r="AY273" i="16"/>
  <c r="AX273" i="16"/>
  <c r="AW273" i="16"/>
  <c r="AV273" i="16"/>
  <c r="AU273" i="16"/>
  <c r="AT273" i="16"/>
  <c r="AS273" i="16"/>
  <c r="AR273" i="16"/>
  <c r="AQ273" i="16"/>
  <c r="AP273" i="16"/>
  <c r="AO273" i="16"/>
  <c r="AN273" i="16"/>
  <c r="AM273" i="16"/>
  <c r="AL273" i="16"/>
  <c r="AK273" i="16"/>
  <c r="AJ273" i="16"/>
  <c r="AI273" i="16"/>
  <c r="AH273" i="16"/>
  <c r="AG273" i="16"/>
  <c r="AF273" i="16"/>
  <c r="AE273" i="16"/>
  <c r="BA272" i="16"/>
  <c r="AZ272" i="16"/>
  <c r="AY272" i="16"/>
  <c r="AX272" i="16"/>
  <c r="AW272" i="16"/>
  <c r="AV272" i="16"/>
  <c r="AU272" i="16"/>
  <c r="AT272" i="16"/>
  <c r="AS272" i="16"/>
  <c r="AR272" i="16"/>
  <c r="AQ272" i="16"/>
  <c r="AP272" i="16"/>
  <c r="AO272" i="16"/>
  <c r="AN272" i="16"/>
  <c r="AM272" i="16"/>
  <c r="AL272" i="16"/>
  <c r="AK272" i="16"/>
  <c r="AJ272" i="16"/>
  <c r="AI272" i="16"/>
  <c r="AH272" i="16"/>
  <c r="AG272" i="16"/>
  <c r="AF272" i="16"/>
  <c r="AE272" i="16"/>
  <c r="BA271" i="16"/>
  <c r="AZ271" i="16"/>
  <c r="AY271" i="16"/>
  <c r="AX271" i="16"/>
  <c r="AW271" i="16"/>
  <c r="AV271" i="16"/>
  <c r="AU271" i="16"/>
  <c r="AT271" i="16"/>
  <c r="AS271" i="16"/>
  <c r="AR271" i="16"/>
  <c r="AQ271" i="16"/>
  <c r="AP271" i="16"/>
  <c r="AO271" i="16"/>
  <c r="AN271" i="16"/>
  <c r="AM271" i="16"/>
  <c r="AL271" i="16"/>
  <c r="AK271" i="16"/>
  <c r="AJ271" i="16"/>
  <c r="AI271" i="16"/>
  <c r="AH271" i="16"/>
  <c r="AG271" i="16"/>
  <c r="AF271" i="16"/>
  <c r="AE271" i="16"/>
  <c r="BA270" i="16"/>
  <c r="AZ270" i="16"/>
  <c r="AY270" i="16"/>
  <c r="AX270" i="16"/>
  <c r="AW270" i="16"/>
  <c r="AV270" i="16"/>
  <c r="AU270" i="16"/>
  <c r="AT270" i="16"/>
  <c r="AS270" i="16"/>
  <c r="AR270" i="16"/>
  <c r="AQ270" i="16"/>
  <c r="AP270" i="16"/>
  <c r="AO270" i="16"/>
  <c r="AN270" i="16"/>
  <c r="AM270" i="16"/>
  <c r="AL270" i="16"/>
  <c r="AK270" i="16"/>
  <c r="AJ270" i="16"/>
  <c r="AI270" i="16"/>
  <c r="AH270" i="16"/>
  <c r="AG270" i="16"/>
  <c r="AF270" i="16"/>
  <c r="AE270" i="16"/>
  <c r="BA269" i="16"/>
  <c r="AZ269" i="16"/>
  <c r="AY269" i="16"/>
  <c r="AX269" i="16"/>
  <c r="AW269" i="16"/>
  <c r="AV269" i="16"/>
  <c r="AU269" i="16"/>
  <c r="AT269" i="16"/>
  <c r="AS269" i="16"/>
  <c r="AR269" i="16"/>
  <c r="AQ269" i="16"/>
  <c r="AP269" i="16"/>
  <c r="AO269" i="16"/>
  <c r="AN269" i="16"/>
  <c r="AM269" i="16"/>
  <c r="AL269" i="16"/>
  <c r="AK269" i="16"/>
  <c r="AJ269" i="16"/>
  <c r="AI269" i="16"/>
  <c r="AH269" i="16"/>
  <c r="AG269" i="16"/>
  <c r="AF269" i="16"/>
  <c r="AE269" i="16"/>
  <c r="BA268" i="16"/>
  <c r="AZ268" i="16"/>
  <c r="AY268" i="16"/>
  <c r="AX268" i="16"/>
  <c r="AW268" i="16"/>
  <c r="AV268" i="16"/>
  <c r="AU268" i="16"/>
  <c r="AT268" i="16"/>
  <c r="AS268" i="16"/>
  <c r="AR268" i="16"/>
  <c r="AQ268" i="16"/>
  <c r="AP268" i="16"/>
  <c r="AO268" i="16"/>
  <c r="AN268" i="16"/>
  <c r="AM268" i="16"/>
  <c r="AL268" i="16"/>
  <c r="AK268" i="16"/>
  <c r="AJ268" i="16"/>
  <c r="AI268" i="16"/>
  <c r="AH268" i="16"/>
  <c r="AG268" i="16"/>
  <c r="AF268" i="16"/>
  <c r="AE268" i="16"/>
  <c r="BA267" i="16"/>
  <c r="AZ267" i="16"/>
  <c r="AY267" i="16"/>
  <c r="AX267" i="16"/>
  <c r="AW267" i="16"/>
  <c r="AV267" i="16"/>
  <c r="AU267" i="16"/>
  <c r="AT267" i="16"/>
  <c r="AS267" i="16"/>
  <c r="AR267" i="16"/>
  <c r="AQ267" i="16"/>
  <c r="AP267" i="16"/>
  <c r="AO267" i="16"/>
  <c r="AN267" i="16"/>
  <c r="AM267" i="16"/>
  <c r="AL267" i="16"/>
  <c r="AK267" i="16"/>
  <c r="AJ267" i="16"/>
  <c r="AI267" i="16"/>
  <c r="AH267" i="16"/>
  <c r="AG267" i="16"/>
  <c r="AF267" i="16"/>
  <c r="AE267" i="16"/>
  <c r="BA266" i="16"/>
  <c r="AZ266" i="16"/>
  <c r="AY266" i="16"/>
  <c r="AX266" i="16"/>
  <c r="AW266" i="16"/>
  <c r="AV266" i="16"/>
  <c r="AU266" i="16"/>
  <c r="AT266" i="16"/>
  <c r="AS266" i="16"/>
  <c r="AR266" i="16"/>
  <c r="AQ266" i="16"/>
  <c r="AP266" i="16"/>
  <c r="AO266" i="16"/>
  <c r="AN266" i="16"/>
  <c r="AM266" i="16"/>
  <c r="AL266" i="16"/>
  <c r="AK266" i="16"/>
  <c r="AJ266" i="16"/>
  <c r="AI266" i="16"/>
  <c r="AH266" i="16"/>
  <c r="AG266" i="16"/>
  <c r="AF266" i="16"/>
  <c r="AE266" i="16"/>
  <c r="BA265" i="16"/>
  <c r="AZ265" i="16"/>
  <c r="AY265" i="16"/>
  <c r="AX265" i="16"/>
  <c r="AW265" i="16"/>
  <c r="AV265" i="16"/>
  <c r="AU265" i="16"/>
  <c r="AT265" i="16"/>
  <c r="AS265" i="16"/>
  <c r="AR265" i="16"/>
  <c r="AQ265" i="16"/>
  <c r="AP265" i="16"/>
  <c r="AO265" i="16"/>
  <c r="AN265" i="16"/>
  <c r="AM265" i="16"/>
  <c r="AL265" i="16"/>
  <c r="AK265" i="16"/>
  <c r="AJ265" i="16"/>
  <c r="AI265" i="16"/>
  <c r="AH265" i="16"/>
  <c r="AG265" i="16"/>
  <c r="AF265" i="16"/>
  <c r="AE265" i="16"/>
  <c r="BA264" i="16"/>
  <c r="AZ264" i="16"/>
  <c r="AY264" i="16"/>
  <c r="AX264" i="16"/>
  <c r="AW264" i="16"/>
  <c r="AV264" i="16"/>
  <c r="AU264" i="16"/>
  <c r="AT264" i="16"/>
  <c r="AS264" i="16"/>
  <c r="AR264" i="16"/>
  <c r="AQ264" i="16"/>
  <c r="AP264" i="16"/>
  <c r="AO264" i="16"/>
  <c r="AN264" i="16"/>
  <c r="AM264" i="16"/>
  <c r="AL264" i="16"/>
  <c r="AK264" i="16"/>
  <c r="AJ264" i="16"/>
  <c r="AI264" i="16"/>
  <c r="AH264" i="16"/>
  <c r="AG264" i="16"/>
  <c r="AF264" i="16"/>
  <c r="AE264" i="16"/>
  <c r="BA263" i="16"/>
  <c r="AZ263" i="16"/>
  <c r="AY263" i="16"/>
  <c r="AX263" i="16"/>
  <c r="AW263" i="16"/>
  <c r="AV263" i="16"/>
  <c r="AU263" i="16"/>
  <c r="AT263" i="16"/>
  <c r="AS263" i="16"/>
  <c r="AR263" i="16"/>
  <c r="AQ263" i="16"/>
  <c r="AP263" i="16"/>
  <c r="AO263" i="16"/>
  <c r="AN263" i="16"/>
  <c r="AM263" i="16"/>
  <c r="AL263" i="16"/>
  <c r="AK263" i="16"/>
  <c r="AJ263" i="16"/>
  <c r="AI263" i="16"/>
  <c r="AH263" i="16"/>
  <c r="AG263" i="16"/>
  <c r="AF263" i="16"/>
  <c r="AE263" i="16"/>
  <c r="BA262" i="16"/>
  <c r="AZ262" i="16"/>
  <c r="AY262" i="16"/>
  <c r="AX262" i="16"/>
  <c r="AW262" i="16"/>
  <c r="AV262" i="16"/>
  <c r="AU262" i="16"/>
  <c r="AT262" i="16"/>
  <c r="AS262" i="16"/>
  <c r="AR262" i="16"/>
  <c r="AQ262" i="16"/>
  <c r="AP262" i="16"/>
  <c r="AO262" i="16"/>
  <c r="AN262" i="16"/>
  <c r="AM262" i="16"/>
  <c r="AL262" i="16"/>
  <c r="AK262" i="16"/>
  <c r="AJ262" i="16"/>
  <c r="AI262" i="16"/>
  <c r="AH262" i="16"/>
  <c r="AG262" i="16"/>
  <c r="AF262" i="16"/>
  <c r="AE262" i="16"/>
  <c r="BA261" i="16"/>
  <c r="AZ261" i="16"/>
  <c r="AY261" i="16"/>
  <c r="AX261" i="16"/>
  <c r="AW261" i="16"/>
  <c r="AV261" i="16"/>
  <c r="AU261" i="16"/>
  <c r="AT261" i="16"/>
  <c r="AS261" i="16"/>
  <c r="AR261" i="16"/>
  <c r="AQ261" i="16"/>
  <c r="AP261" i="16"/>
  <c r="AO261" i="16"/>
  <c r="AN261" i="16"/>
  <c r="AM261" i="16"/>
  <c r="AL261" i="16"/>
  <c r="AK261" i="16"/>
  <c r="AJ261" i="16"/>
  <c r="AI261" i="16"/>
  <c r="AH261" i="16"/>
  <c r="AG261" i="16"/>
  <c r="AF261" i="16"/>
  <c r="AE261" i="16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BA259" i="16"/>
  <c r="AZ259" i="16"/>
  <c r="AY259" i="16"/>
  <c r="AX259" i="16"/>
  <c r="AW259" i="16"/>
  <c r="AV259" i="16"/>
  <c r="AU259" i="16"/>
  <c r="AT259" i="16"/>
  <c r="AS259" i="16"/>
  <c r="AR259" i="16"/>
  <c r="AQ259" i="16"/>
  <c r="AP259" i="16"/>
  <c r="AO259" i="16"/>
  <c r="AN259" i="16"/>
  <c r="AM259" i="16"/>
  <c r="AL259" i="16"/>
  <c r="AK259" i="16"/>
  <c r="AJ259" i="16"/>
  <c r="AI259" i="16"/>
  <c r="AH259" i="16"/>
  <c r="AG259" i="16"/>
  <c r="AF259" i="16"/>
  <c r="AE259" i="16"/>
  <c r="BA258" i="16"/>
  <c r="AZ258" i="16"/>
  <c r="AY258" i="16"/>
  <c r="AX258" i="16"/>
  <c r="AW258" i="16"/>
  <c r="AV258" i="16"/>
  <c r="AU258" i="16"/>
  <c r="AT258" i="16"/>
  <c r="AS258" i="16"/>
  <c r="AR258" i="16"/>
  <c r="AQ258" i="16"/>
  <c r="AP258" i="16"/>
  <c r="AO258" i="16"/>
  <c r="AN258" i="16"/>
  <c r="AM258" i="16"/>
  <c r="AL258" i="16"/>
  <c r="AK258" i="16"/>
  <c r="AJ258" i="16"/>
  <c r="AI258" i="16"/>
  <c r="AH258" i="16"/>
  <c r="AG258" i="16"/>
  <c r="AF258" i="16"/>
  <c r="AE258" i="16"/>
  <c r="BA257" i="16"/>
  <c r="AZ257" i="16"/>
  <c r="AY257" i="16"/>
  <c r="AX257" i="16"/>
  <c r="AW257" i="16"/>
  <c r="AV257" i="16"/>
  <c r="AU257" i="16"/>
  <c r="AT257" i="16"/>
  <c r="AS257" i="16"/>
  <c r="AR257" i="16"/>
  <c r="AQ257" i="16"/>
  <c r="AP257" i="16"/>
  <c r="AO257" i="16"/>
  <c r="AN257" i="16"/>
  <c r="AM257" i="16"/>
  <c r="AL257" i="16"/>
  <c r="AK257" i="16"/>
  <c r="AJ257" i="16"/>
  <c r="AI257" i="16"/>
  <c r="AH257" i="16"/>
  <c r="AG257" i="16"/>
  <c r="AF257" i="16"/>
  <c r="AE257" i="16"/>
  <c r="BA256" i="16"/>
  <c r="AZ256" i="16"/>
  <c r="AY256" i="16"/>
  <c r="AX256" i="16"/>
  <c r="AW256" i="16"/>
  <c r="AV256" i="16"/>
  <c r="AU256" i="16"/>
  <c r="AT256" i="16"/>
  <c r="AS256" i="16"/>
  <c r="AR256" i="16"/>
  <c r="AQ256" i="16"/>
  <c r="AP256" i="16"/>
  <c r="AO256" i="16"/>
  <c r="AN256" i="16"/>
  <c r="AM256" i="16"/>
  <c r="AL256" i="16"/>
  <c r="AK256" i="16"/>
  <c r="AJ256" i="16"/>
  <c r="AI256" i="16"/>
  <c r="AH256" i="16"/>
  <c r="AG256" i="16"/>
  <c r="AF256" i="16"/>
  <c r="AE256" i="16"/>
  <c r="BA255" i="16"/>
  <c r="AZ255" i="16"/>
  <c r="AY255" i="16"/>
  <c r="AX255" i="16"/>
  <c r="AW255" i="16"/>
  <c r="AV255" i="16"/>
  <c r="AU255" i="16"/>
  <c r="AT255" i="16"/>
  <c r="AS255" i="16"/>
  <c r="AR255" i="16"/>
  <c r="AQ255" i="16"/>
  <c r="AP255" i="16"/>
  <c r="AO255" i="16"/>
  <c r="AN255" i="16"/>
  <c r="AM255" i="16"/>
  <c r="AL255" i="16"/>
  <c r="AK255" i="16"/>
  <c r="AJ255" i="16"/>
  <c r="AI255" i="16"/>
  <c r="AH255" i="16"/>
  <c r="AG255" i="16"/>
  <c r="AF255" i="16"/>
  <c r="AE255" i="16"/>
  <c r="BA254" i="16"/>
  <c r="AZ254" i="16"/>
  <c r="AY254" i="16"/>
  <c r="AX254" i="16"/>
  <c r="AW254" i="16"/>
  <c r="AV254" i="16"/>
  <c r="AU254" i="16"/>
  <c r="AT254" i="16"/>
  <c r="AS254" i="16"/>
  <c r="AR254" i="16"/>
  <c r="AQ254" i="16"/>
  <c r="AP254" i="16"/>
  <c r="AO254" i="16"/>
  <c r="AN254" i="16"/>
  <c r="AM254" i="16"/>
  <c r="AL254" i="16"/>
  <c r="AK254" i="16"/>
  <c r="AJ254" i="16"/>
  <c r="AI254" i="16"/>
  <c r="AH254" i="16"/>
  <c r="AG254" i="16"/>
  <c r="AF254" i="16"/>
  <c r="AE254" i="16"/>
  <c r="BA253" i="16"/>
  <c r="AZ253" i="16"/>
  <c r="AY253" i="16"/>
  <c r="AX253" i="16"/>
  <c r="AW253" i="16"/>
  <c r="AV253" i="16"/>
  <c r="AU253" i="16"/>
  <c r="AT253" i="16"/>
  <c r="AS253" i="16"/>
  <c r="AR253" i="16"/>
  <c r="AQ253" i="16"/>
  <c r="AP253" i="16"/>
  <c r="AO253" i="16"/>
  <c r="AN253" i="16"/>
  <c r="AM253" i="16"/>
  <c r="AL253" i="16"/>
  <c r="AK253" i="16"/>
  <c r="AJ253" i="16"/>
  <c r="AI253" i="16"/>
  <c r="AH253" i="16"/>
  <c r="AG253" i="16"/>
  <c r="AF253" i="16"/>
  <c r="AE253" i="16"/>
  <c r="BA252" i="16"/>
  <c r="AZ252" i="16"/>
  <c r="AY252" i="16"/>
  <c r="AX252" i="16"/>
  <c r="AW252" i="16"/>
  <c r="AV252" i="16"/>
  <c r="AU252" i="16"/>
  <c r="AT252" i="16"/>
  <c r="AS252" i="16"/>
  <c r="AR252" i="16"/>
  <c r="AQ252" i="16"/>
  <c r="AP252" i="16"/>
  <c r="AO252" i="16"/>
  <c r="AN252" i="16"/>
  <c r="AM252" i="16"/>
  <c r="AL252" i="16"/>
  <c r="AK252" i="16"/>
  <c r="AJ252" i="16"/>
  <c r="AI252" i="16"/>
  <c r="AH252" i="16"/>
  <c r="AG252" i="16"/>
  <c r="AF252" i="16"/>
  <c r="AE252" i="16"/>
  <c r="BA251" i="16"/>
  <c r="AZ251" i="16"/>
  <c r="AY251" i="16"/>
  <c r="AX251" i="16"/>
  <c r="AW251" i="16"/>
  <c r="AV251" i="16"/>
  <c r="AU251" i="16"/>
  <c r="AT251" i="16"/>
  <c r="AS251" i="16"/>
  <c r="AR251" i="16"/>
  <c r="AQ251" i="16"/>
  <c r="AP251" i="16"/>
  <c r="AO251" i="16"/>
  <c r="AN251" i="16"/>
  <c r="AM251" i="16"/>
  <c r="AL251" i="16"/>
  <c r="AK251" i="16"/>
  <c r="AJ251" i="16"/>
  <c r="AI251" i="16"/>
  <c r="AH251" i="16"/>
  <c r="AG251" i="16"/>
  <c r="AF251" i="16"/>
  <c r="AE251" i="16"/>
  <c r="BA250" i="16"/>
  <c r="AZ250" i="16"/>
  <c r="AY250" i="16"/>
  <c r="AX250" i="16"/>
  <c r="AW250" i="16"/>
  <c r="AV250" i="16"/>
  <c r="AU250" i="16"/>
  <c r="AT250" i="16"/>
  <c r="AS250" i="16"/>
  <c r="AR250" i="16"/>
  <c r="AQ250" i="16"/>
  <c r="AP250" i="16"/>
  <c r="AO250" i="16"/>
  <c r="AN250" i="16"/>
  <c r="AM250" i="16"/>
  <c r="AL250" i="16"/>
  <c r="AK250" i="16"/>
  <c r="AJ250" i="16"/>
  <c r="AI250" i="16"/>
  <c r="AH250" i="16"/>
  <c r="AG250" i="16"/>
  <c r="AF250" i="16"/>
  <c r="AE250" i="16"/>
  <c r="BA249" i="16"/>
  <c r="AZ249" i="16"/>
  <c r="AY249" i="16"/>
  <c r="AX249" i="16"/>
  <c r="AW249" i="16"/>
  <c r="AV249" i="16"/>
  <c r="AU249" i="16"/>
  <c r="AT249" i="16"/>
  <c r="AS249" i="16"/>
  <c r="AR249" i="16"/>
  <c r="AQ249" i="16"/>
  <c r="AP249" i="16"/>
  <c r="AO249" i="16"/>
  <c r="AN249" i="16"/>
  <c r="AM249" i="16"/>
  <c r="AL249" i="16"/>
  <c r="AK249" i="16"/>
  <c r="AJ249" i="16"/>
  <c r="AI249" i="16"/>
  <c r="AH249" i="16"/>
  <c r="AG249" i="16"/>
  <c r="AF249" i="16"/>
  <c r="AE249" i="16"/>
  <c r="BA248" i="16"/>
  <c r="AZ248" i="16"/>
  <c r="AY248" i="16"/>
  <c r="AX248" i="16"/>
  <c r="AW248" i="16"/>
  <c r="AV248" i="16"/>
  <c r="AU248" i="16"/>
  <c r="AT248" i="16"/>
  <c r="AS248" i="16"/>
  <c r="AR248" i="16"/>
  <c r="AQ248" i="16"/>
  <c r="AP248" i="16"/>
  <c r="AO248" i="16"/>
  <c r="AN248" i="16"/>
  <c r="AM248" i="16"/>
  <c r="AL248" i="16"/>
  <c r="AK248" i="16"/>
  <c r="AJ248" i="16"/>
  <c r="AI248" i="16"/>
  <c r="AH248" i="16"/>
  <c r="AG248" i="16"/>
  <c r="AF248" i="16"/>
  <c r="AE248" i="16"/>
  <c r="BA247" i="16"/>
  <c r="AZ247" i="16"/>
  <c r="AY247" i="16"/>
  <c r="AX247" i="16"/>
  <c r="AW247" i="16"/>
  <c r="AV247" i="16"/>
  <c r="AU247" i="16"/>
  <c r="AT247" i="16"/>
  <c r="AS247" i="16"/>
  <c r="AR247" i="16"/>
  <c r="AQ247" i="16"/>
  <c r="AP247" i="16"/>
  <c r="AO247" i="16"/>
  <c r="AN247" i="16"/>
  <c r="AM247" i="16"/>
  <c r="AL247" i="16"/>
  <c r="AK247" i="16"/>
  <c r="AJ247" i="16"/>
  <c r="AI247" i="16"/>
  <c r="AH247" i="16"/>
  <c r="AG247" i="16"/>
  <c r="AF247" i="16"/>
  <c r="AE247" i="16"/>
  <c r="BA246" i="16"/>
  <c r="AZ246" i="16"/>
  <c r="AY246" i="16"/>
  <c r="AX246" i="16"/>
  <c r="AW246" i="16"/>
  <c r="AV246" i="16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BA245" i="16"/>
  <c r="AZ245" i="16"/>
  <c r="AY245" i="16"/>
  <c r="AX245" i="16"/>
  <c r="AW245" i="16"/>
  <c r="AV245" i="16"/>
  <c r="AU245" i="16"/>
  <c r="AT245" i="16"/>
  <c r="AS245" i="16"/>
  <c r="AR245" i="16"/>
  <c r="AQ245" i="16"/>
  <c r="AP245" i="16"/>
  <c r="AO245" i="16"/>
  <c r="AN245" i="16"/>
  <c r="AM245" i="16"/>
  <c r="AL245" i="16"/>
  <c r="AK245" i="16"/>
  <c r="AJ245" i="16"/>
  <c r="AI245" i="16"/>
  <c r="AH245" i="16"/>
  <c r="AG245" i="16"/>
  <c r="AF245" i="16"/>
  <c r="AE245" i="16"/>
  <c r="BA244" i="16"/>
  <c r="AZ244" i="16"/>
  <c r="AY244" i="16"/>
  <c r="AX244" i="16"/>
  <c r="AW244" i="16"/>
  <c r="AV244" i="16"/>
  <c r="AU244" i="16"/>
  <c r="AT244" i="16"/>
  <c r="AS244" i="16"/>
  <c r="AR244" i="16"/>
  <c r="AQ244" i="16"/>
  <c r="AP244" i="16"/>
  <c r="AO244" i="16"/>
  <c r="AN244" i="16"/>
  <c r="AM244" i="16"/>
  <c r="AL244" i="16"/>
  <c r="AK244" i="16"/>
  <c r="AJ244" i="16"/>
  <c r="AI244" i="16"/>
  <c r="AH244" i="16"/>
  <c r="AG244" i="16"/>
  <c r="AF244" i="16"/>
  <c r="AE244" i="16"/>
  <c r="BA243" i="16"/>
  <c r="AZ243" i="16"/>
  <c r="AY243" i="16"/>
  <c r="AX243" i="16"/>
  <c r="AW243" i="16"/>
  <c r="AV243" i="16"/>
  <c r="AU243" i="16"/>
  <c r="AT243" i="16"/>
  <c r="AS243" i="16"/>
  <c r="AR243" i="16"/>
  <c r="AQ243" i="16"/>
  <c r="AP243" i="16"/>
  <c r="AO243" i="16"/>
  <c r="AN243" i="16"/>
  <c r="AM243" i="16"/>
  <c r="AL243" i="16"/>
  <c r="AK243" i="16"/>
  <c r="AJ243" i="16"/>
  <c r="AI243" i="16"/>
  <c r="AH243" i="16"/>
  <c r="AG243" i="16"/>
  <c r="AF243" i="16"/>
  <c r="AE243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BA240" i="16"/>
  <c r="AZ240" i="16"/>
  <c r="AY240" i="16"/>
  <c r="AX240" i="16"/>
  <c r="AW240" i="16"/>
  <c r="AV240" i="16"/>
  <c r="AU240" i="16"/>
  <c r="AT240" i="16"/>
  <c r="AS240" i="16"/>
  <c r="AR240" i="16"/>
  <c r="AQ240" i="16"/>
  <c r="AP240" i="16"/>
  <c r="AO240" i="16"/>
  <c r="AN240" i="16"/>
  <c r="AM240" i="16"/>
  <c r="AL240" i="16"/>
  <c r="AK240" i="16"/>
  <c r="AJ240" i="16"/>
  <c r="AI240" i="16"/>
  <c r="AH240" i="16"/>
  <c r="AG240" i="16"/>
  <c r="AF240" i="16"/>
  <c r="AE240" i="16"/>
  <c r="BA239" i="16"/>
  <c r="AZ239" i="16"/>
  <c r="AY239" i="16"/>
  <c r="AX239" i="16"/>
  <c r="AW239" i="16"/>
  <c r="AV239" i="16"/>
  <c r="AU239" i="16"/>
  <c r="AT239" i="16"/>
  <c r="AS239" i="16"/>
  <c r="AR239" i="16"/>
  <c r="AQ239" i="16"/>
  <c r="AP239" i="16"/>
  <c r="AO239" i="16"/>
  <c r="AN239" i="16"/>
  <c r="AM239" i="16"/>
  <c r="AL239" i="16"/>
  <c r="AK239" i="16"/>
  <c r="AJ239" i="16"/>
  <c r="AI239" i="16"/>
  <c r="AH239" i="16"/>
  <c r="AG239" i="16"/>
  <c r="AF239" i="16"/>
  <c r="AE239" i="16"/>
  <c r="BA238" i="16"/>
  <c r="AZ238" i="16"/>
  <c r="AY238" i="16"/>
  <c r="AX238" i="16"/>
  <c r="AW238" i="16"/>
  <c r="AV238" i="16"/>
  <c r="AU238" i="16"/>
  <c r="AT238" i="16"/>
  <c r="AS238" i="16"/>
  <c r="AR238" i="16"/>
  <c r="AQ238" i="16"/>
  <c r="AP238" i="16"/>
  <c r="AO238" i="16"/>
  <c r="AN238" i="16"/>
  <c r="AM238" i="16"/>
  <c r="AL238" i="16"/>
  <c r="AK238" i="16"/>
  <c r="AJ238" i="16"/>
  <c r="AI238" i="16"/>
  <c r="AH238" i="16"/>
  <c r="AG238" i="16"/>
  <c r="AF238" i="16"/>
  <c r="AE238" i="16"/>
  <c r="BA237" i="16"/>
  <c r="AZ237" i="16"/>
  <c r="AY237" i="16"/>
  <c r="AX237" i="16"/>
  <c r="AW237" i="16"/>
  <c r="AV237" i="16"/>
  <c r="AU237" i="16"/>
  <c r="AT237" i="16"/>
  <c r="AS237" i="16"/>
  <c r="AR237" i="16"/>
  <c r="AQ237" i="16"/>
  <c r="AP237" i="16"/>
  <c r="AO237" i="16"/>
  <c r="AN237" i="16"/>
  <c r="AM237" i="16"/>
  <c r="AL237" i="16"/>
  <c r="AK237" i="16"/>
  <c r="AJ237" i="16"/>
  <c r="AI237" i="16"/>
  <c r="AH237" i="16"/>
  <c r="AG237" i="16"/>
  <c r="AF237" i="16"/>
  <c r="AE237" i="16"/>
  <c r="BA236" i="16"/>
  <c r="AZ236" i="16"/>
  <c r="AY236" i="16"/>
  <c r="AX236" i="16"/>
  <c r="AW236" i="16"/>
  <c r="AV236" i="16"/>
  <c r="AU236" i="16"/>
  <c r="AT236" i="16"/>
  <c r="AS236" i="16"/>
  <c r="AR236" i="16"/>
  <c r="AQ236" i="16"/>
  <c r="AP236" i="16"/>
  <c r="AO236" i="16"/>
  <c r="AN236" i="16"/>
  <c r="AM236" i="16"/>
  <c r="AL236" i="16"/>
  <c r="AK236" i="16"/>
  <c r="AJ236" i="16"/>
  <c r="AI236" i="16"/>
  <c r="AH236" i="16"/>
  <c r="AG236" i="16"/>
  <c r="AF236" i="16"/>
  <c r="AE236" i="16"/>
  <c r="BA235" i="16"/>
  <c r="AZ235" i="16"/>
  <c r="AY235" i="16"/>
  <c r="AX235" i="16"/>
  <c r="AW235" i="16"/>
  <c r="AV235" i="16"/>
  <c r="AU235" i="16"/>
  <c r="AT235" i="16"/>
  <c r="AS235" i="16"/>
  <c r="AR235" i="16"/>
  <c r="AQ235" i="16"/>
  <c r="AP235" i="16"/>
  <c r="AO235" i="16"/>
  <c r="AN235" i="16"/>
  <c r="AM235" i="16"/>
  <c r="AL235" i="16"/>
  <c r="AK235" i="16"/>
  <c r="AJ235" i="16"/>
  <c r="AI235" i="16"/>
  <c r="AH235" i="16"/>
  <c r="AG235" i="16"/>
  <c r="AF235" i="16"/>
  <c r="AE235" i="16"/>
  <c r="BA234" i="16"/>
  <c r="AZ234" i="16"/>
  <c r="AY234" i="16"/>
  <c r="AX234" i="16"/>
  <c r="AW234" i="16"/>
  <c r="AV234" i="16"/>
  <c r="AU234" i="16"/>
  <c r="AT234" i="16"/>
  <c r="AS234" i="16"/>
  <c r="AR234" i="16"/>
  <c r="AQ234" i="16"/>
  <c r="AP234" i="16"/>
  <c r="AO234" i="16"/>
  <c r="AN234" i="16"/>
  <c r="AM234" i="16"/>
  <c r="AL234" i="16"/>
  <c r="AK234" i="16"/>
  <c r="AJ234" i="16"/>
  <c r="AI234" i="16"/>
  <c r="AH234" i="16"/>
  <c r="AG234" i="16"/>
  <c r="AF234" i="16"/>
  <c r="AE234" i="16"/>
  <c r="BA233" i="16"/>
  <c r="AZ233" i="16"/>
  <c r="AY233" i="16"/>
  <c r="AX233" i="16"/>
  <c r="AW233" i="16"/>
  <c r="AV233" i="16"/>
  <c r="AU233" i="16"/>
  <c r="AT233" i="16"/>
  <c r="AS233" i="16"/>
  <c r="AR233" i="16"/>
  <c r="AQ233" i="16"/>
  <c r="AP233" i="16"/>
  <c r="AO233" i="16"/>
  <c r="AN233" i="16"/>
  <c r="AM233" i="16"/>
  <c r="AL233" i="16"/>
  <c r="AK233" i="16"/>
  <c r="AJ233" i="16"/>
  <c r="AI233" i="16"/>
  <c r="AH233" i="16"/>
  <c r="AG233" i="16"/>
  <c r="AF233" i="16"/>
  <c r="AE233" i="16"/>
  <c r="BA232" i="16"/>
  <c r="AZ232" i="16"/>
  <c r="AY232" i="16"/>
  <c r="AX232" i="16"/>
  <c r="AW232" i="16"/>
  <c r="AV232" i="16"/>
  <c r="AU232" i="16"/>
  <c r="AT232" i="16"/>
  <c r="AS232" i="16"/>
  <c r="AR232" i="16"/>
  <c r="AQ232" i="16"/>
  <c r="AP232" i="16"/>
  <c r="AO232" i="16"/>
  <c r="AN232" i="16"/>
  <c r="AM232" i="16"/>
  <c r="AL232" i="16"/>
  <c r="AK232" i="16"/>
  <c r="AJ232" i="16"/>
  <c r="AI232" i="16"/>
  <c r="AH232" i="16"/>
  <c r="AG232" i="16"/>
  <c r="AF232" i="16"/>
  <c r="AE232" i="16"/>
  <c r="BA231" i="16"/>
  <c r="AZ231" i="16"/>
  <c r="AY231" i="16"/>
  <c r="AX231" i="16"/>
  <c r="AW231" i="16"/>
  <c r="AV231" i="16"/>
  <c r="AU231" i="16"/>
  <c r="AT231" i="16"/>
  <c r="AS231" i="16"/>
  <c r="AR231" i="16"/>
  <c r="AQ231" i="16"/>
  <c r="AP231" i="16"/>
  <c r="AO231" i="16"/>
  <c r="AN231" i="16"/>
  <c r="AM231" i="16"/>
  <c r="AL231" i="16"/>
  <c r="AK231" i="16"/>
  <c r="AJ231" i="16"/>
  <c r="AI231" i="16"/>
  <c r="AH231" i="16"/>
  <c r="AG231" i="16"/>
  <c r="AF231" i="16"/>
  <c r="AE231" i="16"/>
  <c r="BA230" i="16"/>
  <c r="AZ230" i="16"/>
  <c r="AY230" i="16"/>
  <c r="AX230" i="16"/>
  <c r="AW230" i="16"/>
  <c r="AV230" i="16"/>
  <c r="AU230" i="16"/>
  <c r="AT230" i="16"/>
  <c r="AS230" i="16"/>
  <c r="AR230" i="16"/>
  <c r="AQ230" i="16"/>
  <c r="AP230" i="16"/>
  <c r="AO230" i="16"/>
  <c r="AN230" i="16"/>
  <c r="AM230" i="16"/>
  <c r="AL230" i="16"/>
  <c r="AK230" i="16"/>
  <c r="AJ230" i="16"/>
  <c r="AI230" i="16"/>
  <c r="AH230" i="16"/>
  <c r="AG230" i="16"/>
  <c r="AF230" i="16"/>
  <c r="AE230" i="16"/>
  <c r="BA229" i="16"/>
  <c r="AZ229" i="16"/>
  <c r="AY229" i="16"/>
  <c r="AX229" i="16"/>
  <c r="AW229" i="16"/>
  <c r="AV229" i="16"/>
  <c r="AU229" i="16"/>
  <c r="AT229" i="16"/>
  <c r="AS229" i="16"/>
  <c r="AR229" i="16"/>
  <c r="AQ229" i="16"/>
  <c r="AP229" i="16"/>
  <c r="AO229" i="16"/>
  <c r="AN229" i="16"/>
  <c r="AM229" i="16"/>
  <c r="AL229" i="16"/>
  <c r="AK229" i="16"/>
  <c r="AJ229" i="16"/>
  <c r="AI229" i="16"/>
  <c r="AH229" i="16"/>
  <c r="AG229" i="16"/>
  <c r="AF229" i="16"/>
  <c r="AE229" i="16"/>
  <c r="BA228" i="16"/>
  <c r="AZ228" i="16"/>
  <c r="AY228" i="16"/>
  <c r="AX228" i="16"/>
  <c r="AW228" i="16"/>
  <c r="AV228" i="16"/>
  <c r="AU228" i="16"/>
  <c r="AT228" i="16"/>
  <c r="AS228" i="16"/>
  <c r="AR228" i="16"/>
  <c r="AQ228" i="16"/>
  <c r="AP228" i="16"/>
  <c r="AO228" i="16"/>
  <c r="AN228" i="16"/>
  <c r="AM228" i="16"/>
  <c r="AL228" i="16"/>
  <c r="AK228" i="16"/>
  <c r="AJ228" i="16"/>
  <c r="AI228" i="16"/>
  <c r="AH228" i="16"/>
  <c r="AG228" i="16"/>
  <c r="AF228" i="16"/>
  <c r="AE228" i="16"/>
  <c r="BA227" i="16"/>
  <c r="AZ227" i="16"/>
  <c r="AY227" i="16"/>
  <c r="AX227" i="16"/>
  <c r="AW227" i="16"/>
  <c r="AV227" i="16"/>
  <c r="AU227" i="16"/>
  <c r="AT227" i="16"/>
  <c r="AS227" i="16"/>
  <c r="AR227" i="16"/>
  <c r="AQ227" i="16"/>
  <c r="AP227" i="16"/>
  <c r="AO227" i="16"/>
  <c r="AN227" i="16"/>
  <c r="AM227" i="16"/>
  <c r="AL227" i="16"/>
  <c r="AK227" i="16"/>
  <c r="AJ227" i="16"/>
  <c r="AI227" i="16"/>
  <c r="AH227" i="16"/>
  <c r="AG227" i="16"/>
  <c r="AF227" i="16"/>
  <c r="AE227" i="16"/>
  <c r="BA226" i="16"/>
  <c r="AZ226" i="16"/>
  <c r="AY226" i="16"/>
  <c r="AX226" i="16"/>
  <c r="AW226" i="16"/>
  <c r="AV226" i="16"/>
  <c r="AU226" i="16"/>
  <c r="AT226" i="16"/>
  <c r="AS226" i="16"/>
  <c r="AR226" i="16"/>
  <c r="AQ226" i="16"/>
  <c r="AP226" i="16"/>
  <c r="AO226" i="16"/>
  <c r="AN226" i="16"/>
  <c r="AM226" i="16"/>
  <c r="AL226" i="16"/>
  <c r="AK226" i="16"/>
  <c r="AJ226" i="16"/>
  <c r="AI226" i="16"/>
  <c r="AH226" i="16"/>
  <c r="AG226" i="16"/>
  <c r="AF226" i="16"/>
  <c r="AE226" i="16"/>
  <c r="BA225" i="16"/>
  <c r="AZ225" i="16"/>
  <c r="AY225" i="16"/>
  <c r="AX225" i="16"/>
  <c r="AW225" i="16"/>
  <c r="AV225" i="16"/>
  <c r="AU225" i="16"/>
  <c r="AT225" i="16"/>
  <c r="AS225" i="16"/>
  <c r="AR225" i="16"/>
  <c r="AQ225" i="16"/>
  <c r="AP225" i="16"/>
  <c r="AO225" i="16"/>
  <c r="AN225" i="16"/>
  <c r="AM225" i="16"/>
  <c r="AL225" i="16"/>
  <c r="AK225" i="16"/>
  <c r="AJ225" i="16"/>
  <c r="AI225" i="16"/>
  <c r="AH225" i="16"/>
  <c r="AG225" i="16"/>
  <c r="AF225" i="16"/>
  <c r="AE225" i="16"/>
  <c r="BA224" i="16"/>
  <c r="AZ224" i="16"/>
  <c r="AY224" i="16"/>
  <c r="AX224" i="16"/>
  <c r="AW224" i="16"/>
  <c r="AV224" i="16"/>
  <c r="AU224" i="16"/>
  <c r="AT224" i="16"/>
  <c r="AS224" i="16"/>
  <c r="AR224" i="16"/>
  <c r="AQ224" i="16"/>
  <c r="AP224" i="16"/>
  <c r="AO224" i="16"/>
  <c r="AN224" i="16"/>
  <c r="AM224" i="16"/>
  <c r="AL224" i="16"/>
  <c r="AK224" i="16"/>
  <c r="AJ224" i="16"/>
  <c r="AI224" i="16"/>
  <c r="AH224" i="16"/>
  <c r="AG224" i="16"/>
  <c r="AF224" i="16"/>
  <c r="AE224" i="16"/>
  <c r="BA223" i="16"/>
  <c r="AZ223" i="16"/>
  <c r="AY223" i="16"/>
  <c r="AX223" i="16"/>
  <c r="AW223" i="16"/>
  <c r="AV223" i="16"/>
  <c r="AU223" i="16"/>
  <c r="AT223" i="16"/>
  <c r="AS223" i="16"/>
  <c r="AR223" i="16"/>
  <c r="AQ223" i="16"/>
  <c r="AP223" i="16"/>
  <c r="AO223" i="16"/>
  <c r="AN223" i="16"/>
  <c r="AM223" i="16"/>
  <c r="AL223" i="16"/>
  <c r="AK223" i="16"/>
  <c r="AJ223" i="16"/>
  <c r="AI223" i="16"/>
  <c r="AH223" i="16"/>
  <c r="AG223" i="16"/>
  <c r="AF223" i="16"/>
  <c r="AE223" i="16"/>
  <c r="BA222" i="16"/>
  <c r="AZ222" i="16"/>
  <c r="AY222" i="16"/>
  <c r="AX222" i="16"/>
  <c r="AW222" i="16"/>
  <c r="AV222" i="16"/>
  <c r="AU222" i="16"/>
  <c r="AT222" i="16"/>
  <c r="AS222" i="16"/>
  <c r="AR222" i="16"/>
  <c r="AQ222" i="16"/>
  <c r="AP222" i="16"/>
  <c r="AO222" i="16"/>
  <c r="AN222" i="16"/>
  <c r="AM222" i="16"/>
  <c r="AL222" i="16"/>
  <c r="AK222" i="16"/>
  <c r="AJ222" i="16"/>
  <c r="AI222" i="16"/>
  <c r="AH222" i="16"/>
  <c r="AG222" i="16"/>
  <c r="AF222" i="16"/>
  <c r="AE222" i="16"/>
  <c r="BA221" i="16"/>
  <c r="AZ221" i="16"/>
  <c r="AY221" i="16"/>
  <c r="AX221" i="16"/>
  <c r="AW221" i="16"/>
  <c r="AV221" i="16"/>
  <c r="AU221" i="16"/>
  <c r="AT221" i="16"/>
  <c r="AS221" i="16"/>
  <c r="AR221" i="16"/>
  <c r="AQ221" i="16"/>
  <c r="AP221" i="16"/>
  <c r="AO221" i="16"/>
  <c r="AN221" i="16"/>
  <c r="AM221" i="16"/>
  <c r="AL221" i="16"/>
  <c r="AK221" i="16"/>
  <c r="AJ221" i="16"/>
  <c r="AI221" i="16"/>
  <c r="AH221" i="16"/>
  <c r="AG221" i="16"/>
  <c r="AF221" i="16"/>
  <c r="AE221" i="16"/>
  <c r="BA220" i="16"/>
  <c r="AZ220" i="16"/>
  <c r="AY220" i="16"/>
  <c r="AX220" i="16"/>
  <c r="AW220" i="16"/>
  <c r="AV220" i="16"/>
  <c r="AU220" i="16"/>
  <c r="AT220" i="16"/>
  <c r="AS220" i="16"/>
  <c r="AR220" i="16"/>
  <c r="AQ220" i="16"/>
  <c r="AP220" i="16"/>
  <c r="AO220" i="16"/>
  <c r="AN220" i="16"/>
  <c r="AM220" i="16"/>
  <c r="AL220" i="16"/>
  <c r="AK220" i="16"/>
  <c r="AJ220" i="16"/>
  <c r="AI220" i="16"/>
  <c r="AH220" i="16"/>
  <c r="AG220" i="16"/>
  <c r="AF220" i="16"/>
  <c r="AE220" i="16"/>
  <c r="BA219" i="16"/>
  <c r="AZ219" i="16"/>
  <c r="AY219" i="16"/>
  <c r="AX219" i="16"/>
  <c r="AW219" i="16"/>
  <c r="AV219" i="16"/>
  <c r="AU219" i="16"/>
  <c r="AT219" i="16"/>
  <c r="AS219" i="16"/>
  <c r="AR219" i="16"/>
  <c r="AQ219" i="16"/>
  <c r="AP219" i="16"/>
  <c r="AO219" i="16"/>
  <c r="AN219" i="16"/>
  <c r="AM219" i="16"/>
  <c r="AL219" i="16"/>
  <c r="AK219" i="16"/>
  <c r="AJ219" i="16"/>
  <c r="AI219" i="16"/>
  <c r="AH219" i="16"/>
  <c r="AG219" i="16"/>
  <c r="AF219" i="16"/>
  <c r="AE219" i="16"/>
  <c r="BA218" i="16"/>
  <c r="AZ218" i="16"/>
  <c r="AY218" i="16"/>
  <c r="AX218" i="16"/>
  <c r="AW218" i="16"/>
  <c r="AV218" i="16"/>
  <c r="AU218" i="16"/>
  <c r="AT218" i="16"/>
  <c r="AS218" i="16"/>
  <c r="AR218" i="16"/>
  <c r="AQ218" i="16"/>
  <c r="AP218" i="16"/>
  <c r="AO218" i="16"/>
  <c r="AN218" i="16"/>
  <c r="AM218" i="16"/>
  <c r="AL218" i="16"/>
  <c r="AK218" i="16"/>
  <c r="AJ218" i="16"/>
  <c r="AI218" i="16"/>
  <c r="AH218" i="16"/>
  <c r="AG218" i="16"/>
  <c r="AF218" i="16"/>
  <c r="AE218" i="16"/>
  <c r="BA217" i="16"/>
  <c r="AZ217" i="16"/>
  <c r="AY217" i="16"/>
  <c r="AX217" i="16"/>
  <c r="AW217" i="16"/>
  <c r="AV217" i="16"/>
  <c r="AU217" i="16"/>
  <c r="AT217" i="16"/>
  <c r="AS217" i="16"/>
  <c r="AR217" i="16"/>
  <c r="AQ217" i="16"/>
  <c r="AP217" i="16"/>
  <c r="AO217" i="16"/>
  <c r="AN217" i="16"/>
  <c r="AM217" i="16"/>
  <c r="AL217" i="16"/>
  <c r="AK217" i="16"/>
  <c r="AJ217" i="16"/>
  <c r="AI217" i="16"/>
  <c r="AH217" i="16"/>
  <c r="AG217" i="16"/>
  <c r="AF217" i="16"/>
  <c r="AE217" i="16"/>
  <c r="BA216" i="16"/>
  <c r="AZ216" i="16"/>
  <c r="AY216" i="16"/>
  <c r="AX216" i="16"/>
  <c r="AW216" i="16"/>
  <c r="AV216" i="16"/>
  <c r="AU216" i="16"/>
  <c r="AT216" i="16"/>
  <c r="AS216" i="16"/>
  <c r="AR216" i="16"/>
  <c r="AQ216" i="16"/>
  <c r="AP216" i="16"/>
  <c r="AO216" i="16"/>
  <c r="AN216" i="16"/>
  <c r="AM216" i="16"/>
  <c r="AL216" i="16"/>
  <c r="AK216" i="16"/>
  <c r="AJ216" i="16"/>
  <c r="AI216" i="16"/>
  <c r="AH216" i="16"/>
  <c r="AG216" i="16"/>
  <c r="AF216" i="16"/>
  <c r="AE216" i="16"/>
  <c r="BA215" i="16"/>
  <c r="AZ215" i="16"/>
  <c r="AY215" i="16"/>
  <c r="AX215" i="16"/>
  <c r="AW215" i="16"/>
  <c r="AV215" i="16"/>
  <c r="AU215" i="16"/>
  <c r="AT215" i="16"/>
  <c r="AS215" i="16"/>
  <c r="AR215" i="16"/>
  <c r="AQ215" i="16"/>
  <c r="AP215" i="16"/>
  <c r="AO215" i="16"/>
  <c r="AN215" i="16"/>
  <c r="AM215" i="16"/>
  <c r="AL215" i="16"/>
  <c r="AK215" i="16"/>
  <c r="AJ215" i="16"/>
  <c r="AI215" i="16"/>
  <c r="AH215" i="16"/>
  <c r="AG215" i="16"/>
  <c r="AF215" i="16"/>
  <c r="AE215" i="16"/>
  <c r="BA214" i="16"/>
  <c r="AZ214" i="16"/>
  <c r="AY214" i="16"/>
  <c r="AX214" i="16"/>
  <c r="AW214" i="16"/>
  <c r="AV214" i="16"/>
  <c r="AU214" i="16"/>
  <c r="AT214" i="16"/>
  <c r="AS214" i="16"/>
  <c r="AR214" i="16"/>
  <c r="AQ214" i="16"/>
  <c r="AP214" i="16"/>
  <c r="AO214" i="16"/>
  <c r="AN214" i="16"/>
  <c r="AM214" i="16"/>
  <c r="AL214" i="16"/>
  <c r="AK214" i="16"/>
  <c r="AJ214" i="16"/>
  <c r="AI214" i="16"/>
  <c r="AH214" i="16"/>
  <c r="AG214" i="16"/>
  <c r="AF214" i="16"/>
  <c r="AE214" i="16"/>
  <c r="BA213" i="16"/>
  <c r="AZ213" i="16"/>
  <c r="AY213" i="16"/>
  <c r="AX213" i="16"/>
  <c r="AW213" i="16"/>
  <c r="AV213" i="16"/>
  <c r="AU213" i="16"/>
  <c r="AT213" i="16"/>
  <c r="AS213" i="16"/>
  <c r="AR213" i="16"/>
  <c r="AQ213" i="16"/>
  <c r="AP213" i="16"/>
  <c r="AO213" i="16"/>
  <c r="AN213" i="16"/>
  <c r="AM213" i="16"/>
  <c r="AL213" i="16"/>
  <c r="AK213" i="16"/>
  <c r="AJ213" i="16"/>
  <c r="AI213" i="16"/>
  <c r="AH213" i="16"/>
  <c r="AG213" i="16"/>
  <c r="AF213" i="16"/>
  <c r="AE213" i="16"/>
  <c r="BA212" i="16"/>
  <c r="AZ212" i="16"/>
  <c r="AY212" i="16"/>
  <c r="AX212" i="16"/>
  <c r="AW212" i="16"/>
  <c r="AV212" i="16"/>
  <c r="AU212" i="16"/>
  <c r="AT212" i="16"/>
  <c r="AS212" i="16"/>
  <c r="AR212" i="16"/>
  <c r="AQ212" i="16"/>
  <c r="AP212" i="16"/>
  <c r="AO212" i="16"/>
  <c r="AN212" i="16"/>
  <c r="AM212" i="16"/>
  <c r="AL212" i="16"/>
  <c r="AK212" i="16"/>
  <c r="AJ212" i="16"/>
  <c r="AI212" i="16"/>
  <c r="AH212" i="16"/>
  <c r="AG212" i="16"/>
  <c r="AF212" i="16"/>
  <c r="AE212" i="16"/>
  <c r="BA211" i="16"/>
  <c r="AZ211" i="16"/>
  <c r="AY211" i="16"/>
  <c r="AX211" i="16"/>
  <c r="AW211" i="16"/>
  <c r="AV211" i="16"/>
  <c r="AU211" i="16"/>
  <c r="AT211" i="16"/>
  <c r="AS211" i="16"/>
  <c r="AR211" i="16"/>
  <c r="AQ211" i="16"/>
  <c r="AP211" i="16"/>
  <c r="AO211" i="16"/>
  <c r="AN211" i="16"/>
  <c r="AM211" i="16"/>
  <c r="AL211" i="16"/>
  <c r="AK211" i="16"/>
  <c r="AJ211" i="16"/>
  <c r="AI211" i="16"/>
  <c r="AH211" i="16"/>
  <c r="AG211" i="16"/>
  <c r="AF211" i="16"/>
  <c r="AE211" i="16"/>
  <c r="BA210" i="16"/>
  <c r="AZ210" i="16"/>
  <c r="AY210" i="16"/>
  <c r="AX210" i="16"/>
  <c r="AW210" i="16"/>
  <c r="AV210" i="16"/>
  <c r="AU210" i="16"/>
  <c r="AT210" i="16"/>
  <c r="AS210" i="16"/>
  <c r="AR210" i="16"/>
  <c r="AQ210" i="16"/>
  <c r="AP210" i="16"/>
  <c r="AO210" i="16"/>
  <c r="AN210" i="16"/>
  <c r="AM210" i="16"/>
  <c r="AL210" i="16"/>
  <c r="AK210" i="16"/>
  <c r="AJ210" i="16"/>
  <c r="AI210" i="16"/>
  <c r="AH210" i="16"/>
  <c r="AG210" i="16"/>
  <c r="AF210" i="16"/>
  <c r="AE210" i="16"/>
  <c r="BA209" i="16"/>
  <c r="AZ209" i="16"/>
  <c r="AY209" i="16"/>
  <c r="AX209" i="16"/>
  <c r="AW209" i="16"/>
  <c r="AV209" i="16"/>
  <c r="AU209" i="16"/>
  <c r="AT209" i="16"/>
  <c r="AS209" i="16"/>
  <c r="AR209" i="16"/>
  <c r="AQ209" i="16"/>
  <c r="AP209" i="16"/>
  <c r="AO209" i="16"/>
  <c r="AN209" i="16"/>
  <c r="AM209" i="16"/>
  <c r="AL209" i="16"/>
  <c r="AK209" i="16"/>
  <c r="AJ209" i="16"/>
  <c r="AI209" i="16"/>
  <c r="AH209" i="16"/>
  <c r="AG209" i="16"/>
  <c r="AF209" i="16"/>
  <c r="AE209" i="16"/>
  <c r="BA208" i="16"/>
  <c r="AZ208" i="16"/>
  <c r="AY208" i="16"/>
  <c r="AX208" i="16"/>
  <c r="AW208" i="16"/>
  <c r="AV208" i="16"/>
  <c r="AU208" i="16"/>
  <c r="AT208" i="16"/>
  <c r="AS208" i="16"/>
  <c r="AR208" i="16"/>
  <c r="AQ208" i="16"/>
  <c r="AP208" i="16"/>
  <c r="AO208" i="16"/>
  <c r="AN208" i="16"/>
  <c r="AM208" i="16"/>
  <c r="AL208" i="16"/>
  <c r="AK208" i="16"/>
  <c r="AJ208" i="16"/>
  <c r="AI208" i="16"/>
  <c r="AH208" i="16"/>
  <c r="AG208" i="16"/>
  <c r="AF208" i="16"/>
  <c r="AE208" i="16"/>
  <c r="BA207" i="16"/>
  <c r="AZ207" i="16"/>
  <c r="AY207" i="16"/>
  <c r="AX207" i="16"/>
  <c r="AW207" i="16"/>
  <c r="AV207" i="16"/>
  <c r="AU207" i="16"/>
  <c r="AT207" i="16"/>
  <c r="AS207" i="16"/>
  <c r="AR207" i="16"/>
  <c r="AQ207" i="16"/>
  <c r="AP207" i="16"/>
  <c r="AO207" i="16"/>
  <c r="AN207" i="16"/>
  <c r="AM207" i="16"/>
  <c r="AL207" i="16"/>
  <c r="AK207" i="16"/>
  <c r="AJ207" i="16"/>
  <c r="AI207" i="16"/>
  <c r="AH207" i="16"/>
  <c r="AG207" i="16"/>
  <c r="AF207" i="16"/>
  <c r="AE207" i="16"/>
  <c r="BA206" i="16"/>
  <c r="AZ206" i="16"/>
  <c r="AY206" i="16"/>
  <c r="AX206" i="16"/>
  <c r="AW206" i="16"/>
  <c r="AV206" i="16"/>
  <c r="AU206" i="16"/>
  <c r="AT206" i="16"/>
  <c r="AS206" i="16"/>
  <c r="AR206" i="16"/>
  <c r="AQ206" i="16"/>
  <c r="AP206" i="16"/>
  <c r="AO206" i="16"/>
  <c r="AN206" i="16"/>
  <c r="AM206" i="16"/>
  <c r="AL206" i="16"/>
  <c r="AK206" i="16"/>
  <c r="AJ206" i="16"/>
  <c r="AI206" i="16"/>
  <c r="AH206" i="16"/>
  <c r="AG206" i="16"/>
  <c r="AF206" i="16"/>
  <c r="AE206" i="16"/>
  <c r="BA205" i="16"/>
  <c r="AZ205" i="16"/>
  <c r="AY205" i="16"/>
  <c r="AX205" i="16"/>
  <c r="AW205" i="16"/>
  <c r="AV205" i="16"/>
  <c r="AU205" i="16"/>
  <c r="AT205" i="16"/>
  <c r="AS205" i="16"/>
  <c r="AR205" i="16"/>
  <c r="AQ205" i="16"/>
  <c r="AP205" i="16"/>
  <c r="AO205" i="16"/>
  <c r="AN205" i="16"/>
  <c r="AM205" i="16"/>
  <c r="AL205" i="16"/>
  <c r="AK205" i="16"/>
  <c r="AJ205" i="16"/>
  <c r="AI205" i="16"/>
  <c r="AH205" i="16"/>
  <c r="AG205" i="16"/>
  <c r="AF205" i="16"/>
  <c r="AE205" i="16"/>
  <c r="BA204" i="16"/>
  <c r="AZ204" i="16"/>
  <c r="AY204" i="16"/>
  <c r="AX204" i="16"/>
  <c r="AW204" i="16"/>
  <c r="AV204" i="16"/>
  <c r="AU204" i="16"/>
  <c r="AT204" i="16"/>
  <c r="AS204" i="16"/>
  <c r="AR204" i="16"/>
  <c r="AQ204" i="16"/>
  <c r="AP204" i="16"/>
  <c r="AO204" i="16"/>
  <c r="AN204" i="16"/>
  <c r="AM204" i="16"/>
  <c r="AL204" i="16"/>
  <c r="AK204" i="16"/>
  <c r="AJ204" i="16"/>
  <c r="AI204" i="16"/>
  <c r="AH204" i="16"/>
  <c r="AG204" i="16"/>
  <c r="AF204" i="16"/>
  <c r="AE204" i="16"/>
  <c r="BA203" i="16"/>
  <c r="AZ203" i="16"/>
  <c r="AY203" i="16"/>
  <c r="AX203" i="16"/>
  <c r="AW203" i="16"/>
  <c r="AV203" i="16"/>
  <c r="AU203" i="16"/>
  <c r="AT203" i="16"/>
  <c r="AS203" i="16"/>
  <c r="AR203" i="16"/>
  <c r="AQ203" i="16"/>
  <c r="AP203" i="16"/>
  <c r="AO203" i="16"/>
  <c r="AN203" i="16"/>
  <c r="AM203" i="16"/>
  <c r="AL203" i="16"/>
  <c r="AK203" i="16"/>
  <c r="AJ203" i="16"/>
  <c r="AI203" i="16"/>
  <c r="AH203" i="16"/>
  <c r="AG203" i="16"/>
  <c r="AF203" i="16"/>
  <c r="AE203" i="16"/>
  <c r="BA202" i="16"/>
  <c r="AZ202" i="16"/>
  <c r="AY202" i="16"/>
  <c r="AX202" i="16"/>
  <c r="AW202" i="16"/>
  <c r="AV202" i="16"/>
  <c r="AU202" i="16"/>
  <c r="AT202" i="16"/>
  <c r="AS202" i="16"/>
  <c r="AR202" i="16"/>
  <c r="AQ202" i="16"/>
  <c r="AP202" i="16"/>
  <c r="AO202" i="16"/>
  <c r="AN202" i="16"/>
  <c r="AM202" i="16"/>
  <c r="AL202" i="16"/>
  <c r="AK202" i="16"/>
  <c r="AJ202" i="16"/>
  <c r="AI202" i="16"/>
  <c r="AH202" i="16"/>
  <c r="AG202" i="16"/>
  <c r="AF202" i="16"/>
  <c r="AE202" i="16"/>
  <c r="BA201" i="16"/>
  <c r="AZ201" i="16"/>
  <c r="AY201" i="16"/>
  <c r="AX201" i="16"/>
  <c r="AW201" i="16"/>
  <c r="AV201" i="16"/>
  <c r="AU201" i="16"/>
  <c r="AT201" i="16"/>
  <c r="AS201" i="16"/>
  <c r="AR201" i="16"/>
  <c r="AQ201" i="16"/>
  <c r="AP201" i="16"/>
  <c r="AO201" i="16"/>
  <c r="AN201" i="16"/>
  <c r="AM201" i="16"/>
  <c r="AL201" i="16"/>
  <c r="AK201" i="16"/>
  <c r="AJ201" i="16"/>
  <c r="AI201" i="16"/>
  <c r="AH201" i="16"/>
  <c r="AG201" i="16"/>
  <c r="AF201" i="16"/>
  <c r="AE201" i="16"/>
  <c r="BA200" i="16"/>
  <c r="AZ200" i="16"/>
  <c r="AY200" i="16"/>
  <c r="AX200" i="16"/>
  <c r="AW200" i="16"/>
  <c r="AV200" i="16"/>
  <c r="AU200" i="16"/>
  <c r="AT200" i="16"/>
  <c r="AS200" i="16"/>
  <c r="AR200" i="16"/>
  <c r="AQ200" i="16"/>
  <c r="AP200" i="16"/>
  <c r="AO200" i="16"/>
  <c r="AN200" i="16"/>
  <c r="AM200" i="16"/>
  <c r="AL200" i="16"/>
  <c r="AK200" i="16"/>
  <c r="AJ200" i="16"/>
  <c r="AI200" i="16"/>
  <c r="AH200" i="16"/>
  <c r="AG200" i="16"/>
  <c r="AF200" i="16"/>
  <c r="AE200" i="16"/>
  <c r="BA199" i="16"/>
  <c r="AZ199" i="16"/>
  <c r="AY199" i="16"/>
  <c r="AX199" i="16"/>
  <c r="AW199" i="16"/>
  <c r="AV199" i="16"/>
  <c r="AU199" i="16"/>
  <c r="AT199" i="16"/>
  <c r="AS199" i="16"/>
  <c r="AR199" i="16"/>
  <c r="AQ199" i="16"/>
  <c r="AP199" i="16"/>
  <c r="AO199" i="16"/>
  <c r="AN199" i="16"/>
  <c r="AM199" i="16"/>
  <c r="AL199" i="16"/>
  <c r="AK199" i="16"/>
  <c r="AJ199" i="16"/>
  <c r="AI199" i="16"/>
  <c r="AH199" i="16"/>
  <c r="AG199" i="16"/>
  <c r="AF199" i="16"/>
  <c r="AE199" i="16"/>
  <c r="BA198" i="16"/>
  <c r="AZ198" i="16"/>
  <c r="AY198" i="16"/>
  <c r="AX198" i="16"/>
  <c r="AW198" i="16"/>
  <c r="AV198" i="16"/>
  <c r="AU198" i="16"/>
  <c r="AT198" i="16"/>
  <c r="AS198" i="16"/>
  <c r="AR198" i="16"/>
  <c r="AQ198" i="16"/>
  <c r="AP198" i="16"/>
  <c r="AO198" i="16"/>
  <c r="AN198" i="16"/>
  <c r="AM198" i="16"/>
  <c r="AL198" i="16"/>
  <c r="AK198" i="16"/>
  <c r="AJ198" i="16"/>
  <c r="AI198" i="16"/>
  <c r="AH198" i="16"/>
  <c r="AG198" i="16"/>
  <c r="AF198" i="16"/>
  <c r="AE198" i="16"/>
  <c r="BA197" i="16"/>
  <c r="AZ197" i="16"/>
  <c r="AY197" i="16"/>
  <c r="AX197" i="16"/>
  <c r="AW197" i="16"/>
  <c r="AV197" i="16"/>
  <c r="AU197" i="16"/>
  <c r="AT197" i="16"/>
  <c r="AS197" i="16"/>
  <c r="AR197" i="16"/>
  <c r="AQ197" i="16"/>
  <c r="AP197" i="16"/>
  <c r="AO197" i="16"/>
  <c r="AN197" i="16"/>
  <c r="AM197" i="16"/>
  <c r="AL197" i="16"/>
  <c r="AK197" i="16"/>
  <c r="AJ197" i="16"/>
  <c r="AI197" i="16"/>
  <c r="AH197" i="16"/>
  <c r="AG197" i="16"/>
  <c r="AF197" i="16"/>
  <c r="AE197" i="16"/>
  <c r="BA196" i="16"/>
  <c r="AZ196" i="16"/>
  <c r="AY196" i="16"/>
  <c r="AX196" i="16"/>
  <c r="AW196" i="16"/>
  <c r="AV196" i="16"/>
  <c r="AU196" i="16"/>
  <c r="AT196" i="16"/>
  <c r="AS196" i="16"/>
  <c r="AR196" i="16"/>
  <c r="AQ196" i="16"/>
  <c r="AP196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BA195" i="16"/>
  <c r="AZ195" i="16"/>
  <c r="AY195" i="16"/>
  <c r="AX195" i="16"/>
  <c r="AW195" i="16"/>
  <c r="AV195" i="16"/>
  <c r="AU195" i="16"/>
  <c r="AT195" i="16"/>
  <c r="AS195" i="16"/>
  <c r="AR195" i="16"/>
  <c r="AQ195" i="16"/>
  <c r="AP195" i="16"/>
  <c r="AO195" i="16"/>
  <c r="AN195" i="16"/>
  <c r="AM195" i="16"/>
  <c r="AL195" i="16"/>
  <c r="AK195" i="16"/>
  <c r="AJ195" i="16"/>
  <c r="AI195" i="16"/>
  <c r="AH195" i="16"/>
  <c r="AG195" i="16"/>
  <c r="AF195" i="16"/>
  <c r="AE195" i="16"/>
  <c r="BA194" i="16"/>
  <c r="AZ194" i="16"/>
  <c r="AY194" i="16"/>
  <c r="AX194" i="16"/>
  <c r="AW194" i="16"/>
  <c r="AV194" i="16"/>
  <c r="AU194" i="16"/>
  <c r="AT194" i="16"/>
  <c r="AS194" i="16"/>
  <c r="AR194" i="16"/>
  <c r="AQ194" i="16"/>
  <c r="AP194" i="16"/>
  <c r="AO194" i="16"/>
  <c r="AN194" i="16"/>
  <c r="AM194" i="16"/>
  <c r="AL194" i="16"/>
  <c r="AK194" i="16"/>
  <c r="AJ194" i="16"/>
  <c r="AI194" i="16"/>
  <c r="AH194" i="16"/>
  <c r="AG194" i="16"/>
  <c r="AF194" i="16"/>
  <c r="AE194" i="16"/>
  <c r="BA193" i="16"/>
  <c r="AZ193" i="16"/>
  <c r="AY193" i="16"/>
  <c r="AX193" i="16"/>
  <c r="AW193" i="16"/>
  <c r="AV193" i="16"/>
  <c r="AU193" i="16"/>
  <c r="AT193" i="16"/>
  <c r="AS193" i="16"/>
  <c r="AR193" i="16"/>
  <c r="AQ193" i="16"/>
  <c r="AP193" i="16"/>
  <c r="AO193" i="16"/>
  <c r="AN193" i="16"/>
  <c r="AM193" i="16"/>
  <c r="AL193" i="16"/>
  <c r="AK193" i="16"/>
  <c r="AJ193" i="16"/>
  <c r="AI193" i="16"/>
  <c r="AH193" i="16"/>
  <c r="AG193" i="16"/>
  <c r="AF193" i="16"/>
  <c r="AE193" i="16"/>
  <c r="BA192" i="16"/>
  <c r="AZ192" i="16"/>
  <c r="AY192" i="16"/>
  <c r="AX192" i="16"/>
  <c r="AW192" i="16"/>
  <c r="AV192" i="16"/>
  <c r="AU192" i="16"/>
  <c r="AT192" i="16"/>
  <c r="AS192" i="16"/>
  <c r="AR192" i="16"/>
  <c r="AQ192" i="16"/>
  <c r="AP192" i="16"/>
  <c r="AO192" i="16"/>
  <c r="AN192" i="16"/>
  <c r="AM192" i="16"/>
  <c r="AL192" i="16"/>
  <c r="AK192" i="16"/>
  <c r="AJ192" i="16"/>
  <c r="AI192" i="16"/>
  <c r="AH192" i="16"/>
  <c r="AG192" i="16"/>
  <c r="AF192" i="16"/>
  <c r="AE192" i="16"/>
  <c r="BA191" i="16"/>
  <c r="AZ191" i="16"/>
  <c r="AY191" i="16"/>
  <c r="AX191" i="16"/>
  <c r="AW191" i="16"/>
  <c r="AV191" i="16"/>
  <c r="AU191" i="16"/>
  <c r="AT191" i="16"/>
  <c r="AS191" i="16"/>
  <c r="AR191" i="16"/>
  <c r="AQ191" i="16"/>
  <c r="AP191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BA190" i="16"/>
  <c r="AZ190" i="16"/>
  <c r="AY190" i="16"/>
  <c r="AX190" i="16"/>
  <c r="AW190" i="16"/>
  <c r="AV190" i="16"/>
  <c r="AU190" i="16"/>
  <c r="AT190" i="16"/>
  <c r="AS190" i="16"/>
  <c r="AR190" i="16"/>
  <c r="AQ190" i="16"/>
  <c r="AP190" i="16"/>
  <c r="AO190" i="16"/>
  <c r="AN190" i="16"/>
  <c r="AM190" i="16"/>
  <c r="AL190" i="16"/>
  <c r="AK190" i="16"/>
  <c r="AJ190" i="16"/>
  <c r="AI190" i="16"/>
  <c r="AH190" i="16"/>
  <c r="AG190" i="16"/>
  <c r="AF190" i="16"/>
  <c r="AE190" i="16"/>
  <c r="BA189" i="16"/>
  <c r="AZ189" i="16"/>
  <c r="AY189" i="16"/>
  <c r="AX189" i="16"/>
  <c r="AW189" i="16"/>
  <c r="AV189" i="16"/>
  <c r="AU189" i="16"/>
  <c r="AT189" i="16"/>
  <c r="AS189" i="16"/>
  <c r="AR189" i="16"/>
  <c r="AQ189" i="16"/>
  <c r="AP189" i="16"/>
  <c r="AO189" i="16"/>
  <c r="AN189" i="16"/>
  <c r="AM189" i="16"/>
  <c r="AL189" i="16"/>
  <c r="AK189" i="16"/>
  <c r="AJ189" i="16"/>
  <c r="AI189" i="16"/>
  <c r="AH189" i="16"/>
  <c r="AG189" i="16"/>
  <c r="AF189" i="16"/>
  <c r="AE189" i="16"/>
  <c r="BA188" i="16"/>
  <c r="AZ188" i="16"/>
  <c r="AY188" i="16"/>
  <c r="AX188" i="16"/>
  <c r="AW188" i="16"/>
  <c r="AV188" i="16"/>
  <c r="AU188" i="16"/>
  <c r="AT188" i="16"/>
  <c r="AS188" i="16"/>
  <c r="AR188" i="16"/>
  <c r="AQ188" i="16"/>
  <c r="AP188" i="16"/>
  <c r="AO188" i="16"/>
  <c r="AN188" i="16"/>
  <c r="AM188" i="16"/>
  <c r="AL188" i="16"/>
  <c r="AK188" i="16"/>
  <c r="AJ188" i="16"/>
  <c r="AI188" i="16"/>
  <c r="AH188" i="16"/>
  <c r="AG188" i="16"/>
  <c r="AF188" i="16"/>
  <c r="AE188" i="16"/>
  <c r="BA187" i="16"/>
  <c r="AZ187" i="16"/>
  <c r="AY187" i="16"/>
  <c r="AX187" i="16"/>
  <c r="AW187" i="16"/>
  <c r="AV187" i="16"/>
  <c r="AU187" i="16"/>
  <c r="AT187" i="16"/>
  <c r="AS187" i="16"/>
  <c r="AR187" i="16"/>
  <c r="AQ187" i="16"/>
  <c r="AP187" i="16"/>
  <c r="AO187" i="16"/>
  <c r="AN187" i="16"/>
  <c r="AM187" i="16"/>
  <c r="AL187" i="16"/>
  <c r="AK187" i="16"/>
  <c r="AJ187" i="16"/>
  <c r="AI187" i="16"/>
  <c r="AH187" i="16"/>
  <c r="AG187" i="16"/>
  <c r="AF187" i="16"/>
  <c r="AE187" i="16"/>
  <c r="BA186" i="16"/>
  <c r="AZ186" i="16"/>
  <c r="AY186" i="16"/>
  <c r="AX186" i="16"/>
  <c r="AW186" i="16"/>
  <c r="AV186" i="16"/>
  <c r="AU186" i="16"/>
  <c r="AT186" i="16"/>
  <c r="AS186" i="16"/>
  <c r="AR186" i="16"/>
  <c r="AQ186" i="16"/>
  <c r="AP186" i="16"/>
  <c r="AO186" i="16"/>
  <c r="AN186" i="16"/>
  <c r="AM186" i="16"/>
  <c r="AL186" i="16"/>
  <c r="AK186" i="16"/>
  <c r="AJ186" i="16"/>
  <c r="AI186" i="16"/>
  <c r="AH186" i="16"/>
  <c r="AG186" i="16"/>
  <c r="AF186" i="16"/>
  <c r="AE186" i="16"/>
  <c r="BA185" i="16"/>
  <c r="AZ185" i="16"/>
  <c r="AY185" i="16"/>
  <c r="AX185" i="16"/>
  <c r="AW185" i="16"/>
  <c r="AV185" i="16"/>
  <c r="AU185" i="16"/>
  <c r="AT185" i="16"/>
  <c r="AS185" i="16"/>
  <c r="AR185" i="16"/>
  <c r="AQ185" i="16"/>
  <c r="AP185" i="16"/>
  <c r="AO185" i="16"/>
  <c r="AN185" i="16"/>
  <c r="AM185" i="16"/>
  <c r="AL185" i="16"/>
  <c r="AK185" i="16"/>
  <c r="AJ185" i="16"/>
  <c r="AI185" i="16"/>
  <c r="AH185" i="16"/>
  <c r="AG185" i="16"/>
  <c r="AF185" i="16"/>
  <c r="AE185" i="16"/>
  <c r="BA184" i="16"/>
  <c r="AZ184" i="16"/>
  <c r="AY184" i="16"/>
  <c r="AX184" i="16"/>
  <c r="AW184" i="16"/>
  <c r="AV184" i="16"/>
  <c r="AU184" i="16"/>
  <c r="AT184" i="16"/>
  <c r="AS184" i="16"/>
  <c r="AR184" i="16"/>
  <c r="AQ184" i="16"/>
  <c r="AP184" i="16"/>
  <c r="AO184" i="16"/>
  <c r="AN184" i="16"/>
  <c r="AM184" i="16"/>
  <c r="AL184" i="16"/>
  <c r="AK184" i="16"/>
  <c r="AJ184" i="16"/>
  <c r="AI184" i="16"/>
  <c r="AH184" i="16"/>
  <c r="AG184" i="16"/>
  <c r="AF184" i="16"/>
  <c r="AE184" i="16"/>
  <c r="BA183" i="16"/>
  <c r="AZ183" i="16"/>
  <c r="AY183" i="16"/>
  <c r="AX183" i="16"/>
  <c r="AW183" i="16"/>
  <c r="AV183" i="16"/>
  <c r="AU183" i="16"/>
  <c r="AT183" i="16"/>
  <c r="AS183" i="16"/>
  <c r="AR183" i="16"/>
  <c r="AQ183" i="16"/>
  <c r="AP183" i="16"/>
  <c r="AO183" i="16"/>
  <c r="AN183" i="16"/>
  <c r="AM183" i="16"/>
  <c r="AL183" i="16"/>
  <c r="AK183" i="16"/>
  <c r="AJ183" i="16"/>
  <c r="AI183" i="16"/>
  <c r="AH183" i="16"/>
  <c r="AG183" i="16"/>
  <c r="AF183" i="16"/>
  <c r="AE183" i="16"/>
  <c r="BA182" i="16"/>
  <c r="AZ182" i="16"/>
  <c r="AY182" i="16"/>
  <c r="AX182" i="16"/>
  <c r="AW182" i="16"/>
  <c r="AV182" i="16"/>
  <c r="AU182" i="16"/>
  <c r="AT182" i="16"/>
  <c r="AS182" i="16"/>
  <c r="AR182" i="16"/>
  <c r="AQ182" i="16"/>
  <c r="AP182" i="16"/>
  <c r="AO182" i="16"/>
  <c r="AN182" i="16"/>
  <c r="AM182" i="16"/>
  <c r="AL182" i="16"/>
  <c r="AK182" i="16"/>
  <c r="AJ182" i="16"/>
  <c r="AI182" i="16"/>
  <c r="AH182" i="16"/>
  <c r="AG182" i="16"/>
  <c r="AF182" i="16"/>
  <c r="AE182" i="16"/>
  <c r="BA181" i="16"/>
  <c r="AZ181" i="16"/>
  <c r="AY181" i="16"/>
  <c r="AX181" i="16"/>
  <c r="AW181" i="16"/>
  <c r="AV181" i="16"/>
  <c r="AU181" i="16"/>
  <c r="AT181" i="16"/>
  <c r="AS181" i="16"/>
  <c r="AR181" i="16"/>
  <c r="AQ181" i="16"/>
  <c r="AP181" i="16"/>
  <c r="AO181" i="16"/>
  <c r="AN181" i="16"/>
  <c r="AM181" i="16"/>
  <c r="AL181" i="16"/>
  <c r="AK181" i="16"/>
  <c r="AJ181" i="16"/>
  <c r="AI181" i="16"/>
  <c r="AH181" i="16"/>
  <c r="AG181" i="16"/>
  <c r="AF181" i="16"/>
  <c r="AE181" i="16"/>
  <c r="BA180" i="16"/>
  <c r="AZ180" i="16"/>
  <c r="AY180" i="16"/>
  <c r="AX180" i="16"/>
  <c r="AW180" i="16"/>
  <c r="AV180" i="16"/>
  <c r="AU180" i="16"/>
  <c r="AT180" i="16"/>
  <c r="AS180" i="16"/>
  <c r="AR180" i="16"/>
  <c r="AQ180" i="16"/>
  <c r="AP180" i="16"/>
  <c r="AO180" i="16"/>
  <c r="AN180" i="16"/>
  <c r="AM180" i="16"/>
  <c r="AL180" i="16"/>
  <c r="AK180" i="16"/>
  <c r="AJ180" i="16"/>
  <c r="AI180" i="16"/>
  <c r="AH180" i="16"/>
  <c r="AG180" i="16"/>
  <c r="AF180" i="16"/>
  <c r="AE180" i="16"/>
  <c r="BA179" i="16"/>
  <c r="AZ179" i="16"/>
  <c r="AY179" i="16"/>
  <c r="AX179" i="16"/>
  <c r="AW179" i="16"/>
  <c r="AV179" i="16"/>
  <c r="AU179" i="16"/>
  <c r="AT179" i="16"/>
  <c r="AS179" i="16"/>
  <c r="AR179" i="16"/>
  <c r="AQ179" i="16"/>
  <c r="AP179" i="16"/>
  <c r="AO179" i="16"/>
  <c r="AN179" i="16"/>
  <c r="AM179" i="16"/>
  <c r="AL179" i="16"/>
  <c r="AK179" i="16"/>
  <c r="AJ179" i="16"/>
  <c r="AI179" i="16"/>
  <c r="AH179" i="16"/>
  <c r="AG179" i="16"/>
  <c r="AF179" i="16"/>
  <c r="AE179" i="16"/>
  <c r="BA178" i="16"/>
  <c r="AZ178" i="16"/>
  <c r="AY178" i="16"/>
  <c r="AX178" i="16"/>
  <c r="AW178" i="16"/>
  <c r="AV178" i="16"/>
  <c r="AU178" i="16"/>
  <c r="AT178" i="16"/>
  <c r="AS178" i="16"/>
  <c r="AR178" i="16"/>
  <c r="AQ178" i="16"/>
  <c r="AP178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BA177" i="16"/>
  <c r="AZ177" i="16"/>
  <c r="AY177" i="16"/>
  <c r="AX177" i="16"/>
  <c r="AW177" i="16"/>
  <c r="AV177" i="16"/>
  <c r="AU177" i="16"/>
  <c r="AT177" i="16"/>
  <c r="AS177" i="16"/>
  <c r="AR177" i="16"/>
  <c r="AQ177" i="16"/>
  <c r="AP177" i="16"/>
  <c r="AO177" i="16"/>
  <c r="AN177" i="16"/>
  <c r="AM177" i="16"/>
  <c r="AL177" i="16"/>
  <c r="AK177" i="16"/>
  <c r="AJ177" i="16"/>
  <c r="AI177" i="16"/>
  <c r="AH177" i="16"/>
  <c r="AG177" i="16"/>
  <c r="AF177" i="16"/>
  <c r="AE177" i="16"/>
  <c r="BA176" i="16"/>
  <c r="AZ176" i="16"/>
  <c r="AY176" i="16"/>
  <c r="AX176" i="16"/>
  <c r="AW176" i="16"/>
  <c r="AV176" i="16"/>
  <c r="AU176" i="16"/>
  <c r="AT176" i="16"/>
  <c r="AS176" i="16"/>
  <c r="AR176" i="16"/>
  <c r="AQ176" i="16"/>
  <c r="AP176" i="16"/>
  <c r="AO176" i="16"/>
  <c r="AN176" i="16"/>
  <c r="AM176" i="16"/>
  <c r="AL176" i="16"/>
  <c r="AK176" i="16"/>
  <c r="AJ176" i="16"/>
  <c r="AI176" i="16"/>
  <c r="AH176" i="16"/>
  <c r="AG176" i="16"/>
  <c r="AF176" i="16"/>
  <c r="AE176" i="16"/>
  <c r="BA175" i="16"/>
  <c r="AZ175" i="16"/>
  <c r="AY175" i="16"/>
  <c r="AX175" i="16"/>
  <c r="AW175" i="16"/>
  <c r="AV175" i="16"/>
  <c r="AU175" i="16"/>
  <c r="AT175" i="16"/>
  <c r="AS175" i="16"/>
  <c r="AR175" i="16"/>
  <c r="AQ175" i="16"/>
  <c r="AP175" i="16"/>
  <c r="AO175" i="16"/>
  <c r="AN175" i="16"/>
  <c r="AM175" i="16"/>
  <c r="AL175" i="16"/>
  <c r="AK175" i="16"/>
  <c r="AJ175" i="16"/>
  <c r="AI175" i="16"/>
  <c r="AH175" i="16"/>
  <c r="AG175" i="16"/>
  <c r="AF175" i="16"/>
  <c r="AE175" i="16"/>
  <c r="BA174" i="16"/>
  <c r="AZ174" i="16"/>
  <c r="AY174" i="16"/>
  <c r="AX174" i="16"/>
  <c r="AW174" i="16"/>
  <c r="AV174" i="16"/>
  <c r="AU174" i="16"/>
  <c r="AT174" i="16"/>
  <c r="AS174" i="16"/>
  <c r="AR174" i="16"/>
  <c r="AQ174" i="16"/>
  <c r="AP174" i="16"/>
  <c r="AO174" i="16"/>
  <c r="AN174" i="16"/>
  <c r="AM174" i="16"/>
  <c r="AL174" i="16"/>
  <c r="AK174" i="16"/>
  <c r="AJ174" i="16"/>
  <c r="AI174" i="16"/>
  <c r="AH174" i="16"/>
  <c r="AG174" i="16"/>
  <c r="AF174" i="16"/>
  <c r="AE174" i="16"/>
  <c r="BA173" i="16"/>
  <c r="AZ173" i="16"/>
  <c r="AY173" i="16"/>
  <c r="AX173" i="16"/>
  <c r="AW173" i="16"/>
  <c r="AV173" i="16"/>
  <c r="AU173" i="16"/>
  <c r="AT173" i="16"/>
  <c r="AS173" i="16"/>
  <c r="AR173" i="16"/>
  <c r="AQ173" i="16"/>
  <c r="AP173" i="16"/>
  <c r="AO173" i="16"/>
  <c r="AN173" i="16"/>
  <c r="AM173" i="16"/>
  <c r="AL173" i="16"/>
  <c r="AK173" i="16"/>
  <c r="AJ173" i="16"/>
  <c r="AI173" i="16"/>
  <c r="AH173" i="16"/>
  <c r="AG173" i="16"/>
  <c r="AF173" i="16"/>
  <c r="AE173" i="16"/>
  <c r="BA172" i="16"/>
  <c r="AZ172" i="16"/>
  <c r="AY172" i="16"/>
  <c r="AX172" i="16"/>
  <c r="AW172" i="16"/>
  <c r="AV172" i="16"/>
  <c r="AU172" i="16"/>
  <c r="AT172" i="16"/>
  <c r="AS172" i="16"/>
  <c r="AR172" i="16"/>
  <c r="AQ172" i="16"/>
  <c r="AP172" i="16"/>
  <c r="AO172" i="16"/>
  <c r="AN172" i="16"/>
  <c r="AM172" i="16"/>
  <c r="AL172" i="16"/>
  <c r="AK172" i="16"/>
  <c r="AJ172" i="16"/>
  <c r="AI172" i="16"/>
  <c r="AH172" i="16"/>
  <c r="AG172" i="16"/>
  <c r="AF172" i="16"/>
  <c r="AE172" i="16"/>
  <c r="BA171" i="16"/>
  <c r="AZ171" i="16"/>
  <c r="AY171" i="16"/>
  <c r="AX171" i="16"/>
  <c r="AW171" i="16"/>
  <c r="AV171" i="16"/>
  <c r="AU171" i="16"/>
  <c r="AT171" i="16"/>
  <c r="AS171" i="16"/>
  <c r="AR171" i="16"/>
  <c r="AQ171" i="16"/>
  <c r="AP171" i="16"/>
  <c r="AO171" i="16"/>
  <c r="AN171" i="16"/>
  <c r="AM171" i="16"/>
  <c r="AL171" i="16"/>
  <c r="AK171" i="16"/>
  <c r="AJ171" i="16"/>
  <c r="AI171" i="16"/>
  <c r="AH171" i="16"/>
  <c r="AG171" i="16"/>
  <c r="AF171" i="16"/>
  <c r="AE171" i="16"/>
  <c r="BA170" i="16"/>
  <c r="AZ170" i="16"/>
  <c r="AY170" i="16"/>
  <c r="AX170" i="16"/>
  <c r="AW170" i="16"/>
  <c r="AV170" i="16"/>
  <c r="AU170" i="16"/>
  <c r="AT170" i="16"/>
  <c r="AS170" i="16"/>
  <c r="AR170" i="16"/>
  <c r="AQ170" i="16"/>
  <c r="AP170" i="16"/>
  <c r="AO170" i="16"/>
  <c r="AN170" i="16"/>
  <c r="AM170" i="16"/>
  <c r="AL170" i="16"/>
  <c r="AK170" i="16"/>
  <c r="AJ170" i="16"/>
  <c r="AI170" i="16"/>
  <c r="AH170" i="16"/>
  <c r="AG170" i="16"/>
  <c r="AF170" i="16"/>
  <c r="AE170" i="16"/>
  <c r="BA169" i="16"/>
  <c r="AZ169" i="16"/>
  <c r="AY169" i="16"/>
  <c r="AX169" i="16"/>
  <c r="AW169" i="16"/>
  <c r="AV169" i="16"/>
  <c r="AU169" i="16"/>
  <c r="AT169" i="16"/>
  <c r="AS169" i="16"/>
  <c r="AR169" i="16"/>
  <c r="AQ169" i="16"/>
  <c r="AP169" i="16"/>
  <c r="AO169" i="16"/>
  <c r="AN169" i="16"/>
  <c r="AM169" i="16"/>
  <c r="AL169" i="16"/>
  <c r="AK169" i="16"/>
  <c r="AJ169" i="16"/>
  <c r="AI169" i="16"/>
  <c r="AH169" i="16"/>
  <c r="AG169" i="16"/>
  <c r="AF169" i="16"/>
  <c r="AE169" i="16"/>
  <c r="BA168" i="16"/>
  <c r="AZ168" i="16"/>
  <c r="AY168" i="16"/>
  <c r="AX168" i="16"/>
  <c r="AW168" i="16"/>
  <c r="AV168" i="16"/>
  <c r="AU168" i="16"/>
  <c r="AT168" i="16"/>
  <c r="AS168" i="16"/>
  <c r="AR168" i="16"/>
  <c r="AQ168" i="16"/>
  <c r="AP168" i="16"/>
  <c r="AO168" i="16"/>
  <c r="AN168" i="16"/>
  <c r="AM168" i="16"/>
  <c r="AL168" i="16"/>
  <c r="AK168" i="16"/>
  <c r="AJ168" i="16"/>
  <c r="AI168" i="16"/>
  <c r="AH168" i="16"/>
  <c r="AG168" i="16"/>
  <c r="AF168" i="16"/>
  <c r="AE168" i="16"/>
  <c r="BA167" i="16"/>
  <c r="AZ167" i="16"/>
  <c r="AY167" i="16"/>
  <c r="AX167" i="16"/>
  <c r="AW167" i="16"/>
  <c r="AV167" i="16"/>
  <c r="AU167" i="16"/>
  <c r="AT167" i="16"/>
  <c r="AS167" i="16"/>
  <c r="AR167" i="16"/>
  <c r="AQ167" i="16"/>
  <c r="AP167" i="16"/>
  <c r="AO167" i="16"/>
  <c r="AN167" i="16"/>
  <c r="AM167" i="16"/>
  <c r="AL167" i="16"/>
  <c r="AK167" i="16"/>
  <c r="AJ167" i="16"/>
  <c r="AI167" i="16"/>
  <c r="AH167" i="16"/>
  <c r="AG167" i="16"/>
  <c r="AF167" i="16"/>
  <c r="AE167" i="16"/>
  <c r="BA166" i="16"/>
  <c r="AZ166" i="16"/>
  <c r="AY166" i="16"/>
  <c r="AX166" i="16"/>
  <c r="AW166" i="16"/>
  <c r="AV166" i="16"/>
  <c r="AU166" i="16"/>
  <c r="AT166" i="16"/>
  <c r="AS166" i="16"/>
  <c r="AR166" i="16"/>
  <c r="AQ166" i="16"/>
  <c r="AP166" i="16"/>
  <c r="AO166" i="16"/>
  <c r="AN166" i="16"/>
  <c r="AM166" i="16"/>
  <c r="AL166" i="16"/>
  <c r="AK166" i="16"/>
  <c r="AJ166" i="16"/>
  <c r="AI166" i="16"/>
  <c r="AH166" i="16"/>
  <c r="AG166" i="16"/>
  <c r="AF166" i="16"/>
  <c r="AE166" i="16"/>
  <c r="BA165" i="16"/>
  <c r="AZ165" i="16"/>
  <c r="AY165" i="16"/>
  <c r="AX165" i="16"/>
  <c r="AW165" i="16"/>
  <c r="AV165" i="16"/>
  <c r="AU165" i="16"/>
  <c r="AT165" i="16"/>
  <c r="AS165" i="16"/>
  <c r="AR165" i="16"/>
  <c r="AQ165" i="16"/>
  <c r="AP165" i="16"/>
  <c r="AO165" i="16"/>
  <c r="AN165" i="16"/>
  <c r="AM165" i="16"/>
  <c r="AL165" i="16"/>
  <c r="AK165" i="16"/>
  <c r="AJ165" i="16"/>
  <c r="AI165" i="16"/>
  <c r="AH165" i="16"/>
  <c r="AG165" i="16"/>
  <c r="AF165" i="16"/>
  <c r="AE165" i="16"/>
  <c r="BA164" i="16"/>
  <c r="AZ164" i="16"/>
  <c r="AY164" i="16"/>
  <c r="AX164" i="16"/>
  <c r="AW164" i="16"/>
  <c r="AV164" i="16"/>
  <c r="AU164" i="16"/>
  <c r="AT164" i="16"/>
  <c r="AS164" i="16"/>
  <c r="AR164" i="16"/>
  <c r="AQ164" i="16"/>
  <c r="AP164" i="16"/>
  <c r="AO164" i="16"/>
  <c r="AN164" i="16"/>
  <c r="AM164" i="16"/>
  <c r="AL164" i="16"/>
  <c r="AK164" i="16"/>
  <c r="AJ164" i="16"/>
  <c r="AI164" i="16"/>
  <c r="AH164" i="16"/>
  <c r="AG164" i="16"/>
  <c r="AF164" i="16"/>
  <c r="AE164" i="16"/>
  <c r="BA163" i="16"/>
  <c r="AZ163" i="16"/>
  <c r="AY163" i="16"/>
  <c r="AX163" i="16"/>
  <c r="AW163" i="16"/>
  <c r="AV163" i="16"/>
  <c r="AU163" i="16"/>
  <c r="AT163" i="16"/>
  <c r="AS163" i="16"/>
  <c r="AR163" i="16"/>
  <c r="AQ163" i="16"/>
  <c r="AP163" i="16"/>
  <c r="AO163" i="16"/>
  <c r="AN163" i="16"/>
  <c r="AM163" i="16"/>
  <c r="AL163" i="16"/>
  <c r="AK163" i="16"/>
  <c r="AJ163" i="16"/>
  <c r="AI163" i="16"/>
  <c r="AH163" i="16"/>
  <c r="AG163" i="16"/>
  <c r="AF163" i="16"/>
  <c r="AE163" i="16"/>
  <c r="BA162" i="16"/>
  <c r="AZ162" i="16"/>
  <c r="AY162" i="16"/>
  <c r="AX162" i="16"/>
  <c r="AW162" i="16"/>
  <c r="AV162" i="16"/>
  <c r="AU162" i="16"/>
  <c r="AT162" i="16"/>
  <c r="AS162" i="16"/>
  <c r="AR162" i="16"/>
  <c r="AQ162" i="16"/>
  <c r="AP162" i="16"/>
  <c r="AO162" i="16"/>
  <c r="AN162" i="16"/>
  <c r="AM162" i="16"/>
  <c r="AL162" i="16"/>
  <c r="AK162" i="16"/>
  <c r="AJ162" i="16"/>
  <c r="AI162" i="16"/>
  <c r="AH162" i="16"/>
  <c r="AG162" i="16"/>
  <c r="AF162" i="16"/>
  <c r="AE162" i="16"/>
  <c r="BA161" i="16"/>
  <c r="AZ161" i="16"/>
  <c r="AY161" i="16"/>
  <c r="AX161" i="16"/>
  <c r="AW161" i="16"/>
  <c r="AV161" i="16"/>
  <c r="AU161" i="16"/>
  <c r="AT161" i="16"/>
  <c r="AS161" i="16"/>
  <c r="AR161" i="16"/>
  <c r="AQ161" i="16"/>
  <c r="AP161" i="16"/>
  <c r="AO161" i="16"/>
  <c r="AN161" i="16"/>
  <c r="AM161" i="16"/>
  <c r="AL161" i="16"/>
  <c r="AK161" i="16"/>
  <c r="AJ161" i="16"/>
  <c r="AI161" i="16"/>
  <c r="AH161" i="16"/>
  <c r="AG161" i="16"/>
  <c r="AF161" i="16"/>
  <c r="AE161" i="16"/>
  <c r="BA160" i="16"/>
  <c r="AZ160" i="16"/>
  <c r="AY160" i="16"/>
  <c r="AX160" i="16"/>
  <c r="AW160" i="16"/>
  <c r="AV160" i="16"/>
  <c r="AU160" i="16"/>
  <c r="AT160" i="16"/>
  <c r="AS160" i="16"/>
  <c r="AR160" i="16"/>
  <c r="AQ160" i="16"/>
  <c r="AP160" i="16"/>
  <c r="AO160" i="16"/>
  <c r="AN160" i="16"/>
  <c r="AM160" i="16"/>
  <c r="AL160" i="16"/>
  <c r="AK160" i="16"/>
  <c r="AJ160" i="16"/>
  <c r="AI160" i="16"/>
  <c r="AH160" i="16"/>
  <c r="AG160" i="16"/>
  <c r="AF160" i="16"/>
  <c r="AE160" i="16"/>
  <c r="BA159" i="16"/>
  <c r="AZ159" i="16"/>
  <c r="AY159" i="16"/>
  <c r="AX159" i="16"/>
  <c r="AW159" i="16"/>
  <c r="AV159" i="16"/>
  <c r="AU159" i="16"/>
  <c r="AT159" i="16"/>
  <c r="AS159" i="16"/>
  <c r="AR159" i="16"/>
  <c r="AQ159" i="16"/>
  <c r="AP159" i="16"/>
  <c r="AO159" i="16"/>
  <c r="AN159" i="16"/>
  <c r="AM159" i="16"/>
  <c r="AL159" i="16"/>
  <c r="AK159" i="16"/>
  <c r="AJ159" i="16"/>
  <c r="AI159" i="16"/>
  <c r="AH159" i="16"/>
  <c r="AG159" i="16"/>
  <c r="AF159" i="16"/>
  <c r="AE159" i="16"/>
  <c r="BA158" i="16"/>
  <c r="AZ158" i="16"/>
  <c r="AY158" i="16"/>
  <c r="AX158" i="16"/>
  <c r="AW158" i="16"/>
  <c r="AV158" i="16"/>
  <c r="AU158" i="16"/>
  <c r="AT158" i="16"/>
  <c r="AS158" i="16"/>
  <c r="AR158" i="16"/>
  <c r="AQ158" i="16"/>
  <c r="AP158" i="16"/>
  <c r="AO158" i="16"/>
  <c r="AN158" i="16"/>
  <c r="AM158" i="16"/>
  <c r="AL158" i="16"/>
  <c r="AK158" i="16"/>
  <c r="AJ158" i="16"/>
  <c r="AI158" i="16"/>
  <c r="AH158" i="16"/>
  <c r="AG158" i="16"/>
  <c r="AF158" i="16"/>
  <c r="AE158" i="16"/>
  <c r="BA157" i="16"/>
  <c r="AZ157" i="16"/>
  <c r="AY157" i="16"/>
  <c r="AX157" i="16"/>
  <c r="AW157" i="16"/>
  <c r="AV157" i="16"/>
  <c r="AU157" i="16"/>
  <c r="AT157" i="16"/>
  <c r="AS157" i="16"/>
  <c r="AR157" i="16"/>
  <c r="AQ157" i="16"/>
  <c r="AP157" i="16"/>
  <c r="AO157" i="16"/>
  <c r="AN157" i="16"/>
  <c r="AM157" i="16"/>
  <c r="AL157" i="16"/>
  <c r="AK157" i="16"/>
  <c r="AJ157" i="16"/>
  <c r="AI157" i="16"/>
  <c r="AH157" i="16"/>
  <c r="AG157" i="16"/>
  <c r="AF157" i="16"/>
  <c r="AE157" i="16"/>
  <c r="BA156" i="16"/>
  <c r="AZ156" i="16"/>
  <c r="AY156" i="16"/>
  <c r="AX156" i="16"/>
  <c r="AW156" i="16"/>
  <c r="AV156" i="16"/>
  <c r="AU156" i="16"/>
  <c r="AT156" i="16"/>
  <c r="AS156" i="16"/>
  <c r="AR156" i="16"/>
  <c r="AQ156" i="16"/>
  <c r="AP156" i="16"/>
  <c r="AO156" i="16"/>
  <c r="AN156" i="16"/>
  <c r="AM156" i="16"/>
  <c r="AL156" i="16"/>
  <c r="AK156" i="16"/>
  <c r="AJ156" i="16"/>
  <c r="AI156" i="16"/>
  <c r="AH156" i="16"/>
  <c r="AG156" i="16"/>
  <c r="AF156" i="16"/>
  <c r="AE156" i="16"/>
  <c r="BA155" i="16"/>
  <c r="AZ155" i="16"/>
  <c r="AY155" i="16"/>
  <c r="AX155" i="16"/>
  <c r="AW155" i="16"/>
  <c r="AV155" i="16"/>
  <c r="AU155" i="16"/>
  <c r="AT155" i="16"/>
  <c r="AS155" i="16"/>
  <c r="AR155" i="16"/>
  <c r="AQ155" i="16"/>
  <c r="AP155" i="16"/>
  <c r="AO155" i="16"/>
  <c r="AN155" i="16"/>
  <c r="AM155" i="16"/>
  <c r="AL155" i="16"/>
  <c r="AK155" i="16"/>
  <c r="AJ155" i="16"/>
  <c r="AI155" i="16"/>
  <c r="AH155" i="16"/>
  <c r="AG155" i="16"/>
  <c r="AF155" i="16"/>
  <c r="AE155" i="16"/>
  <c r="BA154" i="16"/>
  <c r="AZ154" i="16"/>
  <c r="AY154" i="16"/>
  <c r="AX154" i="16"/>
  <c r="AW154" i="16"/>
  <c r="AV154" i="16"/>
  <c r="AU154" i="16"/>
  <c r="AT154" i="16"/>
  <c r="AS154" i="16"/>
  <c r="AR154" i="16"/>
  <c r="AQ154" i="16"/>
  <c r="AP154" i="16"/>
  <c r="AO154" i="16"/>
  <c r="AN154" i="16"/>
  <c r="AM154" i="16"/>
  <c r="AL154" i="16"/>
  <c r="AK154" i="16"/>
  <c r="AJ154" i="16"/>
  <c r="AI154" i="16"/>
  <c r="AH154" i="16"/>
  <c r="AG154" i="16"/>
  <c r="AF154" i="16"/>
  <c r="AE154" i="16"/>
  <c r="BA153" i="16"/>
  <c r="AZ153" i="16"/>
  <c r="AY153" i="16"/>
  <c r="AX153" i="16"/>
  <c r="AW153" i="16"/>
  <c r="AV153" i="16"/>
  <c r="AU153" i="16"/>
  <c r="AT153" i="16"/>
  <c r="AS153" i="16"/>
  <c r="AR153" i="16"/>
  <c r="AQ153" i="16"/>
  <c r="AP153" i="16"/>
  <c r="AO153" i="16"/>
  <c r="AN153" i="16"/>
  <c r="AM153" i="16"/>
  <c r="AL153" i="16"/>
  <c r="AK153" i="16"/>
  <c r="AJ153" i="16"/>
  <c r="AI153" i="16"/>
  <c r="AH153" i="16"/>
  <c r="AG153" i="16"/>
  <c r="AF153" i="16"/>
  <c r="AE153" i="16"/>
  <c r="BA152" i="16"/>
  <c r="AZ152" i="16"/>
  <c r="AY152" i="16"/>
  <c r="AX152" i="16"/>
  <c r="AW152" i="16"/>
  <c r="AV152" i="16"/>
  <c r="AU152" i="16"/>
  <c r="AT152" i="16"/>
  <c r="AS152" i="16"/>
  <c r="AR152" i="16"/>
  <c r="AQ152" i="16"/>
  <c r="AP152" i="16"/>
  <c r="AO152" i="16"/>
  <c r="AN152" i="16"/>
  <c r="AM152" i="16"/>
  <c r="AL152" i="16"/>
  <c r="AK152" i="16"/>
  <c r="AJ152" i="16"/>
  <c r="AI152" i="16"/>
  <c r="AH152" i="16"/>
  <c r="AG152" i="16"/>
  <c r="AF152" i="16"/>
  <c r="AE152" i="16"/>
  <c r="BA151" i="16"/>
  <c r="AZ151" i="16"/>
  <c r="AY151" i="16"/>
  <c r="AX151" i="16"/>
  <c r="AW151" i="16"/>
  <c r="AV151" i="16"/>
  <c r="AU151" i="16"/>
  <c r="AT151" i="16"/>
  <c r="AS151" i="16"/>
  <c r="AR151" i="16"/>
  <c r="AQ151" i="16"/>
  <c r="AP151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BA150" i="16"/>
  <c r="AZ150" i="16"/>
  <c r="AY150" i="16"/>
  <c r="AX150" i="16"/>
  <c r="AW150" i="16"/>
  <c r="AV150" i="16"/>
  <c r="AU150" i="16"/>
  <c r="AT150" i="16"/>
  <c r="AS150" i="16"/>
  <c r="AR150" i="16"/>
  <c r="AQ150" i="16"/>
  <c r="AP150" i="16"/>
  <c r="AO150" i="16"/>
  <c r="AN150" i="16"/>
  <c r="AM150" i="16"/>
  <c r="AL150" i="16"/>
  <c r="AK150" i="16"/>
  <c r="AJ150" i="16"/>
  <c r="AI150" i="16"/>
  <c r="AH150" i="16"/>
  <c r="AG150" i="16"/>
  <c r="AF150" i="16"/>
  <c r="AE150" i="16"/>
  <c r="BA149" i="16"/>
  <c r="AZ149" i="16"/>
  <c r="AY149" i="16"/>
  <c r="AX149" i="16"/>
  <c r="AW149" i="16"/>
  <c r="AV149" i="16"/>
  <c r="AU149" i="16"/>
  <c r="AT149" i="16"/>
  <c r="AS149" i="16"/>
  <c r="AR149" i="16"/>
  <c r="AQ149" i="16"/>
  <c r="AP149" i="16"/>
  <c r="AO149" i="16"/>
  <c r="AN149" i="16"/>
  <c r="AM149" i="16"/>
  <c r="AL149" i="16"/>
  <c r="AK149" i="16"/>
  <c r="AJ149" i="16"/>
  <c r="AI149" i="16"/>
  <c r="AH149" i="16"/>
  <c r="AG149" i="16"/>
  <c r="AF149" i="16"/>
  <c r="AE149" i="16"/>
  <c r="BA148" i="16"/>
  <c r="AZ148" i="16"/>
  <c r="AY148" i="16"/>
  <c r="AX148" i="16"/>
  <c r="AW148" i="16"/>
  <c r="AV148" i="16"/>
  <c r="AU148" i="16"/>
  <c r="AT148" i="16"/>
  <c r="AS148" i="16"/>
  <c r="AR148" i="16"/>
  <c r="AQ148" i="16"/>
  <c r="AP148" i="16"/>
  <c r="AO148" i="16"/>
  <c r="AN148" i="16"/>
  <c r="AM148" i="16"/>
  <c r="AL148" i="16"/>
  <c r="AK148" i="16"/>
  <c r="AJ148" i="16"/>
  <c r="AI148" i="16"/>
  <c r="AH148" i="16"/>
  <c r="AG148" i="16"/>
  <c r="AF148" i="16"/>
  <c r="AE148" i="16"/>
  <c r="BA147" i="16"/>
  <c r="AZ147" i="16"/>
  <c r="AY147" i="16"/>
  <c r="AX147" i="16"/>
  <c r="AW147" i="16"/>
  <c r="AV147" i="16"/>
  <c r="AU147" i="16"/>
  <c r="AT147" i="16"/>
  <c r="AS147" i="16"/>
  <c r="AR147" i="16"/>
  <c r="AQ147" i="16"/>
  <c r="AP147" i="16"/>
  <c r="AO147" i="16"/>
  <c r="AN147" i="16"/>
  <c r="AM147" i="16"/>
  <c r="AL147" i="16"/>
  <c r="AK147" i="16"/>
  <c r="AJ147" i="16"/>
  <c r="AI147" i="16"/>
  <c r="AH147" i="16"/>
  <c r="AG147" i="16"/>
  <c r="AF147" i="16"/>
  <c r="AE147" i="16"/>
  <c r="BA146" i="16"/>
  <c r="AZ146" i="16"/>
  <c r="AY146" i="16"/>
  <c r="AX146" i="16"/>
  <c r="AW146" i="16"/>
  <c r="AV146" i="16"/>
  <c r="AU146" i="16"/>
  <c r="AT146" i="16"/>
  <c r="AS146" i="16"/>
  <c r="AR146" i="16"/>
  <c r="AQ146" i="16"/>
  <c r="AP146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BA145" i="16"/>
  <c r="AZ145" i="16"/>
  <c r="AY145" i="16"/>
  <c r="AX145" i="16"/>
  <c r="AW145" i="16"/>
  <c r="AV145" i="16"/>
  <c r="AU145" i="16"/>
  <c r="AT145" i="16"/>
  <c r="AS145" i="16"/>
  <c r="AR145" i="16"/>
  <c r="AQ145" i="16"/>
  <c r="AP145" i="16"/>
  <c r="AO145" i="16"/>
  <c r="AN145" i="16"/>
  <c r="AM145" i="16"/>
  <c r="AL145" i="16"/>
  <c r="AK145" i="16"/>
  <c r="AJ145" i="16"/>
  <c r="AI145" i="16"/>
  <c r="AH145" i="16"/>
  <c r="AG145" i="16"/>
  <c r="AF145" i="16"/>
  <c r="AE145" i="16"/>
  <c r="BA144" i="16"/>
  <c r="AZ144" i="16"/>
  <c r="AY144" i="16"/>
  <c r="AX144" i="16"/>
  <c r="AW144" i="16"/>
  <c r="AV144" i="16"/>
  <c r="AU144" i="16"/>
  <c r="AT144" i="16"/>
  <c r="AS144" i="16"/>
  <c r="AR144" i="16"/>
  <c r="AQ144" i="16"/>
  <c r="AP144" i="16"/>
  <c r="AO144" i="16"/>
  <c r="AN144" i="16"/>
  <c r="AM144" i="16"/>
  <c r="AL144" i="16"/>
  <c r="AK144" i="16"/>
  <c r="AJ144" i="16"/>
  <c r="AI144" i="16"/>
  <c r="AH144" i="16"/>
  <c r="AG144" i="16"/>
  <c r="AF144" i="16"/>
  <c r="AE144" i="16"/>
  <c r="BA143" i="16"/>
  <c r="AZ143" i="16"/>
  <c r="AY143" i="16"/>
  <c r="AX143" i="16"/>
  <c r="AW143" i="16"/>
  <c r="AV143" i="16"/>
  <c r="AU143" i="16"/>
  <c r="AT143" i="16"/>
  <c r="AS143" i="16"/>
  <c r="AR143" i="16"/>
  <c r="AQ143" i="16"/>
  <c r="AP143" i="16"/>
  <c r="AO143" i="16"/>
  <c r="AN143" i="16"/>
  <c r="AM143" i="16"/>
  <c r="AL143" i="16"/>
  <c r="AK143" i="16"/>
  <c r="AJ143" i="16"/>
  <c r="AI143" i="16"/>
  <c r="AH143" i="16"/>
  <c r="AG143" i="16"/>
  <c r="AF143" i="16"/>
  <c r="AE143" i="16"/>
  <c r="BA142" i="16"/>
  <c r="AZ142" i="16"/>
  <c r="AY142" i="16"/>
  <c r="AX142" i="16"/>
  <c r="AW142" i="16"/>
  <c r="AV142" i="16"/>
  <c r="AU142" i="16"/>
  <c r="AT142" i="16"/>
  <c r="AS142" i="16"/>
  <c r="AR142" i="16"/>
  <c r="AQ142" i="16"/>
  <c r="AP142" i="16"/>
  <c r="AO142" i="16"/>
  <c r="AN142" i="16"/>
  <c r="AM142" i="16"/>
  <c r="AL142" i="16"/>
  <c r="AK142" i="16"/>
  <c r="AJ142" i="16"/>
  <c r="AI142" i="16"/>
  <c r="AH142" i="16"/>
  <c r="AG142" i="16"/>
  <c r="AF142" i="16"/>
  <c r="AE142" i="16"/>
  <c r="BA141" i="16"/>
  <c r="AZ141" i="16"/>
  <c r="AY141" i="16"/>
  <c r="AX141" i="16"/>
  <c r="AW141" i="16"/>
  <c r="AV141" i="16"/>
  <c r="AU141" i="16"/>
  <c r="AT141" i="16"/>
  <c r="AS141" i="16"/>
  <c r="AR141" i="16"/>
  <c r="AQ141" i="16"/>
  <c r="AP141" i="16"/>
  <c r="AO141" i="16"/>
  <c r="AN141" i="16"/>
  <c r="AM141" i="16"/>
  <c r="AL141" i="16"/>
  <c r="AK141" i="16"/>
  <c r="AJ141" i="16"/>
  <c r="AI141" i="16"/>
  <c r="AH141" i="16"/>
  <c r="AG141" i="16"/>
  <c r="AF141" i="16"/>
  <c r="AE141" i="16"/>
  <c r="BA140" i="16"/>
  <c r="AZ140" i="16"/>
  <c r="AY140" i="16"/>
  <c r="AX140" i="16"/>
  <c r="AW140" i="16"/>
  <c r="AV140" i="16"/>
  <c r="AU140" i="16"/>
  <c r="AT140" i="16"/>
  <c r="AS140" i="16"/>
  <c r="AR140" i="16"/>
  <c r="AQ140" i="16"/>
  <c r="AP140" i="16"/>
  <c r="AO140" i="16"/>
  <c r="AN140" i="16"/>
  <c r="AM140" i="16"/>
  <c r="AL140" i="16"/>
  <c r="AK140" i="16"/>
  <c r="AJ140" i="16"/>
  <c r="AI140" i="16"/>
  <c r="AH140" i="16"/>
  <c r="AG140" i="16"/>
  <c r="AF140" i="16"/>
  <c r="AE140" i="16"/>
  <c r="BA139" i="16"/>
  <c r="AZ139" i="16"/>
  <c r="AY139" i="16"/>
  <c r="AX139" i="16"/>
  <c r="AW139" i="16"/>
  <c r="AV139" i="16"/>
  <c r="AU139" i="16"/>
  <c r="AT139" i="16"/>
  <c r="AS139" i="16"/>
  <c r="AR139" i="16"/>
  <c r="AQ139" i="16"/>
  <c r="AP139" i="16"/>
  <c r="AO139" i="16"/>
  <c r="AN139" i="16"/>
  <c r="AM139" i="16"/>
  <c r="AL139" i="16"/>
  <c r="AK139" i="16"/>
  <c r="AJ139" i="16"/>
  <c r="AI139" i="16"/>
  <c r="AH139" i="16"/>
  <c r="AG139" i="16"/>
  <c r="AF139" i="16"/>
  <c r="AE139" i="16"/>
  <c r="BA138" i="16"/>
  <c r="AZ138" i="16"/>
  <c r="AY138" i="16"/>
  <c r="AX138" i="16"/>
  <c r="AW138" i="16"/>
  <c r="AV138" i="16"/>
  <c r="AU138" i="16"/>
  <c r="AT138" i="16"/>
  <c r="AS138" i="16"/>
  <c r="AR138" i="16"/>
  <c r="AQ138" i="16"/>
  <c r="AP138" i="16"/>
  <c r="AO138" i="16"/>
  <c r="AN138" i="16"/>
  <c r="AM138" i="16"/>
  <c r="AL138" i="16"/>
  <c r="AK138" i="16"/>
  <c r="AJ138" i="16"/>
  <c r="AI138" i="16"/>
  <c r="AH138" i="16"/>
  <c r="AG138" i="16"/>
  <c r="AF138" i="16"/>
  <c r="AE138" i="16"/>
  <c r="BA137" i="16"/>
  <c r="AZ137" i="16"/>
  <c r="AY137" i="16"/>
  <c r="AX137" i="16"/>
  <c r="AW137" i="16"/>
  <c r="AV137" i="16"/>
  <c r="AU137" i="16"/>
  <c r="AT137" i="16"/>
  <c r="AS137" i="16"/>
  <c r="AR137" i="16"/>
  <c r="AQ137" i="16"/>
  <c r="AP137" i="16"/>
  <c r="AO137" i="16"/>
  <c r="AN137" i="16"/>
  <c r="AM137" i="16"/>
  <c r="AL137" i="16"/>
  <c r="AK137" i="16"/>
  <c r="AJ137" i="16"/>
  <c r="AI137" i="16"/>
  <c r="AH137" i="16"/>
  <c r="AG137" i="16"/>
  <c r="AF137" i="16"/>
  <c r="AE137" i="16"/>
  <c r="BA136" i="16"/>
  <c r="AZ136" i="16"/>
  <c r="AY136" i="16"/>
  <c r="AX136" i="16"/>
  <c r="AW136" i="16"/>
  <c r="AV136" i="16"/>
  <c r="AU136" i="16"/>
  <c r="AT136" i="16"/>
  <c r="AS136" i="16"/>
  <c r="AR136" i="16"/>
  <c r="AQ136" i="16"/>
  <c r="AP136" i="16"/>
  <c r="AO136" i="16"/>
  <c r="AN136" i="16"/>
  <c r="AM136" i="16"/>
  <c r="AL136" i="16"/>
  <c r="AK136" i="16"/>
  <c r="AJ136" i="16"/>
  <c r="AI136" i="16"/>
  <c r="AH136" i="16"/>
  <c r="AG136" i="16"/>
  <c r="AF136" i="16"/>
  <c r="AE136" i="16"/>
  <c r="BA135" i="16"/>
  <c r="AZ135" i="16"/>
  <c r="AY135" i="16"/>
  <c r="AX135" i="16"/>
  <c r="AW135" i="16"/>
  <c r="AV135" i="16"/>
  <c r="AU135" i="16"/>
  <c r="AT135" i="16"/>
  <c r="AS135" i="16"/>
  <c r="AR135" i="16"/>
  <c r="AQ135" i="16"/>
  <c r="AP135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BA134" i="16"/>
  <c r="AZ134" i="16"/>
  <c r="AY134" i="16"/>
  <c r="AX134" i="16"/>
  <c r="AW134" i="16"/>
  <c r="AV134" i="16"/>
  <c r="AU134" i="16"/>
  <c r="AT134" i="16"/>
  <c r="AS134" i="16"/>
  <c r="AR134" i="16"/>
  <c r="AQ134" i="16"/>
  <c r="AP134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BA133" i="16"/>
  <c r="AZ133" i="16"/>
  <c r="AY133" i="16"/>
  <c r="AX133" i="16"/>
  <c r="AW133" i="16"/>
  <c r="AV133" i="16"/>
  <c r="AU133" i="16"/>
  <c r="AT133" i="16"/>
  <c r="AS133" i="16"/>
  <c r="AR133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BA132" i="16"/>
  <c r="AZ132" i="16"/>
  <c r="AY132" i="16"/>
  <c r="AX132" i="16"/>
  <c r="AW132" i="16"/>
  <c r="AV132" i="16"/>
  <c r="AU132" i="16"/>
  <c r="AT132" i="16"/>
  <c r="AS132" i="16"/>
  <c r="AR132" i="16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BA131" i="16"/>
  <c r="AZ131" i="16"/>
  <c r="AY131" i="16"/>
  <c r="AX131" i="16"/>
  <c r="AW131" i="16"/>
  <c r="AV131" i="16"/>
  <c r="AU131" i="16"/>
  <c r="AT131" i="16"/>
  <c r="AS131" i="16"/>
  <c r="AR131" i="16"/>
  <c r="AQ131" i="16"/>
  <c r="AP131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BA130" i="16"/>
  <c r="AZ130" i="16"/>
  <c r="AY130" i="16"/>
  <c r="AX130" i="16"/>
  <c r="AW130" i="16"/>
  <c r="AV130" i="16"/>
  <c r="AU130" i="16"/>
  <c r="AT130" i="16"/>
  <c r="AS130" i="16"/>
  <c r="AR130" i="16"/>
  <c r="AQ130" i="16"/>
  <c r="AP130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BA129" i="16"/>
  <c r="AZ129" i="16"/>
  <c r="AY129" i="16"/>
  <c r="AX129" i="16"/>
  <c r="AW129" i="16"/>
  <c r="AV129" i="16"/>
  <c r="AU129" i="16"/>
  <c r="AT129" i="16"/>
  <c r="AS129" i="16"/>
  <c r="AR129" i="16"/>
  <c r="AQ129" i="16"/>
  <c r="AP129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BA128" i="16"/>
  <c r="AZ128" i="16"/>
  <c r="AY128" i="16"/>
  <c r="AX128" i="16"/>
  <c r="AW128" i="16"/>
  <c r="AV128" i="16"/>
  <c r="AU128" i="16"/>
  <c r="AT128" i="16"/>
  <c r="AS128" i="16"/>
  <c r="AR128" i="16"/>
  <c r="AQ128" i="16"/>
  <c r="AP128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BA127" i="16"/>
  <c r="AZ127" i="16"/>
  <c r="AY127" i="16"/>
  <c r="AX127" i="16"/>
  <c r="AW127" i="16"/>
  <c r="AV127" i="16"/>
  <c r="AU127" i="16"/>
  <c r="AT127" i="16"/>
  <c r="AS127" i="16"/>
  <c r="AR127" i="16"/>
  <c r="AQ127" i="16"/>
  <c r="AP127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BA126" i="16"/>
  <c r="AZ126" i="16"/>
  <c r="AY126" i="16"/>
  <c r="AX126" i="16"/>
  <c r="AW126" i="16"/>
  <c r="AV126" i="16"/>
  <c r="AU126" i="16"/>
  <c r="AT126" i="16"/>
  <c r="AS126" i="16"/>
  <c r="AR126" i="16"/>
  <c r="AQ126" i="16"/>
  <c r="AP126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BA125" i="16"/>
  <c r="AZ125" i="16"/>
  <c r="AY125" i="16"/>
  <c r="AX125" i="16"/>
  <c r="AW125" i="16"/>
  <c r="AV125" i="16"/>
  <c r="AU125" i="16"/>
  <c r="AT125" i="16"/>
  <c r="AS125" i="16"/>
  <c r="AR125" i="16"/>
  <c r="AQ125" i="16"/>
  <c r="AP125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BA124" i="16"/>
  <c r="AZ124" i="16"/>
  <c r="AY124" i="16"/>
  <c r="AX124" i="16"/>
  <c r="AW124" i="16"/>
  <c r="AV124" i="16"/>
  <c r="AU124" i="16"/>
  <c r="AT124" i="16"/>
  <c r="AS124" i="16"/>
  <c r="AR124" i="16"/>
  <c r="AQ124" i="16"/>
  <c r="AP124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BA123" i="16"/>
  <c r="AZ123" i="16"/>
  <c r="AY123" i="16"/>
  <c r="AX123" i="16"/>
  <c r="AW123" i="16"/>
  <c r="AV123" i="16"/>
  <c r="AU123" i="16"/>
  <c r="AT123" i="16"/>
  <c r="AS123" i="16"/>
  <c r="AR123" i="16"/>
  <c r="AQ123" i="16"/>
  <c r="AP123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BA122" i="16"/>
  <c r="AZ122" i="16"/>
  <c r="AY122" i="16"/>
  <c r="AX122" i="16"/>
  <c r="AW122" i="16"/>
  <c r="AV122" i="16"/>
  <c r="AU122" i="16"/>
  <c r="AT122" i="16"/>
  <c r="AS122" i="16"/>
  <c r="AR122" i="16"/>
  <c r="AQ122" i="16"/>
  <c r="AP122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BA121" i="16"/>
  <c r="AZ121" i="16"/>
  <c r="AY121" i="16"/>
  <c r="AX121" i="16"/>
  <c r="AW121" i="16"/>
  <c r="AV121" i="16"/>
  <c r="AU121" i="16"/>
  <c r="AT121" i="16"/>
  <c r="AS121" i="16"/>
  <c r="AR121" i="16"/>
  <c r="AQ121" i="16"/>
  <c r="AP121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BA120" i="16"/>
  <c r="AZ120" i="16"/>
  <c r="AY120" i="16"/>
  <c r="AX120" i="16"/>
  <c r="AW120" i="16"/>
  <c r="AV120" i="16"/>
  <c r="AU120" i="16"/>
  <c r="AT120" i="16"/>
  <c r="AS120" i="16"/>
  <c r="AR120" i="16"/>
  <c r="AQ120" i="16"/>
  <c r="AP120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BA119" i="16"/>
  <c r="AZ119" i="16"/>
  <c r="AY119" i="16"/>
  <c r="AX119" i="16"/>
  <c r="AW119" i="16"/>
  <c r="AV119" i="16"/>
  <c r="AU119" i="16"/>
  <c r="AT119" i="16"/>
  <c r="AS119" i="16"/>
  <c r="AR119" i="16"/>
  <c r="AQ119" i="16"/>
  <c r="AP119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BA117" i="16"/>
  <c r="AZ117" i="16"/>
  <c r="AY117" i="16"/>
  <c r="AX117" i="16"/>
  <c r="AW117" i="16"/>
  <c r="AV117" i="16"/>
  <c r="AU117" i="16"/>
  <c r="AT117" i="16"/>
  <c r="AS117" i="16"/>
  <c r="AR117" i="16"/>
  <c r="AQ117" i="16"/>
  <c r="AP117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BA115" i="16"/>
  <c r="AZ115" i="16"/>
  <c r="AY115" i="16"/>
  <c r="AX115" i="16"/>
  <c r="AW115" i="16"/>
  <c r="AV115" i="16"/>
  <c r="AU115" i="16"/>
  <c r="AT115" i="16"/>
  <c r="AS115" i="16"/>
  <c r="AR115" i="16"/>
  <c r="AQ115" i="16"/>
  <c r="AP115" i="16"/>
  <c r="AO115" i="16"/>
  <c r="AN115" i="16"/>
  <c r="AM115" i="16"/>
  <c r="AL115" i="16"/>
  <c r="AK115" i="16"/>
  <c r="AJ115" i="16"/>
  <c r="AI115" i="16"/>
  <c r="AH115" i="16"/>
  <c r="AG115" i="16"/>
  <c r="AF115" i="16"/>
  <c r="AE115" i="16"/>
  <c r="BA114" i="16"/>
  <c r="AZ114" i="16"/>
  <c r="AY114" i="16"/>
  <c r="AX114" i="16"/>
  <c r="AW114" i="16"/>
  <c r="AV114" i="16"/>
  <c r="AU114" i="16"/>
  <c r="AT114" i="16"/>
  <c r="AS114" i="16"/>
  <c r="AR114" i="16"/>
  <c r="AQ114" i="16"/>
  <c r="AP114" i="16"/>
  <c r="AO114" i="16"/>
  <c r="AN114" i="16"/>
  <c r="AM114" i="16"/>
  <c r="AL114" i="16"/>
  <c r="AK114" i="16"/>
  <c r="AJ114" i="16"/>
  <c r="AI114" i="16"/>
  <c r="AH114" i="16"/>
  <c r="AG114" i="16"/>
  <c r="AF114" i="16"/>
  <c r="AE114" i="16"/>
  <c r="BA113" i="16"/>
  <c r="AZ113" i="16"/>
  <c r="AY113" i="16"/>
  <c r="AX113" i="16"/>
  <c r="AW113" i="16"/>
  <c r="AV113" i="16"/>
  <c r="AU113" i="16"/>
  <c r="AT113" i="16"/>
  <c r="AS113" i="16"/>
  <c r="AR113" i="16"/>
  <c r="AQ113" i="16"/>
  <c r="AP113" i="16"/>
  <c r="AO113" i="16"/>
  <c r="AN113" i="16"/>
  <c r="AM113" i="16"/>
  <c r="AL113" i="16"/>
  <c r="AK113" i="16"/>
  <c r="AJ113" i="16"/>
  <c r="AI113" i="16"/>
  <c r="AH113" i="16"/>
  <c r="AG113" i="16"/>
  <c r="AF113" i="16"/>
  <c r="AE113" i="16"/>
  <c r="BA112" i="16"/>
  <c r="AZ112" i="16"/>
  <c r="AY112" i="16"/>
  <c r="AX112" i="16"/>
  <c r="AW112" i="16"/>
  <c r="AV112" i="16"/>
  <c r="AU112" i="16"/>
  <c r="AT112" i="16"/>
  <c r="AS112" i="16"/>
  <c r="AR112" i="16"/>
  <c r="AQ112" i="16"/>
  <c r="AP112" i="16"/>
  <c r="AO112" i="16"/>
  <c r="AN112" i="16"/>
  <c r="AM112" i="16"/>
  <c r="AL112" i="16"/>
  <c r="AK112" i="16"/>
  <c r="AJ112" i="16"/>
  <c r="AI112" i="16"/>
  <c r="AH112" i="16"/>
  <c r="AG112" i="16"/>
  <c r="AF112" i="16"/>
  <c r="AE112" i="16"/>
  <c r="BA111" i="16"/>
  <c r="AZ111" i="16"/>
  <c r="AY111" i="16"/>
  <c r="AX111" i="16"/>
  <c r="AW111" i="16"/>
  <c r="AV111" i="16"/>
  <c r="AU111" i="16"/>
  <c r="AT111" i="16"/>
  <c r="AS111" i="16"/>
  <c r="AR111" i="16"/>
  <c r="AQ111" i="16"/>
  <c r="AP111" i="16"/>
  <c r="AO111" i="16"/>
  <c r="AN111" i="16"/>
  <c r="AM111" i="16"/>
  <c r="AL111" i="16"/>
  <c r="AK111" i="16"/>
  <c r="AJ111" i="16"/>
  <c r="AI111" i="16"/>
  <c r="AH111" i="16"/>
  <c r="AG111" i="16"/>
  <c r="AF111" i="16"/>
  <c r="AE111" i="16"/>
  <c r="BA110" i="16"/>
  <c r="AZ110" i="16"/>
  <c r="AY110" i="16"/>
  <c r="AX110" i="16"/>
  <c r="AW110" i="16"/>
  <c r="AV110" i="16"/>
  <c r="AU110" i="16"/>
  <c r="AT110" i="16"/>
  <c r="AS110" i="16"/>
  <c r="AR110" i="16"/>
  <c r="AQ110" i="16"/>
  <c r="AP110" i="16"/>
  <c r="AO110" i="16"/>
  <c r="AN110" i="16"/>
  <c r="AM110" i="16"/>
  <c r="AL110" i="16"/>
  <c r="AK110" i="16"/>
  <c r="AJ110" i="16"/>
  <c r="AI110" i="16"/>
  <c r="AH110" i="16"/>
  <c r="AG110" i="16"/>
  <c r="AF110" i="16"/>
  <c r="AE110" i="16"/>
  <c r="BA109" i="16"/>
  <c r="AZ109" i="16"/>
  <c r="AY109" i="16"/>
  <c r="AX109" i="16"/>
  <c r="AW109" i="16"/>
  <c r="AV109" i="16"/>
  <c r="AU109" i="16"/>
  <c r="AT109" i="16"/>
  <c r="AS109" i="16"/>
  <c r="AR109" i="16"/>
  <c r="AQ109" i="16"/>
  <c r="AP109" i="16"/>
  <c r="AO109" i="16"/>
  <c r="AN109" i="16"/>
  <c r="AM109" i="16"/>
  <c r="AL109" i="16"/>
  <c r="AK109" i="16"/>
  <c r="AJ109" i="16"/>
  <c r="AI109" i="16"/>
  <c r="AH109" i="16"/>
  <c r="AG109" i="16"/>
  <c r="AF109" i="16"/>
  <c r="AE109" i="16"/>
  <c r="BA108" i="16"/>
  <c r="AZ108" i="16"/>
  <c r="AY108" i="16"/>
  <c r="AX108" i="16"/>
  <c r="AW108" i="16"/>
  <c r="AV108" i="16"/>
  <c r="AU108" i="16"/>
  <c r="AT108" i="16"/>
  <c r="AS108" i="16"/>
  <c r="AR108" i="16"/>
  <c r="AQ108" i="16"/>
  <c r="AP108" i="16"/>
  <c r="AO108" i="16"/>
  <c r="AN108" i="16"/>
  <c r="AM108" i="16"/>
  <c r="AL108" i="16"/>
  <c r="AK108" i="16"/>
  <c r="AJ108" i="16"/>
  <c r="AI108" i="16"/>
  <c r="AH108" i="16"/>
  <c r="AG108" i="16"/>
  <c r="AF108" i="16"/>
  <c r="AE108" i="16"/>
  <c r="BA107" i="16"/>
  <c r="AZ107" i="16"/>
  <c r="AY107" i="16"/>
  <c r="AX107" i="16"/>
  <c r="AW107" i="16"/>
  <c r="AV107" i="16"/>
  <c r="AU107" i="16"/>
  <c r="AT107" i="16"/>
  <c r="AS107" i="16"/>
  <c r="AR107" i="16"/>
  <c r="AQ107" i="16"/>
  <c r="AP107" i="16"/>
  <c r="AO107" i="16"/>
  <c r="AN107" i="16"/>
  <c r="AM107" i="16"/>
  <c r="AL107" i="16"/>
  <c r="AK107" i="16"/>
  <c r="AJ107" i="16"/>
  <c r="AI107" i="16"/>
  <c r="AH107" i="16"/>
  <c r="AG107" i="16"/>
  <c r="AF107" i="16"/>
  <c r="AE107" i="16"/>
  <c r="BA106" i="16"/>
  <c r="AZ106" i="16"/>
  <c r="AY106" i="16"/>
  <c r="AX106" i="16"/>
  <c r="AW106" i="16"/>
  <c r="AV106" i="16"/>
  <c r="AU106" i="16"/>
  <c r="AT106" i="16"/>
  <c r="AS106" i="16"/>
  <c r="AR106" i="16"/>
  <c r="AQ106" i="16"/>
  <c r="AP106" i="16"/>
  <c r="AO106" i="16"/>
  <c r="AN106" i="16"/>
  <c r="AM106" i="16"/>
  <c r="AL106" i="16"/>
  <c r="AK106" i="16"/>
  <c r="AJ106" i="16"/>
  <c r="AI106" i="16"/>
  <c r="AH106" i="16"/>
  <c r="AG106" i="16"/>
  <c r="AF106" i="16"/>
  <c r="AE106" i="16"/>
  <c r="BA105" i="16"/>
  <c r="AZ105" i="16"/>
  <c r="AY105" i="16"/>
  <c r="AX105" i="16"/>
  <c r="AW105" i="16"/>
  <c r="AV105" i="16"/>
  <c r="AU105" i="16"/>
  <c r="AT105" i="16"/>
  <c r="AS105" i="16"/>
  <c r="AR105" i="16"/>
  <c r="AQ105" i="16"/>
  <c r="AP105" i="16"/>
  <c r="AO105" i="16"/>
  <c r="AN105" i="16"/>
  <c r="AM105" i="16"/>
  <c r="AL105" i="16"/>
  <c r="AK105" i="16"/>
  <c r="AJ105" i="16"/>
  <c r="AI105" i="16"/>
  <c r="AH105" i="16"/>
  <c r="AG105" i="16"/>
  <c r="AF105" i="16"/>
  <c r="AE105" i="16"/>
  <c r="BA104" i="16"/>
  <c r="AZ104" i="16"/>
  <c r="AY104" i="16"/>
  <c r="AX104" i="16"/>
  <c r="AW104" i="16"/>
  <c r="AV104" i="16"/>
  <c r="AU104" i="16"/>
  <c r="AT104" i="16"/>
  <c r="AS104" i="16"/>
  <c r="AR104" i="16"/>
  <c r="AQ104" i="16"/>
  <c r="AP104" i="16"/>
  <c r="AO104" i="16"/>
  <c r="AN104" i="16"/>
  <c r="AM104" i="16"/>
  <c r="AL104" i="16"/>
  <c r="AK104" i="16"/>
  <c r="AJ104" i="16"/>
  <c r="AI104" i="16"/>
  <c r="AH104" i="16"/>
  <c r="AG104" i="16"/>
  <c r="AF104" i="16"/>
  <c r="AE104" i="16"/>
  <c r="BA103" i="16"/>
  <c r="AZ103" i="16"/>
  <c r="AY103" i="16"/>
  <c r="AX103" i="16"/>
  <c r="AW103" i="16"/>
  <c r="AV103" i="16"/>
  <c r="AU103" i="16"/>
  <c r="AT103" i="16"/>
  <c r="AS103" i="16"/>
  <c r="AR103" i="16"/>
  <c r="AQ103" i="16"/>
  <c r="AP103" i="16"/>
  <c r="AO103" i="16"/>
  <c r="AN103" i="16"/>
  <c r="AM103" i="16"/>
  <c r="AL103" i="16"/>
  <c r="AK103" i="16"/>
  <c r="AJ103" i="16"/>
  <c r="AI103" i="16"/>
  <c r="AH103" i="16"/>
  <c r="AG103" i="16"/>
  <c r="AF103" i="16"/>
  <c r="AE103" i="16"/>
  <c r="BA102" i="16"/>
  <c r="AZ102" i="16"/>
  <c r="AY102" i="16"/>
  <c r="AX102" i="16"/>
  <c r="AW102" i="16"/>
  <c r="AV102" i="16"/>
  <c r="AU102" i="16"/>
  <c r="AT102" i="16"/>
  <c r="AS102" i="16"/>
  <c r="AR102" i="16"/>
  <c r="AQ102" i="16"/>
  <c r="AP102" i="16"/>
  <c r="AO102" i="16"/>
  <c r="AN102" i="16"/>
  <c r="AM102" i="16"/>
  <c r="AL102" i="16"/>
  <c r="AK102" i="16"/>
  <c r="AJ102" i="16"/>
  <c r="AI102" i="16"/>
  <c r="AH102" i="16"/>
  <c r="AG102" i="16"/>
  <c r="AF102" i="16"/>
  <c r="AE102" i="16"/>
  <c r="BA101" i="16"/>
  <c r="AZ101" i="16"/>
  <c r="AY101" i="16"/>
  <c r="AX101" i="16"/>
  <c r="AW101" i="16"/>
  <c r="AV101" i="16"/>
  <c r="AU101" i="16"/>
  <c r="AT101" i="16"/>
  <c r="AS101" i="16"/>
  <c r="AR101" i="16"/>
  <c r="AQ101" i="16"/>
  <c r="AP101" i="16"/>
  <c r="AO101" i="16"/>
  <c r="AN101" i="16"/>
  <c r="AM101" i="16"/>
  <c r="AL101" i="16"/>
  <c r="AK101" i="16"/>
  <c r="AJ101" i="16"/>
  <c r="AI101" i="16"/>
  <c r="AH101" i="16"/>
  <c r="AG101" i="16"/>
  <c r="AF101" i="16"/>
  <c r="AE101" i="16"/>
  <c r="BA100" i="16"/>
  <c r="AZ100" i="16"/>
  <c r="AY100" i="16"/>
  <c r="AX100" i="16"/>
  <c r="AW100" i="16"/>
  <c r="AV100" i="16"/>
  <c r="AU100" i="16"/>
  <c r="AT100" i="16"/>
  <c r="AS100" i="16"/>
  <c r="AR100" i="16"/>
  <c r="AQ100" i="16"/>
  <c r="AP100" i="16"/>
  <c r="AO100" i="16"/>
  <c r="AN100" i="16"/>
  <c r="AM100" i="16"/>
  <c r="AL100" i="16"/>
  <c r="AK100" i="16"/>
  <c r="AJ100" i="16"/>
  <c r="AI100" i="16"/>
  <c r="AH100" i="16"/>
  <c r="AG100" i="16"/>
  <c r="AF100" i="16"/>
  <c r="AE100" i="16"/>
  <c r="BA99" i="16"/>
  <c r="AZ99" i="16"/>
  <c r="AY99" i="16"/>
  <c r="AX99" i="16"/>
  <c r="AW99" i="16"/>
  <c r="AV99" i="16"/>
  <c r="AU99" i="16"/>
  <c r="AT99" i="16"/>
  <c r="AS99" i="16"/>
  <c r="AR99" i="16"/>
  <c r="AQ99" i="16"/>
  <c r="AP99" i="16"/>
  <c r="AO99" i="16"/>
  <c r="AN99" i="16"/>
  <c r="AM99" i="16"/>
  <c r="AL99" i="16"/>
  <c r="AK99" i="16"/>
  <c r="AJ99" i="16"/>
  <c r="AI99" i="16"/>
  <c r="AH99" i="16"/>
  <c r="AG99" i="16"/>
  <c r="AF99" i="16"/>
  <c r="AE99" i="16"/>
  <c r="BA98" i="16"/>
  <c r="AZ98" i="16"/>
  <c r="AY98" i="16"/>
  <c r="AX98" i="16"/>
  <c r="AW98" i="16"/>
  <c r="AV98" i="16"/>
  <c r="AU98" i="16"/>
  <c r="AT98" i="16"/>
  <c r="AS98" i="16"/>
  <c r="AR98" i="16"/>
  <c r="AQ98" i="16"/>
  <c r="AP98" i="16"/>
  <c r="AO98" i="16"/>
  <c r="AN98" i="16"/>
  <c r="AM98" i="16"/>
  <c r="AL98" i="16"/>
  <c r="AK98" i="16"/>
  <c r="AJ98" i="16"/>
  <c r="AI98" i="16"/>
  <c r="AH98" i="16"/>
  <c r="AG98" i="16"/>
  <c r="AF98" i="16"/>
  <c r="AE98" i="16"/>
  <c r="BA97" i="16"/>
  <c r="AZ97" i="16"/>
  <c r="AY97" i="16"/>
  <c r="AX97" i="16"/>
  <c r="AW97" i="16"/>
  <c r="AV97" i="16"/>
  <c r="AU97" i="16"/>
  <c r="AT97" i="16"/>
  <c r="AS97" i="16"/>
  <c r="AR97" i="16"/>
  <c r="AQ97" i="16"/>
  <c r="AP97" i="16"/>
  <c r="AO97" i="16"/>
  <c r="AN97" i="16"/>
  <c r="AM97" i="16"/>
  <c r="AL97" i="16"/>
  <c r="AK97" i="16"/>
  <c r="AJ97" i="16"/>
  <c r="AI97" i="16"/>
  <c r="AH97" i="16"/>
  <c r="AG97" i="16"/>
  <c r="AF97" i="16"/>
  <c r="AE97" i="16"/>
  <c r="BA96" i="16"/>
  <c r="AZ96" i="16"/>
  <c r="AY96" i="16"/>
  <c r="AX96" i="16"/>
  <c r="AW96" i="16"/>
  <c r="AV96" i="16"/>
  <c r="AU96" i="16"/>
  <c r="AT96" i="16"/>
  <c r="AS96" i="16"/>
  <c r="AR96" i="16"/>
  <c r="AQ96" i="16"/>
  <c r="AP96" i="16"/>
  <c r="AO96" i="16"/>
  <c r="AN96" i="16"/>
  <c r="AM96" i="16"/>
  <c r="AL96" i="16"/>
  <c r="AK96" i="16"/>
  <c r="AJ96" i="16"/>
  <c r="AI96" i="16"/>
  <c r="AH96" i="16"/>
  <c r="AG96" i="16"/>
  <c r="AF96" i="16"/>
  <c r="AE96" i="16"/>
  <c r="BA95" i="16"/>
  <c r="AZ95" i="16"/>
  <c r="AY95" i="16"/>
  <c r="AX95" i="16"/>
  <c r="AW95" i="16"/>
  <c r="AV95" i="16"/>
  <c r="AU95" i="16"/>
  <c r="AT95" i="16"/>
  <c r="AS95" i="16"/>
  <c r="AR95" i="16"/>
  <c r="AQ95" i="16"/>
  <c r="AP95" i="16"/>
  <c r="AO95" i="16"/>
  <c r="AN95" i="16"/>
  <c r="AM95" i="16"/>
  <c r="AL95" i="16"/>
  <c r="AK95" i="16"/>
  <c r="AJ95" i="16"/>
  <c r="AI95" i="16"/>
  <c r="AH95" i="16"/>
  <c r="AG95" i="16"/>
  <c r="AF95" i="16"/>
  <c r="AE95" i="16"/>
  <c r="BA94" i="16"/>
  <c r="AZ94" i="16"/>
  <c r="AY94" i="16"/>
  <c r="AX94" i="16"/>
  <c r="AW94" i="16"/>
  <c r="AV94" i="16"/>
  <c r="AU94" i="16"/>
  <c r="AT94" i="16"/>
  <c r="AS94" i="16"/>
  <c r="AR94" i="16"/>
  <c r="AQ94" i="16"/>
  <c r="AP94" i="16"/>
  <c r="AO94" i="16"/>
  <c r="AN94" i="16"/>
  <c r="AM94" i="16"/>
  <c r="AL94" i="16"/>
  <c r="AK94" i="16"/>
  <c r="AJ94" i="16"/>
  <c r="AI94" i="16"/>
  <c r="AH94" i="16"/>
  <c r="AG94" i="16"/>
  <c r="AF94" i="16"/>
  <c r="AE94" i="16"/>
  <c r="BA93" i="16"/>
  <c r="AZ93" i="16"/>
  <c r="AY93" i="16"/>
  <c r="AX93" i="16"/>
  <c r="AW93" i="16"/>
  <c r="AV93" i="16"/>
  <c r="AU93" i="16"/>
  <c r="AT93" i="16"/>
  <c r="AS93" i="16"/>
  <c r="AR93" i="16"/>
  <c r="AQ93" i="16"/>
  <c r="AP93" i="16"/>
  <c r="AO93" i="16"/>
  <c r="AN93" i="16"/>
  <c r="AM93" i="16"/>
  <c r="AL93" i="16"/>
  <c r="AK93" i="16"/>
  <c r="AJ93" i="16"/>
  <c r="AI93" i="16"/>
  <c r="AH93" i="16"/>
  <c r="AG93" i="16"/>
  <c r="AF93" i="16"/>
  <c r="AE93" i="16"/>
  <c r="BA92" i="16"/>
  <c r="AZ92" i="16"/>
  <c r="AY92" i="16"/>
  <c r="AX92" i="16"/>
  <c r="AW92" i="16"/>
  <c r="AV92" i="16"/>
  <c r="AU92" i="16"/>
  <c r="AT92" i="16"/>
  <c r="AS92" i="16"/>
  <c r="AR92" i="16"/>
  <c r="AQ92" i="16"/>
  <c r="AP92" i="16"/>
  <c r="AO92" i="16"/>
  <c r="AN92" i="16"/>
  <c r="AM92" i="16"/>
  <c r="AL92" i="16"/>
  <c r="AK92" i="16"/>
  <c r="AJ92" i="16"/>
  <c r="AI92" i="16"/>
  <c r="AH92" i="16"/>
  <c r="AG92" i="16"/>
  <c r="AF92" i="16"/>
  <c r="AE92" i="16"/>
  <c r="BA91" i="16"/>
  <c r="AZ91" i="16"/>
  <c r="AY91" i="16"/>
  <c r="AX91" i="16"/>
  <c r="AW91" i="16"/>
  <c r="AV91" i="16"/>
  <c r="AU91" i="16"/>
  <c r="AT91" i="16"/>
  <c r="AS91" i="16"/>
  <c r="AR91" i="16"/>
  <c r="AQ91" i="16"/>
  <c r="AP91" i="16"/>
  <c r="AO91" i="16"/>
  <c r="AN91" i="16"/>
  <c r="AM91" i="16"/>
  <c r="AL91" i="16"/>
  <c r="AK91" i="16"/>
  <c r="AJ91" i="16"/>
  <c r="AI91" i="16"/>
  <c r="AH91" i="16"/>
  <c r="AG91" i="16"/>
  <c r="AF91" i="16"/>
  <c r="AE91" i="16"/>
  <c r="BA90" i="16"/>
  <c r="AZ90" i="16"/>
  <c r="AY90" i="16"/>
  <c r="AX90" i="16"/>
  <c r="AW90" i="16"/>
  <c r="AV90" i="16"/>
  <c r="AU90" i="16"/>
  <c r="AT90" i="16"/>
  <c r="AS90" i="16"/>
  <c r="AR90" i="16"/>
  <c r="AQ90" i="16"/>
  <c r="AP90" i="16"/>
  <c r="AO90" i="16"/>
  <c r="AN90" i="16"/>
  <c r="AM90" i="16"/>
  <c r="AL90" i="16"/>
  <c r="AK90" i="16"/>
  <c r="AJ90" i="16"/>
  <c r="AI90" i="16"/>
  <c r="AH90" i="16"/>
  <c r="AG90" i="16"/>
  <c r="AF90" i="16"/>
  <c r="AE90" i="16"/>
  <c r="BA89" i="16"/>
  <c r="AZ89" i="16"/>
  <c r="AY89" i="16"/>
  <c r="AX89" i="16"/>
  <c r="AW89" i="16"/>
  <c r="AV89" i="16"/>
  <c r="AU89" i="16"/>
  <c r="AT89" i="16"/>
  <c r="AS89" i="16"/>
  <c r="AR89" i="16"/>
  <c r="AQ89" i="16"/>
  <c r="AP89" i="16"/>
  <c r="AO89" i="16"/>
  <c r="AN89" i="16"/>
  <c r="AM89" i="16"/>
  <c r="AL89" i="16"/>
  <c r="AK89" i="16"/>
  <c r="AJ89" i="16"/>
  <c r="AI89" i="16"/>
  <c r="AH89" i="16"/>
  <c r="AG89" i="16"/>
  <c r="AF89" i="16"/>
  <c r="AE89" i="16"/>
  <c r="BA88" i="16"/>
  <c r="AZ88" i="16"/>
  <c r="AY88" i="16"/>
  <c r="AX88" i="16"/>
  <c r="AW88" i="16"/>
  <c r="AV88" i="16"/>
  <c r="AU88" i="16"/>
  <c r="AT88" i="16"/>
  <c r="AS88" i="16"/>
  <c r="AR88" i="16"/>
  <c r="AQ88" i="16"/>
  <c r="AP88" i="16"/>
  <c r="AO88" i="16"/>
  <c r="AN88" i="16"/>
  <c r="AM88" i="16"/>
  <c r="AL88" i="16"/>
  <c r="AK88" i="16"/>
  <c r="AJ88" i="16"/>
  <c r="AI88" i="16"/>
  <c r="AH88" i="16"/>
  <c r="AG88" i="16"/>
  <c r="AF88" i="16"/>
  <c r="AE88" i="16"/>
  <c r="BA87" i="16"/>
  <c r="AZ87" i="16"/>
  <c r="AY87" i="16"/>
  <c r="AX87" i="16"/>
  <c r="AW87" i="16"/>
  <c r="AV87" i="16"/>
  <c r="AU87" i="16"/>
  <c r="AT87" i="16"/>
  <c r="AS87" i="16"/>
  <c r="AR87" i="16"/>
  <c r="AQ87" i="16"/>
  <c r="AP87" i="16"/>
  <c r="AO87" i="16"/>
  <c r="AN87" i="16"/>
  <c r="AM87" i="16"/>
  <c r="AL87" i="16"/>
  <c r="AK87" i="16"/>
  <c r="AJ87" i="16"/>
  <c r="AI87" i="16"/>
  <c r="AH87" i="16"/>
  <c r="AG87" i="16"/>
  <c r="AF87" i="16"/>
  <c r="AE87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BA85" i="16"/>
  <c r="AZ85" i="16"/>
  <c r="AY85" i="16"/>
  <c r="AX85" i="16"/>
  <c r="AW85" i="16"/>
  <c r="AV85" i="16"/>
  <c r="AU85" i="16"/>
  <c r="AT85" i="16"/>
  <c r="AS85" i="16"/>
  <c r="AR85" i="16"/>
  <c r="AQ85" i="16"/>
  <c r="AP85" i="16"/>
  <c r="AO85" i="16"/>
  <c r="AN85" i="16"/>
  <c r="AM85" i="16"/>
  <c r="AL85" i="16"/>
  <c r="AK85" i="16"/>
  <c r="AJ85" i="16"/>
  <c r="AI85" i="16"/>
  <c r="AH85" i="16"/>
  <c r="AG85" i="16"/>
  <c r="AF85" i="16"/>
  <c r="AE85" i="16"/>
  <c r="BA84" i="16"/>
  <c r="AZ84" i="16"/>
  <c r="AY84" i="16"/>
  <c r="AX84" i="16"/>
  <c r="AW84" i="16"/>
  <c r="AV84" i="16"/>
  <c r="AU84" i="16"/>
  <c r="AT84" i="16"/>
  <c r="AS84" i="16"/>
  <c r="AR84" i="16"/>
  <c r="AQ84" i="16"/>
  <c r="AP84" i="16"/>
  <c r="AO84" i="16"/>
  <c r="AN84" i="16"/>
  <c r="AM84" i="16"/>
  <c r="AL84" i="16"/>
  <c r="AK84" i="16"/>
  <c r="AJ84" i="16"/>
  <c r="AI84" i="16"/>
  <c r="AH84" i="16"/>
  <c r="AG84" i="16"/>
  <c r="AF84" i="16"/>
  <c r="AE84" i="16"/>
  <c r="BA83" i="16"/>
  <c r="AZ83" i="16"/>
  <c r="AY83" i="16"/>
  <c r="AX83" i="16"/>
  <c r="AW83" i="16"/>
  <c r="AV83" i="16"/>
  <c r="AU83" i="16"/>
  <c r="AT83" i="16"/>
  <c r="AS83" i="16"/>
  <c r="AR83" i="16"/>
  <c r="AQ83" i="16"/>
  <c r="AP83" i="16"/>
  <c r="AO83" i="16"/>
  <c r="AN83" i="16"/>
  <c r="AM83" i="16"/>
  <c r="AL83" i="16"/>
  <c r="AK83" i="16"/>
  <c r="AJ83" i="16"/>
  <c r="AI83" i="16"/>
  <c r="AH83" i="16"/>
  <c r="AG83" i="16"/>
  <c r="AF83" i="16"/>
  <c r="AE83" i="16"/>
  <c r="BA82" i="16"/>
  <c r="AZ82" i="16"/>
  <c r="AY82" i="16"/>
  <c r="AX82" i="16"/>
  <c r="AW82" i="16"/>
  <c r="AV82" i="16"/>
  <c r="AU82" i="16"/>
  <c r="AT82" i="16"/>
  <c r="AS82" i="16"/>
  <c r="AR82" i="16"/>
  <c r="AQ82" i="16"/>
  <c r="AP82" i="16"/>
  <c r="AO82" i="16"/>
  <c r="AN82" i="16"/>
  <c r="AM82" i="16"/>
  <c r="AL82" i="16"/>
  <c r="AK82" i="16"/>
  <c r="AJ82" i="16"/>
  <c r="AI82" i="16"/>
  <c r="AH82" i="16"/>
  <c r="AG82" i="16"/>
  <c r="AF82" i="16"/>
  <c r="AE82" i="16"/>
  <c r="BA81" i="16"/>
  <c r="AZ81" i="16"/>
  <c r="AY81" i="16"/>
  <c r="AX81" i="16"/>
  <c r="AW81" i="16"/>
  <c r="AV81" i="16"/>
  <c r="AU81" i="16"/>
  <c r="AT81" i="16"/>
  <c r="AS81" i="16"/>
  <c r="AR81" i="16"/>
  <c r="AQ81" i="16"/>
  <c r="AP81" i="16"/>
  <c r="AO81" i="16"/>
  <c r="AN81" i="16"/>
  <c r="AM81" i="16"/>
  <c r="AL81" i="16"/>
  <c r="AK81" i="16"/>
  <c r="AJ81" i="16"/>
  <c r="AI81" i="16"/>
  <c r="AH81" i="16"/>
  <c r="AG81" i="16"/>
  <c r="AF81" i="16"/>
  <c r="AE81" i="16"/>
  <c r="BA80" i="16"/>
  <c r="AZ80" i="16"/>
  <c r="AY80" i="16"/>
  <c r="AX80" i="16"/>
  <c r="AW80" i="16"/>
  <c r="AV80" i="16"/>
  <c r="AU80" i="16"/>
  <c r="AT80" i="16"/>
  <c r="AS80" i="16"/>
  <c r="AR80" i="16"/>
  <c r="AQ80" i="16"/>
  <c r="AP80" i="16"/>
  <c r="AO80" i="16"/>
  <c r="AN80" i="16"/>
  <c r="AM80" i="16"/>
  <c r="AL80" i="16"/>
  <c r="AK80" i="16"/>
  <c r="AJ80" i="16"/>
  <c r="AI80" i="16"/>
  <c r="AH80" i="16"/>
  <c r="AG80" i="16"/>
  <c r="AF80" i="16"/>
  <c r="AE80" i="16"/>
  <c r="BA79" i="16"/>
  <c r="AZ79" i="16"/>
  <c r="AY79" i="16"/>
  <c r="AX79" i="16"/>
  <c r="AW79" i="16"/>
  <c r="AV79" i="16"/>
  <c r="AU79" i="16"/>
  <c r="AT79" i="16"/>
  <c r="AS79" i="16"/>
  <c r="AR79" i="16"/>
  <c r="AQ79" i="16"/>
  <c r="AP79" i="16"/>
  <c r="AO79" i="16"/>
  <c r="AN79" i="16"/>
  <c r="AM79" i="16"/>
  <c r="AL79" i="16"/>
  <c r="AK79" i="16"/>
  <c r="AJ79" i="16"/>
  <c r="AI79" i="16"/>
  <c r="AH79" i="16"/>
  <c r="AG79" i="16"/>
  <c r="AF79" i="16"/>
  <c r="AE79" i="16"/>
  <c r="BA78" i="16"/>
  <c r="AZ78" i="16"/>
  <c r="AY78" i="16"/>
  <c r="AX78" i="16"/>
  <c r="AW78" i="16"/>
  <c r="AV78" i="16"/>
  <c r="AU78" i="16"/>
  <c r="AT78" i="16"/>
  <c r="AS78" i="16"/>
  <c r="AR78" i="16"/>
  <c r="AQ78" i="16"/>
  <c r="AP78" i="16"/>
  <c r="AO78" i="16"/>
  <c r="AN78" i="16"/>
  <c r="AM78" i="16"/>
  <c r="AL78" i="16"/>
  <c r="AK78" i="16"/>
  <c r="AJ78" i="16"/>
  <c r="AI78" i="16"/>
  <c r="AH78" i="16"/>
  <c r="AG78" i="16"/>
  <c r="AF78" i="16"/>
  <c r="AE78" i="16"/>
  <c r="BA77" i="16"/>
  <c r="AZ77" i="16"/>
  <c r="AY77" i="16"/>
  <c r="AX77" i="16"/>
  <c r="AW77" i="16"/>
  <c r="AV77" i="16"/>
  <c r="AU77" i="16"/>
  <c r="AT77" i="16"/>
  <c r="AS77" i="16"/>
  <c r="AR77" i="16"/>
  <c r="AQ77" i="16"/>
  <c r="AP77" i="16"/>
  <c r="AO77" i="16"/>
  <c r="AN77" i="16"/>
  <c r="AM77" i="16"/>
  <c r="AL77" i="16"/>
  <c r="AK77" i="16"/>
  <c r="AJ77" i="16"/>
  <c r="AI77" i="16"/>
  <c r="AH77" i="16"/>
  <c r="AG77" i="16"/>
  <c r="AF77" i="16"/>
  <c r="AE77" i="16"/>
  <c r="BA76" i="16"/>
  <c r="AZ76" i="16"/>
  <c r="AY76" i="16"/>
  <c r="AX76" i="16"/>
  <c r="AW76" i="16"/>
  <c r="AV76" i="16"/>
  <c r="AU76" i="16"/>
  <c r="AT76" i="16"/>
  <c r="AS76" i="16"/>
  <c r="AR76" i="16"/>
  <c r="AQ76" i="16"/>
  <c r="AP76" i="16"/>
  <c r="AO76" i="16"/>
  <c r="AN76" i="16"/>
  <c r="AM76" i="16"/>
  <c r="AL76" i="16"/>
  <c r="AK76" i="16"/>
  <c r="AJ76" i="16"/>
  <c r="AI76" i="16"/>
  <c r="AH76" i="16"/>
  <c r="AG76" i="16"/>
  <c r="AF76" i="16"/>
  <c r="AE76" i="16"/>
  <c r="BA75" i="16"/>
  <c r="AZ75" i="16"/>
  <c r="AY75" i="16"/>
  <c r="AX75" i="16"/>
  <c r="AW75" i="16"/>
  <c r="AV75" i="16"/>
  <c r="AU75" i="16"/>
  <c r="AT75" i="16"/>
  <c r="AS75" i="16"/>
  <c r="AR75" i="16"/>
  <c r="AQ75" i="16"/>
  <c r="AP75" i="16"/>
  <c r="AO75" i="16"/>
  <c r="AN75" i="16"/>
  <c r="AM75" i="16"/>
  <c r="AL75" i="16"/>
  <c r="AK75" i="16"/>
  <c r="AJ75" i="16"/>
  <c r="AI75" i="16"/>
  <c r="AH75" i="16"/>
  <c r="AG75" i="16"/>
  <c r="AF75" i="16"/>
  <c r="AE75" i="16"/>
  <c r="BA74" i="16"/>
  <c r="AZ74" i="16"/>
  <c r="AY74" i="16"/>
  <c r="AX74" i="16"/>
  <c r="AW74" i="16"/>
  <c r="AV74" i="16"/>
  <c r="AU74" i="16"/>
  <c r="AT74" i="16"/>
  <c r="AS74" i="16"/>
  <c r="AR74" i="16"/>
  <c r="AQ74" i="16"/>
  <c r="AP74" i="16"/>
  <c r="AO74" i="16"/>
  <c r="AN74" i="16"/>
  <c r="AM74" i="16"/>
  <c r="AL74" i="16"/>
  <c r="AK74" i="16"/>
  <c r="AJ74" i="16"/>
  <c r="AI74" i="16"/>
  <c r="AH74" i="16"/>
  <c r="AG74" i="16"/>
  <c r="AF74" i="16"/>
  <c r="AE74" i="16"/>
  <c r="BA73" i="16"/>
  <c r="AZ73" i="16"/>
  <c r="AY73" i="16"/>
  <c r="AX73" i="16"/>
  <c r="AW73" i="16"/>
  <c r="AV73" i="16"/>
  <c r="AU73" i="16"/>
  <c r="AT73" i="16"/>
  <c r="AS73" i="16"/>
  <c r="AR73" i="16"/>
  <c r="AQ73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BA72" i="16"/>
  <c r="AZ72" i="16"/>
  <c r="AY72" i="16"/>
  <c r="AX72" i="16"/>
  <c r="AW72" i="16"/>
  <c r="AV72" i="16"/>
  <c r="AU72" i="16"/>
  <c r="AT72" i="16"/>
  <c r="AS72" i="16"/>
  <c r="AR72" i="16"/>
  <c r="AQ72" i="16"/>
  <c r="AP72" i="16"/>
  <c r="AO72" i="16"/>
  <c r="AN72" i="16"/>
  <c r="AM72" i="16"/>
  <c r="AL72" i="16"/>
  <c r="AK72" i="16"/>
  <c r="AJ72" i="16"/>
  <c r="AI72" i="16"/>
  <c r="AH72" i="16"/>
  <c r="AG72" i="16"/>
  <c r="AF72" i="16"/>
  <c r="AE72" i="16"/>
  <c r="BA71" i="16"/>
  <c r="AZ71" i="16"/>
  <c r="AY71" i="16"/>
  <c r="AX71" i="16"/>
  <c r="AW71" i="16"/>
  <c r="AV71" i="16"/>
  <c r="AU71" i="16"/>
  <c r="AT71" i="16"/>
  <c r="AS71" i="16"/>
  <c r="AR71" i="16"/>
  <c r="AQ71" i="16"/>
  <c r="AP71" i="16"/>
  <c r="AO71" i="16"/>
  <c r="AN71" i="16"/>
  <c r="AM71" i="16"/>
  <c r="AL71" i="16"/>
  <c r="AK71" i="16"/>
  <c r="AJ71" i="16"/>
  <c r="AI71" i="16"/>
  <c r="AH71" i="16"/>
  <c r="AG71" i="16"/>
  <c r="AF71" i="16"/>
  <c r="AE71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P5" i="16"/>
  <c r="P3" i="16"/>
  <c r="P4" i="16"/>
  <c r="P1" i="16"/>
  <c r="BF19" i="3"/>
  <c r="BE19" i="3"/>
  <c r="DM1780" i="3"/>
  <c r="DN1780" i="3"/>
  <c r="DD1780" i="3"/>
  <c r="DB1780" i="3"/>
  <c r="CX1780" i="3"/>
  <c r="BK1780" i="3"/>
  <c r="BL1780" i="3"/>
  <c r="BM1780" i="3"/>
  <c r="BH1780" i="3"/>
  <c r="BI1780" i="3"/>
  <c r="BF1780" i="3"/>
  <c r="BE1780" i="3"/>
  <c r="DM1779" i="3"/>
  <c r="DN1779" i="3"/>
  <c r="DD1779" i="3"/>
  <c r="DB1779" i="3"/>
  <c r="CX1779" i="3"/>
  <c r="BK1779" i="3"/>
  <c r="BL1779" i="3"/>
  <c r="BW1779" i="3"/>
  <c r="BH1779" i="3"/>
  <c r="BI1779" i="3"/>
  <c r="BF1779" i="3"/>
  <c r="BE1779" i="3"/>
  <c r="DM1778" i="3"/>
  <c r="DN1778" i="3"/>
  <c r="DD1778" i="3"/>
  <c r="DB1778" i="3"/>
  <c r="CX1778" i="3"/>
  <c r="BK1778" i="3"/>
  <c r="BL1778" i="3"/>
  <c r="BW1778" i="3"/>
  <c r="BH1778" i="3"/>
  <c r="BI1778" i="3"/>
  <c r="BF1778" i="3"/>
  <c r="BE1778" i="3"/>
  <c r="DM1777" i="3"/>
  <c r="DN1777" i="3"/>
  <c r="DD1777" i="3"/>
  <c r="DB1777" i="3"/>
  <c r="CX1777" i="3"/>
  <c r="BK1777" i="3"/>
  <c r="BL1777" i="3"/>
  <c r="BW1777" i="3"/>
  <c r="BH1777" i="3"/>
  <c r="BI1777" i="3"/>
  <c r="BF1777" i="3"/>
  <c r="BE1777" i="3"/>
  <c r="DM1776" i="3"/>
  <c r="DN1776" i="3"/>
  <c r="DD1776" i="3"/>
  <c r="DB1776" i="3"/>
  <c r="CX1776" i="3"/>
  <c r="BK1776" i="3"/>
  <c r="BL1776" i="3"/>
  <c r="BW1776" i="3"/>
  <c r="AH1776" i="3"/>
  <c r="BM1776" i="3"/>
  <c r="BH1776" i="3"/>
  <c r="BI1776" i="3"/>
  <c r="BF1776" i="3"/>
  <c r="BE1776" i="3"/>
  <c r="DM1775" i="3"/>
  <c r="DN1775" i="3"/>
  <c r="DD1775" i="3"/>
  <c r="DB1775" i="3"/>
  <c r="CX1775" i="3"/>
  <c r="BK1775" i="3"/>
  <c r="BL1775" i="3"/>
  <c r="BW1775" i="3"/>
  <c r="BH1775" i="3"/>
  <c r="BI1775" i="3"/>
  <c r="BF1775" i="3"/>
  <c r="BE1775" i="3"/>
  <c r="DM1774" i="3"/>
  <c r="DN1774" i="3"/>
  <c r="DD1774" i="3"/>
  <c r="DB1774" i="3"/>
  <c r="CX1774" i="3"/>
  <c r="BK1774" i="3"/>
  <c r="BL1774" i="3"/>
  <c r="BW1774" i="3"/>
  <c r="AH1774" i="3"/>
  <c r="BH1774" i="3"/>
  <c r="BI1774" i="3"/>
  <c r="BF1774" i="3"/>
  <c r="BE1774" i="3"/>
  <c r="DM1773" i="3"/>
  <c r="DN1773" i="3"/>
  <c r="DD1773" i="3"/>
  <c r="DB1773" i="3"/>
  <c r="CX1773" i="3"/>
  <c r="BK1773" i="3"/>
  <c r="BL1773" i="3"/>
  <c r="BW1773" i="3"/>
  <c r="AH1773" i="3"/>
  <c r="BH1773" i="3"/>
  <c r="BI1773" i="3"/>
  <c r="BF1773" i="3"/>
  <c r="BE1773" i="3"/>
  <c r="DM1772" i="3"/>
  <c r="DN1772" i="3"/>
  <c r="DD1772" i="3"/>
  <c r="DB1772" i="3"/>
  <c r="CX1772" i="3"/>
  <c r="BK1772" i="3"/>
  <c r="BL1772" i="3"/>
  <c r="BH1772" i="3"/>
  <c r="BI1772" i="3"/>
  <c r="BF1772" i="3"/>
  <c r="BE1772" i="3"/>
  <c r="DM1771" i="3"/>
  <c r="DN1771" i="3"/>
  <c r="DD1771" i="3"/>
  <c r="DB1771" i="3"/>
  <c r="CX1771" i="3"/>
  <c r="BK1771" i="3"/>
  <c r="BL1771" i="3"/>
  <c r="BM1771" i="3"/>
  <c r="BH1771" i="3"/>
  <c r="BI1771" i="3"/>
  <c r="BF1771" i="3"/>
  <c r="BE1771" i="3"/>
  <c r="DM1770" i="3"/>
  <c r="DN1770" i="3"/>
  <c r="DD1770" i="3"/>
  <c r="DB1770" i="3"/>
  <c r="CX1770" i="3"/>
  <c r="BK1770" i="3"/>
  <c r="BL1770" i="3"/>
  <c r="BW1770" i="3"/>
  <c r="BH1770" i="3"/>
  <c r="BI1770" i="3"/>
  <c r="BF1770" i="3"/>
  <c r="BE1770" i="3"/>
  <c r="DM1769" i="3"/>
  <c r="DN1769" i="3"/>
  <c r="DD1769" i="3"/>
  <c r="DB1769" i="3"/>
  <c r="CX1769" i="3"/>
  <c r="BK1769" i="3"/>
  <c r="BL1769" i="3"/>
  <c r="BM1769" i="3"/>
  <c r="BW1769" i="3"/>
  <c r="AH1769" i="3"/>
  <c r="BH1769" i="3"/>
  <c r="BI1769" i="3"/>
  <c r="BF1769" i="3"/>
  <c r="BE1769" i="3"/>
  <c r="DM1768" i="3"/>
  <c r="DN1768" i="3"/>
  <c r="DD1768" i="3"/>
  <c r="DB1768" i="3"/>
  <c r="CX1768" i="3"/>
  <c r="BK1768" i="3"/>
  <c r="BL1768" i="3"/>
  <c r="BM1768" i="3"/>
  <c r="BH1768" i="3"/>
  <c r="BI1768" i="3"/>
  <c r="BF1768" i="3"/>
  <c r="BE1768" i="3"/>
  <c r="DM1767" i="3"/>
  <c r="DN1767" i="3"/>
  <c r="DD1767" i="3"/>
  <c r="DB1767" i="3"/>
  <c r="CX1767" i="3"/>
  <c r="BK1767" i="3"/>
  <c r="BL1767" i="3"/>
  <c r="BM1767" i="3"/>
  <c r="BH1767" i="3"/>
  <c r="BI1767" i="3"/>
  <c r="BF1767" i="3"/>
  <c r="BE1767" i="3"/>
  <c r="DM1766" i="3"/>
  <c r="DN1766" i="3"/>
  <c r="DD1766" i="3"/>
  <c r="DB1766" i="3"/>
  <c r="CX1766" i="3"/>
  <c r="BK1766" i="3"/>
  <c r="BL1766" i="3"/>
  <c r="BM1766" i="3"/>
  <c r="BH1766" i="3"/>
  <c r="BI1766" i="3"/>
  <c r="BF1766" i="3"/>
  <c r="BE1766" i="3"/>
  <c r="DM1765" i="3"/>
  <c r="DN1765" i="3"/>
  <c r="DD1765" i="3"/>
  <c r="DB1765" i="3"/>
  <c r="CX1765" i="3"/>
  <c r="BK1765" i="3"/>
  <c r="BL1765" i="3"/>
  <c r="BM1765" i="3"/>
  <c r="BH1765" i="3"/>
  <c r="BI1765" i="3"/>
  <c r="BF1765" i="3"/>
  <c r="BE1765" i="3"/>
  <c r="DM1764" i="3"/>
  <c r="DN1764" i="3"/>
  <c r="DD1764" i="3"/>
  <c r="DB1764" i="3"/>
  <c r="CX1764" i="3"/>
  <c r="BK1764" i="3"/>
  <c r="BL1764" i="3"/>
  <c r="BM1764" i="3"/>
  <c r="BH1764" i="3"/>
  <c r="BI1764" i="3"/>
  <c r="BF1764" i="3"/>
  <c r="BE1764" i="3"/>
  <c r="DM1763" i="3"/>
  <c r="DN1763" i="3"/>
  <c r="DD1763" i="3"/>
  <c r="DB1763" i="3"/>
  <c r="CX1763" i="3"/>
  <c r="BK1763" i="3"/>
  <c r="BL1763" i="3"/>
  <c r="BH1763" i="3"/>
  <c r="BI1763" i="3"/>
  <c r="BF1763" i="3"/>
  <c r="BE1763" i="3"/>
  <c r="DM1762" i="3"/>
  <c r="DN1762" i="3"/>
  <c r="DD1762" i="3"/>
  <c r="DB1762" i="3"/>
  <c r="CX1762" i="3"/>
  <c r="BK1762" i="3"/>
  <c r="BL1762" i="3"/>
  <c r="BH1762" i="3"/>
  <c r="BI1762" i="3"/>
  <c r="BF1762" i="3"/>
  <c r="BE1762" i="3"/>
  <c r="DM1761" i="3"/>
  <c r="DN1761" i="3"/>
  <c r="DD1761" i="3"/>
  <c r="DB1761" i="3"/>
  <c r="CX1761" i="3"/>
  <c r="BK1761" i="3"/>
  <c r="BL1761" i="3"/>
  <c r="BH1761" i="3"/>
  <c r="BI1761" i="3"/>
  <c r="BF1761" i="3"/>
  <c r="BE1761" i="3"/>
  <c r="DM1760" i="3"/>
  <c r="DN1760" i="3"/>
  <c r="DD1760" i="3"/>
  <c r="DB1760" i="3"/>
  <c r="CX1760" i="3"/>
  <c r="BK1760" i="3"/>
  <c r="BL1760" i="3"/>
  <c r="BH1760" i="3"/>
  <c r="BI1760" i="3"/>
  <c r="BF1760" i="3"/>
  <c r="BE1760" i="3"/>
  <c r="DM1759" i="3"/>
  <c r="DN1759" i="3"/>
  <c r="DD1759" i="3"/>
  <c r="DB1759" i="3"/>
  <c r="CX1759" i="3"/>
  <c r="BK1759" i="3"/>
  <c r="BL1759" i="3"/>
  <c r="BH1759" i="3"/>
  <c r="BI1759" i="3"/>
  <c r="BF1759" i="3"/>
  <c r="BE1759" i="3"/>
  <c r="DM1758" i="3"/>
  <c r="DN1758" i="3"/>
  <c r="DD1758" i="3"/>
  <c r="DB1758" i="3"/>
  <c r="CX1758" i="3"/>
  <c r="BK1758" i="3"/>
  <c r="BL1758" i="3"/>
  <c r="BH1758" i="3"/>
  <c r="BI1758" i="3"/>
  <c r="BF1758" i="3"/>
  <c r="BE1758" i="3"/>
  <c r="DM1757" i="3"/>
  <c r="DN1757" i="3"/>
  <c r="DD1757" i="3"/>
  <c r="DB1757" i="3"/>
  <c r="CX1757" i="3"/>
  <c r="BK1757" i="3"/>
  <c r="BL1757" i="3"/>
  <c r="BH1757" i="3"/>
  <c r="BI1757" i="3"/>
  <c r="BF1757" i="3"/>
  <c r="BE1757" i="3"/>
  <c r="DM1756" i="3"/>
  <c r="DN1756" i="3"/>
  <c r="DD1756" i="3"/>
  <c r="DB1756" i="3"/>
  <c r="CX1756" i="3"/>
  <c r="BK1756" i="3"/>
  <c r="BL1756" i="3"/>
  <c r="BH1756" i="3"/>
  <c r="BI1756" i="3"/>
  <c r="BF1756" i="3"/>
  <c r="BE1756" i="3"/>
  <c r="DM1755" i="3"/>
  <c r="DN1755" i="3"/>
  <c r="DD1755" i="3"/>
  <c r="DB1755" i="3"/>
  <c r="CX1755" i="3"/>
  <c r="BK1755" i="3"/>
  <c r="BL1755" i="3"/>
  <c r="BH1755" i="3"/>
  <c r="BI1755" i="3"/>
  <c r="BF1755" i="3"/>
  <c r="BE1755" i="3"/>
  <c r="DM1754" i="3"/>
  <c r="DN1754" i="3"/>
  <c r="DD1754" i="3"/>
  <c r="DB1754" i="3"/>
  <c r="CX1754" i="3"/>
  <c r="BK1754" i="3"/>
  <c r="BL1754" i="3"/>
  <c r="BM1754" i="3"/>
  <c r="BN1754" i="3"/>
  <c r="BW1754" i="3"/>
  <c r="AG1754" i="3"/>
  <c r="BH1754" i="3"/>
  <c r="BI1754" i="3"/>
  <c r="BF1754" i="3"/>
  <c r="BE1754" i="3"/>
  <c r="DM1753" i="3"/>
  <c r="DN1753" i="3"/>
  <c r="DD1753" i="3"/>
  <c r="DB1753" i="3"/>
  <c r="CX1753" i="3"/>
  <c r="BK1753" i="3"/>
  <c r="BL1753" i="3"/>
  <c r="BW1753" i="3"/>
  <c r="BM1753" i="3"/>
  <c r="BH1753" i="3"/>
  <c r="BI1753" i="3"/>
  <c r="BF1753" i="3"/>
  <c r="BE1753" i="3"/>
  <c r="AH1753" i="3"/>
  <c r="DM1752" i="3"/>
  <c r="DN1752" i="3"/>
  <c r="DD1752" i="3"/>
  <c r="DB1752" i="3"/>
  <c r="CX1752" i="3"/>
  <c r="BK1752" i="3"/>
  <c r="BL1752" i="3"/>
  <c r="BM1752" i="3"/>
  <c r="BH1752" i="3"/>
  <c r="BI1752" i="3"/>
  <c r="BF1752" i="3"/>
  <c r="BE1752" i="3"/>
  <c r="DM1751" i="3"/>
  <c r="DN1751" i="3"/>
  <c r="DD1751" i="3"/>
  <c r="DB1751" i="3"/>
  <c r="CX1751" i="3"/>
  <c r="BK1751" i="3"/>
  <c r="BL1751" i="3"/>
  <c r="BW1751" i="3"/>
  <c r="BH1751" i="3"/>
  <c r="BI1751" i="3"/>
  <c r="BF1751" i="3"/>
  <c r="BE1751" i="3"/>
  <c r="DM1750" i="3"/>
  <c r="DN1750" i="3"/>
  <c r="DD1750" i="3"/>
  <c r="DB1750" i="3"/>
  <c r="CX1750" i="3"/>
  <c r="BK1750" i="3"/>
  <c r="BL1750" i="3"/>
  <c r="BW1750" i="3"/>
  <c r="BM1750" i="3"/>
  <c r="BH1750" i="3"/>
  <c r="BI1750" i="3"/>
  <c r="BF1750" i="3"/>
  <c r="BE1750" i="3"/>
  <c r="DM1749" i="3"/>
  <c r="DN1749" i="3"/>
  <c r="DD1749" i="3"/>
  <c r="DB1749" i="3"/>
  <c r="CX1749" i="3"/>
  <c r="BK1749" i="3"/>
  <c r="BL1749" i="3"/>
  <c r="BW1749" i="3"/>
  <c r="BM1749" i="3"/>
  <c r="BH1749" i="3"/>
  <c r="BI1749" i="3"/>
  <c r="BF1749" i="3"/>
  <c r="BE1749" i="3"/>
  <c r="DM1748" i="3"/>
  <c r="DN1748" i="3"/>
  <c r="DD1748" i="3"/>
  <c r="DB1748" i="3"/>
  <c r="CX1748" i="3"/>
  <c r="BK1748" i="3"/>
  <c r="BL1748" i="3"/>
  <c r="BW1748" i="3"/>
  <c r="BH1748" i="3"/>
  <c r="BI1748" i="3"/>
  <c r="BF1748" i="3"/>
  <c r="BE1748" i="3"/>
  <c r="DM1747" i="3"/>
  <c r="DN1747" i="3"/>
  <c r="DD1747" i="3"/>
  <c r="DB1747" i="3"/>
  <c r="CX1747" i="3"/>
  <c r="BK1747" i="3"/>
  <c r="BL1747" i="3"/>
  <c r="BW1747" i="3"/>
  <c r="BH1747" i="3"/>
  <c r="BI1747" i="3"/>
  <c r="BF1747" i="3"/>
  <c r="BE1747" i="3"/>
  <c r="DM1746" i="3"/>
  <c r="DN1746" i="3"/>
  <c r="DD1746" i="3"/>
  <c r="DB1746" i="3"/>
  <c r="CX1746" i="3"/>
  <c r="BK1746" i="3"/>
  <c r="BL1746" i="3"/>
  <c r="BW1746" i="3"/>
  <c r="BM1746" i="3"/>
  <c r="BH1746" i="3"/>
  <c r="BI1746" i="3"/>
  <c r="BF1746" i="3"/>
  <c r="BE1746" i="3"/>
  <c r="DM1745" i="3"/>
  <c r="DN1745" i="3"/>
  <c r="DD1745" i="3"/>
  <c r="DB1745" i="3"/>
  <c r="CX1745" i="3"/>
  <c r="BK1745" i="3"/>
  <c r="BL1745" i="3"/>
  <c r="BW1745" i="3"/>
  <c r="BM1745" i="3"/>
  <c r="BH1745" i="3"/>
  <c r="BI1745" i="3"/>
  <c r="BF1745" i="3"/>
  <c r="BE1745" i="3"/>
  <c r="DM1744" i="3"/>
  <c r="DN1744" i="3"/>
  <c r="DD1744" i="3"/>
  <c r="DB1744" i="3"/>
  <c r="CX1744" i="3"/>
  <c r="BK1744" i="3"/>
  <c r="BL1744" i="3"/>
  <c r="BW1744" i="3"/>
  <c r="BH1744" i="3"/>
  <c r="BI1744" i="3"/>
  <c r="BF1744" i="3"/>
  <c r="BE1744" i="3"/>
  <c r="DM1743" i="3"/>
  <c r="DN1743" i="3"/>
  <c r="DD1743" i="3"/>
  <c r="DB1743" i="3"/>
  <c r="CX1743" i="3"/>
  <c r="BK1743" i="3"/>
  <c r="BL1743" i="3"/>
  <c r="BH1743" i="3"/>
  <c r="BI1743" i="3"/>
  <c r="BF1743" i="3"/>
  <c r="BE1743" i="3"/>
  <c r="DM1742" i="3"/>
  <c r="DN1742" i="3"/>
  <c r="DD1742" i="3"/>
  <c r="DB1742" i="3"/>
  <c r="CX1742" i="3"/>
  <c r="BK1742" i="3"/>
  <c r="BL1742" i="3"/>
  <c r="BH1742" i="3"/>
  <c r="BI1742" i="3"/>
  <c r="BF1742" i="3"/>
  <c r="BE1742" i="3"/>
  <c r="DM1741" i="3"/>
  <c r="DN1741" i="3"/>
  <c r="DD1741" i="3"/>
  <c r="DB1741" i="3"/>
  <c r="CX1741" i="3"/>
  <c r="BK1741" i="3"/>
  <c r="BL1741" i="3"/>
  <c r="BH1741" i="3"/>
  <c r="BI1741" i="3"/>
  <c r="BF1741" i="3"/>
  <c r="BE1741" i="3"/>
  <c r="DM1740" i="3"/>
  <c r="DN1740" i="3"/>
  <c r="DD1740" i="3"/>
  <c r="DB1740" i="3"/>
  <c r="CX1740" i="3"/>
  <c r="BK1740" i="3"/>
  <c r="BL1740" i="3"/>
  <c r="BM1740" i="3"/>
  <c r="BW1740" i="3"/>
  <c r="BH1740" i="3"/>
  <c r="BI1740" i="3"/>
  <c r="BF1740" i="3"/>
  <c r="BE1740" i="3"/>
  <c r="DM1739" i="3"/>
  <c r="DN1739" i="3"/>
  <c r="DD1739" i="3"/>
  <c r="DB1739" i="3"/>
  <c r="CX1739" i="3"/>
  <c r="BK1739" i="3"/>
  <c r="BL1739" i="3"/>
  <c r="BW1739" i="3"/>
  <c r="BH1739" i="3"/>
  <c r="BI1739" i="3"/>
  <c r="BF1739" i="3"/>
  <c r="BE1739" i="3"/>
  <c r="AH1739" i="3"/>
  <c r="DM1738" i="3"/>
  <c r="DN1738" i="3"/>
  <c r="DD1738" i="3"/>
  <c r="DB1738" i="3"/>
  <c r="CX1738" i="3"/>
  <c r="BK1738" i="3"/>
  <c r="BL1738" i="3"/>
  <c r="BM1738" i="3"/>
  <c r="BH1738" i="3"/>
  <c r="BI1738" i="3"/>
  <c r="BF1738" i="3"/>
  <c r="BE1738" i="3"/>
  <c r="DM1737" i="3"/>
  <c r="DN1737" i="3"/>
  <c r="DD1737" i="3"/>
  <c r="DB1737" i="3"/>
  <c r="CX1737" i="3"/>
  <c r="BK1737" i="3"/>
  <c r="BL1737" i="3"/>
  <c r="BM1737" i="3"/>
  <c r="BH1737" i="3"/>
  <c r="BI1737" i="3"/>
  <c r="BF1737" i="3"/>
  <c r="BE1737" i="3"/>
  <c r="DM1736" i="3"/>
  <c r="DN1736" i="3"/>
  <c r="DD1736" i="3"/>
  <c r="DB1736" i="3"/>
  <c r="CX1736" i="3"/>
  <c r="BK1736" i="3"/>
  <c r="BL1736" i="3"/>
  <c r="BM1736" i="3"/>
  <c r="BH1736" i="3"/>
  <c r="BI1736" i="3"/>
  <c r="BF1736" i="3"/>
  <c r="BE1736" i="3"/>
  <c r="DM1735" i="3"/>
  <c r="DN1735" i="3"/>
  <c r="DD1735" i="3"/>
  <c r="DB1735" i="3"/>
  <c r="CX1735" i="3"/>
  <c r="BK1735" i="3"/>
  <c r="BL1735" i="3"/>
  <c r="BM1735" i="3"/>
  <c r="BH1735" i="3"/>
  <c r="BI1735" i="3"/>
  <c r="BF1735" i="3"/>
  <c r="BE1735" i="3"/>
  <c r="DM1734" i="3"/>
  <c r="DN1734" i="3"/>
  <c r="DD1734" i="3"/>
  <c r="DB1734" i="3"/>
  <c r="CX1734" i="3"/>
  <c r="BK1734" i="3"/>
  <c r="BL1734" i="3"/>
  <c r="BM1734" i="3"/>
  <c r="BH1734" i="3"/>
  <c r="BI1734" i="3"/>
  <c r="BF1734" i="3"/>
  <c r="BE1734" i="3"/>
  <c r="DM1733" i="3"/>
  <c r="DN1733" i="3"/>
  <c r="DD1733" i="3"/>
  <c r="DB1733" i="3"/>
  <c r="CX1733" i="3"/>
  <c r="BK1733" i="3"/>
  <c r="BL1733" i="3"/>
  <c r="BM1733" i="3"/>
  <c r="BW1733" i="3"/>
  <c r="AI1733" i="3"/>
  <c r="BH1733" i="3"/>
  <c r="BI1733" i="3"/>
  <c r="BF1733" i="3"/>
  <c r="BE1733" i="3"/>
  <c r="DM1732" i="3"/>
  <c r="DN1732" i="3"/>
  <c r="DD1732" i="3"/>
  <c r="DB1732" i="3"/>
  <c r="CX1732" i="3"/>
  <c r="BK1732" i="3"/>
  <c r="BL1732" i="3"/>
  <c r="BM1732" i="3"/>
  <c r="BH1732" i="3"/>
  <c r="BI1732" i="3"/>
  <c r="BF1732" i="3"/>
  <c r="BE1732" i="3"/>
  <c r="DM1731" i="3"/>
  <c r="DN1731" i="3"/>
  <c r="DD1731" i="3"/>
  <c r="DB1731" i="3"/>
  <c r="CX1731" i="3"/>
  <c r="BK1731" i="3"/>
  <c r="BL1731" i="3"/>
  <c r="BM1731" i="3"/>
  <c r="BH1731" i="3"/>
  <c r="BI1731" i="3"/>
  <c r="BF1731" i="3"/>
  <c r="BE1731" i="3"/>
  <c r="DM1730" i="3"/>
  <c r="DN1730" i="3"/>
  <c r="DD1730" i="3"/>
  <c r="DB1730" i="3"/>
  <c r="CX1730" i="3"/>
  <c r="BK1730" i="3"/>
  <c r="BL1730" i="3"/>
  <c r="BM1730" i="3"/>
  <c r="BH1730" i="3"/>
  <c r="BI1730" i="3"/>
  <c r="BF1730" i="3"/>
  <c r="BE1730" i="3"/>
  <c r="DM1729" i="3"/>
  <c r="DN1729" i="3"/>
  <c r="DD1729" i="3"/>
  <c r="DB1729" i="3"/>
  <c r="CX1729" i="3"/>
  <c r="BK1729" i="3"/>
  <c r="BL1729" i="3"/>
  <c r="BW1729" i="3"/>
  <c r="BH1729" i="3"/>
  <c r="BI1729" i="3"/>
  <c r="BF1729" i="3"/>
  <c r="BE1729" i="3"/>
  <c r="DM1728" i="3"/>
  <c r="DN1728" i="3"/>
  <c r="DD1728" i="3"/>
  <c r="DB1728" i="3"/>
  <c r="CX1728" i="3"/>
  <c r="BK1728" i="3"/>
  <c r="BL1728" i="3"/>
  <c r="BM1728" i="3"/>
  <c r="BH1728" i="3"/>
  <c r="BI1728" i="3"/>
  <c r="BF1728" i="3"/>
  <c r="BE1728" i="3"/>
  <c r="DM1727" i="3"/>
  <c r="DN1727" i="3"/>
  <c r="DD1727" i="3"/>
  <c r="DB1727" i="3"/>
  <c r="CX1727" i="3"/>
  <c r="BK1727" i="3"/>
  <c r="BL1727" i="3"/>
  <c r="BW1727" i="3"/>
  <c r="BH1727" i="3"/>
  <c r="BI1727" i="3"/>
  <c r="BF1727" i="3"/>
  <c r="BE1727" i="3"/>
  <c r="DM1726" i="3"/>
  <c r="DN1726" i="3"/>
  <c r="DD1726" i="3"/>
  <c r="DB1726" i="3"/>
  <c r="CX1726" i="3"/>
  <c r="BK1726" i="3"/>
  <c r="BL1726" i="3"/>
  <c r="BM1726" i="3"/>
  <c r="BH1726" i="3"/>
  <c r="BI1726" i="3"/>
  <c r="BF1726" i="3"/>
  <c r="BE1726" i="3"/>
  <c r="DM1725" i="3"/>
  <c r="DN1725" i="3"/>
  <c r="DD1725" i="3"/>
  <c r="DB1725" i="3"/>
  <c r="CX1725" i="3"/>
  <c r="BK1725" i="3"/>
  <c r="BL1725" i="3"/>
  <c r="BW1725" i="3"/>
  <c r="BH1725" i="3"/>
  <c r="BI1725" i="3"/>
  <c r="BF1725" i="3"/>
  <c r="BE1725" i="3"/>
  <c r="DM1724" i="3"/>
  <c r="DN1724" i="3"/>
  <c r="DD1724" i="3"/>
  <c r="DB1724" i="3"/>
  <c r="CX1724" i="3"/>
  <c r="BK1724" i="3"/>
  <c r="BL1724" i="3"/>
  <c r="BM1724" i="3"/>
  <c r="BH1724" i="3"/>
  <c r="BI1724" i="3"/>
  <c r="BF1724" i="3"/>
  <c r="BE1724" i="3"/>
  <c r="DM1723" i="3"/>
  <c r="DN1723" i="3"/>
  <c r="DD1723" i="3"/>
  <c r="DB1723" i="3"/>
  <c r="CX1723" i="3"/>
  <c r="BK1723" i="3"/>
  <c r="BL1723" i="3"/>
  <c r="BW1723" i="3"/>
  <c r="BH1723" i="3"/>
  <c r="BI1723" i="3"/>
  <c r="BF1723" i="3"/>
  <c r="BE1723" i="3"/>
  <c r="DM1722" i="3"/>
  <c r="DN1722" i="3"/>
  <c r="DD1722" i="3"/>
  <c r="DB1722" i="3"/>
  <c r="CX1722" i="3"/>
  <c r="BK1722" i="3"/>
  <c r="BL1722" i="3"/>
  <c r="BM1722" i="3"/>
  <c r="BH1722" i="3"/>
  <c r="BI1722" i="3"/>
  <c r="BF1722" i="3"/>
  <c r="BE1722" i="3"/>
  <c r="DM1721" i="3"/>
  <c r="DN1721" i="3"/>
  <c r="DD1721" i="3"/>
  <c r="DB1721" i="3"/>
  <c r="CX1721" i="3"/>
  <c r="BK1721" i="3"/>
  <c r="BL1721" i="3"/>
  <c r="BW1721" i="3"/>
  <c r="BH1721" i="3"/>
  <c r="BI1721" i="3"/>
  <c r="BF1721" i="3"/>
  <c r="BE1721" i="3"/>
  <c r="DM1720" i="3"/>
  <c r="DN1720" i="3"/>
  <c r="DD1720" i="3"/>
  <c r="DB1720" i="3"/>
  <c r="CX1720" i="3"/>
  <c r="BK1720" i="3"/>
  <c r="BL1720" i="3"/>
  <c r="BM1720" i="3"/>
  <c r="BN1720" i="3"/>
  <c r="BH1720" i="3"/>
  <c r="BI1720" i="3"/>
  <c r="BF1720" i="3"/>
  <c r="BE1720" i="3"/>
  <c r="DM1719" i="3"/>
  <c r="DN1719" i="3"/>
  <c r="DD1719" i="3"/>
  <c r="DB1719" i="3"/>
  <c r="CX1719" i="3"/>
  <c r="BK1719" i="3"/>
  <c r="BL1719" i="3"/>
  <c r="BH1719" i="3"/>
  <c r="BI1719" i="3"/>
  <c r="BF1719" i="3"/>
  <c r="BE1719" i="3"/>
  <c r="DM1718" i="3"/>
  <c r="DN1718" i="3"/>
  <c r="DD1718" i="3"/>
  <c r="DB1718" i="3"/>
  <c r="CX1718" i="3"/>
  <c r="BK1718" i="3"/>
  <c r="BL1718" i="3"/>
  <c r="BH1718" i="3"/>
  <c r="BI1718" i="3"/>
  <c r="BF1718" i="3"/>
  <c r="BE1718" i="3"/>
  <c r="DM1717" i="3"/>
  <c r="DN1717" i="3"/>
  <c r="DD1717" i="3"/>
  <c r="DB1717" i="3"/>
  <c r="CX1717" i="3"/>
  <c r="BK1717" i="3"/>
  <c r="BL1717" i="3"/>
  <c r="BH1717" i="3"/>
  <c r="BI1717" i="3"/>
  <c r="BF1717" i="3"/>
  <c r="BE1717" i="3"/>
  <c r="DM1716" i="3"/>
  <c r="DN1716" i="3"/>
  <c r="DD1716" i="3"/>
  <c r="DB1716" i="3"/>
  <c r="CX1716" i="3"/>
  <c r="BK1716" i="3"/>
  <c r="BL1716" i="3"/>
  <c r="BH1716" i="3"/>
  <c r="BI1716" i="3"/>
  <c r="BF1716" i="3"/>
  <c r="BE1716" i="3"/>
  <c r="DM1715" i="3"/>
  <c r="DN1715" i="3"/>
  <c r="DD1715" i="3"/>
  <c r="DB1715" i="3"/>
  <c r="CX1715" i="3"/>
  <c r="BK1715" i="3"/>
  <c r="BL1715" i="3"/>
  <c r="BH1715" i="3"/>
  <c r="BI1715" i="3"/>
  <c r="BF1715" i="3"/>
  <c r="BE1715" i="3"/>
  <c r="DM1714" i="3"/>
  <c r="DN1714" i="3"/>
  <c r="DD1714" i="3"/>
  <c r="DB1714" i="3"/>
  <c r="CX1714" i="3"/>
  <c r="BK1714" i="3"/>
  <c r="BL1714" i="3"/>
  <c r="BH1714" i="3"/>
  <c r="BI1714" i="3"/>
  <c r="BF1714" i="3"/>
  <c r="BE1714" i="3"/>
  <c r="DM1713" i="3"/>
  <c r="DN1713" i="3"/>
  <c r="DD1713" i="3"/>
  <c r="DB1713" i="3"/>
  <c r="CX1713" i="3"/>
  <c r="BK1713" i="3"/>
  <c r="BL1713" i="3"/>
  <c r="BH1713" i="3"/>
  <c r="BI1713" i="3"/>
  <c r="BF1713" i="3"/>
  <c r="BE1713" i="3"/>
  <c r="DM1712" i="3"/>
  <c r="DN1712" i="3"/>
  <c r="DD1712" i="3"/>
  <c r="DB1712" i="3"/>
  <c r="CX1712" i="3"/>
  <c r="BK1712" i="3"/>
  <c r="BL1712" i="3"/>
  <c r="BH1712" i="3"/>
  <c r="BI1712" i="3"/>
  <c r="BF1712" i="3"/>
  <c r="BE1712" i="3"/>
  <c r="DM1711" i="3"/>
  <c r="DN1711" i="3"/>
  <c r="DD1711" i="3"/>
  <c r="DB1711" i="3"/>
  <c r="CX1711" i="3"/>
  <c r="BK1711" i="3"/>
  <c r="BL1711" i="3"/>
  <c r="BH1711" i="3"/>
  <c r="BI1711" i="3"/>
  <c r="BF1711" i="3"/>
  <c r="BE1711" i="3"/>
  <c r="DM1710" i="3"/>
  <c r="DN1710" i="3"/>
  <c r="DD1710" i="3"/>
  <c r="DB1710" i="3"/>
  <c r="CX1710" i="3"/>
  <c r="BK1710" i="3"/>
  <c r="BL1710" i="3"/>
  <c r="BH1710" i="3"/>
  <c r="BI1710" i="3"/>
  <c r="BF1710" i="3"/>
  <c r="BE1710" i="3"/>
  <c r="DM1709" i="3"/>
  <c r="DN1709" i="3"/>
  <c r="DD1709" i="3"/>
  <c r="DB1709" i="3"/>
  <c r="CX1709" i="3"/>
  <c r="BK1709" i="3"/>
  <c r="BL1709" i="3"/>
  <c r="BW1709" i="3"/>
  <c r="BH1709" i="3"/>
  <c r="BI1709" i="3"/>
  <c r="BF1709" i="3"/>
  <c r="BE1709" i="3"/>
  <c r="DM1708" i="3"/>
  <c r="DN1708" i="3"/>
  <c r="DD1708" i="3"/>
  <c r="DB1708" i="3"/>
  <c r="CX1708" i="3"/>
  <c r="BK1708" i="3"/>
  <c r="BL1708" i="3"/>
  <c r="BM1708" i="3"/>
  <c r="BH1708" i="3"/>
  <c r="BI1708" i="3"/>
  <c r="BF1708" i="3"/>
  <c r="BE1708" i="3"/>
  <c r="DM1707" i="3"/>
  <c r="DN1707" i="3"/>
  <c r="DD1707" i="3"/>
  <c r="DB1707" i="3"/>
  <c r="CX1707" i="3"/>
  <c r="BK1707" i="3"/>
  <c r="BL1707" i="3"/>
  <c r="BW1707" i="3"/>
  <c r="BH1707" i="3"/>
  <c r="BI1707" i="3"/>
  <c r="BF1707" i="3"/>
  <c r="BE1707" i="3"/>
  <c r="DM1706" i="3"/>
  <c r="DN1706" i="3"/>
  <c r="DD1706" i="3"/>
  <c r="DB1706" i="3"/>
  <c r="CX1706" i="3"/>
  <c r="BK1706" i="3"/>
  <c r="BL1706" i="3"/>
  <c r="BM1706" i="3"/>
  <c r="BH1706" i="3"/>
  <c r="BI1706" i="3"/>
  <c r="BF1706" i="3"/>
  <c r="BE1706" i="3"/>
  <c r="DM1705" i="3"/>
  <c r="DN1705" i="3"/>
  <c r="DD1705" i="3"/>
  <c r="DB1705" i="3"/>
  <c r="CX1705" i="3"/>
  <c r="BK1705" i="3"/>
  <c r="BL1705" i="3"/>
  <c r="BW1705" i="3"/>
  <c r="BH1705" i="3"/>
  <c r="BI1705" i="3"/>
  <c r="BF1705" i="3"/>
  <c r="BE1705" i="3"/>
  <c r="DM1704" i="3"/>
  <c r="DN1704" i="3"/>
  <c r="DD1704" i="3"/>
  <c r="DB1704" i="3"/>
  <c r="CX1704" i="3"/>
  <c r="BK1704" i="3"/>
  <c r="BL1704" i="3"/>
  <c r="BM1704" i="3"/>
  <c r="BH1704" i="3"/>
  <c r="BI1704" i="3"/>
  <c r="BF1704" i="3"/>
  <c r="BE1704" i="3"/>
  <c r="DM1703" i="3"/>
  <c r="DN1703" i="3"/>
  <c r="DD1703" i="3"/>
  <c r="DB1703" i="3"/>
  <c r="CX1703" i="3"/>
  <c r="BK1703" i="3"/>
  <c r="BL1703" i="3"/>
  <c r="BW1703" i="3"/>
  <c r="BH1703" i="3"/>
  <c r="BI1703" i="3"/>
  <c r="BF1703" i="3"/>
  <c r="BE1703" i="3"/>
  <c r="DM1702" i="3"/>
  <c r="DN1702" i="3"/>
  <c r="DD1702" i="3"/>
  <c r="DB1702" i="3"/>
  <c r="CX1702" i="3"/>
  <c r="BK1702" i="3"/>
  <c r="BL1702" i="3"/>
  <c r="BM1702" i="3"/>
  <c r="BH1702" i="3"/>
  <c r="BI1702" i="3"/>
  <c r="BF1702" i="3"/>
  <c r="BE1702" i="3"/>
  <c r="DM1701" i="3"/>
  <c r="DN1701" i="3"/>
  <c r="DD1701" i="3"/>
  <c r="DB1701" i="3"/>
  <c r="CX1701" i="3"/>
  <c r="BK1701" i="3"/>
  <c r="BL1701" i="3"/>
  <c r="BW1701" i="3"/>
  <c r="BH1701" i="3"/>
  <c r="BI1701" i="3"/>
  <c r="BF1701" i="3"/>
  <c r="BE1701" i="3"/>
  <c r="DM1700" i="3"/>
  <c r="DN1700" i="3"/>
  <c r="DD1700" i="3"/>
  <c r="DB1700" i="3"/>
  <c r="CX1700" i="3"/>
  <c r="BK1700" i="3"/>
  <c r="BL1700" i="3"/>
  <c r="BM1700" i="3"/>
  <c r="BH1700" i="3"/>
  <c r="BI1700" i="3"/>
  <c r="BF1700" i="3"/>
  <c r="BE1700" i="3"/>
  <c r="DM1699" i="3"/>
  <c r="DN1699" i="3"/>
  <c r="DD1699" i="3"/>
  <c r="DB1699" i="3"/>
  <c r="CX1699" i="3"/>
  <c r="BK1699" i="3"/>
  <c r="BL1699" i="3"/>
  <c r="BW1699" i="3"/>
  <c r="AG1699" i="3"/>
  <c r="BH1699" i="3"/>
  <c r="BI1699" i="3"/>
  <c r="BF1699" i="3"/>
  <c r="BE1699" i="3"/>
  <c r="DM1698" i="3"/>
  <c r="DN1698" i="3"/>
  <c r="DD1698" i="3"/>
  <c r="DB1698" i="3"/>
  <c r="CX1698" i="3"/>
  <c r="BK1698" i="3"/>
  <c r="BL1698" i="3"/>
  <c r="BM1698" i="3"/>
  <c r="BN1698" i="3"/>
  <c r="BH1698" i="3"/>
  <c r="BI1698" i="3"/>
  <c r="BF1698" i="3"/>
  <c r="BE1698" i="3"/>
  <c r="DM1697" i="3"/>
  <c r="DN1697" i="3"/>
  <c r="DD1697" i="3"/>
  <c r="DB1697" i="3"/>
  <c r="CX1697" i="3"/>
  <c r="BK1697" i="3"/>
  <c r="BL1697" i="3"/>
  <c r="BH1697" i="3"/>
  <c r="BI1697" i="3"/>
  <c r="BF1697" i="3"/>
  <c r="BE1697" i="3"/>
  <c r="DM1696" i="3"/>
  <c r="DN1696" i="3"/>
  <c r="DD1696" i="3"/>
  <c r="DB1696" i="3"/>
  <c r="CX1696" i="3"/>
  <c r="BK1696" i="3"/>
  <c r="BL1696" i="3"/>
  <c r="BM1696" i="3"/>
  <c r="BH1696" i="3"/>
  <c r="BI1696" i="3"/>
  <c r="BF1696" i="3"/>
  <c r="BE1696" i="3"/>
  <c r="DM1695" i="3"/>
  <c r="DN1695" i="3"/>
  <c r="DD1695" i="3"/>
  <c r="DB1695" i="3"/>
  <c r="CX1695" i="3"/>
  <c r="BK1695" i="3"/>
  <c r="BL1695" i="3"/>
  <c r="BH1695" i="3"/>
  <c r="BI1695" i="3"/>
  <c r="BF1695" i="3"/>
  <c r="BE1695" i="3"/>
  <c r="DM1694" i="3"/>
  <c r="DN1694" i="3"/>
  <c r="DD1694" i="3"/>
  <c r="DB1694" i="3"/>
  <c r="CX1694" i="3"/>
  <c r="BK1694" i="3"/>
  <c r="BL1694" i="3"/>
  <c r="BH1694" i="3"/>
  <c r="BI1694" i="3"/>
  <c r="BF1694" i="3"/>
  <c r="BE1694" i="3"/>
  <c r="DM1693" i="3"/>
  <c r="DN1693" i="3"/>
  <c r="DD1693" i="3"/>
  <c r="DB1693" i="3"/>
  <c r="CX1693" i="3"/>
  <c r="BK1693" i="3"/>
  <c r="BL1693" i="3"/>
  <c r="BH1693" i="3"/>
  <c r="BI1693" i="3"/>
  <c r="BF1693" i="3"/>
  <c r="BE1693" i="3"/>
  <c r="DM1692" i="3"/>
  <c r="DN1692" i="3"/>
  <c r="DD1692" i="3"/>
  <c r="DB1692" i="3"/>
  <c r="CX1692" i="3"/>
  <c r="BK1692" i="3"/>
  <c r="BL1692" i="3"/>
  <c r="BH1692" i="3"/>
  <c r="BI1692" i="3"/>
  <c r="BF1692" i="3"/>
  <c r="BE1692" i="3"/>
  <c r="DM1691" i="3"/>
  <c r="DN1691" i="3"/>
  <c r="DD1691" i="3"/>
  <c r="DB1691" i="3"/>
  <c r="CX1691" i="3"/>
  <c r="BK1691" i="3"/>
  <c r="BL1691" i="3"/>
  <c r="BH1691" i="3"/>
  <c r="BI1691" i="3"/>
  <c r="BF1691" i="3"/>
  <c r="BE1691" i="3"/>
  <c r="DM1690" i="3"/>
  <c r="DN1690" i="3"/>
  <c r="DD1690" i="3"/>
  <c r="DB1690" i="3"/>
  <c r="CX1690" i="3"/>
  <c r="BK1690" i="3"/>
  <c r="BL1690" i="3"/>
  <c r="BH1690" i="3"/>
  <c r="BI1690" i="3"/>
  <c r="BF1690" i="3"/>
  <c r="BE1690" i="3"/>
  <c r="DM1689" i="3"/>
  <c r="DN1689" i="3"/>
  <c r="DD1689" i="3"/>
  <c r="DB1689" i="3"/>
  <c r="CX1689" i="3"/>
  <c r="BK1689" i="3"/>
  <c r="BL1689" i="3"/>
  <c r="BH1689" i="3"/>
  <c r="BI1689" i="3"/>
  <c r="BF1689" i="3"/>
  <c r="BE1689" i="3"/>
  <c r="DM1688" i="3"/>
  <c r="DN1688" i="3"/>
  <c r="DD1688" i="3"/>
  <c r="DB1688" i="3"/>
  <c r="CX1688" i="3"/>
  <c r="BK1688" i="3"/>
  <c r="BL1688" i="3"/>
  <c r="BM1688" i="3"/>
  <c r="BX1688" i="3"/>
  <c r="BW1688" i="3"/>
  <c r="AH1688" i="3"/>
  <c r="BH1688" i="3"/>
  <c r="BI1688" i="3"/>
  <c r="BF1688" i="3"/>
  <c r="BE1688" i="3"/>
  <c r="AG1688" i="3"/>
  <c r="DM1687" i="3"/>
  <c r="DN1687" i="3"/>
  <c r="DD1687" i="3"/>
  <c r="DB1687" i="3"/>
  <c r="CX1687" i="3"/>
  <c r="BK1687" i="3"/>
  <c r="BL1687" i="3"/>
  <c r="BM1687" i="3"/>
  <c r="BH1687" i="3"/>
  <c r="BI1687" i="3"/>
  <c r="BF1687" i="3"/>
  <c r="BE1687" i="3"/>
  <c r="DM1686" i="3"/>
  <c r="DN1686" i="3"/>
  <c r="DD1686" i="3"/>
  <c r="DB1686" i="3"/>
  <c r="CX1686" i="3"/>
  <c r="BK1686" i="3"/>
  <c r="BL1686" i="3"/>
  <c r="BW1686" i="3"/>
  <c r="BH1686" i="3"/>
  <c r="BI1686" i="3"/>
  <c r="BF1686" i="3"/>
  <c r="BE1686" i="3"/>
  <c r="DM1685" i="3"/>
  <c r="DN1685" i="3"/>
  <c r="DD1685" i="3"/>
  <c r="DB1685" i="3"/>
  <c r="CX1685" i="3"/>
  <c r="BK1685" i="3"/>
  <c r="BL1685" i="3"/>
  <c r="BM1685" i="3"/>
  <c r="BH1685" i="3"/>
  <c r="BI1685" i="3"/>
  <c r="BF1685" i="3"/>
  <c r="BE1685" i="3"/>
  <c r="DM1684" i="3"/>
  <c r="DN1684" i="3"/>
  <c r="DD1684" i="3"/>
  <c r="DB1684" i="3"/>
  <c r="CX1684" i="3"/>
  <c r="BK1684" i="3"/>
  <c r="BL1684" i="3"/>
  <c r="BW1684" i="3"/>
  <c r="BH1684" i="3"/>
  <c r="BI1684" i="3"/>
  <c r="BF1684" i="3"/>
  <c r="BE1684" i="3"/>
  <c r="DM1683" i="3"/>
  <c r="DN1683" i="3"/>
  <c r="DD1683" i="3"/>
  <c r="DB1683" i="3"/>
  <c r="CX1683" i="3"/>
  <c r="BK1683" i="3"/>
  <c r="BL1683" i="3"/>
  <c r="BM1683" i="3"/>
  <c r="BH1683" i="3"/>
  <c r="BI1683" i="3"/>
  <c r="BF1683" i="3"/>
  <c r="BE1683" i="3"/>
  <c r="DM1682" i="3"/>
  <c r="DN1682" i="3"/>
  <c r="DD1682" i="3"/>
  <c r="DB1682" i="3"/>
  <c r="CX1682" i="3"/>
  <c r="BK1682" i="3"/>
  <c r="BL1682" i="3"/>
  <c r="BW1682" i="3"/>
  <c r="BH1682" i="3"/>
  <c r="BI1682" i="3"/>
  <c r="BF1682" i="3"/>
  <c r="BE1682" i="3"/>
  <c r="DM1681" i="3"/>
  <c r="DN1681" i="3"/>
  <c r="DD1681" i="3"/>
  <c r="DB1681" i="3"/>
  <c r="CX1681" i="3"/>
  <c r="BK1681" i="3"/>
  <c r="BL1681" i="3"/>
  <c r="BM1681" i="3"/>
  <c r="BH1681" i="3"/>
  <c r="BI1681" i="3"/>
  <c r="BF1681" i="3"/>
  <c r="BE1681" i="3"/>
  <c r="DM1680" i="3"/>
  <c r="DN1680" i="3"/>
  <c r="DD1680" i="3"/>
  <c r="DB1680" i="3"/>
  <c r="CX1680" i="3"/>
  <c r="BK1680" i="3"/>
  <c r="BL1680" i="3"/>
  <c r="BW1680" i="3"/>
  <c r="BH1680" i="3"/>
  <c r="BI1680" i="3"/>
  <c r="BF1680" i="3"/>
  <c r="BE1680" i="3"/>
  <c r="DM1679" i="3"/>
  <c r="DN1679" i="3"/>
  <c r="DD1679" i="3"/>
  <c r="DB1679" i="3"/>
  <c r="CX1679" i="3"/>
  <c r="BK1679" i="3"/>
  <c r="BL1679" i="3"/>
  <c r="BM1679" i="3"/>
  <c r="BH1679" i="3"/>
  <c r="BI1679" i="3"/>
  <c r="BF1679" i="3"/>
  <c r="BE1679" i="3"/>
  <c r="DM1678" i="3"/>
  <c r="DN1678" i="3"/>
  <c r="DD1678" i="3"/>
  <c r="DB1678" i="3"/>
  <c r="CX1678" i="3"/>
  <c r="BK1678" i="3"/>
  <c r="BL1678" i="3"/>
  <c r="BW1678" i="3"/>
  <c r="BH1678" i="3"/>
  <c r="BI1678" i="3"/>
  <c r="BF1678" i="3"/>
  <c r="BE1678" i="3"/>
  <c r="DM1677" i="3"/>
  <c r="DN1677" i="3"/>
  <c r="DD1677" i="3"/>
  <c r="DB1677" i="3"/>
  <c r="CX1677" i="3"/>
  <c r="BK1677" i="3"/>
  <c r="BL1677" i="3"/>
  <c r="BM1677" i="3"/>
  <c r="BH1677" i="3"/>
  <c r="BI1677" i="3"/>
  <c r="BF1677" i="3"/>
  <c r="BE1677" i="3"/>
  <c r="DM1676" i="3"/>
  <c r="DN1676" i="3"/>
  <c r="DD1676" i="3"/>
  <c r="DB1676" i="3"/>
  <c r="CX1676" i="3"/>
  <c r="BK1676" i="3"/>
  <c r="BL1676" i="3"/>
  <c r="BW1676" i="3"/>
  <c r="BH1676" i="3"/>
  <c r="BI1676" i="3"/>
  <c r="BF1676" i="3"/>
  <c r="BE1676" i="3"/>
  <c r="DM1675" i="3"/>
  <c r="DN1675" i="3"/>
  <c r="DD1675" i="3"/>
  <c r="DB1675" i="3"/>
  <c r="CX1675" i="3"/>
  <c r="BK1675" i="3"/>
  <c r="BL1675" i="3"/>
  <c r="BM1675" i="3"/>
  <c r="BN1675" i="3"/>
  <c r="BH1675" i="3"/>
  <c r="BI1675" i="3"/>
  <c r="BF1675" i="3"/>
  <c r="BE1675" i="3"/>
  <c r="DM1674" i="3"/>
  <c r="DN1674" i="3"/>
  <c r="DD1674" i="3"/>
  <c r="DB1674" i="3"/>
  <c r="CX1674" i="3"/>
  <c r="BK1674" i="3"/>
  <c r="BL1674" i="3"/>
  <c r="BH1674" i="3"/>
  <c r="BI1674" i="3"/>
  <c r="BF1674" i="3"/>
  <c r="BE1674" i="3"/>
  <c r="DM1673" i="3"/>
  <c r="DN1673" i="3"/>
  <c r="DD1673" i="3"/>
  <c r="DB1673" i="3"/>
  <c r="CX1673" i="3"/>
  <c r="BK1673" i="3"/>
  <c r="BL1673" i="3"/>
  <c r="BM1673" i="3"/>
  <c r="BN1673" i="3"/>
  <c r="BH1673" i="3"/>
  <c r="BI1673" i="3"/>
  <c r="BF1673" i="3"/>
  <c r="BE1673" i="3"/>
  <c r="DM1672" i="3"/>
  <c r="DN1672" i="3"/>
  <c r="DD1672" i="3"/>
  <c r="DB1672" i="3"/>
  <c r="CX1672" i="3"/>
  <c r="BK1672" i="3"/>
  <c r="BL1672" i="3"/>
  <c r="BH1672" i="3"/>
  <c r="BI1672" i="3"/>
  <c r="BF1672" i="3"/>
  <c r="BE1672" i="3"/>
  <c r="DM1671" i="3"/>
  <c r="DN1671" i="3"/>
  <c r="DD1671" i="3"/>
  <c r="DB1671" i="3"/>
  <c r="CX1671" i="3"/>
  <c r="BK1671" i="3"/>
  <c r="BL1671" i="3"/>
  <c r="BH1671" i="3"/>
  <c r="BI1671" i="3"/>
  <c r="BF1671" i="3"/>
  <c r="BE1671" i="3"/>
  <c r="DM1670" i="3"/>
  <c r="DN1670" i="3"/>
  <c r="DD1670" i="3"/>
  <c r="DB1670" i="3"/>
  <c r="CX1670" i="3"/>
  <c r="BK1670" i="3"/>
  <c r="BL1670" i="3"/>
  <c r="BH1670" i="3"/>
  <c r="BI1670" i="3"/>
  <c r="BF1670" i="3"/>
  <c r="BE1670" i="3"/>
  <c r="DM1669" i="3"/>
  <c r="DN1669" i="3"/>
  <c r="DD1669" i="3"/>
  <c r="DB1669" i="3"/>
  <c r="CX1669" i="3"/>
  <c r="BK1669" i="3"/>
  <c r="BL1669" i="3"/>
  <c r="BH1669" i="3"/>
  <c r="BI1669" i="3"/>
  <c r="BF1669" i="3"/>
  <c r="BE1669" i="3"/>
  <c r="DM1668" i="3"/>
  <c r="DN1668" i="3"/>
  <c r="DD1668" i="3"/>
  <c r="DB1668" i="3"/>
  <c r="CX1668" i="3"/>
  <c r="BK1668" i="3"/>
  <c r="BL1668" i="3"/>
  <c r="BH1668" i="3"/>
  <c r="BI1668" i="3"/>
  <c r="BF1668" i="3"/>
  <c r="BE1668" i="3"/>
  <c r="DM1667" i="3"/>
  <c r="DN1667" i="3"/>
  <c r="DD1667" i="3"/>
  <c r="DB1667" i="3"/>
  <c r="CX1667" i="3"/>
  <c r="BK1667" i="3"/>
  <c r="BL1667" i="3"/>
  <c r="BH1667" i="3"/>
  <c r="BI1667" i="3"/>
  <c r="BF1667" i="3"/>
  <c r="BE1667" i="3"/>
  <c r="DM1666" i="3"/>
  <c r="DN1666" i="3"/>
  <c r="DD1666" i="3"/>
  <c r="DB1666" i="3"/>
  <c r="CX1666" i="3"/>
  <c r="BK1666" i="3"/>
  <c r="BL1666" i="3"/>
  <c r="BH1666" i="3"/>
  <c r="BI1666" i="3"/>
  <c r="BF1666" i="3"/>
  <c r="BE1666" i="3"/>
  <c r="DM1665" i="3"/>
  <c r="DN1665" i="3"/>
  <c r="DD1665" i="3"/>
  <c r="DB1665" i="3"/>
  <c r="CX1665" i="3"/>
  <c r="BK1665" i="3"/>
  <c r="BL1665" i="3"/>
  <c r="BH1665" i="3"/>
  <c r="BI1665" i="3"/>
  <c r="BF1665" i="3"/>
  <c r="BE1665" i="3"/>
  <c r="DM1664" i="3"/>
  <c r="DN1664" i="3"/>
  <c r="DD1664" i="3"/>
  <c r="DB1664" i="3"/>
  <c r="CX1664" i="3"/>
  <c r="BK1664" i="3"/>
  <c r="BL1664" i="3"/>
  <c r="BH1664" i="3"/>
  <c r="BI1664" i="3"/>
  <c r="BF1664" i="3"/>
  <c r="BE1664" i="3"/>
  <c r="DM1663" i="3"/>
  <c r="DN1663" i="3"/>
  <c r="DD1663" i="3"/>
  <c r="DB1663" i="3"/>
  <c r="CX1663" i="3"/>
  <c r="BK1663" i="3"/>
  <c r="BL1663" i="3"/>
  <c r="BH1663" i="3"/>
  <c r="BI1663" i="3"/>
  <c r="BF1663" i="3"/>
  <c r="BE1663" i="3"/>
  <c r="DM1662" i="3"/>
  <c r="DN1662" i="3"/>
  <c r="DD1662" i="3"/>
  <c r="DB1662" i="3"/>
  <c r="CX1662" i="3"/>
  <c r="BK1662" i="3"/>
  <c r="BL1662" i="3"/>
  <c r="BH1662" i="3"/>
  <c r="BI1662" i="3"/>
  <c r="BF1662" i="3"/>
  <c r="BE1662" i="3"/>
  <c r="DM1661" i="3"/>
  <c r="DN1661" i="3"/>
  <c r="DD1661" i="3"/>
  <c r="DB1661" i="3"/>
  <c r="CX1661" i="3"/>
  <c r="BK1661" i="3"/>
  <c r="BL1661" i="3"/>
  <c r="BH1661" i="3"/>
  <c r="BI1661" i="3"/>
  <c r="BF1661" i="3"/>
  <c r="BE1661" i="3"/>
  <c r="DM1660" i="3"/>
  <c r="DN1660" i="3"/>
  <c r="DD1660" i="3"/>
  <c r="DB1660" i="3"/>
  <c r="CX1660" i="3"/>
  <c r="BK1660" i="3"/>
  <c r="BL1660" i="3"/>
  <c r="BH1660" i="3"/>
  <c r="BI1660" i="3"/>
  <c r="BF1660" i="3"/>
  <c r="BE1660" i="3"/>
  <c r="DM1659" i="3"/>
  <c r="DN1659" i="3"/>
  <c r="DD1659" i="3"/>
  <c r="DB1659" i="3"/>
  <c r="CX1659" i="3"/>
  <c r="BK1659" i="3"/>
  <c r="BL1659" i="3"/>
  <c r="BH1659" i="3"/>
  <c r="BI1659" i="3"/>
  <c r="BF1659" i="3"/>
  <c r="BE1659" i="3"/>
  <c r="DM1658" i="3"/>
  <c r="DN1658" i="3"/>
  <c r="DD1658" i="3"/>
  <c r="DB1658" i="3"/>
  <c r="CX1658" i="3"/>
  <c r="BK1658" i="3"/>
  <c r="BL1658" i="3"/>
  <c r="BH1658" i="3"/>
  <c r="BI1658" i="3"/>
  <c r="BF1658" i="3"/>
  <c r="BE1658" i="3"/>
  <c r="DM1657" i="3"/>
  <c r="DN1657" i="3"/>
  <c r="DD1657" i="3"/>
  <c r="DB1657" i="3"/>
  <c r="CX1657" i="3"/>
  <c r="BK1657" i="3"/>
  <c r="BL1657" i="3"/>
  <c r="BH1657" i="3"/>
  <c r="BI1657" i="3"/>
  <c r="BF1657" i="3"/>
  <c r="BE1657" i="3"/>
  <c r="DM1656" i="3"/>
  <c r="DN1656" i="3"/>
  <c r="DD1656" i="3"/>
  <c r="DB1656" i="3"/>
  <c r="CX1656" i="3"/>
  <c r="BK1656" i="3"/>
  <c r="BL1656" i="3"/>
  <c r="BH1656" i="3"/>
  <c r="BI1656" i="3"/>
  <c r="BF1656" i="3"/>
  <c r="BE1656" i="3"/>
  <c r="DM1655" i="3"/>
  <c r="DN1655" i="3"/>
  <c r="DD1655" i="3"/>
  <c r="DB1655" i="3"/>
  <c r="CX1655" i="3"/>
  <c r="BK1655" i="3"/>
  <c r="BL1655" i="3"/>
  <c r="BH1655" i="3"/>
  <c r="BI1655" i="3"/>
  <c r="BF1655" i="3"/>
  <c r="BE1655" i="3"/>
  <c r="DM1654" i="3"/>
  <c r="DN1654" i="3"/>
  <c r="DD1654" i="3"/>
  <c r="DB1654" i="3"/>
  <c r="CX1654" i="3"/>
  <c r="BK1654" i="3"/>
  <c r="BL1654" i="3"/>
  <c r="BH1654" i="3"/>
  <c r="BI1654" i="3"/>
  <c r="BF1654" i="3"/>
  <c r="BE1654" i="3"/>
  <c r="DM1653" i="3"/>
  <c r="DN1653" i="3"/>
  <c r="DD1653" i="3"/>
  <c r="DB1653" i="3"/>
  <c r="CX1653" i="3"/>
  <c r="BK1653" i="3"/>
  <c r="BL1653" i="3"/>
  <c r="BH1653" i="3"/>
  <c r="BI1653" i="3"/>
  <c r="BF1653" i="3"/>
  <c r="BE1653" i="3"/>
  <c r="DM1652" i="3"/>
  <c r="DN1652" i="3"/>
  <c r="DD1652" i="3"/>
  <c r="DB1652" i="3"/>
  <c r="CX1652" i="3"/>
  <c r="BK1652" i="3"/>
  <c r="BL1652" i="3"/>
  <c r="BH1652" i="3"/>
  <c r="BI1652" i="3"/>
  <c r="BF1652" i="3"/>
  <c r="BE1652" i="3"/>
  <c r="DM1651" i="3"/>
  <c r="DN1651" i="3"/>
  <c r="DD1651" i="3"/>
  <c r="DB1651" i="3"/>
  <c r="CX1651" i="3"/>
  <c r="BK1651" i="3"/>
  <c r="BL1651" i="3"/>
  <c r="BH1651" i="3"/>
  <c r="BI1651" i="3"/>
  <c r="BF1651" i="3"/>
  <c r="BE1651" i="3"/>
  <c r="DM1650" i="3"/>
  <c r="DN1650" i="3"/>
  <c r="DD1650" i="3"/>
  <c r="DB1650" i="3"/>
  <c r="CX1650" i="3"/>
  <c r="BK1650" i="3"/>
  <c r="BL1650" i="3"/>
  <c r="BH1650" i="3"/>
  <c r="BI1650" i="3"/>
  <c r="BF1650" i="3"/>
  <c r="BE1650" i="3"/>
  <c r="DM1649" i="3"/>
  <c r="DN1649" i="3"/>
  <c r="DD1649" i="3"/>
  <c r="DB1649" i="3"/>
  <c r="CX1649" i="3"/>
  <c r="BK1649" i="3"/>
  <c r="BL1649" i="3"/>
  <c r="BH1649" i="3"/>
  <c r="BI1649" i="3"/>
  <c r="BF1649" i="3"/>
  <c r="BE1649" i="3"/>
  <c r="DM1648" i="3"/>
  <c r="DN1648" i="3"/>
  <c r="DD1648" i="3"/>
  <c r="DB1648" i="3"/>
  <c r="CX1648" i="3"/>
  <c r="BK1648" i="3"/>
  <c r="BL1648" i="3"/>
  <c r="BW1648" i="3"/>
  <c r="BM1648" i="3"/>
  <c r="BH1648" i="3"/>
  <c r="BI1648" i="3"/>
  <c r="BF1648" i="3"/>
  <c r="BE1648" i="3"/>
  <c r="AH1648" i="3"/>
  <c r="DM1647" i="3"/>
  <c r="DN1647" i="3"/>
  <c r="DD1647" i="3"/>
  <c r="DB1647" i="3"/>
  <c r="CX1647" i="3"/>
  <c r="BK1647" i="3"/>
  <c r="BL1647" i="3"/>
  <c r="BM1647" i="3"/>
  <c r="BH1647" i="3"/>
  <c r="BI1647" i="3"/>
  <c r="BF1647" i="3"/>
  <c r="BE1647" i="3"/>
  <c r="DM1646" i="3"/>
  <c r="DN1646" i="3"/>
  <c r="DD1646" i="3"/>
  <c r="DB1646" i="3"/>
  <c r="CX1646" i="3"/>
  <c r="BK1646" i="3"/>
  <c r="BL1646" i="3"/>
  <c r="BW1646" i="3"/>
  <c r="BH1646" i="3"/>
  <c r="BI1646" i="3"/>
  <c r="BF1646" i="3"/>
  <c r="BE1646" i="3"/>
  <c r="DM1645" i="3"/>
  <c r="DN1645" i="3"/>
  <c r="DD1645" i="3"/>
  <c r="DB1645" i="3"/>
  <c r="CX1645" i="3"/>
  <c r="BK1645" i="3"/>
  <c r="BL1645" i="3"/>
  <c r="BM1645" i="3"/>
  <c r="BH1645" i="3"/>
  <c r="BI1645" i="3"/>
  <c r="BF1645" i="3"/>
  <c r="BE1645" i="3"/>
  <c r="DM1644" i="3"/>
  <c r="DN1644" i="3"/>
  <c r="DD1644" i="3"/>
  <c r="DB1644" i="3"/>
  <c r="CX1644" i="3"/>
  <c r="BK1644" i="3"/>
  <c r="BL1644" i="3"/>
  <c r="BM1644" i="3"/>
  <c r="BW1644" i="3"/>
  <c r="BH1644" i="3"/>
  <c r="BI1644" i="3"/>
  <c r="BF1644" i="3"/>
  <c r="BE1644" i="3"/>
  <c r="AH1644" i="3"/>
  <c r="DM1643" i="3"/>
  <c r="DN1643" i="3"/>
  <c r="DD1643" i="3"/>
  <c r="DB1643" i="3"/>
  <c r="CX1643" i="3"/>
  <c r="BK1643" i="3"/>
  <c r="BL1643" i="3"/>
  <c r="BM1643" i="3"/>
  <c r="BW1643" i="3"/>
  <c r="AH1643" i="3"/>
  <c r="BH1643" i="3"/>
  <c r="BI1643" i="3"/>
  <c r="BF1643" i="3"/>
  <c r="BE1643" i="3"/>
  <c r="DM1642" i="3"/>
  <c r="DN1642" i="3"/>
  <c r="DD1642" i="3"/>
  <c r="DB1642" i="3"/>
  <c r="CX1642" i="3"/>
  <c r="BK1642" i="3"/>
  <c r="BL1642" i="3"/>
  <c r="BW1642" i="3"/>
  <c r="BM1642" i="3"/>
  <c r="BH1642" i="3"/>
  <c r="BI1642" i="3"/>
  <c r="BF1642" i="3"/>
  <c r="BE1642" i="3"/>
  <c r="DM1641" i="3"/>
  <c r="DN1641" i="3"/>
  <c r="DD1641" i="3"/>
  <c r="DB1641" i="3"/>
  <c r="CX1641" i="3"/>
  <c r="BK1641" i="3"/>
  <c r="BL1641" i="3"/>
  <c r="BW1641" i="3"/>
  <c r="BM1641" i="3"/>
  <c r="BH1641" i="3"/>
  <c r="BI1641" i="3"/>
  <c r="BF1641" i="3"/>
  <c r="BE1641" i="3"/>
  <c r="DM1640" i="3"/>
  <c r="DN1640" i="3"/>
  <c r="DD1640" i="3"/>
  <c r="DB1640" i="3"/>
  <c r="CX1640" i="3"/>
  <c r="BK1640" i="3"/>
  <c r="BL1640" i="3"/>
  <c r="BW1640" i="3"/>
  <c r="BM1640" i="3"/>
  <c r="BH1640" i="3"/>
  <c r="BI1640" i="3"/>
  <c r="BF1640" i="3"/>
  <c r="BE1640" i="3"/>
  <c r="DM1639" i="3"/>
  <c r="DN1639" i="3"/>
  <c r="DD1639" i="3"/>
  <c r="DB1639" i="3"/>
  <c r="CX1639" i="3"/>
  <c r="BK1639" i="3"/>
  <c r="BL1639" i="3"/>
  <c r="BW1639" i="3"/>
  <c r="BH1639" i="3"/>
  <c r="BI1639" i="3"/>
  <c r="BF1639" i="3"/>
  <c r="BE1639" i="3"/>
  <c r="DM1638" i="3"/>
  <c r="DN1638" i="3"/>
  <c r="DD1638" i="3"/>
  <c r="DB1638" i="3"/>
  <c r="CX1638" i="3"/>
  <c r="BK1638" i="3"/>
  <c r="BL1638" i="3"/>
  <c r="BW1638" i="3"/>
  <c r="BM1638" i="3"/>
  <c r="BH1638" i="3"/>
  <c r="BI1638" i="3"/>
  <c r="BF1638" i="3"/>
  <c r="BE1638" i="3"/>
  <c r="DM1637" i="3"/>
  <c r="DN1637" i="3"/>
  <c r="DD1637" i="3"/>
  <c r="DB1637" i="3"/>
  <c r="CX1637" i="3"/>
  <c r="BK1637" i="3"/>
  <c r="BL1637" i="3"/>
  <c r="BW1637" i="3"/>
  <c r="BH1637" i="3"/>
  <c r="BI1637" i="3"/>
  <c r="BF1637" i="3"/>
  <c r="BE1637" i="3"/>
  <c r="DM1636" i="3"/>
  <c r="DN1636" i="3"/>
  <c r="DD1636" i="3"/>
  <c r="DB1636" i="3"/>
  <c r="CX1636" i="3"/>
  <c r="BK1636" i="3"/>
  <c r="BL1636" i="3"/>
  <c r="BM1636" i="3"/>
  <c r="BH1636" i="3"/>
  <c r="BI1636" i="3"/>
  <c r="BF1636" i="3"/>
  <c r="BE1636" i="3"/>
  <c r="DM1635" i="3"/>
  <c r="DN1635" i="3"/>
  <c r="DD1635" i="3"/>
  <c r="DB1635" i="3"/>
  <c r="CX1635" i="3"/>
  <c r="BK1635" i="3"/>
  <c r="BL1635" i="3"/>
  <c r="BW1635" i="3"/>
  <c r="BH1635" i="3"/>
  <c r="BI1635" i="3"/>
  <c r="BF1635" i="3"/>
  <c r="BE1635" i="3"/>
  <c r="DM1634" i="3"/>
  <c r="DN1634" i="3"/>
  <c r="DD1634" i="3"/>
  <c r="DB1634" i="3"/>
  <c r="CX1634" i="3"/>
  <c r="BK1634" i="3"/>
  <c r="BL1634" i="3"/>
  <c r="BM1634" i="3"/>
  <c r="BH1634" i="3"/>
  <c r="BI1634" i="3"/>
  <c r="BF1634" i="3"/>
  <c r="BE1634" i="3"/>
  <c r="DM1633" i="3"/>
  <c r="DN1633" i="3"/>
  <c r="DD1633" i="3"/>
  <c r="DB1633" i="3"/>
  <c r="CX1633" i="3"/>
  <c r="BK1633" i="3"/>
  <c r="BL1633" i="3"/>
  <c r="BW1633" i="3"/>
  <c r="BH1633" i="3"/>
  <c r="BI1633" i="3"/>
  <c r="BF1633" i="3"/>
  <c r="BE1633" i="3"/>
  <c r="DM1632" i="3"/>
  <c r="DN1632" i="3"/>
  <c r="DD1632" i="3"/>
  <c r="DB1632" i="3"/>
  <c r="CX1632" i="3"/>
  <c r="BK1632" i="3"/>
  <c r="BL1632" i="3"/>
  <c r="BM1632" i="3"/>
  <c r="BH1632" i="3"/>
  <c r="BI1632" i="3"/>
  <c r="BF1632" i="3"/>
  <c r="BE1632" i="3"/>
  <c r="DM1631" i="3"/>
  <c r="DN1631" i="3"/>
  <c r="DD1631" i="3"/>
  <c r="DB1631" i="3"/>
  <c r="CX1631" i="3"/>
  <c r="BK1631" i="3"/>
  <c r="BL1631" i="3"/>
  <c r="BW1631" i="3"/>
  <c r="BH1631" i="3"/>
  <c r="BI1631" i="3"/>
  <c r="BF1631" i="3"/>
  <c r="BE1631" i="3"/>
  <c r="DM1630" i="3"/>
  <c r="DN1630" i="3"/>
  <c r="DD1630" i="3"/>
  <c r="DB1630" i="3"/>
  <c r="CX1630" i="3"/>
  <c r="BK1630" i="3"/>
  <c r="BL1630" i="3"/>
  <c r="BM1630" i="3"/>
  <c r="BH1630" i="3"/>
  <c r="BI1630" i="3"/>
  <c r="BF1630" i="3"/>
  <c r="BE1630" i="3"/>
  <c r="DM1629" i="3"/>
  <c r="DN1629" i="3"/>
  <c r="DD1629" i="3"/>
  <c r="DB1629" i="3"/>
  <c r="CX1629" i="3"/>
  <c r="BK1629" i="3"/>
  <c r="BL1629" i="3"/>
  <c r="BW1629" i="3"/>
  <c r="BH1629" i="3"/>
  <c r="BI1629" i="3"/>
  <c r="BF1629" i="3"/>
  <c r="BE1629" i="3"/>
  <c r="DM1628" i="3"/>
  <c r="DN1628" i="3"/>
  <c r="DD1628" i="3"/>
  <c r="DB1628" i="3"/>
  <c r="CX1628" i="3"/>
  <c r="BK1628" i="3"/>
  <c r="BL1628" i="3"/>
  <c r="BM1628" i="3"/>
  <c r="BH1628" i="3"/>
  <c r="BI1628" i="3"/>
  <c r="BF1628" i="3"/>
  <c r="BE1628" i="3"/>
  <c r="DM1627" i="3"/>
  <c r="DN1627" i="3"/>
  <c r="DD1627" i="3"/>
  <c r="DB1627" i="3"/>
  <c r="CX1627" i="3"/>
  <c r="BK1627" i="3"/>
  <c r="BL1627" i="3"/>
  <c r="BW1627" i="3"/>
  <c r="BH1627" i="3"/>
  <c r="BI1627" i="3"/>
  <c r="BF1627" i="3"/>
  <c r="BE1627" i="3"/>
  <c r="DM1626" i="3"/>
  <c r="DN1626" i="3"/>
  <c r="DD1626" i="3"/>
  <c r="DB1626" i="3"/>
  <c r="CX1626" i="3"/>
  <c r="BK1626" i="3"/>
  <c r="BL1626" i="3"/>
  <c r="BM1626" i="3"/>
  <c r="BH1626" i="3"/>
  <c r="BI1626" i="3"/>
  <c r="BF1626" i="3"/>
  <c r="BE1626" i="3"/>
  <c r="DM1625" i="3"/>
  <c r="DN1625" i="3"/>
  <c r="DD1625" i="3"/>
  <c r="DB1625" i="3"/>
  <c r="CX1625" i="3"/>
  <c r="BK1625" i="3"/>
  <c r="BL1625" i="3"/>
  <c r="BW1625" i="3"/>
  <c r="BH1625" i="3"/>
  <c r="BI1625" i="3"/>
  <c r="BF1625" i="3"/>
  <c r="BE1625" i="3"/>
  <c r="DM1624" i="3"/>
  <c r="DN1624" i="3"/>
  <c r="DD1624" i="3"/>
  <c r="DB1624" i="3"/>
  <c r="CX1624" i="3"/>
  <c r="BK1624" i="3"/>
  <c r="BL1624" i="3"/>
  <c r="BM1624" i="3"/>
  <c r="BH1624" i="3"/>
  <c r="BI1624" i="3"/>
  <c r="BF1624" i="3"/>
  <c r="BE1624" i="3"/>
  <c r="DM1623" i="3"/>
  <c r="DN1623" i="3"/>
  <c r="DD1623" i="3"/>
  <c r="DB1623" i="3"/>
  <c r="CX1623" i="3"/>
  <c r="BK1623" i="3"/>
  <c r="BL1623" i="3"/>
  <c r="BW1623" i="3"/>
  <c r="BH1623" i="3"/>
  <c r="BI1623" i="3"/>
  <c r="BF1623" i="3"/>
  <c r="BE1623" i="3"/>
  <c r="DM1622" i="3"/>
  <c r="DN1622" i="3"/>
  <c r="DD1622" i="3"/>
  <c r="DB1622" i="3"/>
  <c r="CX1622" i="3"/>
  <c r="BK1622" i="3"/>
  <c r="BL1622" i="3"/>
  <c r="BM1622" i="3"/>
  <c r="BH1622" i="3"/>
  <c r="BI1622" i="3"/>
  <c r="BF1622" i="3"/>
  <c r="BE1622" i="3"/>
  <c r="DM1621" i="3"/>
  <c r="DN1621" i="3"/>
  <c r="DD1621" i="3"/>
  <c r="DB1621" i="3"/>
  <c r="CX1621" i="3"/>
  <c r="BK1621" i="3"/>
  <c r="BL1621" i="3"/>
  <c r="BW1621" i="3"/>
  <c r="BH1621" i="3"/>
  <c r="BI1621" i="3"/>
  <c r="BF1621" i="3"/>
  <c r="BE1621" i="3"/>
  <c r="DM1620" i="3"/>
  <c r="DN1620" i="3"/>
  <c r="DD1620" i="3"/>
  <c r="DB1620" i="3"/>
  <c r="CX1620" i="3"/>
  <c r="BK1620" i="3"/>
  <c r="BL1620" i="3"/>
  <c r="BM1620" i="3"/>
  <c r="BH1620" i="3"/>
  <c r="BI1620" i="3"/>
  <c r="BF1620" i="3"/>
  <c r="BE1620" i="3"/>
  <c r="DM1619" i="3"/>
  <c r="DN1619" i="3"/>
  <c r="DD1619" i="3"/>
  <c r="DB1619" i="3"/>
  <c r="CX1619" i="3"/>
  <c r="BK1619" i="3"/>
  <c r="BL1619" i="3"/>
  <c r="BW1619" i="3"/>
  <c r="BH1619" i="3"/>
  <c r="BI1619" i="3"/>
  <c r="BF1619" i="3"/>
  <c r="BE1619" i="3"/>
  <c r="DM1618" i="3"/>
  <c r="DN1618" i="3"/>
  <c r="DD1618" i="3"/>
  <c r="DB1618" i="3"/>
  <c r="CX1618" i="3"/>
  <c r="BK1618" i="3"/>
  <c r="BL1618" i="3"/>
  <c r="BM1618" i="3"/>
  <c r="BH1618" i="3"/>
  <c r="BI1618" i="3"/>
  <c r="BF1618" i="3"/>
  <c r="BE1618" i="3"/>
  <c r="DM1617" i="3"/>
  <c r="DN1617" i="3"/>
  <c r="DD1617" i="3"/>
  <c r="DB1617" i="3"/>
  <c r="CX1617" i="3"/>
  <c r="BK1617" i="3"/>
  <c r="BL1617" i="3"/>
  <c r="BW1617" i="3"/>
  <c r="BH1617" i="3"/>
  <c r="BI1617" i="3"/>
  <c r="BF1617" i="3"/>
  <c r="BE1617" i="3"/>
  <c r="DM1616" i="3"/>
  <c r="DN1616" i="3"/>
  <c r="DD1616" i="3"/>
  <c r="DB1616" i="3"/>
  <c r="CX1616" i="3"/>
  <c r="BK1616" i="3"/>
  <c r="BL1616" i="3"/>
  <c r="BM1616" i="3"/>
  <c r="BH1616" i="3"/>
  <c r="BI1616" i="3"/>
  <c r="BF1616" i="3"/>
  <c r="BE1616" i="3"/>
  <c r="DM1615" i="3"/>
  <c r="DN1615" i="3"/>
  <c r="DD1615" i="3"/>
  <c r="DB1615" i="3"/>
  <c r="CX1615" i="3"/>
  <c r="BK1615" i="3"/>
  <c r="BL1615" i="3"/>
  <c r="BH1615" i="3"/>
  <c r="BI1615" i="3"/>
  <c r="BF1615" i="3"/>
  <c r="BE1615" i="3"/>
  <c r="DM1614" i="3"/>
  <c r="DN1614" i="3"/>
  <c r="DD1614" i="3"/>
  <c r="DB1614" i="3"/>
  <c r="CX1614" i="3"/>
  <c r="BK1614" i="3"/>
  <c r="BL1614" i="3"/>
  <c r="BM1614" i="3"/>
  <c r="BN1614" i="3"/>
  <c r="BH1614" i="3"/>
  <c r="BI1614" i="3"/>
  <c r="BF1614" i="3"/>
  <c r="BE1614" i="3"/>
  <c r="DM1613" i="3"/>
  <c r="DN1613" i="3"/>
  <c r="DD1613" i="3"/>
  <c r="DB1613" i="3"/>
  <c r="CX1613" i="3"/>
  <c r="BK1613" i="3"/>
  <c r="BL1613" i="3"/>
  <c r="BH1613" i="3"/>
  <c r="BI1613" i="3"/>
  <c r="BF1613" i="3"/>
  <c r="BE1613" i="3"/>
  <c r="DM1612" i="3"/>
  <c r="DN1612" i="3"/>
  <c r="DD1612" i="3"/>
  <c r="DB1612" i="3"/>
  <c r="CX1612" i="3"/>
  <c r="BK1612" i="3"/>
  <c r="BL1612" i="3"/>
  <c r="BM1612" i="3"/>
  <c r="BX1612" i="3"/>
  <c r="BN1612" i="3"/>
  <c r="BH1612" i="3"/>
  <c r="BI1612" i="3"/>
  <c r="BF1612" i="3"/>
  <c r="BE1612" i="3"/>
  <c r="DM1611" i="3"/>
  <c r="DN1611" i="3"/>
  <c r="DD1611" i="3"/>
  <c r="DB1611" i="3"/>
  <c r="CX1611" i="3"/>
  <c r="BK1611" i="3"/>
  <c r="BL1611" i="3"/>
  <c r="BH1611" i="3"/>
  <c r="BI1611" i="3"/>
  <c r="BF1611" i="3"/>
  <c r="BE1611" i="3"/>
  <c r="DM1610" i="3"/>
  <c r="DN1610" i="3"/>
  <c r="DD1610" i="3"/>
  <c r="DB1610" i="3"/>
  <c r="CX1610" i="3"/>
  <c r="BK1610" i="3"/>
  <c r="BL1610" i="3"/>
  <c r="BM1610" i="3"/>
  <c r="BN1610" i="3"/>
  <c r="BH1610" i="3"/>
  <c r="BI1610" i="3"/>
  <c r="BF1610" i="3"/>
  <c r="BE1610" i="3"/>
  <c r="DM1609" i="3"/>
  <c r="DN1609" i="3"/>
  <c r="DD1609" i="3"/>
  <c r="DB1609" i="3"/>
  <c r="CX1609" i="3"/>
  <c r="BK1609" i="3"/>
  <c r="BL1609" i="3"/>
  <c r="BH1609" i="3"/>
  <c r="BI1609" i="3"/>
  <c r="BF1609" i="3"/>
  <c r="BE1609" i="3"/>
  <c r="DM1608" i="3"/>
  <c r="DN1608" i="3"/>
  <c r="DD1608" i="3"/>
  <c r="DB1608" i="3"/>
  <c r="CX1608" i="3"/>
  <c r="BK1608" i="3"/>
  <c r="BL1608" i="3"/>
  <c r="BH1608" i="3"/>
  <c r="BI1608" i="3"/>
  <c r="BF1608" i="3"/>
  <c r="BE1608" i="3"/>
  <c r="DM1607" i="3"/>
  <c r="DN1607" i="3"/>
  <c r="DD1607" i="3"/>
  <c r="DB1607" i="3"/>
  <c r="CX1607" i="3"/>
  <c r="BK1607" i="3"/>
  <c r="BL1607" i="3"/>
  <c r="BH1607" i="3"/>
  <c r="BI1607" i="3"/>
  <c r="BF1607" i="3"/>
  <c r="BE1607" i="3"/>
  <c r="DM1606" i="3"/>
  <c r="DN1606" i="3"/>
  <c r="DD1606" i="3"/>
  <c r="DB1606" i="3"/>
  <c r="CX1606" i="3"/>
  <c r="BK1606" i="3"/>
  <c r="BL1606" i="3"/>
  <c r="BH1606" i="3"/>
  <c r="BI1606" i="3"/>
  <c r="BF1606" i="3"/>
  <c r="BE1606" i="3"/>
  <c r="DM1605" i="3"/>
  <c r="DN1605" i="3"/>
  <c r="DD1605" i="3"/>
  <c r="DB1605" i="3"/>
  <c r="CX1605" i="3"/>
  <c r="BK1605" i="3"/>
  <c r="BL1605" i="3"/>
  <c r="BH1605" i="3"/>
  <c r="BI1605" i="3"/>
  <c r="BF1605" i="3"/>
  <c r="BE1605" i="3"/>
  <c r="DM1604" i="3"/>
  <c r="DN1604" i="3"/>
  <c r="DD1604" i="3"/>
  <c r="DB1604" i="3"/>
  <c r="CX1604" i="3"/>
  <c r="BK1604" i="3"/>
  <c r="BL1604" i="3"/>
  <c r="BH1604" i="3"/>
  <c r="BI1604" i="3"/>
  <c r="BF1604" i="3"/>
  <c r="BE1604" i="3"/>
  <c r="DM1603" i="3"/>
  <c r="DN1603" i="3"/>
  <c r="DD1603" i="3"/>
  <c r="DB1603" i="3"/>
  <c r="CX1603" i="3"/>
  <c r="BK1603" i="3"/>
  <c r="BL1603" i="3"/>
  <c r="BH1603" i="3"/>
  <c r="BI1603" i="3"/>
  <c r="BF1603" i="3"/>
  <c r="BE1603" i="3"/>
  <c r="DM1602" i="3"/>
  <c r="DN1602" i="3"/>
  <c r="DD1602" i="3"/>
  <c r="DB1602" i="3"/>
  <c r="CX1602" i="3"/>
  <c r="BK1602" i="3"/>
  <c r="BL1602" i="3"/>
  <c r="BH1602" i="3"/>
  <c r="BI1602" i="3"/>
  <c r="BF1602" i="3"/>
  <c r="BE1602" i="3"/>
  <c r="DM1601" i="3"/>
  <c r="DN1601" i="3"/>
  <c r="DD1601" i="3"/>
  <c r="DB1601" i="3"/>
  <c r="CX1601" i="3"/>
  <c r="BK1601" i="3"/>
  <c r="BL1601" i="3"/>
  <c r="BH1601" i="3"/>
  <c r="BI1601" i="3"/>
  <c r="BF1601" i="3"/>
  <c r="BE1601" i="3"/>
  <c r="DM1600" i="3"/>
  <c r="DN1600" i="3"/>
  <c r="DD1600" i="3"/>
  <c r="DB1600" i="3"/>
  <c r="CX1600" i="3"/>
  <c r="BK1600" i="3"/>
  <c r="BL1600" i="3"/>
  <c r="BH1600" i="3"/>
  <c r="BI1600" i="3"/>
  <c r="BF1600" i="3"/>
  <c r="BE1600" i="3"/>
  <c r="DM1599" i="3"/>
  <c r="DN1599" i="3"/>
  <c r="DD1599" i="3"/>
  <c r="DB1599" i="3"/>
  <c r="CX1599" i="3"/>
  <c r="BK1599" i="3"/>
  <c r="BL1599" i="3"/>
  <c r="BH1599" i="3"/>
  <c r="BI1599" i="3"/>
  <c r="BF1599" i="3"/>
  <c r="BE1599" i="3"/>
  <c r="DM1598" i="3"/>
  <c r="DN1598" i="3"/>
  <c r="DD1598" i="3"/>
  <c r="DB1598" i="3"/>
  <c r="CX1598" i="3"/>
  <c r="BK1598" i="3"/>
  <c r="BL1598" i="3"/>
  <c r="BH1598" i="3"/>
  <c r="BI1598" i="3"/>
  <c r="BF1598" i="3"/>
  <c r="BE1598" i="3"/>
  <c r="DM1597" i="3"/>
  <c r="DN1597" i="3"/>
  <c r="DD1597" i="3"/>
  <c r="DB1597" i="3"/>
  <c r="CX1597" i="3"/>
  <c r="BK1597" i="3"/>
  <c r="BL1597" i="3"/>
  <c r="BH1597" i="3"/>
  <c r="BI1597" i="3"/>
  <c r="BF1597" i="3"/>
  <c r="BE1597" i="3"/>
  <c r="DM1596" i="3"/>
  <c r="DN1596" i="3"/>
  <c r="DD1596" i="3"/>
  <c r="DB1596" i="3"/>
  <c r="CX1596" i="3"/>
  <c r="BK1596" i="3"/>
  <c r="BL1596" i="3"/>
  <c r="BH1596" i="3"/>
  <c r="BI1596" i="3"/>
  <c r="BF1596" i="3"/>
  <c r="BE1596" i="3"/>
  <c r="DM1595" i="3"/>
  <c r="DN1595" i="3"/>
  <c r="DD1595" i="3"/>
  <c r="DB1595" i="3"/>
  <c r="CX1595" i="3"/>
  <c r="BK1595" i="3"/>
  <c r="BL1595" i="3"/>
  <c r="BH1595" i="3"/>
  <c r="BI1595" i="3"/>
  <c r="BF1595" i="3"/>
  <c r="BE1595" i="3"/>
  <c r="DM1594" i="3"/>
  <c r="DN1594" i="3"/>
  <c r="DD1594" i="3"/>
  <c r="DB1594" i="3"/>
  <c r="CX1594" i="3"/>
  <c r="BK1594" i="3"/>
  <c r="BL1594" i="3"/>
  <c r="BH1594" i="3"/>
  <c r="BI1594" i="3"/>
  <c r="BF1594" i="3"/>
  <c r="BE1594" i="3"/>
  <c r="DM1593" i="3"/>
  <c r="DN1593" i="3"/>
  <c r="DD1593" i="3"/>
  <c r="DB1593" i="3"/>
  <c r="CX1593" i="3"/>
  <c r="BK1593" i="3"/>
  <c r="BL1593" i="3"/>
  <c r="BH1593" i="3"/>
  <c r="BI1593" i="3"/>
  <c r="BF1593" i="3"/>
  <c r="BE1593" i="3"/>
  <c r="DM1592" i="3"/>
  <c r="DN1592" i="3"/>
  <c r="DD1592" i="3"/>
  <c r="DB1592" i="3"/>
  <c r="CX1592" i="3"/>
  <c r="BK1592" i="3"/>
  <c r="BL1592" i="3"/>
  <c r="BH1592" i="3"/>
  <c r="BI1592" i="3"/>
  <c r="BF1592" i="3"/>
  <c r="BE1592" i="3"/>
  <c r="DM1591" i="3"/>
  <c r="DN1591" i="3"/>
  <c r="DD1591" i="3"/>
  <c r="DB1591" i="3"/>
  <c r="CX1591" i="3"/>
  <c r="BK1591" i="3"/>
  <c r="BL1591" i="3"/>
  <c r="BH1591" i="3"/>
  <c r="BI1591" i="3"/>
  <c r="BF1591" i="3"/>
  <c r="BE1591" i="3"/>
  <c r="DM1590" i="3"/>
  <c r="DN1590" i="3"/>
  <c r="DD1590" i="3"/>
  <c r="DB1590" i="3"/>
  <c r="CX1590" i="3"/>
  <c r="BK1590" i="3"/>
  <c r="BL1590" i="3"/>
  <c r="BH1590" i="3"/>
  <c r="BI1590" i="3"/>
  <c r="BF1590" i="3"/>
  <c r="BE1590" i="3"/>
  <c r="DM1589" i="3"/>
  <c r="DN1589" i="3"/>
  <c r="DD1589" i="3"/>
  <c r="DB1589" i="3"/>
  <c r="CX1589" i="3"/>
  <c r="BK1589" i="3"/>
  <c r="BL1589" i="3"/>
  <c r="BH1589" i="3"/>
  <c r="BI1589" i="3"/>
  <c r="BF1589" i="3"/>
  <c r="BE1589" i="3"/>
  <c r="DM1588" i="3"/>
  <c r="DN1588" i="3"/>
  <c r="DD1588" i="3"/>
  <c r="DB1588" i="3"/>
  <c r="CX1588" i="3"/>
  <c r="BK1588" i="3"/>
  <c r="BL1588" i="3"/>
  <c r="BH1588" i="3"/>
  <c r="BI1588" i="3"/>
  <c r="BF1588" i="3"/>
  <c r="BE1588" i="3"/>
  <c r="DM1587" i="3"/>
  <c r="DN1587" i="3"/>
  <c r="DD1587" i="3"/>
  <c r="DB1587" i="3"/>
  <c r="CX1587" i="3"/>
  <c r="BK1587" i="3"/>
  <c r="BL1587" i="3"/>
  <c r="BH1587" i="3"/>
  <c r="BI1587" i="3"/>
  <c r="BF1587" i="3"/>
  <c r="BE1587" i="3"/>
  <c r="DM1586" i="3"/>
  <c r="DN1586" i="3"/>
  <c r="DD1586" i="3"/>
  <c r="DB1586" i="3"/>
  <c r="CX1586" i="3"/>
  <c r="BK1586" i="3"/>
  <c r="BL1586" i="3"/>
  <c r="BH1586" i="3"/>
  <c r="BI1586" i="3"/>
  <c r="BF1586" i="3"/>
  <c r="BE1586" i="3"/>
  <c r="DM1585" i="3"/>
  <c r="DN1585" i="3"/>
  <c r="DD1585" i="3"/>
  <c r="DB1585" i="3"/>
  <c r="CX1585" i="3"/>
  <c r="BK1585" i="3"/>
  <c r="BL1585" i="3"/>
  <c r="BH1585" i="3"/>
  <c r="BI1585" i="3"/>
  <c r="BF1585" i="3"/>
  <c r="BE1585" i="3"/>
  <c r="DM1584" i="3"/>
  <c r="DN1584" i="3"/>
  <c r="DD1584" i="3"/>
  <c r="DB1584" i="3"/>
  <c r="CX1584" i="3"/>
  <c r="BK1584" i="3"/>
  <c r="BL1584" i="3"/>
  <c r="BH1584" i="3"/>
  <c r="BI1584" i="3"/>
  <c r="BF1584" i="3"/>
  <c r="BE1584" i="3"/>
  <c r="DM1583" i="3"/>
  <c r="DN1583" i="3"/>
  <c r="DD1583" i="3"/>
  <c r="DB1583" i="3"/>
  <c r="CX1583" i="3"/>
  <c r="BK1583" i="3"/>
  <c r="BL1583" i="3"/>
  <c r="BH1583" i="3"/>
  <c r="BI1583" i="3"/>
  <c r="BF1583" i="3"/>
  <c r="BE1583" i="3"/>
  <c r="DM1582" i="3"/>
  <c r="DN1582" i="3"/>
  <c r="DD1582" i="3"/>
  <c r="DB1582" i="3"/>
  <c r="CX1582" i="3"/>
  <c r="BK1582" i="3"/>
  <c r="BL1582" i="3"/>
  <c r="BH1582" i="3"/>
  <c r="BI1582" i="3"/>
  <c r="BF1582" i="3"/>
  <c r="BE1582" i="3"/>
  <c r="DM1581" i="3"/>
  <c r="DN1581" i="3"/>
  <c r="DD1581" i="3"/>
  <c r="DB1581" i="3"/>
  <c r="CX1581" i="3"/>
  <c r="BK1581" i="3"/>
  <c r="BL1581" i="3"/>
  <c r="BH1581" i="3"/>
  <c r="BI1581" i="3"/>
  <c r="BF1581" i="3"/>
  <c r="BE1581" i="3"/>
  <c r="DM1580" i="3"/>
  <c r="DN1580" i="3"/>
  <c r="DD1580" i="3"/>
  <c r="DB1580" i="3"/>
  <c r="CX1580" i="3"/>
  <c r="BK1580" i="3"/>
  <c r="BL1580" i="3"/>
  <c r="BH1580" i="3"/>
  <c r="BI1580" i="3"/>
  <c r="BF1580" i="3"/>
  <c r="BE1580" i="3"/>
  <c r="DM1579" i="3"/>
  <c r="DN1579" i="3"/>
  <c r="DD1579" i="3"/>
  <c r="DB1579" i="3"/>
  <c r="CX1579" i="3"/>
  <c r="BK1579" i="3"/>
  <c r="BL1579" i="3"/>
  <c r="BW1579" i="3"/>
  <c r="AH1579" i="3"/>
  <c r="BH1579" i="3"/>
  <c r="BI1579" i="3"/>
  <c r="BF1579" i="3"/>
  <c r="BE1579" i="3"/>
  <c r="DM1578" i="3"/>
  <c r="DN1578" i="3"/>
  <c r="DD1578" i="3"/>
  <c r="DB1578" i="3"/>
  <c r="CX1578" i="3"/>
  <c r="BK1578" i="3"/>
  <c r="BL1578" i="3"/>
  <c r="BM1578" i="3"/>
  <c r="BH1578" i="3"/>
  <c r="BI1578" i="3"/>
  <c r="BF1578" i="3"/>
  <c r="BE1578" i="3"/>
  <c r="DM1577" i="3"/>
  <c r="DN1577" i="3"/>
  <c r="DD1577" i="3"/>
  <c r="DB1577" i="3"/>
  <c r="CX1577" i="3"/>
  <c r="BK1577" i="3"/>
  <c r="BL1577" i="3"/>
  <c r="BW1577" i="3"/>
  <c r="BH1577" i="3"/>
  <c r="BI1577" i="3"/>
  <c r="BF1577" i="3"/>
  <c r="BE1577" i="3"/>
  <c r="AH1577" i="3"/>
  <c r="DM1576" i="3"/>
  <c r="DN1576" i="3"/>
  <c r="DD1576" i="3"/>
  <c r="DB1576" i="3"/>
  <c r="CX1576" i="3"/>
  <c r="BK1576" i="3"/>
  <c r="BL1576" i="3"/>
  <c r="BM1576" i="3"/>
  <c r="BH1576" i="3"/>
  <c r="BI1576" i="3"/>
  <c r="BF1576" i="3"/>
  <c r="BE1576" i="3"/>
  <c r="DM1575" i="3"/>
  <c r="DN1575" i="3"/>
  <c r="DD1575" i="3"/>
  <c r="DB1575" i="3"/>
  <c r="CX1575" i="3"/>
  <c r="BK1575" i="3"/>
  <c r="BL1575" i="3"/>
  <c r="BW1575" i="3"/>
  <c r="AH1575" i="3"/>
  <c r="BH1575" i="3"/>
  <c r="BI1575" i="3"/>
  <c r="BF1575" i="3"/>
  <c r="BE1575" i="3"/>
  <c r="DM1574" i="3"/>
  <c r="DN1574" i="3"/>
  <c r="DD1574" i="3"/>
  <c r="DB1574" i="3"/>
  <c r="CX1574" i="3"/>
  <c r="BK1574" i="3"/>
  <c r="BL1574" i="3"/>
  <c r="BM1574" i="3"/>
  <c r="BH1574" i="3"/>
  <c r="BI1574" i="3"/>
  <c r="BF1574" i="3"/>
  <c r="BE1574" i="3"/>
  <c r="DM1573" i="3"/>
  <c r="DN1573" i="3"/>
  <c r="DD1573" i="3"/>
  <c r="DB1573" i="3"/>
  <c r="CX1573" i="3"/>
  <c r="BK1573" i="3"/>
  <c r="BL1573" i="3"/>
  <c r="BM1573" i="3"/>
  <c r="BH1573" i="3"/>
  <c r="BI1573" i="3"/>
  <c r="BF1573" i="3"/>
  <c r="BE1573" i="3"/>
  <c r="DM1572" i="3"/>
  <c r="DN1572" i="3"/>
  <c r="DD1572" i="3"/>
  <c r="DB1572" i="3"/>
  <c r="CX1572" i="3"/>
  <c r="BK1572" i="3"/>
  <c r="BL1572" i="3"/>
  <c r="BW1572" i="3"/>
  <c r="BH1572" i="3"/>
  <c r="BI1572" i="3"/>
  <c r="BF1572" i="3"/>
  <c r="BE1572" i="3"/>
  <c r="DM1571" i="3"/>
  <c r="DN1571" i="3"/>
  <c r="DD1571" i="3"/>
  <c r="DB1571" i="3"/>
  <c r="CX1571" i="3"/>
  <c r="BK1571" i="3"/>
  <c r="BL1571" i="3"/>
  <c r="BW1571" i="3"/>
  <c r="BH1571" i="3"/>
  <c r="BI1571" i="3"/>
  <c r="BF1571" i="3"/>
  <c r="BE1571" i="3"/>
  <c r="DM1570" i="3"/>
  <c r="DN1570" i="3"/>
  <c r="DD1570" i="3"/>
  <c r="DB1570" i="3"/>
  <c r="CX1570" i="3"/>
  <c r="BK1570" i="3"/>
  <c r="BL1570" i="3"/>
  <c r="BW1570" i="3"/>
  <c r="BH1570" i="3"/>
  <c r="BI1570" i="3"/>
  <c r="BF1570" i="3"/>
  <c r="BE1570" i="3"/>
  <c r="DM1569" i="3"/>
  <c r="DN1569" i="3"/>
  <c r="DD1569" i="3"/>
  <c r="DB1569" i="3"/>
  <c r="CX1569" i="3"/>
  <c r="BK1569" i="3"/>
  <c r="BL1569" i="3"/>
  <c r="BW1569" i="3"/>
  <c r="BM1569" i="3"/>
  <c r="BH1569" i="3"/>
  <c r="BI1569" i="3"/>
  <c r="BF1569" i="3"/>
  <c r="BE1569" i="3"/>
  <c r="DM1568" i="3"/>
  <c r="DN1568" i="3"/>
  <c r="DD1568" i="3"/>
  <c r="DB1568" i="3"/>
  <c r="CX1568" i="3"/>
  <c r="BK1568" i="3"/>
  <c r="BL1568" i="3"/>
  <c r="BW1568" i="3"/>
  <c r="BH1568" i="3"/>
  <c r="BI1568" i="3"/>
  <c r="BF1568" i="3"/>
  <c r="BE1568" i="3"/>
  <c r="DM1567" i="3"/>
  <c r="DN1567" i="3"/>
  <c r="DD1567" i="3"/>
  <c r="DB1567" i="3"/>
  <c r="CX1567" i="3"/>
  <c r="BK1567" i="3"/>
  <c r="BL1567" i="3"/>
  <c r="BW1567" i="3"/>
  <c r="BH1567" i="3"/>
  <c r="BI1567" i="3"/>
  <c r="BF1567" i="3"/>
  <c r="BE1567" i="3"/>
  <c r="DM1566" i="3"/>
  <c r="DN1566" i="3"/>
  <c r="DD1566" i="3"/>
  <c r="DB1566" i="3"/>
  <c r="CX1566" i="3"/>
  <c r="BK1566" i="3"/>
  <c r="BL1566" i="3"/>
  <c r="BH1566" i="3"/>
  <c r="BI1566" i="3"/>
  <c r="BF1566" i="3"/>
  <c r="BE1566" i="3"/>
  <c r="DM1565" i="3"/>
  <c r="DN1565" i="3"/>
  <c r="DD1565" i="3"/>
  <c r="DB1565" i="3"/>
  <c r="CX1565" i="3"/>
  <c r="BK1565" i="3"/>
  <c r="BL1565" i="3"/>
  <c r="BH1565" i="3"/>
  <c r="BI1565" i="3"/>
  <c r="BF1565" i="3"/>
  <c r="BE1565" i="3"/>
  <c r="DM1564" i="3"/>
  <c r="DN1564" i="3"/>
  <c r="DD1564" i="3"/>
  <c r="DB1564" i="3"/>
  <c r="CX1564" i="3"/>
  <c r="BK1564" i="3"/>
  <c r="BL1564" i="3"/>
  <c r="BH1564" i="3"/>
  <c r="BI1564" i="3"/>
  <c r="BF1564" i="3"/>
  <c r="BE1564" i="3"/>
  <c r="DM1563" i="3"/>
  <c r="DN1563" i="3"/>
  <c r="DD1563" i="3"/>
  <c r="DB1563" i="3"/>
  <c r="CX1563" i="3"/>
  <c r="BK1563" i="3"/>
  <c r="BL1563" i="3"/>
  <c r="BH1563" i="3"/>
  <c r="BI1563" i="3"/>
  <c r="BF1563" i="3"/>
  <c r="BE1563" i="3"/>
  <c r="DM1562" i="3"/>
  <c r="DN1562" i="3"/>
  <c r="DD1562" i="3"/>
  <c r="DB1562" i="3"/>
  <c r="CX1562" i="3"/>
  <c r="BK1562" i="3"/>
  <c r="BL1562" i="3"/>
  <c r="BH1562" i="3"/>
  <c r="BI1562" i="3"/>
  <c r="BF1562" i="3"/>
  <c r="BE1562" i="3"/>
  <c r="DM1561" i="3"/>
  <c r="DN1561" i="3"/>
  <c r="DD1561" i="3"/>
  <c r="DB1561" i="3"/>
  <c r="CX1561" i="3"/>
  <c r="BK1561" i="3"/>
  <c r="BL1561" i="3"/>
  <c r="BH1561" i="3"/>
  <c r="BI1561" i="3"/>
  <c r="BF1561" i="3"/>
  <c r="BE1561" i="3"/>
  <c r="DM1560" i="3"/>
  <c r="DN1560" i="3"/>
  <c r="DD1560" i="3"/>
  <c r="DB1560" i="3"/>
  <c r="CX1560" i="3"/>
  <c r="BK1560" i="3"/>
  <c r="BL1560" i="3"/>
  <c r="BH1560" i="3"/>
  <c r="BI1560" i="3"/>
  <c r="BF1560" i="3"/>
  <c r="BE1560" i="3"/>
  <c r="DM1559" i="3"/>
  <c r="DN1559" i="3"/>
  <c r="DD1559" i="3"/>
  <c r="DB1559" i="3"/>
  <c r="CX1559" i="3"/>
  <c r="BK1559" i="3"/>
  <c r="BL1559" i="3"/>
  <c r="BH1559" i="3"/>
  <c r="BI1559" i="3"/>
  <c r="BF1559" i="3"/>
  <c r="BE1559" i="3"/>
  <c r="DM1558" i="3"/>
  <c r="DN1558" i="3"/>
  <c r="DD1558" i="3"/>
  <c r="DB1558" i="3"/>
  <c r="CX1558" i="3"/>
  <c r="BK1558" i="3"/>
  <c r="BL1558" i="3"/>
  <c r="BH1558" i="3"/>
  <c r="BI1558" i="3"/>
  <c r="BF1558" i="3"/>
  <c r="BE1558" i="3"/>
  <c r="DM1557" i="3"/>
  <c r="DN1557" i="3"/>
  <c r="DD1557" i="3"/>
  <c r="DB1557" i="3"/>
  <c r="CX1557" i="3"/>
  <c r="BK1557" i="3"/>
  <c r="BL1557" i="3"/>
  <c r="BH1557" i="3"/>
  <c r="BI1557" i="3"/>
  <c r="BF1557" i="3"/>
  <c r="BE1557" i="3"/>
  <c r="DM1556" i="3"/>
  <c r="DN1556" i="3"/>
  <c r="DD1556" i="3"/>
  <c r="DB1556" i="3"/>
  <c r="CX1556" i="3"/>
  <c r="BK1556" i="3"/>
  <c r="BL1556" i="3"/>
  <c r="BH1556" i="3"/>
  <c r="BI1556" i="3"/>
  <c r="BF1556" i="3"/>
  <c r="BE1556" i="3"/>
  <c r="DM1555" i="3"/>
  <c r="DN1555" i="3"/>
  <c r="DD1555" i="3"/>
  <c r="DB1555" i="3"/>
  <c r="CX1555" i="3"/>
  <c r="BK1555" i="3"/>
  <c r="BL1555" i="3"/>
  <c r="BH1555" i="3"/>
  <c r="BI1555" i="3"/>
  <c r="BF1555" i="3"/>
  <c r="BE1555" i="3"/>
  <c r="DM1554" i="3"/>
  <c r="DN1554" i="3"/>
  <c r="DD1554" i="3"/>
  <c r="DB1554" i="3"/>
  <c r="CX1554" i="3"/>
  <c r="BK1554" i="3"/>
  <c r="BL1554" i="3"/>
  <c r="BH1554" i="3"/>
  <c r="BI1554" i="3"/>
  <c r="BF1554" i="3"/>
  <c r="BE1554" i="3"/>
  <c r="DM1553" i="3"/>
  <c r="DN1553" i="3"/>
  <c r="DD1553" i="3"/>
  <c r="DB1553" i="3"/>
  <c r="CX1553" i="3"/>
  <c r="BK1553" i="3"/>
  <c r="BL1553" i="3"/>
  <c r="BH1553" i="3"/>
  <c r="BI1553" i="3"/>
  <c r="BF1553" i="3"/>
  <c r="BE1553" i="3"/>
  <c r="DM1552" i="3"/>
  <c r="DN1552" i="3"/>
  <c r="DD1552" i="3"/>
  <c r="DB1552" i="3"/>
  <c r="CX1552" i="3"/>
  <c r="BK1552" i="3"/>
  <c r="BL1552" i="3"/>
  <c r="BH1552" i="3"/>
  <c r="BI1552" i="3"/>
  <c r="BF1552" i="3"/>
  <c r="BE1552" i="3"/>
  <c r="DM1551" i="3"/>
  <c r="DN1551" i="3"/>
  <c r="DD1551" i="3"/>
  <c r="DB1551" i="3"/>
  <c r="CX1551" i="3"/>
  <c r="BK1551" i="3"/>
  <c r="BL1551" i="3"/>
  <c r="BH1551" i="3"/>
  <c r="BI1551" i="3"/>
  <c r="BF1551" i="3"/>
  <c r="BE1551" i="3"/>
  <c r="DM1550" i="3"/>
  <c r="DN1550" i="3"/>
  <c r="DD1550" i="3"/>
  <c r="DB1550" i="3"/>
  <c r="CX1550" i="3"/>
  <c r="BK1550" i="3"/>
  <c r="BL1550" i="3"/>
  <c r="BH1550" i="3"/>
  <c r="BI1550" i="3"/>
  <c r="BF1550" i="3"/>
  <c r="BE1550" i="3"/>
  <c r="DM1549" i="3"/>
  <c r="DN1549" i="3"/>
  <c r="DD1549" i="3"/>
  <c r="DB1549" i="3"/>
  <c r="CX1549" i="3"/>
  <c r="BK1549" i="3"/>
  <c r="BL1549" i="3"/>
  <c r="BH1549" i="3"/>
  <c r="BI1549" i="3"/>
  <c r="BF1549" i="3"/>
  <c r="BE1549" i="3"/>
  <c r="DM1548" i="3"/>
  <c r="DN1548" i="3"/>
  <c r="DD1548" i="3"/>
  <c r="DB1548" i="3"/>
  <c r="CX1548" i="3"/>
  <c r="BK1548" i="3"/>
  <c r="BL1548" i="3"/>
  <c r="BH1548" i="3"/>
  <c r="BI1548" i="3"/>
  <c r="BF1548" i="3"/>
  <c r="BE1548" i="3"/>
  <c r="DM1547" i="3"/>
  <c r="DN1547" i="3"/>
  <c r="DD1547" i="3"/>
  <c r="DB1547" i="3"/>
  <c r="CX1547" i="3"/>
  <c r="BK1547" i="3"/>
  <c r="BL1547" i="3"/>
  <c r="BH1547" i="3"/>
  <c r="BI1547" i="3"/>
  <c r="BF1547" i="3"/>
  <c r="BE1547" i="3"/>
  <c r="DM1546" i="3"/>
  <c r="DN1546" i="3"/>
  <c r="DD1546" i="3"/>
  <c r="DB1546" i="3"/>
  <c r="CX1546" i="3"/>
  <c r="BK1546" i="3"/>
  <c r="BL1546" i="3"/>
  <c r="BH1546" i="3"/>
  <c r="BI1546" i="3"/>
  <c r="BF1546" i="3"/>
  <c r="BE1546" i="3"/>
  <c r="DM1545" i="3"/>
  <c r="DN1545" i="3"/>
  <c r="DD1545" i="3"/>
  <c r="DB1545" i="3"/>
  <c r="CX1545" i="3"/>
  <c r="BK1545" i="3"/>
  <c r="BL1545" i="3"/>
  <c r="BH1545" i="3"/>
  <c r="BI1545" i="3"/>
  <c r="BF1545" i="3"/>
  <c r="BE1545" i="3"/>
  <c r="DM1544" i="3"/>
  <c r="DN1544" i="3"/>
  <c r="DD1544" i="3"/>
  <c r="DB1544" i="3"/>
  <c r="CX1544" i="3"/>
  <c r="BK1544" i="3"/>
  <c r="BL1544" i="3"/>
  <c r="BH1544" i="3"/>
  <c r="BI1544" i="3"/>
  <c r="BF1544" i="3"/>
  <c r="BE1544" i="3"/>
  <c r="DM1543" i="3"/>
  <c r="DN1543" i="3"/>
  <c r="DD1543" i="3"/>
  <c r="DB1543" i="3"/>
  <c r="CX1543" i="3"/>
  <c r="BK1543" i="3"/>
  <c r="BL1543" i="3"/>
  <c r="BH1543" i="3"/>
  <c r="BI1543" i="3"/>
  <c r="BF1543" i="3"/>
  <c r="BE1543" i="3"/>
  <c r="DM1542" i="3"/>
  <c r="DN1542" i="3"/>
  <c r="DD1542" i="3"/>
  <c r="DB1542" i="3"/>
  <c r="CX1542" i="3"/>
  <c r="BK1542" i="3"/>
  <c r="BL1542" i="3"/>
  <c r="BH1542" i="3"/>
  <c r="BI1542" i="3"/>
  <c r="BF1542" i="3"/>
  <c r="BE1542" i="3"/>
  <c r="DM1541" i="3"/>
  <c r="DN1541" i="3"/>
  <c r="DD1541" i="3"/>
  <c r="DB1541" i="3"/>
  <c r="CX1541" i="3"/>
  <c r="BK1541" i="3"/>
  <c r="BL1541" i="3"/>
  <c r="BH1541" i="3"/>
  <c r="BI1541" i="3"/>
  <c r="BF1541" i="3"/>
  <c r="BE1541" i="3"/>
  <c r="DM1540" i="3"/>
  <c r="DN1540" i="3"/>
  <c r="DD1540" i="3"/>
  <c r="DB1540" i="3"/>
  <c r="CX1540" i="3"/>
  <c r="BK1540" i="3"/>
  <c r="BL1540" i="3"/>
  <c r="BH1540" i="3"/>
  <c r="BI1540" i="3"/>
  <c r="BF1540" i="3"/>
  <c r="BE1540" i="3"/>
  <c r="DM1539" i="3"/>
  <c r="DN1539" i="3"/>
  <c r="DD1539" i="3"/>
  <c r="DB1539" i="3"/>
  <c r="CX1539" i="3"/>
  <c r="BK1539" i="3"/>
  <c r="BL1539" i="3"/>
  <c r="BH1539" i="3"/>
  <c r="BI1539" i="3"/>
  <c r="BF1539" i="3"/>
  <c r="BE1539" i="3"/>
  <c r="DM1538" i="3"/>
  <c r="DN1538" i="3"/>
  <c r="DD1538" i="3"/>
  <c r="DB1538" i="3"/>
  <c r="CX1538" i="3"/>
  <c r="BK1538" i="3"/>
  <c r="BL1538" i="3"/>
  <c r="BH1538" i="3"/>
  <c r="BI1538" i="3"/>
  <c r="BF1538" i="3"/>
  <c r="BE1538" i="3"/>
  <c r="DM1537" i="3"/>
  <c r="DN1537" i="3"/>
  <c r="DD1537" i="3"/>
  <c r="DB1537" i="3"/>
  <c r="CX1537" i="3"/>
  <c r="BK1537" i="3"/>
  <c r="BL1537" i="3"/>
  <c r="BH1537" i="3"/>
  <c r="BI1537" i="3"/>
  <c r="BF1537" i="3"/>
  <c r="BE1537" i="3"/>
  <c r="DM1536" i="3"/>
  <c r="DN1536" i="3"/>
  <c r="DD1536" i="3"/>
  <c r="DB1536" i="3"/>
  <c r="CX1536" i="3"/>
  <c r="BK1536" i="3"/>
  <c r="BL1536" i="3"/>
  <c r="BH1536" i="3"/>
  <c r="BI1536" i="3"/>
  <c r="BF1536" i="3"/>
  <c r="BE1536" i="3"/>
  <c r="DM1535" i="3"/>
  <c r="DN1535" i="3"/>
  <c r="DD1535" i="3"/>
  <c r="DB1535" i="3"/>
  <c r="CX1535" i="3"/>
  <c r="BK1535" i="3"/>
  <c r="BL1535" i="3"/>
  <c r="BH1535" i="3"/>
  <c r="BI1535" i="3"/>
  <c r="BF1535" i="3"/>
  <c r="BE1535" i="3"/>
  <c r="DM1534" i="3"/>
  <c r="DN1534" i="3"/>
  <c r="DD1534" i="3"/>
  <c r="DB1534" i="3"/>
  <c r="CX1534" i="3"/>
  <c r="BK1534" i="3"/>
  <c r="BL1534" i="3"/>
  <c r="BH1534" i="3"/>
  <c r="BI1534" i="3"/>
  <c r="BF1534" i="3"/>
  <c r="BE1534" i="3"/>
  <c r="DM1533" i="3"/>
  <c r="DN1533" i="3"/>
  <c r="DD1533" i="3"/>
  <c r="DB1533" i="3"/>
  <c r="CX1533" i="3"/>
  <c r="BK1533" i="3"/>
  <c r="BL1533" i="3"/>
  <c r="BH1533" i="3"/>
  <c r="BI1533" i="3"/>
  <c r="BF1533" i="3"/>
  <c r="BE1533" i="3"/>
  <c r="DM1532" i="3"/>
  <c r="DN1532" i="3"/>
  <c r="DD1532" i="3"/>
  <c r="DB1532" i="3"/>
  <c r="CX1532" i="3"/>
  <c r="BK1532" i="3"/>
  <c r="BL1532" i="3"/>
  <c r="BH1532" i="3"/>
  <c r="BI1532" i="3"/>
  <c r="BF1532" i="3"/>
  <c r="BE1532" i="3"/>
  <c r="DM1531" i="3"/>
  <c r="DN1531" i="3"/>
  <c r="DD1531" i="3"/>
  <c r="DB1531" i="3"/>
  <c r="CX1531" i="3"/>
  <c r="BK1531" i="3"/>
  <c r="BL1531" i="3"/>
  <c r="BH1531" i="3"/>
  <c r="BI1531" i="3"/>
  <c r="BF1531" i="3"/>
  <c r="BE1531" i="3"/>
  <c r="DM1530" i="3"/>
  <c r="DN1530" i="3"/>
  <c r="DD1530" i="3"/>
  <c r="DB1530" i="3"/>
  <c r="CX1530" i="3"/>
  <c r="BK1530" i="3"/>
  <c r="BL1530" i="3"/>
  <c r="BH1530" i="3"/>
  <c r="BI1530" i="3"/>
  <c r="BF1530" i="3"/>
  <c r="BE1530" i="3"/>
  <c r="DM1529" i="3"/>
  <c r="DN1529" i="3"/>
  <c r="DD1529" i="3"/>
  <c r="DB1529" i="3"/>
  <c r="CX1529" i="3"/>
  <c r="BK1529" i="3"/>
  <c r="BL1529" i="3"/>
  <c r="BH1529" i="3"/>
  <c r="BI1529" i="3"/>
  <c r="BF1529" i="3"/>
  <c r="BE1529" i="3"/>
  <c r="DM1528" i="3"/>
  <c r="DN1528" i="3"/>
  <c r="DD1528" i="3"/>
  <c r="DB1528" i="3"/>
  <c r="CX1528" i="3"/>
  <c r="BK1528" i="3"/>
  <c r="BL1528" i="3"/>
  <c r="BW1528" i="3"/>
  <c r="AH1528" i="3"/>
  <c r="BH1528" i="3"/>
  <c r="BI1528" i="3"/>
  <c r="BF1528" i="3"/>
  <c r="BE1528" i="3"/>
  <c r="DM1527" i="3"/>
  <c r="DN1527" i="3"/>
  <c r="DD1527" i="3"/>
  <c r="DB1527" i="3"/>
  <c r="CX1527" i="3"/>
  <c r="BK1527" i="3"/>
  <c r="BL1527" i="3"/>
  <c r="BM1527" i="3"/>
  <c r="BH1527" i="3"/>
  <c r="BI1527" i="3"/>
  <c r="BF1527" i="3"/>
  <c r="BE1527" i="3"/>
  <c r="DM1526" i="3"/>
  <c r="DN1526" i="3"/>
  <c r="DD1526" i="3"/>
  <c r="DB1526" i="3"/>
  <c r="CX1526" i="3"/>
  <c r="BK1526" i="3"/>
  <c r="BL1526" i="3"/>
  <c r="BW1526" i="3"/>
  <c r="AH1526" i="3"/>
  <c r="BH1526" i="3"/>
  <c r="BI1526" i="3"/>
  <c r="BF1526" i="3"/>
  <c r="BE1526" i="3"/>
  <c r="DM1525" i="3"/>
  <c r="DN1525" i="3"/>
  <c r="DD1525" i="3"/>
  <c r="DB1525" i="3"/>
  <c r="CX1525" i="3"/>
  <c r="BK1525" i="3"/>
  <c r="BL1525" i="3"/>
  <c r="BM1525" i="3"/>
  <c r="BH1525" i="3"/>
  <c r="BI1525" i="3"/>
  <c r="BF1525" i="3"/>
  <c r="BE1525" i="3"/>
  <c r="DM1524" i="3"/>
  <c r="DN1524" i="3"/>
  <c r="DD1524" i="3"/>
  <c r="DB1524" i="3"/>
  <c r="CX1524" i="3"/>
  <c r="BK1524" i="3"/>
  <c r="BL1524" i="3"/>
  <c r="BW1524" i="3"/>
  <c r="BM1524" i="3"/>
  <c r="BH1524" i="3"/>
  <c r="BI1524" i="3"/>
  <c r="BF1524" i="3"/>
  <c r="BE1524" i="3"/>
  <c r="AH1524" i="3"/>
  <c r="DM1523" i="3"/>
  <c r="DN1523" i="3"/>
  <c r="DD1523" i="3"/>
  <c r="DB1523" i="3"/>
  <c r="CX1523" i="3"/>
  <c r="BK1523" i="3"/>
  <c r="BL1523" i="3"/>
  <c r="BM1523" i="3"/>
  <c r="BH1523" i="3"/>
  <c r="BI1523" i="3"/>
  <c r="BF1523" i="3"/>
  <c r="BE1523" i="3"/>
  <c r="DM1522" i="3"/>
  <c r="DN1522" i="3"/>
  <c r="DD1522" i="3"/>
  <c r="DB1522" i="3"/>
  <c r="CX1522" i="3"/>
  <c r="BK1522" i="3"/>
  <c r="BL1522" i="3"/>
  <c r="BW1522" i="3"/>
  <c r="AH1522" i="3"/>
  <c r="BH1522" i="3"/>
  <c r="BI1522" i="3"/>
  <c r="BF1522" i="3"/>
  <c r="BE1522" i="3"/>
  <c r="DM1521" i="3"/>
  <c r="DN1521" i="3"/>
  <c r="DD1521" i="3"/>
  <c r="DB1521" i="3"/>
  <c r="CX1521" i="3"/>
  <c r="BK1521" i="3"/>
  <c r="BL1521" i="3"/>
  <c r="BM1521" i="3"/>
  <c r="BH1521" i="3"/>
  <c r="BI1521" i="3"/>
  <c r="BF1521" i="3"/>
  <c r="BE1521" i="3"/>
  <c r="DM1520" i="3"/>
  <c r="DN1520" i="3"/>
  <c r="DD1520" i="3"/>
  <c r="DB1520" i="3"/>
  <c r="CX1520" i="3"/>
  <c r="BK1520" i="3"/>
  <c r="BL1520" i="3"/>
  <c r="BW1520" i="3"/>
  <c r="BH1520" i="3"/>
  <c r="BI1520" i="3"/>
  <c r="BF1520" i="3"/>
  <c r="BE1520" i="3"/>
  <c r="AH1520" i="3"/>
  <c r="DM1519" i="3"/>
  <c r="DN1519" i="3"/>
  <c r="DD1519" i="3"/>
  <c r="DB1519" i="3"/>
  <c r="CX1519" i="3"/>
  <c r="BK1519" i="3"/>
  <c r="BL1519" i="3"/>
  <c r="BM1519" i="3"/>
  <c r="BH1519" i="3"/>
  <c r="BI1519" i="3"/>
  <c r="BF1519" i="3"/>
  <c r="BE1519" i="3"/>
  <c r="DM1518" i="3"/>
  <c r="DN1518" i="3"/>
  <c r="DD1518" i="3"/>
  <c r="DB1518" i="3"/>
  <c r="CX1518" i="3"/>
  <c r="BK1518" i="3"/>
  <c r="BL1518" i="3"/>
  <c r="BW1518" i="3"/>
  <c r="AH1518" i="3"/>
  <c r="BH1518" i="3"/>
  <c r="BI1518" i="3"/>
  <c r="BF1518" i="3"/>
  <c r="BE1518" i="3"/>
  <c r="DM1517" i="3"/>
  <c r="DN1517" i="3"/>
  <c r="DD1517" i="3"/>
  <c r="DB1517" i="3"/>
  <c r="CX1517" i="3"/>
  <c r="BK1517" i="3"/>
  <c r="BL1517" i="3"/>
  <c r="BM1517" i="3"/>
  <c r="BW1517" i="3"/>
  <c r="AH1517" i="3"/>
  <c r="BH1517" i="3"/>
  <c r="BI1517" i="3"/>
  <c r="BF1517" i="3"/>
  <c r="BE1517" i="3"/>
  <c r="DM1516" i="3"/>
  <c r="DN1516" i="3"/>
  <c r="DD1516" i="3"/>
  <c r="DB1516" i="3"/>
  <c r="CX1516" i="3"/>
  <c r="BK1516" i="3"/>
  <c r="BL1516" i="3"/>
  <c r="BM1516" i="3"/>
  <c r="BH1516" i="3"/>
  <c r="BI1516" i="3"/>
  <c r="BF1516" i="3"/>
  <c r="BE1516" i="3"/>
  <c r="DM1515" i="3"/>
  <c r="DN1515" i="3"/>
  <c r="DD1515" i="3"/>
  <c r="DB1515" i="3"/>
  <c r="CX1515" i="3"/>
  <c r="BK1515" i="3"/>
  <c r="BL1515" i="3"/>
  <c r="BM1515" i="3"/>
  <c r="BH1515" i="3"/>
  <c r="BI1515" i="3"/>
  <c r="BF1515" i="3"/>
  <c r="BE1515" i="3"/>
  <c r="DM1514" i="3"/>
  <c r="DN1514" i="3"/>
  <c r="DD1514" i="3"/>
  <c r="DB1514" i="3"/>
  <c r="CX1514" i="3"/>
  <c r="BK1514" i="3"/>
  <c r="BL1514" i="3"/>
  <c r="BM1514" i="3"/>
  <c r="BH1514" i="3"/>
  <c r="BI1514" i="3"/>
  <c r="BF1514" i="3"/>
  <c r="BE1514" i="3"/>
  <c r="DM1513" i="3"/>
  <c r="DN1513" i="3"/>
  <c r="DD1513" i="3"/>
  <c r="DB1513" i="3"/>
  <c r="CX1513" i="3"/>
  <c r="BK1513" i="3"/>
  <c r="BL1513" i="3"/>
  <c r="BM1513" i="3"/>
  <c r="BH1513" i="3"/>
  <c r="BI1513" i="3"/>
  <c r="BF1513" i="3"/>
  <c r="BE1513" i="3"/>
  <c r="DM1512" i="3"/>
  <c r="DN1512" i="3"/>
  <c r="DD1512" i="3"/>
  <c r="DB1512" i="3"/>
  <c r="CX1512" i="3"/>
  <c r="BK1512" i="3"/>
  <c r="BL1512" i="3"/>
  <c r="BM1512" i="3"/>
  <c r="BH1512" i="3"/>
  <c r="BI1512" i="3"/>
  <c r="BF1512" i="3"/>
  <c r="BE1512" i="3"/>
  <c r="DM1511" i="3"/>
  <c r="DN1511" i="3"/>
  <c r="DD1511" i="3"/>
  <c r="DB1511" i="3"/>
  <c r="CX1511" i="3"/>
  <c r="BK1511" i="3"/>
  <c r="BL1511" i="3"/>
  <c r="BM1511" i="3"/>
  <c r="BH1511" i="3"/>
  <c r="BI1511" i="3"/>
  <c r="BF1511" i="3"/>
  <c r="BE1511" i="3"/>
  <c r="DM1510" i="3"/>
  <c r="DN1510" i="3"/>
  <c r="DD1510" i="3"/>
  <c r="DB1510" i="3"/>
  <c r="CX1510" i="3"/>
  <c r="BK1510" i="3"/>
  <c r="BL1510" i="3"/>
  <c r="BM1510" i="3"/>
  <c r="BH1510" i="3"/>
  <c r="BI1510" i="3"/>
  <c r="BF1510" i="3"/>
  <c r="BE1510" i="3"/>
  <c r="DM1509" i="3"/>
  <c r="DN1509" i="3"/>
  <c r="DD1509" i="3"/>
  <c r="DB1509" i="3"/>
  <c r="CX1509" i="3"/>
  <c r="BK1509" i="3"/>
  <c r="BL1509" i="3"/>
  <c r="BW1509" i="3"/>
  <c r="BH1509" i="3"/>
  <c r="BI1509" i="3"/>
  <c r="BF1509" i="3"/>
  <c r="BE1509" i="3"/>
  <c r="DM1508" i="3"/>
  <c r="DN1508" i="3"/>
  <c r="DD1508" i="3"/>
  <c r="DB1508" i="3"/>
  <c r="CX1508" i="3"/>
  <c r="BK1508" i="3"/>
  <c r="BL1508" i="3"/>
  <c r="BM1508" i="3"/>
  <c r="BH1508" i="3"/>
  <c r="BI1508" i="3"/>
  <c r="BF1508" i="3"/>
  <c r="BE1508" i="3"/>
  <c r="DM1507" i="3"/>
  <c r="DN1507" i="3"/>
  <c r="DD1507" i="3"/>
  <c r="DB1507" i="3"/>
  <c r="CX1507" i="3"/>
  <c r="BK1507" i="3"/>
  <c r="BL1507" i="3"/>
  <c r="BW1507" i="3"/>
  <c r="BH1507" i="3"/>
  <c r="BI1507" i="3"/>
  <c r="BF1507" i="3"/>
  <c r="BE1507" i="3"/>
  <c r="DM1506" i="3"/>
  <c r="DN1506" i="3"/>
  <c r="DD1506" i="3"/>
  <c r="DB1506" i="3"/>
  <c r="CX1506" i="3"/>
  <c r="BK1506" i="3"/>
  <c r="BL1506" i="3"/>
  <c r="BM1506" i="3"/>
  <c r="BH1506" i="3"/>
  <c r="BI1506" i="3"/>
  <c r="BF1506" i="3"/>
  <c r="BE1506" i="3"/>
  <c r="DM1505" i="3"/>
  <c r="DN1505" i="3"/>
  <c r="DD1505" i="3"/>
  <c r="DB1505" i="3"/>
  <c r="CX1505" i="3"/>
  <c r="BK1505" i="3"/>
  <c r="BL1505" i="3"/>
  <c r="BW1505" i="3"/>
  <c r="BH1505" i="3"/>
  <c r="BI1505" i="3"/>
  <c r="BF1505" i="3"/>
  <c r="BE1505" i="3"/>
  <c r="DM1504" i="3"/>
  <c r="DN1504" i="3"/>
  <c r="DD1504" i="3"/>
  <c r="DB1504" i="3"/>
  <c r="CX1504" i="3"/>
  <c r="BK1504" i="3"/>
  <c r="BL1504" i="3"/>
  <c r="BM1504" i="3"/>
  <c r="BH1504" i="3"/>
  <c r="BI1504" i="3"/>
  <c r="BF1504" i="3"/>
  <c r="BE1504" i="3"/>
  <c r="DM1503" i="3"/>
  <c r="DN1503" i="3"/>
  <c r="DD1503" i="3"/>
  <c r="DB1503" i="3"/>
  <c r="CX1503" i="3"/>
  <c r="BK1503" i="3"/>
  <c r="BL1503" i="3"/>
  <c r="BW1503" i="3"/>
  <c r="BH1503" i="3"/>
  <c r="BI1503" i="3"/>
  <c r="BF1503" i="3"/>
  <c r="BE1503" i="3"/>
  <c r="DM1502" i="3"/>
  <c r="DN1502" i="3"/>
  <c r="DD1502" i="3"/>
  <c r="DB1502" i="3"/>
  <c r="CX1502" i="3"/>
  <c r="BK1502" i="3"/>
  <c r="BL1502" i="3"/>
  <c r="BM1502" i="3"/>
  <c r="BH1502" i="3"/>
  <c r="BI1502" i="3"/>
  <c r="BF1502" i="3"/>
  <c r="BE1502" i="3"/>
  <c r="DM1501" i="3"/>
  <c r="DN1501" i="3"/>
  <c r="DD1501" i="3"/>
  <c r="DB1501" i="3"/>
  <c r="CX1501" i="3"/>
  <c r="BK1501" i="3"/>
  <c r="BL1501" i="3"/>
  <c r="BW1501" i="3"/>
  <c r="BH1501" i="3"/>
  <c r="BI1501" i="3"/>
  <c r="BF1501" i="3"/>
  <c r="BE1501" i="3"/>
  <c r="DM1500" i="3"/>
  <c r="DN1500" i="3"/>
  <c r="DD1500" i="3"/>
  <c r="DB1500" i="3"/>
  <c r="CX1500" i="3"/>
  <c r="BK1500" i="3"/>
  <c r="BL1500" i="3"/>
  <c r="BM1500" i="3"/>
  <c r="BH1500" i="3"/>
  <c r="BI1500" i="3"/>
  <c r="BF1500" i="3"/>
  <c r="BE1500" i="3"/>
  <c r="DM1499" i="3"/>
  <c r="DN1499" i="3"/>
  <c r="DD1499" i="3"/>
  <c r="DB1499" i="3"/>
  <c r="CX1499" i="3"/>
  <c r="BK1499" i="3"/>
  <c r="BL1499" i="3"/>
  <c r="BW1499" i="3"/>
  <c r="BH1499" i="3"/>
  <c r="BI1499" i="3"/>
  <c r="BF1499" i="3"/>
  <c r="BE1499" i="3"/>
  <c r="DM1498" i="3"/>
  <c r="DN1498" i="3"/>
  <c r="DD1498" i="3"/>
  <c r="DB1498" i="3"/>
  <c r="CX1498" i="3"/>
  <c r="BK1498" i="3"/>
  <c r="BL1498" i="3"/>
  <c r="BM1498" i="3"/>
  <c r="BH1498" i="3"/>
  <c r="BI1498" i="3"/>
  <c r="BF1498" i="3"/>
  <c r="BE1498" i="3"/>
  <c r="DM1497" i="3"/>
  <c r="DN1497" i="3"/>
  <c r="DD1497" i="3"/>
  <c r="DB1497" i="3"/>
  <c r="CX1497" i="3"/>
  <c r="BK1497" i="3"/>
  <c r="BL1497" i="3"/>
  <c r="BW1497" i="3"/>
  <c r="BH1497" i="3"/>
  <c r="BI1497" i="3"/>
  <c r="BF1497" i="3"/>
  <c r="BE1497" i="3"/>
  <c r="DM1496" i="3"/>
  <c r="DN1496" i="3"/>
  <c r="DD1496" i="3"/>
  <c r="DB1496" i="3"/>
  <c r="CX1496" i="3"/>
  <c r="BK1496" i="3"/>
  <c r="BL1496" i="3"/>
  <c r="BM1496" i="3"/>
  <c r="BH1496" i="3"/>
  <c r="BI1496" i="3"/>
  <c r="BF1496" i="3"/>
  <c r="BE1496" i="3"/>
  <c r="DM1495" i="3"/>
  <c r="DN1495" i="3"/>
  <c r="DD1495" i="3"/>
  <c r="DB1495" i="3"/>
  <c r="CX1495" i="3"/>
  <c r="BK1495" i="3"/>
  <c r="BL1495" i="3"/>
  <c r="BW1495" i="3"/>
  <c r="BH1495" i="3"/>
  <c r="BI1495" i="3"/>
  <c r="BF1495" i="3"/>
  <c r="BE1495" i="3"/>
  <c r="DM1494" i="3"/>
  <c r="DN1494" i="3"/>
  <c r="DD1494" i="3"/>
  <c r="DB1494" i="3"/>
  <c r="CX1494" i="3"/>
  <c r="BK1494" i="3"/>
  <c r="BL1494" i="3"/>
  <c r="BM1494" i="3"/>
  <c r="BH1494" i="3"/>
  <c r="BI1494" i="3"/>
  <c r="BF1494" i="3"/>
  <c r="BE1494" i="3"/>
  <c r="DM1493" i="3"/>
  <c r="DN1493" i="3"/>
  <c r="DD1493" i="3"/>
  <c r="DB1493" i="3"/>
  <c r="CX1493" i="3"/>
  <c r="BK1493" i="3"/>
  <c r="BL1493" i="3"/>
  <c r="BW1493" i="3"/>
  <c r="BH1493" i="3"/>
  <c r="BI1493" i="3"/>
  <c r="BF1493" i="3"/>
  <c r="BE1493" i="3"/>
  <c r="DM1492" i="3"/>
  <c r="DN1492" i="3"/>
  <c r="DD1492" i="3"/>
  <c r="DB1492" i="3"/>
  <c r="CX1492" i="3"/>
  <c r="BK1492" i="3"/>
  <c r="BL1492" i="3"/>
  <c r="BM1492" i="3"/>
  <c r="BH1492" i="3"/>
  <c r="BI1492" i="3"/>
  <c r="BF1492" i="3"/>
  <c r="BE1492" i="3"/>
  <c r="DM1491" i="3"/>
  <c r="DN1491" i="3"/>
  <c r="DD1491" i="3"/>
  <c r="DB1491" i="3"/>
  <c r="CX1491" i="3"/>
  <c r="BK1491" i="3"/>
  <c r="BL1491" i="3"/>
  <c r="BW1491" i="3"/>
  <c r="BH1491" i="3"/>
  <c r="BI1491" i="3"/>
  <c r="BF1491" i="3"/>
  <c r="BE1491" i="3"/>
  <c r="DM1490" i="3"/>
  <c r="DN1490" i="3"/>
  <c r="DD1490" i="3"/>
  <c r="DB1490" i="3"/>
  <c r="CX1490" i="3"/>
  <c r="BK1490" i="3"/>
  <c r="BL1490" i="3"/>
  <c r="BM1490" i="3"/>
  <c r="BH1490" i="3"/>
  <c r="BI1490" i="3"/>
  <c r="BF1490" i="3"/>
  <c r="BE1490" i="3"/>
  <c r="DM1489" i="3"/>
  <c r="DN1489" i="3"/>
  <c r="DD1489" i="3"/>
  <c r="DB1489" i="3"/>
  <c r="CX1489" i="3"/>
  <c r="BK1489" i="3"/>
  <c r="BL1489" i="3"/>
  <c r="BW1489" i="3"/>
  <c r="BH1489" i="3"/>
  <c r="BI1489" i="3"/>
  <c r="BF1489" i="3"/>
  <c r="BE1489" i="3"/>
  <c r="DM1488" i="3"/>
  <c r="DN1488" i="3"/>
  <c r="DD1488" i="3"/>
  <c r="DB1488" i="3"/>
  <c r="CX1488" i="3"/>
  <c r="BK1488" i="3"/>
  <c r="BL1488" i="3"/>
  <c r="BM1488" i="3"/>
  <c r="BH1488" i="3"/>
  <c r="BI1488" i="3"/>
  <c r="BF1488" i="3"/>
  <c r="BE1488" i="3"/>
  <c r="DM1487" i="3"/>
  <c r="DN1487" i="3"/>
  <c r="DD1487" i="3"/>
  <c r="DB1487" i="3"/>
  <c r="CX1487" i="3"/>
  <c r="BK1487" i="3"/>
  <c r="BL1487" i="3"/>
  <c r="BW1487" i="3"/>
  <c r="BH1487" i="3"/>
  <c r="BI1487" i="3"/>
  <c r="BF1487" i="3"/>
  <c r="BE1487" i="3"/>
  <c r="DM1486" i="3"/>
  <c r="DN1486" i="3"/>
  <c r="DD1486" i="3"/>
  <c r="DB1486" i="3"/>
  <c r="CX1486" i="3"/>
  <c r="BK1486" i="3"/>
  <c r="BL1486" i="3"/>
  <c r="BM1486" i="3"/>
  <c r="BH1486" i="3"/>
  <c r="BI1486" i="3"/>
  <c r="BF1486" i="3"/>
  <c r="BE1486" i="3"/>
  <c r="DM1485" i="3"/>
  <c r="DN1485" i="3"/>
  <c r="DD1485" i="3"/>
  <c r="DB1485" i="3"/>
  <c r="CX1485" i="3"/>
  <c r="BK1485" i="3"/>
  <c r="BL1485" i="3"/>
  <c r="BW1485" i="3"/>
  <c r="BH1485" i="3"/>
  <c r="BI1485" i="3"/>
  <c r="BF1485" i="3"/>
  <c r="BE1485" i="3"/>
  <c r="DM1484" i="3"/>
  <c r="DN1484" i="3"/>
  <c r="DD1484" i="3"/>
  <c r="DB1484" i="3"/>
  <c r="CX1484" i="3"/>
  <c r="BK1484" i="3"/>
  <c r="BL1484" i="3"/>
  <c r="BM1484" i="3"/>
  <c r="BH1484" i="3"/>
  <c r="BI1484" i="3"/>
  <c r="BF1484" i="3"/>
  <c r="BE1484" i="3"/>
  <c r="DM1483" i="3"/>
  <c r="DN1483" i="3"/>
  <c r="DD1483" i="3"/>
  <c r="DB1483" i="3"/>
  <c r="CX1483" i="3"/>
  <c r="BK1483" i="3"/>
  <c r="BL1483" i="3"/>
  <c r="BW1483" i="3"/>
  <c r="BH1483" i="3"/>
  <c r="BI1483" i="3"/>
  <c r="BF1483" i="3"/>
  <c r="BE1483" i="3"/>
  <c r="DM1482" i="3"/>
  <c r="DN1482" i="3"/>
  <c r="DD1482" i="3"/>
  <c r="DB1482" i="3"/>
  <c r="CX1482" i="3"/>
  <c r="BK1482" i="3"/>
  <c r="BL1482" i="3"/>
  <c r="BM1482" i="3"/>
  <c r="BH1482" i="3"/>
  <c r="BI1482" i="3"/>
  <c r="BF1482" i="3"/>
  <c r="BE1482" i="3"/>
  <c r="DM1481" i="3"/>
  <c r="DN1481" i="3"/>
  <c r="DD1481" i="3"/>
  <c r="DB1481" i="3"/>
  <c r="CX1481" i="3"/>
  <c r="BK1481" i="3"/>
  <c r="BL1481" i="3"/>
  <c r="BW1481" i="3"/>
  <c r="BH1481" i="3"/>
  <c r="BI1481" i="3"/>
  <c r="BF1481" i="3"/>
  <c r="BE1481" i="3"/>
  <c r="DM1480" i="3"/>
  <c r="DN1480" i="3"/>
  <c r="DD1480" i="3"/>
  <c r="DB1480" i="3"/>
  <c r="CX1480" i="3"/>
  <c r="BK1480" i="3"/>
  <c r="BL1480" i="3"/>
  <c r="BM1480" i="3"/>
  <c r="BH1480" i="3"/>
  <c r="BI1480" i="3"/>
  <c r="BF1480" i="3"/>
  <c r="BE1480" i="3"/>
  <c r="DM1479" i="3"/>
  <c r="DN1479" i="3"/>
  <c r="DD1479" i="3"/>
  <c r="DB1479" i="3"/>
  <c r="CX1479" i="3"/>
  <c r="BK1479" i="3"/>
  <c r="BL1479" i="3"/>
  <c r="BW1479" i="3"/>
  <c r="BH1479" i="3"/>
  <c r="BI1479" i="3"/>
  <c r="BF1479" i="3"/>
  <c r="BE1479" i="3"/>
  <c r="DM1478" i="3"/>
  <c r="DN1478" i="3"/>
  <c r="DD1478" i="3"/>
  <c r="DB1478" i="3"/>
  <c r="CX1478" i="3"/>
  <c r="BK1478" i="3"/>
  <c r="BL1478" i="3"/>
  <c r="BM1478" i="3"/>
  <c r="BH1478" i="3"/>
  <c r="BI1478" i="3"/>
  <c r="BF1478" i="3"/>
  <c r="BE1478" i="3"/>
  <c r="DM1477" i="3"/>
  <c r="DN1477" i="3"/>
  <c r="DD1477" i="3"/>
  <c r="DB1477" i="3"/>
  <c r="CX1477" i="3"/>
  <c r="BK1477" i="3"/>
  <c r="BL1477" i="3"/>
  <c r="BW1477" i="3"/>
  <c r="BH1477" i="3"/>
  <c r="BI1477" i="3"/>
  <c r="BF1477" i="3"/>
  <c r="BE1477" i="3"/>
  <c r="DM1476" i="3"/>
  <c r="DN1476" i="3"/>
  <c r="DD1476" i="3"/>
  <c r="DB1476" i="3"/>
  <c r="CX1476" i="3"/>
  <c r="BK1476" i="3"/>
  <c r="BL1476" i="3"/>
  <c r="BM1476" i="3"/>
  <c r="BH1476" i="3"/>
  <c r="BI1476" i="3"/>
  <c r="BF1476" i="3"/>
  <c r="BE1476" i="3"/>
  <c r="DM1475" i="3"/>
  <c r="DN1475" i="3"/>
  <c r="DD1475" i="3"/>
  <c r="DB1475" i="3"/>
  <c r="CX1475" i="3"/>
  <c r="BK1475" i="3"/>
  <c r="BL1475" i="3"/>
  <c r="BW1475" i="3"/>
  <c r="BH1475" i="3"/>
  <c r="BI1475" i="3"/>
  <c r="BF1475" i="3"/>
  <c r="BE1475" i="3"/>
  <c r="DM1474" i="3"/>
  <c r="DN1474" i="3"/>
  <c r="DD1474" i="3"/>
  <c r="DB1474" i="3"/>
  <c r="CX1474" i="3"/>
  <c r="BK1474" i="3"/>
  <c r="BL1474" i="3"/>
  <c r="BM1474" i="3"/>
  <c r="BH1474" i="3"/>
  <c r="BI1474" i="3"/>
  <c r="BF1474" i="3"/>
  <c r="BE1474" i="3"/>
  <c r="DM1473" i="3"/>
  <c r="DN1473" i="3"/>
  <c r="DD1473" i="3"/>
  <c r="DB1473" i="3"/>
  <c r="CX1473" i="3"/>
  <c r="BK1473" i="3"/>
  <c r="BL1473" i="3"/>
  <c r="BW1473" i="3"/>
  <c r="BH1473" i="3"/>
  <c r="BI1473" i="3"/>
  <c r="BF1473" i="3"/>
  <c r="BE1473" i="3"/>
  <c r="DM1472" i="3"/>
  <c r="DN1472" i="3"/>
  <c r="DD1472" i="3"/>
  <c r="DB1472" i="3"/>
  <c r="CX1472" i="3"/>
  <c r="BK1472" i="3"/>
  <c r="BL1472" i="3"/>
  <c r="BM1472" i="3"/>
  <c r="BH1472" i="3"/>
  <c r="BI1472" i="3"/>
  <c r="BF1472" i="3"/>
  <c r="BE1472" i="3"/>
  <c r="DM1471" i="3"/>
  <c r="DN1471" i="3"/>
  <c r="DD1471" i="3"/>
  <c r="DB1471" i="3"/>
  <c r="CX1471" i="3"/>
  <c r="BK1471" i="3"/>
  <c r="BL1471" i="3"/>
  <c r="BW1471" i="3"/>
  <c r="BH1471" i="3"/>
  <c r="BI1471" i="3"/>
  <c r="BF1471" i="3"/>
  <c r="BE1471" i="3"/>
  <c r="DM1470" i="3"/>
  <c r="DN1470" i="3"/>
  <c r="DD1470" i="3"/>
  <c r="DB1470" i="3"/>
  <c r="CX1470" i="3"/>
  <c r="BK1470" i="3"/>
  <c r="BL1470" i="3"/>
  <c r="BM1470" i="3"/>
  <c r="BN1470" i="3"/>
  <c r="BH1470" i="3"/>
  <c r="BI1470" i="3"/>
  <c r="BF1470" i="3"/>
  <c r="BE1470" i="3"/>
  <c r="DM1469" i="3"/>
  <c r="DN1469" i="3"/>
  <c r="DD1469" i="3"/>
  <c r="DB1469" i="3"/>
  <c r="CX1469" i="3"/>
  <c r="BK1469" i="3"/>
  <c r="BL1469" i="3"/>
  <c r="BH1469" i="3"/>
  <c r="BI1469" i="3"/>
  <c r="BF1469" i="3"/>
  <c r="BE1469" i="3"/>
  <c r="DM1468" i="3"/>
  <c r="DN1468" i="3"/>
  <c r="DD1468" i="3"/>
  <c r="DB1468" i="3"/>
  <c r="CX1468" i="3"/>
  <c r="BK1468" i="3"/>
  <c r="BL1468" i="3"/>
  <c r="BM1468" i="3"/>
  <c r="BH1468" i="3"/>
  <c r="BI1468" i="3"/>
  <c r="BF1468" i="3"/>
  <c r="BE1468" i="3"/>
  <c r="DM1467" i="3"/>
  <c r="DN1467" i="3"/>
  <c r="DD1467" i="3"/>
  <c r="DB1467" i="3"/>
  <c r="CX1467" i="3"/>
  <c r="BK1467" i="3"/>
  <c r="BL1467" i="3"/>
  <c r="BH1467" i="3"/>
  <c r="BI1467" i="3"/>
  <c r="BF1467" i="3"/>
  <c r="BE1467" i="3"/>
  <c r="DM1466" i="3"/>
  <c r="DN1466" i="3"/>
  <c r="DD1466" i="3"/>
  <c r="DB1466" i="3"/>
  <c r="CX1466" i="3"/>
  <c r="BK1466" i="3"/>
  <c r="BL1466" i="3"/>
  <c r="BM1466" i="3"/>
  <c r="BN1466" i="3"/>
  <c r="BH1466" i="3"/>
  <c r="BI1466" i="3"/>
  <c r="BF1466" i="3"/>
  <c r="BE1466" i="3"/>
  <c r="DM1465" i="3"/>
  <c r="DN1465" i="3"/>
  <c r="DD1465" i="3"/>
  <c r="DB1465" i="3"/>
  <c r="CX1465" i="3"/>
  <c r="BK1465" i="3"/>
  <c r="BL1465" i="3"/>
  <c r="BH1465" i="3"/>
  <c r="BI1465" i="3"/>
  <c r="BF1465" i="3"/>
  <c r="BE1465" i="3"/>
  <c r="DM1464" i="3"/>
  <c r="DN1464" i="3"/>
  <c r="DD1464" i="3"/>
  <c r="DB1464" i="3"/>
  <c r="CX1464" i="3"/>
  <c r="BK1464" i="3"/>
  <c r="BL1464" i="3"/>
  <c r="BM1464" i="3"/>
  <c r="BH1464" i="3"/>
  <c r="BI1464" i="3"/>
  <c r="BF1464" i="3"/>
  <c r="BE1464" i="3"/>
  <c r="DM1463" i="3"/>
  <c r="DN1463" i="3"/>
  <c r="DD1463" i="3"/>
  <c r="DB1463" i="3"/>
  <c r="CX1463" i="3"/>
  <c r="BK1463" i="3"/>
  <c r="BL1463" i="3"/>
  <c r="BH1463" i="3"/>
  <c r="BI1463" i="3"/>
  <c r="BF1463" i="3"/>
  <c r="BE1463" i="3"/>
  <c r="DM1462" i="3"/>
  <c r="DN1462" i="3"/>
  <c r="DD1462" i="3"/>
  <c r="DB1462" i="3"/>
  <c r="CX1462" i="3"/>
  <c r="BK1462" i="3"/>
  <c r="BL1462" i="3"/>
  <c r="BH1462" i="3"/>
  <c r="BI1462" i="3"/>
  <c r="BF1462" i="3"/>
  <c r="BE1462" i="3"/>
  <c r="DM1461" i="3"/>
  <c r="DN1461" i="3"/>
  <c r="DD1461" i="3"/>
  <c r="DB1461" i="3"/>
  <c r="CX1461" i="3"/>
  <c r="BK1461" i="3"/>
  <c r="BL1461" i="3"/>
  <c r="BH1461" i="3"/>
  <c r="BI1461" i="3"/>
  <c r="BF1461" i="3"/>
  <c r="BE1461" i="3"/>
  <c r="DM1460" i="3"/>
  <c r="DN1460" i="3"/>
  <c r="DD1460" i="3"/>
  <c r="DB1460" i="3"/>
  <c r="CX1460" i="3"/>
  <c r="BK1460" i="3"/>
  <c r="BL1460" i="3"/>
  <c r="BH1460" i="3"/>
  <c r="BI1460" i="3"/>
  <c r="BF1460" i="3"/>
  <c r="BE1460" i="3"/>
  <c r="DM1459" i="3"/>
  <c r="DN1459" i="3"/>
  <c r="DD1459" i="3"/>
  <c r="DB1459" i="3"/>
  <c r="CX1459" i="3"/>
  <c r="BK1459" i="3"/>
  <c r="BL1459" i="3"/>
  <c r="BM1459" i="3"/>
  <c r="BH1459" i="3"/>
  <c r="BI1459" i="3"/>
  <c r="BF1459" i="3"/>
  <c r="BE1459" i="3"/>
  <c r="DM1458" i="3"/>
  <c r="DN1458" i="3"/>
  <c r="DD1458" i="3"/>
  <c r="DB1458" i="3"/>
  <c r="CX1458" i="3"/>
  <c r="BK1458" i="3"/>
  <c r="BL1458" i="3"/>
  <c r="BM1458" i="3"/>
  <c r="BH1458" i="3"/>
  <c r="BI1458" i="3"/>
  <c r="BF1458" i="3"/>
  <c r="BE1458" i="3"/>
  <c r="DM1457" i="3"/>
  <c r="DN1457" i="3"/>
  <c r="DD1457" i="3"/>
  <c r="DB1457" i="3"/>
  <c r="CX1457" i="3"/>
  <c r="BK1457" i="3"/>
  <c r="BL1457" i="3"/>
  <c r="BW1457" i="3"/>
  <c r="BH1457" i="3"/>
  <c r="BI1457" i="3"/>
  <c r="BF1457" i="3"/>
  <c r="BE1457" i="3"/>
  <c r="DM1456" i="3"/>
  <c r="DN1456" i="3"/>
  <c r="DD1456" i="3"/>
  <c r="DB1456" i="3"/>
  <c r="CX1456" i="3"/>
  <c r="BK1456" i="3"/>
  <c r="BL1456" i="3"/>
  <c r="BM1456" i="3"/>
  <c r="BH1456" i="3"/>
  <c r="BI1456" i="3"/>
  <c r="BF1456" i="3"/>
  <c r="BE1456" i="3"/>
  <c r="DM1455" i="3"/>
  <c r="DN1455" i="3"/>
  <c r="DD1455" i="3"/>
  <c r="DB1455" i="3"/>
  <c r="CX1455" i="3"/>
  <c r="BK1455" i="3"/>
  <c r="BL1455" i="3"/>
  <c r="BW1455" i="3"/>
  <c r="BH1455" i="3"/>
  <c r="BI1455" i="3"/>
  <c r="BF1455" i="3"/>
  <c r="BE1455" i="3"/>
  <c r="DM1454" i="3"/>
  <c r="DN1454" i="3"/>
  <c r="DD1454" i="3"/>
  <c r="DB1454" i="3"/>
  <c r="CX1454" i="3"/>
  <c r="BK1454" i="3"/>
  <c r="BL1454" i="3"/>
  <c r="BM1454" i="3"/>
  <c r="BH1454" i="3"/>
  <c r="BI1454" i="3"/>
  <c r="BF1454" i="3"/>
  <c r="BE1454" i="3"/>
  <c r="DM1453" i="3"/>
  <c r="DN1453" i="3"/>
  <c r="DD1453" i="3"/>
  <c r="DB1453" i="3"/>
  <c r="CX1453" i="3"/>
  <c r="BK1453" i="3"/>
  <c r="BL1453" i="3"/>
  <c r="BW1453" i="3"/>
  <c r="BH1453" i="3"/>
  <c r="BI1453" i="3"/>
  <c r="BF1453" i="3"/>
  <c r="BE1453" i="3"/>
  <c r="DM1452" i="3"/>
  <c r="DN1452" i="3"/>
  <c r="DD1452" i="3"/>
  <c r="DB1452" i="3"/>
  <c r="CX1452" i="3"/>
  <c r="BK1452" i="3"/>
  <c r="BL1452" i="3"/>
  <c r="BM1452" i="3"/>
  <c r="BH1452" i="3"/>
  <c r="BI1452" i="3"/>
  <c r="BF1452" i="3"/>
  <c r="BE1452" i="3"/>
  <c r="DM1451" i="3"/>
  <c r="DN1451" i="3"/>
  <c r="DD1451" i="3"/>
  <c r="DB1451" i="3"/>
  <c r="CX1451" i="3"/>
  <c r="BK1451" i="3"/>
  <c r="BL1451" i="3"/>
  <c r="BW1451" i="3"/>
  <c r="BH1451" i="3"/>
  <c r="BI1451" i="3"/>
  <c r="BF1451" i="3"/>
  <c r="BE1451" i="3"/>
  <c r="DM1450" i="3"/>
  <c r="DN1450" i="3"/>
  <c r="DD1450" i="3"/>
  <c r="DB1450" i="3"/>
  <c r="CX1450" i="3"/>
  <c r="BK1450" i="3"/>
  <c r="BL1450" i="3"/>
  <c r="BM1450" i="3"/>
  <c r="BH1450" i="3"/>
  <c r="BI1450" i="3"/>
  <c r="BF1450" i="3"/>
  <c r="BE1450" i="3"/>
  <c r="DM1449" i="3"/>
  <c r="DN1449" i="3"/>
  <c r="DD1449" i="3"/>
  <c r="DB1449" i="3"/>
  <c r="CX1449" i="3"/>
  <c r="BK1449" i="3"/>
  <c r="BL1449" i="3"/>
  <c r="BW1449" i="3"/>
  <c r="BH1449" i="3"/>
  <c r="BI1449" i="3"/>
  <c r="BF1449" i="3"/>
  <c r="BE1449" i="3"/>
  <c r="DM1448" i="3"/>
  <c r="DN1448" i="3"/>
  <c r="DD1448" i="3"/>
  <c r="DB1448" i="3"/>
  <c r="CX1448" i="3"/>
  <c r="BK1448" i="3"/>
  <c r="BL1448" i="3"/>
  <c r="BM1448" i="3"/>
  <c r="BH1448" i="3"/>
  <c r="BI1448" i="3"/>
  <c r="BF1448" i="3"/>
  <c r="BE1448" i="3"/>
  <c r="DM1447" i="3"/>
  <c r="DN1447" i="3"/>
  <c r="DD1447" i="3"/>
  <c r="DB1447" i="3"/>
  <c r="CX1447" i="3"/>
  <c r="BK1447" i="3"/>
  <c r="BL1447" i="3"/>
  <c r="BW1447" i="3"/>
  <c r="BH1447" i="3"/>
  <c r="BI1447" i="3"/>
  <c r="BF1447" i="3"/>
  <c r="BE1447" i="3"/>
  <c r="DM1446" i="3"/>
  <c r="DN1446" i="3"/>
  <c r="DD1446" i="3"/>
  <c r="DB1446" i="3"/>
  <c r="CX1446" i="3"/>
  <c r="BK1446" i="3"/>
  <c r="BL1446" i="3"/>
  <c r="BM1446" i="3"/>
  <c r="BH1446" i="3"/>
  <c r="BI1446" i="3"/>
  <c r="BF1446" i="3"/>
  <c r="BE1446" i="3"/>
  <c r="DM1445" i="3"/>
  <c r="DN1445" i="3"/>
  <c r="DD1445" i="3"/>
  <c r="DB1445" i="3"/>
  <c r="CX1445" i="3"/>
  <c r="BK1445" i="3"/>
  <c r="BL1445" i="3"/>
  <c r="BW1445" i="3"/>
  <c r="BH1445" i="3"/>
  <c r="BI1445" i="3"/>
  <c r="BF1445" i="3"/>
  <c r="BE1445" i="3"/>
  <c r="DM1444" i="3"/>
  <c r="DN1444" i="3"/>
  <c r="DD1444" i="3"/>
  <c r="DB1444" i="3"/>
  <c r="CX1444" i="3"/>
  <c r="BK1444" i="3"/>
  <c r="BL1444" i="3"/>
  <c r="BM1444" i="3"/>
  <c r="BH1444" i="3"/>
  <c r="BI1444" i="3"/>
  <c r="BF1444" i="3"/>
  <c r="BE1444" i="3"/>
  <c r="DM1443" i="3"/>
  <c r="DN1443" i="3"/>
  <c r="DD1443" i="3"/>
  <c r="DB1443" i="3"/>
  <c r="CX1443" i="3"/>
  <c r="BK1443" i="3"/>
  <c r="BL1443" i="3"/>
  <c r="BW1443" i="3"/>
  <c r="BH1443" i="3"/>
  <c r="BI1443" i="3"/>
  <c r="BF1443" i="3"/>
  <c r="BE1443" i="3"/>
  <c r="DM1442" i="3"/>
  <c r="DN1442" i="3"/>
  <c r="DD1442" i="3"/>
  <c r="DB1442" i="3"/>
  <c r="CX1442" i="3"/>
  <c r="BK1442" i="3"/>
  <c r="BL1442" i="3"/>
  <c r="BM1442" i="3"/>
  <c r="BH1442" i="3"/>
  <c r="BI1442" i="3"/>
  <c r="BF1442" i="3"/>
  <c r="BE1442" i="3"/>
  <c r="DM1441" i="3"/>
  <c r="DN1441" i="3"/>
  <c r="DD1441" i="3"/>
  <c r="DB1441" i="3"/>
  <c r="CX1441" i="3"/>
  <c r="BK1441" i="3"/>
  <c r="BL1441" i="3"/>
  <c r="BW1441" i="3"/>
  <c r="BH1441" i="3"/>
  <c r="BI1441" i="3"/>
  <c r="BF1441" i="3"/>
  <c r="BE1441" i="3"/>
  <c r="DM1440" i="3"/>
  <c r="DN1440" i="3"/>
  <c r="DD1440" i="3"/>
  <c r="DB1440" i="3"/>
  <c r="CX1440" i="3"/>
  <c r="BK1440" i="3"/>
  <c r="BL1440" i="3"/>
  <c r="BM1440" i="3"/>
  <c r="BH1440" i="3"/>
  <c r="BI1440" i="3"/>
  <c r="BF1440" i="3"/>
  <c r="BE1440" i="3"/>
  <c r="DM1439" i="3"/>
  <c r="DN1439" i="3"/>
  <c r="DD1439" i="3"/>
  <c r="DB1439" i="3"/>
  <c r="CX1439" i="3"/>
  <c r="BK1439" i="3"/>
  <c r="BL1439" i="3"/>
  <c r="BW1439" i="3"/>
  <c r="BH1439" i="3"/>
  <c r="BI1439" i="3"/>
  <c r="BF1439" i="3"/>
  <c r="BE1439" i="3"/>
  <c r="DM1438" i="3"/>
  <c r="DN1438" i="3"/>
  <c r="DD1438" i="3"/>
  <c r="DB1438" i="3"/>
  <c r="CX1438" i="3"/>
  <c r="BK1438" i="3"/>
  <c r="BL1438" i="3"/>
  <c r="BM1438" i="3"/>
  <c r="BH1438" i="3"/>
  <c r="BI1438" i="3"/>
  <c r="BF1438" i="3"/>
  <c r="BE1438" i="3"/>
  <c r="DM1437" i="3"/>
  <c r="DN1437" i="3"/>
  <c r="DD1437" i="3"/>
  <c r="DB1437" i="3"/>
  <c r="CX1437" i="3"/>
  <c r="BK1437" i="3"/>
  <c r="BL1437" i="3"/>
  <c r="BW1437" i="3"/>
  <c r="BH1437" i="3"/>
  <c r="BI1437" i="3"/>
  <c r="BF1437" i="3"/>
  <c r="BE1437" i="3"/>
  <c r="DM1436" i="3"/>
  <c r="DN1436" i="3"/>
  <c r="DD1436" i="3"/>
  <c r="DB1436" i="3"/>
  <c r="CX1436" i="3"/>
  <c r="BK1436" i="3"/>
  <c r="BL1436" i="3"/>
  <c r="BM1436" i="3"/>
  <c r="BH1436" i="3"/>
  <c r="BI1436" i="3"/>
  <c r="BF1436" i="3"/>
  <c r="BE1436" i="3"/>
  <c r="DM1435" i="3"/>
  <c r="DN1435" i="3"/>
  <c r="DD1435" i="3"/>
  <c r="DB1435" i="3"/>
  <c r="CX1435" i="3"/>
  <c r="BK1435" i="3"/>
  <c r="BL1435" i="3"/>
  <c r="BW1435" i="3"/>
  <c r="BH1435" i="3"/>
  <c r="BI1435" i="3"/>
  <c r="BF1435" i="3"/>
  <c r="BE1435" i="3"/>
  <c r="DM1434" i="3"/>
  <c r="DN1434" i="3"/>
  <c r="DD1434" i="3"/>
  <c r="DB1434" i="3"/>
  <c r="CX1434" i="3"/>
  <c r="BK1434" i="3"/>
  <c r="BL1434" i="3"/>
  <c r="BM1434" i="3"/>
  <c r="BH1434" i="3"/>
  <c r="BI1434" i="3"/>
  <c r="BF1434" i="3"/>
  <c r="BE1434" i="3"/>
  <c r="DM1433" i="3"/>
  <c r="DN1433" i="3"/>
  <c r="DD1433" i="3"/>
  <c r="DB1433" i="3"/>
  <c r="CX1433" i="3"/>
  <c r="BK1433" i="3"/>
  <c r="BL1433" i="3"/>
  <c r="BW1433" i="3"/>
  <c r="BH1433" i="3"/>
  <c r="BI1433" i="3"/>
  <c r="BF1433" i="3"/>
  <c r="BE1433" i="3"/>
  <c r="DM1432" i="3"/>
  <c r="DN1432" i="3"/>
  <c r="DD1432" i="3"/>
  <c r="DB1432" i="3"/>
  <c r="CX1432" i="3"/>
  <c r="BK1432" i="3"/>
  <c r="BL1432" i="3"/>
  <c r="BM1432" i="3"/>
  <c r="BH1432" i="3"/>
  <c r="BI1432" i="3"/>
  <c r="BF1432" i="3"/>
  <c r="BE1432" i="3"/>
  <c r="DM1431" i="3"/>
  <c r="DN1431" i="3"/>
  <c r="DD1431" i="3"/>
  <c r="DB1431" i="3"/>
  <c r="CX1431" i="3"/>
  <c r="BK1431" i="3"/>
  <c r="BL1431" i="3"/>
  <c r="BW1431" i="3"/>
  <c r="BH1431" i="3"/>
  <c r="BI1431" i="3"/>
  <c r="BF1431" i="3"/>
  <c r="BE1431" i="3"/>
  <c r="DM1430" i="3"/>
  <c r="DN1430" i="3"/>
  <c r="DD1430" i="3"/>
  <c r="DB1430" i="3"/>
  <c r="CX1430" i="3"/>
  <c r="BK1430" i="3"/>
  <c r="BL1430" i="3"/>
  <c r="BM1430" i="3"/>
  <c r="BH1430" i="3"/>
  <c r="BI1430" i="3"/>
  <c r="BF1430" i="3"/>
  <c r="BE1430" i="3"/>
  <c r="DM1429" i="3"/>
  <c r="DN1429" i="3"/>
  <c r="DD1429" i="3"/>
  <c r="DB1429" i="3"/>
  <c r="CX1429" i="3"/>
  <c r="BK1429" i="3"/>
  <c r="BL1429" i="3"/>
  <c r="BW1429" i="3"/>
  <c r="BH1429" i="3"/>
  <c r="BI1429" i="3"/>
  <c r="BF1429" i="3"/>
  <c r="BE1429" i="3"/>
  <c r="DM1428" i="3"/>
  <c r="DN1428" i="3"/>
  <c r="DD1428" i="3"/>
  <c r="DB1428" i="3"/>
  <c r="CX1428" i="3"/>
  <c r="BK1428" i="3"/>
  <c r="BL1428" i="3"/>
  <c r="BM1428" i="3"/>
  <c r="BH1428" i="3"/>
  <c r="BI1428" i="3"/>
  <c r="BF1428" i="3"/>
  <c r="BE1428" i="3"/>
  <c r="DM1427" i="3"/>
  <c r="DN1427" i="3"/>
  <c r="DD1427" i="3"/>
  <c r="DB1427" i="3"/>
  <c r="CX1427" i="3"/>
  <c r="BK1427" i="3"/>
  <c r="BL1427" i="3"/>
  <c r="BW1427" i="3"/>
  <c r="BH1427" i="3"/>
  <c r="BI1427" i="3"/>
  <c r="BF1427" i="3"/>
  <c r="BE1427" i="3"/>
  <c r="DM1426" i="3"/>
  <c r="DN1426" i="3"/>
  <c r="DD1426" i="3"/>
  <c r="DB1426" i="3"/>
  <c r="CX1426" i="3"/>
  <c r="BK1426" i="3"/>
  <c r="BL1426" i="3"/>
  <c r="BM1426" i="3"/>
  <c r="BH1426" i="3"/>
  <c r="BI1426" i="3"/>
  <c r="BF1426" i="3"/>
  <c r="BE1426" i="3"/>
  <c r="DM1425" i="3"/>
  <c r="DN1425" i="3"/>
  <c r="DD1425" i="3"/>
  <c r="DB1425" i="3"/>
  <c r="CX1425" i="3"/>
  <c r="BK1425" i="3"/>
  <c r="BL1425" i="3"/>
  <c r="BW1425" i="3"/>
  <c r="BH1425" i="3"/>
  <c r="BI1425" i="3"/>
  <c r="BF1425" i="3"/>
  <c r="BE1425" i="3"/>
  <c r="DM1424" i="3"/>
  <c r="DN1424" i="3"/>
  <c r="DD1424" i="3"/>
  <c r="DB1424" i="3"/>
  <c r="CX1424" i="3"/>
  <c r="BK1424" i="3"/>
  <c r="BL1424" i="3"/>
  <c r="BM1424" i="3"/>
  <c r="BH1424" i="3"/>
  <c r="BI1424" i="3"/>
  <c r="BF1424" i="3"/>
  <c r="BE1424" i="3"/>
  <c r="DM1423" i="3"/>
  <c r="DN1423" i="3"/>
  <c r="DD1423" i="3"/>
  <c r="DB1423" i="3"/>
  <c r="CX1423" i="3"/>
  <c r="BK1423" i="3"/>
  <c r="BL1423" i="3"/>
  <c r="BW1423" i="3"/>
  <c r="BH1423" i="3"/>
  <c r="BI1423" i="3"/>
  <c r="BF1423" i="3"/>
  <c r="BE1423" i="3"/>
  <c r="DM1422" i="3"/>
  <c r="DN1422" i="3"/>
  <c r="DD1422" i="3"/>
  <c r="DB1422" i="3"/>
  <c r="CX1422" i="3"/>
  <c r="BK1422" i="3"/>
  <c r="BL1422" i="3"/>
  <c r="BM1422" i="3"/>
  <c r="BH1422" i="3"/>
  <c r="BI1422" i="3"/>
  <c r="BF1422" i="3"/>
  <c r="BE1422" i="3"/>
  <c r="DM1421" i="3"/>
  <c r="DN1421" i="3"/>
  <c r="DD1421" i="3"/>
  <c r="DB1421" i="3"/>
  <c r="CX1421" i="3"/>
  <c r="BK1421" i="3"/>
  <c r="BL1421" i="3"/>
  <c r="BW1421" i="3"/>
  <c r="BH1421" i="3"/>
  <c r="BI1421" i="3"/>
  <c r="BF1421" i="3"/>
  <c r="BE1421" i="3"/>
  <c r="DM1420" i="3"/>
  <c r="DN1420" i="3"/>
  <c r="DD1420" i="3"/>
  <c r="DB1420" i="3"/>
  <c r="CX1420" i="3"/>
  <c r="BK1420" i="3"/>
  <c r="BL1420" i="3"/>
  <c r="BM1420" i="3"/>
  <c r="BH1420" i="3"/>
  <c r="BI1420" i="3"/>
  <c r="BF1420" i="3"/>
  <c r="BE1420" i="3"/>
  <c r="DM1419" i="3"/>
  <c r="DN1419" i="3"/>
  <c r="DD1419" i="3"/>
  <c r="DB1419" i="3"/>
  <c r="CX1419" i="3"/>
  <c r="BK1419" i="3"/>
  <c r="BL1419" i="3"/>
  <c r="BW1419" i="3"/>
  <c r="BH1419" i="3"/>
  <c r="BI1419" i="3"/>
  <c r="BF1419" i="3"/>
  <c r="BE1419" i="3"/>
  <c r="DM1418" i="3"/>
  <c r="DN1418" i="3"/>
  <c r="DD1418" i="3"/>
  <c r="DB1418" i="3"/>
  <c r="CX1418" i="3"/>
  <c r="BK1418" i="3"/>
  <c r="BL1418" i="3"/>
  <c r="BM1418" i="3"/>
  <c r="BH1418" i="3"/>
  <c r="BI1418" i="3"/>
  <c r="BF1418" i="3"/>
  <c r="BE1418" i="3"/>
  <c r="DM1417" i="3"/>
  <c r="DN1417" i="3"/>
  <c r="DD1417" i="3"/>
  <c r="DB1417" i="3"/>
  <c r="CX1417" i="3"/>
  <c r="BK1417" i="3"/>
  <c r="BL1417" i="3"/>
  <c r="BW1417" i="3"/>
  <c r="BH1417" i="3"/>
  <c r="BI1417" i="3"/>
  <c r="BF1417" i="3"/>
  <c r="BE1417" i="3"/>
  <c r="DM1416" i="3"/>
  <c r="DN1416" i="3"/>
  <c r="DD1416" i="3"/>
  <c r="DB1416" i="3"/>
  <c r="CX1416" i="3"/>
  <c r="BK1416" i="3"/>
  <c r="BL1416" i="3"/>
  <c r="BM1416" i="3"/>
  <c r="BH1416" i="3"/>
  <c r="BI1416" i="3"/>
  <c r="BF1416" i="3"/>
  <c r="BE1416" i="3"/>
  <c r="DM1415" i="3"/>
  <c r="DN1415" i="3"/>
  <c r="DD1415" i="3"/>
  <c r="DB1415" i="3"/>
  <c r="CX1415" i="3"/>
  <c r="BK1415" i="3"/>
  <c r="BL1415" i="3"/>
  <c r="BW1415" i="3"/>
  <c r="BH1415" i="3"/>
  <c r="BI1415" i="3"/>
  <c r="BF1415" i="3"/>
  <c r="BE1415" i="3"/>
  <c r="DM1414" i="3"/>
  <c r="DN1414" i="3"/>
  <c r="DD1414" i="3"/>
  <c r="DB1414" i="3"/>
  <c r="CX1414" i="3"/>
  <c r="BK1414" i="3"/>
  <c r="BL1414" i="3"/>
  <c r="BM1414" i="3"/>
  <c r="BH1414" i="3"/>
  <c r="BI1414" i="3"/>
  <c r="BF1414" i="3"/>
  <c r="BE1414" i="3"/>
  <c r="DM1413" i="3"/>
  <c r="DN1413" i="3"/>
  <c r="DD1413" i="3"/>
  <c r="DB1413" i="3"/>
  <c r="CX1413" i="3"/>
  <c r="BK1413" i="3"/>
  <c r="BL1413" i="3"/>
  <c r="BW1413" i="3"/>
  <c r="BH1413" i="3"/>
  <c r="BI1413" i="3"/>
  <c r="BF1413" i="3"/>
  <c r="BE1413" i="3"/>
  <c r="DM1412" i="3"/>
  <c r="DN1412" i="3"/>
  <c r="DD1412" i="3"/>
  <c r="DB1412" i="3"/>
  <c r="CX1412" i="3"/>
  <c r="BK1412" i="3"/>
  <c r="BL1412" i="3"/>
  <c r="BM1412" i="3"/>
  <c r="BH1412" i="3"/>
  <c r="BI1412" i="3"/>
  <c r="BF1412" i="3"/>
  <c r="BE1412" i="3"/>
  <c r="DM1411" i="3"/>
  <c r="DN1411" i="3"/>
  <c r="DD1411" i="3"/>
  <c r="DB1411" i="3"/>
  <c r="CX1411" i="3"/>
  <c r="BK1411" i="3"/>
  <c r="BL1411" i="3"/>
  <c r="BW1411" i="3"/>
  <c r="BH1411" i="3"/>
  <c r="BI1411" i="3"/>
  <c r="BF1411" i="3"/>
  <c r="BE1411" i="3"/>
  <c r="DM1410" i="3"/>
  <c r="DN1410" i="3"/>
  <c r="DD1410" i="3"/>
  <c r="DB1410" i="3"/>
  <c r="CX1410" i="3"/>
  <c r="BK1410" i="3"/>
  <c r="BL1410" i="3"/>
  <c r="BM1410" i="3"/>
  <c r="BH1410" i="3"/>
  <c r="BI1410" i="3"/>
  <c r="BF1410" i="3"/>
  <c r="BE1410" i="3"/>
  <c r="DM1409" i="3"/>
  <c r="DN1409" i="3"/>
  <c r="DD1409" i="3"/>
  <c r="DB1409" i="3"/>
  <c r="CX1409" i="3"/>
  <c r="BK1409" i="3"/>
  <c r="BL1409" i="3"/>
  <c r="BH1409" i="3"/>
  <c r="BI1409" i="3"/>
  <c r="BF1409" i="3"/>
  <c r="BE1409" i="3"/>
  <c r="DM1408" i="3"/>
  <c r="DN1408" i="3"/>
  <c r="DD1408" i="3"/>
  <c r="DB1408" i="3"/>
  <c r="CX1408" i="3"/>
  <c r="BK1408" i="3"/>
  <c r="BL1408" i="3"/>
  <c r="BM1408" i="3"/>
  <c r="BX1408" i="3"/>
  <c r="BH1408" i="3"/>
  <c r="BI1408" i="3"/>
  <c r="BF1408" i="3"/>
  <c r="BE1408" i="3"/>
  <c r="DM1407" i="3"/>
  <c r="DN1407" i="3"/>
  <c r="DD1407" i="3"/>
  <c r="DB1407" i="3"/>
  <c r="CX1407" i="3"/>
  <c r="BK1407" i="3"/>
  <c r="BL1407" i="3"/>
  <c r="BH1407" i="3"/>
  <c r="BI1407" i="3"/>
  <c r="BF1407" i="3"/>
  <c r="BE1407" i="3"/>
  <c r="DM1406" i="3"/>
  <c r="DN1406" i="3"/>
  <c r="DD1406" i="3"/>
  <c r="DB1406" i="3"/>
  <c r="CX1406" i="3"/>
  <c r="BK1406" i="3"/>
  <c r="BL1406" i="3"/>
  <c r="BM1406" i="3"/>
  <c r="BN1406" i="3"/>
  <c r="BH1406" i="3"/>
  <c r="BI1406" i="3"/>
  <c r="BF1406" i="3"/>
  <c r="BE1406" i="3"/>
  <c r="DM1405" i="3"/>
  <c r="DN1405" i="3"/>
  <c r="DD1405" i="3"/>
  <c r="DB1405" i="3"/>
  <c r="CX1405" i="3"/>
  <c r="BK1405" i="3"/>
  <c r="BL1405" i="3"/>
  <c r="BH1405" i="3"/>
  <c r="BI1405" i="3"/>
  <c r="BF1405" i="3"/>
  <c r="BE1405" i="3"/>
  <c r="DM1404" i="3"/>
  <c r="DN1404" i="3"/>
  <c r="DD1404" i="3"/>
  <c r="DB1404" i="3"/>
  <c r="CX1404" i="3"/>
  <c r="BK1404" i="3"/>
  <c r="BL1404" i="3"/>
  <c r="BM1404" i="3"/>
  <c r="BH1404" i="3"/>
  <c r="BI1404" i="3"/>
  <c r="BF1404" i="3"/>
  <c r="BE1404" i="3"/>
  <c r="DM1403" i="3"/>
  <c r="DN1403" i="3"/>
  <c r="DD1403" i="3"/>
  <c r="DB1403" i="3"/>
  <c r="CX1403" i="3"/>
  <c r="BK1403" i="3"/>
  <c r="BL1403" i="3"/>
  <c r="BH1403" i="3"/>
  <c r="BI1403" i="3"/>
  <c r="BF1403" i="3"/>
  <c r="BE1403" i="3"/>
  <c r="DM1402" i="3"/>
  <c r="DN1402" i="3"/>
  <c r="DD1402" i="3"/>
  <c r="DB1402" i="3"/>
  <c r="CX1402" i="3"/>
  <c r="BK1402" i="3"/>
  <c r="BL1402" i="3"/>
  <c r="BM1402" i="3"/>
  <c r="BN1402" i="3"/>
  <c r="BH1402" i="3"/>
  <c r="BI1402" i="3"/>
  <c r="BF1402" i="3"/>
  <c r="BE1402" i="3"/>
  <c r="DM1401" i="3"/>
  <c r="DN1401" i="3"/>
  <c r="DD1401" i="3"/>
  <c r="DB1401" i="3"/>
  <c r="CX1401" i="3"/>
  <c r="BK1401" i="3"/>
  <c r="BL1401" i="3"/>
  <c r="BH1401" i="3"/>
  <c r="BI1401" i="3"/>
  <c r="BF1401" i="3"/>
  <c r="BE1401" i="3"/>
  <c r="DM1400" i="3"/>
  <c r="DN1400" i="3"/>
  <c r="DD1400" i="3"/>
  <c r="DB1400" i="3"/>
  <c r="CX1400" i="3"/>
  <c r="BK1400" i="3"/>
  <c r="BL1400" i="3"/>
  <c r="BM1400" i="3"/>
  <c r="BX1400" i="3"/>
  <c r="BN1400" i="3"/>
  <c r="BH1400" i="3"/>
  <c r="BI1400" i="3"/>
  <c r="BF1400" i="3"/>
  <c r="BE1400" i="3"/>
  <c r="DM1399" i="3"/>
  <c r="DN1399" i="3"/>
  <c r="DD1399" i="3"/>
  <c r="DB1399" i="3"/>
  <c r="CX1399" i="3"/>
  <c r="BK1399" i="3"/>
  <c r="BL1399" i="3"/>
  <c r="BH1399" i="3"/>
  <c r="BI1399" i="3"/>
  <c r="BF1399" i="3"/>
  <c r="BE1399" i="3"/>
  <c r="DM1398" i="3"/>
  <c r="DN1398" i="3"/>
  <c r="DD1398" i="3"/>
  <c r="DB1398" i="3"/>
  <c r="CX1398" i="3"/>
  <c r="BK1398" i="3"/>
  <c r="BL1398" i="3"/>
  <c r="BH1398" i="3"/>
  <c r="BI1398" i="3"/>
  <c r="BF1398" i="3"/>
  <c r="BE1398" i="3"/>
  <c r="DM1397" i="3"/>
  <c r="DN1397" i="3"/>
  <c r="DD1397" i="3"/>
  <c r="DB1397" i="3"/>
  <c r="CX1397" i="3"/>
  <c r="BK1397" i="3"/>
  <c r="BL1397" i="3"/>
  <c r="BH1397" i="3"/>
  <c r="BI1397" i="3"/>
  <c r="BF1397" i="3"/>
  <c r="BE1397" i="3"/>
  <c r="DM1396" i="3"/>
  <c r="DN1396" i="3"/>
  <c r="DD1396" i="3"/>
  <c r="DB1396" i="3"/>
  <c r="CX1396" i="3"/>
  <c r="BK1396" i="3"/>
  <c r="BL1396" i="3"/>
  <c r="BH1396" i="3"/>
  <c r="BI1396" i="3"/>
  <c r="BF1396" i="3"/>
  <c r="BE1396" i="3"/>
  <c r="DM1395" i="3"/>
  <c r="DN1395" i="3"/>
  <c r="DD1395" i="3"/>
  <c r="DB1395" i="3"/>
  <c r="CX1395" i="3"/>
  <c r="BK1395" i="3"/>
  <c r="BL1395" i="3"/>
  <c r="BH1395" i="3"/>
  <c r="BI1395" i="3"/>
  <c r="BF1395" i="3"/>
  <c r="BE1395" i="3"/>
  <c r="DM1394" i="3"/>
  <c r="DN1394" i="3"/>
  <c r="DD1394" i="3"/>
  <c r="DB1394" i="3"/>
  <c r="CX1394" i="3"/>
  <c r="BK1394" i="3"/>
  <c r="BL1394" i="3"/>
  <c r="BH1394" i="3"/>
  <c r="BI1394" i="3"/>
  <c r="BF1394" i="3"/>
  <c r="BE1394" i="3"/>
  <c r="DM1393" i="3"/>
  <c r="DN1393" i="3"/>
  <c r="DD1393" i="3"/>
  <c r="DB1393" i="3"/>
  <c r="CX1393" i="3"/>
  <c r="BK1393" i="3"/>
  <c r="BL1393" i="3"/>
  <c r="BH1393" i="3"/>
  <c r="BI1393" i="3"/>
  <c r="BF1393" i="3"/>
  <c r="BE1393" i="3"/>
  <c r="DM1392" i="3"/>
  <c r="DN1392" i="3"/>
  <c r="DD1392" i="3"/>
  <c r="DB1392" i="3"/>
  <c r="CX1392" i="3"/>
  <c r="BK1392" i="3"/>
  <c r="BL1392" i="3"/>
  <c r="BH1392" i="3"/>
  <c r="BI1392" i="3"/>
  <c r="BF1392" i="3"/>
  <c r="BE1392" i="3"/>
  <c r="DM1391" i="3"/>
  <c r="DN1391" i="3"/>
  <c r="DD1391" i="3"/>
  <c r="DB1391" i="3"/>
  <c r="CX1391" i="3"/>
  <c r="BK1391" i="3"/>
  <c r="BL1391" i="3"/>
  <c r="BH1391" i="3"/>
  <c r="BI1391" i="3"/>
  <c r="BF1391" i="3"/>
  <c r="BE1391" i="3"/>
  <c r="DM1390" i="3"/>
  <c r="DN1390" i="3"/>
  <c r="DD1390" i="3"/>
  <c r="DB1390" i="3"/>
  <c r="CX1390" i="3"/>
  <c r="BK1390" i="3"/>
  <c r="BL1390" i="3"/>
  <c r="BH1390" i="3"/>
  <c r="BI1390" i="3"/>
  <c r="BF1390" i="3"/>
  <c r="BE1390" i="3"/>
  <c r="DM1389" i="3"/>
  <c r="DN1389" i="3"/>
  <c r="DD1389" i="3"/>
  <c r="DB1389" i="3"/>
  <c r="CX1389" i="3"/>
  <c r="BK1389" i="3"/>
  <c r="BL1389" i="3"/>
  <c r="BH1389" i="3"/>
  <c r="BI1389" i="3"/>
  <c r="BF1389" i="3"/>
  <c r="BE1389" i="3"/>
  <c r="DM1388" i="3"/>
  <c r="DN1388" i="3"/>
  <c r="DD1388" i="3"/>
  <c r="DB1388" i="3"/>
  <c r="CX1388" i="3"/>
  <c r="BK1388" i="3"/>
  <c r="BL1388" i="3"/>
  <c r="BH1388" i="3"/>
  <c r="BI1388" i="3"/>
  <c r="BF1388" i="3"/>
  <c r="BE1388" i="3"/>
  <c r="DM1387" i="3"/>
  <c r="DN1387" i="3"/>
  <c r="DD1387" i="3"/>
  <c r="DB1387" i="3"/>
  <c r="CX1387" i="3"/>
  <c r="BK1387" i="3"/>
  <c r="BL1387" i="3"/>
  <c r="BH1387" i="3"/>
  <c r="BI1387" i="3"/>
  <c r="BF1387" i="3"/>
  <c r="BE1387" i="3"/>
  <c r="DM1386" i="3"/>
  <c r="DN1386" i="3"/>
  <c r="DD1386" i="3"/>
  <c r="DB1386" i="3"/>
  <c r="CX1386" i="3"/>
  <c r="BK1386" i="3"/>
  <c r="BL1386" i="3"/>
  <c r="BH1386" i="3"/>
  <c r="BI1386" i="3"/>
  <c r="BF1386" i="3"/>
  <c r="BE1386" i="3"/>
  <c r="DM1385" i="3"/>
  <c r="DN1385" i="3"/>
  <c r="DD1385" i="3"/>
  <c r="DB1385" i="3"/>
  <c r="CX1385" i="3"/>
  <c r="BK1385" i="3"/>
  <c r="BL1385" i="3"/>
  <c r="BH1385" i="3"/>
  <c r="BI1385" i="3"/>
  <c r="BF1385" i="3"/>
  <c r="BE1385" i="3"/>
  <c r="DM1384" i="3"/>
  <c r="DN1384" i="3"/>
  <c r="DD1384" i="3"/>
  <c r="DB1384" i="3"/>
  <c r="CX1384" i="3"/>
  <c r="BK1384" i="3"/>
  <c r="BL1384" i="3"/>
  <c r="BH1384" i="3"/>
  <c r="BI1384" i="3"/>
  <c r="BF1384" i="3"/>
  <c r="BE1384" i="3"/>
  <c r="DM1383" i="3"/>
  <c r="DN1383" i="3"/>
  <c r="DD1383" i="3"/>
  <c r="DB1383" i="3"/>
  <c r="CX1383" i="3"/>
  <c r="BK1383" i="3"/>
  <c r="BL1383" i="3"/>
  <c r="BH1383" i="3"/>
  <c r="BI1383" i="3"/>
  <c r="BF1383" i="3"/>
  <c r="BE1383" i="3"/>
  <c r="DM1382" i="3"/>
  <c r="DN1382" i="3"/>
  <c r="DD1382" i="3"/>
  <c r="DB1382" i="3"/>
  <c r="CX1382" i="3"/>
  <c r="BK1382" i="3"/>
  <c r="BL1382" i="3"/>
  <c r="BH1382" i="3"/>
  <c r="BI1382" i="3"/>
  <c r="BF1382" i="3"/>
  <c r="BE1382" i="3"/>
  <c r="DM1381" i="3"/>
  <c r="DN1381" i="3"/>
  <c r="DD1381" i="3"/>
  <c r="DB1381" i="3"/>
  <c r="CX1381" i="3"/>
  <c r="BK1381" i="3"/>
  <c r="BL1381" i="3"/>
  <c r="BH1381" i="3"/>
  <c r="BI1381" i="3"/>
  <c r="BF1381" i="3"/>
  <c r="BE1381" i="3"/>
  <c r="DM1380" i="3"/>
  <c r="DN1380" i="3"/>
  <c r="DD1380" i="3"/>
  <c r="DB1380" i="3"/>
  <c r="CX1380" i="3"/>
  <c r="BK1380" i="3"/>
  <c r="BL1380" i="3"/>
  <c r="BH1380" i="3"/>
  <c r="BI1380" i="3"/>
  <c r="BF1380" i="3"/>
  <c r="BE1380" i="3"/>
  <c r="DM1379" i="3"/>
  <c r="DN1379" i="3"/>
  <c r="DD1379" i="3"/>
  <c r="DB1379" i="3"/>
  <c r="CX1379" i="3"/>
  <c r="BK1379" i="3"/>
  <c r="BL1379" i="3"/>
  <c r="BH1379" i="3"/>
  <c r="BI1379" i="3"/>
  <c r="BF1379" i="3"/>
  <c r="BE1379" i="3"/>
  <c r="DM1378" i="3"/>
  <c r="DN1378" i="3"/>
  <c r="DD1378" i="3"/>
  <c r="DB1378" i="3"/>
  <c r="CX1378" i="3"/>
  <c r="BK1378" i="3"/>
  <c r="BL1378" i="3"/>
  <c r="BH1378" i="3"/>
  <c r="BI1378" i="3"/>
  <c r="BF1378" i="3"/>
  <c r="BE1378" i="3"/>
  <c r="DM1377" i="3"/>
  <c r="DN1377" i="3"/>
  <c r="DD1377" i="3"/>
  <c r="DB1377" i="3"/>
  <c r="CX1377" i="3"/>
  <c r="BK1377" i="3"/>
  <c r="BL1377" i="3"/>
  <c r="BH1377" i="3"/>
  <c r="BI1377" i="3"/>
  <c r="BF1377" i="3"/>
  <c r="BE1377" i="3"/>
  <c r="DM1376" i="3"/>
  <c r="DN1376" i="3"/>
  <c r="DD1376" i="3"/>
  <c r="DB1376" i="3"/>
  <c r="CX1376" i="3"/>
  <c r="BK1376" i="3"/>
  <c r="BL1376" i="3"/>
  <c r="BH1376" i="3"/>
  <c r="BI1376" i="3"/>
  <c r="BF1376" i="3"/>
  <c r="BE1376" i="3"/>
  <c r="DM1375" i="3"/>
  <c r="DN1375" i="3"/>
  <c r="DD1375" i="3"/>
  <c r="DB1375" i="3"/>
  <c r="CX1375" i="3"/>
  <c r="BK1375" i="3"/>
  <c r="BL1375" i="3"/>
  <c r="BH1375" i="3"/>
  <c r="BI1375" i="3"/>
  <c r="BF1375" i="3"/>
  <c r="BE1375" i="3"/>
  <c r="DM1374" i="3"/>
  <c r="DN1374" i="3"/>
  <c r="DD1374" i="3"/>
  <c r="DB1374" i="3"/>
  <c r="CX1374" i="3"/>
  <c r="BK1374" i="3"/>
  <c r="BL1374" i="3"/>
  <c r="BH1374" i="3"/>
  <c r="BI1374" i="3"/>
  <c r="BF1374" i="3"/>
  <c r="BE1374" i="3"/>
  <c r="DM1373" i="3"/>
  <c r="DN1373" i="3"/>
  <c r="DD1373" i="3"/>
  <c r="DB1373" i="3"/>
  <c r="CX1373" i="3"/>
  <c r="BK1373" i="3"/>
  <c r="BL1373" i="3"/>
  <c r="BH1373" i="3"/>
  <c r="BI1373" i="3"/>
  <c r="BF1373" i="3"/>
  <c r="BE1373" i="3"/>
  <c r="DM1372" i="3"/>
  <c r="DN1372" i="3"/>
  <c r="DD1372" i="3"/>
  <c r="DB1372" i="3"/>
  <c r="CX1372" i="3"/>
  <c r="BK1372" i="3"/>
  <c r="BL1372" i="3"/>
  <c r="BH1372" i="3"/>
  <c r="BI1372" i="3"/>
  <c r="BF1372" i="3"/>
  <c r="BE1372" i="3"/>
  <c r="DM1371" i="3"/>
  <c r="DN1371" i="3"/>
  <c r="DD1371" i="3"/>
  <c r="DB1371" i="3"/>
  <c r="CX1371" i="3"/>
  <c r="BK1371" i="3"/>
  <c r="BL1371" i="3"/>
  <c r="BH1371" i="3"/>
  <c r="BI1371" i="3"/>
  <c r="BF1371" i="3"/>
  <c r="BE1371" i="3"/>
  <c r="DM1370" i="3"/>
  <c r="DN1370" i="3"/>
  <c r="DD1370" i="3"/>
  <c r="DB1370" i="3"/>
  <c r="CX1370" i="3"/>
  <c r="BK1370" i="3"/>
  <c r="BL1370" i="3"/>
  <c r="BH1370" i="3"/>
  <c r="BI1370" i="3"/>
  <c r="BF1370" i="3"/>
  <c r="BE1370" i="3"/>
  <c r="DM1369" i="3"/>
  <c r="DN1369" i="3"/>
  <c r="DD1369" i="3"/>
  <c r="DB1369" i="3"/>
  <c r="CX1369" i="3"/>
  <c r="BK1369" i="3"/>
  <c r="BL1369" i="3"/>
  <c r="BH1369" i="3"/>
  <c r="BI1369" i="3"/>
  <c r="BF1369" i="3"/>
  <c r="BE1369" i="3"/>
  <c r="DM1368" i="3"/>
  <c r="DN1368" i="3"/>
  <c r="DD1368" i="3"/>
  <c r="DB1368" i="3"/>
  <c r="CX1368" i="3"/>
  <c r="BK1368" i="3"/>
  <c r="BL1368" i="3"/>
  <c r="BH1368" i="3"/>
  <c r="BI1368" i="3"/>
  <c r="BF1368" i="3"/>
  <c r="BE1368" i="3"/>
  <c r="DM1367" i="3"/>
  <c r="DN1367" i="3"/>
  <c r="DD1367" i="3"/>
  <c r="DB1367" i="3"/>
  <c r="CX1367" i="3"/>
  <c r="BK1367" i="3"/>
  <c r="BL1367" i="3"/>
  <c r="BH1367" i="3"/>
  <c r="BI1367" i="3"/>
  <c r="BF1367" i="3"/>
  <c r="BE1367" i="3"/>
  <c r="DM1366" i="3"/>
  <c r="DN1366" i="3"/>
  <c r="DD1366" i="3"/>
  <c r="DB1366" i="3"/>
  <c r="CX1366" i="3"/>
  <c r="BK1366" i="3"/>
  <c r="BL1366" i="3"/>
  <c r="BH1366" i="3"/>
  <c r="BI1366" i="3"/>
  <c r="BF1366" i="3"/>
  <c r="BE1366" i="3"/>
  <c r="DM1365" i="3"/>
  <c r="DN1365" i="3"/>
  <c r="DD1365" i="3"/>
  <c r="DB1365" i="3"/>
  <c r="CX1365" i="3"/>
  <c r="BK1365" i="3"/>
  <c r="BL1365" i="3"/>
  <c r="BH1365" i="3"/>
  <c r="BI1365" i="3"/>
  <c r="BF1365" i="3"/>
  <c r="BE1365" i="3"/>
  <c r="DM1364" i="3"/>
  <c r="DN1364" i="3"/>
  <c r="DD1364" i="3"/>
  <c r="DB1364" i="3"/>
  <c r="CX1364" i="3"/>
  <c r="BK1364" i="3"/>
  <c r="BL1364" i="3"/>
  <c r="BH1364" i="3"/>
  <c r="BI1364" i="3"/>
  <c r="BF1364" i="3"/>
  <c r="BE1364" i="3"/>
  <c r="DM1363" i="3"/>
  <c r="DN1363" i="3"/>
  <c r="DD1363" i="3"/>
  <c r="DB1363" i="3"/>
  <c r="CX1363" i="3"/>
  <c r="BK1363" i="3"/>
  <c r="BL1363" i="3"/>
  <c r="BH1363" i="3"/>
  <c r="BI1363" i="3"/>
  <c r="BF1363" i="3"/>
  <c r="BE1363" i="3"/>
  <c r="DM1362" i="3"/>
  <c r="DN1362" i="3"/>
  <c r="DD1362" i="3"/>
  <c r="DB1362" i="3"/>
  <c r="CX1362" i="3"/>
  <c r="BK1362" i="3"/>
  <c r="BL1362" i="3"/>
  <c r="BH1362" i="3"/>
  <c r="BI1362" i="3"/>
  <c r="BF1362" i="3"/>
  <c r="BE1362" i="3"/>
  <c r="DM1361" i="3"/>
  <c r="DN1361" i="3"/>
  <c r="DD1361" i="3"/>
  <c r="DB1361" i="3"/>
  <c r="CX1361" i="3"/>
  <c r="BK1361" i="3"/>
  <c r="BL1361" i="3"/>
  <c r="BH1361" i="3"/>
  <c r="BI1361" i="3"/>
  <c r="BF1361" i="3"/>
  <c r="BE1361" i="3"/>
  <c r="DM1360" i="3"/>
  <c r="DN1360" i="3"/>
  <c r="DD1360" i="3"/>
  <c r="DB1360" i="3"/>
  <c r="CX1360" i="3"/>
  <c r="BK1360" i="3"/>
  <c r="BL1360" i="3"/>
  <c r="BH1360" i="3"/>
  <c r="BI1360" i="3"/>
  <c r="BF1360" i="3"/>
  <c r="BE1360" i="3"/>
  <c r="DM1359" i="3"/>
  <c r="DN1359" i="3"/>
  <c r="DD1359" i="3"/>
  <c r="DB1359" i="3"/>
  <c r="CX1359" i="3"/>
  <c r="BK1359" i="3"/>
  <c r="BL1359" i="3"/>
  <c r="BH1359" i="3"/>
  <c r="BI1359" i="3"/>
  <c r="BF1359" i="3"/>
  <c r="BE1359" i="3"/>
  <c r="DM1358" i="3"/>
  <c r="DN1358" i="3"/>
  <c r="DD1358" i="3"/>
  <c r="DB1358" i="3"/>
  <c r="CX1358" i="3"/>
  <c r="BK1358" i="3"/>
  <c r="BL1358" i="3"/>
  <c r="BH1358" i="3"/>
  <c r="BI1358" i="3"/>
  <c r="BF1358" i="3"/>
  <c r="BE1358" i="3"/>
  <c r="DM1357" i="3"/>
  <c r="DN1357" i="3"/>
  <c r="DD1357" i="3"/>
  <c r="DB1357" i="3"/>
  <c r="CX1357" i="3"/>
  <c r="BK1357" i="3"/>
  <c r="BL1357" i="3"/>
  <c r="BH1357" i="3"/>
  <c r="BI1357" i="3"/>
  <c r="BF1357" i="3"/>
  <c r="BE1357" i="3"/>
  <c r="DM1356" i="3"/>
  <c r="DN1356" i="3"/>
  <c r="DD1356" i="3"/>
  <c r="DB1356" i="3"/>
  <c r="CX1356" i="3"/>
  <c r="BK1356" i="3"/>
  <c r="BL1356" i="3"/>
  <c r="BH1356" i="3"/>
  <c r="BI1356" i="3"/>
  <c r="BF1356" i="3"/>
  <c r="BE1356" i="3"/>
  <c r="DM1355" i="3"/>
  <c r="DN1355" i="3"/>
  <c r="DD1355" i="3"/>
  <c r="DB1355" i="3"/>
  <c r="CX1355" i="3"/>
  <c r="BK1355" i="3"/>
  <c r="BL1355" i="3"/>
  <c r="BH1355" i="3"/>
  <c r="BI1355" i="3"/>
  <c r="BF1355" i="3"/>
  <c r="BE1355" i="3"/>
  <c r="DM1354" i="3"/>
  <c r="DN1354" i="3"/>
  <c r="DD1354" i="3"/>
  <c r="DB1354" i="3"/>
  <c r="CX1354" i="3"/>
  <c r="BK1354" i="3"/>
  <c r="BL1354" i="3"/>
  <c r="BH1354" i="3"/>
  <c r="BI1354" i="3"/>
  <c r="BF1354" i="3"/>
  <c r="BE1354" i="3"/>
  <c r="DM1353" i="3"/>
  <c r="DN1353" i="3"/>
  <c r="DD1353" i="3"/>
  <c r="DB1353" i="3"/>
  <c r="CX1353" i="3"/>
  <c r="BK1353" i="3"/>
  <c r="BL1353" i="3"/>
  <c r="BH1353" i="3"/>
  <c r="BI1353" i="3"/>
  <c r="BF1353" i="3"/>
  <c r="BE1353" i="3"/>
  <c r="DM1352" i="3"/>
  <c r="DN1352" i="3"/>
  <c r="DD1352" i="3"/>
  <c r="DB1352" i="3"/>
  <c r="CX1352" i="3"/>
  <c r="BK1352" i="3"/>
  <c r="BL1352" i="3"/>
  <c r="BH1352" i="3"/>
  <c r="BI1352" i="3"/>
  <c r="BF1352" i="3"/>
  <c r="BE1352" i="3"/>
  <c r="DM1351" i="3"/>
  <c r="DN1351" i="3"/>
  <c r="DD1351" i="3"/>
  <c r="DB1351" i="3"/>
  <c r="CX1351" i="3"/>
  <c r="BK1351" i="3"/>
  <c r="BL1351" i="3"/>
  <c r="BH1351" i="3"/>
  <c r="BI1351" i="3"/>
  <c r="BF1351" i="3"/>
  <c r="BE1351" i="3"/>
  <c r="DM1350" i="3"/>
  <c r="DN1350" i="3"/>
  <c r="DD1350" i="3"/>
  <c r="DB1350" i="3"/>
  <c r="CX1350" i="3"/>
  <c r="BK1350" i="3"/>
  <c r="BL1350" i="3"/>
  <c r="BH1350" i="3"/>
  <c r="BI1350" i="3"/>
  <c r="BF1350" i="3"/>
  <c r="BE1350" i="3"/>
  <c r="DM1349" i="3"/>
  <c r="DN1349" i="3"/>
  <c r="DD1349" i="3"/>
  <c r="DB1349" i="3"/>
  <c r="CX1349" i="3"/>
  <c r="BK1349" i="3"/>
  <c r="BL1349" i="3"/>
  <c r="BH1349" i="3"/>
  <c r="BI1349" i="3"/>
  <c r="BF1349" i="3"/>
  <c r="BE1349" i="3"/>
  <c r="DM1348" i="3"/>
  <c r="DN1348" i="3"/>
  <c r="DD1348" i="3"/>
  <c r="DB1348" i="3"/>
  <c r="CX1348" i="3"/>
  <c r="BK1348" i="3"/>
  <c r="BL1348" i="3"/>
  <c r="BH1348" i="3"/>
  <c r="BI1348" i="3"/>
  <c r="BF1348" i="3"/>
  <c r="BE1348" i="3"/>
  <c r="DM1347" i="3"/>
  <c r="DN1347" i="3"/>
  <c r="DD1347" i="3"/>
  <c r="DB1347" i="3"/>
  <c r="CX1347" i="3"/>
  <c r="BK1347" i="3"/>
  <c r="BL1347" i="3"/>
  <c r="BH1347" i="3"/>
  <c r="BI1347" i="3"/>
  <c r="BF1347" i="3"/>
  <c r="BE1347" i="3"/>
  <c r="DM1346" i="3"/>
  <c r="DN1346" i="3"/>
  <c r="DD1346" i="3"/>
  <c r="DB1346" i="3"/>
  <c r="CX1346" i="3"/>
  <c r="BK1346" i="3"/>
  <c r="BL1346" i="3"/>
  <c r="BH1346" i="3"/>
  <c r="BI1346" i="3"/>
  <c r="BF1346" i="3"/>
  <c r="BE1346" i="3"/>
  <c r="DM1345" i="3"/>
  <c r="DN1345" i="3"/>
  <c r="DD1345" i="3"/>
  <c r="DB1345" i="3"/>
  <c r="CX1345" i="3"/>
  <c r="BK1345" i="3"/>
  <c r="BL1345" i="3"/>
  <c r="BH1345" i="3"/>
  <c r="BI1345" i="3"/>
  <c r="BF1345" i="3"/>
  <c r="BE1345" i="3"/>
  <c r="DM1344" i="3"/>
  <c r="DN1344" i="3"/>
  <c r="DD1344" i="3"/>
  <c r="DB1344" i="3"/>
  <c r="CX1344" i="3"/>
  <c r="BK1344" i="3"/>
  <c r="BL1344" i="3"/>
  <c r="BH1344" i="3"/>
  <c r="BI1344" i="3"/>
  <c r="BF1344" i="3"/>
  <c r="BE1344" i="3"/>
  <c r="DM1343" i="3"/>
  <c r="DN1343" i="3"/>
  <c r="DD1343" i="3"/>
  <c r="DB1343" i="3"/>
  <c r="CX1343" i="3"/>
  <c r="BK1343" i="3"/>
  <c r="BL1343" i="3"/>
  <c r="BH1343" i="3"/>
  <c r="BI1343" i="3"/>
  <c r="BF1343" i="3"/>
  <c r="BE1343" i="3"/>
  <c r="DM1342" i="3"/>
  <c r="DN1342" i="3"/>
  <c r="DD1342" i="3"/>
  <c r="DB1342" i="3"/>
  <c r="CX1342" i="3"/>
  <c r="BK1342" i="3"/>
  <c r="BL1342" i="3"/>
  <c r="BH1342" i="3"/>
  <c r="BI1342" i="3"/>
  <c r="BF1342" i="3"/>
  <c r="BE1342" i="3"/>
  <c r="DM1341" i="3"/>
  <c r="DN1341" i="3"/>
  <c r="DD1341" i="3"/>
  <c r="DB1341" i="3"/>
  <c r="CX1341" i="3"/>
  <c r="BK1341" i="3"/>
  <c r="BL1341" i="3"/>
  <c r="BH1341" i="3"/>
  <c r="BI1341" i="3"/>
  <c r="BF1341" i="3"/>
  <c r="BE1341" i="3"/>
  <c r="DM1340" i="3"/>
  <c r="DN1340" i="3"/>
  <c r="DD1340" i="3"/>
  <c r="DB1340" i="3"/>
  <c r="CX1340" i="3"/>
  <c r="BK1340" i="3"/>
  <c r="BL1340" i="3"/>
  <c r="BH1340" i="3"/>
  <c r="BI1340" i="3"/>
  <c r="BF1340" i="3"/>
  <c r="BE1340" i="3"/>
  <c r="DM1339" i="3"/>
  <c r="DN1339" i="3"/>
  <c r="DD1339" i="3"/>
  <c r="DB1339" i="3"/>
  <c r="CX1339" i="3"/>
  <c r="BK1339" i="3"/>
  <c r="BL1339" i="3"/>
  <c r="BM1339" i="3"/>
  <c r="BH1339" i="3"/>
  <c r="BI1339" i="3"/>
  <c r="BF1339" i="3"/>
  <c r="BE1339" i="3"/>
  <c r="DM1338" i="3"/>
  <c r="DN1338" i="3"/>
  <c r="DD1338" i="3"/>
  <c r="DB1338" i="3"/>
  <c r="CX1338" i="3"/>
  <c r="BK1338" i="3"/>
  <c r="BL1338" i="3"/>
  <c r="BW1338" i="3"/>
  <c r="AH1338" i="3"/>
  <c r="BH1338" i="3"/>
  <c r="BI1338" i="3"/>
  <c r="BF1338" i="3"/>
  <c r="BE1338" i="3"/>
  <c r="DM1337" i="3"/>
  <c r="DN1337" i="3"/>
  <c r="DD1337" i="3"/>
  <c r="DB1337" i="3"/>
  <c r="CX1337" i="3"/>
  <c r="BK1337" i="3"/>
  <c r="BL1337" i="3"/>
  <c r="BM1337" i="3"/>
  <c r="BH1337" i="3"/>
  <c r="BI1337" i="3"/>
  <c r="BF1337" i="3"/>
  <c r="BE1337" i="3"/>
  <c r="DM1336" i="3"/>
  <c r="DN1336" i="3"/>
  <c r="DD1336" i="3"/>
  <c r="DB1336" i="3"/>
  <c r="CX1336" i="3"/>
  <c r="BK1336" i="3"/>
  <c r="BL1336" i="3"/>
  <c r="BW1336" i="3"/>
  <c r="BH1336" i="3"/>
  <c r="BI1336" i="3"/>
  <c r="BF1336" i="3"/>
  <c r="BE1336" i="3"/>
  <c r="DM1335" i="3"/>
  <c r="DN1335" i="3"/>
  <c r="DD1335" i="3"/>
  <c r="DB1335" i="3"/>
  <c r="CX1335" i="3"/>
  <c r="BK1335" i="3"/>
  <c r="BL1335" i="3"/>
  <c r="BM1335" i="3"/>
  <c r="BW1335" i="3"/>
  <c r="BH1335" i="3"/>
  <c r="BI1335" i="3"/>
  <c r="BF1335" i="3"/>
  <c r="BE1335" i="3"/>
  <c r="DM1334" i="3"/>
  <c r="DN1334" i="3"/>
  <c r="DD1334" i="3"/>
  <c r="DB1334" i="3"/>
  <c r="CX1334" i="3"/>
  <c r="BK1334" i="3"/>
  <c r="BL1334" i="3"/>
  <c r="BW1334" i="3"/>
  <c r="AH1334" i="3"/>
  <c r="BH1334" i="3"/>
  <c r="BI1334" i="3"/>
  <c r="BF1334" i="3"/>
  <c r="BE1334" i="3"/>
  <c r="DM1333" i="3"/>
  <c r="DN1333" i="3"/>
  <c r="DD1333" i="3"/>
  <c r="DB1333" i="3"/>
  <c r="CX1333" i="3"/>
  <c r="BK1333" i="3"/>
  <c r="BL1333" i="3"/>
  <c r="BM1333" i="3"/>
  <c r="BW1333" i="3"/>
  <c r="BH1333" i="3"/>
  <c r="BI1333" i="3"/>
  <c r="BF1333" i="3"/>
  <c r="BE1333" i="3"/>
  <c r="DM1332" i="3"/>
  <c r="DN1332" i="3"/>
  <c r="DD1332" i="3"/>
  <c r="DB1332" i="3"/>
  <c r="CX1332" i="3"/>
  <c r="BK1332" i="3"/>
  <c r="BL1332" i="3"/>
  <c r="BW1332" i="3"/>
  <c r="BH1332" i="3"/>
  <c r="BI1332" i="3"/>
  <c r="BF1332" i="3"/>
  <c r="BE1332" i="3"/>
  <c r="DM1331" i="3"/>
  <c r="DN1331" i="3"/>
  <c r="DD1331" i="3"/>
  <c r="DB1331" i="3"/>
  <c r="CX1331" i="3"/>
  <c r="BK1331" i="3"/>
  <c r="BL1331" i="3"/>
  <c r="BM1331" i="3"/>
  <c r="BH1331" i="3"/>
  <c r="BI1331" i="3"/>
  <c r="BF1331" i="3"/>
  <c r="BE1331" i="3"/>
  <c r="DM1330" i="3"/>
  <c r="DN1330" i="3"/>
  <c r="DD1330" i="3"/>
  <c r="DB1330" i="3"/>
  <c r="CX1330" i="3"/>
  <c r="BK1330" i="3"/>
  <c r="BL1330" i="3"/>
  <c r="BW1330" i="3"/>
  <c r="BH1330" i="3"/>
  <c r="BI1330" i="3"/>
  <c r="BF1330" i="3"/>
  <c r="BE1330" i="3"/>
  <c r="AH1330" i="3"/>
  <c r="DM1329" i="3"/>
  <c r="DN1329" i="3"/>
  <c r="DD1329" i="3"/>
  <c r="DB1329" i="3"/>
  <c r="CX1329" i="3"/>
  <c r="BK1329" i="3"/>
  <c r="BL1329" i="3"/>
  <c r="BM1329" i="3"/>
  <c r="BH1329" i="3"/>
  <c r="BI1329" i="3"/>
  <c r="BF1329" i="3"/>
  <c r="BE1329" i="3"/>
  <c r="DM1328" i="3"/>
  <c r="DN1328" i="3"/>
  <c r="DD1328" i="3"/>
  <c r="DB1328" i="3"/>
  <c r="CX1328" i="3"/>
  <c r="BK1328" i="3"/>
  <c r="BL1328" i="3"/>
  <c r="BW1328" i="3"/>
  <c r="BH1328" i="3"/>
  <c r="BI1328" i="3"/>
  <c r="BF1328" i="3"/>
  <c r="BE1328" i="3"/>
  <c r="DM1327" i="3"/>
  <c r="DN1327" i="3"/>
  <c r="DD1327" i="3"/>
  <c r="DB1327" i="3"/>
  <c r="CX1327" i="3"/>
  <c r="BK1327" i="3"/>
  <c r="BL1327" i="3"/>
  <c r="BM1327" i="3"/>
  <c r="BW1327" i="3"/>
  <c r="BH1327" i="3"/>
  <c r="BI1327" i="3"/>
  <c r="BF1327" i="3"/>
  <c r="BE1327" i="3"/>
  <c r="DM1326" i="3"/>
  <c r="DN1326" i="3"/>
  <c r="DD1326" i="3"/>
  <c r="DB1326" i="3"/>
  <c r="CX1326" i="3"/>
  <c r="BK1326" i="3"/>
  <c r="BL1326" i="3"/>
  <c r="BW1326" i="3"/>
  <c r="BH1326" i="3"/>
  <c r="BI1326" i="3"/>
  <c r="BF1326" i="3"/>
  <c r="BE1326" i="3"/>
  <c r="DM1325" i="3"/>
  <c r="DN1325" i="3"/>
  <c r="DD1325" i="3"/>
  <c r="DB1325" i="3"/>
  <c r="CX1325" i="3"/>
  <c r="BK1325" i="3"/>
  <c r="BL1325" i="3"/>
  <c r="BW1325" i="3"/>
  <c r="BM1325" i="3"/>
  <c r="BH1325" i="3"/>
  <c r="BI1325" i="3"/>
  <c r="BF1325" i="3"/>
  <c r="BE1325" i="3"/>
  <c r="DM1324" i="3"/>
  <c r="DN1324" i="3"/>
  <c r="DD1324" i="3"/>
  <c r="DB1324" i="3"/>
  <c r="CX1324" i="3"/>
  <c r="BK1324" i="3"/>
  <c r="BL1324" i="3"/>
  <c r="BW1324" i="3"/>
  <c r="BH1324" i="3"/>
  <c r="BI1324" i="3"/>
  <c r="BF1324" i="3"/>
  <c r="BE1324" i="3"/>
  <c r="DM1323" i="3"/>
  <c r="DN1323" i="3"/>
  <c r="DD1323" i="3"/>
  <c r="DB1323" i="3"/>
  <c r="CX1323" i="3"/>
  <c r="BK1323" i="3"/>
  <c r="BL1323" i="3"/>
  <c r="BW1323" i="3"/>
  <c r="BM1323" i="3"/>
  <c r="BH1323" i="3"/>
  <c r="BI1323" i="3"/>
  <c r="BF1323" i="3"/>
  <c r="BE1323" i="3"/>
  <c r="DM1322" i="3"/>
  <c r="DN1322" i="3"/>
  <c r="DD1322" i="3"/>
  <c r="DB1322" i="3"/>
  <c r="CX1322" i="3"/>
  <c r="BK1322" i="3"/>
  <c r="BL1322" i="3"/>
  <c r="BW1322" i="3"/>
  <c r="BH1322" i="3"/>
  <c r="BI1322" i="3"/>
  <c r="BF1322" i="3"/>
  <c r="BE1322" i="3"/>
  <c r="DM1321" i="3"/>
  <c r="DN1321" i="3"/>
  <c r="DD1321" i="3"/>
  <c r="DB1321" i="3"/>
  <c r="CX1321" i="3"/>
  <c r="BK1321" i="3"/>
  <c r="BL1321" i="3"/>
  <c r="BW1321" i="3"/>
  <c r="BM1321" i="3"/>
  <c r="BH1321" i="3"/>
  <c r="BI1321" i="3"/>
  <c r="BF1321" i="3"/>
  <c r="BE1321" i="3"/>
  <c r="DM1320" i="3"/>
  <c r="DN1320" i="3"/>
  <c r="DD1320" i="3"/>
  <c r="DB1320" i="3"/>
  <c r="CX1320" i="3"/>
  <c r="BK1320" i="3"/>
  <c r="BL1320" i="3"/>
  <c r="BW1320" i="3"/>
  <c r="BH1320" i="3"/>
  <c r="BI1320" i="3"/>
  <c r="BF1320" i="3"/>
  <c r="BE1320" i="3"/>
  <c r="DM1319" i="3"/>
  <c r="DN1319" i="3"/>
  <c r="DD1319" i="3"/>
  <c r="DB1319" i="3"/>
  <c r="CX1319" i="3"/>
  <c r="BK1319" i="3"/>
  <c r="BL1319" i="3"/>
  <c r="BW1319" i="3"/>
  <c r="BM1319" i="3"/>
  <c r="BN1319" i="3"/>
  <c r="BY1319" i="3"/>
  <c r="AM1319" i="3"/>
  <c r="BH1319" i="3"/>
  <c r="BI1319" i="3"/>
  <c r="BF1319" i="3"/>
  <c r="BE1319" i="3"/>
  <c r="DM1318" i="3"/>
  <c r="DN1318" i="3"/>
  <c r="DD1318" i="3"/>
  <c r="DB1318" i="3"/>
  <c r="CX1318" i="3"/>
  <c r="BK1318" i="3"/>
  <c r="BL1318" i="3"/>
  <c r="BW1318" i="3"/>
  <c r="BH1318" i="3"/>
  <c r="BI1318" i="3"/>
  <c r="BF1318" i="3"/>
  <c r="BE1318" i="3"/>
  <c r="DM1317" i="3"/>
  <c r="DN1317" i="3"/>
  <c r="DD1317" i="3"/>
  <c r="DB1317" i="3"/>
  <c r="CX1317" i="3"/>
  <c r="BK1317" i="3"/>
  <c r="BL1317" i="3"/>
  <c r="BM1317" i="3"/>
  <c r="BH1317" i="3"/>
  <c r="BI1317" i="3"/>
  <c r="BF1317" i="3"/>
  <c r="BE1317" i="3"/>
  <c r="DM1316" i="3"/>
  <c r="DN1316" i="3"/>
  <c r="DD1316" i="3"/>
  <c r="DB1316" i="3"/>
  <c r="CX1316" i="3"/>
  <c r="BK1316" i="3"/>
  <c r="BL1316" i="3"/>
  <c r="BW1316" i="3"/>
  <c r="BH1316" i="3"/>
  <c r="BI1316" i="3"/>
  <c r="BF1316" i="3"/>
  <c r="BE1316" i="3"/>
  <c r="DM1315" i="3"/>
  <c r="DN1315" i="3"/>
  <c r="DD1315" i="3"/>
  <c r="DB1315" i="3"/>
  <c r="CX1315" i="3"/>
  <c r="BK1315" i="3"/>
  <c r="BL1315" i="3"/>
  <c r="BM1315" i="3"/>
  <c r="BH1315" i="3"/>
  <c r="BI1315" i="3"/>
  <c r="BF1315" i="3"/>
  <c r="BE1315" i="3"/>
  <c r="DM1314" i="3"/>
  <c r="DN1314" i="3"/>
  <c r="DD1314" i="3"/>
  <c r="DB1314" i="3"/>
  <c r="CX1314" i="3"/>
  <c r="BK1314" i="3"/>
  <c r="BL1314" i="3"/>
  <c r="BW1314" i="3"/>
  <c r="BH1314" i="3"/>
  <c r="BI1314" i="3"/>
  <c r="BF1314" i="3"/>
  <c r="BE1314" i="3"/>
  <c r="DM1313" i="3"/>
  <c r="DN1313" i="3"/>
  <c r="DD1313" i="3"/>
  <c r="DB1313" i="3"/>
  <c r="CX1313" i="3"/>
  <c r="BK1313" i="3"/>
  <c r="BL1313" i="3"/>
  <c r="BM1313" i="3"/>
  <c r="BH1313" i="3"/>
  <c r="BI1313" i="3"/>
  <c r="BF1313" i="3"/>
  <c r="BE1313" i="3"/>
  <c r="DM1312" i="3"/>
  <c r="DN1312" i="3"/>
  <c r="DD1312" i="3"/>
  <c r="DB1312" i="3"/>
  <c r="CX1312" i="3"/>
  <c r="BK1312" i="3"/>
  <c r="BL1312" i="3"/>
  <c r="BW1312" i="3"/>
  <c r="BH1312" i="3"/>
  <c r="BI1312" i="3"/>
  <c r="BF1312" i="3"/>
  <c r="BE1312" i="3"/>
  <c r="DM1311" i="3"/>
  <c r="DN1311" i="3"/>
  <c r="DD1311" i="3"/>
  <c r="DB1311" i="3"/>
  <c r="CX1311" i="3"/>
  <c r="BK1311" i="3"/>
  <c r="BL1311" i="3"/>
  <c r="BM1311" i="3"/>
  <c r="BH1311" i="3"/>
  <c r="BI1311" i="3"/>
  <c r="BF1311" i="3"/>
  <c r="BE1311" i="3"/>
  <c r="DM1310" i="3"/>
  <c r="DN1310" i="3"/>
  <c r="DD1310" i="3"/>
  <c r="DB1310" i="3"/>
  <c r="CX1310" i="3"/>
  <c r="BK1310" i="3"/>
  <c r="BL1310" i="3"/>
  <c r="BW1310" i="3"/>
  <c r="BH1310" i="3"/>
  <c r="BI1310" i="3"/>
  <c r="BF1310" i="3"/>
  <c r="BE1310" i="3"/>
  <c r="DM1309" i="3"/>
  <c r="DN1309" i="3"/>
  <c r="DD1309" i="3"/>
  <c r="DB1309" i="3"/>
  <c r="CX1309" i="3"/>
  <c r="BK1309" i="3"/>
  <c r="BL1309" i="3"/>
  <c r="BM1309" i="3"/>
  <c r="BH1309" i="3"/>
  <c r="BI1309" i="3"/>
  <c r="BF1309" i="3"/>
  <c r="BE1309" i="3"/>
  <c r="DM1308" i="3"/>
  <c r="DN1308" i="3"/>
  <c r="DD1308" i="3"/>
  <c r="DB1308" i="3"/>
  <c r="CX1308" i="3"/>
  <c r="BK1308" i="3"/>
  <c r="BL1308" i="3"/>
  <c r="BW1308" i="3"/>
  <c r="BH1308" i="3"/>
  <c r="BI1308" i="3"/>
  <c r="BF1308" i="3"/>
  <c r="BE1308" i="3"/>
  <c r="DM1307" i="3"/>
  <c r="DN1307" i="3"/>
  <c r="DD1307" i="3"/>
  <c r="DB1307" i="3"/>
  <c r="CX1307" i="3"/>
  <c r="BK1307" i="3"/>
  <c r="BL1307" i="3"/>
  <c r="BM1307" i="3"/>
  <c r="BH1307" i="3"/>
  <c r="BI1307" i="3"/>
  <c r="BF1307" i="3"/>
  <c r="BE1307" i="3"/>
  <c r="DM1306" i="3"/>
  <c r="DN1306" i="3"/>
  <c r="DD1306" i="3"/>
  <c r="DB1306" i="3"/>
  <c r="CX1306" i="3"/>
  <c r="BK1306" i="3"/>
  <c r="BL1306" i="3"/>
  <c r="BW1306" i="3"/>
  <c r="BH1306" i="3"/>
  <c r="BI1306" i="3"/>
  <c r="BF1306" i="3"/>
  <c r="BE1306" i="3"/>
  <c r="DM1305" i="3"/>
  <c r="DN1305" i="3"/>
  <c r="DD1305" i="3"/>
  <c r="DB1305" i="3"/>
  <c r="CX1305" i="3"/>
  <c r="BK1305" i="3"/>
  <c r="BL1305" i="3"/>
  <c r="BM1305" i="3"/>
  <c r="BH1305" i="3"/>
  <c r="BI1305" i="3"/>
  <c r="BF1305" i="3"/>
  <c r="BE1305" i="3"/>
  <c r="DM1304" i="3"/>
  <c r="DN1304" i="3"/>
  <c r="DD1304" i="3"/>
  <c r="DB1304" i="3"/>
  <c r="CX1304" i="3"/>
  <c r="BK1304" i="3"/>
  <c r="BL1304" i="3"/>
  <c r="BW1304" i="3"/>
  <c r="BH1304" i="3"/>
  <c r="BI1304" i="3"/>
  <c r="BF1304" i="3"/>
  <c r="BE1304" i="3"/>
  <c r="DM1303" i="3"/>
  <c r="DN1303" i="3"/>
  <c r="DD1303" i="3"/>
  <c r="DB1303" i="3"/>
  <c r="CX1303" i="3"/>
  <c r="BK1303" i="3"/>
  <c r="BL1303" i="3"/>
  <c r="BM1303" i="3"/>
  <c r="BH1303" i="3"/>
  <c r="BI1303" i="3"/>
  <c r="BF1303" i="3"/>
  <c r="BE1303" i="3"/>
  <c r="DM1302" i="3"/>
  <c r="DN1302" i="3"/>
  <c r="DD1302" i="3"/>
  <c r="DB1302" i="3"/>
  <c r="CX1302" i="3"/>
  <c r="BK1302" i="3"/>
  <c r="BL1302" i="3"/>
  <c r="BW1302" i="3"/>
  <c r="BH1302" i="3"/>
  <c r="BI1302" i="3"/>
  <c r="BF1302" i="3"/>
  <c r="BE1302" i="3"/>
  <c r="DM1301" i="3"/>
  <c r="DN1301" i="3"/>
  <c r="DD1301" i="3"/>
  <c r="DB1301" i="3"/>
  <c r="CX1301" i="3"/>
  <c r="BK1301" i="3"/>
  <c r="BL1301" i="3"/>
  <c r="BM1301" i="3"/>
  <c r="BH1301" i="3"/>
  <c r="BI1301" i="3"/>
  <c r="BF1301" i="3"/>
  <c r="BE1301" i="3"/>
  <c r="DM1300" i="3"/>
  <c r="DN1300" i="3"/>
  <c r="DD1300" i="3"/>
  <c r="DB1300" i="3"/>
  <c r="CX1300" i="3"/>
  <c r="BK1300" i="3"/>
  <c r="BL1300" i="3"/>
  <c r="BW1300" i="3"/>
  <c r="BH1300" i="3"/>
  <c r="BI1300" i="3"/>
  <c r="BF1300" i="3"/>
  <c r="BE1300" i="3"/>
  <c r="DM1299" i="3"/>
  <c r="DN1299" i="3"/>
  <c r="DD1299" i="3"/>
  <c r="DB1299" i="3"/>
  <c r="CX1299" i="3"/>
  <c r="BK1299" i="3"/>
  <c r="BL1299" i="3"/>
  <c r="BM1299" i="3"/>
  <c r="BH1299" i="3"/>
  <c r="BI1299" i="3"/>
  <c r="BF1299" i="3"/>
  <c r="BE1299" i="3"/>
  <c r="DM1298" i="3"/>
  <c r="DN1298" i="3"/>
  <c r="DD1298" i="3"/>
  <c r="DB1298" i="3"/>
  <c r="CX1298" i="3"/>
  <c r="BK1298" i="3"/>
  <c r="BL1298" i="3"/>
  <c r="BW1298" i="3"/>
  <c r="BH1298" i="3"/>
  <c r="BI1298" i="3"/>
  <c r="BF1298" i="3"/>
  <c r="BE1298" i="3"/>
  <c r="DM1297" i="3"/>
  <c r="DN1297" i="3"/>
  <c r="DD1297" i="3"/>
  <c r="DB1297" i="3"/>
  <c r="CX1297" i="3"/>
  <c r="BK1297" i="3"/>
  <c r="BL1297" i="3"/>
  <c r="BM1297" i="3"/>
  <c r="BH1297" i="3"/>
  <c r="BI1297" i="3"/>
  <c r="BF1297" i="3"/>
  <c r="BE1297" i="3"/>
  <c r="DM1296" i="3"/>
  <c r="DN1296" i="3"/>
  <c r="DD1296" i="3"/>
  <c r="DB1296" i="3"/>
  <c r="CX1296" i="3"/>
  <c r="BK1296" i="3"/>
  <c r="BL1296" i="3"/>
  <c r="BW1296" i="3"/>
  <c r="BH1296" i="3"/>
  <c r="BI1296" i="3"/>
  <c r="BF1296" i="3"/>
  <c r="BE1296" i="3"/>
  <c r="DM1295" i="3"/>
  <c r="DN1295" i="3"/>
  <c r="DD1295" i="3"/>
  <c r="DB1295" i="3"/>
  <c r="CX1295" i="3"/>
  <c r="BK1295" i="3"/>
  <c r="BL1295" i="3"/>
  <c r="BM1295" i="3"/>
  <c r="BH1295" i="3"/>
  <c r="BI1295" i="3"/>
  <c r="BF1295" i="3"/>
  <c r="BE1295" i="3"/>
  <c r="DM1294" i="3"/>
  <c r="DN1294" i="3"/>
  <c r="DD1294" i="3"/>
  <c r="DB1294" i="3"/>
  <c r="CX1294" i="3"/>
  <c r="BK1294" i="3"/>
  <c r="BL1294" i="3"/>
  <c r="BW1294" i="3"/>
  <c r="BH1294" i="3"/>
  <c r="BI1294" i="3"/>
  <c r="BF1294" i="3"/>
  <c r="BE1294" i="3"/>
  <c r="DM1293" i="3"/>
  <c r="DN1293" i="3"/>
  <c r="DD1293" i="3"/>
  <c r="DB1293" i="3"/>
  <c r="CX1293" i="3"/>
  <c r="BK1293" i="3"/>
  <c r="BL1293" i="3"/>
  <c r="BM1293" i="3"/>
  <c r="BH1293" i="3"/>
  <c r="BI1293" i="3"/>
  <c r="BF1293" i="3"/>
  <c r="BE1293" i="3"/>
  <c r="DM1292" i="3"/>
  <c r="DN1292" i="3"/>
  <c r="DD1292" i="3"/>
  <c r="DB1292" i="3"/>
  <c r="CX1292" i="3"/>
  <c r="BK1292" i="3"/>
  <c r="BL1292" i="3"/>
  <c r="BW1292" i="3"/>
  <c r="BH1292" i="3"/>
  <c r="BI1292" i="3"/>
  <c r="BF1292" i="3"/>
  <c r="BE1292" i="3"/>
  <c r="DM1291" i="3"/>
  <c r="DN1291" i="3"/>
  <c r="DD1291" i="3"/>
  <c r="DB1291" i="3"/>
  <c r="CX1291" i="3"/>
  <c r="BK1291" i="3"/>
  <c r="BL1291" i="3"/>
  <c r="BM1291" i="3"/>
  <c r="BH1291" i="3"/>
  <c r="BI1291" i="3"/>
  <c r="BF1291" i="3"/>
  <c r="BE1291" i="3"/>
  <c r="DM1290" i="3"/>
  <c r="DN1290" i="3"/>
  <c r="DD1290" i="3"/>
  <c r="DB1290" i="3"/>
  <c r="CX1290" i="3"/>
  <c r="BK1290" i="3"/>
  <c r="BL1290" i="3"/>
  <c r="BW1290" i="3"/>
  <c r="BH1290" i="3"/>
  <c r="BI1290" i="3"/>
  <c r="BF1290" i="3"/>
  <c r="BE1290" i="3"/>
  <c r="DM1289" i="3"/>
  <c r="DN1289" i="3"/>
  <c r="DD1289" i="3"/>
  <c r="DB1289" i="3"/>
  <c r="CX1289" i="3"/>
  <c r="BK1289" i="3"/>
  <c r="BL1289" i="3"/>
  <c r="BM1289" i="3"/>
  <c r="BH1289" i="3"/>
  <c r="BI1289" i="3"/>
  <c r="BF1289" i="3"/>
  <c r="BE1289" i="3"/>
  <c r="DM1288" i="3"/>
  <c r="DN1288" i="3"/>
  <c r="DD1288" i="3"/>
  <c r="DB1288" i="3"/>
  <c r="CX1288" i="3"/>
  <c r="BK1288" i="3"/>
  <c r="BL1288" i="3"/>
  <c r="BW1288" i="3"/>
  <c r="BH1288" i="3"/>
  <c r="BI1288" i="3"/>
  <c r="BF1288" i="3"/>
  <c r="BE1288" i="3"/>
  <c r="DM1287" i="3"/>
  <c r="DN1287" i="3"/>
  <c r="DD1287" i="3"/>
  <c r="DB1287" i="3"/>
  <c r="CX1287" i="3"/>
  <c r="BK1287" i="3"/>
  <c r="BL1287" i="3"/>
  <c r="BM1287" i="3"/>
  <c r="BH1287" i="3"/>
  <c r="BI1287" i="3"/>
  <c r="BF1287" i="3"/>
  <c r="BE1287" i="3"/>
  <c r="DM1286" i="3"/>
  <c r="DN1286" i="3"/>
  <c r="DD1286" i="3"/>
  <c r="DB1286" i="3"/>
  <c r="CX1286" i="3"/>
  <c r="BK1286" i="3"/>
  <c r="BL1286" i="3"/>
  <c r="BW1286" i="3"/>
  <c r="BH1286" i="3"/>
  <c r="BI1286" i="3"/>
  <c r="BF1286" i="3"/>
  <c r="BE1286" i="3"/>
  <c r="DM1285" i="3"/>
  <c r="DN1285" i="3"/>
  <c r="DD1285" i="3"/>
  <c r="DB1285" i="3"/>
  <c r="CX1285" i="3"/>
  <c r="BK1285" i="3"/>
  <c r="BL1285" i="3"/>
  <c r="BM1285" i="3"/>
  <c r="BH1285" i="3"/>
  <c r="BI1285" i="3"/>
  <c r="BF1285" i="3"/>
  <c r="BE1285" i="3"/>
  <c r="DM1284" i="3"/>
  <c r="DN1284" i="3"/>
  <c r="DD1284" i="3"/>
  <c r="DB1284" i="3"/>
  <c r="CX1284" i="3"/>
  <c r="BK1284" i="3"/>
  <c r="BL1284" i="3"/>
  <c r="BW1284" i="3"/>
  <c r="BH1284" i="3"/>
  <c r="BI1284" i="3"/>
  <c r="BF1284" i="3"/>
  <c r="BE1284" i="3"/>
  <c r="DM1283" i="3"/>
  <c r="DN1283" i="3"/>
  <c r="DD1283" i="3"/>
  <c r="DB1283" i="3"/>
  <c r="CX1283" i="3"/>
  <c r="BK1283" i="3"/>
  <c r="BL1283" i="3"/>
  <c r="BM1283" i="3"/>
  <c r="BH1283" i="3"/>
  <c r="BI1283" i="3"/>
  <c r="BF1283" i="3"/>
  <c r="BE1283" i="3"/>
  <c r="DM1282" i="3"/>
  <c r="DN1282" i="3"/>
  <c r="DD1282" i="3"/>
  <c r="DB1282" i="3"/>
  <c r="CX1282" i="3"/>
  <c r="BK1282" i="3"/>
  <c r="BL1282" i="3"/>
  <c r="BW1282" i="3"/>
  <c r="BH1282" i="3"/>
  <c r="BI1282" i="3"/>
  <c r="BF1282" i="3"/>
  <c r="BE1282" i="3"/>
  <c r="DM1281" i="3"/>
  <c r="DN1281" i="3"/>
  <c r="DD1281" i="3"/>
  <c r="DB1281" i="3"/>
  <c r="CX1281" i="3"/>
  <c r="BK1281" i="3"/>
  <c r="BL1281" i="3"/>
  <c r="BM1281" i="3"/>
  <c r="BH1281" i="3"/>
  <c r="BI1281" i="3"/>
  <c r="BF1281" i="3"/>
  <c r="BE1281" i="3"/>
  <c r="DM1280" i="3"/>
  <c r="DN1280" i="3"/>
  <c r="DD1280" i="3"/>
  <c r="DB1280" i="3"/>
  <c r="CX1280" i="3"/>
  <c r="BK1280" i="3"/>
  <c r="BL1280" i="3"/>
  <c r="BW1280" i="3"/>
  <c r="BH1280" i="3"/>
  <c r="BI1280" i="3"/>
  <c r="BF1280" i="3"/>
  <c r="BE1280" i="3"/>
  <c r="DM1279" i="3"/>
  <c r="DN1279" i="3"/>
  <c r="DD1279" i="3"/>
  <c r="DB1279" i="3"/>
  <c r="CX1279" i="3"/>
  <c r="BK1279" i="3"/>
  <c r="BL1279" i="3"/>
  <c r="BM1279" i="3"/>
  <c r="BH1279" i="3"/>
  <c r="BI1279" i="3"/>
  <c r="BF1279" i="3"/>
  <c r="BE1279" i="3"/>
  <c r="DM1278" i="3"/>
  <c r="DN1278" i="3"/>
  <c r="DD1278" i="3"/>
  <c r="DB1278" i="3"/>
  <c r="CX1278" i="3"/>
  <c r="BK1278" i="3"/>
  <c r="BL1278" i="3"/>
  <c r="BW1278" i="3"/>
  <c r="BH1278" i="3"/>
  <c r="BI1278" i="3"/>
  <c r="BF1278" i="3"/>
  <c r="BE1278" i="3"/>
  <c r="DM1277" i="3"/>
  <c r="DN1277" i="3"/>
  <c r="DD1277" i="3"/>
  <c r="DB1277" i="3"/>
  <c r="CX1277" i="3"/>
  <c r="BK1277" i="3"/>
  <c r="BL1277" i="3"/>
  <c r="BM1277" i="3"/>
  <c r="BH1277" i="3"/>
  <c r="BI1277" i="3"/>
  <c r="BF1277" i="3"/>
  <c r="BE1277" i="3"/>
  <c r="DM1276" i="3"/>
  <c r="DN1276" i="3"/>
  <c r="DD1276" i="3"/>
  <c r="DB1276" i="3"/>
  <c r="CX1276" i="3"/>
  <c r="BK1276" i="3"/>
  <c r="BL1276" i="3"/>
  <c r="BW1276" i="3"/>
  <c r="BH1276" i="3"/>
  <c r="BI1276" i="3"/>
  <c r="BF1276" i="3"/>
  <c r="BE1276" i="3"/>
  <c r="DM1275" i="3"/>
  <c r="DN1275" i="3"/>
  <c r="DD1275" i="3"/>
  <c r="DB1275" i="3"/>
  <c r="CX1275" i="3"/>
  <c r="BK1275" i="3"/>
  <c r="BL1275" i="3"/>
  <c r="BM1275" i="3"/>
  <c r="BH1275" i="3"/>
  <c r="BI1275" i="3"/>
  <c r="BF1275" i="3"/>
  <c r="BE1275" i="3"/>
  <c r="DM1274" i="3"/>
  <c r="DN1274" i="3"/>
  <c r="DD1274" i="3"/>
  <c r="DB1274" i="3"/>
  <c r="CX1274" i="3"/>
  <c r="BK1274" i="3"/>
  <c r="BL1274" i="3"/>
  <c r="BW1274" i="3"/>
  <c r="BH1274" i="3"/>
  <c r="BI1274" i="3"/>
  <c r="BF1274" i="3"/>
  <c r="BE1274" i="3"/>
  <c r="DM1273" i="3"/>
  <c r="DN1273" i="3"/>
  <c r="DD1273" i="3"/>
  <c r="DB1273" i="3"/>
  <c r="CX1273" i="3"/>
  <c r="BK1273" i="3"/>
  <c r="BL1273" i="3"/>
  <c r="BM1273" i="3"/>
  <c r="BH1273" i="3"/>
  <c r="BI1273" i="3"/>
  <c r="BF1273" i="3"/>
  <c r="BE1273" i="3"/>
  <c r="DM1272" i="3"/>
  <c r="DN1272" i="3"/>
  <c r="DD1272" i="3"/>
  <c r="DB1272" i="3"/>
  <c r="CX1272" i="3"/>
  <c r="BK1272" i="3"/>
  <c r="BL1272" i="3"/>
  <c r="BW1272" i="3"/>
  <c r="BH1272" i="3"/>
  <c r="BI1272" i="3"/>
  <c r="BF1272" i="3"/>
  <c r="BE1272" i="3"/>
  <c r="DM1271" i="3"/>
  <c r="DN1271" i="3"/>
  <c r="DD1271" i="3"/>
  <c r="DB1271" i="3"/>
  <c r="CX1271" i="3"/>
  <c r="BK1271" i="3"/>
  <c r="BL1271" i="3"/>
  <c r="BM1271" i="3"/>
  <c r="BH1271" i="3"/>
  <c r="BI1271" i="3"/>
  <c r="BF1271" i="3"/>
  <c r="BE1271" i="3"/>
  <c r="DM1270" i="3"/>
  <c r="DN1270" i="3"/>
  <c r="DD1270" i="3"/>
  <c r="DB1270" i="3"/>
  <c r="CX1270" i="3"/>
  <c r="BK1270" i="3"/>
  <c r="BL1270" i="3"/>
  <c r="BW1270" i="3"/>
  <c r="BH1270" i="3"/>
  <c r="BI1270" i="3"/>
  <c r="BF1270" i="3"/>
  <c r="BE1270" i="3"/>
  <c r="DM1269" i="3"/>
  <c r="DN1269" i="3"/>
  <c r="DD1269" i="3"/>
  <c r="DB1269" i="3"/>
  <c r="CX1269" i="3"/>
  <c r="BK1269" i="3"/>
  <c r="BL1269" i="3"/>
  <c r="BM1269" i="3"/>
  <c r="BH1269" i="3"/>
  <c r="BI1269" i="3"/>
  <c r="BF1269" i="3"/>
  <c r="BE1269" i="3"/>
  <c r="DM1268" i="3"/>
  <c r="DN1268" i="3"/>
  <c r="DD1268" i="3"/>
  <c r="DB1268" i="3"/>
  <c r="CX1268" i="3"/>
  <c r="BK1268" i="3"/>
  <c r="BL1268" i="3"/>
  <c r="BW1268" i="3"/>
  <c r="BH1268" i="3"/>
  <c r="BI1268" i="3"/>
  <c r="BF1268" i="3"/>
  <c r="BE1268" i="3"/>
  <c r="DM1267" i="3"/>
  <c r="DN1267" i="3"/>
  <c r="DD1267" i="3"/>
  <c r="DB1267" i="3"/>
  <c r="CX1267" i="3"/>
  <c r="BK1267" i="3"/>
  <c r="BL1267" i="3"/>
  <c r="BM1267" i="3"/>
  <c r="BH1267" i="3"/>
  <c r="BI1267" i="3"/>
  <c r="BF1267" i="3"/>
  <c r="BE1267" i="3"/>
  <c r="DM1266" i="3"/>
  <c r="DN1266" i="3"/>
  <c r="DD1266" i="3"/>
  <c r="DB1266" i="3"/>
  <c r="CX1266" i="3"/>
  <c r="BK1266" i="3"/>
  <c r="BL1266" i="3"/>
  <c r="BW1266" i="3"/>
  <c r="BH1266" i="3"/>
  <c r="BI1266" i="3"/>
  <c r="BF1266" i="3"/>
  <c r="BE1266" i="3"/>
  <c r="DM1265" i="3"/>
  <c r="DN1265" i="3"/>
  <c r="DD1265" i="3"/>
  <c r="DB1265" i="3"/>
  <c r="CX1265" i="3"/>
  <c r="BK1265" i="3"/>
  <c r="BL1265" i="3"/>
  <c r="BM1265" i="3"/>
  <c r="BH1265" i="3"/>
  <c r="BI1265" i="3"/>
  <c r="BF1265" i="3"/>
  <c r="BE1265" i="3"/>
  <c r="DM1264" i="3"/>
  <c r="DN1264" i="3"/>
  <c r="DD1264" i="3"/>
  <c r="DB1264" i="3"/>
  <c r="CX1264" i="3"/>
  <c r="BK1264" i="3"/>
  <c r="BL1264" i="3"/>
  <c r="BW1264" i="3"/>
  <c r="BH1264" i="3"/>
  <c r="BI1264" i="3"/>
  <c r="BF1264" i="3"/>
  <c r="BE1264" i="3"/>
  <c r="DM1263" i="3"/>
  <c r="DN1263" i="3"/>
  <c r="DD1263" i="3"/>
  <c r="DB1263" i="3"/>
  <c r="CX1263" i="3"/>
  <c r="BK1263" i="3"/>
  <c r="BL1263" i="3"/>
  <c r="BM1263" i="3"/>
  <c r="BH1263" i="3"/>
  <c r="BI1263" i="3"/>
  <c r="BF1263" i="3"/>
  <c r="BE1263" i="3"/>
  <c r="DM1262" i="3"/>
  <c r="DN1262" i="3"/>
  <c r="DD1262" i="3"/>
  <c r="DB1262" i="3"/>
  <c r="CX1262" i="3"/>
  <c r="BK1262" i="3"/>
  <c r="BL1262" i="3"/>
  <c r="BW1262" i="3"/>
  <c r="BH1262" i="3"/>
  <c r="BI1262" i="3"/>
  <c r="BF1262" i="3"/>
  <c r="BE1262" i="3"/>
  <c r="DM1261" i="3"/>
  <c r="DN1261" i="3"/>
  <c r="DD1261" i="3"/>
  <c r="DB1261" i="3"/>
  <c r="CX1261" i="3"/>
  <c r="BK1261" i="3"/>
  <c r="BL1261" i="3"/>
  <c r="BM1261" i="3"/>
  <c r="BH1261" i="3"/>
  <c r="BI1261" i="3"/>
  <c r="BF1261" i="3"/>
  <c r="BE1261" i="3"/>
  <c r="DM1260" i="3"/>
  <c r="DN1260" i="3"/>
  <c r="DD1260" i="3"/>
  <c r="DB1260" i="3"/>
  <c r="CX1260" i="3"/>
  <c r="BK1260" i="3"/>
  <c r="BL1260" i="3"/>
  <c r="BW1260" i="3"/>
  <c r="BH1260" i="3"/>
  <c r="BI1260" i="3"/>
  <c r="BF1260" i="3"/>
  <c r="BE1260" i="3"/>
  <c r="DM1259" i="3"/>
  <c r="DN1259" i="3"/>
  <c r="DD1259" i="3"/>
  <c r="DB1259" i="3"/>
  <c r="CX1259" i="3"/>
  <c r="BK1259" i="3"/>
  <c r="BL1259" i="3"/>
  <c r="BM1259" i="3"/>
  <c r="BH1259" i="3"/>
  <c r="BI1259" i="3"/>
  <c r="BF1259" i="3"/>
  <c r="BE1259" i="3"/>
  <c r="DM1258" i="3"/>
  <c r="DN1258" i="3"/>
  <c r="DD1258" i="3"/>
  <c r="DB1258" i="3"/>
  <c r="CX1258" i="3"/>
  <c r="BK1258" i="3"/>
  <c r="BL1258" i="3"/>
  <c r="BW1258" i="3"/>
  <c r="BH1258" i="3"/>
  <c r="BI1258" i="3"/>
  <c r="BF1258" i="3"/>
  <c r="BE1258" i="3"/>
  <c r="DM1257" i="3"/>
  <c r="DN1257" i="3"/>
  <c r="DD1257" i="3"/>
  <c r="DB1257" i="3"/>
  <c r="CX1257" i="3"/>
  <c r="BK1257" i="3"/>
  <c r="BL1257" i="3"/>
  <c r="BM1257" i="3"/>
  <c r="BH1257" i="3"/>
  <c r="BI1257" i="3"/>
  <c r="BF1257" i="3"/>
  <c r="BE1257" i="3"/>
  <c r="DM1256" i="3"/>
  <c r="DN1256" i="3"/>
  <c r="DD1256" i="3"/>
  <c r="DB1256" i="3"/>
  <c r="CX1256" i="3"/>
  <c r="BK1256" i="3"/>
  <c r="BL1256" i="3"/>
  <c r="BW1256" i="3"/>
  <c r="BH1256" i="3"/>
  <c r="BI1256" i="3"/>
  <c r="BF1256" i="3"/>
  <c r="BE1256" i="3"/>
  <c r="DM1255" i="3"/>
  <c r="DN1255" i="3"/>
  <c r="DD1255" i="3"/>
  <c r="DB1255" i="3"/>
  <c r="CX1255" i="3"/>
  <c r="BK1255" i="3"/>
  <c r="BL1255" i="3"/>
  <c r="BM1255" i="3"/>
  <c r="BH1255" i="3"/>
  <c r="BI1255" i="3"/>
  <c r="BF1255" i="3"/>
  <c r="BE1255" i="3"/>
  <c r="DM1254" i="3"/>
  <c r="DN1254" i="3"/>
  <c r="DD1254" i="3"/>
  <c r="DB1254" i="3"/>
  <c r="CX1254" i="3"/>
  <c r="BK1254" i="3"/>
  <c r="BL1254" i="3"/>
  <c r="BW1254" i="3"/>
  <c r="BH1254" i="3"/>
  <c r="BI1254" i="3"/>
  <c r="BF1254" i="3"/>
  <c r="BE1254" i="3"/>
  <c r="DM1253" i="3"/>
  <c r="DN1253" i="3"/>
  <c r="DD1253" i="3"/>
  <c r="DB1253" i="3"/>
  <c r="CX1253" i="3"/>
  <c r="BK1253" i="3"/>
  <c r="BL1253" i="3"/>
  <c r="BM1253" i="3"/>
  <c r="BH1253" i="3"/>
  <c r="BI1253" i="3"/>
  <c r="BF1253" i="3"/>
  <c r="BE1253" i="3"/>
  <c r="DM1252" i="3"/>
  <c r="DN1252" i="3"/>
  <c r="DD1252" i="3"/>
  <c r="DB1252" i="3"/>
  <c r="CX1252" i="3"/>
  <c r="BK1252" i="3"/>
  <c r="BL1252" i="3"/>
  <c r="BW1252" i="3"/>
  <c r="BH1252" i="3"/>
  <c r="BI1252" i="3"/>
  <c r="BF1252" i="3"/>
  <c r="BE1252" i="3"/>
  <c r="DM1251" i="3"/>
  <c r="DN1251" i="3"/>
  <c r="DD1251" i="3"/>
  <c r="DB1251" i="3"/>
  <c r="CX1251" i="3"/>
  <c r="BK1251" i="3"/>
  <c r="BL1251" i="3"/>
  <c r="BM1251" i="3"/>
  <c r="BH1251" i="3"/>
  <c r="BI1251" i="3"/>
  <c r="BF1251" i="3"/>
  <c r="BE1251" i="3"/>
  <c r="DM1250" i="3"/>
  <c r="DN1250" i="3"/>
  <c r="DD1250" i="3"/>
  <c r="DB1250" i="3"/>
  <c r="CX1250" i="3"/>
  <c r="BK1250" i="3"/>
  <c r="BL1250" i="3"/>
  <c r="BW1250" i="3"/>
  <c r="BH1250" i="3"/>
  <c r="BI1250" i="3"/>
  <c r="BF1250" i="3"/>
  <c r="BE1250" i="3"/>
  <c r="DM1249" i="3"/>
  <c r="DN1249" i="3"/>
  <c r="DD1249" i="3"/>
  <c r="DB1249" i="3"/>
  <c r="CX1249" i="3"/>
  <c r="BK1249" i="3"/>
  <c r="BL1249" i="3"/>
  <c r="BM1249" i="3"/>
  <c r="BH1249" i="3"/>
  <c r="BI1249" i="3"/>
  <c r="BF1249" i="3"/>
  <c r="BE1249" i="3"/>
  <c r="DM1248" i="3"/>
  <c r="DN1248" i="3"/>
  <c r="DD1248" i="3"/>
  <c r="DB1248" i="3"/>
  <c r="CX1248" i="3"/>
  <c r="BK1248" i="3"/>
  <c r="BL1248" i="3"/>
  <c r="BW1248" i="3"/>
  <c r="BH1248" i="3"/>
  <c r="BI1248" i="3"/>
  <c r="BF1248" i="3"/>
  <c r="BE1248" i="3"/>
  <c r="DM1247" i="3"/>
  <c r="DN1247" i="3"/>
  <c r="DD1247" i="3"/>
  <c r="DB1247" i="3"/>
  <c r="CX1247" i="3"/>
  <c r="BK1247" i="3"/>
  <c r="BL1247" i="3"/>
  <c r="BM1247" i="3"/>
  <c r="BH1247" i="3"/>
  <c r="BI1247" i="3"/>
  <c r="BF1247" i="3"/>
  <c r="BE1247" i="3"/>
  <c r="DM1246" i="3"/>
  <c r="DN1246" i="3"/>
  <c r="DD1246" i="3"/>
  <c r="DB1246" i="3"/>
  <c r="CX1246" i="3"/>
  <c r="BK1246" i="3"/>
  <c r="BL1246" i="3"/>
  <c r="BW1246" i="3"/>
  <c r="BH1246" i="3"/>
  <c r="BI1246" i="3"/>
  <c r="BF1246" i="3"/>
  <c r="BE1246" i="3"/>
  <c r="DM1245" i="3"/>
  <c r="DN1245" i="3"/>
  <c r="DD1245" i="3"/>
  <c r="DB1245" i="3"/>
  <c r="CX1245" i="3"/>
  <c r="BK1245" i="3"/>
  <c r="BL1245" i="3"/>
  <c r="BH1245" i="3"/>
  <c r="BI1245" i="3"/>
  <c r="BF1245" i="3"/>
  <c r="BE1245" i="3"/>
  <c r="DM1244" i="3"/>
  <c r="DN1244" i="3"/>
  <c r="DD1244" i="3"/>
  <c r="DB1244" i="3"/>
  <c r="CX1244" i="3"/>
  <c r="BK1244" i="3"/>
  <c r="BL1244" i="3"/>
  <c r="BW1244" i="3"/>
  <c r="BH1244" i="3"/>
  <c r="BI1244" i="3"/>
  <c r="BF1244" i="3"/>
  <c r="BE1244" i="3"/>
  <c r="DM1243" i="3"/>
  <c r="DN1243" i="3"/>
  <c r="DD1243" i="3"/>
  <c r="DB1243" i="3"/>
  <c r="CX1243" i="3"/>
  <c r="BK1243" i="3"/>
  <c r="BL1243" i="3"/>
  <c r="BM1243" i="3"/>
  <c r="BH1243" i="3"/>
  <c r="BI1243" i="3"/>
  <c r="BF1243" i="3"/>
  <c r="BE1243" i="3"/>
  <c r="DM1242" i="3"/>
  <c r="DN1242" i="3"/>
  <c r="DD1242" i="3"/>
  <c r="DB1242" i="3"/>
  <c r="CX1242" i="3"/>
  <c r="BK1242" i="3"/>
  <c r="BL1242" i="3"/>
  <c r="BW1242" i="3"/>
  <c r="BH1242" i="3"/>
  <c r="BI1242" i="3"/>
  <c r="BF1242" i="3"/>
  <c r="BE1242" i="3"/>
  <c r="DM1241" i="3"/>
  <c r="DN1241" i="3"/>
  <c r="DD1241" i="3"/>
  <c r="DB1241" i="3"/>
  <c r="CX1241" i="3"/>
  <c r="BK1241" i="3"/>
  <c r="BL1241" i="3"/>
  <c r="BH1241" i="3"/>
  <c r="BI1241" i="3"/>
  <c r="BF1241" i="3"/>
  <c r="BE1241" i="3"/>
  <c r="DM1240" i="3"/>
  <c r="DN1240" i="3"/>
  <c r="DD1240" i="3"/>
  <c r="DB1240" i="3"/>
  <c r="CX1240" i="3"/>
  <c r="BK1240" i="3"/>
  <c r="BL1240" i="3"/>
  <c r="BW1240" i="3"/>
  <c r="BH1240" i="3"/>
  <c r="BI1240" i="3"/>
  <c r="BF1240" i="3"/>
  <c r="BE1240" i="3"/>
  <c r="DM1239" i="3"/>
  <c r="DN1239" i="3"/>
  <c r="DD1239" i="3"/>
  <c r="DB1239" i="3"/>
  <c r="CX1239" i="3"/>
  <c r="BK1239" i="3"/>
  <c r="BL1239" i="3"/>
  <c r="BH1239" i="3"/>
  <c r="BI1239" i="3"/>
  <c r="BF1239" i="3"/>
  <c r="BE1239" i="3"/>
  <c r="DM1238" i="3"/>
  <c r="DN1238" i="3"/>
  <c r="DD1238" i="3"/>
  <c r="DB1238" i="3"/>
  <c r="CX1238" i="3"/>
  <c r="BK1238" i="3"/>
  <c r="BL1238" i="3"/>
  <c r="BW1238" i="3"/>
  <c r="BH1238" i="3"/>
  <c r="BI1238" i="3"/>
  <c r="BF1238" i="3"/>
  <c r="BE1238" i="3"/>
  <c r="DM1237" i="3"/>
  <c r="DN1237" i="3"/>
  <c r="DD1237" i="3"/>
  <c r="DB1237" i="3"/>
  <c r="CX1237" i="3"/>
  <c r="BK1237" i="3"/>
  <c r="BL1237" i="3"/>
  <c r="BH1237" i="3"/>
  <c r="BI1237" i="3"/>
  <c r="BF1237" i="3"/>
  <c r="BE1237" i="3"/>
  <c r="DM1236" i="3"/>
  <c r="DN1236" i="3"/>
  <c r="DD1236" i="3"/>
  <c r="DB1236" i="3"/>
  <c r="CX1236" i="3"/>
  <c r="BK1236" i="3"/>
  <c r="BL1236" i="3"/>
  <c r="BW1236" i="3"/>
  <c r="BH1236" i="3"/>
  <c r="BI1236" i="3"/>
  <c r="BF1236" i="3"/>
  <c r="BE1236" i="3"/>
  <c r="DM1235" i="3"/>
  <c r="DN1235" i="3"/>
  <c r="DD1235" i="3"/>
  <c r="DB1235" i="3"/>
  <c r="CX1235" i="3"/>
  <c r="BK1235" i="3"/>
  <c r="BL1235" i="3"/>
  <c r="BH1235" i="3"/>
  <c r="BI1235" i="3"/>
  <c r="BF1235" i="3"/>
  <c r="BE1235" i="3"/>
  <c r="DM1234" i="3"/>
  <c r="DN1234" i="3"/>
  <c r="DD1234" i="3"/>
  <c r="DB1234" i="3"/>
  <c r="CX1234" i="3"/>
  <c r="BK1234" i="3"/>
  <c r="BL1234" i="3"/>
  <c r="BW1234" i="3"/>
  <c r="BH1234" i="3"/>
  <c r="BI1234" i="3"/>
  <c r="BF1234" i="3"/>
  <c r="BE1234" i="3"/>
  <c r="DM1233" i="3"/>
  <c r="DN1233" i="3"/>
  <c r="DD1233" i="3"/>
  <c r="DB1233" i="3"/>
  <c r="CX1233" i="3"/>
  <c r="BK1233" i="3"/>
  <c r="BL1233" i="3"/>
  <c r="BH1233" i="3"/>
  <c r="BI1233" i="3"/>
  <c r="BF1233" i="3"/>
  <c r="BE1233" i="3"/>
  <c r="DM1232" i="3"/>
  <c r="DN1232" i="3"/>
  <c r="DD1232" i="3"/>
  <c r="DB1232" i="3"/>
  <c r="CX1232" i="3"/>
  <c r="BK1232" i="3"/>
  <c r="BL1232" i="3"/>
  <c r="BW1232" i="3"/>
  <c r="AG1232" i="3"/>
  <c r="BH1232" i="3"/>
  <c r="BI1232" i="3"/>
  <c r="BF1232" i="3"/>
  <c r="BE1232" i="3"/>
  <c r="DM1231" i="3"/>
  <c r="DN1231" i="3"/>
  <c r="DD1231" i="3"/>
  <c r="DB1231" i="3"/>
  <c r="CX1231" i="3"/>
  <c r="BK1231" i="3"/>
  <c r="BL1231" i="3"/>
  <c r="BH1231" i="3"/>
  <c r="BI1231" i="3"/>
  <c r="BF1231" i="3"/>
  <c r="BE1231" i="3"/>
  <c r="DM1230" i="3"/>
  <c r="DN1230" i="3"/>
  <c r="DD1230" i="3"/>
  <c r="DB1230" i="3"/>
  <c r="CX1230" i="3"/>
  <c r="BK1230" i="3"/>
  <c r="BL1230" i="3"/>
  <c r="BH1230" i="3"/>
  <c r="BI1230" i="3"/>
  <c r="BF1230" i="3"/>
  <c r="BE1230" i="3"/>
  <c r="DM1229" i="3"/>
  <c r="DN1229" i="3"/>
  <c r="DD1229" i="3"/>
  <c r="DB1229" i="3"/>
  <c r="CX1229" i="3"/>
  <c r="BK1229" i="3"/>
  <c r="BL1229" i="3"/>
  <c r="BH1229" i="3"/>
  <c r="BI1229" i="3"/>
  <c r="BF1229" i="3"/>
  <c r="BE1229" i="3"/>
  <c r="DM1228" i="3"/>
  <c r="DN1228" i="3"/>
  <c r="DD1228" i="3"/>
  <c r="DB1228" i="3"/>
  <c r="CX1228" i="3"/>
  <c r="BK1228" i="3"/>
  <c r="BL1228" i="3"/>
  <c r="BH1228" i="3"/>
  <c r="BI1228" i="3"/>
  <c r="BF1228" i="3"/>
  <c r="BE1228" i="3"/>
  <c r="DM1227" i="3"/>
  <c r="DN1227" i="3"/>
  <c r="DD1227" i="3"/>
  <c r="DB1227" i="3"/>
  <c r="CX1227" i="3"/>
  <c r="BK1227" i="3"/>
  <c r="BL1227" i="3"/>
  <c r="BH1227" i="3"/>
  <c r="BI1227" i="3"/>
  <c r="BF1227" i="3"/>
  <c r="BE1227" i="3"/>
  <c r="DM1226" i="3"/>
  <c r="DN1226" i="3"/>
  <c r="DD1226" i="3"/>
  <c r="DB1226" i="3"/>
  <c r="CX1226" i="3"/>
  <c r="BK1226" i="3"/>
  <c r="BL1226" i="3"/>
  <c r="BH1226" i="3"/>
  <c r="BI1226" i="3"/>
  <c r="BF1226" i="3"/>
  <c r="BE1226" i="3"/>
  <c r="DM1225" i="3"/>
  <c r="DN1225" i="3"/>
  <c r="DD1225" i="3"/>
  <c r="DB1225" i="3"/>
  <c r="CX1225" i="3"/>
  <c r="BK1225" i="3"/>
  <c r="BL1225" i="3"/>
  <c r="BH1225" i="3"/>
  <c r="BI1225" i="3"/>
  <c r="BF1225" i="3"/>
  <c r="BE1225" i="3"/>
  <c r="DM1224" i="3"/>
  <c r="DN1224" i="3"/>
  <c r="DD1224" i="3"/>
  <c r="DB1224" i="3"/>
  <c r="CX1224" i="3"/>
  <c r="BK1224" i="3"/>
  <c r="BL1224" i="3"/>
  <c r="BH1224" i="3"/>
  <c r="BI1224" i="3"/>
  <c r="BF1224" i="3"/>
  <c r="BE1224" i="3"/>
  <c r="DM1223" i="3"/>
  <c r="DN1223" i="3"/>
  <c r="DD1223" i="3"/>
  <c r="DB1223" i="3"/>
  <c r="CX1223" i="3"/>
  <c r="BK1223" i="3"/>
  <c r="BL1223" i="3"/>
  <c r="BH1223" i="3"/>
  <c r="BI1223" i="3"/>
  <c r="BF1223" i="3"/>
  <c r="BE1223" i="3"/>
  <c r="DM1222" i="3"/>
  <c r="DN1222" i="3"/>
  <c r="DD1222" i="3"/>
  <c r="DB1222" i="3"/>
  <c r="CX1222" i="3"/>
  <c r="BK1222" i="3"/>
  <c r="BL1222" i="3"/>
  <c r="BH1222" i="3"/>
  <c r="BI1222" i="3"/>
  <c r="BF1222" i="3"/>
  <c r="BE1222" i="3"/>
  <c r="DM1221" i="3"/>
  <c r="DN1221" i="3"/>
  <c r="DD1221" i="3"/>
  <c r="DB1221" i="3"/>
  <c r="CX1221" i="3"/>
  <c r="BK1221" i="3"/>
  <c r="BL1221" i="3"/>
  <c r="BH1221" i="3"/>
  <c r="BI1221" i="3"/>
  <c r="BF1221" i="3"/>
  <c r="BE1221" i="3"/>
  <c r="DM1220" i="3"/>
  <c r="DN1220" i="3"/>
  <c r="DD1220" i="3"/>
  <c r="DB1220" i="3"/>
  <c r="CX1220" i="3"/>
  <c r="BK1220" i="3"/>
  <c r="BL1220" i="3"/>
  <c r="BH1220" i="3"/>
  <c r="BI1220" i="3"/>
  <c r="BF1220" i="3"/>
  <c r="BE1220" i="3"/>
  <c r="DM1219" i="3"/>
  <c r="DN1219" i="3"/>
  <c r="DD1219" i="3"/>
  <c r="DB1219" i="3"/>
  <c r="CX1219" i="3"/>
  <c r="BK1219" i="3"/>
  <c r="BL1219" i="3"/>
  <c r="BH1219" i="3"/>
  <c r="BI1219" i="3"/>
  <c r="BF1219" i="3"/>
  <c r="BE1219" i="3"/>
  <c r="DM1218" i="3"/>
  <c r="DN1218" i="3"/>
  <c r="DD1218" i="3"/>
  <c r="DB1218" i="3"/>
  <c r="CX1218" i="3"/>
  <c r="BK1218" i="3"/>
  <c r="BL1218" i="3"/>
  <c r="BH1218" i="3"/>
  <c r="BI1218" i="3"/>
  <c r="BF1218" i="3"/>
  <c r="BE1218" i="3"/>
  <c r="DM1217" i="3"/>
  <c r="DN1217" i="3"/>
  <c r="DD1217" i="3"/>
  <c r="DB1217" i="3"/>
  <c r="CX1217" i="3"/>
  <c r="BK1217" i="3"/>
  <c r="BL1217" i="3"/>
  <c r="BH1217" i="3"/>
  <c r="BI1217" i="3"/>
  <c r="BF1217" i="3"/>
  <c r="BE1217" i="3"/>
  <c r="DM1216" i="3"/>
  <c r="DN1216" i="3"/>
  <c r="DD1216" i="3"/>
  <c r="DB1216" i="3"/>
  <c r="CX1216" i="3"/>
  <c r="BK1216" i="3"/>
  <c r="BL1216" i="3"/>
  <c r="BH1216" i="3"/>
  <c r="BI1216" i="3"/>
  <c r="BF1216" i="3"/>
  <c r="BE1216" i="3"/>
  <c r="DM1215" i="3"/>
  <c r="DN1215" i="3"/>
  <c r="DD1215" i="3"/>
  <c r="DB1215" i="3"/>
  <c r="CX1215" i="3"/>
  <c r="BK1215" i="3"/>
  <c r="BL1215" i="3"/>
  <c r="BH1215" i="3"/>
  <c r="BI1215" i="3"/>
  <c r="BF1215" i="3"/>
  <c r="BE1215" i="3"/>
  <c r="DM1214" i="3"/>
  <c r="DN1214" i="3"/>
  <c r="DD1214" i="3"/>
  <c r="DB1214" i="3"/>
  <c r="CX1214" i="3"/>
  <c r="BK1214" i="3"/>
  <c r="BL1214" i="3"/>
  <c r="BM1214" i="3"/>
  <c r="BH1214" i="3"/>
  <c r="BI1214" i="3"/>
  <c r="BF1214" i="3"/>
  <c r="BE1214" i="3"/>
  <c r="DM1213" i="3"/>
  <c r="DN1213" i="3"/>
  <c r="DD1213" i="3"/>
  <c r="DB1213" i="3"/>
  <c r="CX1213" i="3"/>
  <c r="BK1213" i="3"/>
  <c r="BL1213" i="3"/>
  <c r="BW1213" i="3"/>
  <c r="AG1213" i="3"/>
  <c r="BM1213" i="3"/>
  <c r="BN1213" i="3"/>
  <c r="BH1213" i="3"/>
  <c r="BI1213" i="3"/>
  <c r="BF1213" i="3"/>
  <c r="BE1213" i="3"/>
  <c r="DM1212" i="3"/>
  <c r="DN1212" i="3"/>
  <c r="DD1212" i="3"/>
  <c r="DB1212" i="3"/>
  <c r="CX1212" i="3"/>
  <c r="BK1212" i="3"/>
  <c r="BL1212" i="3"/>
  <c r="BH1212" i="3"/>
  <c r="BI1212" i="3"/>
  <c r="BF1212" i="3"/>
  <c r="BE1212" i="3"/>
  <c r="DM1211" i="3"/>
  <c r="DN1211" i="3"/>
  <c r="DD1211" i="3"/>
  <c r="DB1211" i="3"/>
  <c r="CX1211" i="3"/>
  <c r="BK1211" i="3"/>
  <c r="BL1211" i="3"/>
  <c r="BM1211" i="3"/>
  <c r="BW1211" i="3"/>
  <c r="AG1211" i="3"/>
  <c r="BH1211" i="3"/>
  <c r="BI1211" i="3"/>
  <c r="BF1211" i="3"/>
  <c r="BE1211" i="3"/>
  <c r="DM1210" i="3"/>
  <c r="DN1210" i="3"/>
  <c r="DD1210" i="3"/>
  <c r="DB1210" i="3"/>
  <c r="CX1210" i="3"/>
  <c r="BK1210" i="3"/>
  <c r="BL1210" i="3"/>
  <c r="BH1210" i="3"/>
  <c r="BI1210" i="3"/>
  <c r="BF1210" i="3"/>
  <c r="BE1210" i="3"/>
  <c r="DM1209" i="3"/>
  <c r="DN1209" i="3"/>
  <c r="DD1209" i="3"/>
  <c r="DB1209" i="3"/>
  <c r="CX1209" i="3"/>
  <c r="BK1209" i="3"/>
  <c r="BL1209" i="3"/>
  <c r="BH1209" i="3"/>
  <c r="BI1209" i="3"/>
  <c r="BF1209" i="3"/>
  <c r="BE1209" i="3"/>
  <c r="DM1208" i="3"/>
  <c r="DN1208" i="3"/>
  <c r="DD1208" i="3"/>
  <c r="DB1208" i="3"/>
  <c r="CX1208" i="3"/>
  <c r="BK1208" i="3"/>
  <c r="BL1208" i="3"/>
  <c r="BH1208" i="3"/>
  <c r="BI1208" i="3"/>
  <c r="BF1208" i="3"/>
  <c r="BE1208" i="3"/>
  <c r="DM1207" i="3"/>
  <c r="DN1207" i="3"/>
  <c r="DD1207" i="3"/>
  <c r="DB1207" i="3"/>
  <c r="CX1207" i="3"/>
  <c r="BK1207" i="3"/>
  <c r="BL1207" i="3"/>
  <c r="BH1207" i="3"/>
  <c r="BI1207" i="3"/>
  <c r="BF1207" i="3"/>
  <c r="BE1207" i="3"/>
  <c r="DM1206" i="3"/>
  <c r="DN1206" i="3"/>
  <c r="DD1206" i="3"/>
  <c r="DB1206" i="3"/>
  <c r="CX1206" i="3"/>
  <c r="BK1206" i="3"/>
  <c r="BL1206" i="3"/>
  <c r="BH1206" i="3"/>
  <c r="BI1206" i="3"/>
  <c r="BF1206" i="3"/>
  <c r="BE1206" i="3"/>
  <c r="DM1205" i="3"/>
  <c r="DN1205" i="3"/>
  <c r="DD1205" i="3"/>
  <c r="DB1205" i="3"/>
  <c r="CX1205" i="3"/>
  <c r="BK1205" i="3"/>
  <c r="BL1205" i="3"/>
  <c r="BH1205" i="3"/>
  <c r="BI1205" i="3"/>
  <c r="BF1205" i="3"/>
  <c r="BE1205" i="3"/>
  <c r="DM1204" i="3"/>
  <c r="DN1204" i="3"/>
  <c r="DD1204" i="3"/>
  <c r="DB1204" i="3"/>
  <c r="CX1204" i="3"/>
  <c r="BK1204" i="3"/>
  <c r="BL1204" i="3"/>
  <c r="BH1204" i="3"/>
  <c r="BI1204" i="3"/>
  <c r="BF1204" i="3"/>
  <c r="BE1204" i="3"/>
  <c r="DM1203" i="3"/>
  <c r="DN1203" i="3"/>
  <c r="DD1203" i="3"/>
  <c r="DB1203" i="3"/>
  <c r="CX1203" i="3"/>
  <c r="BK1203" i="3"/>
  <c r="BL1203" i="3"/>
  <c r="BH1203" i="3"/>
  <c r="BI1203" i="3"/>
  <c r="BF1203" i="3"/>
  <c r="BE1203" i="3"/>
  <c r="DM1202" i="3"/>
  <c r="DN1202" i="3"/>
  <c r="DD1202" i="3"/>
  <c r="DB1202" i="3"/>
  <c r="CX1202" i="3"/>
  <c r="BK1202" i="3"/>
  <c r="BL1202" i="3"/>
  <c r="BH1202" i="3"/>
  <c r="BI1202" i="3"/>
  <c r="BF1202" i="3"/>
  <c r="BE1202" i="3"/>
  <c r="DM1201" i="3"/>
  <c r="DN1201" i="3"/>
  <c r="DD1201" i="3"/>
  <c r="DB1201" i="3"/>
  <c r="CX1201" i="3"/>
  <c r="BK1201" i="3"/>
  <c r="BL1201" i="3"/>
  <c r="BH1201" i="3"/>
  <c r="BI1201" i="3"/>
  <c r="BF1201" i="3"/>
  <c r="BE1201" i="3"/>
  <c r="DM1200" i="3"/>
  <c r="DN1200" i="3"/>
  <c r="DD1200" i="3"/>
  <c r="DB1200" i="3"/>
  <c r="CX1200" i="3"/>
  <c r="BK1200" i="3"/>
  <c r="BL1200" i="3"/>
  <c r="BH1200" i="3"/>
  <c r="BI1200" i="3"/>
  <c r="BF1200" i="3"/>
  <c r="BE1200" i="3"/>
  <c r="DM1199" i="3"/>
  <c r="DN1199" i="3"/>
  <c r="DD1199" i="3"/>
  <c r="DB1199" i="3"/>
  <c r="CX1199" i="3"/>
  <c r="BK1199" i="3"/>
  <c r="BL1199" i="3"/>
  <c r="BH1199" i="3"/>
  <c r="BI1199" i="3"/>
  <c r="BF1199" i="3"/>
  <c r="BE1199" i="3"/>
  <c r="DM1198" i="3"/>
  <c r="DN1198" i="3"/>
  <c r="DD1198" i="3"/>
  <c r="DB1198" i="3"/>
  <c r="CX1198" i="3"/>
  <c r="BK1198" i="3"/>
  <c r="BL1198" i="3"/>
  <c r="BH1198" i="3"/>
  <c r="BI1198" i="3"/>
  <c r="BF1198" i="3"/>
  <c r="BE1198" i="3"/>
  <c r="DM1197" i="3"/>
  <c r="DN1197" i="3"/>
  <c r="DD1197" i="3"/>
  <c r="DB1197" i="3"/>
  <c r="CX1197" i="3"/>
  <c r="BK1197" i="3"/>
  <c r="BL1197" i="3"/>
  <c r="BH1197" i="3"/>
  <c r="BI1197" i="3"/>
  <c r="BF1197" i="3"/>
  <c r="BE1197" i="3"/>
  <c r="DM1196" i="3"/>
  <c r="DN1196" i="3"/>
  <c r="DD1196" i="3"/>
  <c r="DB1196" i="3"/>
  <c r="CX1196" i="3"/>
  <c r="BK1196" i="3"/>
  <c r="BL1196" i="3"/>
  <c r="BH1196" i="3"/>
  <c r="BI1196" i="3"/>
  <c r="BF1196" i="3"/>
  <c r="BE1196" i="3"/>
  <c r="DM1195" i="3"/>
  <c r="DN1195" i="3"/>
  <c r="DD1195" i="3"/>
  <c r="DB1195" i="3"/>
  <c r="CX1195" i="3"/>
  <c r="BK1195" i="3"/>
  <c r="BL1195" i="3"/>
  <c r="BH1195" i="3"/>
  <c r="BI1195" i="3"/>
  <c r="BF1195" i="3"/>
  <c r="BE1195" i="3"/>
  <c r="DM1194" i="3"/>
  <c r="DN1194" i="3"/>
  <c r="DD1194" i="3"/>
  <c r="DB1194" i="3"/>
  <c r="CX1194" i="3"/>
  <c r="BK1194" i="3"/>
  <c r="BL1194" i="3"/>
  <c r="BH1194" i="3"/>
  <c r="BI1194" i="3"/>
  <c r="BF1194" i="3"/>
  <c r="BE1194" i="3"/>
  <c r="DM1193" i="3"/>
  <c r="DN1193" i="3"/>
  <c r="DD1193" i="3"/>
  <c r="DB1193" i="3"/>
  <c r="CX1193" i="3"/>
  <c r="BK1193" i="3"/>
  <c r="BL1193" i="3"/>
  <c r="BH1193" i="3"/>
  <c r="BI1193" i="3"/>
  <c r="BF1193" i="3"/>
  <c r="BE1193" i="3"/>
  <c r="DM1192" i="3"/>
  <c r="DN1192" i="3"/>
  <c r="DD1192" i="3"/>
  <c r="DB1192" i="3"/>
  <c r="CX1192" i="3"/>
  <c r="BK1192" i="3"/>
  <c r="BL1192" i="3"/>
  <c r="BH1192" i="3"/>
  <c r="BI1192" i="3"/>
  <c r="BF1192" i="3"/>
  <c r="BE1192" i="3"/>
  <c r="DM1191" i="3"/>
  <c r="DN1191" i="3"/>
  <c r="DD1191" i="3"/>
  <c r="DB1191" i="3"/>
  <c r="CX1191" i="3"/>
  <c r="BK1191" i="3"/>
  <c r="BL1191" i="3"/>
  <c r="BH1191" i="3"/>
  <c r="BI1191" i="3"/>
  <c r="BF1191" i="3"/>
  <c r="BE1191" i="3"/>
  <c r="DM1190" i="3"/>
  <c r="DN1190" i="3"/>
  <c r="DD1190" i="3"/>
  <c r="DB1190" i="3"/>
  <c r="CX1190" i="3"/>
  <c r="BK1190" i="3"/>
  <c r="BL1190" i="3"/>
  <c r="BH1190" i="3"/>
  <c r="BI1190" i="3"/>
  <c r="BF1190" i="3"/>
  <c r="BE1190" i="3"/>
  <c r="DM1189" i="3"/>
  <c r="DN1189" i="3"/>
  <c r="DD1189" i="3"/>
  <c r="DB1189" i="3"/>
  <c r="CX1189" i="3"/>
  <c r="BK1189" i="3"/>
  <c r="BL1189" i="3"/>
  <c r="BH1189" i="3"/>
  <c r="BI1189" i="3"/>
  <c r="BF1189" i="3"/>
  <c r="BE1189" i="3"/>
  <c r="DM1188" i="3"/>
  <c r="DN1188" i="3"/>
  <c r="DD1188" i="3"/>
  <c r="DB1188" i="3"/>
  <c r="CX1188" i="3"/>
  <c r="BK1188" i="3"/>
  <c r="BL1188" i="3"/>
  <c r="BH1188" i="3"/>
  <c r="BI1188" i="3"/>
  <c r="BF1188" i="3"/>
  <c r="BE1188" i="3"/>
  <c r="DM1187" i="3"/>
  <c r="DN1187" i="3"/>
  <c r="DD1187" i="3"/>
  <c r="DB1187" i="3"/>
  <c r="CX1187" i="3"/>
  <c r="BK1187" i="3"/>
  <c r="BL1187" i="3"/>
  <c r="BH1187" i="3"/>
  <c r="BI1187" i="3"/>
  <c r="BF1187" i="3"/>
  <c r="BE1187" i="3"/>
  <c r="DM1186" i="3"/>
  <c r="DN1186" i="3"/>
  <c r="DD1186" i="3"/>
  <c r="DB1186" i="3"/>
  <c r="CX1186" i="3"/>
  <c r="BK1186" i="3"/>
  <c r="BL1186" i="3"/>
  <c r="BH1186" i="3"/>
  <c r="BI1186" i="3"/>
  <c r="BF1186" i="3"/>
  <c r="BE1186" i="3"/>
  <c r="DM1185" i="3"/>
  <c r="DN1185" i="3"/>
  <c r="DD1185" i="3"/>
  <c r="DB1185" i="3"/>
  <c r="CX1185" i="3"/>
  <c r="BK1185" i="3"/>
  <c r="BL1185" i="3"/>
  <c r="BH1185" i="3"/>
  <c r="BI1185" i="3"/>
  <c r="BF1185" i="3"/>
  <c r="BE1185" i="3"/>
  <c r="DM1184" i="3"/>
  <c r="DN1184" i="3"/>
  <c r="DD1184" i="3"/>
  <c r="DB1184" i="3"/>
  <c r="CX1184" i="3"/>
  <c r="BK1184" i="3"/>
  <c r="BL1184" i="3"/>
  <c r="BH1184" i="3"/>
  <c r="BI1184" i="3"/>
  <c r="BF1184" i="3"/>
  <c r="BE1184" i="3"/>
  <c r="DM1183" i="3"/>
  <c r="DN1183" i="3"/>
  <c r="DD1183" i="3"/>
  <c r="DB1183" i="3"/>
  <c r="CX1183" i="3"/>
  <c r="BK1183" i="3"/>
  <c r="BL1183" i="3"/>
  <c r="BH1183" i="3"/>
  <c r="BI1183" i="3"/>
  <c r="BF1183" i="3"/>
  <c r="BE1183" i="3"/>
  <c r="DM1182" i="3"/>
  <c r="DN1182" i="3"/>
  <c r="DD1182" i="3"/>
  <c r="DB1182" i="3"/>
  <c r="CX1182" i="3"/>
  <c r="BK1182" i="3"/>
  <c r="BL1182" i="3"/>
  <c r="BH1182" i="3"/>
  <c r="BI1182" i="3"/>
  <c r="BF1182" i="3"/>
  <c r="BE1182" i="3"/>
  <c r="DM1181" i="3"/>
  <c r="DN1181" i="3"/>
  <c r="DD1181" i="3"/>
  <c r="DB1181" i="3"/>
  <c r="CX1181" i="3"/>
  <c r="BK1181" i="3"/>
  <c r="BL1181" i="3"/>
  <c r="BH1181" i="3"/>
  <c r="BI1181" i="3"/>
  <c r="BF1181" i="3"/>
  <c r="BE1181" i="3"/>
  <c r="DM1180" i="3"/>
  <c r="DN1180" i="3"/>
  <c r="DD1180" i="3"/>
  <c r="DB1180" i="3"/>
  <c r="CX1180" i="3"/>
  <c r="BK1180" i="3"/>
  <c r="BL1180" i="3"/>
  <c r="BH1180" i="3"/>
  <c r="BI1180" i="3"/>
  <c r="BF1180" i="3"/>
  <c r="BE1180" i="3"/>
  <c r="DM1179" i="3"/>
  <c r="DN1179" i="3"/>
  <c r="DD1179" i="3"/>
  <c r="DB1179" i="3"/>
  <c r="CX1179" i="3"/>
  <c r="BK1179" i="3"/>
  <c r="BL1179" i="3"/>
  <c r="BH1179" i="3"/>
  <c r="BI1179" i="3"/>
  <c r="BF1179" i="3"/>
  <c r="BE1179" i="3"/>
  <c r="DM1178" i="3"/>
  <c r="DN1178" i="3"/>
  <c r="DD1178" i="3"/>
  <c r="DB1178" i="3"/>
  <c r="CX1178" i="3"/>
  <c r="BK1178" i="3"/>
  <c r="BL1178" i="3"/>
  <c r="BH1178" i="3"/>
  <c r="BI1178" i="3"/>
  <c r="BF1178" i="3"/>
  <c r="BE1178" i="3"/>
  <c r="DM1177" i="3"/>
  <c r="DN1177" i="3"/>
  <c r="DD1177" i="3"/>
  <c r="DB1177" i="3"/>
  <c r="CX1177" i="3"/>
  <c r="BK1177" i="3"/>
  <c r="BL1177" i="3"/>
  <c r="BH1177" i="3"/>
  <c r="BI1177" i="3"/>
  <c r="BF1177" i="3"/>
  <c r="BE1177" i="3"/>
  <c r="DM1176" i="3"/>
  <c r="DN1176" i="3"/>
  <c r="DD1176" i="3"/>
  <c r="DB1176" i="3"/>
  <c r="CX1176" i="3"/>
  <c r="BK1176" i="3"/>
  <c r="BL1176" i="3"/>
  <c r="BH1176" i="3"/>
  <c r="BI1176" i="3"/>
  <c r="BF1176" i="3"/>
  <c r="BE1176" i="3"/>
  <c r="DM1175" i="3"/>
  <c r="DN1175" i="3"/>
  <c r="DD1175" i="3"/>
  <c r="DB1175" i="3"/>
  <c r="CX1175" i="3"/>
  <c r="BK1175" i="3"/>
  <c r="BL1175" i="3"/>
  <c r="BH1175" i="3"/>
  <c r="BI1175" i="3"/>
  <c r="BF1175" i="3"/>
  <c r="BE1175" i="3"/>
  <c r="DM1174" i="3"/>
  <c r="DN1174" i="3"/>
  <c r="DD1174" i="3"/>
  <c r="DB1174" i="3"/>
  <c r="CX1174" i="3"/>
  <c r="BK1174" i="3"/>
  <c r="BL1174" i="3"/>
  <c r="BH1174" i="3"/>
  <c r="BI1174" i="3"/>
  <c r="BF1174" i="3"/>
  <c r="BE1174" i="3"/>
  <c r="DM1173" i="3"/>
  <c r="DN1173" i="3"/>
  <c r="DD1173" i="3"/>
  <c r="DB1173" i="3"/>
  <c r="CX1173" i="3"/>
  <c r="BK1173" i="3"/>
  <c r="BL1173" i="3"/>
  <c r="BH1173" i="3"/>
  <c r="BI1173" i="3"/>
  <c r="BF1173" i="3"/>
  <c r="BE1173" i="3"/>
  <c r="DM1172" i="3"/>
  <c r="DN1172" i="3"/>
  <c r="DD1172" i="3"/>
  <c r="DB1172" i="3"/>
  <c r="CX1172" i="3"/>
  <c r="BK1172" i="3"/>
  <c r="BL1172" i="3"/>
  <c r="BH1172" i="3"/>
  <c r="BI1172" i="3"/>
  <c r="BF1172" i="3"/>
  <c r="BE1172" i="3"/>
  <c r="DM1171" i="3"/>
  <c r="DN1171" i="3"/>
  <c r="DD1171" i="3"/>
  <c r="DB1171" i="3"/>
  <c r="CX1171" i="3"/>
  <c r="BK1171" i="3"/>
  <c r="BL1171" i="3"/>
  <c r="BH1171" i="3"/>
  <c r="BI1171" i="3"/>
  <c r="BF1171" i="3"/>
  <c r="BE1171" i="3"/>
  <c r="DM1170" i="3"/>
  <c r="DN1170" i="3"/>
  <c r="DD1170" i="3"/>
  <c r="DB1170" i="3"/>
  <c r="CX1170" i="3"/>
  <c r="BK1170" i="3"/>
  <c r="BL1170" i="3"/>
  <c r="BH1170" i="3"/>
  <c r="BI1170" i="3"/>
  <c r="BF1170" i="3"/>
  <c r="BE1170" i="3"/>
  <c r="DM1169" i="3"/>
  <c r="DN1169" i="3"/>
  <c r="DD1169" i="3"/>
  <c r="DB1169" i="3"/>
  <c r="CX1169" i="3"/>
  <c r="BK1169" i="3"/>
  <c r="BL1169" i="3"/>
  <c r="BH1169" i="3"/>
  <c r="BI1169" i="3"/>
  <c r="BF1169" i="3"/>
  <c r="BE1169" i="3"/>
  <c r="DM1168" i="3"/>
  <c r="DN1168" i="3"/>
  <c r="DD1168" i="3"/>
  <c r="DB1168" i="3"/>
  <c r="CX1168" i="3"/>
  <c r="BK1168" i="3"/>
  <c r="BL1168" i="3"/>
  <c r="BH1168" i="3"/>
  <c r="BI1168" i="3"/>
  <c r="BF1168" i="3"/>
  <c r="BE1168" i="3"/>
  <c r="DM1167" i="3"/>
  <c r="DN1167" i="3"/>
  <c r="DD1167" i="3"/>
  <c r="DB1167" i="3"/>
  <c r="CX1167" i="3"/>
  <c r="BK1167" i="3"/>
  <c r="BL1167" i="3"/>
  <c r="BH1167" i="3"/>
  <c r="BI1167" i="3"/>
  <c r="BF1167" i="3"/>
  <c r="BE1167" i="3"/>
  <c r="DM1166" i="3"/>
  <c r="DN1166" i="3"/>
  <c r="DD1166" i="3"/>
  <c r="DB1166" i="3"/>
  <c r="CX1166" i="3"/>
  <c r="BK1166" i="3"/>
  <c r="BL1166" i="3"/>
  <c r="BH1166" i="3"/>
  <c r="BI1166" i="3"/>
  <c r="BF1166" i="3"/>
  <c r="BE1166" i="3"/>
  <c r="DM1165" i="3"/>
  <c r="DN1165" i="3"/>
  <c r="DD1165" i="3"/>
  <c r="DB1165" i="3"/>
  <c r="CX1165" i="3"/>
  <c r="BK1165" i="3"/>
  <c r="BL1165" i="3"/>
  <c r="BH1165" i="3"/>
  <c r="BI1165" i="3"/>
  <c r="BF1165" i="3"/>
  <c r="BE1165" i="3"/>
  <c r="DM1164" i="3"/>
  <c r="DN1164" i="3"/>
  <c r="DD1164" i="3"/>
  <c r="DB1164" i="3"/>
  <c r="CX1164" i="3"/>
  <c r="BK1164" i="3"/>
  <c r="BL1164" i="3"/>
  <c r="BH1164" i="3"/>
  <c r="BI1164" i="3"/>
  <c r="BF1164" i="3"/>
  <c r="BE1164" i="3"/>
  <c r="DM1163" i="3"/>
  <c r="DN1163" i="3"/>
  <c r="DD1163" i="3"/>
  <c r="DB1163" i="3"/>
  <c r="CX1163" i="3"/>
  <c r="BK1163" i="3"/>
  <c r="BL1163" i="3"/>
  <c r="BH1163" i="3"/>
  <c r="BI1163" i="3"/>
  <c r="BF1163" i="3"/>
  <c r="BE1163" i="3"/>
  <c r="DM1162" i="3"/>
  <c r="DN1162" i="3"/>
  <c r="DD1162" i="3"/>
  <c r="DB1162" i="3"/>
  <c r="CX1162" i="3"/>
  <c r="BK1162" i="3"/>
  <c r="BL1162" i="3"/>
  <c r="BH1162" i="3"/>
  <c r="BI1162" i="3"/>
  <c r="BF1162" i="3"/>
  <c r="BE1162" i="3"/>
  <c r="DM1161" i="3"/>
  <c r="DN1161" i="3"/>
  <c r="DD1161" i="3"/>
  <c r="DB1161" i="3"/>
  <c r="CX1161" i="3"/>
  <c r="BK1161" i="3"/>
  <c r="BL1161" i="3"/>
  <c r="BH1161" i="3"/>
  <c r="BI1161" i="3"/>
  <c r="BF1161" i="3"/>
  <c r="BE1161" i="3"/>
  <c r="DM1160" i="3"/>
  <c r="DN1160" i="3"/>
  <c r="DD1160" i="3"/>
  <c r="DB1160" i="3"/>
  <c r="CX1160" i="3"/>
  <c r="BK1160" i="3"/>
  <c r="BL1160" i="3"/>
  <c r="BH1160" i="3"/>
  <c r="BI1160" i="3"/>
  <c r="BF1160" i="3"/>
  <c r="BE1160" i="3"/>
  <c r="DM1159" i="3"/>
  <c r="DN1159" i="3"/>
  <c r="DD1159" i="3"/>
  <c r="DB1159" i="3"/>
  <c r="CX1159" i="3"/>
  <c r="BK1159" i="3"/>
  <c r="BL1159" i="3"/>
  <c r="BH1159" i="3"/>
  <c r="BI1159" i="3"/>
  <c r="BF1159" i="3"/>
  <c r="BE1159" i="3"/>
  <c r="DM1158" i="3"/>
  <c r="DN1158" i="3"/>
  <c r="DD1158" i="3"/>
  <c r="DB1158" i="3"/>
  <c r="CX1158" i="3"/>
  <c r="BK1158" i="3"/>
  <c r="BL1158" i="3"/>
  <c r="BH1158" i="3"/>
  <c r="BI1158" i="3"/>
  <c r="BF1158" i="3"/>
  <c r="BE1158" i="3"/>
  <c r="DM1157" i="3"/>
  <c r="DN1157" i="3"/>
  <c r="DD1157" i="3"/>
  <c r="DB1157" i="3"/>
  <c r="CX1157" i="3"/>
  <c r="BK1157" i="3"/>
  <c r="BL1157" i="3"/>
  <c r="BH1157" i="3"/>
  <c r="BI1157" i="3"/>
  <c r="BF1157" i="3"/>
  <c r="BE1157" i="3"/>
  <c r="DM1156" i="3"/>
  <c r="DN1156" i="3"/>
  <c r="DD1156" i="3"/>
  <c r="DB1156" i="3"/>
  <c r="CX1156" i="3"/>
  <c r="BK1156" i="3"/>
  <c r="BL1156" i="3"/>
  <c r="BH1156" i="3"/>
  <c r="BI1156" i="3"/>
  <c r="BF1156" i="3"/>
  <c r="BE1156" i="3"/>
  <c r="DM1155" i="3"/>
  <c r="DN1155" i="3"/>
  <c r="DD1155" i="3"/>
  <c r="DB1155" i="3"/>
  <c r="CX1155" i="3"/>
  <c r="BK1155" i="3"/>
  <c r="BL1155" i="3"/>
  <c r="BH1155" i="3"/>
  <c r="BI1155" i="3"/>
  <c r="BF1155" i="3"/>
  <c r="BE1155" i="3"/>
  <c r="DM1154" i="3"/>
  <c r="DN1154" i="3"/>
  <c r="DD1154" i="3"/>
  <c r="DB1154" i="3"/>
  <c r="CX1154" i="3"/>
  <c r="BK1154" i="3"/>
  <c r="BL1154" i="3"/>
  <c r="BH1154" i="3"/>
  <c r="BI1154" i="3"/>
  <c r="BF1154" i="3"/>
  <c r="BE1154" i="3"/>
  <c r="DM1153" i="3"/>
  <c r="DN1153" i="3"/>
  <c r="DD1153" i="3"/>
  <c r="DB1153" i="3"/>
  <c r="CX1153" i="3"/>
  <c r="BK1153" i="3"/>
  <c r="BL1153" i="3"/>
  <c r="BH1153" i="3"/>
  <c r="BI1153" i="3"/>
  <c r="BF1153" i="3"/>
  <c r="BE1153" i="3"/>
  <c r="DM1152" i="3"/>
  <c r="DN1152" i="3"/>
  <c r="DD1152" i="3"/>
  <c r="DB1152" i="3"/>
  <c r="CX1152" i="3"/>
  <c r="BK1152" i="3"/>
  <c r="BL1152" i="3"/>
  <c r="BH1152" i="3"/>
  <c r="BI1152" i="3"/>
  <c r="BF1152" i="3"/>
  <c r="BE1152" i="3"/>
  <c r="DM1151" i="3"/>
  <c r="DN1151" i="3"/>
  <c r="DD1151" i="3"/>
  <c r="DB1151" i="3"/>
  <c r="CX1151" i="3"/>
  <c r="BK1151" i="3"/>
  <c r="BL1151" i="3"/>
  <c r="BH1151" i="3"/>
  <c r="BI1151" i="3"/>
  <c r="BF1151" i="3"/>
  <c r="BE1151" i="3"/>
  <c r="DM1150" i="3"/>
  <c r="DN1150" i="3"/>
  <c r="DD1150" i="3"/>
  <c r="DB1150" i="3"/>
  <c r="CX1150" i="3"/>
  <c r="BK1150" i="3"/>
  <c r="BL1150" i="3"/>
  <c r="BH1150" i="3"/>
  <c r="BI1150" i="3"/>
  <c r="BF1150" i="3"/>
  <c r="BE1150" i="3"/>
  <c r="DM1149" i="3"/>
  <c r="DN1149" i="3"/>
  <c r="DD1149" i="3"/>
  <c r="DB1149" i="3"/>
  <c r="CX1149" i="3"/>
  <c r="BK1149" i="3"/>
  <c r="BL1149" i="3"/>
  <c r="BH1149" i="3"/>
  <c r="BI1149" i="3"/>
  <c r="BF1149" i="3"/>
  <c r="BE1149" i="3"/>
  <c r="DM1148" i="3"/>
  <c r="DN1148" i="3"/>
  <c r="DD1148" i="3"/>
  <c r="DB1148" i="3"/>
  <c r="CX1148" i="3"/>
  <c r="BK1148" i="3"/>
  <c r="BL1148" i="3"/>
  <c r="BH1148" i="3"/>
  <c r="BI1148" i="3"/>
  <c r="BF1148" i="3"/>
  <c r="BE1148" i="3"/>
  <c r="DM1147" i="3"/>
  <c r="DN1147" i="3"/>
  <c r="DD1147" i="3"/>
  <c r="DB1147" i="3"/>
  <c r="CX1147" i="3"/>
  <c r="BK1147" i="3"/>
  <c r="BL1147" i="3"/>
  <c r="BH1147" i="3"/>
  <c r="BI1147" i="3"/>
  <c r="BF1147" i="3"/>
  <c r="BE1147" i="3"/>
  <c r="DM1146" i="3"/>
  <c r="DN1146" i="3"/>
  <c r="DD1146" i="3"/>
  <c r="DB1146" i="3"/>
  <c r="CX1146" i="3"/>
  <c r="BK1146" i="3"/>
  <c r="BL1146" i="3"/>
  <c r="BH1146" i="3"/>
  <c r="BI1146" i="3"/>
  <c r="BF1146" i="3"/>
  <c r="BE1146" i="3"/>
  <c r="DM1145" i="3"/>
  <c r="DN1145" i="3"/>
  <c r="DD1145" i="3"/>
  <c r="DB1145" i="3"/>
  <c r="CX1145" i="3"/>
  <c r="BK1145" i="3"/>
  <c r="BL1145" i="3"/>
  <c r="BH1145" i="3"/>
  <c r="BI1145" i="3"/>
  <c r="BF1145" i="3"/>
  <c r="BE1145" i="3"/>
  <c r="DM1144" i="3"/>
  <c r="DN1144" i="3"/>
  <c r="DD1144" i="3"/>
  <c r="DB1144" i="3"/>
  <c r="CX1144" i="3"/>
  <c r="BK1144" i="3"/>
  <c r="BL1144" i="3"/>
  <c r="BH1144" i="3"/>
  <c r="BI1144" i="3"/>
  <c r="BF1144" i="3"/>
  <c r="BE1144" i="3"/>
  <c r="DM1143" i="3"/>
  <c r="DN1143" i="3"/>
  <c r="DD1143" i="3"/>
  <c r="DB1143" i="3"/>
  <c r="CX1143" i="3"/>
  <c r="BK1143" i="3"/>
  <c r="BL1143" i="3"/>
  <c r="BH1143" i="3"/>
  <c r="BI1143" i="3"/>
  <c r="BF1143" i="3"/>
  <c r="BE1143" i="3"/>
  <c r="DM1142" i="3"/>
  <c r="DN1142" i="3"/>
  <c r="DD1142" i="3"/>
  <c r="DB1142" i="3"/>
  <c r="CX1142" i="3"/>
  <c r="BK1142" i="3"/>
  <c r="BL1142" i="3"/>
  <c r="BH1142" i="3"/>
  <c r="BI1142" i="3"/>
  <c r="BF1142" i="3"/>
  <c r="BE1142" i="3"/>
  <c r="DM1141" i="3"/>
  <c r="DN1141" i="3"/>
  <c r="DD1141" i="3"/>
  <c r="DB1141" i="3"/>
  <c r="CX1141" i="3"/>
  <c r="BK1141" i="3"/>
  <c r="BL1141" i="3"/>
  <c r="BH1141" i="3"/>
  <c r="BI1141" i="3"/>
  <c r="BF1141" i="3"/>
  <c r="BE1141" i="3"/>
  <c r="DM1140" i="3"/>
  <c r="DN1140" i="3"/>
  <c r="DD1140" i="3"/>
  <c r="DB1140" i="3"/>
  <c r="CX1140" i="3"/>
  <c r="BK1140" i="3"/>
  <c r="BL1140" i="3"/>
  <c r="BH1140" i="3"/>
  <c r="BI1140" i="3"/>
  <c r="BF1140" i="3"/>
  <c r="BE1140" i="3"/>
  <c r="DM1139" i="3"/>
  <c r="DN1139" i="3"/>
  <c r="DD1139" i="3"/>
  <c r="DB1139" i="3"/>
  <c r="CX1139" i="3"/>
  <c r="BK1139" i="3"/>
  <c r="BL1139" i="3"/>
  <c r="BH1139" i="3"/>
  <c r="BI1139" i="3"/>
  <c r="BF1139" i="3"/>
  <c r="BE1139" i="3"/>
  <c r="DM1138" i="3"/>
  <c r="DN1138" i="3"/>
  <c r="DD1138" i="3"/>
  <c r="DB1138" i="3"/>
  <c r="CX1138" i="3"/>
  <c r="BK1138" i="3"/>
  <c r="BL1138" i="3"/>
  <c r="BH1138" i="3"/>
  <c r="BI1138" i="3"/>
  <c r="BF1138" i="3"/>
  <c r="BE1138" i="3"/>
  <c r="DM1137" i="3"/>
  <c r="DN1137" i="3"/>
  <c r="DD1137" i="3"/>
  <c r="DB1137" i="3"/>
  <c r="CX1137" i="3"/>
  <c r="BK1137" i="3"/>
  <c r="BL1137" i="3"/>
  <c r="BH1137" i="3"/>
  <c r="BI1137" i="3"/>
  <c r="BF1137" i="3"/>
  <c r="BE1137" i="3"/>
  <c r="DM1136" i="3"/>
  <c r="DN1136" i="3"/>
  <c r="DD1136" i="3"/>
  <c r="DB1136" i="3"/>
  <c r="CX1136" i="3"/>
  <c r="BK1136" i="3"/>
  <c r="BL1136" i="3"/>
  <c r="BH1136" i="3"/>
  <c r="BI1136" i="3"/>
  <c r="BF1136" i="3"/>
  <c r="BE1136" i="3"/>
  <c r="DM1135" i="3"/>
  <c r="DN1135" i="3"/>
  <c r="DD1135" i="3"/>
  <c r="DB1135" i="3"/>
  <c r="CX1135" i="3"/>
  <c r="BK1135" i="3"/>
  <c r="BL1135" i="3"/>
  <c r="BH1135" i="3"/>
  <c r="BI1135" i="3"/>
  <c r="BF1135" i="3"/>
  <c r="BE1135" i="3"/>
  <c r="DM1134" i="3"/>
  <c r="DN1134" i="3"/>
  <c r="DD1134" i="3"/>
  <c r="DB1134" i="3"/>
  <c r="CX1134" i="3"/>
  <c r="BK1134" i="3"/>
  <c r="BL1134" i="3"/>
  <c r="BH1134" i="3"/>
  <c r="BI1134" i="3"/>
  <c r="BF1134" i="3"/>
  <c r="BE1134" i="3"/>
  <c r="DM1133" i="3"/>
  <c r="DN1133" i="3"/>
  <c r="DD1133" i="3"/>
  <c r="DB1133" i="3"/>
  <c r="CX1133" i="3"/>
  <c r="BK1133" i="3"/>
  <c r="BL1133" i="3"/>
  <c r="BH1133" i="3"/>
  <c r="BI1133" i="3"/>
  <c r="BF1133" i="3"/>
  <c r="BE1133" i="3"/>
  <c r="DM1132" i="3"/>
  <c r="DN1132" i="3"/>
  <c r="DD1132" i="3"/>
  <c r="DB1132" i="3"/>
  <c r="CX1132" i="3"/>
  <c r="BK1132" i="3"/>
  <c r="BL1132" i="3"/>
  <c r="BH1132" i="3"/>
  <c r="BI1132" i="3"/>
  <c r="BF1132" i="3"/>
  <c r="BE1132" i="3"/>
  <c r="DM1131" i="3"/>
  <c r="DN1131" i="3"/>
  <c r="DD1131" i="3"/>
  <c r="DB1131" i="3"/>
  <c r="CX1131" i="3"/>
  <c r="BK1131" i="3"/>
  <c r="BL1131" i="3"/>
  <c r="BH1131" i="3"/>
  <c r="BI1131" i="3"/>
  <c r="BF1131" i="3"/>
  <c r="BE1131" i="3"/>
  <c r="DM1130" i="3"/>
  <c r="DN1130" i="3"/>
  <c r="DD1130" i="3"/>
  <c r="DB1130" i="3"/>
  <c r="CX1130" i="3"/>
  <c r="BK1130" i="3"/>
  <c r="BL1130" i="3"/>
  <c r="BH1130" i="3"/>
  <c r="BI1130" i="3"/>
  <c r="BF1130" i="3"/>
  <c r="BE1130" i="3"/>
  <c r="DM1129" i="3"/>
  <c r="DN1129" i="3"/>
  <c r="DD1129" i="3"/>
  <c r="DB1129" i="3"/>
  <c r="CX1129" i="3"/>
  <c r="BK1129" i="3"/>
  <c r="BL1129" i="3"/>
  <c r="BH1129" i="3"/>
  <c r="BI1129" i="3"/>
  <c r="BF1129" i="3"/>
  <c r="BE1129" i="3"/>
  <c r="DM1128" i="3"/>
  <c r="DN1128" i="3"/>
  <c r="DD1128" i="3"/>
  <c r="DB1128" i="3"/>
  <c r="CX1128" i="3"/>
  <c r="BK1128" i="3"/>
  <c r="BL1128" i="3"/>
  <c r="BH1128" i="3"/>
  <c r="BI1128" i="3"/>
  <c r="BF1128" i="3"/>
  <c r="BE1128" i="3"/>
  <c r="DM1127" i="3"/>
  <c r="DN1127" i="3"/>
  <c r="DD1127" i="3"/>
  <c r="DB1127" i="3"/>
  <c r="CX1127" i="3"/>
  <c r="BK1127" i="3"/>
  <c r="BL1127" i="3"/>
  <c r="BH1127" i="3"/>
  <c r="BI1127" i="3"/>
  <c r="BF1127" i="3"/>
  <c r="BE1127" i="3"/>
  <c r="DM1126" i="3"/>
  <c r="DN1126" i="3"/>
  <c r="DD1126" i="3"/>
  <c r="DB1126" i="3"/>
  <c r="CX1126" i="3"/>
  <c r="BK1126" i="3"/>
  <c r="BL1126" i="3"/>
  <c r="BH1126" i="3"/>
  <c r="BI1126" i="3"/>
  <c r="BF1126" i="3"/>
  <c r="BE1126" i="3"/>
  <c r="DM1125" i="3"/>
  <c r="DN1125" i="3"/>
  <c r="DD1125" i="3"/>
  <c r="DB1125" i="3"/>
  <c r="CX1125" i="3"/>
  <c r="BK1125" i="3"/>
  <c r="BL1125" i="3"/>
  <c r="BH1125" i="3"/>
  <c r="BI1125" i="3"/>
  <c r="BF1125" i="3"/>
  <c r="BE1125" i="3"/>
  <c r="DM1124" i="3"/>
  <c r="DN1124" i="3"/>
  <c r="DD1124" i="3"/>
  <c r="DB1124" i="3"/>
  <c r="CX1124" i="3"/>
  <c r="BK1124" i="3"/>
  <c r="BL1124" i="3"/>
  <c r="BH1124" i="3"/>
  <c r="BI1124" i="3"/>
  <c r="BF1124" i="3"/>
  <c r="BE1124" i="3"/>
  <c r="DM1123" i="3"/>
  <c r="DN1123" i="3"/>
  <c r="DD1123" i="3"/>
  <c r="DB1123" i="3"/>
  <c r="CX1123" i="3"/>
  <c r="BK1123" i="3"/>
  <c r="BL1123" i="3"/>
  <c r="BH1123" i="3"/>
  <c r="BI1123" i="3"/>
  <c r="BF1123" i="3"/>
  <c r="BE1123" i="3"/>
  <c r="DM1122" i="3"/>
  <c r="DN1122" i="3"/>
  <c r="DD1122" i="3"/>
  <c r="DB1122" i="3"/>
  <c r="CX1122" i="3"/>
  <c r="BK1122" i="3"/>
  <c r="BL1122" i="3"/>
  <c r="BH1122" i="3"/>
  <c r="BI1122" i="3"/>
  <c r="BF1122" i="3"/>
  <c r="BE1122" i="3"/>
  <c r="DM1121" i="3"/>
  <c r="DN1121" i="3"/>
  <c r="DD1121" i="3"/>
  <c r="DB1121" i="3"/>
  <c r="CX1121" i="3"/>
  <c r="BK1121" i="3"/>
  <c r="BL1121" i="3"/>
  <c r="BH1121" i="3"/>
  <c r="BI1121" i="3"/>
  <c r="BF1121" i="3"/>
  <c r="BE1121" i="3"/>
  <c r="DM1120" i="3"/>
  <c r="DN1120" i="3"/>
  <c r="DD1120" i="3"/>
  <c r="DB1120" i="3"/>
  <c r="CX1120" i="3"/>
  <c r="BK1120" i="3"/>
  <c r="BL1120" i="3"/>
  <c r="BH1120" i="3"/>
  <c r="BI1120" i="3"/>
  <c r="BF1120" i="3"/>
  <c r="BE1120" i="3"/>
  <c r="DM1119" i="3"/>
  <c r="DN1119" i="3"/>
  <c r="DD1119" i="3"/>
  <c r="DB1119" i="3"/>
  <c r="CX1119" i="3"/>
  <c r="BK1119" i="3"/>
  <c r="BL1119" i="3"/>
  <c r="BH1119" i="3"/>
  <c r="BI1119" i="3"/>
  <c r="BF1119" i="3"/>
  <c r="BE1119" i="3"/>
  <c r="DM1118" i="3"/>
  <c r="DN1118" i="3"/>
  <c r="DD1118" i="3"/>
  <c r="DB1118" i="3"/>
  <c r="CX1118" i="3"/>
  <c r="BK1118" i="3"/>
  <c r="BL1118" i="3"/>
  <c r="BH1118" i="3"/>
  <c r="BI1118" i="3"/>
  <c r="BF1118" i="3"/>
  <c r="BE1118" i="3"/>
  <c r="DM1117" i="3"/>
  <c r="DN1117" i="3"/>
  <c r="DD1117" i="3"/>
  <c r="DB1117" i="3"/>
  <c r="CX1117" i="3"/>
  <c r="BK1117" i="3"/>
  <c r="BL1117" i="3"/>
  <c r="BH1117" i="3"/>
  <c r="BI1117" i="3"/>
  <c r="BF1117" i="3"/>
  <c r="BE1117" i="3"/>
  <c r="DM1116" i="3"/>
  <c r="DN1116" i="3"/>
  <c r="DD1116" i="3"/>
  <c r="DB1116" i="3"/>
  <c r="CX1116" i="3"/>
  <c r="BK1116" i="3"/>
  <c r="BL1116" i="3"/>
  <c r="BH1116" i="3"/>
  <c r="BI1116" i="3"/>
  <c r="BF1116" i="3"/>
  <c r="BE1116" i="3"/>
  <c r="DM1115" i="3"/>
  <c r="DN1115" i="3"/>
  <c r="DD1115" i="3"/>
  <c r="DB1115" i="3"/>
  <c r="CX1115" i="3"/>
  <c r="BK1115" i="3"/>
  <c r="BL1115" i="3"/>
  <c r="BW1115" i="3"/>
  <c r="AH1115" i="3"/>
  <c r="BH1115" i="3"/>
  <c r="BI1115" i="3"/>
  <c r="BF1115" i="3"/>
  <c r="BE1115" i="3"/>
  <c r="DM1114" i="3"/>
  <c r="DN1114" i="3"/>
  <c r="DD1114" i="3"/>
  <c r="DB1114" i="3"/>
  <c r="CX1114" i="3"/>
  <c r="BK1114" i="3"/>
  <c r="BL1114" i="3"/>
  <c r="BM1114" i="3"/>
  <c r="BW1114" i="3"/>
  <c r="BH1114" i="3"/>
  <c r="BI1114" i="3"/>
  <c r="BF1114" i="3"/>
  <c r="BE1114" i="3"/>
  <c r="DM1113" i="3"/>
  <c r="DN1113" i="3"/>
  <c r="DD1113" i="3"/>
  <c r="DB1113" i="3"/>
  <c r="CX1113" i="3"/>
  <c r="BK1113" i="3"/>
  <c r="BL1113" i="3"/>
  <c r="BW1113" i="3"/>
  <c r="AH1113" i="3"/>
  <c r="BH1113" i="3"/>
  <c r="BI1113" i="3"/>
  <c r="BF1113" i="3"/>
  <c r="BE1113" i="3"/>
  <c r="DM1112" i="3"/>
  <c r="DN1112" i="3"/>
  <c r="DD1112" i="3"/>
  <c r="DB1112" i="3"/>
  <c r="CX1112" i="3"/>
  <c r="BK1112" i="3"/>
  <c r="BL1112" i="3"/>
  <c r="BM1112" i="3"/>
  <c r="BW1112" i="3"/>
  <c r="BH1112" i="3"/>
  <c r="BI1112" i="3"/>
  <c r="BF1112" i="3"/>
  <c r="BE1112" i="3"/>
  <c r="DM1111" i="3"/>
  <c r="DN1111" i="3"/>
  <c r="DD1111" i="3"/>
  <c r="DB1111" i="3"/>
  <c r="CX1111" i="3"/>
  <c r="BK1111" i="3"/>
  <c r="BL1111" i="3"/>
  <c r="BW1111" i="3"/>
  <c r="AH1111" i="3"/>
  <c r="BH1111" i="3"/>
  <c r="BI1111" i="3"/>
  <c r="BF1111" i="3"/>
  <c r="BE1111" i="3"/>
  <c r="DM1110" i="3"/>
  <c r="DN1110" i="3"/>
  <c r="DD1110" i="3"/>
  <c r="DB1110" i="3"/>
  <c r="CX1110" i="3"/>
  <c r="BK1110" i="3"/>
  <c r="BL1110" i="3"/>
  <c r="BH1110" i="3"/>
  <c r="BI1110" i="3"/>
  <c r="BF1110" i="3"/>
  <c r="BE1110" i="3"/>
  <c r="DM1109" i="3"/>
  <c r="DN1109" i="3"/>
  <c r="DD1109" i="3"/>
  <c r="DB1109" i="3"/>
  <c r="CX1109" i="3"/>
  <c r="BK1109" i="3"/>
  <c r="BL1109" i="3"/>
  <c r="BW1109" i="3"/>
  <c r="BH1109" i="3"/>
  <c r="BI1109" i="3"/>
  <c r="BF1109" i="3"/>
  <c r="BE1109" i="3"/>
  <c r="AH1109" i="3"/>
  <c r="DM1108" i="3"/>
  <c r="DN1108" i="3"/>
  <c r="DD1108" i="3"/>
  <c r="DB1108" i="3"/>
  <c r="CX1108" i="3"/>
  <c r="BK1108" i="3"/>
  <c r="BL1108" i="3"/>
  <c r="BH1108" i="3"/>
  <c r="BI1108" i="3"/>
  <c r="BF1108" i="3"/>
  <c r="BE1108" i="3"/>
  <c r="DM1107" i="3"/>
  <c r="DN1107" i="3"/>
  <c r="DD1107" i="3"/>
  <c r="DB1107" i="3"/>
  <c r="CX1107" i="3"/>
  <c r="BK1107" i="3"/>
  <c r="BL1107" i="3"/>
  <c r="BW1107" i="3"/>
  <c r="AH1107" i="3"/>
  <c r="BH1107" i="3"/>
  <c r="BI1107" i="3"/>
  <c r="BF1107" i="3"/>
  <c r="BE1107" i="3"/>
  <c r="DM1106" i="3"/>
  <c r="DN1106" i="3"/>
  <c r="DD1106" i="3"/>
  <c r="DB1106" i="3"/>
  <c r="CX1106" i="3"/>
  <c r="BK1106" i="3"/>
  <c r="BL1106" i="3"/>
  <c r="BM1106" i="3"/>
  <c r="BW1106" i="3"/>
  <c r="BH1106" i="3"/>
  <c r="BI1106" i="3"/>
  <c r="BF1106" i="3"/>
  <c r="BE1106" i="3"/>
  <c r="DM1105" i="3"/>
  <c r="DN1105" i="3"/>
  <c r="DD1105" i="3"/>
  <c r="DB1105" i="3"/>
  <c r="CX1105" i="3"/>
  <c r="BK1105" i="3"/>
  <c r="BL1105" i="3"/>
  <c r="BH1105" i="3"/>
  <c r="BI1105" i="3"/>
  <c r="BF1105" i="3"/>
  <c r="BE1105" i="3"/>
  <c r="DM1104" i="3"/>
  <c r="DN1104" i="3"/>
  <c r="DD1104" i="3"/>
  <c r="DB1104" i="3"/>
  <c r="CX1104" i="3"/>
  <c r="BK1104" i="3"/>
  <c r="BL1104" i="3"/>
  <c r="BM1104" i="3"/>
  <c r="BH1104" i="3"/>
  <c r="BI1104" i="3"/>
  <c r="BF1104" i="3"/>
  <c r="BE1104" i="3"/>
  <c r="DM1103" i="3"/>
  <c r="DN1103" i="3"/>
  <c r="DD1103" i="3"/>
  <c r="DB1103" i="3"/>
  <c r="CX1103" i="3"/>
  <c r="BK1103" i="3"/>
  <c r="BL1103" i="3"/>
  <c r="BM1103" i="3"/>
  <c r="BH1103" i="3"/>
  <c r="BI1103" i="3"/>
  <c r="BF1103" i="3"/>
  <c r="BE1103" i="3"/>
  <c r="DM1102" i="3"/>
  <c r="DN1102" i="3"/>
  <c r="DD1102" i="3"/>
  <c r="DB1102" i="3"/>
  <c r="CX1102" i="3"/>
  <c r="BK1102" i="3"/>
  <c r="BL1102" i="3"/>
  <c r="BM1102" i="3"/>
  <c r="BH1102" i="3"/>
  <c r="BI1102" i="3"/>
  <c r="BF1102" i="3"/>
  <c r="BE1102" i="3"/>
  <c r="DM1101" i="3"/>
  <c r="DN1101" i="3"/>
  <c r="DD1101" i="3"/>
  <c r="DB1101" i="3"/>
  <c r="CX1101" i="3"/>
  <c r="BK1101" i="3"/>
  <c r="BL1101" i="3"/>
  <c r="BM1101" i="3"/>
  <c r="BH1101" i="3"/>
  <c r="BI1101" i="3"/>
  <c r="BF1101" i="3"/>
  <c r="BE1101" i="3"/>
  <c r="DM1100" i="3"/>
  <c r="DN1100" i="3"/>
  <c r="DD1100" i="3"/>
  <c r="DB1100" i="3"/>
  <c r="CX1100" i="3"/>
  <c r="BK1100" i="3"/>
  <c r="BL1100" i="3"/>
  <c r="BM1100" i="3"/>
  <c r="BH1100" i="3"/>
  <c r="BI1100" i="3"/>
  <c r="BF1100" i="3"/>
  <c r="BE1100" i="3"/>
  <c r="DM1099" i="3"/>
  <c r="DN1099" i="3"/>
  <c r="DD1099" i="3"/>
  <c r="DB1099" i="3"/>
  <c r="CX1099" i="3"/>
  <c r="BK1099" i="3"/>
  <c r="BL1099" i="3"/>
  <c r="BH1099" i="3"/>
  <c r="BI1099" i="3"/>
  <c r="BF1099" i="3"/>
  <c r="BE1099" i="3"/>
  <c r="DM1098" i="3"/>
  <c r="DN1098" i="3"/>
  <c r="DD1098" i="3"/>
  <c r="DB1098" i="3"/>
  <c r="CX1098" i="3"/>
  <c r="BK1098" i="3"/>
  <c r="BL1098" i="3"/>
  <c r="BW1098" i="3"/>
  <c r="AG1098" i="3"/>
  <c r="BM1098" i="3"/>
  <c r="BN1098" i="3"/>
  <c r="BH1098" i="3"/>
  <c r="BI1098" i="3"/>
  <c r="BF1098" i="3"/>
  <c r="BE1098" i="3"/>
  <c r="DM1097" i="3"/>
  <c r="DN1097" i="3"/>
  <c r="DD1097" i="3"/>
  <c r="DB1097" i="3"/>
  <c r="CX1097" i="3"/>
  <c r="BK1097" i="3"/>
  <c r="BL1097" i="3"/>
  <c r="BH1097" i="3"/>
  <c r="BI1097" i="3"/>
  <c r="BF1097" i="3"/>
  <c r="BE1097" i="3"/>
  <c r="DM1096" i="3"/>
  <c r="DN1096" i="3"/>
  <c r="DD1096" i="3"/>
  <c r="DB1096" i="3"/>
  <c r="CX1096" i="3"/>
  <c r="BK1096" i="3"/>
  <c r="BL1096" i="3"/>
  <c r="BM1096" i="3"/>
  <c r="BN1096" i="3"/>
  <c r="BW1096" i="3"/>
  <c r="AG1096" i="3"/>
  <c r="BH1096" i="3"/>
  <c r="BI1096" i="3"/>
  <c r="BF1096" i="3"/>
  <c r="BE1096" i="3"/>
  <c r="DM1095" i="3"/>
  <c r="DN1095" i="3"/>
  <c r="DD1095" i="3"/>
  <c r="DB1095" i="3"/>
  <c r="CX1095" i="3"/>
  <c r="BK1095" i="3"/>
  <c r="BL1095" i="3"/>
  <c r="BH1095" i="3"/>
  <c r="BI1095" i="3"/>
  <c r="BF1095" i="3"/>
  <c r="BE1095" i="3"/>
  <c r="DM1094" i="3"/>
  <c r="DN1094" i="3"/>
  <c r="DD1094" i="3"/>
  <c r="DB1094" i="3"/>
  <c r="CX1094" i="3"/>
  <c r="BK1094" i="3"/>
  <c r="BL1094" i="3"/>
  <c r="BM1094" i="3"/>
  <c r="BN1094" i="3"/>
  <c r="BH1094" i="3"/>
  <c r="BI1094" i="3"/>
  <c r="BF1094" i="3"/>
  <c r="BE1094" i="3"/>
  <c r="DM1093" i="3"/>
  <c r="DN1093" i="3"/>
  <c r="DD1093" i="3"/>
  <c r="DB1093" i="3"/>
  <c r="CX1093" i="3"/>
  <c r="BK1093" i="3"/>
  <c r="BL1093" i="3"/>
  <c r="BM1093" i="3"/>
  <c r="BH1093" i="3"/>
  <c r="BI1093" i="3"/>
  <c r="BF1093" i="3"/>
  <c r="BE1093" i="3"/>
  <c r="DM1092" i="3"/>
  <c r="DN1092" i="3"/>
  <c r="DD1092" i="3"/>
  <c r="DB1092" i="3"/>
  <c r="CX1092" i="3"/>
  <c r="BK1092" i="3"/>
  <c r="BL1092" i="3"/>
  <c r="BW1092" i="3"/>
  <c r="BH1092" i="3"/>
  <c r="BI1092" i="3"/>
  <c r="BF1092" i="3"/>
  <c r="BE1092" i="3"/>
  <c r="DM1091" i="3"/>
  <c r="DN1091" i="3"/>
  <c r="DD1091" i="3"/>
  <c r="DB1091" i="3"/>
  <c r="CX1091" i="3"/>
  <c r="BK1091" i="3"/>
  <c r="BL1091" i="3"/>
  <c r="BM1091" i="3"/>
  <c r="BH1091" i="3"/>
  <c r="BI1091" i="3"/>
  <c r="BF1091" i="3"/>
  <c r="BE1091" i="3"/>
  <c r="DM1090" i="3"/>
  <c r="DN1090" i="3"/>
  <c r="DD1090" i="3"/>
  <c r="DB1090" i="3"/>
  <c r="CX1090" i="3"/>
  <c r="BK1090" i="3"/>
  <c r="BL1090" i="3"/>
  <c r="BW1090" i="3"/>
  <c r="BH1090" i="3"/>
  <c r="BI1090" i="3"/>
  <c r="BF1090" i="3"/>
  <c r="BE1090" i="3"/>
  <c r="DM1089" i="3"/>
  <c r="DN1089" i="3"/>
  <c r="DD1089" i="3"/>
  <c r="DB1089" i="3"/>
  <c r="CX1089" i="3"/>
  <c r="BK1089" i="3"/>
  <c r="BL1089" i="3"/>
  <c r="BM1089" i="3"/>
  <c r="BH1089" i="3"/>
  <c r="BI1089" i="3"/>
  <c r="BF1089" i="3"/>
  <c r="BE1089" i="3"/>
  <c r="DM1088" i="3"/>
  <c r="DN1088" i="3"/>
  <c r="DD1088" i="3"/>
  <c r="DB1088" i="3"/>
  <c r="CX1088" i="3"/>
  <c r="BK1088" i="3"/>
  <c r="BL1088" i="3"/>
  <c r="BW1088" i="3"/>
  <c r="BH1088" i="3"/>
  <c r="BI1088" i="3"/>
  <c r="BF1088" i="3"/>
  <c r="BE1088" i="3"/>
  <c r="DM1087" i="3"/>
  <c r="DN1087" i="3"/>
  <c r="DD1087" i="3"/>
  <c r="DB1087" i="3"/>
  <c r="CX1087" i="3"/>
  <c r="BK1087" i="3"/>
  <c r="BL1087" i="3"/>
  <c r="BM1087" i="3"/>
  <c r="BH1087" i="3"/>
  <c r="BI1087" i="3"/>
  <c r="BF1087" i="3"/>
  <c r="BE1087" i="3"/>
  <c r="DM1086" i="3"/>
  <c r="DN1086" i="3"/>
  <c r="DD1086" i="3"/>
  <c r="DB1086" i="3"/>
  <c r="CX1086" i="3"/>
  <c r="BK1086" i="3"/>
  <c r="BL1086" i="3"/>
  <c r="BW1086" i="3"/>
  <c r="BH1086" i="3"/>
  <c r="BI1086" i="3"/>
  <c r="BF1086" i="3"/>
  <c r="BE1086" i="3"/>
  <c r="DM1085" i="3"/>
  <c r="DN1085" i="3"/>
  <c r="DD1085" i="3"/>
  <c r="DB1085" i="3"/>
  <c r="CX1085" i="3"/>
  <c r="BK1085" i="3"/>
  <c r="BL1085" i="3"/>
  <c r="BM1085" i="3"/>
  <c r="BH1085" i="3"/>
  <c r="BI1085" i="3"/>
  <c r="BF1085" i="3"/>
  <c r="BE1085" i="3"/>
  <c r="DM1084" i="3"/>
  <c r="DN1084" i="3"/>
  <c r="DD1084" i="3"/>
  <c r="DB1084" i="3"/>
  <c r="CX1084" i="3"/>
  <c r="BK1084" i="3"/>
  <c r="BL1084" i="3"/>
  <c r="BW1084" i="3"/>
  <c r="BH1084" i="3"/>
  <c r="BI1084" i="3"/>
  <c r="BF1084" i="3"/>
  <c r="BE1084" i="3"/>
  <c r="DM1083" i="3"/>
  <c r="DN1083" i="3"/>
  <c r="DD1083" i="3"/>
  <c r="DB1083" i="3"/>
  <c r="CX1083" i="3"/>
  <c r="BK1083" i="3"/>
  <c r="BL1083" i="3"/>
  <c r="BM1083" i="3"/>
  <c r="BH1083" i="3"/>
  <c r="BI1083" i="3"/>
  <c r="BF1083" i="3"/>
  <c r="BE1083" i="3"/>
  <c r="DM1082" i="3"/>
  <c r="DN1082" i="3"/>
  <c r="DD1082" i="3"/>
  <c r="DB1082" i="3"/>
  <c r="CX1082" i="3"/>
  <c r="BK1082" i="3"/>
  <c r="BL1082" i="3"/>
  <c r="BW1082" i="3"/>
  <c r="BH1082" i="3"/>
  <c r="BI1082" i="3"/>
  <c r="BF1082" i="3"/>
  <c r="BE1082" i="3"/>
  <c r="DM1081" i="3"/>
  <c r="DN1081" i="3"/>
  <c r="DD1081" i="3"/>
  <c r="DB1081" i="3"/>
  <c r="CX1081" i="3"/>
  <c r="BK1081" i="3"/>
  <c r="BL1081" i="3"/>
  <c r="BM1081" i="3"/>
  <c r="BH1081" i="3"/>
  <c r="BI1081" i="3"/>
  <c r="BF1081" i="3"/>
  <c r="BE1081" i="3"/>
  <c r="DM1080" i="3"/>
  <c r="DN1080" i="3"/>
  <c r="DD1080" i="3"/>
  <c r="DB1080" i="3"/>
  <c r="CX1080" i="3"/>
  <c r="BK1080" i="3"/>
  <c r="BL1080" i="3"/>
  <c r="BW1080" i="3"/>
  <c r="BH1080" i="3"/>
  <c r="BI1080" i="3"/>
  <c r="BF1080" i="3"/>
  <c r="BE1080" i="3"/>
  <c r="DM1079" i="3"/>
  <c r="DN1079" i="3"/>
  <c r="DD1079" i="3"/>
  <c r="DB1079" i="3"/>
  <c r="CX1079" i="3"/>
  <c r="BK1079" i="3"/>
  <c r="BL1079" i="3"/>
  <c r="BM1079" i="3"/>
  <c r="BH1079" i="3"/>
  <c r="BI1079" i="3"/>
  <c r="BF1079" i="3"/>
  <c r="BE1079" i="3"/>
  <c r="DM1078" i="3"/>
  <c r="DN1078" i="3"/>
  <c r="DD1078" i="3"/>
  <c r="DB1078" i="3"/>
  <c r="CX1078" i="3"/>
  <c r="BK1078" i="3"/>
  <c r="BL1078" i="3"/>
  <c r="BW1078" i="3"/>
  <c r="BH1078" i="3"/>
  <c r="BI1078" i="3"/>
  <c r="BF1078" i="3"/>
  <c r="BE1078" i="3"/>
  <c r="DM1077" i="3"/>
  <c r="DN1077" i="3"/>
  <c r="DD1077" i="3"/>
  <c r="DB1077" i="3"/>
  <c r="CX1077" i="3"/>
  <c r="BK1077" i="3"/>
  <c r="BL1077" i="3"/>
  <c r="BM1077" i="3"/>
  <c r="BH1077" i="3"/>
  <c r="BI1077" i="3"/>
  <c r="BF1077" i="3"/>
  <c r="BE1077" i="3"/>
  <c r="DM1076" i="3"/>
  <c r="DN1076" i="3"/>
  <c r="DD1076" i="3"/>
  <c r="DB1076" i="3"/>
  <c r="CX1076" i="3"/>
  <c r="BK1076" i="3"/>
  <c r="BL1076" i="3"/>
  <c r="BW1076" i="3"/>
  <c r="BH1076" i="3"/>
  <c r="BI1076" i="3"/>
  <c r="BF1076" i="3"/>
  <c r="BE1076" i="3"/>
  <c r="DM1075" i="3"/>
  <c r="DN1075" i="3"/>
  <c r="DD1075" i="3"/>
  <c r="DB1075" i="3"/>
  <c r="CX1075" i="3"/>
  <c r="BK1075" i="3"/>
  <c r="BL1075" i="3"/>
  <c r="BM1075" i="3"/>
  <c r="BH1075" i="3"/>
  <c r="BI1075" i="3"/>
  <c r="BF1075" i="3"/>
  <c r="BE1075" i="3"/>
  <c r="DM1074" i="3"/>
  <c r="DN1074" i="3"/>
  <c r="DD1074" i="3"/>
  <c r="DB1074" i="3"/>
  <c r="CX1074" i="3"/>
  <c r="BK1074" i="3"/>
  <c r="BL1074" i="3"/>
  <c r="BW1074" i="3"/>
  <c r="BH1074" i="3"/>
  <c r="BI1074" i="3"/>
  <c r="BF1074" i="3"/>
  <c r="BE1074" i="3"/>
  <c r="DM1073" i="3"/>
  <c r="DN1073" i="3"/>
  <c r="DD1073" i="3"/>
  <c r="DB1073" i="3"/>
  <c r="CX1073" i="3"/>
  <c r="BK1073" i="3"/>
  <c r="BL1073" i="3"/>
  <c r="BM1073" i="3"/>
  <c r="BH1073" i="3"/>
  <c r="BI1073" i="3"/>
  <c r="BF1073" i="3"/>
  <c r="BE1073" i="3"/>
  <c r="DM1072" i="3"/>
  <c r="DN1072" i="3"/>
  <c r="DD1072" i="3"/>
  <c r="DB1072" i="3"/>
  <c r="CX1072" i="3"/>
  <c r="BK1072" i="3"/>
  <c r="BL1072" i="3"/>
  <c r="BW1072" i="3"/>
  <c r="BH1072" i="3"/>
  <c r="BI1072" i="3"/>
  <c r="BF1072" i="3"/>
  <c r="BE1072" i="3"/>
  <c r="DM1071" i="3"/>
  <c r="DN1071" i="3"/>
  <c r="DD1071" i="3"/>
  <c r="DB1071" i="3"/>
  <c r="CX1071" i="3"/>
  <c r="BK1071" i="3"/>
  <c r="BL1071" i="3"/>
  <c r="BM1071" i="3"/>
  <c r="BH1071" i="3"/>
  <c r="BI1071" i="3"/>
  <c r="BF1071" i="3"/>
  <c r="BE1071" i="3"/>
  <c r="DM1070" i="3"/>
  <c r="DN1070" i="3"/>
  <c r="DD1070" i="3"/>
  <c r="DB1070" i="3"/>
  <c r="CX1070" i="3"/>
  <c r="BK1070" i="3"/>
  <c r="BL1070" i="3"/>
  <c r="BW1070" i="3"/>
  <c r="BH1070" i="3"/>
  <c r="BI1070" i="3"/>
  <c r="BF1070" i="3"/>
  <c r="BE1070" i="3"/>
  <c r="DM1069" i="3"/>
  <c r="DN1069" i="3"/>
  <c r="DD1069" i="3"/>
  <c r="DB1069" i="3"/>
  <c r="CX1069" i="3"/>
  <c r="BK1069" i="3"/>
  <c r="BL1069" i="3"/>
  <c r="BM1069" i="3"/>
  <c r="BH1069" i="3"/>
  <c r="BI1069" i="3"/>
  <c r="BF1069" i="3"/>
  <c r="BE1069" i="3"/>
  <c r="DM1068" i="3"/>
  <c r="DN1068" i="3"/>
  <c r="DD1068" i="3"/>
  <c r="DB1068" i="3"/>
  <c r="CX1068" i="3"/>
  <c r="BK1068" i="3"/>
  <c r="BL1068" i="3"/>
  <c r="BW1068" i="3"/>
  <c r="BH1068" i="3"/>
  <c r="BI1068" i="3"/>
  <c r="BF1068" i="3"/>
  <c r="BE1068" i="3"/>
  <c r="DM1067" i="3"/>
  <c r="DN1067" i="3"/>
  <c r="DD1067" i="3"/>
  <c r="DB1067" i="3"/>
  <c r="CX1067" i="3"/>
  <c r="BK1067" i="3"/>
  <c r="BL1067" i="3"/>
  <c r="BM1067" i="3"/>
  <c r="BH1067" i="3"/>
  <c r="BI1067" i="3"/>
  <c r="BF1067" i="3"/>
  <c r="BE1067" i="3"/>
  <c r="DM1066" i="3"/>
  <c r="DN1066" i="3"/>
  <c r="DD1066" i="3"/>
  <c r="DB1066" i="3"/>
  <c r="CX1066" i="3"/>
  <c r="BK1066" i="3"/>
  <c r="BL1066" i="3"/>
  <c r="BW1066" i="3"/>
  <c r="BH1066" i="3"/>
  <c r="BI1066" i="3"/>
  <c r="BF1066" i="3"/>
  <c r="BE1066" i="3"/>
  <c r="DM1065" i="3"/>
  <c r="DN1065" i="3"/>
  <c r="DD1065" i="3"/>
  <c r="DB1065" i="3"/>
  <c r="CX1065" i="3"/>
  <c r="BK1065" i="3"/>
  <c r="BL1065" i="3"/>
  <c r="BM1065" i="3"/>
  <c r="BH1065" i="3"/>
  <c r="BI1065" i="3"/>
  <c r="BF1065" i="3"/>
  <c r="BE1065" i="3"/>
  <c r="DM1064" i="3"/>
  <c r="DN1064" i="3"/>
  <c r="DD1064" i="3"/>
  <c r="DB1064" i="3"/>
  <c r="CX1064" i="3"/>
  <c r="BK1064" i="3"/>
  <c r="BL1064" i="3"/>
  <c r="BW1064" i="3"/>
  <c r="BH1064" i="3"/>
  <c r="BI1064" i="3"/>
  <c r="BF1064" i="3"/>
  <c r="BE1064" i="3"/>
  <c r="DM1063" i="3"/>
  <c r="DN1063" i="3"/>
  <c r="DD1063" i="3"/>
  <c r="DB1063" i="3"/>
  <c r="CX1063" i="3"/>
  <c r="BK1063" i="3"/>
  <c r="BL1063" i="3"/>
  <c r="BM1063" i="3"/>
  <c r="BH1063" i="3"/>
  <c r="BI1063" i="3"/>
  <c r="BF1063" i="3"/>
  <c r="BE1063" i="3"/>
  <c r="DM1062" i="3"/>
  <c r="DN1062" i="3"/>
  <c r="DD1062" i="3"/>
  <c r="DB1062" i="3"/>
  <c r="CX1062" i="3"/>
  <c r="BK1062" i="3"/>
  <c r="BL1062" i="3"/>
  <c r="BW1062" i="3"/>
  <c r="BH1062" i="3"/>
  <c r="BI1062" i="3"/>
  <c r="BF1062" i="3"/>
  <c r="BE1062" i="3"/>
  <c r="DM1061" i="3"/>
  <c r="DN1061" i="3"/>
  <c r="DD1061" i="3"/>
  <c r="DB1061" i="3"/>
  <c r="CX1061" i="3"/>
  <c r="BK1061" i="3"/>
  <c r="BL1061" i="3"/>
  <c r="BM1061" i="3"/>
  <c r="BH1061" i="3"/>
  <c r="BI1061" i="3"/>
  <c r="BF1061" i="3"/>
  <c r="BE1061" i="3"/>
  <c r="DM1060" i="3"/>
  <c r="DN1060" i="3"/>
  <c r="DD1060" i="3"/>
  <c r="DB1060" i="3"/>
  <c r="CX1060" i="3"/>
  <c r="BK1060" i="3"/>
  <c r="BL1060" i="3"/>
  <c r="BW1060" i="3"/>
  <c r="BH1060" i="3"/>
  <c r="BI1060" i="3"/>
  <c r="BF1060" i="3"/>
  <c r="BE1060" i="3"/>
  <c r="DM1059" i="3"/>
  <c r="DN1059" i="3"/>
  <c r="DD1059" i="3"/>
  <c r="DB1059" i="3"/>
  <c r="CX1059" i="3"/>
  <c r="BK1059" i="3"/>
  <c r="BL1059" i="3"/>
  <c r="BM1059" i="3"/>
  <c r="BH1059" i="3"/>
  <c r="BI1059" i="3"/>
  <c r="BF1059" i="3"/>
  <c r="BE1059" i="3"/>
  <c r="DM1058" i="3"/>
  <c r="DN1058" i="3"/>
  <c r="DD1058" i="3"/>
  <c r="DB1058" i="3"/>
  <c r="CX1058" i="3"/>
  <c r="BK1058" i="3"/>
  <c r="BL1058" i="3"/>
  <c r="BW1058" i="3"/>
  <c r="BH1058" i="3"/>
  <c r="BI1058" i="3"/>
  <c r="BF1058" i="3"/>
  <c r="BE1058" i="3"/>
  <c r="DM1057" i="3"/>
  <c r="DN1057" i="3"/>
  <c r="DD1057" i="3"/>
  <c r="DB1057" i="3"/>
  <c r="CX1057" i="3"/>
  <c r="BK1057" i="3"/>
  <c r="BL1057" i="3"/>
  <c r="BM1057" i="3"/>
  <c r="BH1057" i="3"/>
  <c r="BI1057" i="3"/>
  <c r="BF1057" i="3"/>
  <c r="BE1057" i="3"/>
  <c r="DM1056" i="3"/>
  <c r="DN1056" i="3"/>
  <c r="DD1056" i="3"/>
  <c r="DB1056" i="3"/>
  <c r="CX1056" i="3"/>
  <c r="BK1056" i="3"/>
  <c r="BL1056" i="3"/>
  <c r="BW1056" i="3"/>
  <c r="BH1056" i="3"/>
  <c r="BI1056" i="3"/>
  <c r="BF1056" i="3"/>
  <c r="BE1056" i="3"/>
  <c r="DM1055" i="3"/>
  <c r="DN1055" i="3"/>
  <c r="DD1055" i="3"/>
  <c r="DB1055" i="3"/>
  <c r="CX1055" i="3"/>
  <c r="BK1055" i="3"/>
  <c r="BL1055" i="3"/>
  <c r="BM1055" i="3"/>
  <c r="BH1055" i="3"/>
  <c r="BI1055" i="3"/>
  <c r="BF1055" i="3"/>
  <c r="BE1055" i="3"/>
  <c r="DM1054" i="3"/>
  <c r="DN1054" i="3"/>
  <c r="DD1054" i="3"/>
  <c r="DB1054" i="3"/>
  <c r="CX1054" i="3"/>
  <c r="BK1054" i="3"/>
  <c r="BL1054" i="3"/>
  <c r="BW1054" i="3"/>
  <c r="BH1054" i="3"/>
  <c r="BI1054" i="3"/>
  <c r="BF1054" i="3"/>
  <c r="BE1054" i="3"/>
  <c r="DM1053" i="3"/>
  <c r="DN1053" i="3"/>
  <c r="DD1053" i="3"/>
  <c r="DB1053" i="3"/>
  <c r="CX1053" i="3"/>
  <c r="BK1053" i="3"/>
  <c r="BL1053" i="3"/>
  <c r="BM1053" i="3"/>
  <c r="BH1053" i="3"/>
  <c r="BI1053" i="3"/>
  <c r="BF1053" i="3"/>
  <c r="BE1053" i="3"/>
  <c r="DM1052" i="3"/>
  <c r="DN1052" i="3"/>
  <c r="DD1052" i="3"/>
  <c r="DB1052" i="3"/>
  <c r="CX1052" i="3"/>
  <c r="BK1052" i="3"/>
  <c r="BL1052" i="3"/>
  <c r="BH1052" i="3"/>
  <c r="BI1052" i="3"/>
  <c r="BF1052" i="3"/>
  <c r="BE1052" i="3"/>
  <c r="DM1051" i="3"/>
  <c r="DN1051" i="3"/>
  <c r="DD1051" i="3"/>
  <c r="DB1051" i="3"/>
  <c r="CX1051" i="3"/>
  <c r="BK1051" i="3"/>
  <c r="BL1051" i="3"/>
  <c r="BM1051" i="3"/>
  <c r="BH1051" i="3"/>
  <c r="BI1051" i="3"/>
  <c r="BF1051" i="3"/>
  <c r="BE1051" i="3"/>
  <c r="DM1050" i="3"/>
  <c r="DN1050" i="3"/>
  <c r="DD1050" i="3"/>
  <c r="DB1050" i="3"/>
  <c r="CX1050" i="3"/>
  <c r="BK1050" i="3"/>
  <c r="BL1050" i="3"/>
  <c r="BW1050" i="3"/>
  <c r="BM1050" i="3"/>
  <c r="BN1050" i="3"/>
  <c r="BO1050" i="3"/>
  <c r="BH1050" i="3"/>
  <c r="BI1050" i="3"/>
  <c r="BF1050" i="3"/>
  <c r="BE1050" i="3"/>
  <c r="DM1049" i="3"/>
  <c r="DN1049" i="3"/>
  <c r="DD1049" i="3"/>
  <c r="DB1049" i="3"/>
  <c r="CX1049" i="3"/>
  <c r="BK1049" i="3"/>
  <c r="BL1049" i="3"/>
  <c r="BM1049" i="3"/>
  <c r="BH1049" i="3"/>
  <c r="BI1049" i="3"/>
  <c r="BF1049" i="3"/>
  <c r="BE1049" i="3"/>
  <c r="DM1048" i="3"/>
  <c r="DN1048" i="3"/>
  <c r="DD1048" i="3"/>
  <c r="DB1048" i="3"/>
  <c r="CX1048" i="3"/>
  <c r="BK1048" i="3"/>
  <c r="BL1048" i="3"/>
  <c r="BH1048" i="3"/>
  <c r="BI1048" i="3"/>
  <c r="BF1048" i="3"/>
  <c r="BE1048" i="3"/>
  <c r="DM1047" i="3"/>
  <c r="DN1047" i="3"/>
  <c r="DD1047" i="3"/>
  <c r="DB1047" i="3"/>
  <c r="CX1047" i="3"/>
  <c r="BK1047" i="3"/>
  <c r="BL1047" i="3"/>
  <c r="BM1047" i="3"/>
  <c r="BH1047" i="3"/>
  <c r="BI1047" i="3"/>
  <c r="BF1047" i="3"/>
  <c r="BE1047" i="3"/>
  <c r="DM1046" i="3"/>
  <c r="DN1046" i="3"/>
  <c r="DD1046" i="3"/>
  <c r="DB1046" i="3"/>
  <c r="CX1046" i="3"/>
  <c r="BK1046" i="3"/>
  <c r="BL1046" i="3"/>
  <c r="BW1046" i="3"/>
  <c r="BH1046" i="3"/>
  <c r="BI1046" i="3"/>
  <c r="BF1046" i="3"/>
  <c r="BE1046" i="3"/>
  <c r="DM1045" i="3"/>
  <c r="DN1045" i="3"/>
  <c r="DD1045" i="3"/>
  <c r="DB1045" i="3"/>
  <c r="CX1045" i="3"/>
  <c r="BK1045" i="3"/>
  <c r="BL1045" i="3"/>
  <c r="BM1045" i="3"/>
  <c r="BH1045" i="3"/>
  <c r="BI1045" i="3"/>
  <c r="BF1045" i="3"/>
  <c r="BE1045" i="3"/>
  <c r="DM1044" i="3"/>
  <c r="DN1044" i="3"/>
  <c r="DD1044" i="3"/>
  <c r="DB1044" i="3"/>
  <c r="CX1044" i="3"/>
  <c r="BK1044" i="3"/>
  <c r="BL1044" i="3"/>
  <c r="BH1044" i="3"/>
  <c r="BI1044" i="3"/>
  <c r="BF1044" i="3"/>
  <c r="BE1044" i="3"/>
  <c r="DM1043" i="3"/>
  <c r="DN1043" i="3"/>
  <c r="DD1043" i="3"/>
  <c r="DB1043" i="3"/>
  <c r="CX1043" i="3"/>
  <c r="BK1043" i="3"/>
  <c r="BL1043" i="3"/>
  <c r="BM1043" i="3"/>
  <c r="BH1043" i="3"/>
  <c r="BI1043" i="3"/>
  <c r="BF1043" i="3"/>
  <c r="BE1043" i="3"/>
  <c r="DM1042" i="3"/>
  <c r="DN1042" i="3"/>
  <c r="DD1042" i="3"/>
  <c r="DB1042" i="3"/>
  <c r="CX1042" i="3"/>
  <c r="BK1042" i="3"/>
  <c r="BL1042" i="3"/>
  <c r="BW1042" i="3"/>
  <c r="BH1042" i="3"/>
  <c r="BI1042" i="3"/>
  <c r="BF1042" i="3"/>
  <c r="BE1042" i="3"/>
  <c r="DM1041" i="3"/>
  <c r="DN1041" i="3"/>
  <c r="DD1041" i="3"/>
  <c r="DB1041" i="3"/>
  <c r="CX1041" i="3"/>
  <c r="BK1041" i="3"/>
  <c r="BL1041" i="3"/>
  <c r="BM1041" i="3"/>
  <c r="BH1041" i="3"/>
  <c r="BI1041" i="3"/>
  <c r="BF1041" i="3"/>
  <c r="BE1041" i="3"/>
  <c r="DM1040" i="3"/>
  <c r="DN1040" i="3"/>
  <c r="DD1040" i="3"/>
  <c r="DB1040" i="3"/>
  <c r="CX1040" i="3"/>
  <c r="BK1040" i="3"/>
  <c r="BL1040" i="3"/>
  <c r="BH1040" i="3"/>
  <c r="BI1040" i="3"/>
  <c r="BF1040" i="3"/>
  <c r="BE1040" i="3"/>
  <c r="DM1039" i="3"/>
  <c r="DN1039" i="3"/>
  <c r="DD1039" i="3"/>
  <c r="DB1039" i="3"/>
  <c r="CX1039" i="3"/>
  <c r="BK1039" i="3"/>
  <c r="BL1039" i="3"/>
  <c r="BM1039" i="3"/>
  <c r="BH1039" i="3"/>
  <c r="BI1039" i="3"/>
  <c r="BF1039" i="3"/>
  <c r="BE1039" i="3"/>
  <c r="DM1038" i="3"/>
  <c r="DN1038" i="3"/>
  <c r="DD1038" i="3"/>
  <c r="DB1038" i="3"/>
  <c r="CX1038" i="3"/>
  <c r="BK1038" i="3"/>
  <c r="BL1038" i="3"/>
  <c r="BW1038" i="3"/>
  <c r="BH1038" i="3"/>
  <c r="BI1038" i="3"/>
  <c r="BF1038" i="3"/>
  <c r="BE1038" i="3"/>
  <c r="DM1037" i="3"/>
  <c r="DN1037" i="3"/>
  <c r="DD1037" i="3"/>
  <c r="DB1037" i="3"/>
  <c r="CX1037" i="3"/>
  <c r="BK1037" i="3"/>
  <c r="BL1037" i="3"/>
  <c r="BM1037" i="3"/>
  <c r="BH1037" i="3"/>
  <c r="BI1037" i="3"/>
  <c r="BF1037" i="3"/>
  <c r="BE1037" i="3"/>
  <c r="DM1036" i="3"/>
  <c r="DN1036" i="3"/>
  <c r="DD1036" i="3"/>
  <c r="DB1036" i="3"/>
  <c r="CX1036" i="3"/>
  <c r="BK1036" i="3"/>
  <c r="BL1036" i="3"/>
  <c r="BH1036" i="3"/>
  <c r="BI1036" i="3"/>
  <c r="BF1036" i="3"/>
  <c r="BE1036" i="3"/>
  <c r="DM1035" i="3"/>
  <c r="DN1035" i="3"/>
  <c r="DD1035" i="3"/>
  <c r="DB1035" i="3"/>
  <c r="CX1035" i="3"/>
  <c r="BK1035" i="3"/>
  <c r="BL1035" i="3"/>
  <c r="BM1035" i="3"/>
  <c r="BH1035" i="3"/>
  <c r="BI1035" i="3"/>
  <c r="BF1035" i="3"/>
  <c r="BE1035" i="3"/>
  <c r="DM1034" i="3"/>
  <c r="DN1034" i="3"/>
  <c r="DD1034" i="3"/>
  <c r="DB1034" i="3"/>
  <c r="CX1034" i="3"/>
  <c r="BK1034" i="3"/>
  <c r="BL1034" i="3"/>
  <c r="BW1034" i="3"/>
  <c r="BH1034" i="3"/>
  <c r="BI1034" i="3"/>
  <c r="BF1034" i="3"/>
  <c r="BE1034" i="3"/>
  <c r="DM1033" i="3"/>
  <c r="DN1033" i="3"/>
  <c r="DD1033" i="3"/>
  <c r="DB1033" i="3"/>
  <c r="CX1033" i="3"/>
  <c r="BK1033" i="3"/>
  <c r="BL1033" i="3"/>
  <c r="BM1033" i="3"/>
  <c r="BH1033" i="3"/>
  <c r="BI1033" i="3"/>
  <c r="BF1033" i="3"/>
  <c r="BE1033" i="3"/>
  <c r="DM1032" i="3"/>
  <c r="DN1032" i="3"/>
  <c r="DD1032" i="3"/>
  <c r="DB1032" i="3"/>
  <c r="CX1032" i="3"/>
  <c r="BK1032" i="3"/>
  <c r="BL1032" i="3"/>
  <c r="BH1032" i="3"/>
  <c r="BI1032" i="3"/>
  <c r="BF1032" i="3"/>
  <c r="BE1032" i="3"/>
  <c r="DM1031" i="3"/>
  <c r="DN1031" i="3"/>
  <c r="DD1031" i="3"/>
  <c r="DB1031" i="3"/>
  <c r="CX1031" i="3"/>
  <c r="BK1031" i="3"/>
  <c r="BL1031" i="3"/>
  <c r="BM1031" i="3"/>
  <c r="BH1031" i="3"/>
  <c r="BI1031" i="3"/>
  <c r="BF1031" i="3"/>
  <c r="BE1031" i="3"/>
  <c r="DM1030" i="3"/>
  <c r="DN1030" i="3"/>
  <c r="DD1030" i="3"/>
  <c r="DB1030" i="3"/>
  <c r="CX1030" i="3"/>
  <c r="BK1030" i="3"/>
  <c r="BL1030" i="3"/>
  <c r="BW1030" i="3"/>
  <c r="BH1030" i="3"/>
  <c r="BI1030" i="3"/>
  <c r="BF1030" i="3"/>
  <c r="BE1030" i="3"/>
  <c r="DM1029" i="3"/>
  <c r="DN1029" i="3"/>
  <c r="DD1029" i="3"/>
  <c r="DB1029" i="3"/>
  <c r="CX1029" i="3"/>
  <c r="BK1029" i="3"/>
  <c r="BL1029" i="3"/>
  <c r="BM1029" i="3"/>
  <c r="BH1029" i="3"/>
  <c r="BI1029" i="3"/>
  <c r="BF1029" i="3"/>
  <c r="BE1029" i="3"/>
  <c r="DM1028" i="3"/>
  <c r="DN1028" i="3"/>
  <c r="DD1028" i="3"/>
  <c r="DB1028" i="3"/>
  <c r="CX1028" i="3"/>
  <c r="BK1028" i="3"/>
  <c r="BL1028" i="3"/>
  <c r="BH1028" i="3"/>
  <c r="BI1028" i="3"/>
  <c r="BF1028" i="3"/>
  <c r="BE1028" i="3"/>
  <c r="DM1027" i="3"/>
  <c r="DN1027" i="3"/>
  <c r="DD1027" i="3"/>
  <c r="DB1027" i="3"/>
  <c r="CX1027" i="3"/>
  <c r="BK1027" i="3"/>
  <c r="BL1027" i="3"/>
  <c r="BM1027" i="3"/>
  <c r="BH1027" i="3"/>
  <c r="BI1027" i="3"/>
  <c r="BF1027" i="3"/>
  <c r="BE1027" i="3"/>
  <c r="DM1026" i="3"/>
  <c r="DN1026" i="3"/>
  <c r="DD1026" i="3"/>
  <c r="DB1026" i="3"/>
  <c r="CX1026" i="3"/>
  <c r="BK1026" i="3"/>
  <c r="BL1026" i="3"/>
  <c r="BW1026" i="3"/>
  <c r="BH1026" i="3"/>
  <c r="BI1026" i="3"/>
  <c r="BF1026" i="3"/>
  <c r="BE1026" i="3"/>
  <c r="DM1025" i="3"/>
  <c r="DN1025" i="3"/>
  <c r="DD1025" i="3"/>
  <c r="DB1025" i="3"/>
  <c r="CX1025" i="3"/>
  <c r="BK1025" i="3"/>
  <c r="BL1025" i="3"/>
  <c r="BM1025" i="3"/>
  <c r="BH1025" i="3"/>
  <c r="BI1025" i="3"/>
  <c r="BF1025" i="3"/>
  <c r="BE1025" i="3"/>
  <c r="DM1024" i="3"/>
  <c r="DN1024" i="3"/>
  <c r="DD1024" i="3"/>
  <c r="DB1024" i="3"/>
  <c r="CX1024" i="3"/>
  <c r="BK1024" i="3"/>
  <c r="BL1024" i="3"/>
  <c r="BH1024" i="3"/>
  <c r="BI1024" i="3"/>
  <c r="BF1024" i="3"/>
  <c r="BE1024" i="3"/>
  <c r="DM1023" i="3"/>
  <c r="DN1023" i="3"/>
  <c r="DD1023" i="3"/>
  <c r="DB1023" i="3"/>
  <c r="CX1023" i="3"/>
  <c r="BK1023" i="3"/>
  <c r="BL1023" i="3"/>
  <c r="BM1023" i="3"/>
  <c r="BH1023" i="3"/>
  <c r="BI1023" i="3"/>
  <c r="BF1023" i="3"/>
  <c r="BE1023" i="3"/>
  <c r="DM1022" i="3"/>
  <c r="DN1022" i="3"/>
  <c r="DD1022" i="3"/>
  <c r="DB1022" i="3"/>
  <c r="CX1022" i="3"/>
  <c r="BK1022" i="3"/>
  <c r="BL1022" i="3"/>
  <c r="BW1022" i="3"/>
  <c r="BH1022" i="3"/>
  <c r="BI1022" i="3"/>
  <c r="BF1022" i="3"/>
  <c r="BE1022" i="3"/>
  <c r="DM1021" i="3"/>
  <c r="DN1021" i="3"/>
  <c r="DD1021" i="3"/>
  <c r="DB1021" i="3"/>
  <c r="CX1021" i="3"/>
  <c r="BK1021" i="3"/>
  <c r="BL1021" i="3"/>
  <c r="BM1021" i="3"/>
  <c r="BH1021" i="3"/>
  <c r="BI1021" i="3"/>
  <c r="BF1021" i="3"/>
  <c r="BE1021" i="3"/>
  <c r="DM1020" i="3"/>
  <c r="DN1020" i="3"/>
  <c r="DD1020" i="3"/>
  <c r="DB1020" i="3"/>
  <c r="CX1020" i="3"/>
  <c r="BK1020" i="3"/>
  <c r="BL1020" i="3"/>
  <c r="BH1020" i="3"/>
  <c r="BI1020" i="3"/>
  <c r="BF1020" i="3"/>
  <c r="BE1020" i="3"/>
  <c r="DM1019" i="3"/>
  <c r="DN1019" i="3"/>
  <c r="DD1019" i="3"/>
  <c r="DB1019" i="3"/>
  <c r="CX1019" i="3"/>
  <c r="BK1019" i="3"/>
  <c r="BL1019" i="3"/>
  <c r="BM1019" i="3"/>
  <c r="BH1019" i="3"/>
  <c r="BI1019" i="3"/>
  <c r="BF1019" i="3"/>
  <c r="BE1019" i="3"/>
  <c r="DM1018" i="3"/>
  <c r="DN1018" i="3"/>
  <c r="DD1018" i="3"/>
  <c r="DB1018" i="3"/>
  <c r="CX1018" i="3"/>
  <c r="BK1018" i="3"/>
  <c r="BL1018" i="3"/>
  <c r="BW1018" i="3"/>
  <c r="BH1018" i="3"/>
  <c r="BI1018" i="3"/>
  <c r="BF1018" i="3"/>
  <c r="BE1018" i="3"/>
  <c r="DM1017" i="3"/>
  <c r="DN1017" i="3"/>
  <c r="DD1017" i="3"/>
  <c r="DB1017" i="3"/>
  <c r="CX1017" i="3"/>
  <c r="BK1017" i="3"/>
  <c r="BL1017" i="3"/>
  <c r="BM1017" i="3"/>
  <c r="BH1017" i="3"/>
  <c r="BI1017" i="3"/>
  <c r="BF1017" i="3"/>
  <c r="BE1017" i="3"/>
  <c r="DM1016" i="3"/>
  <c r="DN1016" i="3"/>
  <c r="DD1016" i="3"/>
  <c r="DB1016" i="3"/>
  <c r="CX1016" i="3"/>
  <c r="BK1016" i="3"/>
  <c r="BL1016" i="3"/>
  <c r="BH1016" i="3"/>
  <c r="BI1016" i="3"/>
  <c r="BF1016" i="3"/>
  <c r="BE1016" i="3"/>
  <c r="DM1015" i="3"/>
  <c r="DN1015" i="3"/>
  <c r="DD1015" i="3"/>
  <c r="DB1015" i="3"/>
  <c r="CX1015" i="3"/>
  <c r="BK1015" i="3"/>
  <c r="BL1015" i="3"/>
  <c r="BM1015" i="3"/>
  <c r="BH1015" i="3"/>
  <c r="BI1015" i="3"/>
  <c r="BF1015" i="3"/>
  <c r="BE1015" i="3"/>
  <c r="DM1014" i="3"/>
  <c r="DN1014" i="3"/>
  <c r="DD1014" i="3"/>
  <c r="DB1014" i="3"/>
  <c r="CX1014" i="3"/>
  <c r="BK1014" i="3"/>
  <c r="BL1014" i="3"/>
  <c r="BW1014" i="3"/>
  <c r="BH1014" i="3"/>
  <c r="BI1014" i="3"/>
  <c r="BF1014" i="3"/>
  <c r="BE1014" i="3"/>
  <c r="DM1013" i="3"/>
  <c r="DN1013" i="3"/>
  <c r="DD1013" i="3"/>
  <c r="DB1013" i="3"/>
  <c r="CX1013" i="3"/>
  <c r="BK1013" i="3"/>
  <c r="BL1013" i="3"/>
  <c r="BM1013" i="3"/>
  <c r="BH1013" i="3"/>
  <c r="BI1013" i="3"/>
  <c r="BF1013" i="3"/>
  <c r="BE1013" i="3"/>
  <c r="DM1012" i="3"/>
  <c r="DN1012" i="3"/>
  <c r="DD1012" i="3"/>
  <c r="DB1012" i="3"/>
  <c r="CX1012" i="3"/>
  <c r="BK1012" i="3"/>
  <c r="BL1012" i="3"/>
  <c r="BH1012" i="3"/>
  <c r="BI1012" i="3"/>
  <c r="BF1012" i="3"/>
  <c r="BE1012" i="3"/>
  <c r="DM1011" i="3"/>
  <c r="DN1011" i="3"/>
  <c r="DD1011" i="3"/>
  <c r="DB1011" i="3"/>
  <c r="CX1011" i="3"/>
  <c r="BK1011" i="3"/>
  <c r="BL1011" i="3"/>
  <c r="BM1011" i="3"/>
  <c r="BH1011" i="3"/>
  <c r="BI1011" i="3"/>
  <c r="BF1011" i="3"/>
  <c r="BE1011" i="3"/>
  <c r="DM1010" i="3"/>
  <c r="DN1010" i="3"/>
  <c r="DD1010" i="3"/>
  <c r="DB1010" i="3"/>
  <c r="CX1010" i="3"/>
  <c r="BK1010" i="3"/>
  <c r="BL1010" i="3"/>
  <c r="BW1010" i="3"/>
  <c r="BH1010" i="3"/>
  <c r="BI1010" i="3"/>
  <c r="BF1010" i="3"/>
  <c r="BE1010" i="3"/>
  <c r="DM1009" i="3"/>
  <c r="DN1009" i="3"/>
  <c r="DD1009" i="3"/>
  <c r="DB1009" i="3"/>
  <c r="CX1009" i="3"/>
  <c r="BK1009" i="3"/>
  <c r="BL1009" i="3"/>
  <c r="BM1009" i="3"/>
  <c r="BH1009" i="3"/>
  <c r="BI1009" i="3"/>
  <c r="BF1009" i="3"/>
  <c r="BE1009" i="3"/>
  <c r="DM1008" i="3"/>
  <c r="DN1008" i="3"/>
  <c r="DD1008" i="3"/>
  <c r="DB1008" i="3"/>
  <c r="CX1008" i="3"/>
  <c r="BK1008" i="3"/>
  <c r="BL1008" i="3"/>
  <c r="BH1008" i="3"/>
  <c r="BI1008" i="3"/>
  <c r="BF1008" i="3"/>
  <c r="BE1008" i="3"/>
  <c r="DM1007" i="3"/>
  <c r="DN1007" i="3"/>
  <c r="DD1007" i="3"/>
  <c r="DB1007" i="3"/>
  <c r="CX1007" i="3"/>
  <c r="BK1007" i="3"/>
  <c r="BL1007" i="3"/>
  <c r="BM1007" i="3"/>
  <c r="BH1007" i="3"/>
  <c r="BI1007" i="3"/>
  <c r="BF1007" i="3"/>
  <c r="BE1007" i="3"/>
  <c r="DM1006" i="3"/>
  <c r="DN1006" i="3"/>
  <c r="DD1006" i="3"/>
  <c r="DB1006" i="3"/>
  <c r="CX1006" i="3"/>
  <c r="BK1006" i="3"/>
  <c r="BL1006" i="3"/>
  <c r="BW1006" i="3"/>
  <c r="BH1006" i="3"/>
  <c r="BI1006" i="3"/>
  <c r="BF1006" i="3"/>
  <c r="BE1006" i="3"/>
  <c r="DM1005" i="3"/>
  <c r="DN1005" i="3"/>
  <c r="DD1005" i="3"/>
  <c r="DB1005" i="3"/>
  <c r="CX1005" i="3"/>
  <c r="BK1005" i="3"/>
  <c r="BL1005" i="3"/>
  <c r="BM1005" i="3"/>
  <c r="BH1005" i="3"/>
  <c r="BI1005" i="3"/>
  <c r="BF1005" i="3"/>
  <c r="BE1005" i="3"/>
  <c r="DM1004" i="3"/>
  <c r="DN1004" i="3"/>
  <c r="DD1004" i="3"/>
  <c r="DB1004" i="3"/>
  <c r="CX1004" i="3"/>
  <c r="BK1004" i="3"/>
  <c r="BL1004" i="3"/>
  <c r="BH1004" i="3"/>
  <c r="BI1004" i="3"/>
  <c r="BF1004" i="3"/>
  <c r="BE1004" i="3"/>
  <c r="DM1003" i="3"/>
  <c r="DN1003" i="3"/>
  <c r="DD1003" i="3"/>
  <c r="DB1003" i="3"/>
  <c r="CX1003" i="3"/>
  <c r="BK1003" i="3"/>
  <c r="BL1003" i="3"/>
  <c r="BM1003" i="3"/>
  <c r="BH1003" i="3"/>
  <c r="BI1003" i="3"/>
  <c r="BF1003" i="3"/>
  <c r="BE1003" i="3"/>
  <c r="DM1002" i="3"/>
  <c r="DN1002" i="3"/>
  <c r="DD1002" i="3"/>
  <c r="DB1002" i="3"/>
  <c r="CX1002" i="3"/>
  <c r="BK1002" i="3"/>
  <c r="BL1002" i="3"/>
  <c r="BW1002" i="3"/>
  <c r="BH1002" i="3"/>
  <c r="BI1002" i="3"/>
  <c r="BF1002" i="3"/>
  <c r="BE1002" i="3"/>
  <c r="DM1001" i="3"/>
  <c r="DN1001" i="3"/>
  <c r="DD1001" i="3"/>
  <c r="DB1001" i="3"/>
  <c r="CX1001" i="3"/>
  <c r="BK1001" i="3"/>
  <c r="BL1001" i="3"/>
  <c r="BM1001" i="3"/>
  <c r="BH1001" i="3"/>
  <c r="BI1001" i="3"/>
  <c r="BF1001" i="3"/>
  <c r="BE1001" i="3"/>
  <c r="DM1000" i="3"/>
  <c r="DN1000" i="3"/>
  <c r="DD1000" i="3"/>
  <c r="DB1000" i="3"/>
  <c r="CX1000" i="3"/>
  <c r="BK1000" i="3"/>
  <c r="BL1000" i="3"/>
  <c r="BH1000" i="3"/>
  <c r="BI1000" i="3"/>
  <c r="BF1000" i="3"/>
  <c r="BE1000" i="3"/>
  <c r="DM999" i="3"/>
  <c r="DN999" i="3"/>
  <c r="DD999" i="3"/>
  <c r="DB999" i="3"/>
  <c r="CX999" i="3"/>
  <c r="BK999" i="3"/>
  <c r="BL999" i="3"/>
  <c r="BM999" i="3"/>
  <c r="BH999" i="3"/>
  <c r="BI999" i="3"/>
  <c r="BF999" i="3"/>
  <c r="BE999" i="3"/>
  <c r="DM998" i="3"/>
  <c r="DN998" i="3"/>
  <c r="DD998" i="3"/>
  <c r="DB998" i="3"/>
  <c r="CX998" i="3"/>
  <c r="BK998" i="3"/>
  <c r="BL998" i="3"/>
  <c r="BW998" i="3"/>
  <c r="BH998" i="3"/>
  <c r="BI998" i="3"/>
  <c r="BF998" i="3"/>
  <c r="BE998" i="3"/>
  <c r="DM997" i="3"/>
  <c r="DN997" i="3"/>
  <c r="DD997" i="3"/>
  <c r="DB997" i="3"/>
  <c r="CX997" i="3"/>
  <c r="BK997" i="3"/>
  <c r="BL997" i="3"/>
  <c r="BM997" i="3"/>
  <c r="BH997" i="3"/>
  <c r="BI997" i="3"/>
  <c r="BF997" i="3"/>
  <c r="BE997" i="3"/>
  <c r="DM996" i="3"/>
  <c r="DN996" i="3"/>
  <c r="DD996" i="3"/>
  <c r="DB996" i="3"/>
  <c r="CX996" i="3"/>
  <c r="BK996" i="3"/>
  <c r="BL996" i="3"/>
  <c r="BH996" i="3"/>
  <c r="BI996" i="3"/>
  <c r="BF996" i="3"/>
  <c r="BE996" i="3"/>
  <c r="DM995" i="3"/>
  <c r="DN995" i="3"/>
  <c r="DD995" i="3"/>
  <c r="DB995" i="3"/>
  <c r="CX995" i="3"/>
  <c r="BK995" i="3"/>
  <c r="BL995" i="3"/>
  <c r="BH995" i="3"/>
  <c r="BI995" i="3"/>
  <c r="BF995" i="3"/>
  <c r="BE995" i="3"/>
  <c r="DM994" i="3"/>
  <c r="DN994" i="3"/>
  <c r="DD994" i="3"/>
  <c r="DB994" i="3"/>
  <c r="CX994" i="3"/>
  <c r="BK994" i="3"/>
  <c r="BL994" i="3"/>
  <c r="BH994" i="3"/>
  <c r="BI994" i="3"/>
  <c r="BF994" i="3"/>
  <c r="BE994" i="3"/>
  <c r="DM993" i="3"/>
  <c r="DN993" i="3"/>
  <c r="DD993" i="3"/>
  <c r="DB993" i="3"/>
  <c r="CX993" i="3"/>
  <c r="BK993" i="3"/>
  <c r="BL993" i="3"/>
  <c r="BH993" i="3"/>
  <c r="BI993" i="3"/>
  <c r="BF993" i="3"/>
  <c r="BE993" i="3"/>
  <c r="DM992" i="3"/>
  <c r="DN992" i="3"/>
  <c r="DD992" i="3"/>
  <c r="DB992" i="3"/>
  <c r="CX992" i="3"/>
  <c r="BK992" i="3"/>
  <c r="BL992" i="3"/>
  <c r="BW992" i="3"/>
  <c r="BH992" i="3"/>
  <c r="BI992" i="3"/>
  <c r="BF992" i="3"/>
  <c r="BE992" i="3"/>
  <c r="AI992" i="3"/>
  <c r="DM991" i="3"/>
  <c r="DN991" i="3"/>
  <c r="DD991" i="3"/>
  <c r="DB991" i="3"/>
  <c r="CX991" i="3"/>
  <c r="BK991" i="3"/>
  <c r="BL991" i="3"/>
  <c r="BH991" i="3"/>
  <c r="BI991" i="3"/>
  <c r="BF991" i="3"/>
  <c r="BE991" i="3"/>
  <c r="DM990" i="3"/>
  <c r="DN990" i="3"/>
  <c r="DD990" i="3"/>
  <c r="DB990" i="3"/>
  <c r="CX990" i="3"/>
  <c r="BK990" i="3"/>
  <c r="BL990" i="3"/>
  <c r="BW990" i="3"/>
  <c r="BH990" i="3"/>
  <c r="BI990" i="3"/>
  <c r="BF990" i="3"/>
  <c r="BE990" i="3"/>
  <c r="DM989" i="3"/>
  <c r="DN989" i="3"/>
  <c r="DD989" i="3"/>
  <c r="DB989" i="3"/>
  <c r="CX989" i="3"/>
  <c r="BK989" i="3"/>
  <c r="BL989" i="3"/>
  <c r="BH989" i="3"/>
  <c r="BI989" i="3"/>
  <c r="BF989" i="3"/>
  <c r="BE989" i="3"/>
  <c r="DM988" i="3"/>
  <c r="DN988" i="3"/>
  <c r="DD988" i="3"/>
  <c r="DB988" i="3"/>
  <c r="CX988" i="3"/>
  <c r="BK988" i="3"/>
  <c r="BL988" i="3"/>
  <c r="BW988" i="3"/>
  <c r="AG988" i="3"/>
  <c r="BH988" i="3"/>
  <c r="BI988" i="3"/>
  <c r="BF988" i="3"/>
  <c r="BE988" i="3"/>
  <c r="DM987" i="3"/>
  <c r="DN987" i="3"/>
  <c r="DD987" i="3"/>
  <c r="DB987" i="3"/>
  <c r="CX987" i="3"/>
  <c r="BK987" i="3"/>
  <c r="BL987" i="3"/>
  <c r="BH987" i="3"/>
  <c r="BI987" i="3"/>
  <c r="BF987" i="3"/>
  <c r="BE987" i="3"/>
  <c r="DM986" i="3"/>
  <c r="DN986" i="3"/>
  <c r="DD986" i="3"/>
  <c r="DB986" i="3"/>
  <c r="CX986" i="3"/>
  <c r="BK986" i="3"/>
  <c r="BL986" i="3"/>
  <c r="BH986" i="3"/>
  <c r="BI986" i="3"/>
  <c r="BF986" i="3"/>
  <c r="BE986" i="3"/>
  <c r="DM985" i="3"/>
  <c r="DN985" i="3"/>
  <c r="DD985" i="3"/>
  <c r="DB985" i="3"/>
  <c r="CX985" i="3"/>
  <c r="BK985" i="3"/>
  <c r="BL985" i="3"/>
  <c r="BM985" i="3"/>
  <c r="BH985" i="3"/>
  <c r="BI985" i="3"/>
  <c r="BF985" i="3"/>
  <c r="BE985" i="3"/>
  <c r="DM984" i="3"/>
  <c r="DN984" i="3"/>
  <c r="DD984" i="3"/>
  <c r="DB984" i="3"/>
  <c r="CX984" i="3"/>
  <c r="BK984" i="3"/>
  <c r="BL984" i="3"/>
  <c r="BH984" i="3"/>
  <c r="BI984" i="3"/>
  <c r="BF984" i="3"/>
  <c r="BE984" i="3"/>
  <c r="DM983" i="3"/>
  <c r="DN983" i="3"/>
  <c r="DD983" i="3"/>
  <c r="DB983" i="3"/>
  <c r="CX983" i="3"/>
  <c r="BK983" i="3"/>
  <c r="BL983" i="3"/>
  <c r="BH983" i="3"/>
  <c r="BI983" i="3"/>
  <c r="BF983" i="3"/>
  <c r="BE983" i="3"/>
  <c r="DM982" i="3"/>
  <c r="DN982" i="3"/>
  <c r="DD982" i="3"/>
  <c r="DB982" i="3"/>
  <c r="CX982" i="3"/>
  <c r="BK982" i="3"/>
  <c r="BL982" i="3"/>
  <c r="BW982" i="3"/>
  <c r="AG982" i="3"/>
  <c r="BH982" i="3"/>
  <c r="BI982" i="3"/>
  <c r="BF982" i="3"/>
  <c r="BE982" i="3"/>
  <c r="AH982" i="3"/>
  <c r="DM981" i="3"/>
  <c r="DN981" i="3"/>
  <c r="DD981" i="3"/>
  <c r="DB981" i="3"/>
  <c r="CX981" i="3"/>
  <c r="BK981" i="3"/>
  <c r="BL981" i="3"/>
  <c r="BH981" i="3"/>
  <c r="BI981" i="3"/>
  <c r="BF981" i="3"/>
  <c r="BE981" i="3"/>
  <c r="DM980" i="3"/>
  <c r="DN980" i="3"/>
  <c r="DD980" i="3"/>
  <c r="DB980" i="3"/>
  <c r="CX980" i="3"/>
  <c r="BK980" i="3"/>
  <c r="BL980" i="3"/>
  <c r="BW980" i="3"/>
  <c r="AG980" i="3"/>
  <c r="BH980" i="3"/>
  <c r="BI980" i="3"/>
  <c r="BF980" i="3"/>
  <c r="BE980" i="3"/>
  <c r="DM979" i="3"/>
  <c r="DN979" i="3"/>
  <c r="DD979" i="3"/>
  <c r="DB979" i="3"/>
  <c r="CX979" i="3"/>
  <c r="BK979" i="3"/>
  <c r="BL979" i="3"/>
  <c r="BH979" i="3"/>
  <c r="BI979" i="3"/>
  <c r="BF979" i="3"/>
  <c r="BE979" i="3"/>
  <c r="DM978" i="3"/>
  <c r="DN978" i="3"/>
  <c r="DD978" i="3"/>
  <c r="DB978" i="3"/>
  <c r="CX978" i="3"/>
  <c r="BK978" i="3"/>
  <c r="BL978" i="3"/>
  <c r="BH978" i="3"/>
  <c r="BI978" i="3"/>
  <c r="BF978" i="3"/>
  <c r="BE978" i="3"/>
  <c r="DM977" i="3"/>
  <c r="DN977" i="3"/>
  <c r="DD977" i="3"/>
  <c r="DB977" i="3"/>
  <c r="CX977" i="3"/>
  <c r="BK977" i="3"/>
  <c r="BL977" i="3"/>
  <c r="BM977" i="3"/>
  <c r="BH977" i="3"/>
  <c r="BI977" i="3"/>
  <c r="BF977" i="3"/>
  <c r="BE977" i="3"/>
  <c r="DM976" i="3"/>
  <c r="DN976" i="3"/>
  <c r="DD976" i="3"/>
  <c r="DB976" i="3"/>
  <c r="CX976" i="3"/>
  <c r="BK976" i="3"/>
  <c r="BL976" i="3"/>
  <c r="BH976" i="3"/>
  <c r="BI976" i="3"/>
  <c r="BF976" i="3"/>
  <c r="BE976" i="3"/>
  <c r="DM975" i="3"/>
  <c r="DN975" i="3"/>
  <c r="DD975" i="3"/>
  <c r="DB975" i="3"/>
  <c r="CX975" i="3"/>
  <c r="BK975" i="3"/>
  <c r="BL975" i="3"/>
  <c r="BH975" i="3"/>
  <c r="BI975" i="3"/>
  <c r="BF975" i="3"/>
  <c r="BE975" i="3"/>
  <c r="DM974" i="3"/>
  <c r="DN974" i="3"/>
  <c r="DD974" i="3"/>
  <c r="DB974" i="3"/>
  <c r="CX974" i="3"/>
  <c r="BK974" i="3"/>
  <c r="BL974" i="3"/>
  <c r="BW974" i="3"/>
  <c r="AG974" i="3"/>
  <c r="BH974" i="3"/>
  <c r="BI974" i="3"/>
  <c r="BF974" i="3"/>
  <c r="BE974" i="3"/>
  <c r="AH974" i="3"/>
  <c r="DM973" i="3"/>
  <c r="DN973" i="3"/>
  <c r="DD973" i="3"/>
  <c r="DB973" i="3"/>
  <c r="CX973" i="3"/>
  <c r="BK973" i="3"/>
  <c r="BL973" i="3"/>
  <c r="BH973" i="3"/>
  <c r="BI973" i="3"/>
  <c r="BF973" i="3"/>
  <c r="BE973" i="3"/>
  <c r="DM972" i="3"/>
  <c r="DN972" i="3"/>
  <c r="DD972" i="3"/>
  <c r="DB972" i="3"/>
  <c r="CX972" i="3"/>
  <c r="BK972" i="3"/>
  <c r="BL972" i="3"/>
  <c r="BH972" i="3"/>
  <c r="BI972" i="3"/>
  <c r="BF972" i="3"/>
  <c r="BE972" i="3"/>
  <c r="DM971" i="3"/>
  <c r="DN971" i="3"/>
  <c r="DD971" i="3"/>
  <c r="DB971" i="3"/>
  <c r="CX971" i="3"/>
  <c r="BK971" i="3"/>
  <c r="BL971" i="3"/>
  <c r="BH971" i="3"/>
  <c r="BI971" i="3"/>
  <c r="BF971" i="3"/>
  <c r="BE971" i="3"/>
  <c r="DM970" i="3"/>
  <c r="DN970" i="3"/>
  <c r="DD970" i="3"/>
  <c r="DB970" i="3"/>
  <c r="CX970" i="3"/>
  <c r="BK970" i="3"/>
  <c r="BL970" i="3"/>
  <c r="BW970" i="3"/>
  <c r="AG970" i="3"/>
  <c r="BH970" i="3"/>
  <c r="BI970" i="3"/>
  <c r="BF970" i="3"/>
  <c r="BE970" i="3"/>
  <c r="AH970" i="3"/>
  <c r="DM969" i="3"/>
  <c r="DN969" i="3"/>
  <c r="DD969" i="3"/>
  <c r="DB969" i="3"/>
  <c r="CX969" i="3"/>
  <c r="BK969" i="3"/>
  <c r="BL969" i="3"/>
  <c r="BH969" i="3"/>
  <c r="BI969" i="3"/>
  <c r="BF969" i="3"/>
  <c r="BE969" i="3"/>
  <c r="DM968" i="3"/>
  <c r="DN968" i="3"/>
  <c r="DD968" i="3"/>
  <c r="DB968" i="3"/>
  <c r="CX968" i="3"/>
  <c r="BK968" i="3"/>
  <c r="BL968" i="3"/>
  <c r="BH968" i="3"/>
  <c r="BI968" i="3"/>
  <c r="BF968" i="3"/>
  <c r="BE968" i="3"/>
  <c r="DM967" i="3"/>
  <c r="DN967" i="3"/>
  <c r="DD967" i="3"/>
  <c r="DB967" i="3"/>
  <c r="CX967" i="3"/>
  <c r="BK967" i="3"/>
  <c r="BL967" i="3"/>
  <c r="BM967" i="3"/>
  <c r="BX967" i="3"/>
  <c r="BW967" i="3"/>
  <c r="AH967" i="3"/>
  <c r="BH967" i="3"/>
  <c r="BI967" i="3"/>
  <c r="BF967" i="3"/>
  <c r="BE967" i="3"/>
  <c r="AG967" i="3"/>
  <c r="DM966" i="3"/>
  <c r="DN966" i="3"/>
  <c r="DD966" i="3"/>
  <c r="DB966" i="3"/>
  <c r="CX966" i="3"/>
  <c r="BK966" i="3"/>
  <c r="BL966" i="3"/>
  <c r="BW966" i="3"/>
  <c r="AG966" i="3"/>
  <c r="BH966" i="3"/>
  <c r="BI966" i="3"/>
  <c r="BF966" i="3"/>
  <c r="BE966" i="3"/>
  <c r="DM965" i="3"/>
  <c r="DN965" i="3"/>
  <c r="DD965" i="3"/>
  <c r="DB965" i="3"/>
  <c r="CX965" i="3"/>
  <c r="BK965" i="3"/>
  <c r="BL965" i="3"/>
  <c r="BW965" i="3"/>
  <c r="BH965" i="3"/>
  <c r="BI965" i="3"/>
  <c r="BF965" i="3"/>
  <c r="BE965" i="3"/>
  <c r="DM964" i="3"/>
  <c r="DN964" i="3"/>
  <c r="DD964" i="3"/>
  <c r="DB964" i="3"/>
  <c r="CX964" i="3"/>
  <c r="BK964" i="3"/>
  <c r="BL964" i="3"/>
  <c r="BH964" i="3"/>
  <c r="BI964" i="3"/>
  <c r="BF964" i="3"/>
  <c r="BE964" i="3"/>
  <c r="DM963" i="3"/>
  <c r="DN963" i="3"/>
  <c r="DD963" i="3"/>
  <c r="DB963" i="3"/>
  <c r="CX963" i="3"/>
  <c r="BK963" i="3"/>
  <c r="BL963" i="3"/>
  <c r="BW963" i="3"/>
  <c r="BH963" i="3"/>
  <c r="BI963" i="3"/>
  <c r="BF963" i="3"/>
  <c r="BE963" i="3"/>
  <c r="DM962" i="3"/>
  <c r="DN962" i="3"/>
  <c r="DD962" i="3"/>
  <c r="DB962" i="3"/>
  <c r="CX962" i="3"/>
  <c r="BK962" i="3"/>
  <c r="BL962" i="3"/>
  <c r="BH962" i="3"/>
  <c r="BI962" i="3"/>
  <c r="BF962" i="3"/>
  <c r="BE962" i="3"/>
  <c r="DM961" i="3"/>
  <c r="DN961" i="3"/>
  <c r="DD961" i="3"/>
  <c r="DB961" i="3"/>
  <c r="CX961" i="3"/>
  <c r="BK961" i="3"/>
  <c r="BL961" i="3"/>
  <c r="BW961" i="3"/>
  <c r="BH961" i="3"/>
  <c r="BI961" i="3"/>
  <c r="BF961" i="3"/>
  <c r="BE961" i="3"/>
  <c r="DM960" i="3"/>
  <c r="DN960" i="3"/>
  <c r="DD960" i="3"/>
  <c r="DB960" i="3"/>
  <c r="CX960" i="3"/>
  <c r="BK960" i="3"/>
  <c r="BL960" i="3"/>
  <c r="BH960" i="3"/>
  <c r="BI960" i="3"/>
  <c r="BF960" i="3"/>
  <c r="BE960" i="3"/>
  <c r="DM959" i="3"/>
  <c r="DN959" i="3"/>
  <c r="DD959" i="3"/>
  <c r="DB959" i="3"/>
  <c r="CX959" i="3"/>
  <c r="BK959" i="3"/>
  <c r="BL959" i="3"/>
  <c r="BW959" i="3"/>
  <c r="BH959" i="3"/>
  <c r="BI959" i="3"/>
  <c r="BF959" i="3"/>
  <c r="BE959" i="3"/>
  <c r="DM958" i="3"/>
  <c r="DN958" i="3"/>
  <c r="DD958" i="3"/>
  <c r="DB958" i="3"/>
  <c r="CX958" i="3"/>
  <c r="BK958" i="3"/>
  <c r="BL958" i="3"/>
  <c r="BH958" i="3"/>
  <c r="BI958" i="3"/>
  <c r="BF958" i="3"/>
  <c r="BE958" i="3"/>
  <c r="DM957" i="3"/>
  <c r="DN957" i="3"/>
  <c r="DD957" i="3"/>
  <c r="DB957" i="3"/>
  <c r="CX957" i="3"/>
  <c r="BK957" i="3"/>
  <c r="BL957" i="3"/>
  <c r="BW957" i="3"/>
  <c r="BH957" i="3"/>
  <c r="BI957" i="3"/>
  <c r="BF957" i="3"/>
  <c r="BE957" i="3"/>
  <c r="DM956" i="3"/>
  <c r="DN956" i="3"/>
  <c r="DD956" i="3"/>
  <c r="DB956" i="3"/>
  <c r="CX956" i="3"/>
  <c r="BK956" i="3"/>
  <c r="BL956" i="3"/>
  <c r="BH956" i="3"/>
  <c r="BI956" i="3"/>
  <c r="BF956" i="3"/>
  <c r="BE956" i="3"/>
  <c r="DM955" i="3"/>
  <c r="DN955" i="3"/>
  <c r="DD955" i="3"/>
  <c r="DB955" i="3"/>
  <c r="CX955" i="3"/>
  <c r="BK955" i="3"/>
  <c r="BL955" i="3"/>
  <c r="BW955" i="3"/>
  <c r="BH955" i="3"/>
  <c r="BI955" i="3"/>
  <c r="BF955" i="3"/>
  <c r="BE955" i="3"/>
  <c r="DM954" i="3"/>
  <c r="DN954" i="3"/>
  <c r="DD954" i="3"/>
  <c r="DB954" i="3"/>
  <c r="CX954" i="3"/>
  <c r="BK954" i="3"/>
  <c r="BL954" i="3"/>
  <c r="BH954" i="3"/>
  <c r="BI954" i="3"/>
  <c r="BF954" i="3"/>
  <c r="BE954" i="3"/>
  <c r="DM953" i="3"/>
  <c r="DN953" i="3"/>
  <c r="DD953" i="3"/>
  <c r="DB953" i="3"/>
  <c r="CX953" i="3"/>
  <c r="BK953" i="3"/>
  <c r="BL953" i="3"/>
  <c r="BW953" i="3"/>
  <c r="BH953" i="3"/>
  <c r="BI953" i="3"/>
  <c r="BF953" i="3"/>
  <c r="BE953" i="3"/>
  <c r="DM952" i="3"/>
  <c r="DN952" i="3"/>
  <c r="DD952" i="3"/>
  <c r="DB952" i="3"/>
  <c r="CX952" i="3"/>
  <c r="BK952" i="3"/>
  <c r="BL952" i="3"/>
  <c r="BH952" i="3"/>
  <c r="BI952" i="3"/>
  <c r="BF952" i="3"/>
  <c r="BE952" i="3"/>
  <c r="DM951" i="3"/>
  <c r="DN951" i="3"/>
  <c r="DD951" i="3"/>
  <c r="DB951" i="3"/>
  <c r="CX951" i="3"/>
  <c r="BK951" i="3"/>
  <c r="BL951" i="3"/>
  <c r="BW951" i="3"/>
  <c r="BH951" i="3"/>
  <c r="BI951" i="3"/>
  <c r="BF951" i="3"/>
  <c r="BE951" i="3"/>
  <c r="DM950" i="3"/>
  <c r="DN950" i="3"/>
  <c r="DD950" i="3"/>
  <c r="DB950" i="3"/>
  <c r="CX950" i="3"/>
  <c r="BK950" i="3"/>
  <c r="BL950" i="3"/>
  <c r="BH950" i="3"/>
  <c r="BI950" i="3"/>
  <c r="BF950" i="3"/>
  <c r="BE950" i="3"/>
  <c r="DM949" i="3"/>
  <c r="DN949" i="3"/>
  <c r="DD949" i="3"/>
  <c r="DB949" i="3"/>
  <c r="CX949" i="3"/>
  <c r="BK949" i="3"/>
  <c r="BL949" i="3"/>
  <c r="BW949" i="3"/>
  <c r="BH949" i="3"/>
  <c r="BI949" i="3"/>
  <c r="BF949" i="3"/>
  <c r="BE949" i="3"/>
  <c r="DM948" i="3"/>
  <c r="DN948" i="3"/>
  <c r="DD948" i="3"/>
  <c r="DB948" i="3"/>
  <c r="CX948" i="3"/>
  <c r="BK948" i="3"/>
  <c r="BL948" i="3"/>
  <c r="BH948" i="3"/>
  <c r="BI948" i="3"/>
  <c r="BF948" i="3"/>
  <c r="BE948" i="3"/>
  <c r="DM947" i="3"/>
  <c r="DN947" i="3"/>
  <c r="DD947" i="3"/>
  <c r="DB947" i="3"/>
  <c r="CX947" i="3"/>
  <c r="BK947" i="3"/>
  <c r="BL947" i="3"/>
  <c r="BW947" i="3"/>
  <c r="BH947" i="3"/>
  <c r="BI947" i="3"/>
  <c r="BF947" i="3"/>
  <c r="BE947" i="3"/>
  <c r="DM946" i="3"/>
  <c r="DN946" i="3"/>
  <c r="DD946" i="3"/>
  <c r="DB946" i="3"/>
  <c r="CX946" i="3"/>
  <c r="BK946" i="3"/>
  <c r="BL946" i="3"/>
  <c r="BH946" i="3"/>
  <c r="BI946" i="3"/>
  <c r="BF946" i="3"/>
  <c r="BE946" i="3"/>
  <c r="DM945" i="3"/>
  <c r="DN945" i="3"/>
  <c r="DD945" i="3"/>
  <c r="DB945" i="3"/>
  <c r="CX945" i="3"/>
  <c r="BK945" i="3"/>
  <c r="BL945" i="3"/>
  <c r="BW945" i="3"/>
  <c r="BH945" i="3"/>
  <c r="BI945" i="3"/>
  <c r="BF945" i="3"/>
  <c r="BE945" i="3"/>
  <c r="DM944" i="3"/>
  <c r="DN944" i="3"/>
  <c r="DD944" i="3"/>
  <c r="DB944" i="3"/>
  <c r="CX944" i="3"/>
  <c r="BK944" i="3"/>
  <c r="BL944" i="3"/>
  <c r="BH944" i="3"/>
  <c r="BI944" i="3"/>
  <c r="BF944" i="3"/>
  <c r="BE944" i="3"/>
  <c r="DM943" i="3"/>
  <c r="DN943" i="3"/>
  <c r="DD943" i="3"/>
  <c r="DB943" i="3"/>
  <c r="CX943" i="3"/>
  <c r="BK943" i="3"/>
  <c r="BL943" i="3"/>
  <c r="BW943" i="3"/>
  <c r="BH943" i="3"/>
  <c r="BI943" i="3"/>
  <c r="BF943" i="3"/>
  <c r="BE943" i="3"/>
  <c r="DM942" i="3"/>
  <c r="DN942" i="3"/>
  <c r="DD942" i="3"/>
  <c r="DB942" i="3"/>
  <c r="CX942" i="3"/>
  <c r="BK942" i="3"/>
  <c r="BL942" i="3"/>
  <c r="BH942" i="3"/>
  <c r="BI942" i="3"/>
  <c r="BF942" i="3"/>
  <c r="BE942" i="3"/>
  <c r="DM941" i="3"/>
  <c r="DN941" i="3"/>
  <c r="DD941" i="3"/>
  <c r="DB941" i="3"/>
  <c r="CX941" i="3"/>
  <c r="BK941" i="3"/>
  <c r="BL941" i="3"/>
  <c r="BW941" i="3"/>
  <c r="BH941" i="3"/>
  <c r="BI941" i="3"/>
  <c r="BF941" i="3"/>
  <c r="BE941" i="3"/>
  <c r="DM940" i="3"/>
  <c r="DN940" i="3"/>
  <c r="DD940" i="3"/>
  <c r="DB940" i="3"/>
  <c r="CX940" i="3"/>
  <c r="BK940" i="3"/>
  <c r="BL940" i="3"/>
  <c r="BH940" i="3"/>
  <c r="BI940" i="3"/>
  <c r="BF940" i="3"/>
  <c r="BE940" i="3"/>
  <c r="DM939" i="3"/>
  <c r="DN939" i="3"/>
  <c r="DD939" i="3"/>
  <c r="DB939" i="3"/>
  <c r="CX939" i="3"/>
  <c r="BK939" i="3"/>
  <c r="BL939" i="3"/>
  <c r="BW939" i="3"/>
  <c r="BH939" i="3"/>
  <c r="BI939" i="3"/>
  <c r="BF939" i="3"/>
  <c r="BE939" i="3"/>
  <c r="DM938" i="3"/>
  <c r="DN938" i="3"/>
  <c r="DD938" i="3"/>
  <c r="DB938" i="3"/>
  <c r="CX938" i="3"/>
  <c r="BK938" i="3"/>
  <c r="BL938" i="3"/>
  <c r="BH938" i="3"/>
  <c r="BI938" i="3"/>
  <c r="BF938" i="3"/>
  <c r="BE938" i="3"/>
  <c r="DM937" i="3"/>
  <c r="DN937" i="3"/>
  <c r="DD937" i="3"/>
  <c r="DB937" i="3"/>
  <c r="CX937" i="3"/>
  <c r="BK937" i="3"/>
  <c r="BL937" i="3"/>
  <c r="BW937" i="3"/>
  <c r="BH937" i="3"/>
  <c r="BI937" i="3"/>
  <c r="BF937" i="3"/>
  <c r="BE937" i="3"/>
  <c r="DM936" i="3"/>
  <c r="DN936" i="3"/>
  <c r="DD936" i="3"/>
  <c r="DB936" i="3"/>
  <c r="CX936" i="3"/>
  <c r="BK936" i="3"/>
  <c r="BL936" i="3"/>
  <c r="BH936" i="3"/>
  <c r="BI936" i="3"/>
  <c r="BF936" i="3"/>
  <c r="BE936" i="3"/>
  <c r="DM935" i="3"/>
  <c r="DN935" i="3"/>
  <c r="DD935" i="3"/>
  <c r="DB935" i="3"/>
  <c r="CX935" i="3"/>
  <c r="BK935" i="3"/>
  <c r="BL935" i="3"/>
  <c r="BW935" i="3"/>
  <c r="BH935" i="3"/>
  <c r="BI935" i="3"/>
  <c r="BF935" i="3"/>
  <c r="BE935" i="3"/>
  <c r="DM934" i="3"/>
  <c r="DN934" i="3"/>
  <c r="DD934" i="3"/>
  <c r="DB934" i="3"/>
  <c r="CX934" i="3"/>
  <c r="BK934" i="3"/>
  <c r="BL934" i="3"/>
  <c r="BH934" i="3"/>
  <c r="BI934" i="3"/>
  <c r="BF934" i="3"/>
  <c r="BE934" i="3"/>
  <c r="DM933" i="3"/>
  <c r="DN933" i="3"/>
  <c r="DD933" i="3"/>
  <c r="DB933" i="3"/>
  <c r="CX933" i="3"/>
  <c r="BK933" i="3"/>
  <c r="BL933" i="3"/>
  <c r="BW933" i="3"/>
  <c r="BH933" i="3"/>
  <c r="BI933" i="3"/>
  <c r="BF933" i="3"/>
  <c r="BE933" i="3"/>
  <c r="DM932" i="3"/>
  <c r="DN932" i="3"/>
  <c r="DD932" i="3"/>
  <c r="DB932" i="3"/>
  <c r="CX932" i="3"/>
  <c r="BK932" i="3"/>
  <c r="BL932" i="3"/>
  <c r="BH932" i="3"/>
  <c r="BI932" i="3"/>
  <c r="BF932" i="3"/>
  <c r="BE932" i="3"/>
  <c r="DM931" i="3"/>
  <c r="DN931" i="3"/>
  <c r="DD931" i="3"/>
  <c r="DB931" i="3"/>
  <c r="CX931" i="3"/>
  <c r="BK931" i="3"/>
  <c r="BL931" i="3"/>
  <c r="BH931" i="3"/>
  <c r="BI931" i="3"/>
  <c r="BF931" i="3"/>
  <c r="BE931" i="3"/>
  <c r="DM930" i="3"/>
  <c r="DN930" i="3"/>
  <c r="DD930" i="3"/>
  <c r="DB930" i="3"/>
  <c r="CX930" i="3"/>
  <c r="BK930" i="3"/>
  <c r="BL930" i="3"/>
  <c r="BH930" i="3"/>
  <c r="BI930" i="3"/>
  <c r="BF930" i="3"/>
  <c r="BE930" i="3"/>
  <c r="DM929" i="3"/>
  <c r="DN929" i="3"/>
  <c r="DD929" i="3"/>
  <c r="DB929" i="3"/>
  <c r="CX929" i="3"/>
  <c r="BK929" i="3"/>
  <c r="BL929" i="3"/>
  <c r="BH929" i="3"/>
  <c r="BI929" i="3"/>
  <c r="BF929" i="3"/>
  <c r="BE929" i="3"/>
  <c r="DM928" i="3"/>
  <c r="DN928" i="3"/>
  <c r="DD928" i="3"/>
  <c r="DB928" i="3"/>
  <c r="CX928" i="3"/>
  <c r="BK928" i="3"/>
  <c r="BL928" i="3"/>
  <c r="BH928" i="3"/>
  <c r="BI928" i="3"/>
  <c r="BF928" i="3"/>
  <c r="BE928" i="3"/>
  <c r="DM927" i="3"/>
  <c r="DN927" i="3"/>
  <c r="DD927" i="3"/>
  <c r="DB927" i="3"/>
  <c r="CX927" i="3"/>
  <c r="BK927" i="3"/>
  <c r="BL927" i="3"/>
  <c r="BH927" i="3"/>
  <c r="BI927" i="3"/>
  <c r="BF927" i="3"/>
  <c r="BE927" i="3"/>
  <c r="DM926" i="3"/>
  <c r="DN926" i="3"/>
  <c r="DD926" i="3"/>
  <c r="DB926" i="3"/>
  <c r="CX926" i="3"/>
  <c r="BK926" i="3"/>
  <c r="BL926" i="3"/>
  <c r="BH926" i="3"/>
  <c r="BI926" i="3"/>
  <c r="BF926" i="3"/>
  <c r="BE926" i="3"/>
  <c r="DM925" i="3"/>
  <c r="DN925" i="3"/>
  <c r="DD925" i="3"/>
  <c r="DB925" i="3"/>
  <c r="CX925" i="3"/>
  <c r="BK925" i="3"/>
  <c r="BL925" i="3"/>
  <c r="BH925" i="3"/>
  <c r="BI925" i="3"/>
  <c r="BF925" i="3"/>
  <c r="BE925" i="3"/>
  <c r="DM924" i="3"/>
  <c r="DN924" i="3"/>
  <c r="DD924" i="3"/>
  <c r="DB924" i="3"/>
  <c r="CX924" i="3"/>
  <c r="BK924" i="3"/>
  <c r="BL924" i="3"/>
  <c r="BH924" i="3"/>
  <c r="BI924" i="3"/>
  <c r="BF924" i="3"/>
  <c r="BE924" i="3"/>
  <c r="DM923" i="3"/>
  <c r="DN923" i="3"/>
  <c r="DD923" i="3"/>
  <c r="DB923" i="3"/>
  <c r="CX923" i="3"/>
  <c r="BK923" i="3"/>
  <c r="BL923" i="3"/>
  <c r="BH923" i="3"/>
  <c r="BI923" i="3"/>
  <c r="BF923" i="3"/>
  <c r="BE923" i="3"/>
  <c r="DM922" i="3"/>
  <c r="DN922" i="3"/>
  <c r="DD922" i="3"/>
  <c r="DB922" i="3"/>
  <c r="CX922" i="3"/>
  <c r="BK922" i="3"/>
  <c r="BL922" i="3"/>
  <c r="BH922" i="3"/>
  <c r="BI922" i="3"/>
  <c r="BF922" i="3"/>
  <c r="BE922" i="3"/>
  <c r="DM921" i="3"/>
  <c r="DN921" i="3"/>
  <c r="DD921" i="3"/>
  <c r="DB921" i="3"/>
  <c r="CX921" i="3"/>
  <c r="BK921" i="3"/>
  <c r="BL921" i="3"/>
  <c r="BH921" i="3"/>
  <c r="BI921" i="3"/>
  <c r="BF921" i="3"/>
  <c r="BE921" i="3"/>
  <c r="DM920" i="3"/>
  <c r="DN920" i="3"/>
  <c r="DD920" i="3"/>
  <c r="DB920" i="3"/>
  <c r="CX920" i="3"/>
  <c r="BK920" i="3"/>
  <c r="BL920" i="3"/>
  <c r="BH920" i="3"/>
  <c r="BI920" i="3"/>
  <c r="BF920" i="3"/>
  <c r="BE920" i="3"/>
  <c r="DM919" i="3"/>
  <c r="DN919" i="3"/>
  <c r="DD919" i="3"/>
  <c r="DB919" i="3"/>
  <c r="CX919" i="3"/>
  <c r="BK919" i="3"/>
  <c r="BL919" i="3"/>
  <c r="BH919" i="3"/>
  <c r="BI919" i="3"/>
  <c r="BF919" i="3"/>
  <c r="BE919" i="3"/>
  <c r="DM918" i="3"/>
  <c r="DN918" i="3"/>
  <c r="DD918" i="3"/>
  <c r="DB918" i="3"/>
  <c r="CX918" i="3"/>
  <c r="BK918" i="3"/>
  <c r="BL918" i="3"/>
  <c r="BH918" i="3"/>
  <c r="BI918" i="3"/>
  <c r="BF918" i="3"/>
  <c r="BE918" i="3"/>
  <c r="DM917" i="3"/>
  <c r="DN917" i="3"/>
  <c r="DD917" i="3"/>
  <c r="DB917" i="3"/>
  <c r="CX917" i="3"/>
  <c r="BK917" i="3"/>
  <c r="BL917" i="3"/>
  <c r="BH917" i="3"/>
  <c r="BI917" i="3"/>
  <c r="BF917" i="3"/>
  <c r="BE917" i="3"/>
  <c r="DM916" i="3"/>
  <c r="DN916" i="3"/>
  <c r="DD916" i="3"/>
  <c r="DB916" i="3"/>
  <c r="CX916" i="3"/>
  <c r="BK916" i="3"/>
  <c r="BL916" i="3"/>
  <c r="BH916" i="3"/>
  <c r="BI916" i="3"/>
  <c r="BF916" i="3"/>
  <c r="BE916" i="3"/>
  <c r="DM915" i="3"/>
  <c r="DN915" i="3"/>
  <c r="DD915" i="3"/>
  <c r="DB915" i="3"/>
  <c r="CX915" i="3"/>
  <c r="BK915" i="3"/>
  <c r="BL915" i="3"/>
  <c r="BH915" i="3"/>
  <c r="BI915" i="3"/>
  <c r="BF915" i="3"/>
  <c r="BE915" i="3"/>
  <c r="DM914" i="3"/>
  <c r="DN914" i="3"/>
  <c r="DD914" i="3"/>
  <c r="DB914" i="3"/>
  <c r="CX914" i="3"/>
  <c r="BK914" i="3"/>
  <c r="BL914" i="3"/>
  <c r="BH914" i="3"/>
  <c r="BI914" i="3"/>
  <c r="BF914" i="3"/>
  <c r="BE914" i="3"/>
  <c r="DM913" i="3"/>
  <c r="DN913" i="3"/>
  <c r="DD913" i="3"/>
  <c r="DB913" i="3"/>
  <c r="CX913" i="3"/>
  <c r="BK913" i="3"/>
  <c r="BL913" i="3"/>
  <c r="BH913" i="3"/>
  <c r="BI913" i="3"/>
  <c r="BF913" i="3"/>
  <c r="BE913" i="3"/>
  <c r="DM912" i="3"/>
  <c r="DN912" i="3"/>
  <c r="DD912" i="3"/>
  <c r="DB912" i="3"/>
  <c r="CX912" i="3"/>
  <c r="BK912" i="3"/>
  <c r="BL912" i="3"/>
  <c r="BH912" i="3"/>
  <c r="BI912" i="3"/>
  <c r="BF912" i="3"/>
  <c r="BE912" i="3"/>
  <c r="DM911" i="3"/>
  <c r="DN911" i="3"/>
  <c r="DD911" i="3"/>
  <c r="DB911" i="3"/>
  <c r="CX911" i="3"/>
  <c r="BK911" i="3"/>
  <c r="BL911" i="3"/>
  <c r="BH911" i="3"/>
  <c r="BI911" i="3"/>
  <c r="BF911" i="3"/>
  <c r="BE911" i="3"/>
  <c r="DM910" i="3"/>
  <c r="DN910" i="3"/>
  <c r="DD910" i="3"/>
  <c r="DB910" i="3"/>
  <c r="CX910" i="3"/>
  <c r="BK910" i="3"/>
  <c r="BL910" i="3"/>
  <c r="BH910" i="3"/>
  <c r="BI910" i="3"/>
  <c r="BF910" i="3"/>
  <c r="BE910" i="3"/>
  <c r="DM909" i="3"/>
  <c r="DN909" i="3"/>
  <c r="DD909" i="3"/>
  <c r="DB909" i="3"/>
  <c r="CX909" i="3"/>
  <c r="BK909" i="3"/>
  <c r="BL909" i="3"/>
  <c r="BH909" i="3"/>
  <c r="BI909" i="3"/>
  <c r="BF909" i="3"/>
  <c r="BE909" i="3"/>
  <c r="DM908" i="3"/>
  <c r="DN908" i="3"/>
  <c r="DD908" i="3"/>
  <c r="DB908" i="3"/>
  <c r="CX908" i="3"/>
  <c r="BK908" i="3"/>
  <c r="BL908" i="3"/>
  <c r="BH908" i="3"/>
  <c r="BI908" i="3"/>
  <c r="BF908" i="3"/>
  <c r="BE908" i="3"/>
  <c r="DM907" i="3"/>
  <c r="DN907" i="3"/>
  <c r="DD907" i="3"/>
  <c r="DB907" i="3"/>
  <c r="CX907" i="3"/>
  <c r="BK907" i="3"/>
  <c r="BL907" i="3"/>
  <c r="BH907" i="3"/>
  <c r="BI907" i="3"/>
  <c r="BF907" i="3"/>
  <c r="BE907" i="3"/>
  <c r="DM906" i="3"/>
  <c r="DN906" i="3"/>
  <c r="DD906" i="3"/>
  <c r="DB906" i="3"/>
  <c r="CX906" i="3"/>
  <c r="BK906" i="3"/>
  <c r="BL906" i="3"/>
  <c r="BH906" i="3"/>
  <c r="BI906" i="3"/>
  <c r="BF906" i="3"/>
  <c r="BE906" i="3"/>
  <c r="DM905" i="3"/>
  <c r="DN905" i="3"/>
  <c r="DD905" i="3"/>
  <c r="DB905" i="3"/>
  <c r="CX905" i="3"/>
  <c r="BK905" i="3"/>
  <c r="BL905" i="3"/>
  <c r="BH905" i="3"/>
  <c r="BI905" i="3"/>
  <c r="BF905" i="3"/>
  <c r="BE905" i="3"/>
  <c r="DM904" i="3"/>
  <c r="DN904" i="3"/>
  <c r="DD904" i="3"/>
  <c r="DB904" i="3"/>
  <c r="CX904" i="3"/>
  <c r="BK904" i="3"/>
  <c r="BL904" i="3"/>
  <c r="BH904" i="3"/>
  <c r="BI904" i="3"/>
  <c r="BF904" i="3"/>
  <c r="BE904" i="3"/>
  <c r="DM903" i="3"/>
  <c r="DN903" i="3"/>
  <c r="DD903" i="3"/>
  <c r="DB903" i="3"/>
  <c r="CX903" i="3"/>
  <c r="BK903" i="3"/>
  <c r="BL903" i="3"/>
  <c r="BH903" i="3"/>
  <c r="BI903" i="3"/>
  <c r="BF903" i="3"/>
  <c r="BE903" i="3"/>
  <c r="DM902" i="3"/>
  <c r="DN902" i="3"/>
  <c r="DD902" i="3"/>
  <c r="DB902" i="3"/>
  <c r="CX902" i="3"/>
  <c r="BK902" i="3"/>
  <c r="BL902" i="3"/>
  <c r="BH902" i="3"/>
  <c r="BI902" i="3"/>
  <c r="BF902" i="3"/>
  <c r="BE902" i="3"/>
  <c r="DM901" i="3"/>
  <c r="DN901" i="3"/>
  <c r="DD901" i="3"/>
  <c r="DB901" i="3"/>
  <c r="CX901" i="3"/>
  <c r="BK901" i="3"/>
  <c r="BL901" i="3"/>
  <c r="BH901" i="3"/>
  <c r="BI901" i="3"/>
  <c r="BF901" i="3"/>
  <c r="BE901" i="3"/>
  <c r="DM900" i="3"/>
  <c r="DN900" i="3"/>
  <c r="DD900" i="3"/>
  <c r="DB900" i="3"/>
  <c r="CX900" i="3"/>
  <c r="BK900" i="3"/>
  <c r="BL900" i="3"/>
  <c r="BH900" i="3"/>
  <c r="BI900" i="3"/>
  <c r="BF900" i="3"/>
  <c r="BE900" i="3"/>
  <c r="DM899" i="3"/>
  <c r="DN899" i="3"/>
  <c r="DD899" i="3"/>
  <c r="DB899" i="3"/>
  <c r="CX899" i="3"/>
  <c r="BK899" i="3"/>
  <c r="BL899" i="3"/>
  <c r="BH899" i="3"/>
  <c r="BI899" i="3"/>
  <c r="BF899" i="3"/>
  <c r="BE899" i="3"/>
  <c r="DM898" i="3"/>
  <c r="DN898" i="3"/>
  <c r="DD898" i="3"/>
  <c r="DB898" i="3"/>
  <c r="CX898" i="3"/>
  <c r="BK898" i="3"/>
  <c r="BL898" i="3"/>
  <c r="BH898" i="3"/>
  <c r="BI898" i="3"/>
  <c r="BF898" i="3"/>
  <c r="BE898" i="3"/>
  <c r="DM897" i="3"/>
  <c r="DN897" i="3"/>
  <c r="DD897" i="3"/>
  <c r="DB897" i="3"/>
  <c r="CX897" i="3"/>
  <c r="BK897" i="3"/>
  <c r="BL897" i="3"/>
  <c r="BH897" i="3"/>
  <c r="BI897" i="3"/>
  <c r="BF897" i="3"/>
  <c r="BE897" i="3"/>
  <c r="DM896" i="3"/>
  <c r="DN896" i="3"/>
  <c r="DD896" i="3"/>
  <c r="DB896" i="3"/>
  <c r="CX896" i="3"/>
  <c r="BK896" i="3"/>
  <c r="BL896" i="3"/>
  <c r="BH896" i="3"/>
  <c r="BI896" i="3"/>
  <c r="BF896" i="3"/>
  <c r="BE896" i="3"/>
  <c r="DM895" i="3"/>
  <c r="DN895" i="3"/>
  <c r="DD895" i="3"/>
  <c r="DB895" i="3"/>
  <c r="CX895" i="3"/>
  <c r="BK895" i="3"/>
  <c r="BL895" i="3"/>
  <c r="BH895" i="3"/>
  <c r="BI895" i="3"/>
  <c r="BF895" i="3"/>
  <c r="BE895" i="3"/>
  <c r="DM894" i="3"/>
  <c r="DN894" i="3"/>
  <c r="DD894" i="3"/>
  <c r="DB894" i="3"/>
  <c r="CX894" i="3"/>
  <c r="BK894" i="3"/>
  <c r="BL894" i="3"/>
  <c r="BH894" i="3"/>
  <c r="BI894" i="3"/>
  <c r="BF894" i="3"/>
  <c r="BE894" i="3"/>
  <c r="DM893" i="3"/>
  <c r="DN893" i="3"/>
  <c r="DD893" i="3"/>
  <c r="DB893" i="3"/>
  <c r="CX893" i="3"/>
  <c r="BK893" i="3"/>
  <c r="BL893" i="3"/>
  <c r="BH893" i="3"/>
  <c r="BI893" i="3"/>
  <c r="BF893" i="3"/>
  <c r="BE893" i="3"/>
  <c r="DM892" i="3"/>
  <c r="DN892" i="3"/>
  <c r="DD892" i="3"/>
  <c r="DB892" i="3"/>
  <c r="CX892" i="3"/>
  <c r="BK892" i="3"/>
  <c r="BL892" i="3"/>
  <c r="BH892" i="3"/>
  <c r="BI892" i="3"/>
  <c r="BF892" i="3"/>
  <c r="BE892" i="3"/>
  <c r="DM891" i="3"/>
  <c r="DN891" i="3"/>
  <c r="DD891" i="3"/>
  <c r="DB891" i="3"/>
  <c r="CX891" i="3"/>
  <c r="BK891" i="3"/>
  <c r="BL891" i="3"/>
  <c r="BH891" i="3"/>
  <c r="BI891" i="3"/>
  <c r="BF891" i="3"/>
  <c r="BE891" i="3"/>
  <c r="DM890" i="3"/>
  <c r="DN890" i="3"/>
  <c r="DD890" i="3"/>
  <c r="DB890" i="3"/>
  <c r="CX890" i="3"/>
  <c r="BK890" i="3"/>
  <c r="BL890" i="3"/>
  <c r="BH890" i="3"/>
  <c r="BI890" i="3"/>
  <c r="BF890" i="3"/>
  <c r="BE890" i="3"/>
  <c r="DM889" i="3"/>
  <c r="DN889" i="3"/>
  <c r="DD889" i="3"/>
  <c r="DB889" i="3"/>
  <c r="CX889" i="3"/>
  <c r="BK889" i="3"/>
  <c r="BL889" i="3"/>
  <c r="BH889" i="3"/>
  <c r="BI889" i="3"/>
  <c r="BF889" i="3"/>
  <c r="BE889" i="3"/>
  <c r="DM888" i="3"/>
  <c r="DN888" i="3"/>
  <c r="DD888" i="3"/>
  <c r="DB888" i="3"/>
  <c r="CX888" i="3"/>
  <c r="BK888" i="3"/>
  <c r="BL888" i="3"/>
  <c r="BH888" i="3"/>
  <c r="BI888" i="3"/>
  <c r="BF888" i="3"/>
  <c r="BE888" i="3"/>
  <c r="DM887" i="3"/>
  <c r="DN887" i="3"/>
  <c r="DD887" i="3"/>
  <c r="DB887" i="3"/>
  <c r="CX887" i="3"/>
  <c r="BK887" i="3"/>
  <c r="BL887" i="3"/>
  <c r="BH887" i="3"/>
  <c r="BI887" i="3"/>
  <c r="BF887" i="3"/>
  <c r="BE887" i="3"/>
  <c r="DM886" i="3"/>
  <c r="DN886" i="3"/>
  <c r="DD886" i="3"/>
  <c r="DB886" i="3"/>
  <c r="CX886" i="3"/>
  <c r="BK886" i="3"/>
  <c r="BL886" i="3"/>
  <c r="BH886" i="3"/>
  <c r="BI886" i="3"/>
  <c r="BF886" i="3"/>
  <c r="BE886" i="3"/>
  <c r="DM885" i="3"/>
  <c r="DN885" i="3"/>
  <c r="DD885" i="3"/>
  <c r="DB885" i="3"/>
  <c r="CX885" i="3"/>
  <c r="BK885" i="3"/>
  <c r="BL885" i="3"/>
  <c r="BH885" i="3"/>
  <c r="BI885" i="3"/>
  <c r="BF885" i="3"/>
  <c r="BE885" i="3"/>
  <c r="DM884" i="3"/>
  <c r="DN884" i="3"/>
  <c r="DD884" i="3"/>
  <c r="DB884" i="3"/>
  <c r="CX884" i="3"/>
  <c r="BK884" i="3"/>
  <c r="BL884" i="3"/>
  <c r="BH884" i="3"/>
  <c r="BI884" i="3"/>
  <c r="BF884" i="3"/>
  <c r="BE884" i="3"/>
  <c r="DM883" i="3"/>
  <c r="DN883" i="3"/>
  <c r="DD883" i="3"/>
  <c r="DB883" i="3"/>
  <c r="CX883" i="3"/>
  <c r="BK883" i="3"/>
  <c r="BL883" i="3"/>
  <c r="BH883" i="3"/>
  <c r="BI883" i="3"/>
  <c r="BF883" i="3"/>
  <c r="BE883" i="3"/>
  <c r="DM882" i="3"/>
  <c r="DN882" i="3"/>
  <c r="DD882" i="3"/>
  <c r="DB882" i="3"/>
  <c r="CX882" i="3"/>
  <c r="BK882" i="3"/>
  <c r="BL882" i="3"/>
  <c r="BH882" i="3"/>
  <c r="BI882" i="3"/>
  <c r="BF882" i="3"/>
  <c r="BE882" i="3"/>
  <c r="DM881" i="3"/>
  <c r="DN881" i="3"/>
  <c r="DD881" i="3"/>
  <c r="DB881" i="3"/>
  <c r="CX881" i="3"/>
  <c r="BK881" i="3"/>
  <c r="BL881" i="3"/>
  <c r="BH881" i="3"/>
  <c r="BI881" i="3"/>
  <c r="BF881" i="3"/>
  <c r="BE881" i="3"/>
  <c r="DM880" i="3"/>
  <c r="DN880" i="3"/>
  <c r="DD880" i="3"/>
  <c r="DB880" i="3"/>
  <c r="CX880" i="3"/>
  <c r="BK880" i="3"/>
  <c r="BL880" i="3"/>
  <c r="BH880" i="3"/>
  <c r="BI880" i="3"/>
  <c r="BF880" i="3"/>
  <c r="BE880" i="3"/>
  <c r="DM879" i="3"/>
  <c r="DN879" i="3"/>
  <c r="DD879" i="3"/>
  <c r="DB879" i="3"/>
  <c r="CX879" i="3"/>
  <c r="BK879" i="3"/>
  <c r="BL879" i="3"/>
  <c r="BH879" i="3"/>
  <c r="BI879" i="3"/>
  <c r="BF879" i="3"/>
  <c r="BE879" i="3"/>
  <c r="DM878" i="3"/>
  <c r="DN878" i="3"/>
  <c r="DD878" i="3"/>
  <c r="DB878" i="3"/>
  <c r="CX878" i="3"/>
  <c r="BK878" i="3"/>
  <c r="BL878" i="3"/>
  <c r="BH878" i="3"/>
  <c r="BI878" i="3"/>
  <c r="BF878" i="3"/>
  <c r="BE878" i="3"/>
  <c r="DM877" i="3"/>
  <c r="DN877" i="3"/>
  <c r="DD877" i="3"/>
  <c r="DB877" i="3"/>
  <c r="CX877" i="3"/>
  <c r="BK877" i="3"/>
  <c r="BL877" i="3"/>
  <c r="BH877" i="3"/>
  <c r="BI877" i="3"/>
  <c r="BF877" i="3"/>
  <c r="BE877" i="3"/>
  <c r="DM876" i="3"/>
  <c r="DN876" i="3"/>
  <c r="DD876" i="3"/>
  <c r="DB876" i="3"/>
  <c r="CX876" i="3"/>
  <c r="BK876" i="3"/>
  <c r="BL876" i="3"/>
  <c r="BH876" i="3"/>
  <c r="BI876" i="3"/>
  <c r="BF876" i="3"/>
  <c r="BE876" i="3"/>
  <c r="DM875" i="3"/>
  <c r="DN875" i="3"/>
  <c r="DD875" i="3"/>
  <c r="DB875" i="3"/>
  <c r="CX875" i="3"/>
  <c r="BK875" i="3"/>
  <c r="BL875" i="3"/>
  <c r="BH875" i="3"/>
  <c r="BI875" i="3"/>
  <c r="BF875" i="3"/>
  <c r="BE875" i="3"/>
  <c r="DM874" i="3"/>
  <c r="DN874" i="3"/>
  <c r="DD874" i="3"/>
  <c r="DB874" i="3"/>
  <c r="CX874" i="3"/>
  <c r="BK874" i="3"/>
  <c r="BL874" i="3"/>
  <c r="BH874" i="3"/>
  <c r="BI874" i="3"/>
  <c r="BF874" i="3"/>
  <c r="BE874" i="3"/>
  <c r="DM873" i="3"/>
  <c r="DN873" i="3"/>
  <c r="DD873" i="3"/>
  <c r="DB873" i="3"/>
  <c r="CX873" i="3"/>
  <c r="BK873" i="3"/>
  <c r="BL873" i="3"/>
  <c r="BH873" i="3"/>
  <c r="BI873" i="3"/>
  <c r="BF873" i="3"/>
  <c r="BE873" i="3"/>
  <c r="DM872" i="3"/>
  <c r="DN872" i="3"/>
  <c r="DD872" i="3"/>
  <c r="DB872" i="3"/>
  <c r="CX872" i="3"/>
  <c r="BK872" i="3"/>
  <c r="BL872" i="3"/>
  <c r="BH872" i="3"/>
  <c r="BI872" i="3"/>
  <c r="BF872" i="3"/>
  <c r="BE872" i="3"/>
  <c r="DM871" i="3"/>
  <c r="DN871" i="3"/>
  <c r="DD871" i="3"/>
  <c r="DB871" i="3"/>
  <c r="CX871" i="3"/>
  <c r="BK871" i="3"/>
  <c r="BL871" i="3"/>
  <c r="BH871" i="3"/>
  <c r="BI871" i="3"/>
  <c r="BF871" i="3"/>
  <c r="BE871" i="3"/>
  <c r="DM870" i="3"/>
  <c r="DN870" i="3"/>
  <c r="DD870" i="3"/>
  <c r="DB870" i="3"/>
  <c r="CX870" i="3"/>
  <c r="BK870" i="3"/>
  <c r="BL870" i="3"/>
  <c r="BH870" i="3"/>
  <c r="BI870" i="3"/>
  <c r="BF870" i="3"/>
  <c r="BE870" i="3"/>
  <c r="DM869" i="3"/>
  <c r="DN869" i="3"/>
  <c r="DD869" i="3"/>
  <c r="DB869" i="3"/>
  <c r="CX869" i="3"/>
  <c r="BK869" i="3"/>
  <c r="BL869" i="3"/>
  <c r="BH869" i="3"/>
  <c r="BI869" i="3"/>
  <c r="BF869" i="3"/>
  <c r="BE869" i="3"/>
  <c r="DM868" i="3"/>
  <c r="DN868" i="3"/>
  <c r="DD868" i="3"/>
  <c r="DB868" i="3"/>
  <c r="CX868" i="3"/>
  <c r="BK868" i="3"/>
  <c r="BL868" i="3"/>
  <c r="BH868" i="3"/>
  <c r="BI868" i="3"/>
  <c r="BF868" i="3"/>
  <c r="BE868" i="3"/>
  <c r="DM867" i="3"/>
  <c r="DN867" i="3"/>
  <c r="DD867" i="3"/>
  <c r="DB867" i="3"/>
  <c r="CX867" i="3"/>
  <c r="BK867" i="3"/>
  <c r="BL867" i="3"/>
  <c r="BH867" i="3"/>
  <c r="BI867" i="3"/>
  <c r="BF867" i="3"/>
  <c r="BE867" i="3"/>
  <c r="DM866" i="3"/>
  <c r="DN866" i="3"/>
  <c r="DD866" i="3"/>
  <c r="DB866" i="3"/>
  <c r="CX866" i="3"/>
  <c r="BK866" i="3"/>
  <c r="BL866" i="3"/>
  <c r="BH866" i="3"/>
  <c r="BI866" i="3"/>
  <c r="BF866" i="3"/>
  <c r="BE866" i="3"/>
  <c r="DM865" i="3"/>
  <c r="DN865" i="3"/>
  <c r="DD865" i="3"/>
  <c r="DB865" i="3"/>
  <c r="CX865" i="3"/>
  <c r="BK865" i="3"/>
  <c r="BL865" i="3"/>
  <c r="BH865" i="3"/>
  <c r="BI865" i="3"/>
  <c r="BF865" i="3"/>
  <c r="BE865" i="3"/>
  <c r="DM864" i="3"/>
  <c r="DN864" i="3"/>
  <c r="DD864" i="3"/>
  <c r="DB864" i="3"/>
  <c r="CX864" i="3"/>
  <c r="BK864" i="3"/>
  <c r="BL864" i="3"/>
  <c r="BH864" i="3"/>
  <c r="BI864" i="3"/>
  <c r="BF864" i="3"/>
  <c r="BE864" i="3"/>
  <c r="DM863" i="3"/>
  <c r="DN863" i="3"/>
  <c r="DD863" i="3"/>
  <c r="DB863" i="3"/>
  <c r="CX863" i="3"/>
  <c r="BK863" i="3"/>
  <c r="BL863" i="3"/>
  <c r="BH863" i="3"/>
  <c r="BI863" i="3"/>
  <c r="BF863" i="3"/>
  <c r="BE863" i="3"/>
  <c r="DM862" i="3"/>
  <c r="DN862" i="3"/>
  <c r="DD862" i="3"/>
  <c r="DB862" i="3"/>
  <c r="CX862" i="3"/>
  <c r="BK862" i="3"/>
  <c r="BL862" i="3"/>
  <c r="BH862" i="3"/>
  <c r="BI862" i="3"/>
  <c r="BF862" i="3"/>
  <c r="BE862" i="3"/>
  <c r="DM861" i="3"/>
  <c r="DN861" i="3"/>
  <c r="DD861" i="3"/>
  <c r="DB861" i="3"/>
  <c r="CX861" i="3"/>
  <c r="BK861" i="3"/>
  <c r="BL861" i="3"/>
  <c r="BH861" i="3"/>
  <c r="BI861" i="3"/>
  <c r="BF861" i="3"/>
  <c r="BE861" i="3"/>
  <c r="DM860" i="3"/>
  <c r="DN860" i="3"/>
  <c r="DD860" i="3"/>
  <c r="DB860" i="3"/>
  <c r="CX860" i="3"/>
  <c r="BK860" i="3"/>
  <c r="BL860" i="3"/>
  <c r="BH860" i="3"/>
  <c r="BI860" i="3"/>
  <c r="BF860" i="3"/>
  <c r="BE860" i="3"/>
  <c r="DM859" i="3"/>
  <c r="DN859" i="3"/>
  <c r="DD859" i="3"/>
  <c r="DB859" i="3"/>
  <c r="CX859" i="3"/>
  <c r="BK859" i="3"/>
  <c r="BL859" i="3"/>
  <c r="BH859" i="3"/>
  <c r="BI859" i="3"/>
  <c r="BF859" i="3"/>
  <c r="BE859" i="3"/>
  <c r="DM858" i="3"/>
  <c r="DN858" i="3"/>
  <c r="DD858" i="3"/>
  <c r="DB858" i="3"/>
  <c r="CX858" i="3"/>
  <c r="BK858" i="3"/>
  <c r="BL858" i="3"/>
  <c r="BH858" i="3"/>
  <c r="BI858" i="3"/>
  <c r="BF858" i="3"/>
  <c r="BE858" i="3"/>
  <c r="DM857" i="3"/>
  <c r="DN857" i="3"/>
  <c r="DD857" i="3"/>
  <c r="DB857" i="3"/>
  <c r="CX857" i="3"/>
  <c r="BK857" i="3"/>
  <c r="BL857" i="3"/>
  <c r="BH857" i="3"/>
  <c r="BI857" i="3"/>
  <c r="BF857" i="3"/>
  <c r="BE857" i="3"/>
  <c r="DM856" i="3"/>
  <c r="DN856" i="3"/>
  <c r="DD856" i="3"/>
  <c r="DB856" i="3"/>
  <c r="CX856" i="3"/>
  <c r="BK856" i="3"/>
  <c r="BL856" i="3"/>
  <c r="BH856" i="3"/>
  <c r="BI856" i="3"/>
  <c r="BF856" i="3"/>
  <c r="BE856" i="3"/>
  <c r="DM855" i="3"/>
  <c r="DN855" i="3"/>
  <c r="DD855" i="3"/>
  <c r="DB855" i="3"/>
  <c r="CX855" i="3"/>
  <c r="BK855" i="3"/>
  <c r="BL855" i="3"/>
  <c r="BH855" i="3"/>
  <c r="BI855" i="3"/>
  <c r="BF855" i="3"/>
  <c r="BE855" i="3"/>
  <c r="DM854" i="3"/>
  <c r="DN854" i="3"/>
  <c r="DD854" i="3"/>
  <c r="DB854" i="3"/>
  <c r="CX854" i="3"/>
  <c r="BK854" i="3"/>
  <c r="BL854" i="3"/>
  <c r="BM854" i="3"/>
  <c r="BW854" i="3"/>
  <c r="BH854" i="3"/>
  <c r="BI854" i="3"/>
  <c r="BF854" i="3"/>
  <c r="BE854" i="3"/>
  <c r="DM853" i="3"/>
  <c r="DN853" i="3"/>
  <c r="DD853" i="3"/>
  <c r="DB853" i="3"/>
  <c r="CX853" i="3"/>
  <c r="BK853" i="3"/>
  <c r="BL853" i="3"/>
  <c r="BW853" i="3"/>
  <c r="AH853" i="3"/>
  <c r="BH853" i="3"/>
  <c r="BI853" i="3"/>
  <c r="BF853" i="3"/>
  <c r="BE853" i="3"/>
  <c r="DM852" i="3"/>
  <c r="DN852" i="3"/>
  <c r="DD852" i="3"/>
  <c r="DB852" i="3"/>
  <c r="CX852" i="3"/>
  <c r="BK852" i="3"/>
  <c r="BL852" i="3"/>
  <c r="BM852" i="3"/>
  <c r="BH852" i="3"/>
  <c r="BI852" i="3"/>
  <c r="BF852" i="3"/>
  <c r="BE852" i="3"/>
  <c r="DM851" i="3"/>
  <c r="DN851" i="3"/>
  <c r="DD851" i="3"/>
  <c r="DB851" i="3"/>
  <c r="CX851" i="3"/>
  <c r="BK851" i="3"/>
  <c r="BL851" i="3"/>
  <c r="BH851" i="3"/>
  <c r="BI851" i="3"/>
  <c r="BF851" i="3"/>
  <c r="BE851" i="3"/>
  <c r="DM850" i="3"/>
  <c r="DN850" i="3"/>
  <c r="DD850" i="3"/>
  <c r="DB850" i="3"/>
  <c r="CX850" i="3"/>
  <c r="BK850" i="3"/>
  <c r="BL850" i="3"/>
  <c r="BM850" i="3"/>
  <c r="BH850" i="3"/>
  <c r="BI850" i="3"/>
  <c r="BF850" i="3"/>
  <c r="BE850" i="3"/>
  <c r="DM849" i="3"/>
  <c r="DN849" i="3"/>
  <c r="DD849" i="3"/>
  <c r="DB849" i="3"/>
  <c r="CX849" i="3"/>
  <c r="BK849" i="3"/>
  <c r="BL849" i="3"/>
  <c r="BH849" i="3"/>
  <c r="BI849" i="3"/>
  <c r="BF849" i="3"/>
  <c r="BE849" i="3"/>
  <c r="DM848" i="3"/>
  <c r="DN848" i="3"/>
  <c r="DD848" i="3"/>
  <c r="DB848" i="3"/>
  <c r="CX848" i="3"/>
  <c r="BK848" i="3"/>
  <c r="BL848" i="3"/>
  <c r="BM848" i="3"/>
  <c r="BH848" i="3"/>
  <c r="BI848" i="3"/>
  <c r="BF848" i="3"/>
  <c r="BE848" i="3"/>
  <c r="DM847" i="3"/>
  <c r="DN847" i="3"/>
  <c r="DD847" i="3"/>
  <c r="DB847" i="3"/>
  <c r="CX847" i="3"/>
  <c r="BK847" i="3"/>
  <c r="BL847" i="3"/>
  <c r="BH847" i="3"/>
  <c r="BI847" i="3"/>
  <c r="BF847" i="3"/>
  <c r="BE847" i="3"/>
  <c r="DM846" i="3"/>
  <c r="DN846" i="3"/>
  <c r="DD846" i="3"/>
  <c r="DB846" i="3"/>
  <c r="CX846" i="3"/>
  <c r="BK846" i="3"/>
  <c r="BL846" i="3"/>
  <c r="BH846" i="3"/>
  <c r="BI846" i="3"/>
  <c r="BF846" i="3"/>
  <c r="BE846" i="3"/>
  <c r="DM845" i="3"/>
  <c r="DN845" i="3"/>
  <c r="DD845" i="3"/>
  <c r="DB845" i="3"/>
  <c r="CX845" i="3"/>
  <c r="BK845" i="3"/>
  <c r="BL845" i="3"/>
  <c r="BW845" i="3"/>
  <c r="BH845" i="3"/>
  <c r="BI845" i="3"/>
  <c r="BF845" i="3"/>
  <c r="BE845" i="3"/>
  <c r="AH845" i="3"/>
  <c r="DM844" i="3"/>
  <c r="DN844" i="3"/>
  <c r="DD844" i="3"/>
  <c r="DB844" i="3"/>
  <c r="CX844" i="3"/>
  <c r="BK844" i="3"/>
  <c r="BL844" i="3"/>
  <c r="BM844" i="3"/>
  <c r="BH844" i="3"/>
  <c r="BI844" i="3"/>
  <c r="BF844" i="3"/>
  <c r="BE844" i="3"/>
  <c r="DM843" i="3"/>
  <c r="DN843" i="3"/>
  <c r="DD843" i="3"/>
  <c r="DB843" i="3"/>
  <c r="CX843" i="3"/>
  <c r="BK843" i="3"/>
  <c r="BL843" i="3"/>
  <c r="BW843" i="3"/>
  <c r="BM843" i="3"/>
  <c r="BH843" i="3"/>
  <c r="BI843" i="3"/>
  <c r="BF843" i="3"/>
  <c r="BE843" i="3"/>
  <c r="DM842" i="3"/>
  <c r="DN842" i="3"/>
  <c r="DD842" i="3"/>
  <c r="DB842" i="3"/>
  <c r="CX842" i="3"/>
  <c r="BK842" i="3"/>
  <c r="BL842" i="3"/>
  <c r="BM842" i="3"/>
  <c r="BH842" i="3"/>
  <c r="BI842" i="3"/>
  <c r="BF842" i="3"/>
  <c r="BE842" i="3"/>
  <c r="DM841" i="3"/>
  <c r="DN841" i="3"/>
  <c r="DD841" i="3"/>
  <c r="DB841" i="3"/>
  <c r="CX841" i="3"/>
  <c r="BK841" i="3"/>
  <c r="BL841" i="3"/>
  <c r="BW841" i="3"/>
  <c r="BH841" i="3"/>
  <c r="BI841" i="3"/>
  <c r="BF841" i="3"/>
  <c r="BE841" i="3"/>
  <c r="DM840" i="3"/>
  <c r="DN840" i="3"/>
  <c r="DD840" i="3"/>
  <c r="DB840" i="3"/>
  <c r="CX840" i="3"/>
  <c r="BK840" i="3"/>
  <c r="BL840" i="3"/>
  <c r="BH840" i="3"/>
  <c r="BI840" i="3"/>
  <c r="BF840" i="3"/>
  <c r="BE840" i="3"/>
  <c r="DM839" i="3"/>
  <c r="DN839" i="3"/>
  <c r="DD839" i="3"/>
  <c r="DB839" i="3"/>
  <c r="CX839" i="3"/>
  <c r="BK839" i="3"/>
  <c r="BL839" i="3"/>
  <c r="BW839" i="3"/>
  <c r="BH839" i="3"/>
  <c r="BI839" i="3"/>
  <c r="BF839" i="3"/>
  <c r="BE839" i="3"/>
  <c r="AH839" i="3"/>
  <c r="DM838" i="3"/>
  <c r="DN838" i="3"/>
  <c r="DD838" i="3"/>
  <c r="DB838" i="3"/>
  <c r="CX838" i="3"/>
  <c r="BK838" i="3"/>
  <c r="BL838" i="3"/>
  <c r="BM838" i="3"/>
  <c r="BN838" i="3"/>
  <c r="BH838" i="3"/>
  <c r="BI838" i="3"/>
  <c r="BF838" i="3"/>
  <c r="BE838" i="3"/>
  <c r="DM837" i="3"/>
  <c r="DN837" i="3"/>
  <c r="DD837" i="3"/>
  <c r="DB837" i="3"/>
  <c r="CX837" i="3"/>
  <c r="BK837" i="3"/>
  <c r="BL837" i="3"/>
  <c r="BW837" i="3"/>
  <c r="BH837" i="3"/>
  <c r="BI837" i="3"/>
  <c r="BF837" i="3"/>
  <c r="BE837" i="3"/>
  <c r="AH837" i="3"/>
  <c r="DM836" i="3"/>
  <c r="DN836" i="3"/>
  <c r="DD836" i="3"/>
  <c r="DB836" i="3"/>
  <c r="CX836" i="3"/>
  <c r="BK836" i="3"/>
  <c r="BL836" i="3"/>
  <c r="BM836" i="3"/>
  <c r="BN836" i="3"/>
  <c r="BH836" i="3"/>
  <c r="BI836" i="3"/>
  <c r="BF836" i="3"/>
  <c r="BE836" i="3"/>
  <c r="DM835" i="3"/>
  <c r="DN835" i="3"/>
  <c r="DD835" i="3"/>
  <c r="DB835" i="3"/>
  <c r="CX835" i="3"/>
  <c r="BK835" i="3"/>
  <c r="BL835" i="3"/>
  <c r="BW835" i="3"/>
  <c r="BH835" i="3"/>
  <c r="BI835" i="3"/>
  <c r="BF835" i="3"/>
  <c r="BE835" i="3"/>
  <c r="AH835" i="3"/>
  <c r="DM834" i="3"/>
  <c r="DN834" i="3"/>
  <c r="DD834" i="3"/>
  <c r="DB834" i="3"/>
  <c r="CX834" i="3"/>
  <c r="BK834" i="3"/>
  <c r="BL834" i="3"/>
  <c r="BM834" i="3"/>
  <c r="BN834" i="3"/>
  <c r="BH834" i="3"/>
  <c r="BI834" i="3"/>
  <c r="BF834" i="3"/>
  <c r="BE834" i="3"/>
  <c r="DM833" i="3"/>
  <c r="DN833" i="3"/>
  <c r="DD833" i="3"/>
  <c r="DB833" i="3"/>
  <c r="CX833" i="3"/>
  <c r="BK833" i="3"/>
  <c r="BL833" i="3"/>
  <c r="BW833" i="3"/>
  <c r="BH833" i="3"/>
  <c r="BI833" i="3"/>
  <c r="BF833" i="3"/>
  <c r="BE833" i="3"/>
  <c r="AH833" i="3"/>
  <c r="DM832" i="3"/>
  <c r="DN832" i="3"/>
  <c r="DD832" i="3"/>
  <c r="DB832" i="3"/>
  <c r="CX832" i="3"/>
  <c r="BK832" i="3"/>
  <c r="BL832" i="3"/>
  <c r="BM832" i="3"/>
  <c r="BN832" i="3"/>
  <c r="BH832" i="3"/>
  <c r="BI832" i="3"/>
  <c r="BF832" i="3"/>
  <c r="BE832" i="3"/>
  <c r="DM831" i="3"/>
  <c r="DN831" i="3"/>
  <c r="DD831" i="3"/>
  <c r="DB831" i="3"/>
  <c r="CX831" i="3"/>
  <c r="BK831" i="3"/>
  <c r="BL831" i="3"/>
  <c r="BW831" i="3"/>
  <c r="BH831" i="3"/>
  <c r="BI831" i="3"/>
  <c r="BF831" i="3"/>
  <c r="BE831" i="3"/>
  <c r="AH831" i="3"/>
  <c r="DM830" i="3"/>
  <c r="DN830" i="3"/>
  <c r="DD830" i="3"/>
  <c r="DB830" i="3"/>
  <c r="CX830" i="3"/>
  <c r="BK830" i="3"/>
  <c r="BL830" i="3"/>
  <c r="BM830" i="3"/>
  <c r="BN830" i="3"/>
  <c r="BH830" i="3"/>
  <c r="BI830" i="3"/>
  <c r="BF830" i="3"/>
  <c r="BE830" i="3"/>
  <c r="DM829" i="3"/>
  <c r="DN829" i="3"/>
  <c r="DD829" i="3"/>
  <c r="DB829" i="3"/>
  <c r="CX829" i="3"/>
  <c r="BK829" i="3"/>
  <c r="BL829" i="3"/>
  <c r="BW829" i="3"/>
  <c r="BH829" i="3"/>
  <c r="BI829" i="3"/>
  <c r="BF829" i="3"/>
  <c r="BE829" i="3"/>
  <c r="AH829" i="3"/>
  <c r="DM828" i="3"/>
  <c r="DN828" i="3"/>
  <c r="DD828" i="3"/>
  <c r="DB828" i="3"/>
  <c r="CX828" i="3"/>
  <c r="BK828" i="3"/>
  <c r="BL828" i="3"/>
  <c r="BM828" i="3"/>
  <c r="BN828" i="3"/>
  <c r="BH828" i="3"/>
  <c r="BI828" i="3"/>
  <c r="BF828" i="3"/>
  <c r="BE828" i="3"/>
  <c r="DM827" i="3"/>
  <c r="DN827" i="3"/>
  <c r="DD827" i="3"/>
  <c r="DB827" i="3"/>
  <c r="CX827" i="3"/>
  <c r="BK827" i="3"/>
  <c r="BL827" i="3"/>
  <c r="BW827" i="3"/>
  <c r="BH827" i="3"/>
  <c r="BI827" i="3"/>
  <c r="BF827" i="3"/>
  <c r="BE827" i="3"/>
  <c r="AH827" i="3"/>
  <c r="DM826" i="3"/>
  <c r="DN826" i="3"/>
  <c r="DD826" i="3"/>
  <c r="DB826" i="3"/>
  <c r="CX826" i="3"/>
  <c r="BK826" i="3"/>
  <c r="BL826" i="3"/>
  <c r="BH826" i="3"/>
  <c r="BI826" i="3"/>
  <c r="BF826" i="3"/>
  <c r="BE826" i="3"/>
  <c r="DM825" i="3"/>
  <c r="DN825" i="3"/>
  <c r="DD825" i="3"/>
  <c r="DB825" i="3"/>
  <c r="CX825" i="3"/>
  <c r="BK825" i="3"/>
  <c r="BL825" i="3"/>
  <c r="BH825" i="3"/>
  <c r="BI825" i="3"/>
  <c r="BF825" i="3"/>
  <c r="BE825" i="3"/>
  <c r="DM824" i="3"/>
  <c r="DN824" i="3"/>
  <c r="DD824" i="3"/>
  <c r="DB824" i="3"/>
  <c r="CX824" i="3"/>
  <c r="BK824" i="3"/>
  <c r="BL824" i="3"/>
  <c r="BH824" i="3"/>
  <c r="BI824" i="3"/>
  <c r="BF824" i="3"/>
  <c r="BE824" i="3"/>
  <c r="DM823" i="3"/>
  <c r="DN823" i="3"/>
  <c r="DD823" i="3"/>
  <c r="DB823" i="3"/>
  <c r="CX823" i="3"/>
  <c r="BK823" i="3"/>
  <c r="BL823" i="3"/>
  <c r="BH823" i="3"/>
  <c r="BI823" i="3"/>
  <c r="BF823" i="3"/>
  <c r="BE823" i="3"/>
  <c r="DM822" i="3"/>
  <c r="DN822" i="3"/>
  <c r="DD822" i="3"/>
  <c r="DB822" i="3"/>
  <c r="CX822" i="3"/>
  <c r="BK822" i="3"/>
  <c r="BL822" i="3"/>
  <c r="BH822" i="3"/>
  <c r="BI822" i="3"/>
  <c r="BF822" i="3"/>
  <c r="BE822" i="3"/>
  <c r="DM821" i="3"/>
  <c r="DN821" i="3"/>
  <c r="DD821" i="3"/>
  <c r="DB821" i="3"/>
  <c r="CX821" i="3"/>
  <c r="BK821" i="3"/>
  <c r="BL821" i="3"/>
  <c r="BH821" i="3"/>
  <c r="BI821" i="3"/>
  <c r="BF821" i="3"/>
  <c r="BE821" i="3"/>
  <c r="DM820" i="3"/>
  <c r="DN820" i="3"/>
  <c r="DD820" i="3"/>
  <c r="DB820" i="3"/>
  <c r="CX820" i="3"/>
  <c r="BK820" i="3"/>
  <c r="BL820" i="3"/>
  <c r="BH820" i="3"/>
  <c r="BI820" i="3"/>
  <c r="BF820" i="3"/>
  <c r="BE820" i="3"/>
  <c r="DM819" i="3"/>
  <c r="DN819" i="3"/>
  <c r="DD819" i="3"/>
  <c r="DB819" i="3"/>
  <c r="CX819" i="3"/>
  <c r="BK819" i="3"/>
  <c r="BL819" i="3"/>
  <c r="BH819" i="3"/>
  <c r="BI819" i="3"/>
  <c r="BF819" i="3"/>
  <c r="BE819" i="3"/>
  <c r="DM818" i="3"/>
  <c r="DN818" i="3"/>
  <c r="DD818" i="3"/>
  <c r="DB818" i="3"/>
  <c r="CX818" i="3"/>
  <c r="BK818" i="3"/>
  <c r="BL818" i="3"/>
  <c r="BH818" i="3"/>
  <c r="BI818" i="3"/>
  <c r="BF818" i="3"/>
  <c r="BE818" i="3"/>
  <c r="DM817" i="3"/>
  <c r="DN817" i="3"/>
  <c r="DD817" i="3"/>
  <c r="DB817" i="3"/>
  <c r="CX817" i="3"/>
  <c r="BK817" i="3"/>
  <c r="BL817" i="3"/>
  <c r="BH817" i="3"/>
  <c r="BI817" i="3"/>
  <c r="BF817" i="3"/>
  <c r="BE817" i="3"/>
  <c r="DM816" i="3"/>
  <c r="DN816" i="3"/>
  <c r="DD816" i="3"/>
  <c r="DB816" i="3"/>
  <c r="CX816" i="3"/>
  <c r="BK816" i="3"/>
  <c r="BL816" i="3"/>
  <c r="BH816" i="3"/>
  <c r="BI816" i="3"/>
  <c r="BF816" i="3"/>
  <c r="BE816" i="3"/>
  <c r="DM815" i="3"/>
  <c r="DN815" i="3"/>
  <c r="DD815" i="3"/>
  <c r="DB815" i="3"/>
  <c r="CX815" i="3"/>
  <c r="BK815" i="3"/>
  <c r="BL815" i="3"/>
  <c r="BH815" i="3"/>
  <c r="BI815" i="3"/>
  <c r="BF815" i="3"/>
  <c r="BE815" i="3"/>
  <c r="DM814" i="3"/>
  <c r="DN814" i="3"/>
  <c r="DD814" i="3"/>
  <c r="DB814" i="3"/>
  <c r="CX814" i="3"/>
  <c r="BK814" i="3"/>
  <c r="BL814" i="3"/>
  <c r="BH814" i="3"/>
  <c r="BI814" i="3"/>
  <c r="BF814" i="3"/>
  <c r="BE814" i="3"/>
  <c r="DM813" i="3"/>
  <c r="DN813" i="3"/>
  <c r="DD813" i="3"/>
  <c r="DB813" i="3"/>
  <c r="CX813" i="3"/>
  <c r="BK813" i="3"/>
  <c r="BL813" i="3"/>
  <c r="BH813" i="3"/>
  <c r="BI813" i="3"/>
  <c r="BF813" i="3"/>
  <c r="BE813" i="3"/>
  <c r="DM812" i="3"/>
  <c r="DN812" i="3"/>
  <c r="DD812" i="3"/>
  <c r="DB812" i="3"/>
  <c r="CX812" i="3"/>
  <c r="BK812" i="3"/>
  <c r="BL812" i="3"/>
  <c r="BH812" i="3"/>
  <c r="BI812" i="3"/>
  <c r="BF812" i="3"/>
  <c r="BE812" i="3"/>
  <c r="DM811" i="3"/>
  <c r="DN811" i="3"/>
  <c r="DD811" i="3"/>
  <c r="DB811" i="3"/>
  <c r="CX811" i="3"/>
  <c r="BK811" i="3"/>
  <c r="BL811" i="3"/>
  <c r="BH811" i="3"/>
  <c r="BI811" i="3"/>
  <c r="BF811" i="3"/>
  <c r="BE811" i="3"/>
  <c r="DM810" i="3"/>
  <c r="DN810" i="3"/>
  <c r="DD810" i="3"/>
  <c r="DB810" i="3"/>
  <c r="CX810" i="3"/>
  <c r="BK810" i="3"/>
  <c r="BL810" i="3"/>
  <c r="BH810" i="3"/>
  <c r="BI810" i="3"/>
  <c r="BF810" i="3"/>
  <c r="BE810" i="3"/>
  <c r="DM809" i="3"/>
  <c r="DN809" i="3"/>
  <c r="DD809" i="3"/>
  <c r="DB809" i="3"/>
  <c r="CX809" i="3"/>
  <c r="BK809" i="3"/>
  <c r="BL809" i="3"/>
  <c r="BH809" i="3"/>
  <c r="BI809" i="3"/>
  <c r="BF809" i="3"/>
  <c r="BE809" i="3"/>
  <c r="DM808" i="3"/>
  <c r="DN808" i="3"/>
  <c r="DD808" i="3"/>
  <c r="DB808" i="3"/>
  <c r="CX808" i="3"/>
  <c r="BK808" i="3"/>
  <c r="BL808" i="3"/>
  <c r="BH808" i="3"/>
  <c r="BI808" i="3"/>
  <c r="BF808" i="3"/>
  <c r="BE808" i="3"/>
  <c r="DM807" i="3"/>
  <c r="DN807" i="3"/>
  <c r="DD807" i="3"/>
  <c r="DB807" i="3"/>
  <c r="CX807" i="3"/>
  <c r="BK807" i="3"/>
  <c r="BL807" i="3"/>
  <c r="BH807" i="3"/>
  <c r="BI807" i="3"/>
  <c r="BF807" i="3"/>
  <c r="BE807" i="3"/>
  <c r="DM806" i="3"/>
  <c r="DN806" i="3"/>
  <c r="DD806" i="3"/>
  <c r="DB806" i="3"/>
  <c r="CX806" i="3"/>
  <c r="BK806" i="3"/>
  <c r="BL806" i="3"/>
  <c r="BH806" i="3"/>
  <c r="BI806" i="3"/>
  <c r="BF806" i="3"/>
  <c r="BE806" i="3"/>
  <c r="DM805" i="3"/>
  <c r="DN805" i="3"/>
  <c r="DD805" i="3"/>
  <c r="DB805" i="3"/>
  <c r="CX805" i="3"/>
  <c r="BK805" i="3"/>
  <c r="BL805" i="3"/>
  <c r="BH805" i="3"/>
  <c r="BI805" i="3"/>
  <c r="BF805" i="3"/>
  <c r="BE805" i="3"/>
  <c r="DM804" i="3"/>
  <c r="DN804" i="3"/>
  <c r="DD804" i="3"/>
  <c r="DB804" i="3"/>
  <c r="CX804" i="3"/>
  <c r="BK804" i="3"/>
  <c r="BL804" i="3"/>
  <c r="BH804" i="3"/>
  <c r="BI804" i="3"/>
  <c r="BF804" i="3"/>
  <c r="BE804" i="3"/>
  <c r="DM803" i="3"/>
  <c r="DN803" i="3"/>
  <c r="DD803" i="3"/>
  <c r="DB803" i="3"/>
  <c r="CX803" i="3"/>
  <c r="BK803" i="3"/>
  <c r="BL803" i="3"/>
  <c r="BH803" i="3"/>
  <c r="BI803" i="3"/>
  <c r="BF803" i="3"/>
  <c r="BE803" i="3"/>
  <c r="DM802" i="3"/>
  <c r="DN802" i="3"/>
  <c r="DD802" i="3"/>
  <c r="DB802" i="3"/>
  <c r="CX802" i="3"/>
  <c r="BK802" i="3"/>
  <c r="BL802" i="3"/>
  <c r="BH802" i="3"/>
  <c r="BI802" i="3"/>
  <c r="BF802" i="3"/>
  <c r="BE802" i="3"/>
  <c r="DM801" i="3"/>
  <c r="DN801" i="3"/>
  <c r="DD801" i="3"/>
  <c r="DB801" i="3"/>
  <c r="CX801" i="3"/>
  <c r="BK801" i="3"/>
  <c r="BL801" i="3"/>
  <c r="BH801" i="3"/>
  <c r="BI801" i="3"/>
  <c r="BF801" i="3"/>
  <c r="BE801" i="3"/>
  <c r="DM800" i="3"/>
  <c r="DN800" i="3"/>
  <c r="DD800" i="3"/>
  <c r="DB800" i="3"/>
  <c r="CX800" i="3"/>
  <c r="BK800" i="3"/>
  <c r="BL800" i="3"/>
  <c r="BH800" i="3"/>
  <c r="BI800" i="3"/>
  <c r="BF800" i="3"/>
  <c r="BE800" i="3"/>
  <c r="DM799" i="3"/>
  <c r="DN799" i="3"/>
  <c r="DD799" i="3"/>
  <c r="DB799" i="3"/>
  <c r="CX799" i="3"/>
  <c r="BK799" i="3"/>
  <c r="BL799" i="3"/>
  <c r="BH799" i="3"/>
  <c r="BI799" i="3"/>
  <c r="BF799" i="3"/>
  <c r="BE799" i="3"/>
  <c r="DM798" i="3"/>
  <c r="DN798" i="3"/>
  <c r="DD798" i="3"/>
  <c r="DB798" i="3"/>
  <c r="CX798" i="3"/>
  <c r="BK798" i="3"/>
  <c r="BL798" i="3"/>
  <c r="BH798" i="3"/>
  <c r="BI798" i="3"/>
  <c r="BF798" i="3"/>
  <c r="BE798" i="3"/>
  <c r="DM797" i="3"/>
  <c r="DN797" i="3"/>
  <c r="DD797" i="3"/>
  <c r="DB797" i="3"/>
  <c r="CX797" i="3"/>
  <c r="BK797" i="3"/>
  <c r="BL797" i="3"/>
  <c r="BH797" i="3"/>
  <c r="BI797" i="3"/>
  <c r="BF797" i="3"/>
  <c r="BE797" i="3"/>
  <c r="DM796" i="3"/>
  <c r="DN796" i="3"/>
  <c r="DD796" i="3"/>
  <c r="DB796" i="3"/>
  <c r="CX796" i="3"/>
  <c r="BK796" i="3"/>
  <c r="BL796" i="3"/>
  <c r="BH796" i="3"/>
  <c r="BI796" i="3"/>
  <c r="BF796" i="3"/>
  <c r="BE796" i="3"/>
  <c r="DM795" i="3"/>
  <c r="DN795" i="3"/>
  <c r="DD795" i="3"/>
  <c r="DB795" i="3"/>
  <c r="CX795" i="3"/>
  <c r="BK795" i="3"/>
  <c r="BL795" i="3"/>
  <c r="BH795" i="3"/>
  <c r="BI795" i="3"/>
  <c r="BF795" i="3"/>
  <c r="BE795" i="3"/>
  <c r="DM794" i="3"/>
  <c r="DN794" i="3"/>
  <c r="DD794" i="3"/>
  <c r="DB794" i="3"/>
  <c r="CX794" i="3"/>
  <c r="BK794" i="3"/>
  <c r="BL794" i="3"/>
  <c r="BH794" i="3"/>
  <c r="BI794" i="3"/>
  <c r="BF794" i="3"/>
  <c r="BE794" i="3"/>
  <c r="DM793" i="3"/>
  <c r="DN793" i="3"/>
  <c r="DD793" i="3"/>
  <c r="DB793" i="3"/>
  <c r="CX793" i="3"/>
  <c r="BK793" i="3"/>
  <c r="BL793" i="3"/>
  <c r="BH793" i="3"/>
  <c r="BI793" i="3"/>
  <c r="BF793" i="3"/>
  <c r="BE793" i="3"/>
  <c r="DM792" i="3"/>
  <c r="DN792" i="3"/>
  <c r="DD792" i="3"/>
  <c r="DB792" i="3"/>
  <c r="CX792" i="3"/>
  <c r="BK792" i="3"/>
  <c r="BL792" i="3"/>
  <c r="BH792" i="3"/>
  <c r="BI792" i="3"/>
  <c r="BF792" i="3"/>
  <c r="BE792" i="3"/>
  <c r="DM791" i="3"/>
  <c r="DN791" i="3"/>
  <c r="DD791" i="3"/>
  <c r="DB791" i="3"/>
  <c r="CX791" i="3"/>
  <c r="BK791" i="3"/>
  <c r="BL791" i="3"/>
  <c r="BH791" i="3"/>
  <c r="BI791" i="3"/>
  <c r="BF791" i="3"/>
  <c r="BE791" i="3"/>
  <c r="DM790" i="3"/>
  <c r="DN790" i="3"/>
  <c r="DD790" i="3"/>
  <c r="DB790" i="3"/>
  <c r="CX790" i="3"/>
  <c r="BK790" i="3"/>
  <c r="BL790" i="3"/>
  <c r="BH790" i="3"/>
  <c r="BI790" i="3"/>
  <c r="BF790" i="3"/>
  <c r="BE790" i="3"/>
  <c r="DM789" i="3"/>
  <c r="DN789" i="3"/>
  <c r="DD789" i="3"/>
  <c r="DB789" i="3"/>
  <c r="CX789" i="3"/>
  <c r="BK789" i="3"/>
  <c r="BL789" i="3"/>
  <c r="BH789" i="3"/>
  <c r="BI789" i="3"/>
  <c r="BF789" i="3"/>
  <c r="BE789" i="3"/>
  <c r="DM788" i="3"/>
  <c r="DN788" i="3"/>
  <c r="DD788" i="3"/>
  <c r="DB788" i="3"/>
  <c r="CX788" i="3"/>
  <c r="BK788" i="3"/>
  <c r="BL788" i="3"/>
  <c r="BH788" i="3"/>
  <c r="BI788" i="3"/>
  <c r="BF788" i="3"/>
  <c r="BE788" i="3"/>
  <c r="DM787" i="3"/>
  <c r="DN787" i="3"/>
  <c r="DD787" i="3"/>
  <c r="DB787" i="3"/>
  <c r="CX787" i="3"/>
  <c r="BK787" i="3"/>
  <c r="BL787" i="3"/>
  <c r="BH787" i="3"/>
  <c r="BI787" i="3"/>
  <c r="BF787" i="3"/>
  <c r="BE787" i="3"/>
  <c r="DM786" i="3"/>
  <c r="DN786" i="3"/>
  <c r="DD786" i="3"/>
  <c r="DB786" i="3"/>
  <c r="CX786" i="3"/>
  <c r="BK786" i="3"/>
  <c r="BL786" i="3"/>
  <c r="BH786" i="3"/>
  <c r="BI786" i="3"/>
  <c r="BF786" i="3"/>
  <c r="BE786" i="3"/>
  <c r="DM785" i="3"/>
  <c r="DN785" i="3"/>
  <c r="DD785" i="3"/>
  <c r="DB785" i="3"/>
  <c r="CX785" i="3"/>
  <c r="BK785" i="3"/>
  <c r="BL785" i="3"/>
  <c r="BH785" i="3"/>
  <c r="BI785" i="3"/>
  <c r="BF785" i="3"/>
  <c r="BE785" i="3"/>
  <c r="DM784" i="3"/>
  <c r="DN784" i="3"/>
  <c r="DD784" i="3"/>
  <c r="DB784" i="3"/>
  <c r="CX784" i="3"/>
  <c r="BK784" i="3"/>
  <c r="BL784" i="3"/>
  <c r="BH784" i="3"/>
  <c r="BI784" i="3"/>
  <c r="BF784" i="3"/>
  <c r="BE784" i="3"/>
  <c r="DM783" i="3"/>
  <c r="DN783" i="3"/>
  <c r="DD783" i="3"/>
  <c r="DB783" i="3"/>
  <c r="CX783" i="3"/>
  <c r="BK783" i="3"/>
  <c r="BL783" i="3"/>
  <c r="BH783" i="3"/>
  <c r="BI783" i="3"/>
  <c r="BF783" i="3"/>
  <c r="BE783" i="3"/>
  <c r="DM782" i="3"/>
  <c r="DN782" i="3"/>
  <c r="DD782" i="3"/>
  <c r="DB782" i="3"/>
  <c r="CX782" i="3"/>
  <c r="BK782" i="3"/>
  <c r="BL782" i="3"/>
  <c r="BH782" i="3"/>
  <c r="BI782" i="3"/>
  <c r="BF782" i="3"/>
  <c r="BE782" i="3"/>
  <c r="DM781" i="3"/>
  <c r="DN781" i="3"/>
  <c r="DD781" i="3"/>
  <c r="DB781" i="3"/>
  <c r="CX781" i="3"/>
  <c r="BK781" i="3"/>
  <c r="BL781" i="3"/>
  <c r="BH781" i="3"/>
  <c r="BI781" i="3"/>
  <c r="BF781" i="3"/>
  <c r="BE781" i="3"/>
  <c r="DM780" i="3"/>
  <c r="DN780" i="3"/>
  <c r="DD780" i="3"/>
  <c r="DB780" i="3"/>
  <c r="CX780" i="3"/>
  <c r="BK780" i="3"/>
  <c r="BL780" i="3"/>
  <c r="BH780" i="3"/>
  <c r="BI780" i="3"/>
  <c r="BF780" i="3"/>
  <c r="BE780" i="3"/>
  <c r="DM779" i="3"/>
  <c r="DN779" i="3"/>
  <c r="DD779" i="3"/>
  <c r="DB779" i="3"/>
  <c r="CX779" i="3"/>
  <c r="BK779" i="3"/>
  <c r="BL779" i="3"/>
  <c r="BH779" i="3"/>
  <c r="BI779" i="3"/>
  <c r="BF779" i="3"/>
  <c r="BE779" i="3"/>
  <c r="DM778" i="3"/>
  <c r="DN778" i="3"/>
  <c r="DD778" i="3"/>
  <c r="DB778" i="3"/>
  <c r="CX778" i="3"/>
  <c r="BK778" i="3"/>
  <c r="BL778" i="3"/>
  <c r="BH778" i="3"/>
  <c r="BI778" i="3"/>
  <c r="BF778" i="3"/>
  <c r="BE778" i="3"/>
  <c r="DM777" i="3"/>
  <c r="DN777" i="3"/>
  <c r="DD777" i="3"/>
  <c r="DB777" i="3"/>
  <c r="CX777" i="3"/>
  <c r="BK777" i="3"/>
  <c r="BL777" i="3"/>
  <c r="BH777" i="3"/>
  <c r="BI777" i="3"/>
  <c r="BF777" i="3"/>
  <c r="BE777" i="3"/>
  <c r="DM776" i="3"/>
  <c r="DN776" i="3"/>
  <c r="DD776" i="3"/>
  <c r="DB776" i="3"/>
  <c r="CX776" i="3"/>
  <c r="BK776" i="3"/>
  <c r="BL776" i="3"/>
  <c r="BH776" i="3"/>
  <c r="BI776" i="3"/>
  <c r="BF776" i="3"/>
  <c r="BE776" i="3"/>
  <c r="DM775" i="3"/>
  <c r="DN775" i="3"/>
  <c r="DD775" i="3"/>
  <c r="DB775" i="3"/>
  <c r="CX775" i="3"/>
  <c r="BK775" i="3"/>
  <c r="BL775" i="3"/>
  <c r="BH775" i="3"/>
  <c r="BI775" i="3"/>
  <c r="BF775" i="3"/>
  <c r="BE775" i="3"/>
  <c r="DM774" i="3"/>
  <c r="DN774" i="3"/>
  <c r="DD774" i="3"/>
  <c r="DB774" i="3"/>
  <c r="CX774" i="3"/>
  <c r="BK774" i="3"/>
  <c r="BL774" i="3"/>
  <c r="BH774" i="3"/>
  <c r="BI774" i="3"/>
  <c r="BF774" i="3"/>
  <c r="BE774" i="3"/>
  <c r="DM773" i="3"/>
  <c r="DN773" i="3"/>
  <c r="DD773" i="3"/>
  <c r="DB773" i="3"/>
  <c r="CX773" i="3"/>
  <c r="BK773" i="3"/>
  <c r="BL773" i="3"/>
  <c r="BH773" i="3"/>
  <c r="BI773" i="3"/>
  <c r="BF773" i="3"/>
  <c r="BE773" i="3"/>
  <c r="DM772" i="3"/>
  <c r="DN772" i="3"/>
  <c r="DD772" i="3"/>
  <c r="DB772" i="3"/>
  <c r="CX772" i="3"/>
  <c r="BK772" i="3"/>
  <c r="BL772" i="3"/>
  <c r="BH772" i="3"/>
  <c r="BI772" i="3"/>
  <c r="BF772" i="3"/>
  <c r="BE772" i="3"/>
  <c r="DM771" i="3"/>
  <c r="DN771" i="3"/>
  <c r="DD771" i="3"/>
  <c r="DB771" i="3"/>
  <c r="CX771" i="3"/>
  <c r="BK771" i="3"/>
  <c r="BL771" i="3"/>
  <c r="BH771" i="3"/>
  <c r="BI771" i="3"/>
  <c r="BF771" i="3"/>
  <c r="BE771" i="3"/>
  <c r="DM770" i="3"/>
  <c r="DN770" i="3"/>
  <c r="DD770" i="3"/>
  <c r="DB770" i="3"/>
  <c r="CX770" i="3"/>
  <c r="BK770" i="3"/>
  <c r="BL770" i="3"/>
  <c r="BH770" i="3"/>
  <c r="BI770" i="3"/>
  <c r="BF770" i="3"/>
  <c r="BE770" i="3"/>
  <c r="DM769" i="3"/>
  <c r="DN769" i="3"/>
  <c r="DD769" i="3"/>
  <c r="DB769" i="3"/>
  <c r="CX769" i="3"/>
  <c r="BK769" i="3"/>
  <c r="BL769" i="3"/>
  <c r="BH769" i="3"/>
  <c r="BI769" i="3"/>
  <c r="BF769" i="3"/>
  <c r="BE769" i="3"/>
  <c r="DM768" i="3"/>
  <c r="DN768" i="3"/>
  <c r="DD768" i="3"/>
  <c r="DB768" i="3"/>
  <c r="CX768" i="3"/>
  <c r="BK768" i="3"/>
  <c r="BL768" i="3"/>
  <c r="BH768" i="3"/>
  <c r="BI768" i="3"/>
  <c r="BF768" i="3"/>
  <c r="BE768" i="3"/>
  <c r="DM767" i="3"/>
  <c r="DN767" i="3"/>
  <c r="DD767" i="3"/>
  <c r="DB767" i="3"/>
  <c r="CX767" i="3"/>
  <c r="BK767" i="3"/>
  <c r="BL767" i="3"/>
  <c r="BH767" i="3"/>
  <c r="BI767" i="3"/>
  <c r="BF767" i="3"/>
  <c r="BE767" i="3"/>
  <c r="DM766" i="3"/>
  <c r="DN766" i="3"/>
  <c r="DD766" i="3"/>
  <c r="DB766" i="3"/>
  <c r="CX766" i="3"/>
  <c r="BK766" i="3"/>
  <c r="BL766" i="3"/>
  <c r="BH766" i="3"/>
  <c r="BI766" i="3"/>
  <c r="BF766" i="3"/>
  <c r="BE766" i="3"/>
  <c r="DM765" i="3"/>
  <c r="DN765" i="3"/>
  <c r="DD765" i="3"/>
  <c r="DB765" i="3"/>
  <c r="CX765" i="3"/>
  <c r="BK765" i="3"/>
  <c r="BL765" i="3"/>
  <c r="BW765" i="3"/>
  <c r="BH765" i="3"/>
  <c r="BI765" i="3"/>
  <c r="BF765" i="3"/>
  <c r="BE765" i="3"/>
  <c r="DM764" i="3"/>
  <c r="DN764" i="3"/>
  <c r="DD764" i="3"/>
  <c r="DB764" i="3"/>
  <c r="CX764" i="3"/>
  <c r="BK764" i="3"/>
  <c r="BL764" i="3"/>
  <c r="BH764" i="3"/>
  <c r="BI764" i="3"/>
  <c r="BF764" i="3"/>
  <c r="BE764" i="3"/>
  <c r="DM763" i="3"/>
  <c r="DN763" i="3"/>
  <c r="DD763" i="3"/>
  <c r="DB763" i="3"/>
  <c r="CX763" i="3"/>
  <c r="BK763" i="3"/>
  <c r="BL763" i="3"/>
  <c r="BW763" i="3"/>
  <c r="BM763" i="3"/>
  <c r="BN763" i="3"/>
  <c r="BH763" i="3"/>
  <c r="BI763" i="3"/>
  <c r="BF763" i="3"/>
  <c r="BE763" i="3"/>
  <c r="DM762" i="3"/>
  <c r="DN762" i="3"/>
  <c r="DD762" i="3"/>
  <c r="DB762" i="3"/>
  <c r="CX762" i="3"/>
  <c r="BK762" i="3"/>
  <c r="BL762" i="3"/>
  <c r="BH762" i="3"/>
  <c r="BI762" i="3"/>
  <c r="BF762" i="3"/>
  <c r="BE762" i="3"/>
  <c r="DM761" i="3"/>
  <c r="DN761" i="3"/>
  <c r="DD761" i="3"/>
  <c r="DB761" i="3"/>
  <c r="CX761" i="3"/>
  <c r="BK761" i="3"/>
  <c r="BL761" i="3"/>
  <c r="BW761" i="3"/>
  <c r="BH761" i="3"/>
  <c r="BI761" i="3"/>
  <c r="BF761" i="3"/>
  <c r="BE761" i="3"/>
  <c r="DM760" i="3"/>
  <c r="DN760" i="3"/>
  <c r="DD760" i="3"/>
  <c r="DB760" i="3"/>
  <c r="CX760" i="3"/>
  <c r="BK760" i="3"/>
  <c r="BL760" i="3"/>
  <c r="BH760" i="3"/>
  <c r="BI760" i="3"/>
  <c r="BF760" i="3"/>
  <c r="BE760" i="3"/>
  <c r="DM759" i="3"/>
  <c r="DN759" i="3"/>
  <c r="DD759" i="3"/>
  <c r="DB759" i="3"/>
  <c r="CX759" i="3"/>
  <c r="BK759" i="3"/>
  <c r="BL759" i="3"/>
  <c r="BW759" i="3"/>
  <c r="BM759" i="3"/>
  <c r="BN759" i="3"/>
  <c r="BH759" i="3"/>
  <c r="BI759" i="3"/>
  <c r="BF759" i="3"/>
  <c r="BE759" i="3"/>
  <c r="DM758" i="3"/>
  <c r="DN758" i="3"/>
  <c r="DD758" i="3"/>
  <c r="DB758" i="3"/>
  <c r="CX758" i="3"/>
  <c r="BK758" i="3"/>
  <c r="BL758" i="3"/>
  <c r="BH758" i="3"/>
  <c r="BI758" i="3"/>
  <c r="BF758" i="3"/>
  <c r="BE758" i="3"/>
  <c r="DM757" i="3"/>
  <c r="DN757" i="3"/>
  <c r="DD757" i="3"/>
  <c r="DB757" i="3"/>
  <c r="CX757" i="3"/>
  <c r="BK757" i="3"/>
  <c r="BL757" i="3"/>
  <c r="BW757" i="3"/>
  <c r="BH757" i="3"/>
  <c r="BI757" i="3"/>
  <c r="BF757" i="3"/>
  <c r="BE757" i="3"/>
  <c r="DM756" i="3"/>
  <c r="DN756" i="3"/>
  <c r="DD756" i="3"/>
  <c r="DB756" i="3"/>
  <c r="CX756" i="3"/>
  <c r="BK756" i="3"/>
  <c r="BL756" i="3"/>
  <c r="BH756" i="3"/>
  <c r="BI756" i="3"/>
  <c r="BF756" i="3"/>
  <c r="BE756" i="3"/>
  <c r="DM755" i="3"/>
  <c r="DN755" i="3"/>
  <c r="DD755" i="3"/>
  <c r="DB755" i="3"/>
  <c r="CX755" i="3"/>
  <c r="BK755" i="3"/>
  <c r="BL755" i="3"/>
  <c r="BW755" i="3"/>
  <c r="BM755" i="3"/>
  <c r="BN755" i="3"/>
  <c r="BH755" i="3"/>
  <c r="BI755" i="3"/>
  <c r="BF755" i="3"/>
  <c r="BE755" i="3"/>
  <c r="DM754" i="3"/>
  <c r="DN754" i="3"/>
  <c r="DD754" i="3"/>
  <c r="DB754" i="3"/>
  <c r="CX754" i="3"/>
  <c r="BK754" i="3"/>
  <c r="BL754" i="3"/>
  <c r="BH754" i="3"/>
  <c r="BI754" i="3"/>
  <c r="BF754" i="3"/>
  <c r="BE754" i="3"/>
  <c r="DM753" i="3"/>
  <c r="DN753" i="3"/>
  <c r="DD753" i="3"/>
  <c r="DB753" i="3"/>
  <c r="CX753" i="3"/>
  <c r="BK753" i="3"/>
  <c r="BL753" i="3"/>
  <c r="BW753" i="3"/>
  <c r="BH753" i="3"/>
  <c r="BI753" i="3"/>
  <c r="BF753" i="3"/>
  <c r="BE753" i="3"/>
  <c r="DM752" i="3"/>
  <c r="DN752" i="3"/>
  <c r="DD752" i="3"/>
  <c r="DB752" i="3"/>
  <c r="CX752" i="3"/>
  <c r="BK752" i="3"/>
  <c r="BL752" i="3"/>
  <c r="BH752" i="3"/>
  <c r="BI752" i="3"/>
  <c r="BF752" i="3"/>
  <c r="BE752" i="3"/>
  <c r="DM751" i="3"/>
  <c r="DN751" i="3"/>
  <c r="DD751" i="3"/>
  <c r="DB751" i="3"/>
  <c r="CX751" i="3"/>
  <c r="BK751" i="3"/>
  <c r="BL751" i="3"/>
  <c r="BW751" i="3"/>
  <c r="BM751" i="3"/>
  <c r="BN751" i="3"/>
  <c r="BH751" i="3"/>
  <c r="BI751" i="3"/>
  <c r="BF751" i="3"/>
  <c r="BE751" i="3"/>
  <c r="DM750" i="3"/>
  <c r="DN750" i="3"/>
  <c r="DD750" i="3"/>
  <c r="DB750" i="3"/>
  <c r="CX750" i="3"/>
  <c r="BK750" i="3"/>
  <c r="BL750" i="3"/>
  <c r="BH750" i="3"/>
  <c r="BI750" i="3"/>
  <c r="BF750" i="3"/>
  <c r="BE750" i="3"/>
  <c r="DM749" i="3"/>
  <c r="DN749" i="3"/>
  <c r="DD749" i="3"/>
  <c r="DB749" i="3"/>
  <c r="CX749" i="3"/>
  <c r="BK749" i="3"/>
  <c r="BL749" i="3"/>
  <c r="BW749" i="3"/>
  <c r="BH749" i="3"/>
  <c r="BI749" i="3"/>
  <c r="BF749" i="3"/>
  <c r="BE749" i="3"/>
  <c r="DM748" i="3"/>
  <c r="DN748" i="3"/>
  <c r="DD748" i="3"/>
  <c r="DB748" i="3"/>
  <c r="CX748" i="3"/>
  <c r="BK748" i="3"/>
  <c r="BL748" i="3"/>
  <c r="BH748" i="3"/>
  <c r="BI748" i="3"/>
  <c r="BF748" i="3"/>
  <c r="BE748" i="3"/>
  <c r="DM747" i="3"/>
  <c r="DN747" i="3"/>
  <c r="DD747" i="3"/>
  <c r="DB747" i="3"/>
  <c r="CX747" i="3"/>
  <c r="BK747" i="3"/>
  <c r="BL747" i="3"/>
  <c r="BW747" i="3"/>
  <c r="BM747" i="3"/>
  <c r="BN747" i="3"/>
  <c r="BH747" i="3"/>
  <c r="BI747" i="3"/>
  <c r="BF747" i="3"/>
  <c r="BE747" i="3"/>
  <c r="DM746" i="3"/>
  <c r="DN746" i="3"/>
  <c r="DD746" i="3"/>
  <c r="DB746" i="3"/>
  <c r="CX746" i="3"/>
  <c r="BK746" i="3"/>
  <c r="BL746" i="3"/>
  <c r="BH746" i="3"/>
  <c r="BI746" i="3"/>
  <c r="BF746" i="3"/>
  <c r="BE746" i="3"/>
  <c r="DM745" i="3"/>
  <c r="DN745" i="3"/>
  <c r="DD745" i="3"/>
  <c r="DB745" i="3"/>
  <c r="CX745" i="3"/>
  <c r="BK745" i="3"/>
  <c r="BL745" i="3"/>
  <c r="BW745" i="3"/>
  <c r="BH745" i="3"/>
  <c r="BI745" i="3"/>
  <c r="BF745" i="3"/>
  <c r="BE745" i="3"/>
  <c r="DM744" i="3"/>
  <c r="DN744" i="3"/>
  <c r="DD744" i="3"/>
  <c r="DB744" i="3"/>
  <c r="CX744" i="3"/>
  <c r="BK744" i="3"/>
  <c r="BL744" i="3"/>
  <c r="BH744" i="3"/>
  <c r="BI744" i="3"/>
  <c r="BF744" i="3"/>
  <c r="BE744" i="3"/>
  <c r="DM743" i="3"/>
  <c r="DN743" i="3"/>
  <c r="DD743" i="3"/>
  <c r="DB743" i="3"/>
  <c r="CX743" i="3"/>
  <c r="BK743" i="3"/>
  <c r="BL743" i="3"/>
  <c r="BW743" i="3"/>
  <c r="BM743" i="3"/>
  <c r="BN743" i="3"/>
  <c r="BH743" i="3"/>
  <c r="BI743" i="3"/>
  <c r="BF743" i="3"/>
  <c r="BE743" i="3"/>
  <c r="DM742" i="3"/>
  <c r="DN742" i="3"/>
  <c r="DD742" i="3"/>
  <c r="DB742" i="3"/>
  <c r="CX742" i="3"/>
  <c r="BK742" i="3"/>
  <c r="BL742" i="3"/>
  <c r="BH742" i="3"/>
  <c r="BI742" i="3"/>
  <c r="BF742" i="3"/>
  <c r="BE742" i="3"/>
  <c r="DM741" i="3"/>
  <c r="DN741" i="3"/>
  <c r="DD741" i="3"/>
  <c r="DB741" i="3"/>
  <c r="CX741" i="3"/>
  <c r="BK741" i="3"/>
  <c r="BL741" i="3"/>
  <c r="BW741" i="3"/>
  <c r="BH741" i="3"/>
  <c r="BI741" i="3"/>
  <c r="BF741" i="3"/>
  <c r="BE741" i="3"/>
  <c r="DM740" i="3"/>
  <c r="DN740" i="3"/>
  <c r="DD740" i="3"/>
  <c r="DB740" i="3"/>
  <c r="CX740" i="3"/>
  <c r="BK740" i="3"/>
  <c r="BL740" i="3"/>
  <c r="BH740" i="3"/>
  <c r="BI740" i="3"/>
  <c r="BF740" i="3"/>
  <c r="BE740" i="3"/>
  <c r="DM739" i="3"/>
  <c r="DN739" i="3"/>
  <c r="DD739" i="3"/>
  <c r="DB739" i="3"/>
  <c r="CX739" i="3"/>
  <c r="BK739" i="3"/>
  <c r="BL739" i="3"/>
  <c r="BW739" i="3"/>
  <c r="BM739" i="3"/>
  <c r="BN739" i="3"/>
  <c r="BH739" i="3"/>
  <c r="BI739" i="3"/>
  <c r="BF739" i="3"/>
  <c r="BE739" i="3"/>
  <c r="DM738" i="3"/>
  <c r="DN738" i="3"/>
  <c r="DD738" i="3"/>
  <c r="DB738" i="3"/>
  <c r="CX738" i="3"/>
  <c r="BK738" i="3"/>
  <c r="BL738" i="3"/>
  <c r="BH738" i="3"/>
  <c r="BI738" i="3"/>
  <c r="BF738" i="3"/>
  <c r="BE738" i="3"/>
  <c r="DM737" i="3"/>
  <c r="DN737" i="3"/>
  <c r="DD737" i="3"/>
  <c r="DB737" i="3"/>
  <c r="CX737" i="3"/>
  <c r="BK737" i="3"/>
  <c r="BL737" i="3"/>
  <c r="BH737" i="3"/>
  <c r="BI737" i="3"/>
  <c r="BF737" i="3"/>
  <c r="BE737" i="3"/>
  <c r="DM736" i="3"/>
  <c r="DN736" i="3"/>
  <c r="DD736" i="3"/>
  <c r="DB736" i="3"/>
  <c r="CX736" i="3"/>
  <c r="BK736" i="3"/>
  <c r="BL736" i="3"/>
  <c r="BH736" i="3"/>
  <c r="BI736" i="3"/>
  <c r="BF736" i="3"/>
  <c r="BE736" i="3"/>
  <c r="DM735" i="3"/>
  <c r="DN735" i="3"/>
  <c r="DD735" i="3"/>
  <c r="DB735" i="3"/>
  <c r="CX735" i="3"/>
  <c r="BK735" i="3"/>
  <c r="BL735" i="3"/>
  <c r="BH735" i="3"/>
  <c r="BI735" i="3"/>
  <c r="BF735" i="3"/>
  <c r="BE735" i="3"/>
  <c r="DM734" i="3"/>
  <c r="DN734" i="3"/>
  <c r="DD734" i="3"/>
  <c r="DB734" i="3"/>
  <c r="CX734" i="3"/>
  <c r="BK734" i="3"/>
  <c r="BL734" i="3"/>
  <c r="BH734" i="3"/>
  <c r="BI734" i="3"/>
  <c r="BF734" i="3"/>
  <c r="BE734" i="3"/>
  <c r="DM733" i="3"/>
  <c r="DN733" i="3"/>
  <c r="DD733" i="3"/>
  <c r="DB733" i="3"/>
  <c r="CX733" i="3"/>
  <c r="BK733" i="3"/>
  <c r="BL733" i="3"/>
  <c r="BH733" i="3"/>
  <c r="BI733" i="3"/>
  <c r="BF733" i="3"/>
  <c r="BE733" i="3"/>
  <c r="DM732" i="3"/>
  <c r="DN732" i="3"/>
  <c r="DD732" i="3"/>
  <c r="DB732" i="3"/>
  <c r="CX732" i="3"/>
  <c r="BK732" i="3"/>
  <c r="BL732" i="3"/>
  <c r="BH732" i="3"/>
  <c r="BI732" i="3"/>
  <c r="BF732" i="3"/>
  <c r="BE732" i="3"/>
  <c r="DM731" i="3"/>
  <c r="DN731" i="3"/>
  <c r="DD731" i="3"/>
  <c r="DB731" i="3"/>
  <c r="CX731" i="3"/>
  <c r="BK731" i="3"/>
  <c r="BL731" i="3"/>
  <c r="BH731" i="3"/>
  <c r="BI731" i="3"/>
  <c r="BF731" i="3"/>
  <c r="BE731" i="3"/>
  <c r="DM730" i="3"/>
  <c r="DN730" i="3"/>
  <c r="DD730" i="3"/>
  <c r="DB730" i="3"/>
  <c r="CX730" i="3"/>
  <c r="BK730" i="3"/>
  <c r="BL730" i="3"/>
  <c r="BH730" i="3"/>
  <c r="BI730" i="3"/>
  <c r="BF730" i="3"/>
  <c r="BE730" i="3"/>
  <c r="DM729" i="3"/>
  <c r="DN729" i="3"/>
  <c r="DD729" i="3"/>
  <c r="DB729" i="3"/>
  <c r="CX729" i="3"/>
  <c r="BK729" i="3"/>
  <c r="BL729" i="3"/>
  <c r="BH729" i="3"/>
  <c r="BI729" i="3"/>
  <c r="BF729" i="3"/>
  <c r="BE729" i="3"/>
  <c r="DM728" i="3"/>
  <c r="DN728" i="3"/>
  <c r="DD728" i="3"/>
  <c r="DB728" i="3"/>
  <c r="CX728" i="3"/>
  <c r="BK728" i="3"/>
  <c r="BL728" i="3"/>
  <c r="BH728" i="3"/>
  <c r="BI728" i="3"/>
  <c r="BF728" i="3"/>
  <c r="BE728" i="3"/>
  <c r="DM727" i="3"/>
  <c r="DN727" i="3"/>
  <c r="DD727" i="3"/>
  <c r="DB727" i="3"/>
  <c r="CX727" i="3"/>
  <c r="BK727" i="3"/>
  <c r="BL727" i="3"/>
  <c r="BH727" i="3"/>
  <c r="BI727" i="3"/>
  <c r="BF727" i="3"/>
  <c r="BE727" i="3"/>
  <c r="DM726" i="3"/>
  <c r="DN726" i="3"/>
  <c r="DD726" i="3"/>
  <c r="DB726" i="3"/>
  <c r="CX726" i="3"/>
  <c r="BK726" i="3"/>
  <c r="BL726" i="3"/>
  <c r="BH726" i="3"/>
  <c r="BI726" i="3"/>
  <c r="BF726" i="3"/>
  <c r="BE726" i="3"/>
  <c r="DM725" i="3"/>
  <c r="DN725" i="3"/>
  <c r="DD725" i="3"/>
  <c r="DB725" i="3"/>
  <c r="CX725" i="3"/>
  <c r="BK725" i="3"/>
  <c r="BL725" i="3"/>
  <c r="BH725" i="3"/>
  <c r="BI725" i="3"/>
  <c r="BF725" i="3"/>
  <c r="BE725" i="3"/>
  <c r="DM724" i="3"/>
  <c r="DN724" i="3"/>
  <c r="DD724" i="3"/>
  <c r="DB724" i="3"/>
  <c r="CX724" i="3"/>
  <c r="BK724" i="3"/>
  <c r="BL724" i="3"/>
  <c r="BH724" i="3"/>
  <c r="BI724" i="3"/>
  <c r="BF724" i="3"/>
  <c r="BE724" i="3"/>
  <c r="DM723" i="3"/>
  <c r="DN723" i="3"/>
  <c r="DD723" i="3"/>
  <c r="DB723" i="3"/>
  <c r="CX723" i="3"/>
  <c r="BK723" i="3"/>
  <c r="BL723" i="3"/>
  <c r="BH723" i="3"/>
  <c r="BI723" i="3"/>
  <c r="BF723" i="3"/>
  <c r="BE723" i="3"/>
  <c r="DM722" i="3"/>
  <c r="DN722" i="3"/>
  <c r="DD722" i="3"/>
  <c r="DB722" i="3"/>
  <c r="CX722" i="3"/>
  <c r="BK722" i="3"/>
  <c r="BL722" i="3"/>
  <c r="BH722" i="3"/>
  <c r="BI722" i="3"/>
  <c r="BF722" i="3"/>
  <c r="BE722" i="3"/>
  <c r="DM721" i="3"/>
  <c r="DN721" i="3"/>
  <c r="DD721" i="3"/>
  <c r="DB721" i="3"/>
  <c r="CX721" i="3"/>
  <c r="BK721" i="3"/>
  <c r="BL721" i="3"/>
  <c r="BH721" i="3"/>
  <c r="BI721" i="3"/>
  <c r="BF721" i="3"/>
  <c r="BE721" i="3"/>
  <c r="DM720" i="3"/>
  <c r="DN720" i="3"/>
  <c r="DD720" i="3"/>
  <c r="DB720" i="3"/>
  <c r="CX720" i="3"/>
  <c r="BK720" i="3"/>
  <c r="BL720" i="3"/>
  <c r="BH720" i="3"/>
  <c r="BI720" i="3"/>
  <c r="BF720" i="3"/>
  <c r="BE720" i="3"/>
  <c r="DM719" i="3"/>
  <c r="DN719" i="3"/>
  <c r="DD719" i="3"/>
  <c r="DB719" i="3"/>
  <c r="CX719" i="3"/>
  <c r="BK719" i="3"/>
  <c r="BL719" i="3"/>
  <c r="BH719" i="3"/>
  <c r="BI719" i="3"/>
  <c r="BF719" i="3"/>
  <c r="BE719" i="3"/>
  <c r="DM718" i="3"/>
  <c r="DN718" i="3"/>
  <c r="DD718" i="3"/>
  <c r="DB718" i="3"/>
  <c r="CX718" i="3"/>
  <c r="BK718" i="3"/>
  <c r="BL718" i="3"/>
  <c r="BH718" i="3"/>
  <c r="BI718" i="3"/>
  <c r="BF718" i="3"/>
  <c r="BE718" i="3"/>
  <c r="DM717" i="3"/>
  <c r="DN717" i="3"/>
  <c r="DD717" i="3"/>
  <c r="DB717" i="3"/>
  <c r="CX717" i="3"/>
  <c r="BK717" i="3"/>
  <c r="BL717" i="3"/>
  <c r="BH717" i="3"/>
  <c r="BI717" i="3"/>
  <c r="BF717" i="3"/>
  <c r="BE717" i="3"/>
  <c r="DM716" i="3"/>
  <c r="DN716" i="3"/>
  <c r="DD716" i="3"/>
  <c r="DB716" i="3"/>
  <c r="CX716" i="3"/>
  <c r="BK716" i="3"/>
  <c r="BL716" i="3"/>
  <c r="BH716" i="3"/>
  <c r="BI716" i="3"/>
  <c r="BF716" i="3"/>
  <c r="BE716" i="3"/>
  <c r="DM715" i="3"/>
  <c r="DN715" i="3"/>
  <c r="DD715" i="3"/>
  <c r="DB715" i="3"/>
  <c r="CX715" i="3"/>
  <c r="BK715" i="3"/>
  <c r="BL715" i="3"/>
  <c r="BH715" i="3"/>
  <c r="BI715" i="3"/>
  <c r="BF715" i="3"/>
  <c r="BE715" i="3"/>
  <c r="DM714" i="3"/>
  <c r="DN714" i="3"/>
  <c r="DD714" i="3"/>
  <c r="DB714" i="3"/>
  <c r="CX714" i="3"/>
  <c r="BK714" i="3"/>
  <c r="BL714" i="3"/>
  <c r="BH714" i="3"/>
  <c r="BI714" i="3"/>
  <c r="BF714" i="3"/>
  <c r="BE714" i="3"/>
  <c r="DM713" i="3"/>
  <c r="DN713" i="3"/>
  <c r="DD713" i="3"/>
  <c r="DB713" i="3"/>
  <c r="CX713" i="3"/>
  <c r="BK713" i="3"/>
  <c r="BL713" i="3"/>
  <c r="BH713" i="3"/>
  <c r="BI713" i="3"/>
  <c r="BF713" i="3"/>
  <c r="BE713" i="3"/>
  <c r="DM712" i="3"/>
  <c r="DN712" i="3"/>
  <c r="DD712" i="3"/>
  <c r="DB712" i="3"/>
  <c r="CX712" i="3"/>
  <c r="BK712" i="3"/>
  <c r="BL712" i="3"/>
  <c r="BH712" i="3"/>
  <c r="BI712" i="3"/>
  <c r="BF712" i="3"/>
  <c r="BE712" i="3"/>
  <c r="DM711" i="3"/>
  <c r="DN711" i="3"/>
  <c r="DD711" i="3"/>
  <c r="DB711" i="3"/>
  <c r="CX711" i="3"/>
  <c r="BK711" i="3"/>
  <c r="BL711" i="3"/>
  <c r="BH711" i="3"/>
  <c r="BI711" i="3"/>
  <c r="BF711" i="3"/>
  <c r="BE711" i="3"/>
  <c r="DM710" i="3"/>
  <c r="DN710" i="3"/>
  <c r="DD710" i="3"/>
  <c r="DB710" i="3"/>
  <c r="CX710" i="3"/>
  <c r="BK710" i="3"/>
  <c r="BL710" i="3"/>
  <c r="BH710" i="3"/>
  <c r="BI710" i="3"/>
  <c r="BF710" i="3"/>
  <c r="BE710" i="3"/>
  <c r="DM709" i="3"/>
  <c r="DN709" i="3"/>
  <c r="DD709" i="3"/>
  <c r="DB709" i="3"/>
  <c r="CX709" i="3"/>
  <c r="BK709" i="3"/>
  <c r="BL709" i="3"/>
  <c r="BH709" i="3"/>
  <c r="BI709" i="3"/>
  <c r="BF709" i="3"/>
  <c r="BE709" i="3"/>
  <c r="DM708" i="3"/>
  <c r="DN708" i="3"/>
  <c r="DD708" i="3"/>
  <c r="DB708" i="3"/>
  <c r="CX708" i="3"/>
  <c r="BK708" i="3"/>
  <c r="BL708" i="3"/>
  <c r="BH708" i="3"/>
  <c r="BI708" i="3"/>
  <c r="BF708" i="3"/>
  <c r="BE708" i="3"/>
  <c r="DM707" i="3"/>
  <c r="DN707" i="3"/>
  <c r="DD707" i="3"/>
  <c r="DB707" i="3"/>
  <c r="CX707" i="3"/>
  <c r="BK707" i="3"/>
  <c r="BL707" i="3"/>
  <c r="BH707" i="3"/>
  <c r="BI707" i="3"/>
  <c r="BF707" i="3"/>
  <c r="BE707" i="3"/>
  <c r="DM706" i="3"/>
  <c r="DN706" i="3"/>
  <c r="DD706" i="3"/>
  <c r="DB706" i="3"/>
  <c r="CX706" i="3"/>
  <c r="BK706" i="3"/>
  <c r="BL706" i="3"/>
  <c r="BH706" i="3"/>
  <c r="BI706" i="3"/>
  <c r="BF706" i="3"/>
  <c r="BE706" i="3"/>
  <c r="DM705" i="3"/>
  <c r="DN705" i="3"/>
  <c r="DD705" i="3"/>
  <c r="DB705" i="3"/>
  <c r="CX705" i="3"/>
  <c r="BK705" i="3"/>
  <c r="BL705" i="3"/>
  <c r="BH705" i="3"/>
  <c r="BI705" i="3"/>
  <c r="BF705" i="3"/>
  <c r="BE705" i="3"/>
  <c r="DM704" i="3"/>
  <c r="DN704" i="3"/>
  <c r="DD704" i="3"/>
  <c r="DB704" i="3"/>
  <c r="CX704" i="3"/>
  <c r="BK704" i="3"/>
  <c r="BL704" i="3"/>
  <c r="BH704" i="3"/>
  <c r="BI704" i="3"/>
  <c r="BF704" i="3"/>
  <c r="BE704" i="3"/>
  <c r="DM703" i="3"/>
  <c r="DN703" i="3"/>
  <c r="DD703" i="3"/>
  <c r="DB703" i="3"/>
  <c r="CX703" i="3"/>
  <c r="BK703" i="3"/>
  <c r="BL703" i="3"/>
  <c r="BH703" i="3"/>
  <c r="BI703" i="3"/>
  <c r="BF703" i="3"/>
  <c r="BE703" i="3"/>
  <c r="DM702" i="3"/>
  <c r="DN702" i="3"/>
  <c r="DD702" i="3"/>
  <c r="DB702" i="3"/>
  <c r="CX702" i="3"/>
  <c r="BK702" i="3"/>
  <c r="BL702" i="3"/>
  <c r="BH702" i="3"/>
  <c r="BI702" i="3"/>
  <c r="BF702" i="3"/>
  <c r="BE702" i="3"/>
  <c r="DM701" i="3"/>
  <c r="DN701" i="3"/>
  <c r="DD701" i="3"/>
  <c r="DB701" i="3"/>
  <c r="CX701" i="3"/>
  <c r="BK701" i="3"/>
  <c r="BL701" i="3"/>
  <c r="BH701" i="3"/>
  <c r="BI701" i="3"/>
  <c r="BF701" i="3"/>
  <c r="BE701" i="3"/>
  <c r="DM700" i="3"/>
  <c r="DN700" i="3"/>
  <c r="DD700" i="3"/>
  <c r="DB700" i="3"/>
  <c r="CX700" i="3"/>
  <c r="BK700" i="3"/>
  <c r="BL700" i="3"/>
  <c r="BH700" i="3"/>
  <c r="BI700" i="3"/>
  <c r="BF700" i="3"/>
  <c r="BE700" i="3"/>
  <c r="DM699" i="3"/>
  <c r="DN699" i="3"/>
  <c r="DD699" i="3"/>
  <c r="DB699" i="3"/>
  <c r="CX699" i="3"/>
  <c r="BK699" i="3"/>
  <c r="BL699" i="3"/>
  <c r="BH699" i="3"/>
  <c r="BI699" i="3"/>
  <c r="BF699" i="3"/>
  <c r="BE699" i="3"/>
  <c r="DM698" i="3"/>
  <c r="DN698" i="3"/>
  <c r="DD698" i="3"/>
  <c r="DB698" i="3"/>
  <c r="CX698" i="3"/>
  <c r="BK698" i="3"/>
  <c r="BL698" i="3"/>
  <c r="BH698" i="3"/>
  <c r="BI698" i="3"/>
  <c r="BF698" i="3"/>
  <c r="BE698" i="3"/>
  <c r="DM697" i="3"/>
  <c r="DN697" i="3"/>
  <c r="DD697" i="3"/>
  <c r="DB697" i="3"/>
  <c r="CX697" i="3"/>
  <c r="BK697" i="3"/>
  <c r="BL697" i="3"/>
  <c r="BH697" i="3"/>
  <c r="BI697" i="3"/>
  <c r="BF697" i="3"/>
  <c r="BE697" i="3"/>
  <c r="DM696" i="3"/>
  <c r="DN696" i="3"/>
  <c r="DD696" i="3"/>
  <c r="DB696" i="3"/>
  <c r="CX696" i="3"/>
  <c r="BK696" i="3"/>
  <c r="BL696" i="3"/>
  <c r="BH696" i="3"/>
  <c r="BI696" i="3"/>
  <c r="BF696" i="3"/>
  <c r="BE696" i="3"/>
  <c r="DM695" i="3"/>
  <c r="DN695" i="3"/>
  <c r="DD695" i="3"/>
  <c r="DB695" i="3"/>
  <c r="CX695" i="3"/>
  <c r="BK695" i="3"/>
  <c r="BL695" i="3"/>
  <c r="BH695" i="3"/>
  <c r="BI695" i="3"/>
  <c r="BF695" i="3"/>
  <c r="BE695" i="3"/>
  <c r="DM694" i="3"/>
  <c r="DN694" i="3"/>
  <c r="DD694" i="3"/>
  <c r="DB694" i="3"/>
  <c r="CX694" i="3"/>
  <c r="BK694" i="3"/>
  <c r="BL694" i="3"/>
  <c r="BH694" i="3"/>
  <c r="BI694" i="3"/>
  <c r="BF694" i="3"/>
  <c r="BE694" i="3"/>
  <c r="DM693" i="3"/>
  <c r="DN693" i="3"/>
  <c r="DD693" i="3"/>
  <c r="DB693" i="3"/>
  <c r="CX693" i="3"/>
  <c r="BK693" i="3"/>
  <c r="BL693" i="3"/>
  <c r="BH693" i="3"/>
  <c r="BI693" i="3"/>
  <c r="BF693" i="3"/>
  <c r="BE693" i="3"/>
  <c r="DM692" i="3"/>
  <c r="DN692" i="3"/>
  <c r="DD692" i="3"/>
  <c r="DB692" i="3"/>
  <c r="CX692" i="3"/>
  <c r="BK692" i="3"/>
  <c r="BL692" i="3"/>
  <c r="BH692" i="3"/>
  <c r="BI692" i="3"/>
  <c r="BF692" i="3"/>
  <c r="BE692" i="3"/>
  <c r="DM691" i="3"/>
  <c r="DN691" i="3"/>
  <c r="DD691" i="3"/>
  <c r="DB691" i="3"/>
  <c r="CX691" i="3"/>
  <c r="BK691" i="3"/>
  <c r="BL691" i="3"/>
  <c r="BH691" i="3"/>
  <c r="BI691" i="3"/>
  <c r="BF691" i="3"/>
  <c r="BE691" i="3"/>
  <c r="DM690" i="3"/>
  <c r="DN690" i="3"/>
  <c r="DD690" i="3"/>
  <c r="DB690" i="3"/>
  <c r="CX690" i="3"/>
  <c r="BK690" i="3"/>
  <c r="BL690" i="3"/>
  <c r="BH690" i="3"/>
  <c r="BI690" i="3"/>
  <c r="BF690" i="3"/>
  <c r="BE690" i="3"/>
  <c r="DM689" i="3"/>
  <c r="DN689" i="3"/>
  <c r="DD689" i="3"/>
  <c r="DB689" i="3"/>
  <c r="CX689" i="3"/>
  <c r="BK689" i="3"/>
  <c r="BL689" i="3"/>
  <c r="BH689" i="3"/>
  <c r="BI689" i="3"/>
  <c r="BF689" i="3"/>
  <c r="BE689" i="3"/>
  <c r="DM688" i="3"/>
  <c r="DN688" i="3"/>
  <c r="DD688" i="3"/>
  <c r="DB688" i="3"/>
  <c r="CX688" i="3"/>
  <c r="BK688" i="3"/>
  <c r="BL688" i="3"/>
  <c r="BH688" i="3"/>
  <c r="BI688" i="3"/>
  <c r="BF688" i="3"/>
  <c r="BE688" i="3"/>
  <c r="DM687" i="3"/>
  <c r="DN687" i="3"/>
  <c r="DD687" i="3"/>
  <c r="DB687" i="3"/>
  <c r="CX687" i="3"/>
  <c r="BK687" i="3"/>
  <c r="BL687" i="3"/>
  <c r="BH687" i="3"/>
  <c r="BI687" i="3"/>
  <c r="BF687" i="3"/>
  <c r="BE687" i="3"/>
  <c r="DM686" i="3"/>
  <c r="DN686" i="3"/>
  <c r="DD686" i="3"/>
  <c r="DB686" i="3"/>
  <c r="CX686" i="3"/>
  <c r="BK686" i="3"/>
  <c r="BL686" i="3"/>
  <c r="BH686" i="3"/>
  <c r="BI686" i="3"/>
  <c r="BF686" i="3"/>
  <c r="BE686" i="3"/>
  <c r="DM685" i="3"/>
  <c r="DN685" i="3"/>
  <c r="DD685" i="3"/>
  <c r="DB685" i="3"/>
  <c r="CX685" i="3"/>
  <c r="BK685" i="3"/>
  <c r="BL685" i="3"/>
  <c r="BH685" i="3"/>
  <c r="BI685" i="3"/>
  <c r="BF685" i="3"/>
  <c r="BE685" i="3"/>
  <c r="DM684" i="3"/>
  <c r="DN684" i="3"/>
  <c r="DD684" i="3"/>
  <c r="DB684" i="3"/>
  <c r="CX684" i="3"/>
  <c r="BK684" i="3"/>
  <c r="BL684" i="3"/>
  <c r="BH684" i="3"/>
  <c r="BI684" i="3"/>
  <c r="BF684" i="3"/>
  <c r="BE684" i="3"/>
  <c r="DM683" i="3"/>
  <c r="DN683" i="3"/>
  <c r="DD683" i="3"/>
  <c r="DB683" i="3"/>
  <c r="CX683" i="3"/>
  <c r="BK683" i="3"/>
  <c r="BL683" i="3"/>
  <c r="BH683" i="3"/>
  <c r="BI683" i="3"/>
  <c r="BF683" i="3"/>
  <c r="BE683" i="3"/>
  <c r="DM682" i="3"/>
  <c r="DN682" i="3"/>
  <c r="DD682" i="3"/>
  <c r="DB682" i="3"/>
  <c r="CX682" i="3"/>
  <c r="BK682" i="3"/>
  <c r="BL682" i="3"/>
  <c r="BH682" i="3"/>
  <c r="BI682" i="3"/>
  <c r="BF682" i="3"/>
  <c r="BE682" i="3"/>
  <c r="DM681" i="3"/>
  <c r="DN681" i="3"/>
  <c r="DD681" i="3"/>
  <c r="DB681" i="3"/>
  <c r="CX681" i="3"/>
  <c r="BK681" i="3"/>
  <c r="BL681" i="3"/>
  <c r="BH681" i="3"/>
  <c r="BI681" i="3"/>
  <c r="BF681" i="3"/>
  <c r="BE681" i="3"/>
  <c r="DM680" i="3"/>
  <c r="DN680" i="3"/>
  <c r="DD680" i="3"/>
  <c r="DB680" i="3"/>
  <c r="CX680" i="3"/>
  <c r="BK680" i="3"/>
  <c r="BL680" i="3"/>
  <c r="BM680" i="3"/>
  <c r="BH680" i="3"/>
  <c r="BI680" i="3"/>
  <c r="BF680" i="3"/>
  <c r="BE680" i="3"/>
  <c r="DM679" i="3"/>
  <c r="DN679" i="3"/>
  <c r="DD679" i="3"/>
  <c r="DB679" i="3"/>
  <c r="CX679" i="3"/>
  <c r="BK679" i="3"/>
  <c r="BL679" i="3"/>
  <c r="BH679" i="3"/>
  <c r="BI679" i="3"/>
  <c r="BF679" i="3"/>
  <c r="BE679" i="3"/>
  <c r="DM678" i="3"/>
  <c r="DN678" i="3"/>
  <c r="DD678" i="3"/>
  <c r="DB678" i="3"/>
  <c r="CX678" i="3"/>
  <c r="BK678" i="3"/>
  <c r="BL678" i="3"/>
  <c r="BM678" i="3"/>
  <c r="BW678" i="3"/>
  <c r="BH678" i="3"/>
  <c r="BI678" i="3"/>
  <c r="BF678" i="3"/>
  <c r="BE678" i="3"/>
  <c r="DM677" i="3"/>
  <c r="DN677" i="3"/>
  <c r="DD677" i="3"/>
  <c r="DB677" i="3"/>
  <c r="CX677" i="3"/>
  <c r="BK677" i="3"/>
  <c r="BL677" i="3"/>
  <c r="BH677" i="3"/>
  <c r="BI677" i="3"/>
  <c r="BF677" i="3"/>
  <c r="BE677" i="3"/>
  <c r="DM676" i="3"/>
  <c r="DN676" i="3"/>
  <c r="DD676" i="3"/>
  <c r="DB676" i="3"/>
  <c r="CX676" i="3"/>
  <c r="BK676" i="3"/>
  <c r="BL676" i="3"/>
  <c r="BM676" i="3"/>
  <c r="BH676" i="3"/>
  <c r="BI676" i="3"/>
  <c r="BF676" i="3"/>
  <c r="BE676" i="3"/>
  <c r="DM675" i="3"/>
  <c r="DN675" i="3"/>
  <c r="DD675" i="3"/>
  <c r="DB675" i="3"/>
  <c r="CX675" i="3"/>
  <c r="BK675" i="3"/>
  <c r="BL675" i="3"/>
  <c r="BW675" i="3"/>
  <c r="BH675" i="3"/>
  <c r="BI675" i="3"/>
  <c r="BF675" i="3"/>
  <c r="BE675" i="3"/>
  <c r="DM674" i="3"/>
  <c r="DN674" i="3"/>
  <c r="DD674" i="3"/>
  <c r="DB674" i="3"/>
  <c r="CX674" i="3"/>
  <c r="BK674" i="3"/>
  <c r="BL674" i="3"/>
  <c r="BM674" i="3"/>
  <c r="BH674" i="3"/>
  <c r="BI674" i="3"/>
  <c r="BF674" i="3"/>
  <c r="BE674" i="3"/>
  <c r="DM673" i="3"/>
  <c r="DN673" i="3"/>
  <c r="DD673" i="3"/>
  <c r="DB673" i="3"/>
  <c r="CX673" i="3"/>
  <c r="BK673" i="3"/>
  <c r="BL673" i="3"/>
  <c r="BW673" i="3"/>
  <c r="BH673" i="3"/>
  <c r="BI673" i="3"/>
  <c r="BF673" i="3"/>
  <c r="BE673" i="3"/>
  <c r="DM672" i="3"/>
  <c r="DN672" i="3"/>
  <c r="DD672" i="3"/>
  <c r="DB672" i="3"/>
  <c r="CX672" i="3"/>
  <c r="BK672" i="3"/>
  <c r="BL672" i="3"/>
  <c r="BM672" i="3"/>
  <c r="BH672" i="3"/>
  <c r="BI672" i="3"/>
  <c r="BF672" i="3"/>
  <c r="BE672" i="3"/>
  <c r="DM671" i="3"/>
  <c r="DN671" i="3"/>
  <c r="DD671" i="3"/>
  <c r="DB671" i="3"/>
  <c r="CX671" i="3"/>
  <c r="BK671" i="3"/>
  <c r="BL671" i="3"/>
  <c r="BW671" i="3"/>
  <c r="AH671" i="3"/>
  <c r="BH671" i="3"/>
  <c r="BI671" i="3"/>
  <c r="BF671" i="3"/>
  <c r="BE671" i="3"/>
  <c r="DM670" i="3"/>
  <c r="DN670" i="3"/>
  <c r="DD670" i="3"/>
  <c r="DB670" i="3"/>
  <c r="CX670" i="3"/>
  <c r="BK670" i="3"/>
  <c r="BL670" i="3"/>
  <c r="BM670" i="3"/>
  <c r="BH670" i="3"/>
  <c r="BI670" i="3"/>
  <c r="BF670" i="3"/>
  <c r="BE670" i="3"/>
  <c r="DM669" i="3"/>
  <c r="DN669" i="3"/>
  <c r="DD669" i="3"/>
  <c r="DB669" i="3"/>
  <c r="CX669" i="3"/>
  <c r="BK669" i="3"/>
  <c r="BL669" i="3"/>
  <c r="BW669" i="3"/>
  <c r="BH669" i="3"/>
  <c r="BI669" i="3"/>
  <c r="BF669" i="3"/>
  <c r="BE669" i="3"/>
  <c r="AH669" i="3"/>
  <c r="DM668" i="3"/>
  <c r="DN668" i="3"/>
  <c r="DD668" i="3"/>
  <c r="DB668" i="3"/>
  <c r="CX668" i="3"/>
  <c r="BK668" i="3"/>
  <c r="BL668" i="3"/>
  <c r="BM668" i="3"/>
  <c r="BH668" i="3"/>
  <c r="BI668" i="3"/>
  <c r="BF668" i="3"/>
  <c r="BE668" i="3"/>
  <c r="DM667" i="3"/>
  <c r="DN667" i="3"/>
  <c r="DD667" i="3"/>
  <c r="DB667" i="3"/>
  <c r="CX667" i="3"/>
  <c r="BK667" i="3"/>
  <c r="BL667" i="3"/>
  <c r="BH667" i="3"/>
  <c r="BI667" i="3"/>
  <c r="BF667" i="3"/>
  <c r="BE667" i="3"/>
  <c r="DM666" i="3"/>
  <c r="DN666" i="3"/>
  <c r="DD666" i="3"/>
  <c r="DB666" i="3"/>
  <c r="CX666" i="3"/>
  <c r="BK666" i="3"/>
  <c r="BL666" i="3"/>
  <c r="BM666" i="3"/>
  <c r="BH666" i="3"/>
  <c r="BI666" i="3"/>
  <c r="BF666" i="3"/>
  <c r="BE666" i="3"/>
  <c r="DM665" i="3"/>
  <c r="DN665" i="3"/>
  <c r="DD665" i="3"/>
  <c r="DB665" i="3"/>
  <c r="CX665" i="3"/>
  <c r="BK665" i="3"/>
  <c r="BL665" i="3"/>
  <c r="BH665" i="3"/>
  <c r="BI665" i="3"/>
  <c r="BF665" i="3"/>
  <c r="BE665" i="3"/>
  <c r="DM664" i="3"/>
  <c r="DN664" i="3"/>
  <c r="DD664" i="3"/>
  <c r="DB664" i="3"/>
  <c r="CX664" i="3"/>
  <c r="BK664" i="3"/>
  <c r="BL664" i="3"/>
  <c r="BM664" i="3"/>
  <c r="BH664" i="3"/>
  <c r="BI664" i="3"/>
  <c r="BF664" i="3"/>
  <c r="BE664" i="3"/>
  <c r="DM663" i="3"/>
  <c r="DN663" i="3"/>
  <c r="DD663" i="3"/>
  <c r="DB663" i="3"/>
  <c r="CX663" i="3"/>
  <c r="BK663" i="3"/>
  <c r="BL663" i="3"/>
  <c r="BH663" i="3"/>
  <c r="BI663" i="3"/>
  <c r="BF663" i="3"/>
  <c r="BE663" i="3"/>
  <c r="DM662" i="3"/>
  <c r="DN662" i="3"/>
  <c r="DD662" i="3"/>
  <c r="DB662" i="3"/>
  <c r="CX662" i="3"/>
  <c r="BK662" i="3"/>
  <c r="BL662" i="3"/>
  <c r="BM662" i="3"/>
  <c r="BW662" i="3"/>
  <c r="BH662" i="3"/>
  <c r="BI662" i="3"/>
  <c r="BF662" i="3"/>
  <c r="BE662" i="3"/>
  <c r="DM661" i="3"/>
  <c r="DN661" i="3"/>
  <c r="DD661" i="3"/>
  <c r="DB661" i="3"/>
  <c r="CX661" i="3"/>
  <c r="BK661" i="3"/>
  <c r="BL661" i="3"/>
  <c r="BH661" i="3"/>
  <c r="BI661" i="3"/>
  <c r="BF661" i="3"/>
  <c r="BE661" i="3"/>
  <c r="DM660" i="3"/>
  <c r="DN660" i="3"/>
  <c r="DD660" i="3"/>
  <c r="DB660" i="3"/>
  <c r="CX660" i="3"/>
  <c r="BK660" i="3"/>
  <c r="BL660" i="3"/>
  <c r="BM660" i="3"/>
  <c r="BH660" i="3"/>
  <c r="BI660" i="3"/>
  <c r="BF660" i="3"/>
  <c r="BE660" i="3"/>
  <c r="DM659" i="3"/>
  <c r="DN659" i="3"/>
  <c r="DD659" i="3"/>
  <c r="DB659" i="3"/>
  <c r="CX659" i="3"/>
  <c r="BK659" i="3"/>
  <c r="BL659" i="3"/>
  <c r="BW659" i="3"/>
  <c r="BH659" i="3"/>
  <c r="BI659" i="3"/>
  <c r="BF659" i="3"/>
  <c r="BE659" i="3"/>
  <c r="DM658" i="3"/>
  <c r="DN658" i="3"/>
  <c r="DD658" i="3"/>
  <c r="DB658" i="3"/>
  <c r="CX658" i="3"/>
  <c r="BK658" i="3"/>
  <c r="BL658" i="3"/>
  <c r="BM658" i="3"/>
  <c r="BH658" i="3"/>
  <c r="BI658" i="3"/>
  <c r="BF658" i="3"/>
  <c r="BE658" i="3"/>
  <c r="DM657" i="3"/>
  <c r="DN657" i="3"/>
  <c r="DD657" i="3"/>
  <c r="DB657" i="3"/>
  <c r="CX657" i="3"/>
  <c r="BK657" i="3"/>
  <c r="BL657" i="3"/>
  <c r="BW657" i="3"/>
  <c r="BH657" i="3"/>
  <c r="BI657" i="3"/>
  <c r="BF657" i="3"/>
  <c r="BE657" i="3"/>
  <c r="DM656" i="3"/>
  <c r="DN656" i="3"/>
  <c r="DD656" i="3"/>
  <c r="DB656" i="3"/>
  <c r="CX656" i="3"/>
  <c r="BK656" i="3"/>
  <c r="BL656" i="3"/>
  <c r="BM656" i="3"/>
  <c r="BH656" i="3"/>
  <c r="BI656" i="3"/>
  <c r="BF656" i="3"/>
  <c r="BE656" i="3"/>
  <c r="DM655" i="3"/>
  <c r="DN655" i="3"/>
  <c r="DD655" i="3"/>
  <c r="DB655" i="3"/>
  <c r="CX655" i="3"/>
  <c r="BK655" i="3"/>
  <c r="BL655" i="3"/>
  <c r="BW655" i="3"/>
  <c r="BH655" i="3"/>
  <c r="BI655" i="3"/>
  <c r="BF655" i="3"/>
  <c r="BE655" i="3"/>
  <c r="AH655" i="3"/>
  <c r="DM654" i="3"/>
  <c r="DN654" i="3"/>
  <c r="DD654" i="3"/>
  <c r="DB654" i="3"/>
  <c r="CX654" i="3"/>
  <c r="BK654" i="3"/>
  <c r="BL654" i="3"/>
  <c r="BM654" i="3"/>
  <c r="BH654" i="3"/>
  <c r="BI654" i="3"/>
  <c r="BF654" i="3"/>
  <c r="BE654" i="3"/>
  <c r="DM653" i="3"/>
  <c r="DN653" i="3"/>
  <c r="DD653" i="3"/>
  <c r="DB653" i="3"/>
  <c r="CX653" i="3"/>
  <c r="BK653" i="3"/>
  <c r="BL653" i="3"/>
  <c r="BW653" i="3"/>
  <c r="AH653" i="3"/>
  <c r="BH653" i="3"/>
  <c r="BI653" i="3"/>
  <c r="BF653" i="3"/>
  <c r="BE653" i="3"/>
  <c r="DM652" i="3"/>
  <c r="DN652" i="3"/>
  <c r="DD652" i="3"/>
  <c r="DB652" i="3"/>
  <c r="CX652" i="3"/>
  <c r="BK652" i="3"/>
  <c r="BL652" i="3"/>
  <c r="BM652" i="3"/>
  <c r="BH652" i="3"/>
  <c r="BI652" i="3"/>
  <c r="BF652" i="3"/>
  <c r="BE652" i="3"/>
  <c r="DM651" i="3"/>
  <c r="DN651" i="3"/>
  <c r="DD651" i="3"/>
  <c r="DB651" i="3"/>
  <c r="CX651" i="3"/>
  <c r="BK651" i="3"/>
  <c r="BL651" i="3"/>
  <c r="BH651" i="3"/>
  <c r="BI651" i="3"/>
  <c r="BF651" i="3"/>
  <c r="BE651" i="3"/>
  <c r="DM650" i="3"/>
  <c r="DN650" i="3"/>
  <c r="DD650" i="3"/>
  <c r="DB650" i="3"/>
  <c r="CX650" i="3"/>
  <c r="BK650" i="3"/>
  <c r="BL650" i="3"/>
  <c r="BM650" i="3"/>
  <c r="BH650" i="3"/>
  <c r="BI650" i="3"/>
  <c r="BF650" i="3"/>
  <c r="BE650" i="3"/>
  <c r="DM649" i="3"/>
  <c r="DN649" i="3"/>
  <c r="DD649" i="3"/>
  <c r="DB649" i="3"/>
  <c r="CX649" i="3"/>
  <c r="BK649" i="3"/>
  <c r="BL649" i="3"/>
  <c r="BH649" i="3"/>
  <c r="BI649" i="3"/>
  <c r="BF649" i="3"/>
  <c r="BE649" i="3"/>
  <c r="DM648" i="3"/>
  <c r="DN648" i="3"/>
  <c r="DD648" i="3"/>
  <c r="DB648" i="3"/>
  <c r="CX648" i="3"/>
  <c r="BK648" i="3"/>
  <c r="BL648" i="3"/>
  <c r="BM648" i="3"/>
  <c r="BH648" i="3"/>
  <c r="BI648" i="3"/>
  <c r="BF648" i="3"/>
  <c r="BE648" i="3"/>
  <c r="DM647" i="3"/>
  <c r="DN647" i="3"/>
  <c r="DD647" i="3"/>
  <c r="DB647" i="3"/>
  <c r="CX647" i="3"/>
  <c r="BK647" i="3"/>
  <c r="BL647" i="3"/>
  <c r="BH647" i="3"/>
  <c r="BI647" i="3"/>
  <c r="BF647" i="3"/>
  <c r="BE647" i="3"/>
  <c r="DM646" i="3"/>
  <c r="DN646" i="3"/>
  <c r="DD646" i="3"/>
  <c r="DB646" i="3"/>
  <c r="CX646" i="3"/>
  <c r="BK646" i="3"/>
  <c r="BL646" i="3"/>
  <c r="BM646" i="3"/>
  <c r="BW646" i="3"/>
  <c r="BH646" i="3"/>
  <c r="BI646" i="3"/>
  <c r="BF646" i="3"/>
  <c r="BE646" i="3"/>
  <c r="DM645" i="3"/>
  <c r="DN645" i="3"/>
  <c r="DD645" i="3"/>
  <c r="DB645" i="3"/>
  <c r="CX645" i="3"/>
  <c r="BK645" i="3"/>
  <c r="BL645" i="3"/>
  <c r="BH645" i="3"/>
  <c r="BI645" i="3"/>
  <c r="BF645" i="3"/>
  <c r="BE645" i="3"/>
  <c r="DM644" i="3"/>
  <c r="DN644" i="3"/>
  <c r="DD644" i="3"/>
  <c r="DB644" i="3"/>
  <c r="CX644" i="3"/>
  <c r="BK644" i="3"/>
  <c r="BL644" i="3"/>
  <c r="BM644" i="3"/>
  <c r="BH644" i="3"/>
  <c r="BI644" i="3"/>
  <c r="BF644" i="3"/>
  <c r="BE644" i="3"/>
  <c r="DM643" i="3"/>
  <c r="DN643" i="3"/>
  <c r="DD643" i="3"/>
  <c r="DB643" i="3"/>
  <c r="CX643" i="3"/>
  <c r="BK643" i="3"/>
  <c r="BL643" i="3"/>
  <c r="BW643" i="3"/>
  <c r="BH643" i="3"/>
  <c r="BI643" i="3"/>
  <c r="BF643" i="3"/>
  <c r="BE643" i="3"/>
  <c r="DM642" i="3"/>
  <c r="DN642" i="3"/>
  <c r="DD642" i="3"/>
  <c r="DB642" i="3"/>
  <c r="CX642" i="3"/>
  <c r="BK642" i="3"/>
  <c r="BL642" i="3"/>
  <c r="BM642" i="3"/>
  <c r="BH642" i="3"/>
  <c r="BI642" i="3"/>
  <c r="BF642" i="3"/>
  <c r="BE642" i="3"/>
  <c r="DM641" i="3"/>
  <c r="DN641" i="3"/>
  <c r="DD641" i="3"/>
  <c r="DB641" i="3"/>
  <c r="CX641" i="3"/>
  <c r="BK641" i="3"/>
  <c r="BL641" i="3"/>
  <c r="BW641" i="3"/>
  <c r="BH641" i="3"/>
  <c r="BI641" i="3"/>
  <c r="BF641" i="3"/>
  <c r="BE641" i="3"/>
  <c r="DM640" i="3"/>
  <c r="DN640" i="3"/>
  <c r="DD640" i="3"/>
  <c r="DB640" i="3"/>
  <c r="CX640" i="3"/>
  <c r="BK640" i="3"/>
  <c r="BL640" i="3"/>
  <c r="BM640" i="3"/>
  <c r="BH640" i="3"/>
  <c r="BI640" i="3"/>
  <c r="BF640" i="3"/>
  <c r="BE640" i="3"/>
  <c r="DM639" i="3"/>
  <c r="DN639" i="3"/>
  <c r="DD639" i="3"/>
  <c r="DB639" i="3"/>
  <c r="CX639" i="3"/>
  <c r="BK639" i="3"/>
  <c r="BL639" i="3"/>
  <c r="BW639" i="3"/>
  <c r="AH639" i="3"/>
  <c r="BH639" i="3"/>
  <c r="BI639" i="3"/>
  <c r="BF639" i="3"/>
  <c r="BE639" i="3"/>
  <c r="DM638" i="3"/>
  <c r="DN638" i="3"/>
  <c r="DD638" i="3"/>
  <c r="DB638" i="3"/>
  <c r="CX638" i="3"/>
  <c r="BK638" i="3"/>
  <c r="BL638" i="3"/>
  <c r="BM638" i="3"/>
  <c r="BH638" i="3"/>
  <c r="BI638" i="3"/>
  <c r="BF638" i="3"/>
  <c r="BE638" i="3"/>
  <c r="DM637" i="3"/>
  <c r="DN637" i="3"/>
  <c r="DD637" i="3"/>
  <c r="DB637" i="3"/>
  <c r="CX637" i="3"/>
  <c r="BK637" i="3"/>
  <c r="BL637" i="3"/>
  <c r="BH637" i="3"/>
  <c r="BI637" i="3"/>
  <c r="BF637" i="3"/>
  <c r="BE637" i="3"/>
  <c r="DM636" i="3"/>
  <c r="DN636" i="3"/>
  <c r="DD636" i="3"/>
  <c r="DB636" i="3"/>
  <c r="CX636" i="3"/>
  <c r="BK636" i="3"/>
  <c r="BL636" i="3"/>
  <c r="BM636" i="3"/>
  <c r="BH636" i="3"/>
  <c r="BI636" i="3"/>
  <c r="BF636" i="3"/>
  <c r="BE636" i="3"/>
  <c r="DM635" i="3"/>
  <c r="DN635" i="3"/>
  <c r="DD635" i="3"/>
  <c r="DB635" i="3"/>
  <c r="CX635" i="3"/>
  <c r="BK635" i="3"/>
  <c r="BL635" i="3"/>
  <c r="BW635" i="3"/>
  <c r="AG635" i="3"/>
  <c r="BH635" i="3"/>
  <c r="BI635" i="3"/>
  <c r="BF635" i="3"/>
  <c r="BE635" i="3"/>
  <c r="AH635" i="3"/>
  <c r="DM634" i="3"/>
  <c r="DN634" i="3"/>
  <c r="DD634" i="3"/>
  <c r="DB634" i="3"/>
  <c r="CX634" i="3"/>
  <c r="BK634" i="3"/>
  <c r="BL634" i="3"/>
  <c r="BH634" i="3"/>
  <c r="BI634" i="3"/>
  <c r="BF634" i="3"/>
  <c r="BE634" i="3"/>
  <c r="DM633" i="3"/>
  <c r="DN633" i="3"/>
  <c r="DD633" i="3"/>
  <c r="DB633" i="3"/>
  <c r="CX633" i="3"/>
  <c r="BK633" i="3"/>
  <c r="BL633" i="3"/>
  <c r="BW633" i="3"/>
  <c r="AG633" i="3"/>
  <c r="BH633" i="3"/>
  <c r="BI633" i="3"/>
  <c r="BF633" i="3"/>
  <c r="BE633" i="3"/>
  <c r="AH633" i="3"/>
  <c r="DM632" i="3"/>
  <c r="DN632" i="3"/>
  <c r="DD632" i="3"/>
  <c r="DB632" i="3"/>
  <c r="CX632" i="3"/>
  <c r="BK632" i="3"/>
  <c r="BL632" i="3"/>
  <c r="BH632" i="3"/>
  <c r="BI632" i="3"/>
  <c r="BF632" i="3"/>
  <c r="BE632" i="3"/>
  <c r="DM631" i="3"/>
  <c r="DN631" i="3"/>
  <c r="DD631" i="3"/>
  <c r="DB631" i="3"/>
  <c r="CX631" i="3"/>
  <c r="BK631" i="3"/>
  <c r="BL631" i="3"/>
  <c r="BW631" i="3"/>
  <c r="AG631" i="3"/>
  <c r="BH631" i="3"/>
  <c r="BI631" i="3"/>
  <c r="BF631" i="3"/>
  <c r="BE631" i="3"/>
  <c r="DM630" i="3"/>
  <c r="DN630" i="3"/>
  <c r="DD630" i="3"/>
  <c r="DB630" i="3"/>
  <c r="CX630" i="3"/>
  <c r="BK630" i="3"/>
  <c r="BL630" i="3"/>
  <c r="BH630" i="3"/>
  <c r="BI630" i="3"/>
  <c r="BF630" i="3"/>
  <c r="BE630" i="3"/>
  <c r="DM629" i="3"/>
  <c r="DN629" i="3"/>
  <c r="DD629" i="3"/>
  <c r="DB629" i="3"/>
  <c r="CX629" i="3"/>
  <c r="BK629" i="3"/>
  <c r="BL629" i="3"/>
  <c r="BH629" i="3"/>
  <c r="BI629" i="3"/>
  <c r="BF629" i="3"/>
  <c r="BE629" i="3"/>
  <c r="DM628" i="3"/>
  <c r="DN628" i="3"/>
  <c r="DD628" i="3"/>
  <c r="DB628" i="3"/>
  <c r="CX628" i="3"/>
  <c r="BK628" i="3"/>
  <c r="BL628" i="3"/>
  <c r="BM628" i="3"/>
  <c r="BH628" i="3"/>
  <c r="BI628" i="3"/>
  <c r="BF628" i="3"/>
  <c r="BE628" i="3"/>
  <c r="DM627" i="3"/>
  <c r="DN627" i="3"/>
  <c r="DD627" i="3"/>
  <c r="DB627" i="3"/>
  <c r="CX627" i="3"/>
  <c r="BK627" i="3"/>
  <c r="BL627" i="3"/>
  <c r="BW627" i="3"/>
  <c r="AG627" i="3"/>
  <c r="BH627" i="3"/>
  <c r="BI627" i="3"/>
  <c r="BF627" i="3"/>
  <c r="BE627" i="3"/>
  <c r="AH627" i="3"/>
  <c r="DM626" i="3"/>
  <c r="DN626" i="3"/>
  <c r="DD626" i="3"/>
  <c r="DB626" i="3"/>
  <c r="CX626" i="3"/>
  <c r="BK626" i="3"/>
  <c r="BL626" i="3"/>
  <c r="BH626" i="3"/>
  <c r="BI626" i="3"/>
  <c r="BF626" i="3"/>
  <c r="BE626" i="3"/>
  <c r="DM625" i="3"/>
  <c r="DN625" i="3"/>
  <c r="DD625" i="3"/>
  <c r="DB625" i="3"/>
  <c r="CX625" i="3"/>
  <c r="BK625" i="3"/>
  <c r="BL625" i="3"/>
  <c r="BH625" i="3"/>
  <c r="BI625" i="3"/>
  <c r="BF625" i="3"/>
  <c r="BE625" i="3"/>
  <c r="DM624" i="3"/>
  <c r="DN624" i="3"/>
  <c r="DD624" i="3"/>
  <c r="DB624" i="3"/>
  <c r="CX624" i="3"/>
  <c r="BK624" i="3"/>
  <c r="BL624" i="3"/>
  <c r="BH624" i="3"/>
  <c r="BI624" i="3"/>
  <c r="BF624" i="3"/>
  <c r="BE624" i="3"/>
  <c r="DM623" i="3"/>
  <c r="DN623" i="3"/>
  <c r="DD623" i="3"/>
  <c r="DB623" i="3"/>
  <c r="CX623" i="3"/>
  <c r="BK623" i="3"/>
  <c r="BL623" i="3"/>
  <c r="BW623" i="3"/>
  <c r="AH623" i="3"/>
  <c r="BH623" i="3"/>
  <c r="BI623" i="3"/>
  <c r="BF623" i="3"/>
  <c r="BE623" i="3"/>
  <c r="DM622" i="3"/>
  <c r="DN622" i="3"/>
  <c r="DD622" i="3"/>
  <c r="DB622" i="3"/>
  <c r="CX622" i="3"/>
  <c r="BK622" i="3"/>
  <c r="BL622" i="3"/>
  <c r="BH622" i="3"/>
  <c r="BI622" i="3"/>
  <c r="BF622" i="3"/>
  <c r="BE622" i="3"/>
  <c r="DM621" i="3"/>
  <c r="DN621" i="3"/>
  <c r="DD621" i="3"/>
  <c r="DB621" i="3"/>
  <c r="CX621" i="3"/>
  <c r="BK621" i="3"/>
  <c r="BL621" i="3"/>
  <c r="BW621" i="3"/>
  <c r="AH621" i="3"/>
  <c r="BH621" i="3"/>
  <c r="BI621" i="3"/>
  <c r="BF621" i="3"/>
  <c r="BE621" i="3"/>
  <c r="DM620" i="3"/>
  <c r="DN620" i="3"/>
  <c r="DD620" i="3"/>
  <c r="DB620" i="3"/>
  <c r="CX620" i="3"/>
  <c r="BK620" i="3"/>
  <c r="BL620" i="3"/>
  <c r="BH620" i="3"/>
  <c r="BI620" i="3"/>
  <c r="BF620" i="3"/>
  <c r="BE620" i="3"/>
  <c r="DM619" i="3"/>
  <c r="DN619" i="3"/>
  <c r="DD619" i="3"/>
  <c r="DB619" i="3"/>
  <c r="CX619" i="3"/>
  <c r="BK619" i="3"/>
  <c r="BL619" i="3"/>
  <c r="BW619" i="3"/>
  <c r="AH619" i="3"/>
  <c r="BH619" i="3"/>
  <c r="BI619" i="3"/>
  <c r="BF619" i="3"/>
  <c r="BE619" i="3"/>
  <c r="DM618" i="3"/>
  <c r="DN618" i="3"/>
  <c r="DD618" i="3"/>
  <c r="DB618" i="3"/>
  <c r="CX618" i="3"/>
  <c r="BK618" i="3"/>
  <c r="BL618" i="3"/>
  <c r="BH618" i="3"/>
  <c r="BI618" i="3"/>
  <c r="BF618" i="3"/>
  <c r="BE618" i="3"/>
  <c r="DM617" i="3"/>
  <c r="DN617" i="3"/>
  <c r="DD617" i="3"/>
  <c r="DB617" i="3"/>
  <c r="CX617" i="3"/>
  <c r="BK617" i="3"/>
  <c r="BL617" i="3"/>
  <c r="BW617" i="3"/>
  <c r="AH617" i="3"/>
  <c r="BH617" i="3"/>
  <c r="BI617" i="3"/>
  <c r="BF617" i="3"/>
  <c r="BE617" i="3"/>
  <c r="DM616" i="3"/>
  <c r="DN616" i="3"/>
  <c r="DD616" i="3"/>
  <c r="DB616" i="3"/>
  <c r="CX616" i="3"/>
  <c r="BK616" i="3"/>
  <c r="BL616" i="3"/>
  <c r="BH616" i="3"/>
  <c r="BI616" i="3"/>
  <c r="BF616" i="3"/>
  <c r="BE616" i="3"/>
  <c r="DM615" i="3"/>
  <c r="DN615" i="3"/>
  <c r="DD615" i="3"/>
  <c r="DB615" i="3"/>
  <c r="CX615" i="3"/>
  <c r="BK615" i="3"/>
  <c r="BL615" i="3"/>
  <c r="BW615" i="3"/>
  <c r="AH615" i="3"/>
  <c r="BH615" i="3"/>
  <c r="BI615" i="3"/>
  <c r="BF615" i="3"/>
  <c r="BE615" i="3"/>
  <c r="DM614" i="3"/>
  <c r="DN614" i="3"/>
  <c r="DD614" i="3"/>
  <c r="DB614" i="3"/>
  <c r="CX614" i="3"/>
  <c r="BK614" i="3"/>
  <c r="BL614" i="3"/>
  <c r="BM614" i="3"/>
  <c r="BH614" i="3"/>
  <c r="BI614" i="3"/>
  <c r="BF614" i="3"/>
  <c r="BE614" i="3"/>
  <c r="DM613" i="3"/>
  <c r="DN613" i="3"/>
  <c r="DD613" i="3"/>
  <c r="DB613" i="3"/>
  <c r="CX613" i="3"/>
  <c r="BK613" i="3"/>
  <c r="BL613" i="3"/>
  <c r="BM613" i="3"/>
  <c r="BH613" i="3"/>
  <c r="BI613" i="3"/>
  <c r="BF613" i="3"/>
  <c r="BE613" i="3"/>
  <c r="DM612" i="3"/>
  <c r="DN612" i="3"/>
  <c r="DD612" i="3"/>
  <c r="DB612" i="3"/>
  <c r="CX612" i="3"/>
  <c r="BK612" i="3"/>
  <c r="BL612" i="3"/>
  <c r="BW612" i="3"/>
  <c r="BH612" i="3"/>
  <c r="BI612" i="3"/>
  <c r="BF612" i="3"/>
  <c r="BE612" i="3"/>
  <c r="DM611" i="3"/>
  <c r="DN611" i="3"/>
  <c r="DD611" i="3"/>
  <c r="DB611" i="3"/>
  <c r="CX611" i="3"/>
  <c r="BK611" i="3"/>
  <c r="BL611" i="3"/>
  <c r="BM611" i="3"/>
  <c r="BH611" i="3"/>
  <c r="BI611" i="3"/>
  <c r="BF611" i="3"/>
  <c r="BE611" i="3"/>
  <c r="DM610" i="3"/>
  <c r="DN610" i="3"/>
  <c r="DD610" i="3"/>
  <c r="DB610" i="3"/>
  <c r="CX610" i="3"/>
  <c r="BK610" i="3"/>
  <c r="BL610" i="3"/>
  <c r="BW610" i="3"/>
  <c r="BH610" i="3"/>
  <c r="BI610" i="3"/>
  <c r="BF610" i="3"/>
  <c r="BE610" i="3"/>
  <c r="DM609" i="3"/>
  <c r="DN609" i="3"/>
  <c r="DD609" i="3"/>
  <c r="DB609" i="3"/>
  <c r="CX609" i="3"/>
  <c r="BK609" i="3"/>
  <c r="BL609" i="3"/>
  <c r="BM609" i="3"/>
  <c r="BH609" i="3"/>
  <c r="BI609" i="3"/>
  <c r="BF609" i="3"/>
  <c r="BE609" i="3"/>
  <c r="DM608" i="3"/>
  <c r="DN608" i="3"/>
  <c r="DD608" i="3"/>
  <c r="DB608" i="3"/>
  <c r="CX608" i="3"/>
  <c r="BK608" i="3"/>
  <c r="BL608" i="3"/>
  <c r="BW608" i="3"/>
  <c r="BH608" i="3"/>
  <c r="BI608" i="3"/>
  <c r="BF608" i="3"/>
  <c r="BE608" i="3"/>
  <c r="DM607" i="3"/>
  <c r="DN607" i="3"/>
  <c r="DD607" i="3"/>
  <c r="DB607" i="3"/>
  <c r="CX607" i="3"/>
  <c r="BK607" i="3"/>
  <c r="BL607" i="3"/>
  <c r="BM607" i="3"/>
  <c r="BH607" i="3"/>
  <c r="BI607" i="3"/>
  <c r="BF607" i="3"/>
  <c r="BE607" i="3"/>
  <c r="DM606" i="3"/>
  <c r="DN606" i="3"/>
  <c r="DD606" i="3"/>
  <c r="DB606" i="3"/>
  <c r="CX606" i="3"/>
  <c r="BK606" i="3"/>
  <c r="BL606" i="3"/>
  <c r="BW606" i="3"/>
  <c r="BH606" i="3"/>
  <c r="BI606" i="3"/>
  <c r="BF606" i="3"/>
  <c r="BE606" i="3"/>
  <c r="DM605" i="3"/>
  <c r="DN605" i="3"/>
  <c r="DD605" i="3"/>
  <c r="DB605" i="3"/>
  <c r="CX605" i="3"/>
  <c r="BK605" i="3"/>
  <c r="BL605" i="3"/>
  <c r="BM605" i="3"/>
  <c r="BH605" i="3"/>
  <c r="BI605" i="3"/>
  <c r="BF605" i="3"/>
  <c r="BE605" i="3"/>
  <c r="DM604" i="3"/>
  <c r="DN604" i="3"/>
  <c r="DD604" i="3"/>
  <c r="DB604" i="3"/>
  <c r="CX604" i="3"/>
  <c r="BK604" i="3"/>
  <c r="BL604" i="3"/>
  <c r="BW604" i="3"/>
  <c r="BH604" i="3"/>
  <c r="BI604" i="3"/>
  <c r="BF604" i="3"/>
  <c r="BE604" i="3"/>
  <c r="DM603" i="3"/>
  <c r="DN603" i="3"/>
  <c r="DD603" i="3"/>
  <c r="DB603" i="3"/>
  <c r="CX603" i="3"/>
  <c r="BK603" i="3"/>
  <c r="BL603" i="3"/>
  <c r="BM603" i="3"/>
  <c r="BH603" i="3"/>
  <c r="BI603" i="3"/>
  <c r="BF603" i="3"/>
  <c r="BE603" i="3"/>
  <c r="DM602" i="3"/>
  <c r="DN602" i="3"/>
  <c r="DD602" i="3"/>
  <c r="DB602" i="3"/>
  <c r="CX602" i="3"/>
  <c r="BK602" i="3"/>
  <c r="BL602" i="3"/>
  <c r="BW602" i="3"/>
  <c r="BH602" i="3"/>
  <c r="BI602" i="3"/>
  <c r="BF602" i="3"/>
  <c r="BE602" i="3"/>
  <c r="DM601" i="3"/>
  <c r="DN601" i="3"/>
  <c r="DD601" i="3"/>
  <c r="DB601" i="3"/>
  <c r="CX601" i="3"/>
  <c r="BK601" i="3"/>
  <c r="BL601" i="3"/>
  <c r="BM601" i="3"/>
  <c r="BH601" i="3"/>
  <c r="BI601" i="3"/>
  <c r="BF601" i="3"/>
  <c r="BE601" i="3"/>
  <c r="DM600" i="3"/>
  <c r="DN600" i="3"/>
  <c r="DD600" i="3"/>
  <c r="DB600" i="3"/>
  <c r="CX600" i="3"/>
  <c r="BK600" i="3"/>
  <c r="BL600" i="3"/>
  <c r="BW600" i="3"/>
  <c r="BH600" i="3"/>
  <c r="BI600" i="3"/>
  <c r="BF600" i="3"/>
  <c r="BE600" i="3"/>
  <c r="DM599" i="3"/>
  <c r="DN599" i="3"/>
  <c r="DD599" i="3"/>
  <c r="DB599" i="3"/>
  <c r="CX599" i="3"/>
  <c r="BK599" i="3"/>
  <c r="BL599" i="3"/>
  <c r="BM599" i="3"/>
  <c r="BH599" i="3"/>
  <c r="BI599" i="3"/>
  <c r="BF599" i="3"/>
  <c r="BE599" i="3"/>
  <c r="DM598" i="3"/>
  <c r="DN598" i="3"/>
  <c r="DD598" i="3"/>
  <c r="DB598" i="3"/>
  <c r="CX598" i="3"/>
  <c r="BK598" i="3"/>
  <c r="BL598" i="3"/>
  <c r="BW598" i="3"/>
  <c r="BH598" i="3"/>
  <c r="BI598" i="3"/>
  <c r="BF598" i="3"/>
  <c r="BE598" i="3"/>
  <c r="DM597" i="3"/>
  <c r="DN597" i="3"/>
  <c r="DD597" i="3"/>
  <c r="DB597" i="3"/>
  <c r="CX597" i="3"/>
  <c r="BK597" i="3"/>
  <c r="BL597" i="3"/>
  <c r="BH597" i="3"/>
  <c r="BI597" i="3"/>
  <c r="BF597" i="3"/>
  <c r="BE597" i="3"/>
  <c r="DM596" i="3"/>
  <c r="DN596" i="3"/>
  <c r="DD596" i="3"/>
  <c r="DB596" i="3"/>
  <c r="CX596" i="3"/>
  <c r="BK596" i="3"/>
  <c r="BL596" i="3"/>
  <c r="BW596" i="3"/>
  <c r="BH596" i="3"/>
  <c r="BI596" i="3"/>
  <c r="BF596" i="3"/>
  <c r="BE596" i="3"/>
  <c r="DM595" i="3"/>
  <c r="DN595" i="3"/>
  <c r="DD595" i="3"/>
  <c r="DB595" i="3"/>
  <c r="CX595" i="3"/>
  <c r="BK595" i="3"/>
  <c r="BL595" i="3"/>
  <c r="BH595" i="3"/>
  <c r="BI595" i="3"/>
  <c r="BF595" i="3"/>
  <c r="BE595" i="3"/>
  <c r="DM594" i="3"/>
  <c r="DN594" i="3"/>
  <c r="DD594" i="3"/>
  <c r="DB594" i="3"/>
  <c r="CX594" i="3"/>
  <c r="BK594" i="3"/>
  <c r="BL594" i="3"/>
  <c r="BW594" i="3"/>
  <c r="BH594" i="3"/>
  <c r="BI594" i="3"/>
  <c r="BF594" i="3"/>
  <c r="BE594" i="3"/>
  <c r="DM593" i="3"/>
  <c r="DN593" i="3"/>
  <c r="DD593" i="3"/>
  <c r="DB593" i="3"/>
  <c r="CX593" i="3"/>
  <c r="BK593" i="3"/>
  <c r="BL593" i="3"/>
  <c r="BH593" i="3"/>
  <c r="BI593" i="3"/>
  <c r="BF593" i="3"/>
  <c r="BE593" i="3"/>
  <c r="DM592" i="3"/>
  <c r="DN592" i="3"/>
  <c r="DD592" i="3"/>
  <c r="DB592" i="3"/>
  <c r="CX592" i="3"/>
  <c r="BK592" i="3"/>
  <c r="BL592" i="3"/>
  <c r="BW592" i="3"/>
  <c r="BH592" i="3"/>
  <c r="BI592" i="3"/>
  <c r="BF592" i="3"/>
  <c r="BE592" i="3"/>
  <c r="DM591" i="3"/>
  <c r="DN591" i="3"/>
  <c r="DD591" i="3"/>
  <c r="DB591" i="3"/>
  <c r="CX591" i="3"/>
  <c r="BK591" i="3"/>
  <c r="BL591" i="3"/>
  <c r="BH591" i="3"/>
  <c r="BI591" i="3"/>
  <c r="BF591" i="3"/>
  <c r="BE591" i="3"/>
  <c r="DM590" i="3"/>
  <c r="DN590" i="3"/>
  <c r="DD590" i="3"/>
  <c r="DB590" i="3"/>
  <c r="CX590" i="3"/>
  <c r="BK590" i="3"/>
  <c r="BL590" i="3"/>
  <c r="BW590" i="3"/>
  <c r="BH590" i="3"/>
  <c r="BI590" i="3"/>
  <c r="BF590" i="3"/>
  <c r="BE590" i="3"/>
  <c r="DM589" i="3"/>
  <c r="DN589" i="3"/>
  <c r="DD589" i="3"/>
  <c r="DB589" i="3"/>
  <c r="CX589" i="3"/>
  <c r="BK589" i="3"/>
  <c r="BL589" i="3"/>
  <c r="BH589" i="3"/>
  <c r="BI589" i="3"/>
  <c r="BF589" i="3"/>
  <c r="BE589" i="3"/>
  <c r="DM588" i="3"/>
  <c r="DN588" i="3"/>
  <c r="DD588" i="3"/>
  <c r="DB588" i="3"/>
  <c r="CX588" i="3"/>
  <c r="BK588" i="3"/>
  <c r="BL588" i="3"/>
  <c r="BW588" i="3"/>
  <c r="BH588" i="3"/>
  <c r="BI588" i="3"/>
  <c r="BF588" i="3"/>
  <c r="BE588" i="3"/>
  <c r="DM587" i="3"/>
  <c r="DN587" i="3"/>
  <c r="DD587" i="3"/>
  <c r="DB587" i="3"/>
  <c r="CX587" i="3"/>
  <c r="BK587" i="3"/>
  <c r="BL587" i="3"/>
  <c r="BH587" i="3"/>
  <c r="BI587" i="3"/>
  <c r="BF587" i="3"/>
  <c r="BE587" i="3"/>
  <c r="DM586" i="3"/>
  <c r="DN586" i="3"/>
  <c r="DD586" i="3"/>
  <c r="DB586" i="3"/>
  <c r="CX586" i="3"/>
  <c r="BK586" i="3"/>
  <c r="BL586" i="3"/>
  <c r="BW586" i="3"/>
  <c r="BH586" i="3"/>
  <c r="BI586" i="3"/>
  <c r="BF586" i="3"/>
  <c r="BE586" i="3"/>
  <c r="DM585" i="3"/>
  <c r="DN585" i="3"/>
  <c r="DD585" i="3"/>
  <c r="DB585" i="3"/>
  <c r="CX585" i="3"/>
  <c r="BK585" i="3"/>
  <c r="BL585" i="3"/>
  <c r="BH585" i="3"/>
  <c r="BI585" i="3"/>
  <c r="BF585" i="3"/>
  <c r="BE585" i="3"/>
  <c r="DM584" i="3"/>
  <c r="DN584" i="3"/>
  <c r="DD584" i="3"/>
  <c r="DB584" i="3"/>
  <c r="CX584" i="3"/>
  <c r="BK584" i="3"/>
  <c r="BL584" i="3"/>
  <c r="BW584" i="3"/>
  <c r="BH584" i="3"/>
  <c r="BI584" i="3"/>
  <c r="BF584" i="3"/>
  <c r="BE584" i="3"/>
  <c r="DM583" i="3"/>
  <c r="DN583" i="3"/>
  <c r="DD583" i="3"/>
  <c r="DB583" i="3"/>
  <c r="CX583" i="3"/>
  <c r="BK583" i="3"/>
  <c r="BL583" i="3"/>
  <c r="BH583" i="3"/>
  <c r="BI583" i="3"/>
  <c r="BF583" i="3"/>
  <c r="BE583" i="3"/>
  <c r="DM582" i="3"/>
  <c r="DN582" i="3"/>
  <c r="DD582" i="3"/>
  <c r="DB582" i="3"/>
  <c r="CX582" i="3"/>
  <c r="BK582" i="3"/>
  <c r="BL582" i="3"/>
  <c r="BW582" i="3"/>
  <c r="BH582" i="3"/>
  <c r="BI582" i="3"/>
  <c r="BF582" i="3"/>
  <c r="BE582" i="3"/>
  <c r="DM581" i="3"/>
  <c r="DN581" i="3"/>
  <c r="DD581" i="3"/>
  <c r="DB581" i="3"/>
  <c r="CX581" i="3"/>
  <c r="BK581" i="3"/>
  <c r="BL581" i="3"/>
  <c r="BH581" i="3"/>
  <c r="BI581" i="3"/>
  <c r="BF581" i="3"/>
  <c r="BE581" i="3"/>
  <c r="DM580" i="3"/>
  <c r="DN580" i="3"/>
  <c r="DD580" i="3"/>
  <c r="DB580" i="3"/>
  <c r="CX580" i="3"/>
  <c r="BK580" i="3"/>
  <c r="BL580" i="3"/>
  <c r="BW580" i="3"/>
  <c r="BH580" i="3"/>
  <c r="BI580" i="3"/>
  <c r="BF580" i="3"/>
  <c r="BE580" i="3"/>
  <c r="DM579" i="3"/>
  <c r="DN579" i="3"/>
  <c r="DD579" i="3"/>
  <c r="DB579" i="3"/>
  <c r="CX579" i="3"/>
  <c r="BK579" i="3"/>
  <c r="BL579" i="3"/>
  <c r="BH579" i="3"/>
  <c r="BI579" i="3"/>
  <c r="BF579" i="3"/>
  <c r="BE579" i="3"/>
  <c r="DM578" i="3"/>
  <c r="DN578" i="3"/>
  <c r="DD578" i="3"/>
  <c r="DB578" i="3"/>
  <c r="CX578" i="3"/>
  <c r="BK578" i="3"/>
  <c r="BL578" i="3"/>
  <c r="BW578" i="3"/>
  <c r="BH578" i="3"/>
  <c r="BI578" i="3"/>
  <c r="BF578" i="3"/>
  <c r="BE578" i="3"/>
  <c r="DM577" i="3"/>
  <c r="DN577" i="3"/>
  <c r="DD577" i="3"/>
  <c r="DB577" i="3"/>
  <c r="CX577" i="3"/>
  <c r="BK577" i="3"/>
  <c r="BL577" i="3"/>
  <c r="BH577" i="3"/>
  <c r="BI577" i="3"/>
  <c r="BF577" i="3"/>
  <c r="BE577" i="3"/>
  <c r="DM576" i="3"/>
  <c r="DN576" i="3"/>
  <c r="DD576" i="3"/>
  <c r="DB576" i="3"/>
  <c r="CX576" i="3"/>
  <c r="BK576" i="3"/>
  <c r="BL576" i="3"/>
  <c r="BW576" i="3"/>
  <c r="BH576" i="3"/>
  <c r="BI576" i="3"/>
  <c r="BF576" i="3"/>
  <c r="BE576" i="3"/>
  <c r="DM575" i="3"/>
  <c r="DN575" i="3"/>
  <c r="DD575" i="3"/>
  <c r="DB575" i="3"/>
  <c r="CX575" i="3"/>
  <c r="BK575" i="3"/>
  <c r="BL575" i="3"/>
  <c r="BH575" i="3"/>
  <c r="BI575" i="3"/>
  <c r="BF575" i="3"/>
  <c r="BE575" i="3"/>
  <c r="DM574" i="3"/>
  <c r="DN574" i="3"/>
  <c r="DD574" i="3"/>
  <c r="DB574" i="3"/>
  <c r="CX574" i="3"/>
  <c r="BK574" i="3"/>
  <c r="BL574" i="3"/>
  <c r="BW574" i="3"/>
  <c r="BH574" i="3"/>
  <c r="BI574" i="3"/>
  <c r="BF574" i="3"/>
  <c r="BE574" i="3"/>
  <c r="DM573" i="3"/>
  <c r="DN573" i="3"/>
  <c r="DD573" i="3"/>
  <c r="DB573" i="3"/>
  <c r="CX573" i="3"/>
  <c r="BK573" i="3"/>
  <c r="BL573" i="3"/>
  <c r="BH573" i="3"/>
  <c r="BI573" i="3"/>
  <c r="BF573" i="3"/>
  <c r="BE573" i="3"/>
  <c r="DM572" i="3"/>
  <c r="DN572" i="3"/>
  <c r="DD572" i="3"/>
  <c r="DB572" i="3"/>
  <c r="CX572" i="3"/>
  <c r="BK572" i="3"/>
  <c r="BL572" i="3"/>
  <c r="BW572" i="3"/>
  <c r="BH572" i="3"/>
  <c r="BI572" i="3"/>
  <c r="BF572" i="3"/>
  <c r="BE572" i="3"/>
  <c r="DM571" i="3"/>
  <c r="DN571" i="3"/>
  <c r="DD571" i="3"/>
  <c r="DB571" i="3"/>
  <c r="CX571" i="3"/>
  <c r="BK571" i="3"/>
  <c r="BL571" i="3"/>
  <c r="BH571" i="3"/>
  <c r="BI571" i="3"/>
  <c r="BF571" i="3"/>
  <c r="BE571" i="3"/>
  <c r="DM570" i="3"/>
  <c r="DN570" i="3"/>
  <c r="DD570" i="3"/>
  <c r="DB570" i="3"/>
  <c r="CX570" i="3"/>
  <c r="BK570" i="3"/>
  <c r="BL570" i="3"/>
  <c r="BW570" i="3"/>
  <c r="BH570" i="3"/>
  <c r="BI570" i="3"/>
  <c r="BF570" i="3"/>
  <c r="BE570" i="3"/>
  <c r="DM569" i="3"/>
  <c r="DN569" i="3"/>
  <c r="DD569" i="3"/>
  <c r="DB569" i="3"/>
  <c r="CX569" i="3"/>
  <c r="BK569" i="3"/>
  <c r="BL569" i="3"/>
  <c r="BH569" i="3"/>
  <c r="BI569" i="3"/>
  <c r="BF569" i="3"/>
  <c r="BE569" i="3"/>
  <c r="DM568" i="3"/>
  <c r="DN568" i="3"/>
  <c r="DD568" i="3"/>
  <c r="DB568" i="3"/>
  <c r="CX568" i="3"/>
  <c r="BK568" i="3"/>
  <c r="BL568" i="3"/>
  <c r="BW568" i="3"/>
  <c r="BH568" i="3"/>
  <c r="BI568" i="3"/>
  <c r="BF568" i="3"/>
  <c r="BE568" i="3"/>
  <c r="DM567" i="3"/>
  <c r="DN567" i="3"/>
  <c r="DD567" i="3"/>
  <c r="DB567" i="3"/>
  <c r="CX567" i="3"/>
  <c r="BK567" i="3"/>
  <c r="BL567" i="3"/>
  <c r="BH567" i="3"/>
  <c r="BI567" i="3"/>
  <c r="BF567" i="3"/>
  <c r="BE567" i="3"/>
  <c r="DM566" i="3"/>
  <c r="DN566" i="3"/>
  <c r="DD566" i="3"/>
  <c r="DB566" i="3"/>
  <c r="CX566" i="3"/>
  <c r="BK566" i="3"/>
  <c r="BL566" i="3"/>
  <c r="BW566" i="3"/>
  <c r="BH566" i="3"/>
  <c r="BI566" i="3"/>
  <c r="BF566" i="3"/>
  <c r="BE566" i="3"/>
  <c r="DM565" i="3"/>
  <c r="DN565" i="3"/>
  <c r="DD565" i="3"/>
  <c r="DB565" i="3"/>
  <c r="CX565" i="3"/>
  <c r="BK565" i="3"/>
  <c r="BL565" i="3"/>
  <c r="BH565" i="3"/>
  <c r="BI565" i="3"/>
  <c r="BF565" i="3"/>
  <c r="BE565" i="3"/>
  <c r="DM564" i="3"/>
  <c r="DN564" i="3"/>
  <c r="DD564" i="3"/>
  <c r="DB564" i="3"/>
  <c r="CX564" i="3"/>
  <c r="BK564" i="3"/>
  <c r="BL564" i="3"/>
  <c r="BW564" i="3"/>
  <c r="BH564" i="3"/>
  <c r="BI564" i="3"/>
  <c r="BF564" i="3"/>
  <c r="BE564" i="3"/>
  <c r="DM563" i="3"/>
  <c r="DN563" i="3"/>
  <c r="DD563" i="3"/>
  <c r="DB563" i="3"/>
  <c r="CX563" i="3"/>
  <c r="BK563" i="3"/>
  <c r="BL563" i="3"/>
  <c r="BH563" i="3"/>
  <c r="BI563" i="3"/>
  <c r="BF563" i="3"/>
  <c r="BE563" i="3"/>
  <c r="DM562" i="3"/>
  <c r="DN562" i="3"/>
  <c r="DD562" i="3"/>
  <c r="DB562" i="3"/>
  <c r="CX562" i="3"/>
  <c r="BK562" i="3"/>
  <c r="BL562" i="3"/>
  <c r="BW562" i="3"/>
  <c r="BH562" i="3"/>
  <c r="BI562" i="3"/>
  <c r="BF562" i="3"/>
  <c r="BE562" i="3"/>
  <c r="DM561" i="3"/>
  <c r="DN561" i="3"/>
  <c r="DD561" i="3"/>
  <c r="DB561" i="3"/>
  <c r="CX561" i="3"/>
  <c r="BK561" i="3"/>
  <c r="BL561" i="3"/>
  <c r="BH561" i="3"/>
  <c r="BI561" i="3"/>
  <c r="BF561" i="3"/>
  <c r="BE561" i="3"/>
  <c r="DM560" i="3"/>
  <c r="DN560" i="3"/>
  <c r="DD560" i="3"/>
  <c r="DB560" i="3"/>
  <c r="CX560" i="3"/>
  <c r="BK560" i="3"/>
  <c r="BL560" i="3"/>
  <c r="BW560" i="3"/>
  <c r="BH560" i="3"/>
  <c r="BI560" i="3"/>
  <c r="BF560" i="3"/>
  <c r="BE560" i="3"/>
  <c r="DM559" i="3"/>
  <c r="DN559" i="3"/>
  <c r="DD559" i="3"/>
  <c r="DB559" i="3"/>
  <c r="CX559" i="3"/>
  <c r="BK559" i="3"/>
  <c r="BL559" i="3"/>
  <c r="BH559" i="3"/>
  <c r="BI559" i="3"/>
  <c r="BF559" i="3"/>
  <c r="BE559" i="3"/>
  <c r="DM558" i="3"/>
  <c r="DN558" i="3"/>
  <c r="DD558" i="3"/>
  <c r="DB558" i="3"/>
  <c r="CX558" i="3"/>
  <c r="BK558" i="3"/>
  <c r="BL558" i="3"/>
  <c r="BW558" i="3"/>
  <c r="BH558" i="3"/>
  <c r="BI558" i="3"/>
  <c r="BF558" i="3"/>
  <c r="BE558" i="3"/>
  <c r="DM557" i="3"/>
  <c r="DN557" i="3"/>
  <c r="DD557" i="3"/>
  <c r="DB557" i="3"/>
  <c r="CX557" i="3"/>
  <c r="BK557" i="3"/>
  <c r="BL557" i="3"/>
  <c r="BH557" i="3"/>
  <c r="BI557" i="3"/>
  <c r="BF557" i="3"/>
  <c r="BE557" i="3"/>
  <c r="DM556" i="3"/>
  <c r="DN556" i="3"/>
  <c r="DD556" i="3"/>
  <c r="DB556" i="3"/>
  <c r="CX556" i="3"/>
  <c r="BK556" i="3"/>
  <c r="BL556" i="3"/>
  <c r="BW556" i="3"/>
  <c r="BH556" i="3"/>
  <c r="BI556" i="3"/>
  <c r="BF556" i="3"/>
  <c r="BE556" i="3"/>
  <c r="DM555" i="3"/>
  <c r="DN555" i="3"/>
  <c r="DD555" i="3"/>
  <c r="DB555" i="3"/>
  <c r="CX555" i="3"/>
  <c r="BK555" i="3"/>
  <c r="BL555" i="3"/>
  <c r="BH555" i="3"/>
  <c r="BI555" i="3"/>
  <c r="BF555" i="3"/>
  <c r="BE555" i="3"/>
  <c r="DM554" i="3"/>
  <c r="DN554" i="3"/>
  <c r="DD554" i="3"/>
  <c r="DB554" i="3"/>
  <c r="CX554" i="3"/>
  <c r="BK554" i="3"/>
  <c r="BL554" i="3"/>
  <c r="BW554" i="3"/>
  <c r="BH554" i="3"/>
  <c r="BI554" i="3"/>
  <c r="BF554" i="3"/>
  <c r="BE554" i="3"/>
  <c r="DM553" i="3"/>
  <c r="DN553" i="3"/>
  <c r="DD553" i="3"/>
  <c r="DB553" i="3"/>
  <c r="CX553" i="3"/>
  <c r="BK553" i="3"/>
  <c r="BL553" i="3"/>
  <c r="BH553" i="3"/>
  <c r="BI553" i="3"/>
  <c r="BF553" i="3"/>
  <c r="BE553" i="3"/>
  <c r="DM552" i="3"/>
  <c r="DN552" i="3"/>
  <c r="DD552" i="3"/>
  <c r="DB552" i="3"/>
  <c r="CX552" i="3"/>
  <c r="BK552" i="3"/>
  <c r="BL552" i="3"/>
  <c r="BW552" i="3"/>
  <c r="BH552" i="3"/>
  <c r="BI552" i="3"/>
  <c r="BF552" i="3"/>
  <c r="BE552" i="3"/>
  <c r="DM551" i="3"/>
  <c r="DN551" i="3"/>
  <c r="DD551" i="3"/>
  <c r="DB551" i="3"/>
  <c r="CX551" i="3"/>
  <c r="BK551" i="3"/>
  <c r="BL551" i="3"/>
  <c r="BH551" i="3"/>
  <c r="BI551" i="3"/>
  <c r="BF551" i="3"/>
  <c r="BE551" i="3"/>
  <c r="DM550" i="3"/>
  <c r="DN550" i="3"/>
  <c r="DD550" i="3"/>
  <c r="DB550" i="3"/>
  <c r="CX550" i="3"/>
  <c r="BK550" i="3"/>
  <c r="BL550" i="3"/>
  <c r="BW550" i="3"/>
  <c r="BH550" i="3"/>
  <c r="BI550" i="3"/>
  <c r="BF550" i="3"/>
  <c r="BE550" i="3"/>
  <c r="DM549" i="3"/>
  <c r="DN549" i="3"/>
  <c r="DD549" i="3"/>
  <c r="DB549" i="3"/>
  <c r="CX549" i="3"/>
  <c r="BK549" i="3"/>
  <c r="BL549" i="3"/>
  <c r="BH549" i="3"/>
  <c r="BI549" i="3"/>
  <c r="BF549" i="3"/>
  <c r="BE549" i="3"/>
  <c r="DM548" i="3"/>
  <c r="DN548" i="3"/>
  <c r="DD548" i="3"/>
  <c r="DB548" i="3"/>
  <c r="CX548" i="3"/>
  <c r="BK548" i="3"/>
  <c r="BL548" i="3"/>
  <c r="BW548" i="3"/>
  <c r="BH548" i="3"/>
  <c r="BI548" i="3"/>
  <c r="BF548" i="3"/>
  <c r="BE548" i="3"/>
  <c r="DM547" i="3"/>
  <c r="DN547" i="3"/>
  <c r="DD547" i="3"/>
  <c r="DB547" i="3"/>
  <c r="CX547" i="3"/>
  <c r="BK547" i="3"/>
  <c r="BL547" i="3"/>
  <c r="BH547" i="3"/>
  <c r="BI547" i="3"/>
  <c r="BF547" i="3"/>
  <c r="BE547" i="3"/>
  <c r="DM546" i="3"/>
  <c r="DN546" i="3"/>
  <c r="DD546" i="3"/>
  <c r="DB546" i="3"/>
  <c r="CX546" i="3"/>
  <c r="BK546" i="3"/>
  <c r="BL546" i="3"/>
  <c r="BW546" i="3"/>
  <c r="BH546" i="3"/>
  <c r="BI546" i="3"/>
  <c r="BF546" i="3"/>
  <c r="BE546" i="3"/>
  <c r="DM545" i="3"/>
  <c r="DN545" i="3"/>
  <c r="DD545" i="3"/>
  <c r="DB545" i="3"/>
  <c r="CX545" i="3"/>
  <c r="BK545" i="3"/>
  <c r="BL545" i="3"/>
  <c r="BH545" i="3"/>
  <c r="BI545" i="3"/>
  <c r="BF545" i="3"/>
  <c r="BE545" i="3"/>
  <c r="DM544" i="3"/>
  <c r="DN544" i="3"/>
  <c r="DD544" i="3"/>
  <c r="DB544" i="3"/>
  <c r="CX544" i="3"/>
  <c r="BK544" i="3"/>
  <c r="BL544" i="3"/>
  <c r="BW544" i="3"/>
  <c r="BH544" i="3"/>
  <c r="BI544" i="3"/>
  <c r="BF544" i="3"/>
  <c r="BE544" i="3"/>
  <c r="DM543" i="3"/>
  <c r="DN543" i="3"/>
  <c r="DD543" i="3"/>
  <c r="DB543" i="3"/>
  <c r="CX543" i="3"/>
  <c r="BK543" i="3"/>
  <c r="BL543" i="3"/>
  <c r="BH543" i="3"/>
  <c r="BI543" i="3"/>
  <c r="BF543" i="3"/>
  <c r="BE543" i="3"/>
  <c r="DM542" i="3"/>
  <c r="DN542" i="3"/>
  <c r="DD542" i="3"/>
  <c r="DB542" i="3"/>
  <c r="CX542" i="3"/>
  <c r="BK542" i="3"/>
  <c r="BL542" i="3"/>
  <c r="BW542" i="3"/>
  <c r="BH542" i="3"/>
  <c r="BI542" i="3"/>
  <c r="BF542" i="3"/>
  <c r="BE542" i="3"/>
  <c r="DM541" i="3"/>
  <c r="DN541" i="3"/>
  <c r="DD541" i="3"/>
  <c r="DB541" i="3"/>
  <c r="CX541" i="3"/>
  <c r="BK541" i="3"/>
  <c r="BL541" i="3"/>
  <c r="BH541" i="3"/>
  <c r="BI541" i="3"/>
  <c r="BF541" i="3"/>
  <c r="BE541" i="3"/>
  <c r="DM540" i="3"/>
  <c r="DN540" i="3"/>
  <c r="DD540" i="3"/>
  <c r="DB540" i="3"/>
  <c r="CX540" i="3"/>
  <c r="BK540" i="3"/>
  <c r="BL540" i="3"/>
  <c r="BW540" i="3"/>
  <c r="BH540" i="3"/>
  <c r="BI540" i="3"/>
  <c r="BF540" i="3"/>
  <c r="BE540" i="3"/>
  <c r="DM539" i="3"/>
  <c r="DN539" i="3"/>
  <c r="DD539" i="3"/>
  <c r="DB539" i="3"/>
  <c r="CX539" i="3"/>
  <c r="BK539" i="3"/>
  <c r="BL539" i="3"/>
  <c r="BH539" i="3"/>
  <c r="BI539" i="3"/>
  <c r="BF539" i="3"/>
  <c r="BE539" i="3"/>
  <c r="DM538" i="3"/>
  <c r="DN538" i="3"/>
  <c r="DD538" i="3"/>
  <c r="DB538" i="3"/>
  <c r="CX538" i="3"/>
  <c r="BK538" i="3"/>
  <c r="BL538" i="3"/>
  <c r="BW538" i="3"/>
  <c r="BH538" i="3"/>
  <c r="BI538" i="3"/>
  <c r="BF538" i="3"/>
  <c r="BE538" i="3"/>
  <c r="DM537" i="3"/>
  <c r="DN537" i="3"/>
  <c r="DD537" i="3"/>
  <c r="DB537" i="3"/>
  <c r="CX537" i="3"/>
  <c r="BK537" i="3"/>
  <c r="BL537" i="3"/>
  <c r="BH537" i="3"/>
  <c r="BI537" i="3"/>
  <c r="BF537" i="3"/>
  <c r="BE537" i="3"/>
  <c r="DM536" i="3"/>
  <c r="DN536" i="3"/>
  <c r="DD536" i="3"/>
  <c r="DB536" i="3"/>
  <c r="CX536" i="3"/>
  <c r="BK536" i="3"/>
  <c r="BL536" i="3"/>
  <c r="BW536" i="3"/>
  <c r="BH536" i="3"/>
  <c r="BI536" i="3"/>
  <c r="BF536" i="3"/>
  <c r="BE536" i="3"/>
  <c r="DM535" i="3"/>
  <c r="DN535" i="3"/>
  <c r="DD535" i="3"/>
  <c r="DB535" i="3"/>
  <c r="CX535" i="3"/>
  <c r="BK535" i="3"/>
  <c r="BL535" i="3"/>
  <c r="BH535" i="3"/>
  <c r="BI535" i="3"/>
  <c r="BF535" i="3"/>
  <c r="BE535" i="3"/>
  <c r="DM534" i="3"/>
  <c r="DN534" i="3"/>
  <c r="DD534" i="3"/>
  <c r="DB534" i="3"/>
  <c r="CX534" i="3"/>
  <c r="BK534" i="3"/>
  <c r="BL534" i="3"/>
  <c r="BW534" i="3"/>
  <c r="BH534" i="3"/>
  <c r="BI534" i="3"/>
  <c r="BF534" i="3"/>
  <c r="BE534" i="3"/>
  <c r="DM533" i="3"/>
  <c r="DN533" i="3"/>
  <c r="DD533" i="3"/>
  <c r="DB533" i="3"/>
  <c r="CX533" i="3"/>
  <c r="BK533" i="3"/>
  <c r="BL533" i="3"/>
  <c r="BH533" i="3"/>
  <c r="BI533" i="3"/>
  <c r="BF533" i="3"/>
  <c r="BE533" i="3"/>
  <c r="DM532" i="3"/>
  <c r="DN532" i="3"/>
  <c r="DD532" i="3"/>
  <c r="DB532" i="3"/>
  <c r="CX532" i="3"/>
  <c r="BK532" i="3"/>
  <c r="BL532" i="3"/>
  <c r="BW532" i="3"/>
  <c r="BH532" i="3"/>
  <c r="BI532" i="3"/>
  <c r="BF532" i="3"/>
  <c r="BE532" i="3"/>
  <c r="DM531" i="3"/>
  <c r="DN531" i="3"/>
  <c r="DD531" i="3"/>
  <c r="DB531" i="3"/>
  <c r="CX531" i="3"/>
  <c r="BK531" i="3"/>
  <c r="BL531" i="3"/>
  <c r="BH531" i="3"/>
  <c r="BI531" i="3"/>
  <c r="BF531" i="3"/>
  <c r="BE531" i="3"/>
  <c r="DM530" i="3"/>
  <c r="DN530" i="3"/>
  <c r="DD530" i="3"/>
  <c r="DB530" i="3"/>
  <c r="CX530" i="3"/>
  <c r="BK530" i="3"/>
  <c r="BL530" i="3"/>
  <c r="BW530" i="3"/>
  <c r="BH530" i="3"/>
  <c r="BI530" i="3"/>
  <c r="BF530" i="3"/>
  <c r="BE530" i="3"/>
  <c r="DM529" i="3"/>
  <c r="DN529" i="3"/>
  <c r="DD529" i="3"/>
  <c r="DB529" i="3"/>
  <c r="CX529" i="3"/>
  <c r="BK529" i="3"/>
  <c r="BL529" i="3"/>
  <c r="BH529" i="3"/>
  <c r="BI529" i="3"/>
  <c r="BF529" i="3"/>
  <c r="BE529" i="3"/>
  <c r="DM528" i="3"/>
  <c r="DN528" i="3"/>
  <c r="DD528" i="3"/>
  <c r="DB528" i="3"/>
  <c r="CX528" i="3"/>
  <c r="BK528" i="3"/>
  <c r="BL528" i="3"/>
  <c r="BW528" i="3"/>
  <c r="BH528" i="3"/>
  <c r="BI528" i="3"/>
  <c r="BF528" i="3"/>
  <c r="BE528" i="3"/>
  <c r="DM527" i="3"/>
  <c r="DN527" i="3"/>
  <c r="DD527" i="3"/>
  <c r="DB527" i="3"/>
  <c r="CX527" i="3"/>
  <c r="BK527" i="3"/>
  <c r="BL527" i="3"/>
  <c r="BH527" i="3"/>
  <c r="BI527" i="3"/>
  <c r="BF527" i="3"/>
  <c r="BE527" i="3"/>
  <c r="DM526" i="3"/>
  <c r="DN526" i="3"/>
  <c r="DD526" i="3"/>
  <c r="DB526" i="3"/>
  <c r="CX526" i="3"/>
  <c r="BK526" i="3"/>
  <c r="BL526" i="3"/>
  <c r="BW526" i="3"/>
  <c r="BH526" i="3"/>
  <c r="BI526" i="3"/>
  <c r="BF526" i="3"/>
  <c r="BE526" i="3"/>
  <c r="DM525" i="3"/>
  <c r="DN525" i="3"/>
  <c r="DD525" i="3"/>
  <c r="DB525" i="3"/>
  <c r="CX525" i="3"/>
  <c r="BK525" i="3"/>
  <c r="BL525" i="3"/>
  <c r="BH525" i="3"/>
  <c r="BI525" i="3"/>
  <c r="BF525" i="3"/>
  <c r="BE525" i="3"/>
  <c r="DM524" i="3"/>
  <c r="DN524" i="3"/>
  <c r="DD524" i="3"/>
  <c r="DB524" i="3"/>
  <c r="CX524" i="3"/>
  <c r="BK524" i="3"/>
  <c r="BL524" i="3"/>
  <c r="BW524" i="3"/>
  <c r="BH524" i="3"/>
  <c r="BI524" i="3"/>
  <c r="BF524" i="3"/>
  <c r="BE524" i="3"/>
  <c r="DM523" i="3"/>
  <c r="DN523" i="3"/>
  <c r="DD523" i="3"/>
  <c r="DB523" i="3"/>
  <c r="CX523" i="3"/>
  <c r="BK523" i="3"/>
  <c r="BL523" i="3"/>
  <c r="BH523" i="3"/>
  <c r="BI523" i="3"/>
  <c r="BF523" i="3"/>
  <c r="BE523" i="3"/>
  <c r="DM522" i="3"/>
  <c r="DN522" i="3"/>
  <c r="DD522" i="3"/>
  <c r="DB522" i="3"/>
  <c r="CX522" i="3"/>
  <c r="BK522" i="3"/>
  <c r="BL522" i="3"/>
  <c r="BW522" i="3"/>
  <c r="BH522" i="3"/>
  <c r="BI522" i="3"/>
  <c r="BF522" i="3"/>
  <c r="BE522" i="3"/>
  <c r="DM521" i="3"/>
  <c r="DN521" i="3"/>
  <c r="DD521" i="3"/>
  <c r="DB521" i="3"/>
  <c r="CX521" i="3"/>
  <c r="BK521" i="3"/>
  <c r="BL521" i="3"/>
  <c r="BH521" i="3"/>
  <c r="BI521" i="3"/>
  <c r="BF521" i="3"/>
  <c r="BE521" i="3"/>
  <c r="DM520" i="3"/>
  <c r="DN520" i="3"/>
  <c r="DD520" i="3"/>
  <c r="DB520" i="3"/>
  <c r="CX520" i="3"/>
  <c r="BK520" i="3"/>
  <c r="BL520" i="3"/>
  <c r="BW520" i="3"/>
  <c r="BH520" i="3"/>
  <c r="BI520" i="3"/>
  <c r="BF520" i="3"/>
  <c r="BE520" i="3"/>
  <c r="DM519" i="3"/>
  <c r="DN519" i="3"/>
  <c r="DD519" i="3"/>
  <c r="DB519" i="3"/>
  <c r="CX519" i="3"/>
  <c r="BK519" i="3"/>
  <c r="BL519" i="3"/>
  <c r="BH519" i="3"/>
  <c r="BI519" i="3"/>
  <c r="BF519" i="3"/>
  <c r="BE519" i="3"/>
  <c r="DM518" i="3"/>
  <c r="DN518" i="3"/>
  <c r="DD518" i="3"/>
  <c r="DB518" i="3"/>
  <c r="CX518" i="3"/>
  <c r="BK518" i="3"/>
  <c r="BL518" i="3"/>
  <c r="BW518" i="3"/>
  <c r="BH518" i="3"/>
  <c r="BI518" i="3"/>
  <c r="BF518" i="3"/>
  <c r="BE518" i="3"/>
  <c r="DM517" i="3"/>
  <c r="DN517" i="3"/>
  <c r="DD517" i="3"/>
  <c r="DB517" i="3"/>
  <c r="CX517" i="3"/>
  <c r="BK517" i="3"/>
  <c r="BL517" i="3"/>
  <c r="BH517" i="3"/>
  <c r="BI517" i="3"/>
  <c r="BF517" i="3"/>
  <c r="BE517" i="3"/>
  <c r="DM516" i="3"/>
  <c r="DN516" i="3"/>
  <c r="DD516" i="3"/>
  <c r="DB516" i="3"/>
  <c r="CX516" i="3"/>
  <c r="BK516" i="3"/>
  <c r="BL516" i="3"/>
  <c r="BW516" i="3"/>
  <c r="BH516" i="3"/>
  <c r="BI516" i="3"/>
  <c r="BF516" i="3"/>
  <c r="BE516" i="3"/>
  <c r="DM515" i="3"/>
  <c r="DN515" i="3"/>
  <c r="DD515" i="3"/>
  <c r="DB515" i="3"/>
  <c r="CX515" i="3"/>
  <c r="BK515" i="3"/>
  <c r="BL515" i="3"/>
  <c r="BH515" i="3"/>
  <c r="BI515" i="3"/>
  <c r="BF515" i="3"/>
  <c r="BE515" i="3"/>
  <c r="DM514" i="3"/>
  <c r="DN514" i="3"/>
  <c r="DD514" i="3"/>
  <c r="DB514" i="3"/>
  <c r="CX514" i="3"/>
  <c r="BK514" i="3"/>
  <c r="BL514" i="3"/>
  <c r="BW514" i="3"/>
  <c r="BH514" i="3"/>
  <c r="BI514" i="3"/>
  <c r="BF514" i="3"/>
  <c r="BE514" i="3"/>
  <c r="DM513" i="3"/>
  <c r="DN513" i="3"/>
  <c r="DD513" i="3"/>
  <c r="DB513" i="3"/>
  <c r="CX513" i="3"/>
  <c r="BK513" i="3"/>
  <c r="BL513" i="3"/>
  <c r="BH513" i="3"/>
  <c r="BI513" i="3"/>
  <c r="BF513" i="3"/>
  <c r="BE513" i="3"/>
  <c r="DM512" i="3"/>
  <c r="DN512" i="3"/>
  <c r="DD512" i="3"/>
  <c r="DB512" i="3"/>
  <c r="CX512" i="3"/>
  <c r="BK512" i="3"/>
  <c r="BL512" i="3"/>
  <c r="BW512" i="3"/>
  <c r="BH512" i="3"/>
  <c r="BI512" i="3"/>
  <c r="BF512" i="3"/>
  <c r="BE512" i="3"/>
  <c r="DM511" i="3"/>
  <c r="DN511" i="3"/>
  <c r="DD511" i="3"/>
  <c r="DB511" i="3"/>
  <c r="CX511" i="3"/>
  <c r="BK511" i="3"/>
  <c r="BL511" i="3"/>
  <c r="BH511" i="3"/>
  <c r="BI511" i="3"/>
  <c r="BF511" i="3"/>
  <c r="BE511" i="3"/>
  <c r="DM510" i="3"/>
  <c r="DN510" i="3"/>
  <c r="DD510" i="3"/>
  <c r="DB510" i="3"/>
  <c r="CX510" i="3"/>
  <c r="BK510" i="3"/>
  <c r="BL510" i="3"/>
  <c r="BW510" i="3"/>
  <c r="BH510" i="3"/>
  <c r="BI510" i="3"/>
  <c r="BF510" i="3"/>
  <c r="BE510" i="3"/>
  <c r="DM509" i="3"/>
  <c r="DN509" i="3"/>
  <c r="DD509" i="3"/>
  <c r="DB509" i="3"/>
  <c r="CX509" i="3"/>
  <c r="BK509" i="3"/>
  <c r="BL509" i="3"/>
  <c r="BH509" i="3"/>
  <c r="BI509" i="3"/>
  <c r="BF509" i="3"/>
  <c r="BE509" i="3"/>
  <c r="DM508" i="3"/>
  <c r="DN508" i="3"/>
  <c r="DD508" i="3"/>
  <c r="DB508" i="3"/>
  <c r="CX508" i="3"/>
  <c r="BK508" i="3"/>
  <c r="BL508" i="3"/>
  <c r="BW508" i="3"/>
  <c r="BH508" i="3"/>
  <c r="BI508" i="3"/>
  <c r="BF508" i="3"/>
  <c r="BE508" i="3"/>
  <c r="DM507" i="3"/>
  <c r="DN507" i="3"/>
  <c r="DD507" i="3"/>
  <c r="DB507" i="3"/>
  <c r="CX507" i="3"/>
  <c r="BK507" i="3"/>
  <c r="BL507" i="3"/>
  <c r="BH507" i="3"/>
  <c r="BI507" i="3"/>
  <c r="BF507" i="3"/>
  <c r="BE507" i="3"/>
  <c r="DM506" i="3"/>
  <c r="DN506" i="3"/>
  <c r="DD506" i="3"/>
  <c r="DB506" i="3"/>
  <c r="CX506" i="3"/>
  <c r="BK506" i="3"/>
  <c r="BL506" i="3"/>
  <c r="BW506" i="3"/>
  <c r="BH506" i="3"/>
  <c r="BI506" i="3"/>
  <c r="BF506" i="3"/>
  <c r="BE506" i="3"/>
  <c r="DM505" i="3"/>
  <c r="DN505" i="3"/>
  <c r="DD505" i="3"/>
  <c r="DB505" i="3"/>
  <c r="CX505" i="3"/>
  <c r="BK505" i="3"/>
  <c r="BL505" i="3"/>
  <c r="BH505" i="3"/>
  <c r="BI505" i="3"/>
  <c r="BF505" i="3"/>
  <c r="BE505" i="3"/>
  <c r="DM504" i="3"/>
  <c r="DN504" i="3"/>
  <c r="DD504" i="3"/>
  <c r="DB504" i="3"/>
  <c r="CX504" i="3"/>
  <c r="BK504" i="3"/>
  <c r="BL504" i="3"/>
  <c r="BW504" i="3"/>
  <c r="BH504" i="3"/>
  <c r="BI504" i="3"/>
  <c r="BF504" i="3"/>
  <c r="BE504" i="3"/>
  <c r="DM503" i="3"/>
  <c r="DN503" i="3"/>
  <c r="DD503" i="3"/>
  <c r="DB503" i="3"/>
  <c r="CX503" i="3"/>
  <c r="BK503" i="3"/>
  <c r="BL503" i="3"/>
  <c r="BH503" i="3"/>
  <c r="BI503" i="3"/>
  <c r="BF503" i="3"/>
  <c r="BE503" i="3"/>
  <c r="DM502" i="3"/>
  <c r="DN502" i="3"/>
  <c r="DD502" i="3"/>
  <c r="DB502" i="3"/>
  <c r="CX502" i="3"/>
  <c r="BK502" i="3"/>
  <c r="BL502" i="3"/>
  <c r="BW502" i="3"/>
  <c r="BH502" i="3"/>
  <c r="BI502" i="3"/>
  <c r="BF502" i="3"/>
  <c r="BE502" i="3"/>
  <c r="DM501" i="3"/>
  <c r="DN501" i="3"/>
  <c r="DD501" i="3"/>
  <c r="DB501" i="3"/>
  <c r="CX501" i="3"/>
  <c r="BK501" i="3"/>
  <c r="BL501" i="3"/>
  <c r="BH501" i="3"/>
  <c r="BI501" i="3"/>
  <c r="BF501" i="3"/>
  <c r="BE501" i="3"/>
  <c r="DM500" i="3"/>
  <c r="DN500" i="3"/>
  <c r="DD500" i="3"/>
  <c r="DB500" i="3"/>
  <c r="CX500" i="3"/>
  <c r="BK500" i="3"/>
  <c r="BL500" i="3"/>
  <c r="BW500" i="3"/>
  <c r="BH500" i="3"/>
  <c r="BI500" i="3"/>
  <c r="BF500" i="3"/>
  <c r="BE500" i="3"/>
  <c r="DM499" i="3"/>
  <c r="DN499" i="3"/>
  <c r="DD499" i="3"/>
  <c r="DB499" i="3"/>
  <c r="CX499" i="3"/>
  <c r="BK499" i="3"/>
  <c r="BL499" i="3"/>
  <c r="BH499" i="3"/>
  <c r="BI499" i="3"/>
  <c r="BF499" i="3"/>
  <c r="BE499" i="3"/>
  <c r="DM498" i="3"/>
  <c r="DN498" i="3"/>
  <c r="DD498" i="3"/>
  <c r="DB498" i="3"/>
  <c r="CX498" i="3"/>
  <c r="BK498" i="3"/>
  <c r="BL498" i="3"/>
  <c r="BW498" i="3"/>
  <c r="BH498" i="3"/>
  <c r="BI498" i="3"/>
  <c r="BF498" i="3"/>
  <c r="BE498" i="3"/>
  <c r="DM497" i="3"/>
  <c r="DN497" i="3"/>
  <c r="DD497" i="3"/>
  <c r="DB497" i="3"/>
  <c r="CX497" i="3"/>
  <c r="BK497" i="3"/>
  <c r="BL497" i="3"/>
  <c r="BH497" i="3"/>
  <c r="BI497" i="3"/>
  <c r="BF497" i="3"/>
  <c r="BE497" i="3"/>
  <c r="DM496" i="3"/>
  <c r="DN496" i="3"/>
  <c r="DD496" i="3"/>
  <c r="DB496" i="3"/>
  <c r="CX496" i="3"/>
  <c r="BK496" i="3"/>
  <c r="BL496" i="3"/>
  <c r="BW496" i="3"/>
  <c r="BH496" i="3"/>
  <c r="BI496" i="3"/>
  <c r="BF496" i="3"/>
  <c r="BE496" i="3"/>
  <c r="DM495" i="3"/>
  <c r="DN495" i="3"/>
  <c r="DD495" i="3"/>
  <c r="DB495" i="3"/>
  <c r="CX495" i="3"/>
  <c r="BK495" i="3"/>
  <c r="BL495" i="3"/>
  <c r="BH495" i="3"/>
  <c r="BI495" i="3"/>
  <c r="BF495" i="3"/>
  <c r="BE495" i="3"/>
  <c r="DM494" i="3"/>
  <c r="DN494" i="3"/>
  <c r="DD494" i="3"/>
  <c r="DB494" i="3"/>
  <c r="CX494" i="3"/>
  <c r="BK494" i="3"/>
  <c r="BL494" i="3"/>
  <c r="BW494" i="3"/>
  <c r="BH494" i="3"/>
  <c r="BI494" i="3"/>
  <c r="BF494" i="3"/>
  <c r="BE494" i="3"/>
  <c r="DM493" i="3"/>
  <c r="DN493" i="3"/>
  <c r="DD493" i="3"/>
  <c r="DB493" i="3"/>
  <c r="CX493" i="3"/>
  <c r="BK493" i="3"/>
  <c r="BL493" i="3"/>
  <c r="BH493" i="3"/>
  <c r="BI493" i="3"/>
  <c r="BF493" i="3"/>
  <c r="BE493" i="3"/>
  <c r="DM492" i="3"/>
  <c r="DN492" i="3"/>
  <c r="DD492" i="3"/>
  <c r="DB492" i="3"/>
  <c r="CX492" i="3"/>
  <c r="BK492" i="3"/>
  <c r="BL492" i="3"/>
  <c r="BW492" i="3"/>
  <c r="BH492" i="3"/>
  <c r="BI492" i="3"/>
  <c r="BF492" i="3"/>
  <c r="BE492" i="3"/>
  <c r="DM491" i="3"/>
  <c r="DN491" i="3"/>
  <c r="DD491" i="3"/>
  <c r="DB491" i="3"/>
  <c r="CX491" i="3"/>
  <c r="BK491" i="3"/>
  <c r="BL491" i="3"/>
  <c r="BH491" i="3"/>
  <c r="BI491" i="3"/>
  <c r="BF491" i="3"/>
  <c r="BE491" i="3"/>
  <c r="DM490" i="3"/>
  <c r="DN490" i="3"/>
  <c r="DD490" i="3"/>
  <c r="DB490" i="3"/>
  <c r="CX490" i="3"/>
  <c r="BK490" i="3"/>
  <c r="BL490" i="3"/>
  <c r="BW490" i="3"/>
  <c r="BH490" i="3"/>
  <c r="BI490" i="3"/>
  <c r="BF490" i="3"/>
  <c r="BE490" i="3"/>
  <c r="DM489" i="3"/>
  <c r="DN489" i="3"/>
  <c r="DD489" i="3"/>
  <c r="DB489" i="3"/>
  <c r="CX489" i="3"/>
  <c r="BK489" i="3"/>
  <c r="BL489" i="3"/>
  <c r="BH489" i="3"/>
  <c r="BI489" i="3"/>
  <c r="BF489" i="3"/>
  <c r="BE489" i="3"/>
  <c r="DM488" i="3"/>
  <c r="DN488" i="3"/>
  <c r="DD488" i="3"/>
  <c r="DB488" i="3"/>
  <c r="CX488" i="3"/>
  <c r="BK488" i="3"/>
  <c r="BL488" i="3"/>
  <c r="BW488" i="3"/>
  <c r="BH488" i="3"/>
  <c r="BI488" i="3"/>
  <c r="BF488" i="3"/>
  <c r="BE488" i="3"/>
  <c r="DM487" i="3"/>
  <c r="DN487" i="3"/>
  <c r="DD487" i="3"/>
  <c r="DB487" i="3"/>
  <c r="CX487" i="3"/>
  <c r="BK487" i="3"/>
  <c r="BL487" i="3"/>
  <c r="BH487" i="3"/>
  <c r="BI487" i="3"/>
  <c r="BF487" i="3"/>
  <c r="BE487" i="3"/>
  <c r="DM486" i="3"/>
  <c r="DN486" i="3"/>
  <c r="DD486" i="3"/>
  <c r="DB486" i="3"/>
  <c r="CX486" i="3"/>
  <c r="BK486" i="3"/>
  <c r="BL486" i="3"/>
  <c r="BW486" i="3"/>
  <c r="BH486" i="3"/>
  <c r="BI486" i="3"/>
  <c r="BF486" i="3"/>
  <c r="BE486" i="3"/>
  <c r="DM485" i="3"/>
  <c r="DN485" i="3"/>
  <c r="DD485" i="3"/>
  <c r="DB485" i="3"/>
  <c r="CX485" i="3"/>
  <c r="BK485" i="3"/>
  <c r="BL485" i="3"/>
  <c r="BH485" i="3"/>
  <c r="BI485" i="3"/>
  <c r="BF485" i="3"/>
  <c r="BE485" i="3"/>
  <c r="DM484" i="3"/>
  <c r="DN484" i="3"/>
  <c r="DD484" i="3"/>
  <c r="DB484" i="3"/>
  <c r="CX484" i="3"/>
  <c r="BK484" i="3"/>
  <c r="BL484" i="3"/>
  <c r="BW484" i="3"/>
  <c r="BH484" i="3"/>
  <c r="BI484" i="3"/>
  <c r="BF484" i="3"/>
  <c r="BE484" i="3"/>
  <c r="DM483" i="3"/>
  <c r="DN483" i="3"/>
  <c r="DD483" i="3"/>
  <c r="DB483" i="3"/>
  <c r="CX483" i="3"/>
  <c r="BK483" i="3"/>
  <c r="BL483" i="3"/>
  <c r="BH483" i="3"/>
  <c r="BI483" i="3"/>
  <c r="BF483" i="3"/>
  <c r="BE483" i="3"/>
  <c r="DM482" i="3"/>
  <c r="DN482" i="3"/>
  <c r="DD482" i="3"/>
  <c r="DB482" i="3"/>
  <c r="CX482" i="3"/>
  <c r="BK482" i="3"/>
  <c r="BL482" i="3"/>
  <c r="BW482" i="3"/>
  <c r="BH482" i="3"/>
  <c r="BI482" i="3"/>
  <c r="BF482" i="3"/>
  <c r="BE482" i="3"/>
  <c r="DM481" i="3"/>
  <c r="DN481" i="3"/>
  <c r="DD481" i="3"/>
  <c r="DB481" i="3"/>
  <c r="CX481" i="3"/>
  <c r="BK481" i="3"/>
  <c r="BL481" i="3"/>
  <c r="BH481" i="3"/>
  <c r="BI481" i="3"/>
  <c r="BF481" i="3"/>
  <c r="BE481" i="3"/>
  <c r="DM480" i="3"/>
  <c r="DN480" i="3"/>
  <c r="DD480" i="3"/>
  <c r="DB480" i="3"/>
  <c r="CX480" i="3"/>
  <c r="BK480" i="3"/>
  <c r="BL480" i="3"/>
  <c r="BW480" i="3"/>
  <c r="BH480" i="3"/>
  <c r="BI480" i="3"/>
  <c r="BF480" i="3"/>
  <c r="BE480" i="3"/>
  <c r="DM479" i="3"/>
  <c r="DN479" i="3"/>
  <c r="DD479" i="3"/>
  <c r="DB479" i="3"/>
  <c r="CX479" i="3"/>
  <c r="BK479" i="3"/>
  <c r="BL479" i="3"/>
  <c r="BH479" i="3"/>
  <c r="BI479" i="3"/>
  <c r="BF479" i="3"/>
  <c r="BE479" i="3"/>
  <c r="DM478" i="3"/>
  <c r="DN478" i="3"/>
  <c r="DD478" i="3"/>
  <c r="DB478" i="3"/>
  <c r="CX478" i="3"/>
  <c r="BK478" i="3"/>
  <c r="BL478" i="3"/>
  <c r="BW478" i="3"/>
  <c r="BH478" i="3"/>
  <c r="BI478" i="3"/>
  <c r="BF478" i="3"/>
  <c r="BE478" i="3"/>
  <c r="DM477" i="3"/>
  <c r="DN477" i="3"/>
  <c r="DD477" i="3"/>
  <c r="DB477" i="3"/>
  <c r="CX477" i="3"/>
  <c r="BK477" i="3"/>
  <c r="BL477" i="3"/>
  <c r="BH477" i="3"/>
  <c r="BI477" i="3"/>
  <c r="BF477" i="3"/>
  <c r="BE477" i="3"/>
  <c r="DM476" i="3"/>
  <c r="DN476" i="3"/>
  <c r="DD476" i="3"/>
  <c r="DB476" i="3"/>
  <c r="CX476" i="3"/>
  <c r="BK476" i="3"/>
  <c r="BL476" i="3"/>
  <c r="BW476" i="3"/>
  <c r="BH476" i="3"/>
  <c r="BI476" i="3"/>
  <c r="BF476" i="3"/>
  <c r="BE476" i="3"/>
  <c r="DM475" i="3"/>
  <c r="DN475" i="3"/>
  <c r="DD475" i="3"/>
  <c r="DB475" i="3"/>
  <c r="CX475" i="3"/>
  <c r="BK475" i="3"/>
  <c r="BL475" i="3"/>
  <c r="BH475" i="3"/>
  <c r="BI475" i="3"/>
  <c r="BF475" i="3"/>
  <c r="BE475" i="3"/>
  <c r="DM474" i="3"/>
  <c r="DN474" i="3"/>
  <c r="DD474" i="3"/>
  <c r="DB474" i="3"/>
  <c r="CX474" i="3"/>
  <c r="BK474" i="3"/>
  <c r="BL474" i="3"/>
  <c r="BW474" i="3"/>
  <c r="BH474" i="3"/>
  <c r="BI474" i="3"/>
  <c r="BF474" i="3"/>
  <c r="BE474" i="3"/>
  <c r="DM473" i="3"/>
  <c r="DN473" i="3"/>
  <c r="DD473" i="3"/>
  <c r="DB473" i="3"/>
  <c r="CX473" i="3"/>
  <c r="BK473" i="3"/>
  <c r="BL473" i="3"/>
  <c r="BH473" i="3"/>
  <c r="BI473" i="3"/>
  <c r="BF473" i="3"/>
  <c r="BE473" i="3"/>
  <c r="DM472" i="3"/>
  <c r="DN472" i="3"/>
  <c r="DD472" i="3"/>
  <c r="DB472" i="3"/>
  <c r="CX472" i="3"/>
  <c r="BK472" i="3"/>
  <c r="BL472" i="3"/>
  <c r="BW472" i="3"/>
  <c r="BH472" i="3"/>
  <c r="BI472" i="3"/>
  <c r="BF472" i="3"/>
  <c r="BE472" i="3"/>
  <c r="DM471" i="3"/>
  <c r="DN471" i="3"/>
  <c r="DD471" i="3"/>
  <c r="DB471" i="3"/>
  <c r="CX471" i="3"/>
  <c r="BK471" i="3"/>
  <c r="BL471" i="3"/>
  <c r="BH471" i="3"/>
  <c r="BI471" i="3"/>
  <c r="BF471" i="3"/>
  <c r="BE471" i="3"/>
  <c r="DM470" i="3"/>
  <c r="DN470" i="3"/>
  <c r="DD470" i="3"/>
  <c r="DB470" i="3"/>
  <c r="CX470" i="3"/>
  <c r="BK470" i="3"/>
  <c r="BL470" i="3"/>
  <c r="BW470" i="3"/>
  <c r="BH470" i="3"/>
  <c r="BI470" i="3"/>
  <c r="BF470" i="3"/>
  <c r="BE470" i="3"/>
  <c r="DM469" i="3"/>
  <c r="DN469" i="3"/>
  <c r="DD469" i="3"/>
  <c r="DB469" i="3"/>
  <c r="CX469" i="3"/>
  <c r="BK469" i="3"/>
  <c r="BL469" i="3"/>
  <c r="BH469" i="3"/>
  <c r="BI469" i="3"/>
  <c r="BF469" i="3"/>
  <c r="BE469" i="3"/>
  <c r="DM468" i="3"/>
  <c r="DN468" i="3"/>
  <c r="DD468" i="3"/>
  <c r="DB468" i="3"/>
  <c r="CX468" i="3"/>
  <c r="BK468" i="3"/>
  <c r="BL468" i="3"/>
  <c r="BW468" i="3"/>
  <c r="BH468" i="3"/>
  <c r="BI468" i="3"/>
  <c r="BF468" i="3"/>
  <c r="BE468" i="3"/>
  <c r="DM467" i="3"/>
  <c r="DN467" i="3"/>
  <c r="DD467" i="3"/>
  <c r="DB467" i="3"/>
  <c r="CX467" i="3"/>
  <c r="BK467" i="3"/>
  <c r="BL467" i="3"/>
  <c r="BH467" i="3"/>
  <c r="BI467" i="3"/>
  <c r="BF467" i="3"/>
  <c r="BE467" i="3"/>
  <c r="DM466" i="3"/>
  <c r="DN466" i="3"/>
  <c r="DD466" i="3"/>
  <c r="DB466" i="3"/>
  <c r="CX466" i="3"/>
  <c r="BK466" i="3"/>
  <c r="BL466" i="3"/>
  <c r="BW466" i="3"/>
  <c r="BH466" i="3"/>
  <c r="BI466" i="3"/>
  <c r="BF466" i="3"/>
  <c r="BE466" i="3"/>
  <c r="DM465" i="3"/>
  <c r="DN465" i="3"/>
  <c r="DD465" i="3"/>
  <c r="DB465" i="3"/>
  <c r="CX465" i="3"/>
  <c r="BK465" i="3"/>
  <c r="BL465" i="3"/>
  <c r="BH465" i="3"/>
  <c r="BI465" i="3"/>
  <c r="BF465" i="3"/>
  <c r="BE465" i="3"/>
  <c r="DM464" i="3"/>
  <c r="DN464" i="3"/>
  <c r="DD464" i="3"/>
  <c r="DB464" i="3"/>
  <c r="CX464" i="3"/>
  <c r="BK464" i="3"/>
  <c r="BL464" i="3"/>
  <c r="BW464" i="3"/>
  <c r="BH464" i="3"/>
  <c r="BI464" i="3"/>
  <c r="BF464" i="3"/>
  <c r="BE464" i="3"/>
  <c r="DM463" i="3"/>
  <c r="DN463" i="3"/>
  <c r="DD463" i="3"/>
  <c r="DB463" i="3"/>
  <c r="CX463" i="3"/>
  <c r="BK463" i="3"/>
  <c r="BL463" i="3"/>
  <c r="BH463" i="3"/>
  <c r="BI463" i="3"/>
  <c r="BF463" i="3"/>
  <c r="BE463" i="3"/>
  <c r="DM462" i="3"/>
  <c r="DN462" i="3"/>
  <c r="DD462" i="3"/>
  <c r="DB462" i="3"/>
  <c r="CX462" i="3"/>
  <c r="BK462" i="3"/>
  <c r="BL462" i="3"/>
  <c r="BW462" i="3"/>
  <c r="BH462" i="3"/>
  <c r="BI462" i="3"/>
  <c r="BF462" i="3"/>
  <c r="BE462" i="3"/>
  <c r="DM461" i="3"/>
  <c r="DN461" i="3"/>
  <c r="DD461" i="3"/>
  <c r="DB461" i="3"/>
  <c r="CX461" i="3"/>
  <c r="BK461" i="3"/>
  <c r="BL461" i="3"/>
  <c r="BH461" i="3"/>
  <c r="BI461" i="3"/>
  <c r="BF461" i="3"/>
  <c r="BE461" i="3"/>
  <c r="DM460" i="3"/>
  <c r="DN460" i="3"/>
  <c r="DD460" i="3"/>
  <c r="DB460" i="3"/>
  <c r="CX460" i="3"/>
  <c r="BK460" i="3"/>
  <c r="BL460" i="3"/>
  <c r="BW460" i="3"/>
  <c r="BH460" i="3"/>
  <c r="BI460" i="3"/>
  <c r="BF460" i="3"/>
  <c r="BE460" i="3"/>
  <c r="DM459" i="3"/>
  <c r="DN459" i="3"/>
  <c r="DD459" i="3"/>
  <c r="DB459" i="3"/>
  <c r="CX459" i="3"/>
  <c r="BK459" i="3"/>
  <c r="BL459" i="3"/>
  <c r="BH459" i="3"/>
  <c r="BI459" i="3"/>
  <c r="BF459" i="3"/>
  <c r="BE459" i="3"/>
  <c r="DM458" i="3"/>
  <c r="DN458" i="3"/>
  <c r="DD458" i="3"/>
  <c r="DB458" i="3"/>
  <c r="CX458" i="3"/>
  <c r="BK458" i="3"/>
  <c r="BL458" i="3"/>
  <c r="BW458" i="3"/>
  <c r="BH458" i="3"/>
  <c r="BI458" i="3"/>
  <c r="BF458" i="3"/>
  <c r="BE458" i="3"/>
  <c r="DM457" i="3"/>
  <c r="DN457" i="3"/>
  <c r="DD457" i="3"/>
  <c r="DB457" i="3"/>
  <c r="CX457" i="3"/>
  <c r="BK457" i="3"/>
  <c r="BL457" i="3"/>
  <c r="BH457" i="3"/>
  <c r="BI457" i="3"/>
  <c r="BF457" i="3"/>
  <c r="BE457" i="3"/>
  <c r="DM456" i="3"/>
  <c r="DN456" i="3"/>
  <c r="DD456" i="3"/>
  <c r="DB456" i="3"/>
  <c r="CX456" i="3"/>
  <c r="BK456" i="3"/>
  <c r="BL456" i="3"/>
  <c r="BW456" i="3"/>
  <c r="BH456" i="3"/>
  <c r="BI456" i="3"/>
  <c r="BF456" i="3"/>
  <c r="BE456" i="3"/>
  <c r="DM455" i="3"/>
  <c r="DN455" i="3"/>
  <c r="DD455" i="3"/>
  <c r="DB455" i="3"/>
  <c r="CX455" i="3"/>
  <c r="BK455" i="3"/>
  <c r="BL455" i="3"/>
  <c r="BH455" i="3"/>
  <c r="BI455" i="3"/>
  <c r="BF455" i="3"/>
  <c r="BE455" i="3"/>
  <c r="DM454" i="3"/>
  <c r="DN454" i="3"/>
  <c r="DD454" i="3"/>
  <c r="DB454" i="3"/>
  <c r="CX454" i="3"/>
  <c r="BK454" i="3"/>
  <c r="BL454" i="3"/>
  <c r="BW454" i="3"/>
  <c r="BH454" i="3"/>
  <c r="BI454" i="3"/>
  <c r="BF454" i="3"/>
  <c r="BE454" i="3"/>
  <c r="DM453" i="3"/>
  <c r="DN453" i="3"/>
  <c r="DD453" i="3"/>
  <c r="DB453" i="3"/>
  <c r="CX453" i="3"/>
  <c r="BK453" i="3"/>
  <c r="BL453" i="3"/>
  <c r="BH453" i="3"/>
  <c r="BI453" i="3"/>
  <c r="BF453" i="3"/>
  <c r="BE453" i="3"/>
  <c r="DM452" i="3"/>
  <c r="DN452" i="3"/>
  <c r="DD452" i="3"/>
  <c r="DB452" i="3"/>
  <c r="CX452" i="3"/>
  <c r="BK452" i="3"/>
  <c r="BL452" i="3"/>
  <c r="BW452" i="3"/>
  <c r="BH452" i="3"/>
  <c r="BI452" i="3"/>
  <c r="BF452" i="3"/>
  <c r="BE452" i="3"/>
  <c r="DM451" i="3"/>
  <c r="DN451" i="3"/>
  <c r="DD451" i="3"/>
  <c r="DB451" i="3"/>
  <c r="CX451" i="3"/>
  <c r="BK451" i="3"/>
  <c r="BL451" i="3"/>
  <c r="BH451" i="3"/>
  <c r="BI451" i="3"/>
  <c r="BF451" i="3"/>
  <c r="BE451" i="3"/>
  <c r="DM450" i="3"/>
  <c r="DN450" i="3"/>
  <c r="DD450" i="3"/>
  <c r="DB450" i="3"/>
  <c r="CX450" i="3"/>
  <c r="BK450" i="3"/>
  <c r="BL450" i="3"/>
  <c r="BW450" i="3"/>
  <c r="AG450" i="3"/>
  <c r="BH450" i="3"/>
  <c r="BI450" i="3"/>
  <c r="BF450" i="3"/>
  <c r="BE450" i="3"/>
  <c r="DM449" i="3"/>
  <c r="DN449" i="3"/>
  <c r="DD449" i="3"/>
  <c r="DB449" i="3"/>
  <c r="CX449" i="3"/>
  <c r="BK449" i="3"/>
  <c r="BL449" i="3"/>
  <c r="BH449" i="3"/>
  <c r="BI449" i="3"/>
  <c r="BF449" i="3"/>
  <c r="BE449" i="3"/>
  <c r="DM448" i="3"/>
  <c r="DN448" i="3"/>
  <c r="DD448" i="3"/>
  <c r="DB448" i="3"/>
  <c r="CX448" i="3"/>
  <c r="BK448" i="3"/>
  <c r="BL448" i="3"/>
  <c r="BH448" i="3"/>
  <c r="BI448" i="3"/>
  <c r="BF448" i="3"/>
  <c r="BE448" i="3"/>
  <c r="DM447" i="3"/>
  <c r="DN447" i="3"/>
  <c r="DD447" i="3"/>
  <c r="DB447" i="3"/>
  <c r="CX447" i="3"/>
  <c r="BK447" i="3"/>
  <c r="BL447" i="3"/>
  <c r="BH447" i="3"/>
  <c r="BI447" i="3"/>
  <c r="BF447" i="3"/>
  <c r="BE447" i="3"/>
  <c r="DM446" i="3"/>
  <c r="DN446" i="3"/>
  <c r="DD446" i="3"/>
  <c r="DB446" i="3"/>
  <c r="CX446" i="3"/>
  <c r="BK446" i="3"/>
  <c r="BL446" i="3"/>
  <c r="BH446" i="3"/>
  <c r="BI446" i="3"/>
  <c r="BF446" i="3"/>
  <c r="BE446" i="3"/>
  <c r="DM445" i="3"/>
  <c r="DN445" i="3"/>
  <c r="DD445" i="3"/>
  <c r="DB445" i="3"/>
  <c r="CX445" i="3"/>
  <c r="BK445" i="3"/>
  <c r="BL445" i="3"/>
  <c r="BH445" i="3"/>
  <c r="BI445" i="3"/>
  <c r="BF445" i="3"/>
  <c r="BE445" i="3"/>
  <c r="DM444" i="3"/>
  <c r="DN444" i="3"/>
  <c r="DD444" i="3"/>
  <c r="DB444" i="3"/>
  <c r="CX444" i="3"/>
  <c r="BK444" i="3"/>
  <c r="BL444" i="3"/>
  <c r="BH444" i="3"/>
  <c r="BI444" i="3"/>
  <c r="BF444" i="3"/>
  <c r="BE444" i="3"/>
  <c r="DM443" i="3"/>
  <c r="DN443" i="3"/>
  <c r="DD443" i="3"/>
  <c r="DB443" i="3"/>
  <c r="CX443" i="3"/>
  <c r="BK443" i="3"/>
  <c r="BL443" i="3"/>
  <c r="BH443" i="3"/>
  <c r="BI443" i="3"/>
  <c r="BF443" i="3"/>
  <c r="BE443" i="3"/>
  <c r="DM442" i="3"/>
  <c r="DN442" i="3"/>
  <c r="DD442" i="3"/>
  <c r="DB442" i="3"/>
  <c r="CX442" i="3"/>
  <c r="BK442" i="3"/>
  <c r="BL442" i="3"/>
  <c r="BH442" i="3"/>
  <c r="BI442" i="3"/>
  <c r="BF442" i="3"/>
  <c r="BE442" i="3"/>
  <c r="DM441" i="3"/>
  <c r="DN441" i="3"/>
  <c r="DD441" i="3"/>
  <c r="DB441" i="3"/>
  <c r="CX441" i="3"/>
  <c r="BK441" i="3"/>
  <c r="BL441" i="3"/>
  <c r="BH441" i="3"/>
  <c r="BI441" i="3"/>
  <c r="BF441" i="3"/>
  <c r="BE441" i="3"/>
  <c r="DM440" i="3"/>
  <c r="DN440" i="3"/>
  <c r="DD440" i="3"/>
  <c r="DB440" i="3"/>
  <c r="CX440" i="3"/>
  <c r="BK440" i="3"/>
  <c r="BL440" i="3"/>
  <c r="BH440" i="3"/>
  <c r="BI440" i="3"/>
  <c r="BF440" i="3"/>
  <c r="BE440" i="3"/>
  <c r="DM439" i="3"/>
  <c r="DN439" i="3"/>
  <c r="DD439" i="3"/>
  <c r="DB439" i="3"/>
  <c r="CX439" i="3"/>
  <c r="BK439" i="3"/>
  <c r="BL439" i="3"/>
  <c r="BH439" i="3"/>
  <c r="BI439" i="3"/>
  <c r="BF439" i="3"/>
  <c r="BE439" i="3"/>
  <c r="DM438" i="3"/>
  <c r="DN438" i="3"/>
  <c r="DD438" i="3"/>
  <c r="DB438" i="3"/>
  <c r="CX438" i="3"/>
  <c r="BK438" i="3"/>
  <c r="BL438" i="3"/>
  <c r="BH438" i="3"/>
  <c r="BI438" i="3"/>
  <c r="BF438" i="3"/>
  <c r="BE438" i="3"/>
  <c r="DM437" i="3"/>
  <c r="DN437" i="3"/>
  <c r="DD437" i="3"/>
  <c r="DB437" i="3"/>
  <c r="CX437" i="3"/>
  <c r="BK437" i="3"/>
  <c r="BL437" i="3"/>
  <c r="BH437" i="3"/>
  <c r="BI437" i="3"/>
  <c r="BF437" i="3"/>
  <c r="BE437" i="3"/>
  <c r="DM436" i="3"/>
  <c r="DN436" i="3"/>
  <c r="DD436" i="3"/>
  <c r="DB436" i="3"/>
  <c r="CX436" i="3"/>
  <c r="BK436" i="3"/>
  <c r="BL436" i="3"/>
  <c r="BH436" i="3"/>
  <c r="BI436" i="3"/>
  <c r="BF436" i="3"/>
  <c r="BE436" i="3"/>
  <c r="DM435" i="3"/>
  <c r="DN435" i="3"/>
  <c r="DD435" i="3"/>
  <c r="DB435" i="3"/>
  <c r="CX435" i="3"/>
  <c r="BK435" i="3"/>
  <c r="BL435" i="3"/>
  <c r="BH435" i="3"/>
  <c r="BI435" i="3"/>
  <c r="BF435" i="3"/>
  <c r="BE435" i="3"/>
  <c r="DM434" i="3"/>
  <c r="DN434" i="3"/>
  <c r="DD434" i="3"/>
  <c r="DB434" i="3"/>
  <c r="CX434" i="3"/>
  <c r="BK434" i="3"/>
  <c r="BL434" i="3"/>
  <c r="BH434" i="3"/>
  <c r="BI434" i="3"/>
  <c r="BF434" i="3"/>
  <c r="BE434" i="3"/>
  <c r="DM433" i="3"/>
  <c r="DN433" i="3"/>
  <c r="DD433" i="3"/>
  <c r="DB433" i="3"/>
  <c r="CX433" i="3"/>
  <c r="BK433" i="3"/>
  <c r="BL433" i="3"/>
  <c r="BH433" i="3"/>
  <c r="BI433" i="3"/>
  <c r="BF433" i="3"/>
  <c r="BE433" i="3"/>
  <c r="DM432" i="3"/>
  <c r="DN432" i="3"/>
  <c r="DD432" i="3"/>
  <c r="DB432" i="3"/>
  <c r="CX432" i="3"/>
  <c r="BK432" i="3"/>
  <c r="BL432" i="3"/>
  <c r="BH432" i="3"/>
  <c r="BI432" i="3"/>
  <c r="BF432" i="3"/>
  <c r="BE432" i="3"/>
  <c r="DM431" i="3"/>
  <c r="DN431" i="3"/>
  <c r="DD431" i="3"/>
  <c r="DB431" i="3"/>
  <c r="CX431" i="3"/>
  <c r="BK431" i="3"/>
  <c r="BL431" i="3"/>
  <c r="BH431" i="3"/>
  <c r="BI431" i="3"/>
  <c r="BF431" i="3"/>
  <c r="BE431" i="3"/>
  <c r="DM430" i="3"/>
  <c r="DN430" i="3"/>
  <c r="DD430" i="3"/>
  <c r="DB430" i="3"/>
  <c r="CX430" i="3"/>
  <c r="BK430" i="3"/>
  <c r="BL430" i="3"/>
  <c r="BH430" i="3"/>
  <c r="BI430" i="3"/>
  <c r="BF430" i="3"/>
  <c r="BE430" i="3"/>
  <c r="DM429" i="3"/>
  <c r="DN429" i="3"/>
  <c r="DD429" i="3"/>
  <c r="DB429" i="3"/>
  <c r="CX429" i="3"/>
  <c r="BK429" i="3"/>
  <c r="BL429" i="3"/>
  <c r="BH429" i="3"/>
  <c r="BI429" i="3"/>
  <c r="BF429" i="3"/>
  <c r="BE429" i="3"/>
  <c r="DM428" i="3"/>
  <c r="DN428" i="3"/>
  <c r="DD428" i="3"/>
  <c r="DB428" i="3"/>
  <c r="CX428" i="3"/>
  <c r="BK428" i="3"/>
  <c r="BL428" i="3"/>
  <c r="BH428" i="3"/>
  <c r="BI428" i="3"/>
  <c r="BF428" i="3"/>
  <c r="BE428" i="3"/>
  <c r="DM427" i="3"/>
  <c r="DN427" i="3"/>
  <c r="DD427" i="3"/>
  <c r="DB427" i="3"/>
  <c r="CX427" i="3"/>
  <c r="BK427" i="3"/>
  <c r="BL427" i="3"/>
  <c r="BH427" i="3"/>
  <c r="BI427" i="3"/>
  <c r="BF427" i="3"/>
  <c r="BE427" i="3"/>
  <c r="DM426" i="3"/>
  <c r="DN426" i="3"/>
  <c r="DD426" i="3"/>
  <c r="DB426" i="3"/>
  <c r="CX426" i="3"/>
  <c r="BK426" i="3"/>
  <c r="BL426" i="3"/>
  <c r="BH426" i="3"/>
  <c r="BI426" i="3"/>
  <c r="BF426" i="3"/>
  <c r="BE426" i="3"/>
  <c r="DM425" i="3"/>
  <c r="DN425" i="3"/>
  <c r="DD425" i="3"/>
  <c r="DB425" i="3"/>
  <c r="CX425" i="3"/>
  <c r="BK425" i="3"/>
  <c r="BL425" i="3"/>
  <c r="BH425" i="3"/>
  <c r="BI425" i="3"/>
  <c r="BF425" i="3"/>
  <c r="BE425" i="3"/>
  <c r="DM424" i="3"/>
  <c r="DN424" i="3"/>
  <c r="DD424" i="3"/>
  <c r="DB424" i="3"/>
  <c r="CX424" i="3"/>
  <c r="BK424" i="3"/>
  <c r="BL424" i="3"/>
  <c r="BH424" i="3"/>
  <c r="BI424" i="3"/>
  <c r="BF424" i="3"/>
  <c r="BE424" i="3"/>
  <c r="DM423" i="3"/>
  <c r="DN423" i="3"/>
  <c r="DD423" i="3"/>
  <c r="DB423" i="3"/>
  <c r="CX423" i="3"/>
  <c r="BK423" i="3"/>
  <c r="BL423" i="3"/>
  <c r="BH423" i="3"/>
  <c r="BI423" i="3"/>
  <c r="BF423" i="3"/>
  <c r="BE423" i="3"/>
  <c r="DM422" i="3"/>
  <c r="DN422" i="3"/>
  <c r="DD422" i="3"/>
  <c r="DB422" i="3"/>
  <c r="CX422" i="3"/>
  <c r="BK422" i="3"/>
  <c r="BL422" i="3"/>
  <c r="BH422" i="3"/>
  <c r="BI422" i="3"/>
  <c r="BF422" i="3"/>
  <c r="BE422" i="3"/>
  <c r="DM421" i="3"/>
  <c r="DN421" i="3"/>
  <c r="DD421" i="3"/>
  <c r="DB421" i="3"/>
  <c r="CX421" i="3"/>
  <c r="BK421" i="3"/>
  <c r="BL421" i="3"/>
  <c r="BH421" i="3"/>
  <c r="BI421" i="3"/>
  <c r="BF421" i="3"/>
  <c r="BE421" i="3"/>
  <c r="DM420" i="3"/>
  <c r="DN420" i="3"/>
  <c r="DD420" i="3"/>
  <c r="DB420" i="3"/>
  <c r="CX420" i="3"/>
  <c r="BK420" i="3"/>
  <c r="BL420" i="3"/>
  <c r="BM420" i="3"/>
  <c r="BH420" i="3"/>
  <c r="BI420" i="3"/>
  <c r="BF420" i="3"/>
  <c r="BE420" i="3"/>
  <c r="DM419" i="3"/>
  <c r="DN419" i="3"/>
  <c r="DD419" i="3"/>
  <c r="DB419" i="3"/>
  <c r="CX419" i="3"/>
  <c r="BK419" i="3"/>
  <c r="BL419" i="3"/>
  <c r="BW419" i="3"/>
  <c r="AG419" i="3"/>
  <c r="BM419" i="3"/>
  <c r="BN419" i="3"/>
  <c r="BO419" i="3"/>
  <c r="BH419" i="3"/>
  <c r="BI419" i="3"/>
  <c r="BF419" i="3"/>
  <c r="BE419" i="3"/>
  <c r="AH419" i="3"/>
  <c r="AI419" i="3"/>
  <c r="DM418" i="3"/>
  <c r="DN418" i="3"/>
  <c r="DD418" i="3"/>
  <c r="DB418" i="3"/>
  <c r="CX418" i="3"/>
  <c r="BK418" i="3"/>
  <c r="BL418" i="3"/>
  <c r="BH418" i="3"/>
  <c r="BI418" i="3"/>
  <c r="BF418" i="3"/>
  <c r="BE418" i="3"/>
  <c r="DM417" i="3"/>
  <c r="DN417" i="3"/>
  <c r="DD417" i="3"/>
  <c r="DB417" i="3"/>
  <c r="CX417" i="3"/>
  <c r="BK417" i="3"/>
  <c r="BL417" i="3"/>
  <c r="BH417" i="3"/>
  <c r="BI417" i="3"/>
  <c r="BF417" i="3"/>
  <c r="BE417" i="3"/>
  <c r="DM416" i="3"/>
  <c r="DN416" i="3"/>
  <c r="DD416" i="3"/>
  <c r="DB416" i="3"/>
  <c r="CX416" i="3"/>
  <c r="BK416" i="3"/>
  <c r="BL416" i="3"/>
  <c r="BM416" i="3"/>
  <c r="BH416" i="3"/>
  <c r="BI416" i="3"/>
  <c r="BF416" i="3"/>
  <c r="BE416" i="3"/>
  <c r="DM415" i="3"/>
  <c r="DN415" i="3"/>
  <c r="DD415" i="3"/>
  <c r="DB415" i="3"/>
  <c r="CX415" i="3"/>
  <c r="BK415" i="3"/>
  <c r="BL415" i="3"/>
  <c r="BW415" i="3"/>
  <c r="AG415" i="3"/>
  <c r="BH415" i="3"/>
  <c r="BI415" i="3"/>
  <c r="BF415" i="3"/>
  <c r="BE415" i="3"/>
  <c r="AH415" i="3"/>
  <c r="DM414" i="3"/>
  <c r="DN414" i="3"/>
  <c r="DD414" i="3"/>
  <c r="DB414" i="3"/>
  <c r="CX414" i="3"/>
  <c r="BK414" i="3"/>
  <c r="BL414" i="3"/>
  <c r="BH414" i="3"/>
  <c r="BI414" i="3"/>
  <c r="BF414" i="3"/>
  <c r="BE414" i="3"/>
  <c r="DM413" i="3"/>
  <c r="DN413" i="3"/>
  <c r="DD413" i="3"/>
  <c r="DB413" i="3"/>
  <c r="CX413" i="3"/>
  <c r="BK413" i="3"/>
  <c r="BL413" i="3"/>
  <c r="BW413" i="3"/>
  <c r="AG413" i="3"/>
  <c r="BM413" i="3"/>
  <c r="BN413" i="3"/>
  <c r="BH413" i="3"/>
  <c r="BI413" i="3"/>
  <c r="BF413" i="3"/>
  <c r="BE413" i="3"/>
  <c r="DM412" i="3"/>
  <c r="DN412" i="3"/>
  <c r="DD412" i="3"/>
  <c r="DB412" i="3"/>
  <c r="CX412" i="3"/>
  <c r="BK412" i="3"/>
  <c r="BL412" i="3"/>
  <c r="BM412" i="3"/>
  <c r="BH412" i="3"/>
  <c r="BI412" i="3"/>
  <c r="BF412" i="3"/>
  <c r="BE412" i="3"/>
  <c r="DM411" i="3"/>
  <c r="DN411" i="3"/>
  <c r="DD411" i="3"/>
  <c r="DB411" i="3"/>
  <c r="CX411" i="3"/>
  <c r="BK411" i="3"/>
  <c r="BL411" i="3"/>
  <c r="BW411" i="3"/>
  <c r="BH411" i="3"/>
  <c r="BI411" i="3"/>
  <c r="BF411" i="3"/>
  <c r="BE411" i="3"/>
  <c r="DM410" i="3"/>
  <c r="DN410" i="3"/>
  <c r="DD410" i="3"/>
  <c r="DB410" i="3"/>
  <c r="CX410" i="3"/>
  <c r="BK410" i="3"/>
  <c r="BL410" i="3"/>
  <c r="BM410" i="3"/>
  <c r="BH410" i="3"/>
  <c r="BI410" i="3"/>
  <c r="BF410" i="3"/>
  <c r="BE410" i="3"/>
  <c r="DM409" i="3"/>
  <c r="DN409" i="3"/>
  <c r="DD409" i="3"/>
  <c r="DB409" i="3"/>
  <c r="CX409" i="3"/>
  <c r="BK409" i="3"/>
  <c r="BL409" i="3"/>
  <c r="BM409" i="3"/>
  <c r="BN409" i="3"/>
  <c r="BY409" i="3"/>
  <c r="AM409" i="3"/>
  <c r="BW409" i="3"/>
  <c r="AG409" i="3"/>
  <c r="BH409" i="3"/>
  <c r="BI409" i="3"/>
  <c r="BF409" i="3"/>
  <c r="BE409" i="3"/>
  <c r="AH409" i="3"/>
  <c r="AI409" i="3"/>
  <c r="DM408" i="3"/>
  <c r="DN408" i="3"/>
  <c r="DD408" i="3"/>
  <c r="DB408" i="3"/>
  <c r="CX408" i="3"/>
  <c r="BK408" i="3"/>
  <c r="BL408" i="3"/>
  <c r="BH408" i="3"/>
  <c r="BI408" i="3"/>
  <c r="BF408" i="3"/>
  <c r="BE408" i="3"/>
  <c r="DM407" i="3"/>
  <c r="DN407" i="3"/>
  <c r="DD407" i="3"/>
  <c r="DB407" i="3"/>
  <c r="CX407" i="3"/>
  <c r="BK407" i="3"/>
  <c r="BL407" i="3"/>
  <c r="BW407" i="3"/>
  <c r="BH407" i="3"/>
  <c r="BI407" i="3"/>
  <c r="BF407" i="3"/>
  <c r="BE407" i="3"/>
  <c r="DM406" i="3"/>
  <c r="DN406" i="3"/>
  <c r="DD406" i="3"/>
  <c r="DB406" i="3"/>
  <c r="CX406" i="3"/>
  <c r="BK406" i="3"/>
  <c r="BL406" i="3"/>
  <c r="BM406" i="3"/>
  <c r="BH406" i="3"/>
  <c r="BI406" i="3"/>
  <c r="BF406" i="3"/>
  <c r="BE406" i="3"/>
  <c r="DM405" i="3"/>
  <c r="DN405" i="3"/>
  <c r="DD405" i="3"/>
  <c r="DB405" i="3"/>
  <c r="CX405" i="3"/>
  <c r="BK405" i="3"/>
  <c r="BL405" i="3"/>
  <c r="BM405" i="3"/>
  <c r="BN405" i="3"/>
  <c r="BY405" i="3"/>
  <c r="AM405" i="3"/>
  <c r="BX405" i="3"/>
  <c r="AK405" i="3"/>
  <c r="BW405" i="3"/>
  <c r="AG405" i="3"/>
  <c r="BH405" i="3"/>
  <c r="BI405" i="3"/>
  <c r="BF405" i="3"/>
  <c r="BE405" i="3"/>
  <c r="AH405" i="3"/>
  <c r="AJ405" i="3"/>
  <c r="DM404" i="3"/>
  <c r="DN404" i="3"/>
  <c r="DD404" i="3"/>
  <c r="DB404" i="3"/>
  <c r="CX404" i="3"/>
  <c r="BK404" i="3"/>
  <c r="BL404" i="3"/>
  <c r="BH404" i="3"/>
  <c r="BI404" i="3"/>
  <c r="BF404" i="3"/>
  <c r="BE404" i="3"/>
  <c r="DM403" i="3"/>
  <c r="DN403" i="3"/>
  <c r="DD403" i="3"/>
  <c r="DB403" i="3"/>
  <c r="CX403" i="3"/>
  <c r="BK403" i="3"/>
  <c r="BL403" i="3"/>
  <c r="BW403" i="3"/>
  <c r="BH403" i="3"/>
  <c r="BI403" i="3"/>
  <c r="BF403" i="3"/>
  <c r="BE403" i="3"/>
  <c r="DM402" i="3"/>
  <c r="DN402" i="3"/>
  <c r="DD402" i="3"/>
  <c r="DB402" i="3"/>
  <c r="CX402" i="3"/>
  <c r="BK402" i="3"/>
  <c r="BL402" i="3"/>
  <c r="BM402" i="3"/>
  <c r="BH402" i="3"/>
  <c r="BI402" i="3"/>
  <c r="BF402" i="3"/>
  <c r="BE402" i="3"/>
  <c r="DM401" i="3"/>
  <c r="DN401" i="3"/>
  <c r="DD401" i="3"/>
  <c r="DB401" i="3"/>
  <c r="CX401" i="3"/>
  <c r="BK401" i="3"/>
  <c r="BL401" i="3"/>
  <c r="BW401" i="3"/>
  <c r="BM401" i="3"/>
  <c r="BN401" i="3"/>
  <c r="BY401" i="3"/>
  <c r="AM401" i="3"/>
  <c r="BX401" i="3"/>
  <c r="AL401" i="3"/>
  <c r="BH401" i="3"/>
  <c r="BI401" i="3"/>
  <c r="BF401" i="3"/>
  <c r="BE401" i="3"/>
  <c r="DM400" i="3"/>
  <c r="DN400" i="3"/>
  <c r="DD400" i="3"/>
  <c r="DB400" i="3"/>
  <c r="CX400" i="3"/>
  <c r="BK400" i="3"/>
  <c r="BL400" i="3"/>
  <c r="BW400" i="3"/>
  <c r="BH400" i="3"/>
  <c r="BI400" i="3"/>
  <c r="BF400" i="3"/>
  <c r="BE400" i="3"/>
  <c r="DM399" i="3"/>
  <c r="DN399" i="3"/>
  <c r="DD399" i="3"/>
  <c r="DB399" i="3"/>
  <c r="CX399" i="3"/>
  <c r="BK399" i="3"/>
  <c r="BL399" i="3"/>
  <c r="BH399" i="3"/>
  <c r="BI399" i="3"/>
  <c r="BF399" i="3"/>
  <c r="BE399" i="3"/>
  <c r="DM398" i="3"/>
  <c r="DN398" i="3"/>
  <c r="DD398" i="3"/>
  <c r="DB398" i="3"/>
  <c r="CX398" i="3"/>
  <c r="BK398" i="3"/>
  <c r="BL398" i="3"/>
  <c r="BW398" i="3"/>
  <c r="BH398" i="3"/>
  <c r="BI398" i="3"/>
  <c r="BF398" i="3"/>
  <c r="BE398" i="3"/>
  <c r="DM397" i="3"/>
  <c r="DN397" i="3"/>
  <c r="DD397" i="3"/>
  <c r="DB397" i="3"/>
  <c r="CX397" i="3"/>
  <c r="BK397" i="3"/>
  <c r="BL397" i="3"/>
  <c r="BH397" i="3"/>
  <c r="BI397" i="3"/>
  <c r="BF397" i="3"/>
  <c r="BE397" i="3"/>
  <c r="DM396" i="3"/>
  <c r="DN396" i="3"/>
  <c r="DD396" i="3"/>
  <c r="DB396" i="3"/>
  <c r="CX396" i="3"/>
  <c r="BK396" i="3"/>
  <c r="BL396" i="3"/>
  <c r="BW396" i="3"/>
  <c r="BH396" i="3"/>
  <c r="BI396" i="3"/>
  <c r="BF396" i="3"/>
  <c r="BE396" i="3"/>
  <c r="DM395" i="3"/>
  <c r="DN395" i="3"/>
  <c r="DD395" i="3"/>
  <c r="DB395" i="3"/>
  <c r="CX395" i="3"/>
  <c r="BK395" i="3"/>
  <c r="BL395" i="3"/>
  <c r="BH395" i="3"/>
  <c r="BI395" i="3"/>
  <c r="BF395" i="3"/>
  <c r="BE395" i="3"/>
  <c r="DM394" i="3"/>
  <c r="DN394" i="3"/>
  <c r="DD394" i="3"/>
  <c r="DB394" i="3"/>
  <c r="CX394" i="3"/>
  <c r="BK394" i="3"/>
  <c r="BL394" i="3"/>
  <c r="BW394" i="3"/>
  <c r="BH394" i="3"/>
  <c r="BI394" i="3"/>
  <c r="BF394" i="3"/>
  <c r="BE394" i="3"/>
  <c r="DM393" i="3"/>
  <c r="DN393" i="3"/>
  <c r="DD393" i="3"/>
  <c r="DB393" i="3"/>
  <c r="CX393" i="3"/>
  <c r="BK393" i="3"/>
  <c r="BL393" i="3"/>
  <c r="BH393" i="3"/>
  <c r="BI393" i="3"/>
  <c r="BF393" i="3"/>
  <c r="BE393" i="3"/>
  <c r="DM392" i="3"/>
  <c r="DN392" i="3"/>
  <c r="DD392" i="3"/>
  <c r="DB392" i="3"/>
  <c r="CX392" i="3"/>
  <c r="BK392" i="3"/>
  <c r="BL392" i="3"/>
  <c r="BW392" i="3"/>
  <c r="BH392" i="3"/>
  <c r="BI392" i="3"/>
  <c r="BF392" i="3"/>
  <c r="BE392" i="3"/>
  <c r="DM391" i="3"/>
  <c r="DN391" i="3"/>
  <c r="DD391" i="3"/>
  <c r="DB391" i="3"/>
  <c r="CX391" i="3"/>
  <c r="BK391" i="3"/>
  <c r="BL391" i="3"/>
  <c r="BM391" i="3"/>
  <c r="BX391" i="3"/>
  <c r="AL391" i="3"/>
  <c r="BN391" i="3"/>
  <c r="BY391" i="3"/>
  <c r="AM391" i="3"/>
  <c r="BH391" i="3"/>
  <c r="BI391" i="3"/>
  <c r="BF391" i="3"/>
  <c r="BE391" i="3"/>
  <c r="DM390" i="3"/>
  <c r="DN390" i="3"/>
  <c r="DD390" i="3"/>
  <c r="DB390" i="3"/>
  <c r="CX390" i="3"/>
  <c r="BK390" i="3"/>
  <c r="BL390" i="3"/>
  <c r="BW390" i="3"/>
  <c r="BH390" i="3"/>
  <c r="BI390" i="3"/>
  <c r="BF390" i="3"/>
  <c r="BE390" i="3"/>
  <c r="DM389" i="3"/>
  <c r="DN389" i="3"/>
  <c r="DD389" i="3"/>
  <c r="DB389" i="3"/>
  <c r="CX389" i="3"/>
  <c r="BK389" i="3"/>
  <c r="BL389" i="3"/>
  <c r="BH389" i="3"/>
  <c r="BI389" i="3"/>
  <c r="BF389" i="3"/>
  <c r="BE389" i="3"/>
  <c r="DM388" i="3"/>
  <c r="DN388" i="3"/>
  <c r="DD388" i="3"/>
  <c r="DB388" i="3"/>
  <c r="CX388" i="3"/>
  <c r="BK388" i="3"/>
  <c r="BL388" i="3"/>
  <c r="BW388" i="3"/>
  <c r="BH388" i="3"/>
  <c r="BI388" i="3"/>
  <c r="BF388" i="3"/>
  <c r="BE388" i="3"/>
  <c r="DM387" i="3"/>
  <c r="DN387" i="3"/>
  <c r="DD387" i="3"/>
  <c r="DB387" i="3"/>
  <c r="CX387" i="3"/>
  <c r="BK387" i="3"/>
  <c r="BL387" i="3"/>
  <c r="BH387" i="3"/>
  <c r="BI387" i="3"/>
  <c r="BF387" i="3"/>
  <c r="BE387" i="3"/>
  <c r="DM386" i="3"/>
  <c r="DN386" i="3"/>
  <c r="DD386" i="3"/>
  <c r="DB386" i="3"/>
  <c r="CX386" i="3"/>
  <c r="BK386" i="3"/>
  <c r="BL386" i="3"/>
  <c r="BW386" i="3"/>
  <c r="BH386" i="3"/>
  <c r="BI386" i="3"/>
  <c r="BF386" i="3"/>
  <c r="BE386" i="3"/>
  <c r="DM385" i="3"/>
  <c r="DN385" i="3"/>
  <c r="DD385" i="3"/>
  <c r="DB385" i="3"/>
  <c r="CX385" i="3"/>
  <c r="BK385" i="3"/>
  <c r="BL385" i="3"/>
  <c r="BH385" i="3"/>
  <c r="BI385" i="3"/>
  <c r="BF385" i="3"/>
  <c r="BE385" i="3"/>
  <c r="DM384" i="3"/>
  <c r="DN384" i="3"/>
  <c r="DD384" i="3"/>
  <c r="DB384" i="3"/>
  <c r="CX384" i="3"/>
  <c r="BK384" i="3"/>
  <c r="BL384" i="3"/>
  <c r="BW384" i="3"/>
  <c r="BH384" i="3"/>
  <c r="BI384" i="3"/>
  <c r="BF384" i="3"/>
  <c r="BE384" i="3"/>
  <c r="DM383" i="3"/>
  <c r="DN383" i="3"/>
  <c r="DD383" i="3"/>
  <c r="DB383" i="3"/>
  <c r="CX383" i="3"/>
  <c r="BK383" i="3"/>
  <c r="BL383" i="3"/>
  <c r="BH383" i="3"/>
  <c r="BI383" i="3"/>
  <c r="BF383" i="3"/>
  <c r="BE383" i="3"/>
  <c r="DM382" i="3"/>
  <c r="DN382" i="3"/>
  <c r="DD382" i="3"/>
  <c r="DB382" i="3"/>
  <c r="CX382" i="3"/>
  <c r="BK382" i="3"/>
  <c r="BL382" i="3"/>
  <c r="BW382" i="3"/>
  <c r="BH382" i="3"/>
  <c r="BI382" i="3"/>
  <c r="BF382" i="3"/>
  <c r="BE382" i="3"/>
  <c r="DM381" i="3"/>
  <c r="DN381" i="3"/>
  <c r="DD381" i="3"/>
  <c r="DB381" i="3"/>
  <c r="CX381" i="3"/>
  <c r="BK381" i="3"/>
  <c r="BL381" i="3"/>
  <c r="BH381" i="3"/>
  <c r="BI381" i="3"/>
  <c r="BF381" i="3"/>
  <c r="BE381" i="3"/>
  <c r="DM380" i="3"/>
  <c r="DN380" i="3"/>
  <c r="DD380" i="3"/>
  <c r="DB380" i="3"/>
  <c r="CX380" i="3"/>
  <c r="BK380" i="3"/>
  <c r="BL380" i="3"/>
  <c r="BW380" i="3"/>
  <c r="BH380" i="3"/>
  <c r="BI380" i="3"/>
  <c r="BF380" i="3"/>
  <c r="BE380" i="3"/>
  <c r="DM379" i="3"/>
  <c r="DN379" i="3"/>
  <c r="DD379" i="3"/>
  <c r="DB379" i="3"/>
  <c r="CX379" i="3"/>
  <c r="BK379" i="3"/>
  <c r="BL379" i="3"/>
  <c r="BH379" i="3"/>
  <c r="BI379" i="3"/>
  <c r="BF379" i="3"/>
  <c r="BE379" i="3"/>
  <c r="DM378" i="3"/>
  <c r="DN378" i="3"/>
  <c r="DD378" i="3"/>
  <c r="DB378" i="3"/>
  <c r="CX378" i="3"/>
  <c r="BK378" i="3"/>
  <c r="BL378" i="3"/>
  <c r="BW378" i="3"/>
  <c r="BH378" i="3"/>
  <c r="BI378" i="3"/>
  <c r="BF378" i="3"/>
  <c r="BE378" i="3"/>
  <c r="DM377" i="3"/>
  <c r="DN377" i="3"/>
  <c r="DD377" i="3"/>
  <c r="DB377" i="3"/>
  <c r="CX377" i="3"/>
  <c r="BK377" i="3"/>
  <c r="BL377" i="3"/>
  <c r="BH377" i="3"/>
  <c r="BI377" i="3"/>
  <c r="BF377" i="3"/>
  <c r="BE377" i="3"/>
  <c r="DM376" i="3"/>
  <c r="DN376" i="3"/>
  <c r="DD376" i="3"/>
  <c r="DB376" i="3"/>
  <c r="CX376" i="3"/>
  <c r="BK376" i="3"/>
  <c r="BL376" i="3"/>
  <c r="BW376" i="3"/>
  <c r="BH376" i="3"/>
  <c r="BI376" i="3"/>
  <c r="BF376" i="3"/>
  <c r="BE376" i="3"/>
  <c r="DM375" i="3"/>
  <c r="DN375" i="3"/>
  <c r="DD375" i="3"/>
  <c r="DB375" i="3"/>
  <c r="CX375" i="3"/>
  <c r="BK375" i="3"/>
  <c r="BL375" i="3"/>
  <c r="BH375" i="3"/>
  <c r="BI375" i="3"/>
  <c r="BF375" i="3"/>
  <c r="BE375" i="3"/>
  <c r="DM374" i="3"/>
  <c r="DN374" i="3"/>
  <c r="DD374" i="3"/>
  <c r="DB374" i="3"/>
  <c r="CX374" i="3"/>
  <c r="BK374" i="3"/>
  <c r="BL374" i="3"/>
  <c r="BW374" i="3"/>
  <c r="BH374" i="3"/>
  <c r="BI374" i="3"/>
  <c r="BF374" i="3"/>
  <c r="BE374" i="3"/>
  <c r="DM373" i="3"/>
  <c r="DN373" i="3"/>
  <c r="DD373" i="3"/>
  <c r="DB373" i="3"/>
  <c r="CX373" i="3"/>
  <c r="BK373" i="3"/>
  <c r="BL373" i="3"/>
  <c r="BH373" i="3"/>
  <c r="BI373" i="3"/>
  <c r="BF373" i="3"/>
  <c r="BE373" i="3"/>
  <c r="DM372" i="3"/>
  <c r="DN372" i="3"/>
  <c r="DD372" i="3"/>
  <c r="DB372" i="3"/>
  <c r="CX372" i="3"/>
  <c r="BK372" i="3"/>
  <c r="BL372" i="3"/>
  <c r="BW372" i="3"/>
  <c r="BH372" i="3"/>
  <c r="BI372" i="3"/>
  <c r="BF372" i="3"/>
  <c r="BE372" i="3"/>
  <c r="DM371" i="3"/>
  <c r="DN371" i="3"/>
  <c r="DD371" i="3"/>
  <c r="DB371" i="3"/>
  <c r="CX371" i="3"/>
  <c r="BK371" i="3"/>
  <c r="BL371" i="3"/>
  <c r="BH371" i="3"/>
  <c r="BI371" i="3"/>
  <c r="BF371" i="3"/>
  <c r="BE371" i="3"/>
  <c r="DM370" i="3"/>
  <c r="DN370" i="3"/>
  <c r="DD370" i="3"/>
  <c r="DB370" i="3"/>
  <c r="CX370" i="3"/>
  <c r="BK370" i="3"/>
  <c r="BL370" i="3"/>
  <c r="BW370" i="3"/>
  <c r="BH370" i="3"/>
  <c r="BI370" i="3"/>
  <c r="BF370" i="3"/>
  <c r="BE370" i="3"/>
  <c r="DM369" i="3"/>
  <c r="DN369" i="3"/>
  <c r="DD369" i="3"/>
  <c r="DB369" i="3"/>
  <c r="CX369" i="3"/>
  <c r="BK369" i="3"/>
  <c r="BL369" i="3"/>
  <c r="BH369" i="3"/>
  <c r="BI369" i="3"/>
  <c r="BF369" i="3"/>
  <c r="BE369" i="3"/>
  <c r="DM368" i="3"/>
  <c r="DN368" i="3"/>
  <c r="DD368" i="3"/>
  <c r="DB368" i="3"/>
  <c r="CX368" i="3"/>
  <c r="BK368" i="3"/>
  <c r="BL368" i="3"/>
  <c r="BW368" i="3"/>
  <c r="BH368" i="3"/>
  <c r="BI368" i="3"/>
  <c r="BF368" i="3"/>
  <c r="BE368" i="3"/>
  <c r="DM367" i="3"/>
  <c r="DN367" i="3"/>
  <c r="DD367" i="3"/>
  <c r="DB367" i="3"/>
  <c r="CX367" i="3"/>
  <c r="BK367" i="3"/>
  <c r="BL367" i="3"/>
  <c r="BH367" i="3"/>
  <c r="BI367" i="3"/>
  <c r="BF367" i="3"/>
  <c r="BE367" i="3"/>
  <c r="DM366" i="3"/>
  <c r="DN366" i="3"/>
  <c r="DD366" i="3"/>
  <c r="DB366" i="3"/>
  <c r="CX366" i="3"/>
  <c r="BK366" i="3"/>
  <c r="BL366" i="3"/>
  <c r="BW366" i="3"/>
  <c r="BH366" i="3"/>
  <c r="BI366" i="3"/>
  <c r="BF366" i="3"/>
  <c r="BE366" i="3"/>
  <c r="DM365" i="3"/>
  <c r="DN365" i="3"/>
  <c r="DD365" i="3"/>
  <c r="DB365" i="3"/>
  <c r="CX365" i="3"/>
  <c r="BK365" i="3"/>
  <c r="BL365" i="3"/>
  <c r="BH365" i="3"/>
  <c r="BI365" i="3"/>
  <c r="BF365" i="3"/>
  <c r="BE365" i="3"/>
  <c r="DM364" i="3"/>
  <c r="DN364" i="3"/>
  <c r="DD364" i="3"/>
  <c r="DB364" i="3"/>
  <c r="CX364" i="3"/>
  <c r="BK364" i="3"/>
  <c r="BL364" i="3"/>
  <c r="BW364" i="3"/>
  <c r="BH364" i="3"/>
  <c r="BI364" i="3"/>
  <c r="BF364" i="3"/>
  <c r="BE364" i="3"/>
  <c r="DM363" i="3"/>
  <c r="DN363" i="3"/>
  <c r="DD363" i="3"/>
  <c r="DB363" i="3"/>
  <c r="CX363" i="3"/>
  <c r="BK363" i="3"/>
  <c r="BL363" i="3"/>
  <c r="BH363" i="3"/>
  <c r="BI363" i="3"/>
  <c r="BF363" i="3"/>
  <c r="BE363" i="3"/>
  <c r="DM362" i="3"/>
  <c r="DN362" i="3"/>
  <c r="DD362" i="3"/>
  <c r="DB362" i="3"/>
  <c r="CX362" i="3"/>
  <c r="BK362" i="3"/>
  <c r="BL362" i="3"/>
  <c r="BW362" i="3"/>
  <c r="BH362" i="3"/>
  <c r="BI362" i="3"/>
  <c r="BF362" i="3"/>
  <c r="BE362" i="3"/>
  <c r="DM361" i="3"/>
  <c r="DN361" i="3"/>
  <c r="DD361" i="3"/>
  <c r="DB361" i="3"/>
  <c r="CX361" i="3"/>
  <c r="BK361" i="3"/>
  <c r="BL361" i="3"/>
  <c r="BW361" i="3"/>
  <c r="BH361" i="3"/>
  <c r="BI361" i="3"/>
  <c r="BF361" i="3"/>
  <c r="BE361" i="3"/>
  <c r="DM360" i="3"/>
  <c r="DN360" i="3"/>
  <c r="DD360" i="3"/>
  <c r="DB360" i="3"/>
  <c r="CX360" i="3"/>
  <c r="BK360" i="3"/>
  <c r="BL360" i="3"/>
  <c r="BW360" i="3"/>
  <c r="BH360" i="3"/>
  <c r="BI360" i="3"/>
  <c r="BF360" i="3"/>
  <c r="BE360" i="3"/>
  <c r="DM359" i="3"/>
  <c r="DN359" i="3"/>
  <c r="DD359" i="3"/>
  <c r="DB359" i="3"/>
  <c r="CX359" i="3"/>
  <c r="BK359" i="3"/>
  <c r="BL359" i="3"/>
  <c r="BH359" i="3"/>
  <c r="BI359" i="3"/>
  <c r="BF359" i="3"/>
  <c r="BE359" i="3"/>
  <c r="DM358" i="3"/>
  <c r="DN358" i="3"/>
  <c r="DD358" i="3"/>
  <c r="DB358" i="3"/>
  <c r="CX358" i="3"/>
  <c r="BK358" i="3"/>
  <c r="BL358" i="3"/>
  <c r="BW358" i="3"/>
  <c r="BH358" i="3"/>
  <c r="BI358" i="3"/>
  <c r="BF358" i="3"/>
  <c r="BE358" i="3"/>
  <c r="DM357" i="3"/>
  <c r="DN357" i="3"/>
  <c r="DD357" i="3"/>
  <c r="DB357" i="3"/>
  <c r="CX357" i="3"/>
  <c r="BK357" i="3"/>
  <c r="BL357" i="3"/>
  <c r="BH357" i="3"/>
  <c r="BI357" i="3"/>
  <c r="BF357" i="3"/>
  <c r="BE357" i="3"/>
  <c r="DM356" i="3"/>
  <c r="DN356" i="3"/>
  <c r="DD356" i="3"/>
  <c r="DB356" i="3"/>
  <c r="CX356" i="3"/>
  <c r="BK356" i="3"/>
  <c r="BL356" i="3"/>
  <c r="BW356" i="3"/>
  <c r="BH356" i="3"/>
  <c r="BI356" i="3"/>
  <c r="BF356" i="3"/>
  <c r="BE356" i="3"/>
  <c r="DM355" i="3"/>
  <c r="DN355" i="3"/>
  <c r="DD355" i="3"/>
  <c r="DB355" i="3"/>
  <c r="CX355" i="3"/>
  <c r="BK355" i="3"/>
  <c r="BL355" i="3"/>
  <c r="BH355" i="3"/>
  <c r="BI355" i="3"/>
  <c r="BF355" i="3"/>
  <c r="BE355" i="3"/>
  <c r="DM354" i="3"/>
  <c r="DN354" i="3"/>
  <c r="DD354" i="3"/>
  <c r="DB354" i="3"/>
  <c r="CX354" i="3"/>
  <c r="BK354" i="3"/>
  <c r="BL354" i="3"/>
  <c r="BW354" i="3"/>
  <c r="BH354" i="3"/>
  <c r="BI354" i="3"/>
  <c r="BF354" i="3"/>
  <c r="BE354" i="3"/>
  <c r="DM353" i="3"/>
  <c r="DN353" i="3"/>
  <c r="DD353" i="3"/>
  <c r="DB353" i="3"/>
  <c r="CX353" i="3"/>
  <c r="BK353" i="3"/>
  <c r="BL353" i="3"/>
  <c r="BH353" i="3"/>
  <c r="BI353" i="3"/>
  <c r="BF353" i="3"/>
  <c r="BE353" i="3"/>
  <c r="DM352" i="3"/>
  <c r="DN352" i="3"/>
  <c r="DD352" i="3"/>
  <c r="DB352" i="3"/>
  <c r="CX352" i="3"/>
  <c r="BK352" i="3"/>
  <c r="BL352" i="3"/>
  <c r="BW352" i="3"/>
  <c r="BH352" i="3"/>
  <c r="BI352" i="3"/>
  <c r="BF352" i="3"/>
  <c r="BE352" i="3"/>
  <c r="DM351" i="3"/>
  <c r="DN351" i="3"/>
  <c r="DD351" i="3"/>
  <c r="DB351" i="3"/>
  <c r="CX351" i="3"/>
  <c r="BK351" i="3"/>
  <c r="BL351" i="3"/>
  <c r="BH351" i="3"/>
  <c r="BI351" i="3"/>
  <c r="BF351" i="3"/>
  <c r="BE351" i="3"/>
  <c r="DM350" i="3"/>
  <c r="DN350" i="3"/>
  <c r="DD350" i="3"/>
  <c r="DB350" i="3"/>
  <c r="CX350" i="3"/>
  <c r="BK350" i="3"/>
  <c r="BL350" i="3"/>
  <c r="BW350" i="3"/>
  <c r="BH350" i="3"/>
  <c r="BI350" i="3"/>
  <c r="BF350" i="3"/>
  <c r="BE350" i="3"/>
  <c r="DM349" i="3"/>
  <c r="DN349" i="3"/>
  <c r="DD349" i="3"/>
  <c r="DB349" i="3"/>
  <c r="CX349" i="3"/>
  <c r="BK349" i="3"/>
  <c r="BL349" i="3"/>
  <c r="BH349" i="3"/>
  <c r="BI349" i="3"/>
  <c r="BF349" i="3"/>
  <c r="BE349" i="3"/>
  <c r="DM348" i="3"/>
  <c r="DN348" i="3"/>
  <c r="DD348" i="3"/>
  <c r="DB348" i="3"/>
  <c r="CX348" i="3"/>
  <c r="BK348" i="3"/>
  <c r="BL348" i="3"/>
  <c r="BW348" i="3"/>
  <c r="BH348" i="3"/>
  <c r="BI348" i="3"/>
  <c r="BF348" i="3"/>
  <c r="BE348" i="3"/>
  <c r="DM347" i="3"/>
  <c r="DN347" i="3"/>
  <c r="DD347" i="3"/>
  <c r="DB347" i="3"/>
  <c r="CX347" i="3"/>
  <c r="BK347" i="3"/>
  <c r="BL347" i="3"/>
  <c r="BH347" i="3"/>
  <c r="BI347" i="3"/>
  <c r="BF347" i="3"/>
  <c r="BE347" i="3"/>
  <c r="DM346" i="3"/>
  <c r="DN346" i="3"/>
  <c r="DD346" i="3"/>
  <c r="DB346" i="3"/>
  <c r="CX346" i="3"/>
  <c r="BK346" i="3"/>
  <c r="BL346" i="3"/>
  <c r="BW346" i="3"/>
  <c r="BH346" i="3"/>
  <c r="BI346" i="3"/>
  <c r="BF346" i="3"/>
  <c r="BE346" i="3"/>
  <c r="DM345" i="3"/>
  <c r="DN345" i="3"/>
  <c r="DD345" i="3"/>
  <c r="DB345" i="3"/>
  <c r="CX345" i="3"/>
  <c r="BK345" i="3"/>
  <c r="BL345" i="3"/>
  <c r="BH345" i="3"/>
  <c r="BI345" i="3"/>
  <c r="BF345" i="3"/>
  <c r="BE345" i="3"/>
  <c r="DM344" i="3"/>
  <c r="DN344" i="3"/>
  <c r="DD344" i="3"/>
  <c r="DB344" i="3"/>
  <c r="CX344" i="3"/>
  <c r="BK344" i="3"/>
  <c r="BL344" i="3"/>
  <c r="BW344" i="3"/>
  <c r="BH344" i="3"/>
  <c r="BI344" i="3"/>
  <c r="BF344" i="3"/>
  <c r="BE344" i="3"/>
  <c r="DM343" i="3"/>
  <c r="DN343" i="3"/>
  <c r="DD343" i="3"/>
  <c r="DB343" i="3"/>
  <c r="CX343" i="3"/>
  <c r="BK343" i="3"/>
  <c r="BL343" i="3"/>
  <c r="BH343" i="3"/>
  <c r="BI343" i="3"/>
  <c r="BF343" i="3"/>
  <c r="BE343" i="3"/>
  <c r="DM342" i="3"/>
  <c r="DN342" i="3"/>
  <c r="DD342" i="3"/>
  <c r="DB342" i="3"/>
  <c r="CX342" i="3"/>
  <c r="BK342" i="3"/>
  <c r="BL342" i="3"/>
  <c r="BW342" i="3"/>
  <c r="BH342" i="3"/>
  <c r="BI342" i="3"/>
  <c r="BF342" i="3"/>
  <c r="BE342" i="3"/>
  <c r="DM341" i="3"/>
  <c r="DN341" i="3"/>
  <c r="DD341" i="3"/>
  <c r="DB341" i="3"/>
  <c r="CX341" i="3"/>
  <c r="BK341" i="3"/>
  <c r="BL341" i="3"/>
  <c r="BH341" i="3"/>
  <c r="BI341" i="3"/>
  <c r="BF341" i="3"/>
  <c r="BE341" i="3"/>
  <c r="DM340" i="3"/>
  <c r="DN340" i="3"/>
  <c r="DD340" i="3"/>
  <c r="DB340" i="3"/>
  <c r="CX340" i="3"/>
  <c r="BK340" i="3"/>
  <c r="BL340" i="3"/>
  <c r="BW340" i="3"/>
  <c r="BH340" i="3"/>
  <c r="BI340" i="3"/>
  <c r="BF340" i="3"/>
  <c r="BE340" i="3"/>
  <c r="DM339" i="3"/>
  <c r="DN339" i="3"/>
  <c r="DD339" i="3"/>
  <c r="DB339" i="3"/>
  <c r="CX339" i="3"/>
  <c r="BK339" i="3"/>
  <c r="BL339" i="3"/>
  <c r="BH339" i="3"/>
  <c r="BI339" i="3"/>
  <c r="BF339" i="3"/>
  <c r="BE339" i="3"/>
  <c r="DM338" i="3"/>
  <c r="DN338" i="3"/>
  <c r="DD338" i="3"/>
  <c r="DB338" i="3"/>
  <c r="CX338" i="3"/>
  <c r="BK338" i="3"/>
  <c r="BL338" i="3"/>
  <c r="BW338" i="3"/>
  <c r="BH338" i="3"/>
  <c r="BI338" i="3"/>
  <c r="BF338" i="3"/>
  <c r="BE338" i="3"/>
  <c r="DM337" i="3"/>
  <c r="DN337" i="3"/>
  <c r="DD337" i="3"/>
  <c r="DB337" i="3"/>
  <c r="CX337" i="3"/>
  <c r="BK337" i="3"/>
  <c r="BL337" i="3"/>
  <c r="BH337" i="3"/>
  <c r="BI337" i="3"/>
  <c r="BF337" i="3"/>
  <c r="BE337" i="3"/>
  <c r="DM336" i="3"/>
  <c r="DN336" i="3"/>
  <c r="DD336" i="3"/>
  <c r="DB336" i="3"/>
  <c r="CX336" i="3"/>
  <c r="BK336" i="3"/>
  <c r="BL336" i="3"/>
  <c r="BW336" i="3"/>
  <c r="BH336" i="3"/>
  <c r="BI336" i="3"/>
  <c r="BF336" i="3"/>
  <c r="BE336" i="3"/>
  <c r="DM335" i="3"/>
  <c r="DN335" i="3"/>
  <c r="DD335" i="3"/>
  <c r="DB335" i="3"/>
  <c r="CX335" i="3"/>
  <c r="BK335" i="3"/>
  <c r="BL335" i="3"/>
  <c r="BH335" i="3"/>
  <c r="BI335" i="3"/>
  <c r="BF335" i="3"/>
  <c r="BE335" i="3"/>
  <c r="DM334" i="3"/>
  <c r="DN334" i="3"/>
  <c r="DD334" i="3"/>
  <c r="DB334" i="3"/>
  <c r="CX334" i="3"/>
  <c r="BK334" i="3"/>
  <c r="BL334" i="3"/>
  <c r="BW334" i="3"/>
  <c r="BH334" i="3"/>
  <c r="BI334" i="3"/>
  <c r="BF334" i="3"/>
  <c r="BE334" i="3"/>
  <c r="DM333" i="3"/>
  <c r="DN333" i="3"/>
  <c r="DD333" i="3"/>
  <c r="DB333" i="3"/>
  <c r="CX333" i="3"/>
  <c r="BK333" i="3"/>
  <c r="BL333" i="3"/>
  <c r="BW333" i="3"/>
  <c r="BH333" i="3"/>
  <c r="BI333" i="3"/>
  <c r="BF333" i="3"/>
  <c r="BE333" i="3"/>
  <c r="DM332" i="3"/>
  <c r="DN332" i="3"/>
  <c r="DD332" i="3"/>
  <c r="DB332" i="3"/>
  <c r="CX332" i="3"/>
  <c r="BK332" i="3"/>
  <c r="BL332" i="3"/>
  <c r="BW332" i="3"/>
  <c r="BH332" i="3"/>
  <c r="BI332" i="3"/>
  <c r="BF332" i="3"/>
  <c r="BE332" i="3"/>
  <c r="DM331" i="3"/>
  <c r="DN331" i="3"/>
  <c r="DD331" i="3"/>
  <c r="DB331" i="3"/>
  <c r="CX331" i="3"/>
  <c r="BK331" i="3"/>
  <c r="BL331" i="3"/>
  <c r="BH331" i="3"/>
  <c r="BI331" i="3"/>
  <c r="BF331" i="3"/>
  <c r="BE331" i="3"/>
  <c r="DM330" i="3"/>
  <c r="DN330" i="3"/>
  <c r="DD330" i="3"/>
  <c r="DB330" i="3"/>
  <c r="CX330" i="3"/>
  <c r="BK330" i="3"/>
  <c r="BL330" i="3"/>
  <c r="BW330" i="3"/>
  <c r="BH330" i="3"/>
  <c r="BI330" i="3"/>
  <c r="BF330" i="3"/>
  <c r="BE330" i="3"/>
  <c r="DM329" i="3"/>
  <c r="DN329" i="3"/>
  <c r="DD329" i="3"/>
  <c r="DB329" i="3"/>
  <c r="CX329" i="3"/>
  <c r="BK329" i="3"/>
  <c r="BL329" i="3"/>
  <c r="BW329" i="3"/>
  <c r="BH329" i="3"/>
  <c r="BI329" i="3"/>
  <c r="BF329" i="3"/>
  <c r="BE329" i="3"/>
  <c r="DM328" i="3"/>
  <c r="DN328" i="3"/>
  <c r="DD328" i="3"/>
  <c r="DB328" i="3"/>
  <c r="CX328" i="3"/>
  <c r="BK328" i="3"/>
  <c r="BL328" i="3"/>
  <c r="BW328" i="3"/>
  <c r="BH328" i="3"/>
  <c r="BI328" i="3"/>
  <c r="BF328" i="3"/>
  <c r="BE328" i="3"/>
  <c r="DM327" i="3"/>
  <c r="DN327" i="3"/>
  <c r="DD327" i="3"/>
  <c r="DB327" i="3"/>
  <c r="CX327" i="3"/>
  <c r="BK327" i="3"/>
  <c r="BL327" i="3"/>
  <c r="BH327" i="3"/>
  <c r="BI327" i="3"/>
  <c r="BF327" i="3"/>
  <c r="BE327" i="3"/>
  <c r="DM326" i="3"/>
  <c r="DN326" i="3"/>
  <c r="DD326" i="3"/>
  <c r="DB326" i="3"/>
  <c r="CX326" i="3"/>
  <c r="BK326" i="3"/>
  <c r="BL326" i="3"/>
  <c r="BW326" i="3"/>
  <c r="BH326" i="3"/>
  <c r="BI326" i="3"/>
  <c r="BF326" i="3"/>
  <c r="BE326" i="3"/>
  <c r="DM325" i="3"/>
  <c r="DN325" i="3"/>
  <c r="DD325" i="3"/>
  <c r="DB325" i="3"/>
  <c r="CX325" i="3"/>
  <c r="BK325" i="3"/>
  <c r="BL325" i="3"/>
  <c r="BM325" i="3"/>
  <c r="BW325" i="3"/>
  <c r="AI325" i="3"/>
  <c r="BH325" i="3"/>
  <c r="BI325" i="3"/>
  <c r="BF325" i="3"/>
  <c r="BE325" i="3"/>
  <c r="DM324" i="3"/>
  <c r="DN324" i="3"/>
  <c r="DD324" i="3"/>
  <c r="DB324" i="3"/>
  <c r="CX324" i="3"/>
  <c r="BK324" i="3"/>
  <c r="BL324" i="3"/>
  <c r="BW324" i="3"/>
  <c r="BH324" i="3"/>
  <c r="BI324" i="3"/>
  <c r="BF324" i="3"/>
  <c r="BE324" i="3"/>
  <c r="DM323" i="3"/>
  <c r="DN323" i="3"/>
  <c r="DD323" i="3"/>
  <c r="DB323" i="3"/>
  <c r="CX323" i="3"/>
  <c r="BK323" i="3"/>
  <c r="BL323" i="3"/>
  <c r="BH323" i="3"/>
  <c r="BI323" i="3"/>
  <c r="BF323" i="3"/>
  <c r="BE323" i="3"/>
  <c r="DM322" i="3"/>
  <c r="DN322" i="3"/>
  <c r="DD322" i="3"/>
  <c r="DB322" i="3"/>
  <c r="CX322" i="3"/>
  <c r="BK322" i="3"/>
  <c r="BL322" i="3"/>
  <c r="BW322" i="3"/>
  <c r="BH322" i="3"/>
  <c r="BI322" i="3"/>
  <c r="BF322" i="3"/>
  <c r="BE322" i="3"/>
  <c r="DM321" i="3"/>
  <c r="DN321" i="3"/>
  <c r="DD321" i="3"/>
  <c r="DB321" i="3"/>
  <c r="CX321" i="3"/>
  <c r="BK321" i="3"/>
  <c r="BL321" i="3"/>
  <c r="BH321" i="3"/>
  <c r="BI321" i="3"/>
  <c r="BF321" i="3"/>
  <c r="BE321" i="3"/>
  <c r="DM320" i="3"/>
  <c r="DN320" i="3"/>
  <c r="DD320" i="3"/>
  <c r="DB320" i="3"/>
  <c r="CX320" i="3"/>
  <c r="BK320" i="3"/>
  <c r="BL320" i="3"/>
  <c r="BW320" i="3"/>
  <c r="BH320" i="3"/>
  <c r="BI320" i="3"/>
  <c r="BF320" i="3"/>
  <c r="BE320" i="3"/>
  <c r="DM319" i="3"/>
  <c r="DN319" i="3"/>
  <c r="DD319" i="3"/>
  <c r="DB319" i="3"/>
  <c r="CX319" i="3"/>
  <c r="BK319" i="3"/>
  <c r="BL319" i="3"/>
  <c r="BH319" i="3"/>
  <c r="BI319" i="3"/>
  <c r="BF319" i="3"/>
  <c r="BE319" i="3"/>
  <c r="DM318" i="3"/>
  <c r="DN318" i="3"/>
  <c r="DD318" i="3"/>
  <c r="DB318" i="3"/>
  <c r="CX318" i="3"/>
  <c r="BK318" i="3"/>
  <c r="BL318" i="3"/>
  <c r="BW318" i="3"/>
  <c r="BH318" i="3"/>
  <c r="BI318" i="3"/>
  <c r="BF318" i="3"/>
  <c r="BE318" i="3"/>
  <c r="DM317" i="3"/>
  <c r="DN317" i="3"/>
  <c r="DD317" i="3"/>
  <c r="DB317" i="3"/>
  <c r="CX317" i="3"/>
  <c r="BK317" i="3"/>
  <c r="BL317" i="3"/>
  <c r="BH317" i="3"/>
  <c r="BI317" i="3"/>
  <c r="BF317" i="3"/>
  <c r="BE317" i="3"/>
  <c r="DM316" i="3"/>
  <c r="DN316" i="3"/>
  <c r="DD316" i="3"/>
  <c r="DB316" i="3"/>
  <c r="CX316" i="3"/>
  <c r="BK316" i="3"/>
  <c r="BL316" i="3"/>
  <c r="BW316" i="3"/>
  <c r="BH316" i="3"/>
  <c r="BI316" i="3"/>
  <c r="BF316" i="3"/>
  <c r="BE316" i="3"/>
  <c r="DM315" i="3"/>
  <c r="DN315" i="3"/>
  <c r="DD315" i="3"/>
  <c r="DB315" i="3"/>
  <c r="CX315" i="3"/>
  <c r="BK315" i="3"/>
  <c r="BL315" i="3"/>
  <c r="BH315" i="3"/>
  <c r="BI315" i="3"/>
  <c r="BF315" i="3"/>
  <c r="BE315" i="3"/>
  <c r="DM314" i="3"/>
  <c r="DN314" i="3"/>
  <c r="DD314" i="3"/>
  <c r="DB314" i="3"/>
  <c r="CX314" i="3"/>
  <c r="BK314" i="3"/>
  <c r="BL314" i="3"/>
  <c r="BW314" i="3"/>
  <c r="BH314" i="3"/>
  <c r="BI314" i="3"/>
  <c r="BF314" i="3"/>
  <c r="BE314" i="3"/>
  <c r="DM313" i="3"/>
  <c r="DN313" i="3"/>
  <c r="DD313" i="3"/>
  <c r="DB313" i="3"/>
  <c r="CX313" i="3"/>
  <c r="BK313" i="3"/>
  <c r="BL313" i="3"/>
  <c r="BH313" i="3"/>
  <c r="BI313" i="3"/>
  <c r="BF313" i="3"/>
  <c r="BE313" i="3"/>
  <c r="DM312" i="3"/>
  <c r="DN312" i="3"/>
  <c r="DD312" i="3"/>
  <c r="DB312" i="3"/>
  <c r="CX312" i="3"/>
  <c r="BK312" i="3"/>
  <c r="BL312" i="3"/>
  <c r="BW312" i="3"/>
  <c r="BH312" i="3"/>
  <c r="BI312" i="3"/>
  <c r="BF312" i="3"/>
  <c r="BE312" i="3"/>
  <c r="DM311" i="3"/>
  <c r="DN311" i="3"/>
  <c r="DD311" i="3"/>
  <c r="DB311" i="3"/>
  <c r="CX311" i="3"/>
  <c r="BK311" i="3"/>
  <c r="BL311" i="3"/>
  <c r="BH311" i="3"/>
  <c r="BI311" i="3"/>
  <c r="BF311" i="3"/>
  <c r="BE311" i="3"/>
  <c r="DM310" i="3"/>
  <c r="DN310" i="3"/>
  <c r="DD310" i="3"/>
  <c r="DB310" i="3"/>
  <c r="CX310" i="3"/>
  <c r="BK310" i="3"/>
  <c r="BL310" i="3"/>
  <c r="BW310" i="3"/>
  <c r="BH310" i="3"/>
  <c r="BI310" i="3"/>
  <c r="BF310" i="3"/>
  <c r="BE310" i="3"/>
  <c r="DM309" i="3"/>
  <c r="DN309" i="3"/>
  <c r="DD309" i="3"/>
  <c r="DB309" i="3"/>
  <c r="CX309" i="3"/>
  <c r="BK309" i="3"/>
  <c r="BL309" i="3"/>
  <c r="BH309" i="3"/>
  <c r="BI309" i="3"/>
  <c r="BF309" i="3"/>
  <c r="BE309" i="3"/>
  <c r="DM308" i="3"/>
  <c r="DN308" i="3"/>
  <c r="DD308" i="3"/>
  <c r="DB308" i="3"/>
  <c r="CX308" i="3"/>
  <c r="BK308" i="3"/>
  <c r="BL308" i="3"/>
  <c r="BW308" i="3"/>
  <c r="BH308" i="3"/>
  <c r="BI308" i="3"/>
  <c r="BF308" i="3"/>
  <c r="BE308" i="3"/>
  <c r="DM307" i="3"/>
  <c r="DN307" i="3"/>
  <c r="DD307" i="3"/>
  <c r="DB307" i="3"/>
  <c r="CX307" i="3"/>
  <c r="BK307" i="3"/>
  <c r="BL307" i="3"/>
  <c r="BH307" i="3"/>
  <c r="BI307" i="3"/>
  <c r="BF307" i="3"/>
  <c r="BE307" i="3"/>
  <c r="DM306" i="3"/>
  <c r="DN306" i="3"/>
  <c r="DD306" i="3"/>
  <c r="DB306" i="3"/>
  <c r="CX306" i="3"/>
  <c r="BK306" i="3"/>
  <c r="BL306" i="3"/>
  <c r="BW306" i="3"/>
  <c r="BH306" i="3"/>
  <c r="BI306" i="3"/>
  <c r="BF306" i="3"/>
  <c r="BE306" i="3"/>
  <c r="DM305" i="3"/>
  <c r="DN305" i="3"/>
  <c r="DD305" i="3"/>
  <c r="DB305" i="3"/>
  <c r="CX305" i="3"/>
  <c r="BK305" i="3"/>
  <c r="BL305" i="3"/>
  <c r="BH305" i="3"/>
  <c r="BI305" i="3"/>
  <c r="BF305" i="3"/>
  <c r="BE305" i="3"/>
  <c r="DM304" i="3"/>
  <c r="DN304" i="3"/>
  <c r="DD304" i="3"/>
  <c r="DB304" i="3"/>
  <c r="CX304" i="3"/>
  <c r="BK304" i="3"/>
  <c r="BL304" i="3"/>
  <c r="BW304" i="3"/>
  <c r="BH304" i="3"/>
  <c r="BI304" i="3"/>
  <c r="BF304" i="3"/>
  <c r="BE304" i="3"/>
  <c r="DM303" i="3"/>
  <c r="DN303" i="3"/>
  <c r="DD303" i="3"/>
  <c r="DB303" i="3"/>
  <c r="CX303" i="3"/>
  <c r="BK303" i="3"/>
  <c r="BL303" i="3"/>
  <c r="BH303" i="3"/>
  <c r="BI303" i="3"/>
  <c r="BF303" i="3"/>
  <c r="BE303" i="3"/>
  <c r="DM302" i="3"/>
  <c r="DN302" i="3"/>
  <c r="DD302" i="3"/>
  <c r="DB302" i="3"/>
  <c r="CX302" i="3"/>
  <c r="BK302" i="3"/>
  <c r="BL302" i="3"/>
  <c r="BW302" i="3"/>
  <c r="BH302" i="3"/>
  <c r="BI302" i="3"/>
  <c r="BF302" i="3"/>
  <c r="BE302" i="3"/>
  <c r="DM301" i="3"/>
  <c r="DN301" i="3"/>
  <c r="DD301" i="3"/>
  <c r="DB301" i="3"/>
  <c r="CX301" i="3"/>
  <c r="BK301" i="3"/>
  <c r="BL301" i="3"/>
  <c r="BH301" i="3"/>
  <c r="BI301" i="3"/>
  <c r="BF301" i="3"/>
  <c r="BE301" i="3"/>
  <c r="DM300" i="3"/>
  <c r="DN300" i="3"/>
  <c r="DD300" i="3"/>
  <c r="DB300" i="3"/>
  <c r="CX300" i="3"/>
  <c r="BK300" i="3"/>
  <c r="BL300" i="3"/>
  <c r="BW300" i="3"/>
  <c r="BH300" i="3"/>
  <c r="BI300" i="3"/>
  <c r="BF300" i="3"/>
  <c r="BE300" i="3"/>
  <c r="DM299" i="3"/>
  <c r="DN299" i="3"/>
  <c r="DD299" i="3"/>
  <c r="DB299" i="3"/>
  <c r="CX299" i="3"/>
  <c r="BK299" i="3"/>
  <c r="BL299" i="3"/>
  <c r="BH299" i="3"/>
  <c r="BI299" i="3"/>
  <c r="BF299" i="3"/>
  <c r="BE299" i="3"/>
  <c r="DM298" i="3"/>
  <c r="DN298" i="3"/>
  <c r="DD298" i="3"/>
  <c r="DB298" i="3"/>
  <c r="CX298" i="3"/>
  <c r="BK298" i="3"/>
  <c r="BL298" i="3"/>
  <c r="BW298" i="3"/>
  <c r="BH298" i="3"/>
  <c r="BI298" i="3"/>
  <c r="BF298" i="3"/>
  <c r="BE298" i="3"/>
  <c r="DM297" i="3"/>
  <c r="DN297" i="3"/>
  <c r="DD297" i="3"/>
  <c r="DB297" i="3"/>
  <c r="CX297" i="3"/>
  <c r="BK297" i="3"/>
  <c r="BL297" i="3"/>
  <c r="BM297" i="3"/>
  <c r="BH297" i="3"/>
  <c r="BI297" i="3"/>
  <c r="BF297" i="3"/>
  <c r="BE297" i="3"/>
  <c r="DM296" i="3"/>
  <c r="DN296" i="3"/>
  <c r="DD296" i="3"/>
  <c r="DB296" i="3"/>
  <c r="CX296" i="3"/>
  <c r="BK296" i="3"/>
  <c r="BL296" i="3"/>
  <c r="BW296" i="3"/>
  <c r="BH296" i="3"/>
  <c r="BI296" i="3"/>
  <c r="BF296" i="3"/>
  <c r="BE296" i="3"/>
  <c r="DM295" i="3"/>
  <c r="DN295" i="3"/>
  <c r="DD295" i="3"/>
  <c r="DB295" i="3"/>
  <c r="CX295" i="3"/>
  <c r="BK295" i="3"/>
  <c r="BL295" i="3"/>
  <c r="BH295" i="3"/>
  <c r="BI295" i="3"/>
  <c r="BF295" i="3"/>
  <c r="BE295" i="3"/>
  <c r="DM294" i="3"/>
  <c r="DN294" i="3"/>
  <c r="DD294" i="3"/>
  <c r="DB294" i="3"/>
  <c r="CX294" i="3"/>
  <c r="BK294" i="3"/>
  <c r="BL294" i="3"/>
  <c r="BW294" i="3"/>
  <c r="BH294" i="3"/>
  <c r="BI294" i="3"/>
  <c r="BF294" i="3"/>
  <c r="BE294" i="3"/>
  <c r="DM293" i="3"/>
  <c r="DN293" i="3"/>
  <c r="DD293" i="3"/>
  <c r="DB293" i="3"/>
  <c r="CX293" i="3"/>
  <c r="BK293" i="3"/>
  <c r="BL293" i="3"/>
  <c r="BH293" i="3"/>
  <c r="BI293" i="3"/>
  <c r="BF293" i="3"/>
  <c r="BE293" i="3"/>
  <c r="DM292" i="3"/>
  <c r="DN292" i="3"/>
  <c r="DD292" i="3"/>
  <c r="DB292" i="3"/>
  <c r="CX292" i="3"/>
  <c r="BK292" i="3"/>
  <c r="BL292" i="3"/>
  <c r="BW292" i="3"/>
  <c r="BH292" i="3"/>
  <c r="BI292" i="3"/>
  <c r="BF292" i="3"/>
  <c r="BE292" i="3"/>
  <c r="DM291" i="3"/>
  <c r="DN291" i="3"/>
  <c r="DD291" i="3"/>
  <c r="DB291" i="3"/>
  <c r="CX291" i="3"/>
  <c r="BK291" i="3"/>
  <c r="BL291" i="3"/>
  <c r="BH291" i="3"/>
  <c r="BI291" i="3"/>
  <c r="BF291" i="3"/>
  <c r="BE291" i="3"/>
  <c r="DM290" i="3"/>
  <c r="DN290" i="3"/>
  <c r="DD290" i="3"/>
  <c r="DB290" i="3"/>
  <c r="CX290" i="3"/>
  <c r="BK290" i="3"/>
  <c r="BL290" i="3"/>
  <c r="BW290" i="3"/>
  <c r="BH290" i="3"/>
  <c r="BI290" i="3"/>
  <c r="BF290" i="3"/>
  <c r="BE290" i="3"/>
  <c r="DM289" i="3"/>
  <c r="DN289" i="3"/>
  <c r="DD289" i="3"/>
  <c r="DB289" i="3"/>
  <c r="CX289" i="3"/>
  <c r="BK289" i="3"/>
  <c r="BL289" i="3"/>
  <c r="BH289" i="3"/>
  <c r="BI289" i="3"/>
  <c r="BF289" i="3"/>
  <c r="BE289" i="3"/>
  <c r="DM288" i="3"/>
  <c r="DN288" i="3"/>
  <c r="DD288" i="3"/>
  <c r="DB288" i="3"/>
  <c r="CX288" i="3"/>
  <c r="BK288" i="3"/>
  <c r="BL288" i="3"/>
  <c r="BW288" i="3"/>
  <c r="BH288" i="3"/>
  <c r="BI288" i="3"/>
  <c r="BF288" i="3"/>
  <c r="BE288" i="3"/>
  <c r="DM287" i="3"/>
  <c r="DN287" i="3"/>
  <c r="DD287" i="3"/>
  <c r="DB287" i="3"/>
  <c r="CX287" i="3"/>
  <c r="BK287" i="3"/>
  <c r="BL287" i="3"/>
  <c r="BH287" i="3"/>
  <c r="BI287" i="3"/>
  <c r="BF287" i="3"/>
  <c r="BE287" i="3"/>
  <c r="DM286" i="3"/>
  <c r="DN286" i="3"/>
  <c r="DD286" i="3"/>
  <c r="DB286" i="3"/>
  <c r="CX286" i="3"/>
  <c r="BK286" i="3"/>
  <c r="BL286" i="3"/>
  <c r="BW286" i="3"/>
  <c r="BH286" i="3"/>
  <c r="BI286" i="3"/>
  <c r="BF286" i="3"/>
  <c r="BE286" i="3"/>
  <c r="DM285" i="3"/>
  <c r="DN285" i="3"/>
  <c r="DD285" i="3"/>
  <c r="DB285" i="3"/>
  <c r="CX285" i="3"/>
  <c r="BK285" i="3"/>
  <c r="BL285" i="3"/>
  <c r="BH285" i="3"/>
  <c r="BI285" i="3"/>
  <c r="BF285" i="3"/>
  <c r="BE285" i="3"/>
  <c r="DM284" i="3"/>
  <c r="DN284" i="3"/>
  <c r="DD284" i="3"/>
  <c r="DB284" i="3"/>
  <c r="CX284" i="3"/>
  <c r="BK284" i="3"/>
  <c r="BL284" i="3"/>
  <c r="BW284" i="3"/>
  <c r="BH284" i="3"/>
  <c r="BI284" i="3"/>
  <c r="BF284" i="3"/>
  <c r="BE284" i="3"/>
  <c r="DM283" i="3"/>
  <c r="DN283" i="3"/>
  <c r="DD283" i="3"/>
  <c r="DB283" i="3"/>
  <c r="CX283" i="3"/>
  <c r="BK283" i="3"/>
  <c r="BL283" i="3"/>
  <c r="BH283" i="3"/>
  <c r="BI283" i="3"/>
  <c r="BF283" i="3"/>
  <c r="BE283" i="3"/>
  <c r="DM282" i="3"/>
  <c r="DN282" i="3"/>
  <c r="DD282" i="3"/>
  <c r="DB282" i="3"/>
  <c r="CX282" i="3"/>
  <c r="BK282" i="3"/>
  <c r="BL282" i="3"/>
  <c r="BW282" i="3"/>
  <c r="BH282" i="3"/>
  <c r="BI282" i="3"/>
  <c r="BF282" i="3"/>
  <c r="BE282" i="3"/>
  <c r="DM281" i="3"/>
  <c r="DN281" i="3"/>
  <c r="DD281" i="3"/>
  <c r="DB281" i="3"/>
  <c r="CX281" i="3"/>
  <c r="BK281" i="3"/>
  <c r="BL281" i="3"/>
  <c r="BH281" i="3"/>
  <c r="BI281" i="3"/>
  <c r="BF281" i="3"/>
  <c r="BE281" i="3"/>
  <c r="DM280" i="3"/>
  <c r="DN280" i="3"/>
  <c r="DD280" i="3"/>
  <c r="DB280" i="3"/>
  <c r="CX280" i="3"/>
  <c r="BK280" i="3"/>
  <c r="BL280" i="3"/>
  <c r="BW280" i="3"/>
  <c r="BH280" i="3"/>
  <c r="BI280" i="3"/>
  <c r="BF280" i="3"/>
  <c r="BE280" i="3"/>
  <c r="DM279" i="3"/>
  <c r="DN279" i="3"/>
  <c r="DD279" i="3"/>
  <c r="DB279" i="3"/>
  <c r="CX279" i="3"/>
  <c r="BK279" i="3"/>
  <c r="BL279" i="3"/>
  <c r="BH279" i="3"/>
  <c r="BI279" i="3"/>
  <c r="BF279" i="3"/>
  <c r="BE279" i="3"/>
  <c r="DM278" i="3"/>
  <c r="DN278" i="3"/>
  <c r="DD278" i="3"/>
  <c r="DB278" i="3"/>
  <c r="CX278" i="3"/>
  <c r="BK278" i="3"/>
  <c r="BL278" i="3"/>
  <c r="BW278" i="3"/>
  <c r="BH278" i="3"/>
  <c r="BI278" i="3"/>
  <c r="BF278" i="3"/>
  <c r="BE278" i="3"/>
  <c r="DM277" i="3"/>
  <c r="DN277" i="3"/>
  <c r="DD277" i="3"/>
  <c r="DB277" i="3"/>
  <c r="CX277" i="3"/>
  <c r="BK277" i="3"/>
  <c r="BL277" i="3"/>
  <c r="BH277" i="3"/>
  <c r="BI277" i="3"/>
  <c r="BF277" i="3"/>
  <c r="BE277" i="3"/>
  <c r="DM276" i="3"/>
  <c r="DN276" i="3"/>
  <c r="DD276" i="3"/>
  <c r="DB276" i="3"/>
  <c r="CX276" i="3"/>
  <c r="BK276" i="3"/>
  <c r="BL276" i="3"/>
  <c r="BW276" i="3"/>
  <c r="BH276" i="3"/>
  <c r="BI276" i="3"/>
  <c r="BF276" i="3"/>
  <c r="BE276" i="3"/>
  <c r="DM275" i="3"/>
  <c r="DN275" i="3"/>
  <c r="DD275" i="3"/>
  <c r="DB275" i="3"/>
  <c r="CX275" i="3"/>
  <c r="BK275" i="3"/>
  <c r="BL275" i="3"/>
  <c r="BH275" i="3"/>
  <c r="BI275" i="3"/>
  <c r="BF275" i="3"/>
  <c r="BE275" i="3"/>
  <c r="DM274" i="3"/>
  <c r="DN274" i="3"/>
  <c r="DD274" i="3"/>
  <c r="DB274" i="3"/>
  <c r="CX274" i="3"/>
  <c r="BK274" i="3"/>
  <c r="BL274" i="3"/>
  <c r="BW274" i="3"/>
  <c r="BH274" i="3"/>
  <c r="BI274" i="3"/>
  <c r="BF274" i="3"/>
  <c r="BE274" i="3"/>
  <c r="DM273" i="3"/>
  <c r="DN273" i="3"/>
  <c r="DD273" i="3"/>
  <c r="DB273" i="3"/>
  <c r="CX273" i="3"/>
  <c r="BK273" i="3"/>
  <c r="BL273" i="3"/>
  <c r="BH273" i="3"/>
  <c r="BI273" i="3"/>
  <c r="BF273" i="3"/>
  <c r="BE273" i="3"/>
  <c r="DM272" i="3"/>
  <c r="DN272" i="3"/>
  <c r="DD272" i="3"/>
  <c r="DB272" i="3"/>
  <c r="CX272" i="3"/>
  <c r="BK272" i="3"/>
  <c r="BL272" i="3"/>
  <c r="BW272" i="3"/>
  <c r="BH272" i="3"/>
  <c r="BI272" i="3"/>
  <c r="BF272" i="3"/>
  <c r="BE272" i="3"/>
  <c r="DM271" i="3"/>
  <c r="DN271" i="3"/>
  <c r="DD271" i="3"/>
  <c r="DB271" i="3"/>
  <c r="CX271" i="3"/>
  <c r="BK271" i="3"/>
  <c r="BL271" i="3"/>
  <c r="BH271" i="3"/>
  <c r="BI271" i="3"/>
  <c r="BF271" i="3"/>
  <c r="BE271" i="3"/>
  <c r="DM270" i="3"/>
  <c r="DN270" i="3"/>
  <c r="DD270" i="3"/>
  <c r="DB270" i="3"/>
  <c r="CX270" i="3"/>
  <c r="BK270" i="3"/>
  <c r="BL270" i="3"/>
  <c r="BW270" i="3"/>
  <c r="BH270" i="3"/>
  <c r="BI270" i="3"/>
  <c r="BF270" i="3"/>
  <c r="BE270" i="3"/>
  <c r="DM269" i="3"/>
  <c r="DN269" i="3"/>
  <c r="DD269" i="3"/>
  <c r="DB269" i="3"/>
  <c r="CX269" i="3"/>
  <c r="BK269" i="3"/>
  <c r="BL269" i="3"/>
  <c r="BH269" i="3"/>
  <c r="BI269" i="3"/>
  <c r="BF269" i="3"/>
  <c r="BE269" i="3"/>
  <c r="DM268" i="3"/>
  <c r="DN268" i="3"/>
  <c r="DD268" i="3"/>
  <c r="DB268" i="3"/>
  <c r="CX268" i="3"/>
  <c r="BK268" i="3"/>
  <c r="BL268" i="3"/>
  <c r="BW268" i="3"/>
  <c r="BH268" i="3"/>
  <c r="BI268" i="3"/>
  <c r="BF268" i="3"/>
  <c r="BE268" i="3"/>
  <c r="DM267" i="3"/>
  <c r="DN267" i="3"/>
  <c r="DD267" i="3"/>
  <c r="DB267" i="3"/>
  <c r="CX267" i="3"/>
  <c r="BK267" i="3"/>
  <c r="BL267" i="3"/>
  <c r="BH267" i="3"/>
  <c r="BI267" i="3"/>
  <c r="BF267" i="3"/>
  <c r="BE267" i="3"/>
  <c r="DM266" i="3"/>
  <c r="DN266" i="3"/>
  <c r="DD266" i="3"/>
  <c r="DB266" i="3"/>
  <c r="CX266" i="3"/>
  <c r="BK266" i="3"/>
  <c r="BL266" i="3"/>
  <c r="BW266" i="3"/>
  <c r="BH266" i="3"/>
  <c r="BI266" i="3"/>
  <c r="BF266" i="3"/>
  <c r="BE266" i="3"/>
  <c r="DM265" i="3"/>
  <c r="DN265" i="3"/>
  <c r="DD265" i="3"/>
  <c r="DB265" i="3"/>
  <c r="CX265" i="3"/>
  <c r="BK265" i="3"/>
  <c r="BL265" i="3"/>
  <c r="BM265" i="3"/>
  <c r="BH265" i="3"/>
  <c r="BI265" i="3"/>
  <c r="BF265" i="3"/>
  <c r="BE265" i="3"/>
  <c r="DM264" i="3"/>
  <c r="DN264" i="3"/>
  <c r="DD264" i="3"/>
  <c r="DB264" i="3"/>
  <c r="CX264" i="3"/>
  <c r="BK264" i="3"/>
  <c r="BL264" i="3"/>
  <c r="BW264" i="3"/>
  <c r="BH264" i="3"/>
  <c r="BI264" i="3"/>
  <c r="BF264" i="3"/>
  <c r="BE264" i="3"/>
  <c r="DM263" i="3"/>
  <c r="DN263" i="3"/>
  <c r="DD263" i="3"/>
  <c r="DB263" i="3"/>
  <c r="CX263" i="3"/>
  <c r="BK263" i="3"/>
  <c r="BL263" i="3"/>
  <c r="BH263" i="3"/>
  <c r="BI263" i="3"/>
  <c r="BF263" i="3"/>
  <c r="BE263" i="3"/>
  <c r="DM262" i="3"/>
  <c r="DN262" i="3"/>
  <c r="DD262" i="3"/>
  <c r="DB262" i="3"/>
  <c r="CX262" i="3"/>
  <c r="BK262" i="3"/>
  <c r="BL262" i="3"/>
  <c r="BW262" i="3"/>
  <c r="BH262" i="3"/>
  <c r="BI262" i="3"/>
  <c r="BF262" i="3"/>
  <c r="BE262" i="3"/>
  <c r="DM261" i="3"/>
  <c r="DN261" i="3"/>
  <c r="DD261" i="3"/>
  <c r="DB261" i="3"/>
  <c r="CX261" i="3"/>
  <c r="BK261" i="3"/>
  <c r="BL261" i="3"/>
  <c r="BH261" i="3"/>
  <c r="BI261" i="3"/>
  <c r="BF261" i="3"/>
  <c r="BE261" i="3"/>
  <c r="DM260" i="3"/>
  <c r="DN260" i="3"/>
  <c r="DD260" i="3"/>
  <c r="DB260" i="3"/>
  <c r="CX260" i="3"/>
  <c r="BK260" i="3"/>
  <c r="BL260" i="3"/>
  <c r="BW260" i="3"/>
  <c r="BH260" i="3"/>
  <c r="BI260" i="3"/>
  <c r="BF260" i="3"/>
  <c r="BE260" i="3"/>
  <c r="DM259" i="3"/>
  <c r="DN259" i="3"/>
  <c r="DD259" i="3"/>
  <c r="DB259" i="3"/>
  <c r="CX259" i="3"/>
  <c r="BK259" i="3"/>
  <c r="BL259" i="3"/>
  <c r="BH259" i="3"/>
  <c r="BI259" i="3"/>
  <c r="BF259" i="3"/>
  <c r="BE259" i="3"/>
  <c r="DM258" i="3"/>
  <c r="DN258" i="3"/>
  <c r="DD258" i="3"/>
  <c r="DB258" i="3"/>
  <c r="CX258" i="3"/>
  <c r="BK258" i="3"/>
  <c r="BL258" i="3"/>
  <c r="BW258" i="3"/>
  <c r="BH258" i="3"/>
  <c r="BI258" i="3"/>
  <c r="BF258" i="3"/>
  <c r="BE258" i="3"/>
  <c r="DM257" i="3"/>
  <c r="DN257" i="3"/>
  <c r="DD257" i="3"/>
  <c r="DB257" i="3"/>
  <c r="CX257" i="3"/>
  <c r="BK257" i="3"/>
  <c r="BL257" i="3"/>
  <c r="BH257" i="3"/>
  <c r="BI257" i="3"/>
  <c r="BF257" i="3"/>
  <c r="BE257" i="3"/>
  <c r="DM256" i="3"/>
  <c r="DN256" i="3"/>
  <c r="DD256" i="3"/>
  <c r="DB256" i="3"/>
  <c r="CX256" i="3"/>
  <c r="BK256" i="3"/>
  <c r="BL256" i="3"/>
  <c r="BW256" i="3"/>
  <c r="BH256" i="3"/>
  <c r="BI256" i="3"/>
  <c r="BF256" i="3"/>
  <c r="BE256" i="3"/>
  <c r="DM255" i="3"/>
  <c r="DN255" i="3"/>
  <c r="DD255" i="3"/>
  <c r="DB255" i="3"/>
  <c r="CX255" i="3"/>
  <c r="BK255" i="3"/>
  <c r="BL255" i="3"/>
  <c r="BH255" i="3"/>
  <c r="BI255" i="3"/>
  <c r="BF255" i="3"/>
  <c r="BE255" i="3"/>
  <c r="DM254" i="3"/>
  <c r="DN254" i="3"/>
  <c r="DD254" i="3"/>
  <c r="DB254" i="3"/>
  <c r="CX254" i="3"/>
  <c r="BK254" i="3"/>
  <c r="BL254" i="3"/>
  <c r="BW254" i="3"/>
  <c r="BH254" i="3"/>
  <c r="BI254" i="3"/>
  <c r="BF254" i="3"/>
  <c r="BE254" i="3"/>
  <c r="DM253" i="3"/>
  <c r="DN253" i="3"/>
  <c r="DD253" i="3"/>
  <c r="DB253" i="3"/>
  <c r="CX253" i="3"/>
  <c r="BK253" i="3"/>
  <c r="BL253" i="3"/>
  <c r="BH253" i="3"/>
  <c r="BI253" i="3"/>
  <c r="BF253" i="3"/>
  <c r="BE253" i="3"/>
  <c r="DM252" i="3"/>
  <c r="DN252" i="3"/>
  <c r="DD252" i="3"/>
  <c r="DB252" i="3"/>
  <c r="CX252" i="3"/>
  <c r="BK252" i="3"/>
  <c r="BL252" i="3"/>
  <c r="BW252" i="3"/>
  <c r="BH252" i="3"/>
  <c r="BI252" i="3"/>
  <c r="BF252" i="3"/>
  <c r="BE252" i="3"/>
  <c r="DM251" i="3"/>
  <c r="DN251" i="3"/>
  <c r="DD251" i="3"/>
  <c r="DB251" i="3"/>
  <c r="CX251" i="3"/>
  <c r="BK251" i="3"/>
  <c r="BL251" i="3"/>
  <c r="BH251" i="3"/>
  <c r="BI251" i="3"/>
  <c r="BF251" i="3"/>
  <c r="BE251" i="3"/>
  <c r="DM250" i="3"/>
  <c r="DN250" i="3"/>
  <c r="DD250" i="3"/>
  <c r="DB250" i="3"/>
  <c r="CX250" i="3"/>
  <c r="BK250" i="3"/>
  <c r="BL250" i="3"/>
  <c r="BW250" i="3"/>
  <c r="BH250" i="3"/>
  <c r="BI250" i="3"/>
  <c r="BF250" i="3"/>
  <c r="BE250" i="3"/>
  <c r="DM249" i="3"/>
  <c r="DN249" i="3"/>
  <c r="DD249" i="3"/>
  <c r="DB249" i="3"/>
  <c r="CX249" i="3"/>
  <c r="BK249" i="3"/>
  <c r="BL249" i="3"/>
  <c r="BH249" i="3"/>
  <c r="BI249" i="3"/>
  <c r="BF249" i="3"/>
  <c r="BE249" i="3"/>
  <c r="DM248" i="3"/>
  <c r="DN248" i="3"/>
  <c r="DD248" i="3"/>
  <c r="DB248" i="3"/>
  <c r="CX248" i="3"/>
  <c r="BK248" i="3"/>
  <c r="BL248" i="3"/>
  <c r="BW248" i="3"/>
  <c r="BH248" i="3"/>
  <c r="BI248" i="3"/>
  <c r="BF248" i="3"/>
  <c r="BE248" i="3"/>
  <c r="DM247" i="3"/>
  <c r="DN247" i="3"/>
  <c r="DD247" i="3"/>
  <c r="DB247" i="3"/>
  <c r="CX247" i="3"/>
  <c r="BK247" i="3"/>
  <c r="BL247" i="3"/>
  <c r="BH247" i="3"/>
  <c r="BI247" i="3"/>
  <c r="BF247" i="3"/>
  <c r="BE247" i="3"/>
  <c r="DM246" i="3"/>
  <c r="DN246" i="3"/>
  <c r="DD246" i="3"/>
  <c r="DB246" i="3"/>
  <c r="CX246" i="3"/>
  <c r="BK246" i="3"/>
  <c r="BL246" i="3"/>
  <c r="BW246" i="3"/>
  <c r="BH246" i="3"/>
  <c r="BI246" i="3"/>
  <c r="BF246" i="3"/>
  <c r="BE246" i="3"/>
  <c r="DM245" i="3"/>
  <c r="DN245" i="3"/>
  <c r="DD245" i="3"/>
  <c r="DB245" i="3"/>
  <c r="CX245" i="3"/>
  <c r="BK245" i="3"/>
  <c r="BL245" i="3"/>
  <c r="BH245" i="3"/>
  <c r="BI245" i="3"/>
  <c r="BF245" i="3"/>
  <c r="BE245" i="3"/>
  <c r="DM244" i="3"/>
  <c r="DN244" i="3"/>
  <c r="DD244" i="3"/>
  <c r="DB244" i="3"/>
  <c r="CX244" i="3"/>
  <c r="BK244" i="3"/>
  <c r="BL244" i="3"/>
  <c r="BW244" i="3"/>
  <c r="BH244" i="3"/>
  <c r="BI244" i="3"/>
  <c r="BF244" i="3"/>
  <c r="BE244" i="3"/>
  <c r="DM243" i="3"/>
  <c r="DN243" i="3"/>
  <c r="DD243" i="3"/>
  <c r="DB243" i="3"/>
  <c r="CX243" i="3"/>
  <c r="BK243" i="3"/>
  <c r="BL243" i="3"/>
  <c r="BH243" i="3"/>
  <c r="BI243" i="3"/>
  <c r="BF243" i="3"/>
  <c r="BE243" i="3"/>
  <c r="DM242" i="3"/>
  <c r="DN242" i="3"/>
  <c r="DD242" i="3"/>
  <c r="DB242" i="3"/>
  <c r="CX242" i="3"/>
  <c r="BK242" i="3"/>
  <c r="BL242" i="3"/>
  <c r="BW242" i="3"/>
  <c r="BH242" i="3"/>
  <c r="BI242" i="3"/>
  <c r="BF242" i="3"/>
  <c r="BE242" i="3"/>
  <c r="DM241" i="3"/>
  <c r="DN241" i="3"/>
  <c r="DD241" i="3"/>
  <c r="DB241" i="3"/>
  <c r="CX241" i="3"/>
  <c r="BK241" i="3"/>
  <c r="BL241" i="3"/>
  <c r="BH241" i="3"/>
  <c r="BI241" i="3"/>
  <c r="BF241" i="3"/>
  <c r="BE241" i="3"/>
  <c r="DM240" i="3"/>
  <c r="DN240" i="3"/>
  <c r="DD240" i="3"/>
  <c r="DB240" i="3"/>
  <c r="CX240" i="3"/>
  <c r="BK240" i="3"/>
  <c r="BL240" i="3"/>
  <c r="BW240" i="3"/>
  <c r="BH240" i="3"/>
  <c r="BI240" i="3"/>
  <c r="BF240" i="3"/>
  <c r="BE240" i="3"/>
  <c r="DM239" i="3"/>
  <c r="DN239" i="3"/>
  <c r="DD239" i="3"/>
  <c r="DB239" i="3"/>
  <c r="CX239" i="3"/>
  <c r="BK239" i="3"/>
  <c r="BL239" i="3"/>
  <c r="BH239" i="3"/>
  <c r="BI239" i="3"/>
  <c r="BF239" i="3"/>
  <c r="BE239" i="3"/>
  <c r="DM238" i="3"/>
  <c r="DN238" i="3"/>
  <c r="DD238" i="3"/>
  <c r="DB238" i="3"/>
  <c r="CX238" i="3"/>
  <c r="BK238" i="3"/>
  <c r="BL238" i="3"/>
  <c r="BW238" i="3"/>
  <c r="BH238" i="3"/>
  <c r="BI238" i="3"/>
  <c r="BF238" i="3"/>
  <c r="BE238" i="3"/>
  <c r="DM237" i="3"/>
  <c r="DN237" i="3"/>
  <c r="DD237" i="3"/>
  <c r="DB237" i="3"/>
  <c r="CX237" i="3"/>
  <c r="BK237" i="3"/>
  <c r="BL237" i="3"/>
  <c r="BM237" i="3"/>
  <c r="BH237" i="3"/>
  <c r="BI237" i="3"/>
  <c r="BF237" i="3"/>
  <c r="BE237" i="3"/>
  <c r="DM236" i="3"/>
  <c r="DN236" i="3"/>
  <c r="DD236" i="3"/>
  <c r="DB236" i="3"/>
  <c r="CX236" i="3"/>
  <c r="BK236" i="3"/>
  <c r="BL236" i="3"/>
  <c r="BW236" i="3"/>
  <c r="BH236" i="3"/>
  <c r="BI236" i="3"/>
  <c r="BF236" i="3"/>
  <c r="BE236" i="3"/>
  <c r="DM235" i="3"/>
  <c r="DN235" i="3"/>
  <c r="DD235" i="3"/>
  <c r="DB235" i="3"/>
  <c r="CX235" i="3"/>
  <c r="BK235" i="3"/>
  <c r="BL235" i="3"/>
  <c r="BW235" i="3"/>
  <c r="BH235" i="3"/>
  <c r="BI235" i="3"/>
  <c r="BF235" i="3"/>
  <c r="BE235" i="3"/>
  <c r="DM234" i="3"/>
  <c r="DN234" i="3"/>
  <c r="DD234" i="3"/>
  <c r="DB234" i="3"/>
  <c r="CX234" i="3"/>
  <c r="BK234" i="3"/>
  <c r="BL234" i="3"/>
  <c r="BW234" i="3"/>
  <c r="BH234" i="3"/>
  <c r="BI234" i="3"/>
  <c r="BF234" i="3"/>
  <c r="BE234" i="3"/>
  <c r="DM233" i="3"/>
  <c r="DN233" i="3"/>
  <c r="DD233" i="3"/>
  <c r="DB233" i="3"/>
  <c r="CX233" i="3"/>
  <c r="BK233" i="3"/>
  <c r="BL233" i="3"/>
  <c r="BM233" i="3"/>
  <c r="BX233" i="3"/>
  <c r="AL233" i="3"/>
  <c r="BH233" i="3"/>
  <c r="BI233" i="3"/>
  <c r="BF233" i="3"/>
  <c r="BE233" i="3"/>
  <c r="DM232" i="3"/>
  <c r="DN232" i="3"/>
  <c r="DD232" i="3"/>
  <c r="DB232" i="3"/>
  <c r="CX232" i="3"/>
  <c r="BK232" i="3"/>
  <c r="BL232" i="3"/>
  <c r="BW232" i="3"/>
  <c r="BH232" i="3"/>
  <c r="BI232" i="3"/>
  <c r="BF232" i="3"/>
  <c r="BE232" i="3"/>
  <c r="DM231" i="3"/>
  <c r="DN231" i="3"/>
  <c r="DD231" i="3"/>
  <c r="DB231" i="3"/>
  <c r="CX231" i="3"/>
  <c r="BK231" i="3"/>
  <c r="BL231" i="3"/>
  <c r="BH231" i="3"/>
  <c r="BI231" i="3"/>
  <c r="BF231" i="3"/>
  <c r="BE231" i="3"/>
  <c r="DM230" i="3"/>
  <c r="DN230" i="3"/>
  <c r="DD230" i="3"/>
  <c r="DB230" i="3"/>
  <c r="CX230" i="3"/>
  <c r="BK230" i="3"/>
  <c r="BL230" i="3"/>
  <c r="BW230" i="3"/>
  <c r="BH230" i="3"/>
  <c r="BI230" i="3"/>
  <c r="BF230" i="3"/>
  <c r="BE230" i="3"/>
  <c r="DM229" i="3"/>
  <c r="DN229" i="3"/>
  <c r="DD229" i="3"/>
  <c r="DB229" i="3"/>
  <c r="CX229" i="3"/>
  <c r="BK229" i="3"/>
  <c r="BL229" i="3"/>
  <c r="BH229" i="3"/>
  <c r="BI229" i="3"/>
  <c r="BF229" i="3"/>
  <c r="BE229" i="3"/>
  <c r="DM228" i="3"/>
  <c r="DN228" i="3"/>
  <c r="DD228" i="3"/>
  <c r="DB228" i="3"/>
  <c r="CX228" i="3"/>
  <c r="BK228" i="3"/>
  <c r="BL228" i="3"/>
  <c r="BW228" i="3"/>
  <c r="BH228" i="3"/>
  <c r="BI228" i="3"/>
  <c r="BF228" i="3"/>
  <c r="BE228" i="3"/>
  <c r="DM227" i="3"/>
  <c r="DN227" i="3"/>
  <c r="DD227" i="3"/>
  <c r="DB227" i="3"/>
  <c r="CX227" i="3"/>
  <c r="BK227" i="3"/>
  <c r="BL227" i="3"/>
  <c r="BH227" i="3"/>
  <c r="BI227" i="3"/>
  <c r="BF227" i="3"/>
  <c r="BE227" i="3"/>
  <c r="DM226" i="3"/>
  <c r="DN226" i="3"/>
  <c r="DD226" i="3"/>
  <c r="DB226" i="3"/>
  <c r="CX226" i="3"/>
  <c r="BK226" i="3"/>
  <c r="BL226" i="3"/>
  <c r="BW226" i="3"/>
  <c r="BH226" i="3"/>
  <c r="BI226" i="3"/>
  <c r="BF226" i="3"/>
  <c r="BE226" i="3"/>
  <c r="DM225" i="3"/>
  <c r="DN225" i="3"/>
  <c r="DD225" i="3"/>
  <c r="DB225" i="3"/>
  <c r="CX225" i="3"/>
  <c r="BK225" i="3"/>
  <c r="BL225" i="3"/>
  <c r="BH225" i="3"/>
  <c r="BI225" i="3"/>
  <c r="BF225" i="3"/>
  <c r="BE225" i="3"/>
  <c r="DM224" i="3"/>
  <c r="DN224" i="3"/>
  <c r="DD224" i="3"/>
  <c r="DB224" i="3"/>
  <c r="CX224" i="3"/>
  <c r="BK224" i="3"/>
  <c r="BL224" i="3"/>
  <c r="BW224" i="3"/>
  <c r="BH224" i="3"/>
  <c r="BI224" i="3"/>
  <c r="BF224" i="3"/>
  <c r="BE224" i="3"/>
  <c r="DM223" i="3"/>
  <c r="DN223" i="3"/>
  <c r="DD223" i="3"/>
  <c r="DB223" i="3"/>
  <c r="CX223" i="3"/>
  <c r="BK223" i="3"/>
  <c r="BL223" i="3"/>
  <c r="BH223" i="3"/>
  <c r="BI223" i="3"/>
  <c r="BF223" i="3"/>
  <c r="BE223" i="3"/>
  <c r="DM222" i="3"/>
  <c r="DN222" i="3"/>
  <c r="DD222" i="3"/>
  <c r="DB222" i="3"/>
  <c r="CX222" i="3"/>
  <c r="BK222" i="3"/>
  <c r="BL222" i="3"/>
  <c r="BW222" i="3"/>
  <c r="BH222" i="3"/>
  <c r="BI222" i="3"/>
  <c r="BF222" i="3"/>
  <c r="BE222" i="3"/>
  <c r="DM221" i="3"/>
  <c r="DN221" i="3"/>
  <c r="DD221" i="3"/>
  <c r="DB221" i="3"/>
  <c r="CX221" i="3"/>
  <c r="BK221" i="3"/>
  <c r="BL221" i="3"/>
  <c r="BH221" i="3"/>
  <c r="BI221" i="3"/>
  <c r="BF221" i="3"/>
  <c r="BE221" i="3"/>
  <c r="DM220" i="3"/>
  <c r="DN220" i="3"/>
  <c r="DD220" i="3"/>
  <c r="DB220" i="3"/>
  <c r="CX220" i="3"/>
  <c r="BK220" i="3"/>
  <c r="BL220" i="3"/>
  <c r="BW220" i="3"/>
  <c r="BH220" i="3"/>
  <c r="BI220" i="3"/>
  <c r="BF220" i="3"/>
  <c r="BE220" i="3"/>
  <c r="DM219" i="3"/>
  <c r="DN219" i="3"/>
  <c r="DD219" i="3"/>
  <c r="DB219" i="3"/>
  <c r="CX219" i="3"/>
  <c r="BK219" i="3"/>
  <c r="BL219" i="3"/>
  <c r="BH219" i="3"/>
  <c r="BI219" i="3"/>
  <c r="BF219" i="3"/>
  <c r="BE219" i="3"/>
  <c r="DM218" i="3"/>
  <c r="DN218" i="3"/>
  <c r="DD218" i="3"/>
  <c r="DB218" i="3"/>
  <c r="CX218" i="3"/>
  <c r="BK218" i="3"/>
  <c r="BL218" i="3"/>
  <c r="BW218" i="3"/>
  <c r="BH218" i="3"/>
  <c r="BI218" i="3"/>
  <c r="BF218" i="3"/>
  <c r="BE218" i="3"/>
  <c r="DM217" i="3"/>
  <c r="DN217" i="3"/>
  <c r="DD217" i="3"/>
  <c r="DB217" i="3"/>
  <c r="CX217" i="3"/>
  <c r="BK217" i="3"/>
  <c r="BL217" i="3"/>
  <c r="BH217" i="3"/>
  <c r="BI217" i="3"/>
  <c r="BF217" i="3"/>
  <c r="BE217" i="3"/>
  <c r="DM216" i="3"/>
  <c r="DN216" i="3"/>
  <c r="DD216" i="3"/>
  <c r="DB216" i="3"/>
  <c r="CX216" i="3"/>
  <c r="BK216" i="3"/>
  <c r="BL216" i="3"/>
  <c r="BW216" i="3"/>
  <c r="BH216" i="3"/>
  <c r="BI216" i="3"/>
  <c r="BF216" i="3"/>
  <c r="BE216" i="3"/>
  <c r="DM215" i="3"/>
  <c r="DN215" i="3"/>
  <c r="DD215" i="3"/>
  <c r="DB215" i="3"/>
  <c r="CX215" i="3"/>
  <c r="BK215" i="3"/>
  <c r="BL215" i="3"/>
  <c r="BH215" i="3"/>
  <c r="BI215" i="3"/>
  <c r="BF215" i="3"/>
  <c r="BE215" i="3"/>
  <c r="DM214" i="3"/>
  <c r="DN214" i="3"/>
  <c r="DD214" i="3"/>
  <c r="DB214" i="3"/>
  <c r="CX214" i="3"/>
  <c r="BK214" i="3"/>
  <c r="BL214" i="3"/>
  <c r="BW214" i="3"/>
  <c r="AG214" i="3"/>
  <c r="BH214" i="3"/>
  <c r="BI214" i="3"/>
  <c r="BF214" i="3"/>
  <c r="BE214" i="3"/>
  <c r="DM213" i="3"/>
  <c r="DN213" i="3"/>
  <c r="DD213" i="3"/>
  <c r="DB213" i="3"/>
  <c r="CX213" i="3"/>
  <c r="BK213" i="3"/>
  <c r="BL213" i="3"/>
  <c r="BH213" i="3"/>
  <c r="BI213" i="3"/>
  <c r="BF213" i="3"/>
  <c r="BE213" i="3"/>
  <c r="DM212" i="3"/>
  <c r="DN212" i="3"/>
  <c r="DD212" i="3"/>
  <c r="DB212" i="3"/>
  <c r="CX212" i="3"/>
  <c r="BK212" i="3"/>
  <c r="BL212" i="3"/>
  <c r="BH212" i="3"/>
  <c r="BI212" i="3"/>
  <c r="BF212" i="3"/>
  <c r="BE212" i="3"/>
  <c r="DM211" i="3"/>
  <c r="DN211" i="3"/>
  <c r="DD211" i="3"/>
  <c r="DB211" i="3"/>
  <c r="CX211" i="3"/>
  <c r="BK211" i="3"/>
  <c r="BL211" i="3"/>
  <c r="BW211" i="3"/>
  <c r="AG211" i="3"/>
  <c r="BH211" i="3"/>
  <c r="BI211" i="3"/>
  <c r="BF211" i="3"/>
  <c r="BE211" i="3"/>
  <c r="AH211" i="3"/>
  <c r="DM210" i="3"/>
  <c r="DN210" i="3"/>
  <c r="DD210" i="3"/>
  <c r="DB210" i="3"/>
  <c r="CX210" i="3"/>
  <c r="BK210" i="3"/>
  <c r="BL210" i="3"/>
  <c r="BH210" i="3"/>
  <c r="BI210" i="3"/>
  <c r="BF210" i="3"/>
  <c r="BE210" i="3"/>
  <c r="DM209" i="3"/>
  <c r="DN209" i="3"/>
  <c r="DD209" i="3"/>
  <c r="DB209" i="3"/>
  <c r="CX209" i="3"/>
  <c r="BK209" i="3"/>
  <c r="BL209" i="3"/>
  <c r="BW209" i="3"/>
  <c r="AG209" i="3"/>
  <c r="BH209" i="3"/>
  <c r="BI209" i="3"/>
  <c r="BF209" i="3"/>
  <c r="BE209" i="3"/>
  <c r="DM208" i="3"/>
  <c r="DN208" i="3"/>
  <c r="DD208" i="3"/>
  <c r="DB208" i="3"/>
  <c r="CX208" i="3"/>
  <c r="BK208" i="3"/>
  <c r="BL208" i="3"/>
  <c r="BM208" i="3"/>
  <c r="BH208" i="3"/>
  <c r="BI208" i="3"/>
  <c r="BF208" i="3"/>
  <c r="BE208" i="3"/>
  <c r="DM207" i="3"/>
  <c r="DN207" i="3"/>
  <c r="DD207" i="3"/>
  <c r="DB207" i="3"/>
  <c r="CX207" i="3"/>
  <c r="BK207" i="3"/>
  <c r="BL207" i="3"/>
  <c r="BW207" i="3"/>
  <c r="AG207" i="3"/>
  <c r="BH207" i="3"/>
  <c r="BI207" i="3"/>
  <c r="BF207" i="3"/>
  <c r="BE207" i="3"/>
  <c r="AH207" i="3"/>
  <c r="DM206" i="3"/>
  <c r="DN206" i="3"/>
  <c r="DD206" i="3"/>
  <c r="DB206" i="3"/>
  <c r="CX206" i="3"/>
  <c r="BK206" i="3"/>
  <c r="BL206" i="3"/>
  <c r="BH206" i="3"/>
  <c r="BI206" i="3"/>
  <c r="BF206" i="3"/>
  <c r="BE206" i="3"/>
  <c r="DM205" i="3"/>
  <c r="DN205" i="3"/>
  <c r="DD205" i="3"/>
  <c r="DB205" i="3"/>
  <c r="CX205" i="3"/>
  <c r="BK205" i="3"/>
  <c r="BL205" i="3"/>
  <c r="BW205" i="3"/>
  <c r="AG205" i="3"/>
  <c r="BH205" i="3"/>
  <c r="BI205" i="3"/>
  <c r="BF205" i="3"/>
  <c r="BE205" i="3"/>
  <c r="DM204" i="3"/>
  <c r="DN204" i="3"/>
  <c r="DD204" i="3"/>
  <c r="DB204" i="3"/>
  <c r="CX204" i="3"/>
  <c r="BK204" i="3"/>
  <c r="BL204" i="3"/>
  <c r="BM204" i="3"/>
  <c r="BH204" i="3"/>
  <c r="BI204" i="3"/>
  <c r="BF204" i="3"/>
  <c r="BE204" i="3"/>
  <c r="DM203" i="3"/>
  <c r="DN203" i="3"/>
  <c r="DD203" i="3"/>
  <c r="DB203" i="3"/>
  <c r="CX203" i="3"/>
  <c r="BK203" i="3"/>
  <c r="BL203" i="3"/>
  <c r="BH203" i="3"/>
  <c r="BI203" i="3"/>
  <c r="BF203" i="3"/>
  <c r="BE203" i="3"/>
  <c r="DM202" i="3"/>
  <c r="DN202" i="3"/>
  <c r="DD202" i="3"/>
  <c r="DB202" i="3"/>
  <c r="CX202" i="3"/>
  <c r="BK202" i="3"/>
  <c r="BL202" i="3"/>
  <c r="BH202" i="3"/>
  <c r="BI202" i="3"/>
  <c r="BF202" i="3"/>
  <c r="BE202" i="3"/>
  <c r="DM201" i="3"/>
  <c r="DN201" i="3"/>
  <c r="DD201" i="3"/>
  <c r="DB201" i="3"/>
  <c r="CX201" i="3"/>
  <c r="BK201" i="3"/>
  <c r="BL201" i="3"/>
  <c r="BW201" i="3"/>
  <c r="AG201" i="3"/>
  <c r="BH201" i="3"/>
  <c r="BI201" i="3"/>
  <c r="BF201" i="3"/>
  <c r="BE201" i="3"/>
  <c r="DM200" i="3"/>
  <c r="DN200" i="3"/>
  <c r="DD200" i="3"/>
  <c r="DB200" i="3"/>
  <c r="CX200" i="3"/>
  <c r="BK200" i="3"/>
  <c r="BL200" i="3"/>
  <c r="BH200" i="3"/>
  <c r="BI200" i="3"/>
  <c r="BF200" i="3"/>
  <c r="BE200" i="3"/>
  <c r="DM199" i="3"/>
  <c r="DN199" i="3"/>
  <c r="DD199" i="3"/>
  <c r="DB199" i="3"/>
  <c r="CX199" i="3"/>
  <c r="BK199" i="3"/>
  <c r="BL199" i="3"/>
  <c r="BW199" i="3"/>
  <c r="AG199" i="3"/>
  <c r="BH199" i="3"/>
  <c r="BI199" i="3"/>
  <c r="BF199" i="3"/>
  <c r="BE199" i="3"/>
  <c r="AI199" i="3"/>
  <c r="DM198" i="3"/>
  <c r="DN198" i="3"/>
  <c r="DD198" i="3"/>
  <c r="DB198" i="3"/>
  <c r="CX198" i="3"/>
  <c r="BK198" i="3"/>
  <c r="BL198" i="3"/>
  <c r="BH198" i="3"/>
  <c r="BI198" i="3"/>
  <c r="BF198" i="3"/>
  <c r="BE198" i="3"/>
  <c r="DM197" i="3"/>
  <c r="DN197" i="3"/>
  <c r="DD197" i="3"/>
  <c r="DB197" i="3"/>
  <c r="CX197" i="3"/>
  <c r="BK197" i="3"/>
  <c r="BL197" i="3"/>
  <c r="BW197" i="3"/>
  <c r="AG197" i="3"/>
  <c r="BH197" i="3"/>
  <c r="BI197" i="3"/>
  <c r="BF197" i="3"/>
  <c r="BE197" i="3"/>
  <c r="DM196" i="3"/>
  <c r="DN196" i="3"/>
  <c r="DD196" i="3"/>
  <c r="DB196" i="3"/>
  <c r="CX196" i="3"/>
  <c r="BK196" i="3"/>
  <c r="BL196" i="3"/>
  <c r="BH196" i="3"/>
  <c r="BI196" i="3"/>
  <c r="BF196" i="3"/>
  <c r="BE196" i="3"/>
  <c r="DM195" i="3"/>
  <c r="DN195" i="3"/>
  <c r="DD195" i="3"/>
  <c r="DB195" i="3"/>
  <c r="CX195" i="3"/>
  <c r="BK195" i="3"/>
  <c r="BL195" i="3"/>
  <c r="BW195" i="3"/>
  <c r="AG195" i="3"/>
  <c r="BH195" i="3"/>
  <c r="BI195" i="3"/>
  <c r="BF195" i="3"/>
  <c r="BE195" i="3"/>
  <c r="AI195" i="3"/>
  <c r="DM194" i="3"/>
  <c r="DN194" i="3"/>
  <c r="DD194" i="3"/>
  <c r="DB194" i="3"/>
  <c r="CX194" i="3"/>
  <c r="BK194" i="3"/>
  <c r="BL194" i="3"/>
  <c r="BH194" i="3"/>
  <c r="BI194" i="3"/>
  <c r="BF194" i="3"/>
  <c r="BE194" i="3"/>
  <c r="DM193" i="3"/>
  <c r="DN193" i="3"/>
  <c r="DD193" i="3"/>
  <c r="DB193" i="3"/>
  <c r="CX193" i="3"/>
  <c r="BK193" i="3"/>
  <c r="BL193" i="3"/>
  <c r="BW193" i="3"/>
  <c r="AG193" i="3"/>
  <c r="BH193" i="3"/>
  <c r="BI193" i="3"/>
  <c r="BF193" i="3"/>
  <c r="BE193" i="3"/>
  <c r="DM192" i="3"/>
  <c r="DN192" i="3"/>
  <c r="DD192" i="3"/>
  <c r="DB192" i="3"/>
  <c r="CX192" i="3"/>
  <c r="BK192" i="3"/>
  <c r="BL192" i="3"/>
  <c r="BH192" i="3"/>
  <c r="BI192" i="3"/>
  <c r="BF192" i="3"/>
  <c r="BE192" i="3"/>
  <c r="DM191" i="3"/>
  <c r="DN191" i="3"/>
  <c r="DD191" i="3"/>
  <c r="DB191" i="3"/>
  <c r="CX191" i="3"/>
  <c r="BK191" i="3"/>
  <c r="BL191" i="3"/>
  <c r="BH191" i="3"/>
  <c r="BI191" i="3"/>
  <c r="BF191" i="3"/>
  <c r="BE191" i="3"/>
  <c r="DM190" i="3"/>
  <c r="DN190" i="3"/>
  <c r="DD190" i="3"/>
  <c r="DB190" i="3"/>
  <c r="CX190" i="3"/>
  <c r="BK190" i="3"/>
  <c r="BL190" i="3"/>
  <c r="BH190" i="3"/>
  <c r="BI190" i="3"/>
  <c r="BF190" i="3"/>
  <c r="BE190" i="3"/>
  <c r="DM189" i="3"/>
  <c r="DN189" i="3"/>
  <c r="DD189" i="3"/>
  <c r="DB189" i="3"/>
  <c r="CX189" i="3"/>
  <c r="BK189" i="3"/>
  <c r="BL189" i="3"/>
  <c r="BH189" i="3"/>
  <c r="BI189" i="3"/>
  <c r="BF189" i="3"/>
  <c r="BE189" i="3"/>
  <c r="DM188" i="3"/>
  <c r="DN188" i="3"/>
  <c r="DD188" i="3"/>
  <c r="DB188" i="3"/>
  <c r="CX188" i="3"/>
  <c r="BK188" i="3"/>
  <c r="BL188" i="3"/>
  <c r="BH188" i="3"/>
  <c r="BI188" i="3"/>
  <c r="BF188" i="3"/>
  <c r="BE188" i="3"/>
  <c r="DM187" i="3"/>
  <c r="DN187" i="3"/>
  <c r="DD187" i="3"/>
  <c r="DB187" i="3"/>
  <c r="CX187" i="3"/>
  <c r="BK187" i="3"/>
  <c r="BL187" i="3"/>
  <c r="BH187" i="3"/>
  <c r="BI187" i="3"/>
  <c r="BF187" i="3"/>
  <c r="BE187" i="3"/>
  <c r="DM186" i="3"/>
  <c r="DN186" i="3"/>
  <c r="DD186" i="3"/>
  <c r="DB186" i="3"/>
  <c r="CX186" i="3"/>
  <c r="BK186" i="3"/>
  <c r="BL186" i="3"/>
  <c r="BH186" i="3"/>
  <c r="BI186" i="3"/>
  <c r="BF186" i="3"/>
  <c r="BE186" i="3"/>
  <c r="DM185" i="3"/>
  <c r="DN185" i="3"/>
  <c r="DD185" i="3"/>
  <c r="DB185" i="3"/>
  <c r="CX185" i="3"/>
  <c r="BK185" i="3"/>
  <c r="BL185" i="3"/>
  <c r="BH185" i="3"/>
  <c r="BI185" i="3"/>
  <c r="BF185" i="3"/>
  <c r="BE185" i="3"/>
  <c r="DM184" i="3"/>
  <c r="DN184" i="3"/>
  <c r="DD184" i="3"/>
  <c r="DB184" i="3"/>
  <c r="CX184" i="3"/>
  <c r="BK184" i="3"/>
  <c r="BL184" i="3"/>
  <c r="BH184" i="3"/>
  <c r="BI184" i="3"/>
  <c r="BF184" i="3"/>
  <c r="BE184" i="3"/>
  <c r="DM183" i="3"/>
  <c r="DN183" i="3"/>
  <c r="DD183" i="3"/>
  <c r="DB183" i="3"/>
  <c r="CX183" i="3"/>
  <c r="BK183" i="3"/>
  <c r="BL183" i="3"/>
  <c r="BH183" i="3"/>
  <c r="BI183" i="3"/>
  <c r="BF183" i="3"/>
  <c r="BE183" i="3"/>
  <c r="DM182" i="3"/>
  <c r="DN182" i="3"/>
  <c r="DD182" i="3"/>
  <c r="DB182" i="3"/>
  <c r="CX182" i="3"/>
  <c r="BK182" i="3"/>
  <c r="BL182" i="3"/>
  <c r="BH182" i="3"/>
  <c r="BI182" i="3"/>
  <c r="BF182" i="3"/>
  <c r="BE182" i="3"/>
  <c r="DM181" i="3"/>
  <c r="DN181" i="3"/>
  <c r="DD181" i="3"/>
  <c r="DB181" i="3"/>
  <c r="CX181" i="3"/>
  <c r="BK181" i="3"/>
  <c r="BL181" i="3"/>
  <c r="BH181" i="3"/>
  <c r="BI181" i="3"/>
  <c r="BF181" i="3"/>
  <c r="BE181" i="3"/>
  <c r="DM180" i="3"/>
  <c r="DN180" i="3"/>
  <c r="DD180" i="3"/>
  <c r="DB180" i="3"/>
  <c r="CX180" i="3"/>
  <c r="BK180" i="3"/>
  <c r="BL180" i="3"/>
  <c r="BH180" i="3"/>
  <c r="BI180" i="3"/>
  <c r="BF180" i="3"/>
  <c r="BE180" i="3"/>
  <c r="DM179" i="3"/>
  <c r="DN179" i="3"/>
  <c r="DD179" i="3"/>
  <c r="DB179" i="3"/>
  <c r="CX179" i="3"/>
  <c r="BK179" i="3"/>
  <c r="BL179" i="3"/>
  <c r="BH179" i="3"/>
  <c r="BI179" i="3"/>
  <c r="BF179" i="3"/>
  <c r="BE179" i="3"/>
  <c r="DM178" i="3"/>
  <c r="DN178" i="3"/>
  <c r="DD178" i="3"/>
  <c r="DB178" i="3"/>
  <c r="CX178" i="3"/>
  <c r="BK178" i="3"/>
  <c r="BL178" i="3"/>
  <c r="BH178" i="3"/>
  <c r="BI178" i="3"/>
  <c r="BF178" i="3"/>
  <c r="BE178" i="3"/>
  <c r="DM177" i="3"/>
  <c r="DN177" i="3"/>
  <c r="DD177" i="3"/>
  <c r="DB177" i="3"/>
  <c r="CX177" i="3"/>
  <c r="BK177" i="3"/>
  <c r="BL177" i="3"/>
  <c r="BH177" i="3"/>
  <c r="BI177" i="3"/>
  <c r="BF177" i="3"/>
  <c r="BE177" i="3"/>
  <c r="DM176" i="3"/>
  <c r="DN176" i="3"/>
  <c r="DD176" i="3"/>
  <c r="DB176" i="3"/>
  <c r="CX176" i="3"/>
  <c r="BK176" i="3"/>
  <c r="BL176" i="3"/>
  <c r="BH176" i="3"/>
  <c r="BI176" i="3"/>
  <c r="BF176" i="3"/>
  <c r="BE176" i="3"/>
  <c r="DM175" i="3"/>
  <c r="DN175" i="3"/>
  <c r="DD175" i="3"/>
  <c r="DB175" i="3"/>
  <c r="CX175" i="3"/>
  <c r="BK175" i="3"/>
  <c r="BL175" i="3"/>
  <c r="BH175" i="3"/>
  <c r="BI175" i="3"/>
  <c r="BF175" i="3"/>
  <c r="BE175" i="3"/>
  <c r="DM174" i="3"/>
  <c r="DN174" i="3"/>
  <c r="DD174" i="3"/>
  <c r="DB174" i="3"/>
  <c r="CX174" i="3"/>
  <c r="BK174" i="3"/>
  <c r="BL174" i="3"/>
  <c r="BH174" i="3"/>
  <c r="BI174" i="3"/>
  <c r="BF174" i="3"/>
  <c r="BE174" i="3"/>
  <c r="DM173" i="3"/>
  <c r="DN173" i="3"/>
  <c r="DD173" i="3"/>
  <c r="DB173" i="3"/>
  <c r="CX173" i="3"/>
  <c r="BK173" i="3"/>
  <c r="BL173" i="3"/>
  <c r="BH173" i="3"/>
  <c r="BI173" i="3"/>
  <c r="BF173" i="3"/>
  <c r="BE173" i="3"/>
  <c r="DM172" i="3"/>
  <c r="DN172" i="3"/>
  <c r="DD172" i="3"/>
  <c r="DB172" i="3"/>
  <c r="CX172" i="3"/>
  <c r="BK172" i="3"/>
  <c r="BL172" i="3"/>
  <c r="BH172" i="3"/>
  <c r="BI172" i="3"/>
  <c r="BF172" i="3"/>
  <c r="BE172" i="3"/>
  <c r="DM171" i="3"/>
  <c r="DN171" i="3"/>
  <c r="DD171" i="3"/>
  <c r="DB171" i="3"/>
  <c r="CX171" i="3"/>
  <c r="BK171" i="3"/>
  <c r="BL171" i="3"/>
  <c r="BH171" i="3"/>
  <c r="BI171" i="3"/>
  <c r="BF171" i="3"/>
  <c r="BE171" i="3"/>
  <c r="DM170" i="3"/>
  <c r="DN170" i="3"/>
  <c r="DD170" i="3"/>
  <c r="DB170" i="3"/>
  <c r="CX170" i="3"/>
  <c r="BK170" i="3"/>
  <c r="BL170" i="3"/>
  <c r="BH170" i="3"/>
  <c r="BI170" i="3"/>
  <c r="BF170" i="3"/>
  <c r="BE170" i="3"/>
  <c r="DM169" i="3"/>
  <c r="DN169" i="3"/>
  <c r="DD169" i="3"/>
  <c r="DB169" i="3"/>
  <c r="CX169" i="3"/>
  <c r="BK169" i="3"/>
  <c r="BL169" i="3"/>
  <c r="BH169" i="3"/>
  <c r="BI169" i="3"/>
  <c r="BF169" i="3"/>
  <c r="BE169" i="3"/>
  <c r="DM168" i="3"/>
  <c r="DN168" i="3"/>
  <c r="DD168" i="3"/>
  <c r="DB168" i="3"/>
  <c r="CX168" i="3"/>
  <c r="BK168" i="3"/>
  <c r="BL168" i="3"/>
  <c r="BH168" i="3"/>
  <c r="BI168" i="3"/>
  <c r="BF168" i="3"/>
  <c r="BE168" i="3"/>
  <c r="DM167" i="3"/>
  <c r="DN167" i="3"/>
  <c r="DD167" i="3"/>
  <c r="DB167" i="3"/>
  <c r="CX167" i="3"/>
  <c r="BK167" i="3"/>
  <c r="BL167" i="3"/>
  <c r="BH167" i="3"/>
  <c r="BI167" i="3"/>
  <c r="BF167" i="3"/>
  <c r="BE167" i="3"/>
  <c r="DM166" i="3"/>
  <c r="DN166" i="3"/>
  <c r="DD166" i="3"/>
  <c r="DB166" i="3"/>
  <c r="CX166" i="3"/>
  <c r="BK166" i="3"/>
  <c r="BL166" i="3"/>
  <c r="BH166" i="3"/>
  <c r="BI166" i="3"/>
  <c r="BF166" i="3"/>
  <c r="BE166" i="3"/>
  <c r="DM165" i="3"/>
  <c r="DN165" i="3"/>
  <c r="DD165" i="3"/>
  <c r="DB165" i="3"/>
  <c r="CX165" i="3"/>
  <c r="BK165" i="3"/>
  <c r="BL165" i="3"/>
  <c r="BH165" i="3"/>
  <c r="BI165" i="3"/>
  <c r="BF165" i="3"/>
  <c r="BE165" i="3"/>
  <c r="DM164" i="3"/>
  <c r="DN164" i="3"/>
  <c r="DD164" i="3"/>
  <c r="DB164" i="3"/>
  <c r="CX164" i="3"/>
  <c r="BK164" i="3"/>
  <c r="BL164" i="3"/>
  <c r="BH164" i="3"/>
  <c r="BI164" i="3"/>
  <c r="BF164" i="3"/>
  <c r="BE164" i="3"/>
  <c r="DM163" i="3"/>
  <c r="DN163" i="3"/>
  <c r="DD163" i="3"/>
  <c r="DB163" i="3"/>
  <c r="CX163" i="3"/>
  <c r="BK163" i="3"/>
  <c r="BL163" i="3"/>
  <c r="BH163" i="3"/>
  <c r="BI163" i="3"/>
  <c r="BF163" i="3"/>
  <c r="BE163" i="3"/>
  <c r="DM162" i="3"/>
  <c r="DN162" i="3"/>
  <c r="DD162" i="3"/>
  <c r="DB162" i="3"/>
  <c r="CX162" i="3"/>
  <c r="BK162" i="3"/>
  <c r="BL162" i="3"/>
  <c r="BH162" i="3"/>
  <c r="BI162" i="3"/>
  <c r="BF162" i="3"/>
  <c r="BE162" i="3"/>
  <c r="DM161" i="3"/>
  <c r="DN161" i="3"/>
  <c r="DD161" i="3"/>
  <c r="DB161" i="3"/>
  <c r="CX161" i="3"/>
  <c r="BK161" i="3"/>
  <c r="BL161" i="3"/>
  <c r="BH161" i="3"/>
  <c r="BI161" i="3"/>
  <c r="BF161" i="3"/>
  <c r="BE161" i="3"/>
  <c r="DM160" i="3"/>
  <c r="DN160" i="3"/>
  <c r="DD160" i="3"/>
  <c r="DB160" i="3"/>
  <c r="CX160" i="3"/>
  <c r="BK160" i="3"/>
  <c r="BL160" i="3"/>
  <c r="BH160" i="3"/>
  <c r="BI160" i="3"/>
  <c r="BF160" i="3"/>
  <c r="BE160" i="3"/>
  <c r="DM159" i="3"/>
  <c r="DN159" i="3"/>
  <c r="DD159" i="3"/>
  <c r="DB159" i="3"/>
  <c r="CX159" i="3"/>
  <c r="BK159" i="3"/>
  <c r="BL159" i="3"/>
  <c r="BH159" i="3"/>
  <c r="BI159" i="3"/>
  <c r="BF159" i="3"/>
  <c r="BE159" i="3"/>
  <c r="DM158" i="3"/>
  <c r="DN158" i="3"/>
  <c r="DD158" i="3"/>
  <c r="DB158" i="3"/>
  <c r="CX158" i="3"/>
  <c r="BK158" i="3"/>
  <c r="BL158" i="3"/>
  <c r="BH158" i="3"/>
  <c r="BI158" i="3"/>
  <c r="BF158" i="3"/>
  <c r="BE158" i="3"/>
  <c r="DM157" i="3"/>
  <c r="DN157" i="3"/>
  <c r="DD157" i="3"/>
  <c r="DB157" i="3"/>
  <c r="CX157" i="3"/>
  <c r="BK157" i="3"/>
  <c r="BL157" i="3"/>
  <c r="BH157" i="3"/>
  <c r="BI157" i="3"/>
  <c r="BF157" i="3"/>
  <c r="BE157" i="3"/>
  <c r="DM156" i="3"/>
  <c r="DN156" i="3"/>
  <c r="DD156" i="3"/>
  <c r="DB156" i="3"/>
  <c r="CX156" i="3"/>
  <c r="BK156" i="3"/>
  <c r="BL156" i="3"/>
  <c r="BH156" i="3"/>
  <c r="BI156" i="3"/>
  <c r="BF156" i="3"/>
  <c r="BE156" i="3"/>
  <c r="DM155" i="3"/>
  <c r="DN155" i="3"/>
  <c r="DD155" i="3"/>
  <c r="DB155" i="3"/>
  <c r="CX155" i="3"/>
  <c r="BK155" i="3"/>
  <c r="BL155" i="3"/>
  <c r="BH155" i="3"/>
  <c r="BI155" i="3"/>
  <c r="BF155" i="3"/>
  <c r="BE155" i="3"/>
  <c r="DM154" i="3"/>
  <c r="DN154" i="3"/>
  <c r="DD154" i="3"/>
  <c r="DB154" i="3"/>
  <c r="CX154" i="3"/>
  <c r="BK154" i="3"/>
  <c r="BL154" i="3"/>
  <c r="BH154" i="3"/>
  <c r="BI154" i="3"/>
  <c r="BF154" i="3"/>
  <c r="BE154" i="3"/>
  <c r="DM153" i="3"/>
  <c r="DN153" i="3"/>
  <c r="DD153" i="3"/>
  <c r="DB153" i="3"/>
  <c r="CX153" i="3"/>
  <c r="BK153" i="3"/>
  <c r="BL153" i="3"/>
  <c r="BH153" i="3"/>
  <c r="BI153" i="3"/>
  <c r="BF153" i="3"/>
  <c r="BE153" i="3"/>
  <c r="DM152" i="3"/>
  <c r="DN152" i="3"/>
  <c r="DD152" i="3"/>
  <c r="DB152" i="3"/>
  <c r="CX152" i="3"/>
  <c r="BK152" i="3"/>
  <c r="BL152" i="3"/>
  <c r="BH152" i="3"/>
  <c r="BI152" i="3"/>
  <c r="BF152" i="3"/>
  <c r="BE152" i="3"/>
  <c r="DM151" i="3"/>
  <c r="DN151" i="3"/>
  <c r="DD151" i="3"/>
  <c r="DB151" i="3"/>
  <c r="CX151" i="3"/>
  <c r="BK151" i="3"/>
  <c r="BL151" i="3"/>
  <c r="BH151" i="3"/>
  <c r="BI151" i="3"/>
  <c r="BF151" i="3"/>
  <c r="BE151" i="3"/>
  <c r="DM150" i="3"/>
  <c r="DN150" i="3"/>
  <c r="DD150" i="3"/>
  <c r="DB150" i="3"/>
  <c r="CX150" i="3"/>
  <c r="BK150" i="3"/>
  <c r="BL150" i="3"/>
  <c r="BH150" i="3"/>
  <c r="BI150" i="3"/>
  <c r="BF150" i="3"/>
  <c r="BE150" i="3"/>
  <c r="DM149" i="3"/>
  <c r="DN149" i="3"/>
  <c r="DD149" i="3"/>
  <c r="DB149" i="3"/>
  <c r="CX149" i="3"/>
  <c r="BK149" i="3"/>
  <c r="BL149" i="3"/>
  <c r="BH149" i="3"/>
  <c r="BI149" i="3"/>
  <c r="BF149" i="3"/>
  <c r="BE149" i="3"/>
  <c r="DM148" i="3"/>
  <c r="DN148" i="3"/>
  <c r="DD148" i="3"/>
  <c r="DB148" i="3"/>
  <c r="CX148" i="3"/>
  <c r="BK148" i="3"/>
  <c r="BL148" i="3"/>
  <c r="BH148" i="3"/>
  <c r="BI148" i="3"/>
  <c r="BF148" i="3"/>
  <c r="BE148" i="3"/>
  <c r="DM147" i="3"/>
  <c r="DN147" i="3"/>
  <c r="DD147" i="3"/>
  <c r="DB147" i="3"/>
  <c r="CX147" i="3"/>
  <c r="BK147" i="3"/>
  <c r="BL147" i="3"/>
  <c r="BH147" i="3"/>
  <c r="BI147" i="3"/>
  <c r="BF147" i="3"/>
  <c r="BE147" i="3"/>
  <c r="DM146" i="3"/>
  <c r="DN146" i="3"/>
  <c r="DD146" i="3"/>
  <c r="DB146" i="3"/>
  <c r="CX146" i="3"/>
  <c r="BK146" i="3"/>
  <c r="BL146" i="3"/>
  <c r="BH146" i="3"/>
  <c r="BI146" i="3"/>
  <c r="BF146" i="3"/>
  <c r="BE146" i="3"/>
  <c r="DM145" i="3"/>
  <c r="DN145" i="3"/>
  <c r="DD145" i="3"/>
  <c r="DB145" i="3"/>
  <c r="CX145" i="3"/>
  <c r="BK145" i="3"/>
  <c r="BL145" i="3"/>
  <c r="BH145" i="3"/>
  <c r="BI145" i="3"/>
  <c r="BF145" i="3"/>
  <c r="BE145" i="3"/>
  <c r="DM144" i="3"/>
  <c r="DN144" i="3"/>
  <c r="DD144" i="3"/>
  <c r="DB144" i="3"/>
  <c r="CX144" i="3"/>
  <c r="BK144" i="3"/>
  <c r="BL144" i="3"/>
  <c r="BH144" i="3"/>
  <c r="BI144" i="3"/>
  <c r="BF144" i="3"/>
  <c r="BE144" i="3"/>
  <c r="DM143" i="3"/>
  <c r="DN143" i="3"/>
  <c r="DD143" i="3"/>
  <c r="DB143" i="3"/>
  <c r="CX143" i="3"/>
  <c r="BK143" i="3"/>
  <c r="BL143" i="3"/>
  <c r="BH143" i="3"/>
  <c r="BI143" i="3"/>
  <c r="BF143" i="3"/>
  <c r="BE143" i="3"/>
  <c r="DM142" i="3"/>
  <c r="DN142" i="3"/>
  <c r="DD142" i="3"/>
  <c r="DB142" i="3"/>
  <c r="CX142" i="3"/>
  <c r="BK142" i="3"/>
  <c r="BL142" i="3"/>
  <c r="BH142" i="3"/>
  <c r="BI142" i="3"/>
  <c r="BF142" i="3"/>
  <c r="BE142" i="3"/>
  <c r="DM141" i="3"/>
  <c r="DN141" i="3"/>
  <c r="DD141" i="3"/>
  <c r="DB141" i="3"/>
  <c r="CX141" i="3"/>
  <c r="BK141" i="3"/>
  <c r="BL141" i="3"/>
  <c r="BH141" i="3"/>
  <c r="BI141" i="3"/>
  <c r="BF141" i="3"/>
  <c r="BE141" i="3"/>
  <c r="DM140" i="3"/>
  <c r="DN140" i="3"/>
  <c r="DD140" i="3"/>
  <c r="DB140" i="3"/>
  <c r="CX140" i="3"/>
  <c r="BK140" i="3"/>
  <c r="BL140" i="3"/>
  <c r="BH140" i="3"/>
  <c r="BI140" i="3"/>
  <c r="BF140" i="3"/>
  <c r="BE140" i="3"/>
  <c r="DM139" i="3"/>
  <c r="DN139" i="3"/>
  <c r="DD139" i="3"/>
  <c r="DB139" i="3"/>
  <c r="CX139" i="3"/>
  <c r="BK139" i="3"/>
  <c r="BL139" i="3"/>
  <c r="BH139" i="3"/>
  <c r="BI139" i="3"/>
  <c r="BF139" i="3"/>
  <c r="BE139" i="3"/>
  <c r="DM138" i="3"/>
  <c r="DN138" i="3"/>
  <c r="DD138" i="3"/>
  <c r="DB138" i="3"/>
  <c r="CX138" i="3"/>
  <c r="BK138" i="3"/>
  <c r="BL138" i="3"/>
  <c r="BH138" i="3"/>
  <c r="BI138" i="3"/>
  <c r="BF138" i="3"/>
  <c r="BE138" i="3"/>
  <c r="DM137" i="3"/>
  <c r="DN137" i="3"/>
  <c r="DD137" i="3"/>
  <c r="DB137" i="3"/>
  <c r="CX137" i="3"/>
  <c r="BK137" i="3"/>
  <c r="BL137" i="3"/>
  <c r="BH137" i="3"/>
  <c r="BI137" i="3"/>
  <c r="BF137" i="3"/>
  <c r="BE137" i="3"/>
  <c r="DM136" i="3"/>
  <c r="DN136" i="3"/>
  <c r="DD136" i="3"/>
  <c r="DB136" i="3"/>
  <c r="CX136" i="3"/>
  <c r="BK136" i="3"/>
  <c r="BL136" i="3"/>
  <c r="BH136" i="3"/>
  <c r="BI136" i="3"/>
  <c r="BF136" i="3"/>
  <c r="BE136" i="3"/>
  <c r="DM135" i="3"/>
  <c r="DN135" i="3"/>
  <c r="DD135" i="3"/>
  <c r="DB135" i="3"/>
  <c r="CX135" i="3"/>
  <c r="BK135" i="3"/>
  <c r="BL135" i="3"/>
  <c r="BH135" i="3"/>
  <c r="BI135" i="3"/>
  <c r="BF135" i="3"/>
  <c r="BE135" i="3"/>
  <c r="DM134" i="3"/>
  <c r="DN134" i="3"/>
  <c r="DD134" i="3"/>
  <c r="DB134" i="3"/>
  <c r="CX134" i="3"/>
  <c r="BK134" i="3"/>
  <c r="BL134" i="3"/>
  <c r="BH134" i="3"/>
  <c r="BI134" i="3"/>
  <c r="BF134" i="3"/>
  <c r="BE134" i="3"/>
  <c r="DM133" i="3"/>
  <c r="DN133" i="3"/>
  <c r="DD133" i="3"/>
  <c r="DB133" i="3"/>
  <c r="CX133" i="3"/>
  <c r="BK133" i="3"/>
  <c r="BL133" i="3"/>
  <c r="BH133" i="3"/>
  <c r="BI133" i="3"/>
  <c r="BF133" i="3"/>
  <c r="BE133" i="3"/>
  <c r="DM132" i="3"/>
  <c r="DN132" i="3"/>
  <c r="DD132" i="3"/>
  <c r="DB132" i="3"/>
  <c r="CX132" i="3"/>
  <c r="BK132" i="3"/>
  <c r="BL132" i="3"/>
  <c r="BH132" i="3"/>
  <c r="BI132" i="3"/>
  <c r="BF132" i="3"/>
  <c r="BE132" i="3"/>
  <c r="DM131" i="3"/>
  <c r="DN131" i="3"/>
  <c r="DD131" i="3"/>
  <c r="DB131" i="3"/>
  <c r="CX131" i="3"/>
  <c r="BK131" i="3"/>
  <c r="BL131" i="3"/>
  <c r="BH131" i="3"/>
  <c r="BI131" i="3"/>
  <c r="BF131" i="3"/>
  <c r="BE131" i="3"/>
  <c r="DM130" i="3"/>
  <c r="DN130" i="3"/>
  <c r="DD130" i="3"/>
  <c r="DB130" i="3"/>
  <c r="CX130" i="3"/>
  <c r="BK130" i="3"/>
  <c r="BL130" i="3"/>
  <c r="BH130" i="3"/>
  <c r="BI130" i="3"/>
  <c r="BF130" i="3"/>
  <c r="BE130" i="3"/>
  <c r="DM129" i="3"/>
  <c r="DN129" i="3"/>
  <c r="DD129" i="3"/>
  <c r="DB129" i="3"/>
  <c r="CX129" i="3"/>
  <c r="BK129" i="3"/>
  <c r="BL129" i="3"/>
  <c r="BH129" i="3"/>
  <c r="BI129" i="3"/>
  <c r="BF129" i="3"/>
  <c r="BE129" i="3"/>
  <c r="DM128" i="3"/>
  <c r="DN128" i="3"/>
  <c r="DD128" i="3"/>
  <c r="DB128" i="3"/>
  <c r="CX128" i="3"/>
  <c r="BK128" i="3"/>
  <c r="BL128" i="3"/>
  <c r="BH128" i="3"/>
  <c r="BI128" i="3"/>
  <c r="BF128" i="3"/>
  <c r="BE128" i="3"/>
  <c r="DM127" i="3"/>
  <c r="DN127" i="3"/>
  <c r="DD127" i="3"/>
  <c r="DB127" i="3"/>
  <c r="CX127" i="3"/>
  <c r="BK127" i="3"/>
  <c r="BL127" i="3"/>
  <c r="BH127" i="3"/>
  <c r="BI127" i="3"/>
  <c r="BF127" i="3"/>
  <c r="BE127" i="3"/>
  <c r="DM126" i="3"/>
  <c r="DN126" i="3"/>
  <c r="DD126" i="3"/>
  <c r="DB126" i="3"/>
  <c r="CX126" i="3"/>
  <c r="BK126" i="3"/>
  <c r="BL126" i="3"/>
  <c r="BH126" i="3"/>
  <c r="BI126" i="3"/>
  <c r="BF126" i="3"/>
  <c r="BE126" i="3"/>
  <c r="DM125" i="3"/>
  <c r="DN125" i="3"/>
  <c r="DD125" i="3"/>
  <c r="DB125" i="3"/>
  <c r="CX125" i="3"/>
  <c r="BK125" i="3"/>
  <c r="BL125" i="3"/>
  <c r="BH125" i="3"/>
  <c r="BI125" i="3"/>
  <c r="BF125" i="3"/>
  <c r="BE125" i="3"/>
  <c r="DM124" i="3"/>
  <c r="DN124" i="3"/>
  <c r="DD124" i="3"/>
  <c r="DB124" i="3"/>
  <c r="CX124" i="3"/>
  <c r="BK124" i="3"/>
  <c r="BL124" i="3"/>
  <c r="BH124" i="3"/>
  <c r="BI124" i="3"/>
  <c r="BF124" i="3"/>
  <c r="BE124" i="3"/>
  <c r="DM123" i="3"/>
  <c r="DN123" i="3"/>
  <c r="DD123" i="3"/>
  <c r="DB123" i="3"/>
  <c r="CX123" i="3"/>
  <c r="BK123" i="3"/>
  <c r="BL123" i="3"/>
  <c r="BH123" i="3"/>
  <c r="BI123" i="3"/>
  <c r="BF123" i="3"/>
  <c r="BE123" i="3"/>
  <c r="DM122" i="3"/>
  <c r="DN122" i="3"/>
  <c r="DD122" i="3"/>
  <c r="DB122" i="3"/>
  <c r="CX122" i="3"/>
  <c r="BK122" i="3"/>
  <c r="BL122" i="3"/>
  <c r="BH122" i="3"/>
  <c r="BI122" i="3"/>
  <c r="BF122" i="3"/>
  <c r="BE122" i="3"/>
  <c r="DM121" i="3"/>
  <c r="DN121" i="3"/>
  <c r="DD121" i="3"/>
  <c r="DB121" i="3"/>
  <c r="CX121" i="3"/>
  <c r="BK121" i="3"/>
  <c r="BL121" i="3"/>
  <c r="BH121" i="3"/>
  <c r="BI121" i="3"/>
  <c r="BF121" i="3"/>
  <c r="BE121" i="3"/>
  <c r="DM120" i="3"/>
  <c r="DN120" i="3"/>
  <c r="DD120" i="3"/>
  <c r="DB120" i="3"/>
  <c r="CX120" i="3"/>
  <c r="BK120" i="3"/>
  <c r="BL120" i="3"/>
  <c r="BH120" i="3"/>
  <c r="BI120" i="3"/>
  <c r="BF120" i="3"/>
  <c r="BE120" i="3"/>
  <c r="DM119" i="3"/>
  <c r="DN119" i="3"/>
  <c r="DD119" i="3"/>
  <c r="DB119" i="3"/>
  <c r="CX119" i="3"/>
  <c r="BK119" i="3"/>
  <c r="BL119" i="3"/>
  <c r="BH119" i="3"/>
  <c r="BI119" i="3"/>
  <c r="BF119" i="3"/>
  <c r="BE119" i="3"/>
  <c r="DM118" i="3"/>
  <c r="DN118" i="3"/>
  <c r="DD118" i="3"/>
  <c r="DB118" i="3"/>
  <c r="CX118" i="3"/>
  <c r="BK118" i="3"/>
  <c r="BL118" i="3"/>
  <c r="BH118" i="3"/>
  <c r="BI118" i="3"/>
  <c r="BF118" i="3"/>
  <c r="BE118" i="3"/>
  <c r="DM117" i="3"/>
  <c r="DN117" i="3"/>
  <c r="DD117" i="3"/>
  <c r="DB117" i="3"/>
  <c r="CX117" i="3"/>
  <c r="BK117" i="3"/>
  <c r="BL117" i="3"/>
  <c r="BH117" i="3"/>
  <c r="BI117" i="3"/>
  <c r="BF117" i="3"/>
  <c r="BE117" i="3"/>
  <c r="DM116" i="3"/>
  <c r="DN116" i="3"/>
  <c r="DD116" i="3"/>
  <c r="DB116" i="3"/>
  <c r="CX116" i="3"/>
  <c r="BK116" i="3"/>
  <c r="BL116" i="3"/>
  <c r="BH116" i="3"/>
  <c r="BI116" i="3"/>
  <c r="BF116" i="3"/>
  <c r="BE116" i="3"/>
  <c r="DM115" i="3"/>
  <c r="DN115" i="3"/>
  <c r="DD115" i="3"/>
  <c r="DB115" i="3"/>
  <c r="CX115" i="3"/>
  <c r="BK115" i="3"/>
  <c r="BL115" i="3"/>
  <c r="BH115" i="3"/>
  <c r="BI115" i="3"/>
  <c r="BF115" i="3"/>
  <c r="BE115" i="3"/>
  <c r="DM114" i="3"/>
  <c r="DN114" i="3"/>
  <c r="DD114" i="3"/>
  <c r="DB114" i="3"/>
  <c r="CX114" i="3"/>
  <c r="BK114" i="3"/>
  <c r="BL114" i="3"/>
  <c r="BH114" i="3"/>
  <c r="BI114" i="3"/>
  <c r="BF114" i="3"/>
  <c r="BE114" i="3"/>
  <c r="DM113" i="3"/>
  <c r="DN113" i="3"/>
  <c r="DD113" i="3"/>
  <c r="DB113" i="3"/>
  <c r="CX113" i="3"/>
  <c r="BK113" i="3"/>
  <c r="BL113" i="3"/>
  <c r="BH113" i="3"/>
  <c r="BI113" i="3"/>
  <c r="BF113" i="3"/>
  <c r="BE113" i="3"/>
  <c r="DM112" i="3"/>
  <c r="DN112" i="3"/>
  <c r="DD112" i="3"/>
  <c r="DB112" i="3"/>
  <c r="CX112" i="3"/>
  <c r="BK112" i="3"/>
  <c r="BL112" i="3"/>
  <c r="BH112" i="3"/>
  <c r="BI112" i="3"/>
  <c r="BF112" i="3"/>
  <c r="BE112" i="3"/>
  <c r="DM111" i="3"/>
  <c r="DN111" i="3"/>
  <c r="DD111" i="3"/>
  <c r="DB111" i="3"/>
  <c r="CX111" i="3"/>
  <c r="BK111" i="3"/>
  <c r="BL111" i="3"/>
  <c r="BH111" i="3"/>
  <c r="BI111" i="3"/>
  <c r="BF111" i="3"/>
  <c r="BE111" i="3"/>
  <c r="DM110" i="3"/>
  <c r="DN110" i="3"/>
  <c r="DD110" i="3"/>
  <c r="DB110" i="3"/>
  <c r="CX110" i="3"/>
  <c r="BK110" i="3"/>
  <c r="BL110" i="3"/>
  <c r="BH110" i="3"/>
  <c r="BI110" i="3"/>
  <c r="BF110" i="3"/>
  <c r="BE110" i="3"/>
  <c r="DM109" i="3"/>
  <c r="DN109" i="3"/>
  <c r="DD109" i="3"/>
  <c r="DB109" i="3"/>
  <c r="CX109" i="3"/>
  <c r="BK109" i="3"/>
  <c r="BL109" i="3"/>
  <c r="BH109" i="3"/>
  <c r="BI109" i="3"/>
  <c r="BF109" i="3"/>
  <c r="BE109" i="3"/>
  <c r="DM108" i="3"/>
  <c r="DN108" i="3"/>
  <c r="DD108" i="3"/>
  <c r="DB108" i="3"/>
  <c r="CX108" i="3"/>
  <c r="BK108" i="3"/>
  <c r="BL108" i="3"/>
  <c r="BH108" i="3"/>
  <c r="BI108" i="3"/>
  <c r="BF108" i="3"/>
  <c r="BE108" i="3"/>
  <c r="DM107" i="3"/>
  <c r="DN107" i="3"/>
  <c r="DD107" i="3"/>
  <c r="DB107" i="3"/>
  <c r="CX107" i="3"/>
  <c r="BK107" i="3"/>
  <c r="BL107" i="3"/>
  <c r="BH107" i="3"/>
  <c r="BI107" i="3"/>
  <c r="BF107" i="3"/>
  <c r="BE107" i="3"/>
  <c r="DM106" i="3"/>
  <c r="DN106" i="3"/>
  <c r="DD106" i="3"/>
  <c r="DB106" i="3"/>
  <c r="CX106" i="3"/>
  <c r="BK106" i="3"/>
  <c r="BL106" i="3"/>
  <c r="BH106" i="3"/>
  <c r="BI106" i="3"/>
  <c r="BF106" i="3"/>
  <c r="BE106" i="3"/>
  <c r="DM105" i="3"/>
  <c r="DN105" i="3"/>
  <c r="DD105" i="3"/>
  <c r="DB105" i="3"/>
  <c r="CX105" i="3"/>
  <c r="BK105" i="3"/>
  <c r="BL105" i="3"/>
  <c r="BH105" i="3"/>
  <c r="BI105" i="3"/>
  <c r="BF105" i="3"/>
  <c r="BE105" i="3"/>
  <c r="DM104" i="3"/>
  <c r="DN104" i="3"/>
  <c r="DD104" i="3"/>
  <c r="DB104" i="3"/>
  <c r="CX104" i="3"/>
  <c r="BK104" i="3"/>
  <c r="BL104" i="3"/>
  <c r="BH104" i="3"/>
  <c r="BI104" i="3"/>
  <c r="BF104" i="3"/>
  <c r="BE104" i="3"/>
  <c r="DM103" i="3"/>
  <c r="DN103" i="3"/>
  <c r="DD103" i="3"/>
  <c r="DB103" i="3"/>
  <c r="CX103" i="3"/>
  <c r="BK103" i="3"/>
  <c r="BL103" i="3"/>
  <c r="BH103" i="3"/>
  <c r="BI103" i="3"/>
  <c r="BF103" i="3"/>
  <c r="BE103" i="3"/>
  <c r="DM102" i="3"/>
  <c r="DN102" i="3"/>
  <c r="DD102" i="3"/>
  <c r="DB102" i="3"/>
  <c r="CX102" i="3"/>
  <c r="BK102" i="3"/>
  <c r="BL102" i="3"/>
  <c r="BH102" i="3"/>
  <c r="BI102" i="3"/>
  <c r="BF102" i="3"/>
  <c r="BE102" i="3"/>
  <c r="DM101" i="3"/>
  <c r="DN101" i="3"/>
  <c r="DD101" i="3"/>
  <c r="DB101" i="3"/>
  <c r="CX101" i="3"/>
  <c r="BK101" i="3"/>
  <c r="BL101" i="3"/>
  <c r="BH101" i="3"/>
  <c r="BI101" i="3"/>
  <c r="BF101" i="3"/>
  <c r="BE101" i="3"/>
  <c r="DM100" i="3"/>
  <c r="DN100" i="3"/>
  <c r="DD100" i="3"/>
  <c r="DB100" i="3"/>
  <c r="CX100" i="3"/>
  <c r="BK100" i="3"/>
  <c r="BL100" i="3"/>
  <c r="BH100" i="3"/>
  <c r="BI100" i="3"/>
  <c r="BF100" i="3"/>
  <c r="BE100" i="3"/>
  <c r="DM99" i="3"/>
  <c r="DN99" i="3"/>
  <c r="DD99" i="3"/>
  <c r="DB99" i="3"/>
  <c r="CX99" i="3"/>
  <c r="BK99" i="3"/>
  <c r="BL99" i="3"/>
  <c r="BH99" i="3"/>
  <c r="BI99" i="3"/>
  <c r="BF99" i="3"/>
  <c r="BE99" i="3"/>
  <c r="DM98" i="3"/>
  <c r="DN98" i="3"/>
  <c r="DD98" i="3"/>
  <c r="DB98" i="3"/>
  <c r="CX98" i="3"/>
  <c r="BK98" i="3"/>
  <c r="BL98" i="3"/>
  <c r="BH98" i="3"/>
  <c r="BI98" i="3"/>
  <c r="BF98" i="3"/>
  <c r="BE98" i="3"/>
  <c r="DM97" i="3"/>
  <c r="DN97" i="3"/>
  <c r="DD97" i="3"/>
  <c r="DB97" i="3"/>
  <c r="CX97" i="3"/>
  <c r="BK97" i="3"/>
  <c r="BL97" i="3"/>
  <c r="BH97" i="3"/>
  <c r="BI97" i="3"/>
  <c r="BF97" i="3"/>
  <c r="BE97" i="3"/>
  <c r="DM96" i="3"/>
  <c r="DN96" i="3"/>
  <c r="DD96" i="3"/>
  <c r="DB96" i="3"/>
  <c r="CX96" i="3"/>
  <c r="BK96" i="3"/>
  <c r="BL96" i="3"/>
  <c r="BH96" i="3"/>
  <c r="BI96" i="3"/>
  <c r="BF96" i="3"/>
  <c r="BE96" i="3"/>
  <c r="DM95" i="3"/>
  <c r="DN95" i="3"/>
  <c r="DD95" i="3"/>
  <c r="DB95" i="3"/>
  <c r="CX95" i="3"/>
  <c r="BK95" i="3"/>
  <c r="BL95" i="3"/>
  <c r="BH95" i="3"/>
  <c r="BI95" i="3"/>
  <c r="BF95" i="3"/>
  <c r="BE95" i="3"/>
  <c r="DM94" i="3"/>
  <c r="DN94" i="3"/>
  <c r="DD94" i="3"/>
  <c r="DB94" i="3"/>
  <c r="CX94" i="3"/>
  <c r="BK94" i="3"/>
  <c r="BL94" i="3"/>
  <c r="BH94" i="3"/>
  <c r="BI94" i="3"/>
  <c r="BF94" i="3"/>
  <c r="BE94" i="3"/>
  <c r="DM93" i="3"/>
  <c r="DN93" i="3"/>
  <c r="DD93" i="3"/>
  <c r="DB93" i="3"/>
  <c r="CX93" i="3"/>
  <c r="BK93" i="3"/>
  <c r="BL93" i="3"/>
  <c r="BH93" i="3"/>
  <c r="BI93" i="3"/>
  <c r="BF93" i="3"/>
  <c r="BE93" i="3"/>
  <c r="DM92" i="3"/>
  <c r="DN92" i="3"/>
  <c r="DD92" i="3"/>
  <c r="DB92" i="3"/>
  <c r="CX92" i="3"/>
  <c r="BK92" i="3"/>
  <c r="BL92" i="3"/>
  <c r="BH92" i="3"/>
  <c r="BI92" i="3"/>
  <c r="BF92" i="3"/>
  <c r="BE92" i="3"/>
  <c r="DM91" i="3"/>
  <c r="DN91" i="3"/>
  <c r="DD91" i="3"/>
  <c r="DB91" i="3"/>
  <c r="CX91" i="3"/>
  <c r="BK91" i="3"/>
  <c r="BL91" i="3"/>
  <c r="BH91" i="3"/>
  <c r="BI91" i="3"/>
  <c r="BF91" i="3"/>
  <c r="BE91" i="3"/>
  <c r="DM90" i="3"/>
  <c r="DN90" i="3"/>
  <c r="DD90" i="3"/>
  <c r="DB90" i="3"/>
  <c r="CX90" i="3"/>
  <c r="BK90" i="3"/>
  <c r="BL90" i="3"/>
  <c r="BH90" i="3"/>
  <c r="BI90" i="3"/>
  <c r="BF90" i="3"/>
  <c r="BE90" i="3"/>
  <c r="DM89" i="3"/>
  <c r="DN89" i="3"/>
  <c r="DD89" i="3"/>
  <c r="DB89" i="3"/>
  <c r="CX89" i="3"/>
  <c r="BK89" i="3"/>
  <c r="BL89" i="3"/>
  <c r="BH89" i="3"/>
  <c r="BI89" i="3"/>
  <c r="BF89" i="3"/>
  <c r="BE89" i="3"/>
  <c r="DM88" i="3"/>
  <c r="DN88" i="3"/>
  <c r="DD88" i="3"/>
  <c r="DB88" i="3"/>
  <c r="CX88" i="3"/>
  <c r="BK88" i="3"/>
  <c r="BL88" i="3"/>
  <c r="BH88" i="3"/>
  <c r="BI88" i="3"/>
  <c r="BF88" i="3"/>
  <c r="BE88" i="3"/>
  <c r="DM87" i="3"/>
  <c r="DN87" i="3"/>
  <c r="DD87" i="3"/>
  <c r="DB87" i="3"/>
  <c r="CX87" i="3"/>
  <c r="BK87" i="3"/>
  <c r="BL87" i="3"/>
  <c r="BH87" i="3"/>
  <c r="BI87" i="3"/>
  <c r="BF87" i="3"/>
  <c r="BE87" i="3"/>
  <c r="DM86" i="3"/>
  <c r="DN86" i="3"/>
  <c r="DD86" i="3"/>
  <c r="DB86" i="3"/>
  <c r="CX86" i="3"/>
  <c r="BK86" i="3"/>
  <c r="BL86" i="3"/>
  <c r="BH86" i="3"/>
  <c r="BI86" i="3"/>
  <c r="BF86" i="3"/>
  <c r="BE86" i="3"/>
  <c r="DM85" i="3"/>
  <c r="DN85" i="3"/>
  <c r="DD85" i="3"/>
  <c r="DB85" i="3"/>
  <c r="CX85" i="3"/>
  <c r="BK85" i="3"/>
  <c r="BL85" i="3"/>
  <c r="BH85" i="3"/>
  <c r="BI85" i="3"/>
  <c r="BF85" i="3"/>
  <c r="BE85" i="3"/>
  <c r="DM84" i="3"/>
  <c r="DN84" i="3"/>
  <c r="DD84" i="3"/>
  <c r="DB84" i="3"/>
  <c r="CX84" i="3"/>
  <c r="BK84" i="3"/>
  <c r="BL84" i="3"/>
  <c r="BH84" i="3"/>
  <c r="BI84" i="3"/>
  <c r="BF84" i="3"/>
  <c r="BE84" i="3"/>
  <c r="DM83" i="3"/>
  <c r="DN83" i="3"/>
  <c r="DD83" i="3"/>
  <c r="DB83" i="3"/>
  <c r="CX83" i="3"/>
  <c r="BK83" i="3"/>
  <c r="BL83" i="3"/>
  <c r="BH83" i="3"/>
  <c r="BI83" i="3"/>
  <c r="BF83" i="3"/>
  <c r="BE83" i="3"/>
  <c r="DM82" i="3"/>
  <c r="DN82" i="3"/>
  <c r="DD82" i="3"/>
  <c r="DB82" i="3"/>
  <c r="CX82" i="3"/>
  <c r="BK82" i="3"/>
  <c r="BL82" i="3"/>
  <c r="BH82" i="3"/>
  <c r="BI82" i="3"/>
  <c r="BF82" i="3"/>
  <c r="BE82" i="3"/>
  <c r="DM81" i="3"/>
  <c r="DN81" i="3"/>
  <c r="DD81" i="3"/>
  <c r="DB81" i="3"/>
  <c r="CX81" i="3"/>
  <c r="BK81" i="3"/>
  <c r="BL81" i="3"/>
  <c r="BH81" i="3"/>
  <c r="BI81" i="3"/>
  <c r="BF81" i="3"/>
  <c r="BE81" i="3"/>
  <c r="DM80" i="3"/>
  <c r="DN80" i="3"/>
  <c r="DD80" i="3"/>
  <c r="DB80" i="3"/>
  <c r="CX80" i="3"/>
  <c r="BK80" i="3"/>
  <c r="BL80" i="3"/>
  <c r="BH80" i="3"/>
  <c r="BI80" i="3"/>
  <c r="BF80" i="3"/>
  <c r="BE80" i="3"/>
  <c r="DM79" i="3"/>
  <c r="DN79" i="3"/>
  <c r="DD79" i="3"/>
  <c r="DB79" i="3"/>
  <c r="CX79" i="3"/>
  <c r="BK79" i="3"/>
  <c r="BL79" i="3"/>
  <c r="BH79" i="3"/>
  <c r="BI79" i="3"/>
  <c r="BF79" i="3"/>
  <c r="BE79" i="3"/>
  <c r="DM78" i="3"/>
  <c r="DN78" i="3"/>
  <c r="DD78" i="3"/>
  <c r="DB78" i="3"/>
  <c r="CX78" i="3"/>
  <c r="BK78" i="3"/>
  <c r="BL78" i="3"/>
  <c r="BH78" i="3"/>
  <c r="BI78" i="3"/>
  <c r="BF78" i="3"/>
  <c r="BE78" i="3"/>
  <c r="DM77" i="3"/>
  <c r="DN77" i="3"/>
  <c r="DD77" i="3"/>
  <c r="DB77" i="3"/>
  <c r="CX77" i="3"/>
  <c r="BK77" i="3"/>
  <c r="BL77" i="3"/>
  <c r="BH77" i="3"/>
  <c r="BI77" i="3"/>
  <c r="BF77" i="3"/>
  <c r="BE77" i="3"/>
  <c r="DM76" i="3"/>
  <c r="DN76" i="3"/>
  <c r="DD76" i="3"/>
  <c r="DB76" i="3"/>
  <c r="CX76" i="3"/>
  <c r="BK76" i="3"/>
  <c r="BL76" i="3"/>
  <c r="BH76" i="3"/>
  <c r="BI76" i="3"/>
  <c r="BF76" i="3"/>
  <c r="BE76" i="3"/>
  <c r="DM75" i="3"/>
  <c r="DN75" i="3"/>
  <c r="DD75" i="3"/>
  <c r="DB75" i="3"/>
  <c r="CX75" i="3"/>
  <c r="BK75" i="3"/>
  <c r="BL75" i="3"/>
  <c r="BH75" i="3"/>
  <c r="BI75" i="3"/>
  <c r="BF75" i="3"/>
  <c r="BE75" i="3"/>
  <c r="DM74" i="3"/>
  <c r="DN74" i="3"/>
  <c r="DD74" i="3"/>
  <c r="DB74" i="3"/>
  <c r="CX74" i="3"/>
  <c r="BK74" i="3"/>
  <c r="BL74" i="3"/>
  <c r="BH74" i="3"/>
  <c r="BI74" i="3"/>
  <c r="BF74" i="3"/>
  <c r="BE74" i="3"/>
  <c r="DM73" i="3"/>
  <c r="DN73" i="3"/>
  <c r="DD73" i="3"/>
  <c r="DB73" i="3"/>
  <c r="CX73" i="3"/>
  <c r="BK73" i="3"/>
  <c r="BL73" i="3"/>
  <c r="BH73" i="3"/>
  <c r="BI73" i="3"/>
  <c r="BF73" i="3"/>
  <c r="BE73" i="3"/>
  <c r="DM72" i="3"/>
  <c r="DN72" i="3"/>
  <c r="DD72" i="3"/>
  <c r="DB72" i="3"/>
  <c r="CX72" i="3"/>
  <c r="BK72" i="3"/>
  <c r="BL72" i="3"/>
  <c r="BH72" i="3"/>
  <c r="BI72" i="3"/>
  <c r="BF72" i="3"/>
  <c r="BE72" i="3"/>
  <c r="DM71" i="3"/>
  <c r="DN71" i="3"/>
  <c r="DD71" i="3"/>
  <c r="DB71" i="3"/>
  <c r="CX71" i="3"/>
  <c r="BK71" i="3"/>
  <c r="BL71" i="3"/>
  <c r="BH71" i="3"/>
  <c r="BI71" i="3"/>
  <c r="BF71" i="3"/>
  <c r="BE71" i="3"/>
  <c r="DM70" i="3"/>
  <c r="DN70" i="3"/>
  <c r="DD70" i="3"/>
  <c r="DB70" i="3"/>
  <c r="CX70" i="3"/>
  <c r="BK70" i="3"/>
  <c r="BL70" i="3"/>
  <c r="BH70" i="3"/>
  <c r="BI70" i="3"/>
  <c r="BF70" i="3"/>
  <c r="BE70" i="3"/>
  <c r="DM69" i="3"/>
  <c r="DN69" i="3"/>
  <c r="DD69" i="3"/>
  <c r="DB69" i="3"/>
  <c r="CX69" i="3"/>
  <c r="BK69" i="3"/>
  <c r="BL69" i="3"/>
  <c r="BH69" i="3"/>
  <c r="BI69" i="3"/>
  <c r="BF69" i="3"/>
  <c r="BE69" i="3"/>
  <c r="DM68" i="3"/>
  <c r="DN68" i="3"/>
  <c r="DD68" i="3"/>
  <c r="DB68" i="3"/>
  <c r="CX68" i="3"/>
  <c r="BK68" i="3"/>
  <c r="BL68" i="3"/>
  <c r="BH68" i="3"/>
  <c r="BI68" i="3"/>
  <c r="BF68" i="3"/>
  <c r="BE68" i="3"/>
  <c r="DM67" i="3"/>
  <c r="DN67" i="3"/>
  <c r="DD67" i="3"/>
  <c r="DB67" i="3"/>
  <c r="CX67" i="3"/>
  <c r="BK67" i="3"/>
  <c r="BL67" i="3"/>
  <c r="BH67" i="3"/>
  <c r="BI67" i="3"/>
  <c r="BF67" i="3"/>
  <c r="BE67" i="3"/>
  <c r="DM66" i="3"/>
  <c r="DN66" i="3"/>
  <c r="DD66" i="3"/>
  <c r="DB66" i="3"/>
  <c r="CX66" i="3"/>
  <c r="BK66" i="3"/>
  <c r="BL66" i="3"/>
  <c r="BH66" i="3"/>
  <c r="BI66" i="3"/>
  <c r="BF66" i="3"/>
  <c r="BE66" i="3"/>
  <c r="DM65" i="3"/>
  <c r="DN65" i="3"/>
  <c r="DD65" i="3"/>
  <c r="DB65" i="3"/>
  <c r="CX65" i="3"/>
  <c r="BK65" i="3"/>
  <c r="BL65" i="3"/>
  <c r="BH65" i="3"/>
  <c r="BI65" i="3"/>
  <c r="BF65" i="3"/>
  <c r="BE65" i="3"/>
  <c r="DM64" i="3"/>
  <c r="DN64" i="3"/>
  <c r="DD64" i="3"/>
  <c r="DB64" i="3"/>
  <c r="CX64" i="3"/>
  <c r="BK64" i="3"/>
  <c r="BL64" i="3"/>
  <c r="BH64" i="3"/>
  <c r="BI64" i="3"/>
  <c r="BF64" i="3"/>
  <c r="BE64" i="3"/>
  <c r="DM63" i="3"/>
  <c r="DN63" i="3"/>
  <c r="DD63" i="3"/>
  <c r="DB63" i="3"/>
  <c r="CX63" i="3"/>
  <c r="BK63" i="3"/>
  <c r="BL63" i="3"/>
  <c r="BH63" i="3"/>
  <c r="BI63" i="3"/>
  <c r="BF63" i="3"/>
  <c r="BE63" i="3"/>
  <c r="DM62" i="3"/>
  <c r="DN62" i="3"/>
  <c r="DD62" i="3"/>
  <c r="DB62" i="3"/>
  <c r="CX62" i="3"/>
  <c r="BK62" i="3"/>
  <c r="BL62" i="3"/>
  <c r="BH62" i="3"/>
  <c r="BI62" i="3"/>
  <c r="BF62" i="3"/>
  <c r="BE62" i="3"/>
  <c r="DM61" i="3"/>
  <c r="DN61" i="3"/>
  <c r="DD61" i="3"/>
  <c r="DB61" i="3"/>
  <c r="CX61" i="3"/>
  <c r="BK61" i="3"/>
  <c r="BL61" i="3"/>
  <c r="BH61" i="3"/>
  <c r="BI61" i="3"/>
  <c r="BF61" i="3"/>
  <c r="BE61" i="3"/>
  <c r="DM60" i="3"/>
  <c r="DN60" i="3"/>
  <c r="DD60" i="3"/>
  <c r="DB60" i="3"/>
  <c r="CX60" i="3"/>
  <c r="BK60" i="3"/>
  <c r="BL60" i="3"/>
  <c r="BH60" i="3"/>
  <c r="BI60" i="3"/>
  <c r="BF60" i="3"/>
  <c r="BE60" i="3"/>
  <c r="DM59" i="3"/>
  <c r="DN59" i="3"/>
  <c r="DD59" i="3"/>
  <c r="DB59" i="3"/>
  <c r="CX59" i="3"/>
  <c r="BK59" i="3"/>
  <c r="BL59" i="3"/>
  <c r="BH59" i="3"/>
  <c r="BI59" i="3"/>
  <c r="BF59" i="3"/>
  <c r="BE59" i="3"/>
  <c r="DM58" i="3"/>
  <c r="DN58" i="3"/>
  <c r="DD58" i="3"/>
  <c r="DB58" i="3"/>
  <c r="CX58" i="3"/>
  <c r="BK58" i="3"/>
  <c r="BL58" i="3"/>
  <c r="BH58" i="3"/>
  <c r="BI58" i="3"/>
  <c r="BF58" i="3"/>
  <c r="BE58" i="3"/>
  <c r="DM57" i="3"/>
  <c r="DN57" i="3"/>
  <c r="DD57" i="3"/>
  <c r="DB57" i="3"/>
  <c r="CX57" i="3"/>
  <c r="BK57" i="3"/>
  <c r="BL57" i="3"/>
  <c r="BH57" i="3"/>
  <c r="BI57" i="3"/>
  <c r="BF57" i="3"/>
  <c r="BE57" i="3"/>
  <c r="DM56" i="3"/>
  <c r="DN56" i="3"/>
  <c r="DD56" i="3"/>
  <c r="DB56" i="3"/>
  <c r="CX56" i="3"/>
  <c r="BK56" i="3"/>
  <c r="BL56" i="3"/>
  <c r="BH56" i="3"/>
  <c r="BI56" i="3"/>
  <c r="BF56" i="3"/>
  <c r="BE56" i="3"/>
  <c r="DM55" i="3"/>
  <c r="DN55" i="3"/>
  <c r="DD55" i="3"/>
  <c r="DB55" i="3"/>
  <c r="CX55" i="3"/>
  <c r="BK55" i="3"/>
  <c r="BL55" i="3"/>
  <c r="BH55" i="3"/>
  <c r="BI55" i="3"/>
  <c r="BF55" i="3"/>
  <c r="BE55" i="3"/>
  <c r="DM54" i="3"/>
  <c r="DN54" i="3"/>
  <c r="DD54" i="3"/>
  <c r="DB54" i="3"/>
  <c r="CX54" i="3"/>
  <c r="BK54" i="3"/>
  <c r="BL54" i="3"/>
  <c r="BH54" i="3"/>
  <c r="BI54" i="3"/>
  <c r="BF54" i="3"/>
  <c r="BE54" i="3"/>
  <c r="DM53" i="3"/>
  <c r="DN53" i="3"/>
  <c r="DD53" i="3"/>
  <c r="DB53" i="3"/>
  <c r="CX53" i="3"/>
  <c r="BK53" i="3"/>
  <c r="BL53" i="3"/>
  <c r="BH53" i="3"/>
  <c r="BI53" i="3"/>
  <c r="BF53" i="3"/>
  <c r="BE53" i="3"/>
  <c r="DM52" i="3"/>
  <c r="DN52" i="3"/>
  <c r="DD52" i="3"/>
  <c r="DB52" i="3"/>
  <c r="CX52" i="3"/>
  <c r="BK52" i="3"/>
  <c r="BL52" i="3"/>
  <c r="BH52" i="3"/>
  <c r="BI52" i="3"/>
  <c r="BF52" i="3"/>
  <c r="BE52" i="3"/>
  <c r="DM51" i="3"/>
  <c r="DN51" i="3"/>
  <c r="DD51" i="3"/>
  <c r="DB51" i="3"/>
  <c r="CX51" i="3"/>
  <c r="BK51" i="3"/>
  <c r="BL51" i="3"/>
  <c r="BH51" i="3"/>
  <c r="BI51" i="3"/>
  <c r="BF51" i="3"/>
  <c r="BE51" i="3"/>
  <c r="DM50" i="3"/>
  <c r="DN50" i="3"/>
  <c r="DD50" i="3"/>
  <c r="DB50" i="3"/>
  <c r="CX50" i="3"/>
  <c r="BK50" i="3"/>
  <c r="BL50" i="3"/>
  <c r="BH50" i="3"/>
  <c r="BI50" i="3"/>
  <c r="BF50" i="3"/>
  <c r="BE50" i="3"/>
  <c r="DM49" i="3"/>
  <c r="DN49" i="3"/>
  <c r="DD49" i="3"/>
  <c r="DB49" i="3"/>
  <c r="CX49" i="3"/>
  <c r="BK49" i="3"/>
  <c r="BL49" i="3"/>
  <c r="BH49" i="3"/>
  <c r="BI49" i="3"/>
  <c r="BF49" i="3"/>
  <c r="BE49" i="3"/>
  <c r="DM48" i="3"/>
  <c r="DN48" i="3"/>
  <c r="DD48" i="3"/>
  <c r="DB48" i="3"/>
  <c r="CX48" i="3"/>
  <c r="BK48" i="3"/>
  <c r="BL48" i="3"/>
  <c r="BH48" i="3"/>
  <c r="BI48" i="3"/>
  <c r="BF48" i="3"/>
  <c r="BE48" i="3"/>
  <c r="DM47" i="3"/>
  <c r="DN47" i="3"/>
  <c r="DD47" i="3"/>
  <c r="DB47" i="3"/>
  <c r="CX47" i="3"/>
  <c r="BK19" i="3"/>
  <c r="BL19" i="3"/>
  <c r="BK20" i="3"/>
  <c r="BL20" i="3"/>
  <c r="BK21" i="3"/>
  <c r="BL21" i="3"/>
  <c r="BK22" i="3"/>
  <c r="BL22" i="3"/>
  <c r="BK23" i="3"/>
  <c r="BL23" i="3"/>
  <c r="BK24" i="3"/>
  <c r="BL24" i="3"/>
  <c r="BK25" i="3"/>
  <c r="BL25" i="3"/>
  <c r="BK26" i="3"/>
  <c r="BL26" i="3"/>
  <c r="BK27" i="3"/>
  <c r="BL27" i="3"/>
  <c r="BK28" i="3"/>
  <c r="BL28" i="3"/>
  <c r="BK29" i="3"/>
  <c r="BL29" i="3"/>
  <c r="BK30" i="3"/>
  <c r="BL30" i="3"/>
  <c r="BK31" i="3"/>
  <c r="BL31" i="3"/>
  <c r="BK32" i="3"/>
  <c r="BL32" i="3"/>
  <c r="BK33" i="3"/>
  <c r="BL33" i="3"/>
  <c r="BK34" i="3"/>
  <c r="BL34" i="3"/>
  <c r="BK35" i="3"/>
  <c r="BL35" i="3"/>
  <c r="BK36" i="3"/>
  <c r="BL36" i="3"/>
  <c r="BK37" i="3"/>
  <c r="BL37" i="3"/>
  <c r="BK38" i="3"/>
  <c r="BL38" i="3"/>
  <c r="BK39" i="3"/>
  <c r="BL39" i="3"/>
  <c r="BK40" i="3"/>
  <c r="BL40" i="3"/>
  <c r="BK41" i="3"/>
  <c r="BL41" i="3"/>
  <c r="BK42" i="3"/>
  <c r="BL42" i="3"/>
  <c r="BK43" i="3"/>
  <c r="BL43" i="3"/>
  <c r="BK44" i="3"/>
  <c r="BL44" i="3"/>
  <c r="BK45" i="3"/>
  <c r="BL45" i="3"/>
  <c r="BK46" i="3"/>
  <c r="BL46" i="3"/>
  <c r="BK47" i="3"/>
  <c r="BL47" i="3"/>
  <c r="BH47" i="3"/>
  <c r="BI47" i="3"/>
  <c r="BF47" i="3"/>
  <c r="BE47" i="3"/>
  <c r="DM46" i="3"/>
  <c r="DN46" i="3"/>
  <c r="DD46" i="3"/>
  <c r="DB46" i="3"/>
  <c r="CX46" i="3"/>
  <c r="BH46" i="3"/>
  <c r="BI46" i="3"/>
  <c r="BF46" i="3"/>
  <c r="BE46" i="3"/>
  <c r="DM45" i="3"/>
  <c r="DN45" i="3"/>
  <c r="DD45" i="3"/>
  <c r="DB45" i="3"/>
  <c r="CX45" i="3"/>
  <c r="BH45" i="3"/>
  <c r="BI45" i="3"/>
  <c r="BF45" i="3"/>
  <c r="BE45" i="3"/>
  <c r="DM44" i="3"/>
  <c r="DN44" i="3"/>
  <c r="DD44" i="3"/>
  <c r="DB44" i="3"/>
  <c r="CX44" i="3"/>
  <c r="BH44" i="3"/>
  <c r="BI44" i="3"/>
  <c r="BF44" i="3"/>
  <c r="BE44" i="3"/>
  <c r="DM43" i="3"/>
  <c r="DN43" i="3"/>
  <c r="DD43" i="3"/>
  <c r="DB43" i="3"/>
  <c r="CX43" i="3"/>
  <c r="BH43" i="3"/>
  <c r="BI43" i="3"/>
  <c r="BF43" i="3"/>
  <c r="BE43" i="3"/>
  <c r="DM42" i="3"/>
  <c r="DN42" i="3"/>
  <c r="DD42" i="3"/>
  <c r="DB42" i="3"/>
  <c r="CX42" i="3"/>
  <c r="BH42" i="3"/>
  <c r="BI42" i="3"/>
  <c r="BF42" i="3"/>
  <c r="BE42" i="3"/>
  <c r="DM41" i="3"/>
  <c r="DN41" i="3"/>
  <c r="DD41" i="3"/>
  <c r="DB41" i="3"/>
  <c r="CX41" i="3"/>
  <c r="BH41" i="3"/>
  <c r="BI41" i="3"/>
  <c r="BF41" i="3"/>
  <c r="BE41" i="3"/>
  <c r="DM40" i="3"/>
  <c r="DN40" i="3"/>
  <c r="DD40" i="3"/>
  <c r="DB40" i="3"/>
  <c r="CX40" i="3"/>
  <c r="BH40" i="3"/>
  <c r="BI40" i="3"/>
  <c r="BF40" i="3"/>
  <c r="BE40" i="3"/>
  <c r="DM39" i="3"/>
  <c r="DN39" i="3"/>
  <c r="DD39" i="3"/>
  <c r="DB39" i="3"/>
  <c r="CX39" i="3"/>
  <c r="BH39" i="3"/>
  <c r="BI39" i="3"/>
  <c r="BF39" i="3"/>
  <c r="BE39" i="3"/>
  <c r="DM38" i="3"/>
  <c r="DN38" i="3"/>
  <c r="DD38" i="3"/>
  <c r="DB38" i="3"/>
  <c r="CX38" i="3"/>
  <c r="BH38" i="3"/>
  <c r="BI38" i="3"/>
  <c r="BF38" i="3"/>
  <c r="BE38" i="3"/>
  <c r="DM37" i="3"/>
  <c r="DN37" i="3"/>
  <c r="DD37" i="3"/>
  <c r="DB37" i="3"/>
  <c r="CX37" i="3"/>
  <c r="BH37" i="3"/>
  <c r="BI37" i="3"/>
  <c r="BF37" i="3"/>
  <c r="BE37" i="3"/>
  <c r="DM36" i="3"/>
  <c r="DN36" i="3"/>
  <c r="DD36" i="3"/>
  <c r="DB36" i="3"/>
  <c r="CX36" i="3"/>
  <c r="BH36" i="3"/>
  <c r="BI36" i="3"/>
  <c r="BF36" i="3"/>
  <c r="BE36" i="3"/>
  <c r="DM35" i="3"/>
  <c r="DN35" i="3"/>
  <c r="DD35" i="3"/>
  <c r="DB35" i="3"/>
  <c r="CX35" i="3"/>
  <c r="BH35" i="3"/>
  <c r="BI35" i="3"/>
  <c r="BF35" i="3"/>
  <c r="BE35" i="3"/>
  <c r="DM34" i="3"/>
  <c r="DN34" i="3"/>
  <c r="DD34" i="3"/>
  <c r="DB34" i="3"/>
  <c r="CX34" i="3"/>
  <c r="BH34" i="3"/>
  <c r="BI34" i="3"/>
  <c r="BF34" i="3"/>
  <c r="BE34" i="3"/>
  <c r="DM33" i="3"/>
  <c r="DN33" i="3"/>
  <c r="DD33" i="3"/>
  <c r="DB33" i="3"/>
  <c r="CX33" i="3"/>
  <c r="BH33" i="3"/>
  <c r="BI33" i="3"/>
  <c r="BF33" i="3"/>
  <c r="BE33" i="3"/>
  <c r="DM32" i="3"/>
  <c r="DN32" i="3"/>
  <c r="DD32" i="3"/>
  <c r="DB32" i="3"/>
  <c r="CX32" i="3"/>
  <c r="BH32" i="3"/>
  <c r="BI32" i="3"/>
  <c r="BF32" i="3"/>
  <c r="BE32" i="3"/>
  <c r="DM31" i="3"/>
  <c r="DN31" i="3"/>
  <c r="DD31" i="3"/>
  <c r="DB31" i="3"/>
  <c r="CX31" i="3"/>
  <c r="BH31" i="3"/>
  <c r="BI31" i="3"/>
  <c r="BF31" i="3"/>
  <c r="BE31" i="3"/>
  <c r="DM30" i="3"/>
  <c r="DN30" i="3"/>
  <c r="DD30" i="3"/>
  <c r="DB30" i="3"/>
  <c r="CX30" i="3"/>
  <c r="BH30" i="3"/>
  <c r="BI30" i="3"/>
  <c r="BF30" i="3"/>
  <c r="BE30" i="3"/>
  <c r="DM29" i="3"/>
  <c r="DN29" i="3"/>
  <c r="DD29" i="3"/>
  <c r="DB29" i="3"/>
  <c r="CX29" i="3"/>
  <c r="BH29" i="3"/>
  <c r="BI29" i="3"/>
  <c r="BF29" i="3"/>
  <c r="BE29" i="3"/>
  <c r="DM28" i="3"/>
  <c r="DN28" i="3"/>
  <c r="DD28" i="3"/>
  <c r="DB28" i="3"/>
  <c r="CX28" i="3"/>
  <c r="CR28" i="3"/>
  <c r="CK28" i="3"/>
  <c r="BH28" i="3"/>
  <c r="BI28" i="3"/>
  <c r="BF28" i="3"/>
  <c r="BE28" i="3"/>
  <c r="DM27" i="3"/>
  <c r="DN27" i="3"/>
  <c r="DD27" i="3"/>
  <c r="DB27" i="3"/>
  <c r="CX27" i="3"/>
  <c r="CT27" i="3"/>
  <c r="CM27" i="3"/>
  <c r="BH27" i="3"/>
  <c r="BI27" i="3"/>
  <c r="BF27" i="3"/>
  <c r="BE27" i="3"/>
  <c r="DM26" i="3"/>
  <c r="DN26" i="3"/>
  <c r="DD26" i="3"/>
  <c r="DB26" i="3"/>
  <c r="CX26" i="3"/>
  <c r="CR26" i="3"/>
  <c r="CK26" i="3"/>
  <c r="BH26" i="3"/>
  <c r="BI26" i="3"/>
  <c r="BF26" i="3"/>
  <c r="BE26" i="3"/>
  <c r="DM25" i="3"/>
  <c r="DN25" i="3"/>
  <c r="DD25" i="3"/>
  <c r="DB25" i="3"/>
  <c r="CX25" i="3"/>
  <c r="CT25" i="3"/>
  <c r="CQ25" i="3"/>
  <c r="CM25" i="3"/>
  <c r="CJ25" i="3"/>
  <c r="BH25" i="3"/>
  <c r="BI25" i="3"/>
  <c r="BF25" i="3"/>
  <c r="BE25" i="3"/>
  <c r="DM24" i="3"/>
  <c r="DN24" i="3"/>
  <c r="DD24" i="3"/>
  <c r="DB24" i="3"/>
  <c r="CX24" i="3"/>
  <c r="CV24" i="3"/>
  <c r="CS24" i="3"/>
  <c r="CO24" i="3"/>
  <c r="CL24" i="3"/>
  <c r="BH24" i="3"/>
  <c r="BI24" i="3"/>
  <c r="BF24" i="3"/>
  <c r="BE24" i="3"/>
  <c r="DM23" i="3"/>
  <c r="DN23" i="3"/>
  <c r="DD23" i="3"/>
  <c r="DB23" i="3"/>
  <c r="CX23" i="3"/>
  <c r="CU23" i="3"/>
  <c r="CR23" i="3"/>
  <c r="CN23" i="3"/>
  <c r="CK23" i="3"/>
  <c r="BH23" i="3"/>
  <c r="BI23" i="3"/>
  <c r="BF23" i="3"/>
  <c r="BE23" i="3"/>
  <c r="DM22" i="3"/>
  <c r="DN22" i="3"/>
  <c r="DD22" i="3"/>
  <c r="DB22" i="3"/>
  <c r="CX22" i="3"/>
  <c r="BH22" i="3"/>
  <c r="BI22" i="3"/>
  <c r="BF22" i="3"/>
  <c r="BE22" i="3"/>
  <c r="DM21" i="3"/>
  <c r="DN21" i="3"/>
  <c r="DD21" i="3"/>
  <c r="DB21" i="3"/>
  <c r="CX21" i="3"/>
  <c r="CS21" i="3"/>
  <c r="CQ21" i="3"/>
  <c r="CL21" i="3"/>
  <c r="CJ21" i="3"/>
  <c r="BH21" i="3"/>
  <c r="BI21" i="3"/>
  <c r="BF21" i="3"/>
  <c r="BE21" i="3"/>
  <c r="DM20" i="3"/>
  <c r="DN20" i="3"/>
  <c r="DD20" i="3"/>
  <c r="DB20" i="3"/>
  <c r="CX20" i="3"/>
  <c r="CU20" i="3"/>
  <c r="CT20" i="3"/>
  <c r="CN20" i="3"/>
  <c r="CM20" i="3"/>
  <c r="BH20" i="3"/>
  <c r="BI20" i="3"/>
  <c r="BF20" i="3"/>
  <c r="BE20" i="3"/>
  <c r="DM19" i="3"/>
  <c r="DN19" i="3"/>
  <c r="DL19" i="3"/>
  <c r="DD19" i="3"/>
  <c r="DB19" i="3"/>
  <c r="CX19" i="3"/>
  <c r="CW19" i="3"/>
  <c r="BH19" i="3"/>
  <c r="BI19" i="3"/>
  <c r="BW233" i="3"/>
  <c r="AI209" i="3"/>
  <c r="BW265" i="3"/>
  <c r="AI265" i="3"/>
  <c r="BW297" i="3"/>
  <c r="AI197" i="3"/>
  <c r="BM209" i="3"/>
  <c r="BN209" i="3"/>
  <c r="BW203" i="3"/>
  <c r="BM203" i="3"/>
  <c r="AI193" i="3"/>
  <c r="AI201" i="3"/>
  <c r="BM205" i="3"/>
  <c r="BN205" i="3"/>
  <c r="BX325" i="3"/>
  <c r="AL325" i="3"/>
  <c r="BN325" i="3"/>
  <c r="BY325" i="3"/>
  <c r="AM325" i="3"/>
  <c r="BW335" i="3"/>
  <c r="BM335" i="3"/>
  <c r="AH209" i="3"/>
  <c r="AI211" i="3"/>
  <c r="BN265" i="3"/>
  <c r="BY265" i="3"/>
  <c r="AM265" i="3"/>
  <c r="BX265" i="3"/>
  <c r="AL265" i="3"/>
  <c r="BN297" i="3"/>
  <c r="BY297" i="3"/>
  <c r="AM297" i="3"/>
  <c r="BX297" i="3"/>
  <c r="AL297" i="3"/>
  <c r="BW323" i="3"/>
  <c r="BM323" i="3"/>
  <c r="BW331" i="3"/>
  <c r="BM331" i="3"/>
  <c r="BW359" i="3"/>
  <c r="BM359" i="3"/>
  <c r="AI205" i="3"/>
  <c r="BW237" i="3"/>
  <c r="BW327" i="3"/>
  <c r="BM327" i="3"/>
  <c r="AH205" i="3"/>
  <c r="AI207" i="3"/>
  <c r="BN233" i="3"/>
  <c r="BY233" i="3"/>
  <c r="AM233" i="3"/>
  <c r="BM235" i="3"/>
  <c r="BX237" i="3"/>
  <c r="AL237" i="3"/>
  <c r="BN237" i="3"/>
  <c r="BY237" i="3"/>
  <c r="AM237" i="3"/>
  <c r="BW239" i="3"/>
  <c r="BM239" i="3"/>
  <c r="AH325" i="3"/>
  <c r="BM618" i="3"/>
  <c r="BN618" i="3"/>
  <c r="BW618" i="3"/>
  <c r="BW645" i="3"/>
  <c r="AH645" i="3"/>
  <c r="BM645" i="3"/>
  <c r="BW649" i="3"/>
  <c r="BM649" i="3"/>
  <c r="BW663" i="3"/>
  <c r="AH663" i="3"/>
  <c r="BM663" i="3"/>
  <c r="BW667" i="3"/>
  <c r="BM667" i="3"/>
  <c r="BW677" i="3"/>
  <c r="AH677" i="3"/>
  <c r="BM677" i="3"/>
  <c r="BW681" i="3"/>
  <c r="BM681" i="3"/>
  <c r="BN681" i="3"/>
  <c r="BW685" i="3"/>
  <c r="BM685" i="3"/>
  <c r="BN685" i="3"/>
  <c r="BW689" i="3"/>
  <c r="BM689" i="3"/>
  <c r="BN689" i="3"/>
  <c r="BW693" i="3"/>
  <c r="BM693" i="3"/>
  <c r="BN693" i="3"/>
  <c r="BW697" i="3"/>
  <c r="BM697" i="3"/>
  <c r="BN697" i="3"/>
  <c r="BW701" i="3"/>
  <c r="BM701" i="3"/>
  <c r="BN701" i="3"/>
  <c r="BW705" i="3"/>
  <c r="BM705" i="3"/>
  <c r="BN705" i="3"/>
  <c r="BW709" i="3"/>
  <c r="BM709" i="3"/>
  <c r="BN709" i="3"/>
  <c r="BW713" i="3"/>
  <c r="BM713" i="3"/>
  <c r="BN713" i="3"/>
  <c r="BW717" i="3"/>
  <c r="BM717" i="3"/>
  <c r="BN717" i="3"/>
  <c r="BW721" i="3"/>
  <c r="BM721" i="3"/>
  <c r="BN721" i="3"/>
  <c r="BW725" i="3"/>
  <c r="BM725" i="3"/>
  <c r="BN725" i="3"/>
  <c r="BW729" i="3"/>
  <c r="BM729" i="3"/>
  <c r="BN729" i="3"/>
  <c r="BW733" i="3"/>
  <c r="BM733" i="3"/>
  <c r="BN733" i="3"/>
  <c r="BW737" i="3"/>
  <c r="BM737" i="3"/>
  <c r="BN737" i="3"/>
  <c r="AI233" i="3"/>
  <c r="AI297" i="3"/>
  <c r="AG325" i="3"/>
  <c r="BM333" i="3"/>
  <c r="BW391" i="3"/>
  <c r="BX409" i="3"/>
  <c r="BM620" i="3"/>
  <c r="BN620" i="3"/>
  <c r="BW620" i="3"/>
  <c r="BN614" i="3"/>
  <c r="BX614" i="3"/>
  <c r="BM622" i="3"/>
  <c r="BN622" i="3"/>
  <c r="BW622" i="3"/>
  <c r="BW647" i="3"/>
  <c r="AH647" i="3"/>
  <c r="BM647" i="3"/>
  <c r="BW651" i="3"/>
  <c r="BM651" i="3"/>
  <c r="BW661" i="3"/>
  <c r="AH661" i="3"/>
  <c r="BM661" i="3"/>
  <c r="BW665" i="3"/>
  <c r="BM665" i="3"/>
  <c r="BW679" i="3"/>
  <c r="AH679" i="3"/>
  <c r="BM679" i="3"/>
  <c r="BW683" i="3"/>
  <c r="BM683" i="3"/>
  <c r="BN683" i="3"/>
  <c r="BW687" i="3"/>
  <c r="BM687" i="3"/>
  <c r="BN687" i="3"/>
  <c r="BW691" i="3"/>
  <c r="BM691" i="3"/>
  <c r="BN691" i="3"/>
  <c r="BW695" i="3"/>
  <c r="BM695" i="3"/>
  <c r="BN695" i="3"/>
  <c r="BW699" i="3"/>
  <c r="BM699" i="3"/>
  <c r="BN699" i="3"/>
  <c r="BW703" i="3"/>
  <c r="BM703" i="3"/>
  <c r="BN703" i="3"/>
  <c r="BW707" i="3"/>
  <c r="BM707" i="3"/>
  <c r="BN707" i="3"/>
  <c r="BW711" i="3"/>
  <c r="BM711" i="3"/>
  <c r="BN711" i="3"/>
  <c r="BW715" i="3"/>
  <c r="BM715" i="3"/>
  <c r="BN715" i="3"/>
  <c r="BW719" i="3"/>
  <c r="BM719" i="3"/>
  <c r="BN719" i="3"/>
  <c r="BW723" i="3"/>
  <c r="BM723" i="3"/>
  <c r="BN723" i="3"/>
  <c r="BW727" i="3"/>
  <c r="BM727" i="3"/>
  <c r="BN727" i="3"/>
  <c r="BW731" i="3"/>
  <c r="BM731" i="3"/>
  <c r="BN731" i="3"/>
  <c r="BW735" i="3"/>
  <c r="BM735" i="3"/>
  <c r="BN735" i="3"/>
  <c r="BM329" i="3"/>
  <c r="BM361" i="3"/>
  <c r="BW417" i="3"/>
  <c r="BM417" i="3"/>
  <c r="BN417" i="3"/>
  <c r="BX419" i="3"/>
  <c r="AL419" i="3"/>
  <c r="BM616" i="3"/>
  <c r="BN616" i="3"/>
  <c r="BW616" i="3"/>
  <c r="BW625" i="3"/>
  <c r="BM625" i="3"/>
  <c r="BN625" i="3"/>
  <c r="BW629" i="3"/>
  <c r="BM629" i="3"/>
  <c r="BN629" i="3"/>
  <c r="BW637" i="3"/>
  <c r="BM637" i="3"/>
  <c r="BN637" i="3"/>
  <c r="AI405" i="3"/>
  <c r="AI413" i="3"/>
  <c r="AI415" i="3"/>
  <c r="AG615" i="3"/>
  <c r="BM615" i="3"/>
  <c r="BN615" i="3"/>
  <c r="AG617" i="3"/>
  <c r="BM617" i="3"/>
  <c r="BN617" i="3"/>
  <c r="AG619" i="3"/>
  <c r="BM619" i="3"/>
  <c r="BN619" i="3"/>
  <c r="AG621" i="3"/>
  <c r="BM621" i="3"/>
  <c r="BN621" i="3"/>
  <c r="AG623" i="3"/>
  <c r="BM623" i="3"/>
  <c r="BN623" i="3"/>
  <c r="AI627" i="3"/>
  <c r="BM627" i="3"/>
  <c r="BM631" i="3"/>
  <c r="BN631" i="3"/>
  <c r="AI633" i="3"/>
  <c r="BW638" i="3"/>
  <c r="AG638" i="3"/>
  <c r="BM639" i="3"/>
  <c r="BM641" i="3"/>
  <c r="BM643" i="3"/>
  <c r="BM653" i="3"/>
  <c r="BW670" i="3"/>
  <c r="BM671" i="3"/>
  <c r="BM673" i="3"/>
  <c r="BM675" i="3"/>
  <c r="BM745" i="3"/>
  <c r="BN745" i="3"/>
  <c r="BM753" i="3"/>
  <c r="BN753" i="3"/>
  <c r="BM761" i="3"/>
  <c r="BN761" i="3"/>
  <c r="BM841" i="3"/>
  <c r="BW847" i="3"/>
  <c r="AH847" i="3"/>
  <c r="BM847" i="3"/>
  <c r="BM853" i="3"/>
  <c r="BW972" i="3"/>
  <c r="BM972" i="3"/>
  <c r="BN972" i="3"/>
  <c r="BW767" i="3"/>
  <c r="BM767" i="3"/>
  <c r="BN767" i="3"/>
  <c r="BW771" i="3"/>
  <c r="BM771" i="3"/>
  <c r="BN771" i="3"/>
  <c r="BW775" i="3"/>
  <c r="BM775" i="3"/>
  <c r="BN775" i="3"/>
  <c r="BW779" i="3"/>
  <c r="BM779" i="3"/>
  <c r="BN779" i="3"/>
  <c r="BW783" i="3"/>
  <c r="BM783" i="3"/>
  <c r="BN783" i="3"/>
  <c r="BW787" i="3"/>
  <c r="BM787" i="3"/>
  <c r="BN787" i="3"/>
  <c r="BW791" i="3"/>
  <c r="BM791" i="3"/>
  <c r="BN791" i="3"/>
  <c r="BW795" i="3"/>
  <c r="BM795" i="3"/>
  <c r="BN795" i="3"/>
  <c r="BW799" i="3"/>
  <c r="BM799" i="3"/>
  <c r="BN799" i="3"/>
  <c r="BW803" i="3"/>
  <c r="BM803" i="3"/>
  <c r="BN803" i="3"/>
  <c r="BW807" i="3"/>
  <c r="BM807" i="3"/>
  <c r="BN807" i="3"/>
  <c r="BW811" i="3"/>
  <c r="BM811" i="3"/>
  <c r="BN811" i="3"/>
  <c r="BW815" i="3"/>
  <c r="BM815" i="3"/>
  <c r="BN815" i="3"/>
  <c r="BM819" i="3"/>
  <c r="BN819" i="3"/>
  <c r="BW819" i="3"/>
  <c r="AI827" i="3"/>
  <c r="AG827" i="3"/>
  <c r="AI831" i="3"/>
  <c r="AG831" i="3"/>
  <c r="AI835" i="3"/>
  <c r="AG835" i="3"/>
  <c r="AI839" i="3"/>
  <c r="AG839" i="3"/>
  <c r="AG841" i="3"/>
  <c r="AH841" i="3"/>
  <c r="BW849" i="3"/>
  <c r="BM849" i="3"/>
  <c r="BW857" i="3"/>
  <c r="BM857" i="3"/>
  <c r="BN857" i="3"/>
  <c r="BW861" i="3"/>
  <c r="BM861" i="3"/>
  <c r="BN861" i="3"/>
  <c r="BW865" i="3"/>
  <c r="BM865" i="3"/>
  <c r="BN865" i="3"/>
  <c r="BW869" i="3"/>
  <c r="BM869" i="3"/>
  <c r="BN869" i="3"/>
  <c r="BW873" i="3"/>
  <c r="BM873" i="3"/>
  <c r="BN873" i="3"/>
  <c r="BW877" i="3"/>
  <c r="BM877" i="3"/>
  <c r="BN877" i="3"/>
  <c r="BW881" i="3"/>
  <c r="BM881" i="3"/>
  <c r="BN881" i="3"/>
  <c r="BW885" i="3"/>
  <c r="BM885" i="3"/>
  <c r="BN885" i="3"/>
  <c r="BW889" i="3"/>
  <c r="BM889" i="3"/>
  <c r="BN889" i="3"/>
  <c r="BW893" i="3"/>
  <c r="BM893" i="3"/>
  <c r="BN893" i="3"/>
  <c r="BW897" i="3"/>
  <c r="BM897" i="3"/>
  <c r="BN897" i="3"/>
  <c r="BW901" i="3"/>
  <c r="BM901" i="3"/>
  <c r="BN901" i="3"/>
  <c r="BW905" i="3"/>
  <c r="BM905" i="3"/>
  <c r="BN905" i="3"/>
  <c r="BW909" i="3"/>
  <c r="BM909" i="3"/>
  <c r="BN909" i="3"/>
  <c r="BW913" i="3"/>
  <c r="BM913" i="3"/>
  <c r="BN913" i="3"/>
  <c r="BW917" i="3"/>
  <c r="BM917" i="3"/>
  <c r="BN917" i="3"/>
  <c r="BW921" i="3"/>
  <c r="BM921" i="3"/>
  <c r="BN921" i="3"/>
  <c r="BW925" i="3"/>
  <c r="BM925" i="3"/>
  <c r="BN925" i="3"/>
  <c r="BW929" i="3"/>
  <c r="BM929" i="3"/>
  <c r="BN929" i="3"/>
  <c r="BW968" i="3"/>
  <c r="BM968" i="3"/>
  <c r="BN968" i="3"/>
  <c r="BM969" i="3"/>
  <c r="BW969" i="3"/>
  <c r="BW978" i="3"/>
  <c r="BM978" i="3"/>
  <c r="BN978" i="3"/>
  <c r="BM983" i="3"/>
  <c r="BW983" i="3"/>
  <c r="AG983" i="3"/>
  <c r="BW986" i="3"/>
  <c r="BM986" i="3"/>
  <c r="BN986" i="3"/>
  <c r="BW994" i="3"/>
  <c r="BM994" i="3"/>
  <c r="BW599" i="3"/>
  <c r="AI615" i="3"/>
  <c r="AI617" i="3"/>
  <c r="AI619" i="3"/>
  <c r="AI621" i="3"/>
  <c r="AI623" i="3"/>
  <c r="BM633" i="3"/>
  <c r="BN633" i="3"/>
  <c r="AI635" i="3"/>
  <c r="BM635" i="3"/>
  <c r="BW654" i="3"/>
  <c r="BM655" i="3"/>
  <c r="BM657" i="3"/>
  <c r="BM659" i="3"/>
  <c r="BM669" i="3"/>
  <c r="BM741" i="3"/>
  <c r="BN741" i="3"/>
  <c r="BM749" i="3"/>
  <c r="BN749" i="3"/>
  <c r="BM757" i="3"/>
  <c r="BN757" i="3"/>
  <c r="BM765" i="3"/>
  <c r="BN765" i="3"/>
  <c r="BW851" i="3"/>
  <c r="BM851" i="3"/>
  <c r="AI631" i="3"/>
  <c r="BW769" i="3"/>
  <c r="BM769" i="3"/>
  <c r="BN769" i="3"/>
  <c r="BW773" i="3"/>
  <c r="BM773" i="3"/>
  <c r="BN773" i="3"/>
  <c r="BW777" i="3"/>
  <c r="BM777" i="3"/>
  <c r="BN777" i="3"/>
  <c r="BW781" i="3"/>
  <c r="BM781" i="3"/>
  <c r="BN781" i="3"/>
  <c r="BW785" i="3"/>
  <c r="BM785" i="3"/>
  <c r="BN785" i="3"/>
  <c r="BW789" i="3"/>
  <c r="BM789" i="3"/>
  <c r="BN789" i="3"/>
  <c r="BW793" i="3"/>
  <c r="BM793" i="3"/>
  <c r="BN793" i="3"/>
  <c r="BW797" i="3"/>
  <c r="BM797" i="3"/>
  <c r="BN797" i="3"/>
  <c r="BW801" i="3"/>
  <c r="BM801" i="3"/>
  <c r="BN801" i="3"/>
  <c r="BW805" i="3"/>
  <c r="BM805" i="3"/>
  <c r="BN805" i="3"/>
  <c r="BW809" i="3"/>
  <c r="BM809" i="3"/>
  <c r="BN809" i="3"/>
  <c r="BW813" i="3"/>
  <c r="BM813" i="3"/>
  <c r="BN813" i="3"/>
  <c r="BW817" i="3"/>
  <c r="BM817" i="3"/>
  <c r="BN817" i="3"/>
  <c r="AI829" i="3"/>
  <c r="AG829" i="3"/>
  <c r="AI833" i="3"/>
  <c r="AG833" i="3"/>
  <c r="AI837" i="3"/>
  <c r="AG837" i="3"/>
  <c r="AI841" i="3"/>
  <c r="BM846" i="3"/>
  <c r="BW846" i="3"/>
  <c r="BW855" i="3"/>
  <c r="AH855" i="3"/>
  <c r="BM855" i="3"/>
  <c r="BW859" i="3"/>
  <c r="BM859" i="3"/>
  <c r="BN859" i="3"/>
  <c r="BW863" i="3"/>
  <c r="BM863" i="3"/>
  <c r="BN863" i="3"/>
  <c r="BW867" i="3"/>
  <c r="BM867" i="3"/>
  <c r="BN867" i="3"/>
  <c r="BW871" i="3"/>
  <c r="BM871" i="3"/>
  <c r="BN871" i="3"/>
  <c r="BW875" i="3"/>
  <c r="BM875" i="3"/>
  <c r="BN875" i="3"/>
  <c r="BW879" i="3"/>
  <c r="BM879" i="3"/>
  <c r="BN879" i="3"/>
  <c r="BW883" i="3"/>
  <c r="BM883" i="3"/>
  <c r="BN883" i="3"/>
  <c r="BW887" i="3"/>
  <c r="BM887" i="3"/>
  <c r="BN887" i="3"/>
  <c r="BW891" i="3"/>
  <c r="BM891" i="3"/>
  <c r="BN891" i="3"/>
  <c r="BW895" i="3"/>
  <c r="BM895" i="3"/>
  <c r="BN895" i="3"/>
  <c r="BW899" i="3"/>
  <c r="BM899" i="3"/>
  <c r="BN899" i="3"/>
  <c r="BW903" i="3"/>
  <c r="BM903" i="3"/>
  <c r="BN903" i="3"/>
  <c r="BW907" i="3"/>
  <c r="BM907" i="3"/>
  <c r="BN907" i="3"/>
  <c r="BW911" i="3"/>
  <c r="BM911" i="3"/>
  <c r="BN911" i="3"/>
  <c r="BW915" i="3"/>
  <c r="BM915" i="3"/>
  <c r="BN915" i="3"/>
  <c r="BW919" i="3"/>
  <c r="BM919" i="3"/>
  <c r="BN919" i="3"/>
  <c r="BW923" i="3"/>
  <c r="BM923" i="3"/>
  <c r="BN923" i="3"/>
  <c r="BW927" i="3"/>
  <c r="BM927" i="3"/>
  <c r="BN927" i="3"/>
  <c r="BW931" i="3"/>
  <c r="BM931" i="3"/>
  <c r="BN931" i="3"/>
  <c r="AL967" i="3"/>
  <c r="AK967" i="3"/>
  <c r="BW976" i="3"/>
  <c r="BM976" i="3"/>
  <c r="BW984" i="3"/>
  <c r="BM984" i="3"/>
  <c r="BW996" i="3"/>
  <c r="AI996" i="3"/>
  <c r="BM996" i="3"/>
  <c r="BW1000" i="3"/>
  <c r="BM1000" i="3"/>
  <c r="BW1004" i="3"/>
  <c r="BM1004" i="3"/>
  <c r="BW1008" i="3"/>
  <c r="BM1008" i="3"/>
  <c r="BW1012" i="3"/>
  <c r="BM1012" i="3"/>
  <c r="BW1016" i="3"/>
  <c r="BM1016" i="3"/>
  <c r="BW1020" i="3"/>
  <c r="BM1020" i="3"/>
  <c r="BW1024" i="3"/>
  <c r="BM1024" i="3"/>
  <c r="BW1028" i="3"/>
  <c r="BM1028" i="3"/>
  <c r="BW1032" i="3"/>
  <c r="BM1032" i="3"/>
  <c r="BW1036" i="3"/>
  <c r="BM1036" i="3"/>
  <c r="BW1040" i="3"/>
  <c r="BM1040" i="3"/>
  <c r="BM845" i="3"/>
  <c r="BM933" i="3"/>
  <c r="BM966" i="3"/>
  <c r="BN966" i="3"/>
  <c r="BN967" i="3"/>
  <c r="AI970" i="3"/>
  <c r="BM974" i="3"/>
  <c r="BN974" i="3"/>
  <c r="BM988" i="3"/>
  <c r="BN988" i="3"/>
  <c r="BM998" i="3"/>
  <c r="BM1006" i="3"/>
  <c r="BM1014" i="3"/>
  <c r="BM1022" i="3"/>
  <c r="BM1030" i="3"/>
  <c r="BM1038" i="3"/>
  <c r="BW1044" i="3"/>
  <c r="BM1044" i="3"/>
  <c r="BM1046" i="3"/>
  <c r="BW1094" i="3"/>
  <c r="BM1110" i="3"/>
  <c r="BW1110" i="3"/>
  <c r="BN1211" i="3"/>
  <c r="BO1211" i="3"/>
  <c r="BX1211" i="3"/>
  <c r="BM1245" i="3"/>
  <c r="BW1245" i="3"/>
  <c r="AI980" i="3"/>
  <c r="BM1116" i="3"/>
  <c r="BW1116" i="3"/>
  <c r="AI966" i="3"/>
  <c r="BM970" i="3"/>
  <c r="BN970" i="3"/>
  <c r="AI974" i="3"/>
  <c r="BM980" i="3"/>
  <c r="BN980" i="3"/>
  <c r="AI982" i="3"/>
  <c r="BM982" i="3"/>
  <c r="BM990" i="3"/>
  <c r="BM992" i="3"/>
  <c r="BM1002" i="3"/>
  <c r="BM1010" i="3"/>
  <c r="BM1018" i="3"/>
  <c r="BM1026" i="3"/>
  <c r="BM1034" i="3"/>
  <c r="BM1042" i="3"/>
  <c r="BX1050" i="3"/>
  <c r="AJ1050" i="3"/>
  <c r="BW1052" i="3"/>
  <c r="BM1052" i="3"/>
  <c r="AI1098" i="3"/>
  <c r="BM1108" i="3"/>
  <c r="BW1108" i="3"/>
  <c r="AH966" i="3"/>
  <c r="AI988" i="3"/>
  <c r="BW1048" i="3"/>
  <c r="BM1048" i="3"/>
  <c r="BM1105" i="3"/>
  <c r="BW1105" i="3"/>
  <c r="AH1105" i="3"/>
  <c r="BW1243" i="3"/>
  <c r="BX1319" i="3"/>
  <c r="AK1319" i="3"/>
  <c r="BM1320" i="3"/>
  <c r="BM1324" i="3"/>
  <c r="BW1331" i="3"/>
  <c r="BW1337" i="3"/>
  <c r="BX1459" i="3"/>
  <c r="BN1459" i="3"/>
  <c r="BO1459" i="3"/>
  <c r="BN1404" i="3"/>
  <c r="BX1404" i="3"/>
  <c r="BN1464" i="3"/>
  <c r="BX1464" i="3"/>
  <c r="AI1213" i="3"/>
  <c r="BM1322" i="3"/>
  <c r="BM1326" i="3"/>
  <c r="BW1329" i="3"/>
  <c r="BN1408" i="3"/>
  <c r="BN1468" i="3"/>
  <c r="BX1468" i="3"/>
  <c r="BN1410" i="3"/>
  <c r="BX1410" i="3"/>
  <c r="BM1520" i="3"/>
  <c r="BM1526" i="3"/>
  <c r="BM1568" i="3"/>
  <c r="BM1572" i="3"/>
  <c r="BW1573" i="3"/>
  <c r="AH1573" i="3"/>
  <c r="BM1577" i="3"/>
  <c r="BM1522" i="3"/>
  <c r="BM1567" i="3"/>
  <c r="BM1571" i="3"/>
  <c r="BM1579" i="3"/>
  <c r="AJ1688" i="3"/>
  <c r="AK1688" i="3"/>
  <c r="BN1696" i="3"/>
  <c r="BX1696" i="3"/>
  <c r="BM1518" i="3"/>
  <c r="BM1528" i="3"/>
  <c r="BM1570" i="3"/>
  <c r="BM1575" i="3"/>
  <c r="BX1673" i="3"/>
  <c r="AI1688" i="3"/>
  <c r="BM1744" i="3"/>
  <c r="BM1748" i="3"/>
  <c r="BW1768" i="3"/>
  <c r="AH1768" i="3"/>
  <c r="BW1771" i="3"/>
  <c r="AI1771" i="3"/>
  <c r="BM1775" i="3"/>
  <c r="BM1779" i="3"/>
  <c r="BM1639" i="3"/>
  <c r="BM1646" i="3"/>
  <c r="BN1688" i="3"/>
  <c r="BO1688" i="3"/>
  <c r="BM1747" i="3"/>
  <c r="BM1751" i="3"/>
  <c r="BM1773" i="3"/>
  <c r="BM1774" i="3"/>
  <c r="BM1778" i="3"/>
  <c r="BM1777" i="3"/>
  <c r="BW45" i="3"/>
  <c r="BM45" i="3"/>
  <c r="BW37" i="3"/>
  <c r="BM37" i="3"/>
  <c r="BW33" i="3"/>
  <c r="BM33" i="3"/>
  <c r="BW25" i="3"/>
  <c r="BM25" i="3"/>
  <c r="BW48" i="3"/>
  <c r="BM48" i="3"/>
  <c r="BW52" i="3"/>
  <c r="BM52" i="3"/>
  <c r="BW44" i="3"/>
  <c r="BM44" i="3"/>
  <c r="BW40" i="3"/>
  <c r="BM40" i="3"/>
  <c r="BW36" i="3"/>
  <c r="BM36" i="3"/>
  <c r="BW32" i="3"/>
  <c r="BM32" i="3"/>
  <c r="BW28" i="3"/>
  <c r="BM28" i="3"/>
  <c r="BW24" i="3"/>
  <c r="BM24" i="3"/>
  <c r="BW20" i="3"/>
  <c r="BM20" i="3"/>
  <c r="BM196" i="3"/>
  <c r="BW196" i="3"/>
  <c r="BO205" i="3"/>
  <c r="BY205" i="3"/>
  <c r="AM205" i="3"/>
  <c r="BM47" i="3"/>
  <c r="BW47" i="3"/>
  <c r="BM35" i="3"/>
  <c r="BW35" i="3"/>
  <c r="BM23" i="3"/>
  <c r="BW23" i="3"/>
  <c r="BM49" i="3"/>
  <c r="BW49" i="3"/>
  <c r="BM57" i="3"/>
  <c r="BW57" i="3"/>
  <c r="BM61" i="3"/>
  <c r="BW61" i="3"/>
  <c r="BM67" i="3"/>
  <c r="BW67" i="3"/>
  <c r="BM71" i="3"/>
  <c r="BW71" i="3"/>
  <c r="BM77" i="3"/>
  <c r="BW77" i="3"/>
  <c r="BM81" i="3"/>
  <c r="BW81" i="3"/>
  <c r="BM83" i="3"/>
  <c r="BW83" i="3"/>
  <c r="BM85" i="3"/>
  <c r="BW85" i="3"/>
  <c r="BM87" i="3"/>
  <c r="BW87" i="3"/>
  <c r="BM89" i="3"/>
  <c r="BW89" i="3"/>
  <c r="BM91" i="3"/>
  <c r="BW91" i="3"/>
  <c r="BM93" i="3"/>
  <c r="BW93" i="3"/>
  <c r="BM95" i="3"/>
  <c r="BW95" i="3"/>
  <c r="BM97" i="3"/>
  <c r="BW97" i="3"/>
  <c r="BM99" i="3"/>
  <c r="BW99" i="3"/>
  <c r="BM101" i="3"/>
  <c r="BW101" i="3"/>
  <c r="BM103" i="3"/>
  <c r="BW103" i="3"/>
  <c r="BM105" i="3"/>
  <c r="BW105" i="3"/>
  <c r="BM107" i="3"/>
  <c r="BW107" i="3"/>
  <c r="BM109" i="3"/>
  <c r="BW109" i="3"/>
  <c r="BM111" i="3"/>
  <c r="BW111" i="3"/>
  <c r="BM113" i="3"/>
  <c r="BW113" i="3"/>
  <c r="BM115" i="3"/>
  <c r="BW115" i="3"/>
  <c r="BM117" i="3"/>
  <c r="BW117" i="3"/>
  <c r="BM119" i="3"/>
  <c r="BW119" i="3"/>
  <c r="BM121" i="3"/>
  <c r="BW121" i="3"/>
  <c r="BM123" i="3"/>
  <c r="BW123" i="3"/>
  <c r="BM125" i="3"/>
  <c r="BW125" i="3"/>
  <c r="BM127" i="3"/>
  <c r="BW127" i="3"/>
  <c r="BM129" i="3"/>
  <c r="BW129" i="3"/>
  <c r="BM131" i="3"/>
  <c r="BW131" i="3"/>
  <c r="BM133" i="3"/>
  <c r="BW133" i="3"/>
  <c r="BM135" i="3"/>
  <c r="BW135" i="3"/>
  <c r="BM137" i="3"/>
  <c r="BW137" i="3"/>
  <c r="BM139" i="3"/>
  <c r="BW139" i="3"/>
  <c r="BM141" i="3"/>
  <c r="BW141" i="3"/>
  <c r="BM143" i="3"/>
  <c r="BW143" i="3"/>
  <c r="BM145" i="3"/>
  <c r="BW145" i="3"/>
  <c r="BM147" i="3"/>
  <c r="BW147" i="3"/>
  <c r="BM149" i="3"/>
  <c r="BW149" i="3"/>
  <c r="BM151" i="3"/>
  <c r="BW151" i="3"/>
  <c r="BM153" i="3"/>
  <c r="BW153" i="3"/>
  <c r="BM155" i="3"/>
  <c r="BW155" i="3"/>
  <c r="BM157" i="3"/>
  <c r="BW157" i="3"/>
  <c r="BM159" i="3"/>
  <c r="BW159" i="3"/>
  <c r="BM161" i="3"/>
  <c r="BW161" i="3"/>
  <c r="BM163" i="3"/>
  <c r="BW163" i="3"/>
  <c r="BM165" i="3"/>
  <c r="BW165" i="3"/>
  <c r="BM167" i="3"/>
  <c r="BW167" i="3"/>
  <c r="BM169" i="3"/>
  <c r="BW169" i="3"/>
  <c r="BM171" i="3"/>
  <c r="BW171" i="3"/>
  <c r="BM173" i="3"/>
  <c r="BW173" i="3"/>
  <c r="BM175" i="3"/>
  <c r="BW175" i="3"/>
  <c r="BM177" i="3"/>
  <c r="BW177" i="3"/>
  <c r="BM179" i="3"/>
  <c r="BW179" i="3"/>
  <c r="BM181" i="3"/>
  <c r="BW181" i="3"/>
  <c r="BM183" i="3"/>
  <c r="BW183" i="3"/>
  <c r="BM185" i="3"/>
  <c r="BW185" i="3"/>
  <c r="BM187" i="3"/>
  <c r="BW187" i="3"/>
  <c r="BM189" i="3"/>
  <c r="BW189" i="3"/>
  <c r="BM191" i="3"/>
  <c r="BW191" i="3"/>
  <c r="BM194" i="3"/>
  <c r="BW194" i="3"/>
  <c r="BM202" i="3"/>
  <c r="BW202" i="3"/>
  <c r="BM206" i="3"/>
  <c r="BW206" i="3"/>
  <c r="BM43" i="3"/>
  <c r="BW43" i="3"/>
  <c r="BM39" i="3"/>
  <c r="BW39" i="3"/>
  <c r="BM31" i="3"/>
  <c r="BW31" i="3"/>
  <c r="BM27" i="3"/>
  <c r="BW27" i="3"/>
  <c r="BM19" i="3"/>
  <c r="BW19" i="3"/>
  <c r="BM51" i="3"/>
  <c r="BW51" i="3"/>
  <c r="BM53" i="3"/>
  <c r="BW53" i="3"/>
  <c r="BM55" i="3"/>
  <c r="BW55" i="3"/>
  <c r="BM59" i="3"/>
  <c r="BW59" i="3"/>
  <c r="BM63" i="3"/>
  <c r="BW63" i="3"/>
  <c r="BM65" i="3"/>
  <c r="BW65" i="3"/>
  <c r="BM69" i="3"/>
  <c r="BW69" i="3"/>
  <c r="BM73" i="3"/>
  <c r="BW73" i="3"/>
  <c r="BM75" i="3"/>
  <c r="BW75" i="3"/>
  <c r="BM79" i="3"/>
  <c r="BW79" i="3"/>
  <c r="BW46" i="3"/>
  <c r="BM46" i="3"/>
  <c r="BW42" i="3"/>
  <c r="BM42" i="3"/>
  <c r="BW38" i="3"/>
  <c r="BM38" i="3"/>
  <c r="BW34" i="3"/>
  <c r="BM34" i="3"/>
  <c r="BW30" i="3"/>
  <c r="BM30" i="3"/>
  <c r="BW26" i="3"/>
  <c r="BM26" i="3"/>
  <c r="BW22" i="3"/>
  <c r="BM22" i="3"/>
  <c r="BM192" i="3"/>
  <c r="BW192" i="3"/>
  <c r="BM200" i="3"/>
  <c r="BW200" i="3"/>
  <c r="BO209" i="3"/>
  <c r="BY209" i="3"/>
  <c r="AM209" i="3"/>
  <c r="BW41" i="3"/>
  <c r="BM41" i="3"/>
  <c r="BW29" i="3"/>
  <c r="BM29" i="3"/>
  <c r="BW21" i="3"/>
  <c r="BM21" i="3"/>
  <c r="BW50" i="3"/>
  <c r="BM50" i="3"/>
  <c r="BW54" i="3"/>
  <c r="BM54" i="3"/>
  <c r="BW56" i="3"/>
  <c r="BM56" i="3"/>
  <c r="BW58" i="3"/>
  <c r="BM58" i="3"/>
  <c r="BW60" i="3"/>
  <c r="BM60" i="3"/>
  <c r="BW62" i="3"/>
  <c r="BM62" i="3"/>
  <c r="BW64" i="3"/>
  <c r="BM64" i="3"/>
  <c r="BW66" i="3"/>
  <c r="BM66" i="3"/>
  <c r="BW68" i="3"/>
  <c r="BM68" i="3"/>
  <c r="BW70" i="3"/>
  <c r="BM70" i="3"/>
  <c r="BW72" i="3"/>
  <c r="BM72" i="3"/>
  <c r="BW74" i="3"/>
  <c r="BM74" i="3"/>
  <c r="BW76" i="3"/>
  <c r="BM76" i="3"/>
  <c r="BW78" i="3"/>
  <c r="BM78" i="3"/>
  <c r="BW80" i="3"/>
  <c r="BM80" i="3"/>
  <c r="BW82" i="3"/>
  <c r="BM82" i="3"/>
  <c r="BW84" i="3"/>
  <c r="BM84" i="3"/>
  <c r="BW86" i="3"/>
  <c r="BM86" i="3"/>
  <c r="BW88" i="3"/>
  <c r="BM88" i="3"/>
  <c r="BW90" i="3"/>
  <c r="BM90" i="3"/>
  <c r="BW92" i="3"/>
  <c r="BM92" i="3"/>
  <c r="BW94" i="3"/>
  <c r="BM94" i="3"/>
  <c r="BW96" i="3"/>
  <c r="BM96" i="3"/>
  <c r="BW98" i="3"/>
  <c r="BM98" i="3"/>
  <c r="BW100" i="3"/>
  <c r="BM100" i="3"/>
  <c r="BW102" i="3"/>
  <c r="BM102" i="3"/>
  <c r="BW104" i="3"/>
  <c r="BM104" i="3"/>
  <c r="BW106" i="3"/>
  <c r="BM106" i="3"/>
  <c r="BW108" i="3"/>
  <c r="BM108" i="3"/>
  <c r="BW110" i="3"/>
  <c r="BM110" i="3"/>
  <c r="BW112" i="3"/>
  <c r="BM112" i="3"/>
  <c r="BW114" i="3"/>
  <c r="BM114" i="3"/>
  <c r="BW116" i="3"/>
  <c r="BM116" i="3"/>
  <c r="BW118" i="3"/>
  <c r="BM118" i="3"/>
  <c r="BW120" i="3"/>
  <c r="BM120" i="3"/>
  <c r="BW122" i="3"/>
  <c r="BM122" i="3"/>
  <c r="BW124" i="3"/>
  <c r="BM124" i="3"/>
  <c r="BW126" i="3"/>
  <c r="BM126" i="3"/>
  <c r="BW128" i="3"/>
  <c r="BM128" i="3"/>
  <c r="BW130" i="3"/>
  <c r="BM130" i="3"/>
  <c r="BW132" i="3"/>
  <c r="BM132" i="3"/>
  <c r="BW134" i="3"/>
  <c r="BM134" i="3"/>
  <c r="BW136" i="3"/>
  <c r="BM136" i="3"/>
  <c r="BW138" i="3"/>
  <c r="BM138" i="3"/>
  <c r="BW140" i="3"/>
  <c r="BM140" i="3"/>
  <c r="BW142" i="3"/>
  <c r="BM142" i="3"/>
  <c r="BW144" i="3"/>
  <c r="BM144" i="3"/>
  <c r="BW146" i="3"/>
  <c r="BM146" i="3"/>
  <c r="BW148" i="3"/>
  <c r="BM148" i="3"/>
  <c r="BW150" i="3"/>
  <c r="BM150" i="3"/>
  <c r="BW152" i="3"/>
  <c r="BM152" i="3"/>
  <c r="BW154" i="3"/>
  <c r="BM154" i="3"/>
  <c r="BW156" i="3"/>
  <c r="BM156" i="3"/>
  <c r="BW158" i="3"/>
  <c r="BM158" i="3"/>
  <c r="BW160" i="3"/>
  <c r="BM160" i="3"/>
  <c r="BW162" i="3"/>
  <c r="BM162" i="3"/>
  <c r="BW164" i="3"/>
  <c r="BM164" i="3"/>
  <c r="BW166" i="3"/>
  <c r="BM166" i="3"/>
  <c r="BW168" i="3"/>
  <c r="BM168" i="3"/>
  <c r="BW170" i="3"/>
  <c r="BM170" i="3"/>
  <c r="BW172" i="3"/>
  <c r="BM172" i="3"/>
  <c r="BW174" i="3"/>
  <c r="BM174" i="3"/>
  <c r="BW176" i="3"/>
  <c r="BM176" i="3"/>
  <c r="BW178" i="3"/>
  <c r="BM178" i="3"/>
  <c r="BW180" i="3"/>
  <c r="BM180" i="3"/>
  <c r="BW182" i="3"/>
  <c r="BM182" i="3"/>
  <c r="BW184" i="3"/>
  <c r="BM184" i="3"/>
  <c r="BW186" i="3"/>
  <c r="BM186" i="3"/>
  <c r="BW188" i="3"/>
  <c r="BM188" i="3"/>
  <c r="BW190" i="3"/>
  <c r="BM190" i="3"/>
  <c r="BM198" i="3"/>
  <c r="BW198" i="3"/>
  <c r="BM210" i="3"/>
  <c r="BW210" i="3"/>
  <c r="BM207" i="3"/>
  <c r="BM211" i="3"/>
  <c r="BM219" i="3"/>
  <c r="BW219" i="3"/>
  <c r="AG220" i="3"/>
  <c r="AH220" i="3"/>
  <c r="AI220" i="3"/>
  <c r="BM227" i="3"/>
  <c r="BW227" i="3"/>
  <c r="AG228" i="3"/>
  <c r="AH228" i="3"/>
  <c r="AI228" i="3"/>
  <c r="AG236" i="3"/>
  <c r="AH236" i="3"/>
  <c r="AI236" i="3"/>
  <c r="BM243" i="3"/>
  <c r="BW243" i="3"/>
  <c r="AG244" i="3"/>
  <c r="AH244" i="3"/>
  <c r="AI244" i="3"/>
  <c r="BM251" i="3"/>
  <c r="BW251" i="3"/>
  <c r="AG252" i="3"/>
  <c r="AH252" i="3"/>
  <c r="AI252" i="3"/>
  <c r="BM259" i="3"/>
  <c r="BW259" i="3"/>
  <c r="AG260" i="3"/>
  <c r="AH260" i="3"/>
  <c r="AI260" i="3"/>
  <c r="BM267" i="3"/>
  <c r="BW267" i="3"/>
  <c r="AG268" i="3"/>
  <c r="AH268" i="3"/>
  <c r="AI268" i="3"/>
  <c r="BM275" i="3"/>
  <c r="BW275" i="3"/>
  <c r="AG276" i="3"/>
  <c r="AH276" i="3"/>
  <c r="AI276" i="3"/>
  <c r="BM283" i="3"/>
  <c r="BW283" i="3"/>
  <c r="AG284" i="3"/>
  <c r="AH284" i="3"/>
  <c r="AI284" i="3"/>
  <c r="BM291" i="3"/>
  <c r="BW291" i="3"/>
  <c r="AG292" i="3"/>
  <c r="AH292" i="3"/>
  <c r="AI292" i="3"/>
  <c r="BM299" i="3"/>
  <c r="BW299" i="3"/>
  <c r="AG300" i="3"/>
  <c r="AH300" i="3"/>
  <c r="AI300" i="3"/>
  <c r="BM307" i="3"/>
  <c r="BW307" i="3"/>
  <c r="AG308" i="3"/>
  <c r="AH308" i="3"/>
  <c r="AI308" i="3"/>
  <c r="BM315" i="3"/>
  <c r="BW315" i="3"/>
  <c r="AG316" i="3"/>
  <c r="AH316" i="3"/>
  <c r="AI316" i="3"/>
  <c r="AG324" i="3"/>
  <c r="AH324" i="3"/>
  <c r="AI324" i="3"/>
  <c r="AH329" i="3"/>
  <c r="AI329" i="3"/>
  <c r="AG329" i="3"/>
  <c r="AG332" i="3"/>
  <c r="AH332" i="3"/>
  <c r="AI332" i="3"/>
  <c r="BM339" i="3"/>
  <c r="BW339" i="3"/>
  <c r="AG340" i="3"/>
  <c r="AH340" i="3"/>
  <c r="AI340" i="3"/>
  <c r="BM347" i="3"/>
  <c r="BW347" i="3"/>
  <c r="AG348" i="3"/>
  <c r="AH348" i="3"/>
  <c r="AI348" i="3"/>
  <c r="BM355" i="3"/>
  <c r="BW355" i="3"/>
  <c r="AG356" i="3"/>
  <c r="AH356" i="3"/>
  <c r="AI356" i="3"/>
  <c r="AH361" i="3"/>
  <c r="AI361" i="3"/>
  <c r="AG361" i="3"/>
  <c r="BM363" i="3"/>
  <c r="BW363" i="3"/>
  <c r="AG364" i="3"/>
  <c r="AH364" i="3"/>
  <c r="AI364" i="3"/>
  <c r="BM371" i="3"/>
  <c r="BW371" i="3"/>
  <c r="AG372" i="3"/>
  <c r="AH372" i="3"/>
  <c r="AI372" i="3"/>
  <c r="BM379" i="3"/>
  <c r="BW379" i="3"/>
  <c r="AG380" i="3"/>
  <c r="AH380" i="3"/>
  <c r="AI380" i="3"/>
  <c r="BM387" i="3"/>
  <c r="BW387" i="3"/>
  <c r="AG388" i="3"/>
  <c r="AH388" i="3"/>
  <c r="AI388" i="3"/>
  <c r="BM395" i="3"/>
  <c r="BW395" i="3"/>
  <c r="AG396" i="3"/>
  <c r="AH396" i="3"/>
  <c r="AI396" i="3"/>
  <c r="AH401" i="3"/>
  <c r="AI401" i="3"/>
  <c r="AG401" i="3"/>
  <c r="AG403" i="3"/>
  <c r="AH403" i="3"/>
  <c r="AI403" i="3"/>
  <c r="AG411" i="3"/>
  <c r="AH411" i="3"/>
  <c r="AI411" i="3"/>
  <c r="AH193" i="3"/>
  <c r="BM195" i="3"/>
  <c r="AH197" i="3"/>
  <c r="BM199" i="3"/>
  <c r="AH201" i="3"/>
  <c r="BW204" i="3"/>
  <c r="BX205" i="3"/>
  <c r="BW208" i="3"/>
  <c r="BX209" i="3"/>
  <c r="BM213" i="3"/>
  <c r="BW213" i="3"/>
  <c r="BM217" i="3"/>
  <c r="BW217" i="3"/>
  <c r="AG218" i="3"/>
  <c r="AH218" i="3"/>
  <c r="AI218" i="3"/>
  <c r="BM225" i="3"/>
  <c r="BW225" i="3"/>
  <c r="AG226" i="3"/>
  <c r="AH226" i="3"/>
  <c r="AI226" i="3"/>
  <c r="AG234" i="3"/>
  <c r="AH234" i="3"/>
  <c r="AI234" i="3"/>
  <c r="AH239" i="3"/>
  <c r="AI239" i="3"/>
  <c r="AG239" i="3"/>
  <c r="BM241" i="3"/>
  <c r="BW241" i="3"/>
  <c r="AG242" i="3"/>
  <c r="AH242" i="3"/>
  <c r="AI242" i="3"/>
  <c r="BM249" i="3"/>
  <c r="BW249" i="3"/>
  <c r="AG250" i="3"/>
  <c r="AH250" i="3"/>
  <c r="AI250" i="3"/>
  <c r="BM257" i="3"/>
  <c r="BW257" i="3"/>
  <c r="AG258" i="3"/>
  <c r="AH258" i="3"/>
  <c r="AI258" i="3"/>
  <c r="AG266" i="3"/>
  <c r="AH266" i="3"/>
  <c r="AI266" i="3"/>
  <c r="BM273" i="3"/>
  <c r="BW273" i="3"/>
  <c r="AG274" i="3"/>
  <c r="AH274" i="3"/>
  <c r="AI274" i="3"/>
  <c r="BM281" i="3"/>
  <c r="BW281" i="3"/>
  <c r="AG282" i="3"/>
  <c r="AH282" i="3"/>
  <c r="AI282" i="3"/>
  <c r="BM289" i="3"/>
  <c r="BW289" i="3"/>
  <c r="AG290" i="3"/>
  <c r="AH290" i="3"/>
  <c r="AI290" i="3"/>
  <c r="AG298" i="3"/>
  <c r="AH298" i="3"/>
  <c r="AI298" i="3"/>
  <c r="BM305" i="3"/>
  <c r="BW305" i="3"/>
  <c r="AG306" i="3"/>
  <c r="AH306" i="3"/>
  <c r="AI306" i="3"/>
  <c r="BM313" i="3"/>
  <c r="BW313" i="3"/>
  <c r="AG314" i="3"/>
  <c r="AH314" i="3"/>
  <c r="AI314" i="3"/>
  <c r="BM321" i="3"/>
  <c r="BW321" i="3"/>
  <c r="AG322" i="3"/>
  <c r="AH322" i="3"/>
  <c r="AI322" i="3"/>
  <c r="AG330" i="3"/>
  <c r="AH330" i="3"/>
  <c r="AI330" i="3"/>
  <c r="BM337" i="3"/>
  <c r="BW337" i="3"/>
  <c r="AG338" i="3"/>
  <c r="AH338" i="3"/>
  <c r="AI338" i="3"/>
  <c r="BM345" i="3"/>
  <c r="BW345" i="3"/>
  <c r="AG346" i="3"/>
  <c r="AH346" i="3"/>
  <c r="AI346" i="3"/>
  <c r="BM353" i="3"/>
  <c r="BW353" i="3"/>
  <c r="AG354" i="3"/>
  <c r="AH354" i="3"/>
  <c r="AI354" i="3"/>
  <c r="AG362" i="3"/>
  <c r="AH362" i="3"/>
  <c r="AI362" i="3"/>
  <c r="BM369" i="3"/>
  <c r="BW369" i="3"/>
  <c r="AG370" i="3"/>
  <c r="AH370" i="3"/>
  <c r="AI370" i="3"/>
  <c r="BM377" i="3"/>
  <c r="BW377" i="3"/>
  <c r="AG378" i="3"/>
  <c r="AH378" i="3"/>
  <c r="AI378" i="3"/>
  <c r="BM385" i="3"/>
  <c r="BW385" i="3"/>
  <c r="AG386" i="3"/>
  <c r="AH386" i="3"/>
  <c r="AI386" i="3"/>
  <c r="BM393" i="3"/>
  <c r="BW393" i="3"/>
  <c r="AG394" i="3"/>
  <c r="AH394" i="3"/>
  <c r="AI394" i="3"/>
  <c r="BN402" i="3"/>
  <c r="BX402" i="3"/>
  <c r="BM404" i="3"/>
  <c r="BW404" i="3"/>
  <c r="BN410" i="3"/>
  <c r="BX410" i="3"/>
  <c r="BO413" i="3"/>
  <c r="BY413" i="3"/>
  <c r="AM413" i="3"/>
  <c r="BN204" i="3"/>
  <c r="BX204" i="3"/>
  <c r="BN208" i="3"/>
  <c r="BX208" i="3"/>
  <c r="BM215" i="3"/>
  <c r="BW215" i="3"/>
  <c r="AG216" i="3"/>
  <c r="AH216" i="3"/>
  <c r="AI216" i="3"/>
  <c r="BM223" i="3"/>
  <c r="BW223" i="3"/>
  <c r="AG224" i="3"/>
  <c r="AH224" i="3"/>
  <c r="AI224" i="3"/>
  <c r="BM231" i="3"/>
  <c r="BW231" i="3"/>
  <c r="AG232" i="3"/>
  <c r="AH232" i="3"/>
  <c r="AI232" i="3"/>
  <c r="AG240" i="3"/>
  <c r="AH240" i="3"/>
  <c r="AI240" i="3"/>
  <c r="BM247" i="3"/>
  <c r="BW247" i="3"/>
  <c r="AG248" i="3"/>
  <c r="AH248" i="3"/>
  <c r="AI248" i="3"/>
  <c r="BM255" i="3"/>
  <c r="BW255" i="3"/>
  <c r="AG256" i="3"/>
  <c r="AH256" i="3"/>
  <c r="AI256" i="3"/>
  <c r="BM263" i="3"/>
  <c r="BW263" i="3"/>
  <c r="AG264" i="3"/>
  <c r="AH264" i="3"/>
  <c r="AI264" i="3"/>
  <c r="BM271" i="3"/>
  <c r="BW271" i="3"/>
  <c r="AG272" i="3"/>
  <c r="AH272" i="3"/>
  <c r="AI272" i="3"/>
  <c r="BM279" i="3"/>
  <c r="BW279" i="3"/>
  <c r="AG280" i="3"/>
  <c r="AH280" i="3"/>
  <c r="AI280" i="3"/>
  <c r="BM287" i="3"/>
  <c r="BW287" i="3"/>
  <c r="AG288" i="3"/>
  <c r="AH288" i="3"/>
  <c r="AI288" i="3"/>
  <c r="BM295" i="3"/>
  <c r="BW295" i="3"/>
  <c r="AG296" i="3"/>
  <c r="AH296" i="3"/>
  <c r="AI296" i="3"/>
  <c r="BM303" i="3"/>
  <c r="BW303" i="3"/>
  <c r="AG304" i="3"/>
  <c r="AH304" i="3"/>
  <c r="AI304" i="3"/>
  <c r="BM311" i="3"/>
  <c r="BW311" i="3"/>
  <c r="AG312" i="3"/>
  <c r="AH312" i="3"/>
  <c r="AI312" i="3"/>
  <c r="BM319" i="3"/>
  <c r="BW319" i="3"/>
  <c r="AG320" i="3"/>
  <c r="AH320" i="3"/>
  <c r="AI320" i="3"/>
  <c r="AG328" i="3"/>
  <c r="AH328" i="3"/>
  <c r="AI328" i="3"/>
  <c r="AH333" i="3"/>
  <c r="AI333" i="3"/>
  <c r="AG333" i="3"/>
  <c r="AG336" i="3"/>
  <c r="AH336" i="3"/>
  <c r="AI336" i="3"/>
  <c r="BM343" i="3"/>
  <c r="BW343" i="3"/>
  <c r="AG344" i="3"/>
  <c r="AH344" i="3"/>
  <c r="AI344" i="3"/>
  <c r="BM351" i="3"/>
  <c r="BW351" i="3"/>
  <c r="AG352" i="3"/>
  <c r="AH352" i="3"/>
  <c r="AI352" i="3"/>
  <c r="AG360" i="3"/>
  <c r="AH360" i="3"/>
  <c r="AI360" i="3"/>
  <c r="BM367" i="3"/>
  <c r="BW367" i="3"/>
  <c r="AG368" i="3"/>
  <c r="AH368" i="3"/>
  <c r="AI368" i="3"/>
  <c r="BM375" i="3"/>
  <c r="BW375" i="3"/>
  <c r="AG376" i="3"/>
  <c r="AH376" i="3"/>
  <c r="AI376" i="3"/>
  <c r="BM383" i="3"/>
  <c r="BW383" i="3"/>
  <c r="AG384" i="3"/>
  <c r="AH384" i="3"/>
  <c r="AI384" i="3"/>
  <c r="AG392" i="3"/>
  <c r="AH392" i="3"/>
  <c r="AI392" i="3"/>
  <c r="BM399" i="3"/>
  <c r="BW399" i="3"/>
  <c r="AG400" i="3"/>
  <c r="AH400" i="3"/>
  <c r="AI400" i="3"/>
  <c r="AG407" i="3"/>
  <c r="AH407" i="3"/>
  <c r="AI407" i="3"/>
  <c r="BM414" i="3"/>
  <c r="BW414" i="3"/>
  <c r="BO417" i="3"/>
  <c r="BY417" i="3"/>
  <c r="AM417" i="3"/>
  <c r="BM193" i="3"/>
  <c r="AH195" i="3"/>
  <c r="BM197" i="3"/>
  <c r="AH199" i="3"/>
  <c r="BM201" i="3"/>
  <c r="BW212" i="3"/>
  <c r="BM212" i="3"/>
  <c r="AH214" i="3"/>
  <c r="AI214" i="3"/>
  <c r="BM221" i="3"/>
  <c r="BW221" i="3"/>
  <c r="AG222" i="3"/>
  <c r="AH222" i="3"/>
  <c r="AI222" i="3"/>
  <c r="BM229" i="3"/>
  <c r="BW229" i="3"/>
  <c r="AG230" i="3"/>
  <c r="AH230" i="3"/>
  <c r="AI230" i="3"/>
  <c r="AH235" i="3"/>
  <c r="AI235" i="3"/>
  <c r="AG235" i="3"/>
  <c r="AG238" i="3"/>
  <c r="AH238" i="3"/>
  <c r="AI238" i="3"/>
  <c r="BM245" i="3"/>
  <c r="BW245" i="3"/>
  <c r="AG246" i="3"/>
  <c r="AH246" i="3"/>
  <c r="AI246" i="3"/>
  <c r="BM253" i="3"/>
  <c r="BW253" i="3"/>
  <c r="AG254" i="3"/>
  <c r="AH254" i="3"/>
  <c r="AI254" i="3"/>
  <c r="BM261" i="3"/>
  <c r="BW261" i="3"/>
  <c r="AG262" i="3"/>
  <c r="AH262" i="3"/>
  <c r="AI262" i="3"/>
  <c r="BM269" i="3"/>
  <c r="BW269" i="3"/>
  <c r="AG270" i="3"/>
  <c r="AH270" i="3"/>
  <c r="AI270" i="3"/>
  <c r="BM277" i="3"/>
  <c r="BW277" i="3"/>
  <c r="AG278" i="3"/>
  <c r="AH278" i="3"/>
  <c r="AI278" i="3"/>
  <c r="BM285" i="3"/>
  <c r="BW285" i="3"/>
  <c r="AG286" i="3"/>
  <c r="AH286" i="3"/>
  <c r="AI286" i="3"/>
  <c r="BM293" i="3"/>
  <c r="BW293" i="3"/>
  <c r="AG294" i="3"/>
  <c r="AH294" i="3"/>
  <c r="AI294" i="3"/>
  <c r="BM301" i="3"/>
  <c r="BW301" i="3"/>
  <c r="AG302" i="3"/>
  <c r="AH302" i="3"/>
  <c r="AI302" i="3"/>
  <c r="BM309" i="3"/>
  <c r="BW309" i="3"/>
  <c r="AG310" i="3"/>
  <c r="AH310" i="3"/>
  <c r="AI310" i="3"/>
  <c r="BM317" i="3"/>
  <c r="BW317" i="3"/>
  <c r="AG318" i="3"/>
  <c r="AH318" i="3"/>
  <c r="AI318" i="3"/>
  <c r="AG326" i="3"/>
  <c r="AH326" i="3"/>
  <c r="AI326" i="3"/>
  <c r="AG334" i="3"/>
  <c r="AH334" i="3"/>
  <c r="AI334" i="3"/>
  <c r="BM341" i="3"/>
  <c r="BW341" i="3"/>
  <c r="AG342" i="3"/>
  <c r="AH342" i="3"/>
  <c r="AI342" i="3"/>
  <c r="BM349" i="3"/>
  <c r="BW349" i="3"/>
  <c r="AG350" i="3"/>
  <c r="AH350" i="3"/>
  <c r="AI350" i="3"/>
  <c r="BM357" i="3"/>
  <c r="BW357" i="3"/>
  <c r="AG358" i="3"/>
  <c r="AH358" i="3"/>
  <c r="AI358" i="3"/>
  <c r="BM365" i="3"/>
  <c r="BW365" i="3"/>
  <c r="AG366" i="3"/>
  <c r="AH366" i="3"/>
  <c r="AI366" i="3"/>
  <c r="BM373" i="3"/>
  <c r="BW373" i="3"/>
  <c r="AG374" i="3"/>
  <c r="AH374" i="3"/>
  <c r="AI374" i="3"/>
  <c r="BM381" i="3"/>
  <c r="BW381" i="3"/>
  <c r="AG382" i="3"/>
  <c r="AH382" i="3"/>
  <c r="AI382" i="3"/>
  <c r="BM389" i="3"/>
  <c r="BW389" i="3"/>
  <c r="AG390" i="3"/>
  <c r="AH390" i="3"/>
  <c r="AI390" i="3"/>
  <c r="BM397" i="3"/>
  <c r="BW397" i="3"/>
  <c r="AG398" i="3"/>
  <c r="AH398" i="3"/>
  <c r="AI398" i="3"/>
  <c r="BN406" i="3"/>
  <c r="BX406" i="3"/>
  <c r="BM408" i="3"/>
  <c r="BW408" i="3"/>
  <c r="BM418" i="3"/>
  <c r="BW418" i="3"/>
  <c r="AK233" i="3"/>
  <c r="AK237" i="3"/>
  <c r="AK265" i="3"/>
  <c r="AK297" i="3"/>
  <c r="AK325" i="3"/>
  <c r="AK391" i="3"/>
  <c r="AK401" i="3"/>
  <c r="BW402" i="3"/>
  <c r="BW406" i="3"/>
  <c r="BW410" i="3"/>
  <c r="AH413" i="3"/>
  <c r="BM415" i="3"/>
  <c r="AH417" i="3"/>
  <c r="BY419" i="3"/>
  <c r="AM419" i="3"/>
  <c r="BW422" i="3"/>
  <c r="BM422" i="3"/>
  <c r="BW424" i="3"/>
  <c r="BM424" i="3"/>
  <c r="BW426" i="3"/>
  <c r="BM426" i="3"/>
  <c r="BW428" i="3"/>
  <c r="BM428" i="3"/>
  <c r="BW430" i="3"/>
  <c r="BM430" i="3"/>
  <c r="BW432" i="3"/>
  <c r="BM432" i="3"/>
  <c r="BW434" i="3"/>
  <c r="BM434" i="3"/>
  <c r="BW436" i="3"/>
  <c r="BM436" i="3"/>
  <c r="BW438" i="3"/>
  <c r="BM438" i="3"/>
  <c r="BW440" i="3"/>
  <c r="BM440" i="3"/>
  <c r="BW442" i="3"/>
  <c r="BM442" i="3"/>
  <c r="BW444" i="3"/>
  <c r="BM444" i="3"/>
  <c r="BW446" i="3"/>
  <c r="BM446" i="3"/>
  <c r="BW448" i="3"/>
  <c r="BM448" i="3"/>
  <c r="AI450" i="3"/>
  <c r="AH450" i="3"/>
  <c r="BM457" i="3"/>
  <c r="BW457" i="3"/>
  <c r="AI458" i="3"/>
  <c r="AG458" i="3"/>
  <c r="AH458" i="3"/>
  <c r="BM465" i="3"/>
  <c r="BW465" i="3"/>
  <c r="AI466" i="3"/>
  <c r="AG466" i="3"/>
  <c r="AH466" i="3"/>
  <c r="BM473" i="3"/>
  <c r="BW473" i="3"/>
  <c r="AI474" i="3"/>
  <c r="AG474" i="3"/>
  <c r="AH474" i="3"/>
  <c r="BM481" i="3"/>
  <c r="BW481" i="3"/>
  <c r="AI482" i="3"/>
  <c r="AG482" i="3"/>
  <c r="AH482" i="3"/>
  <c r="BM489" i="3"/>
  <c r="BW489" i="3"/>
  <c r="AI490" i="3"/>
  <c r="AG490" i="3"/>
  <c r="AH490" i="3"/>
  <c r="BM497" i="3"/>
  <c r="BW497" i="3"/>
  <c r="AI498" i="3"/>
  <c r="AG498" i="3"/>
  <c r="AH498" i="3"/>
  <c r="BM505" i="3"/>
  <c r="BW505" i="3"/>
  <c r="AI506" i="3"/>
  <c r="AG506" i="3"/>
  <c r="AH506" i="3"/>
  <c r="BM513" i="3"/>
  <c r="BW513" i="3"/>
  <c r="AI514" i="3"/>
  <c r="AG514" i="3"/>
  <c r="AH514" i="3"/>
  <c r="BM521" i="3"/>
  <c r="BW521" i="3"/>
  <c r="AI522" i="3"/>
  <c r="AG522" i="3"/>
  <c r="AH522" i="3"/>
  <c r="BM529" i="3"/>
  <c r="BW529" i="3"/>
  <c r="AI530" i="3"/>
  <c r="AG530" i="3"/>
  <c r="AH530" i="3"/>
  <c r="BM537" i="3"/>
  <c r="BW537" i="3"/>
  <c r="AI538" i="3"/>
  <c r="AG538" i="3"/>
  <c r="AH538" i="3"/>
  <c r="BM543" i="3"/>
  <c r="BW543" i="3"/>
  <c r="AI544" i="3"/>
  <c r="AG544" i="3"/>
  <c r="AH544" i="3"/>
  <c r="BM551" i="3"/>
  <c r="BW551" i="3"/>
  <c r="AI552" i="3"/>
  <c r="AG552" i="3"/>
  <c r="AH552" i="3"/>
  <c r="BM559" i="3"/>
  <c r="BW559" i="3"/>
  <c r="AI560" i="3"/>
  <c r="AG560" i="3"/>
  <c r="AH560" i="3"/>
  <c r="BM567" i="3"/>
  <c r="BW567" i="3"/>
  <c r="AI568" i="3"/>
  <c r="AG568" i="3"/>
  <c r="AH568" i="3"/>
  <c r="BM575" i="3"/>
  <c r="BW575" i="3"/>
  <c r="AI576" i="3"/>
  <c r="AG576" i="3"/>
  <c r="AH576" i="3"/>
  <c r="BM583" i="3"/>
  <c r="BW583" i="3"/>
  <c r="AI584" i="3"/>
  <c r="AG584" i="3"/>
  <c r="AH584" i="3"/>
  <c r="BM591" i="3"/>
  <c r="BW591" i="3"/>
  <c r="AI592" i="3"/>
  <c r="AG592" i="3"/>
  <c r="AH592" i="3"/>
  <c r="AI600" i="3"/>
  <c r="AG600" i="3"/>
  <c r="AH600" i="3"/>
  <c r="AI604" i="3"/>
  <c r="AG604" i="3"/>
  <c r="AH604" i="3"/>
  <c r="AI608" i="3"/>
  <c r="AG608" i="3"/>
  <c r="AH608" i="3"/>
  <c r="AI612" i="3"/>
  <c r="AG612" i="3"/>
  <c r="AH612" i="3"/>
  <c r="BO614" i="3"/>
  <c r="BY614" i="3"/>
  <c r="AM614" i="3"/>
  <c r="BO615" i="3"/>
  <c r="BY615" i="3"/>
  <c r="AM615" i="3"/>
  <c r="BY616" i="3"/>
  <c r="AM616" i="3"/>
  <c r="BO616" i="3"/>
  <c r="BO617" i="3"/>
  <c r="BY617" i="3"/>
  <c r="AM617" i="3"/>
  <c r="BY618" i="3"/>
  <c r="AM618" i="3"/>
  <c r="BO618" i="3"/>
  <c r="BO619" i="3"/>
  <c r="BY619" i="3"/>
  <c r="AM619" i="3"/>
  <c r="BY620" i="3"/>
  <c r="AM620" i="3"/>
  <c r="BO620" i="3"/>
  <c r="BO621" i="3"/>
  <c r="BY621" i="3"/>
  <c r="AM621" i="3"/>
  <c r="BY622" i="3"/>
  <c r="AM622" i="3"/>
  <c r="BO622" i="3"/>
  <c r="BO623" i="3"/>
  <c r="BY623" i="3"/>
  <c r="AM623" i="3"/>
  <c r="BO631" i="3"/>
  <c r="BY631" i="3"/>
  <c r="AM631" i="3"/>
  <c r="BM634" i="3"/>
  <c r="BW634" i="3"/>
  <c r="BM214" i="3"/>
  <c r="BM216" i="3"/>
  <c r="BM218" i="3"/>
  <c r="BM220" i="3"/>
  <c r="BM222" i="3"/>
  <c r="BM224" i="3"/>
  <c r="BM226" i="3"/>
  <c r="BM228" i="3"/>
  <c r="BM230" i="3"/>
  <c r="BM232" i="3"/>
  <c r="AJ233" i="3"/>
  <c r="BO233" i="3"/>
  <c r="BM234" i="3"/>
  <c r="BM236" i="3"/>
  <c r="AJ237" i="3"/>
  <c r="BO237" i="3"/>
  <c r="BM238" i="3"/>
  <c r="BM240" i="3"/>
  <c r="BM242" i="3"/>
  <c r="BM244" i="3"/>
  <c r="BM246" i="3"/>
  <c r="BM248" i="3"/>
  <c r="BM250" i="3"/>
  <c r="BM252" i="3"/>
  <c r="BM254" i="3"/>
  <c r="BM256" i="3"/>
  <c r="BM258" i="3"/>
  <c r="BM260" i="3"/>
  <c r="BM262" i="3"/>
  <c r="BM264" i="3"/>
  <c r="AJ265" i="3"/>
  <c r="BO265" i="3"/>
  <c r="BM266" i="3"/>
  <c r="BM268" i="3"/>
  <c r="BM270" i="3"/>
  <c r="BM272" i="3"/>
  <c r="BM274" i="3"/>
  <c r="BM276" i="3"/>
  <c r="BM278" i="3"/>
  <c r="BM280" i="3"/>
  <c r="BM282" i="3"/>
  <c r="BM284" i="3"/>
  <c r="BM286" i="3"/>
  <c r="BM288" i="3"/>
  <c r="BM290" i="3"/>
  <c r="BM292" i="3"/>
  <c r="BM294" i="3"/>
  <c r="BM296" i="3"/>
  <c r="AJ297" i="3"/>
  <c r="BO297" i="3"/>
  <c r="BM298" i="3"/>
  <c r="BM300" i="3"/>
  <c r="BM302" i="3"/>
  <c r="BM304" i="3"/>
  <c r="BM306" i="3"/>
  <c r="BM308" i="3"/>
  <c r="BM310" i="3"/>
  <c r="BM312" i="3"/>
  <c r="BM314" i="3"/>
  <c r="BM316" i="3"/>
  <c r="BM318" i="3"/>
  <c r="BM320" i="3"/>
  <c r="BM322" i="3"/>
  <c r="BM324" i="3"/>
  <c r="AJ325" i="3"/>
  <c r="BO325" i="3"/>
  <c r="BM326" i="3"/>
  <c r="BM328" i="3"/>
  <c r="BM330" i="3"/>
  <c r="BM332" i="3"/>
  <c r="BM334" i="3"/>
  <c r="BM336" i="3"/>
  <c r="BM338" i="3"/>
  <c r="BM340" i="3"/>
  <c r="BM342" i="3"/>
  <c r="BM344" i="3"/>
  <c r="BM346" i="3"/>
  <c r="BM348" i="3"/>
  <c r="BM350" i="3"/>
  <c r="BM352" i="3"/>
  <c r="BM354" i="3"/>
  <c r="BM356" i="3"/>
  <c r="BM358" i="3"/>
  <c r="BM360" i="3"/>
  <c r="BM362" i="3"/>
  <c r="BM364" i="3"/>
  <c r="BM366" i="3"/>
  <c r="BM368" i="3"/>
  <c r="BM370" i="3"/>
  <c r="BM372" i="3"/>
  <c r="BM374" i="3"/>
  <c r="BM376" i="3"/>
  <c r="BM378" i="3"/>
  <c r="BM380" i="3"/>
  <c r="BM382" i="3"/>
  <c r="BM384" i="3"/>
  <c r="BM386" i="3"/>
  <c r="BM388" i="3"/>
  <c r="BM390" i="3"/>
  <c r="AJ391" i="3"/>
  <c r="BO391" i="3"/>
  <c r="BM392" i="3"/>
  <c r="BM394" i="3"/>
  <c r="BM396" i="3"/>
  <c r="BM398" i="3"/>
  <c r="BM400" i="3"/>
  <c r="AJ401" i="3"/>
  <c r="BO401" i="3"/>
  <c r="BM403" i="3"/>
  <c r="AL405" i="3"/>
  <c r="BO405" i="3"/>
  <c r="BM407" i="3"/>
  <c r="AL409" i="3"/>
  <c r="BO409" i="3"/>
  <c r="BM411" i="3"/>
  <c r="BW412" i="3"/>
  <c r="BX413" i="3"/>
  <c r="BW416" i="3"/>
  <c r="BX417" i="3"/>
  <c r="BW420" i="3"/>
  <c r="BM455" i="3"/>
  <c r="BW455" i="3"/>
  <c r="AI456" i="3"/>
  <c r="AG456" i="3"/>
  <c r="AH456" i="3"/>
  <c r="BM463" i="3"/>
  <c r="BW463" i="3"/>
  <c r="AI464" i="3"/>
  <c r="AG464" i="3"/>
  <c r="AH464" i="3"/>
  <c r="BM471" i="3"/>
  <c r="BW471" i="3"/>
  <c r="AI472" i="3"/>
  <c r="AG472" i="3"/>
  <c r="AH472" i="3"/>
  <c r="BM479" i="3"/>
  <c r="BW479" i="3"/>
  <c r="AI480" i="3"/>
  <c r="AG480" i="3"/>
  <c r="AH480" i="3"/>
  <c r="BM487" i="3"/>
  <c r="BW487" i="3"/>
  <c r="AI488" i="3"/>
  <c r="AG488" i="3"/>
  <c r="AH488" i="3"/>
  <c r="BM495" i="3"/>
  <c r="BW495" i="3"/>
  <c r="AI496" i="3"/>
  <c r="AG496" i="3"/>
  <c r="AH496" i="3"/>
  <c r="BM503" i="3"/>
  <c r="BW503" i="3"/>
  <c r="AI504" i="3"/>
  <c r="AG504" i="3"/>
  <c r="AH504" i="3"/>
  <c r="BM511" i="3"/>
  <c r="BW511" i="3"/>
  <c r="AI512" i="3"/>
  <c r="AG512" i="3"/>
  <c r="AH512" i="3"/>
  <c r="BM519" i="3"/>
  <c r="BW519" i="3"/>
  <c r="AI520" i="3"/>
  <c r="AG520" i="3"/>
  <c r="AH520" i="3"/>
  <c r="BM527" i="3"/>
  <c r="BW527" i="3"/>
  <c r="AI528" i="3"/>
  <c r="AG528" i="3"/>
  <c r="AH528" i="3"/>
  <c r="BM535" i="3"/>
  <c r="BW535" i="3"/>
  <c r="AI536" i="3"/>
  <c r="AG536" i="3"/>
  <c r="AH536" i="3"/>
  <c r="BM545" i="3"/>
  <c r="BW545" i="3"/>
  <c r="AI546" i="3"/>
  <c r="AG546" i="3"/>
  <c r="AH546" i="3"/>
  <c r="BM553" i="3"/>
  <c r="BW553" i="3"/>
  <c r="AI554" i="3"/>
  <c r="AG554" i="3"/>
  <c r="AH554" i="3"/>
  <c r="BM561" i="3"/>
  <c r="BW561" i="3"/>
  <c r="AI562" i="3"/>
  <c r="AG562" i="3"/>
  <c r="AH562" i="3"/>
  <c r="BM569" i="3"/>
  <c r="BW569" i="3"/>
  <c r="AI570" i="3"/>
  <c r="AG570" i="3"/>
  <c r="AH570" i="3"/>
  <c r="BM577" i="3"/>
  <c r="BW577" i="3"/>
  <c r="AI578" i="3"/>
  <c r="AG578" i="3"/>
  <c r="AH578" i="3"/>
  <c r="BM585" i="3"/>
  <c r="BW585" i="3"/>
  <c r="AI586" i="3"/>
  <c r="AG586" i="3"/>
  <c r="AH586" i="3"/>
  <c r="BM593" i="3"/>
  <c r="BW593" i="3"/>
  <c r="AI594" i="3"/>
  <c r="AG594" i="3"/>
  <c r="AH594" i="3"/>
  <c r="BN601" i="3"/>
  <c r="BX601" i="3"/>
  <c r="BN605" i="3"/>
  <c r="BX605" i="3"/>
  <c r="BN609" i="3"/>
  <c r="BX609" i="3"/>
  <c r="BN613" i="3"/>
  <c r="BX613" i="3"/>
  <c r="BO625" i="3"/>
  <c r="BY625" i="3"/>
  <c r="AM625" i="3"/>
  <c r="BM630" i="3"/>
  <c r="BW630" i="3"/>
  <c r="BO637" i="3"/>
  <c r="BY637" i="3"/>
  <c r="AM637" i="3"/>
  <c r="BN412" i="3"/>
  <c r="BX412" i="3"/>
  <c r="BN416" i="3"/>
  <c r="BX416" i="3"/>
  <c r="BN420" i="3"/>
  <c r="BX420" i="3"/>
  <c r="BM421" i="3"/>
  <c r="BW421" i="3"/>
  <c r="BM423" i="3"/>
  <c r="BW423" i="3"/>
  <c r="BM425" i="3"/>
  <c r="BW425" i="3"/>
  <c r="BM427" i="3"/>
  <c r="BW427" i="3"/>
  <c r="BM429" i="3"/>
  <c r="BW429" i="3"/>
  <c r="BM431" i="3"/>
  <c r="BW431" i="3"/>
  <c r="BM433" i="3"/>
  <c r="BW433" i="3"/>
  <c r="BM435" i="3"/>
  <c r="BW435" i="3"/>
  <c r="BM437" i="3"/>
  <c r="BW437" i="3"/>
  <c r="BM439" i="3"/>
  <c r="BW439" i="3"/>
  <c r="BM441" i="3"/>
  <c r="BW441" i="3"/>
  <c r="BM443" i="3"/>
  <c r="BW443" i="3"/>
  <c r="BM445" i="3"/>
  <c r="BW445" i="3"/>
  <c r="BM447" i="3"/>
  <c r="BW447" i="3"/>
  <c r="BM449" i="3"/>
  <c r="BW449" i="3"/>
  <c r="BM453" i="3"/>
  <c r="BW453" i="3"/>
  <c r="AI454" i="3"/>
  <c r="AG454" i="3"/>
  <c r="AH454" i="3"/>
  <c r="BM461" i="3"/>
  <c r="BW461" i="3"/>
  <c r="AI462" i="3"/>
  <c r="AG462" i="3"/>
  <c r="AH462" i="3"/>
  <c r="BM469" i="3"/>
  <c r="BW469" i="3"/>
  <c r="AI470" i="3"/>
  <c r="AG470" i="3"/>
  <c r="AH470" i="3"/>
  <c r="BM477" i="3"/>
  <c r="BW477" i="3"/>
  <c r="AI478" i="3"/>
  <c r="AG478" i="3"/>
  <c r="AH478" i="3"/>
  <c r="BM485" i="3"/>
  <c r="BW485" i="3"/>
  <c r="AI486" i="3"/>
  <c r="AG486" i="3"/>
  <c r="AH486" i="3"/>
  <c r="BM493" i="3"/>
  <c r="BW493" i="3"/>
  <c r="AI494" i="3"/>
  <c r="AG494" i="3"/>
  <c r="AH494" i="3"/>
  <c r="BM501" i="3"/>
  <c r="BW501" i="3"/>
  <c r="AI502" i="3"/>
  <c r="AG502" i="3"/>
  <c r="AH502" i="3"/>
  <c r="BM509" i="3"/>
  <c r="BW509" i="3"/>
  <c r="AI510" i="3"/>
  <c r="AG510" i="3"/>
  <c r="AH510" i="3"/>
  <c r="BM517" i="3"/>
  <c r="BW517" i="3"/>
  <c r="AI518" i="3"/>
  <c r="AG518" i="3"/>
  <c r="AH518" i="3"/>
  <c r="BM525" i="3"/>
  <c r="BW525" i="3"/>
  <c r="AI526" i="3"/>
  <c r="AG526" i="3"/>
  <c r="AH526" i="3"/>
  <c r="BM533" i="3"/>
  <c r="BW533" i="3"/>
  <c r="AI534" i="3"/>
  <c r="AG534" i="3"/>
  <c r="AH534" i="3"/>
  <c r="BM539" i="3"/>
  <c r="BW539" i="3"/>
  <c r="AI540" i="3"/>
  <c r="AG540" i="3"/>
  <c r="AH540" i="3"/>
  <c r="BM547" i="3"/>
  <c r="BW547" i="3"/>
  <c r="AI548" i="3"/>
  <c r="AG548" i="3"/>
  <c r="AH548" i="3"/>
  <c r="BM555" i="3"/>
  <c r="BW555" i="3"/>
  <c r="AI556" i="3"/>
  <c r="AG556" i="3"/>
  <c r="AH556" i="3"/>
  <c r="BM563" i="3"/>
  <c r="BW563" i="3"/>
  <c r="AI564" i="3"/>
  <c r="AG564" i="3"/>
  <c r="AH564" i="3"/>
  <c r="BM571" i="3"/>
  <c r="BW571" i="3"/>
  <c r="AI572" i="3"/>
  <c r="AG572" i="3"/>
  <c r="AH572" i="3"/>
  <c r="BM579" i="3"/>
  <c r="BW579" i="3"/>
  <c r="AI580" i="3"/>
  <c r="AG580" i="3"/>
  <c r="AH580" i="3"/>
  <c r="BM587" i="3"/>
  <c r="BW587" i="3"/>
  <c r="AI588" i="3"/>
  <c r="AG588" i="3"/>
  <c r="AH588" i="3"/>
  <c r="BM595" i="3"/>
  <c r="BW595" i="3"/>
  <c r="AI596" i="3"/>
  <c r="AG596" i="3"/>
  <c r="AH596" i="3"/>
  <c r="AI602" i="3"/>
  <c r="AG602" i="3"/>
  <c r="AH602" i="3"/>
  <c r="AI606" i="3"/>
  <c r="AG606" i="3"/>
  <c r="AH606" i="3"/>
  <c r="AI610" i="3"/>
  <c r="AG610" i="3"/>
  <c r="AH610" i="3"/>
  <c r="BM624" i="3"/>
  <c r="BW624" i="3"/>
  <c r="BM632" i="3"/>
  <c r="BW632" i="3"/>
  <c r="BO633" i="3"/>
  <c r="BY633" i="3"/>
  <c r="AM633" i="3"/>
  <c r="AK419" i="3"/>
  <c r="AJ419" i="3"/>
  <c r="BP419" i="3"/>
  <c r="BZ419" i="3"/>
  <c r="BM451" i="3"/>
  <c r="BW451" i="3"/>
  <c r="AI452" i="3"/>
  <c r="AG452" i="3"/>
  <c r="AH452" i="3"/>
  <c r="BM459" i="3"/>
  <c r="BW459" i="3"/>
  <c r="AI460" i="3"/>
  <c r="AG460" i="3"/>
  <c r="AH460" i="3"/>
  <c r="BM467" i="3"/>
  <c r="BW467" i="3"/>
  <c r="AI468" i="3"/>
  <c r="AG468" i="3"/>
  <c r="AH468" i="3"/>
  <c r="BM475" i="3"/>
  <c r="BW475" i="3"/>
  <c r="AI476" i="3"/>
  <c r="AG476" i="3"/>
  <c r="AH476" i="3"/>
  <c r="BM483" i="3"/>
  <c r="BW483" i="3"/>
  <c r="AI484" i="3"/>
  <c r="AG484" i="3"/>
  <c r="AH484" i="3"/>
  <c r="BM491" i="3"/>
  <c r="BW491" i="3"/>
  <c r="AI492" i="3"/>
  <c r="AG492" i="3"/>
  <c r="AH492" i="3"/>
  <c r="BM499" i="3"/>
  <c r="BW499" i="3"/>
  <c r="AI500" i="3"/>
  <c r="AG500" i="3"/>
  <c r="AH500" i="3"/>
  <c r="BM507" i="3"/>
  <c r="BW507" i="3"/>
  <c r="AI508" i="3"/>
  <c r="AG508" i="3"/>
  <c r="AH508" i="3"/>
  <c r="BM515" i="3"/>
  <c r="BW515" i="3"/>
  <c r="AI516" i="3"/>
  <c r="AG516" i="3"/>
  <c r="AH516" i="3"/>
  <c r="BM523" i="3"/>
  <c r="BW523" i="3"/>
  <c r="AI524" i="3"/>
  <c r="AG524" i="3"/>
  <c r="AH524" i="3"/>
  <c r="BM531" i="3"/>
  <c r="BW531" i="3"/>
  <c r="AI532" i="3"/>
  <c r="AG532" i="3"/>
  <c r="AH532" i="3"/>
  <c r="BM541" i="3"/>
  <c r="BW541" i="3"/>
  <c r="AI542" i="3"/>
  <c r="AG542" i="3"/>
  <c r="AH542" i="3"/>
  <c r="BM549" i="3"/>
  <c r="BW549" i="3"/>
  <c r="AI550" i="3"/>
  <c r="AG550" i="3"/>
  <c r="AH550" i="3"/>
  <c r="BM557" i="3"/>
  <c r="BW557" i="3"/>
  <c r="AI558" i="3"/>
  <c r="AG558" i="3"/>
  <c r="AH558" i="3"/>
  <c r="BM565" i="3"/>
  <c r="BW565" i="3"/>
  <c r="AI566" i="3"/>
  <c r="AG566" i="3"/>
  <c r="AH566" i="3"/>
  <c r="BM573" i="3"/>
  <c r="BW573" i="3"/>
  <c r="AI574" i="3"/>
  <c r="AG574" i="3"/>
  <c r="AH574" i="3"/>
  <c r="BM581" i="3"/>
  <c r="BW581" i="3"/>
  <c r="AI582" i="3"/>
  <c r="AG582" i="3"/>
  <c r="AH582" i="3"/>
  <c r="BM589" i="3"/>
  <c r="BW589" i="3"/>
  <c r="AI590" i="3"/>
  <c r="AG590" i="3"/>
  <c r="AH590" i="3"/>
  <c r="BM597" i="3"/>
  <c r="BW597" i="3"/>
  <c r="AI598" i="3"/>
  <c r="AG598" i="3"/>
  <c r="AH598" i="3"/>
  <c r="BN599" i="3"/>
  <c r="BX599" i="3"/>
  <c r="BN603" i="3"/>
  <c r="BX603" i="3"/>
  <c r="BN607" i="3"/>
  <c r="BX607" i="3"/>
  <c r="BN611" i="3"/>
  <c r="BX611" i="3"/>
  <c r="BM626" i="3"/>
  <c r="BW626" i="3"/>
  <c r="BO629" i="3"/>
  <c r="BY629" i="3"/>
  <c r="AM629" i="3"/>
  <c r="BM450" i="3"/>
  <c r="BM452" i="3"/>
  <c r="BM454" i="3"/>
  <c r="BM456" i="3"/>
  <c r="BM458" i="3"/>
  <c r="BM460" i="3"/>
  <c r="BM462" i="3"/>
  <c r="BM464" i="3"/>
  <c r="BM466" i="3"/>
  <c r="BM468" i="3"/>
  <c r="BM470" i="3"/>
  <c r="BM472" i="3"/>
  <c r="BM474" i="3"/>
  <c r="BM476" i="3"/>
  <c r="BM478" i="3"/>
  <c r="BM480" i="3"/>
  <c r="BM482" i="3"/>
  <c r="BM484" i="3"/>
  <c r="BM486" i="3"/>
  <c r="BM488" i="3"/>
  <c r="BM490" i="3"/>
  <c r="BM492" i="3"/>
  <c r="BM494" i="3"/>
  <c r="BM496" i="3"/>
  <c r="BM498" i="3"/>
  <c r="BM500" i="3"/>
  <c r="BM502" i="3"/>
  <c r="BM504" i="3"/>
  <c r="BM506" i="3"/>
  <c r="BM508" i="3"/>
  <c r="BM510" i="3"/>
  <c r="BM512" i="3"/>
  <c r="BM514" i="3"/>
  <c r="BM516" i="3"/>
  <c r="BM518" i="3"/>
  <c r="BM520" i="3"/>
  <c r="BM522" i="3"/>
  <c r="BM524" i="3"/>
  <c r="BM526" i="3"/>
  <c r="BM528" i="3"/>
  <c r="BM530" i="3"/>
  <c r="BM532" i="3"/>
  <c r="BM534" i="3"/>
  <c r="BM536" i="3"/>
  <c r="BM538" i="3"/>
  <c r="BM540" i="3"/>
  <c r="BM542" i="3"/>
  <c r="BM544" i="3"/>
  <c r="BM546" i="3"/>
  <c r="BM548" i="3"/>
  <c r="BM550" i="3"/>
  <c r="BM552" i="3"/>
  <c r="BM554" i="3"/>
  <c r="BM556" i="3"/>
  <c r="BM558" i="3"/>
  <c r="BM560" i="3"/>
  <c r="BM562" i="3"/>
  <c r="BM564" i="3"/>
  <c r="BM566" i="3"/>
  <c r="BM568" i="3"/>
  <c r="BM570" i="3"/>
  <c r="BM572" i="3"/>
  <c r="BM574" i="3"/>
  <c r="BM576" i="3"/>
  <c r="BM578" i="3"/>
  <c r="BM580" i="3"/>
  <c r="BM582" i="3"/>
  <c r="BM584" i="3"/>
  <c r="BM586" i="3"/>
  <c r="BM588" i="3"/>
  <c r="BM590" i="3"/>
  <c r="BM592" i="3"/>
  <c r="BM594" i="3"/>
  <c r="BM596" i="3"/>
  <c r="BM598" i="3"/>
  <c r="BM600" i="3"/>
  <c r="BW601" i="3"/>
  <c r="BM602" i="3"/>
  <c r="BW603" i="3"/>
  <c r="BM604" i="3"/>
  <c r="BW605" i="3"/>
  <c r="BM606" i="3"/>
  <c r="BW607" i="3"/>
  <c r="BM608" i="3"/>
  <c r="BW609" i="3"/>
  <c r="BM610" i="3"/>
  <c r="BW611" i="3"/>
  <c r="BM612" i="3"/>
  <c r="BW613" i="3"/>
  <c r="AL614" i="3"/>
  <c r="BX615" i="3"/>
  <c r="AI616" i="3"/>
  <c r="BX617" i="3"/>
  <c r="AI618" i="3"/>
  <c r="BX619" i="3"/>
  <c r="AI620" i="3"/>
  <c r="BX621" i="3"/>
  <c r="AI622" i="3"/>
  <c r="BX623" i="3"/>
  <c r="BX625" i="3"/>
  <c r="BW628" i="3"/>
  <c r="BX629" i="3"/>
  <c r="BW636" i="3"/>
  <c r="BX637" i="3"/>
  <c r="AG641" i="3"/>
  <c r="AI641" i="3"/>
  <c r="BN642" i="3"/>
  <c r="BX642" i="3"/>
  <c r="BN643" i="3"/>
  <c r="BX643" i="3"/>
  <c r="BW644" i="3"/>
  <c r="AG649" i="3"/>
  <c r="AI649" i="3"/>
  <c r="BN650" i="3"/>
  <c r="BX650" i="3"/>
  <c r="BN651" i="3"/>
  <c r="BX651" i="3"/>
  <c r="BW652" i="3"/>
  <c r="AG657" i="3"/>
  <c r="AI657" i="3"/>
  <c r="BN658" i="3"/>
  <c r="BX658" i="3"/>
  <c r="BN659" i="3"/>
  <c r="BX659" i="3"/>
  <c r="BW660" i="3"/>
  <c r="AG665" i="3"/>
  <c r="AI665" i="3"/>
  <c r="BN666" i="3"/>
  <c r="BX666" i="3"/>
  <c r="BN667" i="3"/>
  <c r="BX667" i="3"/>
  <c r="BW668" i="3"/>
  <c r="AG673" i="3"/>
  <c r="AI673" i="3"/>
  <c r="BN674" i="3"/>
  <c r="BX674" i="3"/>
  <c r="BN675" i="3"/>
  <c r="BX675" i="3"/>
  <c r="BW676" i="3"/>
  <c r="AG681" i="3"/>
  <c r="AI681" i="3"/>
  <c r="AG683" i="3"/>
  <c r="AH683" i="3"/>
  <c r="AI683" i="3"/>
  <c r="AG685" i="3"/>
  <c r="AH685" i="3"/>
  <c r="AI685" i="3"/>
  <c r="AG687" i="3"/>
  <c r="AH687" i="3"/>
  <c r="AI687" i="3"/>
  <c r="AG689" i="3"/>
  <c r="AH689" i="3"/>
  <c r="AI689" i="3"/>
  <c r="AG691" i="3"/>
  <c r="AH691" i="3"/>
  <c r="AI691" i="3"/>
  <c r="AG693" i="3"/>
  <c r="AH693" i="3"/>
  <c r="AI693" i="3"/>
  <c r="AG695" i="3"/>
  <c r="AH695" i="3"/>
  <c r="AI695" i="3"/>
  <c r="AG697" i="3"/>
  <c r="AH697" i="3"/>
  <c r="AI697" i="3"/>
  <c r="AG699" i="3"/>
  <c r="AH699" i="3"/>
  <c r="AI699" i="3"/>
  <c r="AG701" i="3"/>
  <c r="AH701" i="3"/>
  <c r="AI701" i="3"/>
  <c r="AG703" i="3"/>
  <c r="AH703" i="3"/>
  <c r="AI703" i="3"/>
  <c r="AG705" i="3"/>
  <c r="AH705" i="3"/>
  <c r="AI705" i="3"/>
  <c r="AG707" i="3"/>
  <c r="AH707" i="3"/>
  <c r="AI707" i="3"/>
  <c r="AG709" i="3"/>
  <c r="AH709" i="3"/>
  <c r="AI709" i="3"/>
  <c r="AG711" i="3"/>
  <c r="AH711" i="3"/>
  <c r="AI711" i="3"/>
  <c r="AG713" i="3"/>
  <c r="AH713" i="3"/>
  <c r="AI713" i="3"/>
  <c r="AG715" i="3"/>
  <c r="AH715" i="3"/>
  <c r="AI715" i="3"/>
  <c r="AG717" i="3"/>
  <c r="AH717" i="3"/>
  <c r="AI717" i="3"/>
  <c r="AG719" i="3"/>
  <c r="AH719" i="3"/>
  <c r="AI719" i="3"/>
  <c r="AG721" i="3"/>
  <c r="AH721" i="3"/>
  <c r="AI721" i="3"/>
  <c r="AG723" i="3"/>
  <c r="AH723" i="3"/>
  <c r="AI723" i="3"/>
  <c r="AG725" i="3"/>
  <c r="AH725" i="3"/>
  <c r="AI725" i="3"/>
  <c r="AG727" i="3"/>
  <c r="AH727" i="3"/>
  <c r="AI727" i="3"/>
  <c r="AG729" i="3"/>
  <c r="AH729" i="3"/>
  <c r="AI729" i="3"/>
  <c r="AG731" i="3"/>
  <c r="AH731" i="3"/>
  <c r="AI731" i="3"/>
  <c r="AG733" i="3"/>
  <c r="AH733" i="3"/>
  <c r="AI733" i="3"/>
  <c r="AG735" i="3"/>
  <c r="AH735" i="3"/>
  <c r="AI735" i="3"/>
  <c r="AG737" i="3"/>
  <c r="AH737" i="3"/>
  <c r="AI737" i="3"/>
  <c r="AG739" i="3"/>
  <c r="AH739" i="3"/>
  <c r="AI739" i="3"/>
  <c r="AG741" i="3"/>
  <c r="AH741" i="3"/>
  <c r="AI741" i="3"/>
  <c r="AG743" i="3"/>
  <c r="AH743" i="3"/>
  <c r="AI743" i="3"/>
  <c r="AG745" i="3"/>
  <c r="AH745" i="3"/>
  <c r="AI745" i="3"/>
  <c r="AG747" i="3"/>
  <c r="AH747" i="3"/>
  <c r="AI747" i="3"/>
  <c r="AG749" i="3"/>
  <c r="AH749" i="3"/>
  <c r="AI749" i="3"/>
  <c r="AG751" i="3"/>
  <c r="AH751" i="3"/>
  <c r="AI751" i="3"/>
  <c r="AG753" i="3"/>
  <c r="AH753" i="3"/>
  <c r="AI753" i="3"/>
  <c r="AG755" i="3"/>
  <c r="AH755" i="3"/>
  <c r="AI755" i="3"/>
  <c r="AG757" i="3"/>
  <c r="AH757" i="3"/>
  <c r="AI757" i="3"/>
  <c r="AG759" i="3"/>
  <c r="AH759" i="3"/>
  <c r="AI759" i="3"/>
  <c r="AG761" i="3"/>
  <c r="AH761" i="3"/>
  <c r="AI761" i="3"/>
  <c r="AG763" i="3"/>
  <c r="AH763" i="3"/>
  <c r="AI763" i="3"/>
  <c r="AG765" i="3"/>
  <c r="AH765" i="3"/>
  <c r="AI765" i="3"/>
  <c r="AG767" i="3"/>
  <c r="AH767" i="3"/>
  <c r="AI767" i="3"/>
  <c r="AG769" i="3"/>
  <c r="AH769" i="3"/>
  <c r="AI769" i="3"/>
  <c r="AG771" i="3"/>
  <c r="AH771" i="3"/>
  <c r="AI771" i="3"/>
  <c r="AG773" i="3"/>
  <c r="AH773" i="3"/>
  <c r="AI773" i="3"/>
  <c r="AG775" i="3"/>
  <c r="AH775" i="3"/>
  <c r="AI775" i="3"/>
  <c r="AG777" i="3"/>
  <c r="AH777" i="3"/>
  <c r="AI777" i="3"/>
  <c r="AG779" i="3"/>
  <c r="AH779" i="3"/>
  <c r="AI779" i="3"/>
  <c r="AG781" i="3"/>
  <c r="AH781" i="3"/>
  <c r="AI781" i="3"/>
  <c r="AG783" i="3"/>
  <c r="AH783" i="3"/>
  <c r="AI783" i="3"/>
  <c r="AG785" i="3"/>
  <c r="AH785" i="3"/>
  <c r="AI785" i="3"/>
  <c r="AG787" i="3"/>
  <c r="AH787" i="3"/>
  <c r="AI787" i="3"/>
  <c r="AG789" i="3"/>
  <c r="AH789" i="3"/>
  <c r="AI789" i="3"/>
  <c r="AG791" i="3"/>
  <c r="AH791" i="3"/>
  <c r="AI791" i="3"/>
  <c r="AG793" i="3"/>
  <c r="AH793" i="3"/>
  <c r="AI793" i="3"/>
  <c r="AG795" i="3"/>
  <c r="AH795" i="3"/>
  <c r="AI795" i="3"/>
  <c r="AG797" i="3"/>
  <c r="AH797" i="3"/>
  <c r="AI797" i="3"/>
  <c r="AG799" i="3"/>
  <c r="AH799" i="3"/>
  <c r="AI799" i="3"/>
  <c r="AG801" i="3"/>
  <c r="AH801" i="3"/>
  <c r="AI801" i="3"/>
  <c r="AG803" i="3"/>
  <c r="AH803" i="3"/>
  <c r="AI803" i="3"/>
  <c r="AG805" i="3"/>
  <c r="AH805" i="3"/>
  <c r="AI805" i="3"/>
  <c r="AG807" i="3"/>
  <c r="AH807" i="3"/>
  <c r="AI807" i="3"/>
  <c r="AG809" i="3"/>
  <c r="AH809" i="3"/>
  <c r="AI809" i="3"/>
  <c r="AG811" i="3"/>
  <c r="AH811" i="3"/>
  <c r="AI811" i="3"/>
  <c r="AG813" i="3"/>
  <c r="AH813" i="3"/>
  <c r="AI813" i="3"/>
  <c r="AG815" i="3"/>
  <c r="AH815" i="3"/>
  <c r="AI815" i="3"/>
  <c r="AG817" i="3"/>
  <c r="AH817" i="3"/>
  <c r="AI817" i="3"/>
  <c r="BN628" i="3"/>
  <c r="BX628" i="3"/>
  <c r="BN636" i="3"/>
  <c r="BX636" i="3"/>
  <c r="AG643" i="3"/>
  <c r="AI643" i="3"/>
  <c r="BN644" i="3"/>
  <c r="BX644" i="3"/>
  <c r="BN645" i="3"/>
  <c r="BX645" i="3"/>
  <c r="AH646" i="3"/>
  <c r="AI646" i="3"/>
  <c r="AG646" i="3"/>
  <c r="AG651" i="3"/>
  <c r="AI651" i="3"/>
  <c r="BN652" i="3"/>
  <c r="BX652" i="3"/>
  <c r="BN653" i="3"/>
  <c r="BX653" i="3"/>
  <c r="AH654" i="3"/>
  <c r="AI654" i="3"/>
  <c r="AG654" i="3"/>
  <c r="AG659" i="3"/>
  <c r="AI659" i="3"/>
  <c r="BN660" i="3"/>
  <c r="BX660" i="3"/>
  <c r="BN661" i="3"/>
  <c r="BX661" i="3"/>
  <c r="AH662" i="3"/>
  <c r="AI662" i="3"/>
  <c r="AG662" i="3"/>
  <c r="AG667" i="3"/>
  <c r="AI667" i="3"/>
  <c r="BN668" i="3"/>
  <c r="BX668" i="3"/>
  <c r="BN669" i="3"/>
  <c r="BX669" i="3"/>
  <c r="AH670" i="3"/>
  <c r="AI670" i="3"/>
  <c r="AG670" i="3"/>
  <c r="AG675" i="3"/>
  <c r="AI675" i="3"/>
  <c r="BN676" i="3"/>
  <c r="BX676" i="3"/>
  <c r="BN677" i="3"/>
  <c r="BX677" i="3"/>
  <c r="AH678" i="3"/>
  <c r="AI678" i="3"/>
  <c r="AG678" i="3"/>
  <c r="BM682" i="3"/>
  <c r="BW682" i="3"/>
  <c r="BM684" i="3"/>
  <c r="BW684" i="3"/>
  <c r="BM686" i="3"/>
  <c r="BW686" i="3"/>
  <c r="BM688" i="3"/>
  <c r="BW688" i="3"/>
  <c r="BM690" i="3"/>
  <c r="BW690" i="3"/>
  <c r="BM692" i="3"/>
  <c r="BW692" i="3"/>
  <c r="BM694" i="3"/>
  <c r="BW694" i="3"/>
  <c r="BM696" i="3"/>
  <c r="BW696" i="3"/>
  <c r="BM698" i="3"/>
  <c r="BW698" i="3"/>
  <c r="BM700" i="3"/>
  <c r="BW700" i="3"/>
  <c r="BM702" i="3"/>
  <c r="BW702" i="3"/>
  <c r="BM704" i="3"/>
  <c r="BW704" i="3"/>
  <c r="BM706" i="3"/>
  <c r="BW706" i="3"/>
  <c r="BM708" i="3"/>
  <c r="BW708" i="3"/>
  <c r="BM710" i="3"/>
  <c r="BW710" i="3"/>
  <c r="BM712" i="3"/>
  <c r="BW712" i="3"/>
  <c r="BM714" i="3"/>
  <c r="BW714" i="3"/>
  <c r="BM716" i="3"/>
  <c r="BW716" i="3"/>
  <c r="BM718" i="3"/>
  <c r="BW718" i="3"/>
  <c r="BM720" i="3"/>
  <c r="BW720" i="3"/>
  <c r="BM722" i="3"/>
  <c r="BW722" i="3"/>
  <c r="BM724" i="3"/>
  <c r="BW724" i="3"/>
  <c r="BM726" i="3"/>
  <c r="BW726" i="3"/>
  <c r="BM728" i="3"/>
  <c r="BW728" i="3"/>
  <c r="BM730" i="3"/>
  <c r="BW730" i="3"/>
  <c r="BM732" i="3"/>
  <c r="BW732" i="3"/>
  <c r="BM734" i="3"/>
  <c r="BW734" i="3"/>
  <c r="BM736" i="3"/>
  <c r="BW736" i="3"/>
  <c r="BM738" i="3"/>
  <c r="BW738" i="3"/>
  <c r="BM740" i="3"/>
  <c r="BW740" i="3"/>
  <c r="BM742" i="3"/>
  <c r="BW742" i="3"/>
  <c r="BM744" i="3"/>
  <c r="BW744" i="3"/>
  <c r="BM746" i="3"/>
  <c r="BW746" i="3"/>
  <c r="BM748" i="3"/>
  <c r="BW748" i="3"/>
  <c r="BM750" i="3"/>
  <c r="BW750" i="3"/>
  <c r="BM752" i="3"/>
  <c r="BW752" i="3"/>
  <c r="BM754" i="3"/>
  <c r="BW754" i="3"/>
  <c r="BM756" i="3"/>
  <c r="BW756" i="3"/>
  <c r="BM758" i="3"/>
  <c r="BW758" i="3"/>
  <c r="BM760" i="3"/>
  <c r="BW760" i="3"/>
  <c r="BM762" i="3"/>
  <c r="BW762" i="3"/>
  <c r="BM764" i="3"/>
  <c r="BW764" i="3"/>
  <c r="BM766" i="3"/>
  <c r="BW766" i="3"/>
  <c r="BM768" i="3"/>
  <c r="BW768" i="3"/>
  <c r="BM770" i="3"/>
  <c r="BW770" i="3"/>
  <c r="BM772" i="3"/>
  <c r="BW772" i="3"/>
  <c r="BM774" i="3"/>
  <c r="BW774" i="3"/>
  <c r="BM776" i="3"/>
  <c r="BW776" i="3"/>
  <c r="BM778" i="3"/>
  <c r="BW778" i="3"/>
  <c r="BM780" i="3"/>
  <c r="BW780" i="3"/>
  <c r="BM782" i="3"/>
  <c r="BW782" i="3"/>
  <c r="BM784" i="3"/>
  <c r="BW784" i="3"/>
  <c r="BM786" i="3"/>
  <c r="BW786" i="3"/>
  <c r="BM788" i="3"/>
  <c r="BW788" i="3"/>
  <c r="BM790" i="3"/>
  <c r="BW790" i="3"/>
  <c r="BM792" i="3"/>
  <c r="BW792" i="3"/>
  <c r="BM794" i="3"/>
  <c r="BW794" i="3"/>
  <c r="BM796" i="3"/>
  <c r="BW796" i="3"/>
  <c r="BM798" i="3"/>
  <c r="BW798" i="3"/>
  <c r="BM800" i="3"/>
  <c r="BW800" i="3"/>
  <c r="BM802" i="3"/>
  <c r="BW802" i="3"/>
  <c r="BM804" i="3"/>
  <c r="BW804" i="3"/>
  <c r="BM806" i="3"/>
  <c r="BW806" i="3"/>
  <c r="BM808" i="3"/>
  <c r="BW808" i="3"/>
  <c r="BM810" i="3"/>
  <c r="BW810" i="3"/>
  <c r="BM812" i="3"/>
  <c r="BW812" i="3"/>
  <c r="BM814" i="3"/>
  <c r="BW814" i="3"/>
  <c r="BM816" i="3"/>
  <c r="BW816" i="3"/>
  <c r="BM818" i="3"/>
  <c r="BW818" i="3"/>
  <c r="BM820" i="3"/>
  <c r="BW820" i="3"/>
  <c r="BW823" i="3"/>
  <c r="BM823" i="3"/>
  <c r="BM824" i="3"/>
  <c r="BW824" i="3"/>
  <c r="BW614" i="3"/>
  <c r="BX616" i="3"/>
  <c r="BX618" i="3"/>
  <c r="BX620" i="3"/>
  <c r="BX622" i="3"/>
  <c r="AH631" i="3"/>
  <c r="BX633" i="3"/>
  <c r="BN638" i="3"/>
  <c r="BX638" i="3"/>
  <c r="BN639" i="3"/>
  <c r="BX639" i="3"/>
  <c r="BW640" i="3"/>
  <c r="AH641" i="3"/>
  <c r="AG645" i="3"/>
  <c r="AI645" i="3"/>
  <c r="BN646" i="3"/>
  <c r="BX646" i="3"/>
  <c r="BN647" i="3"/>
  <c r="BX647" i="3"/>
  <c r="BW648" i="3"/>
  <c r="AH649" i="3"/>
  <c r="AG653" i="3"/>
  <c r="AI653" i="3"/>
  <c r="BN654" i="3"/>
  <c r="BX654" i="3"/>
  <c r="BN655" i="3"/>
  <c r="BX655" i="3"/>
  <c r="BW656" i="3"/>
  <c r="AH657" i="3"/>
  <c r="AG661" i="3"/>
  <c r="AI661" i="3"/>
  <c r="BN662" i="3"/>
  <c r="BX662" i="3"/>
  <c r="BN663" i="3"/>
  <c r="BX663" i="3"/>
  <c r="BW664" i="3"/>
  <c r="AH665" i="3"/>
  <c r="AG669" i="3"/>
  <c r="AI669" i="3"/>
  <c r="BN670" i="3"/>
  <c r="BX670" i="3"/>
  <c r="BN671" i="3"/>
  <c r="BX671" i="3"/>
  <c r="BW672" i="3"/>
  <c r="AH673" i="3"/>
  <c r="AG677" i="3"/>
  <c r="AI677" i="3"/>
  <c r="BN678" i="3"/>
  <c r="BX678" i="3"/>
  <c r="BN679" i="3"/>
  <c r="BX679" i="3"/>
  <c r="BW680" i="3"/>
  <c r="AH681" i="3"/>
  <c r="BX631" i="3"/>
  <c r="AH638" i="3"/>
  <c r="AI638" i="3"/>
  <c r="AG639" i="3"/>
  <c r="AI639" i="3"/>
  <c r="BN640" i="3"/>
  <c r="BX640" i="3"/>
  <c r="BN641" i="3"/>
  <c r="BX641" i="3"/>
  <c r="BW642" i="3"/>
  <c r="AH643" i="3"/>
  <c r="AG647" i="3"/>
  <c r="AI647" i="3"/>
  <c r="BN648" i="3"/>
  <c r="BX648" i="3"/>
  <c r="BN649" i="3"/>
  <c r="BX649" i="3"/>
  <c r="BW650" i="3"/>
  <c r="AH651" i="3"/>
  <c r="AG655" i="3"/>
  <c r="AI655" i="3"/>
  <c r="BN656" i="3"/>
  <c r="BX656" i="3"/>
  <c r="BN657" i="3"/>
  <c r="BX657" i="3"/>
  <c r="BW658" i="3"/>
  <c r="AH659" i="3"/>
  <c r="AG663" i="3"/>
  <c r="AI663" i="3"/>
  <c r="BN664" i="3"/>
  <c r="BX664" i="3"/>
  <c r="BN665" i="3"/>
  <c r="BX665" i="3"/>
  <c r="BW666" i="3"/>
  <c r="AH667" i="3"/>
  <c r="AG671" i="3"/>
  <c r="AI671" i="3"/>
  <c r="BN672" i="3"/>
  <c r="BX672" i="3"/>
  <c r="BN673" i="3"/>
  <c r="BX673" i="3"/>
  <c r="BW674" i="3"/>
  <c r="AH675" i="3"/>
  <c r="AG679" i="3"/>
  <c r="AI679" i="3"/>
  <c r="BN680" i="3"/>
  <c r="BX680" i="3"/>
  <c r="BO681" i="3"/>
  <c r="BY681" i="3"/>
  <c r="AM681" i="3"/>
  <c r="BO683" i="3"/>
  <c r="BY683" i="3"/>
  <c r="AM683" i="3"/>
  <c r="BO685" i="3"/>
  <c r="BY685" i="3"/>
  <c r="AM685" i="3"/>
  <c r="BO687" i="3"/>
  <c r="BY687" i="3"/>
  <c r="AM687" i="3"/>
  <c r="BO689" i="3"/>
  <c r="BY689" i="3"/>
  <c r="AM689" i="3"/>
  <c r="BO691" i="3"/>
  <c r="BY691" i="3"/>
  <c r="AM691" i="3"/>
  <c r="BO693" i="3"/>
  <c r="BY693" i="3"/>
  <c r="AM693" i="3"/>
  <c r="BO695" i="3"/>
  <c r="BY695" i="3"/>
  <c r="AM695" i="3"/>
  <c r="BO697" i="3"/>
  <c r="BY697" i="3"/>
  <c r="AM697" i="3"/>
  <c r="BO699" i="3"/>
  <c r="BY699" i="3"/>
  <c r="AM699" i="3"/>
  <c r="BO701" i="3"/>
  <c r="BY701" i="3"/>
  <c r="AM701" i="3"/>
  <c r="BO703" i="3"/>
  <c r="BY703" i="3"/>
  <c r="AM703" i="3"/>
  <c r="BO705" i="3"/>
  <c r="BY705" i="3"/>
  <c r="AM705" i="3"/>
  <c r="BO707" i="3"/>
  <c r="BY707" i="3"/>
  <c r="AM707" i="3"/>
  <c r="BO709" i="3"/>
  <c r="BY709" i="3"/>
  <c r="AM709" i="3"/>
  <c r="BO711" i="3"/>
  <c r="BY711" i="3"/>
  <c r="AM711" i="3"/>
  <c r="BO713" i="3"/>
  <c r="BY713" i="3"/>
  <c r="AM713" i="3"/>
  <c r="BO715" i="3"/>
  <c r="BY715" i="3"/>
  <c r="AM715" i="3"/>
  <c r="BO717" i="3"/>
  <c r="BY717" i="3"/>
  <c r="AM717" i="3"/>
  <c r="BO719" i="3"/>
  <c r="BY719" i="3"/>
  <c r="AM719" i="3"/>
  <c r="BO721" i="3"/>
  <c r="BY721" i="3"/>
  <c r="AM721" i="3"/>
  <c r="BO723" i="3"/>
  <c r="BY723" i="3"/>
  <c r="AM723" i="3"/>
  <c r="BO725" i="3"/>
  <c r="BY725" i="3"/>
  <c r="AM725" i="3"/>
  <c r="BO727" i="3"/>
  <c r="BY727" i="3"/>
  <c r="AM727" i="3"/>
  <c r="BO729" i="3"/>
  <c r="BY729" i="3"/>
  <c r="AM729" i="3"/>
  <c r="BO731" i="3"/>
  <c r="BY731" i="3"/>
  <c r="AM731" i="3"/>
  <c r="BO733" i="3"/>
  <c r="BY733" i="3"/>
  <c r="AM733" i="3"/>
  <c r="BO735" i="3"/>
  <c r="BY735" i="3"/>
  <c r="AM735" i="3"/>
  <c r="BO737" i="3"/>
  <c r="BY737" i="3"/>
  <c r="AM737" i="3"/>
  <c r="BO739" i="3"/>
  <c r="BY739" i="3"/>
  <c r="AM739" i="3"/>
  <c r="BO741" i="3"/>
  <c r="BY741" i="3"/>
  <c r="AM741" i="3"/>
  <c r="BO743" i="3"/>
  <c r="BY743" i="3"/>
  <c r="AM743" i="3"/>
  <c r="BO745" i="3"/>
  <c r="BY745" i="3"/>
  <c r="AM745" i="3"/>
  <c r="BO747" i="3"/>
  <c r="BY747" i="3"/>
  <c r="AM747" i="3"/>
  <c r="BO749" i="3"/>
  <c r="BY749" i="3"/>
  <c r="AM749" i="3"/>
  <c r="BO751" i="3"/>
  <c r="BY751" i="3"/>
  <c r="AM751" i="3"/>
  <c r="BO753" i="3"/>
  <c r="BY753" i="3"/>
  <c r="AM753" i="3"/>
  <c r="BO755" i="3"/>
  <c r="BY755" i="3"/>
  <c r="AM755" i="3"/>
  <c r="BO757" i="3"/>
  <c r="BY757" i="3"/>
  <c r="AM757" i="3"/>
  <c r="BO759" i="3"/>
  <c r="BY759" i="3"/>
  <c r="AM759" i="3"/>
  <c r="BO761" i="3"/>
  <c r="BY761" i="3"/>
  <c r="AM761" i="3"/>
  <c r="BO763" i="3"/>
  <c r="BY763" i="3"/>
  <c r="AM763" i="3"/>
  <c r="BO765" i="3"/>
  <c r="BY765" i="3"/>
  <c r="AM765" i="3"/>
  <c r="BO767" i="3"/>
  <c r="BY767" i="3"/>
  <c r="AM767" i="3"/>
  <c r="BO769" i="3"/>
  <c r="BY769" i="3"/>
  <c r="AM769" i="3"/>
  <c r="BO771" i="3"/>
  <c r="BY771" i="3"/>
  <c r="AM771" i="3"/>
  <c r="BO773" i="3"/>
  <c r="BY773" i="3"/>
  <c r="AM773" i="3"/>
  <c r="BO775" i="3"/>
  <c r="BY775" i="3"/>
  <c r="AM775" i="3"/>
  <c r="BO777" i="3"/>
  <c r="BY777" i="3"/>
  <c r="AM777" i="3"/>
  <c r="BO779" i="3"/>
  <c r="BY779" i="3"/>
  <c r="AM779" i="3"/>
  <c r="BO781" i="3"/>
  <c r="BY781" i="3"/>
  <c r="AM781" i="3"/>
  <c r="BO783" i="3"/>
  <c r="BY783" i="3"/>
  <c r="AM783" i="3"/>
  <c r="BO785" i="3"/>
  <c r="BY785" i="3"/>
  <c r="AM785" i="3"/>
  <c r="BO787" i="3"/>
  <c r="BY787" i="3"/>
  <c r="AM787" i="3"/>
  <c r="BO789" i="3"/>
  <c r="BY789" i="3"/>
  <c r="AM789" i="3"/>
  <c r="BO791" i="3"/>
  <c r="BY791" i="3"/>
  <c r="AM791" i="3"/>
  <c r="BO793" i="3"/>
  <c r="BY793" i="3"/>
  <c r="AM793" i="3"/>
  <c r="BO795" i="3"/>
  <c r="BY795" i="3"/>
  <c r="AM795" i="3"/>
  <c r="BO797" i="3"/>
  <c r="BY797" i="3"/>
  <c r="AM797" i="3"/>
  <c r="BO799" i="3"/>
  <c r="BY799" i="3"/>
  <c r="AM799" i="3"/>
  <c r="BO801" i="3"/>
  <c r="BY801" i="3"/>
  <c r="AM801" i="3"/>
  <c r="BO803" i="3"/>
  <c r="BY803" i="3"/>
  <c r="AM803" i="3"/>
  <c r="BO805" i="3"/>
  <c r="BY805" i="3"/>
  <c r="AM805" i="3"/>
  <c r="BO807" i="3"/>
  <c r="BY807" i="3"/>
  <c r="AM807" i="3"/>
  <c r="BO809" i="3"/>
  <c r="BY809" i="3"/>
  <c r="AM809" i="3"/>
  <c r="BO811" i="3"/>
  <c r="BY811" i="3"/>
  <c r="AM811" i="3"/>
  <c r="BO813" i="3"/>
  <c r="BY813" i="3"/>
  <c r="AM813" i="3"/>
  <c r="BO815" i="3"/>
  <c r="BY815" i="3"/>
  <c r="AM815" i="3"/>
  <c r="BO817" i="3"/>
  <c r="BY817" i="3"/>
  <c r="AM817" i="3"/>
  <c r="BO819" i="3"/>
  <c r="BY819" i="3"/>
  <c r="AM819" i="3"/>
  <c r="BW821" i="3"/>
  <c r="BM821" i="3"/>
  <c r="BM822" i="3"/>
  <c r="BW822" i="3"/>
  <c r="BW825" i="3"/>
  <c r="BM825" i="3"/>
  <c r="BM826" i="3"/>
  <c r="BW826" i="3"/>
  <c r="BY828" i="3"/>
  <c r="AM828" i="3"/>
  <c r="BO828" i="3"/>
  <c r="BY830" i="3"/>
  <c r="AM830" i="3"/>
  <c r="BO830" i="3"/>
  <c r="BY832" i="3"/>
  <c r="AM832" i="3"/>
  <c r="BO832" i="3"/>
  <c r="BY834" i="3"/>
  <c r="AM834" i="3"/>
  <c r="BO834" i="3"/>
  <c r="BY836" i="3"/>
  <c r="AM836" i="3"/>
  <c r="BO836" i="3"/>
  <c r="BY838" i="3"/>
  <c r="AM838" i="3"/>
  <c r="BO838" i="3"/>
  <c r="BM840" i="3"/>
  <c r="BW840" i="3"/>
  <c r="BX681" i="3"/>
  <c r="BX683" i="3"/>
  <c r="BX685" i="3"/>
  <c r="BX687" i="3"/>
  <c r="BX689" i="3"/>
  <c r="BX691" i="3"/>
  <c r="BX693" i="3"/>
  <c r="BX695" i="3"/>
  <c r="BX697" i="3"/>
  <c r="BX699" i="3"/>
  <c r="BX701" i="3"/>
  <c r="BX703" i="3"/>
  <c r="BX705" i="3"/>
  <c r="BX707" i="3"/>
  <c r="BX709" i="3"/>
  <c r="BX711" i="3"/>
  <c r="BX713" i="3"/>
  <c r="BX715" i="3"/>
  <c r="BX717" i="3"/>
  <c r="BX719" i="3"/>
  <c r="BX721" i="3"/>
  <c r="BX723" i="3"/>
  <c r="BX725" i="3"/>
  <c r="BX727" i="3"/>
  <c r="BX729" i="3"/>
  <c r="BX731" i="3"/>
  <c r="BX733" i="3"/>
  <c r="BX735" i="3"/>
  <c r="BX737" i="3"/>
  <c r="BX739" i="3"/>
  <c r="BX741" i="3"/>
  <c r="BX743" i="3"/>
  <c r="BX745" i="3"/>
  <c r="BX747" i="3"/>
  <c r="BX749" i="3"/>
  <c r="BX751" i="3"/>
  <c r="BX753" i="3"/>
  <c r="BX755" i="3"/>
  <c r="BX757" i="3"/>
  <c r="BX759" i="3"/>
  <c r="BX761" i="3"/>
  <c r="BX763" i="3"/>
  <c r="BX765" i="3"/>
  <c r="BX767" i="3"/>
  <c r="BX769" i="3"/>
  <c r="BX771" i="3"/>
  <c r="BX773" i="3"/>
  <c r="BX775" i="3"/>
  <c r="BX777" i="3"/>
  <c r="BX779" i="3"/>
  <c r="BX781" i="3"/>
  <c r="BX783" i="3"/>
  <c r="BX785" i="3"/>
  <c r="BX787" i="3"/>
  <c r="BX789" i="3"/>
  <c r="BX791" i="3"/>
  <c r="BX793" i="3"/>
  <c r="BX795" i="3"/>
  <c r="BX797" i="3"/>
  <c r="BX799" i="3"/>
  <c r="BX801" i="3"/>
  <c r="BX803" i="3"/>
  <c r="BX805" i="3"/>
  <c r="BX807" i="3"/>
  <c r="BX809" i="3"/>
  <c r="BX811" i="3"/>
  <c r="BX813" i="3"/>
  <c r="BX815" i="3"/>
  <c r="BX817" i="3"/>
  <c r="BX819" i="3"/>
  <c r="BX828" i="3"/>
  <c r="BX830" i="3"/>
  <c r="BX832" i="3"/>
  <c r="BX834" i="3"/>
  <c r="BX836" i="3"/>
  <c r="BX838" i="3"/>
  <c r="BN842" i="3"/>
  <c r="BX842" i="3"/>
  <c r="BN843" i="3"/>
  <c r="BX843" i="3"/>
  <c r="BW844" i="3"/>
  <c r="AG849" i="3"/>
  <c r="AI849" i="3"/>
  <c r="BN850" i="3"/>
  <c r="BX850" i="3"/>
  <c r="BN851" i="3"/>
  <c r="BX851" i="3"/>
  <c r="BW852" i="3"/>
  <c r="AG857" i="3"/>
  <c r="AH857" i="3"/>
  <c r="AI857" i="3"/>
  <c r="AG859" i="3"/>
  <c r="AH859" i="3"/>
  <c r="AI859" i="3"/>
  <c r="AG861" i="3"/>
  <c r="AH861" i="3"/>
  <c r="AI861" i="3"/>
  <c r="AG863" i="3"/>
  <c r="AH863" i="3"/>
  <c r="AI863" i="3"/>
  <c r="AG865" i="3"/>
  <c r="AH865" i="3"/>
  <c r="AI865" i="3"/>
  <c r="AG867" i="3"/>
  <c r="AH867" i="3"/>
  <c r="AI867" i="3"/>
  <c r="AG869" i="3"/>
  <c r="AH869" i="3"/>
  <c r="AI869" i="3"/>
  <c r="AG871" i="3"/>
  <c r="AH871" i="3"/>
  <c r="AI871" i="3"/>
  <c r="AG873" i="3"/>
  <c r="AH873" i="3"/>
  <c r="AI873" i="3"/>
  <c r="AG875" i="3"/>
  <c r="AH875" i="3"/>
  <c r="AI875" i="3"/>
  <c r="AG877" i="3"/>
  <c r="AH877" i="3"/>
  <c r="AI877" i="3"/>
  <c r="AG879" i="3"/>
  <c r="AH879" i="3"/>
  <c r="AI879" i="3"/>
  <c r="AG881" i="3"/>
  <c r="AH881" i="3"/>
  <c r="AI881" i="3"/>
  <c r="AG883" i="3"/>
  <c r="AH883" i="3"/>
  <c r="AI883" i="3"/>
  <c r="AG885" i="3"/>
  <c r="AH885" i="3"/>
  <c r="AI885" i="3"/>
  <c r="AG887" i="3"/>
  <c r="AH887" i="3"/>
  <c r="AI887" i="3"/>
  <c r="AG889" i="3"/>
  <c r="AH889" i="3"/>
  <c r="AI889" i="3"/>
  <c r="AG891" i="3"/>
  <c r="AH891" i="3"/>
  <c r="AI891" i="3"/>
  <c r="AG893" i="3"/>
  <c r="AH893" i="3"/>
  <c r="AI893" i="3"/>
  <c r="AG895" i="3"/>
  <c r="AH895" i="3"/>
  <c r="AI895" i="3"/>
  <c r="AG897" i="3"/>
  <c r="AH897" i="3"/>
  <c r="AI897" i="3"/>
  <c r="AG899" i="3"/>
  <c r="AH899" i="3"/>
  <c r="AI899" i="3"/>
  <c r="AG901" i="3"/>
  <c r="AH901" i="3"/>
  <c r="AI901" i="3"/>
  <c r="AG903" i="3"/>
  <c r="AH903" i="3"/>
  <c r="AI903" i="3"/>
  <c r="AG905" i="3"/>
  <c r="AH905" i="3"/>
  <c r="AI905" i="3"/>
  <c r="AG907" i="3"/>
  <c r="AH907" i="3"/>
  <c r="AI907" i="3"/>
  <c r="AG909" i="3"/>
  <c r="AH909" i="3"/>
  <c r="AI909" i="3"/>
  <c r="AG911" i="3"/>
  <c r="AH911" i="3"/>
  <c r="AI911" i="3"/>
  <c r="AG913" i="3"/>
  <c r="AH913" i="3"/>
  <c r="AI913" i="3"/>
  <c r="AG915" i="3"/>
  <c r="AH915" i="3"/>
  <c r="AI915" i="3"/>
  <c r="AG917" i="3"/>
  <c r="AH917" i="3"/>
  <c r="AI917" i="3"/>
  <c r="AG919" i="3"/>
  <c r="AH919" i="3"/>
  <c r="AI919" i="3"/>
  <c r="AG921" i="3"/>
  <c r="AH921" i="3"/>
  <c r="AI921" i="3"/>
  <c r="AG923" i="3"/>
  <c r="AH923" i="3"/>
  <c r="AI923" i="3"/>
  <c r="AG925" i="3"/>
  <c r="AH925" i="3"/>
  <c r="AI925" i="3"/>
  <c r="AG927" i="3"/>
  <c r="AH927" i="3"/>
  <c r="AI927" i="3"/>
  <c r="AG929" i="3"/>
  <c r="AH929" i="3"/>
  <c r="AI929" i="3"/>
  <c r="AG931" i="3"/>
  <c r="AH931" i="3"/>
  <c r="AI931" i="3"/>
  <c r="BM934" i="3"/>
  <c r="BW934" i="3"/>
  <c r="BM940" i="3"/>
  <c r="BW940" i="3"/>
  <c r="AG941" i="3"/>
  <c r="AH941" i="3"/>
  <c r="AI941" i="3"/>
  <c r="BM948" i="3"/>
  <c r="BW948" i="3"/>
  <c r="AG949" i="3"/>
  <c r="AH949" i="3"/>
  <c r="AI949" i="3"/>
  <c r="BM956" i="3"/>
  <c r="BW956" i="3"/>
  <c r="AG957" i="3"/>
  <c r="AH957" i="3"/>
  <c r="AI957" i="3"/>
  <c r="BO970" i="3"/>
  <c r="BY970" i="3"/>
  <c r="AM970" i="3"/>
  <c r="BM975" i="3"/>
  <c r="BW975" i="3"/>
  <c r="BO980" i="3"/>
  <c r="BY980" i="3"/>
  <c r="AM980" i="3"/>
  <c r="BM989" i="3"/>
  <c r="BW989" i="3"/>
  <c r="AG843" i="3"/>
  <c r="AI843" i="3"/>
  <c r="BN844" i="3"/>
  <c r="BX844" i="3"/>
  <c r="BN845" i="3"/>
  <c r="BX845" i="3"/>
  <c r="AH846" i="3"/>
  <c r="AI846" i="3"/>
  <c r="AG846" i="3"/>
  <c r="AG851" i="3"/>
  <c r="AI851" i="3"/>
  <c r="BN852" i="3"/>
  <c r="BX852" i="3"/>
  <c r="BN853" i="3"/>
  <c r="BX853" i="3"/>
  <c r="AH854" i="3"/>
  <c r="AI854" i="3"/>
  <c r="AG854" i="3"/>
  <c r="BM856" i="3"/>
  <c r="BW856" i="3"/>
  <c r="BM858" i="3"/>
  <c r="BW858" i="3"/>
  <c r="BM860" i="3"/>
  <c r="BW860" i="3"/>
  <c r="BM862" i="3"/>
  <c r="BW862" i="3"/>
  <c r="BM864" i="3"/>
  <c r="BW864" i="3"/>
  <c r="BM866" i="3"/>
  <c r="BW866" i="3"/>
  <c r="BM868" i="3"/>
  <c r="BW868" i="3"/>
  <c r="BM870" i="3"/>
  <c r="BW870" i="3"/>
  <c r="BM872" i="3"/>
  <c r="BW872" i="3"/>
  <c r="BM874" i="3"/>
  <c r="BW874" i="3"/>
  <c r="BM876" i="3"/>
  <c r="BW876" i="3"/>
  <c r="BM878" i="3"/>
  <c r="BW878" i="3"/>
  <c r="BM880" i="3"/>
  <c r="BW880" i="3"/>
  <c r="BM882" i="3"/>
  <c r="BW882" i="3"/>
  <c r="BM884" i="3"/>
  <c r="BW884" i="3"/>
  <c r="BM886" i="3"/>
  <c r="BW886" i="3"/>
  <c r="BM888" i="3"/>
  <c r="BW888" i="3"/>
  <c r="BM890" i="3"/>
  <c r="BW890" i="3"/>
  <c r="BM892" i="3"/>
  <c r="BW892" i="3"/>
  <c r="BM894" i="3"/>
  <c r="BW894" i="3"/>
  <c r="BM896" i="3"/>
  <c r="BW896" i="3"/>
  <c r="BM898" i="3"/>
  <c r="BW898" i="3"/>
  <c r="BM900" i="3"/>
  <c r="BW900" i="3"/>
  <c r="BM902" i="3"/>
  <c r="BW902" i="3"/>
  <c r="BM904" i="3"/>
  <c r="BW904" i="3"/>
  <c r="BM906" i="3"/>
  <c r="BW906" i="3"/>
  <c r="BM908" i="3"/>
  <c r="BW908" i="3"/>
  <c r="BM910" i="3"/>
  <c r="BW910" i="3"/>
  <c r="BM912" i="3"/>
  <c r="BW912" i="3"/>
  <c r="BM914" i="3"/>
  <c r="BW914" i="3"/>
  <c r="BM916" i="3"/>
  <c r="BW916" i="3"/>
  <c r="BM918" i="3"/>
  <c r="BW918" i="3"/>
  <c r="BM920" i="3"/>
  <c r="BW920" i="3"/>
  <c r="BM922" i="3"/>
  <c r="BW922" i="3"/>
  <c r="BM924" i="3"/>
  <c r="BW924" i="3"/>
  <c r="BM926" i="3"/>
  <c r="BW926" i="3"/>
  <c r="BM928" i="3"/>
  <c r="BW928" i="3"/>
  <c r="BM930" i="3"/>
  <c r="BW930" i="3"/>
  <c r="BM932" i="3"/>
  <c r="BW932" i="3"/>
  <c r="AG935" i="3"/>
  <c r="AH935" i="3"/>
  <c r="AI935" i="3"/>
  <c r="BM942" i="3"/>
  <c r="BW942" i="3"/>
  <c r="AG943" i="3"/>
  <c r="AH943" i="3"/>
  <c r="AI943" i="3"/>
  <c r="BM950" i="3"/>
  <c r="BW950" i="3"/>
  <c r="AG951" i="3"/>
  <c r="AH951" i="3"/>
  <c r="AI951" i="3"/>
  <c r="BM958" i="3"/>
  <c r="BW958" i="3"/>
  <c r="AG959" i="3"/>
  <c r="AH959" i="3"/>
  <c r="AI959" i="3"/>
  <c r="BM964" i="3"/>
  <c r="BW964" i="3"/>
  <c r="AG965" i="3"/>
  <c r="AH965" i="3"/>
  <c r="AI965" i="3"/>
  <c r="BO972" i="3"/>
  <c r="BY972" i="3"/>
  <c r="AM972" i="3"/>
  <c r="BM979" i="3"/>
  <c r="BW979" i="3"/>
  <c r="BO986" i="3"/>
  <c r="BY986" i="3"/>
  <c r="AM986" i="3"/>
  <c r="AG845" i="3"/>
  <c r="AI845" i="3"/>
  <c r="BN846" i="3"/>
  <c r="BX846" i="3"/>
  <c r="BN847" i="3"/>
  <c r="BX847" i="3"/>
  <c r="BW848" i="3"/>
  <c r="AH849" i="3"/>
  <c r="AG853" i="3"/>
  <c r="AI853" i="3"/>
  <c r="BN854" i="3"/>
  <c r="BX854" i="3"/>
  <c r="BN855" i="3"/>
  <c r="BX855" i="3"/>
  <c r="BM936" i="3"/>
  <c r="BW936" i="3"/>
  <c r="AG937" i="3"/>
  <c r="AH937" i="3"/>
  <c r="AI937" i="3"/>
  <c r="BM944" i="3"/>
  <c r="BW944" i="3"/>
  <c r="AG945" i="3"/>
  <c r="AH945" i="3"/>
  <c r="AI945" i="3"/>
  <c r="BM952" i="3"/>
  <c r="BW952" i="3"/>
  <c r="AG953" i="3"/>
  <c r="AH953" i="3"/>
  <c r="AI953" i="3"/>
  <c r="BM960" i="3"/>
  <c r="BW960" i="3"/>
  <c r="AG961" i="3"/>
  <c r="AH961" i="3"/>
  <c r="AI961" i="3"/>
  <c r="BO966" i="3"/>
  <c r="BY966" i="3"/>
  <c r="AM966" i="3"/>
  <c r="BM971" i="3"/>
  <c r="BW971" i="3"/>
  <c r="BO974" i="3"/>
  <c r="BY974" i="3"/>
  <c r="AM974" i="3"/>
  <c r="BM981" i="3"/>
  <c r="BW981" i="3"/>
  <c r="BO988" i="3"/>
  <c r="BY988" i="3"/>
  <c r="AM988" i="3"/>
  <c r="BM827" i="3"/>
  <c r="BW828" i="3"/>
  <c r="BM829" i="3"/>
  <c r="BW830" i="3"/>
  <c r="BM831" i="3"/>
  <c r="BW832" i="3"/>
  <c r="BM833" i="3"/>
  <c r="BW834" i="3"/>
  <c r="BM835" i="3"/>
  <c r="BW836" i="3"/>
  <c r="BM837" i="3"/>
  <c r="BW838" i="3"/>
  <c r="BM839" i="3"/>
  <c r="BW842" i="3"/>
  <c r="AH843" i="3"/>
  <c r="AG847" i="3"/>
  <c r="AI847" i="3"/>
  <c r="BN848" i="3"/>
  <c r="BX848" i="3"/>
  <c r="BN849" i="3"/>
  <c r="BX849" i="3"/>
  <c r="BW850" i="3"/>
  <c r="AH851" i="3"/>
  <c r="AG855" i="3"/>
  <c r="AI855" i="3"/>
  <c r="BO857" i="3"/>
  <c r="BY857" i="3"/>
  <c r="AM857" i="3"/>
  <c r="BO859" i="3"/>
  <c r="BY859" i="3"/>
  <c r="AM859" i="3"/>
  <c r="BO861" i="3"/>
  <c r="BY861" i="3"/>
  <c r="AM861" i="3"/>
  <c r="BO863" i="3"/>
  <c r="BY863" i="3"/>
  <c r="AM863" i="3"/>
  <c r="BO865" i="3"/>
  <c r="BY865" i="3"/>
  <c r="AM865" i="3"/>
  <c r="BO867" i="3"/>
  <c r="BY867" i="3"/>
  <c r="AM867" i="3"/>
  <c r="BO869" i="3"/>
  <c r="BY869" i="3"/>
  <c r="AM869" i="3"/>
  <c r="BO871" i="3"/>
  <c r="BY871" i="3"/>
  <c r="AM871" i="3"/>
  <c r="BO873" i="3"/>
  <c r="BY873" i="3"/>
  <c r="AM873" i="3"/>
  <c r="BO875" i="3"/>
  <c r="BY875" i="3"/>
  <c r="AM875" i="3"/>
  <c r="BO877" i="3"/>
  <c r="BY877" i="3"/>
  <c r="AM877" i="3"/>
  <c r="BO879" i="3"/>
  <c r="BY879" i="3"/>
  <c r="AM879" i="3"/>
  <c r="BO881" i="3"/>
  <c r="BY881" i="3"/>
  <c r="AM881" i="3"/>
  <c r="BO883" i="3"/>
  <c r="BY883" i="3"/>
  <c r="AM883" i="3"/>
  <c r="BO885" i="3"/>
  <c r="BY885" i="3"/>
  <c r="AM885" i="3"/>
  <c r="BO887" i="3"/>
  <c r="BY887" i="3"/>
  <c r="AM887" i="3"/>
  <c r="BO889" i="3"/>
  <c r="BY889" i="3"/>
  <c r="AM889" i="3"/>
  <c r="BO891" i="3"/>
  <c r="BY891" i="3"/>
  <c r="AM891" i="3"/>
  <c r="BO893" i="3"/>
  <c r="BY893" i="3"/>
  <c r="AM893" i="3"/>
  <c r="BO895" i="3"/>
  <c r="BY895" i="3"/>
  <c r="AM895" i="3"/>
  <c r="BO897" i="3"/>
  <c r="BY897" i="3"/>
  <c r="AM897" i="3"/>
  <c r="BO899" i="3"/>
  <c r="BY899" i="3"/>
  <c r="AM899" i="3"/>
  <c r="BO901" i="3"/>
  <c r="BY901" i="3"/>
  <c r="AM901" i="3"/>
  <c r="BO903" i="3"/>
  <c r="BY903" i="3"/>
  <c r="AM903" i="3"/>
  <c r="BO905" i="3"/>
  <c r="BY905" i="3"/>
  <c r="AM905" i="3"/>
  <c r="BO907" i="3"/>
  <c r="BY907" i="3"/>
  <c r="AM907" i="3"/>
  <c r="BO909" i="3"/>
  <c r="BY909" i="3"/>
  <c r="AM909" i="3"/>
  <c r="BO911" i="3"/>
  <c r="BY911" i="3"/>
  <c r="AM911" i="3"/>
  <c r="BO913" i="3"/>
  <c r="BY913" i="3"/>
  <c r="AM913" i="3"/>
  <c r="BO915" i="3"/>
  <c r="BY915" i="3"/>
  <c r="AM915" i="3"/>
  <c r="BO917" i="3"/>
  <c r="BY917" i="3"/>
  <c r="AM917" i="3"/>
  <c r="BO919" i="3"/>
  <c r="BY919" i="3"/>
  <c r="AM919" i="3"/>
  <c r="BO921" i="3"/>
  <c r="BY921" i="3"/>
  <c r="AM921" i="3"/>
  <c r="BO923" i="3"/>
  <c r="BY923" i="3"/>
  <c r="AM923" i="3"/>
  <c r="BO925" i="3"/>
  <c r="BY925" i="3"/>
  <c r="AM925" i="3"/>
  <c r="BO927" i="3"/>
  <c r="BY927" i="3"/>
  <c r="AM927" i="3"/>
  <c r="BO929" i="3"/>
  <c r="BY929" i="3"/>
  <c r="AM929" i="3"/>
  <c r="BO931" i="3"/>
  <c r="BY931" i="3"/>
  <c r="AM931" i="3"/>
  <c r="AG933" i="3"/>
  <c r="AH933" i="3"/>
  <c r="AI933" i="3"/>
  <c r="BM938" i="3"/>
  <c r="BW938" i="3"/>
  <c r="AG939" i="3"/>
  <c r="AH939" i="3"/>
  <c r="AI939" i="3"/>
  <c r="BM946" i="3"/>
  <c r="BW946" i="3"/>
  <c r="AG947" i="3"/>
  <c r="AH947" i="3"/>
  <c r="AI947" i="3"/>
  <c r="BM954" i="3"/>
  <c r="BW954" i="3"/>
  <c r="AG955" i="3"/>
  <c r="AH955" i="3"/>
  <c r="AI955" i="3"/>
  <c r="BM962" i="3"/>
  <c r="BW962" i="3"/>
  <c r="AG963" i="3"/>
  <c r="AH963" i="3"/>
  <c r="AI963" i="3"/>
  <c r="BO968" i="3"/>
  <c r="BY968" i="3"/>
  <c r="AM968" i="3"/>
  <c r="BM973" i="3"/>
  <c r="BW973" i="3"/>
  <c r="BO978" i="3"/>
  <c r="BY978" i="3"/>
  <c r="AM978" i="3"/>
  <c r="BM987" i="3"/>
  <c r="BW987" i="3"/>
  <c r="BX857" i="3"/>
  <c r="BX859" i="3"/>
  <c r="BX861" i="3"/>
  <c r="BX863" i="3"/>
  <c r="BX865" i="3"/>
  <c r="BX867" i="3"/>
  <c r="BX869" i="3"/>
  <c r="BX871" i="3"/>
  <c r="BX873" i="3"/>
  <c r="BX875" i="3"/>
  <c r="BX877" i="3"/>
  <c r="BX879" i="3"/>
  <c r="BX881" i="3"/>
  <c r="BX883" i="3"/>
  <c r="BX885" i="3"/>
  <c r="BX887" i="3"/>
  <c r="BX889" i="3"/>
  <c r="BX891" i="3"/>
  <c r="BX893" i="3"/>
  <c r="BX895" i="3"/>
  <c r="BX897" i="3"/>
  <c r="BX899" i="3"/>
  <c r="BX901" i="3"/>
  <c r="BX903" i="3"/>
  <c r="BX905" i="3"/>
  <c r="BX907" i="3"/>
  <c r="BX909" i="3"/>
  <c r="BX911" i="3"/>
  <c r="BX913" i="3"/>
  <c r="BX915" i="3"/>
  <c r="BX917" i="3"/>
  <c r="BX919" i="3"/>
  <c r="BX921" i="3"/>
  <c r="BX923" i="3"/>
  <c r="BX925" i="3"/>
  <c r="BX927" i="3"/>
  <c r="BX929" i="3"/>
  <c r="BX931" i="3"/>
  <c r="BX966" i="3"/>
  <c r="AI967" i="3"/>
  <c r="BX968" i="3"/>
  <c r="AI969" i="3"/>
  <c r="BX970" i="3"/>
  <c r="BX972" i="3"/>
  <c r="BX974" i="3"/>
  <c r="BW977" i="3"/>
  <c r="BX978" i="3"/>
  <c r="BW985" i="3"/>
  <c r="BX986" i="3"/>
  <c r="AG992" i="3"/>
  <c r="AH992" i="3"/>
  <c r="AG996" i="3"/>
  <c r="AH996" i="3"/>
  <c r="BN999" i="3"/>
  <c r="BX999" i="3"/>
  <c r="AG1004" i="3"/>
  <c r="AH1004" i="3"/>
  <c r="AI1004" i="3"/>
  <c r="BN1007" i="3"/>
  <c r="BX1007" i="3"/>
  <c r="AG1012" i="3"/>
  <c r="AH1012" i="3"/>
  <c r="AI1012" i="3"/>
  <c r="BN1015" i="3"/>
  <c r="BX1015" i="3"/>
  <c r="AG1020" i="3"/>
  <c r="AH1020" i="3"/>
  <c r="AI1020" i="3"/>
  <c r="BN1023" i="3"/>
  <c r="BX1023" i="3"/>
  <c r="AG1028" i="3"/>
  <c r="AH1028" i="3"/>
  <c r="AI1028" i="3"/>
  <c r="BN1031" i="3"/>
  <c r="BX1031" i="3"/>
  <c r="AG1036" i="3"/>
  <c r="AH1036" i="3"/>
  <c r="AI1036" i="3"/>
  <c r="BN1039" i="3"/>
  <c r="BX1039" i="3"/>
  <c r="AG1044" i="3"/>
  <c r="AH1044" i="3"/>
  <c r="AI1044" i="3"/>
  <c r="BN1047" i="3"/>
  <c r="BX1047" i="3"/>
  <c r="AG1052" i="3"/>
  <c r="AH1052" i="3"/>
  <c r="AI1052" i="3"/>
  <c r="AG1056" i="3"/>
  <c r="AH1056" i="3"/>
  <c r="AI1056" i="3"/>
  <c r="AG1060" i="3"/>
  <c r="AH1060" i="3"/>
  <c r="AI1060" i="3"/>
  <c r="AG1064" i="3"/>
  <c r="AH1064" i="3"/>
  <c r="AI1064" i="3"/>
  <c r="AG1068" i="3"/>
  <c r="AH1068" i="3"/>
  <c r="AI1068" i="3"/>
  <c r="AG1072" i="3"/>
  <c r="AH1072" i="3"/>
  <c r="AI1072" i="3"/>
  <c r="AG1076" i="3"/>
  <c r="AH1076" i="3"/>
  <c r="AI1076" i="3"/>
  <c r="AG1080" i="3"/>
  <c r="AH1080" i="3"/>
  <c r="AI1080" i="3"/>
  <c r="AG1084" i="3"/>
  <c r="AH1084" i="3"/>
  <c r="AI1084" i="3"/>
  <c r="AG1088" i="3"/>
  <c r="AH1088" i="3"/>
  <c r="AI1088" i="3"/>
  <c r="AG1092" i="3"/>
  <c r="AH1092" i="3"/>
  <c r="AI1092" i="3"/>
  <c r="BN1105" i="3"/>
  <c r="BX1105" i="3"/>
  <c r="BM935" i="3"/>
  <c r="BM937" i="3"/>
  <c r="BM939" i="3"/>
  <c r="BM941" i="3"/>
  <c r="BM943" i="3"/>
  <c r="BM945" i="3"/>
  <c r="BM947" i="3"/>
  <c r="BM949" i="3"/>
  <c r="BM951" i="3"/>
  <c r="BM953" i="3"/>
  <c r="BM955" i="3"/>
  <c r="BM957" i="3"/>
  <c r="BM959" i="3"/>
  <c r="BM961" i="3"/>
  <c r="BM963" i="3"/>
  <c r="BM965" i="3"/>
  <c r="BN977" i="3"/>
  <c r="BX977" i="3"/>
  <c r="AH983" i="3"/>
  <c r="AI983" i="3"/>
  <c r="BN985" i="3"/>
  <c r="BX985" i="3"/>
  <c r="BM991" i="3"/>
  <c r="BW991" i="3"/>
  <c r="BM995" i="3"/>
  <c r="BW995" i="3"/>
  <c r="BN997" i="3"/>
  <c r="BX997" i="3"/>
  <c r="AG1002" i="3"/>
  <c r="AH1002" i="3"/>
  <c r="AI1002" i="3"/>
  <c r="BN1005" i="3"/>
  <c r="BX1005" i="3"/>
  <c r="AG1010" i="3"/>
  <c r="AH1010" i="3"/>
  <c r="AI1010" i="3"/>
  <c r="BN1013" i="3"/>
  <c r="BX1013" i="3"/>
  <c r="AG1018" i="3"/>
  <c r="AH1018" i="3"/>
  <c r="AI1018" i="3"/>
  <c r="BN1021" i="3"/>
  <c r="BX1021" i="3"/>
  <c r="AG1026" i="3"/>
  <c r="AH1026" i="3"/>
  <c r="AI1026" i="3"/>
  <c r="BN1029" i="3"/>
  <c r="BX1029" i="3"/>
  <c r="AG1034" i="3"/>
  <c r="AH1034" i="3"/>
  <c r="AI1034" i="3"/>
  <c r="BN1037" i="3"/>
  <c r="BX1037" i="3"/>
  <c r="AG1042" i="3"/>
  <c r="AH1042" i="3"/>
  <c r="AI1042" i="3"/>
  <c r="BN1045" i="3"/>
  <c r="BX1045" i="3"/>
  <c r="AG1050" i="3"/>
  <c r="AH1050" i="3"/>
  <c r="AI1050" i="3"/>
  <c r="BN1053" i="3"/>
  <c r="BX1053" i="3"/>
  <c r="BN1057" i="3"/>
  <c r="BX1057" i="3"/>
  <c r="BN1061" i="3"/>
  <c r="BX1061" i="3"/>
  <c r="BN1065" i="3"/>
  <c r="BX1065" i="3"/>
  <c r="BN1069" i="3"/>
  <c r="BX1069" i="3"/>
  <c r="BN1073" i="3"/>
  <c r="BX1073" i="3"/>
  <c r="BN1077" i="3"/>
  <c r="BX1077" i="3"/>
  <c r="BN1081" i="3"/>
  <c r="BX1081" i="3"/>
  <c r="BN1085" i="3"/>
  <c r="BX1085" i="3"/>
  <c r="BN1089" i="3"/>
  <c r="BX1089" i="3"/>
  <c r="BN1093" i="3"/>
  <c r="BX1093" i="3"/>
  <c r="BO1094" i="3"/>
  <c r="BY1094" i="3"/>
  <c r="AM1094" i="3"/>
  <c r="BY1096" i="3"/>
  <c r="AM1096" i="3"/>
  <c r="BO1096" i="3"/>
  <c r="BN1100" i="3"/>
  <c r="BX1100" i="3"/>
  <c r="BN1102" i="3"/>
  <c r="BX1102" i="3"/>
  <c r="BN1104" i="3"/>
  <c r="BX1104" i="3"/>
  <c r="AH980" i="3"/>
  <c r="BN983" i="3"/>
  <c r="BX983" i="3"/>
  <c r="AH988" i="3"/>
  <c r="AG990" i="3"/>
  <c r="AH990" i="3"/>
  <c r="AG994" i="3"/>
  <c r="AH994" i="3"/>
  <c r="AG1000" i="3"/>
  <c r="AH1000" i="3"/>
  <c r="AI1000" i="3"/>
  <c r="BN1003" i="3"/>
  <c r="BX1003" i="3"/>
  <c r="AG1008" i="3"/>
  <c r="AH1008" i="3"/>
  <c r="AI1008" i="3"/>
  <c r="BN1011" i="3"/>
  <c r="BX1011" i="3"/>
  <c r="AG1016" i="3"/>
  <c r="AH1016" i="3"/>
  <c r="AI1016" i="3"/>
  <c r="BN1019" i="3"/>
  <c r="BX1019" i="3"/>
  <c r="AG1024" i="3"/>
  <c r="AH1024" i="3"/>
  <c r="AI1024" i="3"/>
  <c r="BN1027" i="3"/>
  <c r="BX1027" i="3"/>
  <c r="AG1032" i="3"/>
  <c r="AH1032" i="3"/>
  <c r="AI1032" i="3"/>
  <c r="BN1035" i="3"/>
  <c r="BX1035" i="3"/>
  <c r="AG1040" i="3"/>
  <c r="AH1040" i="3"/>
  <c r="AI1040" i="3"/>
  <c r="BN1043" i="3"/>
  <c r="BX1043" i="3"/>
  <c r="AG1048" i="3"/>
  <c r="AH1048" i="3"/>
  <c r="AI1048" i="3"/>
  <c r="BN1051" i="3"/>
  <c r="BX1051" i="3"/>
  <c r="AG1054" i="3"/>
  <c r="AH1054" i="3"/>
  <c r="AI1054" i="3"/>
  <c r="AG1058" i="3"/>
  <c r="AH1058" i="3"/>
  <c r="AI1058" i="3"/>
  <c r="AG1062" i="3"/>
  <c r="AH1062" i="3"/>
  <c r="AI1062" i="3"/>
  <c r="AG1066" i="3"/>
  <c r="AH1066" i="3"/>
  <c r="AI1066" i="3"/>
  <c r="AG1070" i="3"/>
  <c r="AH1070" i="3"/>
  <c r="AI1070" i="3"/>
  <c r="AG1074" i="3"/>
  <c r="AH1074" i="3"/>
  <c r="AI1074" i="3"/>
  <c r="AG1078" i="3"/>
  <c r="AH1078" i="3"/>
  <c r="AI1078" i="3"/>
  <c r="AG1082" i="3"/>
  <c r="AH1082" i="3"/>
  <c r="AI1082" i="3"/>
  <c r="AG1086" i="3"/>
  <c r="AH1086" i="3"/>
  <c r="AI1086" i="3"/>
  <c r="AG1090" i="3"/>
  <c r="AH1090" i="3"/>
  <c r="AI1090" i="3"/>
  <c r="BM1095" i="3"/>
  <c r="BW1095" i="3"/>
  <c r="BW1097" i="3"/>
  <c r="BM1097" i="3"/>
  <c r="BO1098" i="3"/>
  <c r="BY1098" i="3"/>
  <c r="AM1098" i="3"/>
  <c r="AJ967" i="3"/>
  <c r="AH978" i="3"/>
  <c r="BX980" i="3"/>
  <c r="AH986" i="3"/>
  <c r="BX988" i="3"/>
  <c r="AI990" i="3"/>
  <c r="BM993" i="3"/>
  <c r="BW993" i="3"/>
  <c r="AI994" i="3"/>
  <c r="AG998" i="3"/>
  <c r="AH998" i="3"/>
  <c r="AI998" i="3"/>
  <c r="BN1001" i="3"/>
  <c r="BX1001" i="3"/>
  <c r="AG1006" i="3"/>
  <c r="AH1006" i="3"/>
  <c r="AI1006" i="3"/>
  <c r="BN1009" i="3"/>
  <c r="BX1009" i="3"/>
  <c r="AG1014" i="3"/>
  <c r="AH1014" i="3"/>
  <c r="AI1014" i="3"/>
  <c r="BN1017" i="3"/>
  <c r="BX1017" i="3"/>
  <c r="AG1022" i="3"/>
  <c r="AH1022" i="3"/>
  <c r="AI1022" i="3"/>
  <c r="BN1025" i="3"/>
  <c r="BX1025" i="3"/>
  <c r="AG1030" i="3"/>
  <c r="AH1030" i="3"/>
  <c r="AI1030" i="3"/>
  <c r="BN1033" i="3"/>
  <c r="BX1033" i="3"/>
  <c r="AG1038" i="3"/>
  <c r="AH1038" i="3"/>
  <c r="AI1038" i="3"/>
  <c r="BN1041" i="3"/>
  <c r="BX1041" i="3"/>
  <c r="AG1046" i="3"/>
  <c r="AH1046" i="3"/>
  <c r="AI1046" i="3"/>
  <c r="BN1049" i="3"/>
  <c r="BX1049" i="3"/>
  <c r="BP1050" i="3"/>
  <c r="BZ1050" i="3"/>
  <c r="BN1055" i="3"/>
  <c r="BX1055" i="3"/>
  <c r="BN1059" i="3"/>
  <c r="BX1059" i="3"/>
  <c r="BN1063" i="3"/>
  <c r="BX1063" i="3"/>
  <c r="BN1067" i="3"/>
  <c r="BX1067" i="3"/>
  <c r="BN1071" i="3"/>
  <c r="BX1071" i="3"/>
  <c r="BN1075" i="3"/>
  <c r="BX1075" i="3"/>
  <c r="BN1079" i="3"/>
  <c r="BX1079" i="3"/>
  <c r="BN1083" i="3"/>
  <c r="BX1083" i="3"/>
  <c r="BN1087" i="3"/>
  <c r="BX1087" i="3"/>
  <c r="BN1091" i="3"/>
  <c r="BX1091" i="3"/>
  <c r="BM1099" i="3"/>
  <c r="BW1099" i="3"/>
  <c r="BN1101" i="3"/>
  <c r="BX1101" i="3"/>
  <c r="BN1103" i="3"/>
  <c r="BX1103" i="3"/>
  <c r="AG1106" i="3"/>
  <c r="AH1106" i="3"/>
  <c r="AI1106" i="3"/>
  <c r="AI1109" i="3"/>
  <c r="AG1109" i="3"/>
  <c r="AG1110" i="3"/>
  <c r="AH1110" i="3"/>
  <c r="AI1110" i="3"/>
  <c r="AI1113" i="3"/>
  <c r="AG1113" i="3"/>
  <c r="AG1114" i="3"/>
  <c r="AH1114" i="3"/>
  <c r="AI1114" i="3"/>
  <c r="BW1117" i="3"/>
  <c r="BM1117" i="3"/>
  <c r="BW1119" i="3"/>
  <c r="BM1119" i="3"/>
  <c r="BW1121" i="3"/>
  <c r="BM1121" i="3"/>
  <c r="BW1123" i="3"/>
  <c r="BM1123" i="3"/>
  <c r="BW1125" i="3"/>
  <c r="BM1125" i="3"/>
  <c r="BW1127" i="3"/>
  <c r="BM1127" i="3"/>
  <c r="BW1129" i="3"/>
  <c r="BM1129" i="3"/>
  <c r="BW1131" i="3"/>
  <c r="BM1131" i="3"/>
  <c r="BW1133" i="3"/>
  <c r="BM1133" i="3"/>
  <c r="BW1135" i="3"/>
  <c r="BM1135" i="3"/>
  <c r="BW1137" i="3"/>
  <c r="BM1137" i="3"/>
  <c r="BW1139" i="3"/>
  <c r="BM1139" i="3"/>
  <c r="BW1141" i="3"/>
  <c r="BM1141" i="3"/>
  <c r="BW1143" i="3"/>
  <c r="BM1143" i="3"/>
  <c r="BW1145" i="3"/>
  <c r="BM1145" i="3"/>
  <c r="BW1147" i="3"/>
  <c r="BM1147" i="3"/>
  <c r="BW1149" i="3"/>
  <c r="BM1149" i="3"/>
  <c r="BW1151" i="3"/>
  <c r="BM1151" i="3"/>
  <c r="BW1153" i="3"/>
  <c r="BM1153" i="3"/>
  <c r="BW1155" i="3"/>
  <c r="BM1155" i="3"/>
  <c r="BW1157" i="3"/>
  <c r="BM1157" i="3"/>
  <c r="BW1159" i="3"/>
  <c r="BM1159" i="3"/>
  <c r="BW1161" i="3"/>
  <c r="BM1161" i="3"/>
  <c r="BW1163" i="3"/>
  <c r="BM1163" i="3"/>
  <c r="BW1165" i="3"/>
  <c r="BM1165" i="3"/>
  <c r="BW1167" i="3"/>
  <c r="BM1167" i="3"/>
  <c r="BW1169" i="3"/>
  <c r="BM1169" i="3"/>
  <c r="BW1171" i="3"/>
  <c r="BM1171" i="3"/>
  <c r="BW1173" i="3"/>
  <c r="BM1173" i="3"/>
  <c r="BW1175" i="3"/>
  <c r="BM1175" i="3"/>
  <c r="BW1177" i="3"/>
  <c r="BM1177" i="3"/>
  <c r="BW1179" i="3"/>
  <c r="BM1179" i="3"/>
  <c r="BW1181" i="3"/>
  <c r="BM1181" i="3"/>
  <c r="BW1183" i="3"/>
  <c r="BM1183" i="3"/>
  <c r="BW1185" i="3"/>
  <c r="BM1185" i="3"/>
  <c r="BW1187" i="3"/>
  <c r="BM1187" i="3"/>
  <c r="BW1189" i="3"/>
  <c r="BM1189" i="3"/>
  <c r="BW1191" i="3"/>
  <c r="BM1191" i="3"/>
  <c r="BW1193" i="3"/>
  <c r="BM1193" i="3"/>
  <c r="BW1195" i="3"/>
  <c r="BM1195" i="3"/>
  <c r="BW1197" i="3"/>
  <c r="BM1197" i="3"/>
  <c r="BW1199" i="3"/>
  <c r="BM1199" i="3"/>
  <c r="BW1201" i="3"/>
  <c r="BM1201" i="3"/>
  <c r="BW1203" i="3"/>
  <c r="BM1203" i="3"/>
  <c r="BW1205" i="3"/>
  <c r="BM1205" i="3"/>
  <c r="BW1207" i="3"/>
  <c r="BM1207" i="3"/>
  <c r="BW1209" i="3"/>
  <c r="BM1209" i="3"/>
  <c r="BP1211" i="3"/>
  <c r="BZ1211" i="3"/>
  <c r="BW997" i="3"/>
  <c r="BW999" i="3"/>
  <c r="BW1001" i="3"/>
  <c r="BW1003" i="3"/>
  <c r="BW1005" i="3"/>
  <c r="BW1007" i="3"/>
  <c r="BW1009" i="3"/>
  <c r="BW1011" i="3"/>
  <c r="BW1013" i="3"/>
  <c r="BW1015" i="3"/>
  <c r="BW1017" i="3"/>
  <c r="BW1019" i="3"/>
  <c r="BW1021" i="3"/>
  <c r="BW1023" i="3"/>
  <c r="BW1025" i="3"/>
  <c r="BW1027" i="3"/>
  <c r="BW1029" i="3"/>
  <c r="BW1031" i="3"/>
  <c r="BW1033" i="3"/>
  <c r="BW1035" i="3"/>
  <c r="BW1037" i="3"/>
  <c r="BW1039" i="3"/>
  <c r="BW1041" i="3"/>
  <c r="BW1043" i="3"/>
  <c r="BW1045" i="3"/>
  <c r="BW1047" i="3"/>
  <c r="BW1049" i="3"/>
  <c r="AL1050" i="3"/>
  <c r="BY1050" i="3"/>
  <c r="AM1050" i="3"/>
  <c r="BW1051" i="3"/>
  <c r="BW1053" i="3"/>
  <c r="BM1054" i="3"/>
  <c r="BW1055" i="3"/>
  <c r="BM1056" i="3"/>
  <c r="BW1057" i="3"/>
  <c r="BM1058" i="3"/>
  <c r="BW1059" i="3"/>
  <c r="BM1060" i="3"/>
  <c r="BW1061" i="3"/>
  <c r="BM1062" i="3"/>
  <c r="BW1063" i="3"/>
  <c r="BM1064" i="3"/>
  <c r="BW1065" i="3"/>
  <c r="BM1066" i="3"/>
  <c r="BW1067" i="3"/>
  <c r="BM1068" i="3"/>
  <c r="BW1069" i="3"/>
  <c r="BM1070" i="3"/>
  <c r="BW1071" i="3"/>
  <c r="BM1072" i="3"/>
  <c r="BW1073" i="3"/>
  <c r="BM1074" i="3"/>
  <c r="BW1075" i="3"/>
  <c r="BM1076" i="3"/>
  <c r="BW1077" i="3"/>
  <c r="BM1078" i="3"/>
  <c r="BW1079" i="3"/>
  <c r="BM1080" i="3"/>
  <c r="BW1081" i="3"/>
  <c r="BM1082" i="3"/>
  <c r="BW1083" i="3"/>
  <c r="BM1084" i="3"/>
  <c r="BW1085" i="3"/>
  <c r="BM1086" i="3"/>
  <c r="BW1087" i="3"/>
  <c r="BM1088" i="3"/>
  <c r="BW1089" i="3"/>
  <c r="BM1090" i="3"/>
  <c r="BW1091" i="3"/>
  <c r="BM1092" i="3"/>
  <c r="BW1093" i="3"/>
  <c r="AH1094" i="3"/>
  <c r="BX1096" i="3"/>
  <c r="AH1098" i="3"/>
  <c r="BN1106" i="3"/>
  <c r="BX1106" i="3"/>
  <c r="BM1107" i="3"/>
  <c r="BN1110" i="3"/>
  <c r="BX1110" i="3"/>
  <c r="BM1111" i="3"/>
  <c r="BN1114" i="3"/>
  <c r="BX1114" i="3"/>
  <c r="BM1115" i="3"/>
  <c r="AK1050" i="3"/>
  <c r="AI1096" i="3"/>
  <c r="BW1100" i="3"/>
  <c r="BW1101" i="3"/>
  <c r="BW1102" i="3"/>
  <c r="BW1103" i="3"/>
  <c r="BW1104" i="3"/>
  <c r="AI1105" i="3"/>
  <c r="AG1105" i="3"/>
  <c r="AI1107" i="3"/>
  <c r="AG1107" i="3"/>
  <c r="AG1108" i="3"/>
  <c r="AH1108" i="3"/>
  <c r="AI1108" i="3"/>
  <c r="AI1111" i="3"/>
  <c r="AG1111" i="3"/>
  <c r="AG1112" i="3"/>
  <c r="AH1112" i="3"/>
  <c r="AI1112" i="3"/>
  <c r="AI1115" i="3"/>
  <c r="AG1115" i="3"/>
  <c r="AG1116" i="3"/>
  <c r="AH1116" i="3"/>
  <c r="AI1116" i="3"/>
  <c r="BM1118" i="3"/>
  <c r="BW1118" i="3"/>
  <c r="BM1120" i="3"/>
  <c r="BW1120" i="3"/>
  <c r="BM1122" i="3"/>
  <c r="BW1122" i="3"/>
  <c r="BM1124" i="3"/>
  <c r="BW1124" i="3"/>
  <c r="BM1126" i="3"/>
  <c r="BW1126" i="3"/>
  <c r="BM1128" i="3"/>
  <c r="BW1128" i="3"/>
  <c r="BM1130" i="3"/>
  <c r="BW1130" i="3"/>
  <c r="BM1132" i="3"/>
  <c r="BW1132" i="3"/>
  <c r="BM1134" i="3"/>
  <c r="BW1134" i="3"/>
  <c r="BM1136" i="3"/>
  <c r="BW1136" i="3"/>
  <c r="BM1138" i="3"/>
  <c r="BW1138" i="3"/>
  <c r="BM1140" i="3"/>
  <c r="BW1140" i="3"/>
  <c r="BM1142" i="3"/>
  <c r="BW1142" i="3"/>
  <c r="BM1144" i="3"/>
  <c r="BW1144" i="3"/>
  <c r="BM1146" i="3"/>
  <c r="BW1146" i="3"/>
  <c r="BM1148" i="3"/>
  <c r="BW1148" i="3"/>
  <c r="BM1150" i="3"/>
  <c r="BW1150" i="3"/>
  <c r="BM1152" i="3"/>
  <c r="BW1152" i="3"/>
  <c r="BM1154" i="3"/>
  <c r="BW1154" i="3"/>
  <c r="BM1156" i="3"/>
  <c r="BW1156" i="3"/>
  <c r="BM1158" i="3"/>
  <c r="BW1158" i="3"/>
  <c r="BM1160" i="3"/>
  <c r="BW1160" i="3"/>
  <c r="BM1162" i="3"/>
  <c r="BW1162" i="3"/>
  <c r="BM1164" i="3"/>
  <c r="BW1164" i="3"/>
  <c r="BM1166" i="3"/>
  <c r="BW1166" i="3"/>
  <c r="BM1168" i="3"/>
  <c r="BW1168" i="3"/>
  <c r="BM1170" i="3"/>
  <c r="BW1170" i="3"/>
  <c r="BM1172" i="3"/>
  <c r="BW1172" i="3"/>
  <c r="BM1174" i="3"/>
  <c r="BW1174" i="3"/>
  <c r="BM1176" i="3"/>
  <c r="BW1176" i="3"/>
  <c r="BM1178" i="3"/>
  <c r="BW1178" i="3"/>
  <c r="BM1180" i="3"/>
  <c r="BW1180" i="3"/>
  <c r="BM1182" i="3"/>
  <c r="BW1182" i="3"/>
  <c r="BM1184" i="3"/>
  <c r="BW1184" i="3"/>
  <c r="BM1186" i="3"/>
  <c r="BW1186" i="3"/>
  <c r="BM1188" i="3"/>
  <c r="BW1188" i="3"/>
  <c r="BM1190" i="3"/>
  <c r="BW1190" i="3"/>
  <c r="BM1192" i="3"/>
  <c r="BW1192" i="3"/>
  <c r="BM1194" i="3"/>
  <c r="BW1194" i="3"/>
  <c r="BM1196" i="3"/>
  <c r="BW1196" i="3"/>
  <c r="BM1198" i="3"/>
  <c r="BW1198" i="3"/>
  <c r="BM1200" i="3"/>
  <c r="BW1200" i="3"/>
  <c r="BM1202" i="3"/>
  <c r="BW1202" i="3"/>
  <c r="BM1204" i="3"/>
  <c r="BW1204" i="3"/>
  <c r="BM1206" i="3"/>
  <c r="BW1206" i="3"/>
  <c r="BM1208" i="3"/>
  <c r="BW1208" i="3"/>
  <c r="BM1210" i="3"/>
  <c r="BW1210" i="3"/>
  <c r="BO1213" i="3"/>
  <c r="BY1213" i="3"/>
  <c r="AM1213" i="3"/>
  <c r="BX1094" i="3"/>
  <c r="AH1096" i="3"/>
  <c r="BX1098" i="3"/>
  <c r="BN1108" i="3"/>
  <c r="BX1108" i="3"/>
  <c r="BM1109" i="3"/>
  <c r="BN1112" i="3"/>
  <c r="BX1112" i="3"/>
  <c r="BM1113" i="3"/>
  <c r="BN1116" i="3"/>
  <c r="BX1116" i="3"/>
  <c r="BM1212" i="3"/>
  <c r="BW1212" i="3"/>
  <c r="AI1211" i="3"/>
  <c r="BY1211" i="3"/>
  <c r="AM1211" i="3"/>
  <c r="AH1213" i="3"/>
  <c r="BN1214" i="3"/>
  <c r="BX1214" i="3"/>
  <c r="BW1216" i="3"/>
  <c r="BM1216" i="3"/>
  <c r="BW1218" i="3"/>
  <c r="BM1218" i="3"/>
  <c r="BW1220" i="3"/>
  <c r="BM1220" i="3"/>
  <c r="BW1222" i="3"/>
  <c r="BM1222" i="3"/>
  <c r="BW1224" i="3"/>
  <c r="BM1224" i="3"/>
  <c r="BW1226" i="3"/>
  <c r="BM1226" i="3"/>
  <c r="BW1228" i="3"/>
  <c r="BM1228" i="3"/>
  <c r="BW1230" i="3"/>
  <c r="BM1230" i="3"/>
  <c r="BM1237" i="3"/>
  <c r="BW1237" i="3"/>
  <c r="AI1238" i="3"/>
  <c r="AG1238" i="3"/>
  <c r="AH1238" i="3"/>
  <c r="BN1243" i="3"/>
  <c r="BX1243" i="3"/>
  <c r="AI1248" i="3"/>
  <c r="AG1248" i="3"/>
  <c r="AH1248" i="3"/>
  <c r="AI1252" i="3"/>
  <c r="AG1252" i="3"/>
  <c r="AH1252" i="3"/>
  <c r="AI1256" i="3"/>
  <c r="AG1256" i="3"/>
  <c r="AH1256" i="3"/>
  <c r="AI1260" i="3"/>
  <c r="AG1260" i="3"/>
  <c r="AH1260" i="3"/>
  <c r="AI1264" i="3"/>
  <c r="AG1264" i="3"/>
  <c r="AH1264" i="3"/>
  <c r="AI1268" i="3"/>
  <c r="AG1268" i="3"/>
  <c r="AH1268" i="3"/>
  <c r="AI1272" i="3"/>
  <c r="AG1272" i="3"/>
  <c r="AH1272" i="3"/>
  <c r="AI1276" i="3"/>
  <c r="AG1276" i="3"/>
  <c r="AH1276" i="3"/>
  <c r="AI1280" i="3"/>
  <c r="AG1280" i="3"/>
  <c r="AH1280" i="3"/>
  <c r="AI1284" i="3"/>
  <c r="AG1284" i="3"/>
  <c r="AH1284" i="3"/>
  <c r="AI1288" i="3"/>
  <c r="AG1288" i="3"/>
  <c r="AH1288" i="3"/>
  <c r="AI1292" i="3"/>
  <c r="AG1292" i="3"/>
  <c r="AH1292" i="3"/>
  <c r="AI1296" i="3"/>
  <c r="AG1296" i="3"/>
  <c r="AH1296" i="3"/>
  <c r="AI1300" i="3"/>
  <c r="AG1300" i="3"/>
  <c r="AH1300" i="3"/>
  <c r="AI1304" i="3"/>
  <c r="AG1304" i="3"/>
  <c r="AH1304" i="3"/>
  <c r="AI1308" i="3"/>
  <c r="AG1308" i="3"/>
  <c r="AH1308" i="3"/>
  <c r="AI1312" i="3"/>
  <c r="AG1312" i="3"/>
  <c r="AH1312" i="3"/>
  <c r="AI1316" i="3"/>
  <c r="AG1316" i="3"/>
  <c r="AH1316" i="3"/>
  <c r="AG1320" i="3"/>
  <c r="AI1320" i="3"/>
  <c r="AH1320" i="3"/>
  <c r="AG1324" i="3"/>
  <c r="AI1324" i="3"/>
  <c r="AH1324" i="3"/>
  <c r="AH1211" i="3"/>
  <c r="BX1213" i="3"/>
  <c r="BM1235" i="3"/>
  <c r="BW1235" i="3"/>
  <c r="AI1236" i="3"/>
  <c r="AG1236" i="3"/>
  <c r="AH1236" i="3"/>
  <c r="AI1244" i="3"/>
  <c r="AG1244" i="3"/>
  <c r="AH1244" i="3"/>
  <c r="BN1245" i="3"/>
  <c r="BX1245" i="3"/>
  <c r="BN1249" i="3"/>
  <c r="BX1249" i="3"/>
  <c r="BN1253" i="3"/>
  <c r="BX1253" i="3"/>
  <c r="BN1257" i="3"/>
  <c r="BX1257" i="3"/>
  <c r="BN1261" i="3"/>
  <c r="BX1261" i="3"/>
  <c r="BN1265" i="3"/>
  <c r="BX1265" i="3"/>
  <c r="BN1269" i="3"/>
  <c r="BX1269" i="3"/>
  <c r="BN1273" i="3"/>
  <c r="BX1273" i="3"/>
  <c r="BN1277" i="3"/>
  <c r="BX1277" i="3"/>
  <c r="BN1281" i="3"/>
  <c r="BX1281" i="3"/>
  <c r="BN1285" i="3"/>
  <c r="BX1285" i="3"/>
  <c r="BN1289" i="3"/>
  <c r="BX1289" i="3"/>
  <c r="BN1293" i="3"/>
  <c r="BX1293" i="3"/>
  <c r="BN1297" i="3"/>
  <c r="BX1297" i="3"/>
  <c r="BN1301" i="3"/>
  <c r="BX1301" i="3"/>
  <c r="BN1305" i="3"/>
  <c r="BX1305" i="3"/>
  <c r="BN1309" i="3"/>
  <c r="BX1309" i="3"/>
  <c r="BN1313" i="3"/>
  <c r="BX1313" i="3"/>
  <c r="BN1317" i="3"/>
  <c r="BX1317" i="3"/>
  <c r="AG1319" i="3"/>
  <c r="AH1319" i="3"/>
  <c r="AI1319" i="3"/>
  <c r="AI1323" i="3"/>
  <c r="AG1323" i="3"/>
  <c r="AH1323" i="3"/>
  <c r="BM1215" i="3"/>
  <c r="BW1215" i="3"/>
  <c r="BM1217" i="3"/>
  <c r="BW1217" i="3"/>
  <c r="BM1219" i="3"/>
  <c r="BW1219" i="3"/>
  <c r="BM1221" i="3"/>
  <c r="BW1221" i="3"/>
  <c r="BM1223" i="3"/>
  <c r="BW1223" i="3"/>
  <c r="BM1225" i="3"/>
  <c r="BW1225" i="3"/>
  <c r="BM1227" i="3"/>
  <c r="BW1227" i="3"/>
  <c r="BM1229" i="3"/>
  <c r="BW1229" i="3"/>
  <c r="BM1231" i="3"/>
  <c r="BW1231" i="3"/>
  <c r="BM1233" i="3"/>
  <c r="BW1233" i="3"/>
  <c r="AI1234" i="3"/>
  <c r="AG1234" i="3"/>
  <c r="AH1234" i="3"/>
  <c r="BM1239" i="3"/>
  <c r="BW1239" i="3"/>
  <c r="AI1240" i="3"/>
  <c r="AG1240" i="3"/>
  <c r="AH1240" i="3"/>
  <c r="AI1246" i="3"/>
  <c r="AG1246" i="3"/>
  <c r="AH1246" i="3"/>
  <c r="AI1250" i="3"/>
  <c r="AG1250" i="3"/>
  <c r="AH1250" i="3"/>
  <c r="AI1254" i="3"/>
  <c r="AG1254" i="3"/>
  <c r="AH1254" i="3"/>
  <c r="AI1258" i="3"/>
  <c r="AG1258" i="3"/>
  <c r="AH1258" i="3"/>
  <c r="AI1262" i="3"/>
  <c r="AG1262" i="3"/>
  <c r="AH1262" i="3"/>
  <c r="AI1266" i="3"/>
  <c r="AG1266" i="3"/>
  <c r="AH1266" i="3"/>
  <c r="AI1270" i="3"/>
  <c r="AG1270" i="3"/>
  <c r="AH1270" i="3"/>
  <c r="AI1274" i="3"/>
  <c r="AG1274" i="3"/>
  <c r="AH1274" i="3"/>
  <c r="AI1278" i="3"/>
  <c r="AG1278" i="3"/>
  <c r="AH1278" i="3"/>
  <c r="AI1282" i="3"/>
  <c r="AG1282" i="3"/>
  <c r="AH1282" i="3"/>
  <c r="AI1286" i="3"/>
  <c r="AG1286" i="3"/>
  <c r="AH1286" i="3"/>
  <c r="AI1290" i="3"/>
  <c r="AG1290" i="3"/>
  <c r="AH1290" i="3"/>
  <c r="AI1294" i="3"/>
  <c r="AG1294" i="3"/>
  <c r="AH1294" i="3"/>
  <c r="AI1298" i="3"/>
  <c r="AG1298" i="3"/>
  <c r="AH1298" i="3"/>
  <c r="AI1302" i="3"/>
  <c r="AG1302" i="3"/>
  <c r="AH1302" i="3"/>
  <c r="AI1306" i="3"/>
  <c r="AG1306" i="3"/>
  <c r="AH1306" i="3"/>
  <c r="AI1310" i="3"/>
  <c r="AG1310" i="3"/>
  <c r="AH1310" i="3"/>
  <c r="AI1314" i="3"/>
  <c r="AG1314" i="3"/>
  <c r="AH1314" i="3"/>
  <c r="AI1318" i="3"/>
  <c r="AG1318" i="3"/>
  <c r="AH1318" i="3"/>
  <c r="AG1322" i="3"/>
  <c r="AI1322" i="3"/>
  <c r="AH1322" i="3"/>
  <c r="AG1326" i="3"/>
  <c r="AI1326" i="3"/>
  <c r="AH1326" i="3"/>
  <c r="BW1214" i="3"/>
  <c r="AI1232" i="3"/>
  <c r="AH1232" i="3"/>
  <c r="BM1241" i="3"/>
  <c r="BW1241" i="3"/>
  <c r="AI1242" i="3"/>
  <c r="AG1242" i="3"/>
  <c r="AH1242" i="3"/>
  <c r="BN1247" i="3"/>
  <c r="BX1247" i="3"/>
  <c r="BN1251" i="3"/>
  <c r="BX1251" i="3"/>
  <c r="BN1255" i="3"/>
  <c r="BX1255" i="3"/>
  <c r="BN1259" i="3"/>
  <c r="BX1259" i="3"/>
  <c r="BN1263" i="3"/>
  <c r="BX1263" i="3"/>
  <c r="BN1267" i="3"/>
  <c r="BX1267" i="3"/>
  <c r="BN1271" i="3"/>
  <c r="BX1271" i="3"/>
  <c r="BN1275" i="3"/>
  <c r="BX1275" i="3"/>
  <c r="BN1279" i="3"/>
  <c r="BX1279" i="3"/>
  <c r="BN1283" i="3"/>
  <c r="BX1283" i="3"/>
  <c r="BN1287" i="3"/>
  <c r="BX1287" i="3"/>
  <c r="BN1291" i="3"/>
  <c r="BX1291" i="3"/>
  <c r="BN1295" i="3"/>
  <c r="BX1295" i="3"/>
  <c r="BN1299" i="3"/>
  <c r="BX1299" i="3"/>
  <c r="BN1303" i="3"/>
  <c r="BX1303" i="3"/>
  <c r="BN1307" i="3"/>
  <c r="BX1307" i="3"/>
  <c r="BN1311" i="3"/>
  <c r="BX1311" i="3"/>
  <c r="BN1315" i="3"/>
  <c r="BX1315" i="3"/>
  <c r="AI1321" i="3"/>
  <c r="AG1321" i="3"/>
  <c r="AH1321" i="3"/>
  <c r="AI1325" i="3"/>
  <c r="AG1325" i="3"/>
  <c r="AH1325" i="3"/>
  <c r="BM1232" i="3"/>
  <c r="BM1234" i="3"/>
  <c r="BM1236" i="3"/>
  <c r="BM1238" i="3"/>
  <c r="BM1240" i="3"/>
  <c r="BM1242" i="3"/>
  <c r="BM1244" i="3"/>
  <c r="BM1246" i="3"/>
  <c r="BW1247" i="3"/>
  <c r="BM1248" i="3"/>
  <c r="BW1249" i="3"/>
  <c r="BM1250" i="3"/>
  <c r="BW1251" i="3"/>
  <c r="BM1252" i="3"/>
  <c r="BW1253" i="3"/>
  <c r="BM1254" i="3"/>
  <c r="BW1255" i="3"/>
  <c r="BM1256" i="3"/>
  <c r="BW1257" i="3"/>
  <c r="BM1258" i="3"/>
  <c r="BW1259" i="3"/>
  <c r="BM1260" i="3"/>
  <c r="BW1261" i="3"/>
  <c r="BM1262" i="3"/>
  <c r="BW1263" i="3"/>
  <c r="BM1264" i="3"/>
  <c r="BW1265" i="3"/>
  <c r="BM1266" i="3"/>
  <c r="BW1267" i="3"/>
  <c r="BM1268" i="3"/>
  <c r="BW1269" i="3"/>
  <c r="BM1270" i="3"/>
  <c r="BW1271" i="3"/>
  <c r="BM1272" i="3"/>
  <c r="BW1273" i="3"/>
  <c r="BM1274" i="3"/>
  <c r="BW1275" i="3"/>
  <c r="BM1276" i="3"/>
  <c r="BW1277" i="3"/>
  <c r="BM1278" i="3"/>
  <c r="BW1279" i="3"/>
  <c r="BM1280" i="3"/>
  <c r="BW1281" i="3"/>
  <c r="BM1282" i="3"/>
  <c r="BW1283" i="3"/>
  <c r="BM1284" i="3"/>
  <c r="BW1285" i="3"/>
  <c r="BM1286" i="3"/>
  <c r="BW1287" i="3"/>
  <c r="BM1288" i="3"/>
  <c r="BW1289" i="3"/>
  <c r="BM1290" i="3"/>
  <c r="BW1291" i="3"/>
  <c r="BM1292" i="3"/>
  <c r="BW1293" i="3"/>
  <c r="BM1294" i="3"/>
  <c r="BW1295" i="3"/>
  <c r="BM1296" i="3"/>
  <c r="BW1297" i="3"/>
  <c r="BM1298" i="3"/>
  <c r="BW1299" i="3"/>
  <c r="BM1300" i="3"/>
  <c r="BW1301" i="3"/>
  <c r="BM1302" i="3"/>
  <c r="BW1303" i="3"/>
  <c r="BM1304" i="3"/>
  <c r="BW1305" i="3"/>
  <c r="BM1306" i="3"/>
  <c r="BW1307" i="3"/>
  <c r="BM1308" i="3"/>
  <c r="BW1309" i="3"/>
  <c r="BM1310" i="3"/>
  <c r="BW1311" i="3"/>
  <c r="BM1312" i="3"/>
  <c r="BW1313" i="3"/>
  <c r="BM1314" i="3"/>
  <c r="BW1315" i="3"/>
  <c r="BM1316" i="3"/>
  <c r="BW1317" i="3"/>
  <c r="BM1318" i="3"/>
  <c r="AJ1319" i="3"/>
  <c r="BO1319" i="3"/>
  <c r="BN1327" i="3"/>
  <c r="BX1327" i="3"/>
  <c r="BM1328" i="3"/>
  <c r="BN1331" i="3"/>
  <c r="BX1331" i="3"/>
  <c r="BM1332" i="3"/>
  <c r="BN1335" i="3"/>
  <c r="BX1335" i="3"/>
  <c r="BM1336" i="3"/>
  <c r="BN1320" i="3"/>
  <c r="BX1320" i="3"/>
  <c r="BN1321" i="3"/>
  <c r="BX1321" i="3"/>
  <c r="BN1322" i="3"/>
  <c r="BX1322" i="3"/>
  <c r="BN1323" i="3"/>
  <c r="BX1323" i="3"/>
  <c r="BN1324" i="3"/>
  <c r="BX1324" i="3"/>
  <c r="BN1325" i="3"/>
  <c r="BX1325" i="3"/>
  <c r="BN1326" i="3"/>
  <c r="BX1326" i="3"/>
  <c r="AG1328" i="3"/>
  <c r="AI1328" i="3"/>
  <c r="AH1329" i="3"/>
  <c r="AI1329" i="3"/>
  <c r="AG1329" i="3"/>
  <c r="AG1332" i="3"/>
  <c r="AI1332" i="3"/>
  <c r="AH1333" i="3"/>
  <c r="AI1333" i="3"/>
  <c r="AG1333" i="3"/>
  <c r="AG1336" i="3"/>
  <c r="AI1336" i="3"/>
  <c r="AH1337" i="3"/>
  <c r="AI1337" i="3"/>
  <c r="AG1337" i="3"/>
  <c r="BN1339" i="3"/>
  <c r="BX1339" i="3"/>
  <c r="BM1341" i="3"/>
  <c r="BW1341" i="3"/>
  <c r="BM1343" i="3"/>
  <c r="BW1343" i="3"/>
  <c r="BM1345" i="3"/>
  <c r="BW1345" i="3"/>
  <c r="BM1347" i="3"/>
  <c r="BW1347" i="3"/>
  <c r="BM1349" i="3"/>
  <c r="BW1349" i="3"/>
  <c r="BM1351" i="3"/>
  <c r="BW1351" i="3"/>
  <c r="BM1353" i="3"/>
  <c r="BW1353" i="3"/>
  <c r="BM1355" i="3"/>
  <c r="BW1355" i="3"/>
  <c r="BM1357" i="3"/>
  <c r="BW1357" i="3"/>
  <c r="BM1359" i="3"/>
  <c r="BW1359" i="3"/>
  <c r="BM1361" i="3"/>
  <c r="BW1361" i="3"/>
  <c r="BM1363" i="3"/>
  <c r="BW1363" i="3"/>
  <c r="BM1365" i="3"/>
  <c r="BW1365" i="3"/>
  <c r="BM1367" i="3"/>
  <c r="BW1367" i="3"/>
  <c r="BM1369" i="3"/>
  <c r="BW1369" i="3"/>
  <c r="BM1371" i="3"/>
  <c r="BW1371" i="3"/>
  <c r="BM1373" i="3"/>
  <c r="BW1373" i="3"/>
  <c r="BM1375" i="3"/>
  <c r="BW1375" i="3"/>
  <c r="BM1377" i="3"/>
  <c r="BW1377" i="3"/>
  <c r="BM1379" i="3"/>
  <c r="BW1379" i="3"/>
  <c r="BM1381" i="3"/>
  <c r="BW1381" i="3"/>
  <c r="BM1383" i="3"/>
  <c r="BW1383" i="3"/>
  <c r="BM1385" i="3"/>
  <c r="BW1385" i="3"/>
  <c r="BM1387" i="3"/>
  <c r="BW1387" i="3"/>
  <c r="BM1389" i="3"/>
  <c r="BW1389" i="3"/>
  <c r="BM1391" i="3"/>
  <c r="BW1391" i="3"/>
  <c r="BM1393" i="3"/>
  <c r="BW1393" i="3"/>
  <c r="BM1395" i="3"/>
  <c r="BW1395" i="3"/>
  <c r="BM1397" i="3"/>
  <c r="BW1397" i="3"/>
  <c r="BY1406" i="3"/>
  <c r="AM1406" i="3"/>
  <c r="BO1406" i="3"/>
  <c r="AL1319" i="3"/>
  <c r="BN1329" i="3"/>
  <c r="BX1329" i="3"/>
  <c r="BM1330" i="3"/>
  <c r="BN1333" i="3"/>
  <c r="BX1333" i="3"/>
  <c r="BM1334" i="3"/>
  <c r="BN1337" i="3"/>
  <c r="BX1337" i="3"/>
  <c r="BM1338" i="3"/>
  <c r="AH1327" i="3"/>
  <c r="AI1327" i="3"/>
  <c r="AG1327" i="3"/>
  <c r="AH1328" i="3"/>
  <c r="AG1330" i="3"/>
  <c r="AI1330" i="3"/>
  <c r="AH1331" i="3"/>
  <c r="AI1331" i="3"/>
  <c r="AG1331" i="3"/>
  <c r="AH1332" i="3"/>
  <c r="AG1334" i="3"/>
  <c r="AI1334" i="3"/>
  <c r="AH1335" i="3"/>
  <c r="AI1335" i="3"/>
  <c r="AG1335" i="3"/>
  <c r="AH1336" i="3"/>
  <c r="AG1338" i="3"/>
  <c r="AI1338" i="3"/>
  <c r="BW1339" i="3"/>
  <c r="BW1340" i="3"/>
  <c r="BM1340" i="3"/>
  <c r="BW1342" i="3"/>
  <c r="BM1342" i="3"/>
  <c r="BW1344" i="3"/>
  <c r="BM1344" i="3"/>
  <c r="BW1346" i="3"/>
  <c r="BM1346" i="3"/>
  <c r="BW1348" i="3"/>
  <c r="BM1348" i="3"/>
  <c r="BW1350" i="3"/>
  <c r="BM1350" i="3"/>
  <c r="BW1352" i="3"/>
  <c r="BM1352" i="3"/>
  <c r="BW1354" i="3"/>
  <c r="BM1354" i="3"/>
  <c r="BW1356" i="3"/>
  <c r="BM1356" i="3"/>
  <c r="BW1358" i="3"/>
  <c r="BM1358" i="3"/>
  <c r="BW1360" i="3"/>
  <c r="BM1360" i="3"/>
  <c r="BW1362" i="3"/>
  <c r="BM1362" i="3"/>
  <c r="BW1364" i="3"/>
  <c r="BM1364" i="3"/>
  <c r="BW1366" i="3"/>
  <c r="BM1366" i="3"/>
  <c r="BW1368" i="3"/>
  <c r="BM1368" i="3"/>
  <c r="BW1370" i="3"/>
  <c r="BM1370" i="3"/>
  <c r="BW1372" i="3"/>
  <c r="BM1372" i="3"/>
  <c r="BW1374" i="3"/>
  <c r="BM1374" i="3"/>
  <c r="BW1376" i="3"/>
  <c r="BM1376" i="3"/>
  <c r="BW1378" i="3"/>
  <c r="BM1378" i="3"/>
  <c r="BW1380" i="3"/>
  <c r="BM1380" i="3"/>
  <c r="BW1382" i="3"/>
  <c r="BM1382" i="3"/>
  <c r="BW1384" i="3"/>
  <c r="BM1384" i="3"/>
  <c r="BW1386" i="3"/>
  <c r="BM1386" i="3"/>
  <c r="BW1388" i="3"/>
  <c r="BM1388" i="3"/>
  <c r="BW1390" i="3"/>
  <c r="BM1390" i="3"/>
  <c r="BW1392" i="3"/>
  <c r="BM1392" i="3"/>
  <c r="BW1394" i="3"/>
  <c r="BM1394" i="3"/>
  <c r="BW1396" i="3"/>
  <c r="BM1396" i="3"/>
  <c r="BY1402" i="3"/>
  <c r="AM1402" i="3"/>
  <c r="BO1402" i="3"/>
  <c r="BX1402" i="3"/>
  <c r="BW1403" i="3"/>
  <c r="BM1403" i="3"/>
  <c r="AK1410" i="3"/>
  <c r="AL1410" i="3"/>
  <c r="AJ1410" i="3"/>
  <c r="BY1410" i="3"/>
  <c r="AM1410" i="3"/>
  <c r="BO1410" i="3"/>
  <c r="BN1414" i="3"/>
  <c r="BX1414" i="3"/>
  <c r="BN1418" i="3"/>
  <c r="BX1418" i="3"/>
  <c r="BN1422" i="3"/>
  <c r="BX1422" i="3"/>
  <c r="BN1426" i="3"/>
  <c r="BX1426" i="3"/>
  <c r="BN1430" i="3"/>
  <c r="BX1430" i="3"/>
  <c r="BN1434" i="3"/>
  <c r="BX1434" i="3"/>
  <c r="BN1438" i="3"/>
  <c r="BX1438" i="3"/>
  <c r="BN1442" i="3"/>
  <c r="BX1442" i="3"/>
  <c r="BN1446" i="3"/>
  <c r="BX1446" i="3"/>
  <c r="BN1450" i="3"/>
  <c r="BX1450" i="3"/>
  <c r="BN1454" i="3"/>
  <c r="BX1454" i="3"/>
  <c r="BN1458" i="3"/>
  <c r="BX1458" i="3"/>
  <c r="AK1400" i="3"/>
  <c r="AL1400" i="3"/>
  <c r="AJ1400" i="3"/>
  <c r="BY1400" i="3"/>
  <c r="AM1400" i="3"/>
  <c r="BO1400" i="3"/>
  <c r="BW1401" i="3"/>
  <c r="BM1401" i="3"/>
  <c r="AK1408" i="3"/>
  <c r="AL1408" i="3"/>
  <c r="AJ1408" i="3"/>
  <c r="BY1408" i="3"/>
  <c r="AM1408" i="3"/>
  <c r="BO1408" i="3"/>
  <c r="BW1409" i="3"/>
  <c r="BM1409" i="3"/>
  <c r="AI1411" i="3"/>
  <c r="AG1411" i="3"/>
  <c r="AH1411" i="3"/>
  <c r="AI1415" i="3"/>
  <c r="AG1415" i="3"/>
  <c r="AH1415" i="3"/>
  <c r="AI1419" i="3"/>
  <c r="AG1419" i="3"/>
  <c r="AH1419" i="3"/>
  <c r="AI1423" i="3"/>
  <c r="AG1423" i="3"/>
  <c r="AH1423" i="3"/>
  <c r="AI1427" i="3"/>
  <c r="AG1427" i="3"/>
  <c r="AH1427" i="3"/>
  <c r="AI1431" i="3"/>
  <c r="AG1431" i="3"/>
  <c r="AH1431" i="3"/>
  <c r="AI1435" i="3"/>
  <c r="AG1435" i="3"/>
  <c r="AH1435" i="3"/>
  <c r="AI1439" i="3"/>
  <c r="AG1439" i="3"/>
  <c r="AH1439" i="3"/>
  <c r="AI1443" i="3"/>
  <c r="AG1443" i="3"/>
  <c r="AH1443" i="3"/>
  <c r="AI1447" i="3"/>
  <c r="AG1447" i="3"/>
  <c r="AH1447" i="3"/>
  <c r="AI1451" i="3"/>
  <c r="AG1451" i="3"/>
  <c r="AH1451" i="3"/>
  <c r="AI1455" i="3"/>
  <c r="AG1455" i="3"/>
  <c r="AH1455" i="3"/>
  <c r="BY1470" i="3"/>
  <c r="AM1470" i="3"/>
  <c r="BO1470" i="3"/>
  <c r="BM1398" i="3"/>
  <c r="BW1398" i="3"/>
  <c r="BW1399" i="3"/>
  <c r="BM1399" i="3"/>
  <c r="BX1406" i="3"/>
  <c r="BW1407" i="3"/>
  <c r="BM1407" i="3"/>
  <c r="BN1412" i="3"/>
  <c r="BX1412" i="3"/>
  <c r="BN1416" i="3"/>
  <c r="BX1416" i="3"/>
  <c r="BN1420" i="3"/>
  <c r="BX1420" i="3"/>
  <c r="BN1424" i="3"/>
  <c r="BX1424" i="3"/>
  <c r="BN1428" i="3"/>
  <c r="BX1428" i="3"/>
  <c r="BN1432" i="3"/>
  <c r="BX1432" i="3"/>
  <c r="BN1436" i="3"/>
  <c r="BX1436" i="3"/>
  <c r="BN1440" i="3"/>
  <c r="BX1440" i="3"/>
  <c r="BN1444" i="3"/>
  <c r="BX1444" i="3"/>
  <c r="BN1448" i="3"/>
  <c r="BX1448" i="3"/>
  <c r="BN1452" i="3"/>
  <c r="BX1452" i="3"/>
  <c r="BN1456" i="3"/>
  <c r="BX1456" i="3"/>
  <c r="AK1404" i="3"/>
  <c r="AL1404" i="3"/>
  <c r="AJ1404" i="3"/>
  <c r="BY1404" i="3"/>
  <c r="AM1404" i="3"/>
  <c r="BO1404" i="3"/>
  <c r="BW1405" i="3"/>
  <c r="BM1405" i="3"/>
  <c r="AI1413" i="3"/>
  <c r="AG1413" i="3"/>
  <c r="AH1413" i="3"/>
  <c r="AI1417" i="3"/>
  <c r="AG1417" i="3"/>
  <c r="AH1417" i="3"/>
  <c r="AI1421" i="3"/>
  <c r="AG1421" i="3"/>
  <c r="AH1421" i="3"/>
  <c r="AI1425" i="3"/>
  <c r="AG1425" i="3"/>
  <c r="AH1425" i="3"/>
  <c r="AI1429" i="3"/>
  <c r="AG1429" i="3"/>
  <c r="AH1429" i="3"/>
  <c r="AI1433" i="3"/>
  <c r="AG1433" i="3"/>
  <c r="AH1433" i="3"/>
  <c r="AI1437" i="3"/>
  <c r="AG1437" i="3"/>
  <c r="AH1437" i="3"/>
  <c r="AI1441" i="3"/>
  <c r="AG1441" i="3"/>
  <c r="AH1441" i="3"/>
  <c r="AI1445" i="3"/>
  <c r="AG1445" i="3"/>
  <c r="AH1445" i="3"/>
  <c r="AI1449" i="3"/>
  <c r="AG1449" i="3"/>
  <c r="AH1449" i="3"/>
  <c r="AI1453" i="3"/>
  <c r="AG1453" i="3"/>
  <c r="AH1453" i="3"/>
  <c r="AI1457" i="3"/>
  <c r="AG1457" i="3"/>
  <c r="AH1457" i="3"/>
  <c r="BY1466" i="3"/>
  <c r="AM1466" i="3"/>
  <c r="BO1466" i="3"/>
  <c r="BW1400" i="3"/>
  <c r="BW1402" i="3"/>
  <c r="BW1404" i="3"/>
  <c r="BW1406" i="3"/>
  <c r="BW1408" i="3"/>
  <c r="BW1410" i="3"/>
  <c r="BM1411" i="3"/>
  <c r="BW1412" i="3"/>
  <c r="BM1413" i="3"/>
  <c r="BW1414" i="3"/>
  <c r="BM1415" i="3"/>
  <c r="BW1416" i="3"/>
  <c r="BM1417" i="3"/>
  <c r="BW1418" i="3"/>
  <c r="BM1419" i="3"/>
  <c r="BW1420" i="3"/>
  <c r="BM1421" i="3"/>
  <c r="BW1422" i="3"/>
  <c r="BM1423" i="3"/>
  <c r="BW1424" i="3"/>
  <c r="BM1425" i="3"/>
  <c r="BW1426" i="3"/>
  <c r="BM1427" i="3"/>
  <c r="BW1428" i="3"/>
  <c r="BM1429" i="3"/>
  <c r="BW1430" i="3"/>
  <c r="BM1431" i="3"/>
  <c r="BW1432" i="3"/>
  <c r="BM1433" i="3"/>
  <c r="BW1434" i="3"/>
  <c r="BM1435" i="3"/>
  <c r="BW1436" i="3"/>
  <c r="BM1437" i="3"/>
  <c r="BW1438" i="3"/>
  <c r="BM1439" i="3"/>
  <c r="BW1440" i="3"/>
  <c r="BM1441" i="3"/>
  <c r="BW1442" i="3"/>
  <c r="BM1443" i="3"/>
  <c r="BW1444" i="3"/>
  <c r="BM1445" i="3"/>
  <c r="BW1446" i="3"/>
  <c r="BM1447" i="3"/>
  <c r="BW1448" i="3"/>
  <c r="BM1449" i="3"/>
  <c r="BW1450" i="3"/>
  <c r="BM1451" i="3"/>
  <c r="BW1452" i="3"/>
  <c r="BM1453" i="3"/>
  <c r="BW1454" i="3"/>
  <c r="BM1455" i="3"/>
  <c r="BW1456" i="3"/>
  <c r="BM1457" i="3"/>
  <c r="BW1458" i="3"/>
  <c r="AL1459" i="3"/>
  <c r="BY1459" i="3"/>
  <c r="AM1459" i="3"/>
  <c r="BW1461" i="3"/>
  <c r="BM1461" i="3"/>
  <c r="BW1463" i="3"/>
  <c r="BM1463" i="3"/>
  <c r="BX1470" i="3"/>
  <c r="AI1473" i="3"/>
  <c r="AG1473" i="3"/>
  <c r="AH1473" i="3"/>
  <c r="AI1477" i="3"/>
  <c r="AG1477" i="3"/>
  <c r="AH1477" i="3"/>
  <c r="AI1481" i="3"/>
  <c r="AG1481" i="3"/>
  <c r="AH1481" i="3"/>
  <c r="AI1485" i="3"/>
  <c r="AG1485" i="3"/>
  <c r="AH1485" i="3"/>
  <c r="AI1489" i="3"/>
  <c r="AG1489" i="3"/>
  <c r="AH1489" i="3"/>
  <c r="AI1493" i="3"/>
  <c r="AG1493" i="3"/>
  <c r="AH1493" i="3"/>
  <c r="AI1497" i="3"/>
  <c r="AG1497" i="3"/>
  <c r="AH1497" i="3"/>
  <c r="AI1501" i="3"/>
  <c r="AG1501" i="3"/>
  <c r="AH1501" i="3"/>
  <c r="AI1505" i="3"/>
  <c r="AG1505" i="3"/>
  <c r="AH1505" i="3"/>
  <c r="AI1509" i="3"/>
  <c r="AG1509" i="3"/>
  <c r="AH1509" i="3"/>
  <c r="BN1511" i="3"/>
  <c r="BX1511" i="3"/>
  <c r="BN1513" i="3"/>
  <c r="BX1513" i="3"/>
  <c r="BN1515" i="3"/>
  <c r="BX1515" i="3"/>
  <c r="AL1464" i="3"/>
  <c r="AJ1464" i="3"/>
  <c r="AK1468" i="3"/>
  <c r="AL1468" i="3"/>
  <c r="AJ1468" i="3"/>
  <c r="BY1468" i="3"/>
  <c r="AM1468" i="3"/>
  <c r="BO1468" i="3"/>
  <c r="BW1469" i="3"/>
  <c r="BM1469" i="3"/>
  <c r="BN1474" i="3"/>
  <c r="BX1474" i="3"/>
  <c r="BN1478" i="3"/>
  <c r="BX1478" i="3"/>
  <c r="BN1482" i="3"/>
  <c r="BX1482" i="3"/>
  <c r="BN1486" i="3"/>
  <c r="BX1486" i="3"/>
  <c r="BN1490" i="3"/>
  <c r="BX1490" i="3"/>
  <c r="BN1494" i="3"/>
  <c r="BX1494" i="3"/>
  <c r="BN1498" i="3"/>
  <c r="BX1498" i="3"/>
  <c r="BN1502" i="3"/>
  <c r="BX1502" i="3"/>
  <c r="BN1506" i="3"/>
  <c r="BX1506" i="3"/>
  <c r="BN1517" i="3"/>
  <c r="BX1517" i="3"/>
  <c r="BW1459" i="3"/>
  <c r="BM1460" i="3"/>
  <c r="BW1460" i="3"/>
  <c r="BM1462" i="3"/>
  <c r="BW1462" i="3"/>
  <c r="BX1466" i="3"/>
  <c r="BW1467" i="3"/>
  <c r="BM1467" i="3"/>
  <c r="AI1471" i="3"/>
  <c r="AG1471" i="3"/>
  <c r="AH1471" i="3"/>
  <c r="AI1475" i="3"/>
  <c r="AG1475" i="3"/>
  <c r="AH1475" i="3"/>
  <c r="AI1479" i="3"/>
  <c r="AG1479" i="3"/>
  <c r="AH1479" i="3"/>
  <c r="AI1483" i="3"/>
  <c r="AG1483" i="3"/>
  <c r="AH1483" i="3"/>
  <c r="AI1487" i="3"/>
  <c r="AG1487" i="3"/>
  <c r="AH1487" i="3"/>
  <c r="AI1491" i="3"/>
  <c r="AG1491" i="3"/>
  <c r="AH1491" i="3"/>
  <c r="AI1495" i="3"/>
  <c r="AG1495" i="3"/>
  <c r="AH1495" i="3"/>
  <c r="AI1499" i="3"/>
  <c r="AG1499" i="3"/>
  <c r="AH1499" i="3"/>
  <c r="AI1503" i="3"/>
  <c r="AG1503" i="3"/>
  <c r="AH1503" i="3"/>
  <c r="AI1507" i="3"/>
  <c r="AG1507" i="3"/>
  <c r="AH1507" i="3"/>
  <c r="BN1510" i="3"/>
  <c r="BX1510" i="3"/>
  <c r="BN1512" i="3"/>
  <c r="BX1512" i="3"/>
  <c r="BN1514" i="3"/>
  <c r="BX1514" i="3"/>
  <c r="BN1516" i="3"/>
  <c r="BX1516" i="3"/>
  <c r="AK1464" i="3"/>
  <c r="BY1464" i="3"/>
  <c r="AM1464" i="3"/>
  <c r="BO1464" i="3"/>
  <c r="BW1465" i="3"/>
  <c r="BM1465" i="3"/>
  <c r="BN1472" i="3"/>
  <c r="BX1472" i="3"/>
  <c r="BN1476" i="3"/>
  <c r="BX1476" i="3"/>
  <c r="BN1480" i="3"/>
  <c r="BX1480" i="3"/>
  <c r="BN1484" i="3"/>
  <c r="BX1484" i="3"/>
  <c r="BN1488" i="3"/>
  <c r="BX1488" i="3"/>
  <c r="BN1492" i="3"/>
  <c r="BX1492" i="3"/>
  <c r="BN1496" i="3"/>
  <c r="BX1496" i="3"/>
  <c r="BN1500" i="3"/>
  <c r="BX1500" i="3"/>
  <c r="BN1504" i="3"/>
  <c r="BX1504" i="3"/>
  <c r="BN1508" i="3"/>
  <c r="BX1508" i="3"/>
  <c r="BW1464" i="3"/>
  <c r="BW1466" i="3"/>
  <c r="BW1468" i="3"/>
  <c r="BW1470" i="3"/>
  <c r="BM1471" i="3"/>
  <c r="BW1472" i="3"/>
  <c r="BM1473" i="3"/>
  <c r="BW1474" i="3"/>
  <c r="BM1475" i="3"/>
  <c r="BW1476" i="3"/>
  <c r="BM1477" i="3"/>
  <c r="BW1478" i="3"/>
  <c r="BM1479" i="3"/>
  <c r="BW1480" i="3"/>
  <c r="BM1481" i="3"/>
  <c r="BW1482" i="3"/>
  <c r="BM1483" i="3"/>
  <c r="BW1484" i="3"/>
  <c r="BM1485" i="3"/>
  <c r="BW1486" i="3"/>
  <c r="BM1487" i="3"/>
  <c r="BW1488" i="3"/>
  <c r="BM1489" i="3"/>
  <c r="BW1490" i="3"/>
  <c r="BM1491" i="3"/>
  <c r="BW1492" i="3"/>
  <c r="BM1493" i="3"/>
  <c r="BW1494" i="3"/>
  <c r="BM1495" i="3"/>
  <c r="BW1496" i="3"/>
  <c r="BM1497" i="3"/>
  <c r="BW1498" i="3"/>
  <c r="BM1499" i="3"/>
  <c r="BW1500" i="3"/>
  <c r="BM1501" i="3"/>
  <c r="BW1502" i="3"/>
  <c r="BM1503" i="3"/>
  <c r="BW1504" i="3"/>
  <c r="BM1505" i="3"/>
  <c r="BW1506" i="3"/>
  <c r="BM1507" i="3"/>
  <c r="BW1508" i="3"/>
  <c r="BM1509" i="3"/>
  <c r="AG1520" i="3"/>
  <c r="AI1520" i="3"/>
  <c r="BW1521" i="3"/>
  <c r="AG1524" i="3"/>
  <c r="AI1524" i="3"/>
  <c r="BW1525" i="3"/>
  <c r="AG1528" i="3"/>
  <c r="AI1528" i="3"/>
  <c r="BW1530" i="3"/>
  <c r="BM1530" i="3"/>
  <c r="BW1532" i="3"/>
  <c r="BM1532" i="3"/>
  <c r="BW1534" i="3"/>
  <c r="BM1534" i="3"/>
  <c r="BW1536" i="3"/>
  <c r="BM1536" i="3"/>
  <c r="BW1538" i="3"/>
  <c r="BM1538" i="3"/>
  <c r="BW1540" i="3"/>
  <c r="BM1540" i="3"/>
  <c r="BW1542" i="3"/>
  <c r="BM1542" i="3"/>
  <c r="BW1544" i="3"/>
  <c r="BM1544" i="3"/>
  <c r="BW1546" i="3"/>
  <c r="BM1546" i="3"/>
  <c r="BW1548" i="3"/>
  <c r="BM1548" i="3"/>
  <c r="BW1550" i="3"/>
  <c r="BM1550" i="3"/>
  <c r="BW1552" i="3"/>
  <c r="BM1552" i="3"/>
  <c r="BW1554" i="3"/>
  <c r="BM1554" i="3"/>
  <c r="BW1556" i="3"/>
  <c r="BM1556" i="3"/>
  <c r="BW1558" i="3"/>
  <c r="BM1558" i="3"/>
  <c r="BW1560" i="3"/>
  <c r="BM1560" i="3"/>
  <c r="BW1562" i="3"/>
  <c r="BM1562" i="3"/>
  <c r="BW1564" i="3"/>
  <c r="BM1564" i="3"/>
  <c r="BW1566" i="3"/>
  <c r="BM1566" i="3"/>
  <c r="AI1570" i="3"/>
  <c r="AG1570" i="3"/>
  <c r="AH1570" i="3"/>
  <c r="BW1510" i="3"/>
  <c r="BW1511" i="3"/>
  <c r="BW1512" i="3"/>
  <c r="BW1513" i="3"/>
  <c r="BW1514" i="3"/>
  <c r="BW1515" i="3"/>
  <c r="BW1516" i="3"/>
  <c r="AI1517" i="3"/>
  <c r="AG1517" i="3"/>
  <c r="BN1518" i="3"/>
  <c r="BX1518" i="3"/>
  <c r="BN1521" i="3"/>
  <c r="BX1521" i="3"/>
  <c r="BN1522" i="3"/>
  <c r="BX1522" i="3"/>
  <c r="BN1525" i="3"/>
  <c r="BX1525" i="3"/>
  <c r="BN1526" i="3"/>
  <c r="BX1526" i="3"/>
  <c r="AG1569" i="3"/>
  <c r="AI1569" i="3"/>
  <c r="AH1569" i="3"/>
  <c r="AG1518" i="3"/>
  <c r="AI1518" i="3"/>
  <c r="BW1519" i="3"/>
  <c r="AG1522" i="3"/>
  <c r="AI1522" i="3"/>
  <c r="BW1523" i="3"/>
  <c r="AG1526" i="3"/>
  <c r="AI1526" i="3"/>
  <c r="BW1527" i="3"/>
  <c r="BM1529" i="3"/>
  <c r="BW1529" i="3"/>
  <c r="BM1531" i="3"/>
  <c r="BW1531" i="3"/>
  <c r="BM1533" i="3"/>
  <c r="BW1533" i="3"/>
  <c r="BM1535" i="3"/>
  <c r="BW1535" i="3"/>
  <c r="BM1537" i="3"/>
  <c r="BW1537" i="3"/>
  <c r="BM1539" i="3"/>
  <c r="BW1539" i="3"/>
  <c r="BM1541" i="3"/>
  <c r="BW1541" i="3"/>
  <c r="BM1543" i="3"/>
  <c r="BW1543" i="3"/>
  <c r="BM1545" i="3"/>
  <c r="BW1545" i="3"/>
  <c r="BM1547" i="3"/>
  <c r="BW1547" i="3"/>
  <c r="BM1549" i="3"/>
  <c r="BW1549" i="3"/>
  <c r="BM1551" i="3"/>
  <c r="BW1551" i="3"/>
  <c r="BM1553" i="3"/>
  <c r="BW1553" i="3"/>
  <c r="BM1555" i="3"/>
  <c r="BW1555" i="3"/>
  <c r="BM1557" i="3"/>
  <c r="BW1557" i="3"/>
  <c r="BM1559" i="3"/>
  <c r="BW1559" i="3"/>
  <c r="BM1561" i="3"/>
  <c r="BW1561" i="3"/>
  <c r="BM1563" i="3"/>
  <c r="BW1563" i="3"/>
  <c r="BM1565" i="3"/>
  <c r="BW1565" i="3"/>
  <c r="AI1568" i="3"/>
  <c r="AG1568" i="3"/>
  <c r="AH1568" i="3"/>
  <c r="AI1572" i="3"/>
  <c r="AG1572" i="3"/>
  <c r="AH1572" i="3"/>
  <c r="BN1519" i="3"/>
  <c r="BX1519" i="3"/>
  <c r="BN1520" i="3"/>
  <c r="BX1520" i="3"/>
  <c r="BN1523" i="3"/>
  <c r="BX1523" i="3"/>
  <c r="BN1524" i="3"/>
  <c r="BX1524" i="3"/>
  <c r="BN1527" i="3"/>
  <c r="BX1527" i="3"/>
  <c r="BN1528" i="3"/>
  <c r="BX1528" i="3"/>
  <c r="AG1567" i="3"/>
  <c r="AI1567" i="3"/>
  <c r="AH1567" i="3"/>
  <c r="AG1571" i="3"/>
  <c r="AI1571" i="3"/>
  <c r="AH1571" i="3"/>
  <c r="BW1574" i="3"/>
  <c r="AG1577" i="3"/>
  <c r="AI1577" i="3"/>
  <c r="BW1578" i="3"/>
  <c r="BN1574" i="3"/>
  <c r="BX1574" i="3"/>
  <c r="BN1575" i="3"/>
  <c r="BX1575" i="3"/>
  <c r="BN1578" i="3"/>
  <c r="BX1578" i="3"/>
  <c r="BN1579" i="3"/>
  <c r="BX1579" i="3"/>
  <c r="BM1580" i="3"/>
  <c r="BW1580" i="3"/>
  <c r="BM1582" i="3"/>
  <c r="BW1582" i="3"/>
  <c r="BM1584" i="3"/>
  <c r="BW1584" i="3"/>
  <c r="BM1586" i="3"/>
  <c r="BW1586" i="3"/>
  <c r="BM1588" i="3"/>
  <c r="BW1588" i="3"/>
  <c r="BM1590" i="3"/>
  <c r="BW1590" i="3"/>
  <c r="BM1592" i="3"/>
  <c r="BW1592" i="3"/>
  <c r="BM1594" i="3"/>
  <c r="BW1594" i="3"/>
  <c r="BM1596" i="3"/>
  <c r="BW1596" i="3"/>
  <c r="BM1598" i="3"/>
  <c r="BW1598" i="3"/>
  <c r="BM1600" i="3"/>
  <c r="BW1600" i="3"/>
  <c r="BM1602" i="3"/>
  <c r="BW1602" i="3"/>
  <c r="BM1604" i="3"/>
  <c r="BW1604" i="3"/>
  <c r="BM1606" i="3"/>
  <c r="BW1606" i="3"/>
  <c r="BM1608" i="3"/>
  <c r="BW1608" i="3"/>
  <c r="BY1614" i="3"/>
  <c r="AM1614" i="3"/>
  <c r="BO1614" i="3"/>
  <c r="AG1573" i="3"/>
  <c r="AI1573" i="3"/>
  <c r="AG1575" i="3"/>
  <c r="AI1575" i="3"/>
  <c r="BW1576" i="3"/>
  <c r="AG1579" i="3"/>
  <c r="AI1579" i="3"/>
  <c r="BN1567" i="3"/>
  <c r="BX1567" i="3"/>
  <c r="BN1568" i="3"/>
  <c r="BX1568" i="3"/>
  <c r="BN1569" i="3"/>
  <c r="BX1569" i="3"/>
  <c r="BN1570" i="3"/>
  <c r="BX1570" i="3"/>
  <c r="BN1571" i="3"/>
  <c r="BX1571" i="3"/>
  <c r="BN1572" i="3"/>
  <c r="BX1572" i="3"/>
  <c r="BN1573" i="3"/>
  <c r="BX1573" i="3"/>
  <c r="BN1576" i="3"/>
  <c r="BX1576" i="3"/>
  <c r="BN1577" i="3"/>
  <c r="BX1577" i="3"/>
  <c r="BW1581" i="3"/>
  <c r="BM1581" i="3"/>
  <c r="BW1583" i="3"/>
  <c r="BM1583" i="3"/>
  <c r="BW1585" i="3"/>
  <c r="BM1585" i="3"/>
  <c r="BW1587" i="3"/>
  <c r="BM1587" i="3"/>
  <c r="BW1589" i="3"/>
  <c r="BM1589" i="3"/>
  <c r="BW1591" i="3"/>
  <c r="BM1591" i="3"/>
  <c r="BW1593" i="3"/>
  <c r="BM1593" i="3"/>
  <c r="BW1595" i="3"/>
  <c r="BM1595" i="3"/>
  <c r="BW1597" i="3"/>
  <c r="BM1597" i="3"/>
  <c r="BW1599" i="3"/>
  <c r="BM1599" i="3"/>
  <c r="BW1601" i="3"/>
  <c r="BM1601" i="3"/>
  <c r="BW1603" i="3"/>
  <c r="BM1603" i="3"/>
  <c r="BW1605" i="3"/>
  <c r="BM1605" i="3"/>
  <c r="BW1607" i="3"/>
  <c r="BM1607" i="3"/>
  <c r="BY1610" i="3"/>
  <c r="AM1610" i="3"/>
  <c r="BO1610" i="3"/>
  <c r="BX1614" i="3"/>
  <c r="BW1615" i="3"/>
  <c r="BM1615" i="3"/>
  <c r="AI1617" i="3"/>
  <c r="AG1617" i="3"/>
  <c r="AH1617" i="3"/>
  <c r="AI1621" i="3"/>
  <c r="AG1621" i="3"/>
  <c r="AH1621" i="3"/>
  <c r="AI1625" i="3"/>
  <c r="AG1625" i="3"/>
  <c r="AH1625" i="3"/>
  <c r="AI1629" i="3"/>
  <c r="AG1629" i="3"/>
  <c r="AH1629" i="3"/>
  <c r="AI1633" i="3"/>
  <c r="AG1633" i="3"/>
  <c r="AH1633" i="3"/>
  <c r="AI1637" i="3"/>
  <c r="AG1637" i="3"/>
  <c r="AH1637" i="3"/>
  <c r="AI1641" i="3"/>
  <c r="AG1641" i="3"/>
  <c r="AH1641" i="3"/>
  <c r="AK1612" i="3"/>
  <c r="AL1612" i="3"/>
  <c r="AJ1612" i="3"/>
  <c r="BY1612" i="3"/>
  <c r="AM1612" i="3"/>
  <c r="BO1612" i="3"/>
  <c r="BW1613" i="3"/>
  <c r="BM1613" i="3"/>
  <c r="BN1618" i="3"/>
  <c r="BX1618" i="3"/>
  <c r="BN1622" i="3"/>
  <c r="BX1622" i="3"/>
  <c r="BN1626" i="3"/>
  <c r="BX1626" i="3"/>
  <c r="BN1630" i="3"/>
  <c r="BX1630" i="3"/>
  <c r="BN1634" i="3"/>
  <c r="BX1634" i="3"/>
  <c r="AG1640" i="3"/>
  <c r="AI1640" i="3"/>
  <c r="AH1640" i="3"/>
  <c r="BX1610" i="3"/>
  <c r="BW1611" i="3"/>
  <c r="BM1611" i="3"/>
  <c r="AI1619" i="3"/>
  <c r="AG1619" i="3"/>
  <c r="AH1619" i="3"/>
  <c r="AI1623" i="3"/>
  <c r="AG1623" i="3"/>
  <c r="AH1623" i="3"/>
  <c r="AI1627" i="3"/>
  <c r="AG1627" i="3"/>
  <c r="AH1627" i="3"/>
  <c r="AI1631" i="3"/>
  <c r="AG1631" i="3"/>
  <c r="AH1631" i="3"/>
  <c r="AI1635" i="3"/>
  <c r="AG1635" i="3"/>
  <c r="AH1635" i="3"/>
  <c r="AI1639" i="3"/>
  <c r="AG1639" i="3"/>
  <c r="AH1639" i="3"/>
  <c r="BW1609" i="3"/>
  <c r="BM1609" i="3"/>
  <c r="BN1616" i="3"/>
  <c r="BX1616" i="3"/>
  <c r="BN1620" i="3"/>
  <c r="BX1620" i="3"/>
  <c r="BN1624" i="3"/>
  <c r="BX1624" i="3"/>
  <c r="BN1628" i="3"/>
  <c r="BX1628" i="3"/>
  <c r="BN1632" i="3"/>
  <c r="BX1632" i="3"/>
  <c r="BN1636" i="3"/>
  <c r="BX1636" i="3"/>
  <c r="AG1638" i="3"/>
  <c r="AI1638" i="3"/>
  <c r="AH1638" i="3"/>
  <c r="AG1642" i="3"/>
  <c r="AI1642" i="3"/>
  <c r="AH1642" i="3"/>
  <c r="BW1610" i="3"/>
  <c r="BW1612" i="3"/>
  <c r="BW1614" i="3"/>
  <c r="BW1616" i="3"/>
  <c r="BM1617" i="3"/>
  <c r="BW1618" i="3"/>
  <c r="BM1619" i="3"/>
  <c r="BW1620" i="3"/>
  <c r="BM1621" i="3"/>
  <c r="BW1622" i="3"/>
  <c r="BM1623" i="3"/>
  <c r="BW1624" i="3"/>
  <c r="BM1625" i="3"/>
  <c r="BW1626" i="3"/>
  <c r="BM1627" i="3"/>
  <c r="BW1628" i="3"/>
  <c r="BM1629" i="3"/>
  <c r="BW1630" i="3"/>
  <c r="BM1631" i="3"/>
  <c r="BW1632" i="3"/>
  <c r="BM1633" i="3"/>
  <c r="BW1634" i="3"/>
  <c r="BM1635" i="3"/>
  <c r="BW1636" i="3"/>
  <c r="BM1637" i="3"/>
  <c r="AI1643" i="3"/>
  <c r="AG1643" i="3"/>
  <c r="AG1644" i="3"/>
  <c r="AI1644" i="3"/>
  <c r="AG1646" i="3"/>
  <c r="AI1646" i="3"/>
  <c r="BW1647" i="3"/>
  <c r="BW1650" i="3"/>
  <c r="BM1650" i="3"/>
  <c r="BW1652" i="3"/>
  <c r="BM1652" i="3"/>
  <c r="BW1654" i="3"/>
  <c r="BM1654" i="3"/>
  <c r="BW1656" i="3"/>
  <c r="BM1656" i="3"/>
  <c r="BW1658" i="3"/>
  <c r="BM1658" i="3"/>
  <c r="BW1660" i="3"/>
  <c r="BM1660" i="3"/>
  <c r="BW1662" i="3"/>
  <c r="BM1662" i="3"/>
  <c r="BY1675" i="3"/>
  <c r="AM1675" i="3"/>
  <c r="BO1675" i="3"/>
  <c r="BN1638" i="3"/>
  <c r="BX1638" i="3"/>
  <c r="BN1639" i="3"/>
  <c r="BX1639" i="3"/>
  <c r="BN1640" i="3"/>
  <c r="BX1640" i="3"/>
  <c r="BN1641" i="3"/>
  <c r="BX1641" i="3"/>
  <c r="BN1642" i="3"/>
  <c r="BX1642" i="3"/>
  <c r="BN1643" i="3"/>
  <c r="BX1643" i="3"/>
  <c r="BN1644" i="3"/>
  <c r="BX1644" i="3"/>
  <c r="BN1647" i="3"/>
  <c r="BX1647" i="3"/>
  <c r="BN1648" i="3"/>
  <c r="BX1648" i="3"/>
  <c r="BW1645" i="3"/>
  <c r="AH1646" i="3"/>
  <c r="AG1648" i="3"/>
  <c r="AI1648" i="3"/>
  <c r="BM1649" i="3"/>
  <c r="BW1649" i="3"/>
  <c r="BM1651" i="3"/>
  <c r="BW1651" i="3"/>
  <c r="BM1653" i="3"/>
  <c r="BW1653" i="3"/>
  <c r="BM1655" i="3"/>
  <c r="BW1655" i="3"/>
  <c r="BM1657" i="3"/>
  <c r="BW1657" i="3"/>
  <c r="BM1659" i="3"/>
  <c r="BW1659" i="3"/>
  <c r="BM1661" i="3"/>
  <c r="BW1661" i="3"/>
  <c r="BM1663" i="3"/>
  <c r="BW1663" i="3"/>
  <c r="BN1645" i="3"/>
  <c r="BX1645" i="3"/>
  <c r="BN1646" i="3"/>
  <c r="BX1646" i="3"/>
  <c r="BX1675" i="3"/>
  <c r="BN1679" i="3"/>
  <c r="BX1679" i="3"/>
  <c r="BN1683" i="3"/>
  <c r="BX1683" i="3"/>
  <c r="BN1687" i="3"/>
  <c r="BX1687" i="3"/>
  <c r="BM1665" i="3"/>
  <c r="BW1665" i="3"/>
  <c r="BM1667" i="3"/>
  <c r="BW1667" i="3"/>
  <c r="BM1669" i="3"/>
  <c r="BW1669" i="3"/>
  <c r="BM1671" i="3"/>
  <c r="BW1671" i="3"/>
  <c r="AK1673" i="3"/>
  <c r="AL1673" i="3"/>
  <c r="AJ1673" i="3"/>
  <c r="BY1673" i="3"/>
  <c r="AM1673" i="3"/>
  <c r="BO1673" i="3"/>
  <c r="BW1674" i="3"/>
  <c r="BM1674" i="3"/>
  <c r="AI1676" i="3"/>
  <c r="AG1676" i="3"/>
  <c r="AH1676" i="3"/>
  <c r="AI1680" i="3"/>
  <c r="AG1680" i="3"/>
  <c r="AH1680" i="3"/>
  <c r="AI1684" i="3"/>
  <c r="AG1684" i="3"/>
  <c r="AH1684" i="3"/>
  <c r="BW1672" i="3"/>
  <c r="BM1672" i="3"/>
  <c r="BN1677" i="3"/>
  <c r="BX1677" i="3"/>
  <c r="BN1681" i="3"/>
  <c r="BX1681" i="3"/>
  <c r="BN1685" i="3"/>
  <c r="BX1685" i="3"/>
  <c r="BY1698" i="3"/>
  <c r="AM1698" i="3"/>
  <c r="BO1698" i="3"/>
  <c r="BW1664" i="3"/>
  <c r="BM1664" i="3"/>
  <c r="BW1666" i="3"/>
  <c r="BM1666" i="3"/>
  <c r="BW1668" i="3"/>
  <c r="BM1668" i="3"/>
  <c r="BW1670" i="3"/>
  <c r="BM1670" i="3"/>
  <c r="AI1678" i="3"/>
  <c r="AG1678" i="3"/>
  <c r="AH1678" i="3"/>
  <c r="AI1682" i="3"/>
  <c r="AG1682" i="3"/>
  <c r="AH1682" i="3"/>
  <c r="AI1686" i="3"/>
  <c r="AG1686" i="3"/>
  <c r="AH1686" i="3"/>
  <c r="BW1673" i="3"/>
  <c r="BW1675" i="3"/>
  <c r="BM1676" i="3"/>
  <c r="BW1677" i="3"/>
  <c r="BM1678" i="3"/>
  <c r="BW1679" i="3"/>
  <c r="BM1680" i="3"/>
  <c r="BW1681" i="3"/>
  <c r="BM1682" i="3"/>
  <c r="BW1683" i="3"/>
  <c r="BM1684" i="3"/>
  <c r="BW1685" i="3"/>
  <c r="BM1686" i="3"/>
  <c r="BW1687" i="3"/>
  <c r="AL1688" i="3"/>
  <c r="BY1688" i="3"/>
  <c r="AM1688" i="3"/>
  <c r="BM1690" i="3"/>
  <c r="BW1690" i="3"/>
  <c r="BM1692" i="3"/>
  <c r="BW1692" i="3"/>
  <c r="BM1694" i="3"/>
  <c r="BW1694" i="3"/>
  <c r="BX1698" i="3"/>
  <c r="AI1699" i="3"/>
  <c r="AH1699" i="3"/>
  <c r="AI1703" i="3"/>
  <c r="AG1703" i="3"/>
  <c r="AH1703" i="3"/>
  <c r="AI1707" i="3"/>
  <c r="AG1707" i="3"/>
  <c r="AH1707" i="3"/>
  <c r="AK1696" i="3"/>
  <c r="AL1696" i="3"/>
  <c r="AJ1696" i="3"/>
  <c r="BY1696" i="3"/>
  <c r="AM1696" i="3"/>
  <c r="BO1696" i="3"/>
  <c r="BW1697" i="3"/>
  <c r="BM1697" i="3"/>
  <c r="BN1700" i="3"/>
  <c r="BX1700" i="3"/>
  <c r="BN1704" i="3"/>
  <c r="BX1704" i="3"/>
  <c r="BN1708" i="3"/>
  <c r="BX1708" i="3"/>
  <c r="BY1720" i="3"/>
  <c r="AM1720" i="3"/>
  <c r="BO1720" i="3"/>
  <c r="BW1689" i="3"/>
  <c r="BM1689" i="3"/>
  <c r="BW1691" i="3"/>
  <c r="BM1691" i="3"/>
  <c r="BW1693" i="3"/>
  <c r="BM1693" i="3"/>
  <c r="BW1695" i="3"/>
  <c r="BM1695" i="3"/>
  <c r="AI1701" i="3"/>
  <c r="AG1701" i="3"/>
  <c r="AH1701" i="3"/>
  <c r="AI1705" i="3"/>
  <c r="AG1705" i="3"/>
  <c r="AH1705" i="3"/>
  <c r="AI1709" i="3"/>
  <c r="AG1709" i="3"/>
  <c r="AH1709" i="3"/>
  <c r="BN1702" i="3"/>
  <c r="BX1702" i="3"/>
  <c r="BN1706" i="3"/>
  <c r="BX1706" i="3"/>
  <c r="BW1696" i="3"/>
  <c r="BW1698" i="3"/>
  <c r="BM1699" i="3"/>
  <c r="BW1700" i="3"/>
  <c r="BM1701" i="3"/>
  <c r="BW1702" i="3"/>
  <c r="BM1703" i="3"/>
  <c r="BW1704" i="3"/>
  <c r="BM1705" i="3"/>
  <c r="BW1706" i="3"/>
  <c r="BM1707" i="3"/>
  <c r="BW1708" i="3"/>
  <c r="BM1709" i="3"/>
  <c r="BW1711" i="3"/>
  <c r="BM1711" i="3"/>
  <c r="BW1713" i="3"/>
  <c r="BM1713" i="3"/>
  <c r="BW1715" i="3"/>
  <c r="BM1715" i="3"/>
  <c r="BW1717" i="3"/>
  <c r="BM1717" i="3"/>
  <c r="BW1719" i="3"/>
  <c r="BM1719" i="3"/>
  <c r="BX1720" i="3"/>
  <c r="AI1723" i="3"/>
  <c r="AG1723" i="3"/>
  <c r="AH1723" i="3"/>
  <c r="AI1727" i="3"/>
  <c r="AG1727" i="3"/>
  <c r="AH1727" i="3"/>
  <c r="BN1732" i="3"/>
  <c r="BX1732" i="3"/>
  <c r="BN1735" i="3"/>
  <c r="BX1735" i="3"/>
  <c r="BN1737" i="3"/>
  <c r="BX1737" i="3"/>
  <c r="BN1724" i="3"/>
  <c r="BX1724" i="3"/>
  <c r="BN1728" i="3"/>
  <c r="BX1728" i="3"/>
  <c r="BN1731" i="3"/>
  <c r="BX1731" i="3"/>
  <c r="BM1710" i="3"/>
  <c r="BW1710" i="3"/>
  <c r="BM1712" i="3"/>
  <c r="BW1712" i="3"/>
  <c r="BM1714" i="3"/>
  <c r="BW1714" i="3"/>
  <c r="BM1716" i="3"/>
  <c r="BW1716" i="3"/>
  <c r="BM1718" i="3"/>
  <c r="BW1718" i="3"/>
  <c r="AI1721" i="3"/>
  <c r="AG1721" i="3"/>
  <c r="AH1721" i="3"/>
  <c r="AI1725" i="3"/>
  <c r="AG1725" i="3"/>
  <c r="AH1725" i="3"/>
  <c r="AI1729" i="3"/>
  <c r="AG1729" i="3"/>
  <c r="AH1729" i="3"/>
  <c r="BN1734" i="3"/>
  <c r="BX1734" i="3"/>
  <c r="BN1736" i="3"/>
  <c r="BX1736" i="3"/>
  <c r="BN1738" i="3"/>
  <c r="BX1738" i="3"/>
  <c r="BN1722" i="3"/>
  <c r="BX1722" i="3"/>
  <c r="BN1726" i="3"/>
  <c r="BX1726" i="3"/>
  <c r="BN1730" i="3"/>
  <c r="BX1730" i="3"/>
  <c r="BN1733" i="3"/>
  <c r="BX1733" i="3"/>
  <c r="BW1720" i="3"/>
  <c r="BM1721" i="3"/>
  <c r="BW1722" i="3"/>
  <c r="BM1723" i="3"/>
  <c r="BW1724" i="3"/>
  <c r="BM1725" i="3"/>
  <c r="BW1726" i="3"/>
  <c r="BM1727" i="3"/>
  <c r="BW1728" i="3"/>
  <c r="BM1729" i="3"/>
  <c r="BW1730" i="3"/>
  <c r="BW1732" i="3"/>
  <c r="BM1739" i="3"/>
  <c r="BN1740" i="3"/>
  <c r="BX1740" i="3"/>
  <c r="BM1742" i="3"/>
  <c r="BW1742" i="3"/>
  <c r="AI1745" i="3"/>
  <c r="AG1745" i="3"/>
  <c r="AH1745" i="3"/>
  <c r="AI1749" i="3"/>
  <c r="AG1749" i="3"/>
  <c r="AH1749" i="3"/>
  <c r="BW1731" i="3"/>
  <c r="AH1733" i="3"/>
  <c r="BW1734" i="3"/>
  <c r="BW1735" i="3"/>
  <c r="BW1736" i="3"/>
  <c r="BW1737" i="3"/>
  <c r="BW1738" i="3"/>
  <c r="AG1739" i="3"/>
  <c r="AI1739" i="3"/>
  <c r="AH1740" i="3"/>
  <c r="AI1740" i="3"/>
  <c r="AG1740" i="3"/>
  <c r="AG1744" i="3"/>
  <c r="AI1744" i="3"/>
  <c r="AH1744" i="3"/>
  <c r="AG1748" i="3"/>
  <c r="AI1748" i="3"/>
  <c r="AH1748" i="3"/>
  <c r="AG1733" i="3"/>
  <c r="BW1741" i="3"/>
  <c r="BM1741" i="3"/>
  <c r="BW1743" i="3"/>
  <c r="BM1743" i="3"/>
  <c r="AI1747" i="3"/>
  <c r="AG1747" i="3"/>
  <c r="AH1747" i="3"/>
  <c r="AI1751" i="3"/>
  <c r="AG1751" i="3"/>
  <c r="AH1751" i="3"/>
  <c r="AG1746" i="3"/>
  <c r="AI1746" i="3"/>
  <c r="AH1746" i="3"/>
  <c r="AG1750" i="3"/>
  <c r="AI1750" i="3"/>
  <c r="AH1750" i="3"/>
  <c r="AI1753" i="3"/>
  <c r="AG1753" i="3"/>
  <c r="BN1744" i="3"/>
  <c r="BX1744" i="3"/>
  <c r="BN1745" i="3"/>
  <c r="BX1745" i="3"/>
  <c r="BN1746" i="3"/>
  <c r="BX1746" i="3"/>
  <c r="BN1747" i="3"/>
  <c r="BX1747" i="3"/>
  <c r="BN1748" i="3"/>
  <c r="BX1748" i="3"/>
  <c r="BN1749" i="3"/>
  <c r="BX1749" i="3"/>
  <c r="BN1750" i="3"/>
  <c r="BX1750" i="3"/>
  <c r="BN1751" i="3"/>
  <c r="BX1751" i="3"/>
  <c r="BW1752" i="3"/>
  <c r="BN1752" i="3"/>
  <c r="BX1752" i="3"/>
  <c r="BN1753" i="3"/>
  <c r="BX1753" i="3"/>
  <c r="BO1754" i="3"/>
  <c r="BY1754" i="3"/>
  <c r="AM1754" i="3"/>
  <c r="AI1754" i="3"/>
  <c r="BX1754" i="3"/>
  <c r="BN1766" i="3"/>
  <c r="BX1766" i="3"/>
  <c r="AH1754" i="3"/>
  <c r="BW1755" i="3"/>
  <c r="BM1755" i="3"/>
  <c r="BW1757" i="3"/>
  <c r="BM1757" i="3"/>
  <c r="BW1759" i="3"/>
  <c r="BM1759" i="3"/>
  <c r="BW1761" i="3"/>
  <c r="BM1761" i="3"/>
  <c r="BW1763" i="3"/>
  <c r="BM1763" i="3"/>
  <c r="BN1764" i="3"/>
  <c r="BX1764" i="3"/>
  <c r="BN1768" i="3"/>
  <c r="BX1768" i="3"/>
  <c r="BN1765" i="3"/>
  <c r="BX1765" i="3"/>
  <c r="BN1767" i="3"/>
  <c r="BX1767" i="3"/>
  <c r="BM1756" i="3"/>
  <c r="BW1756" i="3"/>
  <c r="BM1758" i="3"/>
  <c r="BW1758" i="3"/>
  <c r="BM1760" i="3"/>
  <c r="BW1760" i="3"/>
  <c r="BM1762" i="3"/>
  <c r="BW1762" i="3"/>
  <c r="BW1764" i="3"/>
  <c r="BN1769" i="3"/>
  <c r="BX1769" i="3"/>
  <c r="BM1770" i="3"/>
  <c r="AG1771" i="3"/>
  <c r="AH1771" i="3"/>
  <c r="BW1766" i="3"/>
  <c r="BW1767" i="3"/>
  <c r="AG1768" i="3"/>
  <c r="AI1768" i="3"/>
  <c r="AI1769" i="3"/>
  <c r="AG1769" i="3"/>
  <c r="AI1770" i="3"/>
  <c r="AH1770" i="3"/>
  <c r="BW1765" i="3"/>
  <c r="AG1770" i="3"/>
  <c r="BN1771" i="3"/>
  <c r="BX1771" i="3"/>
  <c r="BM1772" i="3"/>
  <c r="BW1772" i="3"/>
  <c r="AG1774" i="3"/>
  <c r="AI1774" i="3"/>
  <c r="BN1775" i="3"/>
  <c r="BX1775" i="3"/>
  <c r="AI1775" i="3"/>
  <c r="AG1775" i="3"/>
  <c r="BN1776" i="3"/>
  <c r="BX1776" i="3"/>
  <c r="BN1777" i="3"/>
  <c r="BX1777" i="3"/>
  <c r="AI1779" i="3"/>
  <c r="AG1779" i="3"/>
  <c r="AH1779" i="3"/>
  <c r="BN1773" i="3"/>
  <c r="BX1773" i="3"/>
  <c r="AG1776" i="3"/>
  <c r="AI1776" i="3"/>
  <c r="AI1777" i="3"/>
  <c r="AG1777" i="3"/>
  <c r="AH1777" i="3"/>
  <c r="AG1778" i="3"/>
  <c r="AI1778" i="3"/>
  <c r="AH1778" i="3"/>
  <c r="AI1773" i="3"/>
  <c r="AG1773" i="3"/>
  <c r="BN1774" i="3"/>
  <c r="BX1774" i="3"/>
  <c r="AH1775" i="3"/>
  <c r="BW1780" i="3"/>
  <c r="BN1778" i="3"/>
  <c r="BX1778" i="3"/>
  <c r="BN1779" i="3"/>
  <c r="BX1779" i="3"/>
  <c r="BN1780" i="3"/>
  <c r="BX1780" i="3"/>
  <c r="AG233" i="3"/>
  <c r="AH233" i="3"/>
  <c r="AG297" i="3"/>
  <c r="AH297" i="3"/>
  <c r="AG265" i="3"/>
  <c r="AH265" i="3"/>
  <c r="AH1243" i="3"/>
  <c r="AI1243" i="3"/>
  <c r="AG1243" i="3"/>
  <c r="BN1018" i="3"/>
  <c r="BX1018" i="3"/>
  <c r="BN990" i="3"/>
  <c r="BX990" i="3"/>
  <c r="AK1211" i="3"/>
  <c r="AJ1211" i="3"/>
  <c r="AL1211" i="3"/>
  <c r="AG1094" i="3"/>
  <c r="AI1094" i="3"/>
  <c r="BN1038" i="3"/>
  <c r="BX1038" i="3"/>
  <c r="BN1006" i="3"/>
  <c r="BX1006" i="3"/>
  <c r="AG976" i="3"/>
  <c r="AI976" i="3"/>
  <c r="AH976" i="3"/>
  <c r="BX969" i="3"/>
  <c r="BN969" i="3"/>
  <c r="BN329" i="3"/>
  <c r="BX329" i="3"/>
  <c r="AH618" i="3"/>
  <c r="AG618" i="3"/>
  <c r="AH327" i="3"/>
  <c r="AI327" i="3"/>
  <c r="AG327" i="3"/>
  <c r="AH359" i="3"/>
  <c r="AI359" i="3"/>
  <c r="AG359" i="3"/>
  <c r="AG323" i="3"/>
  <c r="AH323" i="3"/>
  <c r="AI323" i="3"/>
  <c r="AH335" i="3"/>
  <c r="AI335" i="3"/>
  <c r="AG335" i="3"/>
  <c r="BP1459" i="3"/>
  <c r="BZ1459" i="3"/>
  <c r="BN1042" i="3"/>
  <c r="BX1042" i="3"/>
  <c r="BN1010" i="3"/>
  <c r="BX1010" i="3"/>
  <c r="BN982" i="3"/>
  <c r="BX982" i="3"/>
  <c r="BN1046" i="3"/>
  <c r="BX1046" i="3"/>
  <c r="BN1030" i="3"/>
  <c r="BX1030" i="3"/>
  <c r="BN998" i="3"/>
  <c r="BX998" i="3"/>
  <c r="BY967" i="3"/>
  <c r="AM967" i="3"/>
  <c r="BO967" i="3"/>
  <c r="BN1040" i="3"/>
  <c r="BX1040" i="3"/>
  <c r="BN1032" i="3"/>
  <c r="BX1032" i="3"/>
  <c r="BN1024" i="3"/>
  <c r="BX1024" i="3"/>
  <c r="BN1016" i="3"/>
  <c r="BX1016" i="3"/>
  <c r="BN1008" i="3"/>
  <c r="BX1008" i="3"/>
  <c r="BN1000" i="3"/>
  <c r="BX1000" i="3"/>
  <c r="BX984" i="3"/>
  <c r="BN984" i="3"/>
  <c r="AH819" i="3"/>
  <c r="AI819" i="3"/>
  <c r="AG819" i="3"/>
  <c r="BN627" i="3"/>
  <c r="BX627" i="3"/>
  <c r="AG637" i="3"/>
  <c r="AI637" i="3"/>
  <c r="AH637" i="3"/>
  <c r="AI625" i="3"/>
  <c r="AG625" i="3"/>
  <c r="AH625" i="3"/>
  <c r="AJ614" i="3"/>
  <c r="AK614" i="3"/>
  <c r="AK409" i="3"/>
  <c r="AJ409" i="3"/>
  <c r="AI237" i="3"/>
  <c r="AG237" i="3"/>
  <c r="AH237" i="3"/>
  <c r="BN331" i="3"/>
  <c r="BX331" i="3"/>
  <c r="AJ1459" i="3"/>
  <c r="AK1459" i="3"/>
  <c r="BX1052" i="3"/>
  <c r="BN1052" i="3"/>
  <c r="BN1034" i="3"/>
  <c r="BX1034" i="3"/>
  <c r="BN1002" i="3"/>
  <c r="BX1002" i="3"/>
  <c r="AH1245" i="3"/>
  <c r="AG1245" i="3"/>
  <c r="AI1245" i="3"/>
  <c r="BX1044" i="3"/>
  <c r="BN1044" i="3"/>
  <c r="BN1022" i="3"/>
  <c r="BX1022" i="3"/>
  <c r="AG984" i="3"/>
  <c r="AH984" i="3"/>
  <c r="AI984" i="3"/>
  <c r="BN635" i="3"/>
  <c r="BX635" i="3"/>
  <c r="AH599" i="3"/>
  <c r="AG599" i="3"/>
  <c r="AI599" i="3"/>
  <c r="AG986" i="3"/>
  <c r="AI986" i="3"/>
  <c r="AG978" i="3"/>
  <c r="AI978" i="3"/>
  <c r="AG968" i="3"/>
  <c r="AI968" i="3"/>
  <c r="AH968" i="3"/>
  <c r="AG972" i="3"/>
  <c r="AH972" i="3"/>
  <c r="AI972" i="3"/>
  <c r="BN841" i="3"/>
  <c r="BX841" i="3"/>
  <c r="AH616" i="3"/>
  <c r="AG616" i="3"/>
  <c r="AG417" i="3"/>
  <c r="AI417" i="3"/>
  <c r="AI391" i="3"/>
  <c r="AG391" i="3"/>
  <c r="AH391" i="3"/>
  <c r="AG331" i="3"/>
  <c r="AH331" i="3"/>
  <c r="AI331" i="3"/>
  <c r="BX203" i="3"/>
  <c r="BN203" i="3"/>
  <c r="BP1688" i="3"/>
  <c r="BZ1688" i="3"/>
  <c r="BX1048" i="3"/>
  <c r="BN1048" i="3"/>
  <c r="BN1026" i="3"/>
  <c r="BX1026" i="3"/>
  <c r="BN992" i="3"/>
  <c r="BX992" i="3"/>
  <c r="BN1014" i="3"/>
  <c r="BX1014" i="3"/>
  <c r="BN933" i="3"/>
  <c r="BX933" i="3"/>
  <c r="BX1036" i="3"/>
  <c r="BN1036" i="3"/>
  <c r="BX1028" i="3"/>
  <c r="BN1028" i="3"/>
  <c r="BX1020" i="3"/>
  <c r="BN1020" i="3"/>
  <c r="BX1012" i="3"/>
  <c r="BN1012" i="3"/>
  <c r="BX1004" i="3"/>
  <c r="BN1004" i="3"/>
  <c r="BX996" i="3"/>
  <c r="BN996" i="3"/>
  <c r="BN976" i="3"/>
  <c r="BX976" i="3"/>
  <c r="BX994" i="3"/>
  <c r="BN994" i="3"/>
  <c r="AH969" i="3"/>
  <c r="AG969" i="3"/>
  <c r="AG629" i="3"/>
  <c r="AH629" i="3"/>
  <c r="AI629" i="3"/>
  <c r="BN361" i="3"/>
  <c r="BX361" i="3"/>
  <c r="AH622" i="3"/>
  <c r="AG622" i="3"/>
  <c r="AH620" i="3"/>
  <c r="AG620" i="3"/>
  <c r="BX333" i="3"/>
  <c r="BN333" i="3"/>
  <c r="BN239" i="3"/>
  <c r="BX239" i="3"/>
  <c r="BN235" i="3"/>
  <c r="BX235" i="3"/>
  <c r="BN327" i="3"/>
  <c r="BX327" i="3"/>
  <c r="BN359" i="3"/>
  <c r="BX359" i="3"/>
  <c r="BN323" i="3"/>
  <c r="BX323" i="3"/>
  <c r="BN335" i="3"/>
  <c r="BX335" i="3"/>
  <c r="AI203" i="3"/>
  <c r="AG203" i="3"/>
  <c r="AH203" i="3"/>
  <c r="BO1778" i="3"/>
  <c r="BY1778" i="3"/>
  <c r="AM1778" i="3"/>
  <c r="BO1774" i="3"/>
  <c r="BY1774" i="3"/>
  <c r="AM1774" i="3"/>
  <c r="BO1773" i="3"/>
  <c r="BY1773" i="3"/>
  <c r="AM1773" i="3"/>
  <c r="AK1777" i="3"/>
  <c r="AJ1777" i="3"/>
  <c r="AL1777" i="3"/>
  <c r="AK1771" i="3"/>
  <c r="AJ1771" i="3"/>
  <c r="AL1771" i="3"/>
  <c r="BO1769" i="3"/>
  <c r="BY1769" i="3"/>
  <c r="AM1769" i="3"/>
  <c r="AH1760" i="3"/>
  <c r="AG1760" i="3"/>
  <c r="AI1760" i="3"/>
  <c r="AH1756" i="3"/>
  <c r="AG1756" i="3"/>
  <c r="AI1756" i="3"/>
  <c r="AJ1765" i="3"/>
  <c r="AK1765" i="3"/>
  <c r="AL1765" i="3"/>
  <c r="AK1764" i="3"/>
  <c r="AL1764" i="3"/>
  <c r="AJ1764" i="3"/>
  <c r="BN1761" i="3"/>
  <c r="BX1761" i="3"/>
  <c r="BN1757" i="3"/>
  <c r="BX1757" i="3"/>
  <c r="BO1753" i="3"/>
  <c r="BY1753" i="3"/>
  <c r="AM1753" i="3"/>
  <c r="AG1752" i="3"/>
  <c r="AH1752" i="3"/>
  <c r="AI1752" i="3"/>
  <c r="BY1750" i="3"/>
  <c r="AM1750" i="3"/>
  <c r="BO1750" i="3"/>
  <c r="BY1748" i="3"/>
  <c r="AM1748" i="3"/>
  <c r="BO1748" i="3"/>
  <c r="BY1746" i="3"/>
  <c r="AM1746" i="3"/>
  <c r="BO1746" i="3"/>
  <c r="BY1744" i="3"/>
  <c r="AM1744" i="3"/>
  <c r="BO1744" i="3"/>
  <c r="AG1743" i="3"/>
  <c r="AH1743" i="3"/>
  <c r="AI1743" i="3"/>
  <c r="AG1737" i="3"/>
  <c r="AI1737" i="3"/>
  <c r="AH1737" i="3"/>
  <c r="AH1742" i="3"/>
  <c r="AI1742" i="3"/>
  <c r="AG1742" i="3"/>
  <c r="BN1739" i="3"/>
  <c r="BX1739" i="3"/>
  <c r="AG1728" i="3"/>
  <c r="AH1728" i="3"/>
  <c r="AI1728" i="3"/>
  <c r="AG1724" i="3"/>
  <c r="AH1724" i="3"/>
  <c r="AI1724" i="3"/>
  <c r="AG1720" i="3"/>
  <c r="AH1720" i="3"/>
  <c r="AI1720" i="3"/>
  <c r="BY1730" i="3"/>
  <c r="AM1730" i="3"/>
  <c r="BO1730" i="3"/>
  <c r="BY1722" i="3"/>
  <c r="AM1722" i="3"/>
  <c r="BO1722" i="3"/>
  <c r="BY1736" i="3"/>
  <c r="AM1736" i="3"/>
  <c r="BO1736" i="3"/>
  <c r="AH1718" i="3"/>
  <c r="AG1718" i="3"/>
  <c r="AI1718" i="3"/>
  <c r="AH1714" i="3"/>
  <c r="AG1714" i="3"/>
  <c r="AI1714" i="3"/>
  <c r="AH1710" i="3"/>
  <c r="AG1710" i="3"/>
  <c r="AI1710" i="3"/>
  <c r="AK1728" i="3"/>
  <c r="AL1728" i="3"/>
  <c r="AJ1728" i="3"/>
  <c r="AK1737" i="3"/>
  <c r="AJ1737" i="3"/>
  <c r="AL1737" i="3"/>
  <c r="AK1732" i="3"/>
  <c r="AJ1732" i="3"/>
  <c r="AL1732" i="3"/>
  <c r="AK1720" i="3"/>
  <c r="AL1720" i="3"/>
  <c r="AJ1720" i="3"/>
  <c r="AH1717" i="3"/>
  <c r="AG1717" i="3"/>
  <c r="AI1717" i="3"/>
  <c r="AH1713" i="3"/>
  <c r="AG1713" i="3"/>
  <c r="AI1713" i="3"/>
  <c r="AG1708" i="3"/>
  <c r="AH1708" i="3"/>
  <c r="AI1708" i="3"/>
  <c r="AG1704" i="3"/>
  <c r="AH1704" i="3"/>
  <c r="AI1704" i="3"/>
  <c r="AG1700" i="3"/>
  <c r="AH1700" i="3"/>
  <c r="AI1700" i="3"/>
  <c r="AK1706" i="3"/>
  <c r="AL1706" i="3"/>
  <c r="AJ1706" i="3"/>
  <c r="AH1693" i="3"/>
  <c r="AG1693" i="3"/>
  <c r="AI1693" i="3"/>
  <c r="AH1689" i="3"/>
  <c r="AG1689" i="3"/>
  <c r="AI1689" i="3"/>
  <c r="BY1708" i="3"/>
  <c r="AM1708" i="3"/>
  <c r="BO1708" i="3"/>
  <c r="BY1700" i="3"/>
  <c r="AM1700" i="3"/>
  <c r="BO1700" i="3"/>
  <c r="AH1692" i="3"/>
  <c r="AG1692" i="3"/>
  <c r="AI1692" i="3"/>
  <c r="BN1686" i="3"/>
  <c r="BX1686" i="3"/>
  <c r="BN1682" i="3"/>
  <c r="BX1682" i="3"/>
  <c r="BN1678" i="3"/>
  <c r="BX1678" i="3"/>
  <c r="AG1673" i="3"/>
  <c r="AH1673" i="3"/>
  <c r="AI1673" i="3"/>
  <c r="BN1668" i="3"/>
  <c r="BX1668" i="3"/>
  <c r="BN1664" i="3"/>
  <c r="BX1664" i="3"/>
  <c r="BY1681" i="3"/>
  <c r="AM1681" i="3"/>
  <c r="BO1681" i="3"/>
  <c r="AI1672" i="3"/>
  <c r="AH1672" i="3"/>
  <c r="AG1672" i="3"/>
  <c r="BN1674" i="3"/>
  <c r="BX1674" i="3"/>
  <c r="BN1671" i="3"/>
  <c r="BX1671" i="3"/>
  <c r="BN1667" i="3"/>
  <c r="BX1667" i="3"/>
  <c r="BY1687" i="3"/>
  <c r="AM1687" i="3"/>
  <c r="BO1687" i="3"/>
  <c r="BY1679" i="3"/>
  <c r="AM1679" i="3"/>
  <c r="BO1679" i="3"/>
  <c r="AL1645" i="3"/>
  <c r="AK1645" i="3"/>
  <c r="AJ1645" i="3"/>
  <c r="AH1661" i="3"/>
  <c r="AI1661" i="3"/>
  <c r="AG1661" i="3"/>
  <c r="AH1657" i="3"/>
  <c r="AI1657" i="3"/>
  <c r="AG1657" i="3"/>
  <c r="AH1653" i="3"/>
  <c r="AI1653" i="3"/>
  <c r="AG1653" i="3"/>
  <c r="AH1649" i="3"/>
  <c r="AI1649" i="3"/>
  <c r="AG1649" i="3"/>
  <c r="AL1647" i="3"/>
  <c r="AK1647" i="3"/>
  <c r="AJ1647" i="3"/>
  <c r="AK1643" i="3"/>
  <c r="AJ1643" i="3"/>
  <c r="AL1643" i="3"/>
  <c r="AK1641" i="3"/>
  <c r="AJ1641" i="3"/>
  <c r="AL1641" i="3"/>
  <c r="AK1639" i="3"/>
  <c r="AJ1639" i="3"/>
  <c r="AL1639" i="3"/>
  <c r="BP1675" i="3"/>
  <c r="BZ1675" i="3"/>
  <c r="BN1660" i="3"/>
  <c r="BX1660" i="3"/>
  <c r="BN1656" i="3"/>
  <c r="BX1656" i="3"/>
  <c r="BN1652" i="3"/>
  <c r="BX1652" i="3"/>
  <c r="AH1647" i="3"/>
  <c r="AI1647" i="3"/>
  <c r="AG1647" i="3"/>
  <c r="AG1636" i="3"/>
  <c r="AH1636" i="3"/>
  <c r="AI1636" i="3"/>
  <c r="AG1632" i="3"/>
  <c r="AH1632" i="3"/>
  <c r="AI1632" i="3"/>
  <c r="AG1628" i="3"/>
  <c r="AH1628" i="3"/>
  <c r="AI1628" i="3"/>
  <c r="AG1624" i="3"/>
  <c r="AH1624" i="3"/>
  <c r="AI1624" i="3"/>
  <c r="AG1620" i="3"/>
  <c r="AH1620" i="3"/>
  <c r="AI1620" i="3"/>
  <c r="AG1616" i="3"/>
  <c r="AH1616" i="3"/>
  <c r="AI1616" i="3"/>
  <c r="AK1632" i="3"/>
  <c r="AL1632" i="3"/>
  <c r="AJ1632" i="3"/>
  <c r="AK1624" i="3"/>
  <c r="AL1624" i="3"/>
  <c r="AJ1624" i="3"/>
  <c r="AK1616" i="3"/>
  <c r="AL1616" i="3"/>
  <c r="AJ1616" i="3"/>
  <c r="AK1610" i="3"/>
  <c r="AL1610" i="3"/>
  <c r="AJ1610" i="3"/>
  <c r="AK1634" i="3"/>
  <c r="AL1634" i="3"/>
  <c r="AJ1634" i="3"/>
  <c r="AK1626" i="3"/>
  <c r="AL1626" i="3"/>
  <c r="AJ1626" i="3"/>
  <c r="AK1618" i="3"/>
  <c r="AL1618" i="3"/>
  <c r="AJ1618" i="3"/>
  <c r="BP1612" i="3"/>
  <c r="BZ1612" i="3"/>
  <c r="AK1614" i="3"/>
  <c r="AL1614" i="3"/>
  <c r="AJ1614" i="3"/>
  <c r="AG1607" i="3"/>
  <c r="AH1607" i="3"/>
  <c r="AI1607" i="3"/>
  <c r="AG1603" i="3"/>
  <c r="AH1603" i="3"/>
  <c r="AI1603" i="3"/>
  <c r="AG1599" i="3"/>
  <c r="AH1599" i="3"/>
  <c r="AI1599" i="3"/>
  <c r="AG1595" i="3"/>
  <c r="AH1595" i="3"/>
  <c r="AI1595" i="3"/>
  <c r="AG1591" i="3"/>
  <c r="AH1591" i="3"/>
  <c r="AI1591" i="3"/>
  <c r="AG1587" i="3"/>
  <c r="AH1587" i="3"/>
  <c r="AI1587" i="3"/>
  <c r="AG1583" i="3"/>
  <c r="AH1583" i="3"/>
  <c r="AI1583" i="3"/>
  <c r="BO1577" i="3"/>
  <c r="BY1577" i="3"/>
  <c r="AM1577" i="3"/>
  <c r="BO1573" i="3"/>
  <c r="BY1573" i="3"/>
  <c r="AM1573" i="3"/>
  <c r="BY1571" i="3"/>
  <c r="AM1571" i="3"/>
  <c r="BO1571" i="3"/>
  <c r="BY1569" i="3"/>
  <c r="AM1569" i="3"/>
  <c r="BO1569" i="3"/>
  <c r="BY1567" i="3"/>
  <c r="AM1567" i="3"/>
  <c r="BO1567" i="3"/>
  <c r="BP1614" i="3"/>
  <c r="BZ1614" i="3"/>
  <c r="AH1606" i="3"/>
  <c r="AI1606" i="3"/>
  <c r="AG1606" i="3"/>
  <c r="AH1602" i="3"/>
  <c r="AI1602" i="3"/>
  <c r="AG1602" i="3"/>
  <c r="AH1598" i="3"/>
  <c r="AI1598" i="3"/>
  <c r="AG1598" i="3"/>
  <c r="AH1594" i="3"/>
  <c r="AI1594" i="3"/>
  <c r="AG1594" i="3"/>
  <c r="AH1590" i="3"/>
  <c r="AI1590" i="3"/>
  <c r="AG1590" i="3"/>
  <c r="AH1586" i="3"/>
  <c r="AI1586" i="3"/>
  <c r="AG1586" i="3"/>
  <c r="AH1582" i="3"/>
  <c r="AI1582" i="3"/>
  <c r="AG1582" i="3"/>
  <c r="AJ1579" i="3"/>
  <c r="AK1579" i="3"/>
  <c r="AL1579" i="3"/>
  <c r="AJ1575" i="3"/>
  <c r="AK1575" i="3"/>
  <c r="AL1575" i="3"/>
  <c r="AH1578" i="3"/>
  <c r="AI1578" i="3"/>
  <c r="AG1578" i="3"/>
  <c r="AL1527" i="3"/>
  <c r="AK1527" i="3"/>
  <c r="AJ1527" i="3"/>
  <c r="AL1523" i="3"/>
  <c r="AK1523" i="3"/>
  <c r="AJ1523" i="3"/>
  <c r="AL1519" i="3"/>
  <c r="AK1519" i="3"/>
  <c r="AJ1519" i="3"/>
  <c r="AH1565" i="3"/>
  <c r="AI1565" i="3"/>
  <c r="AG1565" i="3"/>
  <c r="AH1561" i="3"/>
  <c r="AI1561" i="3"/>
  <c r="AG1561" i="3"/>
  <c r="AH1557" i="3"/>
  <c r="AI1557" i="3"/>
  <c r="AG1557" i="3"/>
  <c r="AH1553" i="3"/>
  <c r="AI1553" i="3"/>
  <c r="AG1553" i="3"/>
  <c r="AH1549" i="3"/>
  <c r="AI1549" i="3"/>
  <c r="AG1549" i="3"/>
  <c r="AH1545" i="3"/>
  <c r="AI1545" i="3"/>
  <c r="AG1545" i="3"/>
  <c r="AH1541" i="3"/>
  <c r="AI1541" i="3"/>
  <c r="AG1541" i="3"/>
  <c r="AH1537" i="3"/>
  <c r="AI1537" i="3"/>
  <c r="AG1537" i="3"/>
  <c r="AH1533" i="3"/>
  <c r="AI1533" i="3"/>
  <c r="AG1533" i="3"/>
  <c r="AH1529" i="3"/>
  <c r="AI1529" i="3"/>
  <c r="AG1529" i="3"/>
  <c r="AH1519" i="3"/>
  <c r="AI1519" i="3"/>
  <c r="AG1519" i="3"/>
  <c r="AL1525" i="3"/>
  <c r="AK1525" i="3"/>
  <c r="AJ1525" i="3"/>
  <c r="AL1521" i="3"/>
  <c r="AK1521" i="3"/>
  <c r="AJ1521" i="3"/>
  <c r="AG1514" i="3"/>
  <c r="AI1514" i="3"/>
  <c r="AH1514" i="3"/>
  <c r="AG1510" i="3"/>
  <c r="AI1510" i="3"/>
  <c r="AH1510" i="3"/>
  <c r="BN1566" i="3"/>
  <c r="BX1566" i="3"/>
  <c r="BN1562" i="3"/>
  <c r="BX1562" i="3"/>
  <c r="BN1558" i="3"/>
  <c r="BX1558" i="3"/>
  <c r="BN1554" i="3"/>
  <c r="BX1554" i="3"/>
  <c r="BN1550" i="3"/>
  <c r="BX1550" i="3"/>
  <c r="BN1546" i="3"/>
  <c r="BX1546" i="3"/>
  <c r="BN1542" i="3"/>
  <c r="BX1542" i="3"/>
  <c r="BN1538" i="3"/>
  <c r="BX1538" i="3"/>
  <c r="BN1534" i="3"/>
  <c r="BX1534" i="3"/>
  <c r="BN1530" i="3"/>
  <c r="BX1530" i="3"/>
  <c r="AH1525" i="3"/>
  <c r="AI1525" i="3"/>
  <c r="AG1525" i="3"/>
  <c r="BN1507" i="3"/>
  <c r="BX1507" i="3"/>
  <c r="BN1503" i="3"/>
  <c r="BX1503" i="3"/>
  <c r="BN1499" i="3"/>
  <c r="BX1499" i="3"/>
  <c r="BN1495" i="3"/>
  <c r="BX1495" i="3"/>
  <c r="BN1491" i="3"/>
  <c r="BX1491" i="3"/>
  <c r="BN1487" i="3"/>
  <c r="BX1487" i="3"/>
  <c r="BN1483" i="3"/>
  <c r="BX1483" i="3"/>
  <c r="BN1479" i="3"/>
  <c r="BX1479" i="3"/>
  <c r="BN1475" i="3"/>
  <c r="BX1475" i="3"/>
  <c r="BN1471" i="3"/>
  <c r="BX1471" i="3"/>
  <c r="AH1464" i="3"/>
  <c r="AG1464" i="3"/>
  <c r="AI1464" i="3"/>
  <c r="BY1504" i="3"/>
  <c r="AM1504" i="3"/>
  <c r="BO1504" i="3"/>
  <c r="BY1496" i="3"/>
  <c r="AM1496" i="3"/>
  <c r="BO1496" i="3"/>
  <c r="BY1488" i="3"/>
  <c r="AM1488" i="3"/>
  <c r="BO1488" i="3"/>
  <c r="BY1480" i="3"/>
  <c r="AM1480" i="3"/>
  <c r="BO1480" i="3"/>
  <c r="BY1472" i="3"/>
  <c r="AM1472" i="3"/>
  <c r="BO1472" i="3"/>
  <c r="AK1514" i="3"/>
  <c r="AJ1514" i="3"/>
  <c r="AL1514" i="3"/>
  <c r="AK1510" i="3"/>
  <c r="AJ1510" i="3"/>
  <c r="AL1510" i="3"/>
  <c r="BN1467" i="3"/>
  <c r="BX1467" i="3"/>
  <c r="BN1462" i="3"/>
  <c r="BX1462" i="3"/>
  <c r="AK1517" i="3"/>
  <c r="AJ1517" i="3"/>
  <c r="AL1517" i="3"/>
  <c r="AK1502" i="3"/>
  <c r="AL1502" i="3"/>
  <c r="AJ1502" i="3"/>
  <c r="AK1494" i="3"/>
  <c r="AL1494" i="3"/>
  <c r="AJ1494" i="3"/>
  <c r="AK1486" i="3"/>
  <c r="AL1486" i="3"/>
  <c r="AJ1486" i="3"/>
  <c r="AK1478" i="3"/>
  <c r="AL1478" i="3"/>
  <c r="AJ1478" i="3"/>
  <c r="BN1469" i="3"/>
  <c r="BX1469" i="3"/>
  <c r="BY1513" i="3"/>
  <c r="AM1513" i="3"/>
  <c r="BO1513" i="3"/>
  <c r="BN1461" i="3"/>
  <c r="BX1461" i="3"/>
  <c r="BN1455" i="3"/>
  <c r="BX1455" i="3"/>
  <c r="BN1451" i="3"/>
  <c r="BX1451" i="3"/>
  <c r="BN1447" i="3"/>
  <c r="BX1447" i="3"/>
  <c r="BN1443" i="3"/>
  <c r="BX1443" i="3"/>
  <c r="BN1439" i="3"/>
  <c r="BX1439" i="3"/>
  <c r="BN1435" i="3"/>
  <c r="BX1435" i="3"/>
  <c r="BN1431" i="3"/>
  <c r="BX1431" i="3"/>
  <c r="BN1427" i="3"/>
  <c r="BX1427" i="3"/>
  <c r="BN1423" i="3"/>
  <c r="BX1423" i="3"/>
  <c r="BN1419" i="3"/>
  <c r="BX1419" i="3"/>
  <c r="BN1415" i="3"/>
  <c r="BX1415" i="3"/>
  <c r="BN1411" i="3"/>
  <c r="BX1411" i="3"/>
  <c r="AG1404" i="3"/>
  <c r="AH1404" i="3"/>
  <c r="AI1404" i="3"/>
  <c r="AK1456" i="3"/>
  <c r="AL1456" i="3"/>
  <c r="AJ1456" i="3"/>
  <c r="AK1448" i="3"/>
  <c r="AL1448" i="3"/>
  <c r="AJ1448" i="3"/>
  <c r="AK1440" i="3"/>
  <c r="AL1440" i="3"/>
  <c r="AJ1440" i="3"/>
  <c r="AK1432" i="3"/>
  <c r="AL1432" i="3"/>
  <c r="AJ1432" i="3"/>
  <c r="AK1424" i="3"/>
  <c r="AL1424" i="3"/>
  <c r="AJ1424" i="3"/>
  <c r="AK1416" i="3"/>
  <c r="AL1416" i="3"/>
  <c r="AJ1416" i="3"/>
  <c r="BN1407" i="3"/>
  <c r="BX1407" i="3"/>
  <c r="AI1399" i="3"/>
  <c r="AH1399" i="3"/>
  <c r="AG1399" i="3"/>
  <c r="AI1409" i="3"/>
  <c r="AH1409" i="3"/>
  <c r="AG1409" i="3"/>
  <c r="BP1400" i="3"/>
  <c r="BZ1400" i="3"/>
  <c r="BY1454" i="3"/>
  <c r="AM1454" i="3"/>
  <c r="BO1454" i="3"/>
  <c r="BY1446" i="3"/>
  <c r="AM1446" i="3"/>
  <c r="BO1446" i="3"/>
  <c r="BY1438" i="3"/>
  <c r="AM1438" i="3"/>
  <c r="BO1438" i="3"/>
  <c r="BY1430" i="3"/>
  <c r="AM1430" i="3"/>
  <c r="BO1430" i="3"/>
  <c r="BY1422" i="3"/>
  <c r="AM1422" i="3"/>
  <c r="BO1422" i="3"/>
  <c r="BY1414" i="3"/>
  <c r="AM1414" i="3"/>
  <c r="BO1414" i="3"/>
  <c r="AK1402" i="3"/>
  <c r="AL1402" i="3"/>
  <c r="AJ1402" i="3"/>
  <c r="AG1396" i="3"/>
  <c r="AH1396" i="3"/>
  <c r="AI1396" i="3"/>
  <c r="AG1392" i="3"/>
  <c r="AH1392" i="3"/>
  <c r="AI1392" i="3"/>
  <c r="AG1388" i="3"/>
  <c r="AH1388" i="3"/>
  <c r="AI1388" i="3"/>
  <c r="AG1384" i="3"/>
  <c r="AH1384" i="3"/>
  <c r="AI1384" i="3"/>
  <c r="AG1380" i="3"/>
  <c r="AH1380" i="3"/>
  <c r="AI1380" i="3"/>
  <c r="AG1376" i="3"/>
  <c r="AH1376" i="3"/>
  <c r="AI1376" i="3"/>
  <c r="AG1372" i="3"/>
  <c r="AH1372" i="3"/>
  <c r="AI1372" i="3"/>
  <c r="AG1368" i="3"/>
  <c r="AH1368" i="3"/>
  <c r="AI1368" i="3"/>
  <c r="AG1364" i="3"/>
  <c r="AH1364" i="3"/>
  <c r="AI1364" i="3"/>
  <c r="AG1360" i="3"/>
  <c r="AH1360" i="3"/>
  <c r="AI1360" i="3"/>
  <c r="AG1356" i="3"/>
  <c r="AH1356" i="3"/>
  <c r="AI1356" i="3"/>
  <c r="AG1352" i="3"/>
  <c r="AH1352" i="3"/>
  <c r="AI1352" i="3"/>
  <c r="AG1348" i="3"/>
  <c r="AH1348" i="3"/>
  <c r="AI1348" i="3"/>
  <c r="AG1344" i="3"/>
  <c r="AH1344" i="3"/>
  <c r="AI1344" i="3"/>
  <c r="AG1340" i="3"/>
  <c r="AH1340" i="3"/>
  <c r="AI1340" i="3"/>
  <c r="BN1338" i="3"/>
  <c r="BX1338" i="3"/>
  <c r="AL1333" i="3"/>
  <c r="AK1333" i="3"/>
  <c r="AJ1333" i="3"/>
  <c r="BY1329" i="3"/>
  <c r="AM1329" i="3"/>
  <c r="BO1329" i="3"/>
  <c r="AH1397" i="3"/>
  <c r="AI1397" i="3"/>
  <c r="AG1397" i="3"/>
  <c r="AH1393" i="3"/>
  <c r="AI1393" i="3"/>
  <c r="AG1393" i="3"/>
  <c r="AH1389" i="3"/>
  <c r="AI1389" i="3"/>
  <c r="AG1389" i="3"/>
  <c r="AH1385" i="3"/>
  <c r="AI1385" i="3"/>
  <c r="AG1385" i="3"/>
  <c r="AH1381" i="3"/>
  <c r="AI1381" i="3"/>
  <c r="AG1381" i="3"/>
  <c r="AH1377" i="3"/>
  <c r="AI1377" i="3"/>
  <c r="AG1377" i="3"/>
  <c r="AH1373" i="3"/>
  <c r="AI1373" i="3"/>
  <c r="AG1373" i="3"/>
  <c r="AH1369" i="3"/>
  <c r="AI1369" i="3"/>
  <c r="AG1369" i="3"/>
  <c r="AH1365" i="3"/>
  <c r="AI1365" i="3"/>
  <c r="AG1365" i="3"/>
  <c r="AH1361" i="3"/>
  <c r="AI1361" i="3"/>
  <c r="AG1361" i="3"/>
  <c r="AH1357" i="3"/>
  <c r="AI1357" i="3"/>
  <c r="AG1357" i="3"/>
  <c r="AH1353" i="3"/>
  <c r="AI1353" i="3"/>
  <c r="AG1353" i="3"/>
  <c r="AH1349" i="3"/>
  <c r="AI1349" i="3"/>
  <c r="AG1349" i="3"/>
  <c r="AH1345" i="3"/>
  <c r="AI1345" i="3"/>
  <c r="AG1345" i="3"/>
  <c r="AH1341" i="3"/>
  <c r="AI1341" i="3"/>
  <c r="AG1341" i="3"/>
  <c r="BY1326" i="3"/>
  <c r="AM1326" i="3"/>
  <c r="BO1326" i="3"/>
  <c r="BY1324" i="3"/>
  <c r="AM1324" i="3"/>
  <c r="BO1324" i="3"/>
  <c r="BY1322" i="3"/>
  <c r="AM1322" i="3"/>
  <c r="BO1322" i="3"/>
  <c r="BY1320" i="3"/>
  <c r="AM1320" i="3"/>
  <c r="BO1320" i="3"/>
  <c r="BN1332" i="3"/>
  <c r="BX1332" i="3"/>
  <c r="AK1327" i="3"/>
  <c r="AJ1327" i="3"/>
  <c r="AL1327" i="3"/>
  <c r="BN1318" i="3"/>
  <c r="BX1318" i="3"/>
  <c r="BN1314" i="3"/>
  <c r="BX1314" i="3"/>
  <c r="BN1310" i="3"/>
  <c r="BX1310" i="3"/>
  <c r="BN1306" i="3"/>
  <c r="BX1306" i="3"/>
  <c r="BN1302" i="3"/>
  <c r="BX1302" i="3"/>
  <c r="BN1298" i="3"/>
  <c r="BX1298" i="3"/>
  <c r="BN1294" i="3"/>
  <c r="BX1294" i="3"/>
  <c r="BN1290" i="3"/>
  <c r="BX1290" i="3"/>
  <c r="BN1286" i="3"/>
  <c r="BX1286" i="3"/>
  <c r="BN1282" i="3"/>
  <c r="BX1282" i="3"/>
  <c r="BN1278" i="3"/>
  <c r="BX1278" i="3"/>
  <c r="BN1274" i="3"/>
  <c r="BX1274" i="3"/>
  <c r="BN1270" i="3"/>
  <c r="BX1270" i="3"/>
  <c r="BN1266" i="3"/>
  <c r="BX1266" i="3"/>
  <c r="BN1262" i="3"/>
  <c r="BX1262" i="3"/>
  <c r="BN1258" i="3"/>
  <c r="BX1258" i="3"/>
  <c r="BN1254" i="3"/>
  <c r="BX1254" i="3"/>
  <c r="BN1250" i="3"/>
  <c r="BX1250" i="3"/>
  <c r="BN1246" i="3"/>
  <c r="BX1246" i="3"/>
  <c r="BN1238" i="3"/>
  <c r="BX1238" i="3"/>
  <c r="AK1311" i="3"/>
  <c r="AL1311" i="3"/>
  <c r="AJ1311" i="3"/>
  <c r="AK1303" i="3"/>
  <c r="AL1303" i="3"/>
  <c r="AJ1303" i="3"/>
  <c r="AK1295" i="3"/>
  <c r="AL1295" i="3"/>
  <c r="AJ1295" i="3"/>
  <c r="AK1287" i="3"/>
  <c r="AL1287" i="3"/>
  <c r="AJ1287" i="3"/>
  <c r="AK1279" i="3"/>
  <c r="AL1279" i="3"/>
  <c r="AJ1279" i="3"/>
  <c r="AK1271" i="3"/>
  <c r="AL1271" i="3"/>
  <c r="AJ1271" i="3"/>
  <c r="AK1263" i="3"/>
  <c r="AL1263" i="3"/>
  <c r="AJ1263" i="3"/>
  <c r="AK1255" i="3"/>
  <c r="AL1255" i="3"/>
  <c r="AJ1255" i="3"/>
  <c r="AK1247" i="3"/>
  <c r="AL1247" i="3"/>
  <c r="AJ1247" i="3"/>
  <c r="AG1231" i="3"/>
  <c r="AH1231" i="3"/>
  <c r="AI1231" i="3"/>
  <c r="AG1227" i="3"/>
  <c r="AH1227" i="3"/>
  <c r="AI1227" i="3"/>
  <c r="AG1223" i="3"/>
  <c r="AH1223" i="3"/>
  <c r="AI1223" i="3"/>
  <c r="AG1219" i="3"/>
  <c r="AH1219" i="3"/>
  <c r="AI1219" i="3"/>
  <c r="AG1215" i="3"/>
  <c r="AH1215" i="3"/>
  <c r="AI1215" i="3"/>
  <c r="AK1317" i="3"/>
  <c r="AL1317" i="3"/>
  <c r="AJ1317" i="3"/>
  <c r="AK1309" i="3"/>
  <c r="AL1309" i="3"/>
  <c r="AJ1309" i="3"/>
  <c r="AK1301" i="3"/>
  <c r="AL1301" i="3"/>
  <c r="AJ1301" i="3"/>
  <c r="AK1293" i="3"/>
  <c r="AL1293" i="3"/>
  <c r="AJ1293" i="3"/>
  <c r="AK1285" i="3"/>
  <c r="AL1285" i="3"/>
  <c r="AJ1285" i="3"/>
  <c r="AK1277" i="3"/>
  <c r="AL1277" i="3"/>
  <c r="AJ1277" i="3"/>
  <c r="AK1269" i="3"/>
  <c r="AL1269" i="3"/>
  <c r="AJ1269" i="3"/>
  <c r="AK1261" i="3"/>
  <c r="AL1261" i="3"/>
  <c r="AJ1261" i="3"/>
  <c r="AK1253" i="3"/>
  <c r="AL1253" i="3"/>
  <c r="AJ1253" i="3"/>
  <c r="AK1245" i="3"/>
  <c r="AL1245" i="3"/>
  <c r="AJ1245" i="3"/>
  <c r="BN1237" i="3"/>
  <c r="BX1237" i="3"/>
  <c r="BN1228" i="3"/>
  <c r="BX1228" i="3"/>
  <c r="BN1224" i="3"/>
  <c r="BX1224" i="3"/>
  <c r="BN1220" i="3"/>
  <c r="BX1220" i="3"/>
  <c r="BN1216" i="3"/>
  <c r="BX1216" i="3"/>
  <c r="BN1212" i="3"/>
  <c r="BX1212" i="3"/>
  <c r="AK1112" i="3"/>
  <c r="AL1112" i="3"/>
  <c r="AJ1112" i="3"/>
  <c r="BY1108" i="3"/>
  <c r="AM1108" i="3"/>
  <c r="BO1108" i="3"/>
  <c r="BN1210" i="3"/>
  <c r="BX1210" i="3"/>
  <c r="BN1206" i="3"/>
  <c r="BX1206" i="3"/>
  <c r="BN1202" i="3"/>
  <c r="BX1202" i="3"/>
  <c r="BN1198" i="3"/>
  <c r="BX1198" i="3"/>
  <c r="BN1194" i="3"/>
  <c r="BX1194" i="3"/>
  <c r="BN1190" i="3"/>
  <c r="BX1190" i="3"/>
  <c r="BN1186" i="3"/>
  <c r="BX1186" i="3"/>
  <c r="BN1182" i="3"/>
  <c r="BX1182" i="3"/>
  <c r="BN1178" i="3"/>
  <c r="BX1178" i="3"/>
  <c r="BN1174" i="3"/>
  <c r="BX1174" i="3"/>
  <c r="BN1170" i="3"/>
  <c r="BX1170" i="3"/>
  <c r="BN1166" i="3"/>
  <c r="BX1166" i="3"/>
  <c r="BN1162" i="3"/>
  <c r="BX1162" i="3"/>
  <c r="BN1158" i="3"/>
  <c r="BX1158" i="3"/>
  <c r="BN1154" i="3"/>
  <c r="BX1154" i="3"/>
  <c r="BN1150" i="3"/>
  <c r="BX1150" i="3"/>
  <c r="BN1146" i="3"/>
  <c r="BX1146" i="3"/>
  <c r="BN1142" i="3"/>
  <c r="BX1142" i="3"/>
  <c r="BN1138" i="3"/>
  <c r="BX1138" i="3"/>
  <c r="BN1134" i="3"/>
  <c r="BX1134" i="3"/>
  <c r="BN1130" i="3"/>
  <c r="BX1130" i="3"/>
  <c r="BN1126" i="3"/>
  <c r="BX1126" i="3"/>
  <c r="BN1122" i="3"/>
  <c r="BX1122" i="3"/>
  <c r="BN1118" i="3"/>
  <c r="BX1118" i="3"/>
  <c r="AG1102" i="3"/>
  <c r="AI1102" i="3"/>
  <c r="AH1102" i="3"/>
  <c r="BN1115" i="3"/>
  <c r="BX1115" i="3"/>
  <c r="AK1110" i="3"/>
  <c r="AL1110" i="3"/>
  <c r="AJ1110" i="3"/>
  <c r="BY1106" i="3"/>
  <c r="AM1106" i="3"/>
  <c r="BO1106" i="3"/>
  <c r="AH1093" i="3"/>
  <c r="AI1093" i="3"/>
  <c r="AG1093" i="3"/>
  <c r="AH1089" i="3"/>
  <c r="AI1089" i="3"/>
  <c r="AG1089" i="3"/>
  <c r="AH1085" i="3"/>
  <c r="AI1085" i="3"/>
  <c r="AG1085" i="3"/>
  <c r="AH1081" i="3"/>
  <c r="AI1081" i="3"/>
  <c r="AG1081" i="3"/>
  <c r="AH1077" i="3"/>
  <c r="AI1077" i="3"/>
  <c r="AG1077" i="3"/>
  <c r="AH1073" i="3"/>
  <c r="AI1073" i="3"/>
  <c r="AG1073" i="3"/>
  <c r="AH1069" i="3"/>
  <c r="AI1069" i="3"/>
  <c r="AG1069" i="3"/>
  <c r="AH1065" i="3"/>
  <c r="AI1065" i="3"/>
  <c r="AG1065" i="3"/>
  <c r="AH1061" i="3"/>
  <c r="AI1061" i="3"/>
  <c r="AG1061" i="3"/>
  <c r="AH1057" i="3"/>
  <c r="AI1057" i="3"/>
  <c r="AG1057" i="3"/>
  <c r="AH1053" i="3"/>
  <c r="AI1053" i="3"/>
  <c r="AG1053" i="3"/>
  <c r="AH1045" i="3"/>
  <c r="AI1045" i="3"/>
  <c r="AG1045" i="3"/>
  <c r="AH1037" i="3"/>
  <c r="AI1037" i="3"/>
  <c r="AG1037" i="3"/>
  <c r="AH1029" i="3"/>
  <c r="AI1029" i="3"/>
  <c r="AG1029" i="3"/>
  <c r="AH1021" i="3"/>
  <c r="AI1021" i="3"/>
  <c r="AG1021" i="3"/>
  <c r="AH1013" i="3"/>
  <c r="AI1013" i="3"/>
  <c r="AG1013" i="3"/>
  <c r="AH1005" i="3"/>
  <c r="AI1005" i="3"/>
  <c r="AG1005" i="3"/>
  <c r="AH997" i="3"/>
  <c r="AI997" i="3"/>
  <c r="AG997" i="3"/>
  <c r="BN1209" i="3"/>
  <c r="BX1209" i="3"/>
  <c r="BN1205" i="3"/>
  <c r="BX1205" i="3"/>
  <c r="BN1201" i="3"/>
  <c r="BX1201" i="3"/>
  <c r="BN1197" i="3"/>
  <c r="BX1197" i="3"/>
  <c r="BN1193" i="3"/>
  <c r="BX1193" i="3"/>
  <c r="BN1189" i="3"/>
  <c r="BX1189" i="3"/>
  <c r="BN1185" i="3"/>
  <c r="BX1185" i="3"/>
  <c r="BN1181" i="3"/>
  <c r="BX1181" i="3"/>
  <c r="BN1177" i="3"/>
  <c r="BX1177" i="3"/>
  <c r="BN1173" i="3"/>
  <c r="BX1173" i="3"/>
  <c r="BN1169" i="3"/>
  <c r="BX1169" i="3"/>
  <c r="BN1165" i="3"/>
  <c r="BX1165" i="3"/>
  <c r="BN1161" i="3"/>
  <c r="BX1161" i="3"/>
  <c r="BN1157" i="3"/>
  <c r="BX1157" i="3"/>
  <c r="BN1153" i="3"/>
  <c r="BX1153" i="3"/>
  <c r="BN1149" i="3"/>
  <c r="BX1149" i="3"/>
  <c r="BN1145" i="3"/>
  <c r="BX1145" i="3"/>
  <c r="BN1141" i="3"/>
  <c r="BX1141" i="3"/>
  <c r="BN1137" i="3"/>
  <c r="BX1137" i="3"/>
  <c r="BN1133" i="3"/>
  <c r="BX1133" i="3"/>
  <c r="BN1129" i="3"/>
  <c r="BX1129" i="3"/>
  <c r="BN1125" i="3"/>
  <c r="BX1125" i="3"/>
  <c r="BN1121" i="3"/>
  <c r="BX1121" i="3"/>
  <c r="BN1117" i="3"/>
  <c r="BX1117" i="3"/>
  <c r="BY1103" i="3"/>
  <c r="AM1103" i="3"/>
  <c r="BO1103" i="3"/>
  <c r="BN1099" i="3"/>
  <c r="BX1099" i="3"/>
  <c r="BY1087" i="3"/>
  <c r="AM1087" i="3"/>
  <c r="BO1087" i="3"/>
  <c r="BY1079" i="3"/>
  <c r="AM1079" i="3"/>
  <c r="BO1079" i="3"/>
  <c r="BY1071" i="3"/>
  <c r="AM1071" i="3"/>
  <c r="BO1071" i="3"/>
  <c r="BY1063" i="3"/>
  <c r="AM1063" i="3"/>
  <c r="BO1063" i="3"/>
  <c r="BY1055" i="3"/>
  <c r="AM1055" i="3"/>
  <c r="BO1055" i="3"/>
  <c r="BY1049" i="3"/>
  <c r="AM1049" i="3"/>
  <c r="BO1049" i="3"/>
  <c r="AL1025" i="3"/>
  <c r="AJ1025" i="3"/>
  <c r="AK1025" i="3"/>
  <c r="BY1017" i="3"/>
  <c r="AM1017" i="3"/>
  <c r="BO1017" i="3"/>
  <c r="BN993" i="3"/>
  <c r="BX993" i="3"/>
  <c r="AI1095" i="3"/>
  <c r="AH1095" i="3"/>
  <c r="AG1095" i="3"/>
  <c r="AL1035" i="3"/>
  <c r="AJ1035" i="3"/>
  <c r="AK1035" i="3"/>
  <c r="BY1027" i="3"/>
  <c r="AM1027" i="3"/>
  <c r="BO1027" i="3"/>
  <c r="AL1003" i="3"/>
  <c r="AJ1003" i="3"/>
  <c r="AK1003" i="3"/>
  <c r="BY983" i="3"/>
  <c r="AM983" i="3"/>
  <c r="BO983" i="3"/>
  <c r="BY1102" i="3"/>
  <c r="AM1102" i="3"/>
  <c r="BO1102" i="3"/>
  <c r="BY1093" i="3"/>
  <c r="AM1093" i="3"/>
  <c r="BO1093" i="3"/>
  <c r="BY1085" i="3"/>
  <c r="AM1085" i="3"/>
  <c r="BO1085" i="3"/>
  <c r="BY1077" i="3"/>
  <c r="AM1077" i="3"/>
  <c r="BO1077" i="3"/>
  <c r="BY1069" i="3"/>
  <c r="AM1069" i="3"/>
  <c r="BO1069" i="3"/>
  <c r="BY1061" i="3"/>
  <c r="AM1061" i="3"/>
  <c r="BO1061" i="3"/>
  <c r="BY1053" i="3"/>
  <c r="AM1053" i="3"/>
  <c r="BO1053" i="3"/>
  <c r="AL1029" i="3"/>
  <c r="AJ1029" i="3"/>
  <c r="AK1029" i="3"/>
  <c r="BY1021" i="3"/>
  <c r="AM1021" i="3"/>
  <c r="BO1021" i="3"/>
  <c r="AL997" i="3"/>
  <c r="AJ997" i="3"/>
  <c r="AK997" i="3"/>
  <c r="AH991" i="3"/>
  <c r="AI991" i="3"/>
  <c r="AG991" i="3"/>
  <c r="BY985" i="3"/>
  <c r="AM985" i="3"/>
  <c r="BO985" i="3"/>
  <c r="AL977" i="3"/>
  <c r="AJ977" i="3"/>
  <c r="AK977" i="3"/>
  <c r="BN961" i="3"/>
  <c r="BX961" i="3"/>
  <c r="BN953" i="3"/>
  <c r="BX953" i="3"/>
  <c r="BN945" i="3"/>
  <c r="BX945" i="3"/>
  <c r="BN937" i="3"/>
  <c r="BX937" i="3"/>
  <c r="AL1039" i="3"/>
  <c r="AJ1039" i="3"/>
  <c r="AK1039" i="3"/>
  <c r="BY1031" i="3"/>
  <c r="AM1031" i="3"/>
  <c r="BO1031" i="3"/>
  <c r="AL1007" i="3"/>
  <c r="AJ1007" i="3"/>
  <c r="AK1007" i="3"/>
  <c r="BY999" i="3"/>
  <c r="AM999" i="3"/>
  <c r="BO999" i="3"/>
  <c r="AH985" i="3"/>
  <c r="AI985" i="3"/>
  <c r="AG985" i="3"/>
  <c r="AJ974" i="3"/>
  <c r="AL974" i="3"/>
  <c r="AK974" i="3"/>
  <c r="AJ966" i="3"/>
  <c r="AL966" i="3"/>
  <c r="AK966" i="3"/>
  <c r="AJ925" i="3"/>
  <c r="AK925" i="3"/>
  <c r="AL925" i="3"/>
  <c r="AJ917" i="3"/>
  <c r="AK917" i="3"/>
  <c r="AL917" i="3"/>
  <c r="AJ909" i="3"/>
  <c r="AK909" i="3"/>
  <c r="AL909" i="3"/>
  <c r="AJ901" i="3"/>
  <c r="AK901" i="3"/>
  <c r="AL901" i="3"/>
  <c r="AJ893" i="3"/>
  <c r="AK893" i="3"/>
  <c r="AL893" i="3"/>
  <c r="AJ885" i="3"/>
  <c r="AK885" i="3"/>
  <c r="AL885" i="3"/>
  <c r="AJ877" i="3"/>
  <c r="AK877" i="3"/>
  <c r="AL877" i="3"/>
  <c r="AJ869" i="3"/>
  <c r="AK869" i="3"/>
  <c r="AL869" i="3"/>
  <c r="AJ861" i="3"/>
  <c r="AK861" i="3"/>
  <c r="AL861" i="3"/>
  <c r="BN987" i="3"/>
  <c r="BX987" i="3"/>
  <c r="BP968" i="3"/>
  <c r="BZ968" i="3"/>
  <c r="BN954" i="3"/>
  <c r="BX954" i="3"/>
  <c r="AH946" i="3"/>
  <c r="AI946" i="3"/>
  <c r="AG946" i="3"/>
  <c r="AL848" i="3"/>
  <c r="AK848" i="3"/>
  <c r="AJ848" i="3"/>
  <c r="AH838" i="3"/>
  <c r="AG838" i="3"/>
  <c r="AI838" i="3"/>
  <c r="AH834" i="3"/>
  <c r="AG834" i="3"/>
  <c r="AI834" i="3"/>
  <c r="AH830" i="3"/>
  <c r="AG830" i="3"/>
  <c r="AI830" i="3"/>
  <c r="BN971" i="3"/>
  <c r="BX971" i="3"/>
  <c r="BN944" i="3"/>
  <c r="BX944" i="3"/>
  <c r="AH936" i="3"/>
  <c r="AI936" i="3"/>
  <c r="AG936" i="3"/>
  <c r="AJ855" i="3"/>
  <c r="AK855" i="3"/>
  <c r="AL855" i="3"/>
  <c r="AJ847" i="3"/>
  <c r="AK847" i="3"/>
  <c r="AL847" i="3"/>
  <c r="BN950" i="3"/>
  <c r="BX950" i="3"/>
  <c r="AH942" i="3"/>
  <c r="AI942" i="3"/>
  <c r="AG942" i="3"/>
  <c r="BN930" i="3"/>
  <c r="BX930" i="3"/>
  <c r="BN926" i="3"/>
  <c r="BX926" i="3"/>
  <c r="BN922" i="3"/>
  <c r="BX922" i="3"/>
  <c r="BN918" i="3"/>
  <c r="BX918" i="3"/>
  <c r="BN914" i="3"/>
  <c r="BX914" i="3"/>
  <c r="BN910" i="3"/>
  <c r="BX910" i="3"/>
  <c r="BN906" i="3"/>
  <c r="BX906" i="3"/>
  <c r="BN902" i="3"/>
  <c r="BX902" i="3"/>
  <c r="BN898" i="3"/>
  <c r="BX898" i="3"/>
  <c r="BN894" i="3"/>
  <c r="BX894" i="3"/>
  <c r="BN890" i="3"/>
  <c r="BX890" i="3"/>
  <c r="BN886" i="3"/>
  <c r="BX886" i="3"/>
  <c r="BN882" i="3"/>
  <c r="BX882" i="3"/>
  <c r="BN878" i="3"/>
  <c r="BX878" i="3"/>
  <c r="BN874" i="3"/>
  <c r="BX874" i="3"/>
  <c r="BN870" i="3"/>
  <c r="BX870" i="3"/>
  <c r="BN866" i="3"/>
  <c r="BX866" i="3"/>
  <c r="BN862" i="3"/>
  <c r="BX862" i="3"/>
  <c r="BN858" i="3"/>
  <c r="BX858" i="3"/>
  <c r="AL852" i="3"/>
  <c r="AK852" i="3"/>
  <c r="AJ852" i="3"/>
  <c r="BO845" i="3"/>
  <c r="BY845" i="3"/>
  <c r="AM845" i="3"/>
  <c r="BN989" i="3"/>
  <c r="BX989" i="3"/>
  <c r="BN975" i="3"/>
  <c r="BX975" i="3"/>
  <c r="AH956" i="3"/>
  <c r="AI956" i="3"/>
  <c r="AG956" i="3"/>
  <c r="AH934" i="3"/>
  <c r="AI934" i="3"/>
  <c r="AG934" i="3"/>
  <c r="AH852" i="3"/>
  <c r="AI852" i="3"/>
  <c r="AG852" i="3"/>
  <c r="BY850" i="3"/>
  <c r="AM850" i="3"/>
  <c r="BO850" i="3"/>
  <c r="AJ843" i="3"/>
  <c r="AK843" i="3"/>
  <c r="AL843" i="3"/>
  <c r="AL838" i="3"/>
  <c r="AJ838" i="3"/>
  <c r="AK838" i="3"/>
  <c r="AL830" i="3"/>
  <c r="AJ830" i="3"/>
  <c r="AK830" i="3"/>
  <c r="AJ815" i="3"/>
  <c r="AK815" i="3"/>
  <c r="AL815" i="3"/>
  <c r="AJ807" i="3"/>
  <c r="AK807" i="3"/>
  <c r="AL807" i="3"/>
  <c r="AJ799" i="3"/>
  <c r="AK799" i="3"/>
  <c r="AL799" i="3"/>
  <c r="AJ791" i="3"/>
  <c r="AK791" i="3"/>
  <c r="AL791" i="3"/>
  <c r="AJ783" i="3"/>
  <c r="AK783" i="3"/>
  <c r="AL783" i="3"/>
  <c r="AJ775" i="3"/>
  <c r="AK775" i="3"/>
  <c r="AL775" i="3"/>
  <c r="AJ767" i="3"/>
  <c r="AK767" i="3"/>
  <c r="AL767" i="3"/>
  <c r="AJ759" i="3"/>
  <c r="AK759" i="3"/>
  <c r="AL759" i="3"/>
  <c r="AJ751" i="3"/>
  <c r="AK751" i="3"/>
  <c r="AL751" i="3"/>
  <c r="AJ743" i="3"/>
  <c r="AK743" i="3"/>
  <c r="AL743" i="3"/>
  <c r="AJ735" i="3"/>
  <c r="AK735" i="3"/>
  <c r="AL735" i="3"/>
  <c r="AJ727" i="3"/>
  <c r="AK727" i="3"/>
  <c r="AL727" i="3"/>
  <c r="AJ719" i="3"/>
  <c r="AK719" i="3"/>
  <c r="AL719" i="3"/>
  <c r="AJ711" i="3"/>
  <c r="AK711" i="3"/>
  <c r="AL711" i="3"/>
  <c r="AJ703" i="3"/>
  <c r="AK703" i="3"/>
  <c r="AL703" i="3"/>
  <c r="AJ695" i="3"/>
  <c r="AK695" i="3"/>
  <c r="AL695" i="3"/>
  <c r="AJ687" i="3"/>
  <c r="AK687" i="3"/>
  <c r="AL687" i="3"/>
  <c r="AH840" i="3"/>
  <c r="AG840" i="3"/>
  <c r="AI840" i="3"/>
  <c r="BP836" i="3"/>
  <c r="BZ836" i="3"/>
  <c r="BP832" i="3"/>
  <c r="BZ832" i="3"/>
  <c r="BP828" i="3"/>
  <c r="BZ828" i="3"/>
  <c r="BN825" i="3"/>
  <c r="BX825" i="3"/>
  <c r="BN821" i="3"/>
  <c r="BX821" i="3"/>
  <c r="AJ673" i="3"/>
  <c r="AK673" i="3"/>
  <c r="AL673" i="3"/>
  <c r="AJ665" i="3"/>
  <c r="AK665" i="3"/>
  <c r="AL665" i="3"/>
  <c r="AJ657" i="3"/>
  <c r="AK657" i="3"/>
  <c r="AL657" i="3"/>
  <c r="AJ649" i="3"/>
  <c r="AK649" i="3"/>
  <c r="AL649" i="3"/>
  <c r="AJ641" i="3"/>
  <c r="AK641" i="3"/>
  <c r="AL641" i="3"/>
  <c r="AJ679" i="3"/>
  <c r="AK679" i="3"/>
  <c r="AL679" i="3"/>
  <c r="AJ671" i="3"/>
  <c r="AK671" i="3"/>
  <c r="AL671" i="3"/>
  <c r="AJ663" i="3"/>
  <c r="AK663" i="3"/>
  <c r="AL663" i="3"/>
  <c r="AJ655" i="3"/>
  <c r="AK655" i="3"/>
  <c r="AL655" i="3"/>
  <c r="AJ647" i="3"/>
  <c r="AK647" i="3"/>
  <c r="AL647" i="3"/>
  <c r="AJ639" i="3"/>
  <c r="AK639" i="3"/>
  <c r="AL639" i="3"/>
  <c r="AL622" i="3"/>
  <c r="AJ622" i="3"/>
  <c r="AK622" i="3"/>
  <c r="AI614" i="3"/>
  <c r="AG614" i="3"/>
  <c r="AH614" i="3"/>
  <c r="AG823" i="3"/>
  <c r="AH823" i="3"/>
  <c r="AI823" i="3"/>
  <c r="BN818" i="3"/>
  <c r="BX818" i="3"/>
  <c r="BN814" i="3"/>
  <c r="BX814" i="3"/>
  <c r="BN810" i="3"/>
  <c r="BX810" i="3"/>
  <c r="BN806" i="3"/>
  <c r="BX806" i="3"/>
  <c r="BN802" i="3"/>
  <c r="BX802" i="3"/>
  <c r="BN798" i="3"/>
  <c r="BX798" i="3"/>
  <c r="BN794" i="3"/>
  <c r="BX794" i="3"/>
  <c r="BN790" i="3"/>
  <c r="BX790" i="3"/>
  <c r="BN786" i="3"/>
  <c r="BX786" i="3"/>
  <c r="BN782" i="3"/>
  <c r="BX782" i="3"/>
  <c r="BN778" i="3"/>
  <c r="BX778" i="3"/>
  <c r="BN774" i="3"/>
  <c r="BX774" i="3"/>
  <c r="BN770" i="3"/>
  <c r="BX770" i="3"/>
  <c r="BN766" i="3"/>
  <c r="BX766" i="3"/>
  <c r="BN762" i="3"/>
  <c r="BX762" i="3"/>
  <c r="BN758" i="3"/>
  <c r="BX758" i="3"/>
  <c r="BN754" i="3"/>
  <c r="BX754" i="3"/>
  <c r="BN750" i="3"/>
  <c r="BX750" i="3"/>
  <c r="BN746" i="3"/>
  <c r="BX746" i="3"/>
  <c r="BN742" i="3"/>
  <c r="BX742" i="3"/>
  <c r="BN738" i="3"/>
  <c r="BX738" i="3"/>
  <c r="BN734" i="3"/>
  <c r="BX734" i="3"/>
  <c r="BN730" i="3"/>
  <c r="BX730" i="3"/>
  <c r="BN726" i="3"/>
  <c r="BX726" i="3"/>
  <c r="BN722" i="3"/>
  <c r="BX722" i="3"/>
  <c r="BN718" i="3"/>
  <c r="BX718" i="3"/>
  <c r="BN714" i="3"/>
  <c r="BX714" i="3"/>
  <c r="BN710" i="3"/>
  <c r="BX710" i="3"/>
  <c r="BN706" i="3"/>
  <c r="BX706" i="3"/>
  <c r="BN702" i="3"/>
  <c r="BX702" i="3"/>
  <c r="BN698" i="3"/>
  <c r="BX698" i="3"/>
  <c r="BN694" i="3"/>
  <c r="BX694" i="3"/>
  <c r="BN690" i="3"/>
  <c r="BX690" i="3"/>
  <c r="BN686" i="3"/>
  <c r="BX686" i="3"/>
  <c r="BN682" i="3"/>
  <c r="BX682" i="3"/>
  <c r="AJ677" i="3"/>
  <c r="AK677" i="3"/>
  <c r="AL677" i="3"/>
  <c r="BY668" i="3"/>
  <c r="AM668" i="3"/>
  <c r="BO668" i="3"/>
  <c r="AL660" i="3"/>
  <c r="AK660" i="3"/>
  <c r="AJ660" i="3"/>
  <c r="BO653" i="3"/>
  <c r="BY653" i="3"/>
  <c r="AM653" i="3"/>
  <c r="AJ645" i="3"/>
  <c r="AK645" i="3"/>
  <c r="AL645" i="3"/>
  <c r="BO675" i="3"/>
  <c r="BY675" i="3"/>
  <c r="AM675" i="3"/>
  <c r="AL666" i="3"/>
  <c r="AK666" i="3"/>
  <c r="AJ666" i="3"/>
  <c r="AH660" i="3"/>
  <c r="AI660" i="3"/>
  <c r="AG660" i="3"/>
  <c r="BY658" i="3"/>
  <c r="AM658" i="3"/>
  <c r="BO658" i="3"/>
  <c r="AJ651" i="3"/>
  <c r="AK651" i="3"/>
  <c r="AL651" i="3"/>
  <c r="BO643" i="3"/>
  <c r="BY643" i="3"/>
  <c r="AM643" i="3"/>
  <c r="AJ629" i="3"/>
  <c r="AK629" i="3"/>
  <c r="AL629" i="3"/>
  <c r="BN610" i="3"/>
  <c r="BX610" i="3"/>
  <c r="BN606" i="3"/>
  <c r="BX606" i="3"/>
  <c r="BN602" i="3"/>
  <c r="BX602" i="3"/>
  <c r="BN596" i="3"/>
  <c r="BX596" i="3"/>
  <c r="BN588" i="3"/>
  <c r="BX588" i="3"/>
  <c r="BN580" i="3"/>
  <c r="BX580" i="3"/>
  <c r="BN572" i="3"/>
  <c r="BX572" i="3"/>
  <c r="BN564" i="3"/>
  <c r="BX564" i="3"/>
  <c r="BN556" i="3"/>
  <c r="BX556" i="3"/>
  <c r="BN548" i="3"/>
  <c r="BX548" i="3"/>
  <c r="BN540" i="3"/>
  <c r="BX540" i="3"/>
  <c r="BN532" i="3"/>
  <c r="BX532" i="3"/>
  <c r="BN524" i="3"/>
  <c r="BX524" i="3"/>
  <c r="BN516" i="3"/>
  <c r="BX516" i="3"/>
  <c r="BN508" i="3"/>
  <c r="BX508" i="3"/>
  <c r="BN500" i="3"/>
  <c r="BX500" i="3"/>
  <c r="BN492" i="3"/>
  <c r="BX492" i="3"/>
  <c r="BN484" i="3"/>
  <c r="BX484" i="3"/>
  <c r="BN476" i="3"/>
  <c r="BX476" i="3"/>
  <c r="BN468" i="3"/>
  <c r="BX468" i="3"/>
  <c r="BN460" i="3"/>
  <c r="BX460" i="3"/>
  <c r="BN452" i="3"/>
  <c r="BX452" i="3"/>
  <c r="AH626" i="3"/>
  <c r="AG626" i="3"/>
  <c r="AI626" i="3"/>
  <c r="AK607" i="3"/>
  <c r="AL607" i="3"/>
  <c r="AJ607" i="3"/>
  <c r="AK599" i="3"/>
  <c r="AL599" i="3"/>
  <c r="AJ599" i="3"/>
  <c r="BN581" i="3"/>
  <c r="BX581" i="3"/>
  <c r="AG573" i="3"/>
  <c r="AH573" i="3"/>
  <c r="AI573" i="3"/>
  <c r="BN549" i="3"/>
  <c r="BX549" i="3"/>
  <c r="AG541" i="3"/>
  <c r="AH541" i="3"/>
  <c r="AI541" i="3"/>
  <c r="BN515" i="3"/>
  <c r="BX515" i="3"/>
  <c r="AG507" i="3"/>
  <c r="AH507" i="3"/>
  <c r="AI507" i="3"/>
  <c r="BN483" i="3"/>
  <c r="BX483" i="3"/>
  <c r="AG475" i="3"/>
  <c r="AH475" i="3"/>
  <c r="AI475" i="3"/>
  <c r="BN451" i="3"/>
  <c r="BX451" i="3"/>
  <c r="BP633" i="3"/>
  <c r="BZ633" i="3"/>
  <c r="BN624" i="3"/>
  <c r="BX624" i="3"/>
  <c r="BN587" i="3"/>
  <c r="BX587" i="3"/>
  <c r="AG579" i="3"/>
  <c r="AH579" i="3"/>
  <c r="AI579" i="3"/>
  <c r="BN555" i="3"/>
  <c r="BX555" i="3"/>
  <c r="AG547" i="3"/>
  <c r="AH547" i="3"/>
  <c r="AI547" i="3"/>
  <c r="BN525" i="3"/>
  <c r="BX525" i="3"/>
  <c r="AG517" i="3"/>
  <c r="AH517" i="3"/>
  <c r="AI517" i="3"/>
  <c r="BN493" i="3"/>
  <c r="BX493" i="3"/>
  <c r="AG485" i="3"/>
  <c r="AH485" i="3"/>
  <c r="AI485" i="3"/>
  <c r="BN461" i="3"/>
  <c r="BX461" i="3"/>
  <c r="AG453" i="3"/>
  <c r="AH453" i="3"/>
  <c r="AI453" i="3"/>
  <c r="AG447" i="3"/>
  <c r="AH447" i="3"/>
  <c r="AI447" i="3"/>
  <c r="AG443" i="3"/>
  <c r="AH443" i="3"/>
  <c r="AI443" i="3"/>
  <c r="AG439" i="3"/>
  <c r="AH439" i="3"/>
  <c r="AI439" i="3"/>
  <c r="AG435" i="3"/>
  <c r="AH435" i="3"/>
  <c r="AI435" i="3"/>
  <c r="AG431" i="3"/>
  <c r="AH431" i="3"/>
  <c r="AI431" i="3"/>
  <c r="AG427" i="3"/>
  <c r="AH427" i="3"/>
  <c r="AI427" i="3"/>
  <c r="AG423" i="3"/>
  <c r="AH423" i="3"/>
  <c r="AI423" i="3"/>
  <c r="AL420" i="3"/>
  <c r="AK420" i="3"/>
  <c r="AJ420" i="3"/>
  <c r="AJ412" i="3"/>
  <c r="AK412" i="3"/>
  <c r="AL412" i="3"/>
  <c r="AH630" i="3"/>
  <c r="AI630" i="3"/>
  <c r="AG630" i="3"/>
  <c r="AK613" i="3"/>
  <c r="AL613" i="3"/>
  <c r="AJ613" i="3"/>
  <c r="AK605" i="3"/>
  <c r="AL605" i="3"/>
  <c r="AJ605" i="3"/>
  <c r="BN593" i="3"/>
  <c r="BX593" i="3"/>
  <c r="AG585" i="3"/>
  <c r="AH585" i="3"/>
  <c r="AI585" i="3"/>
  <c r="BN561" i="3"/>
  <c r="BX561" i="3"/>
  <c r="AG553" i="3"/>
  <c r="AH553" i="3"/>
  <c r="AI553" i="3"/>
  <c r="BN527" i="3"/>
  <c r="BX527" i="3"/>
  <c r="AG519" i="3"/>
  <c r="AH519" i="3"/>
  <c r="AI519" i="3"/>
  <c r="BN495" i="3"/>
  <c r="BX495" i="3"/>
  <c r="AG487" i="3"/>
  <c r="AH487" i="3"/>
  <c r="AI487" i="3"/>
  <c r="BN463" i="3"/>
  <c r="BX463" i="3"/>
  <c r="AG455" i="3"/>
  <c r="AH455" i="3"/>
  <c r="AI455" i="3"/>
  <c r="AK417" i="3"/>
  <c r="AJ417" i="3"/>
  <c r="AL417" i="3"/>
  <c r="AI412" i="3"/>
  <c r="AG412" i="3"/>
  <c r="AH412" i="3"/>
  <c r="BN407" i="3"/>
  <c r="BX407" i="3"/>
  <c r="BP401" i="3"/>
  <c r="BZ401" i="3"/>
  <c r="BN396" i="3"/>
  <c r="BX396" i="3"/>
  <c r="BN384" i="3"/>
  <c r="BX384" i="3"/>
  <c r="BN376" i="3"/>
  <c r="BX376" i="3"/>
  <c r="BN368" i="3"/>
  <c r="BX368" i="3"/>
  <c r="BN352" i="3"/>
  <c r="BX352" i="3"/>
  <c r="BN344" i="3"/>
  <c r="BX344" i="3"/>
  <c r="BN336" i="3"/>
  <c r="BX336" i="3"/>
  <c r="BN328" i="3"/>
  <c r="BX328" i="3"/>
  <c r="BP325" i="3"/>
  <c r="BZ325" i="3"/>
  <c r="BN316" i="3"/>
  <c r="BX316" i="3"/>
  <c r="BN308" i="3"/>
  <c r="BX308" i="3"/>
  <c r="BN300" i="3"/>
  <c r="BX300" i="3"/>
  <c r="BN296" i="3"/>
  <c r="BX296" i="3"/>
  <c r="BN288" i="3"/>
  <c r="BX288" i="3"/>
  <c r="BN280" i="3"/>
  <c r="BX280" i="3"/>
  <c r="BN272" i="3"/>
  <c r="BX272" i="3"/>
  <c r="BP265" i="3"/>
  <c r="BZ265" i="3"/>
  <c r="BN260" i="3"/>
  <c r="BX260" i="3"/>
  <c r="BN252" i="3"/>
  <c r="BX252" i="3"/>
  <c r="BN244" i="3"/>
  <c r="BX244" i="3"/>
  <c r="BN236" i="3"/>
  <c r="BX236" i="3"/>
  <c r="BP233" i="3"/>
  <c r="BZ233" i="3"/>
  <c r="BN228" i="3"/>
  <c r="BX228" i="3"/>
  <c r="BN220" i="3"/>
  <c r="BX220" i="3"/>
  <c r="AH634" i="3"/>
  <c r="AI634" i="3"/>
  <c r="AG634" i="3"/>
  <c r="BN591" i="3"/>
  <c r="BX591" i="3"/>
  <c r="AG583" i="3"/>
  <c r="AH583" i="3"/>
  <c r="AI583" i="3"/>
  <c r="BN559" i="3"/>
  <c r="BX559" i="3"/>
  <c r="AG551" i="3"/>
  <c r="AH551" i="3"/>
  <c r="AI551" i="3"/>
  <c r="BN529" i="3"/>
  <c r="BX529" i="3"/>
  <c r="AG521" i="3"/>
  <c r="AH521" i="3"/>
  <c r="AI521" i="3"/>
  <c r="BN497" i="3"/>
  <c r="BX497" i="3"/>
  <c r="AG489" i="3"/>
  <c r="AH489" i="3"/>
  <c r="AI489" i="3"/>
  <c r="BN465" i="3"/>
  <c r="BX465" i="3"/>
  <c r="AG457" i="3"/>
  <c r="AH457" i="3"/>
  <c r="AI457" i="3"/>
  <c r="AI446" i="3"/>
  <c r="AH446" i="3"/>
  <c r="AG446" i="3"/>
  <c r="AI442" i="3"/>
  <c r="AH442" i="3"/>
  <c r="AG442" i="3"/>
  <c r="AI438" i="3"/>
  <c r="AH438" i="3"/>
  <c r="AG438" i="3"/>
  <c r="AI434" i="3"/>
  <c r="AH434" i="3"/>
  <c r="AG434" i="3"/>
  <c r="AI430" i="3"/>
  <c r="AH430" i="3"/>
  <c r="AG430" i="3"/>
  <c r="AI426" i="3"/>
  <c r="AH426" i="3"/>
  <c r="AG426" i="3"/>
  <c r="AI422" i="3"/>
  <c r="AH422" i="3"/>
  <c r="AG422" i="3"/>
  <c r="BN408" i="3"/>
  <c r="BX408" i="3"/>
  <c r="BN397" i="3"/>
  <c r="BX397" i="3"/>
  <c r="BN373" i="3"/>
  <c r="BX373" i="3"/>
  <c r="AH365" i="3"/>
  <c r="AI365" i="3"/>
  <c r="AG365" i="3"/>
  <c r="BN349" i="3"/>
  <c r="BX349" i="3"/>
  <c r="AH341" i="3"/>
  <c r="AI341" i="3"/>
  <c r="AG341" i="3"/>
  <c r="BN301" i="3"/>
  <c r="BX301" i="3"/>
  <c r="AH293" i="3"/>
  <c r="AI293" i="3"/>
  <c r="AG293" i="3"/>
  <c r="BN269" i="3"/>
  <c r="BX269" i="3"/>
  <c r="AH261" i="3"/>
  <c r="AI261" i="3"/>
  <c r="AG261" i="3"/>
  <c r="AH212" i="3"/>
  <c r="AI212" i="3"/>
  <c r="AG212" i="3"/>
  <c r="AI414" i="3"/>
  <c r="AH414" i="3"/>
  <c r="AG414" i="3"/>
  <c r="AH399" i="3"/>
  <c r="AI399" i="3"/>
  <c r="AG399" i="3"/>
  <c r="AH383" i="3"/>
  <c r="AI383" i="3"/>
  <c r="AG383" i="3"/>
  <c r="BN343" i="3"/>
  <c r="BX343" i="3"/>
  <c r="BN303" i="3"/>
  <c r="BX303" i="3"/>
  <c r="BN279" i="3"/>
  <c r="BX279" i="3"/>
  <c r="AH271" i="3"/>
  <c r="AI271" i="3"/>
  <c r="AG271" i="3"/>
  <c r="BN255" i="3"/>
  <c r="BX255" i="3"/>
  <c r="AH247" i="3"/>
  <c r="AI247" i="3"/>
  <c r="AG247" i="3"/>
  <c r="BN215" i="3"/>
  <c r="BX215" i="3"/>
  <c r="BY204" i="3"/>
  <c r="AM204" i="3"/>
  <c r="BO204" i="3"/>
  <c r="BP413" i="3"/>
  <c r="BZ413" i="3"/>
  <c r="AI404" i="3"/>
  <c r="AG404" i="3"/>
  <c r="AH404" i="3"/>
  <c r="BN393" i="3"/>
  <c r="BX393" i="3"/>
  <c r="AH385" i="3"/>
  <c r="AI385" i="3"/>
  <c r="AG385" i="3"/>
  <c r="BN345" i="3"/>
  <c r="BX345" i="3"/>
  <c r="AH337" i="3"/>
  <c r="AI337" i="3"/>
  <c r="AG337" i="3"/>
  <c r="BN313" i="3"/>
  <c r="BX313" i="3"/>
  <c r="AH305" i="3"/>
  <c r="AI305" i="3"/>
  <c r="AG305" i="3"/>
  <c r="AH289" i="3"/>
  <c r="AI289" i="3"/>
  <c r="AG289" i="3"/>
  <c r="BN249" i="3"/>
  <c r="BX249" i="3"/>
  <c r="AH241" i="3"/>
  <c r="AI241" i="3"/>
  <c r="AG241" i="3"/>
  <c r="BN225" i="3"/>
  <c r="BX225" i="3"/>
  <c r="AH217" i="3"/>
  <c r="AI217" i="3"/>
  <c r="AG217" i="3"/>
  <c r="AJ205" i="3"/>
  <c r="AK205" i="3"/>
  <c r="AL205" i="3"/>
  <c r="BN395" i="3"/>
  <c r="BX395" i="3"/>
  <c r="AH387" i="3"/>
  <c r="AI387" i="3"/>
  <c r="AG387" i="3"/>
  <c r="BN363" i="3"/>
  <c r="BX363" i="3"/>
  <c r="BN355" i="3"/>
  <c r="BX355" i="3"/>
  <c r="AH347" i="3"/>
  <c r="AI347" i="3"/>
  <c r="AG347" i="3"/>
  <c r="AH315" i="3"/>
  <c r="AI315" i="3"/>
  <c r="AG315" i="3"/>
  <c r="BN291" i="3"/>
  <c r="BX291" i="3"/>
  <c r="AH283" i="3"/>
  <c r="AI283" i="3"/>
  <c r="AG283" i="3"/>
  <c r="BN259" i="3"/>
  <c r="BX259" i="3"/>
  <c r="AH251" i="3"/>
  <c r="AI251" i="3"/>
  <c r="AG251" i="3"/>
  <c r="BN219" i="3"/>
  <c r="BX219" i="3"/>
  <c r="AH198" i="3"/>
  <c r="AI198" i="3"/>
  <c r="AG198" i="3"/>
  <c r="BN188" i="3"/>
  <c r="BX188" i="3"/>
  <c r="BN184" i="3"/>
  <c r="BX184" i="3"/>
  <c r="BN180" i="3"/>
  <c r="BX180" i="3"/>
  <c r="BN176" i="3"/>
  <c r="BX176" i="3"/>
  <c r="BN172" i="3"/>
  <c r="BX172" i="3"/>
  <c r="BN168" i="3"/>
  <c r="BX168" i="3"/>
  <c r="BN164" i="3"/>
  <c r="BX164" i="3"/>
  <c r="BN160" i="3"/>
  <c r="BX160" i="3"/>
  <c r="BN156" i="3"/>
  <c r="BX156" i="3"/>
  <c r="BN152" i="3"/>
  <c r="BX152" i="3"/>
  <c r="BN148" i="3"/>
  <c r="BX148" i="3"/>
  <c r="BN144" i="3"/>
  <c r="BX144" i="3"/>
  <c r="BN140" i="3"/>
  <c r="BX140" i="3"/>
  <c r="BN136" i="3"/>
  <c r="BX136" i="3"/>
  <c r="BN132" i="3"/>
  <c r="BX132" i="3"/>
  <c r="BN128" i="3"/>
  <c r="BX128" i="3"/>
  <c r="BN124" i="3"/>
  <c r="BX124" i="3"/>
  <c r="BN120" i="3"/>
  <c r="BX120" i="3"/>
  <c r="BN116" i="3"/>
  <c r="BX116" i="3"/>
  <c r="BN112" i="3"/>
  <c r="BX112" i="3"/>
  <c r="BN108" i="3"/>
  <c r="BX108" i="3"/>
  <c r="BN104" i="3"/>
  <c r="BX104" i="3"/>
  <c r="BN100" i="3"/>
  <c r="BX100" i="3"/>
  <c r="BN96" i="3"/>
  <c r="BX96" i="3"/>
  <c r="BN92" i="3"/>
  <c r="BX92" i="3"/>
  <c r="BN88" i="3"/>
  <c r="BX88" i="3"/>
  <c r="BN84" i="3"/>
  <c r="BX84" i="3"/>
  <c r="BN80" i="3"/>
  <c r="BX80" i="3"/>
  <c r="BN76" i="3"/>
  <c r="BX76" i="3"/>
  <c r="BN72" i="3"/>
  <c r="BX72" i="3"/>
  <c r="BN68" i="3"/>
  <c r="BX68" i="3"/>
  <c r="BN64" i="3"/>
  <c r="BX64" i="3"/>
  <c r="BN60" i="3"/>
  <c r="BX60" i="3"/>
  <c r="BN56" i="3"/>
  <c r="BX56" i="3"/>
  <c r="BN50" i="3"/>
  <c r="BX50" i="3"/>
  <c r="BN29" i="3"/>
  <c r="BX29" i="3"/>
  <c r="AH192" i="3"/>
  <c r="AI192" i="3"/>
  <c r="AG192" i="3"/>
  <c r="BN26" i="3"/>
  <c r="BX26" i="3"/>
  <c r="BN34" i="3"/>
  <c r="BX34" i="3"/>
  <c r="BN42" i="3"/>
  <c r="BX42" i="3"/>
  <c r="AG79" i="3"/>
  <c r="AH79" i="3"/>
  <c r="AI79" i="3"/>
  <c r="AG73" i="3"/>
  <c r="AH73" i="3"/>
  <c r="AI73" i="3"/>
  <c r="AG65" i="3"/>
  <c r="AH65" i="3"/>
  <c r="AI65" i="3"/>
  <c r="AG59" i="3"/>
  <c r="AH59" i="3"/>
  <c r="AI59" i="3"/>
  <c r="AG53" i="3"/>
  <c r="AH53" i="3"/>
  <c r="AI53" i="3"/>
  <c r="AI19" i="3"/>
  <c r="AG19" i="3"/>
  <c r="AH19" i="3"/>
  <c r="AI31" i="3"/>
  <c r="AG31" i="3"/>
  <c r="AH31" i="3"/>
  <c r="AG43" i="3"/>
  <c r="AH43" i="3"/>
  <c r="AI43" i="3"/>
  <c r="AH202" i="3"/>
  <c r="AI202" i="3"/>
  <c r="AG202" i="3"/>
  <c r="AG191" i="3"/>
  <c r="AH191" i="3"/>
  <c r="AI191" i="3"/>
  <c r="AG187" i="3"/>
  <c r="AH187" i="3"/>
  <c r="AI187" i="3"/>
  <c r="AG183" i="3"/>
  <c r="AH183" i="3"/>
  <c r="AI183" i="3"/>
  <c r="AG179" i="3"/>
  <c r="AH179" i="3"/>
  <c r="AI179" i="3"/>
  <c r="AG175" i="3"/>
  <c r="AH175" i="3"/>
  <c r="AI175" i="3"/>
  <c r="AG171" i="3"/>
  <c r="AH171" i="3"/>
  <c r="AI171" i="3"/>
  <c r="AG167" i="3"/>
  <c r="AH167" i="3"/>
  <c r="AI167" i="3"/>
  <c r="AG163" i="3"/>
  <c r="AH163" i="3"/>
  <c r="AI163" i="3"/>
  <c r="AG159" i="3"/>
  <c r="AH159" i="3"/>
  <c r="AI159" i="3"/>
  <c r="AG155" i="3"/>
  <c r="AH155" i="3"/>
  <c r="AI155" i="3"/>
  <c r="AG151" i="3"/>
  <c r="AH151" i="3"/>
  <c r="AI151" i="3"/>
  <c r="AG147" i="3"/>
  <c r="AH147" i="3"/>
  <c r="AI147" i="3"/>
  <c r="AG143" i="3"/>
  <c r="AH143" i="3"/>
  <c r="AI143" i="3"/>
  <c r="AG139" i="3"/>
  <c r="AH139" i="3"/>
  <c r="AI139" i="3"/>
  <c r="AG135" i="3"/>
  <c r="AH135" i="3"/>
  <c r="AI135" i="3"/>
  <c r="AG131" i="3"/>
  <c r="AH131" i="3"/>
  <c r="AI131" i="3"/>
  <c r="AG127" i="3"/>
  <c r="AH127" i="3"/>
  <c r="AI127" i="3"/>
  <c r="AG123" i="3"/>
  <c r="AH123" i="3"/>
  <c r="AI123" i="3"/>
  <c r="AG119" i="3"/>
  <c r="AH119" i="3"/>
  <c r="AI119" i="3"/>
  <c r="AG115" i="3"/>
  <c r="AH115" i="3"/>
  <c r="AI115" i="3"/>
  <c r="AG111" i="3"/>
  <c r="AH111" i="3"/>
  <c r="AI111" i="3"/>
  <c r="AG107" i="3"/>
  <c r="AH107" i="3"/>
  <c r="AI107" i="3"/>
  <c r="AG103" i="3"/>
  <c r="AH103" i="3"/>
  <c r="AI103" i="3"/>
  <c r="AG99" i="3"/>
  <c r="AH99" i="3"/>
  <c r="AI99" i="3"/>
  <c r="AG95" i="3"/>
  <c r="AH95" i="3"/>
  <c r="AI95" i="3"/>
  <c r="AG91" i="3"/>
  <c r="AH91" i="3"/>
  <c r="AI91" i="3"/>
  <c r="AG87" i="3"/>
  <c r="AH87" i="3"/>
  <c r="AI87" i="3"/>
  <c r="AG83" i="3"/>
  <c r="AH83" i="3"/>
  <c r="AI83" i="3"/>
  <c r="AG77" i="3"/>
  <c r="AH77" i="3"/>
  <c r="AI77" i="3"/>
  <c r="AG67" i="3"/>
  <c r="AH67" i="3"/>
  <c r="AI67" i="3"/>
  <c r="AG57" i="3"/>
  <c r="AH57" i="3"/>
  <c r="AI57" i="3"/>
  <c r="AH23" i="3"/>
  <c r="AG23" i="3"/>
  <c r="AI23" i="3"/>
  <c r="AG47" i="3"/>
  <c r="AH47" i="3"/>
  <c r="AI47" i="3"/>
  <c r="AH196" i="3"/>
  <c r="AI196" i="3"/>
  <c r="AG196" i="3"/>
  <c r="BX24" i="3"/>
  <c r="BN24" i="3"/>
  <c r="BX32" i="3"/>
  <c r="BN32" i="3"/>
  <c r="BX40" i="3"/>
  <c r="BN40" i="3"/>
  <c r="BN52" i="3"/>
  <c r="BX52" i="3"/>
  <c r="BN25" i="3"/>
  <c r="BX25" i="3"/>
  <c r="BN37" i="3"/>
  <c r="BX37" i="3"/>
  <c r="AK1779" i="3"/>
  <c r="AJ1779" i="3"/>
  <c r="AL1779" i="3"/>
  <c r="AG1780" i="3"/>
  <c r="AH1780" i="3"/>
  <c r="AI1780" i="3"/>
  <c r="BO1777" i="3"/>
  <c r="BY1777" i="3"/>
  <c r="AM1777" i="3"/>
  <c r="BO1771" i="3"/>
  <c r="BY1771" i="3"/>
  <c r="AM1771" i="3"/>
  <c r="AG1764" i="3"/>
  <c r="AH1764" i="3"/>
  <c r="AI1764" i="3"/>
  <c r="BN1760" i="3"/>
  <c r="BX1760" i="3"/>
  <c r="BN1756" i="3"/>
  <c r="BX1756" i="3"/>
  <c r="BO1765" i="3"/>
  <c r="BY1765" i="3"/>
  <c r="AM1765" i="3"/>
  <c r="BY1764" i="3"/>
  <c r="AM1764" i="3"/>
  <c r="BO1764" i="3"/>
  <c r="AH1761" i="3"/>
  <c r="AI1761" i="3"/>
  <c r="AG1761" i="3"/>
  <c r="AH1757" i="3"/>
  <c r="AI1757" i="3"/>
  <c r="AG1757" i="3"/>
  <c r="AK1766" i="3"/>
  <c r="AJ1766" i="3"/>
  <c r="AL1766" i="3"/>
  <c r="AK1752" i="3"/>
  <c r="AL1752" i="3"/>
  <c r="AJ1752" i="3"/>
  <c r="AK1751" i="3"/>
  <c r="AJ1751" i="3"/>
  <c r="AL1751" i="3"/>
  <c r="AK1749" i="3"/>
  <c r="AJ1749" i="3"/>
  <c r="AL1749" i="3"/>
  <c r="AK1747" i="3"/>
  <c r="AJ1747" i="3"/>
  <c r="AL1747" i="3"/>
  <c r="AK1745" i="3"/>
  <c r="AJ1745" i="3"/>
  <c r="AL1745" i="3"/>
  <c r="BN1741" i="3"/>
  <c r="BX1741" i="3"/>
  <c r="AI1736" i="3"/>
  <c r="AG1736" i="3"/>
  <c r="AH1736" i="3"/>
  <c r="AI1731" i="3"/>
  <c r="AH1731" i="3"/>
  <c r="AG1731" i="3"/>
  <c r="BN1742" i="3"/>
  <c r="BX1742" i="3"/>
  <c r="AG1732" i="3"/>
  <c r="AH1732" i="3"/>
  <c r="AI1732" i="3"/>
  <c r="BN1727" i="3"/>
  <c r="BX1727" i="3"/>
  <c r="BN1723" i="3"/>
  <c r="BX1723" i="3"/>
  <c r="AK1733" i="3"/>
  <c r="AL1733" i="3"/>
  <c r="AJ1733" i="3"/>
  <c r="AK1726" i="3"/>
  <c r="AL1726" i="3"/>
  <c r="AJ1726" i="3"/>
  <c r="AK1738" i="3"/>
  <c r="AJ1738" i="3"/>
  <c r="AL1738" i="3"/>
  <c r="AK1734" i="3"/>
  <c r="AJ1734" i="3"/>
  <c r="AL1734" i="3"/>
  <c r="BN1718" i="3"/>
  <c r="BX1718" i="3"/>
  <c r="BN1714" i="3"/>
  <c r="BX1714" i="3"/>
  <c r="BN1710" i="3"/>
  <c r="BX1710" i="3"/>
  <c r="BY1728" i="3"/>
  <c r="AM1728" i="3"/>
  <c r="BO1728" i="3"/>
  <c r="BY1737" i="3"/>
  <c r="AM1737" i="3"/>
  <c r="BO1737" i="3"/>
  <c r="BY1732" i="3"/>
  <c r="AM1732" i="3"/>
  <c r="BO1732" i="3"/>
  <c r="BN1719" i="3"/>
  <c r="BX1719" i="3"/>
  <c r="BN1715" i="3"/>
  <c r="BX1715" i="3"/>
  <c r="BN1711" i="3"/>
  <c r="BX1711" i="3"/>
  <c r="BN1707" i="3"/>
  <c r="BX1707" i="3"/>
  <c r="BN1703" i="3"/>
  <c r="BX1703" i="3"/>
  <c r="BN1699" i="3"/>
  <c r="BX1699" i="3"/>
  <c r="BY1706" i="3"/>
  <c r="AM1706" i="3"/>
  <c r="BO1706" i="3"/>
  <c r="BN1695" i="3"/>
  <c r="BX1695" i="3"/>
  <c r="BN1691" i="3"/>
  <c r="BX1691" i="3"/>
  <c r="BP1720" i="3"/>
  <c r="BZ1720" i="3"/>
  <c r="AK1704" i="3"/>
  <c r="AL1704" i="3"/>
  <c r="AJ1704" i="3"/>
  <c r="BN1697" i="3"/>
  <c r="BX1697" i="3"/>
  <c r="AK1698" i="3"/>
  <c r="AL1698" i="3"/>
  <c r="AJ1698" i="3"/>
  <c r="BN1692" i="3"/>
  <c r="BX1692" i="3"/>
  <c r="AG1685" i="3"/>
  <c r="AH1685" i="3"/>
  <c r="AI1685" i="3"/>
  <c r="AG1681" i="3"/>
  <c r="AH1681" i="3"/>
  <c r="AI1681" i="3"/>
  <c r="AG1677" i="3"/>
  <c r="AH1677" i="3"/>
  <c r="AI1677" i="3"/>
  <c r="AH1668" i="3"/>
  <c r="AG1668" i="3"/>
  <c r="AI1668" i="3"/>
  <c r="AG1664" i="3"/>
  <c r="AH1664" i="3"/>
  <c r="AI1664" i="3"/>
  <c r="AK1685" i="3"/>
  <c r="AL1685" i="3"/>
  <c r="AJ1685" i="3"/>
  <c r="AK1677" i="3"/>
  <c r="AL1677" i="3"/>
  <c r="AJ1677" i="3"/>
  <c r="AI1674" i="3"/>
  <c r="AH1674" i="3"/>
  <c r="AG1674" i="3"/>
  <c r="AH1669" i="3"/>
  <c r="AI1669" i="3"/>
  <c r="AG1669" i="3"/>
  <c r="AH1665" i="3"/>
  <c r="AI1665" i="3"/>
  <c r="AG1665" i="3"/>
  <c r="AK1683" i="3"/>
  <c r="AL1683" i="3"/>
  <c r="AJ1683" i="3"/>
  <c r="AK1675" i="3"/>
  <c r="AL1675" i="3"/>
  <c r="AJ1675" i="3"/>
  <c r="BY1645" i="3"/>
  <c r="AM1645" i="3"/>
  <c r="BO1645" i="3"/>
  <c r="BN1661" i="3"/>
  <c r="BX1661" i="3"/>
  <c r="BN1657" i="3"/>
  <c r="BX1657" i="3"/>
  <c r="BN1653" i="3"/>
  <c r="BX1653" i="3"/>
  <c r="BN1649" i="3"/>
  <c r="BX1649" i="3"/>
  <c r="AH1645" i="3"/>
  <c r="AI1645" i="3"/>
  <c r="AG1645" i="3"/>
  <c r="BY1647" i="3"/>
  <c r="AM1647" i="3"/>
  <c r="BO1647" i="3"/>
  <c r="BY1643" i="3"/>
  <c r="AM1643" i="3"/>
  <c r="BO1643" i="3"/>
  <c r="BY1641" i="3"/>
  <c r="AM1641" i="3"/>
  <c r="BO1641" i="3"/>
  <c r="BY1639" i="3"/>
  <c r="AM1639" i="3"/>
  <c r="BO1639" i="3"/>
  <c r="AG1660" i="3"/>
  <c r="AH1660" i="3"/>
  <c r="AI1660" i="3"/>
  <c r="AG1656" i="3"/>
  <c r="AH1656" i="3"/>
  <c r="AI1656" i="3"/>
  <c r="AG1652" i="3"/>
  <c r="AH1652" i="3"/>
  <c r="AI1652" i="3"/>
  <c r="BN1635" i="3"/>
  <c r="BX1635" i="3"/>
  <c r="BN1631" i="3"/>
  <c r="BX1631" i="3"/>
  <c r="BN1627" i="3"/>
  <c r="BX1627" i="3"/>
  <c r="BN1623" i="3"/>
  <c r="BX1623" i="3"/>
  <c r="BN1619" i="3"/>
  <c r="BX1619" i="3"/>
  <c r="AG1614" i="3"/>
  <c r="AH1614" i="3"/>
  <c r="AI1614" i="3"/>
  <c r="BY1632" i="3"/>
  <c r="AM1632" i="3"/>
  <c r="BO1632" i="3"/>
  <c r="BY1624" i="3"/>
  <c r="AM1624" i="3"/>
  <c r="BO1624" i="3"/>
  <c r="BY1616" i="3"/>
  <c r="AM1616" i="3"/>
  <c r="BO1616" i="3"/>
  <c r="BY1634" i="3"/>
  <c r="AM1634" i="3"/>
  <c r="BO1634" i="3"/>
  <c r="BY1626" i="3"/>
  <c r="AM1626" i="3"/>
  <c r="BO1626" i="3"/>
  <c r="BY1618" i="3"/>
  <c r="AM1618" i="3"/>
  <c r="BO1618" i="3"/>
  <c r="BP1610" i="3"/>
  <c r="BZ1610" i="3"/>
  <c r="BN1605" i="3"/>
  <c r="BX1605" i="3"/>
  <c r="BN1601" i="3"/>
  <c r="BX1601" i="3"/>
  <c r="BN1597" i="3"/>
  <c r="BX1597" i="3"/>
  <c r="BN1593" i="3"/>
  <c r="BX1593" i="3"/>
  <c r="BN1589" i="3"/>
  <c r="BX1589" i="3"/>
  <c r="BN1585" i="3"/>
  <c r="BX1585" i="3"/>
  <c r="BN1581" i="3"/>
  <c r="BX1581" i="3"/>
  <c r="AL1576" i="3"/>
  <c r="AK1576" i="3"/>
  <c r="AJ1576" i="3"/>
  <c r="AK1572" i="3"/>
  <c r="AL1572" i="3"/>
  <c r="AJ1572" i="3"/>
  <c r="AK1570" i="3"/>
  <c r="AL1570" i="3"/>
  <c r="AJ1570" i="3"/>
  <c r="AK1568" i="3"/>
  <c r="AL1568" i="3"/>
  <c r="AJ1568" i="3"/>
  <c r="BN1606" i="3"/>
  <c r="BX1606" i="3"/>
  <c r="BN1602" i="3"/>
  <c r="BX1602" i="3"/>
  <c r="BN1598" i="3"/>
  <c r="BX1598" i="3"/>
  <c r="BN1594" i="3"/>
  <c r="BX1594" i="3"/>
  <c r="BN1590" i="3"/>
  <c r="BX1590" i="3"/>
  <c r="BN1586" i="3"/>
  <c r="BX1586" i="3"/>
  <c r="BN1582" i="3"/>
  <c r="BX1582" i="3"/>
  <c r="BO1579" i="3"/>
  <c r="BY1579" i="3"/>
  <c r="AM1579" i="3"/>
  <c r="BO1575" i="3"/>
  <c r="BY1575" i="3"/>
  <c r="AM1575" i="3"/>
  <c r="BY1527" i="3"/>
  <c r="AM1527" i="3"/>
  <c r="BO1527" i="3"/>
  <c r="BY1523" i="3"/>
  <c r="AM1523" i="3"/>
  <c r="BO1523" i="3"/>
  <c r="BY1519" i="3"/>
  <c r="AM1519" i="3"/>
  <c r="BO1519" i="3"/>
  <c r="BN1565" i="3"/>
  <c r="BX1565" i="3"/>
  <c r="BN1561" i="3"/>
  <c r="BX1561" i="3"/>
  <c r="BN1557" i="3"/>
  <c r="BX1557" i="3"/>
  <c r="BN1553" i="3"/>
  <c r="BX1553" i="3"/>
  <c r="BN1549" i="3"/>
  <c r="BX1549" i="3"/>
  <c r="BN1545" i="3"/>
  <c r="BX1545" i="3"/>
  <c r="BN1541" i="3"/>
  <c r="BX1541" i="3"/>
  <c r="BN1537" i="3"/>
  <c r="BX1537" i="3"/>
  <c r="BN1533" i="3"/>
  <c r="BX1533" i="3"/>
  <c r="BN1529" i="3"/>
  <c r="BX1529" i="3"/>
  <c r="AH1523" i="3"/>
  <c r="AI1523" i="3"/>
  <c r="AG1523" i="3"/>
  <c r="BY1525" i="3"/>
  <c r="AM1525" i="3"/>
  <c r="BO1525" i="3"/>
  <c r="BY1521" i="3"/>
  <c r="AM1521" i="3"/>
  <c r="BO1521" i="3"/>
  <c r="AI1513" i="3"/>
  <c r="AG1513" i="3"/>
  <c r="AH1513" i="3"/>
  <c r="AG1566" i="3"/>
  <c r="AH1566" i="3"/>
  <c r="AI1566" i="3"/>
  <c r="AG1562" i="3"/>
  <c r="AH1562" i="3"/>
  <c r="AI1562" i="3"/>
  <c r="AG1558" i="3"/>
  <c r="AH1558" i="3"/>
  <c r="AI1558" i="3"/>
  <c r="AG1554" i="3"/>
  <c r="AH1554" i="3"/>
  <c r="AI1554" i="3"/>
  <c r="AG1550" i="3"/>
  <c r="AH1550" i="3"/>
  <c r="AI1550" i="3"/>
  <c r="AG1546" i="3"/>
  <c r="AH1546" i="3"/>
  <c r="AI1546" i="3"/>
  <c r="AG1542" i="3"/>
  <c r="AH1542" i="3"/>
  <c r="AI1542" i="3"/>
  <c r="AG1538" i="3"/>
  <c r="AH1538" i="3"/>
  <c r="AI1538" i="3"/>
  <c r="AG1534" i="3"/>
  <c r="AH1534" i="3"/>
  <c r="AI1534" i="3"/>
  <c r="AG1530" i="3"/>
  <c r="AH1530" i="3"/>
  <c r="AI1530" i="3"/>
  <c r="AG1506" i="3"/>
  <c r="AH1506" i="3"/>
  <c r="AI1506" i="3"/>
  <c r="AG1502" i="3"/>
  <c r="AH1502" i="3"/>
  <c r="AI1502" i="3"/>
  <c r="AG1498" i="3"/>
  <c r="AH1498" i="3"/>
  <c r="AI1498" i="3"/>
  <c r="AG1494" i="3"/>
  <c r="AH1494" i="3"/>
  <c r="AI1494" i="3"/>
  <c r="AG1490" i="3"/>
  <c r="AH1490" i="3"/>
  <c r="AI1490" i="3"/>
  <c r="AG1486" i="3"/>
  <c r="AH1486" i="3"/>
  <c r="AI1486" i="3"/>
  <c r="AG1482" i="3"/>
  <c r="AH1482" i="3"/>
  <c r="AI1482" i="3"/>
  <c r="AG1478" i="3"/>
  <c r="AH1478" i="3"/>
  <c r="AI1478" i="3"/>
  <c r="AG1474" i="3"/>
  <c r="AH1474" i="3"/>
  <c r="AI1474" i="3"/>
  <c r="AG1470" i="3"/>
  <c r="AH1470" i="3"/>
  <c r="AI1470" i="3"/>
  <c r="AK1508" i="3"/>
  <c r="AL1508" i="3"/>
  <c r="AJ1508" i="3"/>
  <c r="AK1500" i="3"/>
  <c r="AL1500" i="3"/>
  <c r="AJ1500" i="3"/>
  <c r="AK1492" i="3"/>
  <c r="AL1492" i="3"/>
  <c r="AJ1492" i="3"/>
  <c r="AK1484" i="3"/>
  <c r="AL1484" i="3"/>
  <c r="AJ1484" i="3"/>
  <c r="AK1476" i="3"/>
  <c r="AL1476" i="3"/>
  <c r="AJ1476" i="3"/>
  <c r="BN1465" i="3"/>
  <c r="BX1465" i="3"/>
  <c r="BY1514" i="3"/>
  <c r="AM1514" i="3"/>
  <c r="BO1514" i="3"/>
  <c r="BY1510" i="3"/>
  <c r="AM1510" i="3"/>
  <c r="BO1510" i="3"/>
  <c r="AI1467" i="3"/>
  <c r="AH1467" i="3"/>
  <c r="AG1467" i="3"/>
  <c r="AH1460" i="3"/>
  <c r="AG1460" i="3"/>
  <c r="AI1460" i="3"/>
  <c r="BY1517" i="3"/>
  <c r="AM1517" i="3"/>
  <c r="BO1517" i="3"/>
  <c r="BY1502" i="3"/>
  <c r="AM1502" i="3"/>
  <c r="BO1502" i="3"/>
  <c r="BY1494" i="3"/>
  <c r="AM1494" i="3"/>
  <c r="BO1494" i="3"/>
  <c r="BY1486" i="3"/>
  <c r="AM1486" i="3"/>
  <c r="BO1486" i="3"/>
  <c r="BY1478" i="3"/>
  <c r="AM1478" i="3"/>
  <c r="BO1478" i="3"/>
  <c r="AI1469" i="3"/>
  <c r="AH1469" i="3"/>
  <c r="AG1469" i="3"/>
  <c r="AK1515" i="3"/>
  <c r="AJ1515" i="3"/>
  <c r="AL1515" i="3"/>
  <c r="AK1511" i="3"/>
  <c r="AJ1511" i="3"/>
  <c r="AL1511" i="3"/>
  <c r="AK1470" i="3"/>
  <c r="AL1470" i="3"/>
  <c r="AJ1470" i="3"/>
  <c r="AH1461" i="3"/>
  <c r="AG1461" i="3"/>
  <c r="AI1461" i="3"/>
  <c r="AG1458" i="3"/>
  <c r="AH1458" i="3"/>
  <c r="AI1458" i="3"/>
  <c r="AG1454" i="3"/>
  <c r="AH1454" i="3"/>
  <c r="AI1454" i="3"/>
  <c r="AG1450" i="3"/>
  <c r="AH1450" i="3"/>
  <c r="AI1450" i="3"/>
  <c r="AG1446" i="3"/>
  <c r="AH1446" i="3"/>
  <c r="AI1446" i="3"/>
  <c r="AG1442" i="3"/>
  <c r="AH1442" i="3"/>
  <c r="AI1442" i="3"/>
  <c r="AG1438" i="3"/>
  <c r="AH1438" i="3"/>
  <c r="AI1438" i="3"/>
  <c r="AG1434" i="3"/>
  <c r="AH1434" i="3"/>
  <c r="AI1434" i="3"/>
  <c r="AG1430" i="3"/>
  <c r="AH1430" i="3"/>
  <c r="AI1430" i="3"/>
  <c r="AG1426" i="3"/>
  <c r="AH1426" i="3"/>
  <c r="AI1426" i="3"/>
  <c r="AG1422" i="3"/>
  <c r="AH1422" i="3"/>
  <c r="AI1422" i="3"/>
  <c r="AG1418" i="3"/>
  <c r="AH1418" i="3"/>
  <c r="AI1418" i="3"/>
  <c r="AG1414" i="3"/>
  <c r="AH1414" i="3"/>
  <c r="AI1414" i="3"/>
  <c r="AG1410" i="3"/>
  <c r="AH1410" i="3"/>
  <c r="AI1410" i="3"/>
  <c r="AG1402" i="3"/>
  <c r="AH1402" i="3"/>
  <c r="AI1402" i="3"/>
  <c r="BN1405" i="3"/>
  <c r="BX1405" i="3"/>
  <c r="BY1456" i="3"/>
  <c r="AM1456" i="3"/>
  <c r="BO1456" i="3"/>
  <c r="BY1448" i="3"/>
  <c r="AM1448" i="3"/>
  <c r="BO1448" i="3"/>
  <c r="BY1440" i="3"/>
  <c r="AM1440" i="3"/>
  <c r="BO1440" i="3"/>
  <c r="BY1432" i="3"/>
  <c r="AM1432" i="3"/>
  <c r="BO1432" i="3"/>
  <c r="BY1424" i="3"/>
  <c r="AM1424" i="3"/>
  <c r="BO1424" i="3"/>
  <c r="BY1416" i="3"/>
  <c r="AM1416" i="3"/>
  <c r="BO1416" i="3"/>
  <c r="AI1407" i="3"/>
  <c r="AH1407" i="3"/>
  <c r="AG1407" i="3"/>
  <c r="AH1398" i="3"/>
  <c r="AG1398" i="3"/>
  <c r="AI1398" i="3"/>
  <c r="BP1408" i="3"/>
  <c r="BZ1408" i="3"/>
  <c r="AK1458" i="3"/>
  <c r="AL1458" i="3"/>
  <c r="AJ1458" i="3"/>
  <c r="AK1450" i="3"/>
  <c r="AL1450" i="3"/>
  <c r="AJ1450" i="3"/>
  <c r="AK1442" i="3"/>
  <c r="AL1442" i="3"/>
  <c r="AJ1442" i="3"/>
  <c r="AK1434" i="3"/>
  <c r="AL1434" i="3"/>
  <c r="AJ1434" i="3"/>
  <c r="AK1426" i="3"/>
  <c r="AL1426" i="3"/>
  <c r="AJ1426" i="3"/>
  <c r="AK1418" i="3"/>
  <c r="AL1418" i="3"/>
  <c r="AJ1418" i="3"/>
  <c r="BP1410" i="3"/>
  <c r="BZ1410" i="3"/>
  <c r="BP1402" i="3"/>
  <c r="BZ1402" i="3"/>
  <c r="BN1394" i="3"/>
  <c r="BX1394" i="3"/>
  <c r="BN1390" i="3"/>
  <c r="BX1390" i="3"/>
  <c r="BN1386" i="3"/>
  <c r="BX1386" i="3"/>
  <c r="BN1382" i="3"/>
  <c r="BX1382" i="3"/>
  <c r="BN1378" i="3"/>
  <c r="BX1378" i="3"/>
  <c r="BN1374" i="3"/>
  <c r="BX1374" i="3"/>
  <c r="BN1370" i="3"/>
  <c r="BX1370" i="3"/>
  <c r="BN1366" i="3"/>
  <c r="BX1366" i="3"/>
  <c r="BN1362" i="3"/>
  <c r="BX1362" i="3"/>
  <c r="BN1358" i="3"/>
  <c r="BX1358" i="3"/>
  <c r="BN1354" i="3"/>
  <c r="BX1354" i="3"/>
  <c r="BN1350" i="3"/>
  <c r="BX1350" i="3"/>
  <c r="BN1346" i="3"/>
  <c r="BX1346" i="3"/>
  <c r="BN1342" i="3"/>
  <c r="BX1342" i="3"/>
  <c r="AH1339" i="3"/>
  <c r="AI1339" i="3"/>
  <c r="AG1339" i="3"/>
  <c r="AL1337" i="3"/>
  <c r="AK1337" i="3"/>
  <c r="AJ1337" i="3"/>
  <c r="BY1333" i="3"/>
  <c r="AM1333" i="3"/>
  <c r="BO1333" i="3"/>
  <c r="BN1397" i="3"/>
  <c r="BX1397" i="3"/>
  <c r="BN1393" i="3"/>
  <c r="BX1393" i="3"/>
  <c r="BN1389" i="3"/>
  <c r="BX1389" i="3"/>
  <c r="BN1385" i="3"/>
  <c r="BX1385" i="3"/>
  <c r="BN1381" i="3"/>
  <c r="BX1381" i="3"/>
  <c r="BN1377" i="3"/>
  <c r="BX1377" i="3"/>
  <c r="BN1373" i="3"/>
  <c r="BX1373" i="3"/>
  <c r="BN1369" i="3"/>
  <c r="BX1369" i="3"/>
  <c r="BN1365" i="3"/>
  <c r="BX1365" i="3"/>
  <c r="BN1361" i="3"/>
  <c r="BX1361" i="3"/>
  <c r="BN1357" i="3"/>
  <c r="BX1357" i="3"/>
  <c r="BN1353" i="3"/>
  <c r="BX1353" i="3"/>
  <c r="BN1349" i="3"/>
  <c r="BX1349" i="3"/>
  <c r="BN1345" i="3"/>
  <c r="BX1345" i="3"/>
  <c r="BN1341" i="3"/>
  <c r="BX1341" i="3"/>
  <c r="AK1325" i="3"/>
  <c r="AJ1325" i="3"/>
  <c r="AL1325" i="3"/>
  <c r="AK1323" i="3"/>
  <c r="AJ1323" i="3"/>
  <c r="AL1323" i="3"/>
  <c r="AK1321" i="3"/>
  <c r="AJ1321" i="3"/>
  <c r="AL1321" i="3"/>
  <c r="BN1336" i="3"/>
  <c r="BX1336" i="3"/>
  <c r="AL1331" i="3"/>
  <c r="AK1331" i="3"/>
  <c r="AJ1331" i="3"/>
  <c r="BY1327" i="3"/>
  <c r="AM1327" i="3"/>
  <c r="BO1327" i="3"/>
  <c r="AG1317" i="3"/>
  <c r="AH1317" i="3"/>
  <c r="AI1317" i="3"/>
  <c r="AG1313" i="3"/>
  <c r="AH1313" i="3"/>
  <c r="AI1313" i="3"/>
  <c r="AG1309" i="3"/>
  <c r="AH1309" i="3"/>
  <c r="AI1309" i="3"/>
  <c r="AG1305" i="3"/>
  <c r="AH1305" i="3"/>
  <c r="AI1305" i="3"/>
  <c r="AG1301" i="3"/>
  <c r="AH1301" i="3"/>
  <c r="AI1301" i="3"/>
  <c r="AG1297" i="3"/>
  <c r="AH1297" i="3"/>
  <c r="AI1297" i="3"/>
  <c r="AG1293" i="3"/>
  <c r="AH1293" i="3"/>
  <c r="AI1293" i="3"/>
  <c r="AG1289" i="3"/>
  <c r="AH1289" i="3"/>
  <c r="AI1289" i="3"/>
  <c r="AG1285" i="3"/>
  <c r="AH1285" i="3"/>
  <c r="AI1285" i="3"/>
  <c r="AG1281" i="3"/>
  <c r="AH1281" i="3"/>
  <c r="AI1281" i="3"/>
  <c r="AG1277" i="3"/>
  <c r="AH1277" i="3"/>
  <c r="AI1277" i="3"/>
  <c r="AG1273" i="3"/>
  <c r="AH1273" i="3"/>
  <c r="AI1273" i="3"/>
  <c r="AG1269" i="3"/>
  <c r="AH1269" i="3"/>
  <c r="AI1269" i="3"/>
  <c r="AG1265" i="3"/>
  <c r="AH1265" i="3"/>
  <c r="AI1265" i="3"/>
  <c r="AG1261" i="3"/>
  <c r="AH1261" i="3"/>
  <c r="AI1261" i="3"/>
  <c r="AG1257" i="3"/>
  <c r="AH1257" i="3"/>
  <c r="AI1257" i="3"/>
  <c r="AG1253" i="3"/>
  <c r="AH1253" i="3"/>
  <c r="AI1253" i="3"/>
  <c r="AG1249" i="3"/>
  <c r="AH1249" i="3"/>
  <c r="AI1249" i="3"/>
  <c r="BN1244" i="3"/>
  <c r="BX1244" i="3"/>
  <c r="BN1236" i="3"/>
  <c r="BX1236" i="3"/>
  <c r="BY1311" i="3"/>
  <c r="AM1311" i="3"/>
  <c r="BO1311" i="3"/>
  <c r="BY1303" i="3"/>
  <c r="AM1303" i="3"/>
  <c r="BO1303" i="3"/>
  <c r="BY1295" i="3"/>
  <c r="AM1295" i="3"/>
  <c r="BO1295" i="3"/>
  <c r="BY1287" i="3"/>
  <c r="AM1287" i="3"/>
  <c r="BO1287" i="3"/>
  <c r="BY1279" i="3"/>
  <c r="AM1279" i="3"/>
  <c r="BO1279" i="3"/>
  <c r="BY1271" i="3"/>
  <c r="AM1271" i="3"/>
  <c r="BO1271" i="3"/>
  <c r="BY1263" i="3"/>
  <c r="AM1263" i="3"/>
  <c r="BO1263" i="3"/>
  <c r="BY1255" i="3"/>
  <c r="AM1255" i="3"/>
  <c r="BO1255" i="3"/>
  <c r="BY1247" i="3"/>
  <c r="AM1247" i="3"/>
  <c r="BO1247" i="3"/>
  <c r="AG1241" i="3"/>
  <c r="AH1241" i="3"/>
  <c r="AI1241" i="3"/>
  <c r="AI1214" i="3"/>
  <c r="AH1214" i="3"/>
  <c r="AG1214" i="3"/>
  <c r="AG1239" i="3"/>
  <c r="AH1239" i="3"/>
  <c r="AI1239" i="3"/>
  <c r="BN1231" i="3"/>
  <c r="BX1231" i="3"/>
  <c r="BN1227" i="3"/>
  <c r="BX1227" i="3"/>
  <c r="BN1223" i="3"/>
  <c r="BX1223" i="3"/>
  <c r="BN1219" i="3"/>
  <c r="BX1219" i="3"/>
  <c r="BN1215" i="3"/>
  <c r="BX1215" i="3"/>
  <c r="BY1317" i="3"/>
  <c r="AM1317" i="3"/>
  <c r="BO1317" i="3"/>
  <c r="BY1309" i="3"/>
  <c r="AM1309" i="3"/>
  <c r="BO1309" i="3"/>
  <c r="BY1301" i="3"/>
  <c r="AM1301" i="3"/>
  <c r="BO1301" i="3"/>
  <c r="BY1293" i="3"/>
  <c r="AM1293" i="3"/>
  <c r="BO1293" i="3"/>
  <c r="BY1285" i="3"/>
  <c r="AM1285" i="3"/>
  <c r="BO1285" i="3"/>
  <c r="BY1277" i="3"/>
  <c r="AM1277" i="3"/>
  <c r="BO1277" i="3"/>
  <c r="BY1269" i="3"/>
  <c r="AM1269" i="3"/>
  <c r="BO1269" i="3"/>
  <c r="BY1261" i="3"/>
  <c r="AM1261" i="3"/>
  <c r="BO1261" i="3"/>
  <c r="BY1253" i="3"/>
  <c r="AM1253" i="3"/>
  <c r="BO1253" i="3"/>
  <c r="BY1245" i="3"/>
  <c r="AM1245" i="3"/>
  <c r="BO1245" i="3"/>
  <c r="AG1235" i="3"/>
  <c r="AH1235" i="3"/>
  <c r="AI1235" i="3"/>
  <c r="AI1228" i="3"/>
  <c r="AH1228" i="3"/>
  <c r="AG1228" i="3"/>
  <c r="AI1224" i="3"/>
  <c r="AH1224" i="3"/>
  <c r="AG1224" i="3"/>
  <c r="AI1220" i="3"/>
  <c r="AH1220" i="3"/>
  <c r="AG1220" i="3"/>
  <c r="AI1216" i="3"/>
  <c r="AH1216" i="3"/>
  <c r="AG1216" i="3"/>
  <c r="AK1116" i="3"/>
  <c r="AL1116" i="3"/>
  <c r="AJ1116" i="3"/>
  <c r="BY1112" i="3"/>
  <c r="AM1112" i="3"/>
  <c r="BO1112" i="3"/>
  <c r="AK1098" i="3"/>
  <c r="AJ1098" i="3"/>
  <c r="AL1098" i="3"/>
  <c r="BP1213" i="3"/>
  <c r="BZ1213" i="3"/>
  <c r="AG1208" i="3"/>
  <c r="AH1208" i="3"/>
  <c r="AI1208" i="3"/>
  <c r="AG1204" i="3"/>
  <c r="AH1204" i="3"/>
  <c r="AI1204" i="3"/>
  <c r="AG1200" i="3"/>
  <c r="AH1200" i="3"/>
  <c r="AI1200" i="3"/>
  <c r="AG1196" i="3"/>
  <c r="AH1196" i="3"/>
  <c r="AI1196" i="3"/>
  <c r="AG1192" i="3"/>
  <c r="AH1192" i="3"/>
  <c r="AI1192" i="3"/>
  <c r="AG1188" i="3"/>
  <c r="AH1188" i="3"/>
  <c r="AI1188" i="3"/>
  <c r="AG1184" i="3"/>
  <c r="AH1184" i="3"/>
  <c r="AI1184" i="3"/>
  <c r="AG1180" i="3"/>
  <c r="AH1180" i="3"/>
  <c r="AI1180" i="3"/>
  <c r="AG1176" i="3"/>
  <c r="AH1176" i="3"/>
  <c r="AI1176" i="3"/>
  <c r="AG1172" i="3"/>
  <c r="AH1172" i="3"/>
  <c r="AI1172" i="3"/>
  <c r="AG1168" i="3"/>
  <c r="AH1168" i="3"/>
  <c r="AI1168" i="3"/>
  <c r="AG1164" i="3"/>
  <c r="AH1164" i="3"/>
  <c r="AI1164" i="3"/>
  <c r="AG1160" i="3"/>
  <c r="AH1160" i="3"/>
  <c r="AI1160" i="3"/>
  <c r="AG1156" i="3"/>
  <c r="AH1156" i="3"/>
  <c r="AI1156" i="3"/>
  <c r="AG1152" i="3"/>
  <c r="AH1152" i="3"/>
  <c r="AI1152" i="3"/>
  <c r="AG1148" i="3"/>
  <c r="AH1148" i="3"/>
  <c r="AI1148" i="3"/>
  <c r="AG1144" i="3"/>
  <c r="AH1144" i="3"/>
  <c r="AI1144" i="3"/>
  <c r="AG1140" i="3"/>
  <c r="AH1140" i="3"/>
  <c r="AI1140" i="3"/>
  <c r="AG1136" i="3"/>
  <c r="AH1136" i="3"/>
  <c r="AI1136" i="3"/>
  <c r="AG1132" i="3"/>
  <c r="AH1132" i="3"/>
  <c r="AI1132" i="3"/>
  <c r="AG1128" i="3"/>
  <c r="AH1128" i="3"/>
  <c r="AI1128" i="3"/>
  <c r="AG1124" i="3"/>
  <c r="AH1124" i="3"/>
  <c r="AI1124" i="3"/>
  <c r="AG1120" i="3"/>
  <c r="AH1120" i="3"/>
  <c r="AI1120" i="3"/>
  <c r="AI1101" i="3"/>
  <c r="AG1101" i="3"/>
  <c r="AH1101" i="3"/>
  <c r="AK1114" i="3"/>
  <c r="AL1114" i="3"/>
  <c r="AJ1114" i="3"/>
  <c r="BY1110" i="3"/>
  <c r="AM1110" i="3"/>
  <c r="BO1110" i="3"/>
  <c r="BN1092" i="3"/>
  <c r="BX1092" i="3"/>
  <c r="BN1088" i="3"/>
  <c r="BX1088" i="3"/>
  <c r="BN1084" i="3"/>
  <c r="BX1084" i="3"/>
  <c r="BN1080" i="3"/>
  <c r="BX1080" i="3"/>
  <c r="BN1076" i="3"/>
  <c r="BX1076" i="3"/>
  <c r="BN1072" i="3"/>
  <c r="BX1072" i="3"/>
  <c r="BN1068" i="3"/>
  <c r="BX1068" i="3"/>
  <c r="BN1064" i="3"/>
  <c r="BX1064" i="3"/>
  <c r="BN1060" i="3"/>
  <c r="BX1060" i="3"/>
  <c r="BN1056" i="3"/>
  <c r="BX1056" i="3"/>
  <c r="AH1047" i="3"/>
  <c r="AI1047" i="3"/>
  <c r="AG1047" i="3"/>
  <c r="AH1039" i="3"/>
  <c r="AI1039" i="3"/>
  <c r="AG1039" i="3"/>
  <c r="AH1031" i="3"/>
  <c r="AI1031" i="3"/>
  <c r="AG1031" i="3"/>
  <c r="AH1023" i="3"/>
  <c r="AI1023" i="3"/>
  <c r="AG1023" i="3"/>
  <c r="AH1015" i="3"/>
  <c r="AI1015" i="3"/>
  <c r="AG1015" i="3"/>
  <c r="AH1007" i="3"/>
  <c r="AI1007" i="3"/>
  <c r="AG1007" i="3"/>
  <c r="AH999" i="3"/>
  <c r="AI999" i="3"/>
  <c r="AG999" i="3"/>
  <c r="AI1209" i="3"/>
  <c r="AG1209" i="3"/>
  <c r="AH1209" i="3"/>
  <c r="AI1205" i="3"/>
  <c r="AG1205" i="3"/>
  <c r="AH1205" i="3"/>
  <c r="AI1201" i="3"/>
  <c r="AG1201" i="3"/>
  <c r="AH1201" i="3"/>
  <c r="AI1197" i="3"/>
  <c r="AG1197" i="3"/>
  <c r="AH1197" i="3"/>
  <c r="AI1193" i="3"/>
  <c r="AG1193" i="3"/>
  <c r="AH1193" i="3"/>
  <c r="AI1189" i="3"/>
  <c r="AG1189" i="3"/>
  <c r="AH1189" i="3"/>
  <c r="AI1185" i="3"/>
  <c r="AG1185" i="3"/>
  <c r="AH1185" i="3"/>
  <c r="AI1181" i="3"/>
  <c r="AG1181" i="3"/>
  <c r="AH1181" i="3"/>
  <c r="AI1177" i="3"/>
  <c r="AG1177" i="3"/>
  <c r="AH1177" i="3"/>
  <c r="AI1173" i="3"/>
  <c r="AG1173" i="3"/>
  <c r="AH1173" i="3"/>
  <c r="AI1169" i="3"/>
  <c r="AG1169" i="3"/>
  <c r="AH1169" i="3"/>
  <c r="AI1165" i="3"/>
  <c r="AG1165" i="3"/>
  <c r="AH1165" i="3"/>
  <c r="AI1161" i="3"/>
  <c r="AG1161" i="3"/>
  <c r="AH1161" i="3"/>
  <c r="AI1157" i="3"/>
  <c r="AG1157" i="3"/>
  <c r="AH1157" i="3"/>
  <c r="AI1153" i="3"/>
  <c r="AG1153" i="3"/>
  <c r="AH1153" i="3"/>
  <c r="AI1149" i="3"/>
  <c r="AG1149" i="3"/>
  <c r="AH1149" i="3"/>
  <c r="AI1145" i="3"/>
  <c r="AG1145" i="3"/>
  <c r="AH1145" i="3"/>
  <c r="AI1141" i="3"/>
  <c r="AG1141" i="3"/>
  <c r="AH1141" i="3"/>
  <c r="AI1137" i="3"/>
  <c r="AG1137" i="3"/>
  <c r="AH1137" i="3"/>
  <c r="AI1133" i="3"/>
  <c r="AG1133" i="3"/>
  <c r="AH1133" i="3"/>
  <c r="AI1129" i="3"/>
  <c r="AG1129" i="3"/>
  <c r="AH1129" i="3"/>
  <c r="AI1125" i="3"/>
  <c r="AG1125" i="3"/>
  <c r="AH1125" i="3"/>
  <c r="AI1121" i="3"/>
  <c r="AG1121" i="3"/>
  <c r="AH1121" i="3"/>
  <c r="AI1117" i="3"/>
  <c r="AG1117" i="3"/>
  <c r="AH1117" i="3"/>
  <c r="AK1101" i="3"/>
  <c r="AL1101" i="3"/>
  <c r="AJ1101" i="3"/>
  <c r="AL1091" i="3"/>
  <c r="AJ1091" i="3"/>
  <c r="AK1091" i="3"/>
  <c r="AL1083" i="3"/>
  <c r="AJ1083" i="3"/>
  <c r="AK1083" i="3"/>
  <c r="AL1075" i="3"/>
  <c r="AJ1075" i="3"/>
  <c r="AK1075" i="3"/>
  <c r="AL1067" i="3"/>
  <c r="AJ1067" i="3"/>
  <c r="AK1067" i="3"/>
  <c r="AL1059" i="3"/>
  <c r="AJ1059" i="3"/>
  <c r="AK1059" i="3"/>
  <c r="AN1050" i="3"/>
  <c r="AO1050" i="3"/>
  <c r="AP1050" i="3"/>
  <c r="AL1033" i="3"/>
  <c r="AJ1033" i="3"/>
  <c r="AK1033" i="3"/>
  <c r="BY1025" i="3"/>
  <c r="AM1025" i="3"/>
  <c r="BO1025" i="3"/>
  <c r="AL1001" i="3"/>
  <c r="AJ1001" i="3"/>
  <c r="AK1001" i="3"/>
  <c r="BP1098" i="3"/>
  <c r="BZ1098" i="3"/>
  <c r="BN1095" i="3"/>
  <c r="BX1095" i="3"/>
  <c r="AL1043" i="3"/>
  <c r="AJ1043" i="3"/>
  <c r="AK1043" i="3"/>
  <c r="BY1035" i="3"/>
  <c r="AM1035" i="3"/>
  <c r="BO1035" i="3"/>
  <c r="AL1011" i="3"/>
  <c r="AJ1011" i="3"/>
  <c r="AK1011" i="3"/>
  <c r="BY1003" i="3"/>
  <c r="AM1003" i="3"/>
  <c r="BO1003" i="3"/>
  <c r="AK1104" i="3"/>
  <c r="AL1104" i="3"/>
  <c r="AJ1104" i="3"/>
  <c r="AK1100" i="3"/>
  <c r="AL1100" i="3"/>
  <c r="AJ1100" i="3"/>
  <c r="AL1089" i="3"/>
  <c r="AJ1089" i="3"/>
  <c r="AK1089" i="3"/>
  <c r="AL1081" i="3"/>
  <c r="AJ1081" i="3"/>
  <c r="AK1081" i="3"/>
  <c r="AL1073" i="3"/>
  <c r="AJ1073" i="3"/>
  <c r="AK1073" i="3"/>
  <c r="AL1065" i="3"/>
  <c r="AJ1065" i="3"/>
  <c r="AK1065" i="3"/>
  <c r="AL1057" i="3"/>
  <c r="AJ1057" i="3"/>
  <c r="AK1057" i="3"/>
  <c r="AL1037" i="3"/>
  <c r="AJ1037" i="3"/>
  <c r="AK1037" i="3"/>
  <c r="BY1029" i="3"/>
  <c r="AM1029" i="3"/>
  <c r="BO1029" i="3"/>
  <c r="AL1005" i="3"/>
  <c r="AJ1005" i="3"/>
  <c r="AK1005" i="3"/>
  <c r="BY997" i="3"/>
  <c r="AM997" i="3"/>
  <c r="BO997" i="3"/>
  <c r="BN991" i="3"/>
  <c r="BX991" i="3"/>
  <c r="BY977" i="3"/>
  <c r="AM977" i="3"/>
  <c r="BO977" i="3"/>
  <c r="BN959" i="3"/>
  <c r="BX959" i="3"/>
  <c r="BN951" i="3"/>
  <c r="BX951" i="3"/>
  <c r="BN943" i="3"/>
  <c r="BX943" i="3"/>
  <c r="BN935" i="3"/>
  <c r="BX935" i="3"/>
  <c r="AL1047" i="3"/>
  <c r="AJ1047" i="3"/>
  <c r="AK1047" i="3"/>
  <c r="BY1039" i="3"/>
  <c r="AM1039" i="3"/>
  <c r="BO1039" i="3"/>
  <c r="AL1015" i="3"/>
  <c r="AJ1015" i="3"/>
  <c r="AK1015" i="3"/>
  <c r="BY1007" i="3"/>
  <c r="AM1007" i="3"/>
  <c r="BO1007" i="3"/>
  <c r="AJ972" i="3"/>
  <c r="AL972" i="3"/>
  <c r="AK972" i="3"/>
  <c r="AJ968" i="3"/>
  <c r="AL968" i="3"/>
  <c r="AK968" i="3"/>
  <c r="AJ931" i="3"/>
  <c r="AK931" i="3"/>
  <c r="AL931" i="3"/>
  <c r="AJ923" i="3"/>
  <c r="AK923" i="3"/>
  <c r="AL923" i="3"/>
  <c r="AJ915" i="3"/>
  <c r="AK915" i="3"/>
  <c r="AL915" i="3"/>
  <c r="AJ907" i="3"/>
  <c r="AK907" i="3"/>
  <c r="AL907" i="3"/>
  <c r="AJ899" i="3"/>
  <c r="AK899" i="3"/>
  <c r="AL899" i="3"/>
  <c r="AJ891" i="3"/>
  <c r="AK891" i="3"/>
  <c r="AL891" i="3"/>
  <c r="AJ883" i="3"/>
  <c r="AK883" i="3"/>
  <c r="AL883" i="3"/>
  <c r="AJ875" i="3"/>
  <c r="AK875" i="3"/>
  <c r="AL875" i="3"/>
  <c r="AJ867" i="3"/>
  <c r="AK867" i="3"/>
  <c r="AL867" i="3"/>
  <c r="AJ859" i="3"/>
  <c r="AK859" i="3"/>
  <c r="AL859" i="3"/>
  <c r="AH973" i="3"/>
  <c r="AG973" i="3"/>
  <c r="AI973" i="3"/>
  <c r="BN946" i="3"/>
  <c r="BX946" i="3"/>
  <c r="AH938" i="3"/>
  <c r="AI938" i="3"/>
  <c r="AG938" i="3"/>
  <c r="BP929" i="3"/>
  <c r="BZ929" i="3"/>
  <c r="BP925" i="3"/>
  <c r="BZ925" i="3"/>
  <c r="BP921" i="3"/>
  <c r="BZ921" i="3"/>
  <c r="BP917" i="3"/>
  <c r="BZ917" i="3"/>
  <c r="BP913" i="3"/>
  <c r="BZ913" i="3"/>
  <c r="BP909" i="3"/>
  <c r="BZ909" i="3"/>
  <c r="BP905" i="3"/>
  <c r="BZ905" i="3"/>
  <c r="BP901" i="3"/>
  <c r="BZ901" i="3"/>
  <c r="BP897" i="3"/>
  <c r="BZ897" i="3"/>
  <c r="BP893" i="3"/>
  <c r="BZ893" i="3"/>
  <c r="BP889" i="3"/>
  <c r="BZ889" i="3"/>
  <c r="BP885" i="3"/>
  <c r="BZ885" i="3"/>
  <c r="BP881" i="3"/>
  <c r="BZ881" i="3"/>
  <c r="BP877" i="3"/>
  <c r="BZ877" i="3"/>
  <c r="BP873" i="3"/>
  <c r="BZ873" i="3"/>
  <c r="BP869" i="3"/>
  <c r="BZ869" i="3"/>
  <c r="BP865" i="3"/>
  <c r="BZ865" i="3"/>
  <c r="BP861" i="3"/>
  <c r="BZ861" i="3"/>
  <c r="BP857" i="3"/>
  <c r="BZ857" i="3"/>
  <c r="AH850" i="3"/>
  <c r="AI850" i="3"/>
  <c r="AG850" i="3"/>
  <c r="BY848" i="3"/>
  <c r="AM848" i="3"/>
  <c r="BO848" i="3"/>
  <c r="AH842" i="3"/>
  <c r="AI842" i="3"/>
  <c r="AG842" i="3"/>
  <c r="BN837" i="3"/>
  <c r="BX837" i="3"/>
  <c r="BN833" i="3"/>
  <c r="BX833" i="3"/>
  <c r="BN829" i="3"/>
  <c r="BX829" i="3"/>
  <c r="BP988" i="3"/>
  <c r="BZ988" i="3"/>
  <c r="BP974" i="3"/>
  <c r="BZ974" i="3"/>
  <c r="BP966" i="3"/>
  <c r="BZ966" i="3"/>
  <c r="AH960" i="3"/>
  <c r="AI960" i="3"/>
  <c r="AG960" i="3"/>
  <c r="BN936" i="3"/>
  <c r="BX936" i="3"/>
  <c r="BO855" i="3"/>
  <c r="BY855" i="3"/>
  <c r="AM855" i="3"/>
  <c r="BO847" i="3"/>
  <c r="BY847" i="3"/>
  <c r="AM847" i="3"/>
  <c r="BP986" i="3"/>
  <c r="BZ986" i="3"/>
  <c r="BP972" i="3"/>
  <c r="BZ972" i="3"/>
  <c r="AH964" i="3"/>
  <c r="AI964" i="3"/>
  <c r="AG964" i="3"/>
  <c r="BN942" i="3"/>
  <c r="BX942" i="3"/>
  <c r="AH932" i="3"/>
  <c r="AI932" i="3"/>
  <c r="AG932" i="3"/>
  <c r="AH928" i="3"/>
  <c r="AI928" i="3"/>
  <c r="AG928" i="3"/>
  <c r="AH924" i="3"/>
  <c r="AI924" i="3"/>
  <c r="AG924" i="3"/>
  <c r="AH920" i="3"/>
  <c r="AI920" i="3"/>
  <c r="AG920" i="3"/>
  <c r="AH916" i="3"/>
  <c r="AI916" i="3"/>
  <c r="AG916" i="3"/>
  <c r="AH912" i="3"/>
  <c r="AI912" i="3"/>
  <c r="AG912" i="3"/>
  <c r="AH908" i="3"/>
  <c r="AI908" i="3"/>
  <c r="AG908" i="3"/>
  <c r="AH904" i="3"/>
  <c r="AI904" i="3"/>
  <c r="AG904" i="3"/>
  <c r="AH900" i="3"/>
  <c r="AI900" i="3"/>
  <c r="AG900" i="3"/>
  <c r="AH896" i="3"/>
  <c r="AI896" i="3"/>
  <c r="AG896" i="3"/>
  <c r="AH892" i="3"/>
  <c r="AI892" i="3"/>
  <c r="AG892" i="3"/>
  <c r="AH888" i="3"/>
  <c r="AI888" i="3"/>
  <c r="AG888" i="3"/>
  <c r="AH884" i="3"/>
  <c r="AI884" i="3"/>
  <c r="AG884" i="3"/>
  <c r="AH880" i="3"/>
  <c r="AI880" i="3"/>
  <c r="AG880" i="3"/>
  <c r="AH876" i="3"/>
  <c r="AI876" i="3"/>
  <c r="AG876" i="3"/>
  <c r="AH872" i="3"/>
  <c r="AI872" i="3"/>
  <c r="AG872" i="3"/>
  <c r="AH868" i="3"/>
  <c r="AI868" i="3"/>
  <c r="AG868" i="3"/>
  <c r="AH864" i="3"/>
  <c r="AI864" i="3"/>
  <c r="AG864" i="3"/>
  <c r="AH860" i="3"/>
  <c r="AI860" i="3"/>
  <c r="AG860" i="3"/>
  <c r="AH856" i="3"/>
  <c r="AI856" i="3"/>
  <c r="AG856" i="3"/>
  <c r="BY852" i="3"/>
  <c r="AM852" i="3"/>
  <c r="BO852" i="3"/>
  <c r="AL844" i="3"/>
  <c r="AK844" i="3"/>
  <c r="AJ844" i="3"/>
  <c r="BN956" i="3"/>
  <c r="BX956" i="3"/>
  <c r="AH948" i="3"/>
  <c r="AI948" i="3"/>
  <c r="AG948" i="3"/>
  <c r="BN934" i="3"/>
  <c r="BX934" i="3"/>
  <c r="AJ851" i="3"/>
  <c r="AK851" i="3"/>
  <c r="AL851" i="3"/>
  <c r="BO843" i="3"/>
  <c r="BY843" i="3"/>
  <c r="AM843" i="3"/>
  <c r="AL836" i="3"/>
  <c r="AJ836" i="3"/>
  <c r="AK836" i="3"/>
  <c r="AL828" i="3"/>
  <c r="AJ828" i="3"/>
  <c r="AK828" i="3"/>
  <c r="AJ813" i="3"/>
  <c r="AK813" i="3"/>
  <c r="AL813" i="3"/>
  <c r="AJ805" i="3"/>
  <c r="AK805" i="3"/>
  <c r="AL805" i="3"/>
  <c r="AJ797" i="3"/>
  <c r="AK797" i="3"/>
  <c r="AL797" i="3"/>
  <c r="AJ789" i="3"/>
  <c r="AK789" i="3"/>
  <c r="AL789" i="3"/>
  <c r="AJ781" i="3"/>
  <c r="AK781" i="3"/>
  <c r="AL781" i="3"/>
  <c r="AJ773" i="3"/>
  <c r="AK773" i="3"/>
  <c r="AL773" i="3"/>
  <c r="AJ765" i="3"/>
  <c r="AK765" i="3"/>
  <c r="AL765" i="3"/>
  <c r="AJ757" i="3"/>
  <c r="AK757" i="3"/>
  <c r="AL757" i="3"/>
  <c r="AJ749" i="3"/>
  <c r="AK749" i="3"/>
  <c r="AL749" i="3"/>
  <c r="AJ741" i="3"/>
  <c r="AK741" i="3"/>
  <c r="AL741" i="3"/>
  <c r="AJ733" i="3"/>
  <c r="AK733" i="3"/>
  <c r="AL733" i="3"/>
  <c r="AJ725" i="3"/>
  <c r="AK725" i="3"/>
  <c r="AL725" i="3"/>
  <c r="AJ717" i="3"/>
  <c r="AK717" i="3"/>
  <c r="AL717" i="3"/>
  <c r="AJ709" i="3"/>
  <c r="AK709" i="3"/>
  <c r="AL709" i="3"/>
  <c r="AJ701" i="3"/>
  <c r="AK701" i="3"/>
  <c r="AL701" i="3"/>
  <c r="AJ693" i="3"/>
  <c r="AK693" i="3"/>
  <c r="AL693" i="3"/>
  <c r="AJ685" i="3"/>
  <c r="AK685" i="3"/>
  <c r="AL685" i="3"/>
  <c r="BN840" i="3"/>
  <c r="BX840" i="3"/>
  <c r="AG825" i="3"/>
  <c r="AH825" i="3"/>
  <c r="AI825" i="3"/>
  <c r="AG821" i="3"/>
  <c r="AH821" i="3"/>
  <c r="AI821" i="3"/>
  <c r="BP817" i="3"/>
  <c r="BZ817" i="3"/>
  <c r="BP813" i="3"/>
  <c r="BZ813" i="3"/>
  <c r="BP809" i="3"/>
  <c r="BZ809" i="3"/>
  <c r="BP805" i="3"/>
  <c r="BZ805" i="3"/>
  <c r="BP801" i="3"/>
  <c r="BZ801" i="3"/>
  <c r="BP797" i="3"/>
  <c r="BZ797" i="3"/>
  <c r="BP793" i="3"/>
  <c r="BZ793" i="3"/>
  <c r="BP789" i="3"/>
  <c r="BZ789" i="3"/>
  <c r="BP785" i="3"/>
  <c r="BZ785" i="3"/>
  <c r="BP781" i="3"/>
  <c r="BZ781" i="3"/>
  <c r="BP777" i="3"/>
  <c r="BZ777" i="3"/>
  <c r="BP773" i="3"/>
  <c r="BZ773" i="3"/>
  <c r="BP769" i="3"/>
  <c r="BZ769" i="3"/>
  <c r="BP765" i="3"/>
  <c r="BZ765" i="3"/>
  <c r="BP761" i="3"/>
  <c r="BZ761" i="3"/>
  <c r="BP757" i="3"/>
  <c r="BZ757" i="3"/>
  <c r="BP753" i="3"/>
  <c r="BZ753" i="3"/>
  <c r="BP749" i="3"/>
  <c r="BZ749" i="3"/>
  <c r="BP745" i="3"/>
  <c r="BZ745" i="3"/>
  <c r="BP741" i="3"/>
  <c r="BZ741" i="3"/>
  <c r="BP737" i="3"/>
  <c r="BZ737" i="3"/>
  <c r="BP733" i="3"/>
  <c r="BZ733" i="3"/>
  <c r="BP729" i="3"/>
  <c r="BZ729" i="3"/>
  <c r="BP725" i="3"/>
  <c r="BZ725" i="3"/>
  <c r="BP721" i="3"/>
  <c r="BZ721" i="3"/>
  <c r="BP717" i="3"/>
  <c r="BZ717" i="3"/>
  <c r="BP713" i="3"/>
  <c r="BZ713" i="3"/>
  <c r="BP709" i="3"/>
  <c r="BZ709" i="3"/>
  <c r="BP705" i="3"/>
  <c r="BZ705" i="3"/>
  <c r="BP701" i="3"/>
  <c r="BZ701" i="3"/>
  <c r="BP697" i="3"/>
  <c r="BZ697" i="3"/>
  <c r="BP693" i="3"/>
  <c r="BZ693" i="3"/>
  <c r="BP689" i="3"/>
  <c r="BZ689" i="3"/>
  <c r="BP685" i="3"/>
  <c r="BZ685" i="3"/>
  <c r="BP681" i="3"/>
  <c r="BZ681" i="3"/>
  <c r="BO673" i="3"/>
  <c r="BY673" i="3"/>
  <c r="AM673" i="3"/>
  <c r="BO665" i="3"/>
  <c r="BY665" i="3"/>
  <c r="AM665" i="3"/>
  <c r="BO657" i="3"/>
  <c r="BY657" i="3"/>
  <c r="AM657" i="3"/>
  <c r="BO649" i="3"/>
  <c r="BY649" i="3"/>
  <c r="AM649" i="3"/>
  <c r="BO641" i="3"/>
  <c r="BY641" i="3"/>
  <c r="AM641" i="3"/>
  <c r="AJ631" i="3"/>
  <c r="AK631" i="3"/>
  <c r="AL631" i="3"/>
  <c r="BO679" i="3"/>
  <c r="BY679" i="3"/>
  <c r="AM679" i="3"/>
  <c r="BO671" i="3"/>
  <c r="BY671" i="3"/>
  <c r="AM671" i="3"/>
  <c r="BO663" i="3"/>
  <c r="BY663" i="3"/>
  <c r="AM663" i="3"/>
  <c r="BO655" i="3"/>
  <c r="BY655" i="3"/>
  <c r="AM655" i="3"/>
  <c r="BO647" i="3"/>
  <c r="BY647" i="3"/>
  <c r="AM647" i="3"/>
  <c r="BO639" i="3"/>
  <c r="BY639" i="3"/>
  <c r="AM639" i="3"/>
  <c r="AL620" i="3"/>
  <c r="AJ620" i="3"/>
  <c r="AK620" i="3"/>
  <c r="AH824" i="3"/>
  <c r="AI824" i="3"/>
  <c r="AG824" i="3"/>
  <c r="AH820" i="3"/>
  <c r="AI820" i="3"/>
  <c r="AG820" i="3"/>
  <c r="AH816" i="3"/>
  <c r="AI816" i="3"/>
  <c r="AG816" i="3"/>
  <c r="AH812" i="3"/>
  <c r="AI812" i="3"/>
  <c r="AG812" i="3"/>
  <c r="AH808" i="3"/>
  <c r="AI808" i="3"/>
  <c r="AG808" i="3"/>
  <c r="AH804" i="3"/>
  <c r="AI804" i="3"/>
  <c r="AG804" i="3"/>
  <c r="AH800" i="3"/>
  <c r="AI800" i="3"/>
  <c r="AG800" i="3"/>
  <c r="AH796" i="3"/>
  <c r="AI796" i="3"/>
  <c r="AG796" i="3"/>
  <c r="AH792" i="3"/>
  <c r="AI792" i="3"/>
  <c r="AG792" i="3"/>
  <c r="AH788" i="3"/>
  <c r="AI788" i="3"/>
  <c r="AG788" i="3"/>
  <c r="AH784" i="3"/>
  <c r="AI784" i="3"/>
  <c r="AG784" i="3"/>
  <c r="AH780" i="3"/>
  <c r="AI780" i="3"/>
  <c r="AG780" i="3"/>
  <c r="AH776" i="3"/>
  <c r="AI776" i="3"/>
  <c r="AG776" i="3"/>
  <c r="AH772" i="3"/>
  <c r="AI772" i="3"/>
  <c r="AG772" i="3"/>
  <c r="AH768" i="3"/>
  <c r="AI768" i="3"/>
  <c r="AG768" i="3"/>
  <c r="AH764" i="3"/>
  <c r="AI764" i="3"/>
  <c r="AG764" i="3"/>
  <c r="AH760" i="3"/>
  <c r="AI760" i="3"/>
  <c r="AG760" i="3"/>
  <c r="AH756" i="3"/>
  <c r="AI756" i="3"/>
  <c r="AG756" i="3"/>
  <c r="AH752" i="3"/>
  <c r="AI752" i="3"/>
  <c r="AG752" i="3"/>
  <c r="AH748" i="3"/>
  <c r="AI748" i="3"/>
  <c r="AG748" i="3"/>
  <c r="AH744" i="3"/>
  <c r="AI744" i="3"/>
  <c r="AG744" i="3"/>
  <c r="AH740" i="3"/>
  <c r="AI740" i="3"/>
  <c r="AG740" i="3"/>
  <c r="AH736" i="3"/>
  <c r="AI736" i="3"/>
  <c r="AG736" i="3"/>
  <c r="AH732" i="3"/>
  <c r="AI732" i="3"/>
  <c r="AG732" i="3"/>
  <c r="AH728" i="3"/>
  <c r="AI728" i="3"/>
  <c r="AG728" i="3"/>
  <c r="AH724" i="3"/>
  <c r="AI724" i="3"/>
  <c r="AG724" i="3"/>
  <c r="AH720" i="3"/>
  <c r="AI720" i="3"/>
  <c r="AG720" i="3"/>
  <c r="AH716" i="3"/>
  <c r="AI716" i="3"/>
  <c r="AG716" i="3"/>
  <c r="AH712" i="3"/>
  <c r="AI712" i="3"/>
  <c r="AG712" i="3"/>
  <c r="AH708" i="3"/>
  <c r="AI708" i="3"/>
  <c r="AG708" i="3"/>
  <c r="AH704" i="3"/>
  <c r="AI704" i="3"/>
  <c r="AG704" i="3"/>
  <c r="AH700" i="3"/>
  <c r="AI700" i="3"/>
  <c r="AG700" i="3"/>
  <c r="AH696" i="3"/>
  <c r="AI696" i="3"/>
  <c r="AG696" i="3"/>
  <c r="AH692" i="3"/>
  <c r="AI692" i="3"/>
  <c r="AG692" i="3"/>
  <c r="AH688" i="3"/>
  <c r="AI688" i="3"/>
  <c r="AG688" i="3"/>
  <c r="AH684" i="3"/>
  <c r="AI684" i="3"/>
  <c r="AG684" i="3"/>
  <c r="BO677" i="3"/>
  <c r="BY677" i="3"/>
  <c r="AM677" i="3"/>
  <c r="AJ669" i="3"/>
  <c r="AK669" i="3"/>
  <c r="AL669" i="3"/>
  <c r="BY660" i="3"/>
  <c r="AM660" i="3"/>
  <c r="BO660" i="3"/>
  <c r="AL652" i="3"/>
  <c r="AK652" i="3"/>
  <c r="AJ652" i="3"/>
  <c r="BO645" i="3"/>
  <c r="BY645" i="3"/>
  <c r="AM645" i="3"/>
  <c r="AL628" i="3"/>
  <c r="AJ628" i="3"/>
  <c r="AK628" i="3"/>
  <c r="AL674" i="3"/>
  <c r="AK674" i="3"/>
  <c r="AJ674" i="3"/>
  <c r="AH668" i="3"/>
  <c r="AI668" i="3"/>
  <c r="AG668" i="3"/>
  <c r="BY666" i="3"/>
  <c r="AM666" i="3"/>
  <c r="BO666" i="3"/>
  <c r="AJ659" i="3"/>
  <c r="AK659" i="3"/>
  <c r="AL659" i="3"/>
  <c r="BO651" i="3"/>
  <c r="BY651" i="3"/>
  <c r="AM651" i="3"/>
  <c r="AL642" i="3"/>
  <c r="AK642" i="3"/>
  <c r="AJ642" i="3"/>
  <c r="AJ637" i="3"/>
  <c r="AK637" i="3"/>
  <c r="AL637" i="3"/>
  <c r="AH628" i="3"/>
  <c r="AI628" i="3"/>
  <c r="AG628" i="3"/>
  <c r="AJ621" i="3"/>
  <c r="AL621" i="3"/>
  <c r="AK621" i="3"/>
  <c r="AJ617" i="3"/>
  <c r="AL617" i="3"/>
  <c r="AK617" i="3"/>
  <c r="AG613" i="3"/>
  <c r="AH613" i="3"/>
  <c r="AI613" i="3"/>
  <c r="AG609" i="3"/>
  <c r="AH609" i="3"/>
  <c r="AI609" i="3"/>
  <c r="AG605" i="3"/>
  <c r="AH605" i="3"/>
  <c r="AI605" i="3"/>
  <c r="AG601" i="3"/>
  <c r="AH601" i="3"/>
  <c r="AI601" i="3"/>
  <c r="BN594" i="3"/>
  <c r="BX594" i="3"/>
  <c r="BN586" i="3"/>
  <c r="BX586" i="3"/>
  <c r="BN578" i="3"/>
  <c r="BX578" i="3"/>
  <c r="BN570" i="3"/>
  <c r="BX570" i="3"/>
  <c r="BN562" i="3"/>
  <c r="BX562" i="3"/>
  <c r="BN554" i="3"/>
  <c r="BX554" i="3"/>
  <c r="BN546" i="3"/>
  <c r="BX546" i="3"/>
  <c r="BN538" i="3"/>
  <c r="BX538" i="3"/>
  <c r="BN530" i="3"/>
  <c r="BX530" i="3"/>
  <c r="BN522" i="3"/>
  <c r="BX522" i="3"/>
  <c r="BN514" i="3"/>
  <c r="BX514" i="3"/>
  <c r="BN506" i="3"/>
  <c r="BX506" i="3"/>
  <c r="BN498" i="3"/>
  <c r="BX498" i="3"/>
  <c r="BN490" i="3"/>
  <c r="BX490" i="3"/>
  <c r="BN482" i="3"/>
  <c r="BX482" i="3"/>
  <c r="BN474" i="3"/>
  <c r="BX474" i="3"/>
  <c r="BN466" i="3"/>
  <c r="BX466" i="3"/>
  <c r="BN458" i="3"/>
  <c r="BX458" i="3"/>
  <c r="BN450" i="3"/>
  <c r="BX450" i="3"/>
  <c r="BN626" i="3"/>
  <c r="BX626" i="3"/>
  <c r="BY607" i="3"/>
  <c r="AM607" i="3"/>
  <c r="BO607" i="3"/>
  <c r="BY599" i="3"/>
  <c r="AM599" i="3"/>
  <c r="BO599" i="3"/>
  <c r="AG597" i="3"/>
  <c r="AH597" i="3"/>
  <c r="AI597" i="3"/>
  <c r="BN573" i="3"/>
  <c r="BX573" i="3"/>
  <c r="AG565" i="3"/>
  <c r="AH565" i="3"/>
  <c r="AI565" i="3"/>
  <c r="BN541" i="3"/>
  <c r="BX541" i="3"/>
  <c r="AG531" i="3"/>
  <c r="AH531" i="3"/>
  <c r="AI531" i="3"/>
  <c r="BN507" i="3"/>
  <c r="BX507" i="3"/>
  <c r="AG499" i="3"/>
  <c r="AH499" i="3"/>
  <c r="AI499" i="3"/>
  <c r="BN475" i="3"/>
  <c r="BX475" i="3"/>
  <c r="AG467" i="3"/>
  <c r="AH467" i="3"/>
  <c r="AI467" i="3"/>
  <c r="AO419" i="3"/>
  <c r="AN419" i="3"/>
  <c r="AP419" i="3"/>
  <c r="AH632" i="3"/>
  <c r="AI632" i="3"/>
  <c r="AG632" i="3"/>
  <c r="BN579" i="3"/>
  <c r="BX579" i="3"/>
  <c r="AG571" i="3"/>
  <c r="AH571" i="3"/>
  <c r="AI571" i="3"/>
  <c r="BN547" i="3"/>
  <c r="BX547" i="3"/>
  <c r="AG539" i="3"/>
  <c r="AH539" i="3"/>
  <c r="AI539" i="3"/>
  <c r="BN517" i="3"/>
  <c r="BX517" i="3"/>
  <c r="AG509" i="3"/>
  <c r="AH509" i="3"/>
  <c r="AI509" i="3"/>
  <c r="BN485" i="3"/>
  <c r="BX485" i="3"/>
  <c r="AG477" i="3"/>
  <c r="AH477" i="3"/>
  <c r="AI477" i="3"/>
  <c r="BN453" i="3"/>
  <c r="BX453" i="3"/>
  <c r="BN447" i="3"/>
  <c r="BX447" i="3"/>
  <c r="BN443" i="3"/>
  <c r="BX443" i="3"/>
  <c r="BN439" i="3"/>
  <c r="BX439" i="3"/>
  <c r="BN435" i="3"/>
  <c r="BX435" i="3"/>
  <c r="BN431" i="3"/>
  <c r="BX431" i="3"/>
  <c r="BN427" i="3"/>
  <c r="BX427" i="3"/>
  <c r="BN423" i="3"/>
  <c r="BX423" i="3"/>
  <c r="BY420" i="3"/>
  <c r="AM420" i="3"/>
  <c r="BO420" i="3"/>
  <c r="BY412" i="3"/>
  <c r="AM412" i="3"/>
  <c r="BO412" i="3"/>
  <c r="BN630" i="3"/>
  <c r="BX630" i="3"/>
  <c r="BY613" i="3"/>
  <c r="AM613" i="3"/>
  <c r="BO613" i="3"/>
  <c r="BY605" i="3"/>
  <c r="AM605" i="3"/>
  <c r="BO605" i="3"/>
  <c r="BN585" i="3"/>
  <c r="BX585" i="3"/>
  <c r="AG577" i="3"/>
  <c r="AH577" i="3"/>
  <c r="AI577" i="3"/>
  <c r="BN553" i="3"/>
  <c r="BX553" i="3"/>
  <c r="AG545" i="3"/>
  <c r="AH545" i="3"/>
  <c r="AI545" i="3"/>
  <c r="BN519" i="3"/>
  <c r="BX519" i="3"/>
  <c r="AG511" i="3"/>
  <c r="AH511" i="3"/>
  <c r="AI511" i="3"/>
  <c r="BN487" i="3"/>
  <c r="BX487" i="3"/>
  <c r="AG479" i="3"/>
  <c r="AH479" i="3"/>
  <c r="AI479" i="3"/>
  <c r="BN455" i="3"/>
  <c r="BX455" i="3"/>
  <c r="AI416" i="3"/>
  <c r="AH416" i="3"/>
  <c r="AG416" i="3"/>
  <c r="BN411" i="3"/>
  <c r="BX411" i="3"/>
  <c r="BP405" i="3"/>
  <c r="BZ405" i="3"/>
  <c r="BN394" i="3"/>
  <c r="BX394" i="3"/>
  <c r="BN390" i="3"/>
  <c r="BX390" i="3"/>
  <c r="BN382" i="3"/>
  <c r="BX382" i="3"/>
  <c r="BN374" i="3"/>
  <c r="BX374" i="3"/>
  <c r="BN366" i="3"/>
  <c r="BX366" i="3"/>
  <c r="BN358" i="3"/>
  <c r="BX358" i="3"/>
  <c r="BN350" i="3"/>
  <c r="BX350" i="3"/>
  <c r="BN342" i="3"/>
  <c r="BX342" i="3"/>
  <c r="BN330" i="3"/>
  <c r="BX330" i="3"/>
  <c r="BN322" i="3"/>
  <c r="BX322" i="3"/>
  <c r="BN314" i="3"/>
  <c r="BX314" i="3"/>
  <c r="BN306" i="3"/>
  <c r="BX306" i="3"/>
  <c r="BN298" i="3"/>
  <c r="BX298" i="3"/>
  <c r="BN294" i="3"/>
  <c r="BX294" i="3"/>
  <c r="BN286" i="3"/>
  <c r="BX286" i="3"/>
  <c r="BN278" i="3"/>
  <c r="BX278" i="3"/>
  <c r="BN270" i="3"/>
  <c r="BX270" i="3"/>
  <c r="BN258" i="3"/>
  <c r="BX258" i="3"/>
  <c r="BN250" i="3"/>
  <c r="BX250" i="3"/>
  <c r="BN242" i="3"/>
  <c r="BX242" i="3"/>
  <c r="BN238" i="3"/>
  <c r="BX238" i="3"/>
  <c r="BN226" i="3"/>
  <c r="BX226" i="3"/>
  <c r="BN218" i="3"/>
  <c r="BX218" i="3"/>
  <c r="BN634" i="3"/>
  <c r="BX634" i="3"/>
  <c r="BP623" i="3"/>
  <c r="BZ623" i="3"/>
  <c r="BP621" i="3"/>
  <c r="BZ621" i="3"/>
  <c r="BP619" i="3"/>
  <c r="BZ619" i="3"/>
  <c r="BP617" i="3"/>
  <c r="BZ617" i="3"/>
  <c r="BP615" i="3"/>
  <c r="BZ615" i="3"/>
  <c r="BN583" i="3"/>
  <c r="BX583" i="3"/>
  <c r="AG575" i="3"/>
  <c r="AH575" i="3"/>
  <c r="AI575" i="3"/>
  <c r="BN551" i="3"/>
  <c r="BX551" i="3"/>
  <c r="AG543" i="3"/>
  <c r="AH543" i="3"/>
  <c r="AI543" i="3"/>
  <c r="BN521" i="3"/>
  <c r="BX521" i="3"/>
  <c r="AG513" i="3"/>
  <c r="AH513" i="3"/>
  <c r="AI513" i="3"/>
  <c r="BN489" i="3"/>
  <c r="BX489" i="3"/>
  <c r="AG481" i="3"/>
  <c r="AH481" i="3"/>
  <c r="AI481" i="3"/>
  <c r="BN457" i="3"/>
  <c r="BX457" i="3"/>
  <c r="BN448" i="3"/>
  <c r="BX448" i="3"/>
  <c r="BN444" i="3"/>
  <c r="BX444" i="3"/>
  <c r="BN440" i="3"/>
  <c r="BX440" i="3"/>
  <c r="BN436" i="3"/>
  <c r="BX436" i="3"/>
  <c r="BN432" i="3"/>
  <c r="BX432" i="3"/>
  <c r="BN428" i="3"/>
  <c r="BX428" i="3"/>
  <c r="BN424" i="3"/>
  <c r="BX424" i="3"/>
  <c r="AI410" i="3"/>
  <c r="AG410" i="3"/>
  <c r="AH410" i="3"/>
  <c r="AI418" i="3"/>
  <c r="AH418" i="3"/>
  <c r="AG418" i="3"/>
  <c r="AL406" i="3"/>
  <c r="AJ406" i="3"/>
  <c r="AK406" i="3"/>
  <c r="AH389" i="3"/>
  <c r="AI389" i="3"/>
  <c r="AG389" i="3"/>
  <c r="BN365" i="3"/>
  <c r="BX365" i="3"/>
  <c r="BN341" i="3"/>
  <c r="BX341" i="3"/>
  <c r="AH317" i="3"/>
  <c r="AI317" i="3"/>
  <c r="AG317" i="3"/>
  <c r="BN293" i="3"/>
  <c r="BX293" i="3"/>
  <c r="AH285" i="3"/>
  <c r="AI285" i="3"/>
  <c r="AG285" i="3"/>
  <c r="BN261" i="3"/>
  <c r="BX261" i="3"/>
  <c r="AH253" i="3"/>
  <c r="AI253" i="3"/>
  <c r="AG253" i="3"/>
  <c r="AH229" i="3"/>
  <c r="AI229" i="3"/>
  <c r="AG229" i="3"/>
  <c r="BN201" i="3"/>
  <c r="BX201" i="3"/>
  <c r="BN193" i="3"/>
  <c r="BX193" i="3"/>
  <c r="BN414" i="3"/>
  <c r="BX414" i="3"/>
  <c r="BN399" i="3"/>
  <c r="BX399" i="3"/>
  <c r="BN383" i="3"/>
  <c r="BX383" i="3"/>
  <c r="AH375" i="3"/>
  <c r="AI375" i="3"/>
  <c r="AG375" i="3"/>
  <c r="AH319" i="3"/>
  <c r="AI319" i="3"/>
  <c r="AG319" i="3"/>
  <c r="AH295" i="3"/>
  <c r="AI295" i="3"/>
  <c r="AG295" i="3"/>
  <c r="BN271" i="3"/>
  <c r="BX271" i="3"/>
  <c r="BN247" i="3"/>
  <c r="BX247" i="3"/>
  <c r="AH231" i="3"/>
  <c r="AI231" i="3"/>
  <c r="AG231" i="3"/>
  <c r="AL208" i="3"/>
  <c r="AK208" i="3"/>
  <c r="AJ208" i="3"/>
  <c r="AL410" i="3"/>
  <c r="AJ410" i="3"/>
  <c r="AK410" i="3"/>
  <c r="BN404" i="3"/>
  <c r="BX404" i="3"/>
  <c r="BN385" i="3"/>
  <c r="BX385" i="3"/>
  <c r="AH377" i="3"/>
  <c r="AI377" i="3"/>
  <c r="AG377" i="3"/>
  <c r="BN337" i="3"/>
  <c r="BX337" i="3"/>
  <c r="BN305" i="3"/>
  <c r="BX305" i="3"/>
  <c r="BN289" i="3"/>
  <c r="BX289" i="3"/>
  <c r="AH281" i="3"/>
  <c r="AI281" i="3"/>
  <c r="AG281" i="3"/>
  <c r="BN241" i="3"/>
  <c r="BX241" i="3"/>
  <c r="BN217" i="3"/>
  <c r="BX217" i="3"/>
  <c r="AJ209" i="3"/>
  <c r="AK209" i="3"/>
  <c r="AL209" i="3"/>
  <c r="AH204" i="3"/>
  <c r="AI204" i="3"/>
  <c r="AG204" i="3"/>
  <c r="BN195" i="3"/>
  <c r="BX195" i="3"/>
  <c r="BN387" i="3"/>
  <c r="BX387" i="3"/>
  <c r="AH379" i="3"/>
  <c r="AI379" i="3"/>
  <c r="AG379" i="3"/>
  <c r="BN347" i="3"/>
  <c r="BX347" i="3"/>
  <c r="AH339" i="3"/>
  <c r="AI339" i="3"/>
  <c r="AG339" i="3"/>
  <c r="BN315" i="3"/>
  <c r="BX315" i="3"/>
  <c r="AH307" i="3"/>
  <c r="AI307" i="3"/>
  <c r="AG307" i="3"/>
  <c r="BN283" i="3"/>
  <c r="BX283" i="3"/>
  <c r="AH275" i="3"/>
  <c r="AI275" i="3"/>
  <c r="AG275" i="3"/>
  <c r="BN251" i="3"/>
  <c r="BX251" i="3"/>
  <c r="AH243" i="3"/>
  <c r="AI243" i="3"/>
  <c r="AG243" i="3"/>
  <c r="BN211" i="3"/>
  <c r="BX211" i="3"/>
  <c r="BN198" i="3"/>
  <c r="BX198" i="3"/>
  <c r="AI188" i="3"/>
  <c r="AG188" i="3"/>
  <c r="AH188" i="3"/>
  <c r="AI184" i="3"/>
  <c r="AG184" i="3"/>
  <c r="AH184" i="3"/>
  <c r="AI180" i="3"/>
  <c r="AG180" i="3"/>
  <c r="AH180" i="3"/>
  <c r="AI176" i="3"/>
  <c r="AG176" i="3"/>
  <c r="AH176" i="3"/>
  <c r="AI172" i="3"/>
  <c r="AG172" i="3"/>
  <c r="AH172" i="3"/>
  <c r="AI168" i="3"/>
  <c r="AG168" i="3"/>
  <c r="AH168" i="3"/>
  <c r="AI164" i="3"/>
  <c r="AG164" i="3"/>
  <c r="AH164" i="3"/>
  <c r="AI160" i="3"/>
  <c r="AG160" i="3"/>
  <c r="AH160" i="3"/>
  <c r="AI156" i="3"/>
  <c r="AG156" i="3"/>
  <c r="AH156" i="3"/>
  <c r="AI152" i="3"/>
  <c r="AG152" i="3"/>
  <c r="AH152" i="3"/>
  <c r="AI148" i="3"/>
  <c r="AG148" i="3"/>
  <c r="AH148" i="3"/>
  <c r="AI144" i="3"/>
  <c r="AG144" i="3"/>
  <c r="AH144" i="3"/>
  <c r="AI140" i="3"/>
  <c r="AG140" i="3"/>
  <c r="AH140" i="3"/>
  <c r="AI136" i="3"/>
  <c r="AG136" i="3"/>
  <c r="AH136" i="3"/>
  <c r="AI132" i="3"/>
  <c r="AG132" i="3"/>
  <c r="AH132" i="3"/>
  <c r="AI128" i="3"/>
  <c r="AG128" i="3"/>
  <c r="AH128" i="3"/>
  <c r="AI124" i="3"/>
  <c r="AG124" i="3"/>
  <c r="AH124" i="3"/>
  <c r="AI120" i="3"/>
  <c r="AG120" i="3"/>
  <c r="AH120" i="3"/>
  <c r="AI116" i="3"/>
  <c r="AG116" i="3"/>
  <c r="AH116" i="3"/>
  <c r="AI112" i="3"/>
  <c r="AG112" i="3"/>
  <c r="AH112" i="3"/>
  <c r="AI108" i="3"/>
  <c r="AG108" i="3"/>
  <c r="AH108" i="3"/>
  <c r="AI104" i="3"/>
  <c r="AG104" i="3"/>
  <c r="AH104" i="3"/>
  <c r="AI100" i="3"/>
  <c r="AG100" i="3"/>
  <c r="AH100" i="3"/>
  <c r="AI96" i="3"/>
  <c r="AG96" i="3"/>
  <c r="AH96" i="3"/>
  <c r="AI92" i="3"/>
  <c r="AG92" i="3"/>
  <c r="AH92" i="3"/>
  <c r="AI88" i="3"/>
  <c r="AG88" i="3"/>
  <c r="AH88" i="3"/>
  <c r="AI84" i="3"/>
  <c r="AG84" i="3"/>
  <c r="AH84" i="3"/>
  <c r="AI80" i="3"/>
  <c r="AG80" i="3"/>
  <c r="AH80" i="3"/>
  <c r="AI76" i="3"/>
  <c r="AG76" i="3"/>
  <c r="AH76" i="3"/>
  <c r="AI72" i="3"/>
  <c r="AG72" i="3"/>
  <c r="AH72" i="3"/>
  <c r="AI68" i="3"/>
  <c r="AG68" i="3"/>
  <c r="AH68" i="3"/>
  <c r="AI64" i="3"/>
  <c r="AG64" i="3"/>
  <c r="AH64" i="3"/>
  <c r="AI60" i="3"/>
  <c r="AG60" i="3"/>
  <c r="AH60" i="3"/>
  <c r="AI56" i="3"/>
  <c r="AG56" i="3"/>
  <c r="AH56" i="3"/>
  <c r="AI50" i="3"/>
  <c r="AG50" i="3"/>
  <c r="AH50" i="3"/>
  <c r="AH29" i="3"/>
  <c r="AG29" i="3"/>
  <c r="AI29" i="3"/>
  <c r="BP209" i="3"/>
  <c r="BZ209" i="3"/>
  <c r="BN192" i="3"/>
  <c r="BX192" i="3"/>
  <c r="AH26" i="3"/>
  <c r="AI26" i="3"/>
  <c r="AG26" i="3"/>
  <c r="AG34" i="3"/>
  <c r="AH34" i="3"/>
  <c r="AI34" i="3"/>
  <c r="AH42" i="3"/>
  <c r="AG42" i="3"/>
  <c r="AI42" i="3"/>
  <c r="BN79" i="3"/>
  <c r="BX79" i="3"/>
  <c r="BN73" i="3"/>
  <c r="BX73" i="3"/>
  <c r="BN65" i="3"/>
  <c r="BX65" i="3"/>
  <c r="BN59" i="3"/>
  <c r="BX59" i="3"/>
  <c r="BN53" i="3"/>
  <c r="BX53" i="3"/>
  <c r="BN19" i="3"/>
  <c r="BX19" i="3"/>
  <c r="BN31" i="3"/>
  <c r="BX31" i="3"/>
  <c r="BN43" i="3"/>
  <c r="BX43" i="3"/>
  <c r="BN202" i="3"/>
  <c r="BX202" i="3"/>
  <c r="BN191" i="3"/>
  <c r="BX191" i="3"/>
  <c r="BN187" i="3"/>
  <c r="BX187" i="3"/>
  <c r="BN183" i="3"/>
  <c r="BX183" i="3"/>
  <c r="BN179" i="3"/>
  <c r="BX179" i="3"/>
  <c r="BN175" i="3"/>
  <c r="BX175" i="3"/>
  <c r="BN171" i="3"/>
  <c r="BX171" i="3"/>
  <c r="BN167" i="3"/>
  <c r="BX167" i="3"/>
  <c r="BN163" i="3"/>
  <c r="BX163" i="3"/>
  <c r="BN159" i="3"/>
  <c r="BX159" i="3"/>
  <c r="BN155" i="3"/>
  <c r="BX155" i="3"/>
  <c r="BN151" i="3"/>
  <c r="BX151" i="3"/>
  <c r="BN147" i="3"/>
  <c r="BX147" i="3"/>
  <c r="BN143" i="3"/>
  <c r="BX143" i="3"/>
  <c r="BN139" i="3"/>
  <c r="BX139" i="3"/>
  <c r="BN135" i="3"/>
  <c r="BX135" i="3"/>
  <c r="BN131" i="3"/>
  <c r="BX131" i="3"/>
  <c r="BN127" i="3"/>
  <c r="BX127" i="3"/>
  <c r="BN123" i="3"/>
  <c r="BX123" i="3"/>
  <c r="BN119" i="3"/>
  <c r="BX119" i="3"/>
  <c r="BN115" i="3"/>
  <c r="BX115" i="3"/>
  <c r="BN111" i="3"/>
  <c r="BX111" i="3"/>
  <c r="BN107" i="3"/>
  <c r="BX107" i="3"/>
  <c r="BN103" i="3"/>
  <c r="BX103" i="3"/>
  <c r="BN99" i="3"/>
  <c r="BX99" i="3"/>
  <c r="BN95" i="3"/>
  <c r="BX95" i="3"/>
  <c r="BN91" i="3"/>
  <c r="BX91" i="3"/>
  <c r="BN87" i="3"/>
  <c r="BX87" i="3"/>
  <c r="BN83" i="3"/>
  <c r="BX83" i="3"/>
  <c r="BN77" i="3"/>
  <c r="BX77" i="3"/>
  <c r="BN67" i="3"/>
  <c r="BX67" i="3"/>
  <c r="BN57" i="3"/>
  <c r="BX57" i="3"/>
  <c r="BN23" i="3"/>
  <c r="BX23" i="3"/>
  <c r="BN47" i="3"/>
  <c r="BX47" i="3"/>
  <c r="BN196" i="3"/>
  <c r="BX196" i="3"/>
  <c r="AG24" i="3"/>
  <c r="AH24" i="3"/>
  <c r="AI24" i="3"/>
  <c r="AH32" i="3"/>
  <c r="AI32" i="3"/>
  <c r="AG32" i="3"/>
  <c r="AI40" i="3"/>
  <c r="AG40" i="3"/>
  <c r="AH40" i="3"/>
  <c r="AI52" i="3"/>
  <c r="AG52" i="3"/>
  <c r="AH52" i="3"/>
  <c r="AI25" i="3"/>
  <c r="AG25" i="3"/>
  <c r="AH25" i="3"/>
  <c r="AH37" i="3"/>
  <c r="AI37" i="3"/>
  <c r="AG37" i="3"/>
  <c r="BY1779" i="3"/>
  <c r="AM1779" i="3"/>
  <c r="BO1779" i="3"/>
  <c r="AK1776" i="3"/>
  <c r="AJ1776" i="3"/>
  <c r="AL1776" i="3"/>
  <c r="AK1775" i="3"/>
  <c r="AJ1775" i="3"/>
  <c r="AL1775" i="3"/>
  <c r="AI1772" i="3"/>
  <c r="AH1772" i="3"/>
  <c r="AG1772" i="3"/>
  <c r="AI1767" i="3"/>
  <c r="AG1767" i="3"/>
  <c r="AH1767" i="3"/>
  <c r="BN1770" i="3"/>
  <c r="BX1770" i="3"/>
  <c r="AH1762" i="3"/>
  <c r="AG1762" i="3"/>
  <c r="AI1762" i="3"/>
  <c r="AH1758" i="3"/>
  <c r="AG1758" i="3"/>
  <c r="AI1758" i="3"/>
  <c r="AK1767" i="3"/>
  <c r="AJ1767" i="3"/>
  <c r="AL1767" i="3"/>
  <c r="AK1768" i="3"/>
  <c r="AJ1768" i="3"/>
  <c r="AL1768" i="3"/>
  <c r="BN1763" i="3"/>
  <c r="BX1763" i="3"/>
  <c r="BN1759" i="3"/>
  <c r="BX1759" i="3"/>
  <c r="BN1755" i="3"/>
  <c r="BX1755" i="3"/>
  <c r="BY1766" i="3"/>
  <c r="AM1766" i="3"/>
  <c r="BO1766" i="3"/>
  <c r="BZ1754" i="3"/>
  <c r="BP1754" i="3"/>
  <c r="BY1752" i="3"/>
  <c r="AM1752" i="3"/>
  <c r="BO1752" i="3"/>
  <c r="BY1751" i="3"/>
  <c r="AM1751" i="3"/>
  <c r="BO1751" i="3"/>
  <c r="BY1749" i="3"/>
  <c r="AM1749" i="3"/>
  <c r="BO1749" i="3"/>
  <c r="BY1747" i="3"/>
  <c r="AM1747" i="3"/>
  <c r="BO1747" i="3"/>
  <c r="BY1745" i="3"/>
  <c r="AM1745" i="3"/>
  <c r="BO1745" i="3"/>
  <c r="AG1741" i="3"/>
  <c r="AH1741" i="3"/>
  <c r="AI1741" i="3"/>
  <c r="AG1735" i="3"/>
  <c r="AI1735" i="3"/>
  <c r="AH1735" i="3"/>
  <c r="AL1740" i="3"/>
  <c r="AK1740" i="3"/>
  <c r="AJ1740" i="3"/>
  <c r="AG1730" i="3"/>
  <c r="AH1730" i="3"/>
  <c r="AI1730" i="3"/>
  <c r="AG1726" i="3"/>
  <c r="AH1726" i="3"/>
  <c r="AI1726" i="3"/>
  <c r="AG1722" i="3"/>
  <c r="AH1722" i="3"/>
  <c r="AI1722" i="3"/>
  <c r="BO1733" i="3"/>
  <c r="BY1733" i="3"/>
  <c r="AM1733" i="3"/>
  <c r="BY1726" i="3"/>
  <c r="AM1726" i="3"/>
  <c r="BO1726" i="3"/>
  <c r="BY1738" i="3"/>
  <c r="AM1738" i="3"/>
  <c r="BO1738" i="3"/>
  <c r="BY1734" i="3"/>
  <c r="AM1734" i="3"/>
  <c r="BO1734" i="3"/>
  <c r="AH1716" i="3"/>
  <c r="AG1716" i="3"/>
  <c r="AI1716" i="3"/>
  <c r="AH1712" i="3"/>
  <c r="AG1712" i="3"/>
  <c r="AI1712" i="3"/>
  <c r="AJ1731" i="3"/>
  <c r="AK1731" i="3"/>
  <c r="AL1731" i="3"/>
  <c r="AK1724" i="3"/>
  <c r="AL1724" i="3"/>
  <c r="AJ1724" i="3"/>
  <c r="AK1735" i="3"/>
  <c r="AJ1735" i="3"/>
  <c r="AL1735" i="3"/>
  <c r="AH1719" i="3"/>
  <c r="AG1719" i="3"/>
  <c r="AI1719" i="3"/>
  <c r="AH1715" i="3"/>
  <c r="AG1715" i="3"/>
  <c r="AI1715" i="3"/>
  <c r="AH1711" i="3"/>
  <c r="AG1711" i="3"/>
  <c r="AI1711" i="3"/>
  <c r="AG1706" i="3"/>
  <c r="AH1706" i="3"/>
  <c r="AI1706" i="3"/>
  <c r="AG1702" i="3"/>
  <c r="AH1702" i="3"/>
  <c r="AI1702" i="3"/>
  <c r="AG1698" i="3"/>
  <c r="AH1698" i="3"/>
  <c r="AI1698" i="3"/>
  <c r="AK1702" i="3"/>
  <c r="AL1702" i="3"/>
  <c r="AJ1702" i="3"/>
  <c r="AH1695" i="3"/>
  <c r="AG1695" i="3"/>
  <c r="AI1695" i="3"/>
  <c r="AH1691" i="3"/>
  <c r="AG1691" i="3"/>
  <c r="AI1691" i="3"/>
  <c r="BY1704" i="3"/>
  <c r="AM1704" i="3"/>
  <c r="BO1704" i="3"/>
  <c r="AI1697" i="3"/>
  <c r="AH1697" i="3"/>
  <c r="AG1697" i="3"/>
  <c r="AH1694" i="3"/>
  <c r="AG1694" i="3"/>
  <c r="AI1694" i="3"/>
  <c r="AH1690" i="3"/>
  <c r="AG1690" i="3"/>
  <c r="AI1690" i="3"/>
  <c r="BN1684" i="3"/>
  <c r="BX1684" i="3"/>
  <c r="BN1680" i="3"/>
  <c r="BX1680" i="3"/>
  <c r="BN1676" i="3"/>
  <c r="BX1676" i="3"/>
  <c r="BN1670" i="3"/>
  <c r="BX1670" i="3"/>
  <c r="BN1666" i="3"/>
  <c r="BX1666" i="3"/>
  <c r="BP1698" i="3"/>
  <c r="BZ1698" i="3"/>
  <c r="BY1685" i="3"/>
  <c r="AM1685" i="3"/>
  <c r="BO1685" i="3"/>
  <c r="BY1677" i="3"/>
  <c r="AM1677" i="3"/>
  <c r="BO1677" i="3"/>
  <c r="BP1673" i="3"/>
  <c r="BZ1673" i="3"/>
  <c r="BN1669" i="3"/>
  <c r="BX1669" i="3"/>
  <c r="BN1665" i="3"/>
  <c r="BX1665" i="3"/>
  <c r="BY1683" i="3"/>
  <c r="AM1683" i="3"/>
  <c r="BO1683" i="3"/>
  <c r="AJ1646" i="3"/>
  <c r="AK1646" i="3"/>
  <c r="AL1646" i="3"/>
  <c r="AH1663" i="3"/>
  <c r="AI1663" i="3"/>
  <c r="AG1663" i="3"/>
  <c r="AH1659" i="3"/>
  <c r="AI1659" i="3"/>
  <c r="AG1659" i="3"/>
  <c r="AH1655" i="3"/>
  <c r="AI1655" i="3"/>
  <c r="AG1655" i="3"/>
  <c r="AH1651" i="3"/>
  <c r="AI1651" i="3"/>
  <c r="AG1651" i="3"/>
  <c r="AJ1648" i="3"/>
  <c r="AK1648" i="3"/>
  <c r="AL1648" i="3"/>
  <c r="AK1644" i="3"/>
  <c r="AJ1644" i="3"/>
  <c r="AL1644" i="3"/>
  <c r="AK1642" i="3"/>
  <c r="AJ1642" i="3"/>
  <c r="AL1642" i="3"/>
  <c r="AK1640" i="3"/>
  <c r="AJ1640" i="3"/>
  <c r="AL1640" i="3"/>
  <c r="AK1638" i="3"/>
  <c r="AJ1638" i="3"/>
  <c r="AL1638" i="3"/>
  <c r="BN1662" i="3"/>
  <c r="BX1662" i="3"/>
  <c r="BN1658" i="3"/>
  <c r="BX1658" i="3"/>
  <c r="BN1654" i="3"/>
  <c r="BX1654" i="3"/>
  <c r="BN1650" i="3"/>
  <c r="BX1650" i="3"/>
  <c r="AG1634" i="3"/>
  <c r="AH1634" i="3"/>
  <c r="AI1634" i="3"/>
  <c r="AG1630" i="3"/>
  <c r="AH1630" i="3"/>
  <c r="AI1630" i="3"/>
  <c r="AG1626" i="3"/>
  <c r="AH1626" i="3"/>
  <c r="AI1626" i="3"/>
  <c r="AG1622" i="3"/>
  <c r="AH1622" i="3"/>
  <c r="AI1622" i="3"/>
  <c r="AG1618" i="3"/>
  <c r="AH1618" i="3"/>
  <c r="AI1618" i="3"/>
  <c r="AG1612" i="3"/>
  <c r="AH1612" i="3"/>
  <c r="AI1612" i="3"/>
  <c r="AK1636" i="3"/>
  <c r="AL1636" i="3"/>
  <c r="AJ1636" i="3"/>
  <c r="AK1628" i="3"/>
  <c r="AL1628" i="3"/>
  <c r="AJ1628" i="3"/>
  <c r="AK1620" i="3"/>
  <c r="AL1620" i="3"/>
  <c r="AJ1620" i="3"/>
  <c r="BN1609" i="3"/>
  <c r="BX1609" i="3"/>
  <c r="BN1611" i="3"/>
  <c r="BX1611" i="3"/>
  <c r="AK1630" i="3"/>
  <c r="AL1630" i="3"/>
  <c r="AJ1630" i="3"/>
  <c r="AK1622" i="3"/>
  <c r="AL1622" i="3"/>
  <c r="AJ1622" i="3"/>
  <c r="BN1613" i="3"/>
  <c r="BX1613" i="3"/>
  <c r="BN1615" i="3"/>
  <c r="BX1615" i="3"/>
  <c r="AG1605" i="3"/>
  <c r="AH1605" i="3"/>
  <c r="AI1605" i="3"/>
  <c r="AG1601" i="3"/>
  <c r="AH1601" i="3"/>
  <c r="AI1601" i="3"/>
  <c r="AG1597" i="3"/>
  <c r="AH1597" i="3"/>
  <c r="AI1597" i="3"/>
  <c r="AG1593" i="3"/>
  <c r="AH1593" i="3"/>
  <c r="AI1593" i="3"/>
  <c r="AG1589" i="3"/>
  <c r="AH1589" i="3"/>
  <c r="AI1589" i="3"/>
  <c r="AG1585" i="3"/>
  <c r="AH1585" i="3"/>
  <c r="AI1585" i="3"/>
  <c r="AG1581" i="3"/>
  <c r="AH1581" i="3"/>
  <c r="AI1581" i="3"/>
  <c r="BY1576" i="3"/>
  <c r="AM1576" i="3"/>
  <c r="BO1576" i="3"/>
  <c r="BY1572" i="3"/>
  <c r="AM1572" i="3"/>
  <c r="BO1572" i="3"/>
  <c r="BY1570" i="3"/>
  <c r="AM1570" i="3"/>
  <c r="BO1570" i="3"/>
  <c r="BY1568" i="3"/>
  <c r="AM1568" i="3"/>
  <c r="BO1568" i="3"/>
  <c r="AH1608" i="3"/>
  <c r="AI1608" i="3"/>
  <c r="AG1608" i="3"/>
  <c r="AH1604" i="3"/>
  <c r="AI1604" i="3"/>
  <c r="AG1604" i="3"/>
  <c r="AH1600" i="3"/>
  <c r="AI1600" i="3"/>
  <c r="AG1600" i="3"/>
  <c r="AH1596" i="3"/>
  <c r="AI1596" i="3"/>
  <c r="AG1596" i="3"/>
  <c r="AH1592" i="3"/>
  <c r="AI1592" i="3"/>
  <c r="AG1592" i="3"/>
  <c r="AH1588" i="3"/>
  <c r="AI1588" i="3"/>
  <c r="AG1588" i="3"/>
  <c r="AH1584" i="3"/>
  <c r="AI1584" i="3"/>
  <c r="AG1584" i="3"/>
  <c r="AH1580" i="3"/>
  <c r="AI1580" i="3"/>
  <c r="AG1580" i="3"/>
  <c r="AL1578" i="3"/>
  <c r="AK1578" i="3"/>
  <c r="AJ1578" i="3"/>
  <c r="AL1574" i="3"/>
  <c r="AK1574" i="3"/>
  <c r="AJ1574" i="3"/>
  <c r="AJ1528" i="3"/>
  <c r="AK1528" i="3"/>
  <c r="AL1528" i="3"/>
  <c r="AJ1524" i="3"/>
  <c r="AK1524" i="3"/>
  <c r="AL1524" i="3"/>
  <c r="AJ1520" i="3"/>
  <c r="AK1520" i="3"/>
  <c r="AL1520" i="3"/>
  <c r="AH1563" i="3"/>
  <c r="AI1563" i="3"/>
  <c r="AG1563" i="3"/>
  <c r="AH1559" i="3"/>
  <c r="AI1559" i="3"/>
  <c r="AG1559" i="3"/>
  <c r="AH1555" i="3"/>
  <c r="AI1555" i="3"/>
  <c r="AG1555" i="3"/>
  <c r="AH1551" i="3"/>
  <c r="AI1551" i="3"/>
  <c r="AG1551" i="3"/>
  <c r="AH1547" i="3"/>
  <c r="AI1547" i="3"/>
  <c r="AG1547" i="3"/>
  <c r="AH1543" i="3"/>
  <c r="AI1543" i="3"/>
  <c r="AG1543" i="3"/>
  <c r="AH1539" i="3"/>
  <c r="AI1539" i="3"/>
  <c r="AG1539" i="3"/>
  <c r="AH1535" i="3"/>
  <c r="AI1535" i="3"/>
  <c r="AG1535" i="3"/>
  <c r="AH1531" i="3"/>
  <c r="AI1531" i="3"/>
  <c r="AG1531" i="3"/>
  <c r="AH1527" i="3"/>
  <c r="AI1527" i="3"/>
  <c r="AG1527" i="3"/>
  <c r="AJ1526" i="3"/>
  <c r="AK1526" i="3"/>
  <c r="AL1526" i="3"/>
  <c r="AJ1522" i="3"/>
  <c r="AK1522" i="3"/>
  <c r="AL1522" i="3"/>
  <c r="AJ1518" i="3"/>
  <c r="AK1518" i="3"/>
  <c r="AL1518" i="3"/>
  <c r="AG1516" i="3"/>
  <c r="AI1516" i="3"/>
  <c r="AH1516" i="3"/>
  <c r="AG1512" i="3"/>
  <c r="AI1512" i="3"/>
  <c r="AH1512" i="3"/>
  <c r="BN1564" i="3"/>
  <c r="BX1564" i="3"/>
  <c r="BN1560" i="3"/>
  <c r="BX1560" i="3"/>
  <c r="BN1556" i="3"/>
  <c r="BX1556" i="3"/>
  <c r="BN1552" i="3"/>
  <c r="BX1552" i="3"/>
  <c r="BN1548" i="3"/>
  <c r="BX1548" i="3"/>
  <c r="BN1544" i="3"/>
  <c r="BX1544" i="3"/>
  <c r="BN1540" i="3"/>
  <c r="BX1540" i="3"/>
  <c r="BN1536" i="3"/>
  <c r="BX1536" i="3"/>
  <c r="BN1532" i="3"/>
  <c r="BX1532" i="3"/>
  <c r="BN1509" i="3"/>
  <c r="BX1509" i="3"/>
  <c r="BN1505" i="3"/>
  <c r="BX1505" i="3"/>
  <c r="BN1501" i="3"/>
  <c r="BX1501" i="3"/>
  <c r="BN1497" i="3"/>
  <c r="BX1497" i="3"/>
  <c r="BN1493" i="3"/>
  <c r="BX1493" i="3"/>
  <c r="BN1489" i="3"/>
  <c r="BX1489" i="3"/>
  <c r="BN1485" i="3"/>
  <c r="BX1485" i="3"/>
  <c r="BN1481" i="3"/>
  <c r="BX1481" i="3"/>
  <c r="BN1477" i="3"/>
  <c r="BX1477" i="3"/>
  <c r="BN1473" i="3"/>
  <c r="BX1473" i="3"/>
  <c r="AG1468" i="3"/>
  <c r="AH1468" i="3"/>
  <c r="AI1468" i="3"/>
  <c r="BY1508" i="3"/>
  <c r="AM1508" i="3"/>
  <c r="BO1508" i="3"/>
  <c r="BY1500" i="3"/>
  <c r="AM1500" i="3"/>
  <c r="BO1500" i="3"/>
  <c r="BY1492" i="3"/>
  <c r="AM1492" i="3"/>
  <c r="BO1492" i="3"/>
  <c r="BY1484" i="3"/>
  <c r="AM1484" i="3"/>
  <c r="BO1484" i="3"/>
  <c r="BY1476" i="3"/>
  <c r="AM1476" i="3"/>
  <c r="BO1476" i="3"/>
  <c r="AI1465" i="3"/>
  <c r="AH1465" i="3"/>
  <c r="AG1465" i="3"/>
  <c r="AK1516" i="3"/>
  <c r="AJ1516" i="3"/>
  <c r="AL1516" i="3"/>
  <c r="AK1512" i="3"/>
  <c r="AJ1512" i="3"/>
  <c r="AL1512" i="3"/>
  <c r="AK1466" i="3"/>
  <c r="AL1466" i="3"/>
  <c r="AJ1466" i="3"/>
  <c r="BN1460" i="3"/>
  <c r="BX1460" i="3"/>
  <c r="AK1506" i="3"/>
  <c r="AL1506" i="3"/>
  <c r="AJ1506" i="3"/>
  <c r="AK1498" i="3"/>
  <c r="AL1498" i="3"/>
  <c r="AJ1498" i="3"/>
  <c r="AK1490" i="3"/>
  <c r="AL1490" i="3"/>
  <c r="AJ1490" i="3"/>
  <c r="AK1482" i="3"/>
  <c r="AL1482" i="3"/>
  <c r="AJ1482" i="3"/>
  <c r="AK1474" i="3"/>
  <c r="AL1474" i="3"/>
  <c r="AJ1474" i="3"/>
  <c r="BP1468" i="3"/>
  <c r="BZ1468" i="3"/>
  <c r="BY1515" i="3"/>
  <c r="AM1515" i="3"/>
  <c r="BO1515" i="3"/>
  <c r="BY1511" i="3"/>
  <c r="AM1511" i="3"/>
  <c r="BO1511" i="3"/>
  <c r="BN1463" i="3"/>
  <c r="BX1463" i="3"/>
  <c r="BN1457" i="3"/>
  <c r="BX1457" i="3"/>
  <c r="BN1453" i="3"/>
  <c r="BX1453" i="3"/>
  <c r="BN1449" i="3"/>
  <c r="BX1449" i="3"/>
  <c r="BN1445" i="3"/>
  <c r="BX1445" i="3"/>
  <c r="BN1441" i="3"/>
  <c r="BX1441" i="3"/>
  <c r="BN1437" i="3"/>
  <c r="BX1437" i="3"/>
  <c r="BN1433" i="3"/>
  <c r="BX1433" i="3"/>
  <c r="BN1429" i="3"/>
  <c r="BX1429" i="3"/>
  <c r="BN1425" i="3"/>
  <c r="BX1425" i="3"/>
  <c r="BN1421" i="3"/>
  <c r="BX1421" i="3"/>
  <c r="BN1417" i="3"/>
  <c r="BX1417" i="3"/>
  <c r="BN1413" i="3"/>
  <c r="BX1413" i="3"/>
  <c r="AG1408" i="3"/>
  <c r="AH1408" i="3"/>
  <c r="AI1408" i="3"/>
  <c r="AG1400" i="3"/>
  <c r="AH1400" i="3"/>
  <c r="AI1400" i="3"/>
  <c r="AI1405" i="3"/>
  <c r="AH1405" i="3"/>
  <c r="AG1405" i="3"/>
  <c r="AK1452" i="3"/>
  <c r="AL1452" i="3"/>
  <c r="AJ1452" i="3"/>
  <c r="AK1444" i="3"/>
  <c r="AL1444" i="3"/>
  <c r="AJ1444" i="3"/>
  <c r="AK1436" i="3"/>
  <c r="AL1436" i="3"/>
  <c r="AJ1436" i="3"/>
  <c r="AK1428" i="3"/>
  <c r="AL1428" i="3"/>
  <c r="AJ1428" i="3"/>
  <c r="AK1420" i="3"/>
  <c r="AL1420" i="3"/>
  <c r="AJ1420" i="3"/>
  <c r="AK1412" i="3"/>
  <c r="AL1412" i="3"/>
  <c r="AJ1412" i="3"/>
  <c r="AK1406" i="3"/>
  <c r="AL1406" i="3"/>
  <c r="AJ1406" i="3"/>
  <c r="BN1398" i="3"/>
  <c r="BX1398" i="3"/>
  <c r="BN1401" i="3"/>
  <c r="BX1401" i="3"/>
  <c r="BY1458" i="3"/>
  <c r="AM1458" i="3"/>
  <c r="BO1458" i="3"/>
  <c r="BY1450" i="3"/>
  <c r="AM1450" i="3"/>
  <c r="BO1450" i="3"/>
  <c r="BY1442" i="3"/>
  <c r="AM1442" i="3"/>
  <c r="BO1442" i="3"/>
  <c r="BY1434" i="3"/>
  <c r="AM1434" i="3"/>
  <c r="BO1434" i="3"/>
  <c r="BY1426" i="3"/>
  <c r="AM1426" i="3"/>
  <c r="BO1426" i="3"/>
  <c r="BY1418" i="3"/>
  <c r="AM1418" i="3"/>
  <c r="BO1418" i="3"/>
  <c r="BN1403" i="3"/>
  <c r="BX1403" i="3"/>
  <c r="AG1394" i="3"/>
  <c r="AH1394" i="3"/>
  <c r="AI1394" i="3"/>
  <c r="AG1390" i="3"/>
  <c r="AH1390" i="3"/>
  <c r="AI1390" i="3"/>
  <c r="AG1386" i="3"/>
  <c r="AH1386" i="3"/>
  <c r="AI1386" i="3"/>
  <c r="AG1382" i="3"/>
  <c r="AH1382" i="3"/>
  <c r="AI1382" i="3"/>
  <c r="AG1378" i="3"/>
  <c r="AH1378" i="3"/>
  <c r="AI1378" i="3"/>
  <c r="AG1374" i="3"/>
  <c r="AH1374" i="3"/>
  <c r="AI1374" i="3"/>
  <c r="AG1370" i="3"/>
  <c r="AH1370" i="3"/>
  <c r="AI1370" i="3"/>
  <c r="AG1366" i="3"/>
  <c r="AH1366" i="3"/>
  <c r="AI1366" i="3"/>
  <c r="AG1362" i="3"/>
  <c r="AH1362" i="3"/>
  <c r="AI1362" i="3"/>
  <c r="AG1358" i="3"/>
  <c r="AH1358" i="3"/>
  <c r="AI1358" i="3"/>
  <c r="AG1354" i="3"/>
  <c r="AH1354" i="3"/>
  <c r="AI1354" i="3"/>
  <c r="AG1350" i="3"/>
  <c r="AH1350" i="3"/>
  <c r="AI1350" i="3"/>
  <c r="AG1346" i="3"/>
  <c r="AH1346" i="3"/>
  <c r="AI1346" i="3"/>
  <c r="AG1342" i="3"/>
  <c r="AH1342" i="3"/>
  <c r="AI1342" i="3"/>
  <c r="BY1337" i="3"/>
  <c r="AM1337" i="3"/>
  <c r="BO1337" i="3"/>
  <c r="BN1330" i="3"/>
  <c r="BX1330" i="3"/>
  <c r="BP1406" i="3"/>
  <c r="BZ1406" i="3"/>
  <c r="AH1395" i="3"/>
  <c r="AI1395" i="3"/>
  <c r="AG1395" i="3"/>
  <c r="AH1391" i="3"/>
  <c r="AI1391" i="3"/>
  <c r="AG1391" i="3"/>
  <c r="AH1387" i="3"/>
  <c r="AI1387" i="3"/>
  <c r="AG1387" i="3"/>
  <c r="AH1383" i="3"/>
  <c r="AI1383" i="3"/>
  <c r="AG1383" i="3"/>
  <c r="AH1379" i="3"/>
  <c r="AI1379" i="3"/>
  <c r="AG1379" i="3"/>
  <c r="AH1375" i="3"/>
  <c r="AI1375" i="3"/>
  <c r="AG1375" i="3"/>
  <c r="AH1371" i="3"/>
  <c r="AI1371" i="3"/>
  <c r="AG1371" i="3"/>
  <c r="AH1367" i="3"/>
  <c r="AI1367" i="3"/>
  <c r="AG1367" i="3"/>
  <c r="AH1363" i="3"/>
  <c r="AI1363" i="3"/>
  <c r="AG1363" i="3"/>
  <c r="AH1359" i="3"/>
  <c r="AI1359" i="3"/>
  <c r="AG1359" i="3"/>
  <c r="AH1355" i="3"/>
  <c r="AI1355" i="3"/>
  <c r="AG1355" i="3"/>
  <c r="AH1351" i="3"/>
  <c r="AI1351" i="3"/>
  <c r="AG1351" i="3"/>
  <c r="AH1347" i="3"/>
  <c r="AI1347" i="3"/>
  <c r="AG1347" i="3"/>
  <c r="AH1343" i="3"/>
  <c r="AI1343" i="3"/>
  <c r="AG1343" i="3"/>
  <c r="AL1339" i="3"/>
  <c r="AK1339" i="3"/>
  <c r="AJ1339" i="3"/>
  <c r="BY1325" i="3"/>
  <c r="AM1325" i="3"/>
  <c r="BO1325" i="3"/>
  <c r="BY1323" i="3"/>
  <c r="AM1323" i="3"/>
  <c r="BO1323" i="3"/>
  <c r="BY1321" i="3"/>
  <c r="AM1321" i="3"/>
  <c r="BO1321" i="3"/>
  <c r="AL1335" i="3"/>
  <c r="AK1335" i="3"/>
  <c r="AJ1335" i="3"/>
  <c r="BY1331" i="3"/>
  <c r="AM1331" i="3"/>
  <c r="BO1331" i="3"/>
  <c r="BP1319" i="3"/>
  <c r="BZ1319" i="3"/>
  <c r="BN1316" i="3"/>
  <c r="BX1316" i="3"/>
  <c r="BN1312" i="3"/>
  <c r="BX1312" i="3"/>
  <c r="BN1308" i="3"/>
  <c r="BX1308" i="3"/>
  <c r="BN1304" i="3"/>
  <c r="BX1304" i="3"/>
  <c r="BN1300" i="3"/>
  <c r="BX1300" i="3"/>
  <c r="BN1296" i="3"/>
  <c r="BX1296" i="3"/>
  <c r="BN1292" i="3"/>
  <c r="BX1292" i="3"/>
  <c r="BN1288" i="3"/>
  <c r="BX1288" i="3"/>
  <c r="BN1284" i="3"/>
  <c r="BX1284" i="3"/>
  <c r="BN1280" i="3"/>
  <c r="BX1280" i="3"/>
  <c r="BN1276" i="3"/>
  <c r="BX1276" i="3"/>
  <c r="BN1272" i="3"/>
  <c r="BX1272" i="3"/>
  <c r="BN1268" i="3"/>
  <c r="BX1268" i="3"/>
  <c r="BN1264" i="3"/>
  <c r="BX1264" i="3"/>
  <c r="BN1260" i="3"/>
  <c r="BX1260" i="3"/>
  <c r="BN1256" i="3"/>
  <c r="BX1256" i="3"/>
  <c r="BN1252" i="3"/>
  <c r="BX1252" i="3"/>
  <c r="BN1248" i="3"/>
  <c r="BX1248" i="3"/>
  <c r="BN1242" i="3"/>
  <c r="BX1242" i="3"/>
  <c r="BN1234" i="3"/>
  <c r="BX1234" i="3"/>
  <c r="AK1315" i="3"/>
  <c r="AL1315" i="3"/>
  <c r="AJ1315" i="3"/>
  <c r="AK1307" i="3"/>
  <c r="AL1307" i="3"/>
  <c r="AJ1307" i="3"/>
  <c r="AK1299" i="3"/>
  <c r="AL1299" i="3"/>
  <c r="AJ1299" i="3"/>
  <c r="AK1291" i="3"/>
  <c r="AL1291" i="3"/>
  <c r="AJ1291" i="3"/>
  <c r="AK1283" i="3"/>
  <c r="AL1283" i="3"/>
  <c r="AJ1283" i="3"/>
  <c r="AK1275" i="3"/>
  <c r="AL1275" i="3"/>
  <c r="AJ1275" i="3"/>
  <c r="AK1267" i="3"/>
  <c r="AL1267" i="3"/>
  <c r="AJ1267" i="3"/>
  <c r="AK1259" i="3"/>
  <c r="AL1259" i="3"/>
  <c r="AJ1259" i="3"/>
  <c r="AK1251" i="3"/>
  <c r="AL1251" i="3"/>
  <c r="AJ1251" i="3"/>
  <c r="BN1241" i="3"/>
  <c r="BX1241" i="3"/>
  <c r="BN1239" i="3"/>
  <c r="BX1239" i="3"/>
  <c r="AG1233" i="3"/>
  <c r="AH1233" i="3"/>
  <c r="AI1233" i="3"/>
  <c r="AG1229" i="3"/>
  <c r="AH1229" i="3"/>
  <c r="AI1229" i="3"/>
  <c r="AG1225" i="3"/>
  <c r="AH1225" i="3"/>
  <c r="AI1225" i="3"/>
  <c r="AG1221" i="3"/>
  <c r="AH1221" i="3"/>
  <c r="AI1221" i="3"/>
  <c r="AG1217" i="3"/>
  <c r="AH1217" i="3"/>
  <c r="AI1217" i="3"/>
  <c r="AK1313" i="3"/>
  <c r="AL1313" i="3"/>
  <c r="AJ1313" i="3"/>
  <c r="AK1305" i="3"/>
  <c r="AL1305" i="3"/>
  <c r="AJ1305" i="3"/>
  <c r="AK1297" i="3"/>
  <c r="AL1297" i="3"/>
  <c r="AJ1297" i="3"/>
  <c r="AK1289" i="3"/>
  <c r="AL1289" i="3"/>
  <c r="AJ1289" i="3"/>
  <c r="AK1281" i="3"/>
  <c r="AL1281" i="3"/>
  <c r="AJ1281" i="3"/>
  <c r="AK1273" i="3"/>
  <c r="AL1273" i="3"/>
  <c r="AJ1273" i="3"/>
  <c r="AK1265" i="3"/>
  <c r="AL1265" i="3"/>
  <c r="AJ1265" i="3"/>
  <c r="AK1257" i="3"/>
  <c r="AL1257" i="3"/>
  <c r="AJ1257" i="3"/>
  <c r="AK1249" i="3"/>
  <c r="AL1249" i="3"/>
  <c r="AJ1249" i="3"/>
  <c r="BN1235" i="3"/>
  <c r="BX1235" i="3"/>
  <c r="AK1243" i="3"/>
  <c r="AL1243" i="3"/>
  <c r="AJ1243" i="3"/>
  <c r="BN1230" i="3"/>
  <c r="BX1230" i="3"/>
  <c r="BN1226" i="3"/>
  <c r="BX1226" i="3"/>
  <c r="BN1222" i="3"/>
  <c r="BX1222" i="3"/>
  <c r="BN1218" i="3"/>
  <c r="BX1218" i="3"/>
  <c r="AL1214" i="3"/>
  <c r="AJ1214" i="3"/>
  <c r="AK1214" i="3"/>
  <c r="BY1116" i="3"/>
  <c r="AM1116" i="3"/>
  <c r="BO1116" i="3"/>
  <c r="BN1109" i="3"/>
  <c r="BX1109" i="3"/>
  <c r="BN1208" i="3"/>
  <c r="BX1208" i="3"/>
  <c r="BN1204" i="3"/>
  <c r="BX1204" i="3"/>
  <c r="BN1200" i="3"/>
  <c r="BX1200" i="3"/>
  <c r="BN1196" i="3"/>
  <c r="BX1196" i="3"/>
  <c r="BN1192" i="3"/>
  <c r="BX1192" i="3"/>
  <c r="BN1188" i="3"/>
  <c r="BX1188" i="3"/>
  <c r="BN1184" i="3"/>
  <c r="BX1184" i="3"/>
  <c r="BN1180" i="3"/>
  <c r="BX1180" i="3"/>
  <c r="BN1176" i="3"/>
  <c r="BX1176" i="3"/>
  <c r="BN1172" i="3"/>
  <c r="BX1172" i="3"/>
  <c r="BN1168" i="3"/>
  <c r="BX1168" i="3"/>
  <c r="BN1164" i="3"/>
  <c r="BX1164" i="3"/>
  <c r="BN1160" i="3"/>
  <c r="BX1160" i="3"/>
  <c r="BN1156" i="3"/>
  <c r="BX1156" i="3"/>
  <c r="BN1152" i="3"/>
  <c r="BX1152" i="3"/>
  <c r="BN1148" i="3"/>
  <c r="BX1148" i="3"/>
  <c r="BN1144" i="3"/>
  <c r="BX1144" i="3"/>
  <c r="BN1140" i="3"/>
  <c r="BX1140" i="3"/>
  <c r="BN1136" i="3"/>
  <c r="BX1136" i="3"/>
  <c r="BN1132" i="3"/>
  <c r="BX1132" i="3"/>
  <c r="BN1128" i="3"/>
  <c r="BX1128" i="3"/>
  <c r="BN1124" i="3"/>
  <c r="BX1124" i="3"/>
  <c r="BN1120" i="3"/>
  <c r="BX1120" i="3"/>
  <c r="AG1104" i="3"/>
  <c r="AI1104" i="3"/>
  <c r="AH1104" i="3"/>
  <c r="AG1100" i="3"/>
  <c r="AI1100" i="3"/>
  <c r="AH1100" i="3"/>
  <c r="BY1114" i="3"/>
  <c r="AM1114" i="3"/>
  <c r="BO1114" i="3"/>
  <c r="BN1107" i="3"/>
  <c r="BX1107" i="3"/>
  <c r="AK1096" i="3"/>
  <c r="AJ1096" i="3"/>
  <c r="AL1096" i="3"/>
  <c r="AH1091" i="3"/>
  <c r="AI1091" i="3"/>
  <c r="AG1091" i="3"/>
  <c r="AH1087" i="3"/>
  <c r="AI1087" i="3"/>
  <c r="AG1087" i="3"/>
  <c r="AH1083" i="3"/>
  <c r="AI1083" i="3"/>
  <c r="AG1083" i="3"/>
  <c r="AH1079" i="3"/>
  <c r="AI1079" i="3"/>
  <c r="AG1079" i="3"/>
  <c r="AH1075" i="3"/>
  <c r="AI1075" i="3"/>
  <c r="AG1075" i="3"/>
  <c r="AH1071" i="3"/>
  <c r="AI1071" i="3"/>
  <c r="AG1071" i="3"/>
  <c r="AH1067" i="3"/>
  <c r="AI1067" i="3"/>
  <c r="AG1067" i="3"/>
  <c r="AH1063" i="3"/>
  <c r="AI1063" i="3"/>
  <c r="AG1063" i="3"/>
  <c r="AH1059" i="3"/>
  <c r="AI1059" i="3"/>
  <c r="AG1059" i="3"/>
  <c r="AH1055" i="3"/>
  <c r="AI1055" i="3"/>
  <c r="AG1055" i="3"/>
  <c r="AH1049" i="3"/>
  <c r="AI1049" i="3"/>
  <c r="AG1049" i="3"/>
  <c r="AH1041" i="3"/>
  <c r="AI1041" i="3"/>
  <c r="AG1041" i="3"/>
  <c r="AH1033" i="3"/>
  <c r="AI1033" i="3"/>
  <c r="AG1033" i="3"/>
  <c r="AH1025" i="3"/>
  <c r="AI1025" i="3"/>
  <c r="AG1025" i="3"/>
  <c r="AH1017" i="3"/>
  <c r="AI1017" i="3"/>
  <c r="AG1017" i="3"/>
  <c r="AH1009" i="3"/>
  <c r="AI1009" i="3"/>
  <c r="AG1009" i="3"/>
  <c r="AH1001" i="3"/>
  <c r="AI1001" i="3"/>
  <c r="AG1001" i="3"/>
  <c r="AO1211" i="3"/>
  <c r="AP1211" i="3"/>
  <c r="AN1211" i="3"/>
  <c r="BN1207" i="3"/>
  <c r="BX1207" i="3"/>
  <c r="BN1203" i="3"/>
  <c r="BX1203" i="3"/>
  <c r="BN1199" i="3"/>
  <c r="BX1199" i="3"/>
  <c r="BN1195" i="3"/>
  <c r="BX1195" i="3"/>
  <c r="BN1191" i="3"/>
  <c r="BX1191" i="3"/>
  <c r="BN1187" i="3"/>
  <c r="BX1187" i="3"/>
  <c r="BN1183" i="3"/>
  <c r="BX1183" i="3"/>
  <c r="BN1179" i="3"/>
  <c r="BX1179" i="3"/>
  <c r="BN1175" i="3"/>
  <c r="BX1175" i="3"/>
  <c r="BN1171" i="3"/>
  <c r="BX1171" i="3"/>
  <c r="BN1167" i="3"/>
  <c r="BX1167" i="3"/>
  <c r="BN1163" i="3"/>
  <c r="BX1163" i="3"/>
  <c r="BN1159" i="3"/>
  <c r="BX1159" i="3"/>
  <c r="BN1155" i="3"/>
  <c r="BX1155" i="3"/>
  <c r="BN1151" i="3"/>
  <c r="BX1151" i="3"/>
  <c r="BN1147" i="3"/>
  <c r="BX1147" i="3"/>
  <c r="BN1143" i="3"/>
  <c r="BX1143" i="3"/>
  <c r="BN1139" i="3"/>
  <c r="BX1139" i="3"/>
  <c r="BN1135" i="3"/>
  <c r="BX1135" i="3"/>
  <c r="BN1131" i="3"/>
  <c r="BX1131" i="3"/>
  <c r="BN1127" i="3"/>
  <c r="BX1127" i="3"/>
  <c r="BN1123" i="3"/>
  <c r="BX1123" i="3"/>
  <c r="BN1119" i="3"/>
  <c r="BX1119" i="3"/>
  <c r="BY1101" i="3"/>
  <c r="AM1101" i="3"/>
  <c r="BO1101" i="3"/>
  <c r="BY1091" i="3"/>
  <c r="AM1091" i="3"/>
  <c r="BO1091" i="3"/>
  <c r="BY1083" i="3"/>
  <c r="AM1083" i="3"/>
  <c r="BO1083" i="3"/>
  <c r="BY1075" i="3"/>
  <c r="AM1075" i="3"/>
  <c r="BO1075" i="3"/>
  <c r="BY1067" i="3"/>
  <c r="AM1067" i="3"/>
  <c r="BO1067" i="3"/>
  <c r="BY1059" i="3"/>
  <c r="AM1059" i="3"/>
  <c r="BO1059" i="3"/>
  <c r="CA1050" i="3"/>
  <c r="BQ1050" i="3"/>
  <c r="AL1041" i="3"/>
  <c r="AJ1041" i="3"/>
  <c r="AK1041" i="3"/>
  <c r="BY1033" i="3"/>
  <c r="AM1033" i="3"/>
  <c r="BO1033" i="3"/>
  <c r="AL1009" i="3"/>
  <c r="AJ1009" i="3"/>
  <c r="AK1009" i="3"/>
  <c r="BY1001" i="3"/>
  <c r="AM1001" i="3"/>
  <c r="BO1001" i="3"/>
  <c r="AJ988" i="3"/>
  <c r="AK988" i="3"/>
  <c r="AL988" i="3"/>
  <c r="BN1097" i="3"/>
  <c r="BX1097" i="3"/>
  <c r="AL1051" i="3"/>
  <c r="AJ1051" i="3"/>
  <c r="AK1051" i="3"/>
  <c r="BY1043" i="3"/>
  <c r="AM1043" i="3"/>
  <c r="BO1043" i="3"/>
  <c r="AL1019" i="3"/>
  <c r="AJ1019" i="3"/>
  <c r="AK1019" i="3"/>
  <c r="BY1011" i="3"/>
  <c r="AM1011" i="3"/>
  <c r="BO1011" i="3"/>
  <c r="BY1104" i="3"/>
  <c r="AM1104" i="3"/>
  <c r="BO1104" i="3"/>
  <c r="BY1100" i="3"/>
  <c r="AM1100" i="3"/>
  <c r="BO1100" i="3"/>
  <c r="BP1094" i="3"/>
  <c r="BZ1094" i="3"/>
  <c r="BY1089" i="3"/>
  <c r="AM1089" i="3"/>
  <c r="BO1089" i="3"/>
  <c r="BY1081" i="3"/>
  <c r="AM1081" i="3"/>
  <c r="BO1081" i="3"/>
  <c r="BY1073" i="3"/>
  <c r="AM1073" i="3"/>
  <c r="BO1073" i="3"/>
  <c r="BY1065" i="3"/>
  <c r="AM1065" i="3"/>
  <c r="BO1065" i="3"/>
  <c r="BY1057" i="3"/>
  <c r="AM1057" i="3"/>
  <c r="BO1057" i="3"/>
  <c r="AL1045" i="3"/>
  <c r="AJ1045" i="3"/>
  <c r="AK1045" i="3"/>
  <c r="BY1037" i="3"/>
  <c r="AM1037" i="3"/>
  <c r="BO1037" i="3"/>
  <c r="AL1013" i="3"/>
  <c r="AJ1013" i="3"/>
  <c r="AK1013" i="3"/>
  <c r="BY1005" i="3"/>
  <c r="AM1005" i="3"/>
  <c r="BO1005" i="3"/>
  <c r="AH995" i="3"/>
  <c r="AI995" i="3"/>
  <c r="AG995" i="3"/>
  <c r="BN965" i="3"/>
  <c r="BX965" i="3"/>
  <c r="BN957" i="3"/>
  <c r="BX957" i="3"/>
  <c r="BN949" i="3"/>
  <c r="BX949" i="3"/>
  <c r="BN941" i="3"/>
  <c r="BX941" i="3"/>
  <c r="AK1105" i="3"/>
  <c r="AL1105" i="3"/>
  <c r="AJ1105" i="3"/>
  <c r="BY1047" i="3"/>
  <c r="AM1047" i="3"/>
  <c r="BO1047" i="3"/>
  <c r="AL1023" i="3"/>
  <c r="AJ1023" i="3"/>
  <c r="AK1023" i="3"/>
  <c r="BY1015" i="3"/>
  <c r="AM1015" i="3"/>
  <c r="BO1015" i="3"/>
  <c r="AJ978" i="3"/>
  <c r="AK978" i="3"/>
  <c r="AL978" i="3"/>
  <c r="AJ970" i="3"/>
  <c r="AL970" i="3"/>
  <c r="AK970" i="3"/>
  <c r="AJ929" i="3"/>
  <c r="AK929" i="3"/>
  <c r="AL929" i="3"/>
  <c r="AJ921" i="3"/>
  <c r="AK921" i="3"/>
  <c r="AL921" i="3"/>
  <c r="AJ913" i="3"/>
  <c r="AK913" i="3"/>
  <c r="AL913" i="3"/>
  <c r="AJ905" i="3"/>
  <c r="AK905" i="3"/>
  <c r="AL905" i="3"/>
  <c r="AJ897" i="3"/>
  <c r="AK897" i="3"/>
  <c r="AL897" i="3"/>
  <c r="AJ889" i="3"/>
  <c r="AK889" i="3"/>
  <c r="AL889" i="3"/>
  <c r="AJ881" i="3"/>
  <c r="AK881" i="3"/>
  <c r="AL881" i="3"/>
  <c r="AJ873" i="3"/>
  <c r="AK873" i="3"/>
  <c r="AL873" i="3"/>
  <c r="AJ865" i="3"/>
  <c r="AK865" i="3"/>
  <c r="AL865" i="3"/>
  <c r="AJ857" i="3"/>
  <c r="AK857" i="3"/>
  <c r="AL857" i="3"/>
  <c r="BN973" i="3"/>
  <c r="BX973" i="3"/>
  <c r="AH962" i="3"/>
  <c r="AI962" i="3"/>
  <c r="AG962" i="3"/>
  <c r="BN938" i="3"/>
  <c r="BX938" i="3"/>
  <c r="AJ849" i="3"/>
  <c r="AK849" i="3"/>
  <c r="AL849" i="3"/>
  <c r="AH836" i="3"/>
  <c r="AG836" i="3"/>
  <c r="AI836" i="3"/>
  <c r="AH832" i="3"/>
  <c r="AG832" i="3"/>
  <c r="AI832" i="3"/>
  <c r="AH828" i="3"/>
  <c r="AG828" i="3"/>
  <c r="AI828" i="3"/>
  <c r="AH981" i="3"/>
  <c r="AI981" i="3"/>
  <c r="AG981" i="3"/>
  <c r="BN960" i="3"/>
  <c r="BX960" i="3"/>
  <c r="AH952" i="3"/>
  <c r="AI952" i="3"/>
  <c r="AG952" i="3"/>
  <c r="AL854" i="3"/>
  <c r="AK854" i="3"/>
  <c r="AJ854" i="3"/>
  <c r="AL846" i="3"/>
  <c r="AK846" i="3"/>
  <c r="AJ846" i="3"/>
  <c r="AH979" i="3"/>
  <c r="AI979" i="3"/>
  <c r="AG979" i="3"/>
  <c r="BN964" i="3"/>
  <c r="BX964" i="3"/>
  <c r="AH958" i="3"/>
  <c r="AI958" i="3"/>
  <c r="AG958" i="3"/>
  <c r="BN932" i="3"/>
  <c r="BX932" i="3"/>
  <c r="BN928" i="3"/>
  <c r="BX928" i="3"/>
  <c r="BN924" i="3"/>
  <c r="BX924" i="3"/>
  <c r="BN920" i="3"/>
  <c r="BX920" i="3"/>
  <c r="BN916" i="3"/>
  <c r="BX916" i="3"/>
  <c r="BN912" i="3"/>
  <c r="BX912" i="3"/>
  <c r="BN908" i="3"/>
  <c r="BX908" i="3"/>
  <c r="BN904" i="3"/>
  <c r="BX904" i="3"/>
  <c r="BN900" i="3"/>
  <c r="BX900" i="3"/>
  <c r="BN896" i="3"/>
  <c r="BX896" i="3"/>
  <c r="BN892" i="3"/>
  <c r="BX892" i="3"/>
  <c r="BN888" i="3"/>
  <c r="BX888" i="3"/>
  <c r="BN884" i="3"/>
  <c r="BX884" i="3"/>
  <c r="BN880" i="3"/>
  <c r="BX880" i="3"/>
  <c r="BN876" i="3"/>
  <c r="BX876" i="3"/>
  <c r="BN872" i="3"/>
  <c r="BX872" i="3"/>
  <c r="BN868" i="3"/>
  <c r="BX868" i="3"/>
  <c r="BN864" i="3"/>
  <c r="BX864" i="3"/>
  <c r="BN860" i="3"/>
  <c r="BX860" i="3"/>
  <c r="BN856" i="3"/>
  <c r="BX856" i="3"/>
  <c r="AJ853" i="3"/>
  <c r="AK853" i="3"/>
  <c r="AL853" i="3"/>
  <c r="BY844" i="3"/>
  <c r="AM844" i="3"/>
  <c r="BO844" i="3"/>
  <c r="BP980" i="3"/>
  <c r="BZ980" i="3"/>
  <c r="BP970" i="3"/>
  <c r="BZ970" i="3"/>
  <c r="BN948" i="3"/>
  <c r="BX948" i="3"/>
  <c r="AH940" i="3"/>
  <c r="AI940" i="3"/>
  <c r="AG940" i="3"/>
  <c r="BO851" i="3"/>
  <c r="BY851" i="3"/>
  <c r="AM851" i="3"/>
  <c r="AL842" i="3"/>
  <c r="AJ842" i="3"/>
  <c r="AK842" i="3"/>
  <c r="AL834" i="3"/>
  <c r="AJ834" i="3"/>
  <c r="AK834" i="3"/>
  <c r="AJ819" i="3"/>
  <c r="AK819" i="3"/>
  <c r="AL819" i="3"/>
  <c r="AJ811" i="3"/>
  <c r="AK811" i="3"/>
  <c r="AL811" i="3"/>
  <c r="AJ803" i="3"/>
  <c r="AK803" i="3"/>
  <c r="AL803" i="3"/>
  <c r="AJ795" i="3"/>
  <c r="AK795" i="3"/>
  <c r="AL795" i="3"/>
  <c r="AJ787" i="3"/>
  <c r="AK787" i="3"/>
  <c r="AL787" i="3"/>
  <c r="AJ779" i="3"/>
  <c r="AK779" i="3"/>
  <c r="AL779" i="3"/>
  <c r="AJ771" i="3"/>
  <c r="AK771" i="3"/>
  <c r="AL771" i="3"/>
  <c r="AJ763" i="3"/>
  <c r="AK763" i="3"/>
  <c r="AL763" i="3"/>
  <c r="AJ755" i="3"/>
  <c r="AK755" i="3"/>
  <c r="AL755" i="3"/>
  <c r="AJ747" i="3"/>
  <c r="AK747" i="3"/>
  <c r="AL747" i="3"/>
  <c r="AJ739" i="3"/>
  <c r="AK739" i="3"/>
  <c r="AL739" i="3"/>
  <c r="AJ731" i="3"/>
  <c r="AK731" i="3"/>
  <c r="AL731" i="3"/>
  <c r="AJ723" i="3"/>
  <c r="AK723" i="3"/>
  <c r="AL723" i="3"/>
  <c r="AJ715" i="3"/>
  <c r="AK715" i="3"/>
  <c r="AL715" i="3"/>
  <c r="AJ707" i="3"/>
  <c r="AK707" i="3"/>
  <c r="AL707" i="3"/>
  <c r="AJ699" i="3"/>
  <c r="AK699" i="3"/>
  <c r="AL699" i="3"/>
  <c r="AJ691" i="3"/>
  <c r="AK691" i="3"/>
  <c r="AL691" i="3"/>
  <c r="AJ683" i="3"/>
  <c r="AK683" i="3"/>
  <c r="AL683" i="3"/>
  <c r="BP838" i="3"/>
  <c r="BZ838" i="3"/>
  <c r="BP834" i="3"/>
  <c r="BZ834" i="3"/>
  <c r="BP830" i="3"/>
  <c r="BZ830" i="3"/>
  <c r="AH826" i="3"/>
  <c r="AI826" i="3"/>
  <c r="AG826" i="3"/>
  <c r="AH822" i="3"/>
  <c r="AI822" i="3"/>
  <c r="AG822" i="3"/>
  <c r="AL680" i="3"/>
  <c r="AK680" i="3"/>
  <c r="AJ680" i="3"/>
  <c r="AL672" i="3"/>
  <c r="AK672" i="3"/>
  <c r="AJ672" i="3"/>
  <c r="AL664" i="3"/>
  <c r="AK664" i="3"/>
  <c r="AJ664" i="3"/>
  <c r="AL656" i="3"/>
  <c r="AK656" i="3"/>
  <c r="AJ656" i="3"/>
  <c r="AL648" i="3"/>
  <c r="AK648" i="3"/>
  <c r="AJ648" i="3"/>
  <c r="AL640" i="3"/>
  <c r="AK640" i="3"/>
  <c r="AJ640" i="3"/>
  <c r="AL678" i="3"/>
  <c r="AK678" i="3"/>
  <c r="AJ678" i="3"/>
  <c r="AL670" i="3"/>
  <c r="AK670" i="3"/>
  <c r="AJ670" i="3"/>
  <c r="AL662" i="3"/>
  <c r="AK662" i="3"/>
  <c r="AJ662" i="3"/>
  <c r="AL654" i="3"/>
  <c r="AK654" i="3"/>
  <c r="AJ654" i="3"/>
  <c r="AL646" i="3"/>
  <c r="AK646" i="3"/>
  <c r="AJ646" i="3"/>
  <c r="AL638" i="3"/>
  <c r="AJ638" i="3"/>
  <c r="AK638" i="3"/>
  <c r="AL618" i="3"/>
  <c r="AJ618" i="3"/>
  <c r="AK618" i="3"/>
  <c r="BN824" i="3"/>
  <c r="BX824" i="3"/>
  <c r="BN820" i="3"/>
  <c r="BX820" i="3"/>
  <c r="BN816" i="3"/>
  <c r="BX816" i="3"/>
  <c r="BN812" i="3"/>
  <c r="BX812" i="3"/>
  <c r="BN808" i="3"/>
  <c r="BX808" i="3"/>
  <c r="BN804" i="3"/>
  <c r="BX804" i="3"/>
  <c r="BN800" i="3"/>
  <c r="BX800" i="3"/>
  <c r="BN796" i="3"/>
  <c r="BX796" i="3"/>
  <c r="BN792" i="3"/>
  <c r="BX792" i="3"/>
  <c r="BN788" i="3"/>
  <c r="BX788" i="3"/>
  <c r="BN784" i="3"/>
  <c r="BX784" i="3"/>
  <c r="BN780" i="3"/>
  <c r="BX780" i="3"/>
  <c r="BN776" i="3"/>
  <c r="BX776" i="3"/>
  <c r="BN772" i="3"/>
  <c r="BX772" i="3"/>
  <c r="BN768" i="3"/>
  <c r="BX768" i="3"/>
  <c r="BN764" i="3"/>
  <c r="BX764" i="3"/>
  <c r="BN760" i="3"/>
  <c r="BX760" i="3"/>
  <c r="BN756" i="3"/>
  <c r="BX756" i="3"/>
  <c r="BN752" i="3"/>
  <c r="BX752" i="3"/>
  <c r="BN748" i="3"/>
  <c r="BX748" i="3"/>
  <c r="BN744" i="3"/>
  <c r="BX744" i="3"/>
  <c r="BN740" i="3"/>
  <c r="BX740" i="3"/>
  <c r="BN736" i="3"/>
  <c r="BX736" i="3"/>
  <c r="BN732" i="3"/>
  <c r="BX732" i="3"/>
  <c r="BN728" i="3"/>
  <c r="BX728" i="3"/>
  <c r="BN724" i="3"/>
  <c r="BX724" i="3"/>
  <c r="BN720" i="3"/>
  <c r="BX720" i="3"/>
  <c r="BN716" i="3"/>
  <c r="BX716" i="3"/>
  <c r="BN712" i="3"/>
  <c r="BX712" i="3"/>
  <c r="BN708" i="3"/>
  <c r="BX708" i="3"/>
  <c r="BN704" i="3"/>
  <c r="BX704" i="3"/>
  <c r="BN700" i="3"/>
  <c r="BX700" i="3"/>
  <c r="BN696" i="3"/>
  <c r="BX696" i="3"/>
  <c r="BN692" i="3"/>
  <c r="BX692" i="3"/>
  <c r="BN688" i="3"/>
  <c r="BX688" i="3"/>
  <c r="BN684" i="3"/>
  <c r="BX684" i="3"/>
  <c r="AL676" i="3"/>
  <c r="AK676" i="3"/>
  <c r="AJ676" i="3"/>
  <c r="BO669" i="3"/>
  <c r="BY669" i="3"/>
  <c r="AM669" i="3"/>
  <c r="AJ661" i="3"/>
  <c r="AK661" i="3"/>
  <c r="AL661" i="3"/>
  <c r="BY652" i="3"/>
  <c r="AM652" i="3"/>
  <c r="BO652" i="3"/>
  <c r="AL644" i="3"/>
  <c r="AK644" i="3"/>
  <c r="AJ644" i="3"/>
  <c r="AL636" i="3"/>
  <c r="AJ636" i="3"/>
  <c r="AK636" i="3"/>
  <c r="BY628" i="3"/>
  <c r="AM628" i="3"/>
  <c r="BO628" i="3"/>
  <c r="AH676" i="3"/>
  <c r="AI676" i="3"/>
  <c r="AG676" i="3"/>
  <c r="BY674" i="3"/>
  <c r="AM674" i="3"/>
  <c r="BO674" i="3"/>
  <c r="AJ667" i="3"/>
  <c r="AK667" i="3"/>
  <c r="AL667" i="3"/>
  <c r="BO659" i="3"/>
  <c r="BY659" i="3"/>
  <c r="AM659" i="3"/>
  <c r="AL650" i="3"/>
  <c r="AK650" i="3"/>
  <c r="AJ650" i="3"/>
  <c r="AH644" i="3"/>
  <c r="AI644" i="3"/>
  <c r="AG644" i="3"/>
  <c r="BY642" i="3"/>
  <c r="AM642" i="3"/>
  <c r="BO642" i="3"/>
  <c r="AH636" i="3"/>
  <c r="AI636" i="3"/>
  <c r="AG636" i="3"/>
  <c r="AJ625" i="3"/>
  <c r="AL625" i="3"/>
  <c r="AK625" i="3"/>
  <c r="BN612" i="3"/>
  <c r="BX612" i="3"/>
  <c r="BN608" i="3"/>
  <c r="BX608" i="3"/>
  <c r="BN604" i="3"/>
  <c r="BX604" i="3"/>
  <c r="BN600" i="3"/>
  <c r="BX600" i="3"/>
  <c r="BN592" i="3"/>
  <c r="BX592" i="3"/>
  <c r="BN584" i="3"/>
  <c r="BX584" i="3"/>
  <c r="BN576" i="3"/>
  <c r="BX576" i="3"/>
  <c r="BN568" i="3"/>
  <c r="BX568" i="3"/>
  <c r="BN560" i="3"/>
  <c r="BX560" i="3"/>
  <c r="BN552" i="3"/>
  <c r="BX552" i="3"/>
  <c r="BN544" i="3"/>
  <c r="BX544" i="3"/>
  <c r="BN536" i="3"/>
  <c r="BX536" i="3"/>
  <c r="BN528" i="3"/>
  <c r="BX528" i="3"/>
  <c r="BN520" i="3"/>
  <c r="BX520" i="3"/>
  <c r="BN512" i="3"/>
  <c r="BX512" i="3"/>
  <c r="BN504" i="3"/>
  <c r="BX504" i="3"/>
  <c r="BN496" i="3"/>
  <c r="BX496" i="3"/>
  <c r="BN488" i="3"/>
  <c r="BX488" i="3"/>
  <c r="BN480" i="3"/>
  <c r="BX480" i="3"/>
  <c r="BN472" i="3"/>
  <c r="BX472" i="3"/>
  <c r="BN464" i="3"/>
  <c r="BX464" i="3"/>
  <c r="BN456" i="3"/>
  <c r="BX456" i="3"/>
  <c r="AK611" i="3"/>
  <c r="AL611" i="3"/>
  <c r="AJ611" i="3"/>
  <c r="AK603" i="3"/>
  <c r="AL603" i="3"/>
  <c r="AJ603" i="3"/>
  <c r="BN597" i="3"/>
  <c r="BX597" i="3"/>
  <c r="AG589" i="3"/>
  <c r="AH589" i="3"/>
  <c r="AI589" i="3"/>
  <c r="BN565" i="3"/>
  <c r="BX565" i="3"/>
  <c r="AG557" i="3"/>
  <c r="AH557" i="3"/>
  <c r="AI557" i="3"/>
  <c r="BN531" i="3"/>
  <c r="BX531" i="3"/>
  <c r="AG523" i="3"/>
  <c r="AH523" i="3"/>
  <c r="AI523" i="3"/>
  <c r="BN499" i="3"/>
  <c r="BX499" i="3"/>
  <c r="AG491" i="3"/>
  <c r="AH491" i="3"/>
  <c r="AI491" i="3"/>
  <c r="BN467" i="3"/>
  <c r="BX467" i="3"/>
  <c r="AG459" i="3"/>
  <c r="AH459" i="3"/>
  <c r="AI459" i="3"/>
  <c r="CA419" i="3"/>
  <c r="BQ419" i="3"/>
  <c r="BN632" i="3"/>
  <c r="BX632" i="3"/>
  <c r="AG595" i="3"/>
  <c r="AH595" i="3"/>
  <c r="AI595" i="3"/>
  <c r="BN571" i="3"/>
  <c r="BX571" i="3"/>
  <c r="AG563" i="3"/>
  <c r="AH563" i="3"/>
  <c r="AI563" i="3"/>
  <c r="BN539" i="3"/>
  <c r="BX539" i="3"/>
  <c r="AG533" i="3"/>
  <c r="AH533" i="3"/>
  <c r="AI533" i="3"/>
  <c r="BN509" i="3"/>
  <c r="BX509" i="3"/>
  <c r="AG501" i="3"/>
  <c r="AH501" i="3"/>
  <c r="AI501" i="3"/>
  <c r="BN477" i="3"/>
  <c r="BX477" i="3"/>
  <c r="AG469" i="3"/>
  <c r="AH469" i="3"/>
  <c r="AI469" i="3"/>
  <c r="AG449" i="3"/>
  <c r="AH449" i="3"/>
  <c r="AI449" i="3"/>
  <c r="AG445" i="3"/>
  <c r="AH445" i="3"/>
  <c r="AI445" i="3"/>
  <c r="AG441" i="3"/>
  <c r="AH441" i="3"/>
  <c r="AI441" i="3"/>
  <c r="AG437" i="3"/>
  <c r="AH437" i="3"/>
  <c r="AI437" i="3"/>
  <c r="AG433" i="3"/>
  <c r="AH433" i="3"/>
  <c r="AI433" i="3"/>
  <c r="AG429" i="3"/>
  <c r="AH429" i="3"/>
  <c r="AI429" i="3"/>
  <c r="AG425" i="3"/>
  <c r="AH425" i="3"/>
  <c r="AI425" i="3"/>
  <c r="AG421" i="3"/>
  <c r="AI421" i="3"/>
  <c r="AH421" i="3"/>
  <c r="AL416" i="3"/>
  <c r="AK416" i="3"/>
  <c r="AJ416" i="3"/>
  <c r="AK609" i="3"/>
  <c r="AL609" i="3"/>
  <c r="AJ609" i="3"/>
  <c r="AK601" i="3"/>
  <c r="AL601" i="3"/>
  <c r="AJ601" i="3"/>
  <c r="BN577" i="3"/>
  <c r="BX577" i="3"/>
  <c r="AG569" i="3"/>
  <c r="AH569" i="3"/>
  <c r="AI569" i="3"/>
  <c r="BN545" i="3"/>
  <c r="BX545" i="3"/>
  <c r="AG535" i="3"/>
  <c r="AH535" i="3"/>
  <c r="AI535" i="3"/>
  <c r="BN511" i="3"/>
  <c r="BX511" i="3"/>
  <c r="AG503" i="3"/>
  <c r="AH503" i="3"/>
  <c r="AI503" i="3"/>
  <c r="BN479" i="3"/>
  <c r="BX479" i="3"/>
  <c r="AG471" i="3"/>
  <c r="AH471" i="3"/>
  <c r="AI471" i="3"/>
  <c r="AI420" i="3"/>
  <c r="AH420" i="3"/>
  <c r="AG420" i="3"/>
  <c r="BP409" i="3"/>
  <c r="BZ409" i="3"/>
  <c r="BN400" i="3"/>
  <c r="BX400" i="3"/>
  <c r="BN392" i="3"/>
  <c r="BX392" i="3"/>
  <c r="BN388" i="3"/>
  <c r="BX388" i="3"/>
  <c r="BN380" i="3"/>
  <c r="BX380" i="3"/>
  <c r="BN372" i="3"/>
  <c r="BX372" i="3"/>
  <c r="BN364" i="3"/>
  <c r="BX364" i="3"/>
  <c r="BN360" i="3"/>
  <c r="BX360" i="3"/>
  <c r="BN356" i="3"/>
  <c r="BX356" i="3"/>
  <c r="BN348" i="3"/>
  <c r="BX348" i="3"/>
  <c r="BN340" i="3"/>
  <c r="BX340" i="3"/>
  <c r="BN332" i="3"/>
  <c r="BX332" i="3"/>
  <c r="BN324" i="3"/>
  <c r="BX324" i="3"/>
  <c r="BN320" i="3"/>
  <c r="BX320" i="3"/>
  <c r="BN312" i="3"/>
  <c r="BX312" i="3"/>
  <c r="BN304" i="3"/>
  <c r="BX304" i="3"/>
  <c r="BP297" i="3"/>
  <c r="BZ297" i="3"/>
  <c r="BN292" i="3"/>
  <c r="BX292" i="3"/>
  <c r="BN284" i="3"/>
  <c r="BX284" i="3"/>
  <c r="BN276" i="3"/>
  <c r="BX276" i="3"/>
  <c r="BN268" i="3"/>
  <c r="BX268" i="3"/>
  <c r="BN264" i="3"/>
  <c r="BX264" i="3"/>
  <c r="BN256" i="3"/>
  <c r="BX256" i="3"/>
  <c r="BN248" i="3"/>
  <c r="BX248" i="3"/>
  <c r="BN240" i="3"/>
  <c r="BX240" i="3"/>
  <c r="BP237" i="3"/>
  <c r="BZ237" i="3"/>
  <c r="BN232" i="3"/>
  <c r="BX232" i="3"/>
  <c r="BN224" i="3"/>
  <c r="BX224" i="3"/>
  <c r="BN216" i="3"/>
  <c r="BX216" i="3"/>
  <c r="BZ622" i="3"/>
  <c r="BP622" i="3"/>
  <c r="BZ620" i="3"/>
  <c r="BP620" i="3"/>
  <c r="BZ618" i="3"/>
  <c r="BP618" i="3"/>
  <c r="BZ616" i="3"/>
  <c r="BP616" i="3"/>
  <c r="BN575" i="3"/>
  <c r="BX575" i="3"/>
  <c r="AG567" i="3"/>
  <c r="AH567" i="3"/>
  <c r="AI567" i="3"/>
  <c r="BN543" i="3"/>
  <c r="BX543" i="3"/>
  <c r="AG537" i="3"/>
  <c r="AH537" i="3"/>
  <c r="AI537" i="3"/>
  <c r="BN513" i="3"/>
  <c r="BX513" i="3"/>
  <c r="AG505" i="3"/>
  <c r="AH505" i="3"/>
  <c r="AI505" i="3"/>
  <c r="BN481" i="3"/>
  <c r="BX481" i="3"/>
  <c r="AG473" i="3"/>
  <c r="AH473" i="3"/>
  <c r="AI473" i="3"/>
  <c r="AI448" i="3"/>
  <c r="AH448" i="3"/>
  <c r="AG448" i="3"/>
  <c r="AI444" i="3"/>
  <c r="AH444" i="3"/>
  <c r="AG444" i="3"/>
  <c r="AI440" i="3"/>
  <c r="AH440" i="3"/>
  <c r="AG440" i="3"/>
  <c r="AI436" i="3"/>
  <c r="AH436" i="3"/>
  <c r="AG436" i="3"/>
  <c r="AI432" i="3"/>
  <c r="AH432" i="3"/>
  <c r="AG432" i="3"/>
  <c r="AI428" i="3"/>
  <c r="AH428" i="3"/>
  <c r="AG428" i="3"/>
  <c r="AI424" i="3"/>
  <c r="AH424" i="3"/>
  <c r="AG424" i="3"/>
  <c r="AI406" i="3"/>
  <c r="AG406" i="3"/>
  <c r="AH406" i="3"/>
  <c r="BN418" i="3"/>
  <c r="BX418" i="3"/>
  <c r="BY406" i="3"/>
  <c r="AM406" i="3"/>
  <c r="BO406" i="3"/>
  <c r="BN389" i="3"/>
  <c r="BX389" i="3"/>
  <c r="AH381" i="3"/>
  <c r="AI381" i="3"/>
  <c r="AG381" i="3"/>
  <c r="AH357" i="3"/>
  <c r="AI357" i="3"/>
  <c r="AG357" i="3"/>
  <c r="BN317" i="3"/>
  <c r="BX317" i="3"/>
  <c r="AH309" i="3"/>
  <c r="AI309" i="3"/>
  <c r="AG309" i="3"/>
  <c r="BN285" i="3"/>
  <c r="BX285" i="3"/>
  <c r="AH277" i="3"/>
  <c r="AI277" i="3"/>
  <c r="AG277" i="3"/>
  <c r="BN253" i="3"/>
  <c r="BX253" i="3"/>
  <c r="AH245" i="3"/>
  <c r="AI245" i="3"/>
  <c r="AG245" i="3"/>
  <c r="BN229" i="3"/>
  <c r="BX229" i="3"/>
  <c r="AH221" i="3"/>
  <c r="AI221" i="3"/>
  <c r="AG221" i="3"/>
  <c r="BN375" i="3"/>
  <c r="BX375" i="3"/>
  <c r="AH367" i="3"/>
  <c r="AI367" i="3"/>
  <c r="AG367" i="3"/>
  <c r="AH351" i="3"/>
  <c r="AI351" i="3"/>
  <c r="AG351" i="3"/>
  <c r="BN319" i="3"/>
  <c r="BX319" i="3"/>
  <c r="AH311" i="3"/>
  <c r="AI311" i="3"/>
  <c r="AG311" i="3"/>
  <c r="BN295" i="3"/>
  <c r="BX295" i="3"/>
  <c r="AH287" i="3"/>
  <c r="AI287" i="3"/>
  <c r="AG287" i="3"/>
  <c r="AH263" i="3"/>
  <c r="AI263" i="3"/>
  <c r="AG263" i="3"/>
  <c r="BN231" i="3"/>
  <c r="BX231" i="3"/>
  <c r="AH223" i="3"/>
  <c r="AI223" i="3"/>
  <c r="AG223" i="3"/>
  <c r="BY208" i="3"/>
  <c r="AM208" i="3"/>
  <c r="BO208" i="3"/>
  <c r="BY410" i="3"/>
  <c r="AM410" i="3"/>
  <c r="BO410" i="3"/>
  <c r="AL402" i="3"/>
  <c r="AJ402" i="3"/>
  <c r="AK402" i="3"/>
  <c r="BN377" i="3"/>
  <c r="BX377" i="3"/>
  <c r="AH369" i="3"/>
  <c r="AI369" i="3"/>
  <c r="AG369" i="3"/>
  <c r="AH353" i="3"/>
  <c r="AI353" i="3"/>
  <c r="AG353" i="3"/>
  <c r="AH321" i="3"/>
  <c r="AI321" i="3"/>
  <c r="AG321" i="3"/>
  <c r="BN281" i="3"/>
  <c r="BX281" i="3"/>
  <c r="AH273" i="3"/>
  <c r="AI273" i="3"/>
  <c r="AG273" i="3"/>
  <c r="AH257" i="3"/>
  <c r="AI257" i="3"/>
  <c r="AG257" i="3"/>
  <c r="AH213" i="3"/>
  <c r="AG213" i="3"/>
  <c r="AI213" i="3"/>
  <c r="AH208" i="3"/>
  <c r="AI208" i="3"/>
  <c r="AG208" i="3"/>
  <c r="BN379" i="3"/>
  <c r="BX379" i="3"/>
  <c r="AH371" i="3"/>
  <c r="AI371" i="3"/>
  <c r="AG371" i="3"/>
  <c r="BN339" i="3"/>
  <c r="BX339" i="3"/>
  <c r="BN307" i="3"/>
  <c r="BX307" i="3"/>
  <c r="AH299" i="3"/>
  <c r="AI299" i="3"/>
  <c r="AG299" i="3"/>
  <c r="BN275" i="3"/>
  <c r="BX275" i="3"/>
  <c r="AH267" i="3"/>
  <c r="AI267" i="3"/>
  <c r="AG267" i="3"/>
  <c r="BN243" i="3"/>
  <c r="BX243" i="3"/>
  <c r="AH227" i="3"/>
  <c r="AI227" i="3"/>
  <c r="AG227" i="3"/>
  <c r="BN207" i="3"/>
  <c r="BX207" i="3"/>
  <c r="AH210" i="3"/>
  <c r="AI210" i="3"/>
  <c r="AG210" i="3"/>
  <c r="BN190" i="3"/>
  <c r="BX190" i="3"/>
  <c r="BN186" i="3"/>
  <c r="BX186" i="3"/>
  <c r="BN182" i="3"/>
  <c r="BX182" i="3"/>
  <c r="BN178" i="3"/>
  <c r="BX178" i="3"/>
  <c r="BN174" i="3"/>
  <c r="BX174" i="3"/>
  <c r="BN170" i="3"/>
  <c r="BX170" i="3"/>
  <c r="BN166" i="3"/>
  <c r="BX166" i="3"/>
  <c r="BN162" i="3"/>
  <c r="BX162" i="3"/>
  <c r="BN158" i="3"/>
  <c r="BX158" i="3"/>
  <c r="BN154" i="3"/>
  <c r="BX154" i="3"/>
  <c r="BN150" i="3"/>
  <c r="BX150" i="3"/>
  <c r="BN146" i="3"/>
  <c r="BX146" i="3"/>
  <c r="BN142" i="3"/>
  <c r="BX142" i="3"/>
  <c r="BN138" i="3"/>
  <c r="BX138" i="3"/>
  <c r="BN134" i="3"/>
  <c r="BX134" i="3"/>
  <c r="BN130" i="3"/>
  <c r="BX130" i="3"/>
  <c r="BN126" i="3"/>
  <c r="BX126" i="3"/>
  <c r="BN122" i="3"/>
  <c r="BX122" i="3"/>
  <c r="BN118" i="3"/>
  <c r="BX118" i="3"/>
  <c r="BN114" i="3"/>
  <c r="BX114" i="3"/>
  <c r="BN110" i="3"/>
  <c r="BX110" i="3"/>
  <c r="BN106" i="3"/>
  <c r="BX106" i="3"/>
  <c r="BN102" i="3"/>
  <c r="BX102" i="3"/>
  <c r="BN98" i="3"/>
  <c r="BX98" i="3"/>
  <c r="BN94" i="3"/>
  <c r="BX94" i="3"/>
  <c r="BN90" i="3"/>
  <c r="BX90" i="3"/>
  <c r="BN86" i="3"/>
  <c r="BX86" i="3"/>
  <c r="BN82" i="3"/>
  <c r="BX82" i="3"/>
  <c r="BN78" i="3"/>
  <c r="BX78" i="3"/>
  <c r="BN74" i="3"/>
  <c r="BX74" i="3"/>
  <c r="BN70" i="3"/>
  <c r="BX70" i="3"/>
  <c r="BN66" i="3"/>
  <c r="BX66" i="3"/>
  <c r="BN62" i="3"/>
  <c r="BX62" i="3"/>
  <c r="BN58" i="3"/>
  <c r="BX58" i="3"/>
  <c r="BN54" i="3"/>
  <c r="BX54" i="3"/>
  <c r="BN21" i="3"/>
  <c r="BX21" i="3"/>
  <c r="BN41" i="3"/>
  <c r="BX41" i="3"/>
  <c r="AH200" i="3"/>
  <c r="AI200" i="3"/>
  <c r="AG200" i="3"/>
  <c r="BN22" i="3"/>
  <c r="BX22" i="3"/>
  <c r="BN30" i="3"/>
  <c r="BX30" i="3"/>
  <c r="BN38" i="3"/>
  <c r="BX38" i="3"/>
  <c r="BN46" i="3"/>
  <c r="BX46" i="3"/>
  <c r="AG75" i="3"/>
  <c r="AH75" i="3"/>
  <c r="AI75" i="3"/>
  <c r="AG69" i="3"/>
  <c r="AH69" i="3"/>
  <c r="AI69" i="3"/>
  <c r="AG63" i="3"/>
  <c r="AH63" i="3"/>
  <c r="AI63" i="3"/>
  <c r="AG55" i="3"/>
  <c r="AH55" i="3"/>
  <c r="AI55" i="3"/>
  <c r="AG51" i="3"/>
  <c r="AH51" i="3"/>
  <c r="AI51" i="3"/>
  <c r="AI27" i="3"/>
  <c r="AG27" i="3"/>
  <c r="AH27" i="3"/>
  <c r="AG39" i="3"/>
  <c r="AH39" i="3"/>
  <c r="AI39" i="3"/>
  <c r="AH206" i="3"/>
  <c r="AI206" i="3"/>
  <c r="AG206" i="3"/>
  <c r="AH194" i="3"/>
  <c r="AI194" i="3"/>
  <c r="AG194" i="3"/>
  <c r="AG189" i="3"/>
  <c r="AH189" i="3"/>
  <c r="AI189" i="3"/>
  <c r="AG185" i="3"/>
  <c r="AH185" i="3"/>
  <c r="AI185" i="3"/>
  <c r="AG181" i="3"/>
  <c r="AH181" i="3"/>
  <c r="AI181" i="3"/>
  <c r="AG177" i="3"/>
  <c r="AH177" i="3"/>
  <c r="AI177" i="3"/>
  <c r="AG173" i="3"/>
  <c r="AH173" i="3"/>
  <c r="AI173" i="3"/>
  <c r="AG169" i="3"/>
  <c r="AH169" i="3"/>
  <c r="AI169" i="3"/>
  <c r="AG165" i="3"/>
  <c r="AH165" i="3"/>
  <c r="AI165" i="3"/>
  <c r="AG161" i="3"/>
  <c r="AH161" i="3"/>
  <c r="AI161" i="3"/>
  <c r="AG157" i="3"/>
  <c r="AH157" i="3"/>
  <c r="AI157" i="3"/>
  <c r="AG153" i="3"/>
  <c r="AH153" i="3"/>
  <c r="AI153" i="3"/>
  <c r="AG149" i="3"/>
  <c r="AH149" i="3"/>
  <c r="AI149" i="3"/>
  <c r="AG145" i="3"/>
  <c r="AH145" i="3"/>
  <c r="AI145" i="3"/>
  <c r="AG141" i="3"/>
  <c r="AH141" i="3"/>
  <c r="AI141" i="3"/>
  <c r="AG137" i="3"/>
  <c r="AH137" i="3"/>
  <c r="AI137" i="3"/>
  <c r="AG133" i="3"/>
  <c r="AH133" i="3"/>
  <c r="AI133" i="3"/>
  <c r="AG129" i="3"/>
  <c r="AH129" i="3"/>
  <c r="AI129" i="3"/>
  <c r="AG125" i="3"/>
  <c r="AH125" i="3"/>
  <c r="AI125" i="3"/>
  <c r="AG121" i="3"/>
  <c r="AH121" i="3"/>
  <c r="AI121" i="3"/>
  <c r="AG117" i="3"/>
  <c r="AH117" i="3"/>
  <c r="AI117" i="3"/>
  <c r="AG113" i="3"/>
  <c r="AH113" i="3"/>
  <c r="AI113" i="3"/>
  <c r="AG109" i="3"/>
  <c r="AH109" i="3"/>
  <c r="AI109" i="3"/>
  <c r="AG105" i="3"/>
  <c r="AH105" i="3"/>
  <c r="AI105" i="3"/>
  <c r="AG101" i="3"/>
  <c r="AH101" i="3"/>
  <c r="AI101" i="3"/>
  <c r="AG97" i="3"/>
  <c r="AH97" i="3"/>
  <c r="AI97" i="3"/>
  <c r="AG93" i="3"/>
  <c r="AH93" i="3"/>
  <c r="AI93" i="3"/>
  <c r="AG89" i="3"/>
  <c r="AH89" i="3"/>
  <c r="AI89" i="3"/>
  <c r="AG85" i="3"/>
  <c r="AH85" i="3"/>
  <c r="AI85" i="3"/>
  <c r="AG81" i="3"/>
  <c r="AH81" i="3"/>
  <c r="AI81" i="3"/>
  <c r="AG71" i="3"/>
  <c r="AH71" i="3"/>
  <c r="AI71" i="3"/>
  <c r="AG61" i="3"/>
  <c r="AH61" i="3"/>
  <c r="AI61" i="3"/>
  <c r="AG49" i="3"/>
  <c r="AH49" i="3"/>
  <c r="AI49" i="3"/>
  <c r="AI35" i="3"/>
  <c r="AG35" i="3"/>
  <c r="AH35" i="3"/>
  <c r="BX20" i="3"/>
  <c r="BN20" i="3"/>
  <c r="BX28" i="3"/>
  <c r="BN28" i="3"/>
  <c r="BX36" i="3"/>
  <c r="BN36" i="3"/>
  <c r="BX44" i="3"/>
  <c r="BN44" i="3"/>
  <c r="BN48" i="3"/>
  <c r="BX48" i="3"/>
  <c r="BN33" i="3"/>
  <c r="BX33" i="3"/>
  <c r="BN45" i="3"/>
  <c r="BX45" i="3"/>
  <c r="BY1780" i="3"/>
  <c r="AM1780" i="3"/>
  <c r="BO1780" i="3"/>
  <c r="AK1780" i="3"/>
  <c r="AL1780" i="3"/>
  <c r="AJ1780" i="3"/>
  <c r="AK1778" i="3"/>
  <c r="AJ1778" i="3"/>
  <c r="AL1778" i="3"/>
  <c r="AK1774" i="3"/>
  <c r="AJ1774" i="3"/>
  <c r="AL1774" i="3"/>
  <c r="AK1773" i="3"/>
  <c r="AL1773" i="3"/>
  <c r="AJ1773" i="3"/>
  <c r="BO1776" i="3"/>
  <c r="BY1776" i="3"/>
  <c r="AM1776" i="3"/>
  <c r="BO1775" i="3"/>
  <c r="BY1775" i="3"/>
  <c r="AM1775" i="3"/>
  <c r="BN1772" i="3"/>
  <c r="BX1772" i="3"/>
  <c r="AI1765" i="3"/>
  <c r="AG1765" i="3"/>
  <c r="AH1765" i="3"/>
  <c r="AG1766" i="3"/>
  <c r="AI1766" i="3"/>
  <c r="AH1766" i="3"/>
  <c r="AK1769" i="3"/>
  <c r="AJ1769" i="3"/>
  <c r="AL1769" i="3"/>
  <c r="BN1762" i="3"/>
  <c r="BX1762" i="3"/>
  <c r="BN1758" i="3"/>
  <c r="BX1758" i="3"/>
  <c r="BY1767" i="3"/>
  <c r="AM1767" i="3"/>
  <c r="BO1767" i="3"/>
  <c r="BY1768" i="3"/>
  <c r="AM1768" i="3"/>
  <c r="BO1768" i="3"/>
  <c r="AH1763" i="3"/>
  <c r="AI1763" i="3"/>
  <c r="AG1763" i="3"/>
  <c r="AH1759" i="3"/>
  <c r="AI1759" i="3"/>
  <c r="AG1759" i="3"/>
  <c r="AH1755" i="3"/>
  <c r="AI1755" i="3"/>
  <c r="AG1755" i="3"/>
  <c r="AJ1754" i="3"/>
  <c r="AK1754" i="3"/>
  <c r="AL1754" i="3"/>
  <c r="AJ1753" i="3"/>
  <c r="AK1753" i="3"/>
  <c r="AL1753" i="3"/>
  <c r="AK1750" i="3"/>
  <c r="AJ1750" i="3"/>
  <c r="AL1750" i="3"/>
  <c r="AK1748" i="3"/>
  <c r="AJ1748" i="3"/>
  <c r="AL1748" i="3"/>
  <c r="AK1746" i="3"/>
  <c r="AJ1746" i="3"/>
  <c r="AL1746" i="3"/>
  <c r="AK1744" i="3"/>
  <c r="AJ1744" i="3"/>
  <c r="AL1744" i="3"/>
  <c r="BN1743" i="3"/>
  <c r="BX1743" i="3"/>
  <c r="AI1738" i="3"/>
  <c r="AG1738" i="3"/>
  <c r="AH1738" i="3"/>
  <c r="AI1734" i="3"/>
  <c r="AG1734" i="3"/>
  <c r="AH1734" i="3"/>
  <c r="BY1740" i="3"/>
  <c r="AM1740" i="3"/>
  <c r="BO1740" i="3"/>
  <c r="BN1729" i="3"/>
  <c r="BX1729" i="3"/>
  <c r="BN1725" i="3"/>
  <c r="BX1725" i="3"/>
  <c r="BN1721" i="3"/>
  <c r="BX1721" i="3"/>
  <c r="AK1730" i="3"/>
  <c r="AL1730" i="3"/>
  <c r="AJ1730" i="3"/>
  <c r="AK1722" i="3"/>
  <c r="AL1722" i="3"/>
  <c r="AJ1722" i="3"/>
  <c r="AK1736" i="3"/>
  <c r="AJ1736" i="3"/>
  <c r="AL1736" i="3"/>
  <c r="BN1716" i="3"/>
  <c r="BX1716" i="3"/>
  <c r="BN1712" i="3"/>
  <c r="BX1712" i="3"/>
  <c r="BY1731" i="3"/>
  <c r="AM1731" i="3"/>
  <c r="BO1731" i="3"/>
  <c r="BY1724" i="3"/>
  <c r="AM1724" i="3"/>
  <c r="BO1724" i="3"/>
  <c r="BY1735" i="3"/>
  <c r="AM1735" i="3"/>
  <c r="BO1735" i="3"/>
  <c r="BN1717" i="3"/>
  <c r="BX1717" i="3"/>
  <c r="BN1713" i="3"/>
  <c r="BX1713" i="3"/>
  <c r="BN1709" i="3"/>
  <c r="BX1709" i="3"/>
  <c r="BN1705" i="3"/>
  <c r="BX1705" i="3"/>
  <c r="BN1701" i="3"/>
  <c r="BX1701" i="3"/>
  <c r="AG1696" i="3"/>
  <c r="AH1696" i="3"/>
  <c r="AI1696" i="3"/>
  <c r="BY1702" i="3"/>
  <c r="AM1702" i="3"/>
  <c r="BO1702" i="3"/>
  <c r="BN1693" i="3"/>
  <c r="BX1693" i="3"/>
  <c r="BN1689" i="3"/>
  <c r="BX1689" i="3"/>
  <c r="AK1708" i="3"/>
  <c r="AL1708" i="3"/>
  <c r="AJ1708" i="3"/>
  <c r="AK1700" i="3"/>
  <c r="AL1700" i="3"/>
  <c r="AJ1700" i="3"/>
  <c r="BP1696" i="3"/>
  <c r="BZ1696" i="3"/>
  <c r="BN1694" i="3"/>
  <c r="BX1694" i="3"/>
  <c r="BN1690" i="3"/>
  <c r="BX1690" i="3"/>
  <c r="AG1687" i="3"/>
  <c r="AH1687" i="3"/>
  <c r="AI1687" i="3"/>
  <c r="AG1683" i="3"/>
  <c r="AH1683" i="3"/>
  <c r="AI1683" i="3"/>
  <c r="AG1679" i="3"/>
  <c r="AH1679" i="3"/>
  <c r="AI1679" i="3"/>
  <c r="AG1675" i="3"/>
  <c r="AH1675" i="3"/>
  <c r="AI1675" i="3"/>
  <c r="AH1670" i="3"/>
  <c r="AG1670" i="3"/>
  <c r="AI1670" i="3"/>
  <c r="AH1666" i="3"/>
  <c r="AG1666" i="3"/>
  <c r="AI1666" i="3"/>
  <c r="AK1681" i="3"/>
  <c r="AL1681" i="3"/>
  <c r="AJ1681" i="3"/>
  <c r="BN1672" i="3"/>
  <c r="BX1672" i="3"/>
  <c r="AH1671" i="3"/>
  <c r="AI1671" i="3"/>
  <c r="AG1671" i="3"/>
  <c r="AH1667" i="3"/>
  <c r="AI1667" i="3"/>
  <c r="AG1667" i="3"/>
  <c r="AK1687" i="3"/>
  <c r="AL1687" i="3"/>
  <c r="AJ1687" i="3"/>
  <c r="AK1679" i="3"/>
  <c r="AL1679" i="3"/>
  <c r="AJ1679" i="3"/>
  <c r="BO1646" i="3"/>
  <c r="BY1646" i="3"/>
  <c r="AM1646" i="3"/>
  <c r="BN1663" i="3"/>
  <c r="BX1663" i="3"/>
  <c r="BN1659" i="3"/>
  <c r="BX1659" i="3"/>
  <c r="BN1655" i="3"/>
  <c r="BX1655" i="3"/>
  <c r="BN1651" i="3"/>
  <c r="BX1651" i="3"/>
  <c r="BO1648" i="3"/>
  <c r="BY1648" i="3"/>
  <c r="AM1648" i="3"/>
  <c r="BY1644" i="3"/>
  <c r="AM1644" i="3"/>
  <c r="BO1644" i="3"/>
  <c r="BY1642" i="3"/>
  <c r="AM1642" i="3"/>
  <c r="BO1642" i="3"/>
  <c r="BY1640" i="3"/>
  <c r="AM1640" i="3"/>
  <c r="BO1640" i="3"/>
  <c r="BY1638" i="3"/>
  <c r="AM1638" i="3"/>
  <c r="BO1638" i="3"/>
  <c r="AG1662" i="3"/>
  <c r="AH1662" i="3"/>
  <c r="AI1662" i="3"/>
  <c r="AG1658" i="3"/>
  <c r="AH1658" i="3"/>
  <c r="AI1658" i="3"/>
  <c r="AG1654" i="3"/>
  <c r="AH1654" i="3"/>
  <c r="AI1654" i="3"/>
  <c r="AG1650" i="3"/>
  <c r="AH1650" i="3"/>
  <c r="AI1650" i="3"/>
  <c r="BN1637" i="3"/>
  <c r="BX1637" i="3"/>
  <c r="BN1633" i="3"/>
  <c r="BX1633" i="3"/>
  <c r="BN1629" i="3"/>
  <c r="BX1629" i="3"/>
  <c r="BN1625" i="3"/>
  <c r="BX1625" i="3"/>
  <c r="BN1621" i="3"/>
  <c r="BX1621" i="3"/>
  <c r="BN1617" i="3"/>
  <c r="BX1617" i="3"/>
  <c r="AG1610" i="3"/>
  <c r="AH1610" i="3"/>
  <c r="AI1610" i="3"/>
  <c r="BY1636" i="3"/>
  <c r="AM1636" i="3"/>
  <c r="BO1636" i="3"/>
  <c r="BY1628" i="3"/>
  <c r="AM1628" i="3"/>
  <c r="BO1628" i="3"/>
  <c r="BY1620" i="3"/>
  <c r="AM1620" i="3"/>
  <c r="BO1620" i="3"/>
  <c r="AG1609" i="3"/>
  <c r="AH1609" i="3"/>
  <c r="AI1609" i="3"/>
  <c r="AI1611" i="3"/>
  <c r="AH1611" i="3"/>
  <c r="AG1611" i="3"/>
  <c r="BY1630" i="3"/>
  <c r="AM1630" i="3"/>
  <c r="BO1630" i="3"/>
  <c r="BY1622" i="3"/>
  <c r="AM1622" i="3"/>
  <c r="BO1622" i="3"/>
  <c r="AI1613" i="3"/>
  <c r="AH1613" i="3"/>
  <c r="AG1613" i="3"/>
  <c r="AI1615" i="3"/>
  <c r="AH1615" i="3"/>
  <c r="AG1615" i="3"/>
  <c r="BN1607" i="3"/>
  <c r="BX1607" i="3"/>
  <c r="BN1603" i="3"/>
  <c r="BX1603" i="3"/>
  <c r="BN1599" i="3"/>
  <c r="BX1599" i="3"/>
  <c r="BN1595" i="3"/>
  <c r="BX1595" i="3"/>
  <c r="BN1591" i="3"/>
  <c r="BX1591" i="3"/>
  <c r="BN1587" i="3"/>
  <c r="BX1587" i="3"/>
  <c r="BN1583" i="3"/>
  <c r="BX1583" i="3"/>
  <c r="AJ1577" i="3"/>
  <c r="AK1577" i="3"/>
  <c r="AL1577" i="3"/>
  <c r="AK1573" i="3"/>
  <c r="AL1573" i="3"/>
  <c r="AJ1573" i="3"/>
  <c r="AK1571" i="3"/>
  <c r="AL1571" i="3"/>
  <c r="AJ1571" i="3"/>
  <c r="AK1569" i="3"/>
  <c r="AL1569" i="3"/>
  <c r="AJ1569" i="3"/>
  <c r="AK1567" i="3"/>
  <c r="AL1567" i="3"/>
  <c r="AJ1567" i="3"/>
  <c r="AH1576" i="3"/>
  <c r="AI1576" i="3"/>
  <c r="AG1576" i="3"/>
  <c r="BN1608" i="3"/>
  <c r="BX1608" i="3"/>
  <c r="BN1604" i="3"/>
  <c r="BX1604" i="3"/>
  <c r="BN1600" i="3"/>
  <c r="BX1600" i="3"/>
  <c r="BN1596" i="3"/>
  <c r="BX1596" i="3"/>
  <c r="BN1592" i="3"/>
  <c r="BX1592" i="3"/>
  <c r="BN1588" i="3"/>
  <c r="BX1588" i="3"/>
  <c r="BN1584" i="3"/>
  <c r="BX1584" i="3"/>
  <c r="BN1580" i="3"/>
  <c r="BX1580" i="3"/>
  <c r="BY1578" i="3"/>
  <c r="AM1578" i="3"/>
  <c r="BO1578" i="3"/>
  <c r="BY1574" i="3"/>
  <c r="AM1574" i="3"/>
  <c r="BO1574" i="3"/>
  <c r="AH1574" i="3"/>
  <c r="AI1574" i="3"/>
  <c r="AG1574" i="3"/>
  <c r="BO1528" i="3"/>
  <c r="BY1528" i="3"/>
  <c r="AM1528" i="3"/>
  <c r="BO1524" i="3"/>
  <c r="BY1524" i="3"/>
  <c r="AM1524" i="3"/>
  <c r="BO1520" i="3"/>
  <c r="BY1520" i="3"/>
  <c r="AM1520" i="3"/>
  <c r="BN1563" i="3"/>
  <c r="BX1563" i="3"/>
  <c r="BN1559" i="3"/>
  <c r="BX1559" i="3"/>
  <c r="BN1555" i="3"/>
  <c r="BX1555" i="3"/>
  <c r="BN1551" i="3"/>
  <c r="BX1551" i="3"/>
  <c r="BN1547" i="3"/>
  <c r="BX1547" i="3"/>
  <c r="BN1543" i="3"/>
  <c r="BX1543" i="3"/>
  <c r="BN1539" i="3"/>
  <c r="BX1539" i="3"/>
  <c r="BN1535" i="3"/>
  <c r="BX1535" i="3"/>
  <c r="BN1531" i="3"/>
  <c r="BX1531" i="3"/>
  <c r="BO1526" i="3"/>
  <c r="BY1526" i="3"/>
  <c r="AM1526" i="3"/>
  <c r="BO1522" i="3"/>
  <c r="BY1522" i="3"/>
  <c r="AM1522" i="3"/>
  <c r="BO1518" i="3"/>
  <c r="BY1518" i="3"/>
  <c r="AM1518" i="3"/>
  <c r="AI1515" i="3"/>
  <c r="AG1515" i="3"/>
  <c r="AH1515" i="3"/>
  <c r="AI1511" i="3"/>
  <c r="AG1511" i="3"/>
  <c r="AH1511" i="3"/>
  <c r="AG1564" i="3"/>
  <c r="AH1564" i="3"/>
  <c r="AI1564" i="3"/>
  <c r="AG1560" i="3"/>
  <c r="AH1560" i="3"/>
  <c r="AI1560" i="3"/>
  <c r="AG1556" i="3"/>
  <c r="AH1556" i="3"/>
  <c r="AI1556" i="3"/>
  <c r="AG1552" i="3"/>
  <c r="AH1552" i="3"/>
  <c r="AI1552" i="3"/>
  <c r="AG1548" i="3"/>
  <c r="AH1548" i="3"/>
  <c r="AI1548" i="3"/>
  <c r="AG1544" i="3"/>
  <c r="AH1544" i="3"/>
  <c r="AI1544" i="3"/>
  <c r="AG1540" i="3"/>
  <c r="AH1540" i="3"/>
  <c r="AI1540" i="3"/>
  <c r="AG1536" i="3"/>
  <c r="AH1536" i="3"/>
  <c r="AI1536" i="3"/>
  <c r="AG1532" i="3"/>
  <c r="AH1532" i="3"/>
  <c r="AI1532" i="3"/>
  <c r="AH1521" i="3"/>
  <c r="AI1521" i="3"/>
  <c r="AG1521" i="3"/>
  <c r="AG1508" i="3"/>
  <c r="AH1508" i="3"/>
  <c r="AI1508" i="3"/>
  <c r="AG1504" i="3"/>
  <c r="AH1504" i="3"/>
  <c r="AI1504" i="3"/>
  <c r="AG1500" i="3"/>
  <c r="AH1500" i="3"/>
  <c r="AI1500" i="3"/>
  <c r="AG1496" i="3"/>
  <c r="AH1496" i="3"/>
  <c r="AI1496" i="3"/>
  <c r="AG1492" i="3"/>
  <c r="AH1492" i="3"/>
  <c r="AI1492" i="3"/>
  <c r="AG1488" i="3"/>
  <c r="AH1488" i="3"/>
  <c r="AI1488" i="3"/>
  <c r="AG1484" i="3"/>
  <c r="AH1484" i="3"/>
  <c r="AI1484" i="3"/>
  <c r="AG1480" i="3"/>
  <c r="AH1480" i="3"/>
  <c r="AI1480" i="3"/>
  <c r="AG1476" i="3"/>
  <c r="AH1476" i="3"/>
  <c r="AI1476" i="3"/>
  <c r="AG1472" i="3"/>
  <c r="AH1472" i="3"/>
  <c r="AI1472" i="3"/>
  <c r="AG1466" i="3"/>
  <c r="AH1466" i="3"/>
  <c r="AI1466" i="3"/>
  <c r="AK1504" i="3"/>
  <c r="AL1504" i="3"/>
  <c r="AJ1504" i="3"/>
  <c r="AK1496" i="3"/>
  <c r="AL1496" i="3"/>
  <c r="AJ1496" i="3"/>
  <c r="AK1488" i="3"/>
  <c r="AL1488" i="3"/>
  <c r="AJ1488" i="3"/>
  <c r="AK1480" i="3"/>
  <c r="AL1480" i="3"/>
  <c r="AJ1480" i="3"/>
  <c r="AK1472" i="3"/>
  <c r="AL1472" i="3"/>
  <c r="AJ1472" i="3"/>
  <c r="BP1464" i="3"/>
  <c r="BZ1464" i="3"/>
  <c r="BY1516" i="3"/>
  <c r="AM1516" i="3"/>
  <c r="BO1516" i="3"/>
  <c r="BY1512" i="3"/>
  <c r="AM1512" i="3"/>
  <c r="BO1512" i="3"/>
  <c r="AH1462" i="3"/>
  <c r="AG1462" i="3"/>
  <c r="AI1462" i="3"/>
  <c r="AI1459" i="3"/>
  <c r="AG1459" i="3"/>
  <c r="AH1459" i="3"/>
  <c r="BY1506" i="3"/>
  <c r="AM1506" i="3"/>
  <c r="BO1506" i="3"/>
  <c r="BY1498" i="3"/>
  <c r="AM1498" i="3"/>
  <c r="BO1498" i="3"/>
  <c r="BY1490" i="3"/>
  <c r="AM1490" i="3"/>
  <c r="BO1490" i="3"/>
  <c r="BY1482" i="3"/>
  <c r="AM1482" i="3"/>
  <c r="BO1482" i="3"/>
  <c r="BY1474" i="3"/>
  <c r="AM1474" i="3"/>
  <c r="BO1474" i="3"/>
  <c r="AK1513" i="3"/>
  <c r="AJ1513" i="3"/>
  <c r="AL1513" i="3"/>
  <c r="AH1463" i="3"/>
  <c r="AG1463" i="3"/>
  <c r="AI1463" i="3"/>
  <c r="AG1456" i="3"/>
  <c r="AH1456" i="3"/>
  <c r="AI1456" i="3"/>
  <c r="AG1452" i="3"/>
  <c r="AH1452" i="3"/>
  <c r="AI1452" i="3"/>
  <c r="AG1448" i="3"/>
  <c r="AH1448" i="3"/>
  <c r="AI1448" i="3"/>
  <c r="AG1444" i="3"/>
  <c r="AH1444" i="3"/>
  <c r="AI1444" i="3"/>
  <c r="AG1440" i="3"/>
  <c r="AH1440" i="3"/>
  <c r="AI1440" i="3"/>
  <c r="AG1436" i="3"/>
  <c r="AH1436" i="3"/>
  <c r="AI1436" i="3"/>
  <c r="AG1432" i="3"/>
  <c r="AH1432" i="3"/>
  <c r="AI1432" i="3"/>
  <c r="AG1428" i="3"/>
  <c r="AH1428" i="3"/>
  <c r="AI1428" i="3"/>
  <c r="AG1424" i="3"/>
  <c r="AH1424" i="3"/>
  <c r="AI1424" i="3"/>
  <c r="AG1420" i="3"/>
  <c r="AH1420" i="3"/>
  <c r="AI1420" i="3"/>
  <c r="AG1416" i="3"/>
  <c r="AH1416" i="3"/>
  <c r="AI1416" i="3"/>
  <c r="AG1412" i="3"/>
  <c r="AH1412" i="3"/>
  <c r="AI1412" i="3"/>
  <c r="AG1406" i="3"/>
  <c r="AH1406" i="3"/>
  <c r="AI1406" i="3"/>
  <c r="BP1466" i="3"/>
  <c r="BZ1466" i="3"/>
  <c r="BP1404" i="3"/>
  <c r="BZ1404" i="3"/>
  <c r="BY1452" i="3"/>
  <c r="AM1452" i="3"/>
  <c r="BO1452" i="3"/>
  <c r="BY1444" i="3"/>
  <c r="AM1444" i="3"/>
  <c r="BO1444" i="3"/>
  <c r="BY1436" i="3"/>
  <c r="AM1436" i="3"/>
  <c r="BO1436" i="3"/>
  <c r="BY1428" i="3"/>
  <c r="AM1428" i="3"/>
  <c r="BO1428" i="3"/>
  <c r="BY1420" i="3"/>
  <c r="AM1420" i="3"/>
  <c r="BO1420" i="3"/>
  <c r="BY1412" i="3"/>
  <c r="AM1412" i="3"/>
  <c r="BO1412" i="3"/>
  <c r="BN1399" i="3"/>
  <c r="BX1399" i="3"/>
  <c r="BP1470" i="3"/>
  <c r="BZ1470" i="3"/>
  <c r="BN1409" i="3"/>
  <c r="BX1409" i="3"/>
  <c r="AI1401" i="3"/>
  <c r="AH1401" i="3"/>
  <c r="AG1401" i="3"/>
  <c r="AK1454" i="3"/>
  <c r="AL1454" i="3"/>
  <c r="AJ1454" i="3"/>
  <c r="AK1446" i="3"/>
  <c r="AL1446" i="3"/>
  <c r="AJ1446" i="3"/>
  <c r="AK1438" i="3"/>
  <c r="AL1438" i="3"/>
  <c r="AJ1438" i="3"/>
  <c r="AK1430" i="3"/>
  <c r="AL1430" i="3"/>
  <c r="AJ1430" i="3"/>
  <c r="AK1422" i="3"/>
  <c r="AL1422" i="3"/>
  <c r="AJ1422" i="3"/>
  <c r="AK1414" i="3"/>
  <c r="AL1414" i="3"/>
  <c r="AJ1414" i="3"/>
  <c r="AI1403" i="3"/>
  <c r="AH1403" i="3"/>
  <c r="AG1403" i="3"/>
  <c r="BN1396" i="3"/>
  <c r="BX1396" i="3"/>
  <c r="BN1392" i="3"/>
  <c r="BX1392" i="3"/>
  <c r="BN1388" i="3"/>
  <c r="BX1388" i="3"/>
  <c r="BN1384" i="3"/>
  <c r="BX1384" i="3"/>
  <c r="BN1380" i="3"/>
  <c r="BX1380" i="3"/>
  <c r="BN1376" i="3"/>
  <c r="BX1376" i="3"/>
  <c r="BN1372" i="3"/>
  <c r="BX1372" i="3"/>
  <c r="BN1368" i="3"/>
  <c r="BX1368" i="3"/>
  <c r="BN1364" i="3"/>
  <c r="BX1364" i="3"/>
  <c r="BN1360" i="3"/>
  <c r="BX1360" i="3"/>
  <c r="BN1356" i="3"/>
  <c r="BX1356" i="3"/>
  <c r="BN1352" i="3"/>
  <c r="BX1352" i="3"/>
  <c r="BN1348" i="3"/>
  <c r="BX1348" i="3"/>
  <c r="BN1344" i="3"/>
  <c r="BX1344" i="3"/>
  <c r="BN1340" i="3"/>
  <c r="BX1340" i="3"/>
  <c r="BN1334" i="3"/>
  <c r="BX1334" i="3"/>
  <c r="AL1329" i="3"/>
  <c r="AK1329" i="3"/>
  <c r="AJ1329" i="3"/>
  <c r="BN1395" i="3"/>
  <c r="BX1395" i="3"/>
  <c r="BN1391" i="3"/>
  <c r="BX1391" i="3"/>
  <c r="BN1387" i="3"/>
  <c r="BX1387" i="3"/>
  <c r="BN1383" i="3"/>
  <c r="BX1383" i="3"/>
  <c r="BN1379" i="3"/>
  <c r="BX1379" i="3"/>
  <c r="BN1375" i="3"/>
  <c r="BX1375" i="3"/>
  <c r="BN1371" i="3"/>
  <c r="BX1371" i="3"/>
  <c r="BN1367" i="3"/>
  <c r="BX1367" i="3"/>
  <c r="BN1363" i="3"/>
  <c r="BX1363" i="3"/>
  <c r="BN1359" i="3"/>
  <c r="BX1359" i="3"/>
  <c r="BN1355" i="3"/>
  <c r="BX1355" i="3"/>
  <c r="BN1351" i="3"/>
  <c r="BX1351" i="3"/>
  <c r="BN1347" i="3"/>
  <c r="BX1347" i="3"/>
  <c r="BN1343" i="3"/>
  <c r="BX1343" i="3"/>
  <c r="BY1339" i="3"/>
  <c r="AM1339" i="3"/>
  <c r="BO1339" i="3"/>
  <c r="AK1326" i="3"/>
  <c r="AJ1326" i="3"/>
  <c r="AL1326" i="3"/>
  <c r="AK1324" i="3"/>
  <c r="AJ1324" i="3"/>
  <c r="AL1324" i="3"/>
  <c r="AK1322" i="3"/>
  <c r="AJ1322" i="3"/>
  <c r="AL1322" i="3"/>
  <c r="AK1320" i="3"/>
  <c r="AJ1320" i="3"/>
  <c r="AL1320" i="3"/>
  <c r="BY1335" i="3"/>
  <c r="AM1335" i="3"/>
  <c r="BO1335" i="3"/>
  <c r="BN1328" i="3"/>
  <c r="BX1328" i="3"/>
  <c r="AG1315" i="3"/>
  <c r="AH1315" i="3"/>
  <c r="AI1315" i="3"/>
  <c r="AG1311" i="3"/>
  <c r="AH1311" i="3"/>
  <c r="AI1311" i="3"/>
  <c r="AG1307" i="3"/>
  <c r="AH1307" i="3"/>
  <c r="AI1307" i="3"/>
  <c r="AG1303" i="3"/>
  <c r="AH1303" i="3"/>
  <c r="AI1303" i="3"/>
  <c r="AG1299" i="3"/>
  <c r="AH1299" i="3"/>
  <c r="AI1299" i="3"/>
  <c r="AG1295" i="3"/>
  <c r="AH1295" i="3"/>
  <c r="AI1295" i="3"/>
  <c r="AG1291" i="3"/>
  <c r="AH1291" i="3"/>
  <c r="AI1291" i="3"/>
  <c r="AG1287" i="3"/>
  <c r="AH1287" i="3"/>
  <c r="AI1287" i="3"/>
  <c r="AG1283" i="3"/>
  <c r="AH1283" i="3"/>
  <c r="AI1283" i="3"/>
  <c r="AG1279" i="3"/>
  <c r="AH1279" i="3"/>
  <c r="AI1279" i="3"/>
  <c r="AG1275" i="3"/>
  <c r="AH1275" i="3"/>
  <c r="AI1275" i="3"/>
  <c r="AG1271" i="3"/>
  <c r="AH1271" i="3"/>
  <c r="AI1271" i="3"/>
  <c r="AG1267" i="3"/>
  <c r="AH1267" i="3"/>
  <c r="AI1267" i="3"/>
  <c r="AG1263" i="3"/>
  <c r="AH1263" i="3"/>
  <c r="AI1263" i="3"/>
  <c r="AG1259" i="3"/>
  <c r="AH1259" i="3"/>
  <c r="AI1259" i="3"/>
  <c r="AG1255" i="3"/>
  <c r="AH1255" i="3"/>
  <c r="AI1255" i="3"/>
  <c r="AG1251" i="3"/>
  <c r="AH1251" i="3"/>
  <c r="AI1251" i="3"/>
  <c r="AG1247" i="3"/>
  <c r="AH1247" i="3"/>
  <c r="AI1247" i="3"/>
  <c r="BN1240" i="3"/>
  <c r="BX1240" i="3"/>
  <c r="BN1232" i="3"/>
  <c r="BX1232" i="3"/>
  <c r="BY1315" i="3"/>
  <c r="AM1315" i="3"/>
  <c r="BO1315" i="3"/>
  <c r="BY1307" i="3"/>
  <c r="AM1307" i="3"/>
  <c r="BO1307" i="3"/>
  <c r="BY1299" i="3"/>
  <c r="AM1299" i="3"/>
  <c r="BO1299" i="3"/>
  <c r="BY1291" i="3"/>
  <c r="AM1291" i="3"/>
  <c r="BO1291" i="3"/>
  <c r="BY1283" i="3"/>
  <c r="AM1283" i="3"/>
  <c r="BO1283" i="3"/>
  <c r="BY1275" i="3"/>
  <c r="AM1275" i="3"/>
  <c r="BO1275" i="3"/>
  <c r="BY1267" i="3"/>
  <c r="AM1267" i="3"/>
  <c r="BO1267" i="3"/>
  <c r="BY1259" i="3"/>
  <c r="AM1259" i="3"/>
  <c r="BO1259" i="3"/>
  <c r="BY1251" i="3"/>
  <c r="AM1251" i="3"/>
  <c r="BO1251" i="3"/>
  <c r="BN1233" i="3"/>
  <c r="BX1233" i="3"/>
  <c r="BN1229" i="3"/>
  <c r="BX1229" i="3"/>
  <c r="BN1225" i="3"/>
  <c r="BX1225" i="3"/>
  <c r="BN1221" i="3"/>
  <c r="BX1221" i="3"/>
  <c r="BN1217" i="3"/>
  <c r="BX1217" i="3"/>
  <c r="BY1313" i="3"/>
  <c r="AM1313" i="3"/>
  <c r="BO1313" i="3"/>
  <c r="BY1305" i="3"/>
  <c r="AM1305" i="3"/>
  <c r="BO1305" i="3"/>
  <c r="BY1297" i="3"/>
  <c r="AM1297" i="3"/>
  <c r="BO1297" i="3"/>
  <c r="BY1289" i="3"/>
  <c r="AM1289" i="3"/>
  <c r="BO1289" i="3"/>
  <c r="BY1281" i="3"/>
  <c r="AM1281" i="3"/>
  <c r="BO1281" i="3"/>
  <c r="BY1273" i="3"/>
  <c r="AM1273" i="3"/>
  <c r="BO1273" i="3"/>
  <c r="BY1265" i="3"/>
  <c r="AM1265" i="3"/>
  <c r="BO1265" i="3"/>
  <c r="BY1257" i="3"/>
  <c r="AM1257" i="3"/>
  <c r="BO1257" i="3"/>
  <c r="BY1249" i="3"/>
  <c r="AM1249" i="3"/>
  <c r="BO1249" i="3"/>
  <c r="AK1213" i="3"/>
  <c r="AJ1213" i="3"/>
  <c r="AL1213" i="3"/>
  <c r="BY1243" i="3"/>
  <c r="AM1243" i="3"/>
  <c r="BO1243" i="3"/>
  <c r="AG1237" i="3"/>
  <c r="AH1237" i="3"/>
  <c r="AI1237" i="3"/>
  <c r="AI1230" i="3"/>
  <c r="AH1230" i="3"/>
  <c r="AG1230" i="3"/>
  <c r="AI1226" i="3"/>
  <c r="AH1226" i="3"/>
  <c r="AG1226" i="3"/>
  <c r="AI1222" i="3"/>
  <c r="AH1222" i="3"/>
  <c r="AG1222" i="3"/>
  <c r="AI1218" i="3"/>
  <c r="AH1218" i="3"/>
  <c r="AG1218" i="3"/>
  <c r="BY1214" i="3"/>
  <c r="AM1214" i="3"/>
  <c r="BO1214" i="3"/>
  <c r="AI1212" i="3"/>
  <c r="AH1212" i="3"/>
  <c r="AG1212" i="3"/>
  <c r="BN1113" i="3"/>
  <c r="BX1113" i="3"/>
  <c r="AK1108" i="3"/>
  <c r="AL1108" i="3"/>
  <c r="AJ1108" i="3"/>
  <c r="AJ1094" i="3"/>
  <c r="AK1094" i="3"/>
  <c r="AL1094" i="3"/>
  <c r="AG1210" i="3"/>
  <c r="AH1210" i="3"/>
  <c r="AI1210" i="3"/>
  <c r="AG1206" i="3"/>
  <c r="AH1206" i="3"/>
  <c r="AI1206" i="3"/>
  <c r="AG1202" i="3"/>
  <c r="AH1202" i="3"/>
  <c r="AI1202" i="3"/>
  <c r="AG1198" i="3"/>
  <c r="AH1198" i="3"/>
  <c r="AI1198" i="3"/>
  <c r="AG1194" i="3"/>
  <c r="AH1194" i="3"/>
  <c r="AI1194" i="3"/>
  <c r="AG1190" i="3"/>
  <c r="AH1190" i="3"/>
  <c r="AI1190" i="3"/>
  <c r="AG1186" i="3"/>
  <c r="AH1186" i="3"/>
  <c r="AI1186" i="3"/>
  <c r="AG1182" i="3"/>
  <c r="AH1182" i="3"/>
  <c r="AI1182" i="3"/>
  <c r="AG1178" i="3"/>
  <c r="AH1178" i="3"/>
  <c r="AI1178" i="3"/>
  <c r="AG1174" i="3"/>
  <c r="AH1174" i="3"/>
  <c r="AI1174" i="3"/>
  <c r="AG1170" i="3"/>
  <c r="AH1170" i="3"/>
  <c r="AI1170" i="3"/>
  <c r="AG1166" i="3"/>
  <c r="AH1166" i="3"/>
  <c r="AI1166" i="3"/>
  <c r="AG1162" i="3"/>
  <c r="AH1162" i="3"/>
  <c r="AI1162" i="3"/>
  <c r="AG1158" i="3"/>
  <c r="AH1158" i="3"/>
  <c r="AI1158" i="3"/>
  <c r="AG1154" i="3"/>
  <c r="AH1154" i="3"/>
  <c r="AI1154" i="3"/>
  <c r="AG1150" i="3"/>
  <c r="AH1150" i="3"/>
  <c r="AI1150" i="3"/>
  <c r="AG1146" i="3"/>
  <c r="AH1146" i="3"/>
  <c r="AI1146" i="3"/>
  <c r="AG1142" i="3"/>
  <c r="AH1142" i="3"/>
  <c r="AI1142" i="3"/>
  <c r="AG1138" i="3"/>
  <c r="AH1138" i="3"/>
  <c r="AI1138" i="3"/>
  <c r="AG1134" i="3"/>
  <c r="AH1134" i="3"/>
  <c r="AI1134" i="3"/>
  <c r="AG1130" i="3"/>
  <c r="AH1130" i="3"/>
  <c r="AI1130" i="3"/>
  <c r="AG1126" i="3"/>
  <c r="AH1126" i="3"/>
  <c r="AI1126" i="3"/>
  <c r="AG1122" i="3"/>
  <c r="AH1122" i="3"/>
  <c r="AI1122" i="3"/>
  <c r="AG1118" i="3"/>
  <c r="AH1118" i="3"/>
  <c r="AI1118" i="3"/>
  <c r="AI1103" i="3"/>
  <c r="AG1103" i="3"/>
  <c r="AH1103" i="3"/>
  <c r="BN1111" i="3"/>
  <c r="BX1111" i="3"/>
  <c r="AK1106" i="3"/>
  <c r="AL1106" i="3"/>
  <c r="AJ1106" i="3"/>
  <c r="BN1090" i="3"/>
  <c r="BX1090" i="3"/>
  <c r="BN1086" i="3"/>
  <c r="BX1086" i="3"/>
  <c r="BN1082" i="3"/>
  <c r="BX1082" i="3"/>
  <c r="BN1078" i="3"/>
  <c r="BX1078" i="3"/>
  <c r="BN1074" i="3"/>
  <c r="BX1074" i="3"/>
  <c r="BN1070" i="3"/>
  <c r="BX1070" i="3"/>
  <c r="BN1066" i="3"/>
  <c r="BX1066" i="3"/>
  <c r="BN1062" i="3"/>
  <c r="BX1062" i="3"/>
  <c r="BN1058" i="3"/>
  <c r="BX1058" i="3"/>
  <c r="BN1054" i="3"/>
  <c r="BX1054" i="3"/>
  <c r="AH1051" i="3"/>
  <c r="AI1051" i="3"/>
  <c r="AG1051" i="3"/>
  <c r="AH1043" i="3"/>
  <c r="AI1043" i="3"/>
  <c r="AG1043" i="3"/>
  <c r="AH1035" i="3"/>
  <c r="AI1035" i="3"/>
  <c r="AG1035" i="3"/>
  <c r="AH1027" i="3"/>
  <c r="AI1027" i="3"/>
  <c r="AG1027" i="3"/>
  <c r="AH1019" i="3"/>
  <c r="AI1019" i="3"/>
  <c r="AG1019" i="3"/>
  <c r="AH1011" i="3"/>
  <c r="AI1011" i="3"/>
  <c r="AG1011" i="3"/>
  <c r="AH1003" i="3"/>
  <c r="AI1003" i="3"/>
  <c r="AG1003" i="3"/>
  <c r="BQ1211" i="3"/>
  <c r="CA1211" i="3"/>
  <c r="AI1207" i="3"/>
  <c r="AG1207" i="3"/>
  <c r="AH1207" i="3"/>
  <c r="AI1203" i="3"/>
  <c r="AG1203" i="3"/>
  <c r="AH1203" i="3"/>
  <c r="AI1199" i="3"/>
  <c r="AG1199" i="3"/>
  <c r="AH1199" i="3"/>
  <c r="AI1195" i="3"/>
  <c r="AG1195" i="3"/>
  <c r="AH1195" i="3"/>
  <c r="AI1191" i="3"/>
  <c r="AG1191" i="3"/>
  <c r="AH1191" i="3"/>
  <c r="AI1187" i="3"/>
  <c r="AG1187" i="3"/>
  <c r="AH1187" i="3"/>
  <c r="AI1183" i="3"/>
  <c r="AG1183" i="3"/>
  <c r="AH1183" i="3"/>
  <c r="AI1179" i="3"/>
  <c r="AG1179" i="3"/>
  <c r="AH1179" i="3"/>
  <c r="AI1175" i="3"/>
  <c r="AG1175" i="3"/>
  <c r="AH1175" i="3"/>
  <c r="AI1171" i="3"/>
  <c r="AG1171" i="3"/>
  <c r="AH1171" i="3"/>
  <c r="AI1167" i="3"/>
  <c r="AG1167" i="3"/>
  <c r="AH1167" i="3"/>
  <c r="AI1163" i="3"/>
  <c r="AG1163" i="3"/>
  <c r="AH1163" i="3"/>
  <c r="AI1159" i="3"/>
  <c r="AG1159" i="3"/>
  <c r="AH1159" i="3"/>
  <c r="AI1155" i="3"/>
  <c r="AG1155" i="3"/>
  <c r="AH1155" i="3"/>
  <c r="AI1151" i="3"/>
  <c r="AG1151" i="3"/>
  <c r="AH1151" i="3"/>
  <c r="AI1147" i="3"/>
  <c r="AG1147" i="3"/>
  <c r="AH1147" i="3"/>
  <c r="AI1143" i="3"/>
  <c r="AG1143" i="3"/>
  <c r="AH1143" i="3"/>
  <c r="AI1139" i="3"/>
  <c r="AG1139" i="3"/>
  <c r="AH1139" i="3"/>
  <c r="AI1135" i="3"/>
  <c r="AG1135" i="3"/>
  <c r="AH1135" i="3"/>
  <c r="AI1131" i="3"/>
  <c r="AG1131" i="3"/>
  <c r="AH1131" i="3"/>
  <c r="AI1127" i="3"/>
  <c r="AG1127" i="3"/>
  <c r="AH1127" i="3"/>
  <c r="AI1123" i="3"/>
  <c r="AG1123" i="3"/>
  <c r="AH1123" i="3"/>
  <c r="AI1119" i="3"/>
  <c r="AG1119" i="3"/>
  <c r="AH1119" i="3"/>
  <c r="AK1103" i="3"/>
  <c r="AL1103" i="3"/>
  <c r="AJ1103" i="3"/>
  <c r="AI1099" i="3"/>
  <c r="AH1099" i="3"/>
  <c r="AG1099" i="3"/>
  <c r="AL1087" i="3"/>
  <c r="AJ1087" i="3"/>
  <c r="AK1087" i="3"/>
  <c r="AL1079" i="3"/>
  <c r="AJ1079" i="3"/>
  <c r="AK1079" i="3"/>
  <c r="AL1071" i="3"/>
  <c r="AJ1071" i="3"/>
  <c r="AK1071" i="3"/>
  <c r="AL1063" i="3"/>
  <c r="AJ1063" i="3"/>
  <c r="AK1063" i="3"/>
  <c r="AL1055" i="3"/>
  <c r="AJ1055" i="3"/>
  <c r="AK1055" i="3"/>
  <c r="AL1049" i="3"/>
  <c r="AJ1049" i="3"/>
  <c r="AK1049" i="3"/>
  <c r="BY1041" i="3"/>
  <c r="AM1041" i="3"/>
  <c r="BO1041" i="3"/>
  <c r="AL1017" i="3"/>
  <c r="AJ1017" i="3"/>
  <c r="AK1017" i="3"/>
  <c r="BY1009" i="3"/>
  <c r="AM1009" i="3"/>
  <c r="BO1009" i="3"/>
  <c r="AH993" i="3"/>
  <c r="AI993" i="3"/>
  <c r="AG993" i="3"/>
  <c r="AJ980" i="3"/>
  <c r="AK980" i="3"/>
  <c r="AL980" i="3"/>
  <c r="AI1097" i="3"/>
  <c r="AG1097" i="3"/>
  <c r="AH1097" i="3"/>
  <c r="BY1051" i="3"/>
  <c r="AM1051" i="3"/>
  <c r="BO1051" i="3"/>
  <c r="AL1027" i="3"/>
  <c r="AJ1027" i="3"/>
  <c r="AK1027" i="3"/>
  <c r="BY1019" i="3"/>
  <c r="AM1019" i="3"/>
  <c r="BO1019" i="3"/>
  <c r="AL983" i="3"/>
  <c r="AK983" i="3"/>
  <c r="AJ983" i="3"/>
  <c r="AK1102" i="3"/>
  <c r="AL1102" i="3"/>
  <c r="AJ1102" i="3"/>
  <c r="BP1096" i="3"/>
  <c r="BZ1096" i="3"/>
  <c r="AL1093" i="3"/>
  <c r="AJ1093" i="3"/>
  <c r="AK1093" i="3"/>
  <c r="AL1085" i="3"/>
  <c r="AJ1085" i="3"/>
  <c r="AK1085" i="3"/>
  <c r="AL1077" i="3"/>
  <c r="AJ1077" i="3"/>
  <c r="AK1077" i="3"/>
  <c r="AL1069" i="3"/>
  <c r="AJ1069" i="3"/>
  <c r="AK1069" i="3"/>
  <c r="AL1061" i="3"/>
  <c r="AJ1061" i="3"/>
  <c r="AK1061" i="3"/>
  <c r="AL1053" i="3"/>
  <c r="AJ1053" i="3"/>
  <c r="AK1053" i="3"/>
  <c r="BY1045" i="3"/>
  <c r="AM1045" i="3"/>
  <c r="BO1045" i="3"/>
  <c r="AL1021" i="3"/>
  <c r="AJ1021" i="3"/>
  <c r="AK1021" i="3"/>
  <c r="BY1013" i="3"/>
  <c r="AM1013" i="3"/>
  <c r="BO1013" i="3"/>
  <c r="BN995" i="3"/>
  <c r="BX995" i="3"/>
  <c r="AL985" i="3"/>
  <c r="AJ985" i="3"/>
  <c r="AK985" i="3"/>
  <c r="BN963" i="3"/>
  <c r="BX963" i="3"/>
  <c r="BN955" i="3"/>
  <c r="BX955" i="3"/>
  <c r="BN947" i="3"/>
  <c r="BX947" i="3"/>
  <c r="BN939" i="3"/>
  <c r="BX939" i="3"/>
  <c r="BY1105" i="3"/>
  <c r="AM1105" i="3"/>
  <c r="BO1105" i="3"/>
  <c r="AL1031" i="3"/>
  <c r="AJ1031" i="3"/>
  <c r="AK1031" i="3"/>
  <c r="BY1023" i="3"/>
  <c r="AM1023" i="3"/>
  <c r="BO1023" i="3"/>
  <c r="AL999" i="3"/>
  <c r="AJ999" i="3"/>
  <c r="AK999" i="3"/>
  <c r="AJ986" i="3"/>
  <c r="AK986" i="3"/>
  <c r="AL986" i="3"/>
  <c r="AH977" i="3"/>
  <c r="AI977" i="3"/>
  <c r="AG977" i="3"/>
  <c r="AJ927" i="3"/>
  <c r="AK927" i="3"/>
  <c r="AL927" i="3"/>
  <c r="AJ919" i="3"/>
  <c r="AK919" i="3"/>
  <c r="AL919" i="3"/>
  <c r="AJ911" i="3"/>
  <c r="AK911" i="3"/>
  <c r="AL911" i="3"/>
  <c r="AJ903" i="3"/>
  <c r="AK903" i="3"/>
  <c r="AL903" i="3"/>
  <c r="AJ895" i="3"/>
  <c r="AK895" i="3"/>
  <c r="AL895" i="3"/>
  <c r="AJ887" i="3"/>
  <c r="AK887" i="3"/>
  <c r="AL887" i="3"/>
  <c r="AJ879" i="3"/>
  <c r="AK879" i="3"/>
  <c r="AL879" i="3"/>
  <c r="AJ871" i="3"/>
  <c r="AK871" i="3"/>
  <c r="AL871" i="3"/>
  <c r="AJ863" i="3"/>
  <c r="AK863" i="3"/>
  <c r="AL863" i="3"/>
  <c r="AH987" i="3"/>
  <c r="AI987" i="3"/>
  <c r="AG987" i="3"/>
  <c r="BP978" i="3"/>
  <c r="BZ978" i="3"/>
  <c r="BN962" i="3"/>
  <c r="BX962" i="3"/>
  <c r="AH954" i="3"/>
  <c r="AI954" i="3"/>
  <c r="AG954" i="3"/>
  <c r="BP931" i="3"/>
  <c r="BZ931" i="3"/>
  <c r="BP927" i="3"/>
  <c r="BZ927" i="3"/>
  <c r="BP923" i="3"/>
  <c r="BZ923" i="3"/>
  <c r="BP919" i="3"/>
  <c r="BZ919" i="3"/>
  <c r="BP915" i="3"/>
  <c r="BZ915" i="3"/>
  <c r="BP911" i="3"/>
  <c r="BZ911" i="3"/>
  <c r="BP907" i="3"/>
  <c r="BZ907" i="3"/>
  <c r="BP903" i="3"/>
  <c r="BZ903" i="3"/>
  <c r="BP899" i="3"/>
  <c r="BZ899" i="3"/>
  <c r="BP895" i="3"/>
  <c r="BZ895" i="3"/>
  <c r="BP891" i="3"/>
  <c r="BZ891" i="3"/>
  <c r="BP887" i="3"/>
  <c r="BZ887" i="3"/>
  <c r="BP883" i="3"/>
  <c r="BZ883" i="3"/>
  <c r="BP879" i="3"/>
  <c r="BZ879" i="3"/>
  <c r="BP875" i="3"/>
  <c r="BZ875" i="3"/>
  <c r="BP871" i="3"/>
  <c r="BZ871" i="3"/>
  <c r="BP867" i="3"/>
  <c r="BZ867" i="3"/>
  <c r="BP863" i="3"/>
  <c r="BZ863" i="3"/>
  <c r="BP859" i="3"/>
  <c r="BZ859" i="3"/>
  <c r="BO849" i="3"/>
  <c r="BY849" i="3"/>
  <c r="AM849" i="3"/>
  <c r="BN839" i="3"/>
  <c r="BX839" i="3"/>
  <c r="BN835" i="3"/>
  <c r="BX835" i="3"/>
  <c r="BN831" i="3"/>
  <c r="BX831" i="3"/>
  <c r="BN827" i="3"/>
  <c r="BX827" i="3"/>
  <c r="BN981" i="3"/>
  <c r="BX981" i="3"/>
  <c r="AH971" i="3"/>
  <c r="AG971" i="3"/>
  <c r="AI971" i="3"/>
  <c r="BN952" i="3"/>
  <c r="BX952" i="3"/>
  <c r="AH944" i="3"/>
  <c r="AI944" i="3"/>
  <c r="AG944" i="3"/>
  <c r="BY854" i="3"/>
  <c r="AM854" i="3"/>
  <c r="BO854" i="3"/>
  <c r="AH848" i="3"/>
  <c r="AI848" i="3"/>
  <c r="AG848" i="3"/>
  <c r="BY846" i="3"/>
  <c r="AM846" i="3"/>
  <c r="BO846" i="3"/>
  <c r="BN979" i="3"/>
  <c r="BX979" i="3"/>
  <c r="BN958" i="3"/>
  <c r="BX958" i="3"/>
  <c r="AH950" i="3"/>
  <c r="AI950" i="3"/>
  <c r="AG950" i="3"/>
  <c r="AH930" i="3"/>
  <c r="AI930" i="3"/>
  <c r="AG930" i="3"/>
  <c r="AH926" i="3"/>
  <c r="AI926" i="3"/>
  <c r="AG926" i="3"/>
  <c r="AH922" i="3"/>
  <c r="AI922" i="3"/>
  <c r="AG922" i="3"/>
  <c r="AH918" i="3"/>
  <c r="AI918" i="3"/>
  <c r="AG918" i="3"/>
  <c r="AH914" i="3"/>
  <c r="AI914" i="3"/>
  <c r="AG914" i="3"/>
  <c r="AH910" i="3"/>
  <c r="AI910" i="3"/>
  <c r="AG910" i="3"/>
  <c r="AH906" i="3"/>
  <c r="AI906" i="3"/>
  <c r="AG906" i="3"/>
  <c r="AH902" i="3"/>
  <c r="AI902" i="3"/>
  <c r="AG902" i="3"/>
  <c r="AH898" i="3"/>
  <c r="AI898" i="3"/>
  <c r="AG898" i="3"/>
  <c r="AH894" i="3"/>
  <c r="AI894" i="3"/>
  <c r="AG894" i="3"/>
  <c r="AH890" i="3"/>
  <c r="AI890" i="3"/>
  <c r="AG890" i="3"/>
  <c r="AH886" i="3"/>
  <c r="AI886" i="3"/>
  <c r="AG886" i="3"/>
  <c r="AH882" i="3"/>
  <c r="AI882" i="3"/>
  <c r="AG882" i="3"/>
  <c r="AH878" i="3"/>
  <c r="AI878" i="3"/>
  <c r="AG878" i="3"/>
  <c r="AH874" i="3"/>
  <c r="AI874" i="3"/>
  <c r="AG874" i="3"/>
  <c r="AH870" i="3"/>
  <c r="AI870" i="3"/>
  <c r="AG870" i="3"/>
  <c r="AH866" i="3"/>
  <c r="AI866" i="3"/>
  <c r="AG866" i="3"/>
  <c r="AH862" i="3"/>
  <c r="AI862" i="3"/>
  <c r="AG862" i="3"/>
  <c r="AH858" i="3"/>
  <c r="AI858" i="3"/>
  <c r="AG858" i="3"/>
  <c r="BO853" i="3"/>
  <c r="BY853" i="3"/>
  <c r="AM853" i="3"/>
  <c r="AJ845" i="3"/>
  <c r="AK845" i="3"/>
  <c r="AL845" i="3"/>
  <c r="AH989" i="3"/>
  <c r="AI989" i="3"/>
  <c r="AG989" i="3"/>
  <c r="AH975" i="3"/>
  <c r="AG975" i="3"/>
  <c r="AI975" i="3"/>
  <c r="BN940" i="3"/>
  <c r="BX940" i="3"/>
  <c r="AL850" i="3"/>
  <c r="AK850" i="3"/>
  <c r="AJ850" i="3"/>
  <c r="AH844" i="3"/>
  <c r="AI844" i="3"/>
  <c r="AG844" i="3"/>
  <c r="BY842" i="3"/>
  <c r="AM842" i="3"/>
  <c r="BO842" i="3"/>
  <c r="AL832" i="3"/>
  <c r="AJ832" i="3"/>
  <c r="AK832" i="3"/>
  <c r="AJ817" i="3"/>
  <c r="AK817" i="3"/>
  <c r="AL817" i="3"/>
  <c r="AJ809" i="3"/>
  <c r="AK809" i="3"/>
  <c r="AL809" i="3"/>
  <c r="AJ801" i="3"/>
  <c r="AK801" i="3"/>
  <c r="AL801" i="3"/>
  <c r="AJ793" i="3"/>
  <c r="AK793" i="3"/>
  <c r="AL793" i="3"/>
  <c r="AJ785" i="3"/>
  <c r="AK785" i="3"/>
  <c r="AL785" i="3"/>
  <c r="AJ777" i="3"/>
  <c r="AK777" i="3"/>
  <c r="AL777" i="3"/>
  <c r="AJ769" i="3"/>
  <c r="AK769" i="3"/>
  <c r="AL769" i="3"/>
  <c r="AJ761" i="3"/>
  <c r="AK761" i="3"/>
  <c r="AL761" i="3"/>
  <c r="AJ753" i="3"/>
  <c r="AK753" i="3"/>
  <c r="AL753" i="3"/>
  <c r="AJ745" i="3"/>
  <c r="AK745" i="3"/>
  <c r="AL745" i="3"/>
  <c r="AJ737" i="3"/>
  <c r="AK737" i="3"/>
  <c r="AL737" i="3"/>
  <c r="AJ729" i="3"/>
  <c r="AK729" i="3"/>
  <c r="AL729" i="3"/>
  <c r="AJ721" i="3"/>
  <c r="AK721" i="3"/>
  <c r="AL721" i="3"/>
  <c r="AJ713" i="3"/>
  <c r="AK713" i="3"/>
  <c r="AL713" i="3"/>
  <c r="AJ705" i="3"/>
  <c r="AK705" i="3"/>
  <c r="AL705" i="3"/>
  <c r="AJ697" i="3"/>
  <c r="AK697" i="3"/>
  <c r="AL697" i="3"/>
  <c r="AJ689" i="3"/>
  <c r="AK689" i="3"/>
  <c r="AL689" i="3"/>
  <c r="AJ681" i="3"/>
  <c r="AK681" i="3"/>
  <c r="AL681" i="3"/>
  <c r="BN826" i="3"/>
  <c r="BX826" i="3"/>
  <c r="BN822" i="3"/>
  <c r="BX822" i="3"/>
  <c r="BP819" i="3"/>
  <c r="BZ819" i="3"/>
  <c r="BP815" i="3"/>
  <c r="BZ815" i="3"/>
  <c r="BP811" i="3"/>
  <c r="BZ811" i="3"/>
  <c r="BP807" i="3"/>
  <c r="BZ807" i="3"/>
  <c r="BP803" i="3"/>
  <c r="BZ803" i="3"/>
  <c r="BP799" i="3"/>
  <c r="BZ799" i="3"/>
  <c r="BP795" i="3"/>
  <c r="BZ795" i="3"/>
  <c r="BP791" i="3"/>
  <c r="BZ791" i="3"/>
  <c r="BP787" i="3"/>
  <c r="BZ787" i="3"/>
  <c r="BP783" i="3"/>
  <c r="BZ783" i="3"/>
  <c r="BP779" i="3"/>
  <c r="BZ779" i="3"/>
  <c r="BP775" i="3"/>
  <c r="BZ775" i="3"/>
  <c r="BP771" i="3"/>
  <c r="BZ771" i="3"/>
  <c r="BP767" i="3"/>
  <c r="BZ767" i="3"/>
  <c r="BP763" i="3"/>
  <c r="BZ763" i="3"/>
  <c r="BP759" i="3"/>
  <c r="BZ759" i="3"/>
  <c r="BP755" i="3"/>
  <c r="BZ755" i="3"/>
  <c r="BP751" i="3"/>
  <c r="BZ751" i="3"/>
  <c r="BP747" i="3"/>
  <c r="BZ747" i="3"/>
  <c r="BP743" i="3"/>
  <c r="BZ743" i="3"/>
  <c r="BP739" i="3"/>
  <c r="BZ739" i="3"/>
  <c r="BP735" i="3"/>
  <c r="BZ735" i="3"/>
  <c r="BP731" i="3"/>
  <c r="BZ731" i="3"/>
  <c r="BP727" i="3"/>
  <c r="BZ727" i="3"/>
  <c r="BP723" i="3"/>
  <c r="BZ723" i="3"/>
  <c r="BP719" i="3"/>
  <c r="BZ719" i="3"/>
  <c r="BP715" i="3"/>
  <c r="BZ715" i="3"/>
  <c r="BP711" i="3"/>
  <c r="BZ711" i="3"/>
  <c r="BP707" i="3"/>
  <c r="BZ707" i="3"/>
  <c r="BP703" i="3"/>
  <c r="BZ703" i="3"/>
  <c r="BP699" i="3"/>
  <c r="BZ699" i="3"/>
  <c r="BP695" i="3"/>
  <c r="BZ695" i="3"/>
  <c r="BP691" i="3"/>
  <c r="BZ691" i="3"/>
  <c r="BP687" i="3"/>
  <c r="BZ687" i="3"/>
  <c r="BP683" i="3"/>
  <c r="BZ683" i="3"/>
  <c r="BY680" i="3"/>
  <c r="AM680" i="3"/>
  <c r="BO680" i="3"/>
  <c r="AH674" i="3"/>
  <c r="AI674" i="3"/>
  <c r="AG674" i="3"/>
  <c r="BY672" i="3"/>
  <c r="AM672" i="3"/>
  <c r="BO672" i="3"/>
  <c r="AH666" i="3"/>
  <c r="AI666" i="3"/>
  <c r="AG666" i="3"/>
  <c r="BY664" i="3"/>
  <c r="AM664" i="3"/>
  <c r="BO664" i="3"/>
  <c r="AH658" i="3"/>
  <c r="AI658" i="3"/>
  <c r="AG658" i="3"/>
  <c r="BY656" i="3"/>
  <c r="AM656" i="3"/>
  <c r="BO656" i="3"/>
  <c r="AH650" i="3"/>
  <c r="AI650" i="3"/>
  <c r="AG650" i="3"/>
  <c r="BY648" i="3"/>
  <c r="AM648" i="3"/>
  <c r="BO648" i="3"/>
  <c r="AH642" i="3"/>
  <c r="AI642" i="3"/>
  <c r="AG642" i="3"/>
  <c r="BY640" i="3"/>
  <c r="AM640" i="3"/>
  <c r="BO640" i="3"/>
  <c r="AH680" i="3"/>
  <c r="AI680" i="3"/>
  <c r="AG680" i="3"/>
  <c r="BY678" i="3"/>
  <c r="AM678" i="3"/>
  <c r="BO678" i="3"/>
  <c r="AH672" i="3"/>
  <c r="AI672" i="3"/>
  <c r="AG672" i="3"/>
  <c r="BY670" i="3"/>
  <c r="AM670" i="3"/>
  <c r="BO670" i="3"/>
  <c r="AH664" i="3"/>
  <c r="AI664" i="3"/>
  <c r="AG664" i="3"/>
  <c r="BY662" i="3"/>
  <c r="AM662" i="3"/>
  <c r="BO662" i="3"/>
  <c r="AH656" i="3"/>
  <c r="AI656" i="3"/>
  <c r="AG656" i="3"/>
  <c r="BY654" i="3"/>
  <c r="AM654" i="3"/>
  <c r="BO654" i="3"/>
  <c r="AH648" i="3"/>
  <c r="AI648" i="3"/>
  <c r="AG648" i="3"/>
  <c r="BY646" i="3"/>
  <c r="AM646" i="3"/>
  <c r="BO646" i="3"/>
  <c r="AH640" i="3"/>
  <c r="AI640" i="3"/>
  <c r="AG640" i="3"/>
  <c r="BY638" i="3"/>
  <c r="AM638" i="3"/>
  <c r="BO638" i="3"/>
  <c r="AJ633" i="3"/>
  <c r="AK633" i="3"/>
  <c r="AL633" i="3"/>
  <c r="AL616" i="3"/>
  <c r="AJ616" i="3"/>
  <c r="AK616" i="3"/>
  <c r="BN823" i="3"/>
  <c r="BX823" i="3"/>
  <c r="AH818" i="3"/>
  <c r="AI818" i="3"/>
  <c r="AG818" i="3"/>
  <c r="AH814" i="3"/>
  <c r="AI814" i="3"/>
  <c r="AG814" i="3"/>
  <c r="AH810" i="3"/>
  <c r="AI810" i="3"/>
  <c r="AG810" i="3"/>
  <c r="AH806" i="3"/>
  <c r="AI806" i="3"/>
  <c r="AG806" i="3"/>
  <c r="AH802" i="3"/>
  <c r="AI802" i="3"/>
  <c r="AG802" i="3"/>
  <c r="AH798" i="3"/>
  <c r="AI798" i="3"/>
  <c r="AG798" i="3"/>
  <c r="AH794" i="3"/>
  <c r="AI794" i="3"/>
  <c r="AG794" i="3"/>
  <c r="AH790" i="3"/>
  <c r="AI790" i="3"/>
  <c r="AG790" i="3"/>
  <c r="AH786" i="3"/>
  <c r="AI786" i="3"/>
  <c r="AG786" i="3"/>
  <c r="AH782" i="3"/>
  <c r="AI782" i="3"/>
  <c r="AG782" i="3"/>
  <c r="AH778" i="3"/>
  <c r="AI778" i="3"/>
  <c r="AG778" i="3"/>
  <c r="AH774" i="3"/>
  <c r="AI774" i="3"/>
  <c r="AG774" i="3"/>
  <c r="AH770" i="3"/>
  <c r="AI770" i="3"/>
  <c r="AG770" i="3"/>
  <c r="AH766" i="3"/>
  <c r="AI766" i="3"/>
  <c r="AG766" i="3"/>
  <c r="AH762" i="3"/>
  <c r="AI762" i="3"/>
  <c r="AG762" i="3"/>
  <c r="AH758" i="3"/>
  <c r="AI758" i="3"/>
  <c r="AG758" i="3"/>
  <c r="AH754" i="3"/>
  <c r="AI754" i="3"/>
  <c r="AG754" i="3"/>
  <c r="AH750" i="3"/>
  <c r="AI750" i="3"/>
  <c r="AG750" i="3"/>
  <c r="AH746" i="3"/>
  <c r="AI746" i="3"/>
  <c r="AG746" i="3"/>
  <c r="AH742" i="3"/>
  <c r="AI742" i="3"/>
  <c r="AG742" i="3"/>
  <c r="AH738" i="3"/>
  <c r="AI738" i="3"/>
  <c r="AG738" i="3"/>
  <c r="AH734" i="3"/>
  <c r="AI734" i="3"/>
  <c r="AG734" i="3"/>
  <c r="AH730" i="3"/>
  <c r="AI730" i="3"/>
  <c r="AG730" i="3"/>
  <c r="AH726" i="3"/>
  <c r="AI726" i="3"/>
  <c r="AG726" i="3"/>
  <c r="AH722" i="3"/>
  <c r="AI722" i="3"/>
  <c r="AG722" i="3"/>
  <c r="AH718" i="3"/>
  <c r="AI718" i="3"/>
  <c r="AG718" i="3"/>
  <c r="AH714" i="3"/>
  <c r="AI714" i="3"/>
  <c r="AG714" i="3"/>
  <c r="AH710" i="3"/>
  <c r="AI710" i="3"/>
  <c r="AG710" i="3"/>
  <c r="AH706" i="3"/>
  <c r="AI706" i="3"/>
  <c r="AG706" i="3"/>
  <c r="AH702" i="3"/>
  <c r="AI702" i="3"/>
  <c r="AG702" i="3"/>
  <c r="AH698" i="3"/>
  <c r="AI698" i="3"/>
  <c r="AG698" i="3"/>
  <c r="AH694" i="3"/>
  <c r="AI694" i="3"/>
  <c r="AG694" i="3"/>
  <c r="AH690" i="3"/>
  <c r="AI690" i="3"/>
  <c r="AG690" i="3"/>
  <c r="AH686" i="3"/>
  <c r="AI686" i="3"/>
  <c r="AG686" i="3"/>
  <c r="AH682" i="3"/>
  <c r="AI682" i="3"/>
  <c r="AG682" i="3"/>
  <c r="BY676" i="3"/>
  <c r="AM676" i="3"/>
  <c r="BO676" i="3"/>
  <c r="AL668" i="3"/>
  <c r="AK668" i="3"/>
  <c r="AJ668" i="3"/>
  <c r="BO661" i="3"/>
  <c r="BY661" i="3"/>
  <c r="AM661" i="3"/>
  <c r="AJ653" i="3"/>
  <c r="AK653" i="3"/>
  <c r="AL653" i="3"/>
  <c r="BY644" i="3"/>
  <c r="AM644" i="3"/>
  <c r="BO644" i="3"/>
  <c r="BY636" i="3"/>
  <c r="AM636" i="3"/>
  <c r="BO636" i="3"/>
  <c r="AJ675" i="3"/>
  <c r="AK675" i="3"/>
  <c r="AL675" i="3"/>
  <c r="BO667" i="3"/>
  <c r="BY667" i="3"/>
  <c r="AM667" i="3"/>
  <c r="AL658" i="3"/>
  <c r="AK658" i="3"/>
  <c r="AJ658" i="3"/>
  <c r="AH652" i="3"/>
  <c r="AI652" i="3"/>
  <c r="AG652" i="3"/>
  <c r="BY650" i="3"/>
  <c r="AM650" i="3"/>
  <c r="BO650" i="3"/>
  <c r="AJ643" i="3"/>
  <c r="AK643" i="3"/>
  <c r="AL643" i="3"/>
  <c r="AJ623" i="3"/>
  <c r="AL623" i="3"/>
  <c r="AK623" i="3"/>
  <c r="AJ619" i="3"/>
  <c r="AL619" i="3"/>
  <c r="AK619" i="3"/>
  <c r="AJ615" i="3"/>
  <c r="AL615" i="3"/>
  <c r="AK615" i="3"/>
  <c r="AG611" i="3"/>
  <c r="AH611" i="3"/>
  <c r="AI611" i="3"/>
  <c r="AG607" i="3"/>
  <c r="AH607" i="3"/>
  <c r="AI607" i="3"/>
  <c r="AG603" i="3"/>
  <c r="AH603" i="3"/>
  <c r="AI603" i="3"/>
  <c r="BN598" i="3"/>
  <c r="BX598" i="3"/>
  <c r="BN590" i="3"/>
  <c r="BX590" i="3"/>
  <c r="BN582" i="3"/>
  <c r="BX582" i="3"/>
  <c r="BN574" i="3"/>
  <c r="BX574" i="3"/>
  <c r="BN566" i="3"/>
  <c r="BX566" i="3"/>
  <c r="BN558" i="3"/>
  <c r="BX558" i="3"/>
  <c r="BN550" i="3"/>
  <c r="BX550" i="3"/>
  <c r="BN542" i="3"/>
  <c r="BX542" i="3"/>
  <c r="BN534" i="3"/>
  <c r="BX534" i="3"/>
  <c r="BN526" i="3"/>
  <c r="BX526" i="3"/>
  <c r="BN518" i="3"/>
  <c r="BX518" i="3"/>
  <c r="BN510" i="3"/>
  <c r="BX510" i="3"/>
  <c r="BN502" i="3"/>
  <c r="BX502" i="3"/>
  <c r="BN494" i="3"/>
  <c r="BX494" i="3"/>
  <c r="BN486" i="3"/>
  <c r="BX486" i="3"/>
  <c r="BN478" i="3"/>
  <c r="BX478" i="3"/>
  <c r="BN470" i="3"/>
  <c r="BX470" i="3"/>
  <c r="BN462" i="3"/>
  <c r="BX462" i="3"/>
  <c r="BN454" i="3"/>
  <c r="BX454" i="3"/>
  <c r="BP629" i="3"/>
  <c r="BZ629" i="3"/>
  <c r="BY611" i="3"/>
  <c r="AM611" i="3"/>
  <c r="BO611" i="3"/>
  <c r="BY603" i="3"/>
  <c r="AM603" i="3"/>
  <c r="BO603" i="3"/>
  <c r="BN589" i="3"/>
  <c r="BX589" i="3"/>
  <c r="AG581" i="3"/>
  <c r="AH581" i="3"/>
  <c r="AI581" i="3"/>
  <c r="BN557" i="3"/>
  <c r="BX557" i="3"/>
  <c r="AG549" i="3"/>
  <c r="AH549" i="3"/>
  <c r="AI549" i="3"/>
  <c r="BN523" i="3"/>
  <c r="BX523" i="3"/>
  <c r="AG515" i="3"/>
  <c r="AH515" i="3"/>
  <c r="AI515" i="3"/>
  <c r="BN491" i="3"/>
  <c r="BX491" i="3"/>
  <c r="AG483" i="3"/>
  <c r="AH483" i="3"/>
  <c r="AI483" i="3"/>
  <c r="BN459" i="3"/>
  <c r="BX459" i="3"/>
  <c r="AG451" i="3"/>
  <c r="AH451" i="3"/>
  <c r="AI451" i="3"/>
  <c r="AH624" i="3"/>
  <c r="AG624" i="3"/>
  <c r="AI624" i="3"/>
  <c r="BN595" i="3"/>
  <c r="BX595" i="3"/>
  <c r="AG587" i="3"/>
  <c r="AH587" i="3"/>
  <c r="AI587" i="3"/>
  <c r="BN563" i="3"/>
  <c r="BX563" i="3"/>
  <c r="AG555" i="3"/>
  <c r="AH555" i="3"/>
  <c r="AI555" i="3"/>
  <c r="BN533" i="3"/>
  <c r="BX533" i="3"/>
  <c r="AG525" i="3"/>
  <c r="AH525" i="3"/>
  <c r="AI525" i="3"/>
  <c r="BN501" i="3"/>
  <c r="BX501" i="3"/>
  <c r="AG493" i="3"/>
  <c r="AH493" i="3"/>
  <c r="AI493" i="3"/>
  <c r="BN469" i="3"/>
  <c r="BX469" i="3"/>
  <c r="AG461" i="3"/>
  <c r="AH461" i="3"/>
  <c r="AI461" i="3"/>
  <c r="BN449" i="3"/>
  <c r="BX449" i="3"/>
  <c r="BN445" i="3"/>
  <c r="BX445" i="3"/>
  <c r="BN441" i="3"/>
  <c r="BX441" i="3"/>
  <c r="BN437" i="3"/>
  <c r="BX437" i="3"/>
  <c r="BN433" i="3"/>
  <c r="BX433" i="3"/>
  <c r="BN429" i="3"/>
  <c r="BX429" i="3"/>
  <c r="BN425" i="3"/>
  <c r="BX425" i="3"/>
  <c r="BN421" i="3"/>
  <c r="BX421" i="3"/>
  <c r="BY416" i="3"/>
  <c r="AM416" i="3"/>
  <c r="BO416" i="3"/>
  <c r="BP637" i="3"/>
  <c r="BZ637" i="3"/>
  <c r="BP625" i="3"/>
  <c r="BZ625" i="3"/>
  <c r="BY609" i="3"/>
  <c r="AM609" i="3"/>
  <c r="BO609" i="3"/>
  <c r="BY601" i="3"/>
  <c r="AM601" i="3"/>
  <c r="BO601" i="3"/>
  <c r="AG593" i="3"/>
  <c r="AH593" i="3"/>
  <c r="AI593" i="3"/>
  <c r="BN569" i="3"/>
  <c r="BX569" i="3"/>
  <c r="AG561" i="3"/>
  <c r="AH561" i="3"/>
  <c r="AI561" i="3"/>
  <c r="BN535" i="3"/>
  <c r="BX535" i="3"/>
  <c r="AG527" i="3"/>
  <c r="AH527" i="3"/>
  <c r="AI527" i="3"/>
  <c r="BN503" i="3"/>
  <c r="BX503" i="3"/>
  <c r="AG495" i="3"/>
  <c r="AH495" i="3"/>
  <c r="AI495" i="3"/>
  <c r="BN471" i="3"/>
  <c r="BX471" i="3"/>
  <c r="AG463" i="3"/>
  <c r="AH463" i="3"/>
  <c r="AI463" i="3"/>
  <c r="AK413" i="3"/>
  <c r="AJ413" i="3"/>
  <c r="AL413" i="3"/>
  <c r="BN403" i="3"/>
  <c r="BX403" i="3"/>
  <c r="BN398" i="3"/>
  <c r="BX398" i="3"/>
  <c r="BP391" i="3"/>
  <c r="BZ391" i="3"/>
  <c r="BN386" i="3"/>
  <c r="BX386" i="3"/>
  <c r="BN378" i="3"/>
  <c r="BX378" i="3"/>
  <c r="BN370" i="3"/>
  <c r="BX370" i="3"/>
  <c r="BN362" i="3"/>
  <c r="BX362" i="3"/>
  <c r="BN354" i="3"/>
  <c r="BX354" i="3"/>
  <c r="BN346" i="3"/>
  <c r="BX346" i="3"/>
  <c r="BN338" i="3"/>
  <c r="BX338" i="3"/>
  <c r="BN334" i="3"/>
  <c r="BX334" i="3"/>
  <c r="BN326" i="3"/>
  <c r="BX326" i="3"/>
  <c r="BN318" i="3"/>
  <c r="BX318" i="3"/>
  <c r="BN310" i="3"/>
  <c r="BX310" i="3"/>
  <c r="BN302" i="3"/>
  <c r="BX302" i="3"/>
  <c r="BN290" i="3"/>
  <c r="BX290" i="3"/>
  <c r="BN282" i="3"/>
  <c r="BX282" i="3"/>
  <c r="BN274" i="3"/>
  <c r="BX274" i="3"/>
  <c r="BN266" i="3"/>
  <c r="BX266" i="3"/>
  <c r="BN262" i="3"/>
  <c r="BX262" i="3"/>
  <c r="BN254" i="3"/>
  <c r="BX254" i="3"/>
  <c r="BN246" i="3"/>
  <c r="BX246" i="3"/>
  <c r="BN234" i="3"/>
  <c r="BX234" i="3"/>
  <c r="BN230" i="3"/>
  <c r="BX230" i="3"/>
  <c r="BN222" i="3"/>
  <c r="BX222" i="3"/>
  <c r="BN214" i="3"/>
  <c r="BX214" i="3"/>
  <c r="BP631" i="3"/>
  <c r="BZ631" i="3"/>
  <c r="BZ614" i="3"/>
  <c r="BP614" i="3"/>
  <c r="AG591" i="3"/>
  <c r="AH591" i="3"/>
  <c r="AI591" i="3"/>
  <c r="BN567" i="3"/>
  <c r="BX567" i="3"/>
  <c r="AG559" i="3"/>
  <c r="AH559" i="3"/>
  <c r="AI559" i="3"/>
  <c r="BN537" i="3"/>
  <c r="BX537" i="3"/>
  <c r="AG529" i="3"/>
  <c r="AH529" i="3"/>
  <c r="AI529" i="3"/>
  <c r="BN505" i="3"/>
  <c r="BX505" i="3"/>
  <c r="AG497" i="3"/>
  <c r="AH497" i="3"/>
  <c r="AI497" i="3"/>
  <c r="BN473" i="3"/>
  <c r="BX473" i="3"/>
  <c r="AG465" i="3"/>
  <c r="AH465" i="3"/>
  <c r="AI465" i="3"/>
  <c r="BN446" i="3"/>
  <c r="BX446" i="3"/>
  <c r="BN442" i="3"/>
  <c r="BX442" i="3"/>
  <c r="BN438" i="3"/>
  <c r="BX438" i="3"/>
  <c r="BN434" i="3"/>
  <c r="BX434" i="3"/>
  <c r="BN430" i="3"/>
  <c r="BX430" i="3"/>
  <c r="BN426" i="3"/>
  <c r="BX426" i="3"/>
  <c r="BN422" i="3"/>
  <c r="BX422" i="3"/>
  <c r="BN415" i="3"/>
  <c r="BX415" i="3"/>
  <c r="AI402" i="3"/>
  <c r="AG402" i="3"/>
  <c r="AH402" i="3"/>
  <c r="AI408" i="3"/>
  <c r="AG408" i="3"/>
  <c r="AH408" i="3"/>
  <c r="AH397" i="3"/>
  <c r="AI397" i="3"/>
  <c r="AG397" i="3"/>
  <c r="BN381" i="3"/>
  <c r="BX381" i="3"/>
  <c r="AH373" i="3"/>
  <c r="AI373" i="3"/>
  <c r="AG373" i="3"/>
  <c r="BN357" i="3"/>
  <c r="BX357" i="3"/>
  <c r="AH349" i="3"/>
  <c r="AI349" i="3"/>
  <c r="AG349" i="3"/>
  <c r="BN309" i="3"/>
  <c r="BX309" i="3"/>
  <c r="AH301" i="3"/>
  <c r="AI301" i="3"/>
  <c r="AG301" i="3"/>
  <c r="BN277" i="3"/>
  <c r="BX277" i="3"/>
  <c r="AH269" i="3"/>
  <c r="AI269" i="3"/>
  <c r="AG269" i="3"/>
  <c r="BN245" i="3"/>
  <c r="BX245" i="3"/>
  <c r="BN221" i="3"/>
  <c r="BX221" i="3"/>
  <c r="BN212" i="3"/>
  <c r="BX212" i="3"/>
  <c r="BN197" i="3"/>
  <c r="BX197" i="3"/>
  <c r="BP417" i="3"/>
  <c r="BZ417" i="3"/>
  <c r="BN367" i="3"/>
  <c r="BX367" i="3"/>
  <c r="BN351" i="3"/>
  <c r="BX351" i="3"/>
  <c r="AH343" i="3"/>
  <c r="AI343" i="3"/>
  <c r="AG343" i="3"/>
  <c r="BN311" i="3"/>
  <c r="BX311" i="3"/>
  <c r="AH303" i="3"/>
  <c r="AI303" i="3"/>
  <c r="AG303" i="3"/>
  <c r="BN287" i="3"/>
  <c r="BX287" i="3"/>
  <c r="AH279" i="3"/>
  <c r="AI279" i="3"/>
  <c r="AG279" i="3"/>
  <c r="BN263" i="3"/>
  <c r="BX263" i="3"/>
  <c r="AH255" i="3"/>
  <c r="AI255" i="3"/>
  <c r="AG255" i="3"/>
  <c r="BN223" i="3"/>
  <c r="BX223" i="3"/>
  <c r="AH215" i="3"/>
  <c r="AI215" i="3"/>
  <c r="AG215" i="3"/>
  <c r="AL204" i="3"/>
  <c r="AK204" i="3"/>
  <c r="AJ204" i="3"/>
  <c r="BY402" i="3"/>
  <c r="AM402" i="3"/>
  <c r="BO402" i="3"/>
  <c r="AH393" i="3"/>
  <c r="AI393" i="3"/>
  <c r="AG393" i="3"/>
  <c r="BN369" i="3"/>
  <c r="BX369" i="3"/>
  <c r="BN353" i="3"/>
  <c r="BX353" i="3"/>
  <c r="AH345" i="3"/>
  <c r="AI345" i="3"/>
  <c r="AG345" i="3"/>
  <c r="BN321" i="3"/>
  <c r="BX321" i="3"/>
  <c r="AH313" i="3"/>
  <c r="AI313" i="3"/>
  <c r="AG313" i="3"/>
  <c r="BN273" i="3"/>
  <c r="BX273" i="3"/>
  <c r="BN257" i="3"/>
  <c r="BX257" i="3"/>
  <c r="AH249" i="3"/>
  <c r="AI249" i="3"/>
  <c r="AG249" i="3"/>
  <c r="AH225" i="3"/>
  <c r="AI225" i="3"/>
  <c r="AG225" i="3"/>
  <c r="BN213" i="3"/>
  <c r="BX213" i="3"/>
  <c r="BN199" i="3"/>
  <c r="BX199" i="3"/>
  <c r="AH395" i="3"/>
  <c r="AI395" i="3"/>
  <c r="AG395" i="3"/>
  <c r="BN371" i="3"/>
  <c r="BX371" i="3"/>
  <c r="AH363" i="3"/>
  <c r="AI363" i="3"/>
  <c r="AG363" i="3"/>
  <c r="AH355" i="3"/>
  <c r="AI355" i="3"/>
  <c r="AG355" i="3"/>
  <c r="BN299" i="3"/>
  <c r="BX299" i="3"/>
  <c r="AH291" i="3"/>
  <c r="AI291" i="3"/>
  <c r="AG291" i="3"/>
  <c r="BN267" i="3"/>
  <c r="BX267" i="3"/>
  <c r="AH259" i="3"/>
  <c r="AI259" i="3"/>
  <c r="AG259" i="3"/>
  <c r="BN227" i="3"/>
  <c r="BX227" i="3"/>
  <c r="AH219" i="3"/>
  <c r="AI219" i="3"/>
  <c r="AG219" i="3"/>
  <c r="BN210" i="3"/>
  <c r="BX210" i="3"/>
  <c r="AI190" i="3"/>
  <c r="AG190" i="3"/>
  <c r="AH190" i="3"/>
  <c r="AI186" i="3"/>
  <c r="AG186" i="3"/>
  <c r="AH186" i="3"/>
  <c r="AI182" i="3"/>
  <c r="AG182" i="3"/>
  <c r="AH182" i="3"/>
  <c r="AI178" i="3"/>
  <c r="AG178" i="3"/>
  <c r="AH178" i="3"/>
  <c r="AI174" i="3"/>
  <c r="AG174" i="3"/>
  <c r="AH174" i="3"/>
  <c r="AI170" i="3"/>
  <c r="AG170" i="3"/>
  <c r="AH170" i="3"/>
  <c r="AI166" i="3"/>
  <c r="AG166" i="3"/>
  <c r="AH166" i="3"/>
  <c r="AI162" i="3"/>
  <c r="AG162" i="3"/>
  <c r="AH162" i="3"/>
  <c r="AI158" i="3"/>
  <c r="AG158" i="3"/>
  <c r="AH158" i="3"/>
  <c r="AI154" i="3"/>
  <c r="AG154" i="3"/>
  <c r="AH154" i="3"/>
  <c r="AI150" i="3"/>
  <c r="AG150" i="3"/>
  <c r="AH150" i="3"/>
  <c r="AI146" i="3"/>
  <c r="AG146" i="3"/>
  <c r="AH146" i="3"/>
  <c r="AI142" i="3"/>
  <c r="AG142" i="3"/>
  <c r="AH142" i="3"/>
  <c r="AI138" i="3"/>
  <c r="AG138" i="3"/>
  <c r="AH138" i="3"/>
  <c r="AI134" i="3"/>
  <c r="AG134" i="3"/>
  <c r="AH134" i="3"/>
  <c r="AI130" i="3"/>
  <c r="AG130" i="3"/>
  <c r="AH130" i="3"/>
  <c r="AI126" i="3"/>
  <c r="AG126" i="3"/>
  <c r="AH126" i="3"/>
  <c r="AI122" i="3"/>
  <c r="AG122" i="3"/>
  <c r="AH122" i="3"/>
  <c r="AI118" i="3"/>
  <c r="AG118" i="3"/>
  <c r="AH118" i="3"/>
  <c r="AI114" i="3"/>
  <c r="AG114" i="3"/>
  <c r="AH114" i="3"/>
  <c r="AI110" i="3"/>
  <c r="AG110" i="3"/>
  <c r="AH110" i="3"/>
  <c r="AI106" i="3"/>
  <c r="AG106" i="3"/>
  <c r="AH106" i="3"/>
  <c r="AI102" i="3"/>
  <c r="AG102" i="3"/>
  <c r="AH102" i="3"/>
  <c r="AI98" i="3"/>
  <c r="AG98" i="3"/>
  <c r="AH98" i="3"/>
  <c r="AI94" i="3"/>
  <c r="AG94" i="3"/>
  <c r="AH94" i="3"/>
  <c r="AI90" i="3"/>
  <c r="AG90" i="3"/>
  <c r="AH90" i="3"/>
  <c r="AI86" i="3"/>
  <c r="AG86" i="3"/>
  <c r="AH86" i="3"/>
  <c r="AI82" i="3"/>
  <c r="AG82" i="3"/>
  <c r="AH82" i="3"/>
  <c r="AI78" i="3"/>
  <c r="AG78" i="3"/>
  <c r="AH78" i="3"/>
  <c r="AI74" i="3"/>
  <c r="AG74" i="3"/>
  <c r="AH74" i="3"/>
  <c r="AI70" i="3"/>
  <c r="AG70" i="3"/>
  <c r="AH70" i="3"/>
  <c r="AI66" i="3"/>
  <c r="AG66" i="3"/>
  <c r="AH66" i="3"/>
  <c r="AI62" i="3"/>
  <c r="AG62" i="3"/>
  <c r="AH62" i="3"/>
  <c r="AI58" i="3"/>
  <c r="AG58" i="3"/>
  <c r="AH58" i="3"/>
  <c r="AI54" i="3"/>
  <c r="AG54" i="3"/>
  <c r="AH54" i="3"/>
  <c r="AI21" i="3"/>
  <c r="AG21" i="3"/>
  <c r="AH21" i="3"/>
  <c r="AH41" i="3"/>
  <c r="AI41" i="3"/>
  <c r="AG41" i="3"/>
  <c r="BN200" i="3"/>
  <c r="BX200" i="3"/>
  <c r="AH22" i="3"/>
  <c r="AI22" i="3"/>
  <c r="AG22" i="3"/>
  <c r="AG30" i="3"/>
  <c r="AH30" i="3"/>
  <c r="AI30" i="3"/>
  <c r="AH38" i="3"/>
  <c r="AG38" i="3"/>
  <c r="AI38" i="3"/>
  <c r="AH46" i="3"/>
  <c r="AG46" i="3"/>
  <c r="AI46" i="3"/>
  <c r="BN75" i="3"/>
  <c r="BX75" i="3"/>
  <c r="BN69" i="3"/>
  <c r="BX69" i="3"/>
  <c r="BN63" i="3"/>
  <c r="BX63" i="3"/>
  <c r="BN55" i="3"/>
  <c r="BX55" i="3"/>
  <c r="BN51" i="3"/>
  <c r="BX51" i="3"/>
  <c r="BN27" i="3"/>
  <c r="BX27" i="3"/>
  <c r="BN39" i="3"/>
  <c r="BX39" i="3"/>
  <c r="BN206" i="3"/>
  <c r="BX206" i="3"/>
  <c r="BN194" i="3"/>
  <c r="BX194" i="3"/>
  <c r="BN189" i="3"/>
  <c r="BX189" i="3"/>
  <c r="BN185" i="3"/>
  <c r="BX185" i="3"/>
  <c r="BN181" i="3"/>
  <c r="BX181" i="3"/>
  <c r="BN177" i="3"/>
  <c r="BX177" i="3"/>
  <c r="BN173" i="3"/>
  <c r="BX173" i="3"/>
  <c r="BN169" i="3"/>
  <c r="BX169" i="3"/>
  <c r="BN165" i="3"/>
  <c r="BX165" i="3"/>
  <c r="BN161" i="3"/>
  <c r="BX161" i="3"/>
  <c r="BN157" i="3"/>
  <c r="BX157" i="3"/>
  <c r="BN153" i="3"/>
  <c r="BX153" i="3"/>
  <c r="BN149" i="3"/>
  <c r="BX149" i="3"/>
  <c r="BN145" i="3"/>
  <c r="BX145" i="3"/>
  <c r="BN141" i="3"/>
  <c r="BX141" i="3"/>
  <c r="BN137" i="3"/>
  <c r="BX137" i="3"/>
  <c r="BN133" i="3"/>
  <c r="BX133" i="3"/>
  <c r="BN129" i="3"/>
  <c r="BX129" i="3"/>
  <c r="BN125" i="3"/>
  <c r="BX125" i="3"/>
  <c r="BN121" i="3"/>
  <c r="BX121" i="3"/>
  <c r="BN117" i="3"/>
  <c r="BX117" i="3"/>
  <c r="BN113" i="3"/>
  <c r="BX113" i="3"/>
  <c r="BN109" i="3"/>
  <c r="BX109" i="3"/>
  <c r="BN105" i="3"/>
  <c r="BX105" i="3"/>
  <c r="BN101" i="3"/>
  <c r="BX101" i="3"/>
  <c r="BN97" i="3"/>
  <c r="BX97" i="3"/>
  <c r="BN93" i="3"/>
  <c r="BX93" i="3"/>
  <c r="BN89" i="3"/>
  <c r="BX89" i="3"/>
  <c r="BN85" i="3"/>
  <c r="BX85" i="3"/>
  <c r="BN81" i="3"/>
  <c r="BX81" i="3"/>
  <c r="BN71" i="3"/>
  <c r="BX71" i="3"/>
  <c r="BN61" i="3"/>
  <c r="BX61" i="3"/>
  <c r="BN49" i="3"/>
  <c r="BX49" i="3"/>
  <c r="BN35" i="3"/>
  <c r="BX35" i="3"/>
  <c r="BP205" i="3"/>
  <c r="BZ205" i="3"/>
  <c r="AH20" i="3"/>
  <c r="AG20" i="3"/>
  <c r="AI20" i="3"/>
  <c r="AG28" i="3"/>
  <c r="AH28" i="3"/>
  <c r="AI28" i="3"/>
  <c r="AI36" i="3"/>
  <c r="AG36" i="3"/>
  <c r="AH36" i="3"/>
  <c r="AI44" i="3"/>
  <c r="AG44" i="3"/>
  <c r="AH44" i="3"/>
  <c r="AI48" i="3"/>
  <c r="AG48" i="3"/>
  <c r="AH48" i="3"/>
  <c r="AH33" i="3"/>
  <c r="AG33" i="3"/>
  <c r="AI33" i="3"/>
  <c r="AH45" i="3"/>
  <c r="AI45" i="3"/>
  <c r="AG45" i="3"/>
  <c r="BY323" i="3"/>
  <c r="AM323" i="3"/>
  <c r="BO323" i="3"/>
  <c r="BY327" i="3"/>
  <c r="AM327" i="3"/>
  <c r="BO327" i="3"/>
  <c r="BY239" i="3"/>
  <c r="AM239" i="3"/>
  <c r="BO239" i="3"/>
  <c r="BY361" i="3"/>
  <c r="AM361" i="3"/>
  <c r="BO361" i="3"/>
  <c r="AK976" i="3"/>
  <c r="AL976" i="3"/>
  <c r="AJ976" i="3"/>
  <c r="BO1004" i="3"/>
  <c r="BY1004" i="3"/>
  <c r="AM1004" i="3"/>
  <c r="BO1020" i="3"/>
  <c r="BY1020" i="3"/>
  <c r="AM1020" i="3"/>
  <c r="BO1036" i="3"/>
  <c r="BY1036" i="3"/>
  <c r="AM1036" i="3"/>
  <c r="AJ1014" i="3"/>
  <c r="AL1014" i="3"/>
  <c r="AK1014" i="3"/>
  <c r="AJ1026" i="3"/>
  <c r="AL1026" i="3"/>
  <c r="AK1026" i="3"/>
  <c r="AN1688" i="3"/>
  <c r="AO1688" i="3"/>
  <c r="AP1688" i="3"/>
  <c r="BO1044" i="3"/>
  <c r="BY1044" i="3"/>
  <c r="AM1044" i="3"/>
  <c r="BO1034" i="3"/>
  <c r="BY1034" i="3"/>
  <c r="AM1034" i="3"/>
  <c r="AJ627" i="3"/>
  <c r="AK627" i="3"/>
  <c r="AL627" i="3"/>
  <c r="BO1000" i="3"/>
  <c r="BY1000" i="3"/>
  <c r="AM1000" i="3"/>
  <c r="BO1016" i="3"/>
  <c r="BY1016" i="3"/>
  <c r="AM1016" i="3"/>
  <c r="BO1032" i="3"/>
  <c r="BY1032" i="3"/>
  <c r="AM1032" i="3"/>
  <c r="BO1030" i="3"/>
  <c r="BY1030" i="3"/>
  <c r="AM1030" i="3"/>
  <c r="BO982" i="3"/>
  <c r="BY982" i="3"/>
  <c r="AM982" i="3"/>
  <c r="BO1042" i="3"/>
  <c r="BY1042" i="3"/>
  <c r="AM1042" i="3"/>
  <c r="AL969" i="3"/>
  <c r="AK969" i="3"/>
  <c r="AJ969" i="3"/>
  <c r="AJ1006" i="3"/>
  <c r="AL1006" i="3"/>
  <c r="AK1006" i="3"/>
  <c r="BO1018" i="3"/>
  <c r="BY1018" i="3"/>
  <c r="AM1018" i="3"/>
  <c r="AL335" i="3"/>
  <c r="AK335" i="3"/>
  <c r="AJ335" i="3"/>
  <c r="AL359" i="3"/>
  <c r="AJ359" i="3"/>
  <c r="AK359" i="3"/>
  <c r="AL235" i="3"/>
  <c r="AK235" i="3"/>
  <c r="AJ235" i="3"/>
  <c r="BY333" i="3"/>
  <c r="AM333" i="3"/>
  <c r="BO333" i="3"/>
  <c r="BO976" i="3"/>
  <c r="BY976" i="3"/>
  <c r="AM976" i="3"/>
  <c r="AJ1004" i="3"/>
  <c r="AL1004" i="3"/>
  <c r="AK1004" i="3"/>
  <c r="AJ1020" i="3"/>
  <c r="AL1020" i="3"/>
  <c r="AK1020" i="3"/>
  <c r="AJ1036" i="3"/>
  <c r="AL1036" i="3"/>
  <c r="AK1036" i="3"/>
  <c r="BO1014" i="3"/>
  <c r="BY1014" i="3"/>
  <c r="AM1014" i="3"/>
  <c r="BO1026" i="3"/>
  <c r="BY1026" i="3"/>
  <c r="AM1026" i="3"/>
  <c r="CA1688" i="3"/>
  <c r="BQ1688" i="3"/>
  <c r="AJ635" i="3"/>
  <c r="AL635" i="3"/>
  <c r="AK635" i="3"/>
  <c r="AJ1044" i="3"/>
  <c r="AL1044" i="3"/>
  <c r="AK1044" i="3"/>
  <c r="AJ1002" i="3"/>
  <c r="AL1002" i="3"/>
  <c r="AK1002" i="3"/>
  <c r="BO1052" i="3"/>
  <c r="BY1052" i="3"/>
  <c r="AM1052" i="3"/>
  <c r="AL331" i="3"/>
  <c r="AK331" i="3"/>
  <c r="AJ331" i="3"/>
  <c r="BO627" i="3"/>
  <c r="BY627" i="3"/>
  <c r="AM627" i="3"/>
  <c r="BO984" i="3"/>
  <c r="BY984" i="3"/>
  <c r="AM984" i="3"/>
  <c r="AJ1008" i="3"/>
  <c r="AK1008" i="3"/>
  <c r="AL1008" i="3"/>
  <c r="AJ1024" i="3"/>
  <c r="AK1024" i="3"/>
  <c r="AL1024" i="3"/>
  <c r="AJ1040" i="3"/>
  <c r="AK1040" i="3"/>
  <c r="AL1040" i="3"/>
  <c r="AJ998" i="3"/>
  <c r="AL998" i="3"/>
  <c r="AK998" i="3"/>
  <c r="AJ1046" i="3"/>
  <c r="AL1046" i="3"/>
  <c r="AK1046" i="3"/>
  <c r="AJ1010" i="3"/>
  <c r="AL1010" i="3"/>
  <c r="AK1010" i="3"/>
  <c r="AN1459" i="3"/>
  <c r="AO1459" i="3"/>
  <c r="AP1459" i="3"/>
  <c r="AL329" i="3"/>
  <c r="AJ329" i="3"/>
  <c r="AK329" i="3"/>
  <c r="BO1006" i="3"/>
  <c r="BY1006" i="3"/>
  <c r="AM1006" i="3"/>
  <c r="AJ990" i="3"/>
  <c r="AK990" i="3"/>
  <c r="AL990" i="3"/>
  <c r="BY335" i="3"/>
  <c r="AM335" i="3"/>
  <c r="BO335" i="3"/>
  <c r="BY359" i="3"/>
  <c r="AM359" i="3"/>
  <c r="BO359" i="3"/>
  <c r="BY235" i="3"/>
  <c r="AM235" i="3"/>
  <c r="BO235" i="3"/>
  <c r="AL333" i="3"/>
  <c r="AJ333" i="3"/>
  <c r="AK333" i="3"/>
  <c r="BO994" i="3"/>
  <c r="BY994" i="3"/>
  <c r="AM994" i="3"/>
  <c r="BO996" i="3"/>
  <c r="BY996" i="3"/>
  <c r="AM996" i="3"/>
  <c r="BO1012" i="3"/>
  <c r="BY1012" i="3"/>
  <c r="AM1012" i="3"/>
  <c r="BO1028" i="3"/>
  <c r="BY1028" i="3"/>
  <c r="AM1028" i="3"/>
  <c r="AJ933" i="3"/>
  <c r="AK933" i="3"/>
  <c r="AL933" i="3"/>
  <c r="AJ992" i="3"/>
  <c r="AK992" i="3"/>
  <c r="AL992" i="3"/>
  <c r="BO1048" i="3"/>
  <c r="BY1048" i="3"/>
  <c r="AM1048" i="3"/>
  <c r="BO203" i="3"/>
  <c r="BY203" i="3"/>
  <c r="AM203" i="3"/>
  <c r="AJ841" i="3"/>
  <c r="AL841" i="3"/>
  <c r="AK841" i="3"/>
  <c r="BO635" i="3"/>
  <c r="BY635" i="3"/>
  <c r="AM635" i="3"/>
  <c r="AJ1022" i="3"/>
  <c r="AL1022" i="3"/>
  <c r="AK1022" i="3"/>
  <c r="BO1002" i="3"/>
  <c r="BY1002" i="3"/>
  <c r="AM1002" i="3"/>
  <c r="AJ1052" i="3"/>
  <c r="AL1052" i="3"/>
  <c r="AK1052" i="3"/>
  <c r="BY331" i="3"/>
  <c r="AM331" i="3"/>
  <c r="BO331" i="3"/>
  <c r="AK984" i="3"/>
  <c r="AJ984" i="3"/>
  <c r="AL984" i="3"/>
  <c r="BO1008" i="3"/>
  <c r="BY1008" i="3"/>
  <c r="AM1008" i="3"/>
  <c r="BO1024" i="3"/>
  <c r="BY1024" i="3"/>
  <c r="AM1024" i="3"/>
  <c r="BO1040" i="3"/>
  <c r="BY1040" i="3"/>
  <c r="AM1040" i="3"/>
  <c r="BO998" i="3"/>
  <c r="BY998" i="3"/>
  <c r="AM998" i="3"/>
  <c r="BO1046" i="3"/>
  <c r="BY1046" i="3"/>
  <c r="AM1046" i="3"/>
  <c r="BO1010" i="3"/>
  <c r="BY1010" i="3"/>
  <c r="AM1010" i="3"/>
  <c r="CA1459" i="3"/>
  <c r="BQ1459" i="3"/>
  <c r="BY329" i="3"/>
  <c r="AM329" i="3"/>
  <c r="BO329" i="3"/>
  <c r="AJ1038" i="3"/>
  <c r="AL1038" i="3"/>
  <c r="AK1038" i="3"/>
  <c r="BY990" i="3"/>
  <c r="AM990" i="3"/>
  <c r="BO990" i="3"/>
  <c r="AL323" i="3"/>
  <c r="AK323" i="3"/>
  <c r="AJ323" i="3"/>
  <c r="AL327" i="3"/>
  <c r="AK327" i="3"/>
  <c r="AJ327" i="3"/>
  <c r="AL239" i="3"/>
  <c r="AK239" i="3"/>
  <c r="AJ239" i="3"/>
  <c r="AL361" i="3"/>
  <c r="AK361" i="3"/>
  <c r="AJ361" i="3"/>
  <c r="AK994" i="3"/>
  <c r="AL994" i="3"/>
  <c r="AJ994" i="3"/>
  <c r="AK996" i="3"/>
  <c r="AL996" i="3"/>
  <c r="AJ996" i="3"/>
  <c r="AJ1012" i="3"/>
  <c r="AL1012" i="3"/>
  <c r="AK1012" i="3"/>
  <c r="AJ1028" i="3"/>
  <c r="AL1028" i="3"/>
  <c r="AK1028" i="3"/>
  <c r="BO933" i="3"/>
  <c r="BY933" i="3"/>
  <c r="AM933" i="3"/>
  <c r="BY992" i="3"/>
  <c r="AM992" i="3"/>
  <c r="BO992" i="3"/>
  <c r="AJ1048" i="3"/>
  <c r="AK1048" i="3"/>
  <c r="AL1048" i="3"/>
  <c r="AL203" i="3"/>
  <c r="AJ203" i="3"/>
  <c r="AK203" i="3"/>
  <c r="BO841" i="3"/>
  <c r="BY841" i="3"/>
  <c r="AM841" i="3"/>
  <c r="BO1022" i="3"/>
  <c r="BY1022" i="3"/>
  <c r="AM1022" i="3"/>
  <c r="AJ1034" i="3"/>
  <c r="AL1034" i="3"/>
  <c r="AK1034" i="3"/>
  <c r="AJ1000" i="3"/>
  <c r="AK1000" i="3"/>
  <c r="AL1000" i="3"/>
  <c r="AJ1016" i="3"/>
  <c r="AK1016" i="3"/>
  <c r="AL1016" i="3"/>
  <c r="AJ1032" i="3"/>
  <c r="AK1032" i="3"/>
  <c r="AL1032" i="3"/>
  <c r="BZ967" i="3"/>
  <c r="BP967" i="3"/>
  <c r="AJ1030" i="3"/>
  <c r="AL1030" i="3"/>
  <c r="AK1030" i="3"/>
  <c r="AJ982" i="3"/>
  <c r="AL982" i="3"/>
  <c r="AK982" i="3"/>
  <c r="AJ1042" i="3"/>
  <c r="AL1042" i="3"/>
  <c r="AK1042" i="3"/>
  <c r="BY969" i="3"/>
  <c r="AM969" i="3"/>
  <c r="BO969" i="3"/>
  <c r="BO1038" i="3"/>
  <c r="BY1038" i="3"/>
  <c r="AM1038" i="3"/>
  <c r="AJ1018" i="3"/>
  <c r="AL1018" i="3"/>
  <c r="AK1018" i="3"/>
  <c r="BY49" i="3"/>
  <c r="AM49" i="3"/>
  <c r="BO49" i="3"/>
  <c r="AK35" i="3"/>
  <c r="AJ35" i="3"/>
  <c r="AL35" i="3"/>
  <c r="AK61" i="3"/>
  <c r="AL61" i="3"/>
  <c r="AJ61" i="3"/>
  <c r="AK81" i="3"/>
  <c r="AL81" i="3"/>
  <c r="AJ81" i="3"/>
  <c r="AK89" i="3"/>
  <c r="AL89" i="3"/>
  <c r="AJ89" i="3"/>
  <c r="AK97" i="3"/>
  <c r="AL97" i="3"/>
  <c r="AJ97" i="3"/>
  <c r="AK105" i="3"/>
  <c r="AL105" i="3"/>
  <c r="AJ105" i="3"/>
  <c r="AK113" i="3"/>
  <c r="AL113" i="3"/>
  <c r="AJ113" i="3"/>
  <c r="AK121" i="3"/>
  <c r="AL121" i="3"/>
  <c r="AJ121" i="3"/>
  <c r="AK129" i="3"/>
  <c r="AL129" i="3"/>
  <c r="AJ129" i="3"/>
  <c r="AK137" i="3"/>
  <c r="AL137" i="3"/>
  <c r="AJ137" i="3"/>
  <c r="AK145" i="3"/>
  <c r="AL145" i="3"/>
  <c r="AJ145" i="3"/>
  <c r="AK153" i="3"/>
  <c r="AL153" i="3"/>
  <c r="AJ153" i="3"/>
  <c r="AK161" i="3"/>
  <c r="AL161" i="3"/>
  <c r="AJ161" i="3"/>
  <c r="AK169" i="3"/>
  <c r="AL169" i="3"/>
  <c r="AJ169" i="3"/>
  <c r="AK177" i="3"/>
  <c r="AL177" i="3"/>
  <c r="AJ177" i="3"/>
  <c r="AK185" i="3"/>
  <c r="AL185" i="3"/>
  <c r="AJ185" i="3"/>
  <c r="AL194" i="3"/>
  <c r="AJ194" i="3"/>
  <c r="AK194" i="3"/>
  <c r="AK39" i="3"/>
  <c r="AL39" i="3"/>
  <c r="AJ39" i="3"/>
  <c r="AK51" i="3"/>
  <c r="AL51" i="3"/>
  <c r="AJ51" i="3"/>
  <c r="AK63" i="3"/>
  <c r="AL63" i="3"/>
  <c r="AJ63" i="3"/>
  <c r="AK75" i="3"/>
  <c r="AL75" i="3"/>
  <c r="AJ75" i="3"/>
  <c r="BY210" i="3"/>
  <c r="AM210" i="3"/>
  <c r="BO210" i="3"/>
  <c r="AL227" i="3"/>
  <c r="AJ227" i="3"/>
  <c r="AK227" i="3"/>
  <c r="AL299" i="3"/>
  <c r="AJ299" i="3"/>
  <c r="AK299" i="3"/>
  <c r="AJ199" i="3"/>
  <c r="AK199" i="3"/>
  <c r="AL199" i="3"/>
  <c r="BY273" i="3"/>
  <c r="AM273" i="3"/>
  <c r="BO273" i="3"/>
  <c r="AL353" i="3"/>
  <c r="AJ353" i="3"/>
  <c r="AK353" i="3"/>
  <c r="BP402" i="3"/>
  <c r="BZ402" i="3"/>
  <c r="AL223" i="3"/>
  <c r="AJ223" i="3"/>
  <c r="AK223" i="3"/>
  <c r="AL287" i="3"/>
  <c r="AJ287" i="3"/>
  <c r="AK287" i="3"/>
  <c r="BY351" i="3"/>
  <c r="AM351" i="3"/>
  <c r="BO351" i="3"/>
  <c r="BO197" i="3"/>
  <c r="BY197" i="3"/>
  <c r="AM197" i="3"/>
  <c r="BY221" i="3"/>
  <c r="AM221" i="3"/>
  <c r="BO221" i="3"/>
  <c r="AL277" i="3"/>
  <c r="AJ277" i="3"/>
  <c r="AK277" i="3"/>
  <c r="AL357" i="3"/>
  <c r="AJ357" i="3"/>
  <c r="AK357" i="3"/>
  <c r="BO422" i="3"/>
  <c r="BY422" i="3"/>
  <c r="AM422" i="3"/>
  <c r="BO430" i="3"/>
  <c r="BY430" i="3"/>
  <c r="AM430" i="3"/>
  <c r="BO438" i="3"/>
  <c r="BY438" i="3"/>
  <c r="AM438" i="3"/>
  <c r="BO446" i="3"/>
  <c r="BY446" i="3"/>
  <c r="AM446" i="3"/>
  <c r="AK473" i="3"/>
  <c r="AL473" i="3"/>
  <c r="AJ473" i="3"/>
  <c r="AK537" i="3"/>
  <c r="AL537" i="3"/>
  <c r="AJ537" i="3"/>
  <c r="CA631" i="3"/>
  <c r="BQ631" i="3"/>
  <c r="BO222" i="3"/>
  <c r="BY222" i="3"/>
  <c r="AM222" i="3"/>
  <c r="BO234" i="3"/>
  <c r="BY234" i="3"/>
  <c r="AM234" i="3"/>
  <c r="BO246" i="3"/>
  <c r="BY246" i="3"/>
  <c r="AM246" i="3"/>
  <c r="BO262" i="3"/>
  <c r="BY262" i="3"/>
  <c r="AM262" i="3"/>
  <c r="BO274" i="3"/>
  <c r="BY274" i="3"/>
  <c r="AM274" i="3"/>
  <c r="BO290" i="3"/>
  <c r="BY290" i="3"/>
  <c r="AM290" i="3"/>
  <c r="BO310" i="3"/>
  <c r="BY310" i="3"/>
  <c r="AM310" i="3"/>
  <c r="BO338" i="3"/>
  <c r="BY338" i="3"/>
  <c r="AM338" i="3"/>
  <c r="BO354" i="3"/>
  <c r="BY354" i="3"/>
  <c r="AM354" i="3"/>
  <c r="BO362" i="3"/>
  <c r="BY362" i="3"/>
  <c r="AM362" i="3"/>
  <c r="BO378" i="3"/>
  <c r="BY378" i="3"/>
  <c r="AM378" i="3"/>
  <c r="BQ391" i="3"/>
  <c r="CA391" i="3"/>
  <c r="BO403" i="3"/>
  <c r="BY403" i="3"/>
  <c r="AM403" i="3"/>
  <c r="BY471" i="3"/>
  <c r="AM471" i="3"/>
  <c r="BO471" i="3"/>
  <c r="BY535" i="3"/>
  <c r="AM535" i="3"/>
  <c r="BO535" i="3"/>
  <c r="CA625" i="3"/>
  <c r="BQ625" i="3"/>
  <c r="BY425" i="3"/>
  <c r="AM425" i="3"/>
  <c r="BO425" i="3"/>
  <c r="BY433" i="3"/>
  <c r="AM433" i="3"/>
  <c r="BO433" i="3"/>
  <c r="BY441" i="3"/>
  <c r="AM441" i="3"/>
  <c r="BO441" i="3"/>
  <c r="BY449" i="3"/>
  <c r="AM449" i="3"/>
  <c r="BO449" i="3"/>
  <c r="AK469" i="3"/>
  <c r="AL469" i="3"/>
  <c r="AJ469" i="3"/>
  <c r="AK533" i="3"/>
  <c r="AL533" i="3"/>
  <c r="AJ533" i="3"/>
  <c r="AK595" i="3"/>
  <c r="AL595" i="3"/>
  <c r="AJ595" i="3"/>
  <c r="AK459" i="3"/>
  <c r="AL459" i="3"/>
  <c r="AJ459" i="3"/>
  <c r="AK523" i="3"/>
  <c r="AL523" i="3"/>
  <c r="AJ523" i="3"/>
  <c r="AK589" i="3"/>
  <c r="AL589" i="3"/>
  <c r="AJ589" i="3"/>
  <c r="CA629" i="3"/>
  <c r="BQ629" i="3"/>
  <c r="BO462" i="3"/>
  <c r="BY462" i="3"/>
  <c r="AM462" i="3"/>
  <c r="BO478" i="3"/>
  <c r="BY478" i="3"/>
  <c r="AM478" i="3"/>
  <c r="BO494" i="3"/>
  <c r="BY494" i="3"/>
  <c r="AM494" i="3"/>
  <c r="BO510" i="3"/>
  <c r="BY510" i="3"/>
  <c r="AM510" i="3"/>
  <c r="BO526" i="3"/>
  <c r="BY526" i="3"/>
  <c r="AM526" i="3"/>
  <c r="BO542" i="3"/>
  <c r="BY542" i="3"/>
  <c r="AM542" i="3"/>
  <c r="BO558" i="3"/>
  <c r="BY558" i="3"/>
  <c r="AM558" i="3"/>
  <c r="BO574" i="3"/>
  <c r="BY574" i="3"/>
  <c r="AM574" i="3"/>
  <c r="BO590" i="3"/>
  <c r="BY590" i="3"/>
  <c r="AM590" i="3"/>
  <c r="BP650" i="3"/>
  <c r="BZ650" i="3"/>
  <c r="BP644" i="3"/>
  <c r="BZ644" i="3"/>
  <c r="BP676" i="3"/>
  <c r="BZ676" i="3"/>
  <c r="BO823" i="3"/>
  <c r="BY823" i="3"/>
  <c r="AM823" i="3"/>
  <c r="BP646" i="3"/>
  <c r="BZ646" i="3"/>
  <c r="BP678" i="3"/>
  <c r="BZ678" i="3"/>
  <c r="BP656" i="3"/>
  <c r="BZ656" i="3"/>
  <c r="CA687" i="3"/>
  <c r="BQ687" i="3"/>
  <c r="CA695" i="3"/>
  <c r="BQ695" i="3"/>
  <c r="CA703" i="3"/>
  <c r="BQ703" i="3"/>
  <c r="CA711" i="3"/>
  <c r="BQ711" i="3"/>
  <c r="CA719" i="3"/>
  <c r="BQ719" i="3"/>
  <c r="CA727" i="3"/>
  <c r="BQ727" i="3"/>
  <c r="CA735" i="3"/>
  <c r="BQ735" i="3"/>
  <c r="CA743" i="3"/>
  <c r="BQ743" i="3"/>
  <c r="CA751" i="3"/>
  <c r="BQ751" i="3"/>
  <c r="CA759" i="3"/>
  <c r="BQ759" i="3"/>
  <c r="CA767" i="3"/>
  <c r="BQ767" i="3"/>
  <c r="CA775" i="3"/>
  <c r="BQ775" i="3"/>
  <c r="CA783" i="3"/>
  <c r="BQ783" i="3"/>
  <c r="CA791" i="3"/>
  <c r="BQ791" i="3"/>
  <c r="CA799" i="3"/>
  <c r="BQ799" i="3"/>
  <c r="CA807" i="3"/>
  <c r="BQ807" i="3"/>
  <c r="CA815" i="3"/>
  <c r="BQ815" i="3"/>
  <c r="BY822" i="3"/>
  <c r="AM822" i="3"/>
  <c r="BO822" i="3"/>
  <c r="BP842" i="3"/>
  <c r="BZ842" i="3"/>
  <c r="BP853" i="3"/>
  <c r="BZ853" i="3"/>
  <c r="BY958" i="3"/>
  <c r="AM958" i="3"/>
  <c r="BO958" i="3"/>
  <c r="BP854" i="3"/>
  <c r="BZ854" i="3"/>
  <c r="AL952" i="3"/>
  <c r="AJ952" i="3"/>
  <c r="AK952" i="3"/>
  <c r="BO827" i="3"/>
  <c r="BY827" i="3"/>
  <c r="AM827" i="3"/>
  <c r="BO835" i="3"/>
  <c r="BY835" i="3"/>
  <c r="AM835" i="3"/>
  <c r="CA859" i="3"/>
  <c r="BQ859" i="3"/>
  <c r="CA867" i="3"/>
  <c r="BQ867" i="3"/>
  <c r="CA875" i="3"/>
  <c r="BQ875" i="3"/>
  <c r="CA883" i="3"/>
  <c r="BQ883" i="3"/>
  <c r="CA891" i="3"/>
  <c r="BQ891" i="3"/>
  <c r="CA899" i="3"/>
  <c r="BQ899" i="3"/>
  <c r="CA907" i="3"/>
  <c r="BQ907" i="3"/>
  <c r="CA915" i="3"/>
  <c r="BQ915" i="3"/>
  <c r="CA923" i="3"/>
  <c r="BQ923" i="3"/>
  <c r="CA931" i="3"/>
  <c r="BQ931" i="3"/>
  <c r="CA978" i="3"/>
  <c r="BQ978" i="3"/>
  <c r="BO947" i="3"/>
  <c r="BY947" i="3"/>
  <c r="AM947" i="3"/>
  <c r="BO963" i="3"/>
  <c r="BY963" i="3"/>
  <c r="AM963" i="3"/>
  <c r="BP1045" i="3"/>
  <c r="BZ1045" i="3"/>
  <c r="BO1058" i="3"/>
  <c r="BY1058" i="3"/>
  <c r="AM1058" i="3"/>
  <c r="BO1066" i="3"/>
  <c r="BY1066" i="3"/>
  <c r="AM1066" i="3"/>
  <c r="BO1074" i="3"/>
  <c r="BY1074" i="3"/>
  <c r="AM1074" i="3"/>
  <c r="BO1082" i="3"/>
  <c r="BY1082" i="3"/>
  <c r="AM1082" i="3"/>
  <c r="BO1090" i="3"/>
  <c r="BY1090" i="3"/>
  <c r="AM1090" i="3"/>
  <c r="AJ1111" i="3"/>
  <c r="AK1111" i="3"/>
  <c r="AL1111" i="3"/>
  <c r="AJ1113" i="3"/>
  <c r="AK1113" i="3"/>
  <c r="AL1113" i="3"/>
  <c r="BY1217" i="3"/>
  <c r="AM1217" i="3"/>
  <c r="BO1217" i="3"/>
  <c r="BY1225" i="3"/>
  <c r="AM1225" i="3"/>
  <c r="BO1225" i="3"/>
  <c r="BY1233" i="3"/>
  <c r="AM1233" i="3"/>
  <c r="BO1233" i="3"/>
  <c r="BO1240" i="3"/>
  <c r="BY1240" i="3"/>
  <c r="AM1240" i="3"/>
  <c r="BO1328" i="3"/>
  <c r="BY1328" i="3"/>
  <c r="AM1328" i="3"/>
  <c r="BY1347" i="3"/>
  <c r="AM1347" i="3"/>
  <c r="BO1347" i="3"/>
  <c r="BY1355" i="3"/>
  <c r="AM1355" i="3"/>
  <c r="BO1355" i="3"/>
  <c r="BY1363" i="3"/>
  <c r="AM1363" i="3"/>
  <c r="BO1363" i="3"/>
  <c r="BY1371" i="3"/>
  <c r="AM1371" i="3"/>
  <c r="BO1371" i="3"/>
  <c r="BY1379" i="3"/>
  <c r="AM1379" i="3"/>
  <c r="BO1379" i="3"/>
  <c r="BY1387" i="3"/>
  <c r="AM1387" i="3"/>
  <c r="BO1387" i="3"/>
  <c r="BY1395" i="3"/>
  <c r="AM1395" i="3"/>
  <c r="BO1395" i="3"/>
  <c r="AJ1334" i="3"/>
  <c r="AK1334" i="3"/>
  <c r="AL1334" i="3"/>
  <c r="BO1344" i="3"/>
  <c r="BY1344" i="3"/>
  <c r="AM1344" i="3"/>
  <c r="BO1352" i="3"/>
  <c r="BY1352" i="3"/>
  <c r="AM1352" i="3"/>
  <c r="BO1360" i="3"/>
  <c r="BY1360" i="3"/>
  <c r="AM1360" i="3"/>
  <c r="BO1368" i="3"/>
  <c r="BY1368" i="3"/>
  <c r="AM1368" i="3"/>
  <c r="BO1376" i="3"/>
  <c r="BY1376" i="3"/>
  <c r="AM1376" i="3"/>
  <c r="BO1384" i="3"/>
  <c r="BY1384" i="3"/>
  <c r="AM1384" i="3"/>
  <c r="BO1392" i="3"/>
  <c r="BY1392" i="3"/>
  <c r="AM1392" i="3"/>
  <c r="BO1409" i="3"/>
  <c r="BY1409" i="3"/>
  <c r="AM1409" i="3"/>
  <c r="AO1470" i="3"/>
  <c r="AP1470" i="3"/>
  <c r="AN1470" i="3"/>
  <c r="BP1412" i="3"/>
  <c r="BZ1412" i="3"/>
  <c r="BP1428" i="3"/>
  <c r="BZ1428" i="3"/>
  <c r="BP1444" i="3"/>
  <c r="BZ1444" i="3"/>
  <c r="AO1404" i="3"/>
  <c r="AP1404" i="3"/>
  <c r="AN1404" i="3"/>
  <c r="BP1516" i="3"/>
  <c r="BZ1516" i="3"/>
  <c r="BP1522" i="3"/>
  <c r="BZ1522" i="3"/>
  <c r="AL1531" i="3"/>
  <c r="AJ1531" i="3"/>
  <c r="AK1531" i="3"/>
  <c r="AL1539" i="3"/>
  <c r="AJ1539" i="3"/>
  <c r="AK1539" i="3"/>
  <c r="AL1547" i="3"/>
  <c r="AJ1547" i="3"/>
  <c r="AK1547" i="3"/>
  <c r="AL1555" i="3"/>
  <c r="AJ1555" i="3"/>
  <c r="AK1555" i="3"/>
  <c r="AL1563" i="3"/>
  <c r="AJ1563" i="3"/>
  <c r="AK1563" i="3"/>
  <c r="BP1520" i="3"/>
  <c r="BZ1520" i="3"/>
  <c r="BP1528" i="3"/>
  <c r="BZ1528" i="3"/>
  <c r="BP1574" i="3"/>
  <c r="BZ1574" i="3"/>
  <c r="AL1580" i="3"/>
  <c r="AJ1580" i="3"/>
  <c r="AK1580" i="3"/>
  <c r="AL1588" i="3"/>
  <c r="AJ1588" i="3"/>
  <c r="AK1588" i="3"/>
  <c r="AL1596" i="3"/>
  <c r="AJ1596" i="3"/>
  <c r="AK1596" i="3"/>
  <c r="AL1604" i="3"/>
  <c r="AJ1604" i="3"/>
  <c r="AK1604" i="3"/>
  <c r="BO1583" i="3"/>
  <c r="BY1583" i="3"/>
  <c r="AM1583" i="3"/>
  <c r="BO1591" i="3"/>
  <c r="BY1591" i="3"/>
  <c r="AM1591" i="3"/>
  <c r="BO1599" i="3"/>
  <c r="BY1599" i="3"/>
  <c r="AM1599" i="3"/>
  <c r="BO1607" i="3"/>
  <c r="BY1607" i="3"/>
  <c r="AM1607" i="3"/>
  <c r="BP1622" i="3"/>
  <c r="BZ1622" i="3"/>
  <c r="BP1620" i="3"/>
  <c r="BZ1620" i="3"/>
  <c r="BP1636" i="3"/>
  <c r="BZ1636" i="3"/>
  <c r="BO1621" i="3"/>
  <c r="BY1621" i="3"/>
  <c r="AM1621" i="3"/>
  <c r="BO1629" i="3"/>
  <c r="BY1629" i="3"/>
  <c r="AM1629" i="3"/>
  <c r="BO1637" i="3"/>
  <c r="BY1637" i="3"/>
  <c r="AM1637" i="3"/>
  <c r="AL1651" i="3"/>
  <c r="AJ1651" i="3"/>
  <c r="AK1651" i="3"/>
  <c r="AL1659" i="3"/>
  <c r="AJ1659" i="3"/>
  <c r="AK1659" i="3"/>
  <c r="BO1672" i="3"/>
  <c r="BY1672" i="3"/>
  <c r="AM1672" i="3"/>
  <c r="AL1694" i="3"/>
  <c r="AJ1694" i="3"/>
  <c r="AK1694" i="3"/>
  <c r="AJ1693" i="3"/>
  <c r="AL1693" i="3"/>
  <c r="AK1693" i="3"/>
  <c r="AJ1701" i="3"/>
  <c r="AK1701" i="3"/>
  <c r="AL1701" i="3"/>
  <c r="AJ1709" i="3"/>
  <c r="AK1709" i="3"/>
  <c r="AL1709" i="3"/>
  <c r="AJ1717" i="3"/>
  <c r="AL1717" i="3"/>
  <c r="AK1717" i="3"/>
  <c r="BY1716" i="3"/>
  <c r="AM1716" i="3"/>
  <c r="BO1716" i="3"/>
  <c r="BO1721" i="3"/>
  <c r="BY1721" i="3"/>
  <c r="AM1721" i="3"/>
  <c r="BO1729" i="3"/>
  <c r="BY1729" i="3"/>
  <c r="AM1729" i="3"/>
  <c r="BO1743" i="3"/>
  <c r="BY1743" i="3"/>
  <c r="AM1743" i="3"/>
  <c r="BP1768" i="3"/>
  <c r="BZ1768" i="3"/>
  <c r="AL1758" i="3"/>
  <c r="AJ1758" i="3"/>
  <c r="AK1758" i="3"/>
  <c r="BP1775" i="3"/>
  <c r="BZ1775" i="3"/>
  <c r="BP1780" i="3"/>
  <c r="BZ1780" i="3"/>
  <c r="AJ33" i="3"/>
  <c r="AL33" i="3"/>
  <c r="AK33" i="3"/>
  <c r="BY44" i="3"/>
  <c r="AM44" i="3"/>
  <c r="BO44" i="3"/>
  <c r="BY28" i="3"/>
  <c r="AM28" i="3"/>
  <c r="BO28" i="3"/>
  <c r="BO46" i="3"/>
  <c r="BY46" i="3"/>
  <c r="AM46" i="3"/>
  <c r="BO30" i="3"/>
  <c r="BY30" i="3"/>
  <c r="AM30" i="3"/>
  <c r="AJ21" i="3"/>
  <c r="AK21" i="3"/>
  <c r="AL21" i="3"/>
  <c r="AJ58" i="3"/>
  <c r="AK58" i="3"/>
  <c r="AL58" i="3"/>
  <c r="AJ66" i="3"/>
  <c r="AK66" i="3"/>
  <c r="AL66" i="3"/>
  <c r="AJ74" i="3"/>
  <c r="AK74" i="3"/>
  <c r="AL74" i="3"/>
  <c r="AJ82" i="3"/>
  <c r="AK82" i="3"/>
  <c r="AL82" i="3"/>
  <c r="AJ90" i="3"/>
  <c r="AK90" i="3"/>
  <c r="AL90" i="3"/>
  <c r="AJ98" i="3"/>
  <c r="AK98" i="3"/>
  <c r="AL98" i="3"/>
  <c r="AJ106" i="3"/>
  <c r="AK106" i="3"/>
  <c r="AL106" i="3"/>
  <c r="AJ114" i="3"/>
  <c r="AK114" i="3"/>
  <c r="AL114" i="3"/>
  <c r="AJ122" i="3"/>
  <c r="AK122" i="3"/>
  <c r="AL122" i="3"/>
  <c r="AJ130" i="3"/>
  <c r="AK130" i="3"/>
  <c r="AL130" i="3"/>
  <c r="AJ138" i="3"/>
  <c r="AK138" i="3"/>
  <c r="AL138" i="3"/>
  <c r="AJ146" i="3"/>
  <c r="AK146" i="3"/>
  <c r="AL146" i="3"/>
  <c r="AJ154" i="3"/>
  <c r="AK154" i="3"/>
  <c r="AL154" i="3"/>
  <c r="AJ162" i="3"/>
  <c r="AK162" i="3"/>
  <c r="AL162" i="3"/>
  <c r="AJ170" i="3"/>
  <c r="AK170" i="3"/>
  <c r="AL170" i="3"/>
  <c r="AJ178" i="3"/>
  <c r="AK178" i="3"/>
  <c r="AL178" i="3"/>
  <c r="AJ186" i="3"/>
  <c r="AK186" i="3"/>
  <c r="AL186" i="3"/>
  <c r="BO207" i="3"/>
  <c r="BY207" i="3"/>
  <c r="AM207" i="3"/>
  <c r="AL275" i="3"/>
  <c r="AJ275" i="3"/>
  <c r="AK275" i="3"/>
  <c r="AL379" i="3"/>
  <c r="AJ379" i="3"/>
  <c r="AK379" i="3"/>
  <c r="BY281" i="3"/>
  <c r="AM281" i="3"/>
  <c r="BO281" i="3"/>
  <c r="BY295" i="3"/>
  <c r="AM295" i="3"/>
  <c r="BO295" i="3"/>
  <c r="BY375" i="3"/>
  <c r="AM375" i="3"/>
  <c r="BO375" i="3"/>
  <c r="AL229" i="3"/>
  <c r="AJ229" i="3"/>
  <c r="AK229" i="3"/>
  <c r="AL285" i="3"/>
  <c r="AJ285" i="3"/>
  <c r="AK285" i="3"/>
  <c r="AL389" i="3"/>
  <c r="AJ389" i="3"/>
  <c r="AK389" i="3"/>
  <c r="BY481" i="3"/>
  <c r="AM481" i="3"/>
  <c r="BO481" i="3"/>
  <c r="BY543" i="3"/>
  <c r="AM543" i="3"/>
  <c r="BO543" i="3"/>
  <c r="AP618" i="3"/>
  <c r="AO618" i="3"/>
  <c r="AN618" i="3"/>
  <c r="AP622" i="3"/>
  <c r="AO622" i="3"/>
  <c r="AN622" i="3"/>
  <c r="BO224" i="3"/>
  <c r="BY224" i="3"/>
  <c r="AM224" i="3"/>
  <c r="BQ237" i="3"/>
  <c r="CA237" i="3"/>
  <c r="BO248" i="3"/>
  <c r="BY248" i="3"/>
  <c r="AM248" i="3"/>
  <c r="BO264" i="3"/>
  <c r="BY264" i="3"/>
  <c r="AM264" i="3"/>
  <c r="BO276" i="3"/>
  <c r="BY276" i="3"/>
  <c r="AM276" i="3"/>
  <c r="BO292" i="3"/>
  <c r="BY292" i="3"/>
  <c r="AM292" i="3"/>
  <c r="BO304" i="3"/>
  <c r="BY304" i="3"/>
  <c r="AM304" i="3"/>
  <c r="BO320" i="3"/>
  <c r="BY320" i="3"/>
  <c r="AM320" i="3"/>
  <c r="BO340" i="3"/>
  <c r="BY340" i="3"/>
  <c r="AM340" i="3"/>
  <c r="BO356" i="3"/>
  <c r="BY356" i="3"/>
  <c r="AM356" i="3"/>
  <c r="BO364" i="3"/>
  <c r="BY364" i="3"/>
  <c r="AM364" i="3"/>
  <c r="BO380" i="3"/>
  <c r="BY380" i="3"/>
  <c r="AM380" i="3"/>
  <c r="BO392" i="3"/>
  <c r="BY392" i="3"/>
  <c r="AM392" i="3"/>
  <c r="BQ409" i="3"/>
  <c r="CA409" i="3"/>
  <c r="AK479" i="3"/>
  <c r="AL479" i="3"/>
  <c r="AJ479" i="3"/>
  <c r="AK545" i="3"/>
  <c r="AL545" i="3"/>
  <c r="AJ545" i="3"/>
  <c r="AK509" i="3"/>
  <c r="AL509" i="3"/>
  <c r="AJ509" i="3"/>
  <c r="AK571" i="3"/>
  <c r="AL571" i="3"/>
  <c r="AJ571" i="3"/>
  <c r="BY632" i="3"/>
  <c r="AM632" i="3"/>
  <c r="BO632" i="3"/>
  <c r="AK499" i="3"/>
  <c r="AL499" i="3"/>
  <c r="AJ499" i="3"/>
  <c r="AK565" i="3"/>
  <c r="AL565" i="3"/>
  <c r="AJ565" i="3"/>
  <c r="AJ464" i="3"/>
  <c r="AK464" i="3"/>
  <c r="AL464" i="3"/>
  <c r="AJ480" i="3"/>
  <c r="AK480" i="3"/>
  <c r="AL480" i="3"/>
  <c r="AJ496" i="3"/>
  <c r="AK496" i="3"/>
  <c r="AL496" i="3"/>
  <c r="AJ512" i="3"/>
  <c r="AK512" i="3"/>
  <c r="AL512" i="3"/>
  <c r="AJ528" i="3"/>
  <c r="AK528" i="3"/>
  <c r="AL528" i="3"/>
  <c r="AJ544" i="3"/>
  <c r="AK544" i="3"/>
  <c r="AL544" i="3"/>
  <c r="AJ560" i="3"/>
  <c r="AK560" i="3"/>
  <c r="AL560" i="3"/>
  <c r="AJ576" i="3"/>
  <c r="AK576" i="3"/>
  <c r="AL576" i="3"/>
  <c r="AJ592" i="3"/>
  <c r="AK592" i="3"/>
  <c r="AL592" i="3"/>
  <c r="AJ604" i="3"/>
  <c r="AK604" i="3"/>
  <c r="AL604" i="3"/>
  <c r="AJ612" i="3"/>
  <c r="AK612" i="3"/>
  <c r="AL612" i="3"/>
  <c r="BP642" i="3"/>
  <c r="BZ642" i="3"/>
  <c r="BP628" i="3"/>
  <c r="BZ628" i="3"/>
  <c r="BP652" i="3"/>
  <c r="BZ652" i="3"/>
  <c r="AL684" i="3"/>
  <c r="AJ684" i="3"/>
  <c r="AK684" i="3"/>
  <c r="AL692" i="3"/>
  <c r="AJ692" i="3"/>
  <c r="AK692" i="3"/>
  <c r="AL700" i="3"/>
  <c r="AJ700" i="3"/>
  <c r="AK700" i="3"/>
  <c r="AL708" i="3"/>
  <c r="AJ708" i="3"/>
  <c r="AK708" i="3"/>
  <c r="AL716" i="3"/>
  <c r="AJ716" i="3"/>
  <c r="AK716" i="3"/>
  <c r="AL724" i="3"/>
  <c r="AJ724" i="3"/>
  <c r="AK724" i="3"/>
  <c r="AL732" i="3"/>
  <c r="AJ732" i="3"/>
  <c r="AK732" i="3"/>
  <c r="AL740" i="3"/>
  <c r="AJ740" i="3"/>
  <c r="AK740" i="3"/>
  <c r="AL748" i="3"/>
  <c r="AJ748" i="3"/>
  <c r="AK748" i="3"/>
  <c r="AL756" i="3"/>
  <c r="AJ756" i="3"/>
  <c r="AK756" i="3"/>
  <c r="AL764" i="3"/>
  <c r="AJ764" i="3"/>
  <c r="AK764" i="3"/>
  <c r="AL772" i="3"/>
  <c r="AJ772" i="3"/>
  <c r="AK772" i="3"/>
  <c r="AL780" i="3"/>
  <c r="AJ780" i="3"/>
  <c r="AK780" i="3"/>
  <c r="AL788" i="3"/>
  <c r="AJ788" i="3"/>
  <c r="AK788" i="3"/>
  <c r="AL796" i="3"/>
  <c r="AJ796" i="3"/>
  <c r="AK796" i="3"/>
  <c r="AL804" i="3"/>
  <c r="AJ804" i="3"/>
  <c r="AK804" i="3"/>
  <c r="AL812" i="3"/>
  <c r="AJ812" i="3"/>
  <c r="AK812" i="3"/>
  <c r="AL820" i="3"/>
  <c r="AJ820" i="3"/>
  <c r="AK820" i="3"/>
  <c r="BQ834" i="3"/>
  <c r="CA834" i="3"/>
  <c r="AN970" i="3"/>
  <c r="AO970" i="3"/>
  <c r="AP970" i="3"/>
  <c r="BY856" i="3"/>
  <c r="AM856" i="3"/>
  <c r="BO856" i="3"/>
  <c r="BY864" i="3"/>
  <c r="AM864" i="3"/>
  <c r="BO864" i="3"/>
  <c r="BY872" i="3"/>
  <c r="AM872" i="3"/>
  <c r="BO872" i="3"/>
  <c r="BY880" i="3"/>
  <c r="AM880" i="3"/>
  <c r="BO880" i="3"/>
  <c r="BY888" i="3"/>
  <c r="AM888" i="3"/>
  <c r="BO888" i="3"/>
  <c r="BY896" i="3"/>
  <c r="AM896" i="3"/>
  <c r="BO896" i="3"/>
  <c r="BY904" i="3"/>
  <c r="AM904" i="3"/>
  <c r="BO904" i="3"/>
  <c r="BY912" i="3"/>
  <c r="AM912" i="3"/>
  <c r="BO912" i="3"/>
  <c r="BY920" i="3"/>
  <c r="AM920" i="3"/>
  <c r="BO920" i="3"/>
  <c r="BY928" i="3"/>
  <c r="AM928" i="3"/>
  <c r="BO928" i="3"/>
  <c r="BY964" i="3"/>
  <c r="AM964" i="3"/>
  <c r="BO964" i="3"/>
  <c r="BY938" i="3"/>
  <c r="AM938" i="3"/>
  <c r="BO938" i="3"/>
  <c r="AJ949" i="3"/>
  <c r="AK949" i="3"/>
  <c r="AL949" i="3"/>
  <c r="AJ965" i="3"/>
  <c r="AK965" i="3"/>
  <c r="AL965" i="3"/>
  <c r="BP1037" i="3"/>
  <c r="BZ1037" i="3"/>
  <c r="BP1065" i="3"/>
  <c r="BZ1065" i="3"/>
  <c r="BP1081" i="3"/>
  <c r="BZ1081" i="3"/>
  <c r="AN1094" i="3"/>
  <c r="AO1094" i="3"/>
  <c r="AP1094" i="3"/>
  <c r="BP1104" i="3"/>
  <c r="BZ1104" i="3"/>
  <c r="AR1050" i="3"/>
  <c r="AS1050" i="3"/>
  <c r="AQ1050" i="3"/>
  <c r="BO1119" i="3"/>
  <c r="BY1119" i="3"/>
  <c r="AM1119" i="3"/>
  <c r="BO1127" i="3"/>
  <c r="BY1127" i="3"/>
  <c r="AM1127" i="3"/>
  <c r="BO1135" i="3"/>
  <c r="BY1135" i="3"/>
  <c r="AM1135" i="3"/>
  <c r="BO1143" i="3"/>
  <c r="BY1143" i="3"/>
  <c r="AM1143" i="3"/>
  <c r="BO1151" i="3"/>
  <c r="BY1151" i="3"/>
  <c r="AM1151" i="3"/>
  <c r="BO1159" i="3"/>
  <c r="BY1159" i="3"/>
  <c r="AM1159" i="3"/>
  <c r="BO1167" i="3"/>
  <c r="BY1167" i="3"/>
  <c r="AM1167" i="3"/>
  <c r="BO1175" i="3"/>
  <c r="BY1175" i="3"/>
  <c r="AM1175" i="3"/>
  <c r="BO1183" i="3"/>
  <c r="BY1183" i="3"/>
  <c r="AM1183" i="3"/>
  <c r="BO1191" i="3"/>
  <c r="BY1191" i="3"/>
  <c r="AM1191" i="3"/>
  <c r="BO1199" i="3"/>
  <c r="BY1199" i="3"/>
  <c r="AM1199" i="3"/>
  <c r="BO1207" i="3"/>
  <c r="BY1207" i="3"/>
  <c r="AM1207" i="3"/>
  <c r="BP1114" i="3"/>
  <c r="BZ1114" i="3"/>
  <c r="BY1124" i="3"/>
  <c r="AM1124" i="3"/>
  <c r="BO1124" i="3"/>
  <c r="BY1132" i="3"/>
  <c r="AM1132" i="3"/>
  <c r="BO1132" i="3"/>
  <c r="BY1140" i="3"/>
  <c r="AM1140" i="3"/>
  <c r="BO1140" i="3"/>
  <c r="BY1148" i="3"/>
  <c r="AM1148" i="3"/>
  <c r="BO1148" i="3"/>
  <c r="BY1156" i="3"/>
  <c r="AM1156" i="3"/>
  <c r="BO1156" i="3"/>
  <c r="BY1164" i="3"/>
  <c r="AM1164" i="3"/>
  <c r="BO1164" i="3"/>
  <c r="BY1172" i="3"/>
  <c r="AM1172" i="3"/>
  <c r="BO1172" i="3"/>
  <c r="BY1180" i="3"/>
  <c r="AM1180" i="3"/>
  <c r="BO1180" i="3"/>
  <c r="BY1188" i="3"/>
  <c r="AM1188" i="3"/>
  <c r="BO1188" i="3"/>
  <c r="BY1196" i="3"/>
  <c r="AM1196" i="3"/>
  <c r="BO1196" i="3"/>
  <c r="BY1204" i="3"/>
  <c r="AM1204" i="3"/>
  <c r="BO1204" i="3"/>
  <c r="BO1109" i="3"/>
  <c r="BY1109" i="3"/>
  <c r="AM1109" i="3"/>
  <c r="AJ1222" i="3"/>
  <c r="AL1222" i="3"/>
  <c r="AK1222" i="3"/>
  <c r="AJ1230" i="3"/>
  <c r="AL1230" i="3"/>
  <c r="AK1230" i="3"/>
  <c r="AJ1242" i="3"/>
  <c r="AK1242" i="3"/>
  <c r="AL1242" i="3"/>
  <c r="AJ1252" i="3"/>
  <c r="AK1252" i="3"/>
  <c r="AL1252" i="3"/>
  <c r="AJ1260" i="3"/>
  <c r="AK1260" i="3"/>
  <c r="AL1260" i="3"/>
  <c r="AJ1268" i="3"/>
  <c r="AK1268" i="3"/>
  <c r="AL1268" i="3"/>
  <c r="AJ1276" i="3"/>
  <c r="AK1276" i="3"/>
  <c r="AL1276" i="3"/>
  <c r="AJ1284" i="3"/>
  <c r="AK1284" i="3"/>
  <c r="AL1284" i="3"/>
  <c r="AJ1292" i="3"/>
  <c r="AK1292" i="3"/>
  <c r="AL1292" i="3"/>
  <c r="AJ1300" i="3"/>
  <c r="AK1300" i="3"/>
  <c r="AL1300" i="3"/>
  <c r="AJ1308" i="3"/>
  <c r="AK1308" i="3"/>
  <c r="AL1308" i="3"/>
  <c r="AJ1316" i="3"/>
  <c r="AK1316" i="3"/>
  <c r="AL1316" i="3"/>
  <c r="BP1331" i="3"/>
  <c r="BZ1331" i="3"/>
  <c r="AJ1330" i="3"/>
  <c r="AK1330" i="3"/>
  <c r="AL1330" i="3"/>
  <c r="BP1418" i="3"/>
  <c r="BZ1418" i="3"/>
  <c r="BP1434" i="3"/>
  <c r="BZ1434" i="3"/>
  <c r="BP1450" i="3"/>
  <c r="BZ1450" i="3"/>
  <c r="AJ1401" i="3"/>
  <c r="AL1401" i="3"/>
  <c r="AK1401" i="3"/>
  <c r="BY1398" i="3"/>
  <c r="AM1398" i="3"/>
  <c r="BO1398" i="3"/>
  <c r="AJ1417" i="3"/>
  <c r="AK1417" i="3"/>
  <c r="AL1417" i="3"/>
  <c r="AJ1425" i="3"/>
  <c r="AK1425" i="3"/>
  <c r="AL1425" i="3"/>
  <c r="AJ1433" i="3"/>
  <c r="AK1433" i="3"/>
  <c r="AL1433" i="3"/>
  <c r="AJ1441" i="3"/>
  <c r="AK1441" i="3"/>
  <c r="AL1441" i="3"/>
  <c r="AJ1449" i="3"/>
  <c r="AK1449" i="3"/>
  <c r="AL1449" i="3"/>
  <c r="AJ1457" i="3"/>
  <c r="AK1457" i="3"/>
  <c r="AL1457" i="3"/>
  <c r="BP1515" i="3"/>
  <c r="BZ1515" i="3"/>
  <c r="BY1460" i="3"/>
  <c r="AM1460" i="3"/>
  <c r="BO1460" i="3"/>
  <c r="BP1476" i="3"/>
  <c r="BZ1476" i="3"/>
  <c r="BP1492" i="3"/>
  <c r="BZ1492" i="3"/>
  <c r="BP1508" i="3"/>
  <c r="BZ1508" i="3"/>
  <c r="BO1477" i="3"/>
  <c r="BY1477" i="3"/>
  <c r="AM1477" i="3"/>
  <c r="BO1485" i="3"/>
  <c r="BY1485" i="3"/>
  <c r="AM1485" i="3"/>
  <c r="BO1493" i="3"/>
  <c r="BY1493" i="3"/>
  <c r="AM1493" i="3"/>
  <c r="BO1501" i="3"/>
  <c r="BY1501" i="3"/>
  <c r="AM1501" i="3"/>
  <c r="BO1509" i="3"/>
  <c r="BY1509" i="3"/>
  <c r="AM1509" i="3"/>
  <c r="AJ1536" i="3"/>
  <c r="AK1536" i="3"/>
  <c r="AL1536" i="3"/>
  <c r="AJ1544" i="3"/>
  <c r="AK1544" i="3"/>
  <c r="AL1544" i="3"/>
  <c r="AJ1552" i="3"/>
  <c r="AK1552" i="3"/>
  <c r="AL1552" i="3"/>
  <c r="AJ1560" i="3"/>
  <c r="AK1560" i="3"/>
  <c r="AL1560" i="3"/>
  <c r="BP1570" i="3"/>
  <c r="BZ1570" i="3"/>
  <c r="BP1576" i="3"/>
  <c r="BZ1576" i="3"/>
  <c r="BO1615" i="3"/>
  <c r="BY1615" i="3"/>
  <c r="AM1615" i="3"/>
  <c r="BO1613" i="3"/>
  <c r="BY1613" i="3"/>
  <c r="AM1613" i="3"/>
  <c r="BO1611" i="3"/>
  <c r="BY1611" i="3"/>
  <c r="AM1611" i="3"/>
  <c r="BO1654" i="3"/>
  <c r="BY1654" i="3"/>
  <c r="AM1654" i="3"/>
  <c r="BO1662" i="3"/>
  <c r="BY1662" i="3"/>
  <c r="AM1662" i="3"/>
  <c r="BY1669" i="3"/>
  <c r="AM1669" i="3"/>
  <c r="BO1669" i="3"/>
  <c r="BP1685" i="3"/>
  <c r="BZ1685" i="3"/>
  <c r="AJ1666" i="3"/>
  <c r="AL1666" i="3"/>
  <c r="AK1666" i="3"/>
  <c r="BO1680" i="3"/>
  <c r="BY1680" i="3"/>
  <c r="AM1680" i="3"/>
  <c r="BP1704" i="3"/>
  <c r="BZ1704" i="3"/>
  <c r="BP1738" i="3"/>
  <c r="BZ1738" i="3"/>
  <c r="AN1754" i="3"/>
  <c r="AO1754" i="3"/>
  <c r="AP1754" i="3"/>
  <c r="BO1755" i="3"/>
  <c r="BY1755" i="3"/>
  <c r="AM1755" i="3"/>
  <c r="BO1763" i="3"/>
  <c r="BY1763" i="3"/>
  <c r="AM1763" i="3"/>
  <c r="BY196" i="3"/>
  <c r="AM196" i="3"/>
  <c r="BO196" i="3"/>
  <c r="BO23" i="3"/>
  <c r="BY23" i="3"/>
  <c r="AM23" i="3"/>
  <c r="BY67" i="3"/>
  <c r="AM67" i="3"/>
  <c r="BO67" i="3"/>
  <c r="BY83" i="3"/>
  <c r="AM83" i="3"/>
  <c r="BO83" i="3"/>
  <c r="BY91" i="3"/>
  <c r="AM91" i="3"/>
  <c r="BO91" i="3"/>
  <c r="BY99" i="3"/>
  <c r="AM99" i="3"/>
  <c r="BO99" i="3"/>
  <c r="BY107" i="3"/>
  <c r="AM107" i="3"/>
  <c r="BO107" i="3"/>
  <c r="BY115" i="3"/>
  <c r="AM115" i="3"/>
  <c r="BO115" i="3"/>
  <c r="BY123" i="3"/>
  <c r="AM123" i="3"/>
  <c r="BO123" i="3"/>
  <c r="BY131" i="3"/>
  <c r="AM131" i="3"/>
  <c r="BO131" i="3"/>
  <c r="BY139" i="3"/>
  <c r="AM139" i="3"/>
  <c r="BO139" i="3"/>
  <c r="BY147" i="3"/>
  <c r="AM147" i="3"/>
  <c r="BO147" i="3"/>
  <c r="BY155" i="3"/>
  <c r="AM155" i="3"/>
  <c r="BO155" i="3"/>
  <c r="BY163" i="3"/>
  <c r="AM163" i="3"/>
  <c r="BO163" i="3"/>
  <c r="BY171" i="3"/>
  <c r="AM171" i="3"/>
  <c r="BO171" i="3"/>
  <c r="BY179" i="3"/>
  <c r="AM179" i="3"/>
  <c r="BO179" i="3"/>
  <c r="BY187" i="3"/>
  <c r="AM187" i="3"/>
  <c r="BO187" i="3"/>
  <c r="BY202" i="3"/>
  <c r="AM202" i="3"/>
  <c r="BO202" i="3"/>
  <c r="BO31" i="3"/>
  <c r="BY31" i="3"/>
  <c r="AM31" i="3"/>
  <c r="BY53" i="3"/>
  <c r="AM53" i="3"/>
  <c r="BO53" i="3"/>
  <c r="BY65" i="3"/>
  <c r="AM65" i="3"/>
  <c r="BO65" i="3"/>
  <c r="BY79" i="3"/>
  <c r="AM79" i="3"/>
  <c r="BO79" i="3"/>
  <c r="AN209" i="3"/>
  <c r="AO209" i="3"/>
  <c r="AP209" i="3"/>
  <c r="AJ211" i="3"/>
  <c r="AK211" i="3"/>
  <c r="AL211" i="3"/>
  <c r="AL283" i="3"/>
  <c r="AJ283" i="3"/>
  <c r="AK283" i="3"/>
  <c r="AL347" i="3"/>
  <c r="AJ347" i="3"/>
  <c r="AK347" i="3"/>
  <c r="BY387" i="3"/>
  <c r="AM387" i="3"/>
  <c r="BO387" i="3"/>
  <c r="BO195" i="3"/>
  <c r="BY195" i="3"/>
  <c r="AM195" i="3"/>
  <c r="BY217" i="3"/>
  <c r="AM217" i="3"/>
  <c r="BO217" i="3"/>
  <c r="AL289" i="3"/>
  <c r="AJ289" i="3"/>
  <c r="AK289" i="3"/>
  <c r="BY404" i="3"/>
  <c r="AM404" i="3"/>
  <c r="BO404" i="3"/>
  <c r="BY399" i="3"/>
  <c r="AM399" i="3"/>
  <c r="BO399" i="3"/>
  <c r="BO193" i="3"/>
  <c r="BY193" i="3"/>
  <c r="AM193" i="3"/>
  <c r="BY261" i="3"/>
  <c r="AM261" i="3"/>
  <c r="BO261" i="3"/>
  <c r="AL365" i="3"/>
  <c r="AJ365" i="3"/>
  <c r="AK365" i="3"/>
  <c r="BO424" i="3"/>
  <c r="BY424" i="3"/>
  <c r="AM424" i="3"/>
  <c r="BO432" i="3"/>
  <c r="BY432" i="3"/>
  <c r="AM432" i="3"/>
  <c r="BO440" i="3"/>
  <c r="BY440" i="3"/>
  <c r="AM440" i="3"/>
  <c r="BO448" i="3"/>
  <c r="BY448" i="3"/>
  <c r="AM448" i="3"/>
  <c r="BY489" i="3"/>
  <c r="AM489" i="3"/>
  <c r="BO489" i="3"/>
  <c r="BY551" i="3"/>
  <c r="AM551" i="3"/>
  <c r="BO551" i="3"/>
  <c r="CA617" i="3"/>
  <c r="BQ617" i="3"/>
  <c r="CA621" i="3"/>
  <c r="BQ621" i="3"/>
  <c r="BY634" i="3"/>
  <c r="AM634" i="3"/>
  <c r="BO634" i="3"/>
  <c r="BO226" i="3"/>
  <c r="BY226" i="3"/>
  <c r="AM226" i="3"/>
  <c r="BO238" i="3"/>
  <c r="BY238" i="3"/>
  <c r="AM238" i="3"/>
  <c r="BO250" i="3"/>
  <c r="BY250" i="3"/>
  <c r="AM250" i="3"/>
  <c r="BO270" i="3"/>
  <c r="BY270" i="3"/>
  <c r="AM270" i="3"/>
  <c r="BO286" i="3"/>
  <c r="BY286" i="3"/>
  <c r="AM286" i="3"/>
  <c r="BO298" i="3"/>
  <c r="BY298" i="3"/>
  <c r="AM298" i="3"/>
  <c r="BO314" i="3"/>
  <c r="BY314" i="3"/>
  <c r="AM314" i="3"/>
  <c r="BO350" i="3"/>
  <c r="BY350" i="3"/>
  <c r="AM350" i="3"/>
  <c r="BO366" i="3"/>
  <c r="BY366" i="3"/>
  <c r="AM366" i="3"/>
  <c r="BO382" i="3"/>
  <c r="BY382" i="3"/>
  <c r="AM382" i="3"/>
  <c r="BO394" i="3"/>
  <c r="BY394" i="3"/>
  <c r="AM394" i="3"/>
  <c r="BO411" i="3"/>
  <c r="BY411" i="3"/>
  <c r="AM411" i="3"/>
  <c r="AK455" i="3"/>
  <c r="AL455" i="3"/>
  <c r="AJ455" i="3"/>
  <c r="AK519" i="3"/>
  <c r="AL519" i="3"/>
  <c r="AJ519" i="3"/>
  <c r="AK585" i="3"/>
  <c r="AL585" i="3"/>
  <c r="AJ585" i="3"/>
  <c r="BY630" i="3"/>
  <c r="AM630" i="3"/>
  <c r="BO630" i="3"/>
  <c r="BY427" i="3"/>
  <c r="AM427" i="3"/>
  <c r="BO427" i="3"/>
  <c r="BY435" i="3"/>
  <c r="AM435" i="3"/>
  <c r="BO435" i="3"/>
  <c r="BY443" i="3"/>
  <c r="AM443" i="3"/>
  <c r="BO443" i="3"/>
  <c r="BY453" i="3"/>
  <c r="AM453" i="3"/>
  <c r="BO453" i="3"/>
  <c r="BY517" i="3"/>
  <c r="AM517" i="3"/>
  <c r="BO517" i="3"/>
  <c r="BY579" i="3"/>
  <c r="AM579" i="3"/>
  <c r="BO579" i="3"/>
  <c r="BY507" i="3"/>
  <c r="AM507" i="3"/>
  <c r="BO507" i="3"/>
  <c r="BY573" i="3"/>
  <c r="AM573" i="3"/>
  <c r="BO573" i="3"/>
  <c r="BO450" i="3"/>
  <c r="BY450" i="3"/>
  <c r="AM450" i="3"/>
  <c r="BO466" i="3"/>
  <c r="BY466" i="3"/>
  <c r="AM466" i="3"/>
  <c r="BO482" i="3"/>
  <c r="BY482" i="3"/>
  <c r="AM482" i="3"/>
  <c r="BO498" i="3"/>
  <c r="BY498" i="3"/>
  <c r="AM498" i="3"/>
  <c r="BO514" i="3"/>
  <c r="BY514" i="3"/>
  <c r="AM514" i="3"/>
  <c r="BO530" i="3"/>
  <c r="BY530" i="3"/>
  <c r="AM530" i="3"/>
  <c r="BO546" i="3"/>
  <c r="BY546" i="3"/>
  <c r="AM546" i="3"/>
  <c r="BO562" i="3"/>
  <c r="BY562" i="3"/>
  <c r="AM562" i="3"/>
  <c r="BO578" i="3"/>
  <c r="BY578" i="3"/>
  <c r="AM578" i="3"/>
  <c r="BO594" i="3"/>
  <c r="BY594" i="3"/>
  <c r="AM594" i="3"/>
  <c r="BP660" i="3"/>
  <c r="BZ660" i="3"/>
  <c r="BP647" i="3"/>
  <c r="BZ647" i="3"/>
  <c r="BP679" i="3"/>
  <c r="BZ679" i="3"/>
  <c r="BP657" i="3"/>
  <c r="BZ657" i="3"/>
  <c r="AN681" i="3"/>
  <c r="AO681" i="3"/>
  <c r="AP681" i="3"/>
  <c r="AN689" i="3"/>
  <c r="AO689" i="3"/>
  <c r="AP689" i="3"/>
  <c r="AN697" i="3"/>
  <c r="AO697" i="3"/>
  <c r="AP697" i="3"/>
  <c r="AN705" i="3"/>
  <c r="AO705" i="3"/>
  <c r="AP705" i="3"/>
  <c r="AN713" i="3"/>
  <c r="AO713" i="3"/>
  <c r="AP713" i="3"/>
  <c r="AN721" i="3"/>
  <c r="AO721" i="3"/>
  <c r="AP721" i="3"/>
  <c r="AN729" i="3"/>
  <c r="AO729" i="3"/>
  <c r="AP729" i="3"/>
  <c r="AN737" i="3"/>
  <c r="AO737" i="3"/>
  <c r="AP737" i="3"/>
  <c r="AN745" i="3"/>
  <c r="AO745" i="3"/>
  <c r="AP745" i="3"/>
  <c r="AN753" i="3"/>
  <c r="AO753" i="3"/>
  <c r="AP753" i="3"/>
  <c r="AN761" i="3"/>
  <c r="AO761" i="3"/>
  <c r="AP761" i="3"/>
  <c r="AN769" i="3"/>
  <c r="AO769" i="3"/>
  <c r="AP769" i="3"/>
  <c r="AN777" i="3"/>
  <c r="AO777" i="3"/>
  <c r="AP777" i="3"/>
  <c r="AN785" i="3"/>
  <c r="AO785" i="3"/>
  <c r="AP785" i="3"/>
  <c r="AN793" i="3"/>
  <c r="AO793" i="3"/>
  <c r="AP793" i="3"/>
  <c r="AN801" i="3"/>
  <c r="AO801" i="3"/>
  <c r="AP801" i="3"/>
  <c r="AN809" i="3"/>
  <c r="AO809" i="3"/>
  <c r="AP809" i="3"/>
  <c r="AN817" i="3"/>
  <c r="AO817" i="3"/>
  <c r="AP817" i="3"/>
  <c r="AL840" i="3"/>
  <c r="AJ840" i="3"/>
  <c r="AK840" i="3"/>
  <c r="BP843" i="3"/>
  <c r="BZ843" i="3"/>
  <c r="BY956" i="3"/>
  <c r="AM956" i="3"/>
  <c r="BO956" i="3"/>
  <c r="CA972" i="3"/>
  <c r="BQ972" i="3"/>
  <c r="BP855" i="3"/>
  <c r="BZ855" i="3"/>
  <c r="CA966" i="3"/>
  <c r="BQ966" i="3"/>
  <c r="CA988" i="3"/>
  <c r="BQ988" i="3"/>
  <c r="BO833" i="3"/>
  <c r="BY833" i="3"/>
  <c r="AM833" i="3"/>
  <c r="CA857" i="3"/>
  <c r="BQ857" i="3"/>
  <c r="CA865" i="3"/>
  <c r="BQ865" i="3"/>
  <c r="CA873" i="3"/>
  <c r="BQ873" i="3"/>
  <c r="CA881" i="3"/>
  <c r="BQ881" i="3"/>
  <c r="CA889" i="3"/>
  <c r="BQ889" i="3"/>
  <c r="CA897" i="3"/>
  <c r="BQ897" i="3"/>
  <c r="CA905" i="3"/>
  <c r="BQ905" i="3"/>
  <c r="CA913" i="3"/>
  <c r="BQ913" i="3"/>
  <c r="CA921" i="3"/>
  <c r="BQ921" i="3"/>
  <c r="CA929" i="3"/>
  <c r="BQ929" i="3"/>
  <c r="AJ943" i="3"/>
  <c r="AK943" i="3"/>
  <c r="AL943" i="3"/>
  <c r="AJ959" i="3"/>
  <c r="AK959" i="3"/>
  <c r="AL959" i="3"/>
  <c r="BY991" i="3"/>
  <c r="AM991" i="3"/>
  <c r="BO991" i="3"/>
  <c r="BP1029" i="3"/>
  <c r="BZ1029" i="3"/>
  <c r="BP1035" i="3"/>
  <c r="BZ1035" i="3"/>
  <c r="AO1098" i="3"/>
  <c r="AP1098" i="3"/>
  <c r="AN1098" i="3"/>
  <c r="BO1056" i="3"/>
  <c r="BY1056" i="3"/>
  <c r="AM1056" i="3"/>
  <c r="BO1064" i="3"/>
  <c r="BY1064" i="3"/>
  <c r="AM1064" i="3"/>
  <c r="BO1072" i="3"/>
  <c r="BY1072" i="3"/>
  <c r="AM1072" i="3"/>
  <c r="BO1080" i="3"/>
  <c r="BY1080" i="3"/>
  <c r="AM1080" i="3"/>
  <c r="BO1088" i="3"/>
  <c r="BY1088" i="3"/>
  <c r="AM1088" i="3"/>
  <c r="BP1110" i="3"/>
  <c r="BZ1110" i="3"/>
  <c r="CA1213" i="3"/>
  <c r="BQ1213" i="3"/>
  <c r="BP1112" i="3"/>
  <c r="BZ1112" i="3"/>
  <c r="BY1219" i="3"/>
  <c r="AM1219" i="3"/>
  <c r="BO1219" i="3"/>
  <c r="BY1227" i="3"/>
  <c r="AM1227" i="3"/>
  <c r="BO1227" i="3"/>
  <c r="BP1255" i="3"/>
  <c r="BZ1255" i="3"/>
  <c r="BP1271" i="3"/>
  <c r="BZ1271" i="3"/>
  <c r="BP1287" i="3"/>
  <c r="BZ1287" i="3"/>
  <c r="BP1303" i="3"/>
  <c r="BZ1303" i="3"/>
  <c r="BO1244" i="3"/>
  <c r="BY1244" i="3"/>
  <c r="AM1244" i="3"/>
  <c r="AJ1336" i="3"/>
  <c r="AK1336" i="3"/>
  <c r="AL1336" i="3"/>
  <c r="BY1345" i="3"/>
  <c r="AM1345" i="3"/>
  <c r="BO1345" i="3"/>
  <c r="BY1353" i="3"/>
  <c r="AM1353" i="3"/>
  <c r="BO1353" i="3"/>
  <c r="BY1361" i="3"/>
  <c r="AM1361" i="3"/>
  <c r="BO1361" i="3"/>
  <c r="BY1369" i="3"/>
  <c r="AM1369" i="3"/>
  <c r="BO1369" i="3"/>
  <c r="BY1377" i="3"/>
  <c r="AM1377" i="3"/>
  <c r="BO1377" i="3"/>
  <c r="BY1385" i="3"/>
  <c r="AM1385" i="3"/>
  <c r="BO1385" i="3"/>
  <c r="BY1393" i="3"/>
  <c r="AM1393" i="3"/>
  <c r="BO1393" i="3"/>
  <c r="AJ1346" i="3"/>
  <c r="AK1346" i="3"/>
  <c r="AL1346" i="3"/>
  <c r="AJ1354" i="3"/>
  <c r="AK1354" i="3"/>
  <c r="AL1354" i="3"/>
  <c r="AJ1362" i="3"/>
  <c r="AK1362" i="3"/>
  <c r="AL1362" i="3"/>
  <c r="AJ1370" i="3"/>
  <c r="AK1370" i="3"/>
  <c r="AL1370" i="3"/>
  <c r="AJ1378" i="3"/>
  <c r="AK1378" i="3"/>
  <c r="AL1378" i="3"/>
  <c r="AJ1386" i="3"/>
  <c r="AK1386" i="3"/>
  <c r="AL1386" i="3"/>
  <c r="AJ1394" i="3"/>
  <c r="AK1394" i="3"/>
  <c r="AL1394" i="3"/>
  <c r="AO1410" i="3"/>
  <c r="AP1410" i="3"/>
  <c r="AN1410" i="3"/>
  <c r="AO1408" i="3"/>
  <c r="AP1408" i="3"/>
  <c r="AN1408" i="3"/>
  <c r="BP1424" i="3"/>
  <c r="BZ1424" i="3"/>
  <c r="BP1440" i="3"/>
  <c r="BZ1440" i="3"/>
  <c r="BP1456" i="3"/>
  <c r="BZ1456" i="3"/>
  <c r="BP1486" i="3"/>
  <c r="BZ1486" i="3"/>
  <c r="BP1502" i="3"/>
  <c r="BZ1502" i="3"/>
  <c r="BP1510" i="3"/>
  <c r="BZ1510" i="3"/>
  <c r="AJ1465" i="3"/>
  <c r="AL1465" i="3"/>
  <c r="AK1465" i="3"/>
  <c r="BY1533" i="3"/>
  <c r="AM1533" i="3"/>
  <c r="BO1533" i="3"/>
  <c r="BY1541" i="3"/>
  <c r="AM1541" i="3"/>
  <c r="BO1541" i="3"/>
  <c r="BY1549" i="3"/>
  <c r="AM1549" i="3"/>
  <c r="BO1549" i="3"/>
  <c r="BY1557" i="3"/>
  <c r="AM1557" i="3"/>
  <c r="BO1557" i="3"/>
  <c r="BY1565" i="3"/>
  <c r="AM1565" i="3"/>
  <c r="BO1565" i="3"/>
  <c r="AL1582" i="3"/>
  <c r="AJ1582" i="3"/>
  <c r="AK1582" i="3"/>
  <c r="AL1590" i="3"/>
  <c r="AJ1590" i="3"/>
  <c r="AK1590" i="3"/>
  <c r="AL1598" i="3"/>
  <c r="AJ1598" i="3"/>
  <c r="AK1598" i="3"/>
  <c r="AL1606" i="3"/>
  <c r="AJ1606" i="3"/>
  <c r="AK1606" i="3"/>
  <c r="BO1581" i="3"/>
  <c r="BY1581" i="3"/>
  <c r="AM1581" i="3"/>
  <c r="BO1589" i="3"/>
  <c r="BY1589" i="3"/>
  <c r="AM1589" i="3"/>
  <c r="BO1597" i="3"/>
  <c r="BY1597" i="3"/>
  <c r="AM1597" i="3"/>
  <c r="BO1605" i="3"/>
  <c r="BY1605" i="3"/>
  <c r="AM1605" i="3"/>
  <c r="BO1619" i="3"/>
  <c r="BY1619" i="3"/>
  <c r="AM1619" i="3"/>
  <c r="BO1627" i="3"/>
  <c r="BY1627" i="3"/>
  <c r="AM1627" i="3"/>
  <c r="BO1635" i="3"/>
  <c r="BY1635" i="3"/>
  <c r="AM1635" i="3"/>
  <c r="AL1653" i="3"/>
  <c r="AJ1653" i="3"/>
  <c r="AK1653" i="3"/>
  <c r="AL1661" i="3"/>
  <c r="AJ1661" i="3"/>
  <c r="AK1661" i="3"/>
  <c r="AL1692" i="3"/>
  <c r="AJ1692" i="3"/>
  <c r="AK1692" i="3"/>
  <c r="BQ1720" i="3"/>
  <c r="CA1720" i="3"/>
  <c r="BO1695" i="3"/>
  <c r="BY1695" i="3"/>
  <c r="AM1695" i="3"/>
  <c r="AJ1699" i="3"/>
  <c r="AL1699" i="3"/>
  <c r="AK1699" i="3"/>
  <c r="AJ1707" i="3"/>
  <c r="AK1707" i="3"/>
  <c r="AL1707" i="3"/>
  <c r="AJ1715" i="3"/>
  <c r="AL1715" i="3"/>
  <c r="AK1715" i="3"/>
  <c r="BP1732" i="3"/>
  <c r="BZ1732" i="3"/>
  <c r="BP1728" i="3"/>
  <c r="BZ1728" i="3"/>
  <c r="AL1714" i="3"/>
  <c r="AJ1714" i="3"/>
  <c r="AK1714" i="3"/>
  <c r="AJ1723" i="3"/>
  <c r="AK1723" i="3"/>
  <c r="AL1723" i="3"/>
  <c r="BY1742" i="3"/>
  <c r="AM1742" i="3"/>
  <c r="BO1742" i="3"/>
  <c r="AJ1741" i="3"/>
  <c r="AK1741" i="3"/>
  <c r="AL1741" i="3"/>
  <c r="BP1765" i="3"/>
  <c r="BZ1765" i="3"/>
  <c r="BY1760" i="3"/>
  <c r="AM1760" i="3"/>
  <c r="BO1760" i="3"/>
  <c r="BO37" i="3"/>
  <c r="BY37" i="3"/>
  <c r="AM37" i="3"/>
  <c r="BO52" i="3"/>
  <c r="BY52" i="3"/>
  <c r="AM52" i="3"/>
  <c r="AJ32" i="3"/>
  <c r="AK32" i="3"/>
  <c r="AL32" i="3"/>
  <c r="AL42" i="3"/>
  <c r="AJ42" i="3"/>
  <c r="AK42" i="3"/>
  <c r="AK26" i="3"/>
  <c r="AJ26" i="3"/>
  <c r="AL26" i="3"/>
  <c r="BO50" i="3"/>
  <c r="BY50" i="3"/>
  <c r="AM50" i="3"/>
  <c r="BO60" i="3"/>
  <c r="BY60" i="3"/>
  <c r="AM60" i="3"/>
  <c r="BO68" i="3"/>
  <c r="BY68" i="3"/>
  <c r="AM68" i="3"/>
  <c r="BO76" i="3"/>
  <c r="BY76" i="3"/>
  <c r="AM76" i="3"/>
  <c r="BO84" i="3"/>
  <c r="BY84" i="3"/>
  <c r="AM84" i="3"/>
  <c r="BO92" i="3"/>
  <c r="BY92" i="3"/>
  <c r="AM92" i="3"/>
  <c r="BO100" i="3"/>
  <c r="BY100" i="3"/>
  <c r="AM100" i="3"/>
  <c r="BO108" i="3"/>
  <c r="BY108" i="3"/>
  <c r="AM108" i="3"/>
  <c r="BO116" i="3"/>
  <c r="BY116" i="3"/>
  <c r="AM116" i="3"/>
  <c r="BO124" i="3"/>
  <c r="BY124" i="3"/>
  <c r="AM124" i="3"/>
  <c r="BO132" i="3"/>
  <c r="BY132" i="3"/>
  <c r="AM132" i="3"/>
  <c r="BO140" i="3"/>
  <c r="BY140" i="3"/>
  <c r="AM140" i="3"/>
  <c r="BO148" i="3"/>
  <c r="BY148" i="3"/>
  <c r="AM148" i="3"/>
  <c r="BO156" i="3"/>
  <c r="BY156" i="3"/>
  <c r="AM156" i="3"/>
  <c r="BO164" i="3"/>
  <c r="BY164" i="3"/>
  <c r="AM164" i="3"/>
  <c r="BO172" i="3"/>
  <c r="BY172" i="3"/>
  <c r="AM172" i="3"/>
  <c r="BO180" i="3"/>
  <c r="BY180" i="3"/>
  <c r="AM180" i="3"/>
  <c r="BO188" i="3"/>
  <c r="BY188" i="3"/>
  <c r="AM188" i="3"/>
  <c r="AL219" i="3"/>
  <c r="AJ219" i="3"/>
  <c r="AK219" i="3"/>
  <c r="AL291" i="3"/>
  <c r="AJ291" i="3"/>
  <c r="AK291" i="3"/>
  <c r="BY355" i="3"/>
  <c r="AM355" i="3"/>
  <c r="BO355" i="3"/>
  <c r="BY395" i="3"/>
  <c r="AM395" i="3"/>
  <c r="BO395" i="3"/>
  <c r="AL225" i="3"/>
  <c r="AJ225" i="3"/>
  <c r="AK225" i="3"/>
  <c r="BY313" i="3"/>
  <c r="AM313" i="3"/>
  <c r="BO313" i="3"/>
  <c r="AL345" i="3"/>
  <c r="AJ345" i="3"/>
  <c r="AK345" i="3"/>
  <c r="CA413" i="3"/>
  <c r="BQ413" i="3"/>
  <c r="BY215" i="3"/>
  <c r="AM215" i="3"/>
  <c r="BO215" i="3"/>
  <c r="BY279" i="3"/>
  <c r="AM279" i="3"/>
  <c r="BO279" i="3"/>
  <c r="AL269" i="3"/>
  <c r="AJ269" i="3"/>
  <c r="AK269" i="3"/>
  <c r="AL349" i="3"/>
  <c r="AJ349" i="3"/>
  <c r="AK349" i="3"/>
  <c r="AL397" i="3"/>
  <c r="AJ397" i="3"/>
  <c r="AK397" i="3"/>
  <c r="AK465" i="3"/>
  <c r="AL465" i="3"/>
  <c r="AJ465" i="3"/>
  <c r="AK529" i="3"/>
  <c r="AL529" i="3"/>
  <c r="AJ529" i="3"/>
  <c r="AK591" i="3"/>
  <c r="AL591" i="3"/>
  <c r="AJ591" i="3"/>
  <c r="AJ228" i="3"/>
  <c r="AK228" i="3"/>
  <c r="AL228" i="3"/>
  <c r="AJ236" i="3"/>
  <c r="AK236" i="3"/>
  <c r="AL236" i="3"/>
  <c r="AJ252" i="3"/>
  <c r="AK252" i="3"/>
  <c r="AL252" i="3"/>
  <c r="AP265" i="3"/>
  <c r="AN265" i="3"/>
  <c r="AO265" i="3"/>
  <c r="AJ280" i="3"/>
  <c r="AK280" i="3"/>
  <c r="AL280" i="3"/>
  <c r="AJ296" i="3"/>
  <c r="AK296" i="3"/>
  <c r="AL296" i="3"/>
  <c r="AJ308" i="3"/>
  <c r="AK308" i="3"/>
  <c r="AL308" i="3"/>
  <c r="AP325" i="3"/>
  <c r="AN325" i="3"/>
  <c r="AO325" i="3"/>
  <c r="AJ344" i="3"/>
  <c r="AK344" i="3"/>
  <c r="AL344" i="3"/>
  <c r="AJ376" i="3"/>
  <c r="AK376" i="3"/>
  <c r="AL376" i="3"/>
  <c r="AJ396" i="3"/>
  <c r="AK396" i="3"/>
  <c r="AL396" i="3"/>
  <c r="AK407" i="3"/>
  <c r="AL407" i="3"/>
  <c r="AJ407" i="3"/>
  <c r="BY463" i="3"/>
  <c r="AM463" i="3"/>
  <c r="BO463" i="3"/>
  <c r="BY527" i="3"/>
  <c r="AM527" i="3"/>
  <c r="BO527" i="3"/>
  <c r="BY593" i="3"/>
  <c r="AM593" i="3"/>
  <c r="BO593" i="3"/>
  <c r="AK461" i="3"/>
  <c r="AL461" i="3"/>
  <c r="AJ461" i="3"/>
  <c r="AK525" i="3"/>
  <c r="AL525" i="3"/>
  <c r="AJ525" i="3"/>
  <c r="AK587" i="3"/>
  <c r="AL587" i="3"/>
  <c r="AJ587" i="3"/>
  <c r="AL624" i="3"/>
  <c r="AJ624" i="3"/>
  <c r="AK624" i="3"/>
  <c r="AK451" i="3"/>
  <c r="AL451" i="3"/>
  <c r="AJ451" i="3"/>
  <c r="AK515" i="3"/>
  <c r="AL515" i="3"/>
  <c r="AJ515" i="3"/>
  <c r="AK581" i="3"/>
  <c r="AL581" i="3"/>
  <c r="AJ581" i="3"/>
  <c r="AJ452" i="3"/>
  <c r="AK452" i="3"/>
  <c r="AL452" i="3"/>
  <c r="AJ468" i="3"/>
  <c r="AK468" i="3"/>
  <c r="AL468" i="3"/>
  <c r="AJ484" i="3"/>
  <c r="AK484" i="3"/>
  <c r="AL484" i="3"/>
  <c r="AJ500" i="3"/>
  <c r="AK500" i="3"/>
  <c r="AL500" i="3"/>
  <c r="AJ516" i="3"/>
  <c r="AK516" i="3"/>
  <c r="AL516" i="3"/>
  <c r="AJ532" i="3"/>
  <c r="AK532" i="3"/>
  <c r="AL532" i="3"/>
  <c r="AJ548" i="3"/>
  <c r="AK548" i="3"/>
  <c r="AL548" i="3"/>
  <c r="AJ564" i="3"/>
  <c r="AK564" i="3"/>
  <c r="AL564" i="3"/>
  <c r="AJ580" i="3"/>
  <c r="AK580" i="3"/>
  <c r="AL580" i="3"/>
  <c r="AJ596" i="3"/>
  <c r="AK596" i="3"/>
  <c r="AL596" i="3"/>
  <c r="AJ606" i="3"/>
  <c r="AK606" i="3"/>
  <c r="AL606" i="3"/>
  <c r="BP668" i="3"/>
  <c r="BZ668" i="3"/>
  <c r="BY686" i="3"/>
  <c r="AM686" i="3"/>
  <c r="BO686" i="3"/>
  <c r="BY694" i="3"/>
  <c r="AM694" i="3"/>
  <c r="BO694" i="3"/>
  <c r="BY702" i="3"/>
  <c r="AM702" i="3"/>
  <c r="BO702" i="3"/>
  <c r="BY710" i="3"/>
  <c r="AM710" i="3"/>
  <c r="BO710" i="3"/>
  <c r="BY718" i="3"/>
  <c r="AM718" i="3"/>
  <c r="BO718" i="3"/>
  <c r="BY726" i="3"/>
  <c r="AM726" i="3"/>
  <c r="BO726" i="3"/>
  <c r="BY734" i="3"/>
  <c r="AM734" i="3"/>
  <c r="BO734" i="3"/>
  <c r="BY742" i="3"/>
  <c r="AM742" i="3"/>
  <c r="BO742" i="3"/>
  <c r="BY750" i="3"/>
  <c r="AM750" i="3"/>
  <c r="BO750" i="3"/>
  <c r="BY758" i="3"/>
  <c r="AM758" i="3"/>
  <c r="BO758" i="3"/>
  <c r="BY766" i="3"/>
  <c r="AM766" i="3"/>
  <c r="BO766" i="3"/>
  <c r="BY774" i="3"/>
  <c r="AM774" i="3"/>
  <c r="BO774" i="3"/>
  <c r="BY782" i="3"/>
  <c r="AM782" i="3"/>
  <c r="BO782" i="3"/>
  <c r="BY790" i="3"/>
  <c r="AM790" i="3"/>
  <c r="BO790" i="3"/>
  <c r="BY798" i="3"/>
  <c r="AM798" i="3"/>
  <c r="BO798" i="3"/>
  <c r="BY806" i="3"/>
  <c r="AM806" i="3"/>
  <c r="BO806" i="3"/>
  <c r="BY814" i="3"/>
  <c r="AM814" i="3"/>
  <c r="BO814" i="3"/>
  <c r="BO825" i="3"/>
  <c r="BY825" i="3"/>
  <c r="AM825" i="3"/>
  <c r="BQ832" i="3"/>
  <c r="CA832" i="3"/>
  <c r="AL975" i="3"/>
  <c r="AJ975" i="3"/>
  <c r="AK975" i="3"/>
  <c r="BY858" i="3"/>
  <c r="AM858" i="3"/>
  <c r="BO858" i="3"/>
  <c r="BY866" i="3"/>
  <c r="AM866" i="3"/>
  <c r="BO866" i="3"/>
  <c r="BY874" i="3"/>
  <c r="AM874" i="3"/>
  <c r="BO874" i="3"/>
  <c r="BY882" i="3"/>
  <c r="AM882" i="3"/>
  <c r="BO882" i="3"/>
  <c r="BY890" i="3"/>
  <c r="AM890" i="3"/>
  <c r="BO890" i="3"/>
  <c r="BY898" i="3"/>
  <c r="AM898" i="3"/>
  <c r="BO898" i="3"/>
  <c r="BY906" i="3"/>
  <c r="AM906" i="3"/>
  <c r="BO906" i="3"/>
  <c r="BY914" i="3"/>
  <c r="AM914" i="3"/>
  <c r="BO914" i="3"/>
  <c r="BY922" i="3"/>
  <c r="AM922" i="3"/>
  <c r="BO922" i="3"/>
  <c r="BY930" i="3"/>
  <c r="AM930" i="3"/>
  <c r="BO930" i="3"/>
  <c r="AL971" i="3"/>
  <c r="AJ971" i="3"/>
  <c r="AK971" i="3"/>
  <c r="AN968" i="3"/>
  <c r="AO968" i="3"/>
  <c r="AP968" i="3"/>
  <c r="AJ937" i="3"/>
  <c r="AK937" i="3"/>
  <c r="AL937" i="3"/>
  <c r="AJ953" i="3"/>
  <c r="AK953" i="3"/>
  <c r="AL953" i="3"/>
  <c r="BP1021" i="3"/>
  <c r="BZ1021" i="3"/>
  <c r="BP1027" i="3"/>
  <c r="BZ1027" i="3"/>
  <c r="BP1017" i="3"/>
  <c r="BZ1017" i="3"/>
  <c r="BY1099" i="3"/>
  <c r="AM1099" i="3"/>
  <c r="BO1099" i="3"/>
  <c r="AJ1117" i="3"/>
  <c r="AK1117" i="3"/>
  <c r="AL1117" i="3"/>
  <c r="AJ1125" i="3"/>
  <c r="AK1125" i="3"/>
  <c r="AL1125" i="3"/>
  <c r="AJ1133" i="3"/>
  <c r="AK1133" i="3"/>
  <c r="AL1133" i="3"/>
  <c r="AJ1141" i="3"/>
  <c r="AK1141" i="3"/>
  <c r="AL1141" i="3"/>
  <c r="AJ1149" i="3"/>
  <c r="AK1149" i="3"/>
  <c r="AL1149" i="3"/>
  <c r="AJ1157" i="3"/>
  <c r="AK1157" i="3"/>
  <c r="AL1157" i="3"/>
  <c r="AJ1165" i="3"/>
  <c r="AK1165" i="3"/>
  <c r="AL1165" i="3"/>
  <c r="AJ1173" i="3"/>
  <c r="AK1173" i="3"/>
  <c r="AL1173" i="3"/>
  <c r="AJ1181" i="3"/>
  <c r="AK1181" i="3"/>
  <c r="AL1181" i="3"/>
  <c r="AJ1189" i="3"/>
  <c r="AK1189" i="3"/>
  <c r="AL1189" i="3"/>
  <c r="AJ1197" i="3"/>
  <c r="AK1197" i="3"/>
  <c r="AL1197" i="3"/>
  <c r="AJ1205" i="3"/>
  <c r="AK1205" i="3"/>
  <c r="AL1205" i="3"/>
  <c r="BO1115" i="3"/>
  <c r="BY1115" i="3"/>
  <c r="AM1115" i="3"/>
  <c r="BY1118" i="3"/>
  <c r="AM1118" i="3"/>
  <c r="BO1118" i="3"/>
  <c r="BY1126" i="3"/>
  <c r="AM1126" i="3"/>
  <c r="BO1126" i="3"/>
  <c r="BY1134" i="3"/>
  <c r="AM1134" i="3"/>
  <c r="BO1134" i="3"/>
  <c r="BY1142" i="3"/>
  <c r="AM1142" i="3"/>
  <c r="BO1142" i="3"/>
  <c r="BY1150" i="3"/>
  <c r="AM1150" i="3"/>
  <c r="BO1150" i="3"/>
  <c r="BY1158" i="3"/>
  <c r="AM1158" i="3"/>
  <c r="BO1158" i="3"/>
  <c r="BY1166" i="3"/>
  <c r="AM1166" i="3"/>
  <c r="BO1166" i="3"/>
  <c r="BY1174" i="3"/>
  <c r="AM1174" i="3"/>
  <c r="BO1174" i="3"/>
  <c r="BY1182" i="3"/>
  <c r="AM1182" i="3"/>
  <c r="BO1182" i="3"/>
  <c r="BY1190" i="3"/>
  <c r="AM1190" i="3"/>
  <c r="BO1190" i="3"/>
  <c r="BY1198" i="3"/>
  <c r="AM1198" i="3"/>
  <c r="BO1198" i="3"/>
  <c r="BY1206" i="3"/>
  <c r="AM1206" i="3"/>
  <c r="BO1206" i="3"/>
  <c r="AJ1212" i="3"/>
  <c r="AK1212" i="3"/>
  <c r="AL1212" i="3"/>
  <c r="AJ1220" i="3"/>
  <c r="AL1220" i="3"/>
  <c r="AK1220" i="3"/>
  <c r="AJ1228" i="3"/>
  <c r="AL1228" i="3"/>
  <c r="AK1228" i="3"/>
  <c r="BO1246" i="3"/>
  <c r="BY1246" i="3"/>
  <c r="AM1246" i="3"/>
  <c r="BO1254" i="3"/>
  <c r="BY1254" i="3"/>
  <c r="AM1254" i="3"/>
  <c r="BO1262" i="3"/>
  <c r="BY1262" i="3"/>
  <c r="AM1262" i="3"/>
  <c r="BO1270" i="3"/>
  <c r="BY1270" i="3"/>
  <c r="AM1270" i="3"/>
  <c r="BO1278" i="3"/>
  <c r="BY1278" i="3"/>
  <c r="AM1278" i="3"/>
  <c r="BO1286" i="3"/>
  <c r="BY1286" i="3"/>
  <c r="AM1286" i="3"/>
  <c r="BO1294" i="3"/>
  <c r="BY1294" i="3"/>
  <c r="AM1294" i="3"/>
  <c r="BO1302" i="3"/>
  <c r="BY1302" i="3"/>
  <c r="AM1302" i="3"/>
  <c r="BO1310" i="3"/>
  <c r="BY1310" i="3"/>
  <c r="AM1310" i="3"/>
  <c r="BO1318" i="3"/>
  <c r="BY1318" i="3"/>
  <c r="AM1318" i="3"/>
  <c r="AJ1332" i="3"/>
  <c r="AK1332" i="3"/>
  <c r="AL1332" i="3"/>
  <c r="BP1322" i="3"/>
  <c r="BZ1322" i="3"/>
  <c r="BP1326" i="3"/>
  <c r="BZ1326" i="3"/>
  <c r="BP1414" i="3"/>
  <c r="BZ1414" i="3"/>
  <c r="BP1430" i="3"/>
  <c r="BZ1430" i="3"/>
  <c r="BP1446" i="3"/>
  <c r="BZ1446" i="3"/>
  <c r="AO1400" i="3"/>
  <c r="AP1400" i="3"/>
  <c r="AN1400" i="3"/>
  <c r="BO1407" i="3"/>
  <c r="BY1407" i="3"/>
  <c r="AM1407" i="3"/>
  <c r="BO1415" i="3"/>
  <c r="BY1415" i="3"/>
  <c r="AM1415" i="3"/>
  <c r="BO1423" i="3"/>
  <c r="BY1423" i="3"/>
  <c r="AM1423" i="3"/>
  <c r="BO1431" i="3"/>
  <c r="BY1431" i="3"/>
  <c r="AM1431" i="3"/>
  <c r="BO1439" i="3"/>
  <c r="BY1439" i="3"/>
  <c r="AM1439" i="3"/>
  <c r="BO1447" i="3"/>
  <c r="BY1447" i="3"/>
  <c r="AM1447" i="3"/>
  <c r="BO1455" i="3"/>
  <c r="BY1455" i="3"/>
  <c r="AM1455" i="3"/>
  <c r="AJ1469" i="3"/>
  <c r="AL1469" i="3"/>
  <c r="AK1469" i="3"/>
  <c r="BO1467" i="3"/>
  <c r="BY1467" i="3"/>
  <c r="AM1467" i="3"/>
  <c r="AJ1475" i="3"/>
  <c r="AK1475" i="3"/>
  <c r="AL1475" i="3"/>
  <c r="AJ1483" i="3"/>
  <c r="AK1483" i="3"/>
  <c r="AL1483" i="3"/>
  <c r="AJ1491" i="3"/>
  <c r="AK1491" i="3"/>
  <c r="AL1491" i="3"/>
  <c r="AJ1499" i="3"/>
  <c r="AK1499" i="3"/>
  <c r="AL1499" i="3"/>
  <c r="AJ1507" i="3"/>
  <c r="AK1507" i="3"/>
  <c r="AL1507" i="3"/>
  <c r="BO1534" i="3"/>
  <c r="BY1534" i="3"/>
  <c r="AM1534" i="3"/>
  <c r="BO1542" i="3"/>
  <c r="BY1542" i="3"/>
  <c r="AM1542" i="3"/>
  <c r="BO1550" i="3"/>
  <c r="BY1550" i="3"/>
  <c r="AM1550" i="3"/>
  <c r="BO1558" i="3"/>
  <c r="BY1558" i="3"/>
  <c r="AM1558" i="3"/>
  <c r="BO1566" i="3"/>
  <c r="BY1566" i="3"/>
  <c r="AM1566" i="3"/>
  <c r="BQ1614" i="3"/>
  <c r="CA1614" i="3"/>
  <c r="BP1573" i="3"/>
  <c r="BZ1573" i="3"/>
  <c r="AJ1652" i="3"/>
  <c r="AK1652" i="3"/>
  <c r="AL1652" i="3"/>
  <c r="AJ1660" i="3"/>
  <c r="AK1660" i="3"/>
  <c r="AL1660" i="3"/>
  <c r="BY1667" i="3"/>
  <c r="AM1667" i="3"/>
  <c r="BO1667" i="3"/>
  <c r="BO1674" i="3"/>
  <c r="BY1674" i="3"/>
  <c r="AM1674" i="3"/>
  <c r="BO1664" i="3"/>
  <c r="BY1664" i="3"/>
  <c r="AM1664" i="3"/>
  <c r="BO1678" i="3"/>
  <c r="BY1678" i="3"/>
  <c r="AM1678" i="3"/>
  <c r="BO1686" i="3"/>
  <c r="BY1686" i="3"/>
  <c r="AM1686" i="3"/>
  <c r="BP1736" i="3"/>
  <c r="BZ1736" i="3"/>
  <c r="BP1730" i="3"/>
  <c r="BZ1730" i="3"/>
  <c r="BO1739" i="3"/>
  <c r="BY1739" i="3"/>
  <c r="AM1739" i="3"/>
  <c r="AJ1757" i="3"/>
  <c r="AL1757" i="3"/>
  <c r="AK1757" i="3"/>
  <c r="BP1774" i="3"/>
  <c r="BZ1774" i="3"/>
  <c r="BO35" i="3"/>
  <c r="BY35" i="3"/>
  <c r="AM35" i="3"/>
  <c r="BY81" i="3"/>
  <c r="AM81" i="3"/>
  <c r="BO81" i="3"/>
  <c r="BY89" i="3"/>
  <c r="AM89" i="3"/>
  <c r="BO89" i="3"/>
  <c r="BY97" i="3"/>
  <c r="AM97" i="3"/>
  <c r="BO97" i="3"/>
  <c r="BY105" i="3"/>
  <c r="AM105" i="3"/>
  <c r="BO105" i="3"/>
  <c r="BY113" i="3"/>
  <c r="AM113" i="3"/>
  <c r="BO113" i="3"/>
  <c r="BY121" i="3"/>
  <c r="AM121" i="3"/>
  <c r="BO121" i="3"/>
  <c r="BY129" i="3"/>
  <c r="AM129" i="3"/>
  <c r="BO129" i="3"/>
  <c r="BY137" i="3"/>
  <c r="AM137" i="3"/>
  <c r="BO137" i="3"/>
  <c r="BY145" i="3"/>
  <c r="AM145" i="3"/>
  <c r="BO145" i="3"/>
  <c r="BY153" i="3"/>
  <c r="AM153" i="3"/>
  <c r="BO153" i="3"/>
  <c r="BY161" i="3"/>
  <c r="AM161" i="3"/>
  <c r="BO161" i="3"/>
  <c r="BY169" i="3"/>
  <c r="AM169" i="3"/>
  <c r="BO169" i="3"/>
  <c r="BY177" i="3"/>
  <c r="AM177" i="3"/>
  <c r="BO177" i="3"/>
  <c r="BY185" i="3"/>
  <c r="AM185" i="3"/>
  <c r="BO185" i="3"/>
  <c r="BY194" i="3"/>
  <c r="AM194" i="3"/>
  <c r="BO194" i="3"/>
  <c r="BO39" i="3"/>
  <c r="BY39" i="3"/>
  <c r="AM39" i="3"/>
  <c r="BY51" i="3"/>
  <c r="AM51" i="3"/>
  <c r="BO51" i="3"/>
  <c r="BY63" i="3"/>
  <c r="AM63" i="3"/>
  <c r="BO63" i="3"/>
  <c r="BY75" i="3"/>
  <c r="AM75" i="3"/>
  <c r="BO75" i="3"/>
  <c r="BY227" i="3"/>
  <c r="AM227" i="3"/>
  <c r="BO227" i="3"/>
  <c r="BY299" i="3"/>
  <c r="AM299" i="3"/>
  <c r="BO299" i="3"/>
  <c r="BO199" i="3"/>
  <c r="BY199" i="3"/>
  <c r="AM199" i="3"/>
  <c r="AL257" i="3"/>
  <c r="AJ257" i="3"/>
  <c r="AK257" i="3"/>
  <c r="BY353" i="3"/>
  <c r="AM353" i="3"/>
  <c r="BO353" i="3"/>
  <c r="BY223" i="3"/>
  <c r="AM223" i="3"/>
  <c r="BO223" i="3"/>
  <c r="BY287" i="3"/>
  <c r="AM287" i="3"/>
  <c r="BO287" i="3"/>
  <c r="AL311" i="3"/>
  <c r="AJ311" i="3"/>
  <c r="AK311" i="3"/>
  <c r="AL367" i="3"/>
  <c r="AJ367" i="3"/>
  <c r="AK367" i="3"/>
  <c r="AO417" i="3"/>
  <c r="AN417" i="3"/>
  <c r="AP417" i="3"/>
  <c r="AJ212" i="3"/>
  <c r="AL212" i="3"/>
  <c r="AK212" i="3"/>
  <c r="BY277" i="3"/>
  <c r="AM277" i="3"/>
  <c r="BO277" i="3"/>
  <c r="BY357" i="3"/>
  <c r="AM357" i="3"/>
  <c r="BO357" i="3"/>
  <c r="AK415" i="3"/>
  <c r="AJ415" i="3"/>
  <c r="AL415" i="3"/>
  <c r="AJ426" i="3"/>
  <c r="AL426" i="3"/>
  <c r="AK426" i="3"/>
  <c r="AJ434" i="3"/>
  <c r="AL434" i="3"/>
  <c r="AK434" i="3"/>
  <c r="AJ442" i="3"/>
  <c r="AL442" i="3"/>
  <c r="AK442" i="3"/>
  <c r="BY473" i="3"/>
  <c r="AM473" i="3"/>
  <c r="BO473" i="3"/>
  <c r="BY537" i="3"/>
  <c r="AM537" i="3"/>
  <c r="BO537" i="3"/>
  <c r="BQ614" i="3"/>
  <c r="CA614" i="3"/>
  <c r="AJ214" i="3"/>
  <c r="AL214" i="3"/>
  <c r="AK214" i="3"/>
  <c r="AJ230" i="3"/>
  <c r="AK230" i="3"/>
  <c r="AL230" i="3"/>
  <c r="AJ254" i="3"/>
  <c r="AK254" i="3"/>
  <c r="AL254" i="3"/>
  <c r="AJ266" i="3"/>
  <c r="AK266" i="3"/>
  <c r="AL266" i="3"/>
  <c r="AJ282" i="3"/>
  <c r="AK282" i="3"/>
  <c r="AL282" i="3"/>
  <c r="AJ302" i="3"/>
  <c r="AK302" i="3"/>
  <c r="AL302" i="3"/>
  <c r="AJ318" i="3"/>
  <c r="AK318" i="3"/>
  <c r="AL318" i="3"/>
  <c r="AJ326" i="3"/>
  <c r="AK326" i="3"/>
  <c r="AL326" i="3"/>
  <c r="AJ334" i="3"/>
  <c r="AK334" i="3"/>
  <c r="AL334" i="3"/>
  <c r="AJ346" i="3"/>
  <c r="AK346" i="3"/>
  <c r="AL346" i="3"/>
  <c r="AJ370" i="3"/>
  <c r="AK370" i="3"/>
  <c r="AL370" i="3"/>
  <c r="AJ386" i="3"/>
  <c r="AK386" i="3"/>
  <c r="AL386" i="3"/>
  <c r="AJ398" i="3"/>
  <c r="AK398" i="3"/>
  <c r="AL398" i="3"/>
  <c r="AK503" i="3"/>
  <c r="AL503" i="3"/>
  <c r="AJ503" i="3"/>
  <c r="AK569" i="3"/>
  <c r="AL569" i="3"/>
  <c r="AJ569" i="3"/>
  <c r="BP609" i="3"/>
  <c r="BZ609" i="3"/>
  <c r="AN637" i="3"/>
  <c r="AO637" i="3"/>
  <c r="AP637" i="3"/>
  <c r="AK421" i="3"/>
  <c r="AJ421" i="3"/>
  <c r="AL421" i="3"/>
  <c r="AK429" i="3"/>
  <c r="AL429" i="3"/>
  <c r="AJ429" i="3"/>
  <c r="AK437" i="3"/>
  <c r="AL437" i="3"/>
  <c r="AJ437" i="3"/>
  <c r="AK445" i="3"/>
  <c r="AL445" i="3"/>
  <c r="AJ445" i="3"/>
  <c r="BY469" i="3"/>
  <c r="AM469" i="3"/>
  <c r="BO469" i="3"/>
  <c r="BY533" i="3"/>
  <c r="AM533" i="3"/>
  <c r="BO533" i="3"/>
  <c r="BY595" i="3"/>
  <c r="AM595" i="3"/>
  <c r="BO595" i="3"/>
  <c r="BY459" i="3"/>
  <c r="AM459" i="3"/>
  <c r="BO459" i="3"/>
  <c r="BY523" i="3"/>
  <c r="AM523" i="3"/>
  <c r="BO523" i="3"/>
  <c r="BY589" i="3"/>
  <c r="AM589" i="3"/>
  <c r="BO589" i="3"/>
  <c r="BP611" i="3"/>
  <c r="BZ611" i="3"/>
  <c r="AJ454" i="3"/>
  <c r="AK454" i="3"/>
  <c r="AL454" i="3"/>
  <c r="AJ470" i="3"/>
  <c r="AK470" i="3"/>
  <c r="AL470" i="3"/>
  <c r="AJ486" i="3"/>
  <c r="AK486" i="3"/>
  <c r="AL486" i="3"/>
  <c r="AJ502" i="3"/>
  <c r="AK502" i="3"/>
  <c r="AL502" i="3"/>
  <c r="AJ518" i="3"/>
  <c r="AK518" i="3"/>
  <c r="AL518" i="3"/>
  <c r="AJ534" i="3"/>
  <c r="AK534" i="3"/>
  <c r="AL534" i="3"/>
  <c r="AJ550" i="3"/>
  <c r="AK550" i="3"/>
  <c r="AL550" i="3"/>
  <c r="AJ566" i="3"/>
  <c r="AK566" i="3"/>
  <c r="AL566" i="3"/>
  <c r="AJ582" i="3"/>
  <c r="AK582" i="3"/>
  <c r="AL582" i="3"/>
  <c r="AJ598" i="3"/>
  <c r="AK598" i="3"/>
  <c r="AL598" i="3"/>
  <c r="BP654" i="3"/>
  <c r="BZ654" i="3"/>
  <c r="BP664" i="3"/>
  <c r="BZ664" i="3"/>
  <c r="AN683" i="3"/>
  <c r="AO683" i="3"/>
  <c r="AP683" i="3"/>
  <c r="AN691" i="3"/>
  <c r="AO691" i="3"/>
  <c r="AP691" i="3"/>
  <c r="AN699" i="3"/>
  <c r="AO699" i="3"/>
  <c r="AP699" i="3"/>
  <c r="AN707" i="3"/>
  <c r="AO707" i="3"/>
  <c r="AP707" i="3"/>
  <c r="AN715" i="3"/>
  <c r="AO715" i="3"/>
  <c r="AP715" i="3"/>
  <c r="AN723" i="3"/>
  <c r="AO723" i="3"/>
  <c r="AP723" i="3"/>
  <c r="AN731" i="3"/>
  <c r="AO731" i="3"/>
  <c r="AP731" i="3"/>
  <c r="AN739" i="3"/>
  <c r="AO739" i="3"/>
  <c r="AP739" i="3"/>
  <c r="AN747" i="3"/>
  <c r="AO747" i="3"/>
  <c r="AP747" i="3"/>
  <c r="AN755" i="3"/>
  <c r="AO755" i="3"/>
  <c r="AP755" i="3"/>
  <c r="AN763" i="3"/>
  <c r="AO763" i="3"/>
  <c r="AP763" i="3"/>
  <c r="AN771" i="3"/>
  <c r="AO771" i="3"/>
  <c r="AP771" i="3"/>
  <c r="AN779" i="3"/>
  <c r="AO779" i="3"/>
  <c r="AP779" i="3"/>
  <c r="AN787" i="3"/>
  <c r="AO787" i="3"/>
  <c r="AP787" i="3"/>
  <c r="AN795" i="3"/>
  <c r="AO795" i="3"/>
  <c r="AP795" i="3"/>
  <c r="AN803" i="3"/>
  <c r="AO803" i="3"/>
  <c r="AP803" i="3"/>
  <c r="AN811" i="3"/>
  <c r="AO811" i="3"/>
  <c r="AP811" i="3"/>
  <c r="AN819" i="3"/>
  <c r="AO819" i="3"/>
  <c r="AP819" i="3"/>
  <c r="AL826" i="3"/>
  <c r="AJ826" i="3"/>
  <c r="AK826" i="3"/>
  <c r="AL979" i="3"/>
  <c r="AJ979" i="3"/>
  <c r="AK979" i="3"/>
  <c r="BY952" i="3"/>
  <c r="AM952" i="3"/>
  <c r="BO952" i="3"/>
  <c r="AL981" i="3"/>
  <c r="AJ981" i="3"/>
  <c r="AK981" i="3"/>
  <c r="AJ831" i="3"/>
  <c r="AK831" i="3"/>
  <c r="AL831" i="3"/>
  <c r="AJ839" i="3"/>
  <c r="AK839" i="3"/>
  <c r="AL839" i="3"/>
  <c r="BP849" i="3"/>
  <c r="BZ849" i="3"/>
  <c r="AN863" i="3"/>
  <c r="AO863" i="3"/>
  <c r="AP863" i="3"/>
  <c r="AN871" i="3"/>
  <c r="AO871" i="3"/>
  <c r="AP871" i="3"/>
  <c r="AN879" i="3"/>
  <c r="AO879" i="3"/>
  <c r="AP879" i="3"/>
  <c r="AN887" i="3"/>
  <c r="AO887" i="3"/>
  <c r="AP887" i="3"/>
  <c r="AN895" i="3"/>
  <c r="AO895" i="3"/>
  <c r="AP895" i="3"/>
  <c r="AN903" i="3"/>
  <c r="AO903" i="3"/>
  <c r="AP903" i="3"/>
  <c r="AN911" i="3"/>
  <c r="AO911" i="3"/>
  <c r="AP911" i="3"/>
  <c r="AN919" i="3"/>
  <c r="AO919" i="3"/>
  <c r="AP919" i="3"/>
  <c r="AN927" i="3"/>
  <c r="AO927" i="3"/>
  <c r="AP927" i="3"/>
  <c r="AL962" i="3"/>
  <c r="AJ962" i="3"/>
  <c r="AK962" i="3"/>
  <c r="BP1023" i="3"/>
  <c r="BZ1023" i="3"/>
  <c r="AJ939" i="3"/>
  <c r="AK939" i="3"/>
  <c r="AL939" i="3"/>
  <c r="AJ955" i="3"/>
  <c r="AK955" i="3"/>
  <c r="AL955" i="3"/>
  <c r="BP1013" i="3"/>
  <c r="BZ1013" i="3"/>
  <c r="AO1096" i="3"/>
  <c r="AN1096" i="3"/>
  <c r="AP1096" i="3"/>
  <c r="AJ1054" i="3"/>
  <c r="AK1054" i="3"/>
  <c r="AL1054" i="3"/>
  <c r="AJ1062" i="3"/>
  <c r="AK1062" i="3"/>
  <c r="AL1062" i="3"/>
  <c r="AJ1070" i="3"/>
  <c r="AK1070" i="3"/>
  <c r="AL1070" i="3"/>
  <c r="AJ1078" i="3"/>
  <c r="AK1078" i="3"/>
  <c r="AL1078" i="3"/>
  <c r="AJ1086" i="3"/>
  <c r="AK1086" i="3"/>
  <c r="AL1086" i="3"/>
  <c r="BO1111" i="3"/>
  <c r="BY1111" i="3"/>
  <c r="AM1111" i="3"/>
  <c r="BO1113" i="3"/>
  <c r="BY1113" i="3"/>
  <c r="AM1113" i="3"/>
  <c r="BP1214" i="3"/>
  <c r="BZ1214" i="3"/>
  <c r="BP1257" i="3"/>
  <c r="BZ1257" i="3"/>
  <c r="BP1273" i="3"/>
  <c r="BZ1273" i="3"/>
  <c r="BP1289" i="3"/>
  <c r="BZ1289" i="3"/>
  <c r="BP1305" i="3"/>
  <c r="BZ1305" i="3"/>
  <c r="AK1221" i="3"/>
  <c r="AL1221" i="3"/>
  <c r="AJ1221" i="3"/>
  <c r="AK1229" i="3"/>
  <c r="AL1229" i="3"/>
  <c r="AJ1229" i="3"/>
  <c r="BP1259" i="3"/>
  <c r="BZ1259" i="3"/>
  <c r="BP1275" i="3"/>
  <c r="BZ1275" i="3"/>
  <c r="BP1291" i="3"/>
  <c r="BZ1291" i="3"/>
  <c r="BP1307" i="3"/>
  <c r="BZ1307" i="3"/>
  <c r="AJ1232" i="3"/>
  <c r="AL1232" i="3"/>
  <c r="AK1232" i="3"/>
  <c r="BP1335" i="3"/>
  <c r="BZ1335" i="3"/>
  <c r="AL1343" i="3"/>
  <c r="AJ1343" i="3"/>
  <c r="AK1343" i="3"/>
  <c r="AL1351" i="3"/>
  <c r="AJ1351" i="3"/>
  <c r="AK1351" i="3"/>
  <c r="AL1359" i="3"/>
  <c r="AJ1359" i="3"/>
  <c r="AK1359" i="3"/>
  <c r="AL1367" i="3"/>
  <c r="AJ1367" i="3"/>
  <c r="AK1367" i="3"/>
  <c r="AL1375" i="3"/>
  <c r="AJ1375" i="3"/>
  <c r="AK1375" i="3"/>
  <c r="AL1383" i="3"/>
  <c r="AJ1383" i="3"/>
  <c r="AK1383" i="3"/>
  <c r="AL1391" i="3"/>
  <c r="AJ1391" i="3"/>
  <c r="AK1391" i="3"/>
  <c r="BO1334" i="3"/>
  <c r="BY1334" i="3"/>
  <c r="AM1334" i="3"/>
  <c r="AJ1340" i="3"/>
  <c r="AK1340" i="3"/>
  <c r="AL1340" i="3"/>
  <c r="AJ1348" i="3"/>
  <c r="AK1348" i="3"/>
  <c r="AL1348" i="3"/>
  <c r="AJ1356" i="3"/>
  <c r="AK1356" i="3"/>
  <c r="AL1356" i="3"/>
  <c r="AJ1364" i="3"/>
  <c r="AK1364" i="3"/>
  <c r="AL1364" i="3"/>
  <c r="AJ1372" i="3"/>
  <c r="AK1372" i="3"/>
  <c r="AL1372" i="3"/>
  <c r="AJ1380" i="3"/>
  <c r="AK1380" i="3"/>
  <c r="AL1380" i="3"/>
  <c r="AJ1388" i="3"/>
  <c r="AK1388" i="3"/>
  <c r="AL1388" i="3"/>
  <c r="AJ1396" i="3"/>
  <c r="AK1396" i="3"/>
  <c r="AL1396" i="3"/>
  <c r="BQ1470" i="3"/>
  <c r="CA1470" i="3"/>
  <c r="BQ1404" i="3"/>
  <c r="CA1404" i="3"/>
  <c r="AO1466" i="3"/>
  <c r="AP1466" i="3"/>
  <c r="AN1466" i="3"/>
  <c r="BP1482" i="3"/>
  <c r="BZ1482" i="3"/>
  <c r="BP1498" i="3"/>
  <c r="BZ1498" i="3"/>
  <c r="BY1531" i="3"/>
  <c r="AM1531" i="3"/>
  <c r="BO1531" i="3"/>
  <c r="BY1539" i="3"/>
  <c r="AM1539" i="3"/>
  <c r="BO1539" i="3"/>
  <c r="BY1547" i="3"/>
  <c r="AM1547" i="3"/>
  <c r="BO1547" i="3"/>
  <c r="BY1555" i="3"/>
  <c r="AM1555" i="3"/>
  <c r="BO1555" i="3"/>
  <c r="BY1563" i="3"/>
  <c r="AM1563" i="3"/>
  <c r="BO1563" i="3"/>
  <c r="BY1580" i="3"/>
  <c r="AM1580" i="3"/>
  <c r="BO1580" i="3"/>
  <c r="BY1588" i="3"/>
  <c r="AM1588" i="3"/>
  <c r="BO1588" i="3"/>
  <c r="BY1596" i="3"/>
  <c r="AM1596" i="3"/>
  <c r="BO1596" i="3"/>
  <c r="BY1604" i="3"/>
  <c r="AM1604" i="3"/>
  <c r="BO1604" i="3"/>
  <c r="AJ1587" i="3"/>
  <c r="AK1587" i="3"/>
  <c r="AL1587" i="3"/>
  <c r="AJ1595" i="3"/>
  <c r="AK1595" i="3"/>
  <c r="AL1595" i="3"/>
  <c r="AJ1603" i="3"/>
  <c r="AK1603" i="3"/>
  <c r="AL1603" i="3"/>
  <c r="AJ1617" i="3"/>
  <c r="AK1617" i="3"/>
  <c r="AL1617" i="3"/>
  <c r="AJ1625" i="3"/>
  <c r="AK1625" i="3"/>
  <c r="AL1625" i="3"/>
  <c r="AJ1633" i="3"/>
  <c r="AK1633" i="3"/>
  <c r="AL1633" i="3"/>
  <c r="BP1638" i="3"/>
  <c r="BZ1638" i="3"/>
  <c r="BP1642" i="3"/>
  <c r="BZ1642" i="3"/>
  <c r="BY1651" i="3"/>
  <c r="AM1651" i="3"/>
  <c r="BO1651" i="3"/>
  <c r="BY1659" i="3"/>
  <c r="AM1659" i="3"/>
  <c r="BO1659" i="3"/>
  <c r="BP1646" i="3"/>
  <c r="BZ1646" i="3"/>
  <c r="BY1694" i="3"/>
  <c r="AM1694" i="3"/>
  <c r="BO1694" i="3"/>
  <c r="BO1693" i="3"/>
  <c r="BY1693" i="3"/>
  <c r="AM1693" i="3"/>
  <c r="BO1701" i="3"/>
  <c r="BY1701" i="3"/>
  <c r="AM1701" i="3"/>
  <c r="BO1709" i="3"/>
  <c r="BY1709" i="3"/>
  <c r="AM1709" i="3"/>
  <c r="BO1717" i="3"/>
  <c r="BY1717" i="3"/>
  <c r="AM1717" i="3"/>
  <c r="BP1724" i="3"/>
  <c r="BZ1724" i="3"/>
  <c r="AL1712" i="3"/>
  <c r="AJ1712" i="3"/>
  <c r="AK1712" i="3"/>
  <c r="AJ1725" i="3"/>
  <c r="AK1725" i="3"/>
  <c r="AL1725" i="3"/>
  <c r="BP1740" i="3"/>
  <c r="BZ1740" i="3"/>
  <c r="BY1758" i="3"/>
  <c r="AM1758" i="3"/>
  <c r="BO1758" i="3"/>
  <c r="AK1772" i="3"/>
  <c r="AL1772" i="3"/>
  <c r="AJ1772" i="3"/>
  <c r="BO33" i="3"/>
  <c r="BY33" i="3"/>
  <c r="AM33" i="3"/>
  <c r="AJ44" i="3"/>
  <c r="AK44" i="3"/>
  <c r="AL44" i="3"/>
  <c r="AK28" i="3"/>
  <c r="AJ28" i="3"/>
  <c r="AL28" i="3"/>
  <c r="AL38" i="3"/>
  <c r="AJ38" i="3"/>
  <c r="AK38" i="3"/>
  <c r="AK22" i="3"/>
  <c r="AJ22" i="3"/>
  <c r="AL22" i="3"/>
  <c r="BO21" i="3"/>
  <c r="BY21" i="3"/>
  <c r="AM21" i="3"/>
  <c r="BO58" i="3"/>
  <c r="BY58" i="3"/>
  <c r="AM58" i="3"/>
  <c r="BO66" i="3"/>
  <c r="BY66" i="3"/>
  <c r="AM66" i="3"/>
  <c r="BO74" i="3"/>
  <c r="BY74" i="3"/>
  <c r="AM74" i="3"/>
  <c r="BO82" i="3"/>
  <c r="BY82" i="3"/>
  <c r="AM82" i="3"/>
  <c r="BO90" i="3"/>
  <c r="BY90" i="3"/>
  <c r="AM90" i="3"/>
  <c r="BO98" i="3"/>
  <c r="BY98" i="3"/>
  <c r="AM98" i="3"/>
  <c r="BO106" i="3"/>
  <c r="BY106" i="3"/>
  <c r="AM106" i="3"/>
  <c r="BO114" i="3"/>
  <c r="BY114" i="3"/>
  <c r="AM114" i="3"/>
  <c r="BO122" i="3"/>
  <c r="BY122" i="3"/>
  <c r="AM122" i="3"/>
  <c r="BO130" i="3"/>
  <c r="BY130" i="3"/>
  <c r="AM130" i="3"/>
  <c r="BO138" i="3"/>
  <c r="BY138" i="3"/>
  <c r="AM138" i="3"/>
  <c r="BO146" i="3"/>
  <c r="BY146" i="3"/>
  <c r="AM146" i="3"/>
  <c r="BO154" i="3"/>
  <c r="BY154" i="3"/>
  <c r="AM154" i="3"/>
  <c r="BO162" i="3"/>
  <c r="BY162" i="3"/>
  <c r="AM162" i="3"/>
  <c r="BO170" i="3"/>
  <c r="BY170" i="3"/>
  <c r="AM170" i="3"/>
  <c r="BO178" i="3"/>
  <c r="BY178" i="3"/>
  <c r="AM178" i="3"/>
  <c r="BO186" i="3"/>
  <c r="BY186" i="3"/>
  <c r="AM186" i="3"/>
  <c r="BY275" i="3"/>
  <c r="AM275" i="3"/>
  <c r="BO275" i="3"/>
  <c r="AL339" i="3"/>
  <c r="AJ339" i="3"/>
  <c r="AK339" i="3"/>
  <c r="BY379" i="3"/>
  <c r="AM379" i="3"/>
  <c r="BO379" i="3"/>
  <c r="AL377" i="3"/>
  <c r="AJ377" i="3"/>
  <c r="AK377" i="3"/>
  <c r="AL231" i="3"/>
  <c r="AJ231" i="3"/>
  <c r="AK231" i="3"/>
  <c r="AL319" i="3"/>
  <c r="AJ319" i="3"/>
  <c r="AK319" i="3"/>
  <c r="BY229" i="3"/>
  <c r="AM229" i="3"/>
  <c r="BO229" i="3"/>
  <c r="BY285" i="3"/>
  <c r="AM285" i="3"/>
  <c r="BO285" i="3"/>
  <c r="BY389" i="3"/>
  <c r="AM389" i="3"/>
  <c r="BO389" i="3"/>
  <c r="AL418" i="3"/>
  <c r="AJ418" i="3"/>
  <c r="AK418" i="3"/>
  <c r="AK513" i="3"/>
  <c r="AL513" i="3"/>
  <c r="AJ513" i="3"/>
  <c r="AK575" i="3"/>
  <c r="AL575" i="3"/>
  <c r="AJ575" i="3"/>
  <c r="BQ616" i="3"/>
  <c r="CA616" i="3"/>
  <c r="BQ620" i="3"/>
  <c r="CA620" i="3"/>
  <c r="AJ216" i="3"/>
  <c r="AK216" i="3"/>
  <c r="AL216" i="3"/>
  <c r="AJ232" i="3"/>
  <c r="AK232" i="3"/>
  <c r="AL232" i="3"/>
  <c r="AJ240" i="3"/>
  <c r="AK240" i="3"/>
  <c r="AL240" i="3"/>
  <c r="AJ256" i="3"/>
  <c r="AK256" i="3"/>
  <c r="AL256" i="3"/>
  <c r="AJ268" i="3"/>
  <c r="AK268" i="3"/>
  <c r="AL268" i="3"/>
  <c r="AJ284" i="3"/>
  <c r="AK284" i="3"/>
  <c r="AL284" i="3"/>
  <c r="AP297" i="3"/>
  <c r="AN297" i="3"/>
  <c r="AO297" i="3"/>
  <c r="AJ312" i="3"/>
  <c r="AK312" i="3"/>
  <c r="AL312" i="3"/>
  <c r="AJ324" i="3"/>
  <c r="AK324" i="3"/>
  <c r="AL324" i="3"/>
  <c r="AJ332" i="3"/>
  <c r="AK332" i="3"/>
  <c r="AL332" i="3"/>
  <c r="AJ348" i="3"/>
  <c r="AK348" i="3"/>
  <c r="AL348" i="3"/>
  <c r="AJ360" i="3"/>
  <c r="AK360" i="3"/>
  <c r="AL360" i="3"/>
  <c r="AJ372" i="3"/>
  <c r="AK372" i="3"/>
  <c r="AL372" i="3"/>
  <c r="AJ388" i="3"/>
  <c r="AK388" i="3"/>
  <c r="AL388" i="3"/>
  <c r="AJ400" i="3"/>
  <c r="AK400" i="3"/>
  <c r="AL400" i="3"/>
  <c r="BY479" i="3"/>
  <c r="AM479" i="3"/>
  <c r="BO479" i="3"/>
  <c r="BY545" i="3"/>
  <c r="AM545" i="3"/>
  <c r="BO545" i="3"/>
  <c r="BY509" i="3"/>
  <c r="AM509" i="3"/>
  <c r="BO509" i="3"/>
  <c r="BY571" i="3"/>
  <c r="AM571" i="3"/>
  <c r="BO571" i="3"/>
  <c r="BR419" i="3"/>
  <c r="CB419" i="3"/>
  <c r="BY499" i="3"/>
  <c r="AM499" i="3"/>
  <c r="BO499" i="3"/>
  <c r="BY565" i="3"/>
  <c r="AM565" i="3"/>
  <c r="BO565" i="3"/>
  <c r="BO464" i="3"/>
  <c r="BY464" i="3"/>
  <c r="AM464" i="3"/>
  <c r="BO480" i="3"/>
  <c r="BY480" i="3"/>
  <c r="AM480" i="3"/>
  <c r="BO496" i="3"/>
  <c r="BY496" i="3"/>
  <c r="AM496" i="3"/>
  <c r="BO512" i="3"/>
  <c r="BY512" i="3"/>
  <c r="AM512" i="3"/>
  <c r="BO528" i="3"/>
  <c r="BY528" i="3"/>
  <c r="AM528" i="3"/>
  <c r="BO544" i="3"/>
  <c r="BY544" i="3"/>
  <c r="AM544" i="3"/>
  <c r="BO560" i="3"/>
  <c r="BY560" i="3"/>
  <c r="AM560" i="3"/>
  <c r="BO576" i="3"/>
  <c r="BY576" i="3"/>
  <c r="AM576" i="3"/>
  <c r="BO592" i="3"/>
  <c r="BY592" i="3"/>
  <c r="AM592" i="3"/>
  <c r="BO604" i="3"/>
  <c r="BY604" i="3"/>
  <c r="AM604" i="3"/>
  <c r="BO612" i="3"/>
  <c r="BY612" i="3"/>
  <c r="AM612" i="3"/>
  <c r="BY684" i="3"/>
  <c r="AM684" i="3"/>
  <c r="BO684" i="3"/>
  <c r="BY692" i="3"/>
  <c r="AM692" i="3"/>
  <c r="BO692" i="3"/>
  <c r="BY700" i="3"/>
  <c r="AM700" i="3"/>
  <c r="BO700" i="3"/>
  <c r="BY708" i="3"/>
  <c r="AM708" i="3"/>
  <c r="BO708" i="3"/>
  <c r="BY716" i="3"/>
  <c r="AM716" i="3"/>
  <c r="BO716" i="3"/>
  <c r="BY724" i="3"/>
  <c r="AM724" i="3"/>
  <c r="BO724" i="3"/>
  <c r="BY732" i="3"/>
  <c r="AM732" i="3"/>
  <c r="BO732" i="3"/>
  <c r="BY740" i="3"/>
  <c r="AM740" i="3"/>
  <c r="BO740" i="3"/>
  <c r="BY748" i="3"/>
  <c r="AM748" i="3"/>
  <c r="BO748" i="3"/>
  <c r="BY756" i="3"/>
  <c r="AM756" i="3"/>
  <c r="BO756" i="3"/>
  <c r="BY764" i="3"/>
  <c r="AM764" i="3"/>
  <c r="BO764" i="3"/>
  <c r="BY772" i="3"/>
  <c r="AM772" i="3"/>
  <c r="BO772" i="3"/>
  <c r="BY780" i="3"/>
  <c r="AM780" i="3"/>
  <c r="BO780" i="3"/>
  <c r="BY788" i="3"/>
  <c r="AM788" i="3"/>
  <c r="BO788" i="3"/>
  <c r="BY796" i="3"/>
  <c r="AM796" i="3"/>
  <c r="BO796" i="3"/>
  <c r="BY804" i="3"/>
  <c r="AM804" i="3"/>
  <c r="BO804" i="3"/>
  <c r="BY812" i="3"/>
  <c r="AM812" i="3"/>
  <c r="BO812" i="3"/>
  <c r="BY820" i="3"/>
  <c r="AM820" i="3"/>
  <c r="BO820" i="3"/>
  <c r="AP830" i="3"/>
  <c r="AN830" i="3"/>
  <c r="AO830" i="3"/>
  <c r="AP838" i="3"/>
  <c r="AN838" i="3"/>
  <c r="AO838" i="3"/>
  <c r="BP851" i="3"/>
  <c r="BZ851" i="3"/>
  <c r="CA970" i="3"/>
  <c r="BQ970" i="3"/>
  <c r="AL860" i="3"/>
  <c r="AJ860" i="3"/>
  <c r="AK860" i="3"/>
  <c r="AL868" i="3"/>
  <c r="AJ868" i="3"/>
  <c r="AK868" i="3"/>
  <c r="AL876" i="3"/>
  <c r="AJ876" i="3"/>
  <c r="AK876" i="3"/>
  <c r="AL884" i="3"/>
  <c r="AJ884" i="3"/>
  <c r="AK884" i="3"/>
  <c r="AL892" i="3"/>
  <c r="AJ892" i="3"/>
  <c r="AK892" i="3"/>
  <c r="AL900" i="3"/>
  <c r="AJ900" i="3"/>
  <c r="AK900" i="3"/>
  <c r="AL908" i="3"/>
  <c r="AJ908" i="3"/>
  <c r="AK908" i="3"/>
  <c r="AL916" i="3"/>
  <c r="AJ916" i="3"/>
  <c r="AK916" i="3"/>
  <c r="AL924" i="3"/>
  <c r="AJ924" i="3"/>
  <c r="AK924" i="3"/>
  <c r="AL932" i="3"/>
  <c r="AJ932" i="3"/>
  <c r="AK932" i="3"/>
  <c r="AL973" i="3"/>
  <c r="AJ973" i="3"/>
  <c r="AK973" i="3"/>
  <c r="BO949" i="3"/>
  <c r="BY949" i="3"/>
  <c r="AM949" i="3"/>
  <c r="BO965" i="3"/>
  <c r="BY965" i="3"/>
  <c r="AM965" i="3"/>
  <c r="BP1005" i="3"/>
  <c r="BZ1005" i="3"/>
  <c r="BQ1094" i="3"/>
  <c r="CA1094" i="3"/>
  <c r="BP1043" i="3"/>
  <c r="BZ1043" i="3"/>
  <c r="AK1097" i="3"/>
  <c r="AL1097" i="3"/>
  <c r="AJ1097" i="3"/>
  <c r="BP1033" i="3"/>
  <c r="BZ1033" i="3"/>
  <c r="BP1059" i="3"/>
  <c r="BZ1059" i="3"/>
  <c r="BP1075" i="3"/>
  <c r="BZ1075" i="3"/>
  <c r="BP1091" i="3"/>
  <c r="BZ1091" i="3"/>
  <c r="AJ1123" i="3"/>
  <c r="AK1123" i="3"/>
  <c r="AL1123" i="3"/>
  <c r="AJ1131" i="3"/>
  <c r="AK1131" i="3"/>
  <c r="AL1131" i="3"/>
  <c r="AJ1139" i="3"/>
  <c r="AK1139" i="3"/>
  <c r="AL1139" i="3"/>
  <c r="AJ1147" i="3"/>
  <c r="AK1147" i="3"/>
  <c r="AL1147" i="3"/>
  <c r="AJ1155" i="3"/>
  <c r="AK1155" i="3"/>
  <c r="AL1155" i="3"/>
  <c r="AJ1163" i="3"/>
  <c r="AK1163" i="3"/>
  <c r="AL1163" i="3"/>
  <c r="AJ1171" i="3"/>
  <c r="AK1171" i="3"/>
  <c r="AL1171" i="3"/>
  <c r="AJ1179" i="3"/>
  <c r="AK1179" i="3"/>
  <c r="AL1179" i="3"/>
  <c r="AJ1187" i="3"/>
  <c r="AK1187" i="3"/>
  <c r="AL1187" i="3"/>
  <c r="AJ1195" i="3"/>
  <c r="AK1195" i="3"/>
  <c r="AL1195" i="3"/>
  <c r="AJ1203" i="3"/>
  <c r="AK1203" i="3"/>
  <c r="AL1203" i="3"/>
  <c r="AK1120" i="3"/>
  <c r="AL1120" i="3"/>
  <c r="AJ1120" i="3"/>
  <c r="AK1128" i="3"/>
  <c r="AL1128" i="3"/>
  <c r="AJ1128" i="3"/>
  <c r="AK1136" i="3"/>
  <c r="AL1136" i="3"/>
  <c r="AJ1136" i="3"/>
  <c r="AK1144" i="3"/>
  <c r="AL1144" i="3"/>
  <c r="AJ1144" i="3"/>
  <c r="AK1152" i="3"/>
  <c r="AL1152" i="3"/>
  <c r="AJ1152" i="3"/>
  <c r="AK1160" i="3"/>
  <c r="AL1160" i="3"/>
  <c r="AJ1160" i="3"/>
  <c r="AK1168" i="3"/>
  <c r="AL1168" i="3"/>
  <c r="AJ1168" i="3"/>
  <c r="AK1176" i="3"/>
  <c r="AL1176" i="3"/>
  <c r="AJ1176" i="3"/>
  <c r="AK1184" i="3"/>
  <c r="AL1184" i="3"/>
  <c r="AJ1184" i="3"/>
  <c r="AK1192" i="3"/>
  <c r="AL1192" i="3"/>
  <c r="AJ1192" i="3"/>
  <c r="AK1200" i="3"/>
  <c r="AL1200" i="3"/>
  <c r="AJ1200" i="3"/>
  <c r="AK1208" i="3"/>
  <c r="AL1208" i="3"/>
  <c r="AJ1208" i="3"/>
  <c r="BP1116" i="3"/>
  <c r="BZ1116" i="3"/>
  <c r="BO1222" i="3"/>
  <c r="BY1222" i="3"/>
  <c r="AM1222" i="3"/>
  <c r="BO1230" i="3"/>
  <c r="BY1230" i="3"/>
  <c r="AM1230" i="3"/>
  <c r="AK1241" i="3"/>
  <c r="AL1241" i="3"/>
  <c r="AJ1241" i="3"/>
  <c r="BO1242" i="3"/>
  <c r="BY1242" i="3"/>
  <c r="AM1242" i="3"/>
  <c r="BO1252" i="3"/>
  <c r="BY1252" i="3"/>
  <c r="AM1252" i="3"/>
  <c r="BO1260" i="3"/>
  <c r="BY1260" i="3"/>
  <c r="AM1260" i="3"/>
  <c r="BO1268" i="3"/>
  <c r="BY1268" i="3"/>
  <c r="AM1268" i="3"/>
  <c r="BO1276" i="3"/>
  <c r="BY1276" i="3"/>
  <c r="AM1276" i="3"/>
  <c r="BO1284" i="3"/>
  <c r="BY1284" i="3"/>
  <c r="AM1284" i="3"/>
  <c r="BO1292" i="3"/>
  <c r="BY1292" i="3"/>
  <c r="AM1292" i="3"/>
  <c r="BO1300" i="3"/>
  <c r="BY1300" i="3"/>
  <c r="AM1300" i="3"/>
  <c r="BO1308" i="3"/>
  <c r="BY1308" i="3"/>
  <c r="AM1308" i="3"/>
  <c r="BO1316" i="3"/>
  <c r="BY1316" i="3"/>
  <c r="AM1316" i="3"/>
  <c r="BP1321" i="3"/>
  <c r="BZ1321" i="3"/>
  <c r="BP1325" i="3"/>
  <c r="BZ1325" i="3"/>
  <c r="BO1330" i="3"/>
  <c r="BY1330" i="3"/>
  <c r="AM1330" i="3"/>
  <c r="BO1401" i="3"/>
  <c r="BY1401" i="3"/>
  <c r="AM1401" i="3"/>
  <c r="BO1417" i="3"/>
  <c r="BY1417" i="3"/>
  <c r="AM1417" i="3"/>
  <c r="BO1425" i="3"/>
  <c r="BY1425" i="3"/>
  <c r="AM1425" i="3"/>
  <c r="BO1433" i="3"/>
  <c r="BY1433" i="3"/>
  <c r="AM1433" i="3"/>
  <c r="BO1441" i="3"/>
  <c r="BY1441" i="3"/>
  <c r="AM1441" i="3"/>
  <c r="BO1449" i="3"/>
  <c r="BY1449" i="3"/>
  <c r="AM1449" i="3"/>
  <c r="BO1457" i="3"/>
  <c r="BY1457" i="3"/>
  <c r="AM1457" i="3"/>
  <c r="AJ1473" i="3"/>
  <c r="AK1473" i="3"/>
  <c r="AL1473" i="3"/>
  <c r="AJ1481" i="3"/>
  <c r="AK1481" i="3"/>
  <c r="AL1481" i="3"/>
  <c r="AJ1489" i="3"/>
  <c r="AK1489" i="3"/>
  <c r="AL1489" i="3"/>
  <c r="AJ1497" i="3"/>
  <c r="AK1497" i="3"/>
  <c r="AL1497" i="3"/>
  <c r="AJ1505" i="3"/>
  <c r="AK1505" i="3"/>
  <c r="AL1505" i="3"/>
  <c r="BO1536" i="3"/>
  <c r="BY1536" i="3"/>
  <c r="AM1536" i="3"/>
  <c r="BO1544" i="3"/>
  <c r="BY1544" i="3"/>
  <c r="AM1544" i="3"/>
  <c r="BO1552" i="3"/>
  <c r="BY1552" i="3"/>
  <c r="AM1552" i="3"/>
  <c r="BO1560" i="3"/>
  <c r="BY1560" i="3"/>
  <c r="AM1560" i="3"/>
  <c r="AJ1650" i="3"/>
  <c r="AK1650" i="3"/>
  <c r="AL1650" i="3"/>
  <c r="AJ1658" i="3"/>
  <c r="AK1658" i="3"/>
  <c r="AL1658" i="3"/>
  <c r="AL1665" i="3"/>
  <c r="AJ1665" i="3"/>
  <c r="AK1665" i="3"/>
  <c r="AO1673" i="3"/>
  <c r="AP1673" i="3"/>
  <c r="AN1673" i="3"/>
  <c r="BO1666" i="3"/>
  <c r="BY1666" i="3"/>
  <c r="AM1666" i="3"/>
  <c r="AJ1676" i="3"/>
  <c r="AK1676" i="3"/>
  <c r="AL1676" i="3"/>
  <c r="AJ1684" i="3"/>
  <c r="AK1684" i="3"/>
  <c r="AL1684" i="3"/>
  <c r="BP1733" i="3"/>
  <c r="BZ1733" i="3"/>
  <c r="BP1745" i="3"/>
  <c r="BZ1745" i="3"/>
  <c r="BP1749" i="3"/>
  <c r="BZ1749" i="3"/>
  <c r="BP1752" i="3"/>
  <c r="BZ1752" i="3"/>
  <c r="BP1766" i="3"/>
  <c r="BZ1766" i="3"/>
  <c r="AJ1759" i="3"/>
  <c r="AL1759" i="3"/>
  <c r="AK1759" i="3"/>
  <c r="AK1770" i="3"/>
  <c r="AJ1770" i="3"/>
  <c r="AL1770" i="3"/>
  <c r="AK47" i="3"/>
  <c r="AL47" i="3"/>
  <c r="AJ47" i="3"/>
  <c r="AK57" i="3"/>
  <c r="AL57" i="3"/>
  <c r="AJ57" i="3"/>
  <c r="AK77" i="3"/>
  <c r="AL77" i="3"/>
  <c r="AJ77" i="3"/>
  <c r="AK87" i="3"/>
  <c r="AL87" i="3"/>
  <c r="AJ87" i="3"/>
  <c r="AK95" i="3"/>
  <c r="AL95" i="3"/>
  <c r="AJ95" i="3"/>
  <c r="AK103" i="3"/>
  <c r="AL103" i="3"/>
  <c r="AJ103" i="3"/>
  <c r="AK111" i="3"/>
  <c r="AL111" i="3"/>
  <c r="AJ111" i="3"/>
  <c r="AK119" i="3"/>
  <c r="AL119" i="3"/>
  <c r="AJ119" i="3"/>
  <c r="AK127" i="3"/>
  <c r="AL127" i="3"/>
  <c r="AJ127" i="3"/>
  <c r="AK135" i="3"/>
  <c r="AL135" i="3"/>
  <c r="AJ135" i="3"/>
  <c r="AK143" i="3"/>
  <c r="AL143" i="3"/>
  <c r="AJ143" i="3"/>
  <c r="AK151" i="3"/>
  <c r="AL151" i="3"/>
  <c r="AJ151" i="3"/>
  <c r="AK159" i="3"/>
  <c r="AL159" i="3"/>
  <c r="AJ159" i="3"/>
  <c r="AK167" i="3"/>
  <c r="AL167" i="3"/>
  <c r="AJ167" i="3"/>
  <c r="AK175" i="3"/>
  <c r="AL175" i="3"/>
  <c r="AJ175" i="3"/>
  <c r="AK183" i="3"/>
  <c r="AL183" i="3"/>
  <c r="AJ183" i="3"/>
  <c r="AK191" i="3"/>
  <c r="AL191" i="3"/>
  <c r="AJ191" i="3"/>
  <c r="AK43" i="3"/>
  <c r="AL43" i="3"/>
  <c r="AJ43" i="3"/>
  <c r="AL19" i="3"/>
  <c r="AJ19" i="3"/>
  <c r="AK19" i="3"/>
  <c r="AK59" i="3"/>
  <c r="AL59" i="3"/>
  <c r="AJ59" i="3"/>
  <c r="AK73" i="3"/>
  <c r="AL73" i="3"/>
  <c r="AJ73" i="3"/>
  <c r="CA209" i="3"/>
  <c r="BQ209" i="3"/>
  <c r="BO211" i="3"/>
  <c r="BY211" i="3"/>
  <c r="AM211" i="3"/>
  <c r="BY283" i="3"/>
  <c r="AM283" i="3"/>
  <c r="BO283" i="3"/>
  <c r="BY347" i="3"/>
  <c r="AM347" i="3"/>
  <c r="BO347" i="3"/>
  <c r="AL241" i="3"/>
  <c r="AJ241" i="3"/>
  <c r="AK241" i="3"/>
  <c r="BY289" i="3"/>
  <c r="AM289" i="3"/>
  <c r="BO289" i="3"/>
  <c r="AL385" i="3"/>
  <c r="AJ385" i="3"/>
  <c r="AK385" i="3"/>
  <c r="AL271" i="3"/>
  <c r="AJ271" i="3"/>
  <c r="AK271" i="3"/>
  <c r="AL383" i="3"/>
  <c r="AJ383" i="3"/>
  <c r="AK383" i="3"/>
  <c r="AL414" i="3"/>
  <c r="AJ414" i="3"/>
  <c r="AK414" i="3"/>
  <c r="AJ201" i="3"/>
  <c r="AK201" i="3"/>
  <c r="AL201" i="3"/>
  <c r="AL293" i="3"/>
  <c r="AJ293" i="3"/>
  <c r="AK293" i="3"/>
  <c r="AL341" i="3"/>
  <c r="AJ341" i="3"/>
  <c r="AK341" i="3"/>
  <c r="BY365" i="3"/>
  <c r="AM365" i="3"/>
  <c r="BO365" i="3"/>
  <c r="AJ428" i="3"/>
  <c r="AL428" i="3"/>
  <c r="AK428" i="3"/>
  <c r="AJ436" i="3"/>
  <c r="AL436" i="3"/>
  <c r="AK436" i="3"/>
  <c r="AJ444" i="3"/>
  <c r="AL444" i="3"/>
  <c r="AK444" i="3"/>
  <c r="AK457" i="3"/>
  <c r="AL457" i="3"/>
  <c r="AJ457" i="3"/>
  <c r="AK521" i="3"/>
  <c r="AL521" i="3"/>
  <c r="AJ521" i="3"/>
  <c r="AK583" i="3"/>
  <c r="AL583" i="3"/>
  <c r="AJ583" i="3"/>
  <c r="AN615" i="3"/>
  <c r="AO615" i="3"/>
  <c r="AP615" i="3"/>
  <c r="AN619" i="3"/>
  <c r="AO619" i="3"/>
  <c r="AP619" i="3"/>
  <c r="AN623" i="3"/>
  <c r="AO623" i="3"/>
  <c r="AP623" i="3"/>
  <c r="AJ218" i="3"/>
  <c r="AK218" i="3"/>
  <c r="AL218" i="3"/>
  <c r="AJ242" i="3"/>
  <c r="AK242" i="3"/>
  <c r="AL242" i="3"/>
  <c r="AJ258" i="3"/>
  <c r="AK258" i="3"/>
  <c r="AL258" i="3"/>
  <c r="AJ278" i="3"/>
  <c r="AK278" i="3"/>
  <c r="AL278" i="3"/>
  <c r="AJ294" i="3"/>
  <c r="AK294" i="3"/>
  <c r="AL294" i="3"/>
  <c r="AJ306" i="3"/>
  <c r="AK306" i="3"/>
  <c r="AL306" i="3"/>
  <c r="AJ322" i="3"/>
  <c r="AK322" i="3"/>
  <c r="AL322" i="3"/>
  <c r="AJ330" i="3"/>
  <c r="AK330" i="3"/>
  <c r="AL330" i="3"/>
  <c r="AJ342" i="3"/>
  <c r="AK342" i="3"/>
  <c r="AL342" i="3"/>
  <c r="AJ358" i="3"/>
  <c r="AK358" i="3"/>
  <c r="AL358" i="3"/>
  <c r="AJ374" i="3"/>
  <c r="AK374" i="3"/>
  <c r="AL374" i="3"/>
  <c r="AJ390" i="3"/>
  <c r="AK390" i="3"/>
  <c r="AL390" i="3"/>
  <c r="AO405" i="3"/>
  <c r="AN405" i="3"/>
  <c r="AP405" i="3"/>
  <c r="BY455" i="3"/>
  <c r="AM455" i="3"/>
  <c r="BO455" i="3"/>
  <c r="BY519" i="3"/>
  <c r="AM519" i="3"/>
  <c r="BO519" i="3"/>
  <c r="BY585" i="3"/>
  <c r="AM585" i="3"/>
  <c r="BO585" i="3"/>
  <c r="BP613" i="3"/>
  <c r="BZ613" i="3"/>
  <c r="BZ412" i="3"/>
  <c r="BP412" i="3"/>
  <c r="AK423" i="3"/>
  <c r="AL423" i="3"/>
  <c r="AJ423" i="3"/>
  <c r="AK431" i="3"/>
  <c r="AL431" i="3"/>
  <c r="AJ431" i="3"/>
  <c r="AK439" i="3"/>
  <c r="AL439" i="3"/>
  <c r="AJ439" i="3"/>
  <c r="AK447" i="3"/>
  <c r="AL447" i="3"/>
  <c r="AJ447" i="3"/>
  <c r="AK485" i="3"/>
  <c r="AL485" i="3"/>
  <c r="AJ485" i="3"/>
  <c r="AK547" i="3"/>
  <c r="AL547" i="3"/>
  <c r="AJ547" i="3"/>
  <c r="AK475" i="3"/>
  <c r="AL475" i="3"/>
  <c r="AJ475" i="3"/>
  <c r="AK541" i="3"/>
  <c r="AL541" i="3"/>
  <c r="AJ541" i="3"/>
  <c r="BP599" i="3"/>
  <c r="BZ599" i="3"/>
  <c r="AL626" i="3"/>
  <c r="AJ626" i="3"/>
  <c r="AK626" i="3"/>
  <c r="AJ458" i="3"/>
  <c r="AK458" i="3"/>
  <c r="AL458" i="3"/>
  <c r="AJ474" i="3"/>
  <c r="AK474" i="3"/>
  <c r="AL474" i="3"/>
  <c r="AJ490" i="3"/>
  <c r="AK490" i="3"/>
  <c r="AL490" i="3"/>
  <c r="AJ506" i="3"/>
  <c r="AK506" i="3"/>
  <c r="AL506" i="3"/>
  <c r="AJ522" i="3"/>
  <c r="AK522" i="3"/>
  <c r="AL522" i="3"/>
  <c r="AJ538" i="3"/>
  <c r="AK538" i="3"/>
  <c r="AL538" i="3"/>
  <c r="AJ554" i="3"/>
  <c r="AK554" i="3"/>
  <c r="AL554" i="3"/>
  <c r="AJ570" i="3"/>
  <c r="AK570" i="3"/>
  <c r="AL570" i="3"/>
  <c r="AJ586" i="3"/>
  <c r="AK586" i="3"/>
  <c r="AL586" i="3"/>
  <c r="BP639" i="3"/>
  <c r="BZ639" i="3"/>
  <c r="BP671" i="3"/>
  <c r="BZ671" i="3"/>
  <c r="BP649" i="3"/>
  <c r="BZ649" i="3"/>
  <c r="CA681" i="3"/>
  <c r="BQ681" i="3"/>
  <c r="CA689" i="3"/>
  <c r="BQ689" i="3"/>
  <c r="CA697" i="3"/>
  <c r="BQ697" i="3"/>
  <c r="CA705" i="3"/>
  <c r="BQ705" i="3"/>
  <c r="CA713" i="3"/>
  <c r="BQ713" i="3"/>
  <c r="CA721" i="3"/>
  <c r="BQ721" i="3"/>
  <c r="CA729" i="3"/>
  <c r="BQ729" i="3"/>
  <c r="CA737" i="3"/>
  <c r="BQ737" i="3"/>
  <c r="CA745" i="3"/>
  <c r="BQ745" i="3"/>
  <c r="CA753" i="3"/>
  <c r="BQ753" i="3"/>
  <c r="CA761" i="3"/>
  <c r="BQ761" i="3"/>
  <c r="CA769" i="3"/>
  <c r="BQ769" i="3"/>
  <c r="CA777" i="3"/>
  <c r="BQ777" i="3"/>
  <c r="CA785" i="3"/>
  <c r="BQ785" i="3"/>
  <c r="CA793" i="3"/>
  <c r="BQ793" i="3"/>
  <c r="CA801" i="3"/>
  <c r="BQ801" i="3"/>
  <c r="CA809" i="3"/>
  <c r="BQ809" i="3"/>
  <c r="CA817" i="3"/>
  <c r="BQ817" i="3"/>
  <c r="BY840" i="3"/>
  <c r="AM840" i="3"/>
  <c r="BO840" i="3"/>
  <c r="AL934" i="3"/>
  <c r="AJ934" i="3"/>
  <c r="AK934" i="3"/>
  <c r="AL942" i="3"/>
  <c r="AJ942" i="3"/>
  <c r="AK942" i="3"/>
  <c r="AN986" i="3"/>
  <c r="AO986" i="3"/>
  <c r="AP986" i="3"/>
  <c r="BP847" i="3"/>
  <c r="BZ847" i="3"/>
  <c r="AL936" i="3"/>
  <c r="AJ936" i="3"/>
  <c r="AK936" i="3"/>
  <c r="AN974" i="3"/>
  <c r="AO974" i="3"/>
  <c r="AP974" i="3"/>
  <c r="AJ829" i="3"/>
  <c r="AK829" i="3"/>
  <c r="AL829" i="3"/>
  <c r="AJ837" i="3"/>
  <c r="AK837" i="3"/>
  <c r="AL837" i="3"/>
  <c r="AN861" i="3"/>
  <c r="AO861" i="3"/>
  <c r="AP861" i="3"/>
  <c r="AN869" i="3"/>
  <c r="AO869" i="3"/>
  <c r="AP869" i="3"/>
  <c r="AN877" i="3"/>
  <c r="AO877" i="3"/>
  <c r="AP877" i="3"/>
  <c r="AN885" i="3"/>
  <c r="AO885" i="3"/>
  <c r="AP885" i="3"/>
  <c r="AN893" i="3"/>
  <c r="AO893" i="3"/>
  <c r="AP893" i="3"/>
  <c r="AN901" i="3"/>
  <c r="AO901" i="3"/>
  <c r="AP901" i="3"/>
  <c r="AN909" i="3"/>
  <c r="AO909" i="3"/>
  <c r="AP909" i="3"/>
  <c r="AN917" i="3"/>
  <c r="AO917" i="3"/>
  <c r="AP917" i="3"/>
  <c r="AN925" i="3"/>
  <c r="AO925" i="3"/>
  <c r="AP925" i="3"/>
  <c r="AL946" i="3"/>
  <c r="AJ946" i="3"/>
  <c r="AK946" i="3"/>
  <c r="BO943" i="3"/>
  <c r="BY943" i="3"/>
  <c r="AM943" i="3"/>
  <c r="BO959" i="3"/>
  <c r="BY959" i="3"/>
  <c r="AM959" i="3"/>
  <c r="BP997" i="3"/>
  <c r="BZ997" i="3"/>
  <c r="BP1003" i="3"/>
  <c r="BZ1003" i="3"/>
  <c r="BQ1098" i="3"/>
  <c r="CA1098" i="3"/>
  <c r="AJ1060" i="3"/>
  <c r="AK1060" i="3"/>
  <c r="AL1060" i="3"/>
  <c r="AJ1068" i="3"/>
  <c r="AK1068" i="3"/>
  <c r="AL1068" i="3"/>
  <c r="AJ1076" i="3"/>
  <c r="AK1076" i="3"/>
  <c r="AL1076" i="3"/>
  <c r="AJ1084" i="3"/>
  <c r="AK1084" i="3"/>
  <c r="AL1084" i="3"/>
  <c r="AJ1092" i="3"/>
  <c r="AK1092" i="3"/>
  <c r="AL1092" i="3"/>
  <c r="BP1245" i="3"/>
  <c r="BZ1245" i="3"/>
  <c r="BP1261" i="3"/>
  <c r="BZ1261" i="3"/>
  <c r="BP1277" i="3"/>
  <c r="BZ1277" i="3"/>
  <c r="BP1293" i="3"/>
  <c r="BZ1293" i="3"/>
  <c r="BP1309" i="3"/>
  <c r="BZ1309" i="3"/>
  <c r="AK1215" i="3"/>
  <c r="AL1215" i="3"/>
  <c r="AJ1215" i="3"/>
  <c r="AK1223" i="3"/>
  <c r="AL1223" i="3"/>
  <c r="AJ1223" i="3"/>
  <c r="AK1231" i="3"/>
  <c r="AL1231" i="3"/>
  <c r="AJ1231" i="3"/>
  <c r="AJ1236" i="3"/>
  <c r="AK1236" i="3"/>
  <c r="AL1236" i="3"/>
  <c r="BO1336" i="3"/>
  <c r="BY1336" i="3"/>
  <c r="AM1336" i="3"/>
  <c r="AL1341" i="3"/>
  <c r="AJ1341" i="3"/>
  <c r="AK1341" i="3"/>
  <c r="AL1349" i="3"/>
  <c r="AJ1349" i="3"/>
  <c r="AK1349" i="3"/>
  <c r="AL1357" i="3"/>
  <c r="AJ1357" i="3"/>
  <c r="AK1357" i="3"/>
  <c r="AL1365" i="3"/>
  <c r="AJ1365" i="3"/>
  <c r="AK1365" i="3"/>
  <c r="AL1373" i="3"/>
  <c r="AJ1373" i="3"/>
  <c r="AK1373" i="3"/>
  <c r="AL1381" i="3"/>
  <c r="AJ1381" i="3"/>
  <c r="AK1381" i="3"/>
  <c r="AL1389" i="3"/>
  <c r="AJ1389" i="3"/>
  <c r="AK1389" i="3"/>
  <c r="AL1397" i="3"/>
  <c r="AJ1397" i="3"/>
  <c r="AK1397" i="3"/>
  <c r="BO1346" i="3"/>
  <c r="BY1346" i="3"/>
  <c r="AM1346" i="3"/>
  <c r="BO1354" i="3"/>
  <c r="BY1354" i="3"/>
  <c r="AM1354" i="3"/>
  <c r="BO1362" i="3"/>
  <c r="BY1362" i="3"/>
  <c r="AM1362" i="3"/>
  <c r="BO1370" i="3"/>
  <c r="BY1370" i="3"/>
  <c r="AM1370" i="3"/>
  <c r="BO1378" i="3"/>
  <c r="BY1378" i="3"/>
  <c r="AM1378" i="3"/>
  <c r="BO1386" i="3"/>
  <c r="BY1386" i="3"/>
  <c r="AM1386" i="3"/>
  <c r="BO1394" i="3"/>
  <c r="BY1394" i="3"/>
  <c r="AM1394" i="3"/>
  <c r="BQ1410" i="3"/>
  <c r="CA1410" i="3"/>
  <c r="BQ1408" i="3"/>
  <c r="CA1408" i="3"/>
  <c r="BO1465" i="3"/>
  <c r="BY1465" i="3"/>
  <c r="AM1465" i="3"/>
  <c r="BP1521" i="3"/>
  <c r="BZ1521" i="3"/>
  <c r="AL1529" i="3"/>
  <c r="AJ1529" i="3"/>
  <c r="AK1529" i="3"/>
  <c r="AL1537" i="3"/>
  <c r="AJ1537" i="3"/>
  <c r="AK1537" i="3"/>
  <c r="AL1545" i="3"/>
  <c r="AJ1545" i="3"/>
  <c r="AK1545" i="3"/>
  <c r="AL1553" i="3"/>
  <c r="AJ1553" i="3"/>
  <c r="AK1553" i="3"/>
  <c r="AL1561" i="3"/>
  <c r="AJ1561" i="3"/>
  <c r="AK1561" i="3"/>
  <c r="BP1519" i="3"/>
  <c r="BZ1519" i="3"/>
  <c r="BP1527" i="3"/>
  <c r="BZ1527" i="3"/>
  <c r="BP1575" i="3"/>
  <c r="BZ1575" i="3"/>
  <c r="BY1582" i="3"/>
  <c r="AM1582" i="3"/>
  <c r="BO1582" i="3"/>
  <c r="BY1590" i="3"/>
  <c r="AM1590" i="3"/>
  <c r="BO1590" i="3"/>
  <c r="BY1598" i="3"/>
  <c r="AM1598" i="3"/>
  <c r="BO1598" i="3"/>
  <c r="BY1606" i="3"/>
  <c r="AM1606" i="3"/>
  <c r="BO1606" i="3"/>
  <c r="AJ1585" i="3"/>
  <c r="AK1585" i="3"/>
  <c r="AL1585" i="3"/>
  <c r="AJ1593" i="3"/>
  <c r="AK1593" i="3"/>
  <c r="AL1593" i="3"/>
  <c r="AJ1601" i="3"/>
  <c r="AK1601" i="3"/>
  <c r="AL1601" i="3"/>
  <c r="AO1610" i="3"/>
  <c r="AP1610" i="3"/>
  <c r="AN1610" i="3"/>
  <c r="BP1618" i="3"/>
  <c r="BZ1618" i="3"/>
  <c r="BP1634" i="3"/>
  <c r="BZ1634" i="3"/>
  <c r="BP1616" i="3"/>
  <c r="BZ1616" i="3"/>
  <c r="BP1632" i="3"/>
  <c r="BZ1632" i="3"/>
  <c r="AJ1623" i="3"/>
  <c r="AK1623" i="3"/>
  <c r="AL1623" i="3"/>
  <c r="AJ1631" i="3"/>
  <c r="AK1631" i="3"/>
  <c r="AL1631" i="3"/>
  <c r="BP1641" i="3"/>
  <c r="BZ1641" i="3"/>
  <c r="BP1647" i="3"/>
  <c r="BZ1647" i="3"/>
  <c r="BY1653" i="3"/>
  <c r="AM1653" i="3"/>
  <c r="BO1653" i="3"/>
  <c r="BY1661" i="3"/>
  <c r="AM1661" i="3"/>
  <c r="BO1661" i="3"/>
  <c r="BY1692" i="3"/>
  <c r="AM1692" i="3"/>
  <c r="BO1692" i="3"/>
  <c r="AJ1691" i="3"/>
  <c r="AL1691" i="3"/>
  <c r="AK1691" i="3"/>
  <c r="BO1699" i="3"/>
  <c r="BY1699" i="3"/>
  <c r="AM1699" i="3"/>
  <c r="BO1707" i="3"/>
  <c r="BY1707" i="3"/>
  <c r="AM1707" i="3"/>
  <c r="BO1715" i="3"/>
  <c r="BY1715" i="3"/>
  <c r="AM1715" i="3"/>
  <c r="BY1714" i="3"/>
  <c r="AM1714" i="3"/>
  <c r="BO1714" i="3"/>
  <c r="BO1723" i="3"/>
  <c r="BY1723" i="3"/>
  <c r="AM1723" i="3"/>
  <c r="BO1741" i="3"/>
  <c r="BY1741" i="3"/>
  <c r="AM1741" i="3"/>
  <c r="BP1764" i="3"/>
  <c r="BZ1764" i="3"/>
  <c r="AL1756" i="3"/>
  <c r="AJ1756" i="3"/>
  <c r="AK1756" i="3"/>
  <c r="AJ25" i="3"/>
  <c r="AK25" i="3"/>
  <c r="AL25" i="3"/>
  <c r="BY40" i="3"/>
  <c r="AM40" i="3"/>
  <c r="BO40" i="3"/>
  <c r="BY24" i="3"/>
  <c r="AM24" i="3"/>
  <c r="BO24" i="3"/>
  <c r="BO42" i="3"/>
  <c r="BY42" i="3"/>
  <c r="AM42" i="3"/>
  <c r="BO26" i="3"/>
  <c r="BY26" i="3"/>
  <c r="AM26" i="3"/>
  <c r="AJ29" i="3"/>
  <c r="AL29" i="3"/>
  <c r="AK29" i="3"/>
  <c r="AJ56" i="3"/>
  <c r="AK56" i="3"/>
  <c r="AL56" i="3"/>
  <c r="AJ64" i="3"/>
  <c r="AK64" i="3"/>
  <c r="AL64" i="3"/>
  <c r="AJ72" i="3"/>
  <c r="AK72" i="3"/>
  <c r="AL72" i="3"/>
  <c r="AJ80" i="3"/>
  <c r="AK80" i="3"/>
  <c r="AL80" i="3"/>
  <c r="AJ88" i="3"/>
  <c r="AK88" i="3"/>
  <c r="AL88" i="3"/>
  <c r="AJ96" i="3"/>
  <c r="AK96" i="3"/>
  <c r="AL96" i="3"/>
  <c r="AJ104" i="3"/>
  <c r="AK104" i="3"/>
  <c r="AL104" i="3"/>
  <c r="AJ112" i="3"/>
  <c r="AK112" i="3"/>
  <c r="AL112" i="3"/>
  <c r="AJ120" i="3"/>
  <c r="AK120" i="3"/>
  <c r="AL120" i="3"/>
  <c r="AJ128" i="3"/>
  <c r="AK128" i="3"/>
  <c r="AL128" i="3"/>
  <c r="AJ136" i="3"/>
  <c r="AK136" i="3"/>
  <c r="AL136" i="3"/>
  <c r="AJ144" i="3"/>
  <c r="AK144" i="3"/>
  <c r="AL144" i="3"/>
  <c r="AJ152" i="3"/>
  <c r="AK152" i="3"/>
  <c r="AL152" i="3"/>
  <c r="AJ160" i="3"/>
  <c r="AK160" i="3"/>
  <c r="AL160" i="3"/>
  <c r="AJ168" i="3"/>
  <c r="AK168" i="3"/>
  <c r="AL168" i="3"/>
  <c r="AJ176" i="3"/>
  <c r="AK176" i="3"/>
  <c r="AL176" i="3"/>
  <c r="AJ184" i="3"/>
  <c r="AK184" i="3"/>
  <c r="AL184" i="3"/>
  <c r="BY219" i="3"/>
  <c r="AM219" i="3"/>
  <c r="BO219" i="3"/>
  <c r="BY291" i="3"/>
  <c r="AM291" i="3"/>
  <c r="BO291" i="3"/>
  <c r="AL363" i="3"/>
  <c r="AJ363" i="3"/>
  <c r="AK363" i="3"/>
  <c r="BY225" i="3"/>
  <c r="AM225" i="3"/>
  <c r="BO225" i="3"/>
  <c r="AL249" i="3"/>
  <c r="AJ249" i="3"/>
  <c r="AK249" i="3"/>
  <c r="BY345" i="3"/>
  <c r="AM345" i="3"/>
  <c r="BO345" i="3"/>
  <c r="BZ204" i="3"/>
  <c r="BP204" i="3"/>
  <c r="BY269" i="3"/>
  <c r="AM269" i="3"/>
  <c r="BO269" i="3"/>
  <c r="BY349" i="3"/>
  <c r="AM349" i="3"/>
  <c r="BO349" i="3"/>
  <c r="AL373" i="3"/>
  <c r="AJ373" i="3"/>
  <c r="AK373" i="3"/>
  <c r="BY397" i="3"/>
  <c r="AM397" i="3"/>
  <c r="BO397" i="3"/>
  <c r="BY465" i="3"/>
  <c r="AM465" i="3"/>
  <c r="BO465" i="3"/>
  <c r="BY529" i="3"/>
  <c r="AM529" i="3"/>
  <c r="BO529" i="3"/>
  <c r="BY591" i="3"/>
  <c r="AM591" i="3"/>
  <c r="BO591" i="3"/>
  <c r="BO228" i="3"/>
  <c r="BY228" i="3"/>
  <c r="AM228" i="3"/>
  <c r="BO236" i="3"/>
  <c r="BY236" i="3"/>
  <c r="AM236" i="3"/>
  <c r="BO252" i="3"/>
  <c r="BY252" i="3"/>
  <c r="AM252" i="3"/>
  <c r="BQ265" i="3"/>
  <c r="CA265" i="3"/>
  <c r="BO280" i="3"/>
  <c r="BY280" i="3"/>
  <c r="AM280" i="3"/>
  <c r="BO296" i="3"/>
  <c r="BY296" i="3"/>
  <c r="AM296" i="3"/>
  <c r="BO308" i="3"/>
  <c r="BY308" i="3"/>
  <c r="AM308" i="3"/>
  <c r="BQ325" i="3"/>
  <c r="CA325" i="3"/>
  <c r="BO344" i="3"/>
  <c r="BY344" i="3"/>
  <c r="AM344" i="3"/>
  <c r="BO376" i="3"/>
  <c r="BY376" i="3"/>
  <c r="AM376" i="3"/>
  <c r="BO396" i="3"/>
  <c r="BY396" i="3"/>
  <c r="AM396" i="3"/>
  <c r="BO407" i="3"/>
  <c r="BY407" i="3"/>
  <c r="AM407" i="3"/>
  <c r="AK495" i="3"/>
  <c r="AL495" i="3"/>
  <c r="AJ495" i="3"/>
  <c r="AK561" i="3"/>
  <c r="AL561" i="3"/>
  <c r="AJ561" i="3"/>
  <c r="BY461" i="3"/>
  <c r="AM461" i="3"/>
  <c r="BO461" i="3"/>
  <c r="BY525" i="3"/>
  <c r="AM525" i="3"/>
  <c r="BO525" i="3"/>
  <c r="BY587" i="3"/>
  <c r="AM587" i="3"/>
  <c r="BO587" i="3"/>
  <c r="BY624" i="3"/>
  <c r="AM624" i="3"/>
  <c r="BO624" i="3"/>
  <c r="BY451" i="3"/>
  <c r="AM451" i="3"/>
  <c r="BO451" i="3"/>
  <c r="BY515" i="3"/>
  <c r="AM515" i="3"/>
  <c r="BO515" i="3"/>
  <c r="BY581" i="3"/>
  <c r="AM581" i="3"/>
  <c r="BO581" i="3"/>
  <c r="BO452" i="3"/>
  <c r="BY452" i="3"/>
  <c r="AM452" i="3"/>
  <c r="BO468" i="3"/>
  <c r="BY468" i="3"/>
  <c r="AM468" i="3"/>
  <c r="BO484" i="3"/>
  <c r="BY484" i="3"/>
  <c r="AM484" i="3"/>
  <c r="BO500" i="3"/>
  <c r="BY500" i="3"/>
  <c r="AM500" i="3"/>
  <c r="BO516" i="3"/>
  <c r="BY516" i="3"/>
  <c r="AM516" i="3"/>
  <c r="BO532" i="3"/>
  <c r="BY532" i="3"/>
  <c r="AM532" i="3"/>
  <c r="BO548" i="3"/>
  <c r="BY548" i="3"/>
  <c r="AM548" i="3"/>
  <c r="BO564" i="3"/>
  <c r="BY564" i="3"/>
  <c r="AM564" i="3"/>
  <c r="BO580" i="3"/>
  <c r="BY580" i="3"/>
  <c r="AM580" i="3"/>
  <c r="BO596" i="3"/>
  <c r="BY596" i="3"/>
  <c r="AM596" i="3"/>
  <c r="BO606" i="3"/>
  <c r="BY606" i="3"/>
  <c r="AM606" i="3"/>
  <c r="BP643" i="3"/>
  <c r="BZ643" i="3"/>
  <c r="BP658" i="3"/>
  <c r="BZ658" i="3"/>
  <c r="AL682" i="3"/>
  <c r="AJ682" i="3"/>
  <c r="AK682" i="3"/>
  <c r="AL690" i="3"/>
  <c r="AJ690" i="3"/>
  <c r="AK690" i="3"/>
  <c r="AL698" i="3"/>
  <c r="AJ698" i="3"/>
  <c r="AK698" i="3"/>
  <c r="AL706" i="3"/>
  <c r="AJ706" i="3"/>
  <c r="AK706" i="3"/>
  <c r="AL714" i="3"/>
  <c r="AJ714" i="3"/>
  <c r="AK714" i="3"/>
  <c r="AL722" i="3"/>
  <c r="AJ722" i="3"/>
  <c r="AK722" i="3"/>
  <c r="AL730" i="3"/>
  <c r="AJ730" i="3"/>
  <c r="AK730" i="3"/>
  <c r="AL738" i="3"/>
  <c r="AJ738" i="3"/>
  <c r="AK738" i="3"/>
  <c r="AL746" i="3"/>
  <c r="AJ746" i="3"/>
  <c r="AK746" i="3"/>
  <c r="AL754" i="3"/>
  <c r="AJ754" i="3"/>
  <c r="AK754" i="3"/>
  <c r="AL762" i="3"/>
  <c r="AJ762" i="3"/>
  <c r="AK762" i="3"/>
  <c r="AL770" i="3"/>
  <c r="AJ770" i="3"/>
  <c r="AK770" i="3"/>
  <c r="AL778" i="3"/>
  <c r="AJ778" i="3"/>
  <c r="AK778" i="3"/>
  <c r="AL786" i="3"/>
  <c r="AJ786" i="3"/>
  <c r="AK786" i="3"/>
  <c r="AL794" i="3"/>
  <c r="AJ794" i="3"/>
  <c r="AK794" i="3"/>
  <c r="AL802" i="3"/>
  <c r="AJ802" i="3"/>
  <c r="AK802" i="3"/>
  <c r="AL810" i="3"/>
  <c r="AJ810" i="3"/>
  <c r="AK810" i="3"/>
  <c r="AL818" i="3"/>
  <c r="AJ818" i="3"/>
  <c r="AK818" i="3"/>
  <c r="AJ821" i="3"/>
  <c r="AK821" i="3"/>
  <c r="AL821" i="3"/>
  <c r="AP828" i="3"/>
  <c r="AN828" i="3"/>
  <c r="AO828" i="3"/>
  <c r="AP836" i="3"/>
  <c r="AN836" i="3"/>
  <c r="AO836" i="3"/>
  <c r="BY975" i="3"/>
  <c r="AM975" i="3"/>
  <c r="BO975" i="3"/>
  <c r="AL862" i="3"/>
  <c r="AJ862" i="3"/>
  <c r="AK862" i="3"/>
  <c r="AL870" i="3"/>
  <c r="AJ870" i="3"/>
  <c r="AK870" i="3"/>
  <c r="AL878" i="3"/>
  <c r="AJ878" i="3"/>
  <c r="AK878" i="3"/>
  <c r="AL886" i="3"/>
  <c r="AJ886" i="3"/>
  <c r="AK886" i="3"/>
  <c r="AL894" i="3"/>
  <c r="AJ894" i="3"/>
  <c r="AK894" i="3"/>
  <c r="AL902" i="3"/>
  <c r="AJ902" i="3"/>
  <c r="AK902" i="3"/>
  <c r="AL910" i="3"/>
  <c r="AJ910" i="3"/>
  <c r="AK910" i="3"/>
  <c r="AL918" i="3"/>
  <c r="AJ918" i="3"/>
  <c r="AK918" i="3"/>
  <c r="AL926" i="3"/>
  <c r="AJ926" i="3"/>
  <c r="AK926" i="3"/>
  <c r="AL950" i="3"/>
  <c r="AJ950" i="3"/>
  <c r="AK950" i="3"/>
  <c r="AL944" i="3"/>
  <c r="AJ944" i="3"/>
  <c r="AK944" i="3"/>
  <c r="BY971" i="3"/>
  <c r="AM971" i="3"/>
  <c r="BO971" i="3"/>
  <c r="CA968" i="3"/>
  <c r="BQ968" i="3"/>
  <c r="BP1031" i="3"/>
  <c r="BZ1031" i="3"/>
  <c r="BO937" i="3"/>
  <c r="BY937" i="3"/>
  <c r="AM937" i="3"/>
  <c r="BO953" i="3"/>
  <c r="BY953" i="3"/>
  <c r="AM953" i="3"/>
  <c r="BP1061" i="3"/>
  <c r="BZ1061" i="3"/>
  <c r="BP1077" i="3"/>
  <c r="BZ1077" i="3"/>
  <c r="BP1093" i="3"/>
  <c r="BZ1093" i="3"/>
  <c r="BZ983" i="3"/>
  <c r="BP983" i="3"/>
  <c r="AL993" i="3"/>
  <c r="AJ993" i="3"/>
  <c r="AK993" i="3"/>
  <c r="BP1055" i="3"/>
  <c r="BZ1055" i="3"/>
  <c r="BP1071" i="3"/>
  <c r="BZ1071" i="3"/>
  <c r="BP1087" i="3"/>
  <c r="BZ1087" i="3"/>
  <c r="BP1103" i="3"/>
  <c r="BZ1103" i="3"/>
  <c r="BO1117" i="3"/>
  <c r="BY1117" i="3"/>
  <c r="AM1117" i="3"/>
  <c r="BO1125" i="3"/>
  <c r="BY1125" i="3"/>
  <c r="AM1125" i="3"/>
  <c r="BO1133" i="3"/>
  <c r="BY1133" i="3"/>
  <c r="AM1133" i="3"/>
  <c r="BO1141" i="3"/>
  <c r="BY1141" i="3"/>
  <c r="AM1141" i="3"/>
  <c r="BO1149" i="3"/>
  <c r="BY1149" i="3"/>
  <c r="AM1149" i="3"/>
  <c r="BO1157" i="3"/>
  <c r="BY1157" i="3"/>
  <c r="AM1157" i="3"/>
  <c r="BO1165" i="3"/>
  <c r="BY1165" i="3"/>
  <c r="AM1165" i="3"/>
  <c r="BO1173" i="3"/>
  <c r="BY1173" i="3"/>
  <c r="AM1173" i="3"/>
  <c r="BO1181" i="3"/>
  <c r="BY1181" i="3"/>
  <c r="AM1181" i="3"/>
  <c r="BO1189" i="3"/>
  <c r="BY1189" i="3"/>
  <c r="AM1189" i="3"/>
  <c r="BO1197" i="3"/>
  <c r="BY1197" i="3"/>
  <c r="AM1197" i="3"/>
  <c r="BO1205" i="3"/>
  <c r="BY1205" i="3"/>
  <c r="AM1205" i="3"/>
  <c r="AK1122" i="3"/>
  <c r="AL1122" i="3"/>
  <c r="AJ1122" i="3"/>
  <c r="AK1130" i="3"/>
  <c r="AL1130" i="3"/>
  <c r="AJ1130" i="3"/>
  <c r="AK1138" i="3"/>
  <c r="AL1138" i="3"/>
  <c r="AJ1138" i="3"/>
  <c r="AK1146" i="3"/>
  <c r="AL1146" i="3"/>
  <c r="AJ1146" i="3"/>
  <c r="AK1154" i="3"/>
  <c r="AL1154" i="3"/>
  <c r="AJ1154" i="3"/>
  <c r="AK1162" i="3"/>
  <c r="AL1162" i="3"/>
  <c r="AJ1162" i="3"/>
  <c r="AK1170" i="3"/>
  <c r="AL1170" i="3"/>
  <c r="AJ1170" i="3"/>
  <c r="AK1178" i="3"/>
  <c r="AL1178" i="3"/>
  <c r="AJ1178" i="3"/>
  <c r="AK1186" i="3"/>
  <c r="AL1186" i="3"/>
  <c r="AJ1186" i="3"/>
  <c r="AK1194" i="3"/>
  <c r="AL1194" i="3"/>
  <c r="AJ1194" i="3"/>
  <c r="AK1202" i="3"/>
  <c r="AL1202" i="3"/>
  <c r="AJ1202" i="3"/>
  <c r="AK1210" i="3"/>
  <c r="AL1210" i="3"/>
  <c r="AJ1210" i="3"/>
  <c r="BY1212" i="3"/>
  <c r="AM1212" i="3"/>
  <c r="BO1212" i="3"/>
  <c r="BO1220" i="3"/>
  <c r="BY1220" i="3"/>
  <c r="AM1220" i="3"/>
  <c r="BO1228" i="3"/>
  <c r="BY1228" i="3"/>
  <c r="AM1228" i="3"/>
  <c r="AJ1238" i="3"/>
  <c r="AK1238" i="3"/>
  <c r="AL1238" i="3"/>
  <c r="AJ1250" i="3"/>
  <c r="AK1250" i="3"/>
  <c r="AL1250" i="3"/>
  <c r="AJ1258" i="3"/>
  <c r="AK1258" i="3"/>
  <c r="AL1258" i="3"/>
  <c r="AJ1266" i="3"/>
  <c r="AK1266" i="3"/>
  <c r="AL1266" i="3"/>
  <c r="AJ1274" i="3"/>
  <c r="AK1274" i="3"/>
  <c r="AL1274" i="3"/>
  <c r="AJ1282" i="3"/>
  <c r="AK1282" i="3"/>
  <c r="AL1282" i="3"/>
  <c r="AJ1290" i="3"/>
  <c r="AK1290" i="3"/>
  <c r="AL1290" i="3"/>
  <c r="AJ1298" i="3"/>
  <c r="AK1298" i="3"/>
  <c r="AL1298" i="3"/>
  <c r="AJ1306" i="3"/>
  <c r="AK1306" i="3"/>
  <c r="AL1306" i="3"/>
  <c r="AJ1314" i="3"/>
  <c r="AK1314" i="3"/>
  <c r="AL1314" i="3"/>
  <c r="BO1332" i="3"/>
  <c r="BY1332" i="3"/>
  <c r="AM1332" i="3"/>
  <c r="BP1329" i="3"/>
  <c r="BZ1329" i="3"/>
  <c r="BQ1400" i="3"/>
  <c r="CA1400" i="3"/>
  <c r="AJ1411" i="3"/>
  <c r="AK1411" i="3"/>
  <c r="AL1411" i="3"/>
  <c r="AJ1419" i="3"/>
  <c r="AK1419" i="3"/>
  <c r="AL1419" i="3"/>
  <c r="AJ1427" i="3"/>
  <c r="AK1427" i="3"/>
  <c r="AL1427" i="3"/>
  <c r="AJ1435" i="3"/>
  <c r="AK1435" i="3"/>
  <c r="AL1435" i="3"/>
  <c r="AJ1443" i="3"/>
  <c r="AK1443" i="3"/>
  <c r="AL1443" i="3"/>
  <c r="AJ1451" i="3"/>
  <c r="AK1451" i="3"/>
  <c r="AL1451" i="3"/>
  <c r="AJ1461" i="3"/>
  <c r="AL1461" i="3"/>
  <c r="AK1461" i="3"/>
  <c r="BO1469" i="3"/>
  <c r="BY1469" i="3"/>
  <c r="AM1469" i="3"/>
  <c r="AL1462" i="3"/>
  <c r="AJ1462" i="3"/>
  <c r="AK1462" i="3"/>
  <c r="BP1472" i="3"/>
  <c r="BZ1472" i="3"/>
  <c r="BP1488" i="3"/>
  <c r="BZ1488" i="3"/>
  <c r="BP1504" i="3"/>
  <c r="BZ1504" i="3"/>
  <c r="BO1475" i="3"/>
  <c r="BY1475" i="3"/>
  <c r="AM1475" i="3"/>
  <c r="BO1483" i="3"/>
  <c r="BY1483" i="3"/>
  <c r="AM1483" i="3"/>
  <c r="BO1491" i="3"/>
  <c r="BY1491" i="3"/>
  <c r="AM1491" i="3"/>
  <c r="BO1499" i="3"/>
  <c r="BY1499" i="3"/>
  <c r="AM1499" i="3"/>
  <c r="BO1507" i="3"/>
  <c r="BY1507" i="3"/>
  <c r="AM1507" i="3"/>
  <c r="AJ1530" i="3"/>
  <c r="AK1530" i="3"/>
  <c r="AL1530" i="3"/>
  <c r="AJ1538" i="3"/>
  <c r="AK1538" i="3"/>
  <c r="AL1538" i="3"/>
  <c r="AJ1546" i="3"/>
  <c r="AK1546" i="3"/>
  <c r="AL1546" i="3"/>
  <c r="AJ1554" i="3"/>
  <c r="AK1554" i="3"/>
  <c r="AL1554" i="3"/>
  <c r="AJ1562" i="3"/>
  <c r="AK1562" i="3"/>
  <c r="AL1562" i="3"/>
  <c r="BP1567" i="3"/>
  <c r="BZ1567" i="3"/>
  <c r="BP1571" i="3"/>
  <c r="BZ1571" i="3"/>
  <c r="AO1612" i="3"/>
  <c r="AP1612" i="3"/>
  <c r="AN1612" i="3"/>
  <c r="BO1652" i="3"/>
  <c r="BY1652" i="3"/>
  <c r="AM1652" i="3"/>
  <c r="BO1660" i="3"/>
  <c r="BY1660" i="3"/>
  <c r="AM1660" i="3"/>
  <c r="BP1687" i="3"/>
  <c r="BZ1687" i="3"/>
  <c r="AL1671" i="3"/>
  <c r="AJ1671" i="3"/>
  <c r="AK1671" i="3"/>
  <c r="BP1681" i="3"/>
  <c r="BZ1681" i="3"/>
  <c r="AJ1668" i="3"/>
  <c r="AL1668" i="3"/>
  <c r="AK1668" i="3"/>
  <c r="AJ1682" i="3"/>
  <c r="AK1682" i="3"/>
  <c r="AL1682" i="3"/>
  <c r="BP1700" i="3"/>
  <c r="BZ1700" i="3"/>
  <c r="BP1746" i="3"/>
  <c r="BZ1746" i="3"/>
  <c r="BP1750" i="3"/>
  <c r="BZ1750" i="3"/>
  <c r="BO1757" i="3"/>
  <c r="BY1757" i="3"/>
  <c r="AM1757" i="3"/>
  <c r="BP1769" i="3"/>
  <c r="BZ1769" i="3"/>
  <c r="BY61" i="3"/>
  <c r="AM61" i="3"/>
  <c r="BO61" i="3"/>
  <c r="AN205" i="3"/>
  <c r="AO205" i="3"/>
  <c r="AP205" i="3"/>
  <c r="AK49" i="3"/>
  <c r="AL49" i="3"/>
  <c r="AJ49" i="3"/>
  <c r="AK71" i="3"/>
  <c r="AL71" i="3"/>
  <c r="AJ71" i="3"/>
  <c r="AK85" i="3"/>
  <c r="AL85" i="3"/>
  <c r="AJ85" i="3"/>
  <c r="AK93" i="3"/>
  <c r="AL93" i="3"/>
  <c r="AJ93" i="3"/>
  <c r="AK101" i="3"/>
  <c r="AL101" i="3"/>
  <c r="AJ101" i="3"/>
  <c r="AK109" i="3"/>
  <c r="AL109" i="3"/>
  <c r="AJ109" i="3"/>
  <c r="AK117" i="3"/>
  <c r="AL117" i="3"/>
  <c r="AJ117" i="3"/>
  <c r="AK125" i="3"/>
  <c r="AL125" i="3"/>
  <c r="AJ125" i="3"/>
  <c r="AK133" i="3"/>
  <c r="AL133" i="3"/>
  <c r="AJ133" i="3"/>
  <c r="AK141" i="3"/>
  <c r="AL141" i="3"/>
  <c r="AJ141" i="3"/>
  <c r="AK149" i="3"/>
  <c r="AL149" i="3"/>
  <c r="AJ149" i="3"/>
  <c r="AK157" i="3"/>
  <c r="AL157" i="3"/>
  <c r="AJ157" i="3"/>
  <c r="AK165" i="3"/>
  <c r="AL165" i="3"/>
  <c r="AJ165" i="3"/>
  <c r="AK173" i="3"/>
  <c r="AL173" i="3"/>
  <c r="AJ173" i="3"/>
  <c r="AK181" i="3"/>
  <c r="AL181" i="3"/>
  <c r="AJ181" i="3"/>
  <c r="AK189" i="3"/>
  <c r="AL189" i="3"/>
  <c r="AJ189" i="3"/>
  <c r="AL206" i="3"/>
  <c r="AJ206" i="3"/>
  <c r="AK206" i="3"/>
  <c r="AK27" i="3"/>
  <c r="AJ27" i="3"/>
  <c r="AL27" i="3"/>
  <c r="AK55" i="3"/>
  <c r="AL55" i="3"/>
  <c r="AJ55" i="3"/>
  <c r="AK69" i="3"/>
  <c r="AL69" i="3"/>
  <c r="AJ69" i="3"/>
  <c r="AL200" i="3"/>
  <c r="AJ200" i="3"/>
  <c r="AK200" i="3"/>
  <c r="AL267" i="3"/>
  <c r="AJ267" i="3"/>
  <c r="AK267" i="3"/>
  <c r="AL371" i="3"/>
  <c r="AJ371" i="3"/>
  <c r="AK371" i="3"/>
  <c r="AL213" i="3"/>
  <c r="AJ213" i="3"/>
  <c r="AK213" i="3"/>
  <c r="BY257" i="3"/>
  <c r="AM257" i="3"/>
  <c r="BO257" i="3"/>
  <c r="AL321" i="3"/>
  <c r="AJ321" i="3"/>
  <c r="AK321" i="3"/>
  <c r="AL369" i="3"/>
  <c r="AJ369" i="3"/>
  <c r="AK369" i="3"/>
  <c r="AL263" i="3"/>
  <c r="AJ263" i="3"/>
  <c r="AK263" i="3"/>
  <c r="BY311" i="3"/>
  <c r="AM311" i="3"/>
  <c r="BO311" i="3"/>
  <c r="BY367" i="3"/>
  <c r="AM367" i="3"/>
  <c r="BO367" i="3"/>
  <c r="CA417" i="3"/>
  <c r="BQ417" i="3"/>
  <c r="BO212" i="3"/>
  <c r="BY212" i="3"/>
  <c r="AM212" i="3"/>
  <c r="AL245" i="3"/>
  <c r="AJ245" i="3"/>
  <c r="AK245" i="3"/>
  <c r="AL309" i="3"/>
  <c r="AJ309" i="3"/>
  <c r="AK309" i="3"/>
  <c r="AL381" i="3"/>
  <c r="AJ381" i="3"/>
  <c r="AK381" i="3"/>
  <c r="BO415" i="3"/>
  <c r="BY415" i="3"/>
  <c r="AM415" i="3"/>
  <c r="BO426" i="3"/>
  <c r="BY426" i="3"/>
  <c r="AM426" i="3"/>
  <c r="BO434" i="3"/>
  <c r="BY434" i="3"/>
  <c r="AM434" i="3"/>
  <c r="BO442" i="3"/>
  <c r="BY442" i="3"/>
  <c r="AM442" i="3"/>
  <c r="AK505" i="3"/>
  <c r="AL505" i="3"/>
  <c r="AJ505" i="3"/>
  <c r="AK567" i="3"/>
  <c r="AL567" i="3"/>
  <c r="AJ567" i="3"/>
  <c r="AN614" i="3"/>
  <c r="AO614" i="3"/>
  <c r="AP614" i="3"/>
  <c r="BO214" i="3"/>
  <c r="BY214" i="3"/>
  <c r="AM214" i="3"/>
  <c r="BO230" i="3"/>
  <c r="BY230" i="3"/>
  <c r="AM230" i="3"/>
  <c r="BO254" i="3"/>
  <c r="BY254" i="3"/>
  <c r="AM254" i="3"/>
  <c r="BO266" i="3"/>
  <c r="BY266" i="3"/>
  <c r="AM266" i="3"/>
  <c r="BO282" i="3"/>
  <c r="BY282" i="3"/>
  <c r="AM282" i="3"/>
  <c r="BO302" i="3"/>
  <c r="BY302" i="3"/>
  <c r="AM302" i="3"/>
  <c r="BO318" i="3"/>
  <c r="BY318" i="3"/>
  <c r="AM318" i="3"/>
  <c r="BO326" i="3"/>
  <c r="BY326" i="3"/>
  <c r="AM326" i="3"/>
  <c r="BO334" i="3"/>
  <c r="BY334" i="3"/>
  <c r="AM334" i="3"/>
  <c r="BO346" i="3"/>
  <c r="BY346" i="3"/>
  <c r="AM346" i="3"/>
  <c r="BO370" i="3"/>
  <c r="BY370" i="3"/>
  <c r="AM370" i="3"/>
  <c r="BO386" i="3"/>
  <c r="BY386" i="3"/>
  <c r="AM386" i="3"/>
  <c r="BO398" i="3"/>
  <c r="BY398" i="3"/>
  <c r="AM398" i="3"/>
  <c r="BY503" i="3"/>
  <c r="AM503" i="3"/>
  <c r="BO503" i="3"/>
  <c r="BY569" i="3"/>
  <c r="AM569" i="3"/>
  <c r="BO569" i="3"/>
  <c r="CA637" i="3"/>
  <c r="BQ637" i="3"/>
  <c r="BO421" i="3"/>
  <c r="BY421" i="3"/>
  <c r="AM421" i="3"/>
  <c r="BY429" i="3"/>
  <c r="AM429" i="3"/>
  <c r="BO429" i="3"/>
  <c r="BY437" i="3"/>
  <c r="AM437" i="3"/>
  <c r="BO437" i="3"/>
  <c r="BY445" i="3"/>
  <c r="AM445" i="3"/>
  <c r="BO445" i="3"/>
  <c r="AK501" i="3"/>
  <c r="AL501" i="3"/>
  <c r="AJ501" i="3"/>
  <c r="AK563" i="3"/>
  <c r="AL563" i="3"/>
  <c r="AJ563" i="3"/>
  <c r="AK491" i="3"/>
  <c r="AL491" i="3"/>
  <c r="AJ491" i="3"/>
  <c r="AK557" i="3"/>
  <c r="AL557" i="3"/>
  <c r="AJ557" i="3"/>
  <c r="BO454" i="3"/>
  <c r="BY454" i="3"/>
  <c r="AM454" i="3"/>
  <c r="BO470" i="3"/>
  <c r="BY470" i="3"/>
  <c r="AM470" i="3"/>
  <c r="BO486" i="3"/>
  <c r="BY486" i="3"/>
  <c r="AM486" i="3"/>
  <c r="BO502" i="3"/>
  <c r="BY502" i="3"/>
  <c r="AM502" i="3"/>
  <c r="BO518" i="3"/>
  <c r="BY518" i="3"/>
  <c r="AM518" i="3"/>
  <c r="BO534" i="3"/>
  <c r="BY534" i="3"/>
  <c r="AM534" i="3"/>
  <c r="BO550" i="3"/>
  <c r="BY550" i="3"/>
  <c r="AM550" i="3"/>
  <c r="BO566" i="3"/>
  <c r="BY566" i="3"/>
  <c r="AM566" i="3"/>
  <c r="BO582" i="3"/>
  <c r="BY582" i="3"/>
  <c r="AM582" i="3"/>
  <c r="BO598" i="3"/>
  <c r="BY598" i="3"/>
  <c r="AM598" i="3"/>
  <c r="BP667" i="3"/>
  <c r="BZ667" i="3"/>
  <c r="BP636" i="3"/>
  <c r="BZ636" i="3"/>
  <c r="BP662" i="3"/>
  <c r="BZ662" i="3"/>
  <c r="BP640" i="3"/>
  <c r="BZ640" i="3"/>
  <c r="BP672" i="3"/>
  <c r="BZ672" i="3"/>
  <c r="CA683" i="3"/>
  <c r="BQ683" i="3"/>
  <c r="CA691" i="3"/>
  <c r="BQ691" i="3"/>
  <c r="CA699" i="3"/>
  <c r="BQ699" i="3"/>
  <c r="CA707" i="3"/>
  <c r="BQ707" i="3"/>
  <c r="CA715" i="3"/>
  <c r="BQ715" i="3"/>
  <c r="CA723" i="3"/>
  <c r="BQ723" i="3"/>
  <c r="CA731" i="3"/>
  <c r="BQ731" i="3"/>
  <c r="CA739" i="3"/>
  <c r="BQ739" i="3"/>
  <c r="CA747" i="3"/>
  <c r="BQ747" i="3"/>
  <c r="CA755" i="3"/>
  <c r="BQ755" i="3"/>
  <c r="CA763" i="3"/>
  <c r="BQ763" i="3"/>
  <c r="CA771" i="3"/>
  <c r="BQ771" i="3"/>
  <c r="CA779" i="3"/>
  <c r="BQ779" i="3"/>
  <c r="CA787" i="3"/>
  <c r="BQ787" i="3"/>
  <c r="CA795" i="3"/>
  <c r="BQ795" i="3"/>
  <c r="CA803" i="3"/>
  <c r="BQ803" i="3"/>
  <c r="CA811" i="3"/>
  <c r="BQ811" i="3"/>
  <c r="CA819" i="3"/>
  <c r="BQ819" i="3"/>
  <c r="BY826" i="3"/>
  <c r="AM826" i="3"/>
  <c r="BO826" i="3"/>
  <c r="AL940" i="3"/>
  <c r="AJ940" i="3"/>
  <c r="AK940" i="3"/>
  <c r="BY979" i="3"/>
  <c r="AM979" i="3"/>
  <c r="BO979" i="3"/>
  <c r="BY981" i="3"/>
  <c r="AM981" i="3"/>
  <c r="BO981" i="3"/>
  <c r="BO831" i="3"/>
  <c r="BY831" i="3"/>
  <c r="AM831" i="3"/>
  <c r="BO839" i="3"/>
  <c r="BY839" i="3"/>
  <c r="AM839" i="3"/>
  <c r="CA863" i="3"/>
  <c r="BQ863" i="3"/>
  <c r="CA871" i="3"/>
  <c r="BQ871" i="3"/>
  <c r="CA879" i="3"/>
  <c r="BQ879" i="3"/>
  <c r="CA887" i="3"/>
  <c r="BQ887" i="3"/>
  <c r="CA895" i="3"/>
  <c r="BQ895" i="3"/>
  <c r="CA903" i="3"/>
  <c r="BQ903" i="3"/>
  <c r="CA911" i="3"/>
  <c r="BQ911" i="3"/>
  <c r="CA919" i="3"/>
  <c r="BQ919" i="3"/>
  <c r="CA927" i="3"/>
  <c r="BQ927" i="3"/>
  <c r="BY962" i="3"/>
  <c r="AM962" i="3"/>
  <c r="BO962" i="3"/>
  <c r="BO939" i="3"/>
  <c r="BY939" i="3"/>
  <c r="AM939" i="3"/>
  <c r="BO955" i="3"/>
  <c r="BY955" i="3"/>
  <c r="AM955" i="3"/>
  <c r="AL995" i="3"/>
  <c r="AJ995" i="3"/>
  <c r="AK995" i="3"/>
  <c r="BQ1096" i="3"/>
  <c r="CA1096" i="3"/>
  <c r="BP1051" i="3"/>
  <c r="BZ1051" i="3"/>
  <c r="BP1041" i="3"/>
  <c r="BZ1041" i="3"/>
  <c r="AS1211" i="3"/>
  <c r="AQ1211" i="3"/>
  <c r="AR1211" i="3"/>
  <c r="BO1054" i="3"/>
  <c r="BY1054" i="3"/>
  <c r="AM1054" i="3"/>
  <c r="BO1062" i="3"/>
  <c r="BY1062" i="3"/>
  <c r="AM1062" i="3"/>
  <c r="BO1070" i="3"/>
  <c r="BY1070" i="3"/>
  <c r="AM1070" i="3"/>
  <c r="BO1078" i="3"/>
  <c r="BY1078" i="3"/>
  <c r="AM1078" i="3"/>
  <c r="BO1086" i="3"/>
  <c r="BY1086" i="3"/>
  <c r="AM1086" i="3"/>
  <c r="BP1243" i="3"/>
  <c r="BZ1243" i="3"/>
  <c r="BY1221" i="3"/>
  <c r="AM1221" i="3"/>
  <c r="BO1221" i="3"/>
  <c r="BY1229" i="3"/>
  <c r="AM1229" i="3"/>
  <c r="BO1229" i="3"/>
  <c r="BO1232" i="3"/>
  <c r="BY1232" i="3"/>
  <c r="AM1232" i="3"/>
  <c r="BY1343" i="3"/>
  <c r="AM1343" i="3"/>
  <c r="BO1343" i="3"/>
  <c r="BY1351" i="3"/>
  <c r="AM1351" i="3"/>
  <c r="BO1351" i="3"/>
  <c r="BY1359" i="3"/>
  <c r="AM1359" i="3"/>
  <c r="BO1359" i="3"/>
  <c r="BY1367" i="3"/>
  <c r="AM1367" i="3"/>
  <c r="BO1367" i="3"/>
  <c r="BY1375" i="3"/>
  <c r="AM1375" i="3"/>
  <c r="BO1375" i="3"/>
  <c r="BY1383" i="3"/>
  <c r="AM1383" i="3"/>
  <c r="BO1383" i="3"/>
  <c r="BY1391" i="3"/>
  <c r="AM1391" i="3"/>
  <c r="BO1391" i="3"/>
  <c r="BO1340" i="3"/>
  <c r="BY1340" i="3"/>
  <c r="AM1340" i="3"/>
  <c r="BO1348" i="3"/>
  <c r="BY1348" i="3"/>
  <c r="AM1348" i="3"/>
  <c r="BO1356" i="3"/>
  <c r="BY1356" i="3"/>
  <c r="AM1356" i="3"/>
  <c r="BO1364" i="3"/>
  <c r="BY1364" i="3"/>
  <c r="AM1364" i="3"/>
  <c r="BO1372" i="3"/>
  <c r="BY1372" i="3"/>
  <c r="AM1372" i="3"/>
  <c r="BO1380" i="3"/>
  <c r="BY1380" i="3"/>
  <c r="AM1380" i="3"/>
  <c r="BO1388" i="3"/>
  <c r="BY1388" i="3"/>
  <c r="AM1388" i="3"/>
  <c r="BO1396" i="3"/>
  <c r="BY1396" i="3"/>
  <c r="AM1396" i="3"/>
  <c r="AJ1399" i="3"/>
  <c r="AL1399" i="3"/>
  <c r="AK1399" i="3"/>
  <c r="BP1420" i="3"/>
  <c r="BZ1420" i="3"/>
  <c r="BP1436" i="3"/>
  <c r="BZ1436" i="3"/>
  <c r="BP1452" i="3"/>
  <c r="BZ1452" i="3"/>
  <c r="BQ1466" i="3"/>
  <c r="CA1466" i="3"/>
  <c r="BP1512" i="3"/>
  <c r="BZ1512" i="3"/>
  <c r="AP1464" i="3"/>
  <c r="AN1464" i="3"/>
  <c r="AO1464" i="3"/>
  <c r="BP1518" i="3"/>
  <c r="BZ1518" i="3"/>
  <c r="BP1526" i="3"/>
  <c r="BZ1526" i="3"/>
  <c r="AL1535" i="3"/>
  <c r="AJ1535" i="3"/>
  <c r="AK1535" i="3"/>
  <c r="AL1543" i="3"/>
  <c r="AJ1543" i="3"/>
  <c r="AK1543" i="3"/>
  <c r="AL1551" i="3"/>
  <c r="AJ1551" i="3"/>
  <c r="AK1551" i="3"/>
  <c r="AL1559" i="3"/>
  <c r="AJ1559" i="3"/>
  <c r="AK1559" i="3"/>
  <c r="BP1524" i="3"/>
  <c r="BZ1524" i="3"/>
  <c r="BP1578" i="3"/>
  <c r="BZ1578" i="3"/>
  <c r="AL1584" i="3"/>
  <c r="AJ1584" i="3"/>
  <c r="AK1584" i="3"/>
  <c r="AL1592" i="3"/>
  <c r="AJ1592" i="3"/>
  <c r="AK1592" i="3"/>
  <c r="AL1600" i="3"/>
  <c r="AJ1600" i="3"/>
  <c r="AK1600" i="3"/>
  <c r="AL1608" i="3"/>
  <c r="AJ1608" i="3"/>
  <c r="AK1608" i="3"/>
  <c r="BO1587" i="3"/>
  <c r="BY1587" i="3"/>
  <c r="AM1587" i="3"/>
  <c r="BO1595" i="3"/>
  <c r="BY1595" i="3"/>
  <c r="AM1595" i="3"/>
  <c r="BO1603" i="3"/>
  <c r="BY1603" i="3"/>
  <c r="AM1603" i="3"/>
  <c r="BP1630" i="3"/>
  <c r="BZ1630" i="3"/>
  <c r="BP1628" i="3"/>
  <c r="BZ1628" i="3"/>
  <c r="BO1617" i="3"/>
  <c r="BY1617" i="3"/>
  <c r="AM1617" i="3"/>
  <c r="BO1625" i="3"/>
  <c r="BY1625" i="3"/>
  <c r="AM1625" i="3"/>
  <c r="BO1633" i="3"/>
  <c r="BY1633" i="3"/>
  <c r="AM1633" i="3"/>
  <c r="BP1648" i="3"/>
  <c r="BZ1648" i="3"/>
  <c r="AL1655" i="3"/>
  <c r="AJ1655" i="3"/>
  <c r="AK1655" i="3"/>
  <c r="AL1663" i="3"/>
  <c r="AJ1663" i="3"/>
  <c r="AK1663" i="3"/>
  <c r="AL1690" i="3"/>
  <c r="AJ1690" i="3"/>
  <c r="AK1690" i="3"/>
  <c r="AP1696" i="3"/>
  <c r="AN1696" i="3"/>
  <c r="AO1696" i="3"/>
  <c r="AJ1689" i="3"/>
  <c r="AL1689" i="3"/>
  <c r="AK1689" i="3"/>
  <c r="AJ1705" i="3"/>
  <c r="AK1705" i="3"/>
  <c r="AL1705" i="3"/>
  <c r="AJ1713" i="3"/>
  <c r="AL1713" i="3"/>
  <c r="AK1713" i="3"/>
  <c r="BY1712" i="3"/>
  <c r="AM1712" i="3"/>
  <c r="BO1712" i="3"/>
  <c r="BO1725" i="3"/>
  <c r="BY1725" i="3"/>
  <c r="AM1725" i="3"/>
  <c r="BP1767" i="3"/>
  <c r="BZ1767" i="3"/>
  <c r="AL1762" i="3"/>
  <c r="AJ1762" i="3"/>
  <c r="AK1762" i="3"/>
  <c r="BO1772" i="3"/>
  <c r="BY1772" i="3"/>
  <c r="AM1772" i="3"/>
  <c r="BP1776" i="3"/>
  <c r="BZ1776" i="3"/>
  <c r="AJ45" i="3"/>
  <c r="AK45" i="3"/>
  <c r="AL45" i="3"/>
  <c r="AJ48" i="3"/>
  <c r="AK48" i="3"/>
  <c r="AL48" i="3"/>
  <c r="BY36" i="3"/>
  <c r="AM36" i="3"/>
  <c r="BO36" i="3"/>
  <c r="BY20" i="3"/>
  <c r="AM20" i="3"/>
  <c r="BO20" i="3"/>
  <c r="BO38" i="3"/>
  <c r="BY38" i="3"/>
  <c r="AM38" i="3"/>
  <c r="BO22" i="3"/>
  <c r="BY22" i="3"/>
  <c r="AM22" i="3"/>
  <c r="AJ41" i="3"/>
  <c r="AK41" i="3"/>
  <c r="AL41" i="3"/>
  <c r="AJ54" i="3"/>
  <c r="AK54" i="3"/>
  <c r="AL54" i="3"/>
  <c r="AJ62" i="3"/>
  <c r="AK62" i="3"/>
  <c r="AL62" i="3"/>
  <c r="AJ70" i="3"/>
  <c r="AK70" i="3"/>
  <c r="AL70" i="3"/>
  <c r="AJ78" i="3"/>
  <c r="AK78" i="3"/>
  <c r="AL78" i="3"/>
  <c r="AJ86" i="3"/>
  <c r="AK86" i="3"/>
  <c r="AL86" i="3"/>
  <c r="AJ94" i="3"/>
  <c r="AK94" i="3"/>
  <c r="AL94" i="3"/>
  <c r="AJ102" i="3"/>
  <c r="AK102" i="3"/>
  <c r="AL102" i="3"/>
  <c r="AJ110" i="3"/>
  <c r="AK110" i="3"/>
  <c r="AL110" i="3"/>
  <c r="AJ118" i="3"/>
  <c r="AK118" i="3"/>
  <c r="AL118" i="3"/>
  <c r="AJ126" i="3"/>
  <c r="AK126" i="3"/>
  <c r="AL126" i="3"/>
  <c r="AJ134" i="3"/>
  <c r="AK134" i="3"/>
  <c r="AL134" i="3"/>
  <c r="AJ142" i="3"/>
  <c r="AK142" i="3"/>
  <c r="AL142" i="3"/>
  <c r="AJ150" i="3"/>
  <c r="AK150" i="3"/>
  <c r="AL150" i="3"/>
  <c r="AJ158" i="3"/>
  <c r="AK158" i="3"/>
  <c r="AL158" i="3"/>
  <c r="AJ166" i="3"/>
  <c r="AK166" i="3"/>
  <c r="AL166" i="3"/>
  <c r="AJ174" i="3"/>
  <c r="AK174" i="3"/>
  <c r="AL174" i="3"/>
  <c r="AJ182" i="3"/>
  <c r="AK182" i="3"/>
  <c r="AL182" i="3"/>
  <c r="AJ190" i="3"/>
  <c r="AK190" i="3"/>
  <c r="AL190" i="3"/>
  <c r="AL243" i="3"/>
  <c r="AJ243" i="3"/>
  <c r="AK243" i="3"/>
  <c r="AL307" i="3"/>
  <c r="AJ307" i="3"/>
  <c r="AK307" i="3"/>
  <c r="BY339" i="3"/>
  <c r="AM339" i="3"/>
  <c r="BO339" i="3"/>
  <c r="BY377" i="3"/>
  <c r="AM377" i="3"/>
  <c r="BO377" i="3"/>
  <c r="BY231" i="3"/>
  <c r="AM231" i="3"/>
  <c r="BO231" i="3"/>
  <c r="BY319" i="3"/>
  <c r="AM319" i="3"/>
  <c r="BO319" i="3"/>
  <c r="AL253" i="3"/>
  <c r="AJ253" i="3"/>
  <c r="AK253" i="3"/>
  <c r="AL317" i="3"/>
  <c r="AJ317" i="3"/>
  <c r="AK317" i="3"/>
  <c r="BY418" i="3"/>
  <c r="AM418" i="3"/>
  <c r="BO418" i="3"/>
  <c r="BY513" i="3"/>
  <c r="AM513" i="3"/>
  <c r="BO513" i="3"/>
  <c r="BY575" i="3"/>
  <c r="AM575" i="3"/>
  <c r="BO575" i="3"/>
  <c r="AP616" i="3"/>
  <c r="AO616" i="3"/>
  <c r="AN616" i="3"/>
  <c r="AP620" i="3"/>
  <c r="AO620" i="3"/>
  <c r="AN620" i="3"/>
  <c r="BO216" i="3"/>
  <c r="BY216" i="3"/>
  <c r="AM216" i="3"/>
  <c r="BO232" i="3"/>
  <c r="BY232" i="3"/>
  <c r="AM232" i="3"/>
  <c r="BO240" i="3"/>
  <c r="BY240" i="3"/>
  <c r="AM240" i="3"/>
  <c r="BO256" i="3"/>
  <c r="BY256" i="3"/>
  <c r="AM256" i="3"/>
  <c r="BO268" i="3"/>
  <c r="BY268" i="3"/>
  <c r="AM268" i="3"/>
  <c r="BO284" i="3"/>
  <c r="BY284" i="3"/>
  <c r="AM284" i="3"/>
  <c r="BQ297" i="3"/>
  <c r="CA297" i="3"/>
  <c r="BO312" i="3"/>
  <c r="BY312" i="3"/>
  <c r="AM312" i="3"/>
  <c r="BO324" i="3"/>
  <c r="BY324" i="3"/>
  <c r="AM324" i="3"/>
  <c r="BO332" i="3"/>
  <c r="BY332" i="3"/>
  <c r="AM332" i="3"/>
  <c r="BO348" i="3"/>
  <c r="BY348" i="3"/>
  <c r="AM348" i="3"/>
  <c r="BO360" i="3"/>
  <c r="BY360" i="3"/>
  <c r="AM360" i="3"/>
  <c r="BO372" i="3"/>
  <c r="BY372" i="3"/>
  <c r="AM372" i="3"/>
  <c r="BO388" i="3"/>
  <c r="BY388" i="3"/>
  <c r="AM388" i="3"/>
  <c r="BO400" i="3"/>
  <c r="BY400" i="3"/>
  <c r="AM400" i="3"/>
  <c r="AK511" i="3"/>
  <c r="AL511" i="3"/>
  <c r="AJ511" i="3"/>
  <c r="AK577" i="3"/>
  <c r="AL577" i="3"/>
  <c r="AJ577" i="3"/>
  <c r="AK477" i="3"/>
  <c r="AL477" i="3"/>
  <c r="AJ477" i="3"/>
  <c r="AK539" i="3"/>
  <c r="AL539" i="3"/>
  <c r="AJ539" i="3"/>
  <c r="AS419" i="3"/>
  <c r="AR419" i="3"/>
  <c r="AQ419" i="3"/>
  <c r="AK467" i="3"/>
  <c r="AL467" i="3"/>
  <c r="AJ467" i="3"/>
  <c r="AK531" i="3"/>
  <c r="AL531" i="3"/>
  <c r="AJ531" i="3"/>
  <c r="AK597" i="3"/>
  <c r="AL597" i="3"/>
  <c r="AJ597" i="3"/>
  <c r="AJ456" i="3"/>
  <c r="AK456" i="3"/>
  <c r="AL456" i="3"/>
  <c r="AJ472" i="3"/>
  <c r="AK472" i="3"/>
  <c r="AL472" i="3"/>
  <c r="AJ488" i="3"/>
  <c r="AK488" i="3"/>
  <c r="AL488" i="3"/>
  <c r="AJ504" i="3"/>
  <c r="AK504" i="3"/>
  <c r="AL504" i="3"/>
  <c r="AJ520" i="3"/>
  <c r="AK520" i="3"/>
  <c r="AL520" i="3"/>
  <c r="AJ536" i="3"/>
  <c r="AK536" i="3"/>
  <c r="AL536" i="3"/>
  <c r="AJ552" i="3"/>
  <c r="AK552" i="3"/>
  <c r="AL552" i="3"/>
  <c r="AJ568" i="3"/>
  <c r="AK568" i="3"/>
  <c r="AL568" i="3"/>
  <c r="AJ584" i="3"/>
  <c r="AK584" i="3"/>
  <c r="AL584" i="3"/>
  <c r="AJ600" i="3"/>
  <c r="AK600" i="3"/>
  <c r="AL600" i="3"/>
  <c r="AJ608" i="3"/>
  <c r="AK608" i="3"/>
  <c r="AL608" i="3"/>
  <c r="BP659" i="3"/>
  <c r="BZ659" i="3"/>
  <c r="BP674" i="3"/>
  <c r="BZ674" i="3"/>
  <c r="AL688" i="3"/>
  <c r="AJ688" i="3"/>
  <c r="AK688" i="3"/>
  <c r="AL696" i="3"/>
  <c r="AJ696" i="3"/>
  <c r="AK696" i="3"/>
  <c r="AL704" i="3"/>
  <c r="AJ704" i="3"/>
  <c r="AK704" i="3"/>
  <c r="AL712" i="3"/>
  <c r="AJ712" i="3"/>
  <c r="AK712" i="3"/>
  <c r="AL720" i="3"/>
  <c r="AJ720" i="3"/>
  <c r="AK720" i="3"/>
  <c r="AL728" i="3"/>
  <c r="AJ728" i="3"/>
  <c r="AK728" i="3"/>
  <c r="AL736" i="3"/>
  <c r="AJ736" i="3"/>
  <c r="AK736" i="3"/>
  <c r="AL744" i="3"/>
  <c r="AJ744" i="3"/>
  <c r="AK744" i="3"/>
  <c r="AL752" i="3"/>
  <c r="AJ752" i="3"/>
  <c r="AK752" i="3"/>
  <c r="AL760" i="3"/>
  <c r="AJ760" i="3"/>
  <c r="AK760" i="3"/>
  <c r="AL768" i="3"/>
  <c r="AJ768" i="3"/>
  <c r="AK768" i="3"/>
  <c r="AL776" i="3"/>
  <c r="AJ776" i="3"/>
  <c r="AK776" i="3"/>
  <c r="AL784" i="3"/>
  <c r="AJ784" i="3"/>
  <c r="AK784" i="3"/>
  <c r="AL792" i="3"/>
  <c r="AJ792" i="3"/>
  <c r="AK792" i="3"/>
  <c r="AL800" i="3"/>
  <c r="AJ800" i="3"/>
  <c r="AK800" i="3"/>
  <c r="AL808" i="3"/>
  <c r="AJ808" i="3"/>
  <c r="AK808" i="3"/>
  <c r="AL816" i="3"/>
  <c r="AJ816" i="3"/>
  <c r="AK816" i="3"/>
  <c r="AL824" i="3"/>
  <c r="AJ824" i="3"/>
  <c r="AK824" i="3"/>
  <c r="BQ830" i="3"/>
  <c r="CA830" i="3"/>
  <c r="BQ838" i="3"/>
  <c r="CA838" i="3"/>
  <c r="AL948" i="3"/>
  <c r="AJ948" i="3"/>
  <c r="AK948" i="3"/>
  <c r="AN980" i="3"/>
  <c r="AO980" i="3"/>
  <c r="AP980" i="3"/>
  <c r="BP844" i="3"/>
  <c r="BZ844" i="3"/>
  <c r="BY860" i="3"/>
  <c r="AM860" i="3"/>
  <c r="BO860" i="3"/>
  <c r="BY868" i="3"/>
  <c r="AM868" i="3"/>
  <c r="BO868" i="3"/>
  <c r="BY876" i="3"/>
  <c r="AM876" i="3"/>
  <c r="BO876" i="3"/>
  <c r="BY884" i="3"/>
  <c r="AM884" i="3"/>
  <c r="BO884" i="3"/>
  <c r="BY892" i="3"/>
  <c r="AM892" i="3"/>
  <c r="BO892" i="3"/>
  <c r="BY900" i="3"/>
  <c r="AM900" i="3"/>
  <c r="BO900" i="3"/>
  <c r="BY908" i="3"/>
  <c r="AM908" i="3"/>
  <c r="BO908" i="3"/>
  <c r="BY916" i="3"/>
  <c r="AM916" i="3"/>
  <c r="BO916" i="3"/>
  <c r="BY924" i="3"/>
  <c r="AM924" i="3"/>
  <c r="BO924" i="3"/>
  <c r="BY932" i="3"/>
  <c r="AM932" i="3"/>
  <c r="BO932" i="3"/>
  <c r="AL960" i="3"/>
  <c r="AJ960" i="3"/>
  <c r="AK960" i="3"/>
  <c r="BY973" i="3"/>
  <c r="AM973" i="3"/>
  <c r="BO973" i="3"/>
  <c r="BP1047" i="3"/>
  <c r="BZ1047" i="3"/>
  <c r="AJ941" i="3"/>
  <c r="AK941" i="3"/>
  <c r="AL941" i="3"/>
  <c r="AJ957" i="3"/>
  <c r="AK957" i="3"/>
  <c r="AL957" i="3"/>
  <c r="BP1057" i="3"/>
  <c r="BZ1057" i="3"/>
  <c r="BP1073" i="3"/>
  <c r="BZ1073" i="3"/>
  <c r="BP1089" i="3"/>
  <c r="BZ1089" i="3"/>
  <c r="BP1100" i="3"/>
  <c r="BZ1100" i="3"/>
  <c r="BP1011" i="3"/>
  <c r="BZ1011" i="3"/>
  <c r="BO1097" i="3"/>
  <c r="BY1097" i="3"/>
  <c r="AM1097" i="3"/>
  <c r="BP1001" i="3"/>
  <c r="BZ1001" i="3"/>
  <c r="BO1123" i="3"/>
  <c r="BY1123" i="3"/>
  <c r="AM1123" i="3"/>
  <c r="BO1131" i="3"/>
  <c r="BY1131" i="3"/>
  <c r="AM1131" i="3"/>
  <c r="BO1139" i="3"/>
  <c r="BY1139" i="3"/>
  <c r="AM1139" i="3"/>
  <c r="BO1147" i="3"/>
  <c r="BY1147" i="3"/>
  <c r="AM1147" i="3"/>
  <c r="BO1155" i="3"/>
  <c r="BY1155" i="3"/>
  <c r="AM1155" i="3"/>
  <c r="BO1163" i="3"/>
  <c r="BY1163" i="3"/>
  <c r="AM1163" i="3"/>
  <c r="BO1171" i="3"/>
  <c r="BY1171" i="3"/>
  <c r="AM1171" i="3"/>
  <c r="BO1179" i="3"/>
  <c r="BY1179" i="3"/>
  <c r="AM1179" i="3"/>
  <c r="BO1187" i="3"/>
  <c r="BY1187" i="3"/>
  <c r="AM1187" i="3"/>
  <c r="BO1195" i="3"/>
  <c r="BY1195" i="3"/>
  <c r="AM1195" i="3"/>
  <c r="BO1203" i="3"/>
  <c r="BY1203" i="3"/>
  <c r="AM1203" i="3"/>
  <c r="AJ1107" i="3"/>
  <c r="AK1107" i="3"/>
  <c r="AL1107" i="3"/>
  <c r="BY1120" i="3"/>
  <c r="AM1120" i="3"/>
  <c r="BO1120" i="3"/>
  <c r="BY1128" i="3"/>
  <c r="AM1128" i="3"/>
  <c r="BO1128" i="3"/>
  <c r="BY1136" i="3"/>
  <c r="AM1136" i="3"/>
  <c r="BO1136" i="3"/>
  <c r="BY1144" i="3"/>
  <c r="AM1144" i="3"/>
  <c r="BO1144" i="3"/>
  <c r="BY1152" i="3"/>
  <c r="AM1152" i="3"/>
  <c r="BO1152" i="3"/>
  <c r="BY1160" i="3"/>
  <c r="AM1160" i="3"/>
  <c r="BO1160" i="3"/>
  <c r="BY1168" i="3"/>
  <c r="AM1168" i="3"/>
  <c r="BO1168" i="3"/>
  <c r="BY1176" i="3"/>
  <c r="AM1176" i="3"/>
  <c r="BO1176" i="3"/>
  <c r="BY1184" i="3"/>
  <c r="AM1184" i="3"/>
  <c r="BO1184" i="3"/>
  <c r="BY1192" i="3"/>
  <c r="AM1192" i="3"/>
  <c r="BO1192" i="3"/>
  <c r="BY1200" i="3"/>
  <c r="AM1200" i="3"/>
  <c r="BO1200" i="3"/>
  <c r="BY1208" i="3"/>
  <c r="AM1208" i="3"/>
  <c r="BO1208" i="3"/>
  <c r="AJ1218" i="3"/>
  <c r="AL1218" i="3"/>
  <c r="AK1218" i="3"/>
  <c r="AJ1226" i="3"/>
  <c r="AL1226" i="3"/>
  <c r="AK1226" i="3"/>
  <c r="AK1235" i="3"/>
  <c r="AL1235" i="3"/>
  <c r="AJ1235" i="3"/>
  <c r="AK1239" i="3"/>
  <c r="AL1239" i="3"/>
  <c r="AJ1239" i="3"/>
  <c r="BY1241" i="3"/>
  <c r="AM1241" i="3"/>
  <c r="BO1241" i="3"/>
  <c r="AJ1234" i="3"/>
  <c r="AK1234" i="3"/>
  <c r="AL1234" i="3"/>
  <c r="AJ1248" i="3"/>
  <c r="AK1248" i="3"/>
  <c r="AL1248" i="3"/>
  <c r="AJ1256" i="3"/>
  <c r="AK1256" i="3"/>
  <c r="AL1256" i="3"/>
  <c r="AJ1264" i="3"/>
  <c r="AK1264" i="3"/>
  <c r="AL1264" i="3"/>
  <c r="AJ1272" i="3"/>
  <c r="AK1272" i="3"/>
  <c r="AL1272" i="3"/>
  <c r="AJ1280" i="3"/>
  <c r="AK1280" i="3"/>
  <c r="AL1280" i="3"/>
  <c r="AJ1288" i="3"/>
  <c r="AK1288" i="3"/>
  <c r="AL1288" i="3"/>
  <c r="AJ1296" i="3"/>
  <c r="AK1296" i="3"/>
  <c r="AL1296" i="3"/>
  <c r="AJ1304" i="3"/>
  <c r="AK1304" i="3"/>
  <c r="AL1304" i="3"/>
  <c r="AJ1312" i="3"/>
  <c r="AK1312" i="3"/>
  <c r="AL1312" i="3"/>
  <c r="AO1319" i="3"/>
  <c r="AP1319" i="3"/>
  <c r="AN1319" i="3"/>
  <c r="AO1406" i="3"/>
  <c r="AP1406" i="3"/>
  <c r="AN1406" i="3"/>
  <c r="BP1337" i="3"/>
  <c r="BZ1337" i="3"/>
  <c r="AJ1403" i="3"/>
  <c r="AL1403" i="3"/>
  <c r="AK1403" i="3"/>
  <c r="BP1426" i="3"/>
  <c r="BZ1426" i="3"/>
  <c r="BP1442" i="3"/>
  <c r="BZ1442" i="3"/>
  <c r="BP1458" i="3"/>
  <c r="BZ1458" i="3"/>
  <c r="AJ1413" i="3"/>
  <c r="AK1413" i="3"/>
  <c r="AL1413" i="3"/>
  <c r="AJ1421" i="3"/>
  <c r="AK1421" i="3"/>
  <c r="AL1421" i="3"/>
  <c r="AJ1429" i="3"/>
  <c r="AK1429" i="3"/>
  <c r="AL1429" i="3"/>
  <c r="AJ1437" i="3"/>
  <c r="AK1437" i="3"/>
  <c r="AL1437" i="3"/>
  <c r="AJ1445" i="3"/>
  <c r="AK1445" i="3"/>
  <c r="AL1445" i="3"/>
  <c r="AJ1453" i="3"/>
  <c r="AK1453" i="3"/>
  <c r="AL1453" i="3"/>
  <c r="AJ1463" i="3"/>
  <c r="AL1463" i="3"/>
  <c r="AK1463" i="3"/>
  <c r="BP1511" i="3"/>
  <c r="BZ1511" i="3"/>
  <c r="AO1468" i="3"/>
  <c r="AP1468" i="3"/>
  <c r="AN1468" i="3"/>
  <c r="BP1484" i="3"/>
  <c r="BZ1484" i="3"/>
  <c r="BP1500" i="3"/>
  <c r="BZ1500" i="3"/>
  <c r="BO1473" i="3"/>
  <c r="BY1473" i="3"/>
  <c r="AM1473" i="3"/>
  <c r="BO1481" i="3"/>
  <c r="BY1481" i="3"/>
  <c r="AM1481" i="3"/>
  <c r="BO1489" i="3"/>
  <c r="BY1489" i="3"/>
  <c r="AM1489" i="3"/>
  <c r="BO1497" i="3"/>
  <c r="BY1497" i="3"/>
  <c r="AM1497" i="3"/>
  <c r="BO1505" i="3"/>
  <c r="BY1505" i="3"/>
  <c r="AM1505" i="3"/>
  <c r="AJ1532" i="3"/>
  <c r="AK1532" i="3"/>
  <c r="AL1532" i="3"/>
  <c r="AJ1540" i="3"/>
  <c r="AK1540" i="3"/>
  <c r="AL1540" i="3"/>
  <c r="AJ1548" i="3"/>
  <c r="AK1548" i="3"/>
  <c r="AL1548" i="3"/>
  <c r="AJ1556" i="3"/>
  <c r="AK1556" i="3"/>
  <c r="AL1556" i="3"/>
  <c r="AJ1564" i="3"/>
  <c r="AK1564" i="3"/>
  <c r="AL1564" i="3"/>
  <c r="BP1568" i="3"/>
  <c r="BZ1568" i="3"/>
  <c r="BP1572" i="3"/>
  <c r="BZ1572" i="3"/>
  <c r="AJ1609" i="3"/>
  <c r="AK1609" i="3"/>
  <c r="AL1609" i="3"/>
  <c r="BO1650" i="3"/>
  <c r="BY1650" i="3"/>
  <c r="AM1650" i="3"/>
  <c r="BO1658" i="3"/>
  <c r="BY1658" i="3"/>
  <c r="AM1658" i="3"/>
  <c r="BY1665" i="3"/>
  <c r="AM1665" i="3"/>
  <c r="BO1665" i="3"/>
  <c r="BQ1673" i="3"/>
  <c r="CA1673" i="3"/>
  <c r="BP1677" i="3"/>
  <c r="BZ1677" i="3"/>
  <c r="AO1698" i="3"/>
  <c r="AP1698" i="3"/>
  <c r="AN1698" i="3"/>
  <c r="AJ1670" i="3"/>
  <c r="AL1670" i="3"/>
  <c r="AK1670" i="3"/>
  <c r="BO1676" i="3"/>
  <c r="BY1676" i="3"/>
  <c r="AM1676" i="3"/>
  <c r="BO1684" i="3"/>
  <c r="BY1684" i="3"/>
  <c r="AM1684" i="3"/>
  <c r="BP1734" i="3"/>
  <c r="BZ1734" i="3"/>
  <c r="BP1726" i="3"/>
  <c r="BZ1726" i="3"/>
  <c r="BO1759" i="3"/>
  <c r="BY1759" i="3"/>
  <c r="AM1759" i="3"/>
  <c r="BO1770" i="3"/>
  <c r="BY1770" i="3"/>
  <c r="AM1770" i="3"/>
  <c r="BO47" i="3"/>
  <c r="BY47" i="3"/>
  <c r="AM47" i="3"/>
  <c r="BY57" i="3"/>
  <c r="AM57" i="3"/>
  <c r="BO57" i="3"/>
  <c r="BY77" i="3"/>
  <c r="AM77" i="3"/>
  <c r="BO77" i="3"/>
  <c r="BY87" i="3"/>
  <c r="AM87" i="3"/>
  <c r="BO87" i="3"/>
  <c r="BY95" i="3"/>
  <c r="AM95" i="3"/>
  <c r="BO95" i="3"/>
  <c r="BY103" i="3"/>
  <c r="AM103" i="3"/>
  <c r="BO103" i="3"/>
  <c r="BY111" i="3"/>
  <c r="AM111" i="3"/>
  <c r="BO111" i="3"/>
  <c r="BY119" i="3"/>
  <c r="AM119" i="3"/>
  <c r="BO119" i="3"/>
  <c r="BY127" i="3"/>
  <c r="AM127" i="3"/>
  <c r="BO127" i="3"/>
  <c r="BY135" i="3"/>
  <c r="AM135" i="3"/>
  <c r="BO135" i="3"/>
  <c r="BY143" i="3"/>
  <c r="AM143" i="3"/>
  <c r="BO143" i="3"/>
  <c r="BY151" i="3"/>
  <c r="AM151" i="3"/>
  <c r="BO151" i="3"/>
  <c r="BY159" i="3"/>
  <c r="AM159" i="3"/>
  <c r="BO159" i="3"/>
  <c r="BY167" i="3"/>
  <c r="AM167" i="3"/>
  <c r="BO167" i="3"/>
  <c r="BY175" i="3"/>
  <c r="AM175" i="3"/>
  <c r="BO175" i="3"/>
  <c r="BY183" i="3"/>
  <c r="AM183" i="3"/>
  <c r="BO183" i="3"/>
  <c r="BY191" i="3"/>
  <c r="AM191" i="3"/>
  <c r="BO191" i="3"/>
  <c r="BO43" i="3"/>
  <c r="BY43" i="3"/>
  <c r="AM43" i="3"/>
  <c r="BO19" i="3"/>
  <c r="BY19" i="3"/>
  <c r="AM19" i="3"/>
  <c r="BY59" i="3"/>
  <c r="AM59" i="3"/>
  <c r="BO59" i="3"/>
  <c r="BY73" i="3"/>
  <c r="AM73" i="3"/>
  <c r="BO73" i="3"/>
  <c r="AL192" i="3"/>
  <c r="AJ192" i="3"/>
  <c r="AK192" i="3"/>
  <c r="AL198" i="3"/>
  <c r="AJ198" i="3"/>
  <c r="AK198" i="3"/>
  <c r="AL251" i="3"/>
  <c r="AJ251" i="3"/>
  <c r="AK251" i="3"/>
  <c r="AL315" i="3"/>
  <c r="AJ315" i="3"/>
  <c r="AK315" i="3"/>
  <c r="BY241" i="3"/>
  <c r="AM241" i="3"/>
  <c r="BO241" i="3"/>
  <c r="AL305" i="3"/>
  <c r="AJ305" i="3"/>
  <c r="AK305" i="3"/>
  <c r="AL337" i="3"/>
  <c r="AJ337" i="3"/>
  <c r="AK337" i="3"/>
  <c r="BY385" i="3"/>
  <c r="AM385" i="3"/>
  <c r="BO385" i="3"/>
  <c r="AL247" i="3"/>
  <c r="AJ247" i="3"/>
  <c r="AK247" i="3"/>
  <c r="BY271" i="3"/>
  <c r="AM271" i="3"/>
  <c r="BO271" i="3"/>
  <c r="BY383" i="3"/>
  <c r="AM383" i="3"/>
  <c r="BO383" i="3"/>
  <c r="BY414" i="3"/>
  <c r="AM414" i="3"/>
  <c r="BO414" i="3"/>
  <c r="BO201" i="3"/>
  <c r="BY201" i="3"/>
  <c r="AM201" i="3"/>
  <c r="BY293" i="3"/>
  <c r="AM293" i="3"/>
  <c r="BO293" i="3"/>
  <c r="BY341" i="3"/>
  <c r="AM341" i="3"/>
  <c r="BO341" i="3"/>
  <c r="BO428" i="3"/>
  <c r="BY428" i="3"/>
  <c r="AM428" i="3"/>
  <c r="BO436" i="3"/>
  <c r="BY436" i="3"/>
  <c r="AM436" i="3"/>
  <c r="BO444" i="3"/>
  <c r="BY444" i="3"/>
  <c r="AM444" i="3"/>
  <c r="BY457" i="3"/>
  <c r="AM457" i="3"/>
  <c r="BO457" i="3"/>
  <c r="BY521" i="3"/>
  <c r="AM521" i="3"/>
  <c r="BO521" i="3"/>
  <c r="BY583" i="3"/>
  <c r="AM583" i="3"/>
  <c r="BO583" i="3"/>
  <c r="CA615" i="3"/>
  <c r="BQ615" i="3"/>
  <c r="CA619" i="3"/>
  <c r="BQ619" i="3"/>
  <c r="CA623" i="3"/>
  <c r="BQ623" i="3"/>
  <c r="BO218" i="3"/>
  <c r="BY218" i="3"/>
  <c r="AM218" i="3"/>
  <c r="BO242" i="3"/>
  <c r="BY242" i="3"/>
  <c r="AM242" i="3"/>
  <c r="BO258" i="3"/>
  <c r="BY258" i="3"/>
  <c r="AM258" i="3"/>
  <c r="BO278" i="3"/>
  <c r="BY278" i="3"/>
  <c r="AM278" i="3"/>
  <c r="BO294" i="3"/>
  <c r="BY294" i="3"/>
  <c r="AM294" i="3"/>
  <c r="BO306" i="3"/>
  <c r="BY306" i="3"/>
  <c r="AM306" i="3"/>
  <c r="BO322" i="3"/>
  <c r="BY322" i="3"/>
  <c r="AM322" i="3"/>
  <c r="BO330" i="3"/>
  <c r="BY330" i="3"/>
  <c r="AM330" i="3"/>
  <c r="BO342" i="3"/>
  <c r="BY342" i="3"/>
  <c r="AM342" i="3"/>
  <c r="BO358" i="3"/>
  <c r="BY358" i="3"/>
  <c r="AM358" i="3"/>
  <c r="BO374" i="3"/>
  <c r="BY374" i="3"/>
  <c r="AM374" i="3"/>
  <c r="BO390" i="3"/>
  <c r="BY390" i="3"/>
  <c r="AM390" i="3"/>
  <c r="BQ405" i="3"/>
  <c r="CA405" i="3"/>
  <c r="AK487" i="3"/>
  <c r="AL487" i="3"/>
  <c r="AJ487" i="3"/>
  <c r="AK553" i="3"/>
  <c r="AL553" i="3"/>
  <c r="AJ553" i="3"/>
  <c r="BY423" i="3"/>
  <c r="AM423" i="3"/>
  <c r="BO423" i="3"/>
  <c r="BY431" i="3"/>
  <c r="AM431" i="3"/>
  <c r="BO431" i="3"/>
  <c r="BY439" i="3"/>
  <c r="AM439" i="3"/>
  <c r="BO439" i="3"/>
  <c r="BY447" i="3"/>
  <c r="AM447" i="3"/>
  <c r="BO447" i="3"/>
  <c r="BY485" i="3"/>
  <c r="AM485" i="3"/>
  <c r="BO485" i="3"/>
  <c r="BY547" i="3"/>
  <c r="AM547" i="3"/>
  <c r="BO547" i="3"/>
  <c r="BY475" i="3"/>
  <c r="AM475" i="3"/>
  <c r="BO475" i="3"/>
  <c r="BY541" i="3"/>
  <c r="AM541" i="3"/>
  <c r="BO541" i="3"/>
  <c r="BY626" i="3"/>
  <c r="AM626" i="3"/>
  <c r="BO626" i="3"/>
  <c r="BO458" i="3"/>
  <c r="BY458" i="3"/>
  <c r="AM458" i="3"/>
  <c r="BO474" i="3"/>
  <c r="BY474" i="3"/>
  <c r="AM474" i="3"/>
  <c r="BO490" i="3"/>
  <c r="BY490" i="3"/>
  <c r="AM490" i="3"/>
  <c r="BO506" i="3"/>
  <c r="BY506" i="3"/>
  <c r="AM506" i="3"/>
  <c r="BO522" i="3"/>
  <c r="BY522" i="3"/>
  <c r="AM522" i="3"/>
  <c r="BO538" i="3"/>
  <c r="BY538" i="3"/>
  <c r="AM538" i="3"/>
  <c r="BO554" i="3"/>
  <c r="BY554" i="3"/>
  <c r="AM554" i="3"/>
  <c r="BO570" i="3"/>
  <c r="BY570" i="3"/>
  <c r="AM570" i="3"/>
  <c r="BO586" i="3"/>
  <c r="BY586" i="3"/>
  <c r="AM586" i="3"/>
  <c r="BP651" i="3"/>
  <c r="BZ651" i="3"/>
  <c r="BP666" i="3"/>
  <c r="BZ666" i="3"/>
  <c r="BP663" i="3"/>
  <c r="BZ663" i="3"/>
  <c r="BP641" i="3"/>
  <c r="BZ641" i="3"/>
  <c r="BP673" i="3"/>
  <c r="BZ673" i="3"/>
  <c r="AN685" i="3"/>
  <c r="AO685" i="3"/>
  <c r="AP685" i="3"/>
  <c r="AN693" i="3"/>
  <c r="AO693" i="3"/>
  <c r="AP693" i="3"/>
  <c r="AN701" i="3"/>
  <c r="AO701" i="3"/>
  <c r="AP701" i="3"/>
  <c r="AN709" i="3"/>
  <c r="AO709" i="3"/>
  <c r="AP709" i="3"/>
  <c r="AN717" i="3"/>
  <c r="AO717" i="3"/>
  <c r="AP717" i="3"/>
  <c r="AN725" i="3"/>
  <c r="AO725" i="3"/>
  <c r="AP725" i="3"/>
  <c r="AN733" i="3"/>
  <c r="AO733" i="3"/>
  <c r="AP733" i="3"/>
  <c r="AN741" i="3"/>
  <c r="AO741" i="3"/>
  <c r="AP741" i="3"/>
  <c r="AN749" i="3"/>
  <c r="AO749" i="3"/>
  <c r="AP749" i="3"/>
  <c r="AN757" i="3"/>
  <c r="AO757" i="3"/>
  <c r="AP757" i="3"/>
  <c r="AN765" i="3"/>
  <c r="AO765" i="3"/>
  <c r="AP765" i="3"/>
  <c r="AN773" i="3"/>
  <c r="AO773" i="3"/>
  <c r="AP773" i="3"/>
  <c r="AN781" i="3"/>
  <c r="AO781" i="3"/>
  <c r="AP781" i="3"/>
  <c r="AN789" i="3"/>
  <c r="AO789" i="3"/>
  <c r="AP789" i="3"/>
  <c r="AN797" i="3"/>
  <c r="AO797" i="3"/>
  <c r="AP797" i="3"/>
  <c r="AN805" i="3"/>
  <c r="AO805" i="3"/>
  <c r="AP805" i="3"/>
  <c r="AN813" i="3"/>
  <c r="AO813" i="3"/>
  <c r="AP813" i="3"/>
  <c r="BY934" i="3"/>
  <c r="AM934" i="3"/>
  <c r="BO934" i="3"/>
  <c r="BY942" i="3"/>
  <c r="AM942" i="3"/>
  <c r="BO942" i="3"/>
  <c r="CA986" i="3"/>
  <c r="BQ986" i="3"/>
  <c r="BY936" i="3"/>
  <c r="AM936" i="3"/>
  <c r="BO936" i="3"/>
  <c r="CA974" i="3"/>
  <c r="BQ974" i="3"/>
  <c r="BO829" i="3"/>
  <c r="BY829" i="3"/>
  <c r="AM829" i="3"/>
  <c r="BO837" i="3"/>
  <c r="BY837" i="3"/>
  <c r="AM837" i="3"/>
  <c r="BP848" i="3"/>
  <c r="BZ848" i="3"/>
  <c r="CA861" i="3"/>
  <c r="BQ861" i="3"/>
  <c r="CA869" i="3"/>
  <c r="BQ869" i="3"/>
  <c r="CA877" i="3"/>
  <c r="BQ877" i="3"/>
  <c r="CA885" i="3"/>
  <c r="BQ885" i="3"/>
  <c r="CA893" i="3"/>
  <c r="BQ893" i="3"/>
  <c r="CA901" i="3"/>
  <c r="BQ901" i="3"/>
  <c r="CA909" i="3"/>
  <c r="BQ909" i="3"/>
  <c r="CA917" i="3"/>
  <c r="BQ917" i="3"/>
  <c r="CA925" i="3"/>
  <c r="BQ925" i="3"/>
  <c r="BY946" i="3"/>
  <c r="AM946" i="3"/>
  <c r="BO946" i="3"/>
  <c r="BP1039" i="3"/>
  <c r="BZ1039" i="3"/>
  <c r="AJ935" i="3"/>
  <c r="AK935" i="3"/>
  <c r="AL935" i="3"/>
  <c r="AJ951" i="3"/>
  <c r="AK951" i="3"/>
  <c r="AL951" i="3"/>
  <c r="BP977" i="3"/>
  <c r="BZ977" i="3"/>
  <c r="AJ1095" i="3"/>
  <c r="AK1095" i="3"/>
  <c r="AL1095" i="3"/>
  <c r="BO1060" i="3"/>
  <c r="BY1060" i="3"/>
  <c r="AM1060" i="3"/>
  <c r="BO1068" i="3"/>
  <c r="BY1068" i="3"/>
  <c r="AM1068" i="3"/>
  <c r="BO1076" i="3"/>
  <c r="BY1076" i="3"/>
  <c r="AM1076" i="3"/>
  <c r="BO1084" i="3"/>
  <c r="BY1084" i="3"/>
  <c r="AM1084" i="3"/>
  <c r="BO1092" i="3"/>
  <c r="BY1092" i="3"/>
  <c r="AM1092" i="3"/>
  <c r="BY1215" i="3"/>
  <c r="AM1215" i="3"/>
  <c r="BO1215" i="3"/>
  <c r="BY1223" i="3"/>
  <c r="AM1223" i="3"/>
  <c r="BO1223" i="3"/>
  <c r="BY1231" i="3"/>
  <c r="AM1231" i="3"/>
  <c r="BO1231" i="3"/>
  <c r="BP1247" i="3"/>
  <c r="BZ1247" i="3"/>
  <c r="BP1263" i="3"/>
  <c r="BZ1263" i="3"/>
  <c r="BP1279" i="3"/>
  <c r="BZ1279" i="3"/>
  <c r="BP1295" i="3"/>
  <c r="BZ1295" i="3"/>
  <c r="BP1311" i="3"/>
  <c r="BZ1311" i="3"/>
  <c r="BO1236" i="3"/>
  <c r="BY1236" i="3"/>
  <c r="AM1236" i="3"/>
  <c r="BY1341" i="3"/>
  <c r="AM1341" i="3"/>
  <c r="BO1341" i="3"/>
  <c r="BY1349" i="3"/>
  <c r="AM1349" i="3"/>
  <c r="BO1349" i="3"/>
  <c r="BY1357" i="3"/>
  <c r="AM1357" i="3"/>
  <c r="BO1357" i="3"/>
  <c r="BY1365" i="3"/>
  <c r="AM1365" i="3"/>
  <c r="BO1365" i="3"/>
  <c r="BY1373" i="3"/>
  <c r="AM1373" i="3"/>
  <c r="BO1373" i="3"/>
  <c r="BY1381" i="3"/>
  <c r="AM1381" i="3"/>
  <c r="BO1381" i="3"/>
  <c r="BY1389" i="3"/>
  <c r="AM1389" i="3"/>
  <c r="BO1389" i="3"/>
  <c r="BY1397" i="3"/>
  <c r="AM1397" i="3"/>
  <c r="BO1397" i="3"/>
  <c r="AJ1342" i="3"/>
  <c r="AK1342" i="3"/>
  <c r="AL1342" i="3"/>
  <c r="AJ1350" i="3"/>
  <c r="AK1350" i="3"/>
  <c r="AL1350" i="3"/>
  <c r="AJ1358" i="3"/>
  <c r="AK1358" i="3"/>
  <c r="AL1358" i="3"/>
  <c r="AJ1366" i="3"/>
  <c r="AK1366" i="3"/>
  <c r="AL1366" i="3"/>
  <c r="AJ1374" i="3"/>
  <c r="AK1374" i="3"/>
  <c r="AL1374" i="3"/>
  <c r="AJ1382" i="3"/>
  <c r="AK1382" i="3"/>
  <c r="AL1382" i="3"/>
  <c r="AJ1390" i="3"/>
  <c r="AK1390" i="3"/>
  <c r="AL1390" i="3"/>
  <c r="AO1402" i="3"/>
  <c r="AP1402" i="3"/>
  <c r="AN1402" i="3"/>
  <c r="BP1416" i="3"/>
  <c r="BZ1416" i="3"/>
  <c r="BP1432" i="3"/>
  <c r="BZ1432" i="3"/>
  <c r="BP1448" i="3"/>
  <c r="BZ1448" i="3"/>
  <c r="AJ1405" i="3"/>
  <c r="AL1405" i="3"/>
  <c r="AK1405" i="3"/>
  <c r="BP1478" i="3"/>
  <c r="BZ1478" i="3"/>
  <c r="BP1494" i="3"/>
  <c r="BZ1494" i="3"/>
  <c r="BP1517" i="3"/>
  <c r="BZ1517" i="3"/>
  <c r="BP1514" i="3"/>
  <c r="BZ1514" i="3"/>
  <c r="BY1529" i="3"/>
  <c r="AM1529" i="3"/>
  <c r="BO1529" i="3"/>
  <c r="BY1537" i="3"/>
  <c r="AM1537" i="3"/>
  <c r="BO1537" i="3"/>
  <c r="BY1545" i="3"/>
  <c r="AM1545" i="3"/>
  <c r="BO1545" i="3"/>
  <c r="BY1553" i="3"/>
  <c r="AM1553" i="3"/>
  <c r="BO1553" i="3"/>
  <c r="BY1561" i="3"/>
  <c r="AM1561" i="3"/>
  <c r="BO1561" i="3"/>
  <c r="AL1586" i="3"/>
  <c r="AJ1586" i="3"/>
  <c r="AK1586" i="3"/>
  <c r="AL1594" i="3"/>
  <c r="AJ1594" i="3"/>
  <c r="AK1594" i="3"/>
  <c r="AL1602" i="3"/>
  <c r="AJ1602" i="3"/>
  <c r="AK1602" i="3"/>
  <c r="BO1585" i="3"/>
  <c r="BY1585" i="3"/>
  <c r="AM1585" i="3"/>
  <c r="BO1593" i="3"/>
  <c r="BY1593" i="3"/>
  <c r="AM1593" i="3"/>
  <c r="BO1601" i="3"/>
  <c r="BY1601" i="3"/>
  <c r="AM1601" i="3"/>
  <c r="BQ1610" i="3"/>
  <c r="CA1610" i="3"/>
  <c r="BO1623" i="3"/>
  <c r="BY1623" i="3"/>
  <c r="AM1623" i="3"/>
  <c r="BO1631" i="3"/>
  <c r="BY1631" i="3"/>
  <c r="AM1631" i="3"/>
  <c r="AL1649" i="3"/>
  <c r="AK1649" i="3"/>
  <c r="AJ1649" i="3"/>
  <c r="AL1657" i="3"/>
  <c r="AJ1657" i="3"/>
  <c r="AK1657" i="3"/>
  <c r="BP1645" i="3"/>
  <c r="BZ1645" i="3"/>
  <c r="AJ1697" i="3"/>
  <c r="AL1697" i="3"/>
  <c r="AK1697" i="3"/>
  <c r="BO1691" i="3"/>
  <c r="BY1691" i="3"/>
  <c r="AM1691" i="3"/>
  <c r="BP1706" i="3"/>
  <c r="BZ1706" i="3"/>
  <c r="AJ1703" i="3"/>
  <c r="AK1703" i="3"/>
  <c r="AL1703" i="3"/>
  <c r="AJ1711" i="3"/>
  <c r="AL1711" i="3"/>
  <c r="AK1711" i="3"/>
  <c r="AJ1719" i="3"/>
  <c r="AL1719" i="3"/>
  <c r="AK1719" i="3"/>
  <c r="BP1737" i="3"/>
  <c r="BZ1737" i="3"/>
  <c r="AJ1710" i="3"/>
  <c r="AK1710" i="3"/>
  <c r="AL1710" i="3"/>
  <c r="AL1718" i="3"/>
  <c r="AJ1718" i="3"/>
  <c r="AK1718" i="3"/>
  <c r="AJ1727" i="3"/>
  <c r="AK1727" i="3"/>
  <c r="AL1727" i="3"/>
  <c r="BY1756" i="3"/>
  <c r="AM1756" i="3"/>
  <c r="BO1756" i="3"/>
  <c r="BP1777" i="3"/>
  <c r="BZ1777" i="3"/>
  <c r="BO25" i="3"/>
  <c r="BY25" i="3"/>
  <c r="AM25" i="3"/>
  <c r="AJ40" i="3"/>
  <c r="AK40" i="3"/>
  <c r="AL40" i="3"/>
  <c r="AK24" i="3"/>
  <c r="AJ24" i="3"/>
  <c r="AL24" i="3"/>
  <c r="AK34" i="3"/>
  <c r="AL34" i="3"/>
  <c r="AJ34" i="3"/>
  <c r="BO29" i="3"/>
  <c r="BY29" i="3"/>
  <c r="AM29" i="3"/>
  <c r="BO56" i="3"/>
  <c r="BY56" i="3"/>
  <c r="AM56" i="3"/>
  <c r="BO64" i="3"/>
  <c r="BY64" i="3"/>
  <c r="AM64" i="3"/>
  <c r="BO72" i="3"/>
  <c r="BY72" i="3"/>
  <c r="AM72" i="3"/>
  <c r="BO80" i="3"/>
  <c r="BY80" i="3"/>
  <c r="AM80" i="3"/>
  <c r="BO88" i="3"/>
  <c r="BY88" i="3"/>
  <c r="AM88" i="3"/>
  <c r="BO96" i="3"/>
  <c r="BY96" i="3"/>
  <c r="AM96" i="3"/>
  <c r="BO104" i="3"/>
  <c r="BY104" i="3"/>
  <c r="AM104" i="3"/>
  <c r="BO112" i="3"/>
  <c r="BY112" i="3"/>
  <c r="AM112" i="3"/>
  <c r="BO120" i="3"/>
  <c r="BY120" i="3"/>
  <c r="AM120" i="3"/>
  <c r="BO128" i="3"/>
  <c r="BY128" i="3"/>
  <c r="AM128" i="3"/>
  <c r="BO136" i="3"/>
  <c r="BY136" i="3"/>
  <c r="AM136" i="3"/>
  <c r="BO144" i="3"/>
  <c r="BY144" i="3"/>
  <c r="AM144" i="3"/>
  <c r="BO152" i="3"/>
  <c r="BY152" i="3"/>
  <c r="AM152" i="3"/>
  <c r="BO160" i="3"/>
  <c r="BY160" i="3"/>
  <c r="AM160" i="3"/>
  <c r="BO168" i="3"/>
  <c r="BY168" i="3"/>
  <c r="AM168" i="3"/>
  <c r="BO176" i="3"/>
  <c r="BY176" i="3"/>
  <c r="AM176" i="3"/>
  <c r="BO184" i="3"/>
  <c r="BY184" i="3"/>
  <c r="AM184" i="3"/>
  <c r="AL259" i="3"/>
  <c r="AJ259" i="3"/>
  <c r="AK259" i="3"/>
  <c r="BY363" i="3"/>
  <c r="AM363" i="3"/>
  <c r="BO363" i="3"/>
  <c r="BY249" i="3"/>
  <c r="AM249" i="3"/>
  <c r="BO249" i="3"/>
  <c r="AL393" i="3"/>
  <c r="AJ393" i="3"/>
  <c r="AK393" i="3"/>
  <c r="AL255" i="3"/>
  <c r="AJ255" i="3"/>
  <c r="AK255" i="3"/>
  <c r="AL303" i="3"/>
  <c r="AJ303" i="3"/>
  <c r="AK303" i="3"/>
  <c r="AL343" i="3"/>
  <c r="AJ343" i="3"/>
  <c r="AK343" i="3"/>
  <c r="AL301" i="3"/>
  <c r="AJ301" i="3"/>
  <c r="AK301" i="3"/>
  <c r="BY373" i="3"/>
  <c r="AM373" i="3"/>
  <c r="BO373" i="3"/>
  <c r="AJ408" i="3"/>
  <c r="AK408" i="3"/>
  <c r="AL408" i="3"/>
  <c r="AK497" i="3"/>
  <c r="AL497" i="3"/>
  <c r="AJ497" i="3"/>
  <c r="AK559" i="3"/>
  <c r="AL559" i="3"/>
  <c r="AJ559" i="3"/>
  <c r="AJ220" i="3"/>
  <c r="AK220" i="3"/>
  <c r="AL220" i="3"/>
  <c r="AP233" i="3"/>
  <c r="AN233" i="3"/>
  <c r="AO233" i="3"/>
  <c r="AJ244" i="3"/>
  <c r="AK244" i="3"/>
  <c r="AL244" i="3"/>
  <c r="AJ260" i="3"/>
  <c r="AK260" i="3"/>
  <c r="AL260" i="3"/>
  <c r="AJ272" i="3"/>
  <c r="AK272" i="3"/>
  <c r="AL272" i="3"/>
  <c r="AJ288" i="3"/>
  <c r="AK288" i="3"/>
  <c r="AL288" i="3"/>
  <c r="AJ300" i="3"/>
  <c r="AK300" i="3"/>
  <c r="AL300" i="3"/>
  <c r="AJ316" i="3"/>
  <c r="AK316" i="3"/>
  <c r="AL316" i="3"/>
  <c r="AJ328" i="3"/>
  <c r="AK328" i="3"/>
  <c r="AL328" i="3"/>
  <c r="AJ336" i="3"/>
  <c r="AK336" i="3"/>
  <c r="AL336" i="3"/>
  <c r="AJ352" i="3"/>
  <c r="AK352" i="3"/>
  <c r="AL352" i="3"/>
  <c r="AJ368" i="3"/>
  <c r="AK368" i="3"/>
  <c r="AL368" i="3"/>
  <c r="AJ384" i="3"/>
  <c r="AK384" i="3"/>
  <c r="AL384" i="3"/>
  <c r="AP401" i="3"/>
  <c r="AN401" i="3"/>
  <c r="AO401" i="3"/>
  <c r="BY495" i="3"/>
  <c r="AM495" i="3"/>
  <c r="BO495" i="3"/>
  <c r="BY561" i="3"/>
  <c r="AM561" i="3"/>
  <c r="BO561" i="3"/>
  <c r="AK493" i="3"/>
  <c r="AL493" i="3"/>
  <c r="AJ493" i="3"/>
  <c r="AK555" i="3"/>
  <c r="AL555" i="3"/>
  <c r="AJ555" i="3"/>
  <c r="AN633" i="3"/>
  <c r="AO633" i="3"/>
  <c r="AP633" i="3"/>
  <c r="AK483" i="3"/>
  <c r="AL483" i="3"/>
  <c r="AJ483" i="3"/>
  <c r="AK549" i="3"/>
  <c r="AL549" i="3"/>
  <c r="AJ549" i="3"/>
  <c r="AJ460" i="3"/>
  <c r="AK460" i="3"/>
  <c r="AL460" i="3"/>
  <c r="AJ476" i="3"/>
  <c r="AK476" i="3"/>
  <c r="AL476" i="3"/>
  <c r="AJ492" i="3"/>
  <c r="AK492" i="3"/>
  <c r="AL492" i="3"/>
  <c r="AJ508" i="3"/>
  <c r="AK508" i="3"/>
  <c r="AL508" i="3"/>
  <c r="AJ524" i="3"/>
  <c r="AK524" i="3"/>
  <c r="AL524" i="3"/>
  <c r="AJ540" i="3"/>
  <c r="AK540" i="3"/>
  <c r="AL540" i="3"/>
  <c r="AJ556" i="3"/>
  <c r="AK556" i="3"/>
  <c r="AL556" i="3"/>
  <c r="AJ572" i="3"/>
  <c r="AK572" i="3"/>
  <c r="AL572" i="3"/>
  <c r="AJ588" i="3"/>
  <c r="AK588" i="3"/>
  <c r="AL588" i="3"/>
  <c r="AJ602" i="3"/>
  <c r="AK602" i="3"/>
  <c r="AL602" i="3"/>
  <c r="AJ610" i="3"/>
  <c r="AK610" i="3"/>
  <c r="AL610" i="3"/>
  <c r="BY682" i="3"/>
  <c r="AM682" i="3"/>
  <c r="BO682" i="3"/>
  <c r="BY690" i="3"/>
  <c r="AM690" i="3"/>
  <c r="BO690" i="3"/>
  <c r="BY698" i="3"/>
  <c r="AM698" i="3"/>
  <c r="BO698" i="3"/>
  <c r="BY706" i="3"/>
  <c r="AM706" i="3"/>
  <c r="BO706" i="3"/>
  <c r="BY714" i="3"/>
  <c r="AM714" i="3"/>
  <c r="BO714" i="3"/>
  <c r="BY722" i="3"/>
  <c r="AM722" i="3"/>
  <c r="BO722" i="3"/>
  <c r="BY730" i="3"/>
  <c r="AM730" i="3"/>
  <c r="BO730" i="3"/>
  <c r="BY738" i="3"/>
  <c r="AM738" i="3"/>
  <c r="BO738" i="3"/>
  <c r="BY746" i="3"/>
  <c r="AM746" i="3"/>
  <c r="BO746" i="3"/>
  <c r="BY754" i="3"/>
  <c r="AM754" i="3"/>
  <c r="BO754" i="3"/>
  <c r="BY762" i="3"/>
  <c r="AM762" i="3"/>
  <c r="BO762" i="3"/>
  <c r="BY770" i="3"/>
  <c r="AM770" i="3"/>
  <c r="BO770" i="3"/>
  <c r="BY778" i="3"/>
  <c r="AM778" i="3"/>
  <c r="BO778" i="3"/>
  <c r="BY786" i="3"/>
  <c r="AM786" i="3"/>
  <c r="BO786" i="3"/>
  <c r="BY794" i="3"/>
  <c r="AM794" i="3"/>
  <c r="BO794" i="3"/>
  <c r="BY802" i="3"/>
  <c r="AM802" i="3"/>
  <c r="BO802" i="3"/>
  <c r="BY810" i="3"/>
  <c r="AM810" i="3"/>
  <c r="BO810" i="3"/>
  <c r="BY818" i="3"/>
  <c r="AM818" i="3"/>
  <c r="BO818" i="3"/>
  <c r="BO821" i="3"/>
  <c r="BY821" i="3"/>
  <c r="AM821" i="3"/>
  <c r="BQ828" i="3"/>
  <c r="CA828" i="3"/>
  <c r="BQ836" i="3"/>
  <c r="CA836" i="3"/>
  <c r="BP850" i="3"/>
  <c r="BZ850" i="3"/>
  <c r="AL989" i="3"/>
  <c r="AJ989" i="3"/>
  <c r="AK989" i="3"/>
  <c r="BP845" i="3"/>
  <c r="BZ845" i="3"/>
  <c r="BY862" i="3"/>
  <c r="AM862" i="3"/>
  <c r="BO862" i="3"/>
  <c r="BY870" i="3"/>
  <c r="AM870" i="3"/>
  <c r="BO870" i="3"/>
  <c r="BY878" i="3"/>
  <c r="AM878" i="3"/>
  <c r="BO878" i="3"/>
  <c r="BY886" i="3"/>
  <c r="AM886" i="3"/>
  <c r="BO886" i="3"/>
  <c r="BY894" i="3"/>
  <c r="AM894" i="3"/>
  <c r="BO894" i="3"/>
  <c r="BY902" i="3"/>
  <c r="AM902" i="3"/>
  <c r="BO902" i="3"/>
  <c r="BY910" i="3"/>
  <c r="AM910" i="3"/>
  <c r="BO910" i="3"/>
  <c r="BY918" i="3"/>
  <c r="AM918" i="3"/>
  <c r="BO918" i="3"/>
  <c r="BY926" i="3"/>
  <c r="AM926" i="3"/>
  <c r="BO926" i="3"/>
  <c r="BY950" i="3"/>
  <c r="AM950" i="3"/>
  <c r="BO950" i="3"/>
  <c r="BY944" i="3"/>
  <c r="AM944" i="3"/>
  <c r="BO944" i="3"/>
  <c r="AL954" i="3"/>
  <c r="AJ954" i="3"/>
  <c r="AK954" i="3"/>
  <c r="AL987" i="3"/>
  <c r="AJ987" i="3"/>
  <c r="AK987" i="3"/>
  <c r="BP999" i="3"/>
  <c r="BZ999" i="3"/>
  <c r="AJ945" i="3"/>
  <c r="AK945" i="3"/>
  <c r="AL945" i="3"/>
  <c r="AJ961" i="3"/>
  <c r="AK961" i="3"/>
  <c r="AL961" i="3"/>
  <c r="BY993" i="3"/>
  <c r="AM993" i="3"/>
  <c r="BO993" i="3"/>
  <c r="AJ1121" i="3"/>
  <c r="AK1121" i="3"/>
  <c r="AL1121" i="3"/>
  <c r="AJ1129" i="3"/>
  <c r="AK1129" i="3"/>
  <c r="AL1129" i="3"/>
  <c r="AJ1137" i="3"/>
  <c r="AK1137" i="3"/>
  <c r="AL1137" i="3"/>
  <c r="AJ1145" i="3"/>
  <c r="AK1145" i="3"/>
  <c r="AL1145" i="3"/>
  <c r="AJ1153" i="3"/>
  <c r="AK1153" i="3"/>
  <c r="AL1153" i="3"/>
  <c r="AJ1161" i="3"/>
  <c r="AK1161" i="3"/>
  <c r="AL1161" i="3"/>
  <c r="AJ1169" i="3"/>
  <c r="AK1169" i="3"/>
  <c r="AL1169" i="3"/>
  <c r="AJ1177" i="3"/>
  <c r="AK1177" i="3"/>
  <c r="AL1177" i="3"/>
  <c r="AJ1185" i="3"/>
  <c r="AK1185" i="3"/>
  <c r="AL1185" i="3"/>
  <c r="AJ1193" i="3"/>
  <c r="AK1193" i="3"/>
  <c r="AL1193" i="3"/>
  <c r="AJ1201" i="3"/>
  <c r="AK1201" i="3"/>
  <c r="AL1201" i="3"/>
  <c r="AJ1209" i="3"/>
  <c r="AK1209" i="3"/>
  <c r="AL1209" i="3"/>
  <c r="BP1106" i="3"/>
  <c r="BZ1106" i="3"/>
  <c r="BY1122" i="3"/>
  <c r="AM1122" i="3"/>
  <c r="BO1122" i="3"/>
  <c r="BY1130" i="3"/>
  <c r="AM1130" i="3"/>
  <c r="BO1130" i="3"/>
  <c r="BY1138" i="3"/>
  <c r="AM1138" i="3"/>
  <c r="BO1138" i="3"/>
  <c r="BY1146" i="3"/>
  <c r="AM1146" i="3"/>
  <c r="BO1146" i="3"/>
  <c r="BY1154" i="3"/>
  <c r="AM1154" i="3"/>
  <c r="BO1154" i="3"/>
  <c r="BY1162" i="3"/>
  <c r="AM1162" i="3"/>
  <c r="BO1162" i="3"/>
  <c r="BY1170" i="3"/>
  <c r="AM1170" i="3"/>
  <c r="BO1170" i="3"/>
  <c r="BY1178" i="3"/>
  <c r="AM1178" i="3"/>
  <c r="BO1178" i="3"/>
  <c r="BY1186" i="3"/>
  <c r="AM1186" i="3"/>
  <c r="BO1186" i="3"/>
  <c r="BY1194" i="3"/>
  <c r="AM1194" i="3"/>
  <c r="BO1194" i="3"/>
  <c r="BY1202" i="3"/>
  <c r="AM1202" i="3"/>
  <c r="BO1202" i="3"/>
  <c r="BO1210" i="3"/>
  <c r="BY1210" i="3"/>
  <c r="AM1210" i="3"/>
  <c r="AJ1216" i="3"/>
  <c r="AL1216" i="3"/>
  <c r="AK1216" i="3"/>
  <c r="AJ1224" i="3"/>
  <c r="AL1224" i="3"/>
  <c r="AK1224" i="3"/>
  <c r="AK1237" i="3"/>
  <c r="AL1237" i="3"/>
  <c r="AJ1237" i="3"/>
  <c r="BO1238" i="3"/>
  <c r="BY1238" i="3"/>
  <c r="AM1238" i="3"/>
  <c r="BO1250" i="3"/>
  <c r="BY1250" i="3"/>
  <c r="AM1250" i="3"/>
  <c r="BO1258" i="3"/>
  <c r="BY1258" i="3"/>
  <c r="AM1258" i="3"/>
  <c r="BO1266" i="3"/>
  <c r="BY1266" i="3"/>
  <c r="AM1266" i="3"/>
  <c r="BO1274" i="3"/>
  <c r="BY1274" i="3"/>
  <c r="AM1274" i="3"/>
  <c r="BO1282" i="3"/>
  <c r="BY1282" i="3"/>
  <c r="AM1282" i="3"/>
  <c r="BO1290" i="3"/>
  <c r="BY1290" i="3"/>
  <c r="AM1290" i="3"/>
  <c r="BO1298" i="3"/>
  <c r="BY1298" i="3"/>
  <c r="AM1298" i="3"/>
  <c r="BO1306" i="3"/>
  <c r="BY1306" i="3"/>
  <c r="AM1306" i="3"/>
  <c r="BO1314" i="3"/>
  <c r="BY1314" i="3"/>
  <c r="AM1314" i="3"/>
  <c r="BP1320" i="3"/>
  <c r="BZ1320" i="3"/>
  <c r="BP1324" i="3"/>
  <c r="BZ1324" i="3"/>
  <c r="AJ1338" i="3"/>
  <c r="AK1338" i="3"/>
  <c r="AL1338" i="3"/>
  <c r="BP1422" i="3"/>
  <c r="BZ1422" i="3"/>
  <c r="BP1438" i="3"/>
  <c r="BZ1438" i="3"/>
  <c r="BP1454" i="3"/>
  <c r="BZ1454" i="3"/>
  <c r="BO1411" i="3"/>
  <c r="BY1411" i="3"/>
  <c r="AM1411" i="3"/>
  <c r="BO1419" i="3"/>
  <c r="BY1419" i="3"/>
  <c r="AM1419" i="3"/>
  <c r="BO1427" i="3"/>
  <c r="BY1427" i="3"/>
  <c r="AM1427" i="3"/>
  <c r="BO1435" i="3"/>
  <c r="BY1435" i="3"/>
  <c r="AM1435" i="3"/>
  <c r="BO1443" i="3"/>
  <c r="BY1443" i="3"/>
  <c r="AM1443" i="3"/>
  <c r="BO1451" i="3"/>
  <c r="BY1451" i="3"/>
  <c r="AM1451" i="3"/>
  <c r="BO1461" i="3"/>
  <c r="BY1461" i="3"/>
  <c r="AM1461" i="3"/>
  <c r="BP1513" i="3"/>
  <c r="BZ1513" i="3"/>
  <c r="BY1462" i="3"/>
  <c r="AM1462" i="3"/>
  <c r="BO1462" i="3"/>
  <c r="AJ1471" i="3"/>
  <c r="AK1471" i="3"/>
  <c r="AL1471" i="3"/>
  <c r="AJ1479" i="3"/>
  <c r="AK1479" i="3"/>
  <c r="AL1479" i="3"/>
  <c r="AJ1487" i="3"/>
  <c r="AK1487" i="3"/>
  <c r="AL1487" i="3"/>
  <c r="AJ1495" i="3"/>
  <c r="AK1495" i="3"/>
  <c r="AL1495" i="3"/>
  <c r="AJ1503" i="3"/>
  <c r="AK1503" i="3"/>
  <c r="AL1503" i="3"/>
  <c r="BO1530" i="3"/>
  <c r="BY1530" i="3"/>
  <c r="AM1530" i="3"/>
  <c r="BO1538" i="3"/>
  <c r="BY1538" i="3"/>
  <c r="AM1538" i="3"/>
  <c r="BO1546" i="3"/>
  <c r="BY1546" i="3"/>
  <c r="AM1546" i="3"/>
  <c r="BO1554" i="3"/>
  <c r="BY1554" i="3"/>
  <c r="AM1554" i="3"/>
  <c r="BO1562" i="3"/>
  <c r="BY1562" i="3"/>
  <c r="AM1562" i="3"/>
  <c r="BP1577" i="3"/>
  <c r="BZ1577" i="3"/>
  <c r="BQ1612" i="3"/>
  <c r="CA1612" i="3"/>
  <c r="AJ1656" i="3"/>
  <c r="AK1656" i="3"/>
  <c r="AL1656" i="3"/>
  <c r="AO1675" i="3"/>
  <c r="AP1675" i="3"/>
  <c r="AN1675" i="3"/>
  <c r="BY1671" i="3"/>
  <c r="AM1671" i="3"/>
  <c r="BO1671" i="3"/>
  <c r="BO1668" i="3"/>
  <c r="BY1668" i="3"/>
  <c r="AM1668" i="3"/>
  <c r="BO1682" i="3"/>
  <c r="BY1682" i="3"/>
  <c r="AM1682" i="3"/>
  <c r="BP1722" i="3"/>
  <c r="BZ1722" i="3"/>
  <c r="AJ1761" i="3"/>
  <c r="AL1761" i="3"/>
  <c r="AK1761" i="3"/>
  <c r="BP1773" i="3"/>
  <c r="BZ1773" i="3"/>
  <c r="BP1778" i="3"/>
  <c r="BZ1778" i="3"/>
  <c r="CA205" i="3"/>
  <c r="BQ205" i="3"/>
  <c r="BY71" i="3"/>
  <c r="AM71" i="3"/>
  <c r="BO71" i="3"/>
  <c r="BY85" i="3"/>
  <c r="AM85" i="3"/>
  <c r="BO85" i="3"/>
  <c r="BY93" i="3"/>
  <c r="AM93" i="3"/>
  <c r="BO93" i="3"/>
  <c r="BY101" i="3"/>
  <c r="AM101" i="3"/>
  <c r="BO101" i="3"/>
  <c r="BY109" i="3"/>
  <c r="AM109" i="3"/>
  <c r="BO109" i="3"/>
  <c r="BY117" i="3"/>
  <c r="AM117" i="3"/>
  <c r="BO117" i="3"/>
  <c r="BY125" i="3"/>
  <c r="AM125" i="3"/>
  <c r="BO125" i="3"/>
  <c r="BY133" i="3"/>
  <c r="AM133" i="3"/>
  <c r="BO133" i="3"/>
  <c r="BY141" i="3"/>
  <c r="AM141" i="3"/>
  <c r="BO141" i="3"/>
  <c r="BY149" i="3"/>
  <c r="AM149" i="3"/>
  <c r="BO149" i="3"/>
  <c r="BY157" i="3"/>
  <c r="AM157" i="3"/>
  <c r="BO157" i="3"/>
  <c r="BY165" i="3"/>
  <c r="AM165" i="3"/>
  <c r="BO165" i="3"/>
  <c r="BY173" i="3"/>
  <c r="AM173" i="3"/>
  <c r="BO173" i="3"/>
  <c r="BY181" i="3"/>
  <c r="AM181" i="3"/>
  <c r="BO181" i="3"/>
  <c r="BY189" i="3"/>
  <c r="AM189" i="3"/>
  <c r="BO189" i="3"/>
  <c r="BY206" i="3"/>
  <c r="AM206" i="3"/>
  <c r="BO206" i="3"/>
  <c r="BO27" i="3"/>
  <c r="BY27" i="3"/>
  <c r="AM27" i="3"/>
  <c r="BY55" i="3"/>
  <c r="AM55" i="3"/>
  <c r="BO55" i="3"/>
  <c r="BY69" i="3"/>
  <c r="AM69" i="3"/>
  <c r="BO69" i="3"/>
  <c r="BY200" i="3"/>
  <c r="AM200" i="3"/>
  <c r="BO200" i="3"/>
  <c r="AL210" i="3"/>
  <c r="AJ210" i="3"/>
  <c r="AK210" i="3"/>
  <c r="BY267" i="3"/>
  <c r="AM267" i="3"/>
  <c r="BO267" i="3"/>
  <c r="BY371" i="3"/>
  <c r="AM371" i="3"/>
  <c r="BO371" i="3"/>
  <c r="BY213" i="3"/>
  <c r="AM213" i="3"/>
  <c r="BO213" i="3"/>
  <c r="AL273" i="3"/>
  <c r="AJ273" i="3"/>
  <c r="AK273" i="3"/>
  <c r="BY321" i="3"/>
  <c r="AM321" i="3"/>
  <c r="BO321" i="3"/>
  <c r="BY369" i="3"/>
  <c r="AM369" i="3"/>
  <c r="BO369" i="3"/>
  <c r="BY263" i="3"/>
  <c r="AM263" i="3"/>
  <c r="BO263" i="3"/>
  <c r="AL351" i="3"/>
  <c r="AJ351" i="3"/>
  <c r="AK351" i="3"/>
  <c r="AJ197" i="3"/>
  <c r="AK197" i="3"/>
  <c r="AL197" i="3"/>
  <c r="AL221" i="3"/>
  <c r="AJ221" i="3"/>
  <c r="AK221" i="3"/>
  <c r="BY245" i="3"/>
  <c r="AM245" i="3"/>
  <c r="BO245" i="3"/>
  <c r="BY309" i="3"/>
  <c r="AM309" i="3"/>
  <c r="BO309" i="3"/>
  <c r="BY381" i="3"/>
  <c r="AM381" i="3"/>
  <c r="BO381" i="3"/>
  <c r="AJ422" i="3"/>
  <c r="AL422" i="3"/>
  <c r="AK422" i="3"/>
  <c r="AJ430" i="3"/>
  <c r="AL430" i="3"/>
  <c r="AK430" i="3"/>
  <c r="AJ438" i="3"/>
  <c r="AL438" i="3"/>
  <c r="AK438" i="3"/>
  <c r="AJ446" i="3"/>
  <c r="AL446" i="3"/>
  <c r="AK446" i="3"/>
  <c r="BY505" i="3"/>
  <c r="AM505" i="3"/>
  <c r="BO505" i="3"/>
  <c r="BY567" i="3"/>
  <c r="AM567" i="3"/>
  <c r="BO567" i="3"/>
  <c r="AN631" i="3"/>
  <c r="AO631" i="3"/>
  <c r="AP631" i="3"/>
  <c r="AJ222" i="3"/>
  <c r="AK222" i="3"/>
  <c r="AL222" i="3"/>
  <c r="AJ234" i="3"/>
  <c r="AK234" i="3"/>
  <c r="AL234" i="3"/>
  <c r="AJ246" i="3"/>
  <c r="AK246" i="3"/>
  <c r="AL246" i="3"/>
  <c r="AJ262" i="3"/>
  <c r="AK262" i="3"/>
  <c r="AL262" i="3"/>
  <c r="AJ274" i="3"/>
  <c r="AK274" i="3"/>
  <c r="AL274" i="3"/>
  <c r="AJ290" i="3"/>
  <c r="AK290" i="3"/>
  <c r="AL290" i="3"/>
  <c r="AJ310" i="3"/>
  <c r="AK310" i="3"/>
  <c r="AL310" i="3"/>
  <c r="AJ338" i="3"/>
  <c r="AK338" i="3"/>
  <c r="AL338" i="3"/>
  <c r="AJ354" i="3"/>
  <c r="AK354" i="3"/>
  <c r="AL354" i="3"/>
  <c r="AJ362" i="3"/>
  <c r="AK362" i="3"/>
  <c r="AL362" i="3"/>
  <c r="AJ378" i="3"/>
  <c r="AK378" i="3"/>
  <c r="AL378" i="3"/>
  <c r="AP391" i="3"/>
  <c r="AN391" i="3"/>
  <c r="AO391" i="3"/>
  <c r="AK403" i="3"/>
  <c r="AL403" i="3"/>
  <c r="AJ403" i="3"/>
  <c r="AK471" i="3"/>
  <c r="AL471" i="3"/>
  <c r="AJ471" i="3"/>
  <c r="AK535" i="3"/>
  <c r="AL535" i="3"/>
  <c r="AJ535" i="3"/>
  <c r="BP601" i="3"/>
  <c r="BZ601" i="3"/>
  <c r="AN625" i="3"/>
  <c r="AO625" i="3"/>
  <c r="AP625" i="3"/>
  <c r="BZ416" i="3"/>
  <c r="BP416" i="3"/>
  <c r="AK425" i="3"/>
  <c r="AL425" i="3"/>
  <c r="AJ425" i="3"/>
  <c r="AK433" i="3"/>
  <c r="AL433" i="3"/>
  <c r="AJ433" i="3"/>
  <c r="AK441" i="3"/>
  <c r="AL441" i="3"/>
  <c r="AJ441" i="3"/>
  <c r="AK449" i="3"/>
  <c r="AL449" i="3"/>
  <c r="AJ449" i="3"/>
  <c r="BY501" i="3"/>
  <c r="AM501" i="3"/>
  <c r="BO501" i="3"/>
  <c r="BY563" i="3"/>
  <c r="AM563" i="3"/>
  <c r="BO563" i="3"/>
  <c r="BY491" i="3"/>
  <c r="AM491" i="3"/>
  <c r="BO491" i="3"/>
  <c r="BY557" i="3"/>
  <c r="AM557" i="3"/>
  <c r="BO557" i="3"/>
  <c r="BP603" i="3"/>
  <c r="BZ603" i="3"/>
  <c r="AN629" i="3"/>
  <c r="AO629" i="3"/>
  <c r="AP629" i="3"/>
  <c r="AJ462" i="3"/>
  <c r="AK462" i="3"/>
  <c r="AL462" i="3"/>
  <c r="AJ478" i="3"/>
  <c r="AK478" i="3"/>
  <c r="AL478" i="3"/>
  <c r="AJ494" i="3"/>
  <c r="AK494" i="3"/>
  <c r="AL494" i="3"/>
  <c r="AJ510" i="3"/>
  <c r="AK510" i="3"/>
  <c r="AL510" i="3"/>
  <c r="AJ526" i="3"/>
  <c r="AK526" i="3"/>
  <c r="AL526" i="3"/>
  <c r="AJ542" i="3"/>
  <c r="AK542" i="3"/>
  <c r="AL542" i="3"/>
  <c r="AJ558" i="3"/>
  <c r="AK558" i="3"/>
  <c r="AL558" i="3"/>
  <c r="AJ574" i="3"/>
  <c r="AK574" i="3"/>
  <c r="AL574" i="3"/>
  <c r="AJ590" i="3"/>
  <c r="AK590" i="3"/>
  <c r="AL590" i="3"/>
  <c r="BP661" i="3"/>
  <c r="BZ661" i="3"/>
  <c r="AJ823" i="3"/>
  <c r="AK823" i="3"/>
  <c r="AL823" i="3"/>
  <c r="BP638" i="3"/>
  <c r="BZ638" i="3"/>
  <c r="BP670" i="3"/>
  <c r="BZ670" i="3"/>
  <c r="BP648" i="3"/>
  <c r="BZ648" i="3"/>
  <c r="BP680" i="3"/>
  <c r="BZ680" i="3"/>
  <c r="AN687" i="3"/>
  <c r="AO687" i="3"/>
  <c r="AP687" i="3"/>
  <c r="AN695" i="3"/>
  <c r="AO695" i="3"/>
  <c r="AP695" i="3"/>
  <c r="AN703" i="3"/>
  <c r="AO703" i="3"/>
  <c r="AP703" i="3"/>
  <c r="AN711" i="3"/>
  <c r="AO711" i="3"/>
  <c r="AP711" i="3"/>
  <c r="AN719" i="3"/>
  <c r="AO719" i="3"/>
  <c r="AP719" i="3"/>
  <c r="AN727" i="3"/>
  <c r="AO727" i="3"/>
  <c r="AP727" i="3"/>
  <c r="AN735" i="3"/>
  <c r="AO735" i="3"/>
  <c r="AP735" i="3"/>
  <c r="AN743" i="3"/>
  <c r="AO743" i="3"/>
  <c r="AP743" i="3"/>
  <c r="AN751" i="3"/>
  <c r="AO751" i="3"/>
  <c r="AP751" i="3"/>
  <c r="AN759" i="3"/>
  <c r="AO759" i="3"/>
  <c r="AP759" i="3"/>
  <c r="AN767" i="3"/>
  <c r="AO767" i="3"/>
  <c r="AP767" i="3"/>
  <c r="AN775" i="3"/>
  <c r="AO775" i="3"/>
  <c r="AP775" i="3"/>
  <c r="AN783" i="3"/>
  <c r="AO783" i="3"/>
  <c r="AP783" i="3"/>
  <c r="AN791" i="3"/>
  <c r="AO791" i="3"/>
  <c r="AP791" i="3"/>
  <c r="AN799" i="3"/>
  <c r="AO799" i="3"/>
  <c r="AP799" i="3"/>
  <c r="AN807" i="3"/>
  <c r="AO807" i="3"/>
  <c r="AP807" i="3"/>
  <c r="AN815" i="3"/>
  <c r="AO815" i="3"/>
  <c r="AP815" i="3"/>
  <c r="AL822" i="3"/>
  <c r="AJ822" i="3"/>
  <c r="AK822" i="3"/>
  <c r="BY940" i="3"/>
  <c r="AM940" i="3"/>
  <c r="BO940" i="3"/>
  <c r="AL958" i="3"/>
  <c r="AJ958" i="3"/>
  <c r="AK958" i="3"/>
  <c r="BP846" i="3"/>
  <c r="BZ846" i="3"/>
  <c r="AJ827" i="3"/>
  <c r="AK827" i="3"/>
  <c r="AL827" i="3"/>
  <c r="AJ835" i="3"/>
  <c r="AK835" i="3"/>
  <c r="AL835" i="3"/>
  <c r="AN859" i="3"/>
  <c r="AO859" i="3"/>
  <c r="AP859" i="3"/>
  <c r="AN867" i="3"/>
  <c r="AO867" i="3"/>
  <c r="AP867" i="3"/>
  <c r="AN875" i="3"/>
  <c r="AO875" i="3"/>
  <c r="AP875" i="3"/>
  <c r="AN883" i="3"/>
  <c r="AO883" i="3"/>
  <c r="AP883" i="3"/>
  <c r="AN891" i="3"/>
  <c r="AO891" i="3"/>
  <c r="AP891" i="3"/>
  <c r="AN899" i="3"/>
  <c r="AO899" i="3"/>
  <c r="AP899" i="3"/>
  <c r="AN907" i="3"/>
  <c r="AO907" i="3"/>
  <c r="AP907" i="3"/>
  <c r="AN915" i="3"/>
  <c r="AO915" i="3"/>
  <c r="AP915" i="3"/>
  <c r="AN923" i="3"/>
  <c r="AO923" i="3"/>
  <c r="AP923" i="3"/>
  <c r="AN931" i="3"/>
  <c r="AO931" i="3"/>
  <c r="AP931" i="3"/>
  <c r="AN978" i="3"/>
  <c r="AO978" i="3"/>
  <c r="AP978" i="3"/>
  <c r="BP1105" i="3"/>
  <c r="BZ1105" i="3"/>
  <c r="AJ947" i="3"/>
  <c r="AK947" i="3"/>
  <c r="AL947" i="3"/>
  <c r="AJ963" i="3"/>
  <c r="AK963" i="3"/>
  <c r="AL963" i="3"/>
  <c r="BY995" i="3"/>
  <c r="AM995" i="3"/>
  <c r="BO995" i="3"/>
  <c r="BP1019" i="3"/>
  <c r="BZ1019" i="3"/>
  <c r="BP1009" i="3"/>
  <c r="BZ1009" i="3"/>
  <c r="CB1211" i="3"/>
  <c r="BR1211" i="3"/>
  <c r="AJ1058" i="3"/>
  <c r="AK1058" i="3"/>
  <c r="AL1058" i="3"/>
  <c r="AJ1066" i="3"/>
  <c r="AK1066" i="3"/>
  <c r="AL1066" i="3"/>
  <c r="AJ1074" i="3"/>
  <c r="AK1074" i="3"/>
  <c r="AL1074" i="3"/>
  <c r="AJ1082" i="3"/>
  <c r="AK1082" i="3"/>
  <c r="AL1082" i="3"/>
  <c r="AJ1090" i="3"/>
  <c r="AK1090" i="3"/>
  <c r="AL1090" i="3"/>
  <c r="BP1249" i="3"/>
  <c r="BZ1249" i="3"/>
  <c r="BP1265" i="3"/>
  <c r="BZ1265" i="3"/>
  <c r="BP1281" i="3"/>
  <c r="BZ1281" i="3"/>
  <c r="BP1297" i="3"/>
  <c r="BZ1297" i="3"/>
  <c r="BP1313" i="3"/>
  <c r="BZ1313" i="3"/>
  <c r="AK1217" i="3"/>
  <c r="AL1217" i="3"/>
  <c r="AJ1217" i="3"/>
  <c r="AK1225" i="3"/>
  <c r="AL1225" i="3"/>
  <c r="AJ1225" i="3"/>
  <c r="AK1233" i="3"/>
  <c r="AL1233" i="3"/>
  <c r="AJ1233" i="3"/>
  <c r="BP1251" i="3"/>
  <c r="BZ1251" i="3"/>
  <c r="BP1267" i="3"/>
  <c r="BZ1267" i="3"/>
  <c r="BP1283" i="3"/>
  <c r="BZ1283" i="3"/>
  <c r="BP1299" i="3"/>
  <c r="BZ1299" i="3"/>
  <c r="BP1315" i="3"/>
  <c r="BZ1315" i="3"/>
  <c r="AJ1240" i="3"/>
  <c r="AK1240" i="3"/>
  <c r="AL1240" i="3"/>
  <c r="AJ1328" i="3"/>
  <c r="AK1328" i="3"/>
  <c r="AL1328" i="3"/>
  <c r="BP1339" i="3"/>
  <c r="BZ1339" i="3"/>
  <c r="AL1347" i="3"/>
  <c r="AJ1347" i="3"/>
  <c r="AK1347" i="3"/>
  <c r="AL1355" i="3"/>
  <c r="AJ1355" i="3"/>
  <c r="AK1355" i="3"/>
  <c r="AL1363" i="3"/>
  <c r="AJ1363" i="3"/>
  <c r="AK1363" i="3"/>
  <c r="AL1371" i="3"/>
  <c r="AJ1371" i="3"/>
  <c r="AK1371" i="3"/>
  <c r="AL1379" i="3"/>
  <c r="AJ1379" i="3"/>
  <c r="AK1379" i="3"/>
  <c r="AL1387" i="3"/>
  <c r="AJ1387" i="3"/>
  <c r="AK1387" i="3"/>
  <c r="AL1395" i="3"/>
  <c r="AJ1395" i="3"/>
  <c r="AK1395" i="3"/>
  <c r="AJ1344" i="3"/>
  <c r="AK1344" i="3"/>
  <c r="AL1344" i="3"/>
  <c r="AJ1352" i="3"/>
  <c r="AK1352" i="3"/>
  <c r="AL1352" i="3"/>
  <c r="AJ1360" i="3"/>
  <c r="AK1360" i="3"/>
  <c r="AL1360" i="3"/>
  <c r="AJ1368" i="3"/>
  <c r="AK1368" i="3"/>
  <c r="AL1368" i="3"/>
  <c r="AJ1376" i="3"/>
  <c r="AK1376" i="3"/>
  <c r="AL1376" i="3"/>
  <c r="AJ1384" i="3"/>
  <c r="AK1384" i="3"/>
  <c r="AL1384" i="3"/>
  <c r="AJ1392" i="3"/>
  <c r="AK1392" i="3"/>
  <c r="AL1392" i="3"/>
  <c r="AJ1409" i="3"/>
  <c r="AL1409" i="3"/>
  <c r="AK1409" i="3"/>
  <c r="BO1399" i="3"/>
  <c r="BY1399" i="3"/>
  <c r="AM1399" i="3"/>
  <c r="BP1474" i="3"/>
  <c r="BZ1474" i="3"/>
  <c r="BP1490" i="3"/>
  <c r="BZ1490" i="3"/>
  <c r="BP1506" i="3"/>
  <c r="BZ1506" i="3"/>
  <c r="BQ1464" i="3"/>
  <c r="CA1464" i="3"/>
  <c r="BY1535" i="3"/>
  <c r="AM1535" i="3"/>
  <c r="BO1535" i="3"/>
  <c r="BY1543" i="3"/>
  <c r="AM1543" i="3"/>
  <c r="BO1543" i="3"/>
  <c r="BY1551" i="3"/>
  <c r="AM1551" i="3"/>
  <c r="BO1551" i="3"/>
  <c r="BY1559" i="3"/>
  <c r="AM1559" i="3"/>
  <c r="BO1559" i="3"/>
  <c r="BY1584" i="3"/>
  <c r="AM1584" i="3"/>
  <c r="BO1584" i="3"/>
  <c r="BY1592" i="3"/>
  <c r="AM1592" i="3"/>
  <c r="BO1592" i="3"/>
  <c r="BY1600" i="3"/>
  <c r="AM1600" i="3"/>
  <c r="BO1600" i="3"/>
  <c r="BY1608" i="3"/>
  <c r="AM1608" i="3"/>
  <c r="BO1608" i="3"/>
  <c r="AJ1583" i="3"/>
  <c r="AK1583" i="3"/>
  <c r="AL1583" i="3"/>
  <c r="AJ1591" i="3"/>
  <c r="AK1591" i="3"/>
  <c r="AL1591" i="3"/>
  <c r="AJ1599" i="3"/>
  <c r="AK1599" i="3"/>
  <c r="AL1599" i="3"/>
  <c r="AJ1607" i="3"/>
  <c r="AK1607" i="3"/>
  <c r="AL1607" i="3"/>
  <c r="AJ1621" i="3"/>
  <c r="AK1621" i="3"/>
  <c r="AL1621" i="3"/>
  <c r="AJ1629" i="3"/>
  <c r="AK1629" i="3"/>
  <c r="AL1629" i="3"/>
  <c r="AJ1637" i="3"/>
  <c r="AK1637" i="3"/>
  <c r="AL1637" i="3"/>
  <c r="BP1640" i="3"/>
  <c r="BZ1640" i="3"/>
  <c r="BP1644" i="3"/>
  <c r="BZ1644" i="3"/>
  <c r="BY1655" i="3"/>
  <c r="AM1655" i="3"/>
  <c r="BO1655" i="3"/>
  <c r="BY1663" i="3"/>
  <c r="AM1663" i="3"/>
  <c r="BO1663" i="3"/>
  <c r="AJ1672" i="3"/>
  <c r="AL1672" i="3"/>
  <c r="AK1672" i="3"/>
  <c r="BY1690" i="3"/>
  <c r="AM1690" i="3"/>
  <c r="BO1690" i="3"/>
  <c r="BQ1696" i="3"/>
  <c r="CA1696" i="3"/>
  <c r="BO1689" i="3"/>
  <c r="BY1689" i="3"/>
  <c r="AM1689" i="3"/>
  <c r="BP1702" i="3"/>
  <c r="BZ1702" i="3"/>
  <c r="BO1705" i="3"/>
  <c r="BY1705" i="3"/>
  <c r="AM1705" i="3"/>
  <c r="BO1713" i="3"/>
  <c r="BY1713" i="3"/>
  <c r="AM1713" i="3"/>
  <c r="BP1735" i="3"/>
  <c r="BZ1735" i="3"/>
  <c r="BZ1731" i="3"/>
  <c r="BP1731" i="3"/>
  <c r="AL1716" i="3"/>
  <c r="AJ1716" i="3"/>
  <c r="AK1716" i="3"/>
  <c r="AJ1721" i="3"/>
  <c r="AK1721" i="3"/>
  <c r="AL1721" i="3"/>
  <c r="AJ1729" i="3"/>
  <c r="AK1729" i="3"/>
  <c r="AL1729" i="3"/>
  <c r="AJ1743" i="3"/>
  <c r="AK1743" i="3"/>
  <c r="AL1743" i="3"/>
  <c r="BY1762" i="3"/>
  <c r="AM1762" i="3"/>
  <c r="BO1762" i="3"/>
  <c r="BO45" i="3"/>
  <c r="BY45" i="3"/>
  <c r="AM45" i="3"/>
  <c r="BO48" i="3"/>
  <c r="BY48" i="3"/>
  <c r="AM48" i="3"/>
  <c r="AJ36" i="3"/>
  <c r="AK36" i="3"/>
  <c r="AL36" i="3"/>
  <c r="AK20" i="3"/>
  <c r="AL20" i="3"/>
  <c r="AJ20" i="3"/>
  <c r="AL46" i="3"/>
  <c r="AJ46" i="3"/>
  <c r="AK46" i="3"/>
  <c r="AK30" i="3"/>
  <c r="AL30" i="3"/>
  <c r="AJ30" i="3"/>
  <c r="BO41" i="3"/>
  <c r="BY41" i="3"/>
  <c r="AM41" i="3"/>
  <c r="BO54" i="3"/>
  <c r="BY54" i="3"/>
  <c r="AM54" i="3"/>
  <c r="BO62" i="3"/>
  <c r="BY62" i="3"/>
  <c r="AM62" i="3"/>
  <c r="BO70" i="3"/>
  <c r="BY70" i="3"/>
  <c r="AM70" i="3"/>
  <c r="BO78" i="3"/>
  <c r="BY78" i="3"/>
  <c r="AM78" i="3"/>
  <c r="BO86" i="3"/>
  <c r="BY86" i="3"/>
  <c r="AM86" i="3"/>
  <c r="BO94" i="3"/>
  <c r="BY94" i="3"/>
  <c r="AM94" i="3"/>
  <c r="BO102" i="3"/>
  <c r="BY102" i="3"/>
  <c r="AM102" i="3"/>
  <c r="BO110" i="3"/>
  <c r="BY110" i="3"/>
  <c r="AM110" i="3"/>
  <c r="BO118" i="3"/>
  <c r="BY118" i="3"/>
  <c r="AM118" i="3"/>
  <c r="BO126" i="3"/>
  <c r="BY126" i="3"/>
  <c r="AM126" i="3"/>
  <c r="BO134" i="3"/>
  <c r="BY134" i="3"/>
  <c r="AM134" i="3"/>
  <c r="BO142" i="3"/>
  <c r="BY142" i="3"/>
  <c r="AM142" i="3"/>
  <c r="BO150" i="3"/>
  <c r="BY150" i="3"/>
  <c r="AM150" i="3"/>
  <c r="BO158" i="3"/>
  <c r="BY158" i="3"/>
  <c r="AM158" i="3"/>
  <c r="BO166" i="3"/>
  <c r="BY166" i="3"/>
  <c r="AM166" i="3"/>
  <c r="BO174" i="3"/>
  <c r="BY174" i="3"/>
  <c r="AM174" i="3"/>
  <c r="BO182" i="3"/>
  <c r="BY182" i="3"/>
  <c r="AM182" i="3"/>
  <c r="BO190" i="3"/>
  <c r="BY190" i="3"/>
  <c r="AM190" i="3"/>
  <c r="AJ207" i="3"/>
  <c r="AK207" i="3"/>
  <c r="AL207" i="3"/>
  <c r="BY243" i="3"/>
  <c r="AM243" i="3"/>
  <c r="BO243" i="3"/>
  <c r="BY307" i="3"/>
  <c r="AM307" i="3"/>
  <c r="BO307" i="3"/>
  <c r="AL281" i="3"/>
  <c r="AJ281" i="3"/>
  <c r="AK281" i="3"/>
  <c r="BP410" i="3"/>
  <c r="BZ410" i="3"/>
  <c r="BZ208" i="3"/>
  <c r="BP208" i="3"/>
  <c r="AL295" i="3"/>
  <c r="AJ295" i="3"/>
  <c r="AK295" i="3"/>
  <c r="AL375" i="3"/>
  <c r="AJ375" i="3"/>
  <c r="AK375" i="3"/>
  <c r="BY253" i="3"/>
  <c r="AM253" i="3"/>
  <c r="BO253" i="3"/>
  <c r="BY317" i="3"/>
  <c r="AM317" i="3"/>
  <c r="BO317" i="3"/>
  <c r="BP406" i="3"/>
  <c r="BZ406" i="3"/>
  <c r="AK481" i="3"/>
  <c r="AL481" i="3"/>
  <c r="AJ481" i="3"/>
  <c r="AK543" i="3"/>
  <c r="AL543" i="3"/>
  <c r="AJ543" i="3"/>
  <c r="BQ618" i="3"/>
  <c r="CA618" i="3"/>
  <c r="BQ622" i="3"/>
  <c r="CA622" i="3"/>
  <c r="AJ224" i="3"/>
  <c r="AK224" i="3"/>
  <c r="AL224" i="3"/>
  <c r="AP237" i="3"/>
  <c r="AN237" i="3"/>
  <c r="AO237" i="3"/>
  <c r="AJ248" i="3"/>
  <c r="AK248" i="3"/>
  <c r="AL248" i="3"/>
  <c r="AJ264" i="3"/>
  <c r="AK264" i="3"/>
  <c r="AL264" i="3"/>
  <c r="AJ276" i="3"/>
  <c r="AK276" i="3"/>
  <c r="AL276" i="3"/>
  <c r="AJ292" i="3"/>
  <c r="AK292" i="3"/>
  <c r="AL292" i="3"/>
  <c r="AJ304" i="3"/>
  <c r="AK304" i="3"/>
  <c r="AL304" i="3"/>
  <c r="AJ320" i="3"/>
  <c r="AK320" i="3"/>
  <c r="AL320" i="3"/>
  <c r="AJ340" i="3"/>
  <c r="AK340" i="3"/>
  <c r="AL340" i="3"/>
  <c r="AJ356" i="3"/>
  <c r="AK356" i="3"/>
  <c r="AL356" i="3"/>
  <c r="AJ364" i="3"/>
  <c r="AK364" i="3"/>
  <c r="AL364" i="3"/>
  <c r="AJ380" i="3"/>
  <c r="AK380" i="3"/>
  <c r="AL380" i="3"/>
  <c r="AJ392" i="3"/>
  <c r="AK392" i="3"/>
  <c r="AL392" i="3"/>
  <c r="AO409" i="3"/>
  <c r="AN409" i="3"/>
  <c r="AP409" i="3"/>
  <c r="BY511" i="3"/>
  <c r="AM511" i="3"/>
  <c r="BO511" i="3"/>
  <c r="BY577" i="3"/>
  <c r="AM577" i="3"/>
  <c r="BO577" i="3"/>
  <c r="BY477" i="3"/>
  <c r="AM477" i="3"/>
  <c r="BO477" i="3"/>
  <c r="BY539" i="3"/>
  <c r="AM539" i="3"/>
  <c r="BO539" i="3"/>
  <c r="AL632" i="3"/>
  <c r="AJ632" i="3"/>
  <c r="AK632" i="3"/>
  <c r="BY467" i="3"/>
  <c r="AM467" i="3"/>
  <c r="BO467" i="3"/>
  <c r="BY531" i="3"/>
  <c r="AM531" i="3"/>
  <c r="BO531" i="3"/>
  <c r="BY597" i="3"/>
  <c r="AM597" i="3"/>
  <c r="BO597" i="3"/>
  <c r="BO456" i="3"/>
  <c r="BY456" i="3"/>
  <c r="AM456" i="3"/>
  <c r="BO472" i="3"/>
  <c r="BY472" i="3"/>
  <c r="AM472" i="3"/>
  <c r="BO488" i="3"/>
  <c r="BY488" i="3"/>
  <c r="AM488" i="3"/>
  <c r="BO504" i="3"/>
  <c r="BY504" i="3"/>
  <c r="AM504" i="3"/>
  <c r="BO520" i="3"/>
  <c r="BY520" i="3"/>
  <c r="AM520" i="3"/>
  <c r="BO536" i="3"/>
  <c r="BY536" i="3"/>
  <c r="AM536" i="3"/>
  <c r="BO552" i="3"/>
  <c r="BY552" i="3"/>
  <c r="AM552" i="3"/>
  <c r="BO568" i="3"/>
  <c r="BY568" i="3"/>
  <c r="AM568" i="3"/>
  <c r="BO584" i="3"/>
  <c r="BY584" i="3"/>
  <c r="AM584" i="3"/>
  <c r="BO600" i="3"/>
  <c r="BY600" i="3"/>
  <c r="AM600" i="3"/>
  <c r="BO608" i="3"/>
  <c r="BY608" i="3"/>
  <c r="AM608" i="3"/>
  <c r="BP669" i="3"/>
  <c r="BZ669" i="3"/>
  <c r="BY688" i="3"/>
  <c r="AM688" i="3"/>
  <c r="BO688" i="3"/>
  <c r="BY696" i="3"/>
  <c r="AM696" i="3"/>
  <c r="BO696" i="3"/>
  <c r="BY704" i="3"/>
  <c r="AM704" i="3"/>
  <c r="BO704" i="3"/>
  <c r="BY712" i="3"/>
  <c r="AM712" i="3"/>
  <c r="BO712" i="3"/>
  <c r="BY720" i="3"/>
  <c r="AM720" i="3"/>
  <c r="BO720" i="3"/>
  <c r="BY728" i="3"/>
  <c r="AM728" i="3"/>
  <c r="BO728" i="3"/>
  <c r="BY736" i="3"/>
  <c r="AM736" i="3"/>
  <c r="BO736" i="3"/>
  <c r="BY744" i="3"/>
  <c r="AM744" i="3"/>
  <c r="BO744" i="3"/>
  <c r="BY752" i="3"/>
  <c r="AM752" i="3"/>
  <c r="BO752" i="3"/>
  <c r="BY760" i="3"/>
  <c r="AM760" i="3"/>
  <c r="BO760" i="3"/>
  <c r="BY768" i="3"/>
  <c r="AM768" i="3"/>
  <c r="BO768" i="3"/>
  <c r="BY776" i="3"/>
  <c r="AM776" i="3"/>
  <c r="BO776" i="3"/>
  <c r="BY784" i="3"/>
  <c r="AM784" i="3"/>
  <c r="BO784" i="3"/>
  <c r="BY792" i="3"/>
  <c r="AM792" i="3"/>
  <c r="BO792" i="3"/>
  <c r="BY800" i="3"/>
  <c r="AM800" i="3"/>
  <c r="BO800" i="3"/>
  <c r="BY808" i="3"/>
  <c r="AM808" i="3"/>
  <c r="BO808" i="3"/>
  <c r="BY816" i="3"/>
  <c r="AM816" i="3"/>
  <c r="BO816" i="3"/>
  <c r="BY824" i="3"/>
  <c r="AM824" i="3"/>
  <c r="BO824" i="3"/>
  <c r="AP834" i="3"/>
  <c r="AN834" i="3"/>
  <c r="AO834" i="3"/>
  <c r="BY948" i="3"/>
  <c r="AM948" i="3"/>
  <c r="BO948" i="3"/>
  <c r="CA980" i="3"/>
  <c r="BQ980" i="3"/>
  <c r="AL856" i="3"/>
  <c r="AJ856" i="3"/>
  <c r="AK856" i="3"/>
  <c r="AL864" i="3"/>
  <c r="AJ864" i="3"/>
  <c r="AK864" i="3"/>
  <c r="AL872" i="3"/>
  <c r="AJ872" i="3"/>
  <c r="AK872" i="3"/>
  <c r="AL880" i="3"/>
  <c r="AJ880" i="3"/>
  <c r="AK880" i="3"/>
  <c r="AL888" i="3"/>
  <c r="AJ888" i="3"/>
  <c r="AK888" i="3"/>
  <c r="AL896" i="3"/>
  <c r="AJ896" i="3"/>
  <c r="AK896" i="3"/>
  <c r="AL904" i="3"/>
  <c r="AJ904" i="3"/>
  <c r="AK904" i="3"/>
  <c r="AL912" i="3"/>
  <c r="AJ912" i="3"/>
  <c r="AK912" i="3"/>
  <c r="AL920" i="3"/>
  <c r="AJ920" i="3"/>
  <c r="AK920" i="3"/>
  <c r="AL928" i="3"/>
  <c r="AJ928" i="3"/>
  <c r="AK928" i="3"/>
  <c r="AL964" i="3"/>
  <c r="AJ964" i="3"/>
  <c r="AK964" i="3"/>
  <c r="BY960" i="3"/>
  <c r="AM960" i="3"/>
  <c r="BO960" i="3"/>
  <c r="AL938" i="3"/>
  <c r="AJ938" i="3"/>
  <c r="AK938" i="3"/>
  <c r="BP1015" i="3"/>
  <c r="BZ1015" i="3"/>
  <c r="BO941" i="3"/>
  <c r="BY941" i="3"/>
  <c r="AM941" i="3"/>
  <c r="BO957" i="3"/>
  <c r="BY957" i="3"/>
  <c r="AM957" i="3"/>
  <c r="BR1050" i="3"/>
  <c r="CB1050" i="3"/>
  <c r="BP1067" i="3"/>
  <c r="BZ1067" i="3"/>
  <c r="BP1083" i="3"/>
  <c r="BZ1083" i="3"/>
  <c r="BP1101" i="3"/>
  <c r="BZ1101" i="3"/>
  <c r="AJ1119" i="3"/>
  <c r="AK1119" i="3"/>
  <c r="AL1119" i="3"/>
  <c r="AJ1127" i="3"/>
  <c r="AK1127" i="3"/>
  <c r="AL1127" i="3"/>
  <c r="AJ1135" i="3"/>
  <c r="AK1135" i="3"/>
  <c r="AL1135" i="3"/>
  <c r="AJ1143" i="3"/>
  <c r="AK1143" i="3"/>
  <c r="AL1143" i="3"/>
  <c r="AJ1151" i="3"/>
  <c r="AK1151" i="3"/>
  <c r="AL1151" i="3"/>
  <c r="AJ1159" i="3"/>
  <c r="AK1159" i="3"/>
  <c r="AL1159" i="3"/>
  <c r="AJ1167" i="3"/>
  <c r="AK1167" i="3"/>
  <c r="AL1167" i="3"/>
  <c r="AJ1175" i="3"/>
  <c r="AK1175" i="3"/>
  <c r="AL1175" i="3"/>
  <c r="AJ1183" i="3"/>
  <c r="AK1183" i="3"/>
  <c r="AL1183" i="3"/>
  <c r="AJ1191" i="3"/>
  <c r="AK1191" i="3"/>
  <c r="AL1191" i="3"/>
  <c r="AJ1199" i="3"/>
  <c r="AK1199" i="3"/>
  <c r="AL1199" i="3"/>
  <c r="AJ1207" i="3"/>
  <c r="AK1207" i="3"/>
  <c r="AL1207" i="3"/>
  <c r="BO1107" i="3"/>
  <c r="BY1107" i="3"/>
  <c r="AM1107" i="3"/>
  <c r="AK1124" i="3"/>
  <c r="AL1124" i="3"/>
  <c r="AJ1124" i="3"/>
  <c r="AK1132" i="3"/>
  <c r="AL1132" i="3"/>
  <c r="AJ1132" i="3"/>
  <c r="AK1140" i="3"/>
  <c r="AL1140" i="3"/>
  <c r="AJ1140" i="3"/>
  <c r="AK1148" i="3"/>
  <c r="AL1148" i="3"/>
  <c r="AJ1148" i="3"/>
  <c r="AK1156" i="3"/>
  <c r="AL1156" i="3"/>
  <c r="AJ1156" i="3"/>
  <c r="AK1164" i="3"/>
  <c r="AL1164" i="3"/>
  <c r="AJ1164" i="3"/>
  <c r="AK1172" i="3"/>
  <c r="AL1172" i="3"/>
  <c r="AJ1172" i="3"/>
  <c r="AK1180" i="3"/>
  <c r="AL1180" i="3"/>
  <c r="AJ1180" i="3"/>
  <c r="AK1188" i="3"/>
  <c r="AL1188" i="3"/>
  <c r="AJ1188" i="3"/>
  <c r="AK1196" i="3"/>
  <c r="AL1196" i="3"/>
  <c r="AJ1196" i="3"/>
  <c r="AK1204" i="3"/>
  <c r="AL1204" i="3"/>
  <c r="AJ1204" i="3"/>
  <c r="AJ1109" i="3"/>
  <c r="AK1109" i="3"/>
  <c r="AL1109" i="3"/>
  <c r="BO1218" i="3"/>
  <c r="BY1218" i="3"/>
  <c r="AM1218" i="3"/>
  <c r="BO1226" i="3"/>
  <c r="BY1226" i="3"/>
  <c r="AM1226" i="3"/>
  <c r="BY1235" i="3"/>
  <c r="AM1235" i="3"/>
  <c r="BO1235" i="3"/>
  <c r="BY1239" i="3"/>
  <c r="AM1239" i="3"/>
  <c r="BO1239" i="3"/>
  <c r="BO1234" i="3"/>
  <c r="BY1234" i="3"/>
  <c r="AM1234" i="3"/>
  <c r="BO1248" i="3"/>
  <c r="BY1248" i="3"/>
  <c r="AM1248" i="3"/>
  <c r="BO1256" i="3"/>
  <c r="BY1256" i="3"/>
  <c r="AM1256" i="3"/>
  <c r="BO1264" i="3"/>
  <c r="BY1264" i="3"/>
  <c r="AM1264" i="3"/>
  <c r="BO1272" i="3"/>
  <c r="BY1272" i="3"/>
  <c r="AM1272" i="3"/>
  <c r="BO1280" i="3"/>
  <c r="BY1280" i="3"/>
  <c r="AM1280" i="3"/>
  <c r="BO1288" i="3"/>
  <c r="BY1288" i="3"/>
  <c r="AM1288" i="3"/>
  <c r="BO1296" i="3"/>
  <c r="BY1296" i="3"/>
  <c r="AM1296" i="3"/>
  <c r="BO1304" i="3"/>
  <c r="BY1304" i="3"/>
  <c r="AM1304" i="3"/>
  <c r="BO1312" i="3"/>
  <c r="BY1312" i="3"/>
  <c r="AM1312" i="3"/>
  <c r="BQ1319" i="3"/>
  <c r="CA1319" i="3"/>
  <c r="BP1323" i="3"/>
  <c r="BZ1323" i="3"/>
  <c r="BQ1406" i="3"/>
  <c r="CA1406" i="3"/>
  <c r="BO1403" i="3"/>
  <c r="BY1403" i="3"/>
  <c r="AM1403" i="3"/>
  <c r="AL1398" i="3"/>
  <c r="AJ1398" i="3"/>
  <c r="AK1398" i="3"/>
  <c r="BO1413" i="3"/>
  <c r="BY1413" i="3"/>
  <c r="AM1413" i="3"/>
  <c r="BO1421" i="3"/>
  <c r="BY1421" i="3"/>
  <c r="AM1421" i="3"/>
  <c r="BO1429" i="3"/>
  <c r="BY1429" i="3"/>
  <c r="AM1429" i="3"/>
  <c r="BO1437" i="3"/>
  <c r="BY1437" i="3"/>
  <c r="AM1437" i="3"/>
  <c r="BO1445" i="3"/>
  <c r="BY1445" i="3"/>
  <c r="AM1445" i="3"/>
  <c r="BO1453" i="3"/>
  <c r="BY1453" i="3"/>
  <c r="AM1453" i="3"/>
  <c r="BO1463" i="3"/>
  <c r="BY1463" i="3"/>
  <c r="AM1463" i="3"/>
  <c r="BQ1468" i="3"/>
  <c r="CA1468" i="3"/>
  <c r="AL1460" i="3"/>
  <c r="AJ1460" i="3"/>
  <c r="AK1460" i="3"/>
  <c r="AJ1477" i="3"/>
  <c r="AK1477" i="3"/>
  <c r="AL1477" i="3"/>
  <c r="AJ1485" i="3"/>
  <c r="AK1485" i="3"/>
  <c r="AL1485" i="3"/>
  <c r="AJ1493" i="3"/>
  <c r="AK1493" i="3"/>
  <c r="AL1493" i="3"/>
  <c r="AJ1501" i="3"/>
  <c r="AK1501" i="3"/>
  <c r="AL1501" i="3"/>
  <c r="AJ1509" i="3"/>
  <c r="AK1509" i="3"/>
  <c r="AL1509" i="3"/>
  <c r="BO1532" i="3"/>
  <c r="BY1532" i="3"/>
  <c r="AM1532" i="3"/>
  <c r="BO1540" i="3"/>
  <c r="BY1540" i="3"/>
  <c r="AM1540" i="3"/>
  <c r="BO1548" i="3"/>
  <c r="BY1548" i="3"/>
  <c r="AM1548" i="3"/>
  <c r="BO1556" i="3"/>
  <c r="BY1556" i="3"/>
  <c r="AM1556" i="3"/>
  <c r="BO1564" i="3"/>
  <c r="BY1564" i="3"/>
  <c r="AM1564" i="3"/>
  <c r="AJ1615" i="3"/>
  <c r="AL1615" i="3"/>
  <c r="AK1615" i="3"/>
  <c r="AJ1613" i="3"/>
  <c r="AL1613" i="3"/>
  <c r="AK1613" i="3"/>
  <c r="AJ1611" i="3"/>
  <c r="AL1611" i="3"/>
  <c r="AK1611" i="3"/>
  <c r="BO1609" i="3"/>
  <c r="BY1609" i="3"/>
  <c r="AM1609" i="3"/>
  <c r="AJ1654" i="3"/>
  <c r="AK1654" i="3"/>
  <c r="AL1654" i="3"/>
  <c r="AJ1662" i="3"/>
  <c r="AK1662" i="3"/>
  <c r="AL1662" i="3"/>
  <c r="BP1683" i="3"/>
  <c r="BZ1683" i="3"/>
  <c r="AL1669" i="3"/>
  <c r="AJ1669" i="3"/>
  <c r="AK1669" i="3"/>
  <c r="BQ1698" i="3"/>
  <c r="CA1698" i="3"/>
  <c r="BO1670" i="3"/>
  <c r="BY1670" i="3"/>
  <c r="AM1670" i="3"/>
  <c r="AJ1680" i="3"/>
  <c r="AK1680" i="3"/>
  <c r="AL1680" i="3"/>
  <c r="BP1747" i="3"/>
  <c r="BZ1747" i="3"/>
  <c r="BP1751" i="3"/>
  <c r="BZ1751" i="3"/>
  <c r="BQ1754" i="3"/>
  <c r="CA1754" i="3"/>
  <c r="AJ1755" i="3"/>
  <c r="AL1755" i="3"/>
  <c r="AK1755" i="3"/>
  <c r="AJ1763" i="3"/>
  <c r="AL1763" i="3"/>
  <c r="AK1763" i="3"/>
  <c r="BP1779" i="3"/>
  <c r="BZ1779" i="3"/>
  <c r="AL196" i="3"/>
  <c r="AJ196" i="3"/>
  <c r="AK196" i="3"/>
  <c r="AL23" i="3"/>
  <c r="AJ23" i="3"/>
  <c r="AK23" i="3"/>
  <c r="AK67" i="3"/>
  <c r="AL67" i="3"/>
  <c r="AJ67" i="3"/>
  <c r="AK83" i="3"/>
  <c r="AL83" i="3"/>
  <c r="AJ83" i="3"/>
  <c r="AK91" i="3"/>
  <c r="AL91" i="3"/>
  <c r="AJ91" i="3"/>
  <c r="AK99" i="3"/>
  <c r="AL99" i="3"/>
  <c r="AJ99" i="3"/>
  <c r="AK107" i="3"/>
  <c r="AL107" i="3"/>
  <c r="AJ107" i="3"/>
  <c r="AK115" i="3"/>
  <c r="AL115" i="3"/>
  <c r="AJ115" i="3"/>
  <c r="AK123" i="3"/>
  <c r="AL123" i="3"/>
  <c r="AJ123" i="3"/>
  <c r="AK131" i="3"/>
  <c r="AL131" i="3"/>
  <c r="AJ131" i="3"/>
  <c r="AK139" i="3"/>
  <c r="AL139" i="3"/>
  <c r="AJ139" i="3"/>
  <c r="AK147" i="3"/>
  <c r="AL147" i="3"/>
  <c r="AJ147" i="3"/>
  <c r="AK155" i="3"/>
  <c r="AL155" i="3"/>
  <c r="AJ155" i="3"/>
  <c r="AK163" i="3"/>
  <c r="AL163" i="3"/>
  <c r="AJ163" i="3"/>
  <c r="AK171" i="3"/>
  <c r="AL171" i="3"/>
  <c r="AJ171" i="3"/>
  <c r="AK179" i="3"/>
  <c r="AL179" i="3"/>
  <c r="AJ179" i="3"/>
  <c r="AK187" i="3"/>
  <c r="AL187" i="3"/>
  <c r="AJ187" i="3"/>
  <c r="AL202" i="3"/>
  <c r="AJ202" i="3"/>
  <c r="AK202" i="3"/>
  <c r="AK31" i="3"/>
  <c r="AJ31" i="3"/>
  <c r="AL31" i="3"/>
  <c r="AK53" i="3"/>
  <c r="AL53" i="3"/>
  <c r="AJ53" i="3"/>
  <c r="AK65" i="3"/>
  <c r="AL65" i="3"/>
  <c r="AJ65" i="3"/>
  <c r="AK79" i="3"/>
  <c r="AL79" i="3"/>
  <c r="AJ79" i="3"/>
  <c r="BY192" i="3"/>
  <c r="AM192" i="3"/>
  <c r="BO192" i="3"/>
  <c r="BY198" i="3"/>
  <c r="AM198" i="3"/>
  <c r="BO198" i="3"/>
  <c r="BY251" i="3"/>
  <c r="AM251" i="3"/>
  <c r="BO251" i="3"/>
  <c r="BY315" i="3"/>
  <c r="AM315" i="3"/>
  <c r="BO315" i="3"/>
  <c r="AL387" i="3"/>
  <c r="AJ387" i="3"/>
  <c r="AK387" i="3"/>
  <c r="AJ195" i="3"/>
  <c r="AK195" i="3"/>
  <c r="AL195" i="3"/>
  <c r="AL217" i="3"/>
  <c r="AJ217" i="3"/>
  <c r="AK217" i="3"/>
  <c r="BY305" i="3"/>
  <c r="AM305" i="3"/>
  <c r="BO305" i="3"/>
  <c r="BY337" i="3"/>
  <c r="AM337" i="3"/>
  <c r="BO337" i="3"/>
  <c r="AJ404" i="3"/>
  <c r="AK404" i="3"/>
  <c r="AL404" i="3"/>
  <c r="BY247" i="3"/>
  <c r="AM247" i="3"/>
  <c r="BO247" i="3"/>
  <c r="AL399" i="3"/>
  <c r="AJ399" i="3"/>
  <c r="AK399" i="3"/>
  <c r="AJ193" i="3"/>
  <c r="AK193" i="3"/>
  <c r="AL193" i="3"/>
  <c r="AL261" i="3"/>
  <c r="AJ261" i="3"/>
  <c r="AK261" i="3"/>
  <c r="AJ424" i="3"/>
  <c r="AL424" i="3"/>
  <c r="AK424" i="3"/>
  <c r="AJ432" i="3"/>
  <c r="AL432" i="3"/>
  <c r="AK432" i="3"/>
  <c r="AJ440" i="3"/>
  <c r="AL440" i="3"/>
  <c r="AK440" i="3"/>
  <c r="AJ448" i="3"/>
  <c r="AL448" i="3"/>
  <c r="AK448" i="3"/>
  <c r="AK489" i="3"/>
  <c r="AL489" i="3"/>
  <c r="AJ489" i="3"/>
  <c r="AK551" i="3"/>
  <c r="AL551" i="3"/>
  <c r="AJ551" i="3"/>
  <c r="AN617" i="3"/>
  <c r="AO617" i="3"/>
  <c r="AP617" i="3"/>
  <c r="AN621" i="3"/>
  <c r="AO621" i="3"/>
  <c r="AP621" i="3"/>
  <c r="AL634" i="3"/>
  <c r="AK634" i="3"/>
  <c r="AJ634" i="3"/>
  <c r="AJ226" i="3"/>
  <c r="AK226" i="3"/>
  <c r="AL226" i="3"/>
  <c r="AJ238" i="3"/>
  <c r="AK238" i="3"/>
  <c r="AL238" i="3"/>
  <c r="AJ250" i="3"/>
  <c r="AK250" i="3"/>
  <c r="AL250" i="3"/>
  <c r="AJ270" i="3"/>
  <c r="AK270" i="3"/>
  <c r="AL270" i="3"/>
  <c r="AJ286" i="3"/>
  <c r="AK286" i="3"/>
  <c r="AL286" i="3"/>
  <c r="AJ298" i="3"/>
  <c r="AK298" i="3"/>
  <c r="AL298" i="3"/>
  <c r="AJ314" i="3"/>
  <c r="AK314" i="3"/>
  <c r="AL314" i="3"/>
  <c r="AJ350" i="3"/>
  <c r="AK350" i="3"/>
  <c r="AL350" i="3"/>
  <c r="AJ366" i="3"/>
  <c r="AK366" i="3"/>
  <c r="AL366" i="3"/>
  <c r="AJ382" i="3"/>
  <c r="AK382" i="3"/>
  <c r="AL382" i="3"/>
  <c r="AJ394" i="3"/>
  <c r="AK394" i="3"/>
  <c r="AL394" i="3"/>
  <c r="AK411" i="3"/>
  <c r="AL411" i="3"/>
  <c r="AJ411" i="3"/>
  <c r="BY487" i="3"/>
  <c r="AM487" i="3"/>
  <c r="BO487" i="3"/>
  <c r="BY553" i="3"/>
  <c r="AM553" i="3"/>
  <c r="BO553" i="3"/>
  <c r="BP605" i="3"/>
  <c r="BZ605" i="3"/>
  <c r="AL630" i="3"/>
  <c r="AJ630" i="3"/>
  <c r="AK630" i="3"/>
  <c r="BZ420" i="3"/>
  <c r="BP420" i="3"/>
  <c r="AK427" i="3"/>
  <c r="AL427" i="3"/>
  <c r="AJ427" i="3"/>
  <c r="AK435" i="3"/>
  <c r="AL435" i="3"/>
  <c r="AJ435" i="3"/>
  <c r="AK443" i="3"/>
  <c r="AL443" i="3"/>
  <c r="AJ443" i="3"/>
  <c r="AK453" i="3"/>
  <c r="AL453" i="3"/>
  <c r="AJ453" i="3"/>
  <c r="AK517" i="3"/>
  <c r="AL517" i="3"/>
  <c r="AJ517" i="3"/>
  <c r="AK579" i="3"/>
  <c r="AL579" i="3"/>
  <c r="AJ579" i="3"/>
  <c r="AK507" i="3"/>
  <c r="AL507" i="3"/>
  <c r="AJ507" i="3"/>
  <c r="AK573" i="3"/>
  <c r="AL573" i="3"/>
  <c r="AJ573" i="3"/>
  <c r="BP607" i="3"/>
  <c r="BZ607" i="3"/>
  <c r="AJ450" i="3"/>
  <c r="AL450" i="3"/>
  <c r="AK450" i="3"/>
  <c r="AJ466" i="3"/>
  <c r="AK466" i="3"/>
  <c r="AL466" i="3"/>
  <c r="AJ482" i="3"/>
  <c r="AK482" i="3"/>
  <c r="AL482" i="3"/>
  <c r="AJ498" i="3"/>
  <c r="AK498" i="3"/>
  <c r="AL498" i="3"/>
  <c r="AJ514" i="3"/>
  <c r="AK514" i="3"/>
  <c r="AL514" i="3"/>
  <c r="AJ530" i="3"/>
  <c r="AK530" i="3"/>
  <c r="AL530" i="3"/>
  <c r="AJ546" i="3"/>
  <c r="AK546" i="3"/>
  <c r="AL546" i="3"/>
  <c r="AJ562" i="3"/>
  <c r="AK562" i="3"/>
  <c r="AL562" i="3"/>
  <c r="AJ578" i="3"/>
  <c r="AK578" i="3"/>
  <c r="AL578" i="3"/>
  <c r="AJ594" i="3"/>
  <c r="AK594" i="3"/>
  <c r="AL594" i="3"/>
  <c r="BP645" i="3"/>
  <c r="BZ645" i="3"/>
  <c r="BP677" i="3"/>
  <c r="BZ677" i="3"/>
  <c r="BP655" i="3"/>
  <c r="BZ655" i="3"/>
  <c r="BP665" i="3"/>
  <c r="BZ665" i="3"/>
  <c r="CA685" i="3"/>
  <c r="BQ685" i="3"/>
  <c r="CA693" i="3"/>
  <c r="BQ693" i="3"/>
  <c r="CA701" i="3"/>
  <c r="BQ701" i="3"/>
  <c r="CA709" i="3"/>
  <c r="BQ709" i="3"/>
  <c r="CA717" i="3"/>
  <c r="BQ717" i="3"/>
  <c r="CA725" i="3"/>
  <c r="BQ725" i="3"/>
  <c r="CA733" i="3"/>
  <c r="BQ733" i="3"/>
  <c r="CA741" i="3"/>
  <c r="BQ741" i="3"/>
  <c r="CA749" i="3"/>
  <c r="BQ749" i="3"/>
  <c r="CA757" i="3"/>
  <c r="BQ757" i="3"/>
  <c r="CA765" i="3"/>
  <c r="BQ765" i="3"/>
  <c r="CA773" i="3"/>
  <c r="BQ773" i="3"/>
  <c r="CA781" i="3"/>
  <c r="BQ781" i="3"/>
  <c r="CA789" i="3"/>
  <c r="BQ789" i="3"/>
  <c r="CA797" i="3"/>
  <c r="BQ797" i="3"/>
  <c r="CA805" i="3"/>
  <c r="BQ805" i="3"/>
  <c r="CA813" i="3"/>
  <c r="BQ813" i="3"/>
  <c r="AL956" i="3"/>
  <c r="AJ956" i="3"/>
  <c r="AK956" i="3"/>
  <c r="BP852" i="3"/>
  <c r="BZ852" i="3"/>
  <c r="AN972" i="3"/>
  <c r="AO972" i="3"/>
  <c r="AP972" i="3"/>
  <c r="AN966" i="3"/>
  <c r="AO966" i="3"/>
  <c r="AP966" i="3"/>
  <c r="AN988" i="3"/>
  <c r="AO988" i="3"/>
  <c r="AP988" i="3"/>
  <c r="AJ833" i="3"/>
  <c r="AK833" i="3"/>
  <c r="AL833" i="3"/>
  <c r="AN857" i="3"/>
  <c r="AO857" i="3"/>
  <c r="AP857" i="3"/>
  <c r="AN865" i="3"/>
  <c r="AO865" i="3"/>
  <c r="AP865" i="3"/>
  <c r="AN873" i="3"/>
  <c r="AO873" i="3"/>
  <c r="AP873" i="3"/>
  <c r="AN881" i="3"/>
  <c r="AO881" i="3"/>
  <c r="AP881" i="3"/>
  <c r="AN889" i="3"/>
  <c r="AO889" i="3"/>
  <c r="AP889" i="3"/>
  <c r="AN897" i="3"/>
  <c r="AO897" i="3"/>
  <c r="AP897" i="3"/>
  <c r="AN905" i="3"/>
  <c r="AO905" i="3"/>
  <c r="AP905" i="3"/>
  <c r="AN913" i="3"/>
  <c r="AO913" i="3"/>
  <c r="AP913" i="3"/>
  <c r="AN921" i="3"/>
  <c r="AO921" i="3"/>
  <c r="AP921" i="3"/>
  <c r="AN929" i="3"/>
  <c r="AO929" i="3"/>
  <c r="AP929" i="3"/>
  <c r="BP1007" i="3"/>
  <c r="BZ1007" i="3"/>
  <c r="BO935" i="3"/>
  <c r="BY935" i="3"/>
  <c r="AM935" i="3"/>
  <c r="BO951" i="3"/>
  <c r="BY951" i="3"/>
  <c r="AM951" i="3"/>
  <c r="AL991" i="3"/>
  <c r="AJ991" i="3"/>
  <c r="AK991" i="3"/>
  <c r="BY1095" i="3"/>
  <c r="AM1095" i="3"/>
  <c r="BO1095" i="3"/>
  <c r="BP1025" i="3"/>
  <c r="BZ1025" i="3"/>
  <c r="AJ1056" i="3"/>
  <c r="AK1056" i="3"/>
  <c r="AL1056" i="3"/>
  <c r="AJ1064" i="3"/>
  <c r="AK1064" i="3"/>
  <c r="AL1064" i="3"/>
  <c r="AJ1072" i="3"/>
  <c r="AK1072" i="3"/>
  <c r="AL1072" i="3"/>
  <c r="AJ1080" i="3"/>
  <c r="AK1080" i="3"/>
  <c r="AL1080" i="3"/>
  <c r="AJ1088" i="3"/>
  <c r="AK1088" i="3"/>
  <c r="AL1088" i="3"/>
  <c r="AO1213" i="3"/>
  <c r="AN1213" i="3"/>
  <c r="AP1213" i="3"/>
  <c r="BP1253" i="3"/>
  <c r="BZ1253" i="3"/>
  <c r="BP1269" i="3"/>
  <c r="BZ1269" i="3"/>
  <c r="BP1285" i="3"/>
  <c r="BZ1285" i="3"/>
  <c r="BP1301" i="3"/>
  <c r="BZ1301" i="3"/>
  <c r="BP1317" i="3"/>
  <c r="BZ1317" i="3"/>
  <c r="AK1219" i="3"/>
  <c r="AL1219" i="3"/>
  <c r="AJ1219" i="3"/>
  <c r="AK1227" i="3"/>
  <c r="AL1227" i="3"/>
  <c r="AJ1227" i="3"/>
  <c r="AJ1244" i="3"/>
  <c r="AK1244" i="3"/>
  <c r="AL1244" i="3"/>
  <c r="BP1327" i="3"/>
  <c r="BZ1327" i="3"/>
  <c r="AL1345" i="3"/>
  <c r="AJ1345" i="3"/>
  <c r="AK1345" i="3"/>
  <c r="AL1353" i="3"/>
  <c r="AJ1353" i="3"/>
  <c r="AK1353" i="3"/>
  <c r="AL1361" i="3"/>
  <c r="AJ1361" i="3"/>
  <c r="AK1361" i="3"/>
  <c r="AL1369" i="3"/>
  <c r="AJ1369" i="3"/>
  <c r="AK1369" i="3"/>
  <c r="AL1377" i="3"/>
  <c r="AJ1377" i="3"/>
  <c r="AK1377" i="3"/>
  <c r="AL1385" i="3"/>
  <c r="AJ1385" i="3"/>
  <c r="AK1385" i="3"/>
  <c r="AL1393" i="3"/>
  <c r="AJ1393" i="3"/>
  <c r="AK1393" i="3"/>
  <c r="BP1333" i="3"/>
  <c r="BZ1333" i="3"/>
  <c r="BO1342" i="3"/>
  <c r="BY1342" i="3"/>
  <c r="AM1342" i="3"/>
  <c r="BO1350" i="3"/>
  <c r="BY1350" i="3"/>
  <c r="AM1350" i="3"/>
  <c r="BO1358" i="3"/>
  <c r="BY1358" i="3"/>
  <c r="AM1358" i="3"/>
  <c r="BO1366" i="3"/>
  <c r="BY1366" i="3"/>
  <c r="AM1366" i="3"/>
  <c r="BO1374" i="3"/>
  <c r="BY1374" i="3"/>
  <c r="AM1374" i="3"/>
  <c r="BO1382" i="3"/>
  <c r="BY1382" i="3"/>
  <c r="AM1382" i="3"/>
  <c r="BO1390" i="3"/>
  <c r="BY1390" i="3"/>
  <c r="AM1390" i="3"/>
  <c r="BQ1402" i="3"/>
  <c r="CA1402" i="3"/>
  <c r="BO1405" i="3"/>
  <c r="BY1405" i="3"/>
  <c r="AM1405" i="3"/>
  <c r="BP1525" i="3"/>
  <c r="BZ1525" i="3"/>
  <c r="AL1533" i="3"/>
  <c r="AJ1533" i="3"/>
  <c r="AK1533" i="3"/>
  <c r="AL1541" i="3"/>
  <c r="AJ1541" i="3"/>
  <c r="AK1541" i="3"/>
  <c r="AL1549" i="3"/>
  <c r="AJ1549" i="3"/>
  <c r="AK1549" i="3"/>
  <c r="AL1557" i="3"/>
  <c r="AJ1557" i="3"/>
  <c r="AK1557" i="3"/>
  <c r="AL1565" i="3"/>
  <c r="AJ1565" i="3"/>
  <c r="AK1565" i="3"/>
  <c r="BP1523" i="3"/>
  <c r="BZ1523" i="3"/>
  <c r="BP1579" i="3"/>
  <c r="BZ1579" i="3"/>
  <c r="BY1586" i="3"/>
  <c r="AM1586" i="3"/>
  <c r="BO1586" i="3"/>
  <c r="BY1594" i="3"/>
  <c r="AM1594" i="3"/>
  <c r="BO1594" i="3"/>
  <c r="BY1602" i="3"/>
  <c r="AM1602" i="3"/>
  <c r="BO1602" i="3"/>
  <c r="AJ1581" i="3"/>
  <c r="AK1581" i="3"/>
  <c r="AL1581" i="3"/>
  <c r="AJ1589" i="3"/>
  <c r="AK1589" i="3"/>
  <c r="AL1589" i="3"/>
  <c r="AJ1597" i="3"/>
  <c r="AK1597" i="3"/>
  <c r="AL1597" i="3"/>
  <c r="AJ1605" i="3"/>
  <c r="AK1605" i="3"/>
  <c r="AL1605" i="3"/>
  <c r="BP1626" i="3"/>
  <c r="BZ1626" i="3"/>
  <c r="BP1624" i="3"/>
  <c r="BZ1624" i="3"/>
  <c r="AJ1619" i="3"/>
  <c r="AK1619" i="3"/>
  <c r="AL1619" i="3"/>
  <c r="AJ1627" i="3"/>
  <c r="AK1627" i="3"/>
  <c r="AL1627" i="3"/>
  <c r="AJ1635" i="3"/>
  <c r="AK1635" i="3"/>
  <c r="AL1635" i="3"/>
  <c r="BP1639" i="3"/>
  <c r="BZ1639" i="3"/>
  <c r="BP1643" i="3"/>
  <c r="BZ1643" i="3"/>
  <c r="BY1649" i="3"/>
  <c r="AM1649" i="3"/>
  <c r="BO1649" i="3"/>
  <c r="BY1657" i="3"/>
  <c r="AM1657" i="3"/>
  <c r="BO1657" i="3"/>
  <c r="BO1697" i="3"/>
  <c r="BY1697" i="3"/>
  <c r="AM1697" i="3"/>
  <c r="AO1720" i="3"/>
  <c r="AP1720" i="3"/>
  <c r="AN1720" i="3"/>
  <c r="AJ1695" i="3"/>
  <c r="AL1695" i="3"/>
  <c r="AK1695" i="3"/>
  <c r="BO1703" i="3"/>
  <c r="BY1703" i="3"/>
  <c r="AM1703" i="3"/>
  <c r="BO1711" i="3"/>
  <c r="BY1711" i="3"/>
  <c r="AM1711" i="3"/>
  <c r="BO1719" i="3"/>
  <c r="BY1719" i="3"/>
  <c r="AM1719" i="3"/>
  <c r="BY1710" i="3"/>
  <c r="AM1710" i="3"/>
  <c r="BO1710" i="3"/>
  <c r="BY1718" i="3"/>
  <c r="AM1718" i="3"/>
  <c r="BO1718" i="3"/>
  <c r="BO1727" i="3"/>
  <c r="BY1727" i="3"/>
  <c r="AM1727" i="3"/>
  <c r="AL1742" i="3"/>
  <c r="AJ1742" i="3"/>
  <c r="AK1742" i="3"/>
  <c r="AL1760" i="3"/>
  <c r="AJ1760" i="3"/>
  <c r="AK1760" i="3"/>
  <c r="BP1771" i="3"/>
  <c r="BZ1771" i="3"/>
  <c r="AJ37" i="3"/>
  <c r="AK37" i="3"/>
  <c r="AL37" i="3"/>
  <c r="AJ52" i="3"/>
  <c r="AK52" i="3"/>
  <c r="AL52" i="3"/>
  <c r="BY32" i="3"/>
  <c r="AM32" i="3"/>
  <c r="BO32" i="3"/>
  <c r="CJ37" i="3"/>
  <c r="BO34" i="3"/>
  <c r="BY34" i="3"/>
  <c r="AM34" i="3"/>
  <c r="AJ50" i="3"/>
  <c r="AK50" i="3"/>
  <c r="AL50" i="3"/>
  <c r="AJ60" i="3"/>
  <c r="AK60" i="3"/>
  <c r="AL60" i="3"/>
  <c r="AJ68" i="3"/>
  <c r="AK68" i="3"/>
  <c r="AL68" i="3"/>
  <c r="AJ76" i="3"/>
  <c r="AK76" i="3"/>
  <c r="AL76" i="3"/>
  <c r="AJ84" i="3"/>
  <c r="AK84" i="3"/>
  <c r="AL84" i="3"/>
  <c r="AJ92" i="3"/>
  <c r="AK92" i="3"/>
  <c r="AL92" i="3"/>
  <c r="AJ100" i="3"/>
  <c r="AK100" i="3"/>
  <c r="AL100" i="3"/>
  <c r="AJ108" i="3"/>
  <c r="AK108" i="3"/>
  <c r="AL108" i="3"/>
  <c r="AJ116" i="3"/>
  <c r="AK116" i="3"/>
  <c r="AL116" i="3"/>
  <c r="AJ124" i="3"/>
  <c r="AK124" i="3"/>
  <c r="AL124" i="3"/>
  <c r="AJ132" i="3"/>
  <c r="AK132" i="3"/>
  <c r="AL132" i="3"/>
  <c r="AJ140" i="3"/>
  <c r="AK140" i="3"/>
  <c r="AL140" i="3"/>
  <c r="AJ148" i="3"/>
  <c r="AK148" i="3"/>
  <c r="AL148" i="3"/>
  <c r="AJ156" i="3"/>
  <c r="AK156" i="3"/>
  <c r="AL156" i="3"/>
  <c r="AJ164" i="3"/>
  <c r="AK164" i="3"/>
  <c r="AL164" i="3"/>
  <c r="AJ172" i="3"/>
  <c r="AK172" i="3"/>
  <c r="AL172" i="3"/>
  <c r="AJ180" i="3"/>
  <c r="AK180" i="3"/>
  <c r="AL180" i="3"/>
  <c r="AJ188" i="3"/>
  <c r="AK188" i="3"/>
  <c r="AL188" i="3"/>
  <c r="BY259" i="3"/>
  <c r="AM259" i="3"/>
  <c r="BO259" i="3"/>
  <c r="AL355" i="3"/>
  <c r="AJ355" i="3"/>
  <c r="AK355" i="3"/>
  <c r="AL395" i="3"/>
  <c r="AJ395" i="3"/>
  <c r="AK395" i="3"/>
  <c r="AL313" i="3"/>
  <c r="AJ313" i="3"/>
  <c r="AK313" i="3"/>
  <c r="BY393" i="3"/>
  <c r="AM393" i="3"/>
  <c r="BO393" i="3"/>
  <c r="AO413" i="3"/>
  <c r="AN413" i="3"/>
  <c r="AP413" i="3"/>
  <c r="AL215" i="3"/>
  <c r="AJ215" i="3"/>
  <c r="AK215" i="3"/>
  <c r="BY255" i="3"/>
  <c r="AM255" i="3"/>
  <c r="BO255" i="3"/>
  <c r="AL279" i="3"/>
  <c r="AJ279" i="3"/>
  <c r="AK279" i="3"/>
  <c r="BY303" i="3"/>
  <c r="AM303" i="3"/>
  <c r="BO303" i="3"/>
  <c r="BY343" i="3"/>
  <c r="AM343" i="3"/>
  <c r="BO343" i="3"/>
  <c r="BY301" i="3"/>
  <c r="AM301" i="3"/>
  <c r="BO301" i="3"/>
  <c r="BY408" i="3"/>
  <c r="AM408" i="3"/>
  <c r="BO408" i="3"/>
  <c r="BY497" i="3"/>
  <c r="AM497" i="3"/>
  <c r="BO497" i="3"/>
  <c r="BY559" i="3"/>
  <c r="AM559" i="3"/>
  <c r="BO559" i="3"/>
  <c r="BO220" i="3"/>
  <c r="BY220" i="3"/>
  <c r="AM220" i="3"/>
  <c r="BQ233" i="3"/>
  <c r="CA233" i="3"/>
  <c r="BO244" i="3"/>
  <c r="BY244" i="3"/>
  <c r="AM244" i="3"/>
  <c r="BO260" i="3"/>
  <c r="BY260" i="3"/>
  <c r="AM260" i="3"/>
  <c r="BO272" i="3"/>
  <c r="BY272" i="3"/>
  <c r="AM272" i="3"/>
  <c r="BO288" i="3"/>
  <c r="BY288" i="3"/>
  <c r="AM288" i="3"/>
  <c r="BO300" i="3"/>
  <c r="BY300" i="3"/>
  <c r="AM300" i="3"/>
  <c r="BO316" i="3"/>
  <c r="BY316" i="3"/>
  <c r="AM316" i="3"/>
  <c r="BO328" i="3"/>
  <c r="BY328" i="3"/>
  <c r="AM328" i="3"/>
  <c r="BO336" i="3"/>
  <c r="BY336" i="3"/>
  <c r="AM336" i="3"/>
  <c r="BO352" i="3"/>
  <c r="BY352" i="3"/>
  <c r="AM352" i="3"/>
  <c r="BO368" i="3"/>
  <c r="BY368" i="3"/>
  <c r="AM368" i="3"/>
  <c r="BO384" i="3"/>
  <c r="BY384" i="3"/>
  <c r="AM384" i="3"/>
  <c r="BQ401" i="3"/>
  <c r="CA401" i="3"/>
  <c r="AK463" i="3"/>
  <c r="AL463" i="3"/>
  <c r="AJ463" i="3"/>
  <c r="AK527" i="3"/>
  <c r="AL527" i="3"/>
  <c r="AJ527" i="3"/>
  <c r="AK593" i="3"/>
  <c r="AL593" i="3"/>
  <c r="AJ593" i="3"/>
  <c r="BY493" i="3"/>
  <c r="AM493" i="3"/>
  <c r="BO493" i="3"/>
  <c r="BY555" i="3"/>
  <c r="AM555" i="3"/>
  <c r="BO555" i="3"/>
  <c r="CA633" i="3"/>
  <c r="BQ633" i="3"/>
  <c r="BY483" i="3"/>
  <c r="AM483" i="3"/>
  <c r="BO483" i="3"/>
  <c r="BY549" i="3"/>
  <c r="AM549" i="3"/>
  <c r="BO549" i="3"/>
  <c r="BO460" i="3"/>
  <c r="BY460" i="3"/>
  <c r="AM460" i="3"/>
  <c r="BO476" i="3"/>
  <c r="BY476" i="3"/>
  <c r="AM476" i="3"/>
  <c r="BO492" i="3"/>
  <c r="BY492" i="3"/>
  <c r="AM492" i="3"/>
  <c r="BO508" i="3"/>
  <c r="BY508" i="3"/>
  <c r="AM508" i="3"/>
  <c r="BO524" i="3"/>
  <c r="BY524" i="3"/>
  <c r="AM524" i="3"/>
  <c r="BO540" i="3"/>
  <c r="BY540" i="3"/>
  <c r="AM540" i="3"/>
  <c r="BO556" i="3"/>
  <c r="BY556" i="3"/>
  <c r="AM556" i="3"/>
  <c r="BO572" i="3"/>
  <c r="BY572" i="3"/>
  <c r="AM572" i="3"/>
  <c r="BO588" i="3"/>
  <c r="BY588" i="3"/>
  <c r="AM588" i="3"/>
  <c r="BO602" i="3"/>
  <c r="BY602" i="3"/>
  <c r="AM602" i="3"/>
  <c r="BO610" i="3"/>
  <c r="BY610" i="3"/>
  <c r="AM610" i="3"/>
  <c r="BP675" i="3"/>
  <c r="BZ675" i="3"/>
  <c r="BP653" i="3"/>
  <c r="BZ653" i="3"/>
  <c r="AL686" i="3"/>
  <c r="AJ686" i="3"/>
  <c r="AK686" i="3"/>
  <c r="AL694" i="3"/>
  <c r="AJ694" i="3"/>
  <c r="AK694" i="3"/>
  <c r="AL702" i="3"/>
  <c r="AJ702" i="3"/>
  <c r="AK702" i="3"/>
  <c r="AL710" i="3"/>
  <c r="AJ710" i="3"/>
  <c r="AK710" i="3"/>
  <c r="AL718" i="3"/>
  <c r="AJ718" i="3"/>
  <c r="AK718" i="3"/>
  <c r="AL726" i="3"/>
  <c r="AJ726" i="3"/>
  <c r="AK726" i="3"/>
  <c r="AL734" i="3"/>
  <c r="AJ734" i="3"/>
  <c r="AK734" i="3"/>
  <c r="AL742" i="3"/>
  <c r="AJ742" i="3"/>
  <c r="AK742" i="3"/>
  <c r="AL750" i="3"/>
  <c r="AJ750" i="3"/>
  <c r="AK750" i="3"/>
  <c r="AL758" i="3"/>
  <c r="AJ758" i="3"/>
  <c r="AK758" i="3"/>
  <c r="AL766" i="3"/>
  <c r="AJ766" i="3"/>
  <c r="AK766" i="3"/>
  <c r="AL774" i="3"/>
  <c r="AJ774" i="3"/>
  <c r="AK774" i="3"/>
  <c r="AL782" i="3"/>
  <c r="AJ782" i="3"/>
  <c r="AK782" i="3"/>
  <c r="AL790" i="3"/>
  <c r="AJ790" i="3"/>
  <c r="AK790" i="3"/>
  <c r="AL798" i="3"/>
  <c r="AJ798" i="3"/>
  <c r="AK798" i="3"/>
  <c r="AL806" i="3"/>
  <c r="AJ806" i="3"/>
  <c r="AK806" i="3"/>
  <c r="AL814" i="3"/>
  <c r="AJ814" i="3"/>
  <c r="AK814" i="3"/>
  <c r="AJ825" i="3"/>
  <c r="AK825" i="3"/>
  <c r="AL825" i="3"/>
  <c r="AP832" i="3"/>
  <c r="AN832" i="3"/>
  <c r="AO832" i="3"/>
  <c r="BY989" i="3"/>
  <c r="AM989" i="3"/>
  <c r="BO989" i="3"/>
  <c r="AL858" i="3"/>
  <c r="AJ858" i="3"/>
  <c r="AK858" i="3"/>
  <c r="AL866" i="3"/>
  <c r="AJ866" i="3"/>
  <c r="AK866" i="3"/>
  <c r="AL874" i="3"/>
  <c r="AJ874" i="3"/>
  <c r="AK874" i="3"/>
  <c r="AL882" i="3"/>
  <c r="AJ882" i="3"/>
  <c r="AK882" i="3"/>
  <c r="AL890" i="3"/>
  <c r="AJ890" i="3"/>
  <c r="AK890" i="3"/>
  <c r="AL898" i="3"/>
  <c r="AJ898" i="3"/>
  <c r="AK898" i="3"/>
  <c r="AL906" i="3"/>
  <c r="AJ906" i="3"/>
  <c r="AK906" i="3"/>
  <c r="AL914" i="3"/>
  <c r="AJ914" i="3"/>
  <c r="AK914" i="3"/>
  <c r="AL922" i="3"/>
  <c r="AJ922" i="3"/>
  <c r="AK922" i="3"/>
  <c r="AL930" i="3"/>
  <c r="AJ930" i="3"/>
  <c r="AK930" i="3"/>
  <c r="BY954" i="3"/>
  <c r="AM954" i="3"/>
  <c r="BO954" i="3"/>
  <c r="BY987" i="3"/>
  <c r="AM987" i="3"/>
  <c r="BO987" i="3"/>
  <c r="BO945" i="3"/>
  <c r="BY945" i="3"/>
  <c r="AM945" i="3"/>
  <c r="BO961" i="3"/>
  <c r="BY961" i="3"/>
  <c r="AM961" i="3"/>
  <c r="BP985" i="3"/>
  <c r="BZ985" i="3"/>
  <c r="BP1053" i="3"/>
  <c r="BZ1053" i="3"/>
  <c r="BP1069" i="3"/>
  <c r="BZ1069" i="3"/>
  <c r="BP1085" i="3"/>
  <c r="BZ1085" i="3"/>
  <c r="BP1102" i="3"/>
  <c r="BZ1102" i="3"/>
  <c r="BP1049" i="3"/>
  <c r="BZ1049" i="3"/>
  <c r="BP1063" i="3"/>
  <c r="BZ1063" i="3"/>
  <c r="BP1079" i="3"/>
  <c r="BZ1079" i="3"/>
  <c r="AJ1099" i="3"/>
  <c r="AK1099" i="3"/>
  <c r="AL1099" i="3"/>
  <c r="BO1121" i="3"/>
  <c r="BY1121" i="3"/>
  <c r="AM1121" i="3"/>
  <c r="BO1129" i="3"/>
  <c r="BY1129" i="3"/>
  <c r="AM1129" i="3"/>
  <c r="BO1137" i="3"/>
  <c r="BY1137" i="3"/>
  <c r="AM1137" i="3"/>
  <c r="BO1145" i="3"/>
  <c r="BY1145" i="3"/>
  <c r="AM1145" i="3"/>
  <c r="BO1153" i="3"/>
  <c r="BY1153" i="3"/>
  <c r="AM1153" i="3"/>
  <c r="BO1161" i="3"/>
  <c r="BY1161" i="3"/>
  <c r="AM1161" i="3"/>
  <c r="BO1169" i="3"/>
  <c r="BY1169" i="3"/>
  <c r="AM1169" i="3"/>
  <c r="BO1177" i="3"/>
  <c r="BY1177" i="3"/>
  <c r="AM1177" i="3"/>
  <c r="BO1185" i="3"/>
  <c r="BY1185" i="3"/>
  <c r="AM1185" i="3"/>
  <c r="BO1193" i="3"/>
  <c r="BY1193" i="3"/>
  <c r="AM1193" i="3"/>
  <c r="BO1201" i="3"/>
  <c r="BY1201" i="3"/>
  <c r="AM1201" i="3"/>
  <c r="BO1209" i="3"/>
  <c r="BY1209" i="3"/>
  <c r="AM1209" i="3"/>
  <c r="AJ1115" i="3"/>
  <c r="AK1115" i="3"/>
  <c r="AL1115" i="3"/>
  <c r="AK1118" i="3"/>
  <c r="AL1118" i="3"/>
  <c r="AJ1118" i="3"/>
  <c r="AK1126" i="3"/>
  <c r="AL1126" i="3"/>
  <c r="AJ1126" i="3"/>
  <c r="AK1134" i="3"/>
  <c r="AL1134" i="3"/>
  <c r="AJ1134" i="3"/>
  <c r="AK1142" i="3"/>
  <c r="AL1142" i="3"/>
  <c r="AJ1142" i="3"/>
  <c r="AK1150" i="3"/>
  <c r="AL1150" i="3"/>
  <c r="AJ1150" i="3"/>
  <c r="AK1158" i="3"/>
  <c r="AL1158" i="3"/>
  <c r="AJ1158" i="3"/>
  <c r="AK1166" i="3"/>
  <c r="AL1166" i="3"/>
  <c r="AJ1166" i="3"/>
  <c r="AK1174" i="3"/>
  <c r="AL1174" i="3"/>
  <c r="AJ1174" i="3"/>
  <c r="AK1182" i="3"/>
  <c r="AL1182" i="3"/>
  <c r="AJ1182" i="3"/>
  <c r="AK1190" i="3"/>
  <c r="AL1190" i="3"/>
  <c r="AJ1190" i="3"/>
  <c r="AK1198" i="3"/>
  <c r="AL1198" i="3"/>
  <c r="AJ1198" i="3"/>
  <c r="AK1206" i="3"/>
  <c r="AL1206" i="3"/>
  <c r="AJ1206" i="3"/>
  <c r="BP1108" i="3"/>
  <c r="BZ1108" i="3"/>
  <c r="BO1216" i="3"/>
  <c r="BY1216" i="3"/>
  <c r="AM1216" i="3"/>
  <c r="BO1224" i="3"/>
  <c r="BY1224" i="3"/>
  <c r="AM1224" i="3"/>
  <c r="BY1237" i="3"/>
  <c r="AM1237" i="3"/>
  <c r="BO1237" i="3"/>
  <c r="AJ1246" i="3"/>
  <c r="AK1246" i="3"/>
  <c r="AL1246" i="3"/>
  <c r="AJ1254" i="3"/>
  <c r="AK1254" i="3"/>
  <c r="AL1254" i="3"/>
  <c r="AJ1262" i="3"/>
  <c r="AK1262" i="3"/>
  <c r="AL1262" i="3"/>
  <c r="AJ1270" i="3"/>
  <c r="AK1270" i="3"/>
  <c r="AL1270" i="3"/>
  <c r="AJ1278" i="3"/>
  <c r="AK1278" i="3"/>
  <c r="AL1278" i="3"/>
  <c r="AJ1286" i="3"/>
  <c r="AK1286" i="3"/>
  <c r="AL1286" i="3"/>
  <c r="AJ1294" i="3"/>
  <c r="AK1294" i="3"/>
  <c r="AL1294" i="3"/>
  <c r="AJ1302" i="3"/>
  <c r="AK1302" i="3"/>
  <c r="AL1302" i="3"/>
  <c r="AJ1310" i="3"/>
  <c r="AK1310" i="3"/>
  <c r="AL1310" i="3"/>
  <c r="AJ1318" i="3"/>
  <c r="AK1318" i="3"/>
  <c r="AL1318" i="3"/>
  <c r="BO1338" i="3"/>
  <c r="BY1338" i="3"/>
  <c r="AM1338" i="3"/>
  <c r="AJ1407" i="3"/>
  <c r="AL1407" i="3"/>
  <c r="AK1407" i="3"/>
  <c r="AJ1415" i="3"/>
  <c r="AK1415" i="3"/>
  <c r="AL1415" i="3"/>
  <c r="AJ1423" i="3"/>
  <c r="AK1423" i="3"/>
  <c r="AL1423" i="3"/>
  <c r="AJ1431" i="3"/>
  <c r="AK1431" i="3"/>
  <c r="AL1431" i="3"/>
  <c r="AJ1439" i="3"/>
  <c r="AK1439" i="3"/>
  <c r="AL1439" i="3"/>
  <c r="AJ1447" i="3"/>
  <c r="AK1447" i="3"/>
  <c r="AL1447" i="3"/>
  <c r="AJ1455" i="3"/>
  <c r="AK1455" i="3"/>
  <c r="AL1455" i="3"/>
  <c r="AJ1467" i="3"/>
  <c r="AL1467" i="3"/>
  <c r="AK1467" i="3"/>
  <c r="BP1480" i="3"/>
  <c r="BZ1480" i="3"/>
  <c r="BP1496" i="3"/>
  <c r="BZ1496" i="3"/>
  <c r="BO1471" i="3"/>
  <c r="BY1471" i="3"/>
  <c r="AM1471" i="3"/>
  <c r="BO1479" i="3"/>
  <c r="BY1479" i="3"/>
  <c r="AM1479" i="3"/>
  <c r="BO1487" i="3"/>
  <c r="BY1487" i="3"/>
  <c r="AM1487" i="3"/>
  <c r="BO1495" i="3"/>
  <c r="BY1495" i="3"/>
  <c r="AM1495" i="3"/>
  <c r="BO1503" i="3"/>
  <c r="BY1503" i="3"/>
  <c r="AM1503" i="3"/>
  <c r="AJ1534" i="3"/>
  <c r="AK1534" i="3"/>
  <c r="AL1534" i="3"/>
  <c r="AJ1542" i="3"/>
  <c r="AK1542" i="3"/>
  <c r="AL1542" i="3"/>
  <c r="AJ1550" i="3"/>
  <c r="AK1550" i="3"/>
  <c r="AL1550" i="3"/>
  <c r="AJ1558" i="3"/>
  <c r="AK1558" i="3"/>
  <c r="AL1558" i="3"/>
  <c r="AJ1566" i="3"/>
  <c r="AK1566" i="3"/>
  <c r="AL1566" i="3"/>
  <c r="AO1614" i="3"/>
  <c r="AP1614" i="3"/>
  <c r="AN1614" i="3"/>
  <c r="BP1569" i="3"/>
  <c r="BZ1569" i="3"/>
  <c r="BO1656" i="3"/>
  <c r="BY1656" i="3"/>
  <c r="AM1656" i="3"/>
  <c r="BQ1675" i="3"/>
  <c r="CA1675" i="3"/>
  <c r="BP1679" i="3"/>
  <c r="BZ1679" i="3"/>
  <c r="AL1667" i="3"/>
  <c r="AJ1667" i="3"/>
  <c r="AK1667" i="3"/>
  <c r="AJ1674" i="3"/>
  <c r="AL1674" i="3"/>
  <c r="AK1674" i="3"/>
  <c r="AJ1664" i="3"/>
  <c r="AK1664" i="3"/>
  <c r="AL1664" i="3"/>
  <c r="AJ1678" i="3"/>
  <c r="AK1678" i="3"/>
  <c r="AL1678" i="3"/>
  <c r="AJ1686" i="3"/>
  <c r="AK1686" i="3"/>
  <c r="AL1686" i="3"/>
  <c r="BP1708" i="3"/>
  <c r="BZ1708" i="3"/>
  <c r="AJ1739" i="3"/>
  <c r="AK1739" i="3"/>
  <c r="AL1739" i="3"/>
  <c r="BP1744" i="3"/>
  <c r="BZ1744" i="3"/>
  <c r="BP1748" i="3"/>
  <c r="BZ1748" i="3"/>
  <c r="BP1753" i="3"/>
  <c r="BZ1753" i="3"/>
  <c r="BO1761" i="3"/>
  <c r="BY1761" i="3"/>
  <c r="AM1761" i="3"/>
  <c r="BP1010" i="3"/>
  <c r="BZ1010" i="3"/>
  <c r="BZ998" i="3"/>
  <c r="BP998" i="3"/>
  <c r="BP1024" i="3"/>
  <c r="BZ1024" i="3"/>
  <c r="BP1002" i="3"/>
  <c r="BZ1002" i="3"/>
  <c r="BP1048" i="3"/>
  <c r="BZ1048" i="3"/>
  <c r="BP1028" i="3"/>
  <c r="BZ1028" i="3"/>
  <c r="BP996" i="3"/>
  <c r="BZ996" i="3"/>
  <c r="BP359" i="3"/>
  <c r="BZ359" i="3"/>
  <c r="BP1006" i="3"/>
  <c r="BZ1006" i="3"/>
  <c r="BP627" i="3"/>
  <c r="BZ627" i="3"/>
  <c r="AS1688" i="3"/>
  <c r="AQ1688" i="3"/>
  <c r="AR1688" i="3"/>
  <c r="BP1014" i="3"/>
  <c r="BZ1014" i="3"/>
  <c r="BP333" i="3"/>
  <c r="BZ333" i="3"/>
  <c r="BP1018" i="3"/>
  <c r="BZ1018" i="3"/>
  <c r="BP1042" i="3"/>
  <c r="BZ1042" i="3"/>
  <c r="BZ1030" i="3"/>
  <c r="BP1030" i="3"/>
  <c r="BP1016" i="3"/>
  <c r="BZ1016" i="3"/>
  <c r="BP1036" i="3"/>
  <c r="BZ1036" i="3"/>
  <c r="BP1004" i="3"/>
  <c r="BZ1004" i="3"/>
  <c r="BP361" i="3"/>
  <c r="BZ361" i="3"/>
  <c r="BP327" i="3"/>
  <c r="BZ327" i="3"/>
  <c r="BP1022" i="3"/>
  <c r="BZ1022" i="3"/>
  <c r="BP933" i="3"/>
  <c r="BZ933" i="3"/>
  <c r="CB1459" i="3"/>
  <c r="BR1459" i="3"/>
  <c r="BP635" i="3"/>
  <c r="BZ635" i="3"/>
  <c r="BZ1052" i="3"/>
  <c r="BP1052" i="3"/>
  <c r="BP1044" i="3"/>
  <c r="BZ1044" i="3"/>
  <c r="BP1038" i="3"/>
  <c r="BZ1038" i="3"/>
  <c r="BQ967" i="3"/>
  <c r="CA967" i="3"/>
  <c r="BP992" i="3"/>
  <c r="BZ992" i="3"/>
  <c r="BP990" i="3"/>
  <c r="BZ990" i="3"/>
  <c r="AR1459" i="3"/>
  <c r="AS1459" i="3"/>
  <c r="AQ1459" i="3"/>
  <c r="BP1046" i="3"/>
  <c r="BZ1046" i="3"/>
  <c r="BZ1040" i="3"/>
  <c r="BP1040" i="3"/>
  <c r="BZ1008" i="3"/>
  <c r="BP1008" i="3"/>
  <c r="BP331" i="3"/>
  <c r="BZ331" i="3"/>
  <c r="BP203" i="3"/>
  <c r="BZ203" i="3"/>
  <c r="BP1012" i="3"/>
  <c r="BZ1012" i="3"/>
  <c r="BZ994" i="3"/>
  <c r="BP994" i="3"/>
  <c r="BP235" i="3"/>
  <c r="BZ235" i="3"/>
  <c r="BP335" i="3"/>
  <c r="BZ335" i="3"/>
  <c r="BP984" i="3"/>
  <c r="BZ984" i="3"/>
  <c r="BZ1026" i="3"/>
  <c r="BP1026" i="3"/>
  <c r="BZ982" i="3"/>
  <c r="BP982" i="3"/>
  <c r="BP1032" i="3"/>
  <c r="BZ1032" i="3"/>
  <c r="BP1000" i="3"/>
  <c r="BZ1000" i="3"/>
  <c r="BZ1020" i="3"/>
  <c r="BP1020" i="3"/>
  <c r="BP239" i="3"/>
  <c r="BZ239" i="3"/>
  <c r="BP323" i="3"/>
  <c r="BZ323" i="3"/>
  <c r="BZ969" i="3"/>
  <c r="BP969" i="3"/>
  <c r="AP967" i="3"/>
  <c r="AO967" i="3"/>
  <c r="AN967" i="3"/>
  <c r="BP841" i="3"/>
  <c r="BZ841" i="3"/>
  <c r="BP329" i="3"/>
  <c r="BZ329" i="3"/>
  <c r="CB1688" i="3"/>
  <c r="BR1688" i="3"/>
  <c r="BP976" i="3"/>
  <c r="BZ976" i="3"/>
  <c r="BP1034" i="3"/>
  <c r="BZ1034" i="3"/>
  <c r="BQ1708" i="3"/>
  <c r="CA1708" i="3"/>
  <c r="BP1487" i="3"/>
  <c r="BZ1487" i="3"/>
  <c r="BQ1679" i="3"/>
  <c r="CA1679" i="3"/>
  <c r="AO1496" i="3"/>
  <c r="AP1496" i="3"/>
  <c r="AN1496" i="3"/>
  <c r="BP1201" i="3"/>
  <c r="BZ1201" i="3"/>
  <c r="BP1153" i="3"/>
  <c r="BZ1153" i="3"/>
  <c r="BP1121" i="3"/>
  <c r="BZ1121" i="3"/>
  <c r="AO1102" i="3"/>
  <c r="AN1102" i="3"/>
  <c r="AP1102" i="3"/>
  <c r="BP961" i="3"/>
  <c r="BZ961" i="3"/>
  <c r="AR633" i="3"/>
  <c r="AS633" i="3"/>
  <c r="AQ633" i="3"/>
  <c r="BP1761" i="3"/>
  <c r="BZ1761" i="3"/>
  <c r="BQ1748" i="3"/>
  <c r="CA1748" i="3"/>
  <c r="BP1656" i="3"/>
  <c r="BZ1656" i="3"/>
  <c r="BP1495" i="3"/>
  <c r="BZ1495" i="3"/>
  <c r="BP1479" i="3"/>
  <c r="BZ1479" i="3"/>
  <c r="BQ1496" i="3"/>
  <c r="CA1496" i="3"/>
  <c r="BP1216" i="3"/>
  <c r="BZ1216" i="3"/>
  <c r="BQ1079" i="3"/>
  <c r="CA1079" i="3"/>
  <c r="BQ1049" i="3"/>
  <c r="CA1049" i="3"/>
  <c r="BQ1102" i="3"/>
  <c r="CA1102" i="3"/>
  <c r="BQ1069" i="3"/>
  <c r="CA1069" i="3"/>
  <c r="AP985" i="3"/>
  <c r="AN985" i="3"/>
  <c r="AO985" i="3"/>
  <c r="BP987" i="3"/>
  <c r="BZ987" i="3"/>
  <c r="BZ989" i="3"/>
  <c r="BP989" i="3"/>
  <c r="AN653" i="3"/>
  <c r="AO653" i="3"/>
  <c r="AP653" i="3"/>
  <c r="BP602" i="3"/>
  <c r="BZ602" i="3"/>
  <c r="BP572" i="3"/>
  <c r="BZ572" i="3"/>
  <c r="BP540" i="3"/>
  <c r="BZ540" i="3"/>
  <c r="BP508" i="3"/>
  <c r="BZ508" i="3"/>
  <c r="BP476" i="3"/>
  <c r="BZ476" i="3"/>
  <c r="BP483" i="3"/>
  <c r="BZ483" i="3"/>
  <c r="BP493" i="3"/>
  <c r="BZ493" i="3"/>
  <c r="BR401" i="3"/>
  <c r="CB401" i="3"/>
  <c r="BP368" i="3"/>
  <c r="BZ368" i="3"/>
  <c r="BP336" i="3"/>
  <c r="BZ336" i="3"/>
  <c r="BP316" i="3"/>
  <c r="BZ316" i="3"/>
  <c r="BP288" i="3"/>
  <c r="BZ288" i="3"/>
  <c r="BP260" i="3"/>
  <c r="BZ260" i="3"/>
  <c r="BR233" i="3"/>
  <c r="CB233" i="3"/>
  <c r="BP497" i="3"/>
  <c r="BZ497" i="3"/>
  <c r="BP303" i="3"/>
  <c r="BZ303" i="3"/>
  <c r="BZ32" i="3"/>
  <c r="BP32" i="3"/>
  <c r="BP1727" i="3"/>
  <c r="BZ1727" i="3"/>
  <c r="BP1711" i="3"/>
  <c r="BZ1711" i="3"/>
  <c r="BP1657" i="3"/>
  <c r="BZ1657" i="3"/>
  <c r="BQ1639" i="3"/>
  <c r="CA1639" i="3"/>
  <c r="BQ1624" i="3"/>
  <c r="CA1624" i="3"/>
  <c r="BQ1523" i="3"/>
  <c r="CA1523" i="3"/>
  <c r="AP1525" i="3"/>
  <c r="AO1525" i="3"/>
  <c r="AN1525" i="3"/>
  <c r="AS1402" i="3"/>
  <c r="AR1402" i="3"/>
  <c r="AQ1402" i="3"/>
  <c r="AO1327" i="3"/>
  <c r="AP1327" i="3"/>
  <c r="AN1327" i="3"/>
  <c r="AO1317" i="3"/>
  <c r="AP1317" i="3"/>
  <c r="AN1317" i="3"/>
  <c r="AO1285" i="3"/>
  <c r="AP1285" i="3"/>
  <c r="AN1285" i="3"/>
  <c r="AO1253" i="3"/>
  <c r="AP1253" i="3"/>
  <c r="AN1253" i="3"/>
  <c r="BR813" i="3"/>
  <c r="CB813" i="3"/>
  <c r="BR797" i="3"/>
  <c r="CB797" i="3"/>
  <c r="BR781" i="3"/>
  <c r="CB781" i="3"/>
  <c r="BR765" i="3"/>
  <c r="CB765" i="3"/>
  <c r="BR749" i="3"/>
  <c r="CB749" i="3"/>
  <c r="BR733" i="3"/>
  <c r="CB733" i="3"/>
  <c r="BR717" i="3"/>
  <c r="CB717" i="3"/>
  <c r="BR701" i="3"/>
  <c r="CB701" i="3"/>
  <c r="BR685" i="3"/>
  <c r="CB685" i="3"/>
  <c r="AN655" i="3"/>
  <c r="AO655" i="3"/>
  <c r="AP655" i="3"/>
  <c r="CA677" i="3"/>
  <c r="BQ677" i="3"/>
  <c r="BP487" i="3"/>
  <c r="BZ487" i="3"/>
  <c r="BP315" i="3"/>
  <c r="BZ315" i="3"/>
  <c r="BQ1779" i="3"/>
  <c r="CA1779" i="3"/>
  <c r="AR1754" i="3"/>
  <c r="AS1754" i="3"/>
  <c r="AQ1754" i="3"/>
  <c r="AO1747" i="3"/>
  <c r="AP1747" i="3"/>
  <c r="AN1747" i="3"/>
  <c r="BQ1683" i="3"/>
  <c r="CA1683" i="3"/>
  <c r="AS1468" i="3"/>
  <c r="AR1468" i="3"/>
  <c r="AQ1468" i="3"/>
  <c r="BP1403" i="3"/>
  <c r="BZ1403" i="3"/>
  <c r="AS1406" i="3"/>
  <c r="AR1406" i="3"/>
  <c r="AQ1406" i="3"/>
  <c r="AS1319" i="3"/>
  <c r="AQ1319" i="3"/>
  <c r="AR1319" i="3"/>
  <c r="BP1226" i="3"/>
  <c r="BZ1226" i="3"/>
  <c r="AP1083" i="3"/>
  <c r="AN1083" i="3"/>
  <c r="AO1083" i="3"/>
  <c r="AV1050" i="3"/>
  <c r="AT1050" i="3"/>
  <c r="AU1050" i="3"/>
  <c r="AP1015" i="3"/>
  <c r="AN1015" i="3"/>
  <c r="AO1015" i="3"/>
  <c r="BP816" i="3"/>
  <c r="BZ816" i="3"/>
  <c r="BP800" i="3"/>
  <c r="BZ800" i="3"/>
  <c r="BP784" i="3"/>
  <c r="BZ784" i="3"/>
  <c r="BP768" i="3"/>
  <c r="BZ768" i="3"/>
  <c r="BP752" i="3"/>
  <c r="BZ752" i="3"/>
  <c r="BP736" i="3"/>
  <c r="BZ736" i="3"/>
  <c r="BP720" i="3"/>
  <c r="BZ720" i="3"/>
  <c r="BP704" i="3"/>
  <c r="BZ704" i="3"/>
  <c r="BP688" i="3"/>
  <c r="BZ688" i="3"/>
  <c r="BP467" i="3"/>
  <c r="BZ467" i="3"/>
  <c r="BP511" i="3"/>
  <c r="BZ511" i="3"/>
  <c r="AQ622" i="3"/>
  <c r="AR622" i="3"/>
  <c r="AS622" i="3"/>
  <c r="CA406" i="3"/>
  <c r="BQ406" i="3"/>
  <c r="BP253" i="3"/>
  <c r="BZ253" i="3"/>
  <c r="CA410" i="3"/>
  <c r="BQ410" i="3"/>
  <c r="BP48" i="3"/>
  <c r="BZ48" i="3"/>
  <c r="BZ1762" i="3"/>
  <c r="BP1762" i="3"/>
  <c r="AN1731" i="3"/>
  <c r="AO1731" i="3"/>
  <c r="AP1731" i="3"/>
  <c r="BP1713" i="3"/>
  <c r="BZ1713" i="3"/>
  <c r="AO1702" i="3"/>
  <c r="AP1702" i="3"/>
  <c r="AN1702" i="3"/>
  <c r="AR1696" i="3"/>
  <c r="AQ1696" i="3"/>
  <c r="AS1696" i="3"/>
  <c r="BQ1640" i="3"/>
  <c r="CA1640" i="3"/>
  <c r="BP1608" i="3"/>
  <c r="BZ1608" i="3"/>
  <c r="BP1592" i="3"/>
  <c r="BZ1592" i="3"/>
  <c r="BP1559" i="3"/>
  <c r="BZ1559" i="3"/>
  <c r="BP1543" i="3"/>
  <c r="BZ1543" i="3"/>
  <c r="AO1506" i="3"/>
  <c r="AP1506" i="3"/>
  <c r="AN1506" i="3"/>
  <c r="AO1474" i="3"/>
  <c r="AP1474" i="3"/>
  <c r="AN1474" i="3"/>
  <c r="BQ1315" i="3"/>
  <c r="CA1315" i="3"/>
  <c r="BQ1283" i="3"/>
  <c r="CA1283" i="3"/>
  <c r="BQ1251" i="3"/>
  <c r="CA1251" i="3"/>
  <c r="AO1297" i="3"/>
  <c r="AP1297" i="3"/>
  <c r="AN1297" i="3"/>
  <c r="AO1265" i="3"/>
  <c r="AP1265" i="3"/>
  <c r="AN1265" i="3"/>
  <c r="AP1019" i="3"/>
  <c r="AN1019" i="3"/>
  <c r="AO1019" i="3"/>
  <c r="BQ1105" i="3"/>
  <c r="CA1105" i="3"/>
  <c r="BQ846" i="3"/>
  <c r="CA846" i="3"/>
  <c r="BP940" i="3"/>
  <c r="BZ940" i="3"/>
  <c r="AP680" i="3"/>
  <c r="AO680" i="3"/>
  <c r="AN680" i="3"/>
  <c r="BQ648" i="3"/>
  <c r="CA648" i="3"/>
  <c r="AP638" i="3"/>
  <c r="AO638" i="3"/>
  <c r="AN638" i="3"/>
  <c r="BP491" i="3"/>
  <c r="BZ491" i="3"/>
  <c r="BP501" i="3"/>
  <c r="BZ501" i="3"/>
  <c r="AP416" i="3"/>
  <c r="AN416" i="3"/>
  <c r="AO416" i="3"/>
  <c r="AO601" i="3"/>
  <c r="AP601" i="3"/>
  <c r="AN601" i="3"/>
  <c r="BP505" i="3"/>
  <c r="BZ505" i="3"/>
  <c r="BP381" i="3"/>
  <c r="BZ381" i="3"/>
  <c r="BP369" i="3"/>
  <c r="BZ369" i="3"/>
  <c r="BP213" i="3"/>
  <c r="BZ213" i="3"/>
  <c r="BZ200" i="3"/>
  <c r="BP200" i="3"/>
  <c r="BP69" i="3"/>
  <c r="BZ69" i="3"/>
  <c r="BP189" i="3"/>
  <c r="BZ189" i="3"/>
  <c r="BP173" i="3"/>
  <c r="BZ173" i="3"/>
  <c r="BP157" i="3"/>
  <c r="BZ157" i="3"/>
  <c r="BP141" i="3"/>
  <c r="BZ141" i="3"/>
  <c r="BP125" i="3"/>
  <c r="BZ125" i="3"/>
  <c r="BP109" i="3"/>
  <c r="BZ109" i="3"/>
  <c r="BP93" i="3"/>
  <c r="BZ93" i="3"/>
  <c r="BP71" i="3"/>
  <c r="BZ71" i="3"/>
  <c r="AO1778" i="3"/>
  <c r="AP1778" i="3"/>
  <c r="AN1778" i="3"/>
  <c r="BP1682" i="3"/>
  <c r="BZ1682" i="3"/>
  <c r="CB1612" i="3"/>
  <c r="BR1612" i="3"/>
  <c r="BP1562" i="3"/>
  <c r="BZ1562" i="3"/>
  <c r="BP1546" i="3"/>
  <c r="BZ1546" i="3"/>
  <c r="BP1530" i="3"/>
  <c r="BZ1530" i="3"/>
  <c r="CA1513" i="3"/>
  <c r="BQ1513" i="3"/>
  <c r="BP1451" i="3"/>
  <c r="BZ1451" i="3"/>
  <c r="BP1435" i="3"/>
  <c r="BZ1435" i="3"/>
  <c r="BP1419" i="3"/>
  <c r="BZ1419" i="3"/>
  <c r="AO1454" i="3"/>
  <c r="AP1454" i="3"/>
  <c r="AN1454" i="3"/>
  <c r="AO1422" i="3"/>
  <c r="AP1422" i="3"/>
  <c r="AN1422" i="3"/>
  <c r="BQ1320" i="3"/>
  <c r="CA1320" i="3"/>
  <c r="BP1306" i="3"/>
  <c r="BZ1306" i="3"/>
  <c r="BP1290" i="3"/>
  <c r="BZ1290" i="3"/>
  <c r="BP1274" i="3"/>
  <c r="BZ1274" i="3"/>
  <c r="BP1258" i="3"/>
  <c r="BZ1258" i="3"/>
  <c r="BP1238" i="3"/>
  <c r="BZ1238" i="3"/>
  <c r="BZ1210" i="3"/>
  <c r="BP1210" i="3"/>
  <c r="BQ1106" i="3"/>
  <c r="CA1106" i="3"/>
  <c r="AP999" i="3"/>
  <c r="AN999" i="3"/>
  <c r="AO999" i="3"/>
  <c r="BP950" i="3"/>
  <c r="BZ950" i="3"/>
  <c r="AR836" i="3"/>
  <c r="AS836" i="3"/>
  <c r="AQ836" i="3"/>
  <c r="BP810" i="3"/>
  <c r="BZ810" i="3"/>
  <c r="BP794" i="3"/>
  <c r="BZ794" i="3"/>
  <c r="BP778" i="3"/>
  <c r="BZ778" i="3"/>
  <c r="BP762" i="3"/>
  <c r="BZ762" i="3"/>
  <c r="BP746" i="3"/>
  <c r="BZ746" i="3"/>
  <c r="BP730" i="3"/>
  <c r="BZ730" i="3"/>
  <c r="BP714" i="3"/>
  <c r="BZ714" i="3"/>
  <c r="BP698" i="3"/>
  <c r="BZ698" i="3"/>
  <c r="BP682" i="3"/>
  <c r="BZ682" i="3"/>
  <c r="BP249" i="3"/>
  <c r="BZ249" i="3"/>
  <c r="BQ1777" i="3"/>
  <c r="CA1777" i="3"/>
  <c r="BZ1691" i="3"/>
  <c r="BP1691" i="3"/>
  <c r="BP1631" i="3"/>
  <c r="BZ1631" i="3"/>
  <c r="AS1610" i="3"/>
  <c r="AR1610" i="3"/>
  <c r="AQ1610" i="3"/>
  <c r="AO1517" i="3"/>
  <c r="AN1517" i="3"/>
  <c r="AP1517" i="3"/>
  <c r="AO1478" i="3"/>
  <c r="AP1478" i="3"/>
  <c r="AN1478" i="3"/>
  <c r="BQ1432" i="3"/>
  <c r="CA1432" i="3"/>
  <c r="AO1295" i="3"/>
  <c r="AP1295" i="3"/>
  <c r="AN1295" i="3"/>
  <c r="AO1263" i="3"/>
  <c r="AP1263" i="3"/>
  <c r="AN1263" i="3"/>
  <c r="BP1231" i="3"/>
  <c r="BZ1231" i="3"/>
  <c r="BP1215" i="3"/>
  <c r="BZ1215" i="3"/>
  <c r="BR917" i="3"/>
  <c r="CB917" i="3"/>
  <c r="BR901" i="3"/>
  <c r="CB901" i="3"/>
  <c r="BR885" i="3"/>
  <c r="CB885" i="3"/>
  <c r="BR869" i="3"/>
  <c r="CB869" i="3"/>
  <c r="AP848" i="3"/>
  <c r="AO848" i="3"/>
  <c r="AN848" i="3"/>
  <c r="BP936" i="3"/>
  <c r="BZ936" i="3"/>
  <c r="BP942" i="3"/>
  <c r="BZ942" i="3"/>
  <c r="AN673" i="3"/>
  <c r="AO673" i="3"/>
  <c r="AP673" i="3"/>
  <c r="AN663" i="3"/>
  <c r="AO663" i="3"/>
  <c r="AP663" i="3"/>
  <c r="BQ666" i="3"/>
  <c r="CA666" i="3"/>
  <c r="BP570" i="3"/>
  <c r="BZ570" i="3"/>
  <c r="BP538" i="3"/>
  <c r="BZ538" i="3"/>
  <c r="BP506" i="3"/>
  <c r="BZ506" i="3"/>
  <c r="BP474" i="3"/>
  <c r="BZ474" i="3"/>
  <c r="BP547" i="3"/>
  <c r="BZ547" i="3"/>
  <c r="BR405" i="3"/>
  <c r="CB405" i="3"/>
  <c r="BP374" i="3"/>
  <c r="BZ374" i="3"/>
  <c r="BP342" i="3"/>
  <c r="BZ342" i="3"/>
  <c r="BP322" i="3"/>
  <c r="BZ322" i="3"/>
  <c r="BP294" i="3"/>
  <c r="BZ294" i="3"/>
  <c r="BP258" i="3"/>
  <c r="BZ258" i="3"/>
  <c r="AR623" i="3"/>
  <c r="AQ623" i="3"/>
  <c r="AS623" i="3"/>
  <c r="AR615" i="3"/>
  <c r="AQ615" i="3"/>
  <c r="AS615" i="3"/>
  <c r="BP521" i="3"/>
  <c r="BZ521" i="3"/>
  <c r="BP436" i="3"/>
  <c r="BZ436" i="3"/>
  <c r="BP383" i="3"/>
  <c r="BZ383" i="3"/>
  <c r="BP385" i="3"/>
  <c r="BZ385" i="3"/>
  <c r="BP19" i="3"/>
  <c r="BZ19" i="3"/>
  <c r="BP47" i="3"/>
  <c r="BZ47" i="3"/>
  <c r="BQ1726" i="3"/>
  <c r="CA1726" i="3"/>
  <c r="AS1673" i="3"/>
  <c r="AR1673" i="3"/>
  <c r="AQ1673" i="3"/>
  <c r="BP1650" i="3"/>
  <c r="BZ1650" i="3"/>
  <c r="BQ1572" i="3"/>
  <c r="CA1572" i="3"/>
  <c r="BP1505" i="3"/>
  <c r="BZ1505" i="3"/>
  <c r="BP1489" i="3"/>
  <c r="BZ1489" i="3"/>
  <c r="BP1473" i="3"/>
  <c r="BZ1473" i="3"/>
  <c r="BQ1484" i="3"/>
  <c r="CA1484" i="3"/>
  <c r="AO1511" i="3"/>
  <c r="AN1511" i="3"/>
  <c r="AP1511" i="3"/>
  <c r="AO1458" i="3"/>
  <c r="AP1458" i="3"/>
  <c r="AN1458" i="3"/>
  <c r="AO1426" i="3"/>
  <c r="AP1426" i="3"/>
  <c r="AN1426" i="3"/>
  <c r="BP1200" i="3"/>
  <c r="BZ1200" i="3"/>
  <c r="BP1184" i="3"/>
  <c r="BZ1184" i="3"/>
  <c r="BP1168" i="3"/>
  <c r="BZ1168" i="3"/>
  <c r="BP1152" i="3"/>
  <c r="BZ1152" i="3"/>
  <c r="BP1136" i="3"/>
  <c r="BZ1136" i="3"/>
  <c r="BP1120" i="3"/>
  <c r="BZ1120" i="3"/>
  <c r="BP1195" i="3"/>
  <c r="BZ1195" i="3"/>
  <c r="BP1179" i="3"/>
  <c r="BZ1179" i="3"/>
  <c r="BP1163" i="3"/>
  <c r="BZ1163" i="3"/>
  <c r="BP1147" i="3"/>
  <c r="BZ1147" i="3"/>
  <c r="BP1131" i="3"/>
  <c r="BZ1131" i="3"/>
  <c r="BQ1001" i="3"/>
  <c r="CA1001" i="3"/>
  <c r="BQ1011" i="3"/>
  <c r="CA1011" i="3"/>
  <c r="AP1089" i="3"/>
  <c r="AN1089" i="3"/>
  <c r="AO1089" i="3"/>
  <c r="AP1057" i="3"/>
  <c r="AN1057" i="3"/>
  <c r="AO1057" i="3"/>
  <c r="BQ1047" i="3"/>
  <c r="CA1047" i="3"/>
  <c r="BZ973" i="3"/>
  <c r="BP973" i="3"/>
  <c r="BQ844" i="3"/>
  <c r="CA844" i="3"/>
  <c r="CB838" i="3"/>
  <c r="BR838" i="3"/>
  <c r="AN659" i="3"/>
  <c r="AO659" i="3"/>
  <c r="AP659" i="3"/>
  <c r="BP339" i="3"/>
  <c r="BZ339" i="3"/>
  <c r="BZ20" i="3"/>
  <c r="BP20" i="3"/>
  <c r="BP1625" i="3"/>
  <c r="BZ1625" i="3"/>
  <c r="BQ1628" i="3"/>
  <c r="CA1628" i="3"/>
  <c r="BP1603" i="3"/>
  <c r="BZ1603" i="3"/>
  <c r="BP1587" i="3"/>
  <c r="BZ1587" i="3"/>
  <c r="CA1524" i="3"/>
  <c r="BQ1524" i="3"/>
  <c r="CA1518" i="3"/>
  <c r="BQ1518" i="3"/>
  <c r="CB1466" i="3"/>
  <c r="BR1466" i="3"/>
  <c r="BQ1436" i="3"/>
  <c r="CA1436" i="3"/>
  <c r="BP1383" i="3"/>
  <c r="BZ1383" i="3"/>
  <c r="BP1367" i="3"/>
  <c r="BZ1367" i="3"/>
  <c r="BP1351" i="3"/>
  <c r="BZ1351" i="3"/>
  <c r="BQ1243" i="3"/>
  <c r="CA1243" i="3"/>
  <c r="BP1078" i="3"/>
  <c r="BZ1078" i="3"/>
  <c r="BP1062" i="3"/>
  <c r="BZ1062" i="3"/>
  <c r="BQ1051" i="3"/>
  <c r="CA1051" i="3"/>
  <c r="AR919" i="3"/>
  <c r="AS919" i="3"/>
  <c r="AQ919" i="3"/>
  <c r="AR903" i="3"/>
  <c r="AS903" i="3"/>
  <c r="AQ903" i="3"/>
  <c r="AR887" i="3"/>
  <c r="AS887" i="3"/>
  <c r="AQ887" i="3"/>
  <c r="AR871" i="3"/>
  <c r="AS871" i="3"/>
  <c r="AQ871" i="3"/>
  <c r="BP839" i="3"/>
  <c r="BZ839" i="3"/>
  <c r="BP979" i="3"/>
  <c r="BZ979" i="3"/>
  <c r="BP826" i="3"/>
  <c r="BZ826" i="3"/>
  <c r="BR811" i="3"/>
  <c r="CB811" i="3"/>
  <c r="BR795" i="3"/>
  <c r="CB795" i="3"/>
  <c r="BR779" i="3"/>
  <c r="CB779" i="3"/>
  <c r="BR763" i="3"/>
  <c r="CB763" i="3"/>
  <c r="BR747" i="3"/>
  <c r="CB747" i="3"/>
  <c r="BR731" i="3"/>
  <c r="CB731" i="3"/>
  <c r="BR715" i="3"/>
  <c r="CB715" i="3"/>
  <c r="BR699" i="3"/>
  <c r="CB699" i="3"/>
  <c r="BR683" i="3"/>
  <c r="CB683" i="3"/>
  <c r="AP662" i="3"/>
  <c r="AO662" i="3"/>
  <c r="AN662" i="3"/>
  <c r="CA667" i="3"/>
  <c r="BQ667" i="3"/>
  <c r="BP598" i="3"/>
  <c r="BZ598" i="3"/>
  <c r="BP566" i="3"/>
  <c r="BZ566" i="3"/>
  <c r="BP534" i="3"/>
  <c r="BZ534" i="3"/>
  <c r="BP502" i="3"/>
  <c r="BZ502" i="3"/>
  <c r="BP470" i="3"/>
  <c r="BZ470" i="3"/>
  <c r="AR637" i="3"/>
  <c r="AS637" i="3"/>
  <c r="AQ637" i="3"/>
  <c r="BP386" i="3"/>
  <c r="BZ386" i="3"/>
  <c r="BP334" i="3"/>
  <c r="BZ334" i="3"/>
  <c r="BP318" i="3"/>
  <c r="BZ318" i="3"/>
  <c r="BP282" i="3"/>
  <c r="BZ282" i="3"/>
  <c r="BP254" i="3"/>
  <c r="BZ254" i="3"/>
  <c r="BP230" i="3"/>
  <c r="BZ230" i="3"/>
  <c r="AS417" i="3"/>
  <c r="AR417" i="3"/>
  <c r="AQ417" i="3"/>
  <c r="BP1757" i="3"/>
  <c r="BZ1757" i="3"/>
  <c r="AO1746" i="3"/>
  <c r="AP1746" i="3"/>
  <c r="AN1746" i="3"/>
  <c r="AO1700" i="3"/>
  <c r="AP1700" i="3"/>
  <c r="AN1700" i="3"/>
  <c r="AO1681" i="3"/>
  <c r="AP1681" i="3"/>
  <c r="AN1681" i="3"/>
  <c r="BQ1571" i="3"/>
  <c r="CA1571" i="3"/>
  <c r="AO1488" i="3"/>
  <c r="AP1488" i="3"/>
  <c r="AN1488" i="3"/>
  <c r="BZ1469" i="3"/>
  <c r="BP1469" i="3"/>
  <c r="AP1329" i="3"/>
  <c r="AO1329" i="3"/>
  <c r="AN1329" i="3"/>
  <c r="BZ1212" i="3"/>
  <c r="BP1212" i="3"/>
  <c r="AP1087" i="3"/>
  <c r="AN1087" i="3"/>
  <c r="AO1087" i="3"/>
  <c r="AP1055" i="3"/>
  <c r="AN1055" i="3"/>
  <c r="AO1055" i="3"/>
  <c r="BQ1093" i="3"/>
  <c r="CA1093" i="3"/>
  <c r="BQ1061" i="3"/>
  <c r="CA1061" i="3"/>
  <c r="AR968" i="3"/>
  <c r="AQ968" i="3"/>
  <c r="AS968" i="3"/>
  <c r="AP658" i="3"/>
  <c r="AO658" i="3"/>
  <c r="AN658" i="3"/>
  <c r="BP451" i="3"/>
  <c r="BZ451" i="3"/>
  <c r="BP587" i="3"/>
  <c r="BZ587" i="3"/>
  <c r="AQ325" i="3"/>
  <c r="AR325" i="3"/>
  <c r="AS325" i="3"/>
  <c r="AQ265" i="3"/>
  <c r="AR265" i="3"/>
  <c r="AS265" i="3"/>
  <c r="BP591" i="3"/>
  <c r="BZ591" i="3"/>
  <c r="AP204" i="3"/>
  <c r="AN204" i="3"/>
  <c r="AO204" i="3"/>
  <c r="BP225" i="3"/>
  <c r="BZ225" i="3"/>
  <c r="BZ24" i="3"/>
  <c r="BP24" i="3"/>
  <c r="BQ1641" i="3"/>
  <c r="CA1641" i="3"/>
  <c r="BQ1632" i="3"/>
  <c r="CA1632" i="3"/>
  <c r="BQ1634" i="3"/>
  <c r="CA1634" i="3"/>
  <c r="CA1575" i="3"/>
  <c r="BQ1575" i="3"/>
  <c r="BQ1519" i="3"/>
  <c r="CA1519" i="3"/>
  <c r="AP1521" i="3"/>
  <c r="AO1521" i="3"/>
  <c r="AN1521" i="3"/>
  <c r="BZ1465" i="3"/>
  <c r="BP1465" i="3"/>
  <c r="CB1408" i="3"/>
  <c r="BR1408" i="3"/>
  <c r="BP1394" i="3"/>
  <c r="BZ1394" i="3"/>
  <c r="BP1378" i="3"/>
  <c r="BZ1378" i="3"/>
  <c r="BP1362" i="3"/>
  <c r="BZ1362" i="3"/>
  <c r="BP1346" i="3"/>
  <c r="BZ1346" i="3"/>
  <c r="BQ1293" i="3"/>
  <c r="CA1293" i="3"/>
  <c r="BQ1261" i="3"/>
  <c r="CA1261" i="3"/>
  <c r="AP1003" i="3"/>
  <c r="AN1003" i="3"/>
  <c r="AO1003" i="3"/>
  <c r="AP997" i="3"/>
  <c r="AN997" i="3"/>
  <c r="AO997" i="3"/>
  <c r="CA847" i="3"/>
  <c r="BQ847" i="3"/>
  <c r="AR809" i="3"/>
  <c r="AS809" i="3"/>
  <c r="AQ809" i="3"/>
  <c r="AR793" i="3"/>
  <c r="AS793" i="3"/>
  <c r="AQ793" i="3"/>
  <c r="AR777" i="3"/>
  <c r="AS777" i="3"/>
  <c r="AQ777" i="3"/>
  <c r="AR761" i="3"/>
  <c r="AS761" i="3"/>
  <c r="AQ761" i="3"/>
  <c r="AR745" i="3"/>
  <c r="AS745" i="3"/>
  <c r="AQ745" i="3"/>
  <c r="AR729" i="3"/>
  <c r="AS729" i="3"/>
  <c r="AQ729" i="3"/>
  <c r="AR713" i="3"/>
  <c r="AS713" i="3"/>
  <c r="AQ713" i="3"/>
  <c r="AR697" i="3"/>
  <c r="AS697" i="3"/>
  <c r="AQ697" i="3"/>
  <c r="AR681" i="3"/>
  <c r="AS681" i="3"/>
  <c r="AQ681" i="3"/>
  <c r="CA671" i="3"/>
  <c r="BQ671" i="3"/>
  <c r="BQ599" i="3"/>
  <c r="CA599" i="3"/>
  <c r="BQ613" i="3"/>
  <c r="CA613" i="3"/>
  <c r="BP519" i="3"/>
  <c r="BZ519" i="3"/>
  <c r="BP289" i="3"/>
  <c r="BZ289" i="3"/>
  <c r="BR209" i="3"/>
  <c r="CB209" i="3"/>
  <c r="AO1752" i="3"/>
  <c r="AP1752" i="3"/>
  <c r="AN1752" i="3"/>
  <c r="AO1745" i="3"/>
  <c r="AP1745" i="3"/>
  <c r="AN1745" i="3"/>
  <c r="CA1733" i="3"/>
  <c r="BQ1733" i="3"/>
  <c r="BP1560" i="3"/>
  <c r="BZ1560" i="3"/>
  <c r="BP1544" i="3"/>
  <c r="BZ1544" i="3"/>
  <c r="BP1457" i="3"/>
  <c r="BZ1457" i="3"/>
  <c r="BP1441" i="3"/>
  <c r="BZ1441" i="3"/>
  <c r="BP1425" i="3"/>
  <c r="BZ1425" i="3"/>
  <c r="BQ1321" i="3"/>
  <c r="CA1321" i="3"/>
  <c r="BP1308" i="3"/>
  <c r="BZ1308" i="3"/>
  <c r="BP1292" i="3"/>
  <c r="BZ1292" i="3"/>
  <c r="BP1276" i="3"/>
  <c r="BZ1276" i="3"/>
  <c r="BP1260" i="3"/>
  <c r="BZ1260" i="3"/>
  <c r="BP1242" i="3"/>
  <c r="BZ1242" i="3"/>
  <c r="BQ1075" i="3"/>
  <c r="CA1075" i="3"/>
  <c r="BQ1033" i="3"/>
  <c r="CA1033" i="3"/>
  <c r="BQ1043" i="3"/>
  <c r="CA1043" i="3"/>
  <c r="AP1005" i="3"/>
  <c r="AN1005" i="3"/>
  <c r="AO1005" i="3"/>
  <c r="AR970" i="3"/>
  <c r="AQ970" i="3"/>
  <c r="AS970" i="3"/>
  <c r="BP499" i="3"/>
  <c r="BZ499" i="3"/>
  <c r="BS419" i="3"/>
  <c r="CC419" i="3"/>
  <c r="AQ616" i="3"/>
  <c r="AR616" i="3"/>
  <c r="AS616" i="3"/>
  <c r="BP229" i="3"/>
  <c r="BZ229" i="3"/>
  <c r="BP275" i="3"/>
  <c r="BZ275" i="3"/>
  <c r="BP186" i="3"/>
  <c r="BZ186" i="3"/>
  <c r="BP170" i="3"/>
  <c r="BZ170" i="3"/>
  <c r="BP154" i="3"/>
  <c r="BZ154" i="3"/>
  <c r="BP138" i="3"/>
  <c r="BZ138" i="3"/>
  <c r="BP122" i="3"/>
  <c r="BZ122" i="3"/>
  <c r="BP106" i="3"/>
  <c r="BZ106" i="3"/>
  <c r="BP90" i="3"/>
  <c r="BZ90" i="3"/>
  <c r="BP74" i="3"/>
  <c r="BZ74" i="3"/>
  <c r="BP58" i="3"/>
  <c r="BZ58" i="3"/>
  <c r="BQ1740" i="3"/>
  <c r="CA1740" i="3"/>
  <c r="BQ1724" i="3"/>
  <c r="CA1724" i="3"/>
  <c r="BP1709" i="3"/>
  <c r="BZ1709" i="3"/>
  <c r="BZ1693" i="3"/>
  <c r="BP1693" i="3"/>
  <c r="BQ1642" i="3"/>
  <c r="CA1642" i="3"/>
  <c r="BP1596" i="3"/>
  <c r="BZ1596" i="3"/>
  <c r="BP1580" i="3"/>
  <c r="BZ1580" i="3"/>
  <c r="BQ1498" i="3"/>
  <c r="CA1498" i="3"/>
  <c r="AS1470" i="3"/>
  <c r="AR1470" i="3"/>
  <c r="AQ1470" i="3"/>
  <c r="AO1291" i="3"/>
  <c r="AP1291" i="3"/>
  <c r="AN1291" i="3"/>
  <c r="AO1259" i="3"/>
  <c r="AP1259" i="3"/>
  <c r="AN1259" i="3"/>
  <c r="AO1305" i="3"/>
  <c r="AP1305" i="3"/>
  <c r="AN1305" i="3"/>
  <c r="AO1273" i="3"/>
  <c r="AP1273" i="3"/>
  <c r="AN1273" i="3"/>
  <c r="AP1013" i="3"/>
  <c r="AN1013" i="3"/>
  <c r="AO1013" i="3"/>
  <c r="BQ611" i="3"/>
  <c r="CA611" i="3"/>
  <c r="BP523" i="3"/>
  <c r="BZ523" i="3"/>
  <c r="BP533" i="3"/>
  <c r="BZ533" i="3"/>
  <c r="AO609" i="3"/>
  <c r="AP609" i="3"/>
  <c r="AN609" i="3"/>
  <c r="BP537" i="3"/>
  <c r="BZ537" i="3"/>
  <c r="BP277" i="3"/>
  <c r="BZ277" i="3"/>
  <c r="BP299" i="3"/>
  <c r="BZ299" i="3"/>
  <c r="AO1774" i="3"/>
  <c r="AN1774" i="3"/>
  <c r="AP1774" i="3"/>
  <c r="AO1730" i="3"/>
  <c r="AP1730" i="3"/>
  <c r="AN1730" i="3"/>
  <c r="CA1573" i="3"/>
  <c r="BQ1573" i="3"/>
  <c r="BP1566" i="3"/>
  <c r="BZ1566" i="3"/>
  <c r="BP1550" i="3"/>
  <c r="BZ1550" i="3"/>
  <c r="BP1534" i="3"/>
  <c r="BZ1534" i="3"/>
  <c r="BZ1407" i="3"/>
  <c r="BP1407" i="3"/>
  <c r="BQ1430" i="3"/>
  <c r="CA1430" i="3"/>
  <c r="BQ1326" i="3"/>
  <c r="CA1326" i="3"/>
  <c r="BP1206" i="3"/>
  <c r="BZ1206" i="3"/>
  <c r="BP1190" i="3"/>
  <c r="BZ1190" i="3"/>
  <c r="BP1174" i="3"/>
  <c r="BZ1174" i="3"/>
  <c r="BP1158" i="3"/>
  <c r="BZ1158" i="3"/>
  <c r="BP1142" i="3"/>
  <c r="BZ1142" i="3"/>
  <c r="BP1126" i="3"/>
  <c r="BZ1126" i="3"/>
  <c r="BQ1021" i="3"/>
  <c r="CA1021" i="3"/>
  <c r="BP806" i="3"/>
  <c r="BZ806" i="3"/>
  <c r="BP790" i="3"/>
  <c r="BZ790" i="3"/>
  <c r="BP774" i="3"/>
  <c r="BZ774" i="3"/>
  <c r="BP758" i="3"/>
  <c r="BZ758" i="3"/>
  <c r="BP742" i="3"/>
  <c r="BZ742" i="3"/>
  <c r="BP726" i="3"/>
  <c r="BZ726" i="3"/>
  <c r="BP710" i="3"/>
  <c r="BZ710" i="3"/>
  <c r="BP694" i="3"/>
  <c r="BZ694" i="3"/>
  <c r="AP668" i="3"/>
  <c r="AO668" i="3"/>
  <c r="AN668" i="3"/>
  <c r="BP463" i="3"/>
  <c r="BZ463" i="3"/>
  <c r="BP215" i="3"/>
  <c r="BZ215" i="3"/>
  <c r="BP188" i="3"/>
  <c r="BZ188" i="3"/>
  <c r="BP172" i="3"/>
  <c r="BZ172" i="3"/>
  <c r="BP156" i="3"/>
  <c r="BZ156" i="3"/>
  <c r="BP140" i="3"/>
  <c r="BZ140" i="3"/>
  <c r="BP124" i="3"/>
  <c r="BZ124" i="3"/>
  <c r="BP108" i="3"/>
  <c r="BZ108" i="3"/>
  <c r="BP92" i="3"/>
  <c r="BZ92" i="3"/>
  <c r="BP76" i="3"/>
  <c r="BZ76" i="3"/>
  <c r="BP60" i="3"/>
  <c r="BZ60" i="3"/>
  <c r="BP52" i="3"/>
  <c r="BZ52" i="3"/>
  <c r="AO1732" i="3"/>
  <c r="AN1732" i="3"/>
  <c r="AP1732" i="3"/>
  <c r="BZ1695" i="3"/>
  <c r="BP1695" i="3"/>
  <c r="BP1557" i="3"/>
  <c r="BZ1557" i="3"/>
  <c r="BP1541" i="3"/>
  <c r="BZ1541" i="3"/>
  <c r="CA1510" i="3"/>
  <c r="BQ1510" i="3"/>
  <c r="BQ1486" i="3"/>
  <c r="CA1486" i="3"/>
  <c r="BQ1440" i="3"/>
  <c r="CA1440" i="3"/>
  <c r="BP1385" i="3"/>
  <c r="BZ1385" i="3"/>
  <c r="BP1369" i="3"/>
  <c r="BZ1369" i="3"/>
  <c r="BP1353" i="3"/>
  <c r="BZ1353" i="3"/>
  <c r="BP1244" i="3"/>
  <c r="BZ1244" i="3"/>
  <c r="BQ1287" i="3"/>
  <c r="CA1287" i="3"/>
  <c r="BQ1255" i="3"/>
  <c r="CA1255" i="3"/>
  <c r="BP1219" i="3"/>
  <c r="BZ1219" i="3"/>
  <c r="AO1112" i="3"/>
  <c r="AP1112" i="3"/>
  <c r="AN1112" i="3"/>
  <c r="BR921" i="3"/>
  <c r="CB921" i="3"/>
  <c r="BR905" i="3"/>
  <c r="CB905" i="3"/>
  <c r="BR889" i="3"/>
  <c r="CB889" i="3"/>
  <c r="BR873" i="3"/>
  <c r="CB873" i="3"/>
  <c r="BR857" i="3"/>
  <c r="CB857" i="3"/>
  <c r="BP833" i="3"/>
  <c r="BZ833" i="3"/>
  <c r="AR966" i="3"/>
  <c r="AQ966" i="3"/>
  <c r="AS966" i="3"/>
  <c r="CB972" i="3"/>
  <c r="BR972" i="3"/>
  <c r="BP956" i="3"/>
  <c r="BZ956" i="3"/>
  <c r="CA843" i="3"/>
  <c r="BQ843" i="3"/>
  <c r="CA657" i="3"/>
  <c r="BQ657" i="3"/>
  <c r="CA647" i="3"/>
  <c r="BQ647" i="3"/>
  <c r="BP517" i="3"/>
  <c r="BZ517" i="3"/>
  <c r="CB621" i="3"/>
  <c r="BR621" i="3"/>
  <c r="BP489" i="3"/>
  <c r="BZ489" i="3"/>
  <c r="BP399" i="3"/>
  <c r="BZ399" i="3"/>
  <c r="BP404" i="3"/>
  <c r="BZ404" i="3"/>
  <c r="BP195" i="3"/>
  <c r="BZ195" i="3"/>
  <c r="BP31" i="3"/>
  <c r="BZ31" i="3"/>
  <c r="BP1755" i="3"/>
  <c r="BZ1755" i="3"/>
  <c r="BP1654" i="3"/>
  <c r="BZ1654" i="3"/>
  <c r="BZ1611" i="3"/>
  <c r="BP1611" i="3"/>
  <c r="BP1615" i="3"/>
  <c r="BZ1615" i="3"/>
  <c r="BQ1576" i="3"/>
  <c r="CA1576" i="3"/>
  <c r="BQ1508" i="3"/>
  <c r="CA1508" i="3"/>
  <c r="BQ1476" i="3"/>
  <c r="CA1476" i="3"/>
  <c r="CA1515" i="3"/>
  <c r="BQ1515" i="3"/>
  <c r="AO1450" i="3"/>
  <c r="AP1450" i="3"/>
  <c r="AN1450" i="3"/>
  <c r="AO1418" i="3"/>
  <c r="AP1418" i="3"/>
  <c r="AN1418" i="3"/>
  <c r="AP1331" i="3"/>
  <c r="AO1331" i="3"/>
  <c r="AN1331" i="3"/>
  <c r="BP1109" i="3"/>
  <c r="BZ1109" i="3"/>
  <c r="AO1114" i="3"/>
  <c r="AP1114" i="3"/>
  <c r="AN1114" i="3"/>
  <c r="BP1207" i="3"/>
  <c r="BZ1207" i="3"/>
  <c r="BP1191" i="3"/>
  <c r="BZ1191" i="3"/>
  <c r="BP1175" i="3"/>
  <c r="BZ1175" i="3"/>
  <c r="BP1159" i="3"/>
  <c r="BZ1159" i="3"/>
  <c r="BP1143" i="3"/>
  <c r="BZ1143" i="3"/>
  <c r="BP1127" i="3"/>
  <c r="BZ1127" i="3"/>
  <c r="BQ1081" i="3"/>
  <c r="CA1081" i="3"/>
  <c r="BQ1037" i="3"/>
  <c r="CA1037" i="3"/>
  <c r="BP920" i="3"/>
  <c r="BZ920" i="3"/>
  <c r="BP904" i="3"/>
  <c r="BZ904" i="3"/>
  <c r="BP888" i="3"/>
  <c r="BZ888" i="3"/>
  <c r="BP872" i="3"/>
  <c r="BZ872" i="3"/>
  <c r="BP856" i="3"/>
  <c r="BZ856" i="3"/>
  <c r="AR834" i="3"/>
  <c r="AS834" i="3"/>
  <c r="AQ834" i="3"/>
  <c r="AP652" i="3"/>
  <c r="AO652" i="3"/>
  <c r="AN652" i="3"/>
  <c r="BR409" i="3"/>
  <c r="CB409" i="3"/>
  <c r="BP380" i="3"/>
  <c r="BZ380" i="3"/>
  <c r="BP356" i="3"/>
  <c r="BZ356" i="3"/>
  <c r="BP304" i="3"/>
  <c r="BZ304" i="3"/>
  <c r="BP276" i="3"/>
  <c r="BZ276" i="3"/>
  <c r="BP248" i="3"/>
  <c r="BZ248" i="3"/>
  <c r="BP224" i="3"/>
  <c r="BZ224" i="3"/>
  <c r="BP543" i="3"/>
  <c r="BZ543" i="3"/>
  <c r="BP207" i="3"/>
  <c r="BZ207" i="3"/>
  <c r="AO1775" i="3"/>
  <c r="AN1775" i="3"/>
  <c r="AP1775" i="3"/>
  <c r="BP1743" i="3"/>
  <c r="BZ1743" i="3"/>
  <c r="BP1637" i="3"/>
  <c r="BZ1637" i="3"/>
  <c r="BP1621" i="3"/>
  <c r="BZ1621" i="3"/>
  <c r="AO1620" i="3"/>
  <c r="AP1620" i="3"/>
  <c r="AN1620" i="3"/>
  <c r="AP1574" i="3"/>
  <c r="AO1574" i="3"/>
  <c r="AN1574" i="3"/>
  <c r="AN1520" i="3"/>
  <c r="AO1520" i="3"/>
  <c r="AP1520" i="3"/>
  <c r="AO1428" i="3"/>
  <c r="AP1428" i="3"/>
  <c r="AN1428" i="3"/>
  <c r="BZ1409" i="3"/>
  <c r="BP1409" i="3"/>
  <c r="BP1240" i="3"/>
  <c r="BZ1240" i="3"/>
  <c r="BQ1045" i="3"/>
  <c r="CA1045" i="3"/>
  <c r="AR978" i="3"/>
  <c r="AS978" i="3"/>
  <c r="AQ978" i="3"/>
  <c r="AR923" i="3"/>
  <c r="AS923" i="3"/>
  <c r="AQ923" i="3"/>
  <c r="AR907" i="3"/>
  <c r="AS907" i="3"/>
  <c r="AQ907" i="3"/>
  <c r="AR891" i="3"/>
  <c r="AS891" i="3"/>
  <c r="AQ891" i="3"/>
  <c r="AR875" i="3"/>
  <c r="AS875" i="3"/>
  <c r="AQ875" i="3"/>
  <c r="AR859" i="3"/>
  <c r="AS859" i="3"/>
  <c r="AQ859" i="3"/>
  <c r="BP827" i="3"/>
  <c r="BZ827" i="3"/>
  <c r="AP854" i="3"/>
  <c r="AO854" i="3"/>
  <c r="AN854" i="3"/>
  <c r="AR807" i="3"/>
  <c r="AS807" i="3"/>
  <c r="AQ807" i="3"/>
  <c r="AR791" i="3"/>
  <c r="AS791" i="3"/>
  <c r="AQ791" i="3"/>
  <c r="AR775" i="3"/>
  <c r="AS775" i="3"/>
  <c r="AQ775" i="3"/>
  <c r="AR759" i="3"/>
  <c r="AS759" i="3"/>
  <c r="AQ759" i="3"/>
  <c r="AR743" i="3"/>
  <c r="AS743" i="3"/>
  <c r="AQ743" i="3"/>
  <c r="AR727" i="3"/>
  <c r="AS727" i="3"/>
  <c r="AQ727" i="3"/>
  <c r="AR711" i="3"/>
  <c r="AS711" i="3"/>
  <c r="AQ711" i="3"/>
  <c r="AR695" i="3"/>
  <c r="AS695" i="3"/>
  <c r="AQ695" i="3"/>
  <c r="AP656" i="3"/>
  <c r="AO656" i="3"/>
  <c r="AN656" i="3"/>
  <c r="BQ678" i="3"/>
  <c r="CA678" i="3"/>
  <c r="BQ676" i="3"/>
  <c r="CA676" i="3"/>
  <c r="BQ650" i="3"/>
  <c r="CA650" i="3"/>
  <c r="BP590" i="3"/>
  <c r="BZ590" i="3"/>
  <c r="BP558" i="3"/>
  <c r="BZ558" i="3"/>
  <c r="BP526" i="3"/>
  <c r="BZ526" i="3"/>
  <c r="BP494" i="3"/>
  <c r="BZ494" i="3"/>
  <c r="BP462" i="3"/>
  <c r="BZ462" i="3"/>
  <c r="BP535" i="3"/>
  <c r="BZ535" i="3"/>
  <c r="BR391" i="3"/>
  <c r="CB391" i="3"/>
  <c r="BP362" i="3"/>
  <c r="BZ362" i="3"/>
  <c r="BP338" i="3"/>
  <c r="BZ338" i="3"/>
  <c r="BP290" i="3"/>
  <c r="BZ290" i="3"/>
  <c r="BP262" i="3"/>
  <c r="BZ262" i="3"/>
  <c r="BP234" i="3"/>
  <c r="BZ234" i="3"/>
  <c r="AR631" i="3"/>
  <c r="AS631" i="3"/>
  <c r="AQ631" i="3"/>
  <c r="BP446" i="3"/>
  <c r="BZ446" i="3"/>
  <c r="BP430" i="3"/>
  <c r="BZ430" i="3"/>
  <c r="AN402" i="3"/>
  <c r="AO402" i="3"/>
  <c r="AP402" i="3"/>
  <c r="BQ1744" i="3"/>
  <c r="CA1744" i="3"/>
  <c r="BQ1569" i="3"/>
  <c r="CA1569" i="3"/>
  <c r="BP1471" i="3"/>
  <c r="BZ1471" i="3"/>
  <c r="BQ1108" i="3"/>
  <c r="CA1108" i="3"/>
  <c r="BQ1053" i="3"/>
  <c r="CA1053" i="3"/>
  <c r="AO1748" i="3"/>
  <c r="AP1748" i="3"/>
  <c r="AN1748" i="3"/>
  <c r="BP1338" i="3"/>
  <c r="BZ1338" i="3"/>
  <c r="BP1185" i="3"/>
  <c r="BZ1185" i="3"/>
  <c r="BP1137" i="3"/>
  <c r="BZ1137" i="3"/>
  <c r="AP1049" i="3"/>
  <c r="AN1049" i="3"/>
  <c r="AO1049" i="3"/>
  <c r="AP1069" i="3"/>
  <c r="AN1069" i="3"/>
  <c r="AO1069" i="3"/>
  <c r="AQ401" i="3"/>
  <c r="AR401" i="3"/>
  <c r="AS401" i="3"/>
  <c r="AN1753" i="3"/>
  <c r="AO1753" i="3"/>
  <c r="AP1753" i="3"/>
  <c r="AO1744" i="3"/>
  <c r="AP1744" i="3"/>
  <c r="AN1744" i="3"/>
  <c r="AO1708" i="3"/>
  <c r="AP1708" i="3"/>
  <c r="AN1708" i="3"/>
  <c r="AS1675" i="3"/>
  <c r="AR1675" i="3"/>
  <c r="AQ1675" i="3"/>
  <c r="AO1569" i="3"/>
  <c r="AN1569" i="3"/>
  <c r="AP1569" i="3"/>
  <c r="AO1480" i="3"/>
  <c r="AP1480" i="3"/>
  <c r="AN1480" i="3"/>
  <c r="AO1108" i="3"/>
  <c r="AP1108" i="3"/>
  <c r="AN1108" i="3"/>
  <c r="BP1209" i="3"/>
  <c r="BZ1209" i="3"/>
  <c r="BP1193" i="3"/>
  <c r="BZ1193" i="3"/>
  <c r="BP1177" i="3"/>
  <c r="BZ1177" i="3"/>
  <c r="BP1161" i="3"/>
  <c r="BZ1161" i="3"/>
  <c r="BP1145" i="3"/>
  <c r="BZ1145" i="3"/>
  <c r="BP1129" i="3"/>
  <c r="BZ1129" i="3"/>
  <c r="AP1063" i="3"/>
  <c r="AN1063" i="3"/>
  <c r="AO1063" i="3"/>
  <c r="AP1085" i="3"/>
  <c r="AN1085" i="3"/>
  <c r="AO1085" i="3"/>
  <c r="AP1053" i="3"/>
  <c r="AN1053" i="3"/>
  <c r="AO1053" i="3"/>
  <c r="BQ985" i="3"/>
  <c r="CA985" i="3"/>
  <c r="BP945" i="3"/>
  <c r="BZ945" i="3"/>
  <c r="CA653" i="3"/>
  <c r="BQ653" i="3"/>
  <c r="BP549" i="3"/>
  <c r="BZ549" i="3"/>
  <c r="BP555" i="3"/>
  <c r="BZ555" i="3"/>
  <c r="BP559" i="3"/>
  <c r="BZ559" i="3"/>
  <c r="BP408" i="3"/>
  <c r="BZ408" i="3"/>
  <c r="BP255" i="3"/>
  <c r="BZ255" i="3"/>
  <c r="BP34" i="3"/>
  <c r="BZ34" i="3"/>
  <c r="AO1771" i="3"/>
  <c r="AP1771" i="3"/>
  <c r="AN1771" i="3"/>
  <c r="BZ1718" i="3"/>
  <c r="BP1718" i="3"/>
  <c r="AO1643" i="3"/>
  <c r="AP1643" i="3"/>
  <c r="AN1643" i="3"/>
  <c r="AO1626" i="3"/>
  <c r="AP1626" i="3"/>
  <c r="AN1626" i="3"/>
  <c r="BP1594" i="3"/>
  <c r="BZ1594" i="3"/>
  <c r="AN1579" i="3"/>
  <c r="AO1579" i="3"/>
  <c r="AP1579" i="3"/>
  <c r="BQ1525" i="3"/>
  <c r="CA1525" i="3"/>
  <c r="BR1402" i="3"/>
  <c r="CB1402" i="3"/>
  <c r="BP1382" i="3"/>
  <c r="BZ1382" i="3"/>
  <c r="BP1366" i="3"/>
  <c r="BZ1366" i="3"/>
  <c r="BP1350" i="3"/>
  <c r="BZ1350" i="3"/>
  <c r="AP1333" i="3"/>
  <c r="AO1333" i="3"/>
  <c r="AN1333" i="3"/>
  <c r="BQ1327" i="3"/>
  <c r="CA1327" i="3"/>
  <c r="BQ1317" i="3"/>
  <c r="CA1317" i="3"/>
  <c r="BQ1285" i="3"/>
  <c r="CA1285" i="3"/>
  <c r="BQ1253" i="3"/>
  <c r="CA1253" i="3"/>
  <c r="BP935" i="3"/>
  <c r="BZ935" i="3"/>
  <c r="AP852" i="3"/>
  <c r="AO852" i="3"/>
  <c r="AN852" i="3"/>
  <c r="AR813" i="3"/>
  <c r="AS813" i="3"/>
  <c r="AQ813" i="3"/>
  <c r="AR797" i="3"/>
  <c r="AS797" i="3"/>
  <c r="AQ797" i="3"/>
  <c r="AR781" i="3"/>
  <c r="AS781" i="3"/>
  <c r="AQ781" i="3"/>
  <c r="AR765" i="3"/>
  <c r="AS765" i="3"/>
  <c r="AQ765" i="3"/>
  <c r="AR749" i="3"/>
  <c r="AS749" i="3"/>
  <c r="AQ749" i="3"/>
  <c r="AR733" i="3"/>
  <c r="AS733" i="3"/>
  <c r="AQ733" i="3"/>
  <c r="AR717" i="3"/>
  <c r="AS717" i="3"/>
  <c r="AQ717" i="3"/>
  <c r="AR701" i="3"/>
  <c r="AS701" i="3"/>
  <c r="AQ701" i="3"/>
  <c r="AR685" i="3"/>
  <c r="AS685" i="3"/>
  <c r="AQ685" i="3"/>
  <c r="CA655" i="3"/>
  <c r="BQ655" i="3"/>
  <c r="AN645" i="3"/>
  <c r="AO645" i="3"/>
  <c r="AP645" i="3"/>
  <c r="BQ420" i="3"/>
  <c r="CA420" i="3"/>
  <c r="BP553" i="3"/>
  <c r="BZ553" i="3"/>
  <c r="BP247" i="3"/>
  <c r="BZ247" i="3"/>
  <c r="BP305" i="3"/>
  <c r="BZ305" i="3"/>
  <c r="BZ192" i="3"/>
  <c r="BP192" i="3"/>
  <c r="BR1754" i="3"/>
  <c r="CB1754" i="3"/>
  <c r="BQ1747" i="3"/>
  <c r="CA1747" i="3"/>
  <c r="BZ1670" i="3"/>
  <c r="BP1670" i="3"/>
  <c r="BP1564" i="3"/>
  <c r="BZ1564" i="3"/>
  <c r="BP1548" i="3"/>
  <c r="BZ1548" i="3"/>
  <c r="BP1532" i="3"/>
  <c r="BZ1532" i="3"/>
  <c r="CB1468" i="3"/>
  <c r="BR1468" i="3"/>
  <c r="BP1453" i="3"/>
  <c r="BZ1453" i="3"/>
  <c r="BP1437" i="3"/>
  <c r="BZ1437" i="3"/>
  <c r="BP1421" i="3"/>
  <c r="BZ1421" i="3"/>
  <c r="CB1406" i="3"/>
  <c r="BR1406" i="3"/>
  <c r="BR1319" i="3"/>
  <c r="CB1319" i="3"/>
  <c r="BP1304" i="3"/>
  <c r="BZ1304" i="3"/>
  <c r="BP1288" i="3"/>
  <c r="BZ1288" i="3"/>
  <c r="BP1272" i="3"/>
  <c r="BZ1272" i="3"/>
  <c r="BP1256" i="3"/>
  <c r="BZ1256" i="3"/>
  <c r="BP1234" i="3"/>
  <c r="BZ1234" i="3"/>
  <c r="BP1235" i="3"/>
  <c r="BZ1235" i="3"/>
  <c r="BP1107" i="3"/>
  <c r="BZ1107" i="3"/>
  <c r="BQ1083" i="3"/>
  <c r="CA1083" i="3"/>
  <c r="BS1050" i="3"/>
  <c r="CC1050" i="3"/>
  <c r="BP957" i="3"/>
  <c r="BZ957" i="3"/>
  <c r="BQ1015" i="3"/>
  <c r="CA1015" i="3"/>
  <c r="BP960" i="3"/>
  <c r="BZ960" i="3"/>
  <c r="BR980" i="3"/>
  <c r="CB980" i="3"/>
  <c r="BP608" i="3"/>
  <c r="BZ608" i="3"/>
  <c r="BP584" i="3"/>
  <c r="BZ584" i="3"/>
  <c r="BP552" i="3"/>
  <c r="BZ552" i="3"/>
  <c r="BP520" i="3"/>
  <c r="BZ520" i="3"/>
  <c r="BP488" i="3"/>
  <c r="BZ488" i="3"/>
  <c r="BP456" i="3"/>
  <c r="BZ456" i="3"/>
  <c r="BP531" i="3"/>
  <c r="BZ531" i="3"/>
  <c r="BP477" i="3"/>
  <c r="BZ477" i="3"/>
  <c r="BP577" i="3"/>
  <c r="BZ577" i="3"/>
  <c r="BR622" i="3"/>
  <c r="CB622" i="3"/>
  <c r="BP317" i="3"/>
  <c r="BZ317" i="3"/>
  <c r="BQ208" i="3"/>
  <c r="CA208" i="3"/>
  <c r="BP243" i="3"/>
  <c r="BZ243" i="3"/>
  <c r="BP182" i="3"/>
  <c r="BZ182" i="3"/>
  <c r="BP166" i="3"/>
  <c r="BZ166" i="3"/>
  <c r="BP150" i="3"/>
  <c r="BZ150" i="3"/>
  <c r="BP134" i="3"/>
  <c r="BZ134" i="3"/>
  <c r="BP118" i="3"/>
  <c r="BZ118" i="3"/>
  <c r="BP102" i="3"/>
  <c r="BZ102" i="3"/>
  <c r="BP86" i="3"/>
  <c r="BZ86" i="3"/>
  <c r="BP70" i="3"/>
  <c r="BZ70" i="3"/>
  <c r="BP54" i="3"/>
  <c r="BZ54" i="3"/>
  <c r="AO1735" i="3"/>
  <c r="AN1735" i="3"/>
  <c r="AP1735" i="3"/>
  <c r="BQ1702" i="3"/>
  <c r="CA1702" i="3"/>
  <c r="CB1696" i="3"/>
  <c r="BR1696" i="3"/>
  <c r="BP1663" i="3"/>
  <c r="BZ1663" i="3"/>
  <c r="AO1644" i="3"/>
  <c r="AP1644" i="3"/>
  <c r="AN1644" i="3"/>
  <c r="BQ1506" i="3"/>
  <c r="CA1506" i="3"/>
  <c r="BQ1474" i="3"/>
  <c r="CA1474" i="3"/>
  <c r="AO1299" i="3"/>
  <c r="AP1299" i="3"/>
  <c r="AN1299" i="3"/>
  <c r="AO1267" i="3"/>
  <c r="AP1267" i="3"/>
  <c r="AN1267" i="3"/>
  <c r="BQ1297" i="3"/>
  <c r="CA1297" i="3"/>
  <c r="BQ1265" i="3"/>
  <c r="CA1265" i="3"/>
  <c r="BQ1019" i="3"/>
  <c r="CA1019" i="3"/>
  <c r="BQ680" i="3"/>
  <c r="CA680" i="3"/>
  <c r="AP670" i="3"/>
  <c r="AO670" i="3"/>
  <c r="AN670" i="3"/>
  <c r="BQ638" i="3"/>
  <c r="CA638" i="3"/>
  <c r="AN661" i="3"/>
  <c r="AO661" i="3"/>
  <c r="AP661" i="3"/>
  <c r="BP557" i="3"/>
  <c r="BZ557" i="3"/>
  <c r="BP563" i="3"/>
  <c r="BZ563" i="3"/>
  <c r="BQ601" i="3"/>
  <c r="CA601" i="3"/>
  <c r="BP567" i="3"/>
  <c r="BZ567" i="3"/>
  <c r="BP263" i="3"/>
  <c r="BZ263" i="3"/>
  <c r="BP267" i="3"/>
  <c r="BZ267" i="3"/>
  <c r="BP27" i="3"/>
  <c r="BZ27" i="3"/>
  <c r="BQ1778" i="3"/>
  <c r="CA1778" i="3"/>
  <c r="BP1671" i="3"/>
  <c r="BZ1671" i="3"/>
  <c r="BZ1462" i="3"/>
  <c r="BP1462" i="3"/>
  <c r="BQ1454" i="3"/>
  <c r="CA1454" i="3"/>
  <c r="BQ1422" i="3"/>
  <c r="CA1422" i="3"/>
  <c r="AO1324" i="3"/>
  <c r="AP1324" i="3"/>
  <c r="AN1324" i="3"/>
  <c r="BP1202" i="3"/>
  <c r="BZ1202" i="3"/>
  <c r="BP1186" i="3"/>
  <c r="BZ1186" i="3"/>
  <c r="BP1170" i="3"/>
  <c r="BZ1170" i="3"/>
  <c r="BP1154" i="3"/>
  <c r="BZ1154" i="3"/>
  <c r="BP1138" i="3"/>
  <c r="BZ1138" i="3"/>
  <c r="BP1122" i="3"/>
  <c r="BZ1122" i="3"/>
  <c r="BQ999" i="3"/>
  <c r="CA999" i="3"/>
  <c r="BP944" i="3"/>
  <c r="BZ944" i="3"/>
  <c r="BP918" i="3"/>
  <c r="BZ918" i="3"/>
  <c r="BP902" i="3"/>
  <c r="BZ902" i="3"/>
  <c r="BP886" i="3"/>
  <c r="BZ886" i="3"/>
  <c r="BP870" i="3"/>
  <c r="BZ870" i="3"/>
  <c r="AN845" i="3"/>
  <c r="AO845" i="3"/>
  <c r="AP845" i="3"/>
  <c r="CB836" i="3"/>
  <c r="BR836" i="3"/>
  <c r="BP821" i="3"/>
  <c r="BZ821" i="3"/>
  <c r="BP495" i="3"/>
  <c r="BZ495" i="3"/>
  <c r="BP184" i="3"/>
  <c r="BZ184" i="3"/>
  <c r="BP168" i="3"/>
  <c r="BZ168" i="3"/>
  <c r="BP152" i="3"/>
  <c r="BZ152" i="3"/>
  <c r="BP136" i="3"/>
  <c r="BZ136" i="3"/>
  <c r="BP120" i="3"/>
  <c r="BZ120" i="3"/>
  <c r="BP104" i="3"/>
  <c r="BZ104" i="3"/>
  <c r="BP88" i="3"/>
  <c r="BZ88" i="3"/>
  <c r="BP72" i="3"/>
  <c r="BZ72" i="3"/>
  <c r="BP56" i="3"/>
  <c r="BZ56" i="3"/>
  <c r="BZ1756" i="3"/>
  <c r="BP1756" i="3"/>
  <c r="AO1706" i="3"/>
  <c r="AP1706" i="3"/>
  <c r="AN1706" i="3"/>
  <c r="CB1610" i="3"/>
  <c r="BR1610" i="3"/>
  <c r="BP1593" i="3"/>
  <c r="BZ1593" i="3"/>
  <c r="BP1561" i="3"/>
  <c r="BZ1561" i="3"/>
  <c r="BP1545" i="3"/>
  <c r="BZ1545" i="3"/>
  <c r="BP1529" i="3"/>
  <c r="BZ1529" i="3"/>
  <c r="CA1517" i="3"/>
  <c r="BQ1517" i="3"/>
  <c r="BQ1478" i="3"/>
  <c r="CA1478" i="3"/>
  <c r="AO1448" i="3"/>
  <c r="AP1448" i="3"/>
  <c r="AN1448" i="3"/>
  <c r="AO1416" i="3"/>
  <c r="AP1416" i="3"/>
  <c r="AN1416" i="3"/>
  <c r="BP1389" i="3"/>
  <c r="BZ1389" i="3"/>
  <c r="BP1373" i="3"/>
  <c r="BZ1373" i="3"/>
  <c r="BP1357" i="3"/>
  <c r="BZ1357" i="3"/>
  <c r="BP1341" i="3"/>
  <c r="BZ1341" i="3"/>
  <c r="BP1236" i="3"/>
  <c r="BZ1236" i="3"/>
  <c r="BQ1295" i="3"/>
  <c r="CA1295" i="3"/>
  <c r="BQ1263" i="3"/>
  <c r="CA1263" i="3"/>
  <c r="BP1084" i="3"/>
  <c r="BZ1084" i="3"/>
  <c r="BP1068" i="3"/>
  <c r="BZ1068" i="3"/>
  <c r="AP977" i="3"/>
  <c r="AN977" i="3"/>
  <c r="AO977" i="3"/>
  <c r="AP1039" i="3"/>
  <c r="AN1039" i="3"/>
  <c r="AO1039" i="3"/>
  <c r="AR917" i="3"/>
  <c r="AS917" i="3"/>
  <c r="AQ917" i="3"/>
  <c r="AR901" i="3"/>
  <c r="AS901" i="3"/>
  <c r="AQ901" i="3"/>
  <c r="AR885" i="3"/>
  <c r="AS885" i="3"/>
  <c r="AQ885" i="3"/>
  <c r="AR869" i="3"/>
  <c r="AS869" i="3"/>
  <c r="AQ869" i="3"/>
  <c r="BQ848" i="3"/>
  <c r="CA848" i="3"/>
  <c r="BP829" i="3"/>
  <c r="BZ829" i="3"/>
  <c r="CA673" i="3"/>
  <c r="BQ673" i="3"/>
  <c r="CA663" i="3"/>
  <c r="BQ663" i="3"/>
  <c r="AN651" i="3"/>
  <c r="AO651" i="3"/>
  <c r="AP651" i="3"/>
  <c r="BP475" i="3"/>
  <c r="BZ475" i="3"/>
  <c r="BP447" i="3"/>
  <c r="BZ447" i="3"/>
  <c r="BP431" i="3"/>
  <c r="BZ431" i="3"/>
  <c r="CB619" i="3"/>
  <c r="BR619" i="3"/>
  <c r="BP583" i="3"/>
  <c r="BZ583" i="3"/>
  <c r="BP293" i="3"/>
  <c r="BZ293" i="3"/>
  <c r="BP201" i="3"/>
  <c r="BZ201" i="3"/>
  <c r="BP241" i="3"/>
  <c r="BZ241" i="3"/>
  <c r="BP59" i="3"/>
  <c r="BZ59" i="3"/>
  <c r="BP183" i="3"/>
  <c r="BZ183" i="3"/>
  <c r="BP167" i="3"/>
  <c r="BZ167" i="3"/>
  <c r="BP151" i="3"/>
  <c r="BZ151" i="3"/>
  <c r="BP135" i="3"/>
  <c r="BZ135" i="3"/>
  <c r="BP119" i="3"/>
  <c r="BZ119" i="3"/>
  <c r="BP103" i="3"/>
  <c r="BZ103" i="3"/>
  <c r="BP87" i="3"/>
  <c r="BZ87" i="3"/>
  <c r="BP57" i="3"/>
  <c r="BZ57" i="3"/>
  <c r="BP1759" i="3"/>
  <c r="BZ1759" i="3"/>
  <c r="AO1734" i="3"/>
  <c r="AP1734" i="3"/>
  <c r="AN1734" i="3"/>
  <c r="BP1684" i="3"/>
  <c r="BZ1684" i="3"/>
  <c r="CB1673" i="3"/>
  <c r="BR1673" i="3"/>
  <c r="AO1568" i="3"/>
  <c r="AN1568" i="3"/>
  <c r="AP1568" i="3"/>
  <c r="AO1500" i="3"/>
  <c r="AP1500" i="3"/>
  <c r="AN1500" i="3"/>
  <c r="CA1511" i="3"/>
  <c r="BQ1511" i="3"/>
  <c r="BQ1458" i="3"/>
  <c r="CA1458" i="3"/>
  <c r="BQ1426" i="3"/>
  <c r="CA1426" i="3"/>
  <c r="AP1337" i="3"/>
  <c r="AO1337" i="3"/>
  <c r="AN1337" i="3"/>
  <c r="BQ1089" i="3"/>
  <c r="CA1089" i="3"/>
  <c r="BQ1057" i="3"/>
  <c r="CA1057" i="3"/>
  <c r="BP924" i="3"/>
  <c r="BZ924" i="3"/>
  <c r="BP908" i="3"/>
  <c r="BZ908" i="3"/>
  <c r="BP892" i="3"/>
  <c r="BZ892" i="3"/>
  <c r="BP876" i="3"/>
  <c r="BZ876" i="3"/>
  <c r="BP860" i="3"/>
  <c r="BZ860" i="3"/>
  <c r="AR830" i="3"/>
  <c r="AS830" i="3"/>
  <c r="AQ830" i="3"/>
  <c r="CA659" i="3"/>
  <c r="BQ659" i="3"/>
  <c r="BP388" i="3"/>
  <c r="BZ388" i="3"/>
  <c r="BP360" i="3"/>
  <c r="BZ360" i="3"/>
  <c r="BP332" i="3"/>
  <c r="BZ332" i="3"/>
  <c r="BP312" i="3"/>
  <c r="BZ312" i="3"/>
  <c r="BP284" i="3"/>
  <c r="BZ284" i="3"/>
  <c r="BP256" i="3"/>
  <c r="BZ256" i="3"/>
  <c r="BP232" i="3"/>
  <c r="BZ232" i="3"/>
  <c r="BP513" i="3"/>
  <c r="BZ513" i="3"/>
  <c r="BP231" i="3"/>
  <c r="BZ231" i="3"/>
  <c r="BP38" i="3"/>
  <c r="BZ38" i="3"/>
  <c r="BZ1772" i="3"/>
  <c r="BP1772" i="3"/>
  <c r="AO1767" i="3"/>
  <c r="AN1767" i="3"/>
  <c r="AP1767" i="3"/>
  <c r="BP1725" i="3"/>
  <c r="BZ1725" i="3"/>
  <c r="AO1630" i="3"/>
  <c r="AP1630" i="3"/>
  <c r="AN1630" i="3"/>
  <c r="AP1578" i="3"/>
  <c r="AO1578" i="3"/>
  <c r="AN1578" i="3"/>
  <c r="AN1526" i="3"/>
  <c r="AO1526" i="3"/>
  <c r="AP1526" i="3"/>
  <c r="AO1512" i="3"/>
  <c r="AN1512" i="3"/>
  <c r="AP1512" i="3"/>
  <c r="AO1452" i="3"/>
  <c r="AP1452" i="3"/>
  <c r="AN1452" i="3"/>
  <c r="AO1420" i="3"/>
  <c r="AP1420" i="3"/>
  <c r="AN1420" i="3"/>
  <c r="BP1388" i="3"/>
  <c r="BZ1388" i="3"/>
  <c r="BP1372" i="3"/>
  <c r="BZ1372" i="3"/>
  <c r="BP1356" i="3"/>
  <c r="BZ1356" i="3"/>
  <c r="BP1340" i="3"/>
  <c r="BZ1340" i="3"/>
  <c r="BP1221" i="3"/>
  <c r="BZ1221" i="3"/>
  <c r="BP939" i="3"/>
  <c r="BZ939" i="3"/>
  <c r="BR927" i="3"/>
  <c r="CB927" i="3"/>
  <c r="BR911" i="3"/>
  <c r="CB911" i="3"/>
  <c r="BR895" i="3"/>
  <c r="CB895" i="3"/>
  <c r="BR879" i="3"/>
  <c r="CB879" i="3"/>
  <c r="BR863" i="3"/>
  <c r="CB863" i="3"/>
  <c r="AR811" i="3"/>
  <c r="AS811" i="3"/>
  <c r="AQ811" i="3"/>
  <c r="AR795" i="3"/>
  <c r="AS795" i="3"/>
  <c r="AQ795" i="3"/>
  <c r="AR779" i="3"/>
  <c r="AS779" i="3"/>
  <c r="AQ779" i="3"/>
  <c r="AR763" i="3"/>
  <c r="AS763" i="3"/>
  <c r="AQ763" i="3"/>
  <c r="AR747" i="3"/>
  <c r="AS747" i="3"/>
  <c r="AQ747" i="3"/>
  <c r="AR731" i="3"/>
  <c r="AS731" i="3"/>
  <c r="AQ731" i="3"/>
  <c r="AR715" i="3"/>
  <c r="AS715" i="3"/>
  <c r="AQ715" i="3"/>
  <c r="AR699" i="3"/>
  <c r="AS699" i="3"/>
  <c r="AQ699" i="3"/>
  <c r="AR683" i="3"/>
  <c r="AS683" i="3"/>
  <c r="AQ683" i="3"/>
  <c r="AP640" i="3"/>
  <c r="AO640" i="3"/>
  <c r="AN640" i="3"/>
  <c r="BQ662" i="3"/>
  <c r="CA662" i="3"/>
  <c r="AP636" i="3"/>
  <c r="AN636" i="3"/>
  <c r="AO636" i="3"/>
  <c r="BP437" i="3"/>
  <c r="BZ437" i="3"/>
  <c r="BP503" i="3"/>
  <c r="BZ503" i="3"/>
  <c r="BP442" i="3"/>
  <c r="BZ442" i="3"/>
  <c r="BP426" i="3"/>
  <c r="BZ426" i="3"/>
  <c r="BP367" i="3"/>
  <c r="BZ367" i="3"/>
  <c r="AO1769" i="3"/>
  <c r="AN1769" i="3"/>
  <c r="AP1769" i="3"/>
  <c r="BQ1746" i="3"/>
  <c r="CA1746" i="3"/>
  <c r="BQ1700" i="3"/>
  <c r="CA1700" i="3"/>
  <c r="BQ1681" i="3"/>
  <c r="CA1681" i="3"/>
  <c r="AO1687" i="3"/>
  <c r="AP1687" i="3"/>
  <c r="AN1687" i="3"/>
  <c r="BP1660" i="3"/>
  <c r="BZ1660" i="3"/>
  <c r="AO1567" i="3"/>
  <c r="AN1567" i="3"/>
  <c r="AP1567" i="3"/>
  <c r="BP1507" i="3"/>
  <c r="BZ1507" i="3"/>
  <c r="BP1491" i="3"/>
  <c r="BZ1491" i="3"/>
  <c r="BP1475" i="3"/>
  <c r="BZ1475" i="3"/>
  <c r="BQ1488" i="3"/>
  <c r="CA1488" i="3"/>
  <c r="BQ1329" i="3"/>
  <c r="CA1329" i="3"/>
  <c r="BP1228" i="3"/>
  <c r="BZ1228" i="3"/>
  <c r="BP1197" i="3"/>
  <c r="BZ1197" i="3"/>
  <c r="BP1181" i="3"/>
  <c r="BZ1181" i="3"/>
  <c r="BP1165" i="3"/>
  <c r="BZ1165" i="3"/>
  <c r="BP1149" i="3"/>
  <c r="BZ1149" i="3"/>
  <c r="BP1133" i="3"/>
  <c r="BZ1133" i="3"/>
  <c r="BP1117" i="3"/>
  <c r="BZ1117" i="3"/>
  <c r="BQ1087" i="3"/>
  <c r="CA1087" i="3"/>
  <c r="BQ1055" i="3"/>
  <c r="CA1055" i="3"/>
  <c r="BQ983" i="3"/>
  <c r="CA983" i="3"/>
  <c r="AP1077" i="3"/>
  <c r="AN1077" i="3"/>
  <c r="AO1077" i="3"/>
  <c r="BP937" i="3"/>
  <c r="BZ937" i="3"/>
  <c r="BZ975" i="3"/>
  <c r="BP975" i="3"/>
  <c r="BQ658" i="3"/>
  <c r="CA658" i="3"/>
  <c r="BP606" i="3"/>
  <c r="BZ606" i="3"/>
  <c r="BP580" i="3"/>
  <c r="BZ580" i="3"/>
  <c r="BP548" i="3"/>
  <c r="BZ548" i="3"/>
  <c r="BP516" i="3"/>
  <c r="BZ516" i="3"/>
  <c r="BP484" i="3"/>
  <c r="BZ484" i="3"/>
  <c r="BP452" i="3"/>
  <c r="BZ452" i="3"/>
  <c r="BP515" i="3"/>
  <c r="BZ515" i="3"/>
  <c r="BP407" i="3"/>
  <c r="BZ407" i="3"/>
  <c r="BP376" i="3"/>
  <c r="BZ376" i="3"/>
  <c r="BP344" i="3"/>
  <c r="BZ344" i="3"/>
  <c r="BR325" i="3"/>
  <c r="CB325" i="3"/>
  <c r="BP296" i="3"/>
  <c r="BZ296" i="3"/>
  <c r="BR265" i="3"/>
  <c r="CB265" i="3"/>
  <c r="BP236" i="3"/>
  <c r="BZ236" i="3"/>
  <c r="BP397" i="3"/>
  <c r="BZ397" i="3"/>
  <c r="BP269" i="3"/>
  <c r="BZ269" i="3"/>
  <c r="BP219" i="3"/>
  <c r="BZ219" i="3"/>
  <c r="BP42" i="3"/>
  <c r="BZ42" i="3"/>
  <c r="BP1741" i="3"/>
  <c r="BZ1741" i="3"/>
  <c r="BP1723" i="3"/>
  <c r="BZ1723" i="3"/>
  <c r="BP1715" i="3"/>
  <c r="BZ1715" i="3"/>
  <c r="BP1699" i="3"/>
  <c r="BZ1699" i="3"/>
  <c r="BP1692" i="3"/>
  <c r="BZ1692" i="3"/>
  <c r="BP1661" i="3"/>
  <c r="BZ1661" i="3"/>
  <c r="AP1647" i="3"/>
  <c r="AO1647" i="3"/>
  <c r="AN1647" i="3"/>
  <c r="AO1616" i="3"/>
  <c r="AP1616" i="3"/>
  <c r="AN1616" i="3"/>
  <c r="AO1618" i="3"/>
  <c r="AP1618" i="3"/>
  <c r="AN1618" i="3"/>
  <c r="BP1598" i="3"/>
  <c r="BZ1598" i="3"/>
  <c r="BP1582" i="3"/>
  <c r="BZ1582" i="3"/>
  <c r="AP1527" i="3"/>
  <c r="AO1527" i="3"/>
  <c r="AN1527" i="3"/>
  <c r="BQ1521" i="3"/>
  <c r="CA1521" i="3"/>
  <c r="AS1410" i="3"/>
  <c r="AR1410" i="3"/>
  <c r="AQ1410" i="3"/>
  <c r="AO1309" i="3"/>
  <c r="AP1309" i="3"/>
  <c r="AN1309" i="3"/>
  <c r="AO1277" i="3"/>
  <c r="AP1277" i="3"/>
  <c r="AN1277" i="3"/>
  <c r="AO1245" i="3"/>
  <c r="AP1245" i="3"/>
  <c r="AN1245" i="3"/>
  <c r="BQ1003" i="3"/>
  <c r="CA1003" i="3"/>
  <c r="BQ997" i="3"/>
  <c r="CA997" i="3"/>
  <c r="BP943" i="3"/>
  <c r="BZ943" i="3"/>
  <c r="BR817" i="3"/>
  <c r="CB817" i="3"/>
  <c r="BR801" i="3"/>
  <c r="CB801" i="3"/>
  <c r="BR785" i="3"/>
  <c r="CB785" i="3"/>
  <c r="BR769" i="3"/>
  <c r="CB769" i="3"/>
  <c r="BR753" i="3"/>
  <c r="CB753" i="3"/>
  <c r="BR737" i="3"/>
  <c r="CB737" i="3"/>
  <c r="BR721" i="3"/>
  <c r="CB721" i="3"/>
  <c r="BR705" i="3"/>
  <c r="CB705" i="3"/>
  <c r="BR689" i="3"/>
  <c r="CB689" i="3"/>
  <c r="AN649" i="3"/>
  <c r="AO649" i="3"/>
  <c r="AP649" i="3"/>
  <c r="AN639" i="3"/>
  <c r="AO639" i="3"/>
  <c r="AP639" i="3"/>
  <c r="BQ412" i="3"/>
  <c r="CA412" i="3"/>
  <c r="BP585" i="3"/>
  <c r="BZ585" i="3"/>
  <c r="BP365" i="3"/>
  <c r="BZ365" i="3"/>
  <c r="AR209" i="3"/>
  <c r="AS209" i="3"/>
  <c r="AQ209" i="3"/>
  <c r="CJ38" i="3"/>
  <c r="BQ1752" i="3"/>
  <c r="CA1752" i="3"/>
  <c r="BQ1745" i="3"/>
  <c r="CA1745" i="3"/>
  <c r="BP1330" i="3"/>
  <c r="BZ1330" i="3"/>
  <c r="AO1325" i="3"/>
  <c r="AP1325" i="3"/>
  <c r="AN1325" i="3"/>
  <c r="BP1222" i="3"/>
  <c r="BZ1222" i="3"/>
  <c r="AP1091" i="3"/>
  <c r="AN1091" i="3"/>
  <c r="AO1091" i="3"/>
  <c r="AP1059" i="3"/>
  <c r="AN1059" i="3"/>
  <c r="AO1059" i="3"/>
  <c r="BQ1005" i="3"/>
  <c r="CA1005" i="3"/>
  <c r="BP965" i="3"/>
  <c r="BZ965" i="3"/>
  <c r="AN851" i="3"/>
  <c r="AO851" i="3"/>
  <c r="AP851" i="3"/>
  <c r="BP820" i="3"/>
  <c r="BZ820" i="3"/>
  <c r="BP804" i="3"/>
  <c r="BZ804" i="3"/>
  <c r="BP788" i="3"/>
  <c r="BZ788" i="3"/>
  <c r="BP772" i="3"/>
  <c r="BZ772" i="3"/>
  <c r="BP756" i="3"/>
  <c r="BZ756" i="3"/>
  <c r="BP740" i="3"/>
  <c r="BZ740" i="3"/>
  <c r="BP724" i="3"/>
  <c r="BZ724" i="3"/>
  <c r="BP708" i="3"/>
  <c r="BZ708" i="3"/>
  <c r="BP692" i="3"/>
  <c r="BZ692" i="3"/>
  <c r="BP604" i="3"/>
  <c r="BZ604" i="3"/>
  <c r="BP576" i="3"/>
  <c r="BZ576" i="3"/>
  <c r="BP544" i="3"/>
  <c r="BZ544" i="3"/>
  <c r="BP512" i="3"/>
  <c r="BZ512" i="3"/>
  <c r="BP480" i="3"/>
  <c r="BZ480" i="3"/>
  <c r="BP565" i="3"/>
  <c r="BZ565" i="3"/>
  <c r="BP509" i="3"/>
  <c r="BZ509" i="3"/>
  <c r="BR616" i="3"/>
  <c r="CB616" i="3"/>
  <c r="BP389" i="3"/>
  <c r="BZ389" i="3"/>
  <c r="BP285" i="3"/>
  <c r="BZ285" i="3"/>
  <c r="BP1694" i="3"/>
  <c r="BZ1694" i="3"/>
  <c r="AN1646" i="3"/>
  <c r="AO1646" i="3"/>
  <c r="AP1646" i="3"/>
  <c r="BP1651" i="3"/>
  <c r="BZ1651" i="3"/>
  <c r="AO1638" i="3"/>
  <c r="AP1638" i="3"/>
  <c r="AN1638" i="3"/>
  <c r="BP1555" i="3"/>
  <c r="BZ1555" i="3"/>
  <c r="BP1539" i="3"/>
  <c r="BZ1539" i="3"/>
  <c r="AO1482" i="3"/>
  <c r="AP1482" i="3"/>
  <c r="AN1482" i="3"/>
  <c r="BR1470" i="3"/>
  <c r="CB1470" i="3"/>
  <c r="AP1335" i="3"/>
  <c r="AO1335" i="3"/>
  <c r="AN1335" i="3"/>
  <c r="BQ1291" i="3"/>
  <c r="CA1291" i="3"/>
  <c r="BQ1259" i="3"/>
  <c r="CA1259" i="3"/>
  <c r="BQ1305" i="3"/>
  <c r="CA1305" i="3"/>
  <c r="BQ1273" i="3"/>
  <c r="CA1273" i="3"/>
  <c r="BP1113" i="3"/>
  <c r="BZ1113" i="3"/>
  <c r="BP1111" i="3"/>
  <c r="BZ1111" i="3"/>
  <c r="BQ1013" i="3"/>
  <c r="CA1013" i="3"/>
  <c r="AP1023" i="3"/>
  <c r="AN1023" i="3"/>
  <c r="AO1023" i="3"/>
  <c r="BP952" i="3"/>
  <c r="BZ952" i="3"/>
  <c r="BP589" i="3"/>
  <c r="BZ589" i="3"/>
  <c r="BP595" i="3"/>
  <c r="BZ595" i="3"/>
  <c r="BQ609" i="3"/>
  <c r="CA609" i="3"/>
  <c r="AQ614" i="3"/>
  <c r="AR614" i="3"/>
  <c r="AS614" i="3"/>
  <c r="BP357" i="3"/>
  <c r="BZ357" i="3"/>
  <c r="BP63" i="3"/>
  <c r="BZ63" i="3"/>
  <c r="BP185" i="3"/>
  <c r="BZ185" i="3"/>
  <c r="BP169" i="3"/>
  <c r="BZ169" i="3"/>
  <c r="BP153" i="3"/>
  <c r="BZ153" i="3"/>
  <c r="BP137" i="3"/>
  <c r="BZ137" i="3"/>
  <c r="BP121" i="3"/>
  <c r="BZ121" i="3"/>
  <c r="BP105" i="3"/>
  <c r="BZ105" i="3"/>
  <c r="BP89" i="3"/>
  <c r="BZ89" i="3"/>
  <c r="CA1774" i="3"/>
  <c r="BQ1774" i="3"/>
  <c r="BQ1730" i="3"/>
  <c r="CA1730" i="3"/>
  <c r="BP1678" i="3"/>
  <c r="BZ1678" i="3"/>
  <c r="BZ1674" i="3"/>
  <c r="BP1674" i="3"/>
  <c r="AS1614" i="3"/>
  <c r="AR1614" i="3"/>
  <c r="AQ1614" i="3"/>
  <c r="BP1447" i="3"/>
  <c r="BZ1447" i="3"/>
  <c r="BP1431" i="3"/>
  <c r="BZ1431" i="3"/>
  <c r="BP1415" i="3"/>
  <c r="BZ1415" i="3"/>
  <c r="AO1446" i="3"/>
  <c r="AP1446" i="3"/>
  <c r="AN1446" i="3"/>
  <c r="AO1414" i="3"/>
  <c r="AP1414" i="3"/>
  <c r="AN1414" i="3"/>
  <c r="AO1322" i="3"/>
  <c r="AP1322" i="3"/>
  <c r="AN1322" i="3"/>
  <c r="BP1310" i="3"/>
  <c r="BZ1310" i="3"/>
  <c r="BP1294" i="3"/>
  <c r="BZ1294" i="3"/>
  <c r="BP1278" i="3"/>
  <c r="BZ1278" i="3"/>
  <c r="BP1262" i="3"/>
  <c r="BZ1262" i="3"/>
  <c r="BP1246" i="3"/>
  <c r="BZ1246" i="3"/>
  <c r="BP1115" i="3"/>
  <c r="BZ1115" i="3"/>
  <c r="AP1017" i="3"/>
  <c r="AN1017" i="3"/>
  <c r="AO1017" i="3"/>
  <c r="BP930" i="3"/>
  <c r="BZ930" i="3"/>
  <c r="BP914" i="3"/>
  <c r="BZ914" i="3"/>
  <c r="BP898" i="3"/>
  <c r="BZ898" i="3"/>
  <c r="BP882" i="3"/>
  <c r="BZ882" i="3"/>
  <c r="BP866" i="3"/>
  <c r="BZ866" i="3"/>
  <c r="BP825" i="3"/>
  <c r="BZ825" i="3"/>
  <c r="BQ668" i="3"/>
  <c r="CA668" i="3"/>
  <c r="BP527" i="3"/>
  <c r="BZ527" i="3"/>
  <c r="BP279" i="3"/>
  <c r="BZ279" i="3"/>
  <c r="AN1765" i="3"/>
  <c r="AO1765" i="3"/>
  <c r="AP1765" i="3"/>
  <c r="BQ1732" i="3"/>
  <c r="CA1732" i="3"/>
  <c r="AS1720" i="3"/>
  <c r="AR1720" i="3"/>
  <c r="AQ1720" i="3"/>
  <c r="BP1635" i="3"/>
  <c r="BZ1635" i="3"/>
  <c r="BP1619" i="3"/>
  <c r="BZ1619" i="3"/>
  <c r="BP1597" i="3"/>
  <c r="BZ1597" i="3"/>
  <c r="BP1581" i="3"/>
  <c r="BZ1581" i="3"/>
  <c r="AO1502" i="3"/>
  <c r="AP1502" i="3"/>
  <c r="AN1502" i="3"/>
  <c r="AO1456" i="3"/>
  <c r="AP1456" i="3"/>
  <c r="AN1456" i="3"/>
  <c r="AO1424" i="3"/>
  <c r="AP1424" i="3"/>
  <c r="AN1424" i="3"/>
  <c r="AO1303" i="3"/>
  <c r="AP1303" i="3"/>
  <c r="AN1303" i="3"/>
  <c r="AO1271" i="3"/>
  <c r="AP1271" i="3"/>
  <c r="AN1271" i="3"/>
  <c r="BQ1112" i="3"/>
  <c r="CA1112" i="3"/>
  <c r="BP1088" i="3"/>
  <c r="BZ1088" i="3"/>
  <c r="BP1072" i="3"/>
  <c r="BZ1072" i="3"/>
  <c r="BP1056" i="3"/>
  <c r="BZ1056" i="3"/>
  <c r="AP1035" i="3"/>
  <c r="AN1035" i="3"/>
  <c r="AO1035" i="3"/>
  <c r="AP1029" i="3"/>
  <c r="AN1029" i="3"/>
  <c r="AO1029" i="3"/>
  <c r="AR921" i="3"/>
  <c r="AS921" i="3"/>
  <c r="AQ921" i="3"/>
  <c r="AR905" i="3"/>
  <c r="AS905" i="3"/>
  <c r="AQ905" i="3"/>
  <c r="AR889" i="3"/>
  <c r="AS889" i="3"/>
  <c r="AQ889" i="3"/>
  <c r="AR873" i="3"/>
  <c r="AS873" i="3"/>
  <c r="AQ873" i="3"/>
  <c r="AR857" i="3"/>
  <c r="AS857" i="3"/>
  <c r="AQ857" i="3"/>
  <c r="BR988" i="3"/>
  <c r="CB988" i="3"/>
  <c r="AR972" i="3"/>
  <c r="AQ972" i="3"/>
  <c r="AS972" i="3"/>
  <c r="AN679" i="3"/>
  <c r="AO679" i="3"/>
  <c r="AP679" i="3"/>
  <c r="BP578" i="3"/>
  <c r="BZ578" i="3"/>
  <c r="BP546" i="3"/>
  <c r="BZ546" i="3"/>
  <c r="BP514" i="3"/>
  <c r="BZ514" i="3"/>
  <c r="BP482" i="3"/>
  <c r="BZ482" i="3"/>
  <c r="BP450" i="3"/>
  <c r="BZ450" i="3"/>
  <c r="BP579" i="3"/>
  <c r="BZ579" i="3"/>
  <c r="BP443" i="3"/>
  <c r="BZ443" i="3"/>
  <c r="BP427" i="3"/>
  <c r="BZ427" i="3"/>
  <c r="BP394" i="3"/>
  <c r="BZ394" i="3"/>
  <c r="BP366" i="3"/>
  <c r="BZ366" i="3"/>
  <c r="BP314" i="3"/>
  <c r="BZ314" i="3"/>
  <c r="BP286" i="3"/>
  <c r="BZ286" i="3"/>
  <c r="BP250" i="3"/>
  <c r="BZ250" i="3"/>
  <c r="BP226" i="3"/>
  <c r="BZ226" i="3"/>
  <c r="AR621" i="3"/>
  <c r="AQ621" i="3"/>
  <c r="AS621" i="3"/>
  <c r="BP551" i="3"/>
  <c r="BZ551" i="3"/>
  <c r="BP440" i="3"/>
  <c r="BZ440" i="3"/>
  <c r="BP424" i="3"/>
  <c r="BZ424" i="3"/>
  <c r="BP217" i="3"/>
  <c r="BZ217" i="3"/>
  <c r="BP387" i="3"/>
  <c r="BZ387" i="3"/>
  <c r="BP79" i="3"/>
  <c r="BZ79" i="3"/>
  <c r="BP53" i="3"/>
  <c r="BZ53" i="3"/>
  <c r="BP202" i="3"/>
  <c r="BZ202" i="3"/>
  <c r="BP179" i="3"/>
  <c r="BZ179" i="3"/>
  <c r="BP163" i="3"/>
  <c r="BZ163" i="3"/>
  <c r="BP147" i="3"/>
  <c r="BZ147" i="3"/>
  <c r="BP131" i="3"/>
  <c r="BZ131" i="3"/>
  <c r="BP115" i="3"/>
  <c r="BZ115" i="3"/>
  <c r="BP99" i="3"/>
  <c r="BZ99" i="3"/>
  <c r="BP83" i="3"/>
  <c r="BZ83" i="3"/>
  <c r="AO1738" i="3"/>
  <c r="AN1738" i="3"/>
  <c r="AP1738" i="3"/>
  <c r="AO1570" i="3"/>
  <c r="AN1570" i="3"/>
  <c r="AP1570" i="3"/>
  <c r="BP1509" i="3"/>
  <c r="BZ1509" i="3"/>
  <c r="BP1493" i="3"/>
  <c r="BZ1493" i="3"/>
  <c r="BP1477" i="3"/>
  <c r="BZ1477" i="3"/>
  <c r="AO1492" i="3"/>
  <c r="AP1492" i="3"/>
  <c r="AN1492" i="3"/>
  <c r="BZ1460" i="3"/>
  <c r="BP1460" i="3"/>
  <c r="BQ1450" i="3"/>
  <c r="CA1450" i="3"/>
  <c r="BQ1418" i="3"/>
  <c r="CA1418" i="3"/>
  <c r="BQ1331" i="3"/>
  <c r="CA1331" i="3"/>
  <c r="BP1204" i="3"/>
  <c r="BZ1204" i="3"/>
  <c r="BP1188" i="3"/>
  <c r="BZ1188" i="3"/>
  <c r="BP1172" i="3"/>
  <c r="BZ1172" i="3"/>
  <c r="BP1156" i="3"/>
  <c r="BZ1156" i="3"/>
  <c r="BP1140" i="3"/>
  <c r="BZ1140" i="3"/>
  <c r="BP1124" i="3"/>
  <c r="BZ1124" i="3"/>
  <c r="BQ1114" i="3"/>
  <c r="CA1114" i="3"/>
  <c r="AP1065" i="3"/>
  <c r="AN1065" i="3"/>
  <c r="AO1065" i="3"/>
  <c r="CB834" i="3"/>
  <c r="BR834" i="3"/>
  <c r="BQ652" i="3"/>
  <c r="CA652" i="3"/>
  <c r="AP642" i="3"/>
  <c r="AO642" i="3"/>
  <c r="AN642" i="3"/>
  <c r="AQ237" i="3"/>
  <c r="AR237" i="3"/>
  <c r="AS237" i="3"/>
  <c r="BP375" i="3"/>
  <c r="BZ375" i="3"/>
  <c r="BP295" i="3"/>
  <c r="BZ295" i="3"/>
  <c r="BP281" i="3"/>
  <c r="BZ281" i="3"/>
  <c r="BP30" i="3"/>
  <c r="BZ30" i="3"/>
  <c r="BZ44" i="3"/>
  <c r="BP44" i="3"/>
  <c r="CA1775" i="3"/>
  <c r="BQ1775" i="3"/>
  <c r="AO1768" i="3"/>
  <c r="AN1768" i="3"/>
  <c r="AP1768" i="3"/>
  <c r="BP1721" i="3"/>
  <c r="BZ1721" i="3"/>
  <c r="BQ1620" i="3"/>
  <c r="CA1620" i="3"/>
  <c r="BP1607" i="3"/>
  <c r="BZ1607" i="3"/>
  <c r="BP1591" i="3"/>
  <c r="BZ1591" i="3"/>
  <c r="BQ1574" i="3"/>
  <c r="CA1574" i="3"/>
  <c r="CA1520" i="3"/>
  <c r="BQ1520" i="3"/>
  <c r="AN1522" i="3"/>
  <c r="AO1522" i="3"/>
  <c r="AP1522" i="3"/>
  <c r="BQ1428" i="3"/>
  <c r="CA1428" i="3"/>
  <c r="BP1384" i="3"/>
  <c r="BZ1384" i="3"/>
  <c r="BP1368" i="3"/>
  <c r="BZ1368" i="3"/>
  <c r="BP1352" i="3"/>
  <c r="BZ1352" i="3"/>
  <c r="BP1387" i="3"/>
  <c r="BZ1387" i="3"/>
  <c r="BP1371" i="3"/>
  <c r="BZ1371" i="3"/>
  <c r="BP1355" i="3"/>
  <c r="BZ1355" i="3"/>
  <c r="BP1233" i="3"/>
  <c r="BZ1233" i="3"/>
  <c r="BP1217" i="3"/>
  <c r="BZ1217" i="3"/>
  <c r="BP1090" i="3"/>
  <c r="BZ1090" i="3"/>
  <c r="BP1074" i="3"/>
  <c r="BZ1074" i="3"/>
  <c r="BP1058" i="3"/>
  <c r="BZ1058" i="3"/>
  <c r="BP947" i="3"/>
  <c r="BZ947" i="3"/>
  <c r="BR931" i="3"/>
  <c r="CB931" i="3"/>
  <c r="BR915" i="3"/>
  <c r="CB915" i="3"/>
  <c r="BR899" i="3"/>
  <c r="CB899" i="3"/>
  <c r="BR883" i="3"/>
  <c r="CB883" i="3"/>
  <c r="BR867" i="3"/>
  <c r="CB867" i="3"/>
  <c r="BQ854" i="3"/>
  <c r="CA854" i="3"/>
  <c r="AP842" i="3"/>
  <c r="AN842" i="3"/>
  <c r="AO842" i="3"/>
  <c r="BR815" i="3"/>
  <c r="CB815" i="3"/>
  <c r="BR799" i="3"/>
  <c r="CB799" i="3"/>
  <c r="BR783" i="3"/>
  <c r="CB783" i="3"/>
  <c r="BR767" i="3"/>
  <c r="CB767" i="3"/>
  <c r="BR751" i="3"/>
  <c r="CB751" i="3"/>
  <c r="BR735" i="3"/>
  <c r="CB735" i="3"/>
  <c r="BR719" i="3"/>
  <c r="CB719" i="3"/>
  <c r="BR703" i="3"/>
  <c r="CB703" i="3"/>
  <c r="BR687" i="3"/>
  <c r="CB687" i="3"/>
  <c r="BQ656" i="3"/>
  <c r="CA656" i="3"/>
  <c r="BP823" i="3"/>
  <c r="BZ823" i="3"/>
  <c r="AP644" i="3"/>
  <c r="AO644" i="3"/>
  <c r="AN644" i="3"/>
  <c r="BR629" i="3"/>
  <c r="CB629" i="3"/>
  <c r="BP449" i="3"/>
  <c r="BZ449" i="3"/>
  <c r="BP433" i="3"/>
  <c r="BZ433" i="3"/>
  <c r="CB625" i="3"/>
  <c r="BR625" i="3"/>
  <c r="CA402" i="3"/>
  <c r="BQ402" i="3"/>
  <c r="BP273" i="3"/>
  <c r="BZ273" i="3"/>
  <c r="BP210" i="3"/>
  <c r="BZ210" i="3"/>
  <c r="CA1753" i="3"/>
  <c r="BQ1753" i="3"/>
  <c r="AO1679" i="3"/>
  <c r="AP1679" i="3"/>
  <c r="AN1679" i="3"/>
  <c r="BP1503" i="3"/>
  <c r="BZ1503" i="3"/>
  <c r="BP1224" i="3"/>
  <c r="BZ1224" i="3"/>
  <c r="BQ1063" i="3"/>
  <c r="CA1063" i="3"/>
  <c r="BQ1085" i="3"/>
  <c r="CA1085" i="3"/>
  <c r="BP954" i="3"/>
  <c r="BZ954" i="3"/>
  <c r="AN675" i="3"/>
  <c r="AO675" i="3"/>
  <c r="AP675" i="3"/>
  <c r="BP610" i="3"/>
  <c r="BZ610" i="3"/>
  <c r="BP588" i="3"/>
  <c r="BZ588" i="3"/>
  <c r="BP556" i="3"/>
  <c r="BZ556" i="3"/>
  <c r="BP524" i="3"/>
  <c r="BZ524" i="3"/>
  <c r="BP492" i="3"/>
  <c r="BZ492" i="3"/>
  <c r="BP460" i="3"/>
  <c r="BZ460" i="3"/>
  <c r="BR633" i="3"/>
  <c r="CB633" i="3"/>
  <c r="BP384" i="3"/>
  <c r="BZ384" i="3"/>
  <c r="BP352" i="3"/>
  <c r="BZ352" i="3"/>
  <c r="BP328" i="3"/>
  <c r="BZ328" i="3"/>
  <c r="BP300" i="3"/>
  <c r="BZ300" i="3"/>
  <c r="BP272" i="3"/>
  <c r="BZ272" i="3"/>
  <c r="BP244" i="3"/>
  <c r="BZ244" i="3"/>
  <c r="BP220" i="3"/>
  <c r="BZ220" i="3"/>
  <c r="BP343" i="3"/>
  <c r="BZ343" i="3"/>
  <c r="BP393" i="3"/>
  <c r="BZ393" i="3"/>
  <c r="BQ1771" i="3"/>
  <c r="CA1771" i="3"/>
  <c r="BP1719" i="3"/>
  <c r="BZ1719" i="3"/>
  <c r="BP1703" i="3"/>
  <c r="BZ1703" i="3"/>
  <c r="BZ1697" i="3"/>
  <c r="BP1697" i="3"/>
  <c r="BP1649" i="3"/>
  <c r="BZ1649" i="3"/>
  <c r="BQ1643" i="3"/>
  <c r="CA1643" i="3"/>
  <c r="BQ1626" i="3"/>
  <c r="CA1626" i="3"/>
  <c r="CA1579" i="3"/>
  <c r="BQ1579" i="3"/>
  <c r="BZ1405" i="3"/>
  <c r="BP1405" i="3"/>
  <c r="BQ1333" i="3"/>
  <c r="CA1333" i="3"/>
  <c r="AO1301" i="3"/>
  <c r="AP1301" i="3"/>
  <c r="AN1301" i="3"/>
  <c r="AO1269" i="3"/>
  <c r="AP1269" i="3"/>
  <c r="AN1269" i="3"/>
  <c r="AP1025" i="3"/>
  <c r="AN1025" i="3"/>
  <c r="AO1025" i="3"/>
  <c r="AP1007" i="3"/>
  <c r="AN1007" i="3"/>
  <c r="AO1007" i="3"/>
  <c r="BQ852" i="3"/>
  <c r="CA852" i="3"/>
  <c r="BR805" i="3"/>
  <c r="CB805" i="3"/>
  <c r="BR789" i="3"/>
  <c r="CB789" i="3"/>
  <c r="BR773" i="3"/>
  <c r="CB773" i="3"/>
  <c r="BR757" i="3"/>
  <c r="CB757" i="3"/>
  <c r="BR741" i="3"/>
  <c r="CB741" i="3"/>
  <c r="BR725" i="3"/>
  <c r="CB725" i="3"/>
  <c r="BR709" i="3"/>
  <c r="CB709" i="3"/>
  <c r="BR693" i="3"/>
  <c r="CB693" i="3"/>
  <c r="AN665" i="3"/>
  <c r="AO665" i="3"/>
  <c r="AP665" i="3"/>
  <c r="CA645" i="3"/>
  <c r="BQ645" i="3"/>
  <c r="AO607" i="3"/>
  <c r="AP607" i="3"/>
  <c r="AN607" i="3"/>
  <c r="AP420" i="3"/>
  <c r="AN420" i="3"/>
  <c r="AO420" i="3"/>
  <c r="AO605" i="3"/>
  <c r="AP605" i="3"/>
  <c r="AN605" i="3"/>
  <c r="BP198" i="3"/>
  <c r="BZ198" i="3"/>
  <c r="AO1751" i="3"/>
  <c r="AP1751" i="3"/>
  <c r="AN1751" i="3"/>
  <c r="AS1698" i="3"/>
  <c r="AR1698" i="3"/>
  <c r="AQ1698" i="3"/>
  <c r="AO1323" i="3"/>
  <c r="AP1323" i="3"/>
  <c r="AN1323" i="3"/>
  <c r="BP1239" i="3"/>
  <c r="BZ1239" i="3"/>
  <c r="BP1218" i="3"/>
  <c r="BZ1218" i="3"/>
  <c r="AO1101" i="3"/>
  <c r="AN1101" i="3"/>
  <c r="AP1101" i="3"/>
  <c r="AP1067" i="3"/>
  <c r="AN1067" i="3"/>
  <c r="AO1067" i="3"/>
  <c r="AR980" i="3"/>
  <c r="AS980" i="3"/>
  <c r="AQ980" i="3"/>
  <c r="BP824" i="3"/>
  <c r="BZ824" i="3"/>
  <c r="BP808" i="3"/>
  <c r="BZ808" i="3"/>
  <c r="BP792" i="3"/>
  <c r="BZ792" i="3"/>
  <c r="BP776" i="3"/>
  <c r="BZ776" i="3"/>
  <c r="BP760" i="3"/>
  <c r="BZ760" i="3"/>
  <c r="BP744" i="3"/>
  <c r="BZ744" i="3"/>
  <c r="BP728" i="3"/>
  <c r="BZ728" i="3"/>
  <c r="BP712" i="3"/>
  <c r="BZ712" i="3"/>
  <c r="BP696" i="3"/>
  <c r="BZ696" i="3"/>
  <c r="AN669" i="3"/>
  <c r="AO669" i="3"/>
  <c r="AP669" i="3"/>
  <c r="BP597" i="3"/>
  <c r="BZ597" i="3"/>
  <c r="BP539" i="3"/>
  <c r="BZ539" i="3"/>
  <c r="AQ618" i="3"/>
  <c r="AR618" i="3"/>
  <c r="AS618" i="3"/>
  <c r="AP208" i="3"/>
  <c r="AN208" i="3"/>
  <c r="AO208" i="3"/>
  <c r="BP307" i="3"/>
  <c r="BZ307" i="3"/>
  <c r="BP45" i="3"/>
  <c r="BZ45" i="3"/>
  <c r="CA1735" i="3"/>
  <c r="BQ1735" i="3"/>
  <c r="BP1705" i="3"/>
  <c r="BZ1705" i="3"/>
  <c r="BP1690" i="3"/>
  <c r="BZ1690" i="3"/>
  <c r="BQ1644" i="3"/>
  <c r="CA1644" i="3"/>
  <c r="BP1600" i="3"/>
  <c r="BZ1600" i="3"/>
  <c r="BP1584" i="3"/>
  <c r="BZ1584" i="3"/>
  <c r="BP1551" i="3"/>
  <c r="BZ1551" i="3"/>
  <c r="BP1535" i="3"/>
  <c r="BZ1535" i="3"/>
  <c r="AR1464" i="3"/>
  <c r="AS1464" i="3"/>
  <c r="AQ1464" i="3"/>
  <c r="AO1490" i="3"/>
  <c r="AP1490" i="3"/>
  <c r="AN1490" i="3"/>
  <c r="AP1339" i="3"/>
  <c r="AO1339" i="3"/>
  <c r="AN1339" i="3"/>
  <c r="BQ1299" i="3"/>
  <c r="CA1299" i="3"/>
  <c r="BQ1267" i="3"/>
  <c r="CA1267" i="3"/>
  <c r="AO1313" i="3"/>
  <c r="AP1313" i="3"/>
  <c r="AN1313" i="3"/>
  <c r="AO1281" i="3"/>
  <c r="AP1281" i="3"/>
  <c r="AN1281" i="3"/>
  <c r="AO1249" i="3"/>
  <c r="AP1249" i="3"/>
  <c r="AN1249" i="3"/>
  <c r="BS1211" i="3"/>
  <c r="CC1211" i="3"/>
  <c r="AP1009" i="3"/>
  <c r="AN1009" i="3"/>
  <c r="AO1009" i="3"/>
  <c r="BQ670" i="3"/>
  <c r="CA670" i="3"/>
  <c r="CA661" i="3"/>
  <c r="BQ661" i="3"/>
  <c r="AO603" i="3"/>
  <c r="AP603" i="3"/>
  <c r="AN603" i="3"/>
  <c r="BP245" i="3"/>
  <c r="BZ245" i="3"/>
  <c r="BP321" i="3"/>
  <c r="BZ321" i="3"/>
  <c r="BP371" i="3"/>
  <c r="BZ371" i="3"/>
  <c r="BP55" i="3"/>
  <c r="BZ55" i="3"/>
  <c r="BP206" i="3"/>
  <c r="BZ206" i="3"/>
  <c r="BP181" i="3"/>
  <c r="BZ181" i="3"/>
  <c r="BP165" i="3"/>
  <c r="BZ165" i="3"/>
  <c r="BP149" i="3"/>
  <c r="BZ149" i="3"/>
  <c r="BP133" i="3"/>
  <c r="BZ133" i="3"/>
  <c r="BP117" i="3"/>
  <c r="BZ117" i="3"/>
  <c r="BP101" i="3"/>
  <c r="BZ101" i="3"/>
  <c r="BP85" i="3"/>
  <c r="BZ85" i="3"/>
  <c r="BR205" i="3"/>
  <c r="CB205" i="3"/>
  <c r="AN1773" i="3"/>
  <c r="AO1773" i="3"/>
  <c r="AP1773" i="3"/>
  <c r="AO1722" i="3"/>
  <c r="AP1722" i="3"/>
  <c r="AN1722" i="3"/>
  <c r="AN1577" i="3"/>
  <c r="AO1577" i="3"/>
  <c r="AP1577" i="3"/>
  <c r="BP1554" i="3"/>
  <c r="BZ1554" i="3"/>
  <c r="BP1538" i="3"/>
  <c r="BZ1538" i="3"/>
  <c r="BP1461" i="3"/>
  <c r="BZ1461" i="3"/>
  <c r="BP1443" i="3"/>
  <c r="BZ1443" i="3"/>
  <c r="BP1427" i="3"/>
  <c r="BZ1427" i="3"/>
  <c r="BP1411" i="3"/>
  <c r="BZ1411" i="3"/>
  <c r="AO1438" i="3"/>
  <c r="AP1438" i="3"/>
  <c r="AN1438" i="3"/>
  <c r="BQ1324" i="3"/>
  <c r="CA1324" i="3"/>
  <c r="BP1314" i="3"/>
  <c r="BZ1314" i="3"/>
  <c r="BP1298" i="3"/>
  <c r="BZ1298" i="3"/>
  <c r="BP1282" i="3"/>
  <c r="BZ1282" i="3"/>
  <c r="BP1266" i="3"/>
  <c r="BZ1266" i="3"/>
  <c r="BP1250" i="3"/>
  <c r="BZ1250" i="3"/>
  <c r="CA845" i="3"/>
  <c r="BQ845" i="3"/>
  <c r="AP850" i="3"/>
  <c r="AO850" i="3"/>
  <c r="AN850" i="3"/>
  <c r="AR828" i="3"/>
  <c r="AS828" i="3"/>
  <c r="AQ828" i="3"/>
  <c r="BP818" i="3"/>
  <c r="BZ818" i="3"/>
  <c r="BP802" i="3"/>
  <c r="BZ802" i="3"/>
  <c r="BP786" i="3"/>
  <c r="BZ786" i="3"/>
  <c r="BP770" i="3"/>
  <c r="BZ770" i="3"/>
  <c r="BP754" i="3"/>
  <c r="BZ754" i="3"/>
  <c r="BP738" i="3"/>
  <c r="BZ738" i="3"/>
  <c r="BP722" i="3"/>
  <c r="BZ722" i="3"/>
  <c r="BP706" i="3"/>
  <c r="BZ706" i="3"/>
  <c r="BP690" i="3"/>
  <c r="BZ690" i="3"/>
  <c r="BP561" i="3"/>
  <c r="BZ561" i="3"/>
  <c r="BP373" i="3"/>
  <c r="BZ373" i="3"/>
  <c r="BP25" i="3"/>
  <c r="BZ25" i="3"/>
  <c r="AO1737" i="3"/>
  <c r="AN1737" i="3"/>
  <c r="AP1737" i="3"/>
  <c r="BQ1706" i="3"/>
  <c r="CA1706" i="3"/>
  <c r="AP1645" i="3"/>
  <c r="AO1645" i="3"/>
  <c r="AN1645" i="3"/>
  <c r="BP1623" i="3"/>
  <c r="BZ1623" i="3"/>
  <c r="AO1514" i="3"/>
  <c r="AN1514" i="3"/>
  <c r="AP1514" i="3"/>
  <c r="AO1494" i="3"/>
  <c r="AP1494" i="3"/>
  <c r="AN1494" i="3"/>
  <c r="BQ1448" i="3"/>
  <c r="CA1448" i="3"/>
  <c r="BQ1416" i="3"/>
  <c r="CA1416" i="3"/>
  <c r="AO1311" i="3"/>
  <c r="AP1311" i="3"/>
  <c r="AN1311" i="3"/>
  <c r="AO1279" i="3"/>
  <c r="AP1279" i="3"/>
  <c r="AN1279" i="3"/>
  <c r="AO1247" i="3"/>
  <c r="AP1247" i="3"/>
  <c r="AN1247" i="3"/>
  <c r="BP1223" i="3"/>
  <c r="BZ1223" i="3"/>
  <c r="BQ977" i="3"/>
  <c r="CA977" i="3"/>
  <c r="BQ1039" i="3"/>
  <c r="CA1039" i="3"/>
  <c r="BR925" i="3"/>
  <c r="CB925" i="3"/>
  <c r="BR909" i="3"/>
  <c r="CB909" i="3"/>
  <c r="BR893" i="3"/>
  <c r="CB893" i="3"/>
  <c r="BR877" i="3"/>
  <c r="CB877" i="3"/>
  <c r="BR861" i="3"/>
  <c r="CB861" i="3"/>
  <c r="CB974" i="3"/>
  <c r="BR974" i="3"/>
  <c r="BR986" i="3"/>
  <c r="CB986" i="3"/>
  <c r="AN641" i="3"/>
  <c r="AO641" i="3"/>
  <c r="AP641" i="3"/>
  <c r="CA651" i="3"/>
  <c r="BQ651" i="3"/>
  <c r="BP586" i="3"/>
  <c r="BZ586" i="3"/>
  <c r="BP554" i="3"/>
  <c r="BZ554" i="3"/>
  <c r="BP522" i="3"/>
  <c r="BZ522" i="3"/>
  <c r="BP490" i="3"/>
  <c r="BZ490" i="3"/>
  <c r="BP458" i="3"/>
  <c r="BZ458" i="3"/>
  <c r="BP541" i="3"/>
  <c r="BZ541" i="3"/>
  <c r="BP390" i="3"/>
  <c r="BZ390" i="3"/>
  <c r="BP358" i="3"/>
  <c r="BZ358" i="3"/>
  <c r="BP330" i="3"/>
  <c r="BZ330" i="3"/>
  <c r="BP306" i="3"/>
  <c r="BZ306" i="3"/>
  <c r="BP278" i="3"/>
  <c r="BZ278" i="3"/>
  <c r="BP242" i="3"/>
  <c r="BZ242" i="3"/>
  <c r="BP218" i="3"/>
  <c r="BZ218" i="3"/>
  <c r="AR619" i="3"/>
  <c r="AQ619" i="3"/>
  <c r="AS619" i="3"/>
  <c r="BP444" i="3"/>
  <c r="BZ444" i="3"/>
  <c r="BP428" i="3"/>
  <c r="BZ428" i="3"/>
  <c r="BP414" i="3"/>
  <c r="BZ414" i="3"/>
  <c r="BP43" i="3"/>
  <c r="BZ43" i="3"/>
  <c r="CA1734" i="3"/>
  <c r="BQ1734" i="3"/>
  <c r="AO1677" i="3"/>
  <c r="AP1677" i="3"/>
  <c r="AN1677" i="3"/>
  <c r="BP1665" i="3"/>
  <c r="BZ1665" i="3"/>
  <c r="BP1658" i="3"/>
  <c r="BZ1658" i="3"/>
  <c r="BQ1568" i="3"/>
  <c r="CA1568" i="3"/>
  <c r="BP1497" i="3"/>
  <c r="BZ1497" i="3"/>
  <c r="BP1481" i="3"/>
  <c r="BZ1481" i="3"/>
  <c r="BQ1500" i="3"/>
  <c r="CA1500" i="3"/>
  <c r="AO1442" i="3"/>
  <c r="AP1442" i="3"/>
  <c r="AN1442" i="3"/>
  <c r="BQ1337" i="3"/>
  <c r="CA1337" i="3"/>
  <c r="BP1241" i="3"/>
  <c r="BZ1241" i="3"/>
  <c r="BP1208" i="3"/>
  <c r="BZ1208" i="3"/>
  <c r="BP1192" i="3"/>
  <c r="BZ1192" i="3"/>
  <c r="BP1176" i="3"/>
  <c r="BZ1176" i="3"/>
  <c r="BP1160" i="3"/>
  <c r="BZ1160" i="3"/>
  <c r="BP1144" i="3"/>
  <c r="BZ1144" i="3"/>
  <c r="BP1128" i="3"/>
  <c r="BZ1128" i="3"/>
  <c r="BP1203" i="3"/>
  <c r="BZ1203" i="3"/>
  <c r="BP1187" i="3"/>
  <c r="BZ1187" i="3"/>
  <c r="BP1171" i="3"/>
  <c r="BZ1171" i="3"/>
  <c r="BP1155" i="3"/>
  <c r="BZ1155" i="3"/>
  <c r="BP1139" i="3"/>
  <c r="BZ1139" i="3"/>
  <c r="BP1123" i="3"/>
  <c r="BZ1123" i="3"/>
  <c r="BP1097" i="3"/>
  <c r="BZ1097" i="3"/>
  <c r="AO1100" i="3"/>
  <c r="AN1100" i="3"/>
  <c r="AP1100" i="3"/>
  <c r="AP1073" i="3"/>
  <c r="AN1073" i="3"/>
  <c r="AO1073" i="3"/>
  <c r="CB830" i="3"/>
  <c r="BR830" i="3"/>
  <c r="AP674" i="3"/>
  <c r="AO674" i="3"/>
  <c r="AN674" i="3"/>
  <c r="AQ297" i="3"/>
  <c r="AR297" i="3"/>
  <c r="AS297" i="3"/>
  <c r="BP575" i="3"/>
  <c r="BZ575" i="3"/>
  <c r="BP418" i="3"/>
  <c r="BZ418" i="3"/>
  <c r="BP319" i="3"/>
  <c r="BZ319" i="3"/>
  <c r="BZ36" i="3"/>
  <c r="BP36" i="3"/>
  <c r="AO1776" i="3"/>
  <c r="AN1776" i="3"/>
  <c r="AP1776" i="3"/>
  <c r="CA1767" i="3"/>
  <c r="BQ1767" i="3"/>
  <c r="BZ1712" i="3"/>
  <c r="BP1712" i="3"/>
  <c r="AN1648" i="3"/>
  <c r="AO1648" i="3"/>
  <c r="AP1648" i="3"/>
  <c r="BP1633" i="3"/>
  <c r="BZ1633" i="3"/>
  <c r="BP1617" i="3"/>
  <c r="BZ1617" i="3"/>
  <c r="BQ1630" i="3"/>
  <c r="CA1630" i="3"/>
  <c r="BP1595" i="3"/>
  <c r="BZ1595" i="3"/>
  <c r="BQ1578" i="3"/>
  <c r="CA1578" i="3"/>
  <c r="CA1526" i="3"/>
  <c r="BQ1526" i="3"/>
  <c r="CA1512" i="3"/>
  <c r="BQ1512" i="3"/>
  <c r="BQ1452" i="3"/>
  <c r="CA1452" i="3"/>
  <c r="BQ1420" i="3"/>
  <c r="CA1420" i="3"/>
  <c r="BP1391" i="3"/>
  <c r="BZ1391" i="3"/>
  <c r="BP1375" i="3"/>
  <c r="BZ1375" i="3"/>
  <c r="BP1359" i="3"/>
  <c r="BZ1359" i="3"/>
  <c r="BP1343" i="3"/>
  <c r="BZ1343" i="3"/>
  <c r="BP1232" i="3"/>
  <c r="BZ1232" i="3"/>
  <c r="BP1086" i="3"/>
  <c r="BZ1086" i="3"/>
  <c r="BP1070" i="3"/>
  <c r="BZ1070" i="3"/>
  <c r="BP1054" i="3"/>
  <c r="BZ1054" i="3"/>
  <c r="AP1041" i="3"/>
  <c r="AN1041" i="3"/>
  <c r="AO1041" i="3"/>
  <c r="AS1096" i="3"/>
  <c r="AR1096" i="3"/>
  <c r="AQ1096" i="3"/>
  <c r="BP962" i="3"/>
  <c r="BZ962" i="3"/>
  <c r="AR927" i="3"/>
  <c r="AS927" i="3"/>
  <c r="AQ927" i="3"/>
  <c r="AR911" i="3"/>
  <c r="AS911" i="3"/>
  <c r="AQ911" i="3"/>
  <c r="AR895" i="3"/>
  <c r="AS895" i="3"/>
  <c r="AQ895" i="3"/>
  <c r="AR879" i="3"/>
  <c r="AS879" i="3"/>
  <c r="AQ879" i="3"/>
  <c r="AR863" i="3"/>
  <c r="AS863" i="3"/>
  <c r="AQ863" i="3"/>
  <c r="BP831" i="3"/>
  <c r="BZ831" i="3"/>
  <c r="BR819" i="3"/>
  <c r="CB819" i="3"/>
  <c r="BR803" i="3"/>
  <c r="CB803" i="3"/>
  <c r="BR787" i="3"/>
  <c r="CB787" i="3"/>
  <c r="BR771" i="3"/>
  <c r="CB771" i="3"/>
  <c r="BR755" i="3"/>
  <c r="CB755" i="3"/>
  <c r="BR739" i="3"/>
  <c r="CB739" i="3"/>
  <c r="BR723" i="3"/>
  <c r="CB723" i="3"/>
  <c r="BR707" i="3"/>
  <c r="CB707" i="3"/>
  <c r="BR691" i="3"/>
  <c r="CB691" i="3"/>
  <c r="AP672" i="3"/>
  <c r="AO672" i="3"/>
  <c r="AN672" i="3"/>
  <c r="BQ640" i="3"/>
  <c r="CA640" i="3"/>
  <c r="BQ636" i="3"/>
  <c r="CA636" i="3"/>
  <c r="BP582" i="3"/>
  <c r="BZ582" i="3"/>
  <c r="BP550" i="3"/>
  <c r="BZ550" i="3"/>
  <c r="BP518" i="3"/>
  <c r="BZ518" i="3"/>
  <c r="BP486" i="3"/>
  <c r="BZ486" i="3"/>
  <c r="BP454" i="3"/>
  <c r="BZ454" i="3"/>
  <c r="BP421" i="3"/>
  <c r="BZ421" i="3"/>
  <c r="BP569" i="3"/>
  <c r="BZ569" i="3"/>
  <c r="BP398" i="3"/>
  <c r="BZ398" i="3"/>
  <c r="BP370" i="3"/>
  <c r="BZ370" i="3"/>
  <c r="BP346" i="3"/>
  <c r="BZ346" i="3"/>
  <c r="BP326" i="3"/>
  <c r="BZ326" i="3"/>
  <c r="BP302" i="3"/>
  <c r="BZ302" i="3"/>
  <c r="BP266" i="3"/>
  <c r="BZ266" i="3"/>
  <c r="BP214" i="3"/>
  <c r="BZ214" i="3"/>
  <c r="BZ212" i="3"/>
  <c r="BP212" i="3"/>
  <c r="BP61" i="3"/>
  <c r="BZ61" i="3"/>
  <c r="BQ1769" i="3"/>
  <c r="CA1769" i="3"/>
  <c r="AO1750" i="3"/>
  <c r="AP1750" i="3"/>
  <c r="AN1750" i="3"/>
  <c r="BQ1687" i="3"/>
  <c r="CA1687" i="3"/>
  <c r="BQ1567" i="3"/>
  <c r="CA1567" i="3"/>
  <c r="AO1504" i="3"/>
  <c r="AP1504" i="3"/>
  <c r="AN1504" i="3"/>
  <c r="AO1472" i="3"/>
  <c r="AP1472" i="3"/>
  <c r="AN1472" i="3"/>
  <c r="AS1400" i="3"/>
  <c r="AR1400" i="3"/>
  <c r="AQ1400" i="3"/>
  <c r="BP1332" i="3"/>
  <c r="BZ1332" i="3"/>
  <c r="AO1103" i="3"/>
  <c r="AN1103" i="3"/>
  <c r="AP1103" i="3"/>
  <c r="AP1071" i="3"/>
  <c r="AN1071" i="3"/>
  <c r="AO1071" i="3"/>
  <c r="AP983" i="3"/>
  <c r="AN983" i="3"/>
  <c r="AO983" i="3"/>
  <c r="BQ1077" i="3"/>
  <c r="CA1077" i="3"/>
  <c r="AP1031" i="3"/>
  <c r="AN1031" i="3"/>
  <c r="AO1031" i="3"/>
  <c r="BZ971" i="3"/>
  <c r="BP971" i="3"/>
  <c r="AN643" i="3"/>
  <c r="AO643" i="3"/>
  <c r="AP643" i="3"/>
  <c r="BP581" i="3"/>
  <c r="BZ581" i="3"/>
  <c r="BZ624" i="3"/>
  <c r="BP624" i="3"/>
  <c r="BP461" i="3"/>
  <c r="BZ461" i="3"/>
  <c r="BP465" i="3"/>
  <c r="BZ465" i="3"/>
  <c r="BP349" i="3"/>
  <c r="BZ349" i="3"/>
  <c r="BP345" i="3"/>
  <c r="BZ345" i="3"/>
  <c r="BP291" i="3"/>
  <c r="BZ291" i="3"/>
  <c r="BZ40" i="3"/>
  <c r="BP40" i="3"/>
  <c r="AO1764" i="3"/>
  <c r="AP1764" i="3"/>
  <c r="AN1764" i="3"/>
  <c r="BZ1714" i="3"/>
  <c r="BP1714" i="3"/>
  <c r="BQ1647" i="3"/>
  <c r="CA1647" i="3"/>
  <c r="BQ1616" i="3"/>
  <c r="CA1616" i="3"/>
  <c r="BQ1618" i="3"/>
  <c r="CA1618" i="3"/>
  <c r="BQ1527" i="3"/>
  <c r="CA1527" i="3"/>
  <c r="BR1410" i="3"/>
  <c r="CB1410" i="3"/>
  <c r="BP1386" i="3"/>
  <c r="BZ1386" i="3"/>
  <c r="BP1370" i="3"/>
  <c r="BZ1370" i="3"/>
  <c r="BP1354" i="3"/>
  <c r="BZ1354" i="3"/>
  <c r="BP1336" i="3"/>
  <c r="BZ1336" i="3"/>
  <c r="BQ1309" i="3"/>
  <c r="CA1309" i="3"/>
  <c r="BQ1277" i="3"/>
  <c r="CA1277" i="3"/>
  <c r="BQ1245" i="3"/>
  <c r="CA1245" i="3"/>
  <c r="AS1098" i="3"/>
  <c r="AQ1098" i="3"/>
  <c r="AR1098" i="3"/>
  <c r="AR817" i="3"/>
  <c r="AS817" i="3"/>
  <c r="AQ817" i="3"/>
  <c r="AR801" i="3"/>
  <c r="AS801" i="3"/>
  <c r="AQ801" i="3"/>
  <c r="AR785" i="3"/>
  <c r="AS785" i="3"/>
  <c r="AQ785" i="3"/>
  <c r="AR769" i="3"/>
  <c r="AS769" i="3"/>
  <c r="AQ769" i="3"/>
  <c r="AR753" i="3"/>
  <c r="AS753" i="3"/>
  <c r="AQ753" i="3"/>
  <c r="AR737" i="3"/>
  <c r="AS737" i="3"/>
  <c r="AQ737" i="3"/>
  <c r="AR721" i="3"/>
  <c r="AS721" i="3"/>
  <c r="AQ721" i="3"/>
  <c r="AR705" i="3"/>
  <c r="AS705" i="3"/>
  <c r="AQ705" i="3"/>
  <c r="AR689" i="3"/>
  <c r="AS689" i="3"/>
  <c r="AQ689" i="3"/>
  <c r="CA649" i="3"/>
  <c r="BQ649" i="3"/>
  <c r="CA639" i="3"/>
  <c r="BQ639" i="3"/>
  <c r="AO412" i="3"/>
  <c r="AP412" i="3"/>
  <c r="AN412" i="3"/>
  <c r="BP283" i="3"/>
  <c r="BZ283" i="3"/>
  <c r="BP211" i="3"/>
  <c r="BZ211" i="3"/>
  <c r="AO1766" i="3"/>
  <c r="AN1766" i="3"/>
  <c r="AP1766" i="3"/>
  <c r="AO1749" i="3"/>
  <c r="AP1749" i="3"/>
  <c r="AN1749" i="3"/>
  <c r="BP1552" i="3"/>
  <c r="BZ1552" i="3"/>
  <c r="BP1536" i="3"/>
  <c r="BZ1536" i="3"/>
  <c r="BP1449" i="3"/>
  <c r="BZ1449" i="3"/>
  <c r="BP1433" i="3"/>
  <c r="BZ1433" i="3"/>
  <c r="BP1417" i="3"/>
  <c r="BZ1417" i="3"/>
  <c r="BQ1325" i="3"/>
  <c r="CA1325" i="3"/>
  <c r="BP1316" i="3"/>
  <c r="BZ1316" i="3"/>
  <c r="BP1300" i="3"/>
  <c r="BZ1300" i="3"/>
  <c r="BP1284" i="3"/>
  <c r="BZ1284" i="3"/>
  <c r="BP1268" i="3"/>
  <c r="BZ1268" i="3"/>
  <c r="BP1252" i="3"/>
  <c r="BZ1252" i="3"/>
  <c r="AO1116" i="3"/>
  <c r="AP1116" i="3"/>
  <c r="AN1116" i="3"/>
  <c r="BQ1091" i="3"/>
  <c r="CA1091" i="3"/>
  <c r="BQ1059" i="3"/>
  <c r="CA1059" i="3"/>
  <c r="AR1094" i="3"/>
  <c r="AS1094" i="3"/>
  <c r="AQ1094" i="3"/>
  <c r="CA851" i="3"/>
  <c r="BQ851" i="3"/>
  <c r="BP571" i="3"/>
  <c r="BZ571" i="3"/>
  <c r="BP479" i="3"/>
  <c r="BZ479" i="3"/>
  <c r="AQ620" i="3"/>
  <c r="AR620" i="3"/>
  <c r="AS620" i="3"/>
  <c r="BP379" i="3"/>
  <c r="BZ379" i="3"/>
  <c r="BP178" i="3"/>
  <c r="BZ178" i="3"/>
  <c r="BP162" i="3"/>
  <c r="BZ162" i="3"/>
  <c r="BP146" i="3"/>
  <c r="BZ146" i="3"/>
  <c r="BP130" i="3"/>
  <c r="BZ130" i="3"/>
  <c r="BP114" i="3"/>
  <c r="BZ114" i="3"/>
  <c r="BP98" i="3"/>
  <c r="BZ98" i="3"/>
  <c r="BP82" i="3"/>
  <c r="BZ82" i="3"/>
  <c r="BP66" i="3"/>
  <c r="BZ66" i="3"/>
  <c r="BP21" i="3"/>
  <c r="BZ21" i="3"/>
  <c r="BP33" i="3"/>
  <c r="BZ33" i="3"/>
  <c r="BP1717" i="3"/>
  <c r="BZ1717" i="3"/>
  <c r="BP1701" i="3"/>
  <c r="BZ1701" i="3"/>
  <c r="CA1646" i="3"/>
  <c r="BQ1646" i="3"/>
  <c r="BQ1638" i="3"/>
  <c r="CA1638" i="3"/>
  <c r="BP1604" i="3"/>
  <c r="BZ1604" i="3"/>
  <c r="BP1588" i="3"/>
  <c r="BZ1588" i="3"/>
  <c r="BQ1482" i="3"/>
  <c r="CA1482" i="3"/>
  <c r="AS1404" i="3"/>
  <c r="AR1404" i="3"/>
  <c r="AQ1404" i="3"/>
  <c r="BQ1335" i="3"/>
  <c r="CA1335" i="3"/>
  <c r="AO1307" i="3"/>
  <c r="AP1307" i="3"/>
  <c r="AN1307" i="3"/>
  <c r="AO1275" i="3"/>
  <c r="AP1275" i="3"/>
  <c r="AN1275" i="3"/>
  <c r="AO1289" i="3"/>
  <c r="AP1289" i="3"/>
  <c r="AN1289" i="3"/>
  <c r="AO1257" i="3"/>
  <c r="AP1257" i="3"/>
  <c r="AN1257" i="3"/>
  <c r="AP1214" i="3"/>
  <c r="AO1214" i="3"/>
  <c r="AN1214" i="3"/>
  <c r="BQ1023" i="3"/>
  <c r="CA1023" i="3"/>
  <c r="AN849" i="3"/>
  <c r="AO849" i="3"/>
  <c r="AP849" i="3"/>
  <c r="AP664" i="3"/>
  <c r="AO664" i="3"/>
  <c r="AN664" i="3"/>
  <c r="AP654" i="3"/>
  <c r="AO654" i="3"/>
  <c r="AN654" i="3"/>
  <c r="BR614" i="3"/>
  <c r="CB614" i="3"/>
  <c r="BP223" i="3"/>
  <c r="BZ223" i="3"/>
  <c r="BP353" i="3"/>
  <c r="BZ353" i="3"/>
  <c r="BP199" i="3"/>
  <c r="BZ199" i="3"/>
  <c r="BP39" i="3"/>
  <c r="BZ39" i="3"/>
  <c r="BP35" i="3"/>
  <c r="BZ35" i="3"/>
  <c r="BP1739" i="3"/>
  <c r="BZ1739" i="3"/>
  <c r="AO1736" i="3"/>
  <c r="AN1736" i="3"/>
  <c r="AP1736" i="3"/>
  <c r="BP1667" i="3"/>
  <c r="BZ1667" i="3"/>
  <c r="BR1614" i="3"/>
  <c r="CB1614" i="3"/>
  <c r="BP1558" i="3"/>
  <c r="BZ1558" i="3"/>
  <c r="BP1542" i="3"/>
  <c r="BZ1542" i="3"/>
  <c r="BZ1467" i="3"/>
  <c r="BP1467" i="3"/>
  <c r="BQ1446" i="3"/>
  <c r="CA1446" i="3"/>
  <c r="BQ1414" i="3"/>
  <c r="CA1414" i="3"/>
  <c r="BQ1322" i="3"/>
  <c r="CA1322" i="3"/>
  <c r="BP1198" i="3"/>
  <c r="BZ1198" i="3"/>
  <c r="BP1182" i="3"/>
  <c r="BZ1182" i="3"/>
  <c r="BP1166" i="3"/>
  <c r="BZ1166" i="3"/>
  <c r="BP1150" i="3"/>
  <c r="BZ1150" i="3"/>
  <c r="BP1134" i="3"/>
  <c r="BZ1134" i="3"/>
  <c r="BP1118" i="3"/>
  <c r="BZ1118" i="3"/>
  <c r="BQ1017" i="3"/>
  <c r="CA1017" i="3"/>
  <c r="AP1027" i="3"/>
  <c r="AN1027" i="3"/>
  <c r="AO1027" i="3"/>
  <c r="AR832" i="3"/>
  <c r="AS832" i="3"/>
  <c r="AQ832" i="3"/>
  <c r="BP814" i="3"/>
  <c r="BZ814" i="3"/>
  <c r="BP798" i="3"/>
  <c r="BZ798" i="3"/>
  <c r="BP782" i="3"/>
  <c r="BZ782" i="3"/>
  <c r="BP766" i="3"/>
  <c r="BZ766" i="3"/>
  <c r="BP750" i="3"/>
  <c r="BZ750" i="3"/>
  <c r="BP734" i="3"/>
  <c r="BZ734" i="3"/>
  <c r="BP718" i="3"/>
  <c r="BZ718" i="3"/>
  <c r="BP702" i="3"/>
  <c r="BZ702" i="3"/>
  <c r="BP686" i="3"/>
  <c r="BZ686" i="3"/>
  <c r="BP593" i="3"/>
  <c r="BZ593" i="3"/>
  <c r="BR413" i="3"/>
  <c r="CB413" i="3"/>
  <c r="BP355" i="3"/>
  <c r="BZ355" i="3"/>
  <c r="BP180" i="3"/>
  <c r="BZ180" i="3"/>
  <c r="BP164" i="3"/>
  <c r="BZ164" i="3"/>
  <c r="BP148" i="3"/>
  <c r="BZ148" i="3"/>
  <c r="BP132" i="3"/>
  <c r="BZ132" i="3"/>
  <c r="BP116" i="3"/>
  <c r="BZ116" i="3"/>
  <c r="BP100" i="3"/>
  <c r="BZ100" i="3"/>
  <c r="BP84" i="3"/>
  <c r="BZ84" i="3"/>
  <c r="BP68" i="3"/>
  <c r="BZ68" i="3"/>
  <c r="BP50" i="3"/>
  <c r="BZ50" i="3"/>
  <c r="BP37" i="3"/>
  <c r="BZ37" i="3"/>
  <c r="CA1765" i="3"/>
  <c r="BQ1765" i="3"/>
  <c r="BP1742" i="3"/>
  <c r="BZ1742" i="3"/>
  <c r="AO1728" i="3"/>
  <c r="AP1728" i="3"/>
  <c r="AN1728" i="3"/>
  <c r="BR1720" i="3"/>
  <c r="CB1720" i="3"/>
  <c r="BP1565" i="3"/>
  <c r="BZ1565" i="3"/>
  <c r="BP1549" i="3"/>
  <c r="BZ1549" i="3"/>
  <c r="BP1533" i="3"/>
  <c r="BZ1533" i="3"/>
  <c r="BQ1502" i="3"/>
  <c r="CA1502" i="3"/>
  <c r="BQ1456" i="3"/>
  <c r="CA1456" i="3"/>
  <c r="BQ1424" i="3"/>
  <c r="CA1424" i="3"/>
  <c r="BP1393" i="3"/>
  <c r="BZ1393" i="3"/>
  <c r="BP1377" i="3"/>
  <c r="BZ1377" i="3"/>
  <c r="BP1361" i="3"/>
  <c r="BZ1361" i="3"/>
  <c r="BP1345" i="3"/>
  <c r="BZ1345" i="3"/>
  <c r="BQ1303" i="3"/>
  <c r="CA1303" i="3"/>
  <c r="BQ1271" i="3"/>
  <c r="CA1271" i="3"/>
  <c r="BP1227" i="3"/>
  <c r="BZ1227" i="3"/>
  <c r="BR1213" i="3"/>
  <c r="CB1213" i="3"/>
  <c r="AO1110" i="3"/>
  <c r="AP1110" i="3"/>
  <c r="AN1110" i="3"/>
  <c r="BQ1035" i="3"/>
  <c r="CA1035" i="3"/>
  <c r="BQ1029" i="3"/>
  <c r="CA1029" i="3"/>
  <c r="BZ991" i="3"/>
  <c r="BP991" i="3"/>
  <c r="BR929" i="3"/>
  <c r="CB929" i="3"/>
  <c r="BR913" i="3"/>
  <c r="CB913" i="3"/>
  <c r="BR897" i="3"/>
  <c r="CB897" i="3"/>
  <c r="BR881" i="3"/>
  <c r="CB881" i="3"/>
  <c r="BR865" i="3"/>
  <c r="CB865" i="3"/>
  <c r="AR988" i="3"/>
  <c r="AS988" i="3"/>
  <c r="AQ988" i="3"/>
  <c r="AN855" i="3"/>
  <c r="AO855" i="3"/>
  <c r="AP855" i="3"/>
  <c r="CA679" i="3"/>
  <c r="BQ679" i="3"/>
  <c r="AP660" i="3"/>
  <c r="AO660" i="3"/>
  <c r="AN660" i="3"/>
  <c r="BP507" i="3"/>
  <c r="BZ507" i="3"/>
  <c r="BZ634" i="3"/>
  <c r="BP634" i="3"/>
  <c r="CB617" i="3"/>
  <c r="BR617" i="3"/>
  <c r="BP261" i="3"/>
  <c r="BZ261" i="3"/>
  <c r="BP23" i="3"/>
  <c r="BZ23" i="3"/>
  <c r="BP1763" i="3"/>
  <c r="BZ1763" i="3"/>
  <c r="CA1738" i="3"/>
  <c r="BQ1738" i="3"/>
  <c r="AO1704" i="3"/>
  <c r="AP1704" i="3"/>
  <c r="AN1704" i="3"/>
  <c r="BP1680" i="3"/>
  <c r="BZ1680" i="3"/>
  <c r="AO1685" i="3"/>
  <c r="AP1685" i="3"/>
  <c r="AN1685" i="3"/>
  <c r="BP1669" i="3"/>
  <c r="BZ1669" i="3"/>
  <c r="BP1662" i="3"/>
  <c r="BZ1662" i="3"/>
  <c r="BZ1613" i="3"/>
  <c r="BP1613" i="3"/>
  <c r="BQ1570" i="3"/>
  <c r="CA1570" i="3"/>
  <c r="BQ1492" i="3"/>
  <c r="CA1492" i="3"/>
  <c r="AO1434" i="3"/>
  <c r="AP1434" i="3"/>
  <c r="AN1434" i="3"/>
  <c r="BP1199" i="3"/>
  <c r="BZ1199" i="3"/>
  <c r="BP1183" i="3"/>
  <c r="BZ1183" i="3"/>
  <c r="BP1167" i="3"/>
  <c r="BZ1167" i="3"/>
  <c r="BP1151" i="3"/>
  <c r="BZ1151" i="3"/>
  <c r="BP1135" i="3"/>
  <c r="BZ1135" i="3"/>
  <c r="BP1119" i="3"/>
  <c r="BZ1119" i="3"/>
  <c r="AO1104" i="3"/>
  <c r="AN1104" i="3"/>
  <c r="AP1104" i="3"/>
  <c r="BQ1065" i="3"/>
  <c r="CA1065" i="3"/>
  <c r="BP928" i="3"/>
  <c r="BZ928" i="3"/>
  <c r="BP912" i="3"/>
  <c r="BZ912" i="3"/>
  <c r="BP896" i="3"/>
  <c r="BZ896" i="3"/>
  <c r="BP880" i="3"/>
  <c r="BZ880" i="3"/>
  <c r="BP864" i="3"/>
  <c r="BZ864" i="3"/>
  <c r="AP628" i="3"/>
  <c r="AN628" i="3"/>
  <c r="AO628" i="3"/>
  <c r="BQ642" i="3"/>
  <c r="CA642" i="3"/>
  <c r="BP392" i="3"/>
  <c r="BZ392" i="3"/>
  <c r="BP364" i="3"/>
  <c r="BZ364" i="3"/>
  <c r="BP340" i="3"/>
  <c r="BZ340" i="3"/>
  <c r="BP320" i="3"/>
  <c r="BZ320" i="3"/>
  <c r="BP292" i="3"/>
  <c r="BZ292" i="3"/>
  <c r="BP264" i="3"/>
  <c r="BZ264" i="3"/>
  <c r="BR237" i="3"/>
  <c r="CB237" i="3"/>
  <c r="AO1780" i="3"/>
  <c r="AP1780" i="3"/>
  <c r="AN1780" i="3"/>
  <c r="CA1768" i="3"/>
  <c r="BQ1768" i="3"/>
  <c r="BZ1716" i="3"/>
  <c r="BP1716" i="3"/>
  <c r="BZ1672" i="3"/>
  <c r="BP1672" i="3"/>
  <c r="BP1629" i="3"/>
  <c r="BZ1629" i="3"/>
  <c r="AO1636" i="3"/>
  <c r="AP1636" i="3"/>
  <c r="AN1636" i="3"/>
  <c r="AO1622" i="3"/>
  <c r="AP1622" i="3"/>
  <c r="AN1622" i="3"/>
  <c r="AN1528" i="3"/>
  <c r="AO1528" i="3"/>
  <c r="AP1528" i="3"/>
  <c r="CA1522" i="3"/>
  <c r="BQ1522" i="3"/>
  <c r="AO1516" i="3"/>
  <c r="AN1516" i="3"/>
  <c r="AP1516" i="3"/>
  <c r="AO1444" i="3"/>
  <c r="AP1444" i="3"/>
  <c r="AN1444" i="3"/>
  <c r="AO1412" i="3"/>
  <c r="AP1412" i="3"/>
  <c r="AN1412" i="3"/>
  <c r="BP1328" i="3"/>
  <c r="BZ1328" i="3"/>
  <c r="AR931" i="3"/>
  <c r="AS931" i="3"/>
  <c r="AQ931" i="3"/>
  <c r="AR915" i="3"/>
  <c r="AS915" i="3"/>
  <c r="AQ915" i="3"/>
  <c r="AR899" i="3"/>
  <c r="AS899" i="3"/>
  <c r="AQ899" i="3"/>
  <c r="AR883" i="3"/>
  <c r="AS883" i="3"/>
  <c r="AQ883" i="3"/>
  <c r="AR867" i="3"/>
  <c r="AS867" i="3"/>
  <c r="AQ867" i="3"/>
  <c r="BP835" i="3"/>
  <c r="BZ835" i="3"/>
  <c r="BP958" i="3"/>
  <c r="BZ958" i="3"/>
  <c r="AN853" i="3"/>
  <c r="AO853" i="3"/>
  <c r="AP853" i="3"/>
  <c r="BQ842" i="3"/>
  <c r="CA842" i="3"/>
  <c r="AR815" i="3"/>
  <c r="AS815" i="3"/>
  <c r="AQ815" i="3"/>
  <c r="AR799" i="3"/>
  <c r="AS799" i="3"/>
  <c r="AQ799" i="3"/>
  <c r="AR783" i="3"/>
  <c r="AS783" i="3"/>
  <c r="AQ783" i="3"/>
  <c r="AR767" i="3"/>
  <c r="AS767" i="3"/>
  <c r="AQ767" i="3"/>
  <c r="AR751" i="3"/>
  <c r="AS751" i="3"/>
  <c r="AQ751" i="3"/>
  <c r="AR735" i="3"/>
  <c r="AS735" i="3"/>
  <c r="AQ735" i="3"/>
  <c r="AR719" i="3"/>
  <c r="AS719" i="3"/>
  <c r="AQ719" i="3"/>
  <c r="AR703" i="3"/>
  <c r="AS703" i="3"/>
  <c r="AQ703" i="3"/>
  <c r="AR687" i="3"/>
  <c r="AS687" i="3"/>
  <c r="AQ687" i="3"/>
  <c r="AP646" i="3"/>
  <c r="AO646" i="3"/>
  <c r="AN646" i="3"/>
  <c r="BQ644" i="3"/>
  <c r="CA644" i="3"/>
  <c r="BP574" i="3"/>
  <c r="BZ574" i="3"/>
  <c r="BP542" i="3"/>
  <c r="BZ542" i="3"/>
  <c r="BP510" i="3"/>
  <c r="BZ510" i="3"/>
  <c r="BP478" i="3"/>
  <c r="BZ478" i="3"/>
  <c r="AR629" i="3"/>
  <c r="AS629" i="3"/>
  <c r="AQ629" i="3"/>
  <c r="AR625" i="3"/>
  <c r="AQ625" i="3"/>
  <c r="AS625" i="3"/>
  <c r="BP403" i="3"/>
  <c r="BZ403" i="3"/>
  <c r="BP378" i="3"/>
  <c r="BZ378" i="3"/>
  <c r="BP354" i="3"/>
  <c r="BZ354" i="3"/>
  <c r="BP310" i="3"/>
  <c r="BZ310" i="3"/>
  <c r="BP274" i="3"/>
  <c r="BZ274" i="3"/>
  <c r="BP246" i="3"/>
  <c r="BZ246" i="3"/>
  <c r="BP222" i="3"/>
  <c r="BZ222" i="3"/>
  <c r="BP438" i="3"/>
  <c r="BZ438" i="3"/>
  <c r="BP422" i="3"/>
  <c r="BZ422" i="3"/>
  <c r="BP197" i="3"/>
  <c r="BZ197" i="3"/>
  <c r="BP49" i="3"/>
  <c r="BZ49" i="3"/>
  <c r="BR1675" i="3"/>
  <c r="CB1675" i="3"/>
  <c r="BQ1480" i="3"/>
  <c r="CA1480" i="3"/>
  <c r="BP1237" i="3"/>
  <c r="BZ1237" i="3"/>
  <c r="BP1169" i="3"/>
  <c r="BZ1169" i="3"/>
  <c r="AP1079" i="3"/>
  <c r="AN1079" i="3"/>
  <c r="AO1079" i="3"/>
  <c r="CA675" i="3"/>
  <c r="BQ675" i="3"/>
  <c r="AQ233" i="3"/>
  <c r="AR233" i="3"/>
  <c r="AS233" i="3"/>
  <c r="BP301" i="3"/>
  <c r="BZ301" i="3"/>
  <c r="BP259" i="3"/>
  <c r="BZ259" i="3"/>
  <c r="BZ1710" i="3"/>
  <c r="BP1710" i="3"/>
  <c r="AO1639" i="3"/>
  <c r="AP1639" i="3"/>
  <c r="AN1639" i="3"/>
  <c r="AO1624" i="3"/>
  <c r="AP1624" i="3"/>
  <c r="AN1624" i="3"/>
  <c r="BP1602" i="3"/>
  <c r="BZ1602" i="3"/>
  <c r="BP1586" i="3"/>
  <c r="BZ1586" i="3"/>
  <c r="AP1523" i="3"/>
  <c r="AO1523" i="3"/>
  <c r="AN1523" i="3"/>
  <c r="BP1390" i="3"/>
  <c r="BZ1390" i="3"/>
  <c r="BP1374" i="3"/>
  <c r="BZ1374" i="3"/>
  <c r="BP1358" i="3"/>
  <c r="BZ1358" i="3"/>
  <c r="BP1342" i="3"/>
  <c r="BZ1342" i="3"/>
  <c r="BQ1301" i="3"/>
  <c r="CA1301" i="3"/>
  <c r="BQ1269" i="3"/>
  <c r="CA1269" i="3"/>
  <c r="BQ1025" i="3"/>
  <c r="CA1025" i="3"/>
  <c r="BZ1095" i="3"/>
  <c r="BP1095" i="3"/>
  <c r="BP951" i="3"/>
  <c r="BZ951" i="3"/>
  <c r="BQ1007" i="3"/>
  <c r="CA1007" i="3"/>
  <c r="AR805" i="3"/>
  <c r="AS805" i="3"/>
  <c r="AQ805" i="3"/>
  <c r="AR789" i="3"/>
  <c r="AS789" i="3"/>
  <c r="AQ789" i="3"/>
  <c r="AR773" i="3"/>
  <c r="AS773" i="3"/>
  <c r="AQ773" i="3"/>
  <c r="AR757" i="3"/>
  <c r="AS757" i="3"/>
  <c r="AQ757" i="3"/>
  <c r="AR741" i="3"/>
  <c r="AS741" i="3"/>
  <c r="AQ741" i="3"/>
  <c r="AR725" i="3"/>
  <c r="AS725" i="3"/>
  <c r="AQ725" i="3"/>
  <c r="AR709" i="3"/>
  <c r="AS709" i="3"/>
  <c r="AQ709" i="3"/>
  <c r="AR693" i="3"/>
  <c r="AS693" i="3"/>
  <c r="AQ693" i="3"/>
  <c r="CA665" i="3"/>
  <c r="BQ665" i="3"/>
  <c r="AN677" i="3"/>
  <c r="AO677" i="3"/>
  <c r="AP677" i="3"/>
  <c r="BQ607" i="3"/>
  <c r="CA607" i="3"/>
  <c r="BQ605" i="3"/>
  <c r="CA605" i="3"/>
  <c r="BP337" i="3"/>
  <c r="BZ337" i="3"/>
  <c r="BP251" i="3"/>
  <c r="BZ251" i="3"/>
  <c r="AO1779" i="3"/>
  <c r="AP1779" i="3"/>
  <c r="AN1779" i="3"/>
  <c r="BQ1751" i="3"/>
  <c r="CA1751" i="3"/>
  <c r="BR1698" i="3"/>
  <c r="CB1698" i="3"/>
  <c r="AO1683" i="3"/>
  <c r="AP1683" i="3"/>
  <c r="AN1683" i="3"/>
  <c r="BZ1609" i="3"/>
  <c r="BP1609" i="3"/>
  <c r="BP1556" i="3"/>
  <c r="BZ1556" i="3"/>
  <c r="BP1540" i="3"/>
  <c r="BZ1540" i="3"/>
  <c r="BP1463" i="3"/>
  <c r="BZ1463" i="3"/>
  <c r="BP1445" i="3"/>
  <c r="BZ1445" i="3"/>
  <c r="BP1429" i="3"/>
  <c r="BZ1429" i="3"/>
  <c r="BP1413" i="3"/>
  <c r="BZ1413" i="3"/>
  <c r="BQ1323" i="3"/>
  <c r="CA1323" i="3"/>
  <c r="BP1312" i="3"/>
  <c r="BZ1312" i="3"/>
  <c r="BP1296" i="3"/>
  <c r="BZ1296" i="3"/>
  <c r="BP1280" i="3"/>
  <c r="BZ1280" i="3"/>
  <c r="BP1264" i="3"/>
  <c r="BZ1264" i="3"/>
  <c r="BP1248" i="3"/>
  <c r="BZ1248" i="3"/>
  <c r="BQ1101" i="3"/>
  <c r="CA1101" i="3"/>
  <c r="BQ1067" i="3"/>
  <c r="CA1067" i="3"/>
  <c r="BP941" i="3"/>
  <c r="BZ941" i="3"/>
  <c r="BP948" i="3"/>
  <c r="BZ948" i="3"/>
  <c r="CA669" i="3"/>
  <c r="BQ669" i="3"/>
  <c r="BP600" i="3"/>
  <c r="BZ600" i="3"/>
  <c r="BP568" i="3"/>
  <c r="BZ568" i="3"/>
  <c r="BP536" i="3"/>
  <c r="BZ536" i="3"/>
  <c r="BP504" i="3"/>
  <c r="BZ504" i="3"/>
  <c r="BP472" i="3"/>
  <c r="BZ472" i="3"/>
  <c r="BR618" i="3"/>
  <c r="CB618" i="3"/>
  <c r="AN406" i="3"/>
  <c r="AO406" i="3"/>
  <c r="AP406" i="3"/>
  <c r="AN410" i="3"/>
  <c r="AO410" i="3"/>
  <c r="AP410" i="3"/>
  <c r="BP190" i="3"/>
  <c r="BZ190" i="3"/>
  <c r="BP174" i="3"/>
  <c r="BZ174" i="3"/>
  <c r="BP158" i="3"/>
  <c r="BZ158" i="3"/>
  <c r="BP142" i="3"/>
  <c r="BZ142" i="3"/>
  <c r="BP126" i="3"/>
  <c r="BZ126" i="3"/>
  <c r="BP110" i="3"/>
  <c r="BZ110" i="3"/>
  <c r="BP94" i="3"/>
  <c r="BZ94" i="3"/>
  <c r="BP78" i="3"/>
  <c r="BZ78" i="3"/>
  <c r="BP62" i="3"/>
  <c r="BZ62" i="3"/>
  <c r="BP41" i="3"/>
  <c r="BZ41" i="3"/>
  <c r="BQ1731" i="3"/>
  <c r="CA1731" i="3"/>
  <c r="BZ1689" i="3"/>
  <c r="BP1689" i="3"/>
  <c r="BP1655" i="3"/>
  <c r="BZ1655" i="3"/>
  <c r="AO1640" i="3"/>
  <c r="AP1640" i="3"/>
  <c r="AN1640" i="3"/>
  <c r="CB1464" i="3"/>
  <c r="BR1464" i="3"/>
  <c r="BQ1490" i="3"/>
  <c r="CA1490" i="3"/>
  <c r="BZ1399" i="3"/>
  <c r="BP1399" i="3"/>
  <c r="BQ1339" i="3"/>
  <c r="CA1339" i="3"/>
  <c r="AO1315" i="3"/>
  <c r="AP1315" i="3"/>
  <c r="AN1315" i="3"/>
  <c r="AO1283" i="3"/>
  <c r="AP1283" i="3"/>
  <c r="AN1283" i="3"/>
  <c r="AO1251" i="3"/>
  <c r="AP1251" i="3"/>
  <c r="AN1251" i="3"/>
  <c r="BQ1313" i="3"/>
  <c r="CA1313" i="3"/>
  <c r="BQ1281" i="3"/>
  <c r="CA1281" i="3"/>
  <c r="BQ1249" i="3"/>
  <c r="CA1249" i="3"/>
  <c r="AU1211" i="3"/>
  <c r="AV1211" i="3"/>
  <c r="AT1211" i="3"/>
  <c r="BQ1009" i="3"/>
  <c r="CA1009" i="3"/>
  <c r="BZ995" i="3"/>
  <c r="BP995" i="3"/>
  <c r="AO1105" i="3"/>
  <c r="AN1105" i="3"/>
  <c r="AP1105" i="3"/>
  <c r="AP846" i="3"/>
  <c r="AO846" i="3"/>
  <c r="AN846" i="3"/>
  <c r="AP648" i="3"/>
  <c r="AO648" i="3"/>
  <c r="AN648" i="3"/>
  <c r="BQ603" i="3"/>
  <c r="CA603" i="3"/>
  <c r="BQ416" i="3"/>
  <c r="CA416" i="3"/>
  <c r="BP309" i="3"/>
  <c r="BZ309" i="3"/>
  <c r="AR205" i="3"/>
  <c r="AS205" i="3"/>
  <c r="AQ205" i="3"/>
  <c r="CA1773" i="3"/>
  <c r="BQ1773" i="3"/>
  <c r="BQ1722" i="3"/>
  <c r="CA1722" i="3"/>
  <c r="BZ1668" i="3"/>
  <c r="BP1668" i="3"/>
  <c r="AS1612" i="3"/>
  <c r="AR1612" i="3"/>
  <c r="AQ1612" i="3"/>
  <c r="CA1577" i="3"/>
  <c r="BQ1577" i="3"/>
  <c r="AO1513" i="3"/>
  <c r="AN1513" i="3"/>
  <c r="AP1513" i="3"/>
  <c r="BQ1438" i="3"/>
  <c r="CA1438" i="3"/>
  <c r="AO1320" i="3"/>
  <c r="AP1320" i="3"/>
  <c r="AN1320" i="3"/>
  <c r="BP1194" i="3"/>
  <c r="BZ1194" i="3"/>
  <c r="BP1178" i="3"/>
  <c r="BZ1178" i="3"/>
  <c r="BP1162" i="3"/>
  <c r="BZ1162" i="3"/>
  <c r="BP1146" i="3"/>
  <c r="BZ1146" i="3"/>
  <c r="BP1130" i="3"/>
  <c r="BZ1130" i="3"/>
  <c r="AO1106" i="3"/>
  <c r="AN1106" i="3"/>
  <c r="AP1106" i="3"/>
  <c r="BZ993" i="3"/>
  <c r="BP993" i="3"/>
  <c r="BP926" i="3"/>
  <c r="BZ926" i="3"/>
  <c r="BP910" i="3"/>
  <c r="BZ910" i="3"/>
  <c r="BP894" i="3"/>
  <c r="BZ894" i="3"/>
  <c r="BP878" i="3"/>
  <c r="BZ878" i="3"/>
  <c r="BP862" i="3"/>
  <c r="BZ862" i="3"/>
  <c r="BQ850" i="3"/>
  <c r="CA850" i="3"/>
  <c r="CB828" i="3"/>
  <c r="BR828" i="3"/>
  <c r="BP363" i="3"/>
  <c r="BZ363" i="3"/>
  <c r="BP176" i="3"/>
  <c r="BZ176" i="3"/>
  <c r="BP160" i="3"/>
  <c r="BZ160" i="3"/>
  <c r="BP144" i="3"/>
  <c r="BZ144" i="3"/>
  <c r="BP128" i="3"/>
  <c r="BZ128" i="3"/>
  <c r="BP112" i="3"/>
  <c r="BZ112" i="3"/>
  <c r="BP96" i="3"/>
  <c r="BZ96" i="3"/>
  <c r="BP80" i="3"/>
  <c r="BZ80" i="3"/>
  <c r="BP64" i="3"/>
  <c r="BZ64" i="3"/>
  <c r="BP29" i="3"/>
  <c r="BZ29" i="3"/>
  <c r="AO1777" i="3"/>
  <c r="AP1777" i="3"/>
  <c r="AN1777" i="3"/>
  <c r="CA1737" i="3"/>
  <c r="BQ1737" i="3"/>
  <c r="BQ1645" i="3"/>
  <c r="CA1645" i="3"/>
  <c r="BP1601" i="3"/>
  <c r="BZ1601" i="3"/>
  <c r="BP1585" i="3"/>
  <c r="BZ1585" i="3"/>
  <c r="BP1553" i="3"/>
  <c r="BZ1553" i="3"/>
  <c r="BP1537" i="3"/>
  <c r="BZ1537" i="3"/>
  <c r="CA1514" i="3"/>
  <c r="BQ1514" i="3"/>
  <c r="BQ1494" i="3"/>
  <c r="CA1494" i="3"/>
  <c r="AO1432" i="3"/>
  <c r="AP1432" i="3"/>
  <c r="AN1432" i="3"/>
  <c r="BP1397" i="3"/>
  <c r="BZ1397" i="3"/>
  <c r="BP1381" i="3"/>
  <c r="BZ1381" i="3"/>
  <c r="BP1365" i="3"/>
  <c r="BZ1365" i="3"/>
  <c r="BP1349" i="3"/>
  <c r="BZ1349" i="3"/>
  <c r="BQ1311" i="3"/>
  <c r="CA1311" i="3"/>
  <c r="BQ1279" i="3"/>
  <c r="CA1279" i="3"/>
  <c r="BQ1247" i="3"/>
  <c r="CA1247" i="3"/>
  <c r="BP1092" i="3"/>
  <c r="BZ1092" i="3"/>
  <c r="BP1076" i="3"/>
  <c r="BZ1076" i="3"/>
  <c r="BP1060" i="3"/>
  <c r="BZ1060" i="3"/>
  <c r="BP946" i="3"/>
  <c r="BZ946" i="3"/>
  <c r="AR925" i="3"/>
  <c r="AS925" i="3"/>
  <c r="AQ925" i="3"/>
  <c r="AR909" i="3"/>
  <c r="AS909" i="3"/>
  <c r="AQ909" i="3"/>
  <c r="AR893" i="3"/>
  <c r="AS893" i="3"/>
  <c r="AQ893" i="3"/>
  <c r="AR877" i="3"/>
  <c r="AS877" i="3"/>
  <c r="AQ877" i="3"/>
  <c r="AR861" i="3"/>
  <c r="AS861" i="3"/>
  <c r="AQ861" i="3"/>
  <c r="BP837" i="3"/>
  <c r="BZ837" i="3"/>
  <c r="AR974" i="3"/>
  <c r="AQ974" i="3"/>
  <c r="AS974" i="3"/>
  <c r="AR986" i="3"/>
  <c r="AS986" i="3"/>
  <c r="AQ986" i="3"/>
  <c r="BP934" i="3"/>
  <c r="BZ934" i="3"/>
  <c r="CA641" i="3"/>
  <c r="BQ641" i="3"/>
  <c r="AP666" i="3"/>
  <c r="AO666" i="3"/>
  <c r="AN666" i="3"/>
  <c r="BZ626" i="3"/>
  <c r="BP626" i="3"/>
  <c r="BP485" i="3"/>
  <c r="BZ485" i="3"/>
  <c r="BP439" i="3"/>
  <c r="BZ439" i="3"/>
  <c r="BP423" i="3"/>
  <c r="BZ423" i="3"/>
  <c r="AS405" i="3"/>
  <c r="AQ405" i="3"/>
  <c r="AR405" i="3"/>
  <c r="CB623" i="3"/>
  <c r="BR623" i="3"/>
  <c r="CB615" i="3"/>
  <c r="BR615" i="3"/>
  <c r="BP457" i="3"/>
  <c r="BZ457" i="3"/>
  <c r="BP341" i="3"/>
  <c r="BZ341" i="3"/>
  <c r="BP271" i="3"/>
  <c r="BZ271" i="3"/>
  <c r="BP73" i="3"/>
  <c r="BZ73" i="3"/>
  <c r="CJ39" i="3"/>
  <c r="BP191" i="3"/>
  <c r="BZ191" i="3"/>
  <c r="BP175" i="3"/>
  <c r="BZ175" i="3"/>
  <c r="BP159" i="3"/>
  <c r="BZ159" i="3"/>
  <c r="BP143" i="3"/>
  <c r="BZ143" i="3"/>
  <c r="BP127" i="3"/>
  <c r="BZ127" i="3"/>
  <c r="BP111" i="3"/>
  <c r="BZ111" i="3"/>
  <c r="BP95" i="3"/>
  <c r="BZ95" i="3"/>
  <c r="BP77" i="3"/>
  <c r="BZ77" i="3"/>
  <c r="BZ1770" i="3"/>
  <c r="BP1770" i="3"/>
  <c r="AO1726" i="3"/>
  <c r="AP1726" i="3"/>
  <c r="AN1726" i="3"/>
  <c r="BP1676" i="3"/>
  <c r="BZ1676" i="3"/>
  <c r="BQ1677" i="3"/>
  <c r="CA1677" i="3"/>
  <c r="AO1572" i="3"/>
  <c r="AN1572" i="3"/>
  <c r="AP1572" i="3"/>
  <c r="AO1484" i="3"/>
  <c r="AP1484" i="3"/>
  <c r="AN1484" i="3"/>
  <c r="BQ1442" i="3"/>
  <c r="CA1442" i="3"/>
  <c r="AP1001" i="3"/>
  <c r="AN1001" i="3"/>
  <c r="AO1001" i="3"/>
  <c r="AP1011" i="3"/>
  <c r="AN1011" i="3"/>
  <c r="AO1011" i="3"/>
  <c r="BQ1100" i="3"/>
  <c r="CA1100" i="3"/>
  <c r="BQ1073" i="3"/>
  <c r="CA1073" i="3"/>
  <c r="AP1047" i="3"/>
  <c r="AN1047" i="3"/>
  <c r="AO1047" i="3"/>
  <c r="BP932" i="3"/>
  <c r="BZ932" i="3"/>
  <c r="BP916" i="3"/>
  <c r="BZ916" i="3"/>
  <c r="BP900" i="3"/>
  <c r="BZ900" i="3"/>
  <c r="BP884" i="3"/>
  <c r="BZ884" i="3"/>
  <c r="BP868" i="3"/>
  <c r="BZ868" i="3"/>
  <c r="AP844" i="3"/>
  <c r="AO844" i="3"/>
  <c r="AN844" i="3"/>
  <c r="AR838" i="3"/>
  <c r="AS838" i="3"/>
  <c r="AQ838" i="3"/>
  <c r="BQ674" i="3"/>
  <c r="CA674" i="3"/>
  <c r="BP400" i="3"/>
  <c r="BZ400" i="3"/>
  <c r="BP372" i="3"/>
  <c r="BZ372" i="3"/>
  <c r="BP348" i="3"/>
  <c r="BZ348" i="3"/>
  <c r="BP324" i="3"/>
  <c r="BZ324" i="3"/>
  <c r="BR297" i="3"/>
  <c r="CB297" i="3"/>
  <c r="BP268" i="3"/>
  <c r="BZ268" i="3"/>
  <c r="BP240" i="3"/>
  <c r="BZ240" i="3"/>
  <c r="BP216" i="3"/>
  <c r="BZ216" i="3"/>
  <c r="BP377" i="3"/>
  <c r="BZ377" i="3"/>
  <c r="BP22" i="3"/>
  <c r="BZ22" i="3"/>
  <c r="CA1776" i="3"/>
  <c r="BQ1776" i="3"/>
  <c r="CA1648" i="3"/>
  <c r="BQ1648" i="3"/>
  <c r="AO1628" i="3"/>
  <c r="AP1628" i="3"/>
  <c r="AN1628" i="3"/>
  <c r="AN1524" i="3"/>
  <c r="AO1524" i="3"/>
  <c r="AP1524" i="3"/>
  <c r="AN1518" i="3"/>
  <c r="AO1518" i="3"/>
  <c r="AP1518" i="3"/>
  <c r="AS1466" i="3"/>
  <c r="AR1466" i="3"/>
  <c r="AQ1466" i="3"/>
  <c r="AO1436" i="3"/>
  <c r="AP1436" i="3"/>
  <c r="AN1436" i="3"/>
  <c r="BP1396" i="3"/>
  <c r="BZ1396" i="3"/>
  <c r="BP1380" i="3"/>
  <c r="BZ1380" i="3"/>
  <c r="BP1364" i="3"/>
  <c r="BZ1364" i="3"/>
  <c r="BP1348" i="3"/>
  <c r="BZ1348" i="3"/>
  <c r="BP1229" i="3"/>
  <c r="BZ1229" i="3"/>
  <c r="AO1243" i="3"/>
  <c r="AP1243" i="3"/>
  <c r="AN1243" i="3"/>
  <c r="BQ1041" i="3"/>
  <c r="CA1041" i="3"/>
  <c r="AP1051" i="3"/>
  <c r="AN1051" i="3"/>
  <c r="AO1051" i="3"/>
  <c r="BR1096" i="3"/>
  <c r="CB1096" i="3"/>
  <c r="BP955" i="3"/>
  <c r="BZ955" i="3"/>
  <c r="BR919" i="3"/>
  <c r="CB919" i="3"/>
  <c r="BR903" i="3"/>
  <c r="CB903" i="3"/>
  <c r="BR887" i="3"/>
  <c r="CB887" i="3"/>
  <c r="BR871" i="3"/>
  <c r="CB871" i="3"/>
  <c r="BZ981" i="3"/>
  <c r="BP981" i="3"/>
  <c r="AR819" i="3"/>
  <c r="AS819" i="3"/>
  <c r="AQ819" i="3"/>
  <c r="AR803" i="3"/>
  <c r="AS803" i="3"/>
  <c r="AQ803" i="3"/>
  <c r="AR787" i="3"/>
  <c r="AS787" i="3"/>
  <c r="AQ787" i="3"/>
  <c r="AR771" i="3"/>
  <c r="AS771" i="3"/>
  <c r="AQ771" i="3"/>
  <c r="AR755" i="3"/>
  <c r="AS755" i="3"/>
  <c r="AQ755" i="3"/>
  <c r="AR739" i="3"/>
  <c r="AS739" i="3"/>
  <c r="AQ739" i="3"/>
  <c r="AR723" i="3"/>
  <c r="AS723" i="3"/>
  <c r="AQ723" i="3"/>
  <c r="AR707" i="3"/>
  <c r="AS707" i="3"/>
  <c r="AQ707" i="3"/>
  <c r="AR691" i="3"/>
  <c r="AS691" i="3"/>
  <c r="AQ691" i="3"/>
  <c r="BQ672" i="3"/>
  <c r="CA672" i="3"/>
  <c r="AN667" i="3"/>
  <c r="AO667" i="3"/>
  <c r="AP667" i="3"/>
  <c r="BP445" i="3"/>
  <c r="BZ445" i="3"/>
  <c r="BP429" i="3"/>
  <c r="BZ429" i="3"/>
  <c r="BR637" i="3"/>
  <c r="CB637" i="3"/>
  <c r="BP434" i="3"/>
  <c r="BZ434" i="3"/>
  <c r="BP415" i="3"/>
  <c r="BZ415" i="3"/>
  <c r="BR417" i="3"/>
  <c r="CB417" i="3"/>
  <c r="BP311" i="3"/>
  <c r="BZ311" i="3"/>
  <c r="BP257" i="3"/>
  <c r="BZ257" i="3"/>
  <c r="BQ1750" i="3"/>
  <c r="CA1750" i="3"/>
  <c r="BP1652" i="3"/>
  <c r="BZ1652" i="3"/>
  <c r="AO1571" i="3"/>
  <c r="AN1571" i="3"/>
  <c r="AP1571" i="3"/>
  <c r="BP1499" i="3"/>
  <c r="BZ1499" i="3"/>
  <c r="BP1483" i="3"/>
  <c r="BZ1483" i="3"/>
  <c r="BQ1504" i="3"/>
  <c r="CA1504" i="3"/>
  <c r="BQ1472" i="3"/>
  <c r="CA1472" i="3"/>
  <c r="CB1400" i="3"/>
  <c r="BR1400" i="3"/>
  <c r="BP1220" i="3"/>
  <c r="BZ1220" i="3"/>
  <c r="BP1205" i="3"/>
  <c r="BZ1205" i="3"/>
  <c r="BP1189" i="3"/>
  <c r="BZ1189" i="3"/>
  <c r="BP1173" i="3"/>
  <c r="BZ1173" i="3"/>
  <c r="BP1157" i="3"/>
  <c r="BZ1157" i="3"/>
  <c r="BP1141" i="3"/>
  <c r="BZ1141" i="3"/>
  <c r="BP1125" i="3"/>
  <c r="BZ1125" i="3"/>
  <c r="BQ1103" i="3"/>
  <c r="CA1103" i="3"/>
  <c r="BQ1071" i="3"/>
  <c r="CA1071" i="3"/>
  <c r="AP1093" i="3"/>
  <c r="AN1093" i="3"/>
  <c r="AO1093" i="3"/>
  <c r="AP1061" i="3"/>
  <c r="AN1061" i="3"/>
  <c r="AO1061" i="3"/>
  <c r="BP953" i="3"/>
  <c r="BZ953" i="3"/>
  <c r="BQ1031" i="3"/>
  <c r="CA1031" i="3"/>
  <c r="CB968" i="3"/>
  <c r="BR968" i="3"/>
  <c r="CA643" i="3"/>
  <c r="BQ643" i="3"/>
  <c r="BP596" i="3"/>
  <c r="BZ596" i="3"/>
  <c r="BP564" i="3"/>
  <c r="BZ564" i="3"/>
  <c r="BP532" i="3"/>
  <c r="BZ532" i="3"/>
  <c r="BP500" i="3"/>
  <c r="BZ500" i="3"/>
  <c r="BP468" i="3"/>
  <c r="BZ468" i="3"/>
  <c r="BP525" i="3"/>
  <c r="BZ525" i="3"/>
  <c r="BP396" i="3"/>
  <c r="BZ396" i="3"/>
  <c r="BP308" i="3"/>
  <c r="BZ308" i="3"/>
  <c r="BP280" i="3"/>
  <c r="BZ280" i="3"/>
  <c r="BP252" i="3"/>
  <c r="BZ252" i="3"/>
  <c r="BP228" i="3"/>
  <c r="BZ228" i="3"/>
  <c r="BP529" i="3"/>
  <c r="BZ529" i="3"/>
  <c r="BQ204" i="3"/>
  <c r="CA204" i="3"/>
  <c r="BP26" i="3"/>
  <c r="BZ26" i="3"/>
  <c r="BQ1764" i="3"/>
  <c r="CA1764" i="3"/>
  <c r="BP1707" i="3"/>
  <c r="BZ1707" i="3"/>
  <c r="BP1653" i="3"/>
  <c r="BZ1653" i="3"/>
  <c r="AO1641" i="3"/>
  <c r="AP1641" i="3"/>
  <c r="AN1641" i="3"/>
  <c r="AO1632" i="3"/>
  <c r="AP1632" i="3"/>
  <c r="AN1632" i="3"/>
  <c r="AO1634" i="3"/>
  <c r="AP1634" i="3"/>
  <c r="AN1634" i="3"/>
  <c r="BP1606" i="3"/>
  <c r="BZ1606" i="3"/>
  <c r="BP1590" i="3"/>
  <c r="BZ1590" i="3"/>
  <c r="AN1575" i="3"/>
  <c r="AO1575" i="3"/>
  <c r="AP1575" i="3"/>
  <c r="AP1519" i="3"/>
  <c r="AO1519" i="3"/>
  <c r="AN1519" i="3"/>
  <c r="AS1408" i="3"/>
  <c r="AR1408" i="3"/>
  <c r="AQ1408" i="3"/>
  <c r="AO1293" i="3"/>
  <c r="AP1293" i="3"/>
  <c r="AN1293" i="3"/>
  <c r="AO1261" i="3"/>
  <c r="AP1261" i="3"/>
  <c r="AN1261" i="3"/>
  <c r="CB1098" i="3"/>
  <c r="BR1098" i="3"/>
  <c r="BP959" i="3"/>
  <c r="BZ959" i="3"/>
  <c r="AN847" i="3"/>
  <c r="AO847" i="3"/>
  <c r="AP847" i="3"/>
  <c r="BZ840" i="3"/>
  <c r="BP840" i="3"/>
  <c r="BR809" i="3"/>
  <c r="CB809" i="3"/>
  <c r="BR793" i="3"/>
  <c r="CB793" i="3"/>
  <c r="BR777" i="3"/>
  <c r="CB777" i="3"/>
  <c r="BR761" i="3"/>
  <c r="CB761" i="3"/>
  <c r="BR745" i="3"/>
  <c r="CB745" i="3"/>
  <c r="BR729" i="3"/>
  <c r="CB729" i="3"/>
  <c r="BR713" i="3"/>
  <c r="CB713" i="3"/>
  <c r="BR697" i="3"/>
  <c r="CB697" i="3"/>
  <c r="BR681" i="3"/>
  <c r="CB681" i="3"/>
  <c r="AN671" i="3"/>
  <c r="AO671" i="3"/>
  <c r="AP671" i="3"/>
  <c r="AO599" i="3"/>
  <c r="AP599" i="3"/>
  <c r="AN599" i="3"/>
  <c r="AO613" i="3"/>
  <c r="AP613" i="3"/>
  <c r="AN613" i="3"/>
  <c r="BP455" i="3"/>
  <c r="BZ455" i="3"/>
  <c r="BP347" i="3"/>
  <c r="BZ347" i="3"/>
  <c r="CA1766" i="3"/>
  <c r="BQ1766" i="3"/>
  <c r="BQ1749" i="3"/>
  <c r="CA1749" i="3"/>
  <c r="AP1733" i="3"/>
  <c r="AN1733" i="3"/>
  <c r="AO1733" i="3"/>
  <c r="BZ1666" i="3"/>
  <c r="BP1666" i="3"/>
  <c r="BZ1401" i="3"/>
  <c r="BP1401" i="3"/>
  <c r="AO1321" i="3"/>
  <c r="AP1321" i="3"/>
  <c r="AN1321" i="3"/>
  <c r="BP1230" i="3"/>
  <c r="BZ1230" i="3"/>
  <c r="BQ1116" i="3"/>
  <c r="CA1116" i="3"/>
  <c r="AP1075" i="3"/>
  <c r="AN1075" i="3"/>
  <c r="AO1075" i="3"/>
  <c r="AP1033" i="3"/>
  <c r="AN1033" i="3"/>
  <c r="AO1033" i="3"/>
  <c r="AP1043" i="3"/>
  <c r="AN1043" i="3"/>
  <c r="AO1043" i="3"/>
  <c r="CB1094" i="3"/>
  <c r="BR1094" i="3"/>
  <c r="BP949" i="3"/>
  <c r="BZ949" i="3"/>
  <c r="CB970" i="3"/>
  <c r="BR970" i="3"/>
  <c r="BP812" i="3"/>
  <c r="BZ812" i="3"/>
  <c r="BP796" i="3"/>
  <c r="BZ796" i="3"/>
  <c r="BP780" i="3"/>
  <c r="BZ780" i="3"/>
  <c r="BP764" i="3"/>
  <c r="BZ764" i="3"/>
  <c r="BP748" i="3"/>
  <c r="BZ748" i="3"/>
  <c r="BP732" i="3"/>
  <c r="BZ732" i="3"/>
  <c r="BP716" i="3"/>
  <c r="BZ716" i="3"/>
  <c r="BP700" i="3"/>
  <c r="BZ700" i="3"/>
  <c r="BP684" i="3"/>
  <c r="BZ684" i="3"/>
  <c r="BP612" i="3"/>
  <c r="BZ612" i="3"/>
  <c r="BP592" i="3"/>
  <c r="BZ592" i="3"/>
  <c r="BP560" i="3"/>
  <c r="BZ560" i="3"/>
  <c r="BP528" i="3"/>
  <c r="BZ528" i="3"/>
  <c r="BP496" i="3"/>
  <c r="BZ496" i="3"/>
  <c r="BP464" i="3"/>
  <c r="BZ464" i="3"/>
  <c r="AV419" i="3"/>
  <c r="AU419" i="3"/>
  <c r="AT419" i="3"/>
  <c r="BP545" i="3"/>
  <c r="BZ545" i="3"/>
  <c r="BR620" i="3"/>
  <c r="CB620" i="3"/>
  <c r="BZ1758" i="3"/>
  <c r="BP1758" i="3"/>
  <c r="AP1740" i="3"/>
  <c r="AO1740" i="3"/>
  <c r="AN1740" i="3"/>
  <c r="AO1724" i="3"/>
  <c r="AP1724" i="3"/>
  <c r="AN1724" i="3"/>
  <c r="BP1659" i="3"/>
  <c r="BZ1659" i="3"/>
  <c r="AO1642" i="3"/>
  <c r="AP1642" i="3"/>
  <c r="AN1642" i="3"/>
  <c r="BP1563" i="3"/>
  <c r="BZ1563" i="3"/>
  <c r="BP1547" i="3"/>
  <c r="BZ1547" i="3"/>
  <c r="BP1531" i="3"/>
  <c r="BZ1531" i="3"/>
  <c r="AO1498" i="3"/>
  <c r="AP1498" i="3"/>
  <c r="AN1498" i="3"/>
  <c r="BR1404" i="3"/>
  <c r="CB1404" i="3"/>
  <c r="BP1334" i="3"/>
  <c r="BZ1334" i="3"/>
  <c r="BQ1307" i="3"/>
  <c r="CA1307" i="3"/>
  <c r="BQ1275" i="3"/>
  <c r="CA1275" i="3"/>
  <c r="BQ1289" i="3"/>
  <c r="CA1289" i="3"/>
  <c r="BQ1257" i="3"/>
  <c r="CA1257" i="3"/>
  <c r="BQ1214" i="3"/>
  <c r="CA1214" i="3"/>
  <c r="CA849" i="3"/>
  <c r="BQ849" i="3"/>
  <c r="BQ664" i="3"/>
  <c r="CA664" i="3"/>
  <c r="BQ654" i="3"/>
  <c r="CA654" i="3"/>
  <c r="AO611" i="3"/>
  <c r="AP611" i="3"/>
  <c r="AN611" i="3"/>
  <c r="BP459" i="3"/>
  <c r="BZ459" i="3"/>
  <c r="BP469" i="3"/>
  <c r="BZ469" i="3"/>
  <c r="BP473" i="3"/>
  <c r="BZ473" i="3"/>
  <c r="BP287" i="3"/>
  <c r="BZ287" i="3"/>
  <c r="BP227" i="3"/>
  <c r="BZ227" i="3"/>
  <c r="BP75" i="3"/>
  <c r="BZ75" i="3"/>
  <c r="BP51" i="3"/>
  <c r="BZ51" i="3"/>
  <c r="BP194" i="3"/>
  <c r="BZ194" i="3"/>
  <c r="BP177" i="3"/>
  <c r="BZ177" i="3"/>
  <c r="BP161" i="3"/>
  <c r="BZ161" i="3"/>
  <c r="BP145" i="3"/>
  <c r="BZ145" i="3"/>
  <c r="BP129" i="3"/>
  <c r="BZ129" i="3"/>
  <c r="BP113" i="3"/>
  <c r="BZ113" i="3"/>
  <c r="BP97" i="3"/>
  <c r="BZ97" i="3"/>
  <c r="BP81" i="3"/>
  <c r="BZ81" i="3"/>
  <c r="CA1736" i="3"/>
  <c r="BQ1736" i="3"/>
  <c r="BP1686" i="3"/>
  <c r="BZ1686" i="3"/>
  <c r="BZ1664" i="3"/>
  <c r="BP1664" i="3"/>
  <c r="AO1573" i="3"/>
  <c r="AN1573" i="3"/>
  <c r="AP1573" i="3"/>
  <c r="BP1455" i="3"/>
  <c r="BZ1455" i="3"/>
  <c r="BP1439" i="3"/>
  <c r="BZ1439" i="3"/>
  <c r="BP1423" i="3"/>
  <c r="BZ1423" i="3"/>
  <c r="AO1430" i="3"/>
  <c r="AP1430" i="3"/>
  <c r="AN1430" i="3"/>
  <c r="AO1326" i="3"/>
  <c r="AP1326" i="3"/>
  <c r="AN1326" i="3"/>
  <c r="BP1318" i="3"/>
  <c r="BZ1318" i="3"/>
  <c r="BP1302" i="3"/>
  <c r="BZ1302" i="3"/>
  <c r="BP1286" i="3"/>
  <c r="BZ1286" i="3"/>
  <c r="BP1270" i="3"/>
  <c r="BZ1270" i="3"/>
  <c r="BP1254" i="3"/>
  <c r="BZ1254" i="3"/>
  <c r="BZ1099" i="3"/>
  <c r="BP1099" i="3"/>
  <c r="BQ1027" i="3"/>
  <c r="CA1027" i="3"/>
  <c r="AP1021" i="3"/>
  <c r="AN1021" i="3"/>
  <c r="AO1021" i="3"/>
  <c r="BP922" i="3"/>
  <c r="BZ922" i="3"/>
  <c r="BP906" i="3"/>
  <c r="BZ906" i="3"/>
  <c r="BP890" i="3"/>
  <c r="BZ890" i="3"/>
  <c r="BP874" i="3"/>
  <c r="BZ874" i="3"/>
  <c r="BP858" i="3"/>
  <c r="BZ858" i="3"/>
  <c r="CB832" i="3"/>
  <c r="BR832" i="3"/>
  <c r="AS413" i="3"/>
  <c r="AR413" i="3"/>
  <c r="AQ413" i="3"/>
  <c r="BP313" i="3"/>
  <c r="BZ313" i="3"/>
  <c r="BP395" i="3"/>
  <c r="BZ395" i="3"/>
  <c r="BZ1760" i="3"/>
  <c r="BP1760" i="3"/>
  <c r="BQ1728" i="3"/>
  <c r="CA1728" i="3"/>
  <c r="BP1627" i="3"/>
  <c r="BZ1627" i="3"/>
  <c r="BP1605" i="3"/>
  <c r="BZ1605" i="3"/>
  <c r="BP1589" i="3"/>
  <c r="BZ1589" i="3"/>
  <c r="AO1510" i="3"/>
  <c r="AN1510" i="3"/>
  <c r="AP1510" i="3"/>
  <c r="AO1486" i="3"/>
  <c r="AP1486" i="3"/>
  <c r="AN1486" i="3"/>
  <c r="AO1440" i="3"/>
  <c r="AP1440" i="3"/>
  <c r="AN1440" i="3"/>
  <c r="AO1287" i="3"/>
  <c r="AP1287" i="3"/>
  <c r="AN1287" i="3"/>
  <c r="AO1255" i="3"/>
  <c r="AP1255" i="3"/>
  <c r="AN1255" i="3"/>
  <c r="AS1213" i="3"/>
  <c r="AR1213" i="3"/>
  <c r="AQ1213" i="3"/>
  <c r="BQ1110" i="3"/>
  <c r="CA1110" i="3"/>
  <c r="BP1080" i="3"/>
  <c r="BZ1080" i="3"/>
  <c r="BP1064" i="3"/>
  <c r="BZ1064" i="3"/>
  <c r="AR929" i="3"/>
  <c r="AS929" i="3"/>
  <c r="AQ929" i="3"/>
  <c r="AR913" i="3"/>
  <c r="AS913" i="3"/>
  <c r="AQ913" i="3"/>
  <c r="AR897" i="3"/>
  <c r="AS897" i="3"/>
  <c r="AQ897" i="3"/>
  <c r="AR881" i="3"/>
  <c r="AS881" i="3"/>
  <c r="AQ881" i="3"/>
  <c r="AR865" i="3"/>
  <c r="AS865" i="3"/>
  <c r="AQ865" i="3"/>
  <c r="CB966" i="3"/>
  <c r="BR966" i="3"/>
  <c r="CA855" i="3"/>
  <c r="BQ855" i="3"/>
  <c r="AN843" i="3"/>
  <c r="AO843" i="3"/>
  <c r="AP843" i="3"/>
  <c r="AN657" i="3"/>
  <c r="AO657" i="3"/>
  <c r="AP657" i="3"/>
  <c r="AN647" i="3"/>
  <c r="AO647" i="3"/>
  <c r="AP647" i="3"/>
  <c r="BQ660" i="3"/>
  <c r="CA660" i="3"/>
  <c r="BP594" i="3"/>
  <c r="BZ594" i="3"/>
  <c r="BP562" i="3"/>
  <c r="BZ562" i="3"/>
  <c r="BP530" i="3"/>
  <c r="BZ530" i="3"/>
  <c r="BP498" i="3"/>
  <c r="BZ498" i="3"/>
  <c r="BP466" i="3"/>
  <c r="BZ466" i="3"/>
  <c r="BP573" i="3"/>
  <c r="BZ573" i="3"/>
  <c r="BP453" i="3"/>
  <c r="BZ453" i="3"/>
  <c r="BP435" i="3"/>
  <c r="BZ435" i="3"/>
  <c r="BP630" i="3"/>
  <c r="BZ630" i="3"/>
  <c r="BP411" i="3"/>
  <c r="BZ411" i="3"/>
  <c r="BP382" i="3"/>
  <c r="BZ382" i="3"/>
  <c r="BP350" i="3"/>
  <c r="BZ350" i="3"/>
  <c r="BP298" i="3"/>
  <c r="BZ298" i="3"/>
  <c r="BP270" i="3"/>
  <c r="BZ270" i="3"/>
  <c r="BP238" i="3"/>
  <c r="BZ238" i="3"/>
  <c r="AR617" i="3"/>
  <c r="AQ617" i="3"/>
  <c r="AS617" i="3"/>
  <c r="BP448" i="3"/>
  <c r="BZ448" i="3"/>
  <c r="BP432" i="3"/>
  <c r="BZ432" i="3"/>
  <c r="BP193" i="3"/>
  <c r="BZ193" i="3"/>
  <c r="BP65" i="3"/>
  <c r="BZ65" i="3"/>
  <c r="BP187" i="3"/>
  <c r="BZ187" i="3"/>
  <c r="BP171" i="3"/>
  <c r="BZ171" i="3"/>
  <c r="BP155" i="3"/>
  <c r="BZ155" i="3"/>
  <c r="BP139" i="3"/>
  <c r="BZ139" i="3"/>
  <c r="BP123" i="3"/>
  <c r="BZ123" i="3"/>
  <c r="BP107" i="3"/>
  <c r="BZ107" i="3"/>
  <c r="BP91" i="3"/>
  <c r="BZ91" i="3"/>
  <c r="BP67" i="3"/>
  <c r="BZ67" i="3"/>
  <c r="BZ196" i="3"/>
  <c r="BP196" i="3"/>
  <c r="BQ1704" i="3"/>
  <c r="CA1704" i="3"/>
  <c r="BQ1685" i="3"/>
  <c r="CA1685" i="3"/>
  <c r="AP1576" i="3"/>
  <c r="AO1576" i="3"/>
  <c r="AN1576" i="3"/>
  <c r="BP1501" i="3"/>
  <c r="BZ1501" i="3"/>
  <c r="BP1485" i="3"/>
  <c r="BZ1485" i="3"/>
  <c r="AO1508" i="3"/>
  <c r="AP1508" i="3"/>
  <c r="AN1508" i="3"/>
  <c r="AO1476" i="3"/>
  <c r="AP1476" i="3"/>
  <c r="AN1476" i="3"/>
  <c r="AO1515" i="3"/>
  <c r="AN1515" i="3"/>
  <c r="AP1515" i="3"/>
  <c r="BZ1398" i="3"/>
  <c r="BP1398" i="3"/>
  <c r="BQ1434" i="3"/>
  <c r="CA1434" i="3"/>
  <c r="BP1196" i="3"/>
  <c r="BZ1196" i="3"/>
  <c r="BP1180" i="3"/>
  <c r="BZ1180" i="3"/>
  <c r="BP1164" i="3"/>
  <c r="BZ1164" i="3"/>
  <c r="BP1148" i="3"/>
  <c r="BZ1148" i="3"/>
  <c r="BP1132" i="3"/>
  <c r="BZ1132" i="3"/>
  <c r="BQ1104" i="3"/>
  <c r="CA1104" i="3"/>
  <c r="AP1081" i="3"/>
  <c r="AN1081" i="3"/>
  <c r="AO1081" i="3"/>
  <c r="AP1037" i="3"/>
  <c r="AN1037" i="3"/>
  <c r="AO1037" i="3"/>
  <c r="BP938" i="3"/>
  <c r="BZ938" i="3"/>
  <c r="BP964" i="3"/>
  <c r="BZ964" i="3"/>
  <c r="BQ628" i="3"/>
  <c r="CA628" i="3"/>
  <c r="BZ632" i="3"/>
  <c r="BP632" i="3"/>
  <c r="AS409" i="3"/>
  <c r="AQ409" i="3"/>
  <c r="AR409" i="3"/>
  <c r="BP481" i="3"/>
  <c r="BZ481" i="3"/>
  <c r="BP46" i="3"/>
  <c r="BZ46" i="3"/>
  <c r="BZ28" i="3"/>
  <c r="BP28" i="3"/>
  <c r="BQ1780" i="3"/>
  <c r="CA1780" i="3"/>
  <c r="BP1729" i="3"/>
  <c r="BZ1729" i="3"/>
  <c r="BQ1636" i="3"/>
  <c r="CA1636" i="3"/>
  <c r="BQ1622" i="3"/>
  <c r="CA1622" i="3"/>
  <c r="BP1599" i="3"/>
  <c r="BZ1599" i="3"/>
  <c r="BP1583" i="3"/>
  <c r="BZ1583" i="3"/>
  <c r="CA1528" i="3"/>
  <c r="BQ1528" i="3"/>
  <c r="CA1516" i="3"/>
  <c r="BQ1516" i="3"/>
  <c r="BQ1444" i="3"/>
  <c r="CA1444" i="3"/>
  <c r="BQ1412" i="3"/>
  <c r="CA1412" i="3"/>
  <c r="BP1392" i="3"/>
  <c r="BZ1392" i="3"/>
  <c r="BP1376" i="3"/>
  <c r="BZ1376" i="3"/>
  <c r="BP1360" i="3"/>
  <c r="BZ1360" i="3"/>
  <c r="BP1344" i="3"/>
  <c r="BZ1344" i="3"/>
  <c r="BP1395" i="3"/>
  <c r="BZ1395" i="3"/>
  <c r="BP1379" i="3"/>
  <c r="BZ1379" i="3"/>
  <c r="BP1363" i="3"/>
  <c r="BZ1363" i="3"/>
  <c r="BP1347" i="3"/>
  <c r="BZ1347" i="3"/>
  <c r="BP1225" i="3"/>
  <c r="BZ1225" i="3"/>
  <c r="BP1082" i="3"/>
  <c r="BZ1082" i="3"/>
  <c r="BP1066" i="3"/>
  <c r="BZ1066" i="3"/>
  <c r="AP1045" i="3"/>
  <c r="AN1045" i="3"/>
  <c r="AO1045" i="3"/>
  <c r="BP963" i="3"/>
  <c r="BZ963" i="3"/>
  <c r="BR978" i="3"/>
  <c r="CB978" i="3"/>
  <c r="BR923" i="3"/>
  <c r="CB923" i="3"/>
  <c r="BR907" i="3"/>
  <c r="CB907" i="3"/>
  <c r="BR891" i="3"/>
  <c r="CB891" i="3"/>
  <c r="BR875" i="3"/>
  <c r="CB875" i="3"/>
  <c r="BR859" i="3"/>
  <c r="CB859" i="3"/>
  <c r="CA853" i="3"/>
  <c r="BQ853" i="3"/>
  <c r="BP822" i="3"/>
  <c r="BZ822" i="3"/>
  <c r="BR807" i="3"/>
  <c r="CB807" i="3"/>
  <c r="BR791" i="3"/>
  <c r="CB791" i="3"/>
  <c r="BR775" i="3"/>
  <c r="CB775" i="3"/>
  <c r="BR759" i="3"/>
  <c r="CB759" i="3"/>
  <c r="BR743" i="3"/>
  <c r="CB743" i="3"/>
  <c r="BR727" i="3"/>
  <c r="CB727" i="3"/>
  <c r="BR711" i="3"/>
  <c r="CB711" i="3"/>
  <c r="BR695" i="3"/>
  <c r="CB695" i="3"/>
  <c r="AP678" i="3"/>
  <c r="AO678" i="3"/>
  <c r="AN678" i="3"/>
  <c r="BQ646" i="3"/>
  <c r="CA646" i="3"/>
  <c r="AP676" i="3"/>
  <c r="AO676" i="3"/>
  <c r="AN676" i="3"/>
  <c r="AP650" i="3"/>
  <c r="AO650" i="3"/>
  <c r="AN650" i="3"/>
  <c r="BP441" i="3"/>
  <c r="BZ441" i="3"/>
  <c r="BP425" i="3"/>
  <c r="BZ425" i="3"/>
  <c r="BP471" i="3"/>
  <c r="BZ471" i="3"/>
  <c r="AQ391" i="3"/>
  <c r="AR391" i="3"/>
  <c r="AS391" i="3"/>
  <c r="BR631" i="3"/>
  <c r="CB631" i="3"/>
  <c r="BP221" i="3"/>
  <c r="BZ221" i="3"/>
  <c r="BP351" i="3"/>
  <c r="BZ351" i="3"/>
  <c r="CA976" i="3"/>
  <c r="BQ976" i="3"/>
  <c r="BQ329" i="3"/>
  <c r="CA329" i="3"/>
  <c r="AN323" i="3"/>
  <c r="AO323" i="3"/>
  <c r="AP323" i="3"/>
  <c r="CA1020" i="3"/>
  <c r="BQ1020" i="3"/>
  <c r="AN1032" i="3"/>
  <c r="AO1032" i="3"/>
  <c r="AP1032" i="3"/>
  <c r="CA1026" i="3"/>
  <c r="BQ1026" i="3"/>
  <c r="AP335" i="3"/>
  <c r="AN335" i="3"/>
  <c r="AO335" i="3"/>
  <c r="CA994" i="3"/>
  <c r="BQ994" i="3"/>
  <c r="AO203" i="3"/>
  <c r="AP203" i="3"/>
  <c r="AN203" i="3"/>
  <c r="BQ1008" i="3"/>
  <c r="CA1008" i="3"/>
  <c r="AN1046" i="3"/>
  <c r="AO1046" i="3"/>
  <c r="AP1046" i="3"/>
  <c r="CA992" i="3"/>
  <c r="BQ992" i="3"/>
  <c r="BQ1038" i="3"/>
  <c r="CA1038" i="3"/>
  <c r="AP1052" i="3"/>
  <c r="AN1052" i="3"/>
  <c r="AO1052" i="3"/>
  <c r="AU1459" i="3"/>
  <c r="AV1459" i="3"/>
  <c r="AT1459" i="3"/>
  <c r="CA1022" i="3"/>
  <c r="BQ1022" i="3"/>
  <c r="BQ361" i="3"/>
  <c r="CA361" i="3"/>
  <c r="CA1036" i="3"/>
  <c r="BQ1036" i="3"/>
  <c r="AN1030" i="3"/>
  <c r="AO1030" i="3"/>
  <c r="AP1030" i="3"/>
  <c r="CA1018" i="3"/>
  <c r="BQ1018" i="3"/>
  <c r="CA1014" i="3"/>
  <c r="BQ1014" i="3"/>
  <c r="AP627" i="3"/>
  <c r="AN627" i="3"/>
  <c r="AO627" i="3"/>
  <c r="AP359" i="3"/>
  <c r="AN359" i="3"/>
  <c r="AO359" i="3"/>
  <c r="AN1028" i="3"/>
  <c r="AO1028" i="3"/>
  <c r="AP1028" i="3"/>
  <c r="AN1002" i="3"/>
  <c r="AO1002" i="3"/>
  <c r="AP1002" i="3"/>
  <c r="BQ998" i="3"/>
  <c r="CA998" i="3"/>
  <c r="AO1034" i="3"/>
  <c r="AP1034" i="3"/>
  <c r="AN1034" i="3"/>
  <c r="BS1688" i="3"/>
  <c r="CC1688" i="3"/>
  <c r="AO841" i="3"/>
  <c r="AP841" i="3"/>
  <c r="AN841" i="3"/>
  <c r="BQ323" i="3"/>
  <c r="CA323" i="3"/>
  <c r="AN1020" i="3"/>
  <c r="AO1020" i="3"/>
  <c r="AP1020" i="3"/>
  <c r="CA1032" i="3"/>
  <c r="BQ1032" i="3"/>
  <c r="AO1026" i="3"/>
  <c r="AP1026" i="3"/>
  <c r="AN1026" i="3"/>
  <c r="BQ335" i="3"/>
  <c r="CA335" i="3"/>
  <c r="AP994" i="3"/>
  <c r="AN994" i="3"/>
  <c r="AO994" i="3"/>
  <c r="CA203" i="3"/>
  <c r="BQ203" i="3"/>
  <c r="AN1008" i="3"/>
  <c r="AO1008" i="3"/>
  <c r="AP1008" i="3"/>
  <c r="CA1046" i="3"/>
  <c r="BQ1046" i="3"/>
  <c r="AP990" i="3"/>
  <c r="AN990" i="3"/>
  <c r="AO990" i="3"/>
  <c r="AR967" i="3"/>
  <c r="AS967" i="3"/>
  <c r="AQ967" i="3"/>
  <c r="AO1044" i="3"/>
  <c r="AP1044" i="3"/>
  <c r="AN1044" i="3"/>
  <c r="AN635" i="3"/>
  <c r="AO635" i="3"/>
  <c r="AP635" i="3"/>
  <c r="AP933" i="3"/>
  <c r="AN933" i="3"/>
  <c r="AO933" i="3"/>
  <c r="AP327" i="3"/>
  <c r="AN327" i="3"/>
  <c r="AO327" i="3"/>
  <c r="AN1004" i="3"/>
  <c r="AO1004" i="3"/>
  <c r="AP1004" i="3"/>
  <c r="AN1016" i="3"/>
  <c r="AO1016" i="3"/>
  <c r="AP1016" i="3"/>
  <c r="AP1042" i="3"/>
  <c r="AN1042" i="3"/>
  <c r="AO1042" i="3"/>
  <c r="AN333" i="3"/>
  <c r="AO333" i="3"/>
  <c r="AP333" i="3"/>
  <c r="BQ627" i="3"/>
  <c r="CA627" i="3"/>
  <c r="CA359" i="3"/>
  <c r="BQ359" i="3"/>
  <c r="CA1028" i="3"/>
  <c r="BQ1028" i="3"/>
  <c r="BQ1002" i="3"/>
  <c r="CA1002" i="3"/>
  <c r="AO998" i="3"/>
  <c r="AP998" i="3"/>
  <c r="AN998" i="3"/>
  <c r="CA1034" i="3"/>
  <c r="BQ1034" i="3"/>
  <c r="AT1688" i="3"/>
  <c r="AU1688" i="3"/>
  <c r="AV1688" i="3"/>
  <c r="CA841" i="3"/>
  <c r="BQ841" i="3"/>
  <c r="BQ969" i="3"/>
  <c r="CA969" i="3"/>
  <c r="AO239" i="3"/>
  <c r="AP239" i="3"/>
  <c r="AN239" i="3"/>
  <c r="AO1000" i="3"/>
  <c r="AP1000" i="3"/>
  <c r="AN1000" i="3"/>
  <c r="CA982" i="3"/>
  <c r="BQ982" i="3"/>
  <c r="AO984" i="3"/>
  <c r="AP984" i="3"/>
  <c r="AN984" i="3"/>
  <c r="AO235" i="3"/>
  <c r="AP235" i="3"/>
  <c r="AN235" i="3"/>
  <c r="AN1012" i="3"/>
  <c r="AO1012" i="3"/>
  <c r="AP1012" i="3"/>
  <c r="AO331" i="3"/>
  <c r="AP331" i="3"/>
  <c r="AN331" i="3"/>
  <c r="CA1040" i="3"/>
  <c r="BQ1040" i="3"/>
  <c r="CA990" i="3"/>
  <c r="BQ990" i="3"/>
  <c r="BR967" i="3"/>
  <c r="CB967" i="3"/>
  <c r="CA1044" i="3"/>
  <c r="BQ1044" i="3"/>
  <c r="CA635" i="3"/>
  <c r="BQ635" i="3"/>
  <c r="CA933" i="3"/>
  <c r="BQ933" i="3"/>
  <c r="CA327" i="3"/>
  <c r="BQ327" i="3"/>
  <c r="CA1004" i="3"/>
  <c r="BQ1004" i="3"/>
  <c r="CA1016" i="3"/>
  <c r="BQ1016" i="3"/>
  <c r="BQ1042" i="3"/>
  <c r="CA1042" i="3"/>
  <c r="BQ333" i="3"/>
  <c r="CA333" i="3"/>
  <c r="AN1006" i="3"/>
  <c r="AO1006" i="3"/>
  <c r="AP1006" i="3"/>
  <c r="AO996" i="3"/>
  <c r="AP996" i="3"/>
  <c r="AN996" i="3"/>
  <c r="AP1048" i="3"/>
  <c r="AN1048" i="3"/>
  <c r="AO1048" i="3"/>
  <c r="AN1024" i="3"/>
  <c r="AO1024" i="3"/>
  <c r="AP1024" i="3"/>
  <c r="AN1010" i="3"/>
  <c r="AO1010" i="3"/>
  <c r="AP1010" i="3"/>
  <c r="AO976" i="3"/>
  <c r="AP976" i="3"/>
  <c r="AN976" i="3"/>
  <c r="AN329" i="3"/>
  <c r="AO329" i="3"/>
  <c r="AP329" i="3"/>
  <c r="AN969" i="3"/>
  <c r="AP969" i="3"/>
  <c r="AO969" i="3"/>
  <c r="BQ239" i="3"/>
  <c r="CA239" i="3"/>
  <c r="CA1000" i="3"/>
  <c r="BQ1000" i="3"/>
  <c r="AN982" i="3"/>
  <c r="AO982" i="3"/>
  <c r="AP982" i="3"/>
  <c r="CA984" i="3"/>
  <c r="BQ984" i="3"/>
  <c r="BQ235" i="3"/>
  <c r="CA235" i="3"/>
  <c r="BQ1012" i="3"/>
  <c r="CA1012" i="3"/>
  <c r="CA331" i="3"/>
  <c r="BQ331" i="3"/>
  <c r="AO1040" i="3"/>
  <c r="AP1040" i="3"/>
  <c r="AN1040" i="3"/>
  <c r="AO992" i="3"/>
  <c r="AP992" i="3"/>
  <c r="AN992" i="3"/>
  <c r="AP1038" i="3"/>
  <c r="AN1038" i="3"/>
  <c r="AO1038" i="3"/>
  <c r="CA1052" i="3"/>
  <c r="BQ1052" i="3"/>
  <c r="BS1459" i="3"/>
  <c r="CC1459" i="3"/>
  <c r="AO1022" i="3"/>
  <c r="AP1022" i="3"/>
  <c r="AN1022" i="3"/>
  <c r="AP361" i="3"/>
  <c r="AN361" i="3"/>
  <c r="AO361" i="3"/>
  <c r="AO1036" i="3"/>
  <c r="AP1036" i="3"/>
  <c r="AN1036" i="3"/>
  <c r="CA1030" i="3"/>
  <c r="BQ1030" i="3"/>
  <c r="AP1018" i="3"/>
  <c r="AN1018" i="3"/>
  <c r="AO1018" i="3"/>
  <c r="AP1014" i="3"/>
  <c r="AN1014" i="3"/>
  <c r="AO1014" i="3"/>
  <c r="CA1006" i="3"/>
  <c r="BQ1006" i="3"/>
  <c r="CA996" i="3"/>
  <c r="BQ996" i="3"/>
  <c r="CA1048" i="3"/>
  <c r="BQ1048" i="3"/>
  <c r="CA1024" i="3"/>
  <c r="BQ1024" i="3"/>
  <c r="CA1010" i="3"/>
  <c r="BQ1010" i="3"/>
  <c r="BQ441" i="3"/>
  <c r="CA441" i="3"/>
  <c r="AV727" i="3"/>
  <c r="AT727" i="3"/>
  <c r="AU727" i="3"/>
  <c r="AP822" i="3"/>
  <c r="AN822" i="3"/>
  <c r="AO822" i="3"/>
  <c r="AV923" i="3"/>
  <c r="AT923" i="3"/>
  <c r="AU923" i="3"/>
  <c r="AO1225" i="3"/>
  <c r="AP1225" i="3"/>
  <c r="AN1225" i="3"/>
  <c r="AN1599" i="3"/>
  <c r="AO1599" i="3"/>
  <c r="AP1599" i="3"/>
  <c r="AP938" i="3"/>
  <c r="AN938" i="3"/>
  <c r="AO938" i="3"/>
  <c r="AO1148" i="3"/>
  <c r="AP1148" i="3"/>
  <c r="AN1148" i="3"/>
  <c r="AO139" i="3"/>
  <c r="AP139" i="3"/>
  <c r="AN139" i="3"/>
  <c r="AN432" i="3"/>
  <c r="AP432" i="3"/>
  <c r="AO432" i="3"/>
  <c r="BQ411" i="3"/>
  <c r="CA411" i="3"/>
  <c r="CA562" i="3"/>
  <c r="BQ562" i="3"/>
  <c r="CA1627" i="3"/>
  <c r="BQ1627" i="3"/>
  <c r="AP313" i="3"/>
  <c r="AN313" i="3"/>
  <c r="AO313" i="3"/>
  <c r="AT832" i="3"/>
  <c r="AU832" i="3"/>
  <c r="AV832" i="3"/>
  <c r="BQ906" i="3"/>
  <c r="CA906" i="3"/>
  <c r="BQ1099" i="3"/>
  <c r="CA1099" i="3"/>
  <c r="AN1302" i="3"/>
  <c r="AO1302" i="3"/>
  <c r="AP1302" i="3"/>
  <c r="BQ81" i="3"/>
  <c r="CA81" i="3"/>
  <c r="BQ145" i="3"/>
  <c r="CA145" i="3"/>
  <c r="BQ51" i="3"/>
  <c r="CA51" i="3"/>
  <c r="AO473" i="3"/>
  <c r="AP473" i="3"/>
  <c r="AN473" i="3"/>
  <c r="AO469" i="3"/>
  <c r="AP469" i="3"/>
  <c r="AN469" i="3"/>
  <c r="AS1289" i="3"/>
  <c r="AQ1289" i="3"/>
  <c r="AR1289" i="3"/>
  <c r="CA464" i="3"/>
  <c r="BQ464" i="3"/>
  <c r="CA592" i="3"/>
  <c r="BQ592" i="3"/>
  <c r="BQ716" i="3"/>
  <c r="CA716" i="3"/>
  <c r="BQ780" i="3"/>
  <c r="CA780" i="3"/>
  <c r="BQ812" i="3"/>
  <c r="CA812" i="3"/>
  <c r="AV1094" i="3"/>
  <c r="AT1094" i="3"/>
  <c r="AU1094" i="3"/>
  <c r="AV745" i="3"/>
  <c r="AT745" i="3"/>
  <c r="AU745" i="3"/>
  <c r="AV809" i="3"/>
  <c r="AT809" i="3"/>
  <c r="AU809" i="3"/>
  <c r="BQ26" i="3"/>
  <c r="CA26" i="3"/>
  <c r="CA252" i="3"/>
  <c r="BQ252" i="3"/>
  <c r="BQ525" i="3"/>
  <c r="CA525" i="3"/>
  <c r="AP221" i="3"/>
  <c r="AN221" i="3"/>
  <c r="AO221" i="3"/>
  <c r="AO425" i="3"/>
  <c r="AP425" i="3"/>
  <c r="AN425" i="3"/>
  <c r="BS695" i="3"/>
  <c r="CC695" i="3"/>
  <c r="BS727" i="3"/>
  <c r="CC727" i="3"/>
  <c r="BS759" i="3"/>
  <c r="CC759" i="3"/>
  <c r="BS791" i="3"/>
  <c r="CC791" i="3"/>
  <c r="BQ822" i="3"/>
  <c r="CA822" i="3"/>
  <c r="BS859" i="3"/>
  <c r="CC859" i="3"/>
  <c r="BS891" i="3"/>
  <c r="CC891" i="3"/>
  <c r="BS923" i="3"/>
  <c r="CC923" i="3"/>
  <c r="AN1082" i="3"/>
  <c r="AO1082" i="3"/>
  <c r="AP1082" i="3"/>
  <c r="BQ1225" i="3"/>
  <c r="CA1225" i="3"/>
  <c r="BQ1363" i="3"/>
  <c r="CA1363" i="3"/>
  <c r="BQ1395" i="3"/>
  <c r="CA1395" i="3"/>
  <c r="CA1360" i="3"/>
  <c r="BQ1360" i="3"/>
  <c r="CA1392" i="3"/>
  <c r="BQ1392" i="3"/>
  <c r="BR1444" i="3"/>
  <c r="CB1444" i="3"/>
  <c r="AR1528" i="3"/>
  <c r="AS1528" i="3"/>
  <c r="AQ1528" i="3"/>
  <c r="CA1599" i="3"/>
  <c r="BQ1599" i="3"/>
  <c r="BR1636" i="3"/>
  <c r="CB1636" i="3"/>
  <c r="BR1780" i="3"/>
  <c r="CB1780" i="3"/>
  <c r="BQ46" i="3"/>
  <c r="CA46" i="3"/>
  <c r="BQ938" i="3"/>
  <c r="CA938" i="3"/>
  <c r="AS1104" i="3"/>
  <c r="AQ1104" i="3"/>
  <c r="AR1104" i="3"/>
  <c r="BQ1148" i="3"/>
  <c r="CA1148" i="3"/>
  <c r="BQ1180" i="3"/>
  <c r="CA1180" i="3"/>
  <c r="BR1434" i="3"/>
  <c r="CB1434" i="3"/>
  <c r="AN1501" i="3"/>
  <c r="AO1501" i="3"/>
  <c r="AP1501" i="3"/>
  <c r="BR1704" i="3"/>
  <c r="CB1704" i="3"/>
  <c r="BQ67" i="3"/>
  <c r="CA67" i="3"/>
  <c r="BQ107" i="3"/>
  <c r="CA107" i="3"/>
  <c r="BQ139" i="3"/>
  <c r="CA139" i="3"/>
  <c r="BQ171" i="3"/>
  <c r="CA171" i="3"/>
  <c r="BQ65" i="3"/>
  <c r="CA65" i="3"/>
  <c r="CA432" i="3"/>
  <c r="BQ432" i="3"/>
  <c r="AN270" i="3"/>
  <c r="AO270" i="3"/>
  <c r="AP270" i="3"/>
  <c r="AN382" i="3"/>
  <c r="AO382" i="3"/>
  <c r="AP382" i="3"/>
  <c r="AP630" i="3"/>
  <c r="AO630" i="3"/>
  <c r="AN630" i="3"/>
  <c r="AO453" i="3"/>
  <c r="AP453" i="3"/>
  <c r="AN453" i="3"/>
  <c r="AN466" i="3"/>
  <c r="AO466" i="3"/>
  <c r="AP466" i="3"/>
  <c r="AN530" i="3"/>
  <c r="AO530" i="3"/>
  <c r="AP530" i="3"/>
  <c r="AN594" i="3"/>
  <c r="AO594" i="3"/>
  <c r="AP594" i="3"/>
  <c r="AV966" i="3"/>
  <c r="AT966" i="3"/>
  <c r="AU966" i="3"/>
  <c r="AN1080" i="3"/>
  <c r="AO1080" i="3"/>
  <c r="AP1080" i="3"/>
  <c r="AN1605" i="3"/>
  <c r="AO1605" i="3"/>
  <c r="AP1605" i="3"/>
  <c r="AP1760" i="3"/>
  <c r="AN1760" i="3"/>
  <c r="AO1760" i="3"/>
  <c r="BQ313" i="3"/>
  <c r="CA313" i="3"/>
  <c r="AP858" i="3"/>
  <c r="AN858" i="3"/>
  <c r="AO858" i="3"/>
  <c r="AP890" i="3"/>
  <c r="AN890" i="3"/>
  <c r="AO890" i="3"/>
  <c r="AP922" i="3"/>
  <c r="AN922" i="3"/>
  <c r="AO922" i="3"/>
  <c r="AN1099" i="3"/>
  <c r="AO1099" i="3"/>
  <c r="AP1099" i="3"/>
  <c r="CA1270" i="3"/>
  <c r="BQ1270" i="3"/>
  <c r="CA1302" i="3"/>
  <c r="BQ1302" i="3"/>
  <c r="CA1439" i="3"/>
  <c r="BQ1439" i="3"/>
  <c r="CA1664" i="3"/>
  <c r="BQ1664" i="3"/>
  <c r="BR1736" i="3"/>
  <c r="CB1736" i="3"/>
  <c r="AO97" i="3"/>
  <c r="AP97" i="3"/>
  <c r="AN97" i="3"/>
  <c r="AO129" i="3"/>
  <c r="AP129" i="3"/>
  <c r="AN129" i="3"/>
  <c r="AO161" i="3"/>
  <c r="AP161" i="3"/>
  <c r="AN161" i="3"/>
  <c r="AP194" i="3"/>
  <c r="AN194" i="3"/>
  <c r="AO194" i="3"/>
  <c r="AO75" i="3"/>
  <c r="AP75" i="3"/>
  <c r="AN75" i="3"/>
  <c r="AP287" i="3"/>
  <c r="AN287" i="3"/>
  <c r="AO287" i="3"/>
  <c r="BQ473" i="3"/>
  <c r="CA473" i="3"/>
  <c r="BQ469" i="3"/>
  <c r="CA469" i="3"/>
  <c r="BR664" i="3"/>
  <c r="CB664" i="3"/>
  <c r="BR1214" i="3"/>
  <c r="CB1214" i="3"/>
  <c r="BR1289" i="3"/>
  <c r="CB1289" i="3"/>
  <c r="BR1307" i="3"/>
  <c r="CB1307" i="3"/>
  <c r="CC1404" i="3"/>
  <c r="BS1404" i="3"/>
  <c r="AP1531" i="3"/>
  <c r="AN1531" i="3"/>
  <c r="AO1531" i="3"/>
  <c r="AP1563" i="3"/>
  <c r="AN1563" i="3"/>
  <c r="AO1563" i="3"/>
  <c r="AT620" i="3"/>
  <c r="AU620" i="3"/>
  <c r="AV620" i="3"/>
  <c r="AN496" i="3"/>
  <c r="AO496" i="3"/>
  <c r="AP496" i="3"/>
  <c r="AN560" i="3"/>
  <c r="AO560" i="3"/>
  <c r="AP560" i="3"/>
  <c r="AN612" i="3"/>
  <c r="AO612" i="3"/>
  <c r="AP612" i="3"/>
  <c r="AP700" i="3"/>
  <c r="AN700" i="3"/>
  <c r="AO700" i="3"/>
  <c r="AP732" i="3"/>
  <c r="AN732" i="3"/>
  <c r="AO732" i="3"/>
  <c r="AP764" i="3"/>
  <c r="AN764" i="3"/>
  <c r="AO764" i="3"/>
  <c r="AP796" i="3"/>
  <c r="AN796" i="3"/>
  <c r="AO796" i="3"/>
  <c r="BS970" i="3"/>
  <c r="CC970" i="3"/>
  <c r="CA1230" i="3"/>
  <c r="BQ1230" i="3"/>
  <c r="CA1401" i="3"/>
  <c r="BQ1401" i="3"/>
  <c r="AN1666" i="3"/>
  <c r="AP1666" i="3"/>
  <c r="AO1666" i="3"/>
  <c r="AQ1749" i="3"/>
  <c r="AS1749" i="3"/>
  <c r="AR1749" i="3"/>
  <c r="AP347" i="3"/>
  <c r="AN347" i="3"/>
  <c r="AO347" i="3"/>
  <c r="BS681" i="3"/>
  <c r="CC681" i="3"/>
  <c r="BS713" i="3"/>
  <c r="CC713" i="3"/>
  <c r="BS745" i="3"/>
  <c r="CC745" i="3"/>
  <c r="BS777" i="3"/>
  <c r="CC777" i="3"/>
  <c r="BS809" i="3"/>
  <c r="CC809" i="3"/>
  <c r="AU1098" i="3"/>
  <c r="AV1098" i="3"/>
  <c r="AT1098" i="3"/>
  <c r="AP1606" i="3"/>
  <c r="AN1606" i="3"/>
  <c r="AO1606" i="3"/>
  <c r="AP1653" i="3"/>
  <c r="AN1653" i="3"/>
  <c r="AO1653" i="3"/>
  <c r="AQ1764" i="3"/>
  <c r="AR1764" i="3"/>
  <c r="AS1764" i="3"/>
  <c r="AQ204" i="3"/>
  <c r="AS204" i="3"/>
  <c r="AR204" i="3"/>
  <c r="AN228" i="3"/>
  <c r="AO228" i="3"/>
  <c r="AP228" i="3"/>
  <c r="AN280" i="3"/>
  <c r="AO280" i="3"/>
  <c r="AP280" i="3"/>
  <c r="AN396" i="3"/>
  <c r="AO396" i="3"/>
  <c r="AP396" i="3"/>
  <c r="AN468" i="3"/>
  <c r="AO468" i="3"/>
  <c r="AP468" i="3"/>
  <c r="AN532" i="3"/>
  <c r="AO532" i="3"/>
  <c r="AP532" i="3"/>
  <c r="AN596" i="3"/>
  <c r="AO596" i="3"/>
  <c r="AP596" i="3"/>
  <c r="AN953" i="3"/>
  <c r="AO953" i="3"/>
  <c r="AP953" i="3"/>
  <c r="AQ1071" i="3"/>
  <c r="AR1071" i="3"/>
  <c r="AS1071" i="3"/>
  <c r="AN1125" i="3"/>
  <c r="AO1125" i="3"/>
  <c r="AP1125" i="3"/>
  <c r="AN1157" i="3"/>
  <c r="AO1157" i="3"/>
  <c r="AP1157" i="3"/>
  <c r="AN1189" i="3"/>
  <c r="AO1189" i="3"/>
  <c r="AP1189" i="3"/>
  <c r="AN1220" i="3"/>
  <c r="AP1220" i="3"/>
  <c r="AO1220" i="3"/>
  <c r="CC1400" i="3"/>
  <c r="BS1400" i="3"/>
  <c r="BR1472" i="3"/>
  <c r="CB1472" i="3"/>
  <c r="CA1483" i="3"/>
  <c r="BQ1483" i="3"/>
  <c r="AS1750" i="3"/>
  <c r="AQ1750" i="3"/>
  <c r="AR1750" i="3"/>
  <c r="AP311" i="3"/>
  <c r="AN311" i="3"/>
  <c r="AO311" i="3"/>
  <c r="AO415" i="3"/>
  <c r="AN415" i="3"/>
  <c r="AP415" i="3"/>
  <c r="BS637" i="3"/>
  <c r="CC637" i="3"/>
  <c r="BQ445" i="3"/>
  <c r="CA445" i="3"/>
  <c r="AQ672" i="3"/>
  <c r="AS672" i="3"/>
  <c r="AR672" i="3"/>
  <c r="AV871" i="3"/>
  <c r="AT871" i="3"/>
  <c r="AU871" i="3"/>
  <c r="AV903" i="3"/>
  <c r="AT903" i="3"/>
  <c r="AU903" i="3"/>
  <c r="AN955" i="3"/>
  <c r="AO955" i="3"/>
  <c r="AP955" i="3"/>
  <c r="BR1041" i="3"/>
  <c r="CB1041" i="3"/>
  <c r="AO1229" i="3"/>
  <c r="AP1229" i="3"/>
  <c r="AN1229" i="3"/>
  <c r="AN1364" i="3"/>
  <c r="AO1364" i="3"/>
  <c r="AP1364" i="3"/>
  <c r="AN1396" i="3"/>
  <c r="AO1396" i="3"/>
  <c r="AP1396" i="3"/>
  <c r="AS1776" i="3"/>
  <c r="AQ1776" i="3"/>
  <c r="AR1776" i="3"/>
  <c r="BQ377" i="3"/>
  <c r="CA377" i="3"/>
  <c r="CA240" i="3"/>
  <c r="BQ240" i="3"/>
  <c r="CC297" i="3"/>
  <c r="BS297" i="3"/>
  <c r="CA348" i="3"/>
  <c r="BQ348" i="3"/>
  <c r="CA400" i="3"/>
  <c r="BQ400" i="3"/>
  <c r="AQ674" i="3"/>
  <c r="AS674" i="3"/>
  <c r="AR674" i="3"/>
  <c r="AP868" i="3"/>
  <c r="AN868" i="3"/>
  <c r="AO868" i="3"/>
  <c r="AP900" i="3"/>
  <c r="AN900" i="3"/>
  <c r="AO900" i="3"/>
  <c r="AP932" i="3"/>
  <c r="AN932" i="3"/>
  <c r="AO932" i="3"/>
  <c r="AQ1073" i="3"/>
  <c r="AR1073" i="3"/>
  <c r="AS1073" i="3"/>
  <c r="AS1442" i="3"/>
  <c r="AQ1442" i="3"/>
  <c r="AR1442" i="3"/>
  <c r="AN1676" i="3"/>
  <c r="AO1676" i="3"/>
  <c r="AP1676" i="3"/>
  <c r="BQ77" i="3"/>
  <c r="CA77" i="3"/>
  <c r="BQ111" i="3"/>
  <c r="CA111" i="3"/>
  <c r="BQ143" i="3"/>
  <c r="CA143" i="3"/>
  <c r="BQ175" i="3"/>
  <c r="CA175" i="3"/>
  <c r="AO73" i="3"/>
  <c r="AP73" i="3"/>
  <c r="AN73" i="3"/>
  <c r="AP341" i="3"/>
  <c r="AN341" i="3"/>
  <c r="AO341" i="3"/>
  <c r="BS615" i="3"/>
  <c r="CC615" i="3"/>
  <c r="AO439" i="3"/>
  <c r="AP439" i="3"/>
  <c r="AN439" i="3"/>
  <c r="BQ626" i="3"/>
  <c r="CA626" i="3"/>
  <c r="BQ934" i="3"/>
  <c r="CA934" i="3"/>
  <c r="CA837" i="3"/>
  <c r="BQ837" i="3"/>
  <c r="AP946" i="3"/>
  <c r="AN946" i="3"/>
  <c r="AO946" i="3"/>
  <c r="AN1060" i="3"/>
  <c r="AO1060" i="3"/>
  <c r="AP1060" i="3"/>
  <c r="AN1092" i="3"/>
  <c r="AO1092" i="3"/>
  <c r="AP1092" i="3"/>
  <c r="AS1279" i="3"/>
  <c r="AQ1279" i="3"/>
  <c r="AR1279" i="3"/>
  <c r="AP1349" i="3"/>
  <c r="AN1349" i="3"/>
  <c r="AO1349" i="3"/>
  <c r="AP1381" i="3"/>
  <c r="AN1381" i="3"/>
  <c r="AO1381" i="3"/>
  <c r="BR1494" i="3"/>
  <c r="CB1494" i="3"/>
  <c r="BQ1537" i="3"/>
  <c r="CA1537" i="3"/>
  <c r="CA1585" i="3"/>
  <c r="BQ1585" i="3"/>
  <c r="BR1645" i="3"/>
  <c r="CB1645" i="3"/>
  <c r="BQ29" i="3"/>
  <c r="CA29" i="3"/>
  <c r="CA80" i="3"/>
  <c r="BQ80" i="3"/>
  <c r="CA112" i="3"/>
  <c r="BQ112" i="3"/>
  <c r="CA144" i="3"/>
  <c r="BQ144" i="3"/>
  <c r="CA176" i="3"/>
  <c r="BQ176" i="3"/>
  <c r="CC828" i="3"/>
  <c r="BS828" i="3"/>
  <c r="AP862" i="3"/>
  <c r="AN862" i="3"/>
  <c r="AO862" i="3"/>
  <c r="AP894" i="3"/>
  <c r="AN894" i="3"/>
  <c r="AO894" i="3"/>
  <c r="AP926" i="3"/>
  <c r="AN926" i="3"/>
  <c r="AO926" i="3"/>
  <c r="AO1146" i="3"/>
  <c r="AP1146" i="3"/>
  <c r="AN1146" i="3"/>
  <c r="AO1178" i="3"/>
  <c r="AP1178" i="3"/>
  <c r="AN1178" i="3"/>
  <c r="BR1438" i="3"/>
  <c r="CB1438" i="3"/>
  <c r="AS1722" i="3"/>
  <c r="AQ1722" i="3"/>
  <c r="AR1722" i="3"/>
  <c r="BQ309" i="3"/>
  <c r="CA309" i="3"/>
  <c r="AQ416" i="3"/>
  <c r="AS416" i="3"/>
  <c r="AR416" i="3"/>
  <c r="AQ1009" i="3"/>
  <c r="AR1009" i="3"/>
  <c r="AS1009" i="3"/>
  <c r="BR1249" i="3"/>
  <c r="CB1249" i="3"/>
  <c r="BR1313" i="3"/>
  <c r="CB1313" i="3"/>
  <c r="CA1399" i="3"/>
  <c r="BQ1399" i="3"/>
  <c r="CC1464" i="3"/>
  <c r="BS1464" i="3"/>
  <c r="CA1689" i="3"/>
  <c r="BQ1689" i="3"/>
  <c r="CA62" i="3"/>
  <c r="BQ62" i="3"/>
  <c r="CA94" i="3"/>
  <c r="BQ94" i="3"/>
  <c r="CA126" i="3"/>
  <c r="BQ126" i="3"/>
  <c r="CA158" i="3"/>
  <c r="BQ158" i="3"/>
  <c r="CA190" i="3"/>
  <c r="BQ190" i="3"/>
  <c r="CC618" i="3"/>
  <c r="BS618" i="3"/>
  <c r="CA504" i="3"/>
  <c r="BQ504" i="3"/>
  <c r="CA568" i="3"/>
  <c r="BQ568" i="3"/>
  <c r="AR669" i="3"/>
  <c r="AS669" i="3"/>
  <c r="AQ669" i="3"/>
  <c r="CA941" i="3"/>
  <c r="BQ941" i="3"/>
  <c r="BR1101" i="3"/>
  <c r="CB1101" i="3"/>
  <c r="CA1264" i="3"/>
  <c r="BQ1264" i="3"/>
  <c r="CA1296" i="3"/>
  <c r="BQ1296" i="3"/>
  <c r="BR1323" i="3"/>
  <c r="CB1323" i="3"/>
  <c r="CA1429" i="3"/>
  <c r="BQ1429" i="3"/>
  <c r="CA1463" i="3"/>
  <c r="BQ1463" i="3"/>
  <c r="AN1556" i="3"/>
  <c r="AO1556" i="3"/>
  <c r="AP1556" i="3"/>
  <c r="CC1698" i="3"/>
  <c r="BS1698" i="3"/>
  <c r="BQ251" i="3"/>
  <c r="CA251" i="3"/>
  <c r="AS607" i="3"/>
  <c r="AQ607" i="3"/>
  <c r="AR607" i="3"/>
  <c r="BR1007" i="3"/>
  <c r="CB1007" i="3"/>
  <c r="AN1095" i="3"/>
  <c r="AO1095" i="3"/>
  <c r="AP1095" i="3"/>
  <c r="AS1269" i="3"/>
  <c r="AQ1269" i="3"/>
  <c r="AR1269" i="3"/>
  <c r="AN1342" i="3"/>
  <c r="AO1342" i="3"/>
  <c r="AP1342" i="3"/>
  <c r="AN1374" i="3"/>
  <c r="AO1374" i="3"/>
  <c r="AP1374" i="3"/>
  <c r="BQ1586" i="3"/>
  <c r="CA1586" i="3"/>
  <c r="AP259" i="3"/>
  <c r="AN259" i="3"/>
  <c r="AO259" i="3"/>
  <c r="AR675" i="3"/>
  <c r="AS675" i="3"/>
  <c r="AQ675" i="3"/>
  <c r="AO1237" i="3"/>
  <c r="AP1237" i="3"/>
  <c r="AN1237" i="3"/>
  <c r="AS1480" i="3"/>
  <c r="AQ1480" i="3"/>
  <c r="AR1480" i="3"/>
  <c r="AO49" i="3"/>
  <c r="AP49" i="3"/>
  <c r="AN49" i="3"/>
  <c r="AN422" i="3"/>
  <c r="AP422" i="3"/>
  <c r="AO422" i="3"/>
  <c r="AN222" i="3"/>
  <c r="AO222" i="3"/>
  <c r="AP222" i="3"/>
  <c r="AN274" i="3"/>
  <c r="AO274" i="3"/>
  <c r="AP274" i="3"/>
  <c r="AN378" i="3"/>
  <c r="AO378" i="3"/>
  <c r="AP378" i="3"/>
  <c r="AN510" i="3"/>
  <c r="AO510" i="3"/>
  <c r="AP510" i="3"/>
  <c r="AN574" i="3"/>
  <c r="AO574" i="3"/>
  <c r="AP574" i="3"/>
  <c r="BQ958" i="3"/>
  <c r="CA958" i="3"/>
  <c r="CA1328" i="3"/>
  <c r="BQ1328" i="3"/>
  <c r="AR1522" i="3"/>
  <c r="AS1522" i="3"/>
  <c r="AQ1522" i="3"/>
  <c r="CA1672" i="3"/>
  <c r="BQ1672" i="3"/>
  <c r="BR1768" i="3"/>
  <c r="CB1768" i="3"/>
  <c r="CA264" i="3"/>
  <c r="BQ264" i="3"/>
  <c r="CA320" i="3"/>
  <c r="BQ320" i="3"/>
  <c r="CA364" i="3"/>
  <c r="BQ364" i="3"/>
  <c r="AP880" i="3"/>
  <c r="AN880" i="3"/>
  <c r="AO880" i="3"/>
  <c r="AP912" i="3"/>
  <c r="AN912" i="3"/>
  <c r="AO912" i="3"/>
  <c r="CA1135" i="3"/>
  <c r="BQ1135" i="3"/>
  <c r="CA1167" i="3"/>
  <c r="BQ1167" i="3"/>
  <c r="CA1199" i="3"/>
  <c r="BQ1199" i="3"/>
  <c r="AS1492" i="3"/>
  <c r="AQ1492" i="3"/>
  <c r="AR1492" i="3"/>
  <c r="CA1613" i="3"/>
  <c r="BQ1613" i="3"/>
  <c r="AP1669" i="3"/>
  <c r="AN1669" i="3"/>
  <c r="AO1669" i="3"/>
  <c r="AN1763" i="3"/>
  <c r="AP1763" i="3"/>
  <c r="AO1763" i="3"/>
  <c r="AP261" i="3"/>
  <c r="AN261" i="3"/>
  <c r="AO261" i="3"/>
  <c r="BQ634" i="3"/>
  <c r="CA634" i="3"/>
  <c r="AV881" i="3"/>
  <c r="AT881" i="3"/>
  <c r="AU881" i="3"/>
  <c r="AV913" i="3"/>
  <c r="AT913" i="3"/>
  <c r="AU913" i="3"/>
  <c r="BR1029" i="3"/>
  <c r="CB1029" i="3"/>
  <c r="BS1213" i="3"/>
  <c r="CC1213" i="3"/>
  <c r="BR1271" i="3"/>
  <c r="CB1271" i="3"/>
  <c r="AP1345" i="3"/>
  <c r="AN1345" i="3"/>
  <c r="AO1345" i="3"/>
  <c r="AP1377" i="3"/>
  <c r="AN1377" i="3"/>
  <c r="AO1377" i="3"/>
  <c r="AS1424" i="3"/>
  <c r="AQ1424" i="3"/>
  <c r="AR1424" i="3"/>
  <c r="AS1502" i="3"/>
  <c r="AQ1502" i="3"/>
  <c r="AR1502" i="3"/>
  <c r="AP1549" i="3"/>
  <c r="AN1549" i="3"/>
  <c r="AO1549" i="3"/>
  <c r="AT1720" i="3"/>
  <c r="AV1720" i="3"/>
  <c r="AU1720" i="3"/>
  <c r="BQ1742" i="3"/>
  <c r="CA1742" i="3"/>
  <c r="BQ37" i="3"/>
  <c r="CA37" i="3"/>
  <c r="CA68" i="3"/>
  <c r="BQ68" i="3"/>
  <c r="CA100" i="3"/>
  <c r="BQ100" i="3"/>
  <c r="CA132" i="3"/>
  <c r="BQ132" i="3"/>
  <c r="CA164" i="3"/>
  <c r="BQ164" i="3"/>
  <c r="BQ355" i="3"/>
  <c r="CA355" i="3"/>
  <c r="BQ686" i="3"/>
  <c r="CA686" i="3"/>
  <c r="BQ718" i="3"/>
  <c r="CA718" i="3"/>
  <c r="BQ750" i="3"/>
  <c r="CA750" i="3"/>
  <c r="BQ782" i="3"/>
  <c r="CA782" i="3"/>
  <c r="BQ814" i="3"/>
  <c r="CA814" i="3"/>
  <c r="AO1118" i="3"/>
  <c r="AP1118" i="3"/>
  <c r="AN1118" i="3"/>
  <c r="AO1150" i="3"/>
  <c r="AP1150" i="3"/>
  <c r="AN1150" i="3"/>
  <c r="AO1182" i="3"/>
  <c r="AP1182" i="3"/>
  <c r="AN1182" i="3"/>
  <c r="AS1322" i="3"/>
  <c r="AQ1322" i="3"/>
  <c r="AR1322" i="3"/>
  <c r="AS1446" i="3"/>
  <c r="AQ1446" i="3"/>
  <c r="AR1446" i="3"/>
  <c r="CA1558" i="3"/>
  <c r="BQ1558" i="3"/>
  <c r="BQ1667" i="3"/>
  <c r="CA1667" i="3"/>
  <c r="AO1739" i="3"/>
  <c r="AN1739" i="3"/>
  <c r="AP1739" i="3"/>
  <c r="AN39" i="3"/>
  <c r="AO39" i="3"/>
  <c r="AP39" i="3"/>
  <c r="AP353" i="3"/>
  <c r="AN353" i="3"/>
  <c r="AO353" i="3"/>
  <c r="AU614" i="3"/>
  <c r="AV614" i="3"/>
  <c r="AT614" i="3"/>
  <c r="BR1023" i="3"/>
  <c r="CB1023" i="3"/>
  <c r="BR1335" i="3"/>
  <c r="CB1335" i="3"/>
  <c r="AS1482" i="3"/>
  <c r="AQ1482" i="3"/>
  <c r="AR1482" i="3"/>
  <c r="AP1604" i="3"/>
  <c r="AN1604" i="3"/>
  <c r="AO1604" i="3"/>
  <c r="BR1638" i="3"/>
  <c r="CB1638" i="3"/>
  <c r="CA1701" i="3"/>
  <c r="BQ1701" i="3"/>
  <c r="BQ33" i="3"/>
  <c r="CA33" i="3"/>
  <c r="CA66" i="3"/>
  <c r="BQ66" i="3"/>
  <c r="CA98" i="3"/>
  <c r="BQ98" i="3"/>
  <c r="CA130" i="3"/>
  <c r="BQ130" i="3"/>
  <c r="CA162" i="3"/>
  <c r="BQ162" i="3"/>
  <c r="BQ379" i="3"/>
  <c r="CA379" i="3"/>
  <c r="BQ479" i="3"/>
  <c r="CA479" i="3"/>
  <c r="AR851" i="3"/>
  <c r="AS851" i="3"/>
  <c r="AQ851" i="3"/>
  <c r="BR1059" i="3"/>
  <c r="CB1059" i="3"/>
  <c r="AN1268" i="3"/>
  <c r="AO1268" i="3"/>
  <c r="AP1268" i="3"/>
  <c r="AN1300" i="3"/>
  <c r="AO1300" i="3"/>
  <c r="AP1300" i="3"/>
  <c r="AQ1325" i="3"/>
  <c r="AS1325" i="3"/>
  <c r="AR1325" i="3"/>
  <c r="AN1433" i="3"/>
  <c r="AO1433" i="3"/>
  <c r="AP1433" i="3"/>
  <c r="CA1552" i="3"/>
  <c r="BQ1552" i="3"/>
  <c r="AN211" i="3"/>
  <c r="AO211" i="3"/>
  <c r="AP211" i="3"/>
  <c r="BR639" i="3"/>
  <c r="CB639" i="3"/>
  <c r="BR1245" i="3"/>
  <c r="CB1245" i="3"/>
  <c r="BR1309" i="3"/>
  <c r="CB1309" i="3"/>
  <c r="CA1354" i="3"/>
  <c r="BQ1354" i="3"/>
  <c r="CA1386" i="3"/>
  <c r="BQ1386" i="3"/>
  <c r="BR1527" i="3"/>
  <c r="CB1527" i="3"/>
  <c r="BR1616" i="3"/>
  <c r="CB1616" i="3"/>
  <c r="BQ1714" i="3"/>
  <c r="CA1714" i="3"/>
  <c r="BQ291" i="3"/>
  <c r="CA291" i="3"/>
  <c r="BQ349" i="3"/>
  <c r="CA349" i="3"/>
  <c r="AP624" i="3"/>
  <c r="AO624" i="3"/>
  <c r="AN624" i="3"/>
  <c r="CA1332" i="3"/>
  <c r="BQ1332" i="3"/>
  <c r="AQ1567" i="3"/>
  <c r="AS1567" i="3"/>
  <c r="AR1567" i="3"/>
  <c r="CB1769" i="3"/>
  <c r="BR1769" i="3"/>
  <c r="AN212" i="3"/>
  <c r="AP212" i="3"/>
  <c r="AO212" i="3"/>
  <c r="CA302" i="3"/>
  <c r="BQ302" i="3"/>
  <c r="CA346" i="3"/>
  <c r="BQ346" i="3"/>
  <c r="CA398" i="3"/>
  <c r="BQ398" i="3"/>
  <c r="CA421" i="3"/>
  <c r="BQ421" i="3"/>
  <c r="CA486" i="3"/>
  <c r="BQ486" i="3"/>
  <c r="CA550" i="3"/>
  <c r="BQ550" i="3"/>
  <c r="BR636" i="3"/>
  <c r="CB636" i="3"/>
  <c r="AV707" i="3"/>
  <c r="AT707" i="3"/>
  <c r="AU707" i="3"/>
  <c r="AV739" i="3"/>
  <c r="AT739" i="3"/>
  <c r="AU739" i="3"/>
  <c r="AV771" i="3"/>
  <c r="AT771" i="3"/>
  <c r="AU771" i="3"/>
  <c r="AV803" i="3"/>
  <c r="AT803" i="3"/>
  <c r="AU803" i="3"/>
  <c r="AN831" i="3"/>
  <c r="AO831" i="3"/>
  <c r="AP831" i="3"/>
  <c r="CA1070" i="3"/>
  <c r="BQ1070" i="3"/>
  <c r="CA1232" i="3"/>
  <c r="BQ1232" i="3"/>
  <c r="BQ1359" i="3"/>
  <c r="CA1359" i="3"/>
  <c r="BQ1391" i="3"/>
  <c r="CA1391" i="3"/>
  <c r="BR1452" i="3"/>
  <c r="CB1452" i="3"/>
  <c r="AR1526" i="3"/>
  <c r="AS1526" i="3"/>
  <c r="AQ1526" i="3"/>
  <c r="CA1595" i="3"/>
  <c r="BQ1595" i="3"/>
  <c r="CA1617" i="3"/>
  <c r="BQ1617" i="3"/>
  <c r="BR1767" i="3"/>
  <c r="CB1767" i="3"/>
  <c r="BQ319" i="3"/>
  <c r="CA319" i="3"/>
  <c r="BQ575" i="3"/>
  <c r="CA575" i="3"/>
  <c r="CA1123" i="3"/>
  <c r="BQ1123" i="3"/>
  <c r="CA1155" i="3"/>
  <c r="BQ1155" i="3"/>
  <c r="CA1187" i="3"/>
  <c r="BQ1187" i="3"/>
  <c r="BQ1128" i="3"/>
  <c r="CA1128" i="3"/>
  <c r="BQ1160" i="3"/>
  <c r="CA1160" i="3"/>
  <c r="BQ1192" i="3"/>
  <c r="CA1192" i="3"/>
  <c r="BQ1241" i="3"/>
  <c r="CA1241" i="3"/>
  <c r="AQ1337" i="3"/>
  <c r="AS1337" i="3"/>
  <c r="AR1337" i="3"/>
  <c r="BR1500" i="3"/>
  <c r="CB1500" i="3"/>
  <c r="CA1497" i="3"/>
  <c r="BQ1497" i="3"/>
  <c r="CA1658" i="3"/>
  <c r="BQ1658" i="3"/>
  <c r="AN43" i="3"/>
  <c r="AO43" i="3"/>
  <c r="AP43" i="3"/>
  <c r="AN428" i="3"/>
  <c r="AP428" i="3"/>
  <c r="AO428" i="3"/>
  <c r="CA218" i="3"/>
  <c r="BQ218" i="3"/>
  <c r="CA278" i="3"/>
  <c r="BQ278" i="3"/>
  <c r="CA330" i="3"/>
  <c r="BQ330" i="3"/>
  <c r="CA390" i="3"/>
  <c r="BQ390" i="3"/>
  <c r="CA458" i="3"/>
  <c r="BQ458" i="3"/>
  <c r="CA522" i="3"/>
  <c r="BQ522" i="3"/>
  <c r="CA586" i="3"/>
  <c r="BQ586" i="3"/>
  <c r="BS974" i="3"/>
  <c r="CC974" i="3"/>
  <c r="AV877" i="3"/>
  <c r="AT877" i="3"/>
  <c r="AU877" i="3"/>
  <c r="AV909" i="3"/>
  <c r="AT909" i="3"/>
  <c r="AU909" i="3"/>
  <c r="AQ1039" i="3"/>
  <c r="AR1039" i="3"/>
  <c r="AS1039" i="3"/>
  <c r="BQ1223" i="3"/>
  <c r="CA1223" i="3"/>
  <c r="AS1448" i="3"/>
  <c r="AQ1448" i="3"/>
  <c r="AR1448" i="3"/>
  <c r="AN1623" i="3"/>
  <c r="AO1623" i="3"/>
  <c r="AP1623" i="3"/>
  <c r="AP373" i="3"/>
  <c r="AN373" i="3"/>
  <c r="AO373" i="3"/>
  <c r="AO561" i="3"/>
  <c r="AP561" i="3"/>
  <c r="AN561" i="3"/>
  <c r="BQ706" i="3"/>
  <c r="CA706" i="3"/>
  <c r="BQ738" i="3"/>
  <c r="CA738" i="3"/>
  <c r="BQ770" i="3"/>
  <c r="CA770" i="3"/>
  <c r="BQ802" i="3"/>
  <c r="CA802" i="3"/>
  <c r="AN1250" i="3"/>
  <c r="AO1250" i="3"/>
  <c r="AP1250" i="3"/>
  <c r="AN1282" i="3"/>
  <c r="AO1282" i="3"/>
  <c r="AP1282" i="3"/>
  <c r="AN1314" i="3"/>
  <c r="AO1314" i="3"/>
  <c r="AP1314" i="3"/>
  <c r="CA1411" i="3"/>
  <c r="BQ1411" i="3"/>
  <c r="CA1443" i="3"/>
  <c r="BQ1443" i="3"/>
  <c r="AN1538" i="3"/>
  <c r="AO1538" i="3"/>
  <c r="AP1538" i="3"/>
  <c r="BQ85" i="3"/>
  <c r="CA85" i="3"/>
  <c r="BQ117" i="3"/>
  <c r="CA117" i="3"/>
  <c r="BQ149" i="3"/>
  <c r="CA149" i="3"/>
  <c r="BQ181" i="3"/>
  <c r="CA181" i="3"/>
  <c r="BQ55" i="3"/>
  <c r="CA55" i="3"/>
  <c r="BQ321" i="3"/>
  <c r="CA321" i="3"/>
  <c r="BR670" i="3"/>
  <c r="CB670" i="3"/>
  <c r="AW1211" i="3"/>
  <c r="AX1211" i="3"/>
  <c r="AS1267" i="3"/>
  <c r="AQ1267" i="3"/>
  <c r="AR1267" i="3"/>
  <c r="BQ1535" i="3"/>
  <c r="CA1535" i="3"/>
  <c r="BQ1584" i="3"/>
  <c r="CA1584" i="3"/>
  <c r="AS1644" i="3"/>
  <c r="AQ1644" i="3"/>
  <c r="AR1644" i="3"/>
  <c r="AN1705" i="3"/>
  <c r="AO1705" i="3"/>
  <c r="AP1705" i="3"/>
  <c r="AN45" i="3"/>
  <c r="AO45" i="3"/>
  <c r="AP45" i="3"/>
  <c r="AO597" i="3"/>
  <c r="AP597" i="3"/>
  <c r="AN597" i="3"/>
  <c r="BQ712" i="3"/>
  <c r="CA712" i="3"/>
  <c r="BQ744" i="3"/>
  <c r="CA744" i="3"/>
  <c r="BQ776" i="3"/>
  <c r="CA776" i="3"/>
  <c r="BQ808" i="3"/>
  <c r="CA808" i="3"/>
  <c r="AO1239" i="3"/>
  <c r="AP1239" i="3"/>
  <c r="AN1239" i="3"/>
  <c r="AP198" i="3"/>
  <c r="AN198" i="3"/>
  <c r="AO198" i="3"/>
  <c r="BS693" i="3"/>
  <c r="CC693" i="3"/>
  <c r="BS725" i="3"/>
  <c r="CC725" i="3"/>
  <c r="BS757" i="3"/>
  <c r="CC757" i="3"/>
  <c r="BS789" i="3"/>
  <c r="CC789" i="3"/>
  <c r="BR852" i="3"/>
  <c r="CB852" i="3"/>
  <c r="CA1405" i="3"/>
  <c r="BQ1405" i="3"/>
  <c r="AS1626" i="3"/>
  <c r="AQ1626" i="3"/>
  <c r="AR1626" i="3"/>
  <c r="BR1643" i="3"/>
  <c r="CB1643" i="3"/>
  <c r="AN1697" i="3"/>
  <c r="AP1697" i="3"/>
  <c r="AO1697" i="3"/>
  <c r="CA1719" i="3"/>
  <c r="BQ1719" i="3"/>
  <c r="AP393" i="3"/>
  <c r="AN393" i="3"/>
  <c r="AO393" i="3"/>
  <c r="AN220" i="3"/>
  <c r="AO220" i="3"/>
  <c r="AP220" i="3"/>
  <c r="AN272" i="3"/>
  <c r="AO272" i="3"/>
  <c r="AP272" i="3"/>
  <c r="AN328" i="3"/>
  <c r="AO328" i="3"/>
  <c r="AP328" i="3"/>
  <c r="AN384" i="3"/>
  <c r="AO384" i="3"/>
  <c r="AP384" i="3"/>
  <c r="AN460" i="3"/>
  <c r="AO460" i="3"/>
  <c r="AP460" i="3"/>
  <c r="AN524" i="3"/>
  <c r="AO524" i="3"/>
  <c r="AP524" i="3"/>
  <c r="AN588" i="3"/>
  <c r="AO588" i="3"/>
  <c r="AP588" i="3"/>
  <c r="BQ954" i="3"/>
  <c r="CA954" i="3"/>
  <c r="BR1063" i="3"/>
  <c r="CB1063" i="3"/>
  <c r="AQ1753" i="3"/>
  <c r="AR1753" i="3"/>
  <c r="AS1753" i="3"/>
  <c r="AP273" i="3"/>
  <c r="AN273" i="3"/>
  <c r="AO273" i="3"/>
  <c r="AV625" i="3"/>
  <c r="AT625" i="3"/>
  <c r="AU625" i="3"/>
  <c r="BQ449" i="3"/>
  <c r="CA449" i="3"/>
  <c r="AQ656" i="3"/>
  <c r="AS656" i="3"/>
  <c r="AR656" i="3"/>
  <c r="AV703" i="3"/>
  <c r="AT703" i="3"/>
  <c r="AU703" i="3"/>
  <c r="AV735" i="3"/>
  <c r="AT735" i="3"/>
  <c r="AU735" i="3"/>
  <c r="AV767" i="3"/>
  <c r="AT767" i="3"/>
  <c r="AU767" i="3"/>
  <c r="AV799" i="3"/>
  <c r="AT799" i="3"/>
  <c r="AU799" i="3"/>
  <c r="BR854" i="3"/>
  <c r="CB854" i="3"/>
  <c r="BS883" i="3"/>
  <c r="CC883" i="3"/>
  <c r="BS915" i="3"/>
  <c r="CC915" i="3"/>
  <c r="CA1074" i="3"/>
  <c r="BQ1074" i="3"/>
  <c r="BQ1217" i="3"/>
  <c r="CA1217" i="3"/>
  <c r="BQ1355" i="3"/>
  <c r="CA1355" i="3"/>
  <c r="BQ1387" i="3"/>
  <c r="CA1387" i="3"/>
  <c r="CA1368" i="3"/>
  <c r="BQ1368" i="3"/>
  <c r="BR1428" i="3"/>
  <c r="CB1428" i="3"/>
  <c r="BR1520" i="3"/>
  <c r="CB1520" i="3"/>
  <c r="AN1591" i="3"/>
  <c r="AO1591" i="3"/>
  <c r="AP1591" i="3"/>
  <c r="AS1620" i="3"/>
  <c r="AQ1620" i="3"/>
  <c r="AR1620" i="3"/>
  <c r="CA1721" i="3"/>
  <c r="BQ1721" i="3"/>
  <c r="BR1775" i="3"/>
  <c r="CB1775" i="3"/>
  <c r="AO30" i="3"/>
  <c r="AN30" i="3"/>
  <c r="AP30" i="3"/>
  <c r="AP295" i="3"/>
  <c r="AN295" i="3"/>
  <c r="AO295" i="3"/>
  <c r="AT834" i="3"/>
  <c r="AU834" i="3"/>
  <c r="AV834" i="3"/>
  <c r="AO1124" i="3"/>
  <c r="AP1124" i="3"/>
  <c r="AN1124" i="3"/>
  <c r="AO1156" i="3"/>
  <c r="AP1156" i="3"/>
  <c r="AN1156" i="3"/>
  <c r="AO1188" i="3"/>
  <c r="AP1188" i="3"/>
  <c r="AN1188" i="3"/>
  <c r="AS1418" i="3"/>
  <c r="AQ1418" i="3"/>
  <c r="AR1418" i="3"/>
  <c r="AN1493" i="3"/>
  <c r="AO1493" i="3"/>
  <c r="AP1493" i="3"/>
  <c r="AO83" i="3"/>
  <c r="AP83" i="3"/>
  <c r="AN83" i="3"/>
  <c r="AO115" i="3"/>
  <c r="AP115" i="3"/>
  <c r="AN115" i="3"/>
  <c r="AO147" i="3"/>
  <c r="AP147" i="3"/>
  <c r="AN147" i="3"/>
  <c r="AO179" i="3"/>
  <c r="AP179" i="3"/>
  <c r="AN179" i="3"/>
  <c r="AO53" i="3"/>
  <c r="AP53" i="3"/>
  <c r="AN53" i="3"/>
  <c r="AP387" i="3"/>
  <c r="AN387" i="3"/>
  <c r="AO387" i="3"/>
  <c r="AN424" i="3"/>
  <c r="AP424" i="3"/>
  <c r="AO424" i="3"/>
  <c r="AO551" i="3"/>
  <c r="AP551" i="3"/>
  <c r="AN551" i="3"/>
  <c r="CA250" i="3"/>
  <c r="BQ250" i="3"/>
  <c r="CA314" i="3"/>
  <c r="BQ314" i="3"/>
  <c r="CA366" i="3"/>
  <c r="BQ366" i="3"/>
  <c r="BQ427" i="3"/>
  <c r="CA427" i="3"/>
  <c r="BQ579" i="3"/>
  <c r="CA579" i="3"/>
  <c r="CA482" i="3"/>
  <c r="BQ482" i="3"/>
  <c r="CA546" i="3"/>
  <c r="BQ546" i="3"/>
  <c r="CA1072" i="3"/>
  <c r="BQ1072" i="3"/>
  <c r="BR1112" i="3"/>
  <c r="CB1112" i="3"/>
  <c r="AN1581" i="3"/>
  <c r="AO1581" i="3"/>
  <c r="AP1581" i="3"/>
  <c r="AN1619" i="3"/>
  <c r="AO1619" i="3"/>
  <c r="AP1619" i="3"/>
  <c r="BR1732" i="3"/>
  <c r="CB1732" i="3"/>
  <c r="AP279" i="3"/>
  <c r="AN279" i="3"/>
  <c r="AO279" i="3"/>
  <c r="AN825" i="3"/>
  <c r="AO825" i="3"/>
  <c r="AP825" i="3"/>
  <c r="AP882" i="3"/>
  <c r="AN882" i="3"/>
  <c r="AO882" i="3"/>
  <c r="AP914" i="3"/>
  <c r="AN914" i="3"/>
  <c r="AO914" i="3"/>
  <c r="AN1115" i="3"/>
  <c r="AO1115" i="3"/>
  <c r="AP1115" i="3"/>
  <c r="AN1262" i="3"/>
  <c r="AO1262" i="3"/>
  <c r="AP1262" i="3"/>
  <c r="AN1294" i="3"/>
  <c r="AO1294" i="3"/>
  <c r="AP1294" i="3"/>
  <c r="AN1431" i="3"/>
  <c r="AO1431" i="3"/>
  <c r="AP1431" i="3"/>
  <c r="CA1674" i="3"/>
  <c r="BQ1674" i="3"/>
  <c r="AS1730" i="3"/>
  <c r="AQ1730" i="3"/>
  <c r="AR1730" i="3"/>
  <c r="AO89" i="3"/>
  <c r="AP89" i="3"/>
  <c r="AN89" i="3"/>
  <c r="AO121" i="3"/>
  <c r="AP121" i="3"/>
  <c r="AN121" i="3"/>
  <c r="AO153" i="3"/>
  <c r="AP153" i="3"/>
  <c r="AN153" i="3"/>
  <c r="AO185" i="3"/>
  <c r="AP185" i="3"/>
  <c r="AN185" i="3"/>
  <c r="AP357" i="3"/>
  <c r="AN357" i="3"/>
  <c r="AO357" i="3"/>
  <c r="AO595" i="3"/>
  <c r="AP595" i="3"/>
  <c r="AN595" i="3"/>
  <c r="BQ952" i="3"/>
  <c r="CA952" i="3"/>
  <c r="AN1113" i="3"/>
  <c r="AO1113" i="3"/>
  <c r="AP1113" i="3"/>
  <c r="AS1305" i="3"/>
  <c r="AQ1305" i="3"/>
  <c r="AR1305" i="3"/>
  <c r="AS1291" i="3"/>
  <c r="AQ1291" i="3"/>
  <c r="AR1291" i="3"/>
  <c r="BQ1539" i="3"/>
  <c r="CA1539" i="3"/>
  <c r="BQ1651" i="3"/>
  <c r="CA1651" i="3"/>
  <c r="AP1694" i="3"/>
  <c r="AN1694" i="3"/>
  <c r="AO1694" i="3"/>
  <c r="BQ389" i="3"/>
  <c r="CA389" i="3"/>
  <c r="BQ509" i="3"/>
  <c r="CA509" i="3"/>
  <c r="CA480" i="3"/>
  <c r="BQ480" i="3"/>
  <c r="CA544" i="3"/>
  <c r="BQ544" i="3"/>
  <c r="CA604" i="3"/>
  <c r="BQ604" i="3"/>
  <c r="BQ708" i="3"/>
  <c r="CA708" i="3"/>
  <c r="BQ740" i="3"/>
  <c r="CA740" i="3"/>
  <c r="BQ772" i="3"/>
  <c r="CA772" i="3"/>
  <c r="BQ804" i="3"/>
  <c r="CA804" i="3"/>
  <c r="BR1005" i="3"/>
  <c r="CB1005" i="3"/>
  <c r="AN1222" i="3"/>
  <c r="AP1222" i="3"/>
  <c r="AO1222" i="3"/>
  <c r="AQ1745" i="3"/>
  <c r="AS1745" i="3"/>
  <c r="AR1745" i="3"/>
  <c r="AQ412" i="3"/>
  <c r="AR412" i="3"/>
  <c r="AS412" i="3"/>
  <c r="AV705" i="3"/>
  <c r="AT705" i="3"/>
  <c r="AU705" i="3"/>
  <c r="AV737" i="3"/>
  <c r="AT737" i="3"/>
  <c r="AU737" i="3"/>
  <c r="AV769" i="3"/>
  <c r="AT769" i="3"/>
  <c r="AU769" i="3"/>
  <c r="AV801" i="3"/>
  <c r="AT801" i="3"/>
  <c r="AU801" i="3"/>
  <c r="CA943" i="3"/>
  <c r="BQ943" i="3"/>
  <c r="BR1003" i="3"/>
  <c r="CB1003" i="3"/>
  <c r="AP1598" i="3"/>
  <c r="AN1598" i="3"/>
  <c r="AO1598" i="3"/>
  <c r="BQ1661" i="3"/>
  <c r="CA1661" i="3"/>
  <c r="CA1699" i="3"/>
  <c r="BQ1699" i="3"/>
  <c r="CA1723" i="3"/>
  <c r="BQ1723" i="3"/>
  <c r="BQ42" i="3"/>
  <c r="CA42" i="3"/>
  <c r="BQ269" i="3"/>
  <c r="CA269" i="3"/>
  <c r="CA236" i="3"/>
  <c r="BQ236" i="3"/>
  <c r="CA296" i="3"/>
  <c r="BQ296" i="3"/>
  <c r="CA344" i="3"/>
  <c r="BQ344" i="3"/>
  <c r="BQ407" i="3"/>
  <c r="CA407" i="3"/>
  <c r="CA452" i="3"/>
  <c r="BQ452" i="3"/>
  <c r="CA516" i="3"/>
  <c r="BQ516" i="3"/>
  <c r="CA580" i="3"/>
  <c r="BQ580" i="3"/>
  <c r="BR658" i="3"/>
  <c r="CB658" i="3"/>
  <c r="CA937" i="3"/>
  <c r="BQ937" i="3"/>
  <c r="AQ983" i="3"/>
  <c r="AS983" i="3"/>
  <c r="AR983" i="3"/>
  <c r="AQ1087" i="3"/>
  <c r="AR1087" i="3"/>
  <c r="AS1087" i="3"/>
  <c r="AN1133" i="3"/>
  <c r="AO1133" i="3"/>
  <c r="AP1133" i="3"/>
  <c r="AN1165" i="3"/>
  <c r="AO1165" i="3"/>
  <c r="AP1165" i="3"/>
  <c r="AN1197" i="3"/>
  <c r="AO1197" i="3"/>
  <c r="AP1197" i="3"/>
  <c r="BR1329" i="3"/>
  <c r="CB1329" i="3"/>
  <c r="BR1488" i="3"/>
  <c r="CB1488" i="3"/>
  <c r="CA1491" i="3"/>
  <c r="BQ1491" i="3"/>
  <c r="BR1681" i="3"/>
  <c r="CB1681" i="3"/>
  <c r="BR1746" i="3"/>
  <c r="CB1746" i="3"/>
  <c r="AP367" i="3"/>
  <c r="AN367" i="3"/>
  <c r="AO367" i="3"/>
  <c r="AN442" i="3"/>
  <c r="AP442" i="3"/>
  <c r="AO442" i="3"/>
  <c r="BQ437" i="3"/>
  <c r="CA437" i="3"/>
  <c r="AQ662" i="3"/>
  <c r="AS662" i="3"/>
  <c r="AR662" i="3"/>
  <c r="AV863" i="3"/>
  <c r="AT863" i="3"/>
  <c r="AU863" i="3"/>
  <c r="AV895" i="3"/>
  <c r="AT895" i="3"/>
  <c r="AU895" i="3"/>
  <c r="AV927" i="3"/>
  <c r="AT927" i="3"/>
  <c r="AU927" i="3"/>
  <c r="AN1340" i="3"/>
  <c r="AO1340" i="3"/>
  <c r="AP1340" i="3"/>
  <c r="AN1372" i="3"/>
  <c r="AO1372" i="3"/>
  <c r="AP1372" i="3"/>
  <c r="CA1725" i="3"/>
  <c r="BQ1725" i="3"/>
  <c r="BQ1772" i="3"/>
  <c r="CA1772" i="3"/>
  <c r="AP231" i="3"/>
  <c r="AN231" i="3"/>
  <c r="AO231" i="3"/>
  <c r="AN232" i="3"/>
  <c r="AO232" i="3"/>
  <c r="AP232" i="3"/>
  <c r="AN284" i="3"/>
  <c r="AO284" i="3"/>
  <c r="AP284" i="3"/>
  <c r="AN332" i="3"/>
  <c r="AO332" i="3"/>
  <c r="AP332" i="3"/>
  <c r="AN388" i="3"/>
  <c r="AO388" i="3"/>
  <c r="AP388" i="3"/>
  <c r="AP876" i="3"/>
  <c r="AN876" i="3"/>
  <c r="AO876" i="3"/>
  <c r="AP908" i="3"/>
  <c r="AN908" i="3"/>
  <c r="AO908" i="3"/>
  <c r="AQ1089" i="3"/>
  <c r="AR1089" i="3"/>
  <c r="AS1089" i="3"/>
  <c r="AS1426" i="3"/>
  <c r="AQ1426" i="3"/>
  <c r="AR1426" i="3"/>
  <c r="CA1684" i="3"/>
  <c r="BQ1684" i="3"/>
  <c r="AN1759" i="3"/>
  <c r="AP1759" i="3"/>
  <c r="AO1759" i="3"/>
  <c r="AO87" i="3"/>
  <c r="AP87" i="3"/>
  <c r="AN87" i="3"/>
  <c r="AO119" i="3"/>
  <c r="AP119" i="3"/>
  <c r="AN119" i="3"/>
  <c r="AO151" i="3"/>
  <c r="AP151" i="3"/>
  <c r="AN151" i="3"/>
  <c r="AO183" i="3"/>
  <c r="AP183" i="3"/>
  <c r="AN183" i="3"/>
  <c r="CA201" i="3"/>
  <c r="BQ201" i="3"/>
  <c r="BQ583" i="3"/>
  <c r="CA583" i="3"/>
  <c r="BQ431" i="3"/>
  <c r="CA431" i="3"/>
  <c r="BQ475" i="3"/>
  <c r="CA475" i="3"/>
  <c r="BR663" i="3"/>
  <c r="CB663" i="3"/>
  <c r="AN829" i="3"/>
  <c r="AO829" i="3"/>
  <c r="AP829" i="3"/>
  <c r="CA1084" i="3"/>
  <c r="BQ1084" i="3"/>
  <c r="BR1295" i="3"/>
  <c r="CB1295" i="3"/>
  <c r="BQ1341" i="3"/>
  <c r="CA1341" i="3"/>
  <c r="BQ1373" i="3"/>
  <c r="CA1373" i="3"/>
  <c r="AQ1517" i="3"/>
  <c r="AS1517" i="3"/>
  <c r="AR1517" i="3"/>
  <c r="BQ1545" i="3"/>
  <c r="CA1545" i="3"/>
  <c r="CA1593" i="3"/>
  <c r="BQ1593" i="3"/>
  <c r="AN56" i="3"/>
  <c r="AO56" i="3"/>
  <c r="AP56" i="3"/>
  <c r="AN88" i="3"/>
  <c r="AO88" i="3"/>
  <c r="AP88" i="3"/>
  <c r="AN120" i="3"/>
  <c r="AO120" i="3"/>
  <c r="AP120" i="3"/>
  <c r="AN152" i="3"/>
  <c r="AO152" i="3"/>
  <c r="AP152" i="3"/>
  <c r="AN184" i="3"/>
  <c r="AO184" i="3"/>
  <c r="AP184" i="3"/>
  <c r="AT836" i="3"/>
  <c r="AU836" i="3"/>
  <c r="AV836" i="3"/>
  <c r="AP870" i="3"/>
  <c r="AN870" i="3"/>
  <c r="AO870" i="3"/>
  <c r="AP902" i="3"/>
  <c r="AN902" i="3"/>
  <c r="AO902" i="3"/>
  <c r="AP944" i="3"/>
  <c r="AN944" i="3"/>
  <c r="AO944" i="3"/>
  <c r="BQ1138" i="3"/>
  <c r="CA1138" i="3"/>
  <c r="BQ1170" i="3"/>
  <c r="CA1170" i="3"/>
  <c r="BQ1202" i="3"/>
  <c r="CA1202" i="3"/>
  <c r="AS1422" i="3"/>
  <c r="AQ1422" i="3"/>
  <c r="AR1422" i="3"/>
  <c r="BQ1462" i="3"/>
  <c r="CA1462" i="3"/>
  <c r="BQ1671" i="3"/>
  <c r="CA1671" i="3"/>
  <c r="BQ27" i="3"/>
  <c r="CA27" i="3"/>
  <c r="BQ263" i="3"/>
  <c r="CA263" i="3"/>
  <c r="BR601" i="3"/>
  <c r="CB601" i="3"/>
  <c r="BQ557" i="3"/>
  <c r="CA557" i="3"/>
  <c r="BR680" i="3"/>
  <c r="CB680" i="3"/>
  <c r="BR1297" i="3"/>
  <c r="CB1297" i="3"/>
  <c r="BR1474" i="3"/>
  <c r="CB1474" i="3"/>
  <c r="CC1696" i="3"/>
  <c r="BS1696" i="3"/>
  <c r="CA54" i="3"/>
  <c r="BQ54" i="3"/>
  <c r="CA86" i="3"/>
  <c r="BQ86" i="3"/>
  <c r="CA118" i="3"/>
  <c r="BQ118" i="3"/>
  <c r="CA150" i="3"/>
  <c r="BQ150" i="3"/>
  <c r="CA182" i="3"/>
  <c r="BQ182" i="3"/>
  <c r="AQ208" i="3"/>
  <c r="AS208" i="3"/>
  <c r="AR208" i="3"/>
  <c r="AT622" i="3"/>
  <c r="AU622" i="3"/>
  <c r="AV622" i="3"/>
  <c r="BQ477" i="3"/>
  <c r="CA477" i="3"/>
  <c r="CA456" i="3"/>
  <c r="BQ456" i="3"/>
  <c r="CA520" i="3"/>
  <c r="BQ520" i="3"/>
  <c r="CA584" i="3"/>
  <c r="BQ584" i="3"/>
  <c r="BS980" i="3"/>
  <c r="CC980" i="3"/>
  <c r="BR1015" i="3"/>
  <c r="CB1015" i="3"/>
  <c r="AQ1083" i="3"/>
  <c r="AR1083" i="3"/>
  <c r="AS1083" i="3"/>
  <c r="CA1234" i="3"/>
  <c r="BQ1234" i="3"/>
  <c r="CA1272" i="3"/>
  <c r="BQ1272" i="3"/>
  <c r="CA1304" i="3"/>
  <c r="BQ1304" i="3"/>
  <c r="AT1406" i="3"/>
  <c r="AV1406" i="3"/>
  <c r="AU1406" i="3"/>
  <c r="CA1437" i="3"/>
  <c r="BQ1437" i="3"/>
  <c r="AT1468" i="3"/>
  <c r="AV1468" i="3"/>
  <c r="AU1468" i="3"/>
  <c r="AN1548" i="3"/>
  <c r="AO1548" i="3"/>
  <c r="AP1548" i="3"/>
  <c r="CA1670" i="3"/>
  <c r="BQ1670" i="3"/>
  <c r="AV1754" i="3"/>
  <c r="AT1754" i="3"/>
  <c r="AU1754" i="3"/>
  <c r="AP305" i="3"/>
  <c r="AN305" i="3"/>
  <c r="AO305" i="3"/>
  <c r="BR420" i="3"/>
  <c r="CB420" i="3"/>
  <c r="AR655" i="3"/>
  <c r="AS655" i="3"/>
  <c r="AQ655" i="3"/>
  <c r="AS1285" i="3"/>
  <c r="AQ1285" i="3"/>
  <c r="AR1285" i="3"/>
  <c r="AN1366" i="3"/>
  <c r="AO1366" i="3"/>
  <c r="AP1366" i="3"/>
  <c r="AT1402" i="3"/>
  <c r="AV1402" i="3"/>
  <c r="AU1402" i="3"/>
  <c r="BQ1594" i="3"/>
  <c r="CA1594" i="3"/>
  <c r="AP1718" i="3"/>
  <c r="AN1718" i="3"/>
  <c r="AO1718" i="3"/>
  <c r="AO34" i="3"/>
  <c r="AN34" i="3"/>
  <c r="AP34" i="3"/>
  <c r="AO408" i="3"/>
  <c r="AP408" i="3"/>
  <c r="AN408" i="3"/>
  <c r="AO555" i="3"/>
  <c r="AP555" i="3"/>
  <c r="AN555" i="3"/>
  <c r="BR653" i="3"/>
  <c r="CB653" i="3"/>
  <c r="AQ985" i="3"/>
  <c r="AR985" i="3"/>
  <c r="AS985" i="3"/>
  <c r="AN1129" i="3"/>
  <c r="AO1129" i="3"/>
  <c r="AP1129" i="3"/>
  <c r="AN1161" i="3"/>
  <c r="AO1161" i="3"/>
  <c r="AP1161" i="3"/>
  <c r="AN1193" i="3"/>
  <c r="AO1193" i="3"/>
  <c r="AP1193" i="3"/>
  <c r="AN1185" i="3"/>
  <c r="AO1185" i="3"/>
  <c r="AP1185" i="3"/>
  <c r="CA1338" i="3"/>
  <c r="BQ1338" i="3"/>
  <c r="BR1108" i="3"/>
  <c r="CB1108" i="3"/>
  <c r="BR1569" i="3"/>
  <c r="CB1569" i="3"/>
  <c r="AN446" i="3"/>
  <c r="AP446" i="3"/>
  <c r="AO446" i="3"/>
  <c r="CA262" i="3"/>
  <c r="BQ262" i="3"/>
  <c r="CA362" i="3"/>
  <c r="BQ362" i="3"/>
  <c r="BQ535" i="3"/>
  <c r="CA535" i="3"/>
  <c r="CA494" i="3"/>
  <c r="BQ494" i="3"/>
  <c r="CA558" i="3"/>
  <c r="BQ558" i="3"/>
  <c r="BR650" i="3"/>
  <c r="CB650" i="3"/>
  <c r="BR678" i="3"/>
  <c r="CB678" i="3"/>
  <c r="CA827" i="3"/>
  <c r="BQ827" i="3"/>
  <c r="CA1240" i="3"/>
  <c r="BQ1240" i="3"/>
  <c r="CA1621" i="3"/>
  <c r="BQ1621" i="3"/>
  <c r="AN1743" i="3"/>
  <c r="AO1743" i="3"/>
  <c r="AP1743" i="3"/>
  <c r="BQ543" i="3"/>
  <c r="CA543" i="3"/>
  <c r="CA248" i="3"/>
  <c r="BQ248" i="3"/>
  <c r="CA304" i="3"/>
  <c r="BQ304" i="3"/>
  <c r="CA356" i="3"/>
  <c r="BQ356" i="3"/>
  <c r="BS409" i="3"/>
  <c r="CC409" i="3"/>
  <c r="AP872" i="3"/>
  <c r="AN872" i="3"/>
  <c r="AO872" i="3"/>
  <c r="AP904" i="3"/>
  <c r="AN904" i="3"/>
  <c r="AO904" i="3"/>
  <c r="AQ1037" i="3"/>
  <c r="AR1037" i="3"/>
  <c r="AS1037" i="3"/>
  <c r="CA1127" i="3"/>
  <c r="BQ1127" i="3"/>
  <c r="CA1159" i="3"/>
  <c r="BQ1159" i="3"/>
  <c r="CA1191" i="3"/>
  <c r="BQ1191" i="3"/>
  <c r="BR1476" i="3"/>
  <c r="CB1476" i="3"/>
  <c r="BR1576" i="3"/>
  <c r="CB1576" i="3"/>
  <c r="AN1611" i="3"/>
  <c r="AP1611" i="3"/>
  <c r="AO1611" i="3"/>
  <c r="BQ31" i="3"/>
  <c r="CA31" i="3"/>
  <c r="AO404" i="3"/>
  <c r="AP404" i="3"/>
  <c r="AN404" i="3"/>
  <c r="AO489" i="3"/>
  <c r="AP489" i="3"/>
  <c r="AN489" i="3"/>
  <c r="BQ517" i="3"/>
  <c r="CA517" i="3"/>
  <c r="AR657" i="3"/>
  <c r="AS657" i="3"/>
  <c r="AQ657" i="3"/>
  <c r="BQ956" i="3"/>
  <c r="CA956" i="3"/>
  <c r="AV857" i="3"/>
  <c r="AT857" i="3"/>
  <c r="AU857" i="3"/>
  <c r="AV889" i="3"/>
  <c r="AT889" i="3"/>
  <c r="AU889" i="3"/>
  <c r="AV921" i="3"/>
  <c r="AT921" i="3"/>
  <c r="AU921" i="3"/>
  <c r="AS1255" i="3"/>
  <c r="AQ1255" i="3"/>
  <c r="AR1255" i="3"/>
  <c r="AN1244" i="3"/>
  <c r="AO1244" i="3"/>
  <c r="AP1244" i="3"/>
  <c r="AP1369" i="3"/>
  <c r="AN1369" i="3"/>
  <c r="AO1369" i="3"/>
  <c r="AS1440" i="3"/>
  <c r="AQ1440" i="3"/>
  <c r="AR1440" i="3"/>
  <c r="BR1510" i="3"/>
  <c r="CB1510" i="3"/>
  <c r="AP1557" i="3"/>
  <c r="AN1557" i="3"/>
  <c r="AO1557" i="3"/>
  <c r="CA52" i="3"/>
  <c r="BQ52" i="3"/>
  <c r="CA76" i="3"/>
  <c r="BQ76" i="3"/>
  <c r="CA108" i="3"/>
  <c r="BQ108" i="3"/>
  <c r="CA140" i="3"/>
  <c r="BQ140" i="3"/>
  <c r="CA172" i="3"/>
  <c r="BQ172" i="3"/>
  <c r="BQ215" i="3"/>
  <c r="CA215" i="3"/>
  <c r="BQ710" i="3"/>
  <c r="CA710" i="3"/>
  <c r="BQ742" i="3"/>
  <c r="CA742" i="3"/>
  <c r="BQ774" i="3"/>
  <c r="CA774" i="3"/>
  <c r="BQ806" i="3"/>
  <c r="CA806" i="3"/>
  <c r="BQ1126" i="3"/>
  <c r="CA1126" i="3"/>
  <c r="BQ1158" i="3"/>
  <c r="CA1158" i="3"/>
  <c r="BQ1190" i="3"/>
  <c r="CA1190" i="3"/>
  <c r="BR1326" i="3"/>
  <c r="CB1326" i="3"/>
  <c r="AN1407" i="3"/>
  <c r="AP1407" i="3"/>
  <c r="AO1407" i="3"/>
  <c r="AN1550" i="3"/>
  <c r="AO1550" i="3"/>
  <c r="AP1550" i="3"/>
  <c r="BR1573" i="3"/>
  <c r="CB1573" i="3"/>
  <c r="AP299" i="3"/>
  <c r="AN299" i="3"/>
  <c r="AO299" i="3"/>
  <c r="AO537" i="3"/>
  <c r="AP537" i="3"/>
  <c r="AN537" i="3"/>
  <c r="BQ523" i="3"/>
  <c r="CA523" i="3"/>
  <c r="BR1498" i="3"/>
  <c r="CB1498" i="3"/>
  <c r="BQ1596" i="3"/>
  <c r="CA1596" i="3"/>
  <c r="CA1693" i="3"/>
  <c r="BQ1693" i="3"/>
  <c r="AS1724" i="3"/>
  <c r="AQ1724" i="3"/>
  <c r="AR1724" i="3"/>
  <c r="AN58" i="3"/>
  <c r="AO58" i="3"/>
  <c r="AP58" i="3"/>
  <c r="AN90" i="3"/>
  <c r="AO90" i="3"/>
  <c r="AP90" i="3"/>
  <c r="AN122" i="3"/>
  <c r="AO122" i="3"/>
  <c r="AP122" i="3"/>
  <c r="AN154" i="3"/>
  <c r="AO154" i="3"/>
  <c r="AP154" i="3"/>
  <c r="AN186" i="3"/>
  <c r="AO186" i="3"/>
  <c r="AP186" i="3"/>
  <c r="AP229" i="3"/>
  <c r="AN229" i="3"/>
  <c r="AO229" i="3"/>
  <c r="AW419" i="3"/>
  <c r="AX419" i="3"/>
  <c r="BR1043" i="3"/>
  <c r="CB1043" i="3"/>
  <c r="BR1075" i="3"/>
  <c r="CB1075" i="3"/>
  <c r="CA1260" i="3"/>
  <c r="BQ1260" i="3"/>
  <c r="CA1292" i="3"/>
  <c r="BQ1292" i="3"/>
  <c r="BR1321" i="3"/>
  <c r="CB1321" i="3"/>
  <c r="CA1425" i="3"/>
  <c r="BQ1425" i="3"/>
  <c r="CA1457" i="3"/>
  <c r="BQ1457" i="3"/>
  <c r="AN1560" i="3"/>
  <c r="AO1560" i="3"/>
  <c r="AP1560" i="3"/>
  <c r="AP289" i="3"/>
  <c r="AN289" i="3"/>
  <c r="AO289" i="3"/>
  <c r="AO519" i="3"/>
  <c r="AP519" i="3"/>
  <c r="AN519" i="3"/>
  <c r="AS599" i="3"/>
  <c r="AQ599" i="3"/>
  <c r="AR599" i="3"/>
  <c r="BR671" i="3"/>
  <c r="CB671" i="3"/>
  <c r="AS1261" i="3"/>
  <c r="AQ1261" i="3"/>
  <c r="AR1261" i="3"/>
  <c r="AN1346" i="3"/>
  <c r="AO1346" i="3"/>
  <c r="AP1346" i="3"/>
  <c r="AN1378" i="3"/>
  <c r="AO1378" i="3"/>
  <c r="AP1378" i="3"/>
  <c r="CC1408" i="3"/>
  <c r="BS1408" i="3"/>
  <c r="BR1519" i="3"/>
  <c r="CB1519" i="3"/>
  <c r="BR1634" i="3"/>
  <c r="CB1634" i="3"/>
  <c r="BR1641" i="3"/>
  <c r="CB1641" i="3"/>
  <c r="BQ225" i="3"/>
  <c r="CA225" i="3"/>
  <c r="AO591" i="3"/>
  <c r="AP591" i="3"/>
  <c r="AN591" i="3"/>
  <c r="AO587" i="3"/>
  <c r="AP587" i="3"/>
  <c r="AN587" i="3"/>
  <c r="BR1093" i="3"/>
  <c r="CB1093" i="3"/>
  <c r="AN1212" i="3"/>
  <c r="AO1212" i="3"/>
  <c r="AP1212" i="3"/>
  <c r="CA1469" i="3"/>
  <c r="BQ1469" i="3"/>
  <c r="AN254" i="3"/>
  <c r="AO254" i="3"/>
  <c r="AP254" i="3"/>
  <c r="AN318" i="3"/>
  <c r="AO318" i="3"/>
  <c r="AP318" i="3"/>
  <c r="CA470" i="3"/>
  <c r="BQ470" i="3"/>
  <c r="CA534" i="3"/>
  <c r="BQ534" i="3"/>
  <c r="CA598" i="3"/>
  <c r="BQ598" i="3"/>
  <c r="AV699" i="3"/>
  <c r="AT699" i="3"/>
  <c r="AU699" i="3"/>
  <c r="AV731" i="3"/>
  <c r="AT731" i="3"/>
  <c r="AU731" i="3"/>
  <c r="AV763" i="3"/>
  <c r="AT763" i="3"/>
  <c r="AU763" i="3"/>
  <c r="AV795" i="3"/>
  <c r="AT795" i="3"/>
  <c r="AU795" i="3"/>
  <c r="AP826" i="3"/>
  <c r="AN826" i="3"/>
  <c r="AO826" i="3"/>
  <c r="AN839" i="3"/>
  <c r="AO839" i="3"/>
  <c r="AP839" i="3"/>
  <c r="CA1062" i="3"/>
  <c r="BQ1062" i="3"/>
  <c r="BR1243" i="3"/>
  <c r="CB1243" i="3"/>
  <c r="BQ1367" i="3"/>
  <c r="CA1367" i="3"/>
  <c r="BR1436" i="3"/>
  <c r="CB1436" i="3"/>
  <c r="AR1518" i="3"/>
  <c r="AS1518" i="3"/>
  <c r="AQ1518" i="3"/>
  <c r="CA1587" i="3"/>
  <c r="BQ1587" i="3"/>
  <c r="BR1628" i="3"/>
  <c r="CB1628" i="3"/>
  <c r="AO20" i="3"/>
  <c r="AN20" i="3"/>
  <c r="AP20" i="3"/>
  <c r="BR844" i="3"/>
  <c r="CB844" i="3"/>
  <c r="BR1001" i="3"/>
  <c r="CB1001" i="3"/>
  <c r="CA1147" i="3"/>
  <c r="BQ1147" i="3"/>
  <c r="CA1179" i="3"/>
  <c r="BQ1179" i="3"/>
  <c r="AO1120" i="3"/>
  <c r="AP1120" i="3"/>
  <c r="AN1120" i="3"/>
  <c r="AO1152" i="3"/>
  <c r="AP1152" i="3"/>
  <c r="AN1152" i="3"/>
  <c r="AO1184" i="3"/>
  <c r="AP1184" i="3"/>
  <c r="AN1184" i="3"/>
  <c r="AS1484" i="3"/>
  <c r="AQ1484" i="3"/>
  <c r="AR1484" i="3"/>
  <c r="AN1489" i="3"/>
  <c r="AO1489" i="3"/>
  <c r="AP1489" i="3"/>
  <c r="AQ1572" i="3"/>
  <c r="AS1572" i="3"/>
  <c r="AR1572" i="3"/>
  <c r="BR1726" i="3"/>
  <c r="CB1726" i="3"/>
  <c r="BQ19" i="3"/>
  <c r="CA19" i="3"/>
  <c r="BQ383" i="3"/>
  <c r="CA383" i="3"/>
  <c r="BQ521" i="3"/>
  <c r="CA521" i="3"/>
  <c r="CA294" i="3"/>
  <c r="BQ294" i="3"/>
  <c r="CA342" i="3"/>
  <c r="BQ342" i="3"/>
  <c r="BS405" i="3"/>
  <c r="CC405" i="3"/>
  <c r="CA474" i="3"/>
  <c r="BQ474" i="3"/>
  <c r="CA538" i="3"/>
  <c r="BQ538" i="3"/>
  <c r="BR666" i="3"/>
  <c r="CB666" i="3"/>
  <c r="BQ942" i="3"/>
  <c r="CA942" i="3"/>
  <c r="AV885" i="3"/>
  <c r="AT885" i="3"/>
  <c r="AU885" i="3"/>
  <c r="AV917" i="3"/>
  <c r="AT917" i="3"/>
  <c r="AU917" i="3"/>
  <c r="BQ1231" i="3"/>
  <c r="CA1231" i="3"/>
  <c r="BR1432" i="3"/>
  <c r="CB1432" i="3"/>
  <c r="CA1691" i="3"/>
  <c r="BQ1691" i="3"/>
  <c r="BR1777" i="3"/>
  <c r="CB1777" i="3"/>
  <c r="BQ698" i="3"/>
  <c r="CA698" i="3"/>
  <c r="BQ730" i="3"/>
  <c r="CA730" i="3"/>
  <c r="BQ762" i="3"/>
  <c r="CA762" i="3"/>
  <c r="BQ794" i="3"/>
  <c r="CA794" i="3"/>
  <c r="BR1106" i="3"/>
  <c r="CB1106" i="3"/>
  <c r="CA1238" i="3"/>
  <c r="BQ1238" i="3"/>
  <c r="CA1274" i="3"/>
  <c r="BQ1274" i="3"/>
  <c r="CA1306" i="3"/>
  <c r="BQ1306" i="3"/>
  <c r="AN1435" i="3"/>
  <c r="AO1435" i="3"/>
  <c r="AP1435" i="3"/>
  <c r="BR1513" i="3"/>
  <c r="CB1513" i="3"/>
  <c r="AN1530" i="3"/>
  <c r="AO1530" i="3"/>
  <c r="AP1530" i="3"/>
  <c r="AN1562" i="3"/>
  <c r="AO1562" i="3"/>
  <c r="AP1562" i="3"/>
  <c r="AN1682" i="3"/>
  <c r="AO1682" i="3"/>
  <c r="AP1682" i="3"/>
  <c r="BQ93" i="3"/>
  <c r="CA93" i="3"/>
  <c r="BQ125" i="3"/>
  <c r="CA125" i="3"/>
  <c r="BQ157" i="3"/>
  <c r="CA157" i="3"/>
  <c r="BQ189" i="3"/>
  <c r="CA189" i="3"/>
  <c r="AP200" i="3"/>
  <c r="AN200" i="3"/>
  <c r="AO200" i="3"/>
  <c r="BQ369" i="3"/>
  <c r="CA369" i="3"/>
  <c r="BQ505" i="3"/>
  <c r="CA505" i="3"/>
  <c r="AO501" i="3"/>
  <c r="AP501" i="3"/>
  <c r="AN501" i="3"/>
  <c r="AQ846" i="3"/>
  <c r="AS846" i="3"/>
  <c r="AR846" i="3"/>
  <c r="AQ1105" i="3"/>
  <c r="AS1105" i="3"/>
  <c r="AR1105" i="3"/>
  <c r="AS1251" i="3"/>
  <c r="AQ1251" i="3"/>
  <c r="AR1251" i="3"/>
  <c r="AS1315" i="3"/>
  <c r="AQ1315" i="3"/>
  <c r="AR1315" i="3"/>
  <c r="AP1543" i="3"/>
  <c r="AN1543" i="3"/>
  <c r="AO1543" i="3"/>
  <c r="AP1592" i="3"/>
  <c r="AN1592" i="3"/>
  <c r="AO1592" i="3"/>
  <c r="AP1762" i="3"/>
  <c r="AN1762" i="3"/>
  <c r="AO1762" i="3"/>
  <c r="AQ410" i="3"/>
  <c r="AR410" i="3"/>
  <c r="AS410" i="3"/>
  <c r="AQ406" i="3"/>
  <c r="AR406" i="3"/>
  <c r="AS406" i="3"/>
  <c r="AO511" i="3"/>
  <c r="AP511" i="3"/>
  <c r="AN511" i="3"/>
  <c r="AP688" i="3"/>
  <c r="AN688" i="3"/>
  <c r="AO688" i="3"/>
  <c r="AP720" i="3"/>
  <c r="AN720" i="3"/>
  <c r="AO720" i="3"/>
  <c r="AP752" i="3"/>
  <c r="AN752" i="3"/>
  <c r="AO752" i="3"/>
  <c r="AP784" i="3"/>
  <c r="AN784" i="3"/>
  <c r="AO784" i="3"/>
  <c r="AP816" i="3"/>
  <c r="AN816" i="3"/>
  <c r="AO816" i="3"/>
  <c r="CA1226" i="3"/>
  <c r="BQ1226" i="3"/>
  <c r="CA1403" i="3"/>
  <c r="BQ1403" i="3"/>
  <c r="AP315" i="3"/>
  <c r="AN315" i="3"/>
  <c r="AO315" i="3"/>
  <c r="BR677" i="3"/>
  <c r="CB677" i="3"/>
  <c r="BS701" i="3"/>
  <c r="CC701" i="3"/>
  <c r="BS733" i="3"/>
  <c r="CC733" i="3"/>
  <c r="BS765" i="3"/>
  <c r="CC765" i="3"/>
  <c r="BS797" i="3"/>
  <c r="CC797" i="3"/>
  <c r="AQ1523" i="3"/>
  <c r="AS1523" i="3"/>
  <c r="AR1523" i="3"/>
  <c r="BQ1657" i="3"/>
  <c r="CA1657" i="3"/>
  <c r="CA1727" i="3"/>
  <c r="BQ1727" i="3"/>
  <c r="BQ303" i="3"/>
  <c r="CA303" i="3"/>
  <c r="CC233" i="3"/>
  <c r="BS233" i="3"/>
  <c r="CA288" i="3"/>
  <c r="BQ288" i="3"/>
  <c r="CA336" i="3"/>
  <c r="BQ336" i="3"/>
  <c r="BS401" i="3"/>
  <c r="CC401" i="3"/>
  <c r="BQ483" i="3"/>
  <c r="CA483" i="3"/>
  <c r="CA508" i="3"/>
  <c r="BQ508" i="3"/>
  <c r="CA572" i="3"/>
  <c r="BQ572" i="3"/>
  <c r="AP987" i="3"/>
  <c r="AO987" i="3"/>
  <c r="AN987" i="3"/>
  <c r="BR1102" i="3"/>
  <c r="CB1102" i="3"/>
  <c r="AQ1049" i="3"/>
  <c r="AR1049" i="3"/>
  <c r="AS1049" i="3"/>
  <c r="AN1216" i="3"/>
  <c r="AP1216" i="3"/>
  <c r="AO1216" i="3"/>
  <c r="AN1479" i="3"/>
  <c r="AO1479" i="3"/>
  <c r="AP1479" i="3"/>
  <c r="AN1656" i="3"/>
  <c r="AO1656" i="3"/>
  <c r="AP1656" i="3"/>
  <c r="BR1748" i="3"/>
  <c r="CB1748" i="3"/>
  <c r="CA1121" i="3"/>
  <c r="BQ1121" i="3"/>
  <c r="CA1201" i="3"/>
  <c r="BQ1201" i="3"/>
  <c r="AN1487" i="3"/>
  <c r="AO1487" i="3"/>
  <c r="AP1487" i="3"/>
  <c r="BR646" i="3"/>
  <c r="CB646" i="3"/>
  <c r="AV791" i="3"/>
  <c r="AT791" i="3"/>
  <c r="AU791" i="3"/>
  <c r="AP1395" i="3"/>
  <c r="AN1395" i="3"/>
  <c r="AO1395" i="3"/>
  <c r="AS1444" i="3"/>
  <c r="AQ1444" i="3"/>
  <c r="AR1444" i="3"/>
  <c r="AS1780" i="3"/>
  <c r="AQ1780" i="3"/>
  <c r="AR1780" i="3"/>
  <c r="AS1704" i="3"/>
  <c r="AQ1704" i="3"/>
  <c r="AR1704" i="3"/>
  <c r="AO65" i="3"/>
  <c r="AP65" i="3"/>
  <c r="AN65" i="3"/>
  <c r="CA298" i="3"/>
  <c r="BQ298" i="3"/>
  <c r="BQ435" i="3"/>
  <c r="CA435" i="3"/>
  <c r="CA1064" i="3"/>
  <c r="BQ1064" i="3"/>
  <c r="BQ221" i="3"/>
  <c r="CA221" i="3"/>
  <c r="BQ425" i="3"/>
  <c r="CA425" i="3"/>
  <c r="AV743" i="3"/>
  <c r="AT743" i="3"/>
  <c r="AU743" i="3"/>
  <c r="BR853" i="3"/>
  <c r="CB853" i="3"/>
  <c r="AV907" i="3"/>
  <c r="AT907" i="3"/>
  <c r="AU907" i="3"/>
  <c r="AN963" i="3"/>
  <c r="AO963" i="3"/>
  <c r="AP963" i="3"/>
  <c r="CA1082" i="3"/>
  <c r="BQ1082" i="3"/>
  <c r="AP1379" i="3"/>
  <c r="AN1379" i="3"/>
  <c r="AO1379" i="3"/>
  <c r="AS1412" i="3"/>
  <c r="AQ1412" i="3"/>
  <c r="AR1412" i="3"/>
  <c r="AS1622" i="3"/>
  <c r="AQ1622" i="3"/>
  <c r="AR1622" i="3"/>
  <c r="CA28" i="3"/>
  <c r="BQ28" i="3"/>
  <c r="BQ632" i="3"/>
  <c r="CA632" i="3"/>
  <c r="AP964" i="3"/>
  <c r="AN964" i="3"/>
  <c r="AO964" i="3"/>
  <c r="AO1132" i="3"/>
  <c r="AP1132" i="3"/>
  <c r="AN1132" i="3"/>
  <c r="AO1196" i="3"/>
  <c r="AP1196" i="3"/>
  <c r="AN1196" i="3"/>
  <c r="AS1685" i="3"/>
  <c r="AQ1685" i="3"/>
  <c r="AR1685" i="3"/>
  <c r="AO91" i="3"/>
  <c r="AP91" i="3"/>
  <c r="AN91" i="3"/>
  <c r="AO187" i="3"/>
  <c r="AP187" i="3"/>
  <c r="AN187" i="3"/>
  <c r="BQ453" i="3"/>
  <c r="CA453" i="3"/>
  <c r="CA530" i="3"/>
  <c r="BQ530" i="3"/>
  <c r="BR855" i="3"/>
  <c r="CB855" i="3"/>
  <c r="CA1080" i="3"/>
  <c r="BQ1080" i="3"/>
  <c r="AS1728" i="3"/>
  <c r="AQ1728" i="3"/>
  <c r="AR1728" i="3"/>
  <c r="BQ890" i="3"/>
  <c r="CA890" i="3"/>
  <c r="AQ1027" i="3"/>
  <c r="AR1027" i="3"/>
  <c r="AS1027" i="3"/>
  <c r="AN1286" i="3"/>
  <c r="AO1286" i="3"/>
  <c r="AP1286" i="3"/>
  <c r="AN1455" i="3"/>
  <c r="AO1455" i="3"/>
  <c r="AP1455" i="3"/>
  <c r="AN1664" i="3"/>
  <c r="AO1664" i="3"/>
  <c r="AP1664" i="3"/>
  <c r="BQ97" i="3"/>
  <c r="CA97" i="3"/>
  <c r="BQ129" i="3"/>
  <c r="CA129" i="3"/>
  <c r="BQ161" i="3"/>
  <c r="CA161" i="3"/>
  <c r="BQ194" i="3"/>
  <c r="CA194" i="3"/>
  <c r="BQ75" i="3"/>
  <c r="CA75" i="3"/>
  <c r="AO459" i="3"/>
  <c r="AP459" i="3"/>
  <c r="AN459" i="3"/>
  <c r="AQ654" i="3"/>
  <c r="AS654" i="3"/>
  <c r="AR654" i="3"/>
  <c r="BR849" i="3"/>
  <c r="CB849" i="3"/>
  <c r="AS1257" i="3"/>
  <c r="AQ1257" i="3"/>
  <c r="AR1257" i="3"/>
  <c r="AS1275" i="3"/>
  <c r="AQ1275" i="3"/>
  <c r="AR1275" i="3"/>
  <c r="AN1334" i="3"/>
  <c r="AO1334" i="3"/>
  <c r="AP1334" i="3"/>
  <c r="BQ1531" i="3"/>
  <c r="CA1531" i="3"/>
  <c r="BQ1563" i="3"/>
  <c r="CA1563" i="3"/>
  <c r="AP1659" i="3"/>
  <c r="AN1659" i="3"/>
  <c r="AO1659" i="3"/>
  <c r="CC620" i="3"/>
  <c r="BS620" i="3"/>
  <c r="AO545" i="3"/>
  <c r="AP545" i="3"/>
  <c r="AN545" i="3"/>
  <c r="CA496" i="3"/>
  <c r="BQ496" i="3"/>
  <c r="CA560" i="3"/>
  <c r="BQ560" i="3"/>
  <c r="CA612" i="3"/>
  <c r="BQ612" i="3"/>
  <c r="BQ700" i="3"/>
  <c r="CA700" i="3"/>
  <c r="BQ732" i="3"/>
  <c r="CA732" i="3"/>
  <c r="BQ764" i="3"/>
  <c r="CA764" i="3"/>
  <c r="BQ796" i="3"/>
  <c r="CA796" i="3"/>
  <c r="AV970" i="3"/>
  <c r="AT970" i="3"/>
  <c r="AU970" i="3"/>
  <c r="AS1116" i="3"/>
  <c r="AQ1116" i="3"/>
  <c r="AR1116" i="3"/>
  <c r="AN1401" i="3"/>
  <c r="AP1401" i="3"/>
  <c r="AO1401" i="3"/>
  <c r="BR1749" i="3"/>
  <c r="CB1749" i="3"/>
  <c r="BQ347" i="3"/>
  <c r="CA347" i="3"/>
  <c r="AO455" i="3"/>
  <c r="AP455" i="3"/>
  <c r="AN455" i="3"/>
  <c r="AV697" i="3"/>
  <c r="AT697" i="3"/>
  <c r="AU697" i="3"/>
  <c r="AV729" i="3"/>
  <c r="AT729" i="3"/>
  <c r="AU729" i="3"/>
  <c r="AV761" i="3"/>
  <c r="AT761" i="3"/>
  <c r="AU761" i="3"/>
  <c r="AV793" i="3"/>
  <c r="AT793" i="3"/>
  <c r="AU793" i="3"/>
  <c r="BQ840" i="3"/>
  <c r="CA840" i="3"/>
  <c r="BQ1606" i="3"/>
  <c r="CA1606" i="3"/>
  <c r="BQ1653" i="3"/>
  <c r="CA1653" i="3"/>
  <c r="BR1764" i="3"/>
  <c r="CB1764" i="3"/>
  <c r="BR204" i="3"/>
  <c r="CB204" i="3"/>
  <c r="CA228" i="3"/>
  <c r="BQ228" i="3"/>
  <c r="CA280" i="3"/>
  <c r="BQ280" i="3"/>
  <c r="CA396" i="3"/>
  <c r="BQ396" i="3"/>
  <c r="CA468" i="3"/>
  <c r="BQ468" i="3"/>
  <c r="CA532" i="3"/>
  <c r="BQ532" i="3"/>
  <c r="CA596" i="3"/>
  <c r="BQ596" i="3"/>
  <c r="CA953" i="3"/>
  <c r="BQ953" i="3"/>
  <c r="BR1071" i="3"/>
  <c r="CB1071" i="3"/>
  <c r="CA1125" i="3"/>
  <c r="BQ1125" i="3"/>
  <c r="CA1157" i="3"/>
  <c r="BQ1157" i="3"/>
  <c r="CA1189" i="3"/>
  <c r="BQ1189" i="3"/>
  <c r="CA1220" i="3"/>
  <c r="BQ1220" i="3"/>
  <c r="AT1400" i="3"/>
  <c r="AV1400" i="3"/>
  <c r="AU1400" i="3"/>
  <c r="AS1504" i="3"/>
  <c r="AQ1504" i="3"/>
  <c r="AR1504" i="3"/>
  <c r="AN1499" i="3"/>
  <c r="AO1499" i="3"/>
  <c r="AP1499" i="3"/>
  <c r="BR1750" i="3"/>
  <c r="CB1750" i="3"/>
  <c r="BQ311" i="3"/>
  <c r="CA311" i="3"/>
  <c r="CA415" i="3"/>
  <c r="BQ415" i="3"/>
  <c r="AO429" i="3"/>
  <c r="AP429" i="3"/>
  <c r="AN429" i="3"/>
  <c r="BR672" i="3"/>
  <c r="CB672" i="3"/>
  <c r="BS871" i="3"/>
  <c r="CC871" i="3"/>
  <c r="BS903" i="3"/>
  <c r="CC903" i="3"/>
  <c r="CA955" i="3"/>
  <c r="BQ955" i="3"/>
  <c r="BQ1229" i="3"/>
  <c r="CA1229" i="3"/>
  <c r="CA1364" i="3"/>
  <c r="BQ1364" i="3"/>
  <c r="CA1396" i="3"/>
  <c r="BQ1396" i="3"/>
  <c r="BR1648" i="3"/>
  <c r="CB1648" i="3"/>
  <c r="AO22" i="3"/>
  <c r="AP22" i="3"/>
  <c r="AN22" i="3"/>
  <c r="AN216" i="3"/>
  <c r="AO216" i="3"/>
  <c r="AP216" i="3"/>
  <c r="AN268" i="3"/>
  <c r="AO268" i="3"/>
  <c r="AP268" i="3"/>
  <c r="AN324" i="3"/>
  <c r="AO324" i="3"/>
  <c r="AP324" i="3"/>
  <c r="AN372" i="3"/>
  <c r="AO372" i="3"/>
  <c r="AP372" i="3"/>
  <c r="BR674" i="3"/>
  <c r="CB674" i="3"/>
  <c r="BQ868" i="3"/>
  <c r="CA868" i="3"/>
  <c r="BQ900" i="3"/>
  <c r="CA900" i="3"/>
  <c r="BQ932" i="3"/>
  <c r="CA932" i="3"/>
  <c r="BR1073" i="3"/>
  <c r="CB1073" i="3"/>
  <c r="BR1442" i="3"/>
  <c r="CB1442" i="3"/>
  <c r="CA1676" i="3"/>
  <c r="BQ1676" i="3"/>
  <c r="BQ1770" i="3"/>
  <c r="CA1770" i="3"/>
  <c r="AO95" i="3"/>
  <c r="AP95" i="3"/>
  <c r="AN95" i="3"/>
  <c r="AO127" i="3"/>
  <c r="AP127" i="3"/>
  <c r="AN127" i="3"/>
  <c r="AO159" i="3"/>
  <c r="AP159" i="3"/>
  <c r="AN159" i="3"/>
  <c r="AO191" i="3"/>
  <c r="AP191" i="3"/>
  <c r="AN191" i="3"/>
  <c r="BQ73" i="3"/>
  <c r="CA73" i="3"/>
  <c r="BQ341" i="3"/>
  <c r="CA341" i="3"/>
  <c r="AV615" i="3"/>
  <c r="AT615" i="3"/>
  <c r="AU615" i="3"/>
  <c r="BQ439" i="3"/>
  <c r="CA439" i="3"/>
  <c r="AP626" i="3"/>
  <c r="AO626" i="3"/>
  <c r="AN626" i="3"/>
  <c r="BR641" i="3"/>
  <c r="CB641" i="3"/>
  <c r="BQ946" i="3"/>
  <c r="CA946" i="3"/>
  <c r="CA1060" i="3"/>
  <c r="BQ1060" i="3"/>
  <c r="CA1092" i="3"/>
  <c r="BQ1092" i="3"/>
  <c r="BR1279" i="3"/>
  <c r="CB1279" i="3"/>
  <c r="BQ1349" i="3"/>
  <c r="CA1349" i="3"/>
  <c r="BQ1381" i="3"/>
  <c r="CA1381" i="3"/>
  <c r="BR1514" i="3"/>
  <c r="CB1514" i="3"/>
  <c r="AP1553" i="3"/>
  <c r="AN1553" i="3"/>
  <c r="AO1553" i="3"/>
  <c r="AN1601" i="3"/>
  <c r="AO1601" i="3"/>
  <c r="AP1601" i="3"/>
  <c r="BR1737" i="3"/>
  <c r="CB1737" i="3"/>
  <c r="AN64" i="3"/>
  <c r="AO64" i="3"/>
  <c r="AP64" i="3"/>
  <c r="AN96" i="3"/>
  <c r="AO96" i="3"/>
  <c r="AP96" i="3"/>
  <c r="AN128" i="3"/>
  <c r="AO128" i="3"/>
  <c r="AP128" i="3"/>
  <c r="AN160" i="3"/>
  <c r="AO160" i="3"/>
  <c r="AP160" i="3"/>
  <c r="AP363" i="3"/>
  <c r="AN363" i="3"/>
  <c r="AO363" i="3"/>
  <c r="AT828" i="3"/>
  <c r="AU828" i="3"/>
  <c r="AV828" i="3"/>
  <c r="BQ862" i="3"/>
  <c r="CA862" i="3"/>
  <c r="BQ894" i="3"/>
  <c r="CA894" i="3"/>
  <c r="BQ926" i="3"/>
  <c r="CA926" i="3"/>
  <c r="BQ993" i="3"/>
  <c r="CA993" i="3"/>
  <c r="BQ1146" i="3"/>
  <c r="CA1146" i="3"/>
  <c r="BQ1178" i="3"/>
  <c r="CA1178" i="3"/>
  <c r="BR1577" i="3"/>
  <c r="CB1577" i="3"/>
  <c r="BR1722" i="3"/>
  <c r="CB1722" i="3"/>
  <c r="BR416" i="3"/>
  <c r="CB416" i="3"/>
  <c r="BR1009" i="3"/>
  <c r="CB1009" i="3"/>
  <c r="AS1281" i="3"/>
  <c r="AQ1281" i="3"/>
  <c r="AR1281" i="3"/>
  <c r="AN1399" i="3"/>
  <c r="AP1399" i="3"/>
  <c r="AO1399" i="3"/>
  <c r="AT1464" i="3"/>
  <c r="AV1464" i="3"/>
  <c r="AU1464" i="3"/>
  <c r="AN1689" i="3"/>
  <c r="AP1689" i="3"/>
  <c r="AO1689" i="3"/>
  <c r="AN41" i="3"/>
  <c r="AO41" i="3"/>
  <c r="AP41" i="3"/>
  <c r="AN78" i="3"/>
  <c r="AO78" i="3"/>
  <c r="AP78" i="3"/>
  <c r="AN110" i="3"/>
  <c r="AO110" i="3"/>
  <c r="AP110" i="3"/>
  <c r="AN142" i="3"/>
  <c r="AO142" i="3"/>
  <c r="AP142" i="3"/>
  <c r="AN174" i="3"/>
  <c r="AO174" i="3"/>
  <c r="AP174" i="3"/>
  <c r="AN472" i="3"/>
  <c r="AO472" i="3"/>
  <c r="AP472" i="3"/>
  <c r="AN536" i="3"/>
  <c r="AO536" i="3"/>
  <c r="AP536" i="3"/>
  <c r="AN600" i="3"/>
  <c r="AO600" i="3"/>
  <c r="AP600" i="3"/>
  <c r="AP948" i="3"/>
  <c r="AN948" i="3"/>
  <c r="AO948" i="3"/>
  <c r="AQ1067" i="3"/>
  <c r="AR1067" i="3"/>
  <c r="AS1067" i="3"/>
  <c r="AN1248" i="3"/>
  <c r="AO1248" i="3"/>
  <c r="AP1248" i="3"/>
  <c r="AN1280" i="3"/>
  <c r="AO1280" i="3"/>
  <c r="AP1280" i="3"/>
  <c r="AN1312" i="3"/>
  <c r="AO1312" i="3"/>
  <c r="AP1312" i="3"/>
  <c r="AN1413" i="3"/>
  <c r="AO1413" i="3"/>
  <c r="AP1413" i="3"/>
  <c r="AN1445" i="3"/>
  <c r="AO1445" i="3"/>
  <c r="AP1445" i="3"/>
  <c r="CA1556" i="3"/>
  <c r="BQ1556" i="3"/>
  <c r="AP337" i="3"/>
  <c r="AN337" i="3"/>
  <c r="AO337" i="3"/>
  <c r="BR607" i="3"/>
  <c r="CB607" i="3"/>
  <c r="AN951" i="3"/>
  <c r="AO951" i="3"/>
  <c r="AP951" i="3"/>
  <c r="AQ1025" i="3"/>
  <c r="AR1025" i="3"/>
  <c r="AS1025" i="3"/>
  <c r="BR1269" i="3"/>
  <c r="CB1269" i="3"/>
  <c r="CA1342" i="3"/>
  <c r="BQ1342" i="3"/>
  <c r="CA1374" i="3"/>
  <c r="BQ1374" i="3"/>
  <c r="AP1602" i="3"/>
  <c r="AN1602" i="3"/>
  <c r="AO1602" i="3"/>
  <c r="BQ259" i="3"/>
  <c r="CA259" i="3"/>
  <c r="BQ1237" i="3"/>
  <c r="CA1237" i="3"/>
  <c r="BR1480" i="3"/>
  <c r="CB1480" i="3"/>
  <c r="BQ49" i="3"/>
  <c r="CA49" i="3"/>
  <c r="CA422" i="3"/>
  <c r="BQ422" i="3"/>
  <c r="CA222" i="3"/>
  <c r="BQ222" i="3"/>
  <c r="CA274" i="3"/>
  <c r="BQ274" i="3"/>
  <c r="CA378" i="3"/>
  <c r="BQ378" i="3"/>
  <c r="CA510" i="3"/>
  <c r="BQ510" i="3"/>
  <c r="CA574" i="3"/>
  <c r="BQ574" i="3"/>
  <c r="AN835" i="3"/>
  <c r="AO835" i="3"/>
  <c r="AP835" i="3"/>
  <c r="AN1672" i="3"/>
  <c r="AP1672" i="3"/>
  <c r="AO1672" i="3"/>
  <c r="AS1768" i="3"/>
  <c r="AQ1768" i="3"/>
  <c r="AR1768" i="3"/>
  <c r="AT237" i="3"/>
  <c r="AU237" i="3"/>
  <c r="AV237" i="3"/>
  <c r="AN292" i="3"/>
  <c r="AO292" i="3"/>
  <c r="AP292" i="3"/>
  <c r="AN340" i="3"/>
  <c r="AO340" i="3"/>
  <c r="AP340" i="3"/>
  <c r="AN392" i="3"/>
  <c r="AO392" i="3"/>
  <c r="AP392" i="3"/>
  <c r="BQ880" i="3"/>
  <c r="CA880" i="3"/>
  <c r="BQ912" i="3"/>
  <c r="CA912" i="3"/>
  <c r="AQ1065" i="3"/>
  <c r="AR1065" i="3"/>
  <c r="AS1065" i="3"/>
  <c r="AN1119" i="3"/>
  <c r="AO1119" i="3"/>
  <c r="AP1119" i="3"/>
  <c r="AN1151" i="3"/>
  <c r="AO1151" i="3"/>
  <c r="AP1151" i="3"/>
  <c r="AN1183" i="3"/>
  <c r="AO1183" i="3"/>
  <c r="AP1183" i="3"/>
  <c r="BR1492" i="3"/>
  <c r="CB1492" i="3"/>
  <c r="AN1613" i="3"/>
  <c r="AP1613" i="3"/>
  <c r="AO1613" i="3"/>
  <c r="BQ1669" i="3"/>
  <c r="CA1669" i="3"/>
  <c r="AN1680" i="3"/>
  <c r="AO1680" i="3"/>
  <c r="AP1680" i="3"/>
  <c r="CA1763" i="3"/>
  <c r="BQ1763" i="3"/>
  <c r="BQ261" i="3"/>
  <c r="CA261" i="3"/>
  <c r="AP634" i="3"/>
  <c r="AN634" i="3"/>
  <c r="AO634" i="3"/>
  <c r="AO507" i="3"/>
  <c r="AP507" i="3"/>
  <c r="AN507" i="3"/>
  <c r="BS881" i="3"/>
  <c r="CC881" i="3"/>
  <c r="BS913" i="3"/>
  <c r="CC913" i="3"/>
  <c r="BQ991" i="3"/>
  <c r="CA991" i="3"/>
  <c r="AQ1035" i="3"/>
  <c r="AR1035" i="3"/>
  <c r="AS1035" i="3"/>
  <c r="AO1227" i="3"/>
  <c r="AP1227" i="3"/>
  <c r="AN1227" i="3"/>
  <c r="AS1303" i="3"/>
  <c r="AQ1303" i="3"/>
  <c r="AR1303" i="3"/>
  <c r="BQ1345" i="3"/>
  <c r="CA1345" i="3"/>
  <c r="BQ1377" i="3"/>
  <c r="CA1377" i="3"/>
  <c r="BR1424" i="3"/>
  <c r="CB1424" i="3"/>
  <c r="BR1502" i="3"/>
  <c r="CB1502" i="3"/>
  <c r="BQ1549" i="3"/>
  <c r="CA1549" i="3"/>
  <c r="CC1720" i="3"/>
  <c r="BS1720" i="3"/>
  <c r="BR1765" i="3"/>
  <c r="CB1765" i="3"/>
  <c r="AN50" i="3"/>
  <c r="AO50" i="3"/>
  <c r="AP50" i="3"/>
  <c r="AN84" i="3"/>
  <c r="AO84" i="3"/>
  <c r="AP84" i="3"/>
  <c r="AN116" i="3"/>
  <c r="AO116" i="3"/>
  <c r="AP116" i="3"/>
  <c r="AN148" i="3"/>
  <c r="AO148" i="3"/>
  <c r="AP148" i="3"/>
  <c r="AN180" i="3"/>
  <c r="AO180" i="3"/>
  <c r="AP180" i="3"/>
  <c r="AV413" i="3"/>
  <c r="AT413" i="3"/>
  <c r="AU413" i="3"/>
  <c r="AP702" i="3"/>
  <c r="AN702" i="3"/>
  <c r="AO702" i="3"/>
  <c r="AP734" i="3"/>
  <c r="AN734" i="3"/>
  <c r="AO734" i="3"/>
  <c r="AP766" i="3"/>
  <c r="AN766" i="3"/>
  <c r="AO766" i="3"/>
  <c r="AP798" i="3"/>
  <c r="AN798" i="3"/>
  <c r="AO798" i="3"/>
  <c r="BQ1118" i="3"/>
  <c r="CA1118" i="3"/>
  <c r="BQ1150" i="3"/>
  <c r="CA1150" i="3"/>
  <c r="BQ1182" i="3"/>
  <c r="CA1182" i="3"/>
  <c r="BR1322" i="3"/>
  <c r="CB1322" i="3"/>
  <c r="BR1446" i="3"/>
  <c r="CB1446" i="3"/>
  <c r="AN1542" i="3"/>
  <c r="AO1542" i="3"/>
  <c r="AP1542" i="3"/>
  <c r="AT1614" i="3"/>
  <c r="AV1614" i="3"/>
  <c r="AU1614" i="3"/>
  <c r="CA1739" i="3"/>
  <c r="BQ1739" i="3"/>
  <c r="BQ39" i="3"/>
  <c r="CA39" i="3"/>
  <c r="BQ353" i="3"/>
  <c r="CA353" i="3"/>
  <c r="BS614" i="3"/>
  <c r="CC614" i="3"/>
  <c r="BR1482" i="3"/>
  <c r="CB1482" i="3"/>
  <c r="BQ1604" i="3"/>
  <c r="CA1604" i="3"/>
  <c r="BR1646" i="3"/>
  <c r="CB1646" i="3"/>
  <c r="AN1717" i="3"/>
  <c r="AP1717" i="3"/>
  <c r="AO1717" i="3"/>
  <c r="AN21" i="3"/>
  <c r="AP21" i="3"/>
  <c r="AO21" i="3"/>
  <c r="AN82" i="3"/>
  <c r="AO82" i="3"/>
  <c r="AP82" i="3"/>
  <c r="AN114" i="3"/>
  <c r="AO114" i="3"/>
  <c r="AP114" i="3"/>
  <c r="AN146" i="3"/>
  <c r="AO146" i="3"/>
  <c r="AP146" i="3"/>
  <c r="AN178" i="3"/>
  <c r="AO178" i="3"/>
  <c r="AP178" i="3"/>
  <c r="AO571" i="3"/>
  <c r="AP571" i="3"/>
  <c r="AN571" i="3"/>
  <c r="AQ1091" i="3"/>
  <c r="AR1091" i="3"/>
  <c r="AS1091" i="3"/>
  <c r="CA1268" i="3"/>
  <c r="BQ1268" i="3"/>
  <c r="CA1300" i="3"/>
  <c r="BQ1300" i="3"/>
  <c r="BR1325" i="3"/>
  <c r="CB1325" i="3"/>
  <c r="CA1433" i="3"/>
  <c r="BQ1433" i="3"/>
  <c r="AN1536" i="3"/>
  <c r="AO1536" i="3"/>
  <c r="AP1536" i="3"/>
  <c r="CA211" i="3"/>
  <c r="BQ211" i="3"/>
  <c r="AR639" i="3"/>
  <c r="AS639" i="3"/>
  <c r="AQ639" i="3"/>
  <c r="AS1277" i="3"/>
  <c r="AQ1277" i="3"/>
  <c r="AR1277" i="3"/>
  <c r="AN1336" i="3"/>
  <c r="AO1336" i="3"/>
  <c r="AP1336" i="3"/>
  <c r="AN1370" i="3"/>
  <c r="AO1370" i="3"/>
  <c r="AP1370" i="3"/>
  <c r="AT1410" i="3"/>
  <c r="AV1410" i="3"/>
  <c r="AU1410" i="3"/>
  <c r="AS1618" i="3"/>
  <c r="AQ1618" i="3"/>
  <c r="AR1618" i="3"/>
  <c r="AP1714" i="3"/>
  <c r="AN1714" i="3"/>
  <c r="AO1714" i="3"/>
  <c r="CA40" i="3"/>
  <c r="BQ40" i="3"/>
  <c r="AP345" i="3"/>
  <c r="AN345" i="3"/>
  <c r="AO345" i="3"/>
  <c r="AO465" i="3"/>
  <c r="AP465" i="3"/>
  <c r="AN465" i="3"/>
  <c r="AO461" i="3"/>
  <c r="AP461" i="3"/>
  <c r="AN461" i="3"/>
  <c r="AO581" i="3"/>
  <c r="AP581" i="3"/>
  <c r="AN581" i="3"/>
  <c r="BQ971" i="3"/>
  <c r="CA971" i="3"/>
  <c r="BR1567" i="3"/>
  <c r="CB1567" i="3"/>
  <c r="AO61" i="3"/>
  <c r="AP61" i="3"/>
  <c r="AN61" i="3"/>
  <c r="AN214" i="3"/>
  <c r="AP214" i="3"/>
  <c r="AO214" i="3"/>
  <c r="AN266" i="3"/>
  <c r="AO266" i="3"/>
  <c r="AP266" i="3"/>
  <c r="AN326" i="3"/>
  <c r="AO326" i="3"/>
  <c r="AP326" i="3"/>
  <c r="AN370" i="3"/>
  <c r="AO370" i="3"/>
  <c r="AP370" i="3"/>
  <c r="AO569" i="3"/>
  <c r="AP569" i="3"/>
  <c r="AN569" i="3"/>
  <c r="AN454" i="3"/>
  <c r="AO454" i="3"/>
  <c r="AP454" i="3"/>
  <c r="AN518" i="3"/>
  <c r="AO518" i="3"/>
  <c r="AP518" i="3"/>
  <c r="AN582" i="3"/>
  <c r="AO582" i="3"/>
  <c r="AP582" i="3"/>
  <c r="AQ640" i="3"/>
  <c r="AS640" i="3"/>
  <c r="AR640" i="3"/>
  <c r="BS707" i="3"/>
  <c r="CC707" i="3"/>
  <c r="BS739" i="3"/>
  <c r="CC739" i="3"/>
  <c r="BS771" i="3"/>
  <c r="CC771" i="3"/>
  <c r="BS803" i="3"/>
  <c r="CC803" i="3"/>
  <c r="CA831" i="3"/>
  <c r="BQ831" i="3"/>
  <c r="AP962" i="3"/>
  <c r="AN962" i="3"/>
  <c r="AO962" i="3"/>
  <c r="AN1054" i="3"/>
  <c r="AO1054" i="3"/>
  <c r="AP1054" i="3"/>
  <c r="AN1086" i="3"/>
  <c r="AO1086" i="3"/>
  <c r="AP1086" i="3"/>
  <c r="AP1343" i="3"/>
  <c r="AN1343" i="3"/>
  <c r="AO1343" i="3"/>
  <c r="AP1375" i="3"/>
  <c r="AN1375" i="3"/>
  <c r="AO1375" i="3"/>
  <c r="AS1420" i="3"/>
  <c r="AQ1420" i="3"/>
  <c r="AR1420" i="3"/>
  <c r="BR1512" i="3"/>
  <c r="CB1512" i="3"/>
  <c r="AQ1578" i="3"/>
  <c r="AS1578" i="3"/>
  <c r="AR1578" i="3"/>
  <c r="AS1630" i="3"/>
  <c r="AQ1630" i="3"/>
  <c r="AR1630" i="3"/>
  <c r="AN1633" i="3"/>
  <c r="AO1633" i="3"/>
  <c r="AP1633" i="3"/>
  <c r="AQ1767" i="3"/>
  <c r="AS1767" i="3"/>
  <c r="AR1767" i="3"/>
  <c r="CA36" i="3"/>
  <c r="BQ36" i="3"/>
  <c r="AP418" i="3"/>
  <c r="AO418" i="3"/>
  <c r="AN418" i="3"/>
  <c r="CC830" i="3"/>
  <c r="BS830" i="3"/>
  <c r="AP1097" i="3"/>
  <c r="AN1097" i="3"/>
  <c r="AO1097" i="3"/>
  <c r="AN1139" i="3"/>
  <c r="AO1139" i="3"/>
  <c r="AP1139" i="3"/>
  <c r="AN1171" i="3"/>
  <c r="AO1171" i="3"/>
  <c r="AP1171" i="3"/>
  <c r="AN1203" i="3"/>
  <c r="AO1203" i="3"/>
  <c r="AP1203" i="3"/>
  <c r="AO1144" i="3"/>
  <c r="AP1144" i="3"/>
  <c r="AN1144" i="3"/>
  <c r="AO1176" i="3"/>
  <c r="AP1176" i="3"/>
  <c r="AN1176" i="3"/>
  <c r="AO1208" i="3"/>
  <c r="AP1208" i="3"/>
  <c r="AN1208" i="3"/>
  <c r="BR1337" i="3"/>
  <c r="CB1337" i="3"/>
  <c r="AN1481" i="3"/>
  <c r="AO1481" i="3"/>
  <c r="AP1481" i="3"/>
  <c r="AQ1568" i="3"/>
  <c r="AS1568" i="3"/>
  <c r="AR1568" i="3"/>
  <c r="AP1665" i="3"/>
  <c r="AN1665" i="3"/>
  <c r="AO1665" i="3"/>
  <c r="BQ43" i="3"/>
  <c r="CA43" i="3"/>
  <c r="CA428" i="3"/>
  <c r="BQ428" i="3"/>
  <c r="AN242" i="3"/>
  <c r="AO242" i="3"/>
  <c r="AP242" i="3"/>
  <c r="AN306" i="3"/>
  <c r="AO306" i="3"/>
  <c r="AP306" i="3"/>
  <c r="AN358" i="3"/>
  <c r="AO358" i="3"/>
  <c r="AP358" i="3"/>
  <c r="AO541" i="3"/>
  <c r="AP541" i="3"/>
  <c r="AN541" i="3"/>
  <c r="AN490" i="3"/>
  <c r="AO490" i="3"/>
  <c r="AP490" i="3"/>
  <c r="AN554" i="3"/>
  <c r="AO554" i="3"/>
  <c r="AP554" i="3"/>
  <c r="BR651" i="3"/>
  <c r="CB651" i="3"/>
  <c r="AV974" i="3"/>
  <c r="AT974" i="3"/>
  <c r="AU974" i="3"/>
  <c r="BS877" i="3"/>
  <c r="CC877" i="3"/>
  <c r="BS909" i="3"/>
  <c r="CC909" i="3"/>
  <c r="BR1039" i="3"/>
  <c r="CB1039" i="3"/>
  <c r="BR1448" i="3"/>
  <c r="CB1448" i="3"/>
  <c r="CA1623" i="3"/>
  <c r="BQ1623" i="3"/>
  <c r="AS1706" i="3"/>
  <c r="AQ1706" i="3"/>
  <c r="AR1706" i="3"/>
  <c r="BQ373" i="3"/>
  <c r="CA373" i="3"/>
  <c r="BQ561" i="3"/>
  <c r="CA561" i="3"/>
  <c r="AP690" i="3"/>
  <c r="AN690" i="3"/>
  <c r="AO690" i="3"/>
  <c r="AP722" i="3"/>
  <c r="AN722" i="3"/>
  <c r="AO722" i="3"/>
  <c r="AP754" i="3"/>
  <c r="AN754" i="3"/>
  <c r="AO754" i="3"/>
  <c r="AP786" i="3"/>
  <c r="AN786" i="3"/>
  <c r="AO786" i="3"/>
  <c r="AP818" i="3"/>
  <c r="AN818" i="3"/>
  <c r="AO818" i="3"/>
  <c r="BR845" i="3"/>
  <c r="CB845" i="3"/>
  <c r="CA1250" i="3"/>
  <c r="BQ1250" i="3"/>
  <c r="CA1282" i="3"/>
  <c r="BQ1282" i="3"/>
  <c r="CA1314" i="3"/>
  <c r="BQ1314" i="3"/>
  <c r="AN1427" i="3"/>
  <c r="AO1427" i="3"/>
  <c r="AP1427" i="3"/>
  <c r="AN1461" i="3"/>
  <c r="AP1461" i="3"/>
  <c r="AO1461" i="3"/>
  <c r="CA1538" i="3"/>
  <c r="BQ1538" i="3"/>
  <c r="AV205" i="3"/>
  <c r="AT205" i="3"/>
  <c r="AU205" i="3"/>
  <c r="AO101" i="3"/>
  <c r="AP101" i="3"/>
  <c r="AN101" i="3"/>
  <c r="AO133" i="3"/>
  <c r="AP133" i="3"/>
  <c r="AN133" i="3"/>
  <c r="AO165" i="3"/>
  <c r="AP165" i="3"/>
  <c r="AN165" i="3"/>
  <c r="AP206" i="3"/>
  <c r="AO206" i="3"/>
  <c r="AN206" i="3"/>
  <c r="AP371" i="3"/>
  <c r="AN371" i="3"/>
  <c r="AO371" i="3"/>
  <c r="AP245" i="3"/>
  <c r="AN245" i="3"/>
  <c r="AO245" i="3"/>
  <c r="BR661" i="3"/>
  <c r="CB661" i="3"/>
  <c r="BT1211" i="3"/>
  <c r="CD1211" i="3"/>
  <c r="BR1267" i="3"/>
  <c r="CB1267" i="3"/>
  <c r="AP1551" i="3"/>
  <c r="AN1551" i="3"/>
  <c r="AO1551" i="3"/>
  <c r="AP1600" i="3"/>
  <c r="AN1600" i="3"/>
  <c r="AO1600" i="3"/>
  <c r="BR1644" i="3"/>
  <c r="CB1644" i="3"/>
  <c r="CA1705" i="3"/>
  <c r="BQ1705" i="3"/>
  <c r="BQ45" i="3"/>
  <c r="CA45" i="3"/>
  <c r="BQ597" i="3"/>
  <c r="CA597" i="3"/>
  <c r="AP696" i="3"/>
  <c r="AN696" i="3"/>
  <c r="AO696" i="3"/>
  <c r="AP728" i="3"/>
  <c r="AN728" i="3"/>
  <c r="AO728" i="3"/>
  <c r="AP760" i="3"/>
  <c r="AN760" i="3"/>
  <c r="AO760" i="3"/>
  <c r="AP792" i="3"/>
  <c r="AN792" i="3"/>
  <c r="AO792" i="3"/>
  <c r="AP824" i="3"/>
  <c r="AN824" i="3"/>
  <c r="AO824" i="3"/>
  <c r="BQ1239" i="3"/>
  <c r="CA1239" i="3"/>
  <c r="BQ198" i="3"/>
  <c r="CA198" i="3"/>
  <c r="AV709" i="3"/>
  <c r="AT709" i="3"/>
  <c r="AU709" i="3"/>
  <c r="AV741" i="3"/>
  <c r="AT741" i="3"/>
  <c r="AU741" i="3"/>
  <c r="AV773" i="3"/>
  <c r="AT773" i="3"/>
  <c r="AU773" i="3"/>
  <c r="AV805" i="3"/>
  <c r="AT805" i="3"/>
  <c r="AU805" i="3"/>
  <c r="AN1405" i="3"/>
  <c r="AP1405" i="3"/>
  <c r="AO1405" i="3"/>
  <c r="BR1626" i="3"/>
  <c r="CB1626" i="3"/>
  <c r="AP1649" i="3"/>
  <c r="AO1649" i="3"/>
  <c r="AN1649" i="3"/>
  <c r="AN1703" i="3"/>
  <c r="AO1703" i="3"/>
  <c r="AP1703" i="3"/>
  <c r="AS1771" i="3"/>
  <c r="AR1771" i="3"/>
  <c r="AQ1771" i="3"/>
  <c r="BQ393" i="3"/>
  <c r="CA393" i="3"/>
  <c r="CA220" i="3"/>
  <c r="BQ220" i="3"/>
  <c r="CA272" i="3"/>
  <c r="BQ272" i="3"/>
  <c r="CA328" i="3"/>
  <c r="BQ328" i="3"/>
  <c r="CA384" i="3"/>
  <c r="BQ384" i="3"/>
  <c r="CA460" i="3"/>
  <c r="BQ460" i="3"/>
  <c r="CA524" i="3"/>
  <c r="BQ524" i="3"/>
  <c r="CA588" i="3"/>
  <c r="BQ588" i="3"/>
  <c r="AQ1085" i="3"/>
  <c r="AR1085" i="3"/>
  <c r="AS1085" i="3"/>
  <c r="AP210" i="3"/>
  <c r="AO210" i="3"/>
  <c r="AN210" i="3"/>
  <c r="BQ273" i="3"/>
  <c r="CA273" i="3"/>
  <c r="AO433" i="3"/>
  <c r="AP433" i="3"/>
  <c r="AN433" i="3"/>
  <c r="AV629" i="3"/>
  <c r="AT629" i="3"/>
  <c r="AU629" i="3"/>
  <c r="BR656" i="3"/>
  <c r="CB656" i="3"/>
  <c r="BS703" i="3"/>
  <c r="CC703" i="3"/>
  <c r="BS735" i="3"/>
  <c r="CC735" i="3"/>
  <c r="BS767" i="3"/>
  <c r="CC767" i="3"/>
  <c r="BS799" i="3"/>
  <c r="CC799" i="3"/>
  <c r="AV867" i="3"/>
  <c r="AT867" i="3"/>
  <c r="AU867" i="3"/>
  <c r="AV899" i="3"/>
  <c r="AT899" i="3"/>
  <c r="AU899" i="3"/>
  <c r="AV931" i="3"/>
  <c r="AT931" i="3"/>
  <c r="AU931" i="3"/>
  <c r="AN947" i="3"/>
  <c r="AO947" i="3"/>
  <c r="AP947" i="3"/>
  <c r="AN1058" i="3"/>
  <c r="AO1058" i="3"/>
  <c r="AP1058" i="3"/>
  <c r="AN1090" i="3"/>
  <c r="AO1090" i="3"/>
  <c r="AP1090" i="3"/>
  <c r="AO1233" i="3"/>
  <c r="AP1233" i="3"/>
  <c r="AN1233" i="3"/>
  <c r="AP1371" i="3"/>
  <c r="AN1371" i="3"/>
  <c r="AO1371" i="3"/>
  <c r="AN1352" i="3"/>
  <c r="AO1352" i="3"/>
  <c r="AP1352" i="3"/>
  <c r="AN1384" i="3"/>
  <c r="AO1384" i="3"/>
  <c r="AP1384" i="3"/>
  <c r="AR1520" i="3"/>
  <c r="AS1520" i="3"/>
  <c r="AQ1520" i="3"/>
  <c r="CA1591" i="3"/>
  <c r="BQ1591" i="3"/>
  <c r="BR1620" i="3"/>
  <c r="CB1620" i="3"/>
  <c r="AQ1775" i="3"/>
  <c r="AS1775" i="3"/>
  <c r="AR1775" i="3"/>
  <c r="BQ30" i="3"/>
  <c r="CA30" i="3"/>
  <c r="BQ295" i="3"/>
  <c r="CA295" i="3"/>
  <c r="AQ652" i="3"/>
  <c r="AS652" i="3"/>
  <c r="AR652" i="3"/>
  <c r="BQ1124" i="3"/>
  <c r="CA1124" i="3"/>
  <c r="BQ1156" i="3"/>
  <c r="CA1156" i="3"/>
  <c r="BQ1188" i="3"/>
  <c r="CA1188" i="3"/>
  <c r="BR1418" i="3"/>
  <c r="CB1418" i="3"/>
  <c r="BQ1460" i="3"/>
  <c r="CA1460" i="3"/>
  <c r="CA1493" i="3"/>
  <c r="BQ1493" i="3"/>
  <c r="BQ83" i="3"/>
  <c r="CA83" i="3"/>
  <c r="BQ115" i="3"/>
  <c r="CA115" i="3"/>
  <c r="BQ147" i="3"/>
  <c r="CA147" i="3"/>
  <c r="BQ179" i="3"/>
  <c r="CA179" i="3"/>
  <c r="BQ53" i="3"/>
  <c r="CA53" i="3"/>
  <c r="BQ387" i="3"/>
  <c r="CA387" i="3"/>
  <c r="CA424" i="3"/>
  <c r="BQ424" i="3"/>
  <c r="BQ551" i="3"/>
  <c r="CA551" i="3"/>
  <c r="AN226" i="3"/>
  <c r="AO226" i="3"/>
  <c r="AP226" i="3"/>
  <c r="AN286" i="3"/>
  <c r="AO286" i="3"/>
  <c r="AP286" i="3"/>
  <c r="AN394" i="3"/>
  <c r="AO394" i="3"/>
  <c r="AP394" i="3"/>
  <c r="AO443" i="3"/>
  <c r="AP443" i="3"/>
  <c r="AN443" i="3"/>
  <c r="AN450" i="3"/>
  <c r="AP450" i="3"/>
  <c r="AO450" i="3"/>
  <c r="AN514" i="3"/>
  <c r="AO514" i="3"/>
  <c r="AP514" i="3"/>
  <c r="AN578" i="3"/>
  <c r="AO578" i="3"/>
  <c r="AP578" i="3"/>
  <c r="AV988" i="3"/>
  <c r="AU988" i="3"/>
  <c r="AT988" i="3"/>
  <c r="AN1056" i="3"/>
  <c r="AO1056" i="3"/>
  <c r="AP1056" i="3"/>
  <c r="AN1088" i="3"/>
  <c r="AO1088" i="3"/>
  <c r="AP1088" i="3"/>
  <c r="CA1581" i="3"/>
  <c r="BQ1581" i="3"/>
  <c r="CA1619" i="3"/>
  <c r="BQ1619" i="3"/>
  <c r="BQ279" i="3"/>
  <c r="CA279" i="3"/>
  <c r="CA825" i="3"/>
  <c r="BQ825" i="3"/>
  <c r="BQ882" i="3"/>
  <c r="CA882" i="3"/>
  <c r="BQ914" i="3"/>
  <c r="CA914" i="3"/>
  <c r="CA1115" i="3"/>
  <c r="BQ1115" i="3"/>
  <c r="CA1262" i="3"/>
  <c r="BQ1262" i="3"/>
  <c r="CA1294" i="3"/>
  <c r="BQ1294" i="3"/>
  <c r="CA1431" i="3"/>
  <c r="BQ1431" i="3"/>
  <c r="AN1674" i="3"/>
  <c r="AP1674" i="3"/>
  <c r="AO1674" i="3"/>
  <c r="BR1730" i="3"/>
  <c r="CB1730" i="3"/>
  <c r="BQ89" i="3"/>
  <c r="CA89" i="3"/>
  <c r="BQ121" i="3"/>
  <c r="CA121" i="3"/>
  <c r="BQ153" i="3"/>
  <c r="CA153" i="3"/>
  <c r="BQ185" i="3"/>
  <c r="CA185" i="3"/>
  <c r="BQ357" i="3"/>
  <c r="CA357" i="3"/>
  <c r="BQ595" i="3"/>
  <c r="CA595" i="3"/>
  <c r="AQ1013" i="3"/>
  <c r="AR1013" i="3"/>
  <c r="AS1013" i="3"/>
  <c r="CA1113" i="3"/>
  <c r="BQ1113" i="3"/>
  <c r="BR1305" i="3"/>
  <c r="CB1305" i="3"/>
  <c r="BR1291" i="3"/>
  <c r="CB1291" i="3"/>
  <c r="AP1555" i="3"/>
  <c r="AN1555" i="3"/>
  <c r="AO1555" i="3"/>
  <c r="BQ1694" i="3"/>
  <c r="CA1694" i="3"/>
  <c r="AP285" i="3"/>
  <c r="AN285" i="3"/>
  <c r="AO285" i="3"/>
  <c r="AT616" i="3"/>
  <c r="AU616" i="3"/>
  <c r="AV616" i="3"/>
  <c r="AO565" i="3"/>
  <c r="AP565" i="3"/>
  <c r="AN565" i="3"/>
  <c r="AN512" i="3"/>
  <c r="AO512" i="3"/>
  <c r="AP512" i="3"/>
  <c r="AN576" i="3"/>
  <c r="AO576" i="3"/>
  <c r="AP576" i="3"/>
  <c r="AP692" i="3"/>
  <c r="AN692" i="3"/>
  <c r="AO692" i="3"/>
  <c r="AP724" i="3"/>
  <c r="AN724" i="3"/>
  <c r="AO724" i="3"/>
  <c r="AP756" i="3"/>
  <c r="AN756" i="3"/>
  <c r="AO756" i="3"/>
  <c r="AP788" i="3"/>
  <c r="AN788" i="3"/>
  <c r="AO788" i="3"/>
  <c r="AP820" i="3"/>
  <c r="AN820" i="3"/>
  <c r="AO820" i="3"/>
  <c r="AN965" i="3"/>
  <c r="AO965" i="3"/>
  <c r="AP965" i="3"/>
  <c r="CA1222" i="3"/>
  <c r="BQ1222" i="3"/>
  <c r="AN1330" i="3"/>
  <c r="AO1330" i="3"/>
  <c r="AP1330" i="3"/>
  <c r="BR1745" i="3"/>
  <c r="CB1745" i="3"/>
  <c r="AP365" i="3"/>
  <c r="AN365" i="3"/>
  <c r="AO365" i="3"/>
  <c r="BR412" i="3"/>
  <c r="CB412" i="3"/>
  <c r="BS705" i="3"/>
  <c r="CC705" i="3"/>
  <c r="BS737" i="3"/>
  <c r="CC737" i="3"/>
  <c r="BS769" i="3"/>
  <c r="CC769" i="3"/>
  <c r="BS801" i="3"/>
  <c r="CC801" i="3"/>
  <c r="AQ997" i="3"/>
  <c r="AR997" i="3"/>
  <c r="AS997" i="3"/>
  <c r="AQ1521" i="3"/>
  <c r="AS1521" i="3"/>
  <c r="AR1521" i="3"/>
  <c r="BQ1598" i="3"/>
  <c r="CA1598" i="3"/>
  <c r="AP1692" i="3"/>
  <c r="AN1692" i="3"/>
  <c r="AO1692" i="3"/>
  <c r="AN1715" i="3"/>
  <c r="AP1715" i="3"/>
  <c r="AO1715" i="3"/>
  <c r="AN1741" i="3"/>
  <c r="AO1741" i="3"/>
  <c r="AP1741" i="3"/>
  <c r="AP219" i="3"/>
  <c r="AN219" i="3"/>
  <c r="AO219" i="3"/>
  <c r="AP397" i="3"/>
  <c r="AN397" i="3"/>
  <c r="AO397" i="3"/>
  <c r="AT265" i="3"/>
  <c r="AU265" i="3"/>
  <c r="AV265" i="3"/>
  <c r="AT325" i="3"/>
  <c r="AU325" i="3"/>
  <c r="AV325" i="3"/>
  <c r="AN376" i="3"/>
  <c r="AO376" i="3"/>
  <c r="AP376" i="3"/>
  <c r="AO515" i="3"/>
  <c r="AP515" i="3"/>
  <c r="AN515" i="3"/>
  <c r="AN484" i="3"/>
  <c r="AO484" i="3"/>
  <c r="AP484" i="3"/>
  <c r="AN548" i="3"/>
  <c r="AO548" i="3"/>
  <c r="AP548" i="3"/>
  <c r="AN606" i="3"/>
  <c r="AO606" i="3"/>
  <c r="AP606" i="3"/>
  <c r="BQ975" i="3"/>
  <c r="CA975" i="3"/>
  <c r="BR983" i="3"/>
  <c r="CB983" i="3"/>
  <c r="BR1087" i="3"/>
  <c r="CB1087" i="3"/>
  <c r="CA1133" i="3"/>
  <c r="BQ1133" i="3"/>
  <c r="CA1165" i="3"/>
  <c r="BQ1165" i="3"/>
  <c r="CA1197" i="3"/>
  <c r="BQ1197" i="3"/>
  <c r="AN1475" i="3"/>
  <c r="AO1475" i="3"/>
  <c r="AP1475" i="3"/>
  <c r="AN1507" i="3"/>
  <c r="AO1507" i="3"/>
  <c r="AP1507" i="3"/>
  <c r="AS1700" i="3"/>
  <c r="AQ1700" i="3"/>
  <c r="AR1700" i="3"/>
  <c r="BQ367" i="3"/>
  <c r="CA367" i="3"/>
  <c r="CA442" i="3"/>
  <c r="BQ442" i="3"/>
  <c r="AO503" i="3"/>
  <c r="AP503" i="3"/>
  <c r="AN503" i="3"/>
  <c r="BR662" i="3"/>
  <c r="CB662" i="3"/>
  <c r="BS863" i="3"/>
  <c r="CC863" i="3"/>
  <c r="BS895" i="3"/>
  <c r="CC895" i="3"/>
  <c r="BS927" i="3"/>
  <c r="CC927" i="3"/>
  <c r="CA1340" i="3"/>
  <c r="BQ1340" i="3"/>
  <c r="CA1372" i="3"/>
  <c r="BQ1372" i="3"/>
  <c r="AP1772" i="3"/>
  <c r="AN1772" i="3"/>
  <c r="AO1772" i="3"/>
  <c r="BQ231" i="3"/>
  <c r="CA231" i="3"/>
  <c r="CA232" i="3"/>
  <c r="BQ232" i="3"/>
  <c r="CA284" i="3"/>
  <c r="BQ284" i="3"/>
  <c r="CA332" i="3"/>
  <c r="BQ332" i="3"/>
  <c r="CA388" i="3"/>
  <c r="BQ388" i="3"/>
  <c r="BR659" i="3"/>
  <c r="CB659" i="3"/>
  <c r="BQ876" i="3"/>
  <c r="CA876" i="3"/>
  <c r="BQ908" i="3"/>
  <c r="CA908" i="3"/>
  <c r="BR1089" i="3"/>
  <c r="CB1089" i="3"/>
  <c r="BR1426" i="3"/>
  <c r="CB1426" i="3"/>
  <c r="BR1511" i="3"/>
  <c r="CB1511" i="3"/>
  <c r="CC1673" i="3"/>
  <c r="BS1673" i="3"/>
  <c r="CA1759" i="3"/>
  <c r="BQ1759" i="3"/>
  <c r="BQ87" i="3"/>
  <c r="CA87" i="3"/>
  <c r="BQ119" i="3"/>
  <c r="CA119" i="3"/>
  <c r="BQ151" i="3"/>
  <c r="CA151" i="3"/>
  <c r="BQ183" i="3"/>
  <c r="CA183" i="3"/>
  <c r="AP241" i="3"/>
  <c r="AN241" i="3"/>
  <c r="AO241" i="3"/>
  <c r="AP293" i="3"/>
  <c r="AN293" i="3"/>
  <c r="AO293" i="3"/>
  <c r="BS619" i="3"/>
  <c r="CC619" i="3"/>
  <c r="AO447" i="3"/>
  <c r="AP447" i="3"/>
  <c r="AN447" i="3"/>
  <c r="AR663" i="3"/>
  <c r="AS663" i="3"/>
  <c r="AQ663" i="3"/>
  <c r="CA829" i="3"/>
  <c r="BQ829" i="3"/>
  <c r="AN1068" i="3"/>
  <c r="AO1068" i="3"/>
  <c r="AP1068" i="3"/>
  <c r="AS1263" i="3"/>
  <c r="AQ1263" i="3"/>
  <c r="AR1263" i="3"/>
  <c r="AN1236" i="3"/>
  <c r="AO1236" i="3"/>
  <c r="AP1236" i="3"/>
  <c r="AP1357" i="3"/>
  <c r="AN1357" i="3"/>
  <c r="AO1357" i="3"/>
  <c r="AP1389" i="3"/>
  <c r="AN1389" i="3"/>
  <c r="AO1389" i="3"/>
  <c r="AS1478" i="3"/>
  <c r="AQ1478" i="3"/>
  <c r="AR1478" i="3"/>
  <c r="AP1529" i="3"/>
  <c r="AN1529" i="3"/>
  <c r="AO1529" i="3"/>
  <c r="AP1561" i="3"/>
  <c r="AN1561" i="3"/>
  <c r="AO1561" i="3"/>
  <c r="CC1610" i="3"/>
  <c r="BS1610" i="3"/>
  <c r="CA56" i="3"/>
  <c r="BQ56" i="3"/>
  <c r="CA88" i="3"/>
  <c r="BQ88" i="3"/>
  <c r="CA120" i="3"/>
  <c r="BQ120" i="3"/>
  <c r="CA152" i="3"/>
  <c r="BQ152" i="3"/>
  <c r="CA184" i="3"/>
  <c r="BQ184" i="3"/>
  <c r="AO495" i="3"/>
  <c r="AP495" i="3"/>
  <c r="AN495" i="3"/>
  <c r="AN821" i="3"/>
  <c r="AO821" i="3"/>
  <c r="AP821" i="3"/>
  <c r="BQ870" i="3"/>
  <c r="CA870" i="3"/>
  <c r="BQ902" i="3"/>
  <c r="CA902" i="3"/>
  <c r="BQ944" i="3"/>
  <c r="CA944" i="3"/>
  <c r="AO1122" i="3"/>
  <c r="AP1122" i="3"/>
  <c r="AN1122" i="3"/>
  <c r="AO1154" i="3"/>
  <c r="AP1154" i="3"/>
  <c r="AN1154" i="3"/>
  <c r="AO1186" i="3"/>
  <c r="AP1186" i="3"/>
  <c r="AN1186" i="3"/>
  <c r="BR1422" i="3"/>
  <c r="CB1422" i="3"/>
  <c r="AP1462" i="3"/>
  <c r="AN1462" i="3"/>
  <c r="AO1462" i="3"/>
  <c r="AS1778" i="3"/>
  <c r="AQ1778" i="3"/>
  <c r="AR1778" i="3"/>
  <c r="AP267" i="3"/>
  <c r="AN267" i="3"/>
  <c r="AO267" i="3"/>
  <c r="AO563" i="3"/>
  <c r="AP563" i="3"/>
  <c r="AN563" i="3"/>
  <c r="AS1265" i="3"/>
  <c r="AQ1265" i="3"/>
  <c r="AR1265" i="3"/>
  <c r="AS1506" i="3"/>
  <c r="AQ1506" i="3"/>
  <c r="AR1506" i="3"/>
  <c r="AT1696" i="3"/>
  <c r="AV1696" i="3"/>
  <c r="AU1696" i="3"/>
  <c r="AN70" i="3"/>
  <c r="AO70" i="3"/>
  <c r="AP70" i="3"/>
  <c r="AN102" i="3"/>
  <c r="AO102" i="3"/>
  <c r="AP102" i="3"/>
  <c r="AN134" i="3"/>
  <c r="AO134" i="3"/>
  <c r="AP134" i="3"/>
  <c r="AN166" i="3"/>
  <c r="AO166" i="3"/>
  <c r="AP166" i="3"/>
  <c r="BR208" i="3"/>
  <c r="CB208" i="3"/>
  <c r="CC622" i="3"/>
  <c r="BS622" i="3"/>
  <c r="AO577" i="3"/>
  <c r="AP577" i="3"/>
  <c r="AN577" i="3"/>
  <c r="AO531" i="3"/>
  <c r="AP531" i="3"/>
  <c r="AN531" i="3"/>
  <c r="AN488" i="3"/>
  <c r="AO488" i="3"/>
  <c r="AP488" i="3"/>
  <c r="AN552" i="3"/>
  <c r="AO552" i="3"/>
  <c r="AP552" i="3"/>
  <c r="AN608" i="3"/>
  <c r="AO608" i="3"/>
  <c r="AP608" i="3"/>
  <c r="AP960" i="3"/>
  <c r="AN960" i="3"/>
  <c r="AO960" i="3"/>
  <c r="AN957" i="3"/>
  <c r="AO957" i="3"/>
  <c r="AP957" i="3"/>
  <c r="BR1083" i="3"/>
  <c r="CB1083" i="3"/>
  <c r="AO1235" i="3"/>
  <c r="AP1235" i="3"/>
  <c r="AN1235" i="3"/>
  <c r="AN1256" i="3"/>
  <c r="AO1256" i="3"/>
  <c r="AP1256" i="3"/>
  <c r="AN1288" i="3"/>
  <c r="AO1288" i="3"/>
  <c r="AP1288" i="3"/>
  <c r="AT1319" i="3"/>
  <c r="AU1319" i="3"/>
  <c r="AV1319" i="3"/>
  <c r="AN1421" i="3"/>
  <c r="AO1421" i="3"/>
  <c r="AP1421" i="3"/>
  <c r="AN1453" i="3"/>
  <c r="AO1453" i="3"/>
  <c r="AP1453" i="3"/>
  <c r="CA1548" i="3"/>
  <c r="BQ1548" i="3"/>
  <c r="AN1670" i="3"/>
  <c r="AP1670" i="3"/>
  <c r="AO1670" i="3"/>
  <c r="BS1754" i="3"/>
  <c r="CC1754" i="3"/>
  <c r="BQ305" i="3"/>
  <c r="CA305" i="3"/>
  <c r="AO553" i="3"/>
  <c r="AP553" i="3"/>
  <c r="AN553" i="3"/>
  <c r="AN935" i="3"/>
  <c r="AO935" i="3"/>
  <c r="AP935" i="3"/>
  <c r="BR1285" i="3"/>
  <c r="CB1285" i="3"/>
  <c r="AQ1327" i="3"/>
  <c r="AS1327" i="3"/>
  <c r="AR1327" i="3"/>
  <c r="CA1366" i="3"/>
  <c r="BQ1366" i="3"/>
  <c r="CC1402" i="3"/>
  <c r="BS1402" i="3"/>
  <c r="BQ34" i="3"/>
  <c r="CA34" i="3"/>
  <c r="CA408" i="3"/>
  <c r="BQ408" i="3"/>
  <c r="BQ555" i="3"/>
  <c r="CA555" i="3"/>
  <c r="AR653" i="3"/>
  <c r="AS653" i="3"/>
  <c r="AQ653" i="3"/>
  <c r="BR985" i="3"/>
  <c r="CB985" i="3"/>
  <c r="CA1129" i="3"/>
  <c r="BQ1129" i="3"/>
  <c r="CA1161" i="3"/>
  <c r="BQ1161" i="3"/>
  <c r="CA1193" i="3"/>
  <c r="BQ1193" i="3"/>
  <c r="CA1185" i="3"/>
  <c r="BQ1185" i="3"/>
  <c r="AQ1053" i="3"/>
  <c r="AR1053" i="3"/>
  <c r="AS1053" i="3"/>
  <c r="AN1471" i="3"/>
  <c r="AP1471" i="3"/>
  <c r="AO1471" i="3"/>
  <c r="AS1744" i="3"/>
  <c r="AQ1744" i="3"/>
  <c r="AR1744" i="3"/>
  <c r="CA446" i="3"/>
  <c r="BQ446" i="3"/>
  <c r="AN234" i="3"/>
  <c r="AO234" i="3"/>
  <c r="AP234" i="3"/>
  <c r="AN290" i="3"/>
  <c r="AO290" i="3"/>
  <c r="AP290" i="3"/>
  <c r="AN338" i="3"/>
  <c r="AO338" i="3"/>
  <c r="AP338" i="3"/>
  <c r="AT391" i="3"/>
  <c r="AU391" i="3"/>
  <c r="AV391" i="3"/>
  <c r="AN462" i="3"/>
  <c r="AO462" i="3"/>
  <c r="AP462" i="3"/>
  <c r="AN526" i="3"/>
  <c r="AO526" i="3"/>
  <c r="AP526" i="3"/>
  <c r="AN590" i="3"/>
  <c r="AO590" i="3"/>
  <c r="AP590" i="3"/>
  <c r="AQ676" i="3"/>
  <c r="AS676" i="3"/>
  <c r="AR676" i="3"/>
  <c r="AQ1045" i="3"/>
  <c r="AR1045" i="3"/>
  <c r="AS1045" i="3"/>
  <c r="CA1409" i="3"/>
  <c r="BQ1409" i="3"/>
  <c r="AN1637" i="3"/>
  <c r="AO1637" i="3"/>
  <c r="AP1637" i="3"/>
  <c r="CA1743" i="3"/>
  <c r="BQ1743" i="3"/>
  <c r="AN207" i="3"/>
  <c r="AO207" i="3"/>
  <c r="AP207" i="3"/>
  <c r="AN224" i="3"/>
  <c r="AO224" i="3"/>
  <c r="AP224" i="3"/>
  <c r="AN276" i="3"/>
  <c r="AO276" i="3"/>
  <c r="AP276" i="3"/>
  <c r="AN380" i="3"/>
  <c r="AO380" i="3"/>
  <c r="AP380" i="3"/>
  <c r="BQ872" i="3"/>
  <c r="CA872" i="3"/>
  <c r="BQ904" i="3"/>
  <c r="CA904" i="3"/>
  <c r="BR1037" i="3"/>
  <c r="CB1037" i="3"/>
  <c r="AN1143" i="3"/>
  <c r="AO1143" i="3"/>
  <c r="AP1143" i="3"/>
  <c r="AN1175" i="3"/>
  <c r="AO1175" i="3"/>
  <c r="AP1175" i="3"/>
  <c r="AN1207" i="3"/>
  <c r="AO1207" i="3"/>
  <c r="AP1207" i="3"/>
  <c r="BR1515" i="3"/>
  <c r="CB1515" i="3"/>
  <c r="AS1508" i="3"/>
  <c r="AQ1508" i="3"/>
  <c r="AR1508" i="3"/>
  <c r="AN1615" i="3"/>
  <c r="AP1615" i="3"/>
  <c r="AO1615" i="3"/>
  <c r="AN1654" i="3"/>
  <c r="AO1654" i="3"/>
  <c r="AP1654" i="3"/>
  <c r="AN1755" i="3"/>
  <c r="AP1755" i="3"/>
  <c r="AO1755" i="3"/>
  <c r="CA404" i="3"/>
  <c r="BQ404" i="3"/>
  <c r="BQ489" i="3"/>
  <c r="CA489" i="3"/>
  <c r="BR647" i="3"/>
  <c r="CB647" i="3"/>
  <c r="BR843" i="3"/>
  <c r="CB843" i="3"/>
  <c r="BS972" i="3"/>
  <c r="CC972" i="3"/>
  <c r="BS857" i="3"/>
  <c r="CC857" i="3"/>
  <c r="BS889" i="3"/>
  <c r="CC889" i="3"/>
  <c r="BS921" i="3"/>
  <c r="CC921" i="3"/>
  <c r="BR1255" i="3"/>
  <c r="CB1255" i="3"/>
  <c r="CA1244" i="3"/>
  <c r="BQ1244" i="3"/>
  <c r="BQ1369" i="3"/>
  <c r="CA1369" i="3"/>
  <c r="BR1440" i="3"/>
  <c r="CB1440" i="3"/>
  <c r="AQ1510" i="3"/>
  <c r="AR1510" i="3"/>
  <c r="AS1510" i="3"/>
  <c r="BQ1557" i="3"/>
  <c r="CA1557" i="3"/>
  <c r="AN60" i="3"/>
  <c r="AO60" i="3"/>
  <c r="AP60" i="3"/>
  <c r="AN92" i="3"/>
  <c r="AO92" i="3"/>
  <c r="AP92" i="3"/>
  <c r="AN124" i="3"/>
  <c r="AO124" i="3"/>
  <c r="AP124" i="3"/>
  <c r="AN156" i="3"/>
  <c r="AO156" i="3"/>
  <c r="AP156" i="3"/>
  <c r="AN188" i="3"/>
  <c r="AO188" i="3"/>
  <c r="AP188" i="3"/>
  <c r="AO463" i="3"/>
  <c r="AP463" i="3"/>
  <c r="AN463" i="3"/>
  <c r="AP694" i="3"/>
  <c r="AN694" i="3"/>
  <c r="AO694" i="3"/>
  <c r="AP726" i="3"/>
  <c r="AN726" i="3"/>
  <c r="AO726" i="3"/>
  <c r="AP758" i="3"/>
  <c r="AN758" i="3"/>
  <c r="AO758" i="3"/>
  <c r="AP790" i="3"/>
  <c r="AN790" i="3"/>
  <c r="AO790" i="3"/>
  <c r="AQ1021" i="3"/>
  <c r="AR1021" i="3"/>
  <c r="AS1021" i="3"/>
  <c r="AO1142" i="3"/>
  <c r="AP1142" i="3"/>
  <c r="AN1142" i="3"/>
  <c r="AO1174" i="3"/>
  <c r="AP1174" i="3"/>
  <c r="AN1174" i="3"/>
  <c r="AO1206" i="3"/>
  <c r="AP1206" i="3"/>
  <c r="AN1206" i="3"/>
  <c r="AS1430" i="3"/>
  <c r="AQ1430" i="3"/>
  <c r="AR1430" i="3"/>
  <c r="CA1550" i="3"/>
  <c r="BQ1550" i="3"/>
  <c r="AS1573" i="3"/>
  <c r="AQ1573" i="3"/>
  <c r="AR1573" i="3"/>
  <c r="BQ299" i="3"/>
  <c r="CA299" i="3"/>
  <c r="BQ537" i="3"/>
  <c r="CA537" i="3"/>
  <c r="AO533" i="3"/>
  <c r="AP533" i="3"/>
  <c r="AN533" i="3"/>
  <c r="AS611" i="3"/>
  <c r="AQ611" i="3"/>
  <c r="AR611" i="3"/>
  <c r="AP1580" i="3"/>
  <c r="AO1580" i="3"/>
  <c r="AN1580" i="3"/>
  <c r="AN1693" i="3"/>
  <c r="AP1693" i="3"/>
  <c r="AO1693" i="3"/>
  <c r="BR1724" i="3"/>
  <c r="CB1724" i="3"/>
  <c r="CA58" i="3"/>
  <c r="BQ58" i="3"/>
  <c r="CA90" i="3"/>
  <c r="BQ90" i="3"/>
  <c r="CA122" i="3"/>
  <c r="BQ122" i="3"/>
  <c r="CA154" i="3"/>
  <c r="BQ154" i="3"/>
  <c r="CA186" i="3"/>
  <c r="BQ186" i="3"/>
  <c r="BQ229" i="3"/>
  <c r="CA229" i="3"/>
  <c r="BT419" i="3"/>
  <c r="CD419" i="3"/>
  <c r="AQ1033" i="3"/>
  <c r="AR1033" i="3"/>
  <c r="AS1033" i="3"/>
  <c r="AN1242" i="3"/>
  <c r="AO1242" i="3"/>
  <c r="AP1242" i="3"/>
  <c r="AN1276" i="3"/>
  <c r="AO1276" i="3"/>
  <c r="AP1276" i="3"/>
  <c r="AN1308" i="3"/>
  <c r="AO1308" i="3"/>
  <c r="AP1308" i="3"/>
  <c r="AN1441" i="3"/>
  <c r="AO1441" i="3"/>
  <c r="AP1441" i="3"/>
  <c r="CA1560" i="3"/>
  <c r="BQ1560" i="3"/>
  <c r="BQ289" i="3"/>
  <c r="CA289" i="3"/>
  <c r="BQ519" i="3"/>
  <c r="CA519" i="3"/>
  <c r="BR599" i="3"/>
  <c r="CB599" i="3"/>
  <c r="AR671" i="3"/>
  <c r="AS671" i="3"/>
  <c r="AQ671" i="3"/>
  <c r="BR847" i="3"/>
  <c r="CB847" i="3"/>
  <c r="BR1261" i="3"/>
  <c r="CB1261" i="3"/>
  <c r="CA1346" i="3"/>
  <c r="BQ1346" i="3"/>
  <c r="CA1378" i="3"/>
  <c r="BQ1378" i="3"/>
  <c r="AT1408" i="3"/>
  <c r="AV1408" i="3"/>
  <c r="AU1408" i="3"/>
  <c r="BR1575" i="3"/>
  <c r="CB1575" i="3"/>
  <c r="AS1632" i="3"/>
  <c r="AQ1632" i="3"/>
  <c r="AR1632" i="3"/>
  <c r="CA24" i="3"/>
  <c r="BQ24" i="3"/>
  <c r="BQ591" i="3"/>
  <c r="CA591" i="3"/>
  <c r="BQ587" i="3"/>
  <c r="CA587" i="3"/>
  <c r="AQ1061" i="3"/>
  <c r="AR1061" i="3"/>
  <c r="AS1061" i="3"/>
  <c r="AN1469" i="3"/>
  <c r="AP1469" i="3"/>
  <c r="AO1469" i="3"/>
  <c r="AS1571" i="3"/>
  <c r="AQ1571" i="3"/>
  <c r="AR1571" i="3"/>
  <c r="AN1757" i="3"/>
  <c r="AP1757" i="3"/>
  <c r="AO1757" i="3"/>
  <c r="CA254" i="3"/>
  <c r="BQ254" i="3"/>
  <c r="CA318" i="3"/>
  <c r="BQ318" i="3"/>
  <c r="AN502" i="3"/>
  <c r="AO502" i="3"/>
  <c r="AP502" i="3"/>
  <c r="AN566" i="3"/>
  <c r="AO566" i="3"/>
  <c r="AP566" i="3"/>
  <c r="BR667" i="3"/>
  <c r="CB667" i="3"/>
  <c r="BS699" i="3"/>
  <c r="CC699" i="3"/>
  <c r="BS731" i="3"/>
  <c r="CC731" i="3"/>
  <c r="BS763" i="3"/>
  <c r="CC763" i="3"/>
  <c r="BS795" i="3"/>
  <c r="CC795" i="3"/>
  <c r="BQ826" i="3"/>
  <c r="CA826" i="3"/>
  <c r="CA839" i="3"/>
  <c r="BQ839" i="3"/>
  <c r="AQ1051" i="3"/>
  <c r="AR1051" i="3"/>
  <c r="AS1051" i="3"/>
  <c r="AN1078" i="3"/>
  <c r="AO1078" i="3"/>
  <c r="AP1078" i="3"/>
  <c r="AP1351" i="3"/>
  <c r="AN1351" i="3"/>
  <c r="AO1351" i="3"/>
  <c r="AP1383" i="3"/>
  <c r="AN1383" i="3"/>
  <c r="AO1383" i="3"/>
  <c r="CC1466" i="3"/>
  <c r="BS1466" i="3"/>
  <c r="BR1524" i="3"/>
  <c r="CB1524" i="3"/>
  <c r="AN1603" i="3"/>
  <c r="AO1603" i="3"/>
  <c r="AP1603" i="3"/>
  <c r="AN1625" i="3"/>
  <c r="AO1625" i="3"/>
  <c r="AP1625" i="3"/>
  <c r="AP339" i="3"/>
  <c r="AN339" i="3"/>
  <c r="AO339" i="3"/>
  <c r="CC838" i="3"/>
  <c r="BS838" i="3"/>
  <c r="BQ973" i="3"/>
  <c r="CA973" i="3"/>
  <c r="AQ1011" i="3"/>
  <c r="AR1011" i="3"/>
  <c r="AS1011" i="3"/>
  <c r="AN1131" i="3"/>
  <c r="AO1131" i="3"/>
  <c r="AP1131" i="3"/>
  <c r="AN1163" i="3"/>
  <c r="AO1163" i="3"/>
  <c r="AP1163" i="3"/>
  <c r="AN1195" i="3"/>
  <c r="AO1195" i="3"/>
  <c r="AP1195" i="3"/>
  <c r="BQ1120" i="3"/>
  <c r="CA1120" i="3"/>
  <c r="BQ1152" i="3"/>
  <c r="CA1152" i="3"/>
  <c r="BQ1184" i="3"/>
  <c r="CA1184" i="3"/>
  <c r="BR1484" i="3"/>
  <c r="CB1484" i="3"/>
  <c r="CA1489" i="3"/>
  <c r="BQ1489" i="3"/>
  <c r="BR1572" i="3"/>
  <c r="CB1572" i="3"/>
  <c r="AN47" i="3"/>
  <c r="AO47" i="3"/>
  <c r="AP47" i="3"/>
  <c r="AP385" i="3"/>
  <c r="AN385" i="3"/>
  <c r="AO385" i="3"/>
  <c r="AN436" i="3"/>
  <c r="AP436" i="3"/>
  <c r="AO436" i="3"/>
  <c r="AN258" i="3"/>
  <c r="AO258" i="3"/>
  <c r="AP258" i="3"/>
  <c r="AN322" i="3"/>
  <c r="AO322" i="3"/>
  <c r="AP322" i="3"/>
  <c r="AN374" i="3"/>
  <c r="AO374" i="3"/>
  <c r="AP374" i="3"/>
  <c r="AO547" i="3"/>
  <c r="AP547" i="3"/>
  <c r="AN547" i="3"/>
  <c r="AN506" i="3"/>
  <c r="AO506" i="3"/>
  <c r="AP506" i="3"/>
  <c r="AN570" i="3"/>
  <c r="AO570" i="3"/>
  <c r="AP570" i="3"/>
  <c r="AP936" i="3"/>
  <c r="AN936" i="3"/>
  <c r="AO936" i="3"/>
  <c r="BS885" i="3"/>
  <c r="CC885" i="3"/>
  <c r="BS917" i="3"/>
  <c r="CC917" i="3"/>
  <c r="AO1215" i="3"/>
  <c r="AP1215" i="3"/>
  <c r="AN1215" i="3"/>
  <c r="AN1691" i="3"/>
  <c r="AP1691" i="3"/>
  <c r="AO1691" i="3"/>
  <c r="AP249" i="3"/>
  <c r="AN249" i="3"/>
  <c r="AO249" i="3"/>
  <c r="AP682" i="3"/>
  <c r="AN682" i="3"/>
  <c r="AO682" i="3"/>
  <c r="AP714" i="3"/>
  <c r="AN714" i="3"/>
  <c r="AO714" i="3"/>
  <c r="AP746" i="3"/>
  <c r="AN746" i="3"/>
  <c r="AO746" i="3"/>
  <c r="AP778" i="3"/>
  <c r="AN778" i="3"/>
  <c r="AO778" i="3"/>
  <c r="AP810" i="3"/>
  <c r="AN810" i="3"/>
  <c r="AO810" i="3"/>
  <c r="BQ1210" i="3"/>
  <c r="CA1210" i="3"/>
  <c r="AN1258" i="3"/>
  <c r="AO1258" i="3"/>
  <c r="AP1258" i="3"/>
  <c r="AN1290" i="3"/>
  <c r="AO1290" i="3"/>
  <c r="AP1290" i="3"/>
  <c r="AS1320" i="3"/>
  <c r="AQ1320" i="3"/>
  <c r="AR1320" i="3"/>
  <c r="CA1435" i="3"/>
  <c r="BQ1435" i="3"/>
  <c r="AQ1513" i="3"/>
  <c r="AS1513" i="3"/>
  <c r="AR1513" i="3"/>
  <c r="CA1530" i="3"/>
  <c r="BQ1530" i="3"/>
  <c r="CA1562" i="3"/>
  <c r="BQ1562" i="3"/>
  <c r="CA1682" i="3"/>
  <c r="BQ1682" i="3"/>
  <c r="AO71" i="3"/>
  <c r="AP71" i="3"/>
  <c r="AN71" i="3"/>
  <c r="AO109" i="3"/>
  <c r="AP109" i="3"/>
  <c r="AN109" i="3"/>
  <c r="AO141" i="3"/>
  <c r="AP141" i="3"/>
  <c r="AN141" i="3"/>
  <c r="AO173" i="3"/>
  <c r="AP173" i="3"/>
  <c r="AN173" i="3"/>
  <c r="AO69" i="3"/>
  <c r="AP69" i="3"/>
  <c r="AN69" i="3"/>
  <c r="AP213" i="3"/>
  <c r="AN213" i="3"/>
  <c r="AO213" i="3"/>
  <c r="AP381" i="3"/>
  <c r="AN381" i="3"/>
  <c r="AO381" i="3"/>
  <c r="BQ501" i="3"/>
  <c r="CA501" i="3"/>
  <c r="AQ648" i="3"/>
  <c r="AS648" i="3"/>
  <c r="AR648" i="3"/>
  <c r="BR846" i="3"/>
  <c r="CB846" i="3"/>
  <c r="BR1105" i="3"/>
  <c r="CB1105" i="3"/>
  <c r="BR1251" i="3"/>
  <c r="CB1251" i="3"/>
  <c r="BR1315" i="3"/>
  <c r="CB1315" i="3"/>
  <c r="BQ1543" i="3"/>
  <c r="CA1543" i="3"/>
  <c r="BQ1592" i="3"/>
  <c r="CA1592" i="3"/>
  <c r="AS1640" i="3"/>
  <c r="AQ1640" i="3"/>
  <c r="AR1640" i="3"/>
  <c r="AN1713" i="3"/>
  <c r="AP1713" i="3"/>
  <c r="AO1713" i="3"/>
  <c r="AN48" i="3"/>
  <c r="AO48" i="3"/>
  <c r="AP48" i="3"/>
  <c r="AP253" i="3"/>
  <c r="AN253" i="3"/>
  <c r="AO253" i="3"/>
  <c r="BQ511" i="3"/>
  <c r="CA511" i="3"/>
  <c r="BQ688" i="3"/>
  <c r="CA688" i="3"/>
  <c r="BQ720" i="3"/>
  <c r="CA720" i="3"/>
  <c r="BQ752" i="3"/>
  <c r="CA752" i="3"/>
  <c r="BQ784" i="3"/>
  <c r="CA784" i="3"/>
  <c r="BQ816" i="3"/>
  <c r="CA816" i="3"/>
  <c r="BQ315" i="3"/>
  <c r="CA315" i="3"/>
  <c r="AR677" i="3"/>
  <c r="AS677" i="3"/>
  <c r="AQ677" i="3"/>
  <c r="AV685" i="3"/>
  <c r="AT685" i="3"/>
  <c r="AU685" i="3"/>
  <c r="AV717" i="3"/>
  <c r="AT717" i="3"/>
  <c r="AU717" i="3"/>
  <c r="AV749" i="3"/>
  <c r="AT749" i="3"/>
  <c r="AU749" i="3"/>
  <c r="AV781" i="3"/>
  <c r="AT781" i="3"/>
  <c r="AU781" i="3"/>
  <c r="AV813" i="3"/>
  <c r="AT813" i="3"/>
  <c r="AU813" i="3"/>
  <c r="BR1523" i="3"/>
  <c r="CB1523" i="3"/>
  <c r="AQ1639" i="3"/>
  <c r="AS1639" i="3"/>
  <c r="AR1639" i="3"/>
  <c r="AN1711" i="3"/>
  <c r="AP1711" i="3"/>
  <c r="AO1711" i="3"/>
  <c r="CA32" i="3"/>
  <c r="BQ32" i="3"/>
  <c r="AO497" i="3"/>
  <c r="AP497" i="3"/>
  <c r="AN497" i="3"/>
  <c r="AN260" i="3"/>
  <c r="AO260" i="3"/>
  <c r="AP260" i="3"/>
  <c r="AN316" i="3"/>
  <c r="AO316" i="3"/>
  <c r="AP316" i="3"/>
  <c r="AN368" i="3"/>
  <c r="AO368" i="3"/>
  <c r="AP368" i="3"/>
  <c r="AO493" i="3"/>
  <c r="AP493" i="3"/>
  <c r="AN493" i="3"/>
  <c r="AN476" i="3"/>
  <c r="AO476" i="3"/>
  <c r="AP476" i="3"/>
  <c r="AN540" i="3"/>
  <c r="AO540" i="3"/>
  <c r="AP540" i="3"/>
  <c r="AN602" i="3"/>
  <c r="AO602" i="3"/>
  <c r="AP602" i="3"/>
  <c r="BQ987" i="3"/>
  <c r="CA987" i="3"/>
  <c r="AQ1069" i="3"/>
  <c r="AR1069" i="3"/>
  <c r="AS1069" i="3"/>
  <c r="BR1049" i="3"/>
  <c r="CB1049" i="3"/>
  <c r="CA1216" i="3"/>
  <c r="BQ1216" i="3"/>
  <c r="CA1479" i="3"/>
  <c r="BQ1479" i="3"/>
  <c r="CA1656" i="3"/>
  <c r="BQ1656" i="3"/>
  <c r="AN1761" i="3"/>
  <c r="AP1761" i="3"/>
  <c r="AO1761" i="3"/>
  <c r="AN1153" i="3"/>
  <c r="AO1153" i="3"/>
  <c r="AP1153" i="3"/>
  <c r="AS1679" i="3"/>
  <c r="AQ1679" i="3"/>
  <c r="AR1679" i="3"/>
  <c r="CA1487" i="3"/>
  <c r="BQ1487" i="3"/>
  <c r="BS631" i="3"/>
  <c r="CC631" i="3"/>
  <c r="AV759" i="3"/>
  <c r="AT759" i="3"/>
  <c r="AU759" i="3"/>
  <c r="AV891" i="3"/>
  <c r="AT891" i="3"/>
  <c r="AU891" i="3"/>
  <c r="CA1066" i="3"/>
  <c r="BQ1066" i="3"/>
  <c r="AN1360" i="3"/>
  <c r="AO1360" i="3"/>
  <c r="AP1360" i="3"/>
  <c r="BR1528" i="3"/>
  <c r="CB1528" i="3"/>
  <c r="AO46" i="3"/>
  <c r="AP46" i="3"/>
  <c r="AN46" i="3"/>
  <c r="AO1180" i="3"/>
  <c r="AP1180" i="3"/>
  <c r="AN1180" i="3"/>
  <c r="AS1434" i="3"/>
  <c r="AQ1434" i="3"/>
  <c r="AR1434" i="3"/>
  <c r="CA1485" i="3"/>
  <c r="BQ1485" i="3"/>
  <c r="AO107" i="3"/>
  <c r="AP107" i="3"/>
  <c r="AN107" i="3"/>
  <c r="CA350" i="3"/>
  <c r="BQ350" i="3"/>
  <c r="CA498" i="3"/>
  <c r="BQ498" i="3"/>
  <c r="BR1110" i="3"/>
  <c r="CB1110" i="3"/>
  <c r="BQ874" i="3"/>
  <c r="CA874" i="3"/>
  <c r="AV711" i="3"/>
  <c r="AT711" i="3"/>
  <c r="AU711" i="3"/>
  <c r="AV775" i="3"/>
  <c r="AT775" i="3"/>
  <c r="AU775" i="3"/>
  <c r="AV807" i="3"/>
  <c r="AT807" i="3"/>
  <c r="AU807" i="3"/>
  <c r="AV875" i="3"/>
  <c r="AT875" i="3"/>
  <c r="AU875" i="3"/>
  <c r="AV978" i="3"/>
  <c r="AT978" i="3"/>
  <c r="AU978" i="3"/>
  <c r="AP1347" i="3"/>
  <c r="AN1347" i="3"/>
  <c r="AO1347" i="3"/>
  <c r="AN1344" i="3"/>
  <c r="AO1344" i="3"/>
  <c r="AP1344" i="3"/>
  <c r="AN1376" i="3"/>
  <c r="AO1376" i="3"/>
  <c r="AP1376" i="3"/>
  <c r="BR1516" i="3"/>
  <c r="CB1516" i="3"/>
  <c r="AN1583" i="3"/>
  <c r="AO1583" i="3"/>
  <c r="AP1583" i="3"/>
  <c r="AN1729" i="3"/>
  <c r="AO1729" i="3"/>
  <c r="AP1729" i="3"/>
  <c r="AO481" i="3"/>
  <c r="AP481" i="3"/>
  <c r="AN481" i="3"/>
  <c r="AQ628" i="3"/>
  <c r="AR628" i="3"/>
  <c r="AS628" i="3"/>
  <c r="BR1104" i="3"/>
  <c r="CB1104" i="3"/>
  <c r="AO1164" i="3"/>
  <c r="AP1164" i="3"/>
  <c r="AN1164" i="3"/>
  <c r="BQ1398" i="3"/>
  <c r="CA1398" i="3"/>
  <c r="CA1501" i="3"/>
  <c r="BQ1501" i="3"/>
  <c r="BQ196" i="3"/>
  <c r="CA196" i="3"/>
  <c r="AO123" i="3"/>
  <c r="AP123" i="3"/>
  <c r="AN123" i="3"/>
  <c r="AO155" i="3"/>
  <c r="AP155" i="3"/>
  <c r="AN155" i="3"/>
  <c r="AN193" i="3"/>
  <c r="AO193" i="3"/>
  <c r="AP193" i="3"/>
  <c r="AN448" i="3"/>
  <c r="AP448" i="3"/>
  <c r="AO448" i="3"/>
  <c r="CA270" i="3"/>
  <c r="BQ270" i="3"/>
  <c r="CA382" i="3"/>
  <c r="BQ382" i="3"/>
  <c r="BQ630" i="3"/>
  <c r="CA630" i="3"/>
  <c r="CA466" i="3"/>
  <c r="BQ466" i="3"/>
  <c r="CA594" i="3"/>
  <c r="BQ594" i="3"/>
  <c r="CA1605" i="3"/>
  <c r="BQ1605" i="3"/>
  <c r="AP395" i="3"/>
  <c r="AN395" i="3"/>
  <c r="AO395" i="3"/>
  <c r="BQ858" i="3"/>
  <c r="CA858" i="3"/>
  <c r="BQ922" i="3"/>
  <c r="CA922" i="3"/>
  <c r="AN1254" i="3"/>
  <c r="AO1254" i="3"/>
  <c r="AP1254" i="3"/>
  <c r="AN1318" i="3"/>
  <c r="AO1318" i="3"/>
  <c r="AP1318" i="3"/>
  <c r="AN1423" i="3"/>
  <c r="AO1423" i="3"/>
  <c r="AP1423" i="3"/>
  <c r="AQ1736" i="3"/>
  <c r="AS1736" i="3"/>
  <c r="AR1736" i="3"/>
  <c r="BQ287" i="3"/>
  <c r="CA287" i="3"/>
  <c r="AP351" i="3"/>
  <c r="AN351" i="3"/>
  <c r="AO351" i="3"/>
  <c r="AV631" i="3"/>
  <c r="AU631" i="3"/>
  <c r="AT631" i="3"/>
  <c r="AO471" i="3"/>
  <c r="AP471" i="3"/>
  <c r="AN471" i="3"/>
  <c r="AO441" i="3"/>
  <c r="AP441" i="3"/>
  <c r="AN441" i="3"/>
  <c r="AQ646" i="3"/>
  <c r="AS646" i="3"/>
  <c r="AR646" i="3"/>
  <c r="BS711" i="3"/>
  <c r="CC711" i="3"/>
  <c r="BS743" i="3"/>
  <c r="CC743" i="3"/>
  <c r="BS775" i="3"/>
  <c r="CC775" i="3"/>
  <c r="BS807" i="3"/>
  <c r="CC807" i="3"/>
  <c r="AR853" i="3"/>
  <c r="AS853" i="3"/>
  <c r="AQ853" i="3"/>
  <c r="BS875" i="3"/>
  <c r="CC875" i="3"/>
  <c r="BS907" i="3"/>
  <c r="CC907" i="3"/>
  <c r="BS978" i="3"/>
  <c r="CC978" i="3"/>
  <c r="CA963" i="3"/>
  <c r="BQ963" i="3"/>
  <c r="AN1066" i="3"/>
  <c r="AO1066" i="3"/>
  <c r="AP1066" i="3"/>
  <c r="BQ1347" i="3"/>
  <c r="CA1347" i="3"/>
  <c r="BQ1379" i="3"/>
  <c r="CA1379" i="3"/>
  <c r="CA1344" i="3"/>
  <c r="BQ1344" i="3"/>
  <c r="CA1376" i="3"/>
  <c r="BQ1376" i="3"/>
  <c r="BR1412" i="3"/>
  <c r="CB1412" i="3"/>
  <c r="AS1516" i="3"/>
  <c r="AQ1516" i="3"/>
  <c r="AR1516" i="3"/>
  <c r="CA1583" i="3"/>
  <c r="BQ1583" i="3"/>
  <c r="BR1622" i="3"/>
  <c r="CB1622" i="3"/>
  <c r="CA1729" i="3"/>
  <c r="BQ1729" i="3"/>
  <c r="AN28" i="3"/>
  <c r="AO28" i="3"/>
  <c r="AP28" i="3"/>
  <c r="BQ481" i="3"/>
  <c r="CA481" i="3"/>
  <c r="AP632" i="3"/>
  <c r="AN632" i="3"/>
  <c r="AO632" i="3"/>
  <c r="BR628" i="3"/>
  <c r="CB628" i="3"/>
  <c r="BQ964" i="3"/>
  <c r="CA964" i="3"/>
  <c r="BQ1132" i="3"/>
  <c r="CA1132" i="3"/>
  <c r="BQ1164" i="3"/>
  <c r="CA1164" i="3"/>
  <c r="BQ1196" i="3"/>
  <c r="CA1196" i="3"/>
  <c r="AP1398" i="3"/>
  <c r="AN1398" i="3"/>
  <c r="AO1398" i="3"/>
  <c r="AN1485" i="3"/>
  <c r="AO1485" i="3"/>
  <c r="AP1485" i="3"/>
  <c r="BR1685" i="3"/>
  <c r="CB1685" i="3"/>
  <c r="AP196" i="3"/>
  <c r="AN196" i="3"/>
  <c r="AO196" i="3"/>
  <c r="BQ91" i="3"/>
  <c r="CA91" i="3"/>
  <c r="BQ123" i="3"/>
  <c r="CA123" i="3"/>
  <c r="BQ155" i="3"/>
  <c r="CA155" i="3"/>
  <c r="BQ187" i="3"/>
  <c r="CA187" i="3"/>
  <c r="CA193" i="3"/>
  <c r="BQ193" i="3"/>
  <c r="CA448" i="3"/>
  <c r="BQ448" i="3"/>
  <c r="AN238" i="3"/>
  <c r="AO238" i="3"/>
  <c r="AP238" i="3"/>
  <c r="AN298" i="3"/>
  <c r="AO298" i="3"/>
  <c r="AP298" i="3"/>
  <c r="AN350" i="3"/>
  <c r="AO350" i="3"/>
  <c r="AP350" i="3"/>
  <c r="AO411" i="3"/>
  <c r="AN411" i="3"/>
  <c r="AP411" i="3"/>
  <c r="AO435" i="3"/>
  <c r="AP435" i="3"/>
  <c r="AN435" i="3"/>
  <c r="AO573" i="3"/>
  <c r="AP573" i="3"/>
  <c r="AN573" i="3"/>
  <c r="AN498" i="3"/>
  <c r="AO498" i="3"/>
  <c r="AP498" i="3"/>
  <c r="AN562" i="3"/>
  <c r="AO562" i="3"/>
  <c r="AP562" i="3"/>
  <c r="AQ660" i="3"/>
  <c r="AS660" i="3"/>
  <c r="AR660" i="3"/>
  <c r="AR855" i="3"/>
  <c r="AS855" i="3"/>
  <c r="AQ855" i="3"/>
  <c r="AN1064" i="3"/>
  <c r="AO1064" i="3"/>
  <c r="AP1064" i="3"/>
  <c r="AS1110" i="3"/>
  <c r="AQ1110" i="3"/>
  <c r="AR1110" i="3"/>
  <c r="AN1589" i="3"/>
  <c r="AO1589" i="3"/>
  <c r="AP1589" i="3"/>
  <c r="AN1627" i="3"/>
  <c r="AO1627" i="3"/>
  <c r="AP1627" i="3"/>
  <c r="BR1728" i="3"/>
  <c r="CB1728" i="3"/>
  <c r="BQ395" i="3"/>
  <c r="CA395" i="3"/>
  <c r="CC832" i="3"/>
  <c r="BS832" i="3"/>
  <c r="AP874" i="3"/>
  <c r="AN874" i="3"/>
  <c r="AO874" i="3"/>
  <c r="AP906" i="3"/>
  <c r="AN906" i="3"/>
  <c r="AO906" i="3"/>
  <c r="BR1027" i="3"/>
  <c r="CB1027" i="3"/>
  <c r="CA1254" i="3"/>
  <c r="BQ1254" i="3"/>
  <c r="CA1286" i="3"/>
  <c r="BQ1286" i="3"/>
  <c r="CA1318" i="3"/>
  <c r="BQ1318" i="3"/>
  <c r="CA1423" i="3"/>
  <c r="BQ1423" i="3"/>
  <c r="CA1455" i="3"/>
  <c r="BQ1455" i="3"/>
  <c r="AN1686" i="3"/>
  <c r="AO1686" i="3"/>
  <c r="AP1686" i="3"/>
  <c r="AO81" i="3"/>
  <c r="AP81" i="3"/>
  <c r="AN81" i="3"/>
  <c r="AO113" i="3"/>
  <c r="AP113" i="3"/>
  <c r="AN113" i="3"/>
  <c r="AO145" i="3"/>
  <c r="AP145" i="3"/>
  <c r="AN145" i="3"/>
  <c r="AO177" i="3"/>
  <c r="AP177" i="3"/>
  <c r="AN177" i="3"/>
  <c r="AO51" i="3"/>
  <c r="AP51" i="3"/>
  <c r="AN51" i="3"/>
  <c r="AP227" i="3"/>
  <c r="AN227" i="3"/>
  <c r="AO227" i="3"/>
  <c r="BQ459" i="3"/>
  <c r="CA459" i="3"/>
  <c r="BR654" i="3"/>
  <c r="CB654" i="3"/>
  <c r="AR849" i="3"/>
  <c r="AS849" i="3"/>
  <c r="AQ849" i="3"/>
  <c r="BR1257" i="3"/>
  <c r="CB1257" i="3"/>
  <c r="BR1275" i="3"/>
  <c r="CB1275" i="3"/>
  <c r="CA1334" i="3"/>
  <c r="BQ1334" i="3"/>
  <c r="AP1547" i="3"/>
  <c r="AN1547" i="3"/>
  <c r="AO1547" i="3"/>
  <c r="BQ1659" i="3"/>
  <c r="CA1659" i="3"/>
  <c r="BQ1758" i="3"/>
  <c r="CA1758" i="3"/>
  <c r="BQ545" i="3"/>
  <c r="CA545" i="3"/>
  <c r="AN464" i="3"/>
  <c r="AO464" i="3"/>
  <c r="AP464" i="3"/>
  <c r="AN528" i="3"/>
  <c r="AO528" i="3"/>
  <c r="AP528" i="3"/>
  <c r="AN592" i="3"/>
  <c r="AO592" i="3"/>
  <c r="AP592" i="3"/>
  <c r="AP684" i="3"/>
  <c r="AN684" i="3"/>
  <c r="AO684" i="3"/>
  <c r="AP716" i="3"/>
  <c r="AN716" i="3"/>
  <c r="AO716" i="3"/>
  <c r="AP748" i="3"/>
  <c r="AN748" i="3"/>
  <c r="AO748" i="3"/>
  <c r="AP780" i="3"/>
  <c r="AN780" i="3"/>
  <c r="AO780" i="3"/>
  <c r="AP812" i="3"/>
  <c r="AN812" i="3"/>
  <c r="AO812" i="3"/>
  <c r="AN949" i="3"/>
  <c r="AO949" i="3"/>
  <c r="AP949" i="3"/>
  <c r="BS1094" i="3"/>
  <c r="CC1094" i="3"/>
  <c r="BR1116" i="3"/>
  <c r="CB1116" i="3"/>
  <c r="BR1766" i="3"/>
  <c r="CB1766" i="3"/>
  <c r="BQ455" i="3"/>
  <c r="CA455" i="3"/>
  <c r="BS697" i="3"/>
  <c r="CC697" i="3"/>
  <c r="BS729" i="3"/>
  <c r="CC729" i="3"/>
  <c r="BS761" i="3"/>
  <c r="CC761" i="3"/>
  <c r="BS793" i="3"/>
  <c r="CC793" i="3"/>
  <c r="AP840" i="3"/>
  <c r="AN840" i="3"/>
  <c r="AO840" i="3"/>
  <c r="AN959" i="3"/>
  <c r="AO959" i="3"/>
  <c r="AP959" i="3"/>
  <c r="AP1590" i="3"/>
  <c r="AN1590" i="3"/>
  <c r="AO1590" i="3"/>
  <c r="AN1707" i="3"/>
  <c r="AO1707" i="3"/>
  <c r="AP1707" i="3"/>
  <c r="AO26" i="3"/>
  <c r="AP26" i="3"/>
  <c r="AN26" i="3"/>
  <c r="AO529" i="3"/>
  <c r="AP529" i="3"/>
  <c r="AN529" i="3"/>
  <c r="AN252" i="3"/>
  <c r="AO252" i="3"/>
  <c r="AP252" i="3"/>
  <c r="AN308" i="3"/>
  <c r="AO308" i="3"/>
  <c r="AP308" i="3"/>
  <c r="AO525" i="3"/>
  <c r="AP525" i="3"/>
  <c r="AN525" i="3"/>
  <c r="AN500" i="3"/>
  <c r="AO500" i="3"/>
  <c r="AP500" i="3"/>
  <c r="AN564" i="3"/>
  <c r="AO564" i="3"/>
  <c r="AP564" i="3"/>
  <c r="BR643" i="3"/>
  <c r="CB643" i="3"/>
  <c r="BS968" i="3"/>
  <c r="CC968" i="3"/>
  <c r="AQ1031" i="3"/>
  <c r="AR1031" i="3"/>
  <c r="AS1031" i="3"/>
  <c r="AQ1103" i="3"/>
  <c r="AS1103" i="3"/>
  <c r="AR1103" i="3"/>
  <c r="AN1141" i="3"/>
  <c r="AO1141" i="3"/>
  <c r="AP1141" i="3"/>
  <c r="AN1173" i="3"/>
  <c r="AO1173" i="3"/>
  <c r="AP1173" i="3"/>
  <c r="AN1205" i="3"/>
  <c r="AO1205" i="3"/>
  <c r="AP1205" i="3"/>
  <c r="BR1504" i="3"/>
  <c r="CB1504" i="3"/>
  <c r="CA1499" i="3"/>
  <c r="BQ1499" i="3"/>
  <c r="AN1652" i="3"/>
  <c r="AO1652" i="3"/>
  <c r="AP1652" i="3"/>
  <c r="AP257" i="3"/>
  <c r="AN257" i="3"/>
  <c r="AO257" i="3"/>
  <c r="AV417" i="3"/>
  <c r="AT417" i="3"/>
  <c r="AU417" i="3"/>
  <c r="AN434" i="3"/>
  <c r="AP434" i="3"/>
  <c r="AO434" i="3"/>
  <c r="BQ429" i="3"/>
  <c r="CA429" i="3"/>
  <c r="BQ981" i="3"/>
  <c r="CA981" i="3"/>
  <c r="AV887" i="3"/>
  <c r="AT887" i="3"/>
  <c r="AU887" i="3"/>
  <c r="AV919" i="3"/>
  <c r="AT919" i="3"/>
  <c r="AU919" i="3"/>
  <c r="AT1096" i="3"/>
  <c r="AU1096" i="3"/>
  <c r="AV1096" i="3"/>
  <c r="AN1348" i="3"/>
  <c r="AO1348" i="3"/>
  <c r="AP1348" i="3"/>
  <c r="AN1380" i="3"/>
  <c r="AO1380" i="3"/>
  <c r="AP1380" i="3"/>
  <c r="AR1648" i="3"/>
  <c r="AS1648" i="3"/>
  <c r="AQ1648" i="3"/>
  <c r="BQ22" i="3"/>
  <c r="CA22" i="3"/>
  <c r="CA216" i="3"/>
  <c r="BQ216" i="3"/>
  <c r="CA268" i="3"/>
  <c r="BQ268" i="3"/>
  <c r="CA324" i="3"/>
  <c r="BQ324" i="3"/>
  <c r="CA372" i="3"/>
  <c r="BQ372" i="3"/>
  <c r="AP884" i="3"/>
  <c r="AN884" i="3"/>
  <c r="AO884" i="3"/>
  <c r="AP916" i="3"/>
  <c r="AN916" i="3"/>
  <c r="AO916" i="3"/>
  <c r="AS1100" i="3"/>
  <c r="AR1100" i="3"/>
  <c r="AQ1100" i="3"/>
  <c r="AS1677" i="3"/>
  <c r="AQ1677" i="3"/>
  <c r="AR1677" i="3"/>
  <c r="AN1770" i="3"/>
  <c r="AP1770" i="3"/>
  <c r="AO1770" i="3"/>
  <c r="BQ95" i="3"/>
  <c r="CA95" i="3"/>
  <c r="BQ127" i="3"/>
  <c r="CA127" i="3"/>
  <c r="BQ159" i="3"/>
  <c r="CA159" i="3"/>
  <c r="BQ191" i="3"/>
  <c r="CA191" i="3"/>
  <c r="AP271" i="3"/>
  <c r="AN271" i="3"/>
  <c r="AO271" i="3"/>
  <c r="AO457" i="3"/>
  <c r="AP457" i="3"/>
  <c r="AN457" i="3"/>
  <c r="BS623" i="3"/>
  <c r="CC623" i="3"/>
  <c r="AO423" i="3"/>
  <c r="AP423" i="3"/>
  <c r="AN423" i="3"/>
  <c r="AO485" i="3"/>
  <c r="AP485" i="3"/>
  <c r="AN485" i="3"/>
  <c r="AR641" i="3"/>
  <c r="AS641" i="3"/>
  <c r="AQ641" i="3"/>
  <c r="AN1076" i="3"/>
  <c r="AO1076" i="3"/>
  <c r="AP1076" i="3"/>
  <c r="AS1247" i="3"/>
  <c r="AQ1247" i="3"/>
  <c r="AR1247" i="3"/>
  <c r="AS1311" i="3"/>
  <c r="AQ1311" i="3"/>
  <c r="AR1311" i="3"/>
  <c r="AP1365" i="3"/>
  <c r="AN1365" i="3"/>
  <c r="AO1365" i="3"/>
  <c r="AP1397" i="3"/>
  <c r="AN1397" i="3"/>
  <c r="AO1397" i="3"/>
  <c r="AS1514" i="3"/>
  <c r="AQ1514" i="3"/>
  <c r="AR1514" i="3"/>
  <c r="BQ1553" i="3"/>
  <c r="CA1553" i="3"/>
  <c r="CA1601" i="3"/>
  <c r="BQ1601" i="3"/>
  <c r="AS1737" i="3"/>
  <c r="AQ1737" i="3"/>
  <c r="AR1737" i="3"/>
  <c r="CA64" i="3"/>
  <c r="BQ64" i="3"/>
  <c r="CA96" i="3"/>
  <c r="BQ96" i="3"/>
  <c r="CA128" i="3"/>
  <c r="BQ128" i="3"/>
  <c r="CA160" i="3"/>
  <c r="BQ160" i="3"/>
  <c r="BQ363" i="3"/>
  <c r="CA363" i="3"/>
  <c r="AQ850" i="3"/>
  <c r="AS850" i="3"/>
  <c r="AR850" i="3"/>
  <c r="AP878" i="3"/>
  <c r="AN878" i="3"/>
  <c r="AO878" i="3"/>
  <c r="AP910" i="3"/>
  <c r="AN910" i="3"/>
  <c r="AO910" i="3"/>
  <c r="AP993" i="3"/>
  <c r="AN993" i="3"/>
  <c r="AO993" i="3"/>
  <c r="AO1130" i="3"/>
  <c r="AP1130" i="3"/>
  <c r="AN1130" i="3"/>
  <c r="AO1162" i="3"/>
  <c r="AP1162" i="3"/>
  <c r="AN1162" i="3"/>
  <c r="AO1194" i="3"/>
  <c r="AP1194" i="3"/>
  <c r="AN1194" i="3"/>
  <c r="AR1577" i="3"/>
  <c r="AS1577" i="3"/>
  <c r="AQ1577" i="3"/>
  <c r="CA1668" i="3"/>
  <c r="BQ1668" i="3"/>
  <c r="BR1773" i="3"/>
  <c r="CB1773" i="3"/>
  <c r="AS603" i="3"/>
  <c r="AQ603" i="3"/>
  <c r="AR603" i="3"/>
  <c r="BQ995" i="3"/>
  <c r="CA995" i="3"/>
  <c r="BR1281" i="3"/>
  <c r="CB1281" i="3"/>
  <c r="AQ1339" i="3"/>
  <c r="AS1339" i="3"/>
  <c r="AR1339" i="3"/>
  <c r="AS1490" i="3"/>
  <c r="AQ1490" i="3"/>
  <c r="AR1490" i="3"/>
  <c r="AP1655" i="3"/>
  <c r="AN1655" i="3"/>
  <c r="AO1655" i="3"/>
  <c r="AQ1731" i="3"/>
  <c r="AR1731" i="3"/>
  <c r="AS1731" i="3"/>
  <c r="BQ41" i="3"/>
  <c r="CA41" i="3"/>
  <c r="CA78" i="3"/>
  <c r="BQ78" i="3"/>
  <c r="CA110" i="3"/>
  <c r="BQ110" i="3"/>
  <c r="CA142" i="3"/>
  <c r="BQ142" i="3"/>
  <c r="CA174" i="3"/>
  <c r="BQ174" i="3"/>
  <c r="CA472" i="3"/>
  <c r="BQ472" i="3"/>
  <c r="CA536" i="3"/>
  <c r="BQ536" i="3"/>
  <c r="CA600" i="3"/>
  <c r="BQ600" i="3"/>
  <c r="BQ948" i="3"/>
  <c r="CA948" i="3"/>
  <c r="BR1067" i="3"/>
  <c r="CB1067" i="3"/>
  <c r="CA1248" i="3"/>
  <c r="BQ1248" i="3"/>
  <c r="CA1280" i="3"/>
  <c r="BQ1280" i="3"/>
  <c r="CA1312" i="3"/>
  <c r="BQ1312" i="3"/>
  <c r="CA1413" i="3"/>
  <c r="BQ1413" i="3"/>
  <c r="CA1445" i="3"/>
  <c r="BQ1445" i="3"/>
  <c r="AN1540" i="3"/>
  <c r="AO1540" i="3"/>
  <c r="AP1540" i="3"/>
  <c r="CA1609" i="3"/>
  <c r="BQ1609" i="3"/>
  <c r="AQ1751" i="3"/>
  <c r="AS1751" i="3"/>
  <c r="AR1751" i="3"/>
  <c r="BQ337" i="3"/>
  <c r="CA337" i="3"/>
  <c r="AS605" i="3"/>
  <c r="AQ605" i="3"/>
  <c r="AR605" i="3"/>
  <c r="BR665" i="3"/>
  <c r="CB665" i="3"/>
  <c r="CA951" i="3"/>
  <c r="BQ951" i="3"/>
  <c r="BR1025" i="3"/>
  <c r="CB1025" i="3"/>
  <c r="AS1301" i="3"/>
  <c r="AQ1301" i="3"/>
  <c r="AR1301" i="3"/>
  <c r="AN1358" i="3"/>
  <c r="AO1358" i="3"/>
  <c r="AP1358" i="3"/>
  <c r="AN1390" i="3"/>
  <c r="AO1390" i="3"/>
  <c r="AP1390" i="3"/>
  <c r="BQ1602" i="3"/>
  <c r="CA1602" i="3"/>
  <c r="BQ1710" i="3"/>
  <c r="CA1710" i="3"/>
  <c r="AP301" i="3"/>
  <c r="AN301" i="3"/>
  <c r="AO301" i="3"/>
  <c r="AN1169" i="3"/>
  <c r="AO1169" i="3"/>
  <c r="AP1169" i="3"/>
  <c r="AT1675" i="3"/>
  <c r="AV1675" i="3"/>
  <c r="AU1675" i="3"/>
  <c r="AN197" i="3"/>
  <c r="AO197" i="3"/>
  <c r="AP197" i="3"/>
  <c r="AN438" i="3"/>
  <c r="AP438" i="3"/>
  <c r="AO438" i="3"/>
  <c r="AN246" i="3"/>
  <c r="AO246" i="3"/>
  <c r="AP246" i="3"/>
  <c r="AN310" i="3"/>
  <c r="AO310" i="3"/>
  <c r="AP310" i="3"/>
  <c r="AN354" i="3"/>
  <c r="AO354" i="3"/>
  <c r="AP354" i="3"/>
  <c r="AO403" i="3"/>
  <c r="AN403" i="3"/>
  <c r="AP403" i="3"/>
  <c r="AN478" i="3"/>
  <c r="AO478" i="3"/>
  <c r="AP478" i="3"/>
  <c r="AN542" i="3"/>
  <c r="AO542" i="3"/>
  <c r="AP542" i="3"/>
  <c r="AQ644" i="3"/>
  <c r="AS644" i="3"/>
  <c r="AR644" i="3"/>
  <c r="AQ842" i="3"/>
  <c r="AR842" i="3"/>
  <c r="AS842" i="3"/>
  <c r="CA835" i="3"/>
  <c r="BQ835" i="3"/>
  <c r="AN1629" i="3"/>
  <c r="AO1629" i="3"/>
  <c r="AP1629" i="3"/>
  <c r="BQ1716" i="3"/>
  <c r="CA1716" i="3"/>
  <c r="CC237" i="3"/>
  <c r="BS237" i="3"/>
  <c r="CA292" i="3"/>
  <c r="BQ292" i="3"/>
  <c r="CA340" i="3"/>
  <c r="BQ340" i="3"/>
  <c r="CA392" i="3"/>
  <c r="BQ392" i="3"/>
  <c r="AQ642" i="3"/>
  <c r="AS642" i="3"/>
  <c r="AR642" i="3"/>
  <c r="AP864" i="3"/>
  <c r="AN864" i="3"/>
  <c r="AO864" i="3"/>
  <c r="AP896" i="3"/>
  <c r="AN896" i="3"/>
  <c r="AO896" i="3"/>
  <c r="AP928" i="3"/>
  <c r="AN928" i="3"/>
  <c r="AO928" i="3"/>
  <c r="BR1065" i="3"/>
  <c r="CB1065" i="3"/>
  <c r="CA1119" i="3"/>
  <c r="BQ1119" i="3"/>
  <c r="CA1151" i="3"/>
  <c r="BQ1151" i="3"/>
  <c r="CA1183" i="3"/>
  <c r="BQ1183" i="3"/>
  <c r="AQ1570" i="3"/>
  <c r="AS1570" i="3"/>
  <c r="AR1570" i="3"/>
  <c r="AN1662" i="3"/>
  <c r="AO1662" i="3"/>
  <c r="AP1662" i="3"/>
  <c r="CA1680" i="3"/>
  <c r="BQ1680" i="3"/>
  <c r="BR1738" i="3"/>
  <c r="CB1738" i="3"/>
  <c r="AO23" i="3"/>
  <c r="AN23" i="3"/>
  <c r="AP23" i="3"/>
  <c r="BS617" i="3"/>
  <c r="CC617" i="3"/>
  <c r="BQ507" i="3"/>
  <c r="CA507" i="3"/>
  <c r="BR679" i="3"/>
  <c r="CB679" i="3"/>
  <c r="AV865" i="3"/>
  <c r="AT865" i="3"/>
  <c r="AU865" i="3"/>
  <c r="AV897" i="3"/>
  <c r="AT897" i="3"/>
  <c r="AU897" i="3"/>
  <c r="AV929" i="3"/>
  <c r="AT929" i="3"/>
  <c r="AU929" i="3"/>
  <c r="AP991" i="3"/>
  <c r="AN991" i="3"/>
  <c r="AO991" i="3"/>
  <c r="BR1035" i="3"/>
  <c r="CB1035" i="3"/>
  <c r="BQ1227" i="3"/>
  <c r="CA1227" i="3"/>
  <c r="BR1303" i="3"/>
  <c r="CB1303" i="3"/>
  <c r="AP1361" i="3"/>
  <c r="AN1361" i="3"/>
  <c r="AO1361" i="3"/>
  <c r="AP1393" i="3"/>
  <c r="AN1393" i="3"/>
  <c r="AO1393" i="3"/>
  <c r="AS1456" i="3"/>
  <c r="AQ1456" i="3"/>
  <c r="AR1456" i="3"/>
  <c r="AP1533" i="3"/>
  <c r="AN1533" i="3"/>
  <c r="AO1533" i="3"/>
  <c r="AP1565" i="3"/>
  <c r="AN1565" i="3"/>
  <c r="AO1565" i="3"/>
  <c r="AQ1765" i="3"/>
  <c r="AR1765" i="3"/>
  <c r="AS1765" i="3"/>
  <c r="CA50" i="3"/>
  <c r="BQ50" i="3"/>
  <c r="CA84" i="3"/>
  <c r="BQ84" i="3"/>
  <c r="CA116" i="3"/>
  <c r="BQ116" i="3"/>
  <c r="CA148" i="3"/>
  <c r="BQ148" i="3"/>
  <c r="CA180" i="3"/>
  <c r="BQ180" i="3"/>
  <c r="BS413" i="3"/>
  <c r="CC413" i="3"/>
  <c r="AO593" i="3"/>
  <c r="AP593" i="3"/>
  <c r="AN593" i="3"/>
  <c r="BQ702" i="3"/>
  <c r="CA702" i="3"/>
  <c r="BQ734" i="3"/>
  <c r="CA734" i="3"/>
  <c r="BQ766" i="3"/>
  <c r="CA766" i="3"/>
  <c r="BQ798" i="3"/>
  <c r="CA798" i="3"/>
  <c r="AQ1017" i="3"/>
  <c r="AR1017" i="3"/>
  <c r="AS1017" i="3"/>
  <c r="AO1134" i="3"/>
  <c r="AP1134" i="3"/>
  <c r="AN1134" i="3"/>
  <c r="AO1166" i="3"/>
  <c r="AP1166" i="3"/>
  <c r="AN1166" i="3"/>
  <c r="AO1198" i="3"/>
  <c r="AP1198" i="3"/>
  <c r="AN1198" i="3"/>
  <c r="AS1414" i="3"/>
  <c r="AQ1414" i="3"/>
  <c r="AR1414" i="3"/>
  <c r="CA1467" i="3"/>
  <c r="BQ1467" i="3"/>
  <c r="CA1542" i="3"/>
  <c r="BQ1542" i="3"/>
  <c r="CC1614" i="3"/>
  <c r="BS1614" i="3"/>
  <c r="AP35" i="3"/>
  <c r="AN35" i="3"/>
  <c r="AO35" i="3"/>
  <c r="AN199" i="3"/>
  <c r="AO199" i="3"/>
  <c r="AP199" i="3"/>
  <c r="AP223" i="3"/>
  <c r="AN223" i="3"/>
  <c r="AO223" i="3"/>
  <c r="AP1588" i="3"/>
  <c r="AN1588" i="3"/>
  <c r="AO1588" i="3"/>
  <c r="AR1646" i="3"/>
  <c r="AS1646" i="3"/>
  <c r="AQ1646" i="3"/>
  <c r="CA1717" i="3"/>
  <c r="BQ1717" i="3"/>
  <c r="BQ21" i="3"/>
  <c r="CA21" i="3"/>
  <c r="CA82" i="3"/>
  <c r="BQ82" i="3"/>
  <c r="CA114" i="3"/>
  <c r="BQ114" i="3"/>
  <c r="CA146" i="3"/>
  <c r="BQ146" i="3"/>
  <c r="CA178" i="3"/>
  <c r="BQ178" i="3"/>
  <c r="BQ571" i="3"/>
  <c r="CA571" i="3"/>
  <c r="BR1091" i="3"/>
  <c r="CB1091" i="3"/>
  <c r="AN1252" i="3"/>
  <c r="AO1252" i="3"/>
  <c r="AP1252" i="3"/>
  <c r="AN1284" i="3"/>
  <c r="AO1284" i="3"/>
  <c r="AP1284" i="3"/>
  <c r="AN1316" i="3"/>
  <c r="AO1316" i="3"/>
  <c r="AP1316" i="3"/>
  <c r="AN1417" i="3"/>
  <c r="AO1417" i="3"/>
  <c r="AP1417" i="3"/>
  <c r="AN1449" i="3"/>
  <c r="AO1449" i="3"/>
  <c r="AP1449" i="3"/>
  <c r="CA1536" i="3"/>
  <c r="BQ1536" i="3"/>
  <c r="AP283" i="3"/>
  <c r="AN283" i="3"/>
  <c r="AO283" i="3"/>
  <c r="BR649" i="3"/>
  <c r="CB649" i="3"/>
  <c r="BR1277" i="3"/>
  <c r="CB1277" i="3"/>
  <c r="CA1336" i="3"/>
  <c r="BQ1336" i="3"/>
  <c r="CA1370" i="3"/>
  <c r="BQ1370" i="3"/>
  <c r="CC1410" i="3"/>
  <c r="BS1410" i="3"/>
  <c r="BR1618" i="3"/>
  <c r="CB1618" i="3"/>
  <c r="AQ1647" i="3"/>
  <c r="AS1647" i="3"/>
  <c r="AR1647" i="3"/>
  <c r="AP40" i="3"/>
  <c r="AN40" i="3"/>
  <c r="AO40" i="3"/>
  <c r="BQ345" i="3"/>
  <c r="CA345" i="3"/>
  <c r="BQ465" i="3"/>
  <c r="CA465" i="3"/>
  <c r="BQ461" i="3"/>
  <c r="CA461" i="3"/>
  <c r="BQ581" i="3"/>
  <c r="CA581" i="3"/>
  <c r="AP971" i="3"/>
  <c r="AO971" i="3"/>
  <c r="AN971" i="3"/>
  <c r="AQ1077" i="3"/>
  <c r="AR1077" i="3"/>
  <c r="AS1077" i="3"/>
  <c r="AS1687" i="3"/>
  <c r="AQ1687" i="3"/>
  <c r="AR1687" i="3"/>
  <c r="BQ61" i="3"/>
  <c r="CA61" i="3"/>
  <c r="CA214" i="3"/>
  <c r="BQ214" i="3"/>
  <c r="CA266" i="3"/>
  <c r="BQ266" i="3"/>
  <c r="CA326" i="3"/>
  <c r="BQ326" i="3"/>
  <c r="CA370" i="3"/>
  <c r="BQ370" i="3"/>
  <c r="BQ569" i="3"/>
  <c r="CA569" i="3"/>
  <c r="CA454" i="3"/>
  <c r="BQ454" i="3"/>
  <c r="CA518" i="3"/>
  <c r="BQ518" i="3"/>
  <c r="CA582" i="3"/>
  <c r="BQ582" i="3"/>
  <c r="BR640" i="3"/>
  <c r="CB640" i="3"/>
  <c r="AV691" i="3"/>
  <c r="AT691" i="3"/>
  <c r="AU691" i="3"/>
  <c r="AV723" i="3"/>
  <c r="AT723" i="3"/>
  <c r="AU723" i="3"/>
  <c r="AV755" i="3"/>
  <c r="AT755" i="3"/>
  <c r="AU755" i="3"/>
  <c r="AV787" i="3"/>
  <c r="AT787" i="3"/>
  <c r="AU787" i="3"/>
  <c r="AV819" i="3"/>
  <c r="AT819" i="3"/>
  <c r="AU819" i="3"/>
  <c r="BQ962" i="3"/>
  <c r="CA962" i="3"/>
  <c r="CA1054" i="3"/>
  <c r="BQ1054" i="3"/>
  <c r="CA1086" i="3"/>
  <c r="BQ1086" i="3"/>
  <c r="BQ1343" i="3"/>
  <c r="CA1343" i="3"/>
  <c r="BQ1375" i="3"/>
  <c r="CA1375" i="3"/>
  <c r="BR1420" i="3"/>
  <c r="CB1420" i="3"/>
  <c r="AS1512" i="3"/>
  <c r="AQ1512" i="3"/>
  <c r="AR1512" i="3"/>
  <c r="BR1578" i="3"/>
  <c r="CB1578" i="3"/>
  <c r="BR1630" i="3"/>
  <c r="CB1630" i="3"/>
  <c r="CA1633" i="3"/>
  <c r="BQ1633" i="3"/>
  <c r="BQ1712" i="3"/>
  <c r="CA1712" i="3"/>
  <c r="AP36" i="3"/>
  <c r="AN36" i="3"/>
  <c r="AO36" i="3"/>
  <c r="BQ418" i="3"/>
  <c r="CA418" i="3"/>
  <c r="AT830" i="3"/>
  <c r="AU830" i="3"/>
  <c r="AV830" i="3"/>
  <c r="CA1097" i="3"/>
  <c r="BQ1097" i="3"/>
  <c r="CA1139" i="3"/>
  <c r="BQ1139" i="3"/>
  <c r="CA1171" i="3"/>
  <c r="BQ1171" i="3"/>
  <c r="CA1203" i="3"/>
  <c r="BQ1203" i="3"/>
  <c r="BQ1144" i="3"/>
  <c r="CA1144" i="3"/>
  <c r="BQ1176" i="3"/>
  <c r="CA1176" i="3"/>
  <c r="BQ1208" i="3"/>
  <c r="CA1208" i="3"/>
  <c r="CA1481" i="3"/>
  <c r="BQ1481" i="3"/>
  <c r="BR1568" i="3"/>
  <c r="CB1568" i="3"/>
  <c r="BQ1665" i="3"/>
  <c r="CA1665" i="3"/>
  <c r="BR1734" i="3"/>
  <c r="CB1734" i="3"/>
  <c r="AP414" i="3"/>
  <c r="AO414" i="3"/>
  <c r="AN414" i="3"/>
  <c r="AN444" i="3"/>
  <c r="AP444" i="3"/>
  <c r="AO444" i="3"/>
  <c r="CA242" i="3"/>
  <c r="BQ242" i="3"/>
  <c r="CA306" i="3"/>
  <c r="BQ306" i="3"/>
  <c r="CA358" i="3"/>
  <c r="BQ358" i="3"/>
  <c r="BQ541" i="3"/>
  <c r="CA541" i="3"/>
  <c r="CA490" i="3"/>
  <c r="BQ490" i="3"/>
  <c r="CA554" i="3"/>
  <c r="BQ554" i="3"/>
  <c r="AR651" i="3"/>
  <c r="AS651" i="3"/>
  <c r="AQ651" i="3"/>
  <c r="AV986" i="3"/>
  <c r="AT986" i="3"/>
  <c r="AU986" i="3"/>
  <c r="AV861" i="3"/>
  <c r="AT861" i="3"/>
  <c r="AU861" i="3"/>
  <c r="AV893" i="3"/>
  <c r="AT893" i="3"/>
  <c r="AU893" i="3"/>
  <c r="AV925" i="3"/>
  <c r="AT925" i="3"/>
  <c r="AU925" i="3"/>
  <c r="AQ977" i="3"/>
  <c r="AR977" i="3"/>
  <c r="AS977" i="3"/>
  <c r="AS1416" i="3"/>
  <c r="AQ1416" i="3"/>
  <c r="AR1416" i="3"/>
  <c r="BR1706" i="3"/>
  <c r="CB1706" i="3"/>
  <c r="AN25" i="3"/>
  <c r="AP25" i="3"/>
  <c r="AO25" i="3"/>
  <c r="BQ690" i="3"/>
  <c r="CA690" i="3"/>
  <c r="BQ722" i="3"/>
  <c r="CA722" i="3"/>
  <c r="BQ754" i="3"/>
  <c r="CA754" i="3"/>
  <c r="BQ786" i="3"/>
  <c r="CA786" i="3"/>
  <c r="BQ818" i="3"/>
  <c r="CA818" i="3"/>
  <c r="AR845" i="3"/>
  <c r="AS845" i="3"/>
  <c r="AQ845" i="3"/>
  <c r="AN1266" i="3"/>
  <c r="AO1266" i="3"/>
  <c r="AP1266" i="3"/>
  <c r="AN1298" i="3"/>
  <c r="AO1298" i="3"/>
  <c r="AP1298" i="3"/>
  <c r="AS1324" i="3"/>
  <c r="AQ1324" i="3"/>
  <c r="AR1324" i="3"/>
  <c r="CA1427" i="3"/>
  <c r="BQ1427" i="3"/>
  <c r="CA1461" i="3"/>
  <c r="BQ1461" i="3"/>
  <c r="AN1554" i="3"/>
  <c r="AO1554" i="3"/>
  <c r="AP1554" i="3"/>
  <c r="BS205" i="3"/>
  <c r="CC205" i="3"/>
  <c r="BQ101" i="3"/>
  <c r="CA101" i="3"/>
  <c r="BQ133" i="3"/>
  <c r="CA133" i="3"/>
  <c r="BQ165" i="3"/>
  <c r="CA165" i="3"/>
  <c r="BQ206" i="3"/>
  <c r="CA206" i="3"/>
  <c r="BQ371" i="3"/>
  <c r="CA371" i="3"/>
  <c r="BQ245" i="3"/>
  <c r="CA245" i="3"/>
  <c r="AR661" i="3"/>
  <c r="AS661" i="3"/>
  <c r="AQ661" i="3"/>
  <c r="AS1299" i="3"/>
  <c r="AQ1299" i="3"/>
  <c r="AR1299" i="3"/>
  <c r="BQ1551" i="3"/>
  <c r="CA1551" i="3"/>
  <c r="BQ1600" i="3"/>
  <c r="CA1600" i="3"/>
  <c r="AP1690" i="3"/>
  <c r="AN1690" i="3"/>
  <c r="AO1690" i="3"/>
  <c r="BR1735" i="3"/>
  <c r="CB1735" i="3"/>
  <c r="AP307" i="3"/>
  <c r="AN307" i="3"/>
  <c r="AO307" i="3"/>
  <c r="AO539" i="3"/>
  <c r="AP539" i="3"/>
  <c r="AN539" i="3"/>
  <c r="BQ696" i="3"/>
  <c r="CA696" i="3"/>
  <c r="BQ728" i="3"/>
  <c r="CA728" i="3"/>
  <c r="BQ760" i="3"/>
  <c r="CA760" i="3"/>
  <c r="BQ792" i="3"/>
  <c r="CA792" i="3"/>
  <c r="BQ824" i="3"/>
  <c r="CA824" i="3"/>
  <c r="AN1218" i="3"/>
  <c r="AP1218" i="3"/>
  <c r="AO1218" i="3"/>
  <c r="BR645" i="3"/>
  <c r="CB645" i="3"/>
  <c r="BS709" i="3"/>
  <c r="CC709" i="3"/>
  <c r="BS741" i="3"/>
  <c r="CC741" i="3"/>
  <c r="BS773" i="3"/>
  <c r="CC773" i="3"/>
  <c r="BS805" i="3"/>
  <c r="CC805" i="3"/>
  <c r="AQ1333" i="3"/>
  <c r="AS1333" i="3"/>
  <c r="AR1333" i="3"/>
  <c r="BR1579" i="3"/>
  <c r="CB1579" i="3"/>
  <c r="BQ1649" i="3"/>
  <c r="CA1649" i="3"/>
  <c r="CA1703" i="3"/>
  <c r="BQ1703" i="3"/>
  <c r="CB1771" i="3"/>
  <c r="BR1771" i="3"/>
  <c r="AP343" i="3"/>
  <c r="AN343" i="3"/>
  <c r="AO343" i="3"/>
  <c r="AN244" i="3"/>
  <c r="AO244" i="3"/>
  <c r="AP244" i="3"/>
  <c r="AN300" i="3"/>
  <c r="AO300" i="3"/>
  <c r="AP300" i="3"/>
  <c r="AN352" i="3"/>
  <c r="AO352" i="3"/>
  <c r="AP352" i="3"/>
  <c r="AV633" i="3"/>
  <c r="AT633" i="3"/>
  <c r="AU633" i="3"/>
  <c r="AN492" i="3"/>
  <c r="AO492" i="3"/>
  <c r="AP492" i="3"/>
  <c r="AN556" i="3"/>
  <c r="AO556" i="3"/>
  <c r="AP556" i="3"/>
  <c r="AN610" i="3"/>
  <c r="AO610" i="3"/>
  <c r="AP610" i="3"/>
  <c r="BR1085" i="3"/>
  <c r="CB1085" i="3"/>
  <c r="AN1224" i="3"/>
  <c r="AP1224" i="3"/>
  <c r="AO1224" i="3"/>
  <c r="AN1503" i="3"/>
  <c r="AO1503" i="3"/>
  <c r="AP1503" i="3"/>
  <c r="BQ210" i="3"/>
  <c r="CA210" i="3"/>
  <c r="BR402" i="3"/>
  <c r="CB402" i="3"/>
  <c r="BQ433" i="3"/>
  <c r="CA433" i="3"/>
  <c r="BS629" i="3"/>
  <c r="CC629" i="3"/>
  <c r="AN823" i="3"/>
  <c r="AO823" i="3"/>
  <c r="AP823" i="3"/>
  <c r="AV687" i="3"/>
  <c r="AT687" i="3"/>
  <c r="AU687" i="3"/>
  <c r="AV719" i="3"/>
  <c r="AT719" i="3"/>
  <c r="AU719" i="3"/>
  <c r="AV751" i="3"/>
  <c r="AT751" i="3"/>
  <c r="AU751" i="3"/>
  <c r="AV783" i="3"/>
  <c r="AT783" i="3"/>
  <c r="AU783" i="3"/>
  <c r="AV815" i="3"/>
  <c r="AT815" i="3"/>
  <c r="AU815" i="3"/>
  <c r="BS867" i="3"/>
  <c r="CC867" i="3"/>
  <c r="BS899" i="3"/>
  <c r="CC899" i="3"/>
  <c r="BS931" i="3"/>
  <c r="CC931" i="3"/>
  <c r="CA947" i="3"/>
  <c r="BQ947" i="3"/>
  <c r="CA1058" i="3"/>
  <c r="BQ1058" i="3"/>
  <c r="CA1090" i="3"/>
  <c r="BQ1090" i="3"/>
  <c r="BQ1233" i="3"/>
  <c r="CA1233" i="3"/>
  <c r="BQ1371" i="3"/>
  <c r="CA1371" i="3"/>
  <c r="CA1352" i="3"/>
  <c r="BQ1352" i="3"/>
  <c r="CA1384" i="3"/>
  <c r="BQ1384" i="3"/>
  <c r="AQ1574" i="3"/>
  <c r="AS1574" i="3"/>
  <c r="AR1574" i="3"/>
  <c r="AN1607" i="3"/>
  <c r="AO1607" i="3"/>
  <c r="AP1607" i="3"/>
  <c r="CA44" i="3"/>
  <c r="BQ44" i="3"/>
  <c r="AP281" i="3"/>
  <c r="AN281" i="3"/>
  <c r="AO281" i="3"/>
  <c r="AP375" i="3"/>
  <c r="AN375" i="3"/>
  <c r="AO375" i="3"/>
  <c r="BR652" i="3"/>
  <c r="CB652" i="3"/>
  <c r="AS1114" i="3"/>
  <c r="AQ1114" i="3"/>
  <c r="AR1114" i="3"/>
  <c r="AO1140" i="3"/>
  <c r="AP1140" i="3"/>
  <c r="AN1140" i="3"/>
  <c r="AO1172" i="3"/>
  <c r="AP1172" i="3"/>
  <c r="AN1172" i="3"/>
  <c r="AO1204" i="3"/>
  <c r="AP1204" i="3"/>
  <c r="AN1204" i="3"/>
  <c r="AQ1331" i="3"/>
  <c r="AS1331" i="3"/>
  <c r="AR1331" i="3"/>
  <c r="AS1450" i="3"/>
  <c r="AQ1450" i="3"/>
  <c r="AR1450" i="3"/>
  <c r="AP1460" i="3"/>
  <c r="AN1460" i="3"/>
  <c r="AO1460" i="3"/>
  <c r="AN1477" i="3"/>
  <c r="AO1477" i="3"/>
  <c r="AP1477" i="3"/>
  <c r="AN1509" i="3"/>
  <c r="AO1509" i="3"/>
  <c r="AP1509" i="3"/>
  <c r="AO99" i="3"/>
  <c r="AP99" i="3"/>
  <c r="AN99" i="3"/>
  <c r="AO131" i="3"/>
  <c r="AP131" i="3"/>
  <c r="AN131" i="3"/>
  <c r="AO163" i="3"/>
  <c r="AP163" i="3"/>
  <c r="AN163" i="3"/>
  <c r="AP202" i="3"/>
  <c r="AN202" i="3"/>
  <c r="AO202" i="3"/>
  <c r="AO79" i="3"/>
  <c r="AP79" i="3"/>
  <c r="AN79" i="3"/>
  <c r="AP217" i="3"/>
  <c r="AN217" i="3"/>
  <c r="AO217" i="3"/>
  <c r="AN440" i="3"/>
  <c r="AP440" i="3"/>
  <c r="AO440" i="3"/>
  <c r="CA226" i="3"/>
  <c r="BQ226" i="3"/>
  <c r="CA286" i="3"/>
  <c r="BQ286" i="3"/>
  <c r="CA394" i="3"/>
  <c r="BQ394" i="3"/>
  <c r="BQ443" i="3"/>
  <c r="CA443" i="3"/>
  <c r="CA450" i="3"/>
  <c r="BQ450" i="3"/>
  <c r="CA514" i="3"/>
  <c r="BQ514" i="3"/>
  <c r="CA578" i="3"/>
  <c r="BQ578" i="3"/>
  <c r="BS988" i="3"/>
  <c r="CC988" i="3"/>
  <c r="CA1056" i="3"/>
  <c r="BQ1056" i="3"/>
  <c r="CA1088" i="3"/>
  <c r="BQ1088" i="3"/>
  <c r="AN1597" i="3"/>
  <c r="AO1597" i="3"/>
  <c r="AP1597" i="3"/>
  <c r="AN1635" i="3"/>
  <c r="AO1635" i="3"/>
  <c r="AP1635" i="3"/>
  <c r="AO527" i="3"/>
  <c r="AP527" i="3"/>
  <c r="AN527" i="3"/>
  <c r="AQ668" i="3"/>
  <c r="AS668" i="3"/>
  <c r="AR668" i="3"/>
  <c r="AP866" i="3"/>
  <c r="AN866" i="3"/>
  <c r="AO866" i="3"/>
  <c r="AP898" i="3"/>
  <c r="AN898" i="3"/>
  <c r="AO898" i="3"/>
  <c r="AP930" i="3"/>
  <c r="AN930" i="3"/>
  <c r="AO930" i="3"/>
  <c r="AN1246" i="3"/>
  <c r="AO1246" i="3"/>
  <c r="AP1246" i="3"/>
  <c r="AN1278" i="3"/>
  <c r="AO1278" i="3"/>
  <c r="AP1278" i="3"/>
  <c r="AN1310" i="3"/>
  <c r="AO1310" i="3"/>
  <c r="AP1310" i="3"/>
  <c r="AN1415" i="3"/>
  <c r="AO1415" i="3"/>
  <c r="AP1415" i="3"/>
  <c r="AN1447" i="3"/>
  <c r="AO1447" i="3"/>
  <c r="AP1447" i="3"/>
  <c r="AN1678" i="3"/>
  <c r="AO1678" i="3"/>
  <c r="AP1678" i="3"/>
  <c r="BR1774" i="3"/>
  <c r="CB1774" i="3"/>
  <c r="AO105" i="3"/>
  <c r="AP105" i="3"/>
  <c r="AN105" i="3"/>
  <c r="AO137" i="3"/>
  <c r="AP137" i="3"/>
  <c r="AN137" i="3"/>
  <c r="AO169" i="3"/>
  <c r="AP169" i="3"/>
  <c r="AN169" i="3"/>
  <c r="AO63" i="3"/>
  <c r="AP63" i="3"/>
  <c r="AN63" i="3"/>
  <c r="AS609" i="3"/>
  <c r="AQ609" i="3"/>
  <c r="AR609" i="3"/>
  <c r="AO589" i="3"/>
  <c r="AP589" i="3"/>
  <c r="AN589" i="3"/>
  <c r="BR1013" i="3"/>
  <c r="CB1013" i="3"/>
  <c r="AN1111" i="3"/>
  <c r="AO1111" i="3"/>
  <c r="AP1111" i="3"/>
  <c r="AS1273" i="3"/>
  <c r="AQ1273" i="3"/>
  <c r="AR1273" i="3"/>
  <c r="AS1259" i="3"/>
  <c r="AQ1259" i="3"/>
  <c r="AR1259" i="3"/>
  <c r="AT1470" i="3"/>
  <c r="AV1470" i="3"/>
  <c r="AU1470" i="3"/>
  <c r="BQ1555" i="3"/>
  <c r="CA1555" i="3"/>
  <c r="BQ285" i="3"/>
  <c r="CA285" i="3"/>
  <c r="CC616" i="3"/>
  <c r="BS616" i="3"/>
  <c r="BQ565" i="3"/>
  <c r="CA565" i="3"/>
  <c r="CA512" i="3"/>
  <c r="BQ512" i="3"/>
  <c r="CA576" i="3"/>
  <c r="BQ576" i="3"/>
  <c r="BQ692" i="3"/>
  <c r="CA692" i="3"/>
  <c r="BQ724" i="3"/>
  <c r="CA724" i="3"/>
  <c r="BQ756" i="3"/>
  <c r="CA756" i="3"/>
  <c r="BQ788" i="3"/>
  <c r="CA788" i="3"/>
  <c r="BQ820" i="3"/>
  <c r="CA820" i="3"/>
  <c r="CA965" i="3"/>
  <c r="BQ965" i="3"/>
  <c r="CA1330" i="3"/>
  <c r="BQ1330" i="3"/>
  <c r="AS1752" i="3"/>
  <c r="AQ1752" i="3"/>
  <c r="AR1752" i="3"/>
  <c r="BQ365" i="3"/>
  <c r="CA365" i="3"/>
  <c r="AO585" i="3"/>
  <c r="AP585" i="3"/>
  <c r="AN585" i="3"/>
  <c r="AV689" i="3"/>
  <c r="AT689" i="3"/>
  <c r="AU689" i="3"/>
  <c r="AV721" i="3"/>
  <c r="AT721" i="3"/>
  <c r="AU721" i="3"/>
  <c r="AV753" i="3"/>
  <c r="AT753" i="3"/>
  <c r="AU753" i="3"/>
  <c r="AV785" i="3"/>
  <c r="AT785" i="3"/>
  <c r="AU785" i="3"/>
  <c r="AV817" i="3"/>
  <c r="AT817" i="3"/>
  <c r="AU817" i="3"/>
  <c r="BR997" i="3"/>
  <c r="CB997" i="3"/>
  <c r="BR1521" i="3"/>
  <c r="CB1521" i="3"/>
  <c r="AP1582" i="3"/>
  <c r="AN1582" i="3"/>
  <c r="AO1582" i="3"/>
  <c r="BQ1692" i="3"/>
  <c r="CA1692" i="3"/>
  <c r="CA1715" i="3"/>
  <c r="BQ1715" i="3"/>
  <c r="CA1741" i="3"/>
  <c r="BQ1741" i="3"/>
  <c r="BQ219" i="3"/>
  <c r="CA219" i="3"/>
  <c r="BQ397" i="3"/>
  <c r="CA397" i="3"/>
  <c r="CC265" i="3"/>
  <c r="BS265" i="3"/>
  <c r="CC325" i="3"/>
  <c r="BS325" i="3"/>
  <c r="CA376" i="3"/>
  <c r="BQ376" i="3"/>
  <c r="BQ515" i="3"/>
  <c r="CA515" i="3"/>
  <c r="CA484" i="3"/>
  <c r="BQ484" i="3"/>
  <c r="CA548" i="3"/>
  <c r="BQ548" i="3"/>
  <c r="CA606" i="3"/>
  <c r="BQ606" i="3"/>
  <c r="AP975" i="3"/>
  <c r="AO975" i="3"/>
  <c r="AN975" i="3"/>
  <c r="AQ1055" i="3"/>
  <c r="AR1055" i="3"/>
  <c r="AS1055" i="3"/>
  <c r="AN1117" i="3"/>
  <c r="AO1117" i="3"/>
  <c r="AP1117" i="3"/>
  <c r="AN1149" i="3"/>
  <c r="AO1149" i="3"/>
  <c r="AP1149" i="3"/>
  <c r="AN1181" i="3"/>
  <c r="AO1181" i="3"/>
  <c r="AP1181" i="3"/>
  <c r="AN1228" i="3"/>
  <c r="AP1228" i="3"/>
  <c r="AO1228" i="3"/>
  <c r="CA1475" i="3"/>
  <c r="BQ1475" i="3"/>
  <c r="CA1507" i="3"/>
  <c r="BQ1507" i="3"/>
  <c r="AN1660" i="3"/>
  <c r="AO1660" i="3"/>
  <c r="AP1660" i="3"/>
  <c r="BR1700" i="3"/>
  <c r="CB1700" i="3"/>
  <c r="AN426" i="3"/>
  <c r="AP426" i="3"/>
  <c r="AO426" i="3"/>
  <c r="BQ503" i="3"/>
  <c r="CA503" i="3"/>
  <c r="AV879" i="3"/>
  <c r="AT879" i="3"/>
  <c r="AU879" i="3"/>
  <c r="AV911" i="3"/>
  <c r="AT911" i="3"/>
  <c r="AU911" i="3"/>
  <c r="AN939" i="3"/>
  <c r="AO939" i="3"/>
  <c r="AP939" i="3"/>
  <c r="AO1221" i="3"/>
  <c r="AP1221" i="3"/>
  <c r="AN1221" i="3"/>
  <c r="AN1356" i="3"/>
  <c r="AO1356" i="3"/>
  <c r="AP1356" i="3"/>
  <c r="AN1388" i="3"/>
  <c r="AO1388" i="3"/>
  <c r="AP1388" i="3"/>
  <c r="AO38" i="3"/>
  <c r="AP38" i="3"/>
  <c r="AN38" i="3"/>
  <c r="AO513" i="3"/>
  <c r="AP513" i="3"/>
  <c r="AN513" i="3"/>
  <c r="AN256" i="3"/>
  <c r="AO256" i="3"/>
  <c r="AP256" i="3"/>
  <c r="AN312" i="3"/>
  <c r="AO312" i="3"/>
  <c r="AP312" i="3"/>
  <c r="AN360" i="3"/>
  <c r="AO360" i="3"/>
  <c r="AP360" i="3"/>
  <c r="AR659" i="3"/>
  <c r="AS659" i="3"/>
  <c r="AQ659" i="3"/>
  <c r="AP860" i="3"/>
  <c r="AN860" i="3"/>
  <c r="AO860" i="3"/>
  <c r="AP892" i="3"/>
  <c r="AN892" i="3"/>
  <c r="AO892" i="3"/>
  <c r="AP924" i="3"/>
  <c r="AN924" i="3"/>
  <c r="AO924" i="3"/>
  <c r="AQ1057" i="3"/>
  <c r="AR1057" i="3"/>
  <c r="AS1057" i="3"/>
  <c r="AS1458" i="3"/>
  <c r="AQ1458" i="3"/>
  <c r="AR1458" i="3"/>
  <c r="AQ1511" i="3"/>
  <c r="AS1511" i="3"/>
  <c r="AR1511" i="3"/>
  <c r="AT1673" i="3"/>
  <c r="AV1673" i="3"/>
  <c r="AU1673" i="3"/>
  <c r="AO57" i="3"/>
  <c r="AP57" i="3"/>
  <c r="AN57" i="3"/>
  <c r="AO103" i="3"/>
  <c r="AP103" i="3"/>
  <c r="AN103" i="3"/>
  <c r="AO135" i="3"/>
  <c r="AP135" i="3"/>
  <c r="AN135" i="3"/>
  <c r="AO167" i="3"/>
  <c r="AP167" i="3"/>
  <c r="AN167" i="3"/>
  <c r="AO59" i="3"/>
  <c r="AP59" i="3"/>
  <c r="AN59" i="3"/>
  <c r="BQ241" i="3"/>
  <c r="CA241" i="3"/>
  <c r="BQ293" i="3"/>
  <c r="CA293" i="3"/>
  <c r="AV619" i="3"/>
  <c r="AT619" i="3"/>
  <c r="AU619" i="3"/>
  <c r="BQ447" i="3"/>
  <c r="CA447" i="3"/>
  <c r="BR673" i="3"/>
  <c r="CB673" i="3"/>
  <c r="AQ848" i="3"/>
  <c r="AS848" i="3"/>
  <c r="AR848" i="3"/>
  <c r="CA1068" i="3"/>
  <c r="BQ1068" i="3"/>
  <c r="BR1263" i="3"/>
  <c r="CB1263" i="3"/>
  <c r="CA1236" i="3"/>
  <c r="BQ1236" i="3"/>
  <c r="BQ1357" i="3"/>
  <c r="CA1357" i="3"/>
  <c r="BQ1389" i="3"/>
  <c r="CA1389" i="3"/>
  <c r="BR1478" i="3"/>
  <c r="CB1478" i="3"/>
  <c r="BQ1529" i="3"/>
  <c r="CA1529" i="3"/>
  <c r="BQ1561" i="3"/>
  <c r="CA1561" i="3"/>
  <c r="AT1610" i="3"/>
  <c r="AV1610" i="3"/>
  <c r="AU1610" i="3"/>
  <c r="BQ1756" i="3"/>
  <c r="CA1756" i="3"/>
  <c r="AN72" i="3"/>
  <c r="AO72" i="3"/>
  <c r="AP72" i="3"/>
  <c r="AN104" i="3"/>
  <c r="AO104" i="3"/>
  <c r="AP104" i="3"/>
  <c r="AN136" i="3"/>
  <c r="AO136" i="3"/>
  <c r="AP136" i="3"/>
  <c r="AN168" i="3"/>
  <c r="AO168" i="3"/>
  <c r="AP168" i="3"/>
  <c r="BQ495" i="3"/>
  <c r="CA495" i="3"/>
  <c r="CA821" i="3"/>
  <c r="BQ821" i="3"/>
  <c r="AP886" i="3"/>
  <c r="AN886" i="3"/>
  <c r="AO886" i="3"/>
  <c r="AP918" i="3"/>
  <c r="AN918" i="3"/>
  <c r="AO918" i="3"/>
  <c r="AQ999" i="3"/>
  <c r="AR999" i="3"/>
  <c r="AS999" i="3"/>
  <c r="BQ1122" i="3"/>
  <c r="CA1122" i="3"/>
  <c r="BQ1154" i="3"/>
  <c r="CA1154" i="3"/>
  <c r="BQ1186" i="3"/>
  <c r="CA1186" i="3"/>
  <c r="AS1454" i="3"/>
  <c r="AQ1454" i="3"/>
  <c r="AR1454" i="3"/>
  <c r="BR1778" i="3"/>
  <c r="CB1778" i="3"/>
  <c r="BQ267" i="3"/>
  <c r="CA267" i="3"/>
  <c r="AO567" i="3"/>
  <c r="AP567" i="3"/>
  <c r="AN567" i="3"/>
  <c r="BQ563" i="3"/>
  <c r="CA563" i="3"/>
  <c r="AQ638" i="3"/>
  <c r="AR638" i="3"/>
  <c r="AS638" i="3"/>
  <c r="AQ1019" i="3"/>
  <c r="AR1019" i="3"/>
  <c r="AS1019" i="3"/>
  <c r="BR1265" i="3"/>
  <c r="CB1265" i="3"/>
  <c r="BR1506" i="3"/>
  <c r="CB1506" i="3"/>
  <c r="AP1663" i="3"/>
  <c r="AN1663" i="3"/>
  <c r="AO1663" i="3"/>
  <c r="AS1702" i="3"/>
  <c r="AQ1702" i="3"/>
  <c r="AR1702" i="3"/>
  <c r="CA70" i="3"/>
  <c r="BQ70" i="3"/>
  <c r="CA102" i="3"/>
  <c r="BQ102" i="3"/>
  <c r="CA134" i="3"/>
  <c r="BQ134" i="3"/>
  <c r="CA166" i="3"/>
  <c r="BQ166" i="3"/>
  <c r="AP243" i="3"/>
  <c r="AN243" i="3"/>
  <c r="AO243" i="3"/>
  <c r="AP317" i="3"/>
  <c r="AN317" i="3"/>
  <c r="AO317" i="3"/>
  <c r="BQ577" i="3"/>
  <c r="CA577" i="3"/>
  <c r="BQ531" i="3"/>
  <c r="CA531" i="3"/>
  <c r="CA488" i="3"/>
  <c r="BQ488" i="3"/>
  <c r="CA552" i="3"/>
  <c r="BQ552" i="3"/>
  <c r="CA608" i="3"/>
  <c r="BQ608" i="3"/>
  <c r="BQ960" i="3"/>
  <c r="CA960" i="3"/>
  <c r="CA957" i="3"/>
  <c r="BQ957" i="3"/>
  <c r="AW1050" i="3"/>
  <c r="AX1050" i="3"/>
  <c r="AN1107" i="3"/>
  <c r="AO1107" i="3"/>
  <c r="AP1107" i="3"/>
  <c r="BQ1235" i="3"/>
  <c r="CA1235" i="3"/>
  <c r="CA1256" i="3"/>
  <c r="BQ1256" i="3"/>
  <c r="CA1288" i="3"/>
  <c r="BQ1288" i="3"/>
  <c r="BS1319" i="3"/>
  <c r="CC1319" i="3"/>
  <c r="CA1421" i="3"/>
  <c r="BQ1421" i="3"/>
  <c r="CA1453" i="3"/>
  <c r="BQ1453" i="3"/>
  <c r="AN1532" i="3"/>
  <c r="AO1532" i="3"/>
  <c r="AP1532" i="3"/>
  <c r="AN1564" i="3"/>
  <c r="AO1564" i="3"/>
  <c r="AP1564" i="3"/>
  <c r="AQ1747" i="3"/>
  <c r="AS1747" i="3"/>
  <c r="AR1747" i="3"/>
  <c r="BQ192" i="3"/>
  <c r="CA192" i="3"/>
  <c r="AP247" i="3"/>
  <c r="AN247" i="3"/>
  <c r="AO247" i="3"/>
  <c r="BQ553" i="3"/>
  <c r="CA553" i="3"/>
  <c r="CA935" i="3"/>
  <c r="BQ935" i="3"/>
  <c r="AS1253" i="3"/>
  <c r="AQ1253" i="3"/>
  <c r="AR1253" i="3"/>
  <c r="AS1317" i="3"/>
  <c r="AQ1317" i="3"/>
  <c r="AR1317" i="3"/>
  <c r="BR1327" i="3"/>
  <c r="CB1327" i="3"/>
  <c r="AN1350" i="3"/>
  <c r="AO1350" i="3"/>
  <c r="AP1350" i="3"/>
  <c r="AN1382" i="3"/>
  <c r="AO1382" i="3"/>
  <c r="AP1382" i="3"/>
  <c r="AQ1525" i="3"/>
  <c r="AS1525" i="3"/>
  <c r="AR1525" i="3"/>
  <c r="AP255" i="3"/>
  <c r="AN255" i="3"/>
  <c r="AO255" i="3"/>
  <c r="AO559" i="3"/>
  <c r="AP559" i="3"/>
  <c r="AN559" i="3"/>
  <c r="AO549" i="3"/>
  <c r="AP549" i="3"/>
  <c r="AN549" i="3"/>
  <c r="AN945" i="3"/>
  <c r="AO945" i="3"/>
  <c r="AP945" i="3"/>
  <c r="AN1145" i="3"/>
  <c r="AO1145" i="3"/>
  <c r="AP1145" i="3"/>
  <c r="AN1177" i="3"/>
  <c r="AO1177" i="3"/>
  <c r="AP1177" i="3"/>
  <c r="AN1209" i="3"/>
  <c r="AO1209" i="3"/>
  <c r="AP1209" i="3"/>
  <c r="AN1137" i="3"/>
  <c r="AO1137" i="3"/>
  <c r="AP1137" i="3"/>
  <c r="BR1053" i="3"/>
  <c r="CB1053" i="3"/>
  <c r="CA1471" i="3"/>
  <c r="BQ1471" i="3"/>
  <c r="BR1744" i="3"/>
  <c r="CB1744" i="3"/>
  <c r="AN430" i="3"/>
  <c r="AP430" i="3"/>
  <c r="AO430" i="3"/>
  <c r="CA234" i="3"/>
  <c r="BQ234" i="3"/>
  <c r="CA290" i="3"/>
  <c r="BQ290" i="3"/>
  <c r="CA338" i="3"/>
  <c r="BQ338" i="3"/>
  <c r="CC391" i="3"/>
  <c r="BS391" i="3"/>
  <c r="CA462" i="3"/>
  <c r="BQ462" i="3"/>
  <c r="CA526" i="3"/>
  <c r="BQ526" i="3"/>
  <c r="CA590" i="3"/>
  <c r="BQ590" i="3"/>
  <c r="BR676" i="3"/>
  <c r="CB676" i="3"/>
  <c r="BR1045" i="3"/>
  <c r="CB1045" i="3"/>
  <c r="AN1409" i="3"/>
  <c r="AP1409" i="3"/>
  <c r="AO1409" i="3"/>
  <c r="CA1637" i="3"/>
  <c r="BQ1637" i="3"/>
  <c r="CA207" i="3"/>
  <c r="BQ207" i="3"/>
  <c r="CA224" i="3"/>
  <c r="BQ224" i="3"/>
  <c r="CA276" i="3"/>
  <c r="BQ276" i="3"/>
  <c r="CA380" i="3"/>
  <c r="BQ380" i="3"/>
  <c r="AP856" i="3"/>
  <c r="AN856" i="3"/>
  <c r="AO856" i="3"/>
  <c r="AP888" i="3"/>
  <c r="AN888" i="3"/>
  <c r="AO888" i="3"/>
  <c r="AP920" i="3"/>
  <c r="AN920" i="3"/>
  <c r="AO920" i="3"/>
  <c r="AQ1081" i="3"/>
  <c r="AR1081" i="3"/>
  <c r="AS1081" i="3"/>
  <c r="CA1143" i="3"/>
  <c r="BQ1143" i="3"/>
  <c r="CA1175" i="3"/>
  <c r="BQ1175" i="3"/>
  <c r="CA1207" i="3"/>
  <c r="BQ1207" i="3"/>
  <c r="AN1109" i="3"/>
  <c r="AO1109" i="3"/>
  <c r="AP1109" i="3"/>
  <c r="AQ1515" i="3"/>
  <c r="AS1515" i="3"/>
  <c r="AR1515" i="3"/>
  <c r="BR1508" i="3"/>
  <c r="CB1508" i="3"/>
  <c r="CA1615" i="3"/>
  <c r="BQ1615" i="3"/>
  <c r="CA1654" i="3"/>
  <c r="BQ1654" i="3"/>
  <c r="CA1755" i="3"/>
  <c r="BQ1755" i="3"/>
  <c r="AN195" i="3"/>
  <c r="AO195" i="3"/>
  <c r="AP195" i="3"/>
  <c r="AP399" i="3"/>
  <c r="AN399" i="3"/>
  <c r="AO399" i="3"/>
  <c r="BS621" i="3"/>
  <c r="CC621" i="3"/>
  <c r="AR647" i="3"/>
  <c r="AS647" i="3"/>
  <c r="AQ647" i="3"/>
  <c r="AR843" i="3"/>
  <c r="AS843" i="3"/>
  <c r="AQ843" i="3"/>
  <c r="AV972" i="3"/>
  <c r="AT972" i="3"/>
  <c r="AU972" i="3"/>
  <c r="AN833" i="3"/>
  <c r="AO833" i="3"/>
  <c r="AP833" i="3"/>
  <c r="AV873" i="3"/>
  <c r="AT873" i="3"/>
  <c r="AU873" i="3"/>
  <c r="AV905" i="3"/>
  <c r="AT905" i="3"/>
  <c r="AU905" i="3"/>
  <c r="AO1219" i="3"/>
  <c r="AP1219" i="3"/>
  <c r="AN1219" i="3"/>
  <c r="AS1287" i="3"/>
  <c r="AQ1287" i="3"/>
  <c r="AR1287" i="3"/>
  <c r="AP1353" i="3"/>
  <c r="AN1353" i="3"/>
  <c r="AO1353" i="3"/>
  <c r="AP1385" i="3"/>
  <c r="AN1385" i="3"/>
  <c r="AO1385" i="3"/>
  <c r="AS1486" i="3"/>
  <c r="AQ1486" i="3"/>
  <c r="AR1486" i="3"/>
  <c r="AP1541" i="3"/>
  <c r="AN1541" i="3"/>
  <c r="AO1541" i="3"/>
  <c r="CA1695" i="3"/>
  <c r="BQ1695" i="3"/>
  <c r="CA60" i="3"/>
  <c r="BQ60" i="3"/>
  <c r="CA92" i="3"/>
  <c r="BQ92" i="3"/>
  <c r="CA124" i="3"/>
  <c r="BQ124" i="3"/>
  <c r="CA156" i="3"/>
  <c r="BQ156" i="3"/>
  <c r="CA188" i="3"/>
  <c r="BQ188" i="3"/>
  <c r="BQ463" i="3"/>
  <c r="CA463" i="3"/>
  <c r="BQ694" i="3"/>
  <c r="CA694" i="3"/>
  <c r="BQ726" i="3"/>
  <c r="CA726" i="3"/>
  <c r="BQ758" i="3"/>
  <c r="CA758" i="3"/>
  <c r="BQ790" i="3"/>
  <c r="CA790" i="3"/>
  <c r="BR1021" i="3"/>
  <c r="CB1021" i="3"/>
  <c r="BQ1142" i="3"/>
  <c r="CA1142" i="3"/>
  <c r="BQ1174" i="3"/>
  <c r="CA1174" i="3"/>
  <c r="BQ1206" i="3"/>
  <c r="CA1206" i="3"/>
  <c r="BR1430" i="3"/>
  <c r="CB1430" i="3"/>
  <c r="AN1534" i="3"/>
  <c r="AO1534" i="3"/>
  <c r="AP1534" i="3"/>
  <c r="AN1566" i="3"/>
  <c r="AO1566" i="3"/>
  <c r="AP1566" i="3"/>
  <c r="AP277" i="3"/>
  <c r="AN277" i="3"/>
  <c r="AO277" i="3"/>
  <c r="BQ533" i="3"/>
  <c r="CA533" i="3"/>
  <c r="BR611" i="3"/>
  <c r="CB611" i="3"/>
  <c r="BQ1580" i="3"/>
  <c r="CA1580" i="3"/>
  <c r="AS1642" i="3"/>
  <c r="AQ1642" i="3"/>
  <c r="AR1642" i="3"/>
  <c r="AN1709" i="3"/>
  <c r="AO1709" i="3"/>
  <c r="AP1709" i="3"/>
  <c r="AQ1740" i="3"/>
  <c r="AS1740" i="3"/>
  <c r="AR1740" i="3"/>
  <c r="AN74" i="3"/>
  <c r="AO74" i="3"/>
  <c r="AP74" i="3"/>
  <c r="AN106" i="3"/>
  <c r="AO106" i="3"/>
  <c r="AP106" i="3"/>
  <c r="AN138" i="3"/>
  <c r="AO138" i="3"/>
  <c r="AP138" i="3"/>
  <c r="AN170" i="3"/>
  <c r="AO170" i="3"/>
  <c r="AP170" i="3"/>
  <c r="AP275" i="3"/>
  <c r="AN275" i="3"/>
  <c r="AO275" i="3"/>
  <c r="AO499" i="3"/>
  <c r="AP499" i="3"/>
  <c r="AN499" i="3"/>
  <c r="BR1033" i="3"/>
  <c r="CB1033" i="3"/>
  <c r="CA1242" i="3"/>
  <c r="BQ1242" i="3"/>
  <c r="CA1276" i="3"/>
  <c r="BQ1276" i="3"/>
  <c r="CA1308" i="3"/>
  <c r="BQ1308" i="3"/>
  <c r="CA1441" i="3"/>
  <c r="BQ1441" i="3"/>
  <c r="AN1544" i="3"/>
  <c r="AO1544" i="3"/>
  <c r="AP1544" i="3"/>
  <c r="BR1733" i="3"/>
  <c r="CB1733" i="3"/>
  <c r="AV209" i="3"/>
  <c r="AT209" i="3"/>
  <c r="AU209" i="3"/>
  <c r="AS613" i="3"/>
  <c r="AQ613" i="3"/>
  <c r="AR613" i="3"/>
  <c r="AR847" i="3"/>
  <c r="AS847" i="3"/>
  <c r="AQ847" i="3"/>
  <c r="AS1293" i="3"/>
  <c r="AQ1293" i="3"/>
  <c r="AR1293" i="3"/>
  <c r="AN1362" i="3"/>
  <c r="AO1362" i="3"/>
  <c r="AP1362" i="3"/>
  <c r="AN1394" i="3"/>
  <c r="AO1394" i="3"/>
  <c r="AP1394" i="3"/>
  <c r="CA1465" i="3"/>
  <c r="BQ1465" i="3"/>
  <c r="AR1575" i="3"/>
  <c r="AS1575" i="3"/>
  <c r="AQ1575" i="3"/>
  <c r="BR1632" i="3"/>
  <c r="CB1632" i="3"/>
  <c r="AN24" i="3"/>
  <c r="AO24" i="3"/>
  <c r="AP24" i="3"/>
  <c r="AO451" i="3"/>
  <c r="AP451" i="3"/>
  <c r="AN451" i="3"/>
  <c r="BR1061" i="3"/>
  <c r="CB1061" i="3"/>
  <c r="BR1571" i="3"/>
  <c r="CB1571" i="3"/>
  <c r="CA1757" i="3"/>
  <c r="BQ1757" i="3"/>
  <c r="AN230" i="3"/>
  <c r="AO230" i="3"/>
  <c r="AP230" i="3"/>
  <c r="AN282" i="3"/>
  <c r="AO282" i="3"/>
  <c r="AP282" i="3"/>
  <c r="AN334" i="3"/>
  <c r="AO334" i="3"/>
  <c r="AP334" i="3"/>
  <c r="AN386" i="3"/>
  <c r="AO386" i="3"/>
  <c r="AP386" i="3"/>
  <c r="CA502" i="3"/>
  <c r="BQ502" i="3"/>
  <c r="CA566" i="3"/>
  <c r="BQ566" i="3"/>
  <c r="AR667" i="3"/>
  <c r="AS667" i="3"/>
  <c r="AQ667" i="3"/>
  <c r="AV683" i="3"/>
  <c r="AT683" i="3"/>
  <c r="AU683" i="3"/>
  <c r="AV715" i="3"/>
  <c r="AT715" i="3"/>
  <c r="AU715" i="3"/>
  <c r="AV747" i="3"/>
  <c r="AT747" i="3"/>
  <c r="AU747" i="3"/>
  <c r="AV779" i="3"/>
  <c r="AT779" i="3"/>
  <c r="AU779" i="3"/>
  <c r="AV811" i="3"/>
  <c r="AT811" i="3"/>
  <c r="AU811" i="3"/>
  <c r="AP979" i="3"/>
  <c r="AO979" i="3"/>
  <c r="AN979" i="3"/>
  <c r="BR1051" i="3"/>
  <c r="CB1051" i="3"/>
  <c r="CA1078" i="3"/>
  <c r="BQ1078" i="3"/>
  <c r="BQ1351" i="3"/>
  <c r="CA1351" i="3"/>
  <c r="BQ1383" i="3"/>
  <c r="CA1383" i="3"/>
  <c r="AT1466" i="3"/>
  <c r="AV1466" i="3"/>
  <c r="AU1466" i="3"/>
  <c r="AR1524" i="3"/>
  <c r="AS1524" i="3"/>
  <c r="AQ1524" i="3"/>
  <c r="CA1603" i="3"/>
  <c r="BQ1603" i="3"/>
  <c r="CA1625" i="3"/>
  <c r="BQ1625" i="3"/>
  <c r="BQ339" i="3"/>
  <c r="CA339" i="3"/>
  <c r="AT838" i="3"/>
  <c r="AU838" i="3"/>
  <c r="AV838" i="3"/>
  <c r="AP973" i="3"/>
  <c r="AO973" i="3"/>
  <c r="AN973" i="3"/>
  <c r="AQ1047" i="3"/>
  <c r="AR1047" i="3"/>
  <c r="AS1047" i="3"/>
  <c r="BR1011" i="3"/>
  <c r="CB1011" i="3"/>
  <c r="CA1131" i="3"/>
  <c r="BQ1131" i="3"/>
  <c r="CA1163" i="3"/>
  <c r="BQ1163" i="3"/>
  <c r="CA1195" i="3"/>
  <c r="BQ1195" i="3"/>
  <c r="AO1136" i="3"/>
  <c r="AP1136" i="3"/>
  <c r="AN1136" i="3"/>
  <c r="AO1168" i="3"/>
  <c r="AP1168" i="3"/>
  <c r="AN1168" i="3"/>
  <c r="AO1200" i="3"/>
  <c r="AP1200" i="3"/>
  <c r="AN1200" i="3"/>
  <c r="AN1473" i="3"/>
  <c r="AO1473" i="3"/>
  <c r="AP1473" i="3"/>
  <c r="AN1505" i="3"/>
  <c r="AO1505" i="3"/>
  <c r="AP1505" i="3"/>
  <c r="AN1650" i="3"/>
  <c r="AO1650" i="3"/>
  <c r="AP1650" i="3"/>
  <c r="BQ47" i="3"/>
  <c r="CA47" i="3"/>
  <c r="BQ385" i="3"/>
  <c r="CA385" i="3"/>
  <c r="CA436" i="3"/>
  <c r="BQ436" i="3"/>
  <c r="CA258" i="3"/>
  <c r="BQ258" i="3"/>
  <c r="CA322" i="3"/>
  <c r="BQ322" i="3"/>
  <c r="CA374" i="3"/>
  <c r="BQ374" i="3"/>
  <c r="BQ547" i="3"/>
  <c r="CA547" i="3"/>
  <c r="CA506" i="3"/>
  <c r="BQ506" i="3"/>
  <c r="CA570" i="3"/>
  <c r="BQ570" i="3"/>
  <c r="BQ936" i="3"/>
  <c r="CA936" i="3"/>
  <c r="AV869" i="3"/>
  <c r="AT869" i="3"/>
  <c r="AU869" i="3"/>
  <c r="AV901" i="3"/>
  <c r="AT901" i="3"/>
  <c r="AU901" i="3"/>
  <c r="BQ1215" i="3"/>
  <c r="CA1215" i="3"/>
  <c r="AN1631" i="3"/>
  <c r="AO1631" i="3"/>
  <c r="AP1631" i="3"/>
  <c r="BQ249" i="3"/>
  <c r="CA249" i="3"/>
  <c r="BQ682" i="3"/>
  <c r="CA682" i="3"/>
  <c r="BQ714" i="3"/>
  <c r="CA714" i="3"/>
  <c r="BQ746" i="3"/>
  <c r="CA746" i="3"/>
  <c r="BQ778" i="3"/>
  <c r="CA778" i="3"/>
  <c r="BQ810" i="3"/>
  <c r="CA810" i="3"/>
  <c r="AP950" i="3"/>
  <c r="AN950" i="3"/>
  <c r="AO950" i="3"/>
  <c r="AO1210" i="3"/>
  <c r="AP1210" i="3"/>
  <c r="AN1210" i="3"/>
  <c r="CA1258" i="3"/>
  <c r="BQ1258" i="3"/>
  <c r="CA1290" i="3"/>
  <c r="BQ1290" i="3"/>
  <c r="BR1320" i="3"/>
  <c r="CB1320" i="3"/>
  <c r="AN1419" i="3"/>
  <c r="AO1419" i="3"/>
  <c r="AP1419" i="3"/>
  <c r="AN1451" i="3"/>
  <c r="AO1451" i="3"/>
  <c r="AP1451" i="3"/>
  <c r="AN1546" i="3"/>
  <c r="AO1546" i="3"/>
  <c r="AP1546" i="3"/>
  <c r="CC1612" i="3"/>
  <c r="BS1612" i="3"/>
  <c r="BQ71" i="3"/>
  <c r="CA71" i="3"/>
  <c r="BQ109" i="3"/>
  <c r="CA109" i="3"/>
  <c r="BQ141" i="3"/>
  <c r="CA141" i="3"/>
  <c r="BQ173" i="3"/>
  <c r="CA173" i="3"/>
  <c r="BQ69" i="3"/>
  <c r="CA69" i="3"/>
  <c r="BQ213" i="3"/>
  <c r="CA213" i="3"/>
  <c r="BQ381" i="3"/>
  <c r="CA381" i="3"/>
  <c r="AO491" i="3"/>
  <c r="AP491" i="3"/>
  <c r="AN491" i="3"/>
  <c r="BR648" i="3"/>
  <c r="CB648" i="3"/>
  <c r="AP940" i="3"/>
  <c r="AN940" i="3"/>
  <c r="AO940" i="3"/>
  <c r="AS1283" i="3"/>
  <c r="AQ1283" i="3"/>
  <c r="AR1283" i="3"/>
  <c r="AP1559" i="3"/>
  <c r="AN1559" i="3"/>
  <c r="AO1559" i="3"/>
  <c r="AP1608" i="3"/>
  <c r="AN1608" i="3"/>
  <c r="AO1608" i="3"/>
  <c r="BR1640" i="3"/>
  <c r="CB1640" i="3"/>
  <c r="CA1713" i="3"/>
  <c r="BQ1713" i="3"/>
  <c r="CA48" i="3"/>
  <c r="BQ48" i="3"/>
  <c r="BQ253" i="3"/>
  <c r="CA253" i="3"/>
  <c r="AO467" i="3"/>
  <c r="AP467" i="3"/>
  <c r="AN467" i="3"/>
  <c r="AP704" i="3"/>
  <c r="AN704" i="3"/>
  <c r="AO704" i="3"/>
  <c r="AP736" i="3"/>
  <c r="AN736" i="3"/>
  <c r="AO736" i="3"/>
  <c r="AP768" i="3"/>
  <c r="AN768" i="3"/>
  <c r="AO768" i="3"/>
  <c r="AP800" i="3"/>
  <c r="AN800" i="3"/>
  <c r="AO800" i="3"/>
  <c r="AS1683" i="3"/>
  <c r="AQ1683" i="3"/>
  <c r="AR1683" i="3"/>
  <c r="AQ1779" i="3"/>
  <c r="AS1779" i="3"/>
  <c r="AR1779" i="3"/>
  <c r="AO487" i="3"/>
  <c r="AP487" i="3"/>
  <c r="AN487" i="3"/>
  <c r="BS685" i="3"/>
  <c r="CC685" i="3"/>
  <c r="BS717" i="3"/>
  <c r="CC717" i="3"/>
  <c r="BS749" i="3"/>
  <c r="CC749" i="3"/>
  <c r="BS781" i="3"/>
  <c r="CC781" i="3"/>
  <c r="BS813" i="3"/>
  <c r="CC813" i="3"/>
  <c r="AS1624" i="3"/>
  <c r="AQ1624" i="3"/>
  <c r="AR1624" i="3"/>
  <c r="BR1639" i="3"/>
  <c r="CB1639" i="3"/>
  <c r="CA1711" i="3"/>
  <c r="BQ1711" i="3"/>
  <c r="AO32" i="3"/>
  <c r="AN32" i="3"/>
  <c r="AP32" i="3"/>
  <c r="BQ497" i="3"/>
  <c r="CA497" i="3"/>
  <c r="CA260" i="3"/>
  <c r="BQ260" i="3"/>
  <c r="CA316" i="3"/>
  <c r="BQ316" i="3"/>
  <c r="CA368" i="3"/>
  <c r="BQ368" i="3"/>
  <c r="BQ493" i="3"/>
  <c r="CA493" i="3"/>
  <c r="CA476" i="3"/>
  <c r="BQ476" i="3"/>
  <c r="CA540" i="3"/>
  <c r="BQ540" i="3"/>
  <c r="CA602" i="3"/>
  <c r="BQ602" i="3"/>
  <c r="BQ989" i="3"/>
  <c r="CA989" i="3"/>
  <c r="BR1069" i="3"/>
  <c r="CB1069" i="3"/>
  <c r="AQ1079" i="3"/>
  <c r="AR1079" i="3"/>
  <c r="AS1079" i="3"/>
  <c r="AS1496" i="3"/>
  <c r="AQ1496" i="3"/>
  <c r="AR1496" i="3"/>
  <c r="AN1495" i="3"/>
  <c r="AO1495" i="3"/>
  <c r="AP1495" i="3"/>
  <c r="CA1761" i="3"/>
  <c r="BQ1761" i="3"/>
  <c r="AN961" i="3"/>
  <c r="AO961" i="3"/>
  <c r="AP961" i="3"/>
  <c r="CA1153" i="3"/>
  <c r="BQ1153" i="3"/>
  <c r="BR1679" i="3"/>
  <c r="CB1679" i="3"/>
  <c r="AS1708" i="3"/>
  <c r="AQ1708" i="3"/>
  <c r="AR1708" i="3"/>
  <c r="BQ351" i="3"/>
  <c r="CA351" i="3"/>
  <c r="BQ471" i="3"/>
  <c r="CA471" i="3"/>
  <c r="AV695" i="3"/>
  <c r="AT695" i="3"/>
  <c r="AU695" i="3"/>
  <c r="AV859" i="3"/>
  <c r="AT859" i="3"/>
  <c r="AU859" i="3"/>
  <c r="AP1363" i="3"/>
  <c r="AN1363" i="3"/>
  <c r="AO1363" i="3"/>
  <c r="AN1392" i="3"/>
  <c r="AO1392" i="3"/>
  <c r="AP1392" i="3"/>
  <c r="AS1636" i="3"/>
  <c r="AQ1636" i="3"/>
  <c r="AR1636" i="3"/>
  <c r="AO67" i="3"/>
  <c r="AP67" i="3"/>
  <c r="AN67" i="3"/>
  <c r="AO171" i="3"/>
  <c r="AP171" i="3"/>
  <c r="AN171" i="3"/>
  <c r="CA238" i="3"/>
  <c r="BQ238" i="3"/>
  <c r="BQ573" i="3"/>
  <c r="CA573" i="3"/>
  <c r="BR660" i="3"/>
  <c r="CB660" i="3"/>
  <c r="BS966" i="3"/>
  <c r="CC966" i="3"/>
  <c r="CA1589" i="3"/>
  <c r="BQ1589" i="3"/>
  <c r="BQ1760" i="3"/>
  <c r="CA1760" i="3"/>
  <c r="AN1270" i="3"/>
  <c r="AO1270" i="3"/>
  <c r="AP1270" i="3"/>
  <c r="AN1439" i="3"/>
  <c r="AO1439" i="3"/>
  <c r="AP1439" i="3"/>
  <c r="CA1686" i="3"/>
  <c r="BQ1686" i="3"/>
  <c r="BQ113" i="3"/>
  <c r="CA113" i="3"/>
  <c r="BQ177" i="3"/>
  <c r="CA177" i="3"/>
  <c r="BQ227" i="3"/>
  <c r="CA227" i="3"/>
  <c r="AQ664" i="3"/>
  <c r="AS664" i="3"/>
  <c r="AR664" i="3"/>
  <c r="AQ1214" i="3"/>
  <c r="AR1214" i="3"/>
  <c r="AS1214" i="3"/>
  <c r="AS1307" i="3"/>
  <c r="AQ1307" i="3"/>
  <c r="AR1307" i="3"/>
  <c r="AT1404" i="3"/>
  <c r="AV1404" i="3"/>
  <c r="AU1404" i="3"/>
  <c r="BQ1547" i="3"/>
  <c r="CA1547" i="3"/>
  <c r="AP1758" i="3"/>
  <c r="AN1758" i="3"/>
  <c r="AO1758" i="3"/>
  <c r="CA528" i="3"/>
  <c r="BQ528" i="3"/>
  <c r="BQ684" i="3"/>
  <c r="CA684" i="3"/>
  <c r="BQ748" i="3"/>
  <c r="CA748" i="3"/>
  <c r="CA949" i="3"/>
  <c r="BQ949" i="3"/>
  <c r="AN1230" i="3"/>
  <c r="AP1230" i="3"/>
  <c r="AO1230" i="3"/>
  <c r="CA1666" i="3"/>
  <c r="BQ1666" i="3"/>
  <c r="AS1766" i="3"/>
  <c r="AQ1766" i="3"/>
  <c r="AR1766" i="3"/>
  <c r="AV681" i="3"/>
  <c r="AU681" i="3"/>
  <c r="AT681" i="3"/>
  <c r="AV713" i="3"/>
  <c r="AT713" i="3"/>
  <c r="AU713" i="3"/>
  <c r="AV777" i="3"/>
  <c r="AT777" i="3"/>
  <c r="AU777" i="3"/>
  <c r="CA959" i="3"/>
  <c r="BQ959" i="3"/>
  <c r="BS1098" i="3"/>
  <c r="CC1098" i="3"/>
  <c r="BQ1590" i="3"/>
  <c r="CA1590" i="3"/>
  <c r="CA1707" i="3"/>
  <c r="BQ1707" i="3"/>
  <c r="BQ529" i="3"/>
  <c r="CA529" i="3"/>
  <c r="CA308" i="3"/>
  <c r="BQ308" i="3"/>
  <c r="CA500" i="3"/>
  <c r="BQ500" i="3"/>
  <c r="CA564" i="3"/>
  <c r="BQ564" i="3"/>
  <c r="AR643" i="3"/>
  <c r="AS643" i="3"/>
  <c r="AQ643" i="3"/>
  <c r="AV968" i="3"/>
  <c r="AT968" i="3"/>
  <c r="AU968" i="3"/>
  <c r="BR1031" i="3"/>
  <c r="CB1031" i="3"/>
  <c r="BR1103" i="3"/>
  <c r="CB1103" i="3"/>
  <c r="CA1141" i="3"/>
  <c r="BQ1141" i="3"/>
  <c r="CA1173" i="3"/>
  <c r="BQ1173" i="3"/>
  <c r="CA1205" i="3"/>
  <c r="BQ1205" i="3"/>
  <c r="AS1472" i="3"/>
  <c r="AQ1472" i="3"/>
  <c r="AR1472" i="3"/>
  <c r="AN1483" i="3"/>
  <c r="AO1483" i="3"/>
  <c r="AP1483" i="3"/>
  <c r="CA1652" i="3"/>
  <c r="BQ1652" i="3"/>
  <c r="BQ257" i="3"/>
  <c r="CA257" i="3"/>
  <c r="BS417" i="3"/>
  <c r="CC417" i="3"/>
  <c r="CA434" i="3"/>
  <c r="BQ434" i="3"/>
  <c r="AV637" i="3"/>
  <c r="AT637" i="3"/>
  <c r="AU637" i="3"/>
  <c r="AO445" i="3"/>
  <c r="AP445" i="3"/>
  <c r="AN445" i="3"/>
  <c r="AP981" i="3"/>
  <c r="AN981" i="3"/>
  <c r="AO981" i="3"/>
  <c r="BS887" i="3"/>
  <c r="CC887" i="3"/>
  <c r="BS919" i="3"/>
  <c r="CC919" i="3"/>
  <c r="BS1096" i="3"/>
  <c r="CC1096" i="3"/>
  <c r="AQ1041" i="3"/>
  <c r="AR1041" i="3"/>
  <c r="AS1041" i="3"/>
  <c r="CA1348" i="3"/>
  <c r="BQ1348" i="3"/>
  <c r="CA1380" i="3"/>
  <c r="BQ1380" i="3"/>
  <c r="BR1776" i="3"/>
  <c r="CB1776" i="3"/>
  <c r="AP377" i="3"/>
  <c r="AN377" i="3"/>
  <c r="AO377" i="3"/>
  <c r="AN240" i="3"/>
  <c r="AO240" i="3"/>
  <c r="AP240" i="3"/>
  <c r="AT297" i="3"/>
  <c r="AU297" i="3"/>
  <c r="AV297" i="3"/>
  <c r="AN348" i="3"/>
  <c r="AO348" i="3"/>
  <c r="AP348" i="3"/>
  <c r="AN400" i="3"/>
  <c r="AO400" i="3"/>
  <c r="AP400" i="3"/>
  <c r="BQ884" i="3"/>
  <c r="CA884" i="3"/>
  <c r="BQ916" i="3"/>
  <c r="CA916" i="3"/>
  <c r="BR1100" i="3"/>
  <c r="CB1100" i="3"/>
  <c r="BR1677" i="3"/>
  <c r="CB1677" i="3"/>
  <c r="AO77" i="3"/>
  <c r="AP77" i="3"/>
  <c r="AN77" i="3"/>
  <c r="AO111" i="3"/>
  <c r="AP111" i="3"/>
  <c r="AN111" i="3"/>
  <c r="AO143" i="3"/>
  <c r="AP143" i="3"/>
  <c r="AN143" i="3"/>
  <c r="AO175" i="3"/>
  <c r="AP175" i="3"/>
  <c r="AN175" i="3"/>
  <c r="BQ271" i="3"/>
  <c r="CA271" i="3"/>
  <c r="BQ457" i="3"/>
  <c r="CA457" i="3"/>
  <c r="AV623" i="3"/>
  <c r="AT623" i="3"/>
  <c r="AU623" i="3"/>
  <c r="BQ423" i="3"/>
  <c r="CA423" i="3"/>
  <c r="BQ485" i="3"/>
  <c r="CA485" i="3"/>
  <c r="AP934" i="3"/>
  <c r="AN934" i="3"/>
  <c r="AO934" i="3"/>
  <c r="AN837" i="3"/>
  <c r="AO837" i="3"/>
  <c r="AP837" i="3"/>
  <c r="CA1076" i="3"/>
  <c r="BQ1076" i="3"/>
  <c r="BR1247" i="3"/>
  <c r="CB1247" i="3"/>
  <c r="BR1311" i="3"/>
  <c r="CB1311" i="3"/>
  <c r="BQ1365" i="3"/>
  <c r="CA1365" i="3"/>
  <c r="BQ1397" i="3"/>
  <c r="CA1397" i="3"/>
  <c r="AS1494" i="3"/>
  <c r="AQ1494" i="3"/>
  <c r="AR1494" i="3"/>
  <c r="AP1537" i="3"/>
  <c r="AN1537" i="3"/>
  <c r="AO1537" i="3"/>
  <c r="AN1585" i="3"/>
  <c r="AO1585" i="3"/>
  <c r="AP1585" i="3"/>
  <c r="AQ1645" i="3"/>
  <c r="AS1645" i="3"/>
  <c r="AR1645" i="3"/>
  <c r="AN29" i="3"/>
  <c r="AO29" i="3"/>
  <c r="AP29" i="3"/>
  <c r="AN80" i="3"/>
  <c r="AO80" i="3"/>
  <c r="AP80" i="3"/>
  <c r="AN112" i="3"/>
  <c r="AO112" i="3"/>
  <c r="AP112" i="3"/>
  <c r="AN144" i="3"/>
  <c r="AO144" i="3"/>
  <c r="AP144" i="3"/>
  <c r="AN176" i="3"/>
  <c r="AO176" i="3"/>
  <c r="AP176" i="3"/>
  <c r="BR850" i="3"/>
  <c r="CB850" i="3"/>
  <c r="BQ878" i="3"/>
  <c r="CA878" i="3"/>
  <c r="BQ910" i="3"/>
  <c r="CA910" i="3"/>
  <c r="BQ1130" i="3"/>
  <c r="CA1130" i="3"/>
  <c r="BQ1162" i="3"/>
  <c r="CA1162" i="3"/>
  <c r="BQ1194" i="3"/>
  <c r="CA1194" i="3"/>
  <c r="AS1438" i="3"/>
  <c r="AQ1438" i="3"/>
  <c r="AR1438" i="3"/>
  <c r="AN1668" i="3"/>
  <c r="AP1668" i="3"/>
  <c r="AO1668" i="3"/>
  <c r="AQ1773" i="3"/>
  <c r="AS1773" i="3"/>
  <c r="AR1773" i="3"/>
  <c r="AP309" i="3"/>
  <c r="AN309" i="3"/>
  <c r="AO309" i="3"/>
  <c r="BR603" i="3"/>
  <c r="CB603" i="3"/>
  <c r="AP995" i="3"/>
  <c r="AN995" i="3"/>
  <c r="AO995" i="3"/>
  <c r="AS1249" i="3"/>
  <c r="AQ1249" i="3"/>
  <c r="AR1249" i="3"/>
  <c r="AS1313" i="3"/>
  <c r="AQ1313" i="3"/>
  <c r="AR1313" i="3"/>
  <c r="BR1339" i="3"/>
  <c r="CB1339" i="3"/>
  <c r="BR1490" i="3"/>
  <c r="CB1490" i="3"/>
  <c r="BQ1655" i="3"/>
  <c r="CA1655" i="3"/>
  <c r="BR1731" i="3"/>
  <c r="CB1731" i="3"/>
  <c r="AN62" i="3"/>
  <c r="AO62" i="3"/>
  <c r="AP62" i="3"/>
  <c r="AN94" i="3"/>
  <c r="AO94" i="3"/>
  <c r="AP94" i="3"/>
  <c r="AN126" i="3"/>
  <c r="AO126" i="3"/>
  <c r="AP126" i="3"/>
  <c r="AN158" i="3"/>
  <c r="AO158" i="3"/>
  <c r="AP158" i="3"/>
  <c r="AN190" i="3"/>
  <c r="AO190" i="3"/>
  <c r="AP190" i="3"/>
  <c r="AT618" i="3"/>
  <c r="AU618" i="3"/>
  <c r="AV618" i="3"/>
  <c r="AN504" i="3"/>
  <c r="AO504" i="3"/>
  <c r="AP504" i="3"/>
  <c r="AN568" i="3"/>
  <c r="AO568" i="3"/>
  <c r="AP568" i="3"/>
  <c r="BR669" i="3"/>
  <c r="CB669" i="3"/>
  <c r="AN941" i="3"/>
  <c r="AO941" i="3"/>
  <c r="AP941" i="3"/>
  <c r="AQ1101" i="3"/>
  <c r="AS1101" i="3"/>
  <c r="AR1101" i="3"/>
  <c r="AN1264" i="3"/>
  <c r="AO1264" i="3"/>
  <c r="AP1264" i="3"/>
  <c r="AN1296" i="3"/>
  <c r="AO1296" i="3"/>
  <c r="AP1296" i="3"/>
  <c r="AQ1323" i="3"/>
  <c r="AS1323" i="3"/>
  <c r="AR1323" i="3"/>
  <c r="AN1429" i="3"/>
  <c r="AO1429" i="3"/>
  <c r="AP1429" i="3"/>
  <c r="AN1463" i="3"/>
  <c r="AP1463" i="3"/>
  <c r="AO1463" i="3"/>
  <c r="CA1540" i="3"/>
  <c r="BQ1540" i="3"/>
  <c r="AN1609" i="3"/>
  <c r="AO1609" i="3"/>
  <c r="AP1609" i="3"/>
  <c r="AT1698" i="3"/>
  <c r="AV1698" i="3"/>
  <c r="AU1698" i="3"/>
  <c r="BR1751" i="3"/>
  <c r="CB1751" i="3"/>
  <c r="AP251" i="3"/>
  <c r="AN251" i="3"/>
  <c r="AO251" i="3"/>
  <c r="BR605" i="3"/>
  <c r="CB605" i="3"/>
  <c r="AR665" i="3"/>
  <c r="AS665" i="3"/>
  <c r="AQ665" i="3"/>
  <c r="AQ1007" i="3"/>
  <c r="AR1007" i="3"/>
  <c r="AS1007" i="3"/>
  <c r="BQ1095" i="3"/>
  <c r="CA1095" i="3"/>
  <c r="BR1301" i="3"/>
  <c r="CB1301" i="3"/>
  <c r="CA1358" i="3"/>
  <c r="BQ1358" i="3"/>
  <c r="CA1390" i="3"/>
  <c r="BQ1390" i="3"/>
  <c r="AP1586" i="3"/>
  <c r="AN1586" i="3"/>
  <c r="AO1586" i="3"/>
  <c r="AO1710" i="3"/>
  <c r="AP1710" i="3"/>
  <c r="AN1710" i="3"/>
  <c r="BQ301" i="3"/>
  <c r="CA301" i="3"/>
  <c r="BR675" i="3"/>
  <c r="CB675" i="3"/>
  <c r="CA1169" i="3"/>
  <c r="BQ1169" i="3"/>
  <c r="CC1675" i="3"/>
  <c r="BS1675" i="3"/>
  <c r="CA197" i="3"/>
  <c r="BQ197" i="3"/>
  <c r="CA438" i="3"/>
  <c r="BQ438" i="3"/>
  <c r="CA246" i="3"/>
  <c r="BQ246" i="3"/>
  <c r="CA310" i="3"/>
  <c r="BQ310" i="3"/>
  <c r="CA354" i="3"/>
  <c r="BQ354" i="3"/>
  <c r="BQ403" i="3"/>
  <c r="CA403" i="3"/>
  <c r="CA478" i="3"/>
  <c r="BQ478" i="3"/>
  <c r="CA542" i="3"/>
  <c r="BQ542" i="3"/>
  <c r="BR644" i="3"/>
  <c r="CB644" i="3"/>
  <c r="BR842" i="3"/>
  <c r="CB842" i="3"/>
  <c r="AP958" i="3"/>
  <c r="AN958" i="3"/>
  <c r="AO958" i="3"/>
  <c r="AN1328" i="3"/>
  <c r="AO1328" i="3"/>
  <c r="AP1328" i="3"/>
  <c r="BR1522" i="3"/>
  <c r="CB1522" i="3"/>
  <c r="CA1629" i="3"/>
  <c r="BQ1629" i="3"/>
  <c r="AP1716" i="3"/>
  <c r="AN1716" i="3"/>
  <c r="AO1716" i="3"/>
  <c r="AN264" i="3"/>
  <c r="AO264" i="3"/>
  <c r="AP264" i="3"/>
  <c r="AN320" i="3"/>
  <c r="AO320" i="3"/>
  <c r="AP320" i="3"/>
  <c r="AN364" i="3"/>
  <c r="AO364" i="3"/>
  <c r="AP364" i="3"/>
  <c r="BR642" i="3"/>
  <c r="CB642" i="3"/>
  <c r="BQ864" i="3"/>
  <c r="CA864" i="3"/>
  <c r="BQ896" i="3"/>
  <c r="CA896" i="3"/>
  <c r="BQ928" i="3"/>
  <c r="CA928" i="3"/>
  <c r="AN1135" i="3"/>
  <c r="AO1135" i="3"/>
  <c r="AP1135" i="3"/>
  <c r="AN1167" i="3"/>
  <c r="AO1167" i="3"/>
  <c r="AP1167" i="3"/>
  <c r="AN1199" i="3"/>
  <c r="AO1199" i="3"/>
  <c r="AP1199" i="3"/>
  <c r="BR1570" i="3"/>
  <c r="CB1570" i="3"/>
  <c r="CA1662" i="3"/>
  <c r="BQ1662" i="3"/>
  <c r="AQ1738" i="3"/>
  <c r="AS1738" i="3"/>
  <c r="AR1738" i="3"/>
  <c r="BQ23" i="3"/>
  <c r="CA23" i="3"/>
  <c r="AV617" i="3"/>
  <c r="AT617" i="3"/>
  <c r="AU617" i="3"/>
  <c r="AR679" i="3"/>
  <c r="AS679" i="3"/>
  <c r="AQ679" i="3"/>
  <c r="BS865" i="3"/>
  <c r="CC865" i="3"/>
  <c r="BS897" i="3"/>
  <c r="CC897" i="3"/>
  <c r="BS929" i="3"/>
  <c r="CC929" i="3"/>
  <c r="AQ1029" i="3"/>
  <c r="AR1029" i="3"/>
  <c r="AS1029" i="3"/>
  <c r="AV1213" i="3"/>
  <c r="AT1213" i="3"/>
  <c r="AU1213" i="3"/>
  <c r="AS1271" i="3"/>
  <c r="AQ1271" i="3"/>
  <c r="AR1271" i="3"/>
  <c r="BQ1361" i="3"/>
  <c r="CA1361" i="3"/>
  <c r="BQ1393" i="3"/>
  <c r="CA1393" i="3"/>
  <c r="BR1456" i="3"/>
  <c r="CB1456" i="3"/>
  <c r="BQ1533" i="3"/>
  <c r="CA1533" i="3"/>
  <c r="BQ1565" i="3"/>
  <c r="CA1565" i="3"/>
  <c r="AP1742" i="3"/>
  <c r="AN1742" i="3"/>
  <c r="AO1742" i="3"/>
  <c r="AN37" i="3"/>
  <c r="AO37" i="3"/>
  <c r="AP37" i="3"/>
  <c r="AN68" i="3"/>
  <c r="AO68" i="3"/>
  <c r="AP68" i="3"/>
  <c r="AN100" i="3"/>
  <c r="AO100" i="3"/>
  <c r="AP100" i="3"/>
  <c r="AN132" i="3"/>
  <c r="AO132" i="3"/>
  <c r="AP132" i="3"/>
  <c r="AN164" i="3"/>
  <c r="AO164" i="3"/>
  <c r="AP164" i="3"/>
  <c r="AP355" i="3"/>
  <c r="AN355" i="3"/>
  <c r="AO355" i="3"/>
  <c r="BQ593" i="3"/>
  <c r="CA593" i="3"/>
  <c r="AP686" i="3"/>
  <c r="AN686" i="3"/>
  <c r="AO686" i="3"/>
  <c r="AP718" i="3"/>
  <c r="AN718" i="3"/>
  <c r="AO718" i="3"/>
  <c r="AP750" i="3"/>
  <c r="AN750" i="3"/>
  <c r="AO750" i="3"/>
  <c r="AP782" i="3"/>
  <c r="AN782" i="3"/>
  <c r="AO782" i="3"/>
  <c r="AP814" i="3"/>
  <c r="AN814" i="3"/>
  <c r="AO814" i="3"/>
  <c r="BR1017" i="3"/>
  <c r="CB1017" i="3"/>
  <c r="BQ1134" i="3"/>
  <c r="CA1134" i="3"/>
  <c r="BQ1166" i="3"/>
  <c r="CA1166" i="3"/>
  <c r="BQ1198" i="3"/>
  <c r="CA1198" i="3"/>
  <c r="BR1414" i="3"/>
  <c r="CB1414" i="3"/>
  <c r="AN1467" i="3"/>
  <c r="AP1467" i="3"/>
  <c r="AO1467" i="3"/>
  <c r="AN1558" i="3"/>
  <c r="AO1558" i="3"/>
  <c r="AP1558" i="3"/>
  <c r="AP1667" i="3"/>
  <c r="AN1667" i="3"/>
  <c r="AO1667" i="3"/>
  <c r="BQ35" i="3"/>
  <c r="CA35" i="3"/>
  <c r="CA199" i="3"/>
  <c r="BQ199" i="3"/>
  <c r="BQ223" i="3"/>
  <c r="CA223" i="3"/>
  <c r="AQ1023" i="3"/>
  <c r="AR1023" i="3"/>
  <c r="AS1023" i="3"/>
  <c r="AQ1335" i="3"/>
  <c r="AS1335" i="3"/>
  <c r="AR1335" i="3"/>
  <c r="BQ1588" i="3"/>
  <c r="CA1588" i="3"/>
  <c r="AS1638" i="3"/>
  <c r="AQ1638" i="3"/>
  <c r="AR1638" i="3"/>
  <c r="AN1701" i="3"/>
  <c r="AO1701" i="3"/>
  <c r="AP1701" i="3"/>
  <c r="AN33" i="3"/>
  <c r="AO33" i="3"/>
  <c r="AP33" i="3"/>
  <c r="AN66" i="3"/>
  <c r="AO66" i="3"/>
  <c r="AP66" i="3"/>
  <c r="AN98" i="3"/>
  <c r="AO98" i="3"/>
  <c r="AP98" i="3"/>
  <c r="AN130" i="3"/>
  <c r="AO130" i="3"/>
  <c r="AP130" i="3"/>
  <c r="AN162" i="3"/>
  <c r="AO162" i="3"/>
  <c r="AP162" i="3"/>
  <c r="AP379" i="3"/>
  <c r="AN379" i="3"/>
  <c r="AO379" i="3"/>
  <c r="AO479" i="3"/>
  <c r="AP479" i="3"/>
  <c r="AN479" i="3"/>
  <c r="BR851" i="3"/>
  <c r="CB851" i="3"/>
  <c r="AQ1059" i="3"/>
  <c r="AR1059" i="3"/>
  <c r="AS1059" i="3"/>
  <c r="CA1252" i="3"/>
  <c r="BQ1252" i="3"/>
  <c r="CA1284" i="3"/>
  <c r="BQ1284" i="3"/>
  <c r="CA1316" i="3"/>
  <c r="BQ1316" i="3"/>
  <c r="CA1417" i="3"/>
  <c r="BQ1417" i="3"/>
  <c r="CA1449" i="3"/>
  <c r="BQ1449" i="3"/>
  <c r="AN1552" i="3"/>
  <c r="AO1552" i="3"/>
  <c r="AP1552" i="3"/>
  <c r="BQ283" i="3"/>
  <c r="CA283" i="3"/>
  <c r="AR649" i="3"/>
  <c r="AS649" i="3"/>
  <c r="AQ649" i="3"/>
  <c r="AS1245" i="3"/>
  <c r="AQ1245" i="3"/>
  <c r="AR1245" i="3"/>
  <c r="AS1309" i="3"/>
  <c r="AQ1309" i="3"/>
  <c r="AR1309" i="3"/>
  <c r="AN1354" i="3"/>
  <c r="AO1354" i="3"/>
  <c r="AP1354" i="3"/>
  <c r="AN1386" i="3"/>
  <c r="AO1386" i="3"/>
  <c r="AP1386" i="3"/>
  <c r="AQ1527" i="3"/>
  <c r="AS1527" i="3"/>
  <c r="AR1527" i="3"/>
  <c r="AS1616" i="3"/>
  <c r="AR1616" i="3"/>
  <c r="AQ1616" i="3"/>
  <c r="BR1647" i="3"/>
  <c r="CB1647" i="3"/>
  <c r="AP291" i="3"/>
  <c r="AN291" i="3"/>
  <c r="AO291" i="3"/>
  <c r="AP349" i="3"/>
  <c r="AN349" i="3"/>
  <c r="AO349" i="3"/>
  <c r="BQ624" i="3"/>
  <c r="CA624" i="3"/>
  <c r="BR1077" i="3"/>
  <c r="CB1077" i="3"/>
  <c r="AN1332" i="3"/>
  <c r="AO1332" i="3"/>
  <c r="AP1332" i="3"/>
  <c r="BR1687" i="3"/>
  <c r="CB1687" i="3"/>
  <c r="AQ1769" i="3"/>
  <c r="AS1769" i="3"/>
  <c r="AR1769" i="3"/>
  <c r="CA212" i="3"/>
  <c r="BQ212" i="3"/>
  <c r="AN302" i="3"/>
  <c r="AO302" i="3"/>
  <c r="AP302" i="3"/>
  <c r="AN346" i="3"/>
  <c r="AO346" i="3"/>
  <c r="AP346" i="3"/>
  <c r="AN398" i="3"/>
  <c r="AO398" i="3"/>
  <c r="AP398" i="3"/>
  <c r="AO421" i="3"/>
  <c r="AN421" i="3"/>
  <c r="AP421" i="3"/>
  <c r="AN486" i="3"/>
  <c r="AO486" i="3"/>
  <c r="AP486" i="3"/>
  <c r="AN550" i="3"/>
  <c r="AO550" i="3"/>
  <c r="AP550" i="3"/>
  <c r="AQ636" i="3"/>
  <c r="AR636" i="3"/>
  <c r="AS636" i="3"/>
  <c r="BS691" i="3"/>
  <c r="CC691" i="3"/>
  <c r="BS723" i="3"/>
  <c r="CC723" i="3"/>
  <c r="BS755" i="3"/>
  <c r="CC755" i="3"/>
  <c r="BS787" i="3"/>
  <c r="CC787" i="3"/>
  <c r="BS819" i="3"/>
  <c r="CC819" i="3"/>
  <c r="AN1070" i="3"/>
  <c r="AO1070" i="3"/>
  <c r="AP1070" i="3"/>
  <c r="AN1232" i="3"/>
  <c r="AP1232" i="3"/>
  <c r="AO1232" i="3"/>
  <c r="AP1359" i="3"/>
  <c r="AN1359" i="3"/>
  <c r="AO1359" i="3"/>
  <c r="AP1391" i="3"/>
  <c r="AN1391" i="3"/>
  <c r="AO1391" i="3"/>
  <c r="AS1452" i="3"/>
  <c r="AQ1452" i="3"/>
  <c r="AR1452" i="3"/>
  <c r="BR1526" i="3"/>
  <c r="CB1526" i="3"/>
  <c r="AN1595" i="3"/>
  <c r="AO1595" i="3"/>
  <c r="AP1595" i="3"/>
  <c r="AN1617" i="3"/>
  <c r="AO1617" i="3"/>
  <c r="AP1617" i="3"/>
  <c r="AP1712" i="3"/>
  <c r="AN1712" i="3"/>
  <c r="AO1712" i="3"/>
  <c r="AP319" i="3"/>
  <c r="AN319" i="3"/>
  <c r="AO319" i="3"/>
  <c r="AO575" i="3"/>
  <c r="AP575" i="3"/>
  <c r="AN575" i="3"/>
  <c r="AN1123" i="3"/>
  <c r="AO1123" i="3"/>
  <c r="AP1123" i="3"/>
  <c r="AN1155" i="3"/>
  <c r="AO1155" i="3"/>
  <c r="AP1155" i="3"/>
  <c r="AN1187" i="3"/>
  <c r="AO1187" i="3"/>
  <c r="AP1187" i="3"/>
  <c r="AO1128" i="3"/>
  <c r="AP1128" i="3"/>
  <c r="AN1128" i="3"/>
  <c r="AO1160" i="3"/>
  <c r="AP1160" i="3"/>
  <c r="AN1160" i="3"/>
  <c r="AO1192" i="3"/>
  <c r="AP1192" i="3"/>
  <c r="AN1192" i="3"/>
  <c r="AO1241" i="3"/>
  <c r="AP1241" i="3"/>
  <c r="AN1241" i="3"/>
  <c r="AS1500" i="3"/>
  <c r="AQ1500" i="3"/>
  <c r="AR1500" i="3"/>
  <c r="AN1497" i="3"/>
  <c r="AO1497" i="3"/>
  <c r="AP1497" i="3"/>
  <c r="AN1658" i="3"/>
  <c r="AO1658" i="3"/>
  <c r="AP1658" i="3"/>
  <c r="AS1734" i="3"/>
  <c r="AQ1734" i="3"/>
  <c r="AR1734" i="3"/>
  <c r="BQ414" i="3"/>
  <c r="CA414" i="3"/>
  <c r="CA444" i="3"/>
  <c r="BQ444" i="3"/>
  <c r="AN218" i="3"/>
  <c r="AO218" i="3"/>
  <c r="AP218" i="3"/>
  <c r="AN278" i="3"/>
  <c r="AO278" i="3"/>
  <c r="AP278" i="3"/>
  <c r="AN330" i="3"/>
  <c r="AO330" i="3"/>
  <c r="AP330" i="3"/>
  <c r="AN390" i="3"/>
  <c r="AO390" i="3"/>
  <c r="AP390" i="3"/>
  <c r="AN458" i="3"/>
  <c r="AO458" i="3"/>
  <c r="AP458" i="3"/>
  <c r="AN522" i="3"/>
  <c r="AO522" i="3"/>
  <c r="AP522" i="3"/>
  <c r="AN586" i="3"/>
  <c r="AO586" i="3"/>
  <c r="AP586" i="3"/>
  <c r="BS986" i="3"/>
  <c r="CC986" i="3"/>
  <c r="BS861" i="3"/>
  <c r="CC861" i="3"/>
  <c r="BS893" i="3"/>
  <c r="CC893" i="3"/>
  <c r="BS925" i="3"/>
  <c r="CC925" i="3"/>
  <c r="BR977" i="3"/>
  <c r="CB977" i="3"/>
  <c r="AO1223" i="3"/>
  <c r="AP1223" i="3"/>
  <c r="AN1223" i="3"/>
  <c r="BR1416" i="3"/>
  <c r="CB1416" i="3"/>
  <c r="BQ25" i="3"/>
  <c r="CA25" i="3"/>
  <c r="AP706" i="3"/>
  <c r="AN706" i="3"/>
  <c r="AO706" i="3"/>
  <c r="AP738" i="3"/>
  <c r="AN738" i="3"/>
  <c r="AO738" i="3"/>
  <c r="AP770" i="3"/>
  <c r="AN770" i="3"/>
  <c r="AO770" i="3"/>
  <c r="AP802" i="3"/>
  <c r="AN802" i="3"/>
  <c r="AO802" i="3"/>
  <c r="CA1266" i="3"/>
  <c r="BQ1266" i="3"/>
  <c r="CA1298" i="3"/>
  <c r="BQ1298" i="3"/>
  <c r="BR1324" i="3"/>
  <c r="CB1324" i="3"/>
  <c r="AN1411" i="3"/>
  <c r="AO1411" i="3"/>
  <c r="AP1411" i="3"/>
  <c r="AN1443" i="3"/>
  <c r="AO1443" i="3"/>
  <c r="AP1443" i="3"/>
  <c r="CA1554" i="3"/>
  <c r="BQ1554" i="3"/>
  <c r="AO85" i="3"/>
  <c r="AP85" i="3"/>
  <c r="AN85" i="3"/>
  <c r="AO117" i="3"/>
  <c r="AP117" i="3"/>
  <c r="AN117" i="3"/>
  <c r="AO149" i="3"/>
  <c r="AP149" i="3"/>
  <c r="AN149" i="3"/>
  <c r="AO181" i="3"/>
  <c r="AP181" i="3"/>
  <c r="AN181" i="3"/>
  <c r="AO55" i="3"/>
  <c r="AP55" i="3"/>
  <c r="AN55" i="3"/>
  <c r="AP321" i="3"/>
  <c r="AN321" i="3"/>
  <c r="AO321" i="3"/>
  <c r="AQ670" i="3"/>
  <c r="AS670" i="3"/>
  <c r="AR670" i="3"/>
  <c r="BR1299" i="3"/>
  <c r="CB1299" i="3"/>
  <c r="AP1535" i="3"/>
  <c r="AN1535" i="3"/>
  <c r="AO1535" i="3"/>
  <c r="AP1584" i="3"/>
  <c r="AN1584" i="3"/>
  <c r="AO1584" i="3"/>
  <c r="BQ1690" i="3"/>
  <c r="CA1690" i="3"/>
  <c r="AS1735" i="3"/>
  <c r="AQ1735" i="3"/>
  <c r="AR1735" i="3"/>
  <c r="BQ307" i="3"/>
  <c r="CA307" i="3"/>
  <c r="BQ539" i="3"/>
  <c r="CA539" i="3"/>
  <c r="AP712" i="3"/>
  <c r="AN712" i="3"/>
  <c r="AO712" i="3"/>
  <c r="AP744" i="3"/>
  <c r="AN744" i="3"/>
  <c r="AO744" i="3"/>
  <c r="AP776" i="3"/>
  <c r="AN776" i="3"/>
  <c r="AO776" i="3"/>
  <c r="AP808" i="3"/>
  <c r="AN808" i="3"/>
  <c r="AO808" i="3"/>
  <c r="CA1218" i="3"/>
  <c r="BQ1218" i="3"/>
  <c r="AR645" i="3"/>
  <c r="AS645" i="3"/>
  <c r="AQ645" i="3"/>
  <c r="AV693" i="3"/>
  <c r="AT693" i="3"/>
  <c r="AU693" i="3"/>
  <c r="AV725" i="3"/>
  <c r="AT725" i="3"/>
  <c r="AU725" i="3"/>
  <c r="AV757" i="3"/>
  <c r="AT757" i="3"/>
  <c r="AU757" i="3"/>
  <c r="AV789" i="3"/>
  <c r="AT789" i="3"/>
  <c r="AU789" i="3"/>
  <c r="AQ852" i="3"/>
  <c r="AS852" i="3"/>
  <c r="AR852" i="3"/>
  <c r="BR1333" i="3"/>
  <c r="CB1333" i="3"/>
  <c r="AR1579" i="3"/>
  <c r="AS1579" i="3"/>
  <c r="AQ1579" i="3"/>
  <c r="AQ1643" i="3"/>
  <c r="AS1643" i="3"/>
  <c r="AR1643" i="3"/>
  <c r="CA1697" i="3"/>
  <c r="BQ1697" i="3"/>
  <c r="AN1719" i="3"/>
  <c r="AP1719" i="3"/>
  <c r="AO1719" i="3"/>
  <c r="BQ343" i="3"/>
  <c r="CA343" i="3"/>
  <c r="CA244" i="3"/>
  <c r="BQ244" i="3"/>
  <c r="CA300" i="3"/>
  <c r="BQ300" i="3"/>
  <c r="CA352" i="3"/>
  <c r="BQ352" i="3"/>
  <c r="BS633" i="3"/>
  <c r="CC633" i="3"/>
  <c r="CA492" i="3"/>
  <c r="BQ492" i="3"/>
  <c r="CA556" i="3"/>
  <c r="BQ556" i="3"/>
  <c r="CA610" i="3"/>
  <c r="BQ610" i="3"/>
  <c r="AP954" i="3"/>
  <c r="AN954" i="3"/>
  <c r="AO954" i="3"/>
  <c r="AQ1063" i="3"/>
  <c r="AR1063" i="3"/>
  <c r="AS1063" i="3"/>
  <c r="CA1224" i="3"/>
  <c r="BQ1224" i="3"/>
  <c r="CA1503" i="3"/>
  <c r="BQ1503" i="3"/>
  <c r="BR1753" i="3"/>
  <c r="CB1753" i="3"/>
  <c r="AQ402" i="3"/>
  <c r="AR402" i="3"/>
  <c r="AS402" i="3"/>
  <c r="BS625" i="3"/>
  <c r="CC625" i="3"/>
  <c r="AO449" i="3"/>
  <c r="AP449" i="3"/>
  <c r="AN449" i="3"/>
  <c r="CA823" i="3"/>
  <c r="BQ823" i="3"/>
  <c r="BS687" i="3"/>
  <c r="CC687" i="3"/>
  <c r="BS719" i="3"/>
  <c r="CC719" i="3"/>
  <c r="BS751" i="3"/>
  <c r="CC751" i="3"/>
  <c r="BS783" i="3"/>
  <c r="CC783" i="3"/>
  <c r="BS815" i="3"/>
  <c r="CC815" i="3"/>
  <c r="AQ854" i="3"/>
  <c r="AS854" i="3"/>
  <c r="AR854" i="3"/>
  <c r="AV883" i="3"/>
  <c r="AT883" i="3"/>
  <c r="AU883" i="3"/>
  <c r="AV915" i="3"/>
  <c r="AT915" i="3"/>
  <c r="AU915" i="3"/>
  <c r="AN1074" i="3"/>
  <c r="AO1074" i="3"/>
  <c r="AP1074" i="3"/>
  <c r="AO1217" i="3"/>
  <c r="AP1217" i="3"/>
  <c r="AN1217" i="3"/>
  <c r="AP1355" i="3"/>
  <c r="AN1355" i="3"/>
  <c r="AO1355" i="3"/>
  <c r="AP1387" i="3"/>
  <c r="AN1387" i="3"/>
  <c r="AO1387" i="3"/>
  <c r="AN1368" i="3"/>
  <c r="AO1368" i="3"/>
  <c r="AP1368" i="3"/>
  <c r="AS1428" i="3"/>
  <c r="AQ1428" i="3"/>
  <c r="AR1428" i="3"/>
  <c r="BR1574" i="3"/>
  <c r="CB1574" i="3"/>
  <c r="CA1607" i="3"/>
  <c r="BQ1607" i="3"/>
  <c r="AN1721" i="3"/>
  <c r="AO1721" i="3"/>
  <c r="AP1721" i="3"/>
  <c r="AP44" i="3"/>
  <c r="AN44" i="3"/>
  <c r="AO44" i="3"/>
  <c r="BQ281" i="3"/>
  <c r="CA281" i="3"/>
  <c r="BQ375" i="3"/>
  <c r="CA375" i="3"/>
  <c r="CC834" i="3"/>
  <c r="BS834" i="3"/>
  <c r="BR1114" i="3"/>
  <c r="CB1114" i="3"/>
  <c r="BQ1140" i="3"/>
  <c r="CA1140" i="3"/>
  <c r="BQ1172" i="3"/>
  <c r="CA1172" i="3"/>
  <c r="BQ1204" i="3"/>
  <c r="CA1204" i="3"/>
  <c r="BR1331" i="3"/>
  <c r="CB1331" i="3"/>
  <c r="BR1450" i="3"/>
  <c r="CB1450" i="3"/>
  <c r="CA1477" i="3"/>
  <c r="BQ1477" i="3"/>
  <c r="CA1509" i="3"/>
  <c r="BQ1509" i="3"/>
  <c r="BQ99" i="3"/>
  <c r="CA99" i="3"/>
  <c r="BQ131" i="3"/>
  <c r="CA131" i="3"/>
  <c r="BQ163" i="3"/>
  <c r="CA163" i="3"/>
  <c r="BQ202" i="3"/>
  <c r="CA202" i="3"/>
  <c r="BQ79" i="3"/>
  <c r="CA79" i="3"/>
  <c r="BQ217" i="3"/>
  <c r="CA217" i="3"/>
  <c r="CA440" i="3"/>
  <c r="BQ440" i="3"/>
  <c r="AN250" i="3"/>
  <c r="AO250" i="3"/>
  <c r="AP250" i="3"/>
  <c r="AN314" i="3"/>
  <c r="AO314" i="3"/>
  <c r="AP314" i="3"/>
  <c r="AN366" i="3"/>
  <c r="AO366" i="3"/>
  <c r="AP366" i="3"/>
  <c r="AO427" i="3"/>
  <c r="AP427" i="3"/>
  <c r="AN427" i="3"/>
  <c r="AO579" i="3"/>
  <c r="AP579" i="3"/>
  <c r="AN579" i="3"/>
  <c r="AN482" i="3"/>
  <c r="AO482" i="3"/>
  <c r="AP482" i="3"/>
  <c r="AN546" i="3"/>
  <c r="AO546" i="3"/>
  <c r="AP546" i="3"/>
  <c r="AN1072" i="3"/>
  <c r="AO1072" i="3"/>
  <c r="AP1072" i="3"/>
  <c r="AS1112" i="3"/>
  <c r="AQ1112" i="3"/>
  <c r="AR1112" i="3"/>
  <c r="CA1597" i="3"/>
  <c r="BQ1597" i="3"/>
  <c r="CA1635" i="3"/>
  <c r="BQ1635" i="3"/>
  <c r="AS1732" i="3"/>
  <c r="AR1732" i="3"/>
  <c r="AQ1732" i="3"/>
  <c r="BQ527" i="3"/>
  <c r="CA527" i="3"/>
  <c r="BR668" i="3"/>
  <c r="CB668" i="3"/>
  <c r="BQ866" i="3"/>
  <c r="CA866" i="3"/>
  <c r="BQ898" i="3"/>
  <c r="CA898" i="3"/>
  <c r="BQ930" i="3"/>
  <c r="CA930" i="3"/>
  <c r="CA1246" i="3"/>
  <c r="BQ1246" i="3"/>
  <c r="CA1278" i="3"/>
  <c r="BQ1278" i="3"/>
  <c r="CA1310" i="3"/>
  <c r="BQ1310" i="3"/>
  <c r="CA1415" i="3"/>
  <c r="BQ1415" i="3"/>
  <c r="CA1447" i="3"/>
  <c r="BQ1447" i="3"/>
  <c r="CA1678" i="3"/>
  <c r="BQ1678" i="3"/>
  <c r="AS1774" i="3"/>
  <c r="AQ1774" i="3"/>
  <c r="AR1774" i="3"/>
  <c r="BQ105" i="3"/>
  <c r="CA105" i="3"/>
  <c r="BQ137" i="3"/>
  <c r="CA137" i="3"/>
  <c r="BQ169" i="3"/>
  <c r="CA169" i="3"/>
  <c r="BQ63" i="3"/>
  <c r="CA63" i="3"/>
  <c r="BR609" i="3"/>
  <c r="CB609" i="3"/>
  <c r="BQ589" i="3"/>
  <c r="CA589" i="3"/>
  <c r="AP952" i="3"/>
  <c r="AN952" i="3"/>
  <c r="AO952" i="3"/>
  <c r="CA1111" i="3"/>
  <c r="BQ1111" i="3"/>
  <c r="BR1273" i="3"/>
  <c r="CB1273" i="3"/>
  <c r="BR1259" i="3"/>
  <c r="CB1259" i="3"/>
  <c r="CC1470" i="3"/>
  <c r="BS1470" i="3"/>
  <c r="AP1539" i="3"/>
  <c r="AN1539" i="3"/>
  <c r="AO1539" i="3"/>
  <c r="AP1651" i="3"/>
  <c r="AN1651" i="3"/>
  <c r="AO1651" i="3"/>
  <c r="AP389" i="3"/>
  <c r="AN389" i="3"/>
  <c r="AO389" i="3"/>
  <c r="AO509" i="3"/>
  <c r="AP509" i="3"/>
  <c r="AN509" i="3"/>
  <c r="AN480" i="3"/>
  <c r="AO480" i="3"/>
  <c r="AP480" i="3"/>
  <c r="AN544" i="3"/>
  <c r="AO544" i="3"/>
  <c r="AP544" i="3"/>
  <c r="AN604" i="3"/>
  <c r="AO604" i="3"/>
  <c r="AP604" i="3"/>
  <c r="AP708" i="3"/>
  <c r="AN708" i="3"/>
  <c r="AO708" i="3"/>
  <c r="AP740" i="3"/>
  <c r="AN740" i="3"/>
  <c r="AO740" i="3"/>
  <c r="AP772" i="3"/>
  <c r="AN772" i="3"/>
  <c r="AO772" i="3"/>
  <c r="AP804" i="3"/>
  <c r="AN804" i="3"/>
  <c r="AO804" i="3"/>
  <c r="AQ1005" i="3"/>
  <c r="AR1005" i="3"/>
  <c r="AS1005" i="3"/>
  <c r="BR1752" i="3"/>
  <c r="CB1752" i="3"/>
  <c r="BQ585" i="3"/>
  <c r="CA585" i="3"/>
  <c r="BS689" i="3"/>
  <c r="CC689" i="3"/>
  <c r="BS721" i="3"/>
  <c r="CC721" i="3"/>
  <c r="BS753" i="3"/>
  <c r="CC753" i="3"/>
  <c r="BS785" i="3"/>
  <c r="CC785" i="3"/>
  <c r="BS817" i="3"/>
  <c r="CC817" i="3"/>
  <c r="AN943" i="3"/>
  <c r="AO943" i="3"/>
  <c r="AP943" i="3"/>
  <c r="AQ1003" i="3"/>
  <c r="AR1003" i="3"/>
  <c r="AS1003" i="3"/>
  <c r="BQ1582" i="3"/>
  <c r="CA1582" i="3"/>
  <c r="AP1661" i="3"/>
  <c r="AN1661" i="3"/>
  <c r="AO1661" i="3"/>
  <c r="AN1699" i="3"/>
  <c r="AP1699" i="3"/>
  <c r="AO1699" i="3"/>
  <c r="AN1723" i="3"/>
  <c r="AO1723" i="3"/>
  <c r="AP1723" i="3"/>
  <c r="AO42" i="3"/>
  <c r="AP42" i="3"/>
  <c r="AN42" i="3"/>
  <c r="AP269" i="3"/>
  <c r="AN269" i="3"/>
  <c r="AO269" i="3"/>
  <c r="AN236" i="3"/>
  <c r="AO236" i="3"/>
  <c r="AP236" i="3"/>
  <c r="AN296" i="3"/>
  <c r="AO296" i="3"/>
  <c r="AP296" i="3"/>
  <c r="AN344" i="3"/>
  <c r="AO344" i="3"/>
  <c r="AP344" i="3"/>
  <c r="AO407" i="3"/>
  <c r="AN407" i="3"/>
  <c r="AP407" i="3"/>
  <c r="AN452" i="3"/>
  <c r="AO452" i="3"/>
  <c r="AP452" i="3"/>
  <c r="AN516" i="3"/>
  <c r="AO516" i="3"/>
  <c r="AP516" i="3"/>
  <c r="AN580" i="3"/>
  <c r="AO580" i="3"/>
  <c r="AP580" i="3"/>
  <c r="AQ658" i="3"/>
  <c r="AS658" i="3"/>
  <c r="AR658" i="3"/>
  <c r="AN937" i="3"/>
  <c r="AO937" i="3"/>
  <c r="AP937" i="3"/>
  <c r="BR1055" i="3"/>
  <c r="CB1055" i="3"/>
  <c r="CA1117" i="3"/>
  <c r="BQ1117" i="3"/>
  <c r="CA1149" i="3"/>
  <c r="BQ1149" i="3"/>
  <c r="CA1181" i="3"/>
  <c r="BQ1181" i="3"/>
  <c r="CA1228" i="3"/>
  <c r="BQ1228" i="3"/>
  <c r="AQ1329" i="3"/>
  <c r="AS1329" i="3"/>
  <c r="AR1329" i="3"/>
  <c r="AS1488" i="3"/>
  <c r="AQ1488" i="3"/>
  <c r="AR1488" i="3"/>
  <c r="AN1491" i="3"/>
  <c r="AO1491" i="3"/>
  <c r="AP1491" i="3"/>
  <c r="CA1660" i="3"/>
  <c r="BQ1660" i="3"/>
  <c r="AS1681" i="3"/>
  <c r="AQ1681" i="3"/>
  <c r="AR1681" i="3"/>
  <c r="AS1746" i="3"/>
  <c r="AQ1746" i="3"/>
  <c r="AR1746" i="3"/>
  <c r="CA426" i="3"/>
  <c r="BQ426" i="3"/>
  <c r="AO437" i="3"/>
  <c r="AP437" i="3"/>
  <c r="AN437" i="3"/>
  <c r="BS879" i="3"/>
  <c r="CC879" i="3"/>
  <c r="BS911" i="3"/>
  <c r="CC911" i="3"/>
  <c r="CA939" i="3"/>
  <c r="BQ939" i="3"/>
  <c r="BQ1221" i="3"/>
  <c r="CA1221" i="3"/>
  <c r="CA1356" i="3"/>
  <c r="BQ1356" i="3"/>
  <c r="CA1388" i="3"/>
  <c r="BQ1388" i="3"/>
  <c r="AN1725" i="3"/>
  <c r="AO1725" i="3"/>
  <c r="AP1725" i="3"/>
  <c r="BQ38" i="3"/>
  <c r="CA38" i="3"/>
  <c r="BQ513" i="3"/>
  <c r="CA513" i="3"/>
  <c r="CA256" i="3"/>
  <c r="BQ256" i="3"/>
  <c r="CA312" i="3"/>
  <c r="BQ312" i="3"/>
  <c r="CA360" i="3"/>
  <c r="BQ360" i="3"/>
  <c r="BQ860" i="3"/>
  <c r="CA860" i="3"/>
  <c r="BQ892" i="3"/>
  <c r="CA892" i="3"/>
  <c r="BQ924" i="3"/>
  <c r="CA924" i="3"/>
  <c r="BR1057" i="3"/>
  <c r="CB1057" i="3"/>
  <c r="BR1458" i="3"/>
  <c r="CB1458" i="3"/>
  <c r="AN1684" i="3"/>
  <c r="AO1684" i="3"/>
  <c r="AP1684" i="3"/>
  <c r="BQ57" i="3"/>
  <c r="CA57" i="3"/>
  <c r="BQ103" i="3"/>
  <c r="CA103" i="3"/>
  <c r="BQ135" i="3"/>
  <c r="CA135" i="3"/>
  <c r="BQ167" i="3"/>
  <c r="CA167" i="3"/>
  <c r="BQ59" i="3"/>
  <c r="CA59" i="3"/>
  <c r="AN201" i="3"/>
  <c r="AO201" i="3"/>
  <c r="AP201" i="3"/>
  <c r="AO583" i="3"/>
  <c r="AP583" i="3"/>
  <c r="AN583" i="3"/>
  <c r="AO431" i="3"/>
  <c r="AP431" i="3"/>
  <c r="AN431" i="3"/>
  <c r="AO475" i="3"/>
  <c r="AP475" i="3"/>
  <c r="AN475" i="3"/>
  <c r="AR673" i="3"/>
  <c r="AS673" i="3"/>
  <c r="AQ673" i="3"/>
  <c r="BR848" i="3"/>
  <c r="CB848" i="3"/>
  <c r="AN1084" i="3"/>
  <c r="AO1084" i="3"/>
  <c r="AP1084" i="3"/>
  <c r="AS1295" i="3"/>
  <c r="AQ1295" i="3"/>
  <c r="AR1295" i="3"/>
  <c r="AP1341" i="3"/>
  <c r="AN1341" i="3"/>
  <c r="AO1341" i="3"/>
  <c r="AP1373" i="3"/>
  <c r="AN1373" i="3"/>
  <c r="AO1373" i="3"/>
  <c r="BR1517" i="3"/>
  <c r="CB1517" i="3"/>
  <c r="AP1545" i="3"/>
  <c r="AN1545" i="3"/>
  <c r="AO1545" i="3"/>
  <c r="AN1593" i="3"/>
  <c r="AO1593" i="3"/>
  <c r="AP1593" i="3"/>
  <c r="AP1756" i="3"/>
  <c r="AN1756" i="3"/>
  <c r="AO1756" i="3"/>
  <c r="CA72" i="3"/>
  <c r="BQ72" i="3"/>
  <c r="CA104" i="3"/>
  <c r="BQ104" i="3"/>
  <c r="CA136" i="3"/>
  <c r="BQ136" i="3"/>
  <c r="CA168" i="3"/>
  <c r="BQ168" i="3"/>
  <c r="CC836" i="3"/>
  <c r="BS836" i="3"/>
  <c r="BQ886" i="3"/>
  <c r="CA886" i="3"/>
  <c r="BQ918" i="3"/>
  <c r="CA918" i="3"/>
  <c r="BR999" i="3"/>
  <c r="CB999" i="3"/>
  <c r="AO1138" i="3"/>
  <c r="AP1138" i="3"/>
  <c r="AN1138" i="3"/>
  <c r="AO1170" i="3"/>
  <c r="AP1170" i="3"/>
  <c r="AN1170" i="3"/>
  <c r="AO1202" i="3"/>
  <c r="AP1202" i="3"/>
  <c r="AN1202" i="3"/>
  <c r="BR1454" i="3"/>
  <c r="CB1454" i="3"/>
  <c r="AP1671" i="3"/>
  <c r="AN1671" i="3"/>
  <c r="AO1671" i="3"/>
  <c r="AP27" i="3"/>
  <c r="AN27" i="3"/>
  <c r="AO27" i="3"/>
  <c r="AP263" i="3"/>
  <c r="AN263" i="3"/>
  <c r="AO263" i="3"/>
  <c r="BQ567" i="3"/>
  <c r="CA567" i="3"/>
  <c r="AS601" i="3"/>
  <c r="AQ601" i="3"/>
  <c r="AR601" i="3"/>
  <c r="AO557" i="3"/>
  <c r="AP557" i="3"/>
  <c r="AN557" i="3"/>
  <c r="BR638" i="3"/>
  <c r="CB638" i="3"/>
  <c r="AQ680" i="3"/>
  <c r="AS680" i="3"/>
  <c r="AR680" i="3"/>
  <c r="BR1019" i="3"/>
  <c r="CB1019" i="3"/>
  <c r="AS1297" i="3"/>
  <c r="AQ1297" i="3"/>
  <c r="AR1297" i="3"/>
  <c r="AS1474" i="3"/>
  <c r="AQ1474" i="3"/>
  <c r="AR1474" i="3"/>
  <c r="BQ1663" i="3"/>
  <c r="CA1663" i="3"/>
  <c r="BR1702" i="3"/>
  <c r="CB1702" i="3"/>
  <c r="AN54" i="3"/>
  <c r="AO54" i="3"/>
  <c r="AP54" i="3"/>
  <c r="AN86" i="3"/>
  <c r="AO86" i="3"/>
  <c r="AP86" i="3"/>
  <c r="AN118" i="3"/>
  <c r="AO118" i="3"/>
  <c r="AP118" i="3"/>
  <c r="AN150" i="3"/>
  <c r="AO150" i="3"/>
  <c r="AP150" i="3"/>
  <c r="AN182" i="3"/>
  <c r="AO182" i="3"/>
  <c r="AP182" i="3"/>
  <c r="BQ243" i="3"/>
  <c r="CA243" i="3"/>
  <c r="BQ317" i="3"/>
  <c r="CA317" i="3"/>
  <c r="AO477" i="3"/>
  <c r="AP477" i="3"/>
  <c r="AN477" i="3"/>
  <c r="AN456" i="3"/>
  <c r="AO456" i="3"/>
  <c r="AP456" i="3"/>
  <c r="AN520" i="3"/>
  <c r="AO520" i="3"/>
  <c r="AP520" i="3"/>
  <c r="AN584" i="3"/>
  <c r="AO584" i="3"/>
  <c r="AP584" i="3"/>
  <c r="AV980" i="3"/>
  <c r="AU980" i="3"/>
  <c r="AT980" i="3"/>
  <c r="AQ1015" i="3"/>
  <c r="AR1015" i="3"/>
  <c r="AS1015" i="3"/>
  <c r="BT1050" i="3"/>
  <c r="CD1050" i="3"/>
  <c r="CA1107" i="3"/>
  <c r="BQ1107" i="3"/>
  <c r="AN1234" i="3"/>
  <c r="AO1234" i="3"/>
  <c r="AP1234" i="3"/>
  <c r="AN1272" i="3"/>
  <c r="AO1272" i="3"/>
  <c r="AP1272" i="3"/>
  <c r="AN1304" i="3"/>
  <c r="AO1304" i="3"/>
  <c r="AP1304" i="3"/>
  <c r="CC1406" i="3"/>
  <c r="BS1406" i="3"/>
  <c r="AN1437" i="3"/>
  <c r="AO1437" i="3"/>
  <c r="AP1437" i="3"/>
  <c r="CC1468" i="3"/>
  <c r="BS1468" i="3"/>
  <c r="CA1532" i="3"/>
  <c r="BQ1532" i="3"/>
  <c r="CA1564" i="3"/>
  <c r="BQ1564" i="3"/>
  <c r="BR1747" i="3"/>
  <c r="CB1747" i="3"/>
  <c r="AP192" i="3"/>
  <c r="AN192" i="3"/>
  <c r="AO192" i="3"/>
  <c r="BQ247" i="3"/>
  <c r="CA247" i="3"/>
  <c r="AQ420" i="3"/>
  <c r="AS420" i="3"/>
  <c r="AR420" i="3"/>
  <c r="BR655" i="3"/>
  <c r="CB655" i="3"/>
  <c r="BR1253" i="3"/>
  <c r="CB1253" i="3"/>
  <c r="BR1317" i="3"/>
  <c r="CB1317" i="3"/>
  <c r="CA1350" i="3"/>
  <c r="BQ1350" i="3"/>
  <c r="CA1382" i="3"/>
  <c r="BQ1382" i="3"/>
  <c r="BR1525" i="3"/>
  <c r="CB1525" i="3"/>
  <c r="AP1594" i="3"/>
  <c r="AN1594" i="3"/>
  <c r="AO1594" i="3"/>
  <c r="BQ1718" i="3"/>
  <c r="CA1718" i="3"/>
  <c r="BQ255" i="3"/>
  <c r="CA255" i="3"/>
  <c r="BQ559" i="3"/>
  <c r="CA559" i="3"/>
  <c r="BQ549" i="3"/>
  <c r="CA549" i="3"/>
  <c r="CA945" i="3"/>
  <c r="BQ945" i="3"/>
  <c r="CA1145" i="3"/>
  <c r="BQ1145" i="3"/>
  <c r="CA1177" i="3"/>
  <c r="BQ1177" i="3"/>
  <c r="CA1209" i="3"/>
  <c r="BQ1209" i="3"/>
  <c r="CA1137" i="3"/>
  <c r="BQ1137" i="3"/>
  <c r="AN1338" i="3"/>
  <c r="AO1338" i="3"/>
  <c r="AP1338" i="3"/>
  <c r="AS1108" i="3"/>
  <c r="AQ1108" i="3"/>
  <c r="AR1108" i="3"/>
  <c r="AS1569" i="3"/>
  <c r="AQ1569" i="3"/>
  <c r="AR1569" i="3"/>
  <c r="CA430" i="3"/>
  <c r="BQ430" i="3"/>
  <c r="AN262" i="3"/>
  <c r="AO262" i="3"/>
  <c r="AP262" i="3"/>
  <c r="AN362" i="3"/>
  <c r="AO362" i="3"/>
  <c r="AP362" i="3"/>
  <c r="AO535" i="3"/>
  <c r="AP535" i="3"/>
  <c r="AN535" i="3"/>
  <c r="AN494" i="3"/>
  <c r="AO494" i="3"/>
  <c r="AP494" i="3"/>
  <c r="AN558" i="3"/>
  <c r="AO558" i="3"/>
  <c r="AP558" i="3"/>
  <c r="AQ650" i="3"/>
  <c r="AS650" i="3"/>
  <c r="AR650" i="3"/>
  <c r="AQ678" i="3"/>
  <c r="AS678" i="3"/>
  <c r="AR678" i="3"/>
  <c r="AN827" i="3"/>
  <c r="AO827" i="3"/>
  <c r="AP827" i="3"/>
  <c r="AN1240" i="3"/>
  <c r="AO1240" i="3"/>
  <c r="AP1240" i="3"/>
  <c r="AN1621" i="3"/>
  <c r="AO1621" i="3"/>
  <c r="AP1621" i="3"/>
  <c r="AO543" i="3"/>
  <c r="AP543" i="3"/>
  <c r="AN543" i="3"/>
  <c r="AN248" i="3"/>
  <c r="AO248" i="3"/>
  <c r="AP248" i="3"/>
  <c r="AN304" i="3"/>
  <c r="AO304" i="3"/>
  <c r="AP304" i="3"/>
  <c r="AN356" i="3"/>
  <c r="AO356" i="3"/>
  <c r="AP356" i="3"/>
  <c r="AT409" i="3"/>
  <c r="AU409" i="3"/>
  <c r="AV409" i="3"/>
  <c r="BQ856" i="3"/>
  <c r="CA856" i="3"/>
  <c r="BQ888" i="3"/>
  <c r="CA888" i="3"/>
  <c r="BQ920" i="3"/>
  <c r="CA920" i="3"/>
  <c r="BR1081" i="3"/>
  <c r="CB1081" i="3"/>
  <c r="AN1127" i="3"/>
  <c r="AO1127" i="3"/>
  <c r="AP1127" i="3"/>
  <c r="AN1159" i="3"/>
  <c r="AO1159" i="3"/>
  <c r="AP1159" i="3"/>
  <c r="AN1191" i="3"/>
  <c r="AO1191" i="3"/>
  <c r="AP1191" i="3"/>
  <c r="CA1109" i="3"/>
  <c r="BQ1109" i="3"/>
  <c r="AS1476" i="3"/>
  <c r="AQ1476" i="3"/>
  <c r="AR1476" i="3"/>
  <c r="AQ1576" i="3"/>
  <c r="AS1576" i="3"/>
  <c r="AR1576" i="3"/>
  <c r="CA1611" i="3"/>
  <c r="BQ1611" i="3"/>
  <c r="AP31" i="3"/>
  <c r="AN31" i="3"/>
  <c r="AO31" i="3"/>
  <c r="CA195" i="3"/>
  <c r="BQ195" i="3"/>
  <c r="BQ399" i="3"/>
  <c r="CA399" i="3"/>
  <c r="AV621" i="3"/>
  <c r="AT621" i="3"/>
  <c r="AU621" i="3"/>
  <c r="AO517" i="3"/>
  <c r="AP517" i="3"/>
  <c r="AN517" i="3"/>
  <c r="BR657" i="3"/>
  <c r="CB657" i="3"/>
  <c r="AP956" i="3"/>
  <c r="AN956" i="3"/>
  <c r="AO956" i="3"/>
  <c r="CA833" i="3"/>
  <c r="BQ833" i="3"/>
  <c r="BS873" i="3"/>
  <c r="CC873" i="3"/>
  <c r="BS905" i="3"/>
  <c r="CC905" i="3"/>
  <c r="BQ1219" i="3"/>
  <c r="CA1219" i="3"/>
  <c r="BR1287" i="3"/>
  <c r="CB1287" i="3"/>
  <c r="BQ1353" i="3"/>
  <c r="CA1353" i="3"/>
  <c r="BQ1385" i="3"/>
  <c r="CA1385" i="3"/>
  <c r="BR1486" i="3"/>
  <c r="CB1486" i="3"/>
  <c r="BQ1541" i="3"/>
  <c r="CA1541" i="3"/>
  <c r="AN1695" i="3"/>
  <c r="AP1695" i="3"/>
  <c r="AO1695" i="3"/>
  <c r="AN52" i="3"/>
  <c r="AO52" i="3"/>
  <c r="AP52" i="3"/>
  <c r="AN76" i="3"/>
  <c r="AO76" i="3"/>
  <c r="AP76" i="3"/>
  <c r="AN108" i="3"/>
  <c r="AO108" i="3"/>
  <c r="AP108" i="3"/>
  <c r="AN140" i="3"/>
  <c r="AO140" i="3"/>
  <c r="AP140" i="3"/>
  <c r="AN172" i="3"/>
  <c r="AO172" i="3"/>
  <c r="AP172" i="3"/>
  <c r="AP215" i="3"/>
  <c r="AN215" i="3"/>
  <c r="AO215" i="3"/>
  <c r="AP710" i="3"/>
  <c r="AN710" i="3"/>
  <c r="AO710" i="3"/>
  <c r="AP742" i="3"/>
  <c r="AN742" i="3"/>
  <c r="AO742" i="3"/>
  <c r="AP774" i="3"/>
  <c r="AN774" i="3"/>
  <c r="AO774" i="3"/>
  <c r="AP806" i="3"/>
  <c r="AN806" i="3"/>
  <c r="AO806" i="3"/>
  <c r="AO1126" i="3"/>
  <c r="AP1126" i="3"/>
  <c r="AN1126" i="3"/>
  <c r="AO1158" i="3"/>
  <c r="AP1158" i="3"/>
  <c r="AN1158" i="3"/>
  <c r="AO1190" i="3"/>
  <c r="AP1190" i="3"/>
  <c r="AN1190" i="3"/>
  <c r="AS1326" i="3"/>
  <c r="AQ1326" i="3"/>
  <c r="AR1326" i="3"/>
  <c r="CA1407" i="3"/>
  <c r="BQ1407" i="3"/>
  <c r="CA1534" i="3"/>
  <c r="BQ1534" i="3"/>
  <c r="CA1566" i="3"/>
  <c r="BQ1566" i="3"/>
  <c r="BQ277" i="3"/>
  <c r="CA277" i="3"/>
  <c r="AO523" i="3"/>
  <c r="AP523" i="3"/>
  <c r="AN523" i="3"/>
  <c r="AS1498" i="3"/>
  <c r="AQ1498" i="3"/>
  <c r="AR1498" i="3"/>
  <c r="AP1596" i="3"/>
  <c r="AN1596" i="3"/>
  <c r="AO1596" i="3"/>
  <c r="BR1642" i="3"/>
  <c r="CB1642" i="3"/>
  <c r="CA1709" i="3"/>
  <c r="BQ1709" i="3"/>
  <c r="BR1740" i="3"/>
  <c r="CB1740" i="3"/>
  <c r="CA74" i="3"/>
  <c r="BQ74" i="3"/>
  <c r="CA106" i="3"/>
  <c r="BQ106" i="3"/>
  <c r="CA138" i="3"/>
  <c r="BQ138" i="3"/>
  <c r="CA170" i="3"/>
  <c r="BQ170" i="3"/>
  <c r="BQ275" i="3"/>
  <c r="CA275" i="3"/>
  <c r="BQ499" i="3"/>
  <c r="CA499" i="3"/>
  <c r="AQ1043" i="3"/>
  <c r="AR1043" i="3"/>
  <c r="AS1043" i="3"/>
  <c r="AQ1075" i="3"/>
  <c r="AR1075" i="3"/>
  <c r="AS1075" i="3"/>
  <c r="AN1260" i="3"/>
  <c r="AO1260" i="3"/>
  <c r="AP1260" i="3"/>
  <c r="AN1292" i="3"/>
  <c r="AO1292" i="3"/>
  <c r="AP1292" i="3"/>
  <c r="AQ1321" i="3"/>
  <c r="AS1321" i="3"/>
  <c r="AR1321" i="3"/>
  <c r="AN1425" i="3"/>
  <c r="AO1425" i="3"/>
  <c r="AP1425" i="3"/>
  <c r="AN1457" i="3"/>
  <c r="AO1457" i="3"/>
  <c r="AP1457" i="3"/>
  <c r="CA1544" i="3"/>
  <c r="BQ1544" i="3"/>
  <c r="AQ1733" i="3"/>
  <c r="AR1733" i="3"/>
  <c r="AS1733" i="3"/>
  <c r="BS209" i="3"/>
  <c r="CC209" i="3"/>
  <c r="BR613" i="3"/>
  <c r="CB613" i="3"/>
  <c r="BR1293" i="3"/>
  <c r="CB1293" i="3"/>
  <c r="CA1362" i="3"/>
  <c r="BQ1362" i="3"/>
  <c r="CA1394" i="3"/>
  <c r="BQ1394" i="3"/>
  <c r="AN1465" i="3"/>
  <c r="AP1465" i="3"/>
  <c r="AO1465" i="3"/>
  <c r="AQ1519" i="3"/>
  <c r="AS1519" i="3"/>
  <c r="AR1519" i="3"/>
  <c r="AS1634" i="3"/>
  <c r="AQ1634" i="3"/>
  <c r="AR1634" i="3"/>
  <c r="AQ1641" i="3"/>
  <c r="AS1641" i="3"/>
  <c r="AR1641" i="3"/>
  <c r="AP225" i="3"/>
  <c r="AN225" i="3"/>
  <c r="AO225" i="3"/>
  <c r="BQ451" i="3"/>
  <c r="CA451" i="3"/>
  <c r="AQ1093" i="3"/>
  <c r="AR1093" i="3"/>
  <c r="AS1093" i="3"/>
  <c r="BQ1212" i="3"/>
  <c r="CA1212" i="3"/>
  <c r="CA230" i="3"/>
  <c r="BQ230" i="3"/>
  <c r="CA282" i="3"/>
  <c r="BQ282" i="3"/>
  <c r="CA334" i="3"/>
  <c r="BQ334" i="3"/>
  <c r="CA386" i="3"/>
  <c r="BQ386" i="3"/>
  <c r="AN470" i="3"/>
  <c r="AO470" i="3"/>
  <c r="AP470" i="3"/>
  <c r="AN534" i="3"/>
  <c r="AO534" i="3"/>
  <c r="AP534" i="3"/>
  <c r="AN598" i="3"/>
  <c r="AO598" i="3"/>
  <c r="AP598" i="3"/>
  <c r="BS683" i="3"/>
  <c r="CC683" i="3"/>
  <c r="BS715" i="3"/>
  <c r="CC715" i="3"/>
  <c r="BS747" i="3"/>
  <c r="CC747" i="3"/>
  <c r="BS779" i="3"/>
  <c r="CC779" i="3"/>
  <c r="BS811" i="3"/>
  <c r="CC811" i="3"/>
  <c r="BQ979" i="3"/>
  <c r="CA979" i="3"/>
  <c r="AN1062" i="3"/>
  <c r="AO1062" i="3"/>
  <c r="AP1062" i="3"/>
  <c r="AS1243" i="3"/>
  <c r="AQ1243" i="3"/>
  <c r="AR1243" i="3"/>
  <c r="AP1367" i="3"/>
  <c r="AN1367" i="3"/>
  <c r="AO1367" i="3"/>
  <c r="AS1436" i="3"/>
  <c r="AQ1436" i="3"/>
  <c r="AR1436" i="3"/>
  <c r="BR1518" i="3"/>
  <c r="CB1518" i="3"/>
  <c r="AN1587" i="3"/>
  <c r="AO1587" i="3"/>
  <c r="AP1587" i="3"/>
  <c r="AS1628" i="3"/>
  <c r="AQ1628" i="3"/>
  <c r="AR1628" i="3"/>
  <c r="CA20" i="3"/>
  <c r="BQ20" i="3"/>
  <c r="AQ844" i="3"/>
  <c r="AS844" i="3"/>
  <c r="AR844" i="3"/>
  <c r="BR1047" i="3"/>
  <c r="CB1047" i="3"/>
  <c r="AQ1001" i="3"/>
  <c r="AR1001" i="3"/>
  <c r="AS1001" i="3"/>
  <c r="AN1147" i="3"/>
  <c r="AO1147" i="3"/>
  <c r="AP1147" i="3"/>
  <c r="AN1179" i="3"/>
  <c r="AO1179" i="3"/>
  <c r="AP1179" i="3"/>
  <c r="BQ1136" i="3"/>
  <c r="CA1136" i="3"/>
  <c r="BQ1168" i="3"/>
  <c r="CA1168" i="3"/>
  <c r="BQ1200" i="3"/>
  <c r="CA1200" i="3"/>
  <c r="CA1473" i="3"/>
  <c r="BQ1473" i="3"/>
  <c r="CA1505" i="3"/>
  <c r="BQ1505" i="3"/>
  <c r="CA1650" i="3"/>
  <c r="BQ1650" i="3"/>
  <c r="AS1726" i="3"/>
  <c r="AQ1726" i="3"/>
  <c r="AR1726" i="3"/>
  <c r="AN19" i="3"/>
  <c r="AO19" i="3"/>
  <c r="AP19" i="3"/>
  <c r="AP383" i="3"/>
  <c r="AN383" i="3"/>
  <c r="AO383" i="3"/>
  <c r="AO521" i="3"/>
  <c r="AP521" i="3"/>
  <c r="AN521" i="3"/>
  <c r="AN294" i="3"/>
  <c r="AO294" i="3"/>
  <c r="AP294" i="3"/>
  <c r="AN342" i="3"/>
  <c r="AO342" i="3"/>
  <c r="AP342" i="3"/>
  <c r="AT405" i="3"/>
  <c r="AU405" i="3"/>
  <c r="AV405" i="3"/>
  <c r="AN474" i="3"/>
  <c r="AO474" i="3"/>
  <c r="AP474" i="3"/>
  <c r="AN538" i="3"/>
  <c r="AO538" i="3"/>
  <c r="AP538" i="3"/>
  <c r="AQ666" i="3"/>
  <c r="AS666" i="3"/>
  <c r="AR666" i="3"/>
  <c r="AP942" i="3"/>
  <c r="AN942" i="3"/>
  <c r="AO942" i="3"/>
  <c r="BS869" i="3"/>
  <c r="CC869" i="3"/>
  <c r="BS901" i="3"/>
  <c r="CC901" i="3"/>
  <c r="AO1231" i="3"/>
  <c r="AP1231" i="3"/>
  <c r="AN1231" i="3"/>
  <c r="AS1432" i="3"/>
  <c r="AQ1432" i="3"/>
  <c r="AR1432" i="3"/>
  <c r="CA1631" i="3"/>
  <c r="BQ1631" i="3"/>
  <c r="AQ1777" i="3"/>
  <c r="AS1777" i="3"/>
  <c r="AR1777" i="3"/>
  <c r="AP698" i="3"/>
  <c r="AN698" i="3"/>
  <c r="AO698" i="3"/>
  <c r="AP730" i="3"/>
  <c r="AN730" i="3"/>
  <c r="AO730" i="3"/>
  <c r="AP762" i="3"/>
  <c r="AN762" i="3"/>
  <c r="AO762" i="3"/>
  <c r="AP794" i="3"/>
  <c r="AN794" i="3"/>
  <c r="AO794" i="3"/>
  <c r="BQ950" i="3"/>
  <c r="CA950" i="3"/>
  <c r="AS1106" i="3"/>
  <c r="AQ1106" i="3"/>
  <c r="AR1106" i="3"/>
  <c r="AN1238" i="3"/>
  <c r="AO1238" i="3"/>
  <c r="AP1238" i="3"/>
  <c r="AN1274" i="3"/>
  <c r="AO1274" i="3"/>
  <c r="AP1274" i="3"/>
  <c r="AN1306" i="3"/>
  <c r="AO1306" i="3"/>
  <c r="AP1306" i="3"/>
  <c r="CA1419" i="3"/>
  <c r="BQ1419" i="3"/>
  <c r="CA1451" i="3"/>
  <c r="BQ1451" i="3"/>
  <c r="CA1546" i="3"/>
  <c r="BQ1546" i="3"/>
  <c r="AT1612" i="3"/>
  <c r="AV1612" i="3"/>
  <c r="AU1612" i="3"/>
  <c r="AO93" i="3"/>
  <c r="AP93" i="3"/>
  <c r="AN93" i="3"/>
  <c r="AO125" i="3"/>
  <c r="AP125" i="3"/>
  <c r="AN125" i="3"/>
  <c r="AO157" i="3"/>
  <c r="AP157" i="3"/>
  <c r="AN157" i="3"/>
  <c r="AO189" i="3"/>
  <c r="AP189" i="3"/>
  <c r="AN189" i="3"/>
  <c r="BQ200" i="3"/>
  <c r="CA200" i="3"/>
  <c r="AP369" i="3"/>
  <c r="AN369" i="3"/>
  <c r="AO369" i="3"/>
  <c r="AO505" i="3"/>
  <c r="AP505" i="3"/>
  <c r="AN505" i="3"/>
  <c r="BQ491" i="3"/>
  <c r="CA491" i="3"/>
  <c r="BQ940" i="3"/>
  <c r="CA940" i="3"/>
  <c r="BR1283" i="3"/>
  <c r="CB1283" i="3"/>
  <c r="BQ1559" i="3"/>
  <c r="CA1559" i="3"/>
  <c r="BQ1608" i="3"/>
  <c r="CA1608" i="3"/>
  <c r="BQ1762" i="3"/>
  <c r="CA1762" i="3"/>
  <c r="BR410" i="3"/>
  <c r="CB410" i="3"/>
  <c r="BR406" i="3"/>
  <c r="CB406" i="3"/>
  <c r="BQ467" i="3"/>
  <c r="CA467" i="3"/>
  <c r="BQ704" i="3"/>
  <c r="CA704" i="3"/>
  <c r="BQ736" i="3"/>
  <c r="CA736" i="3"/>
  <c r="BQ768" i="3"/>
  <c r="CA768" i="3"/>
  <c r="BQ800" i="3"/>
  <c r="CA800" i="3"/>
  <c r="AN1226" i="3"/>
  <c r="AP1226" i="3"/>
  <c r="AO1226" i="3"/>
  <c r="AN1403" i="3"/>
  <c r="AP1403" i="3"/>
  <c r="AO1403" i="3"/>
  <c r="BR1683" i="3"/>
  <c r="CB1683" i="3"/>
  <c r="BR1779" i="3"/>
  <c r="CB1779" i="3"/>
  <c r="BQ487" i="3"/>
  <c r="CA487" i="3"/>
  <c r="AV701" i="3"/>
  <c r="AT701" i="3"/>
  <c r="AU701" i="3"/>
  <c r="AV733" i="3"/>
  <c r="AT733" i="3"/>
  <c r="AU733" i="3"/>
  <c r="AV765" i="3"/>
  <c r="AT765" i="3"/>
  <c r="AU765" i="3"/>
  <c r="AV797" i="3"/>
  <c r="AT797" i="3"/>
  <c r="AU797" i="3"/>
  <c r="BR1624" i="3"/>
  <c r="CB1624" i="3"/>
  <c r="AP1657" i="3"/>
  <c r="AN1657" i="3"/>
  <c r="AO1657" i="3"/>
  <c r="AN1727" i="3"/>
  <c r="AO1727" i="3"/>
  <c r="AP1727" i="3"/>
  <c r="AP303" i="3"/>
  <c r="AN303" i="3"/>
  <c r="AO303" i="3"/>
  <c r="AT233" i="3"/>
  <c r="AU233" i="3"/>
  <c r="AV233" i="3"/>
  <c r="AN288" i="3"/>
  <c r="AO288" i="3"/>
  <c r="AP288" i="3"/>
  <c r="AN336" i="3"/>
  <c r="AO336" i="3"/>
  <c r="AP336" i="3"/>
  <c r="AT401" i="3"/>
  <c r="AU401" i="3"/>
  <c r="AV401" i="3"/>
  <c r="AO483" i="3"/>
  <c r="AP483" i="3"/>
  <c r="AN483" i="3"/>
  <c r="AN508" i="3"/>
  <c r="AO508" i="3"/>
  <c r="AP508" i="3"/>
  <c r="AN572" i="3"/>
  <c r="AO572" i="3"/>
  <c r="AP572" i="3"/>
  <c r="AP989" i="3"/>
  <c r="AN989" i="3"/>
  <c r="AO989" i="3"/>
  <c r="AS1102" i="3"/>
  <c r="AQ1102" i="3"/>
  <c r="AR1102" i="3"/>
  <c r="BR1079" i="3"/>
  <c r="CB1079" i="3"/>
  <c r="BR1496" i="3"/>
  <c r="CB1496" i="3"/>
  <c r="CA1495" i="3"/>
  <c r="BQ1495" i="3"/>
  <c r="AS1748" i="3"/>
  <c r="AQ1748" i="3"/>
  <c r="AR1748" i="3"/>
  <c r="CA961" i="3"/>
  <c r="BQ961" i="3"/>
  <c r="AN1121" i="3"/>
  <c r="AO1121" i="3"/>
  <c r="AP1121" i="3"/>
  <c r="AN1201" i="3"/>
  <c r="AO1201" i="3"/>
  <c r="AP1201" i="3"/>
  <c r="BR1708" i="3"/>
  <c r="CB1708" i="3"/>
  <c r="AR1010" i="3"/>
  <c r="AS1010" i="3"/>
  <c r="AQ1010" i="3"/>
  <c r="AS1048" i="3"/>
  <c r="AQ1048" i="3"/>
  <c r="AR1048" i="3"/>
  <c r="AR1006" i="3"/>
  <c r="AS1006" i="3"/>
  <c r="AQ1006" i="3"/>
  <c r="AS1030" i="3"/>
  <c r="AQ1030" i="3"/>
  <c r="AR1030" i="3"/>
  <c r="BR1052" i="3"/>
  <c r="CB1052" i="3"/>
  <c r="AS331" i="3"/>
  <c r="AQ331" i="3"/>
  <c r="AR331" i="3"/>
  <c r="BR235" i="3"/>
  <c r="CB235" i="3"/>
  <c r="AQ239" i="3"/>
  <c r="AR239" i="3"/>
  <c r="AS239" i="3"/>
  <c r="AR1042" i="3"/>
  <c r="AS1042" i="3"/>
  <c r="AQ1042" i="3"/>
  <c r="CB1004" i="3"/>
  <c r="BR1004" i="3"/>
  <c r="CB933" i="3"/>
  <c r="BR933" i="3"/>
  <c r="BR1044" i="3"/>
  <c r="CB1044" i="3"/>
  <c r="BR990" i="3"/>
  <c r="CB990" i="3"/>
  <c r="BR982" i="3"/>
  <c r="CB982" i="3"/>
  <c r="AR969" i="3"/>
  <c r="AS969" i="3"/>
  <c r="AQ969" i="3"/>
  <c r="AS1034" i="3"/>
  <c r="AR1034" i="3"/>
  <c r="AQ1034" i="3"/>
  <c r="AQ1002" i="3"/>
  <c r="AR1002" i="3"/>
  <c r="AS1002" i="3"/>
  <c r="BR359" i="3"/>
  <c r="CB359" i="3"/>
  <c r="AS203" i="3"/>
  <c r="AQ203" i="3"/>
  <c r="AR203" i="3"/>
  <c r="AQ335" i="3"/>
  <c r="AR335" i="3"/>
  <c r="AS335" i="3"/>
  <c r="BT1688" i="3"/>
  <c r="CD1688" i="3"/>
  <c r="AR998" i="3"/>
  <c r="AS998" i="3"/>
  <c r="AQ998" i="3"/>
  <c r="BR1018" i="3"/>
  <c r="CB1018" i="3"/>
  <c r="BR361" i="3"/>
  <c r="CB361" i="3"/>
  <c r="AQ992" i="3"/>
  <c r="AR992" i="3"/>
  <c r="AS992" i="3"/>
  <c r="AS1008" i="3"/>
  <c r="AQ1008" i="3"/>
  <c r="AR1008" i="3"/>
  <c r="AQ1020" i="3"/>
  <c r="AR1020" i="3"/>
  <c r="AS1020" i="3"/>
  <c r="AS329" i="3"/>
  <c r="AQ329" i="3"/>
  <c r="AR329" i="3"/>
  <c r="BR1024" i="3"/>
  <c r="CB1024" i="3"/>
  <c r="CB996" i="3"/>
  <c r="BR996" i="3"/>
  <c r="AR1052" i="3"/>
  <c r="AS1052" i="3"/>
  <c r="AQ1052" i="3"/>
  <c r="AR1012" i="3"/>
  <c r="AS1012" i="3"/>
  <c r="AQ1012" i="3"/>
  <c r="BR984" i="3"/>
  <c r="CB984" i="3"/>
  <c r="BR239" i="3"/>
  <c r="CB239" i="3"/>
  <c r="BR1042" i="3"/>
  <c r="CB1042" i="3"/>
  <c r="AS1004" i="3"/>
  <c r="AQ1004" i="3"/>
  <c r="AR1004" i="3"/>
  <c r="AS933" i="3"/>
  <c r="AQ933" i="3"/>
  <c r="AR933" i="3"/>
  <c r="AR1044" i="3"/>
  <c r="AS1044" i="3"/>
  <c r="AQ1044" i="3"/>
  <c r="AR990" i="3"/>
  <c r="AS990" i="3"/>
  <c r="AQ990" i="3"/>
  <c r="AR982" i="3"/>
  <c r="AS982" i="3"/>
  <c r="AQ982" i="3"/>
  <c r="BR969" i="3"/>
  <c r="CB969" i="3"/>
  <c r="CB1002" i="3"/>
  <c r="BR1002" i="3"/>
  <c r="AQ359" i="3"/>
  <c r="AR359" i="3"/>
  <c r="AS359" i="3"/>
  <c r="BR335" i="3"/>
  <c r="CB335" i="3"/>
  <c r="BR1032" i="3"/>
  <c r="CB1032" i="3"/>
  <c r="BR998" i="3"/>
  <c r="CB998" i="3"/>
  <c r="AR1018" i="3"/>
  <c r="AS1018" i="3"/>
  <c r="AQ1018" i="3"/>
  <c r="BR1036" i="3"/>
  <c r="CB1036" i="3"/>
  <c r="CB1022" i="3"/>
  <c r="BR1022" i="3"/>
  <c r="AS1038" i="3"/>
  <c r="AQ1038" i="3"/>
  <c r="AR1038" i="3"/>
  <c r="BR1008" i="3"/>
  <c r="CB1008" i="3"/>
  <c r="BR994" i="3"/>
  <c r="CB994" i="3"/>
  <c r="BR329" i="3"/>
  <c r="CB329" i="3"/>
  <c r="AQ1024" i="3"/>
  <c r="AR1024" i="3"/>
  <c r="AS1024" i="3"/>
  <c r="AQ996" i="3"/>
  <c r="AR996" i="3"/>
  <c r="AS996" i="3"/>
  <c r="AX1459" i="3"/>
  <c r="AW1459" i="3"/>
  <c r="CB1012" i="3"/>
  <c r="BR1012" i="3"/>
  <c r="AR984" i="3"/>
  <c r="AS984" i="3"/>
  <c r="AQ984" i="3"/>
  <c r="BR1000" i="3"/>
  <c r="CB1000" i="3"/>
  <c r="AQ333" i="3"/>
  <c r="AR333" i="3"/>
  <c r="AS333" i="3"/>
  <c r="BR1016" i="3"/>
  <c r="CB1016" i="3"/>
  <c r="BR327" i="3"/>
  <c r="CB327" i="3"/>
  <c r="BR635" i="3"/>
  <c r="CB635" i="3"/>
  <c r="AV967" i="3"/>
  <c r="AT967" i="3"/>
  <c r="AU967" i="3"/>
  <c r="BR1040" i="3"/>
  <c r="CB1040" i="3"/>
  <c r="BR841" i="3"/>
  <c r="CB841" i="3"/>
  <c r="BR1028" i="3"/>
  <c r="CB1028" i="3"/>
  <c r="AR627" i="3"/>
  <c r="AQ627" i="3"/>
  <c r="AS627" i="3"/>
  <c r="CB1046" i="3"/>
  <c r="BR1046" i="3"/>
  <c r="AQ1032" i="3"/>
  <c r="AR1032" i="3"/>
  <c r="AS1032" i="3"/>
  <c r="AQ323" i="3"/>
  <c r="AS323" i="3"/>
  <c r="AR323" i="3"/>
  <c r="BR1014" i="3"/>
  <c r="CB1014" i="3"/>
  <c r="AR1036" i="3"/>
  <c r="AS1036" i="3"/>
  <c r="AQ1036" i="3"/>
  <c r="AQ1022" i="3"/>
  <c r="AR1022" i="3"/>
  <c r="AS1022" i="3"/>
  <c r="BR1038" i="3"/>
  <c r="CB1038" i="3"/>
  <c r="AQ994" i="3"/>
  <c r="AR994" i="3"/>
  <c r="AS994" i="3"/>
  <c r="BR1026" i="3"/>
  <c r="CB1026" i="3"/>
  <c r="BR976" i="3"/>
  <c r="CB976" i="3"/>
  <c r="BR1010" i="3"/>
  <c r="CB1010" i="3"/>
  <c r="BR1048" i="3"/>
  <c r="CB1048" i="3"/>
  <c r="BR1006" i="3"/>
  <c r="CB1006" i="3"/>
  <c r="BR1030" i="3"/>
  <c r="CB1030" i="3"/>
  <c r="CD1459" i="3"/>
  <c r="BT1459" i="3"/>
  <c r="BR331" i="3"/>
  <c r="CB331" i="3"/>
  <c r="AQ235" i="3"/>
  <c r="AR235" i="3"/>
  <c r="AS235" i="3"/>
  <c r="AQ1000" i="3"/>
  <c r="AR1000" i="3"/>
  <c r="AS1000" i="3"/>
  <c r="BR333" i="3"/>
  <c r="CB333" i="3"/>
  <c r="AQ1016" i="3"/>
  <c r="AR1016" i="3"/>
  <c r="AS1016" i="3"/>
  <c r="AQ327" i="3"/>
  <c r="AR327" i="3"/>
  <c r="AS327" i="3"/>
  <c r="AR635" i="3"/>
  <c r="AS635" i="3"/>
  <c r="AQ635" i="3"/>
  <c r="BS967" i="3"/>
  <c r="CC967" i="3"/>
  <c r="AQ1040" i="3"/>
  <c r="AR1040" i="3"/>
  <c r="AS1040" i="3"/>
  <c r="AS841" i="3"/>
  <c r="AQ841" i="3"/>
  <c r="AR841" i="3"/>
  <c r="BR1034" i="3"/>
  <c r="CB1034" i="3"/>
  <c r="AR1028" i="3"/>
  <c r="AS1028" i="3"/>
  <c r="AQ1028" i="3"/>
  <c r="BR627" i="3"/>
  <c r="CB627" i="3"/>
  <c r="AS1046" i="3"/>
  <c r="AQ1046" i="3"/>
  <c r="AR1046" i="3"/>
  <c r="BR203" i="3"/>
  <c r="CB203" i="3"/>
  <c r="BR323" i="3"/>
  <c r="CB323" i="3"/>
  <c r="AX1688" i="3"/>
  <c r="AW1688" i="3"/>
  <c r="AQ1014" i="3"/>
  <c r="AR1014" i="3"/>
  <c r="AS1014" i="3"/>
  <c r="AQ361" i="3"/>
  <c r="AR361" i="3"/>
  <c r="AS361" i="3"/>
  <c r="CB992" i="3"/>
  <c r="BR992" i="3"/>
  <c r="AQ1026" i="3"/>
  <c r="AR1026" i="3"/>
  <c r="AS1026" i="3"/>
  <c r="BR1020" i="3"/>
  <c r="CB1020" i="3"/>
  <c r="AQ976" i="3"/>
  <c r="AS976" i="3"/>
  <c r="AR976" i="3"/>
  <c r="AT1708" i="3"/>
  <c r="AU1708" i="3"/>
  <c r="AV1708" i="3"/>
  <c r="AQ1495" i="3"/>
  <c r="AR1495" i="3"/>
  <c r="AS1495" i="3"/>
  <c r="CC1079" i="3"/>
  <c r="BS1079" i="3"/>
  <c r="BR487" i="3"/>
  <c r="CB487" i="3"/>
  <c r="CC1683" i="3"/>
  <c r="BS1683" i="3"/>
  <c r="AQ800" i="3"/>
  <c r="AR800" i="3"/>
  <c r="AS800" i="3"/>
  <c r="AQ736" i="3"/>
  <c r="AR736" i="3"/>
  <c r="AS736" i="3"/>
  <c r="AS467" i="3"/>
  <c r="AQ467" i="3"/>
  <c r="AR467" i="3"/>
  <c r="AU410" i="3"/>
  <c r="AT410" i="3"/>
  <c r="AV410" i="3"/>
  <c r="AQ1608" i="3"/>
  <c r="AR1608" i="3"/>
  <c r="AS1608" i="3"/>
  <c r="AT1283" i="3"/>
  <c r="AU1283" i="3"/>
  <c r="AV1283" i="3"/>
  <c r="BR940" i="3"/>
  <c r="CB940" i="3"/>
  <c r="AR1546" i="3"/>
  <c r="AS1546" i="3"/>
  <c r="AQ1546" i="3"/>
  <c r="AQ1419" i="3"/>
  <c r="AR1419" i="3"/>
  <c r="AS1419" i="3"/>
  <c r="BR1631" i="3"/>
  <c r="CB1631" i="3"/>
  <c r="AW869" i="3"/>
  <c r="AX869" i="3"/>
  <c r="CJ40" i="3"/>
  <c r="BR1650" i="3"/>
  <c r="CB1650" i="3"/>
  <c r="BR1473" i="3"/>
  <c r="CB1473" i="3"/>
  <c r="AS1168" i="3"/>
  <c r="AQ1168" i="3"/>
  <c r="AR1168" i="3"/>
  <c r="AQ979" i="3"/>
  <c r="AR979" i="3"/>
  <c r="AS979" i="3"/>
  <c r="AW779" i="3"/>
  <c r="AX779" i="3"/>
  <c r="AW715" i="3"/>
  <c r="AX715" i="3"/>
  <c r="BR334" i="3"/>
  <c r="CB334" i="3"/>
  <c r="BR230" i="3"/>
  <c r="CB230" i="3"/>
  <c r="AR1394" i="3"/>
  <c r="AS1394" i="3"/>
  <c r="AQ1394" i="3"/>
  <c r="CC1293" i="3"/>
  <c r="BS1293" i="3"/>
  <c r="AW209" i="3"/>
  <c r="AX209" i="3"/>
  <c r="AQ275" i="3"/>
  <c r="AR275" i="3"/>
  <c r="AS275" i="3"/>
  <c r="BR138" i="3"/>
  <c r="CB138" i="3"/>
  <c r="BR74" i="3"/>
  <c r="CB74" i="3"/>
  <c r="BR1709" i="3"/>
  <c r="CB1709" i="3"/>
  <c r="BR277" i="3"/>
  <c r="CB277" i="3"/>
  <c r="AR1534" i="3"/>
  <c r="AS1534" i="3"/>
  <c r="AQ1534" i="3"/>
  <c r="AQ1541" i="3"/>
  <c r="AR1541" i="3"/>
  <c r="AS1541" i="3"/>
  <c r="AQ1385" i="3"/>
  <c r="AR1385" i="3"/>
  <c r="AS1385" i="3"/>
  <c r="AT1287" i="3"/>
  <c r="AU1287" i="3"/>
  <c r="AV1287" i="3"/>
  <c r="BT873" i="3"/>
  <c r="CD873" i="3"/>
  <c r="BR195" i="3"/>
  <c r="CB195" i="3"/>
  <c r="AQ1611" i="3"/>
  <c r="AR1611" i="3"/>
  <c r="AS1611" i="3"/>
  <c r="BR1109" i="3"/>
  <c r="CB1109" i="3"/>
  <c r="AT1081" i="3"/>
  <c r="AU1081" i="3"/>
  <c r="AV1081" i="3"/>
  <c r="AQ888" i="3"/>
  <c r="AR888" i="3"/>
  <c r="AS888" i="3"/>
  <c r="AQ1209" i="3"/>
  <c r="AR1209" i="3"/>
  <c r="AS1209" i="3"/>
  <c r="AQ1145" i="3"/>
  <c r="AR1145" i="3"/>
  <c r="AS1145" i="3"/>
  <c r="BR945" i="3"/>
  <c r="CB945" i="3"/>
  <c r="AS559" i="3"/>
  <c r="AQ559" i="3"/>
  <c r="AR559" i="3"/>
  <c r="AR1718" i="3"/>
  <c r="AS1718" i="3"/>
  <c r="AQ1718" i="3"/>
  <c r="AR1382" i="3"/>
  <c r="AS1382" i="3"/>
  <c r="AQ1382" i="3"/>
  <c r="AT1317" i="3"/>
  <c r="AU1317" i="3"/>
  <c r="AV1317" i="3"/>
  <c r="BR247" i="3"/>
  <c r="CB247" i="3"/>
  <c r="AU1747" i="3"/>
  <c r="AT1747" i="3"/>
  <c r="AV1747" i="3"/>
  <c r="BR1532" i="3"/>
  <c r="CB1532" i="3"/>
  <c r="AW1406" i="3"/>
  <c r="AX1406" i="3"/>
  <c r="AZ1050" i="3"/>
  <c r="AY1050" i="3"/>
  <c r="AQ317" i="3"/>
  <c r="AR317" i="3"/>
  <c r="AS317" i="3"/>
  <c r="CC1702" i="3"/>
  <c r="BS1702" i="3"/>
  <c r="CC638" i="3"/>
  <c r="BS638" i="3"/>
  <c r="BR567" i="3"/>
  <c r="CB567" i="3"/>
  <c r="BR918" i="3"/>
  <c r="CB918" i="3"/>
  <c r="BT836" i="3"/>
  <c r="CD836" i="3"/>
  <c r="BR136" i="3"/>
  <c r="CB136" i="3"/>
  <c r="BR72" i="3"/>
  <c r="CB72" i="3"/>
  <c r="AU1517" i="3"/>
  <c r="AT1517" i="3"/>
  <c r="AV1517" i="3"/>
  <c r="BR59" i="3"/>
  <c r="CB59" i="3"/>
  <c r="BR135" i="3"/>
  <c r="CB135" i="3"/>
  <c r="BR57" i="3"/>
  <c r="CB57" i="3"/>
  <c r="AQ924" i="3"/>
  <c r="AR924" i="3"/>
  <c r="AS924" i="3"/>
  <c r="AQ860" i="3"/>
  <c r="AR860" i="3"/>
  <c r="AS860" i="3"/>
  <c r="AR360" i="3"/>
  <c r="AS360" i="3"/>
  <c r="AQ360" i="3"/>
  <c r="AR256" i="3"/>
  <c r="AS256" i="3"/>
  <c r="AQ256" i="3"/>
  <c r="CB38" i="3"/>
  <c r="BR38" i="3"/>
  <c r="BR1388" i="3"/>
  <c r="CB1388" i="3"/>
  <c r="AS1221" i="3"/>
  <c r="AR1221" i="3"/>
  <c r="AQ1221" i="3"/>
  <c r="AW911" i="3"/>
  <c r="AX911" i="3"/>
  <c r="AQ426" i="3"/>
  <c r="AR426" i="3"/>
  <c r="AS426" i="3"/>
  <c r="AR1660" i="3"/>
  <c r="AS1660" i="3"/>
  <c r="AQ1660" i="3"/>
  <c r="BR1181" i="3"/>
  <c r="CB1181" i="3"/>
  <c r="BR1117" i="3"/>
  <c r="CB1117" i="3"/>
  <c r="AW817" i="3"/>
  <c r="AX817" i="3"/>
  <c r="AW753" i="3"/>
  <c r="AX753" i="3"/>
  <c r="AW689" i="3"/>
  <c r="AX689" i="3"/>
  <c r="AT1752" i="3"/>
  <c r="AU1752" i="3"/>
  <c r="AV1752" i="3"/>
  <c r="BT1470" i="3"/>
  <c r="CD1470" i="3"/>
  <c r="CC1259" i="3"/>
  <c r="BS1259" i="3"/>
  <c r="AQ1111" i="3"/>
  <c r="AR1111" i="3"/>
  <c r="AS1111" i="3"/>
  <c r="BR589" i="3"/>
  <c r="CB589" i="3"/>
  <c r="BR63" i="3"/>
  <c r="CB63" i="3"/>
  <c r="BR137" i="3"/>
  <c r="CB137" i="3"/>
  <c r="BR1447" i="3"/>
  <c r="CB1447" i="3"/>
  <c r="AQ1278" i="3"/>
  <c r="AR1278" i="3"/>
  <c r="AS1278" i="3"/>
  <c r="BR930" i="3"/>
  <c r="CB930" i="3"/>
  <c r="BR866" i="3"/>
  <c r="CB866" i="3"/>
  <c r="BR527" i="3"/>
  <c r="CB527" i="3"/>
  <c r="AR1597" i="3"/>
  <c r="AS1597" i="3"/>
  <c r="AQ1597" i="3"/>
  <c r="AQ217" i="3"/>
  <c r="AR217" i="3"/>
  <c r="AS217" i="3"/>
  <c r="AQ202" i="3"/>
  <c r="AR202" i="3"/>
  <c r="AS202" i="3"/>
  <c r="AS131" i="3"/>
  <c r="AQ131" i="3"/>
  <c r="AR131" i="3"/>
  <c r="BR1509" i="3"/>
  <c r="CB1509" i="3"/>
  <c r="CC1331" i="3"/>
  <c r="BS1331" i="3"/>
  <c r="BR1172" i="3"/>
  <c r="CB1172" i="3"/>
  <c r="CC1114" i="3"/>
  <c r="BS1114" i="3"/>
  <c r="BR375" i="3"/>
  <c r="CB375" i="3"/>
  <c r="CC1574" i="3"/>
  <c r="BS1574" i="3"/>
  <c r="BT815" i="3"/>
  <c r="CD815" i="3"/>
  <c r="BT751" i="3"/>
  <c r="CD751" i="3"/>
  <c r="BT687" i="3"/>
  <c r="CD687" i="3"/>
  <c r="CD625" i="3"/>
  <c r="BT625" i="3"/>
  <c r="AU1753" i="3"/>
  <c r="AV1753" i="3"/>
  <c r="AT1753" i="3"/>
  <c r="BR1224" i="3"/>
  <c r="CB1224" i="3"/>
  <c r="BR610" i="3"/>
  <c r="CB610" i="3"/>
  <c r="BR492" i="3"/>
  <c r="CB492" i="3"/>
  <c r="BR352" i="3"/>
  <c r="CB352" i="3"/>
  <c r="BR244" i="3"/>
  <c r="CB244" i="3"/>
  <c r="AQ1697" i="3"/>
  <c r="AR1697" i="3"/>
  <c r="AS1697" i="3"/>
  <c r="CC1333" i="3"/>
  <c r="BS1333" i="3"/>
  <c r="BR1218" i="3"/>
  <c r="CB1218" i="3"/>
  <c r="AS539" i="3"/>
  <c r="AQ539" i="3"/>
  <c r="AR539" i="3"/>
  <c r="BR1690" i="3"/>
  <c r="CB1690" i="3"/>
  <c r="CC1299" i="3"/>
  <c r="BS1299" i="3"/>
  <c r="AR1554" i="3"/>
  <c r="AS1554" i="3"/>
  <c r="AQ1554" i="3"/>
  <c r="CC1324" i="3"/>
  <c r="BS1324" i="3"/>
  <c r="AQ1266" i="3"/>
  <c r="AR1266" i="3"/>
  <c r="AS1266" i="3"/>
  <c r="CB25" i="3"/>
  <c r="BR25" i="3"/>
  <c r="CC977" i="3"/>
  <c r="BS977" i="3"/>
  <c r="BT893" i="3"/>
  <c r="CD893" i="3"/>
  <c r="BT986" i="3"/>
  <c r="CD986" i="3"/>
  <c r="AQ414" i="3"/>
  <c r="AR414" i="3"/>
  <c r="AS414" i="3"/>
  <c r="BT819" i="3"/>
  <c r="CD819" i="3"/>
  <c r="BT755" i="3"/>
  <c r="CD755" i="3"/>
  <c r="BT691" i="3"/>
  <c r="CD691" i="3"/>
  <c r="CC1687" i="3"/>
  <c r="BS1687" i="3"/>
  <c r="BR624" i="3"/>
  <c r="CB624" i="3"/>
  <c r="CC1647" i="3"/>
  <c r="BS1647" i="3"/>
  <c r="BR283" i="3"/>
  <c r="CB283" i="3"/>
  <c r="BR1449" i="3"/>
  <c r="CB1449" i="3"/>
  <c r="BR1316" i="3"/>
  <c r="CB1316" i="3"/>
  <c r="BR1252" i="3"/>
  <c r="CB1252" i="3"/>
  <c r="BR1588" i="3"/>
  <c r="CB1588" i="3"/>
  <c r="AQ223" i="3"/>
  <c r="AR223" i="3"/>
  <c r="AS223" i="3"/>
  <c r="AR35" i="3"/>
  <c r="AQ35" i="3"/>
  <c r="AS35" i="3"/>
  <c r="CC1414" i="3"/>
  <c r="BS1414" i="3"/>
  <c r="BR1166" i="3"/>
  <c r="CB1166" i="3"/>
  <c r="CC1017" i="3"/>
  <c r="BS1017" i="3"/>
  <c r="AS593" i="3"/>
  <c r="AQ593" i="3"/>
  <c r="AR593" i="3"/>
  <c r="AQ1565" i="3"/>
  <c r="AR1565" i="3"/>
  <c r="AS1565" i="3"/>
  <c r="AT1456" i="3"/>
  <c r="AU1456" i="3"/>
  <c r="AV1456" i="3"/>
  <c r="AQ1361" i="3"/>
  <c r="AR1361" i="3"/>
  <c r="AS1361" i="3"/>
  <c r="BT929" i="3"/>
  <c r="CD929" i="3"/>
  <c r="BT865" i="3"/>
  <c r="CD865" i="3"/>
  <c r="AS23" i="3"/>
  <c r="AQ23" i="3"/>
  <c r="AR23" i="3"/>
  <c r="AU1570" i="3"/>
  <c r="AT1570" i="3"/>
  <c r="AV1570" i="3"/>
  <c r="AQ928" i="3"/>
  <c r="AR928" i="3"/>
  <c r="AS928" i="3"/>
  <c r="AQ864" i="3"/>
  <c r="AR864" i="3"/>
  <c r="AS864" i="3"/>
  <c r="BR1629" i="3"/>
  <c r="CB1629" i="3"/>
  <c r="AV1522" i="3"/>
  <c r="AU1522" i="3"/>
  <c r="AT1522" i="3"/>
  <c r="AT644" i="3"/>
  <c r="AU644" i="3"/>
  <c r="AV644" i="3"/>
  <c r="BR478" i="3"/>
  <c r="CB478" i="3"/>
  <c r="BR354" i="3"/>
  <c r="CB354" i="3"/>
  <c r="BR246" i="3"/>
  <c r="CB246" i="3"/>
  <c r="BR197" i="3"/>
  <c r="CB197" i="3"/>
  <c r="BR1169" i="3"/>
  <c r="CB1169" i="3"/>
  <c r="AQ301" i="3"/>
  <c r="AR301" i="3"/>
  <c r="AS301" i="3"/>
  <c r="BR1358" i="3"/>
  <c r="CB1358" i="3"/>
  <c r="AQ1095" i="3"/>
  <c r="AS1095" i="3"/>
  <c r="AR1095" i="3"/>
  <c r="AT605" i="3"/>
  <c r="AU605" i="3"/>
  <c r="AV605" i="3"/>
  <c r="AV669" i="3"/>
  <c r="AU669" i="3"/>
  <c r="AT669" i="3"/>
  <c r="BS1731" i="3"/>
  <c r="CC1731" i="3"/>
  <c r="AT1490" i="3"/>
  <c r="AU1490" i="3"/>
  <c r="AV1490" i="3"/>
  <c r="CC603" i="3"/>
  <c r="BS603" i="3"/>
  <c r="BR1162" i="3"/>
  <c r="CB1162" i="3"/>
  <c r="BR878" i="3"/>
  <c r="CB878" i="3"/>
  <c r="AQ1365" i="3"/>
  <c r="AR1365" i="3"/>
  <c r="AS1365" i="3"/>
  <c r="AT1247" i="3"/>
  <c r="AU1247" i="3"/>
  <c r="AV1247" i="3"/>
  <c r="AS485" i="3"/>
  <c r="AQ485" i="3"/>
  <c r="AR485" i="3"/>
  <c r="BR457" i="3"/>
  <c r="CB457" i="3"/>
  <c r="CC1677" i="3"/>
  <c r="BS1677" i="3"/>
  <c r="BR884" i="3"/>
  <c r="CB884" i="3"/>
  <c r="AU1776" i="3"/>
  <c r="AV1776" i="3"/>
  <c r="AT1776" i="3"/>
  <c r="BR1348" i="3"/>
  <c r="CB1348" i="3"/>
  <c r="BT919" i="3"/>
  <c r="CD919" i="3"/>
  <c r="BT417" i="3"/>
  <c r="CD417" i="3"/>
  <c r="AR1652" i="3"/>
  <c r="AS1652" i="3"/>
  <c r="AQ1652" i="3"/>
  <c r="AQ1205" i="3"/>
  <c r="AR1205" i="3"/>
  <c r="AS1205" i="3"/>
  <c r="AQ1141" i="3"/>
  <c r="AR1141" i="3"/>
  <c r="AS1141" i="3"/>
  <c r="AT1031" i="3"/>
  <c r="AU1031" i="3"/>
  <c r="AV1031" i="3"/>
  <c r="BR564" i="3"/>
  <c r="CB564" i="3"/>
  <c r="AS529" i="3"/>
  <c r="AQ529" i="3"/>
  <c r="AR529" i="3"/>
  <c r="AQ1590" i="3"/>
  <c r="AR1590" i="3"/>
  <c r="AS1590" i="3"/>
  <c r="BR959" i="3"/>
  <c r="CB959" i="3"/>
  <c r="BR949" i="3"/>
  <c r="CB949" i="3"/>
  <c r="AQ684" i="3"/>
  <c r="AR684" i="3"/>
  <c r="AS684" i="3"/>
  <c r="AQ1547" i="3"/>
  <c r="AR1547" i="3"/>
  <c r="AS1547" i="3"/>
  <c r="BR227" i="3"/>
  <c r="CB227" i="3"/>
  <c r="BR113" i="3"/>
  <c r="CB113" i="3"/>
  <c r="BR1760" i="3"/>
  <c r="CB1760" i="3"/>
  <c r="CD966" i="3"/>
  <c r="BT966" i="3"/>
  <c r="BR573" i="3"/>
  <c r="CB573" i="3"/>
  <c r="BR351" i="3"/>
  <c r="CB351" i="3"/>
  <c r="BR989" i="3"/>
  <c r="CB989" i="3"/>
  <c r="AQ540" i="3"/>
  <c r="AR540" i="3"/>
  <c r="AS540" i="3"/>
  <c r="BR493" i="3"/>
  <c r="CB493" i="3"/>
  <c r="AR316" i="3"/>
  <c r="AS316" i="3"/>
  <c r="AQ316" i="3"/>
  <c r="BR497" i="3"/>
  <c r="CB497" i="3"/>
  <c r="BR1711" i="3"/>
  <c r="CB1711" i="3"/>
  <c r="AW813" i="3"/>
  <c r="AX813" i="3"/>
  <c r="AW749" i="3"/>
  <c r="AX749" i="3"/>
  <c r="AW685" i="3"/>
  <c r="AX685" i="3"/>
  <c r="AQ253" i="3"/>
  <c r="AR253" i="3"/>
  <c r="AS253" i="3"/>
  <c r="BR1713" i="3"/>
  <c r="CB1713" i="3"/>
  <c r="CC1640" i="3"/>
  <c r="BS1640" i="3"/>
  <c r="CC648" i="3"/>
  <c r="BS648" i="3"/>
  <c r="BR381" i="3"/>
  <c r="CB381" i="3"/>
  <c r="BR69" i="3"/>
  <c r="CB69" i="3"/>
  <c r="BR141" i="3"/>
  <c r="CB141" i="3"/>
  <c r="BR71" i="3"/>
  <c r="CB71" i="3"/>
  <c r="AQ1290" i="3"/>
  <c r="AR1290" i="3"/>
  <c r="AS1290" i="3"/>
  <c r="BR778" i="3"/>
  <c r="CB778" i="3"/>
  <c r="BR714" i="3"/>
  <c r="CB714" i="3"/>
  <c r="BR249" i="3"/>
  <c r="CB249" i="3"/>
  <c r="AS1215" i="3"/>
  <c r="AR1215" i="3"/>
  <c r="AQ1215" i="3"/>
  <c r="AQ506" i="3"/>
  <c r="AR506" i="3"/>
  <c r="AS506" i="3"/>
  <c r="AR374" i="3"/>
  <c r="AS374" i="3"/>
  <c r="AQ374" i="3"/>
  <c r="AR258" i="3"/>
  <c r="AS258" i="3"/>
  <c r="AQ258" i="3"/>
  <c r="AQ385" i="3"/>
  <c r="AR385" i="3"/>
  <c r="AS385" i="3"/>
  <c r="BR1195" i="3"/>
  <c r="CB1195" i="3"/>
  <c r="BR1131" i="3"/>
  <c r="CB1131" i="3"/>
  <c r="AQ1625" i="3"/>
  <c r="AR1625" i="3"/>
  <c r="AS1625" i="3"/>
  <c r="BR1351" i="3"/>
  <c r="CB1351" i="3"/>
  <c r="CC1051" i="3"/>
  <c r="BS1051" i="3"/>
  <c r="BR502" i="3"/>
  <c r="CB502" i="3"/>
  <c r="AQ1465" i="3"/>
  <c r="AR1465" i="3"/>
  <c r="AS1465" i="3"/>
  <c r="AU1733" i="3"/>
  <c r="AV1733" i="3"/>
  <c r="AT1733" i="3"/>
  <c r="AQ1308" i="3"/>
  <c r="AR1308" i="3"/>
  <c r="AS1308" i="3"/>
  <c r="AQ1242" i="3"/>
  <c r="AR1242" i="3"/>
  <c r="AS1242" i="3"/>
  <c r="AQ1580" i="3"/>
  <c r="AS1580" i="3"/>
  <c r="AR1580" i="3"/>
  <c r="BR533" i="3"/>
  <c r="CB533" i="3"/>
  <c r="BR1206" i="3"/>
  <c r="CB1206" i="3"/>
  <c r="BR1142" i="3"/>
  <c r="CB1142" i="3"/>
  <c r="BR790" i="3"/>
  <c r="CB790" i="3"/>
  <c r="BR726" i="3"/>
  <c r="CB726" i="3"/>
  <c r="AS463" i="3"/>
  <c r="AQ463" i="3"/>
  <c r="AR463" i="3"/>
  <c r="BR156" i="3"/>
  <c r="CB156" i="3"/>
  <c r="BR92" i="3"/>
  <c r="CB92" i="3"/>
  <c r="BR1695" i="3"/>
  <c r="CB1695" i="3"/>
  <c r="BR1654" i="3"/>
  <c r="CB1654" i="3"/>
  <c r="AT1508" i="3"/>
  <c r="AU1508" i="3"/>
  <c r="AV1508" i="3"/>
  <c r="AQ1175" i="3"/>
  <c r="AR1175" i="3"/>
  <c r="AS1175" i="3"/>
  <c r="AR380" i="3"/>
  <c r="AS380" i="3"/>
  <c r="AQ380" i="3"/>
  <c r="AR276" i="3"/>
  <c r="AS276" i="3"/>
  <c r="AQ276" i="3"/>
  <c r="AR207" i="3"/>
  <c r="AS207" i="3"/>
  <c r="AQ207" i="3"/>
  <c r="AT676" i="3"/>
  <c r="AU676" i="3"/>
  <c r="AV676" i="3"/>
  <c r="BR526" i="3"/>
  <c r="CB526" i="3"/>
  <c r="BT391" i="3"/>
  <c r="CD391" i="3"/>
  <c r="BR290" i="3"/>
  <c r="CB290" i="3"/>
  <c r="CC1744" i="3"/>
  <c r="BS1744" i="3"/>
  <c r="CC1053" i="3"/>
  <c r="BS1053" i="3"/>
  <c r="AR935" i="3"/>
  <c r="AS935" i="3"/>
  <c r="AQ935" i="3"/>
  <c r="BR192" i="3"/>
  <c r="CB192" i="3"/>
  <c r="BR1421" i="3"/>
  <c r="CB1421" i="3"/>
  <c r="BR1288" i="3"/>
  <c r="CB1288" i="3"/>
  <c r="AS1235" i="3"/>
  <c r="AQ1235" i="3"/>
  <c r="AR1235" i="3"/>
  <c r="AR957" i="3"/>
  <c r="AS957" i="3"/>
  <c r="AQ957" i="3"/>
  <c r="AQ608" i="3"/>
  <c r="AR608" i="3"/>
  <c r="AS608" i="3"/>
  <c r="AQ488" i="3"/>
  <c r="AR488" i="3"/>
  <c r="AS488" i="3"/>
  <c r="BR577" i="3"/>
  <c r="CB577" i="3"/>
  <c r="AQ166" i="3"/>
  <c r="AR166" i="3"/>
  <c r="AS166" i="3"/>
  <c r="AQ102" i="3"/>
  <c r="AR102" i="3"/>
  <c r="AS102" i="3"/>
  <c r="CC1265" i="3"/>
  <c r="BS1265" i="3"/>
  <c r="AU1778" i="3"/>
  <c r="AV1778" i="3"/>
  <c r="AT1778" i="3"/>
  <c r="BR1154" i="3"/>
  <c r="CB1154" i="3"/>
  <c r="BR821" i="3"/>
  <c r="CB821" i="3"/>
  <c r="AR1756" i="3"/>
  <c r="AQ1756" i="3"/>
  <c r="AS1756" i="3"/>
  <c r="BR1529" i="3"/>
  <c r="CB1529" i="3"/>
  <c r="AQ1389" i="3"/>
  <c r="AR1389" i="3"/>
  <c r="AS1389" i="3"/>
  <c r="BR1236" i="3"/>
  <c r="CB1236" i="3"/>
  <c r="BR1068" i="3"/>
  <c r="CB1068" i="3"/>
  <c r="CB447" i="3"/>
  <c r="BR447" i="3"/>
  <c r="AQ293" i="3"/>
  <c r="AR293" i="3"/>
  <c r="AS293" i="3"/>
  <c r="CC1700" i="3"/>
  <c r="BS1700" i="3"/>
  <c r="BR1507" i="3"/>
  <c r="CB1507" i="3"/>
  <c r="AQ606" i="3"/>
  <c r="AR606" i="3"/>
  <c r="AS606" i="3"/>
  <c r="AQ484" i="3"/>
  <c r="AR484" i="3"/>
  <c r="AS484" i="3"/>
  <c r="AR376" i="3"/>
  <c r="AS376" i="3"/>
  <c r="AQ376" i="3"/>
  <c r="AX265" i="3"/>
  <c r="AW265" i="3"/>
  <c r="BR219" i="3"/>
  <c r="CB219" i="3"/>
  <c r="AR1715" i="3"/>
  <c r="AQ1715" i="3"/>
  <c r="AS1715" i="3"/>
  <c r="CC1521" i="3"/>
  <c r="BS1521" i="3"/>
  <c r="BR1330" i="3"/>
  <c r="CB1330" i="3"/>
  <c r="BR965" i="3"/>
  <c r="CB965" i="3"/>
  <c r="AQ788" i="3"/>
  <c r="AR788" i="3"/>
  <c r="AS788" i="3"/>
  <c r="AQ724" i="3"/>
  <c r="AR724" i="3"/>
  <c r="AS724" i="3"/>
  <c r="BR576" i="3"/>
  <c r="CB576" i="3"/>
  <c r="AS565" i="3"/>
  <c r="AQ565" i="3"/>
  <c r="AR565" i="3"/>
  <c r="AQ285" i="3"/>
  <c r="AR285" i="3"/>
  <c r="AS285" i="3"/>
  <c r="AT1013" i="3"/>
  <c r="AU1013" i="3"/>
  <c r="AV1013" i="3"/>
  <c r="AU1774" i="3"/>
  <c r="AV1774" i="3"/>
  <c r="AT1774" i="3"/>
  <c r="AR1088" i="3"/>
  <c r="AS1088" i="3"/>
  <c r="AQ1088" i="3"/>
  <c r="BT988" i="3"/>
  <c r="CD988" i="3"/>
  <c r="AQ514" i="3"/>
  <c r="AR514" i="3"/>
  <c r="AS514" i="3"/>
  <c r="CB443" i="3"/>
  <c r="BR443" i="3"/>
  <c r="AR226" i="3"/>
  <c r="AS226" i="3"/>
  <c r="AQ226" i="3"/>
  <c r="CC652" i="3"/>
  <c r="BS652" i="3"/>
  <c r="CB44" i="3"/>
  <c r="BR44" i="3"/>
  <c r="AR1352" i="3"/>
  <c r="AS1352" i="3"/>
  <c r="AQ1352" i="3"/>
  <c r="BR1233" i="3"/>
  <c r="CB1233" i="3"/>
  <c r="AR1058" i="3"/>
  <c r="AS1058" i="3"/>
  <c r="AQ1058" i="3"/>
  <c r="BT931" i="3"/>
  <c r="CD931" i="3"/>
  <c r="BT867" i="3"/>
  <c r="CD867" i="3"/>
  <c r="BT629" i="3"/>
  <c r="CD629" i="3"/>
  <c r="BS402" i="3"/>
  <c r="CC402" i="3"/>
  <c r="BS1771" i="3"/>
  <c r="CC1771" i="3"/>
  <c r="AQ1649" i="3"/>
  <c r="AS1649" i="3"/>
  <c r="AR1649" i="3"/>
  <c r="AW805" i="3"/>
  <c r="AX805" i="3"/>
  <c r="AW741" i="3"/>
  <c r="AX741" i="3"/>
  <c r="BR824" i="3"/>
  <c r="CB824" i="3"/>
  <c r="BR760" i="3"/>
  <c r="CB760" i="3"/>
  <c r="BR696" i="3"/>
  <c r="CB696" i="3"/>
  <c r="BS1735" i="3"/>
  <c r="CC1735" i="3"/>
  <c r="AQ1600" i="3"/>
  <c r="AR1600" i="3"/>
  <c r="AS1600" i="3"/>
  <c r="BR371" i="3"/>
  <c r="CB371" i="3"/>
  <c r="BR165" i="3"/>
  <c r="CB165" i="3"/>
  <c r="BR101" i="3"/>
  <c r="CB101" i="3"/>
  <c r="AR1461" i="3"/>
  <c r="AQ1461" i="3"/>
  <c r="AS1461" i="3"/>
  <c r="AQ786" i="3"/>
  <c r="AR786" i="3"/>
  <c r="AS786" i="3"/>
  <c r="AQ722" i="3"/>
  <c r="AR722" i="3"/>
  <c r="AS722" i="3"/>
  <c r="CC1706" i="3"/>
  <c r="BS1706" i="3"/>
  <c r="AQ490" i="3"/>
  <c r="AR490" i="3"/>
  <c r="AS490" i="3"/>
  <c r="AR358" i="3"/>
  <c r="AS358" i="3"/>
  <c r="AQ358" i="3"/>
  <c r="AR242" i="3"/>
  <c r="AS242" i="3"/>
  <c r="AQ242" i="3"/>
  <c r="BS1734" i="3"/>
  <c r="CC1734" i="3"/>
  <c r="CC1568" i="3"/>
  <c r="BS1568" i="3"/>
  <c r="AS1208" i="3"/>
  <c r="AQ1208" i="3"/>
  <c r="AR1208" i="3"/>
  <c r="AS1144" i="3"/>
  <c r="AQ1144" i="3"/>
  <c r="AR1144" i="3"/>
  <c r="BR1171" i="3"/>
  <c r="CB1171" i="3"/>
  <c r="BR1097" i="3"/>
  <c r="CB1097" i="3"/>
  <c r="BR1712" i="3"/>
  <c r="CB1712" i="3"/>
  <c r="CC1630" i="3"/>
  <c r="BS1630" i="3"/>
  <c r="AQ1375" i="3"/>
  <c r="AR1375" i="3"/>
  <c r="AS1375" i="3"/>
  <c r="BR1086" i="3"/>
  <c r="CB1086" i="3"/>
  <c r="AQ962" i="3"/>
  <c r="AR962" i="3"/>
  <c r="AS962" i="3"/>
  <c r="AQ582" i="3"/>
  <c r="AR582" i="3"/>
  <c r="AS582" i="3"/>
  <c r="AQ454" i="3"/>
  <c r="AR454" i="3"/>
  <c r="AS454" i="3"/>
  <c r="AR370" i="3"/>
  <c r="AS370" i="3"/>
  <c r="AQ370" i="3"/>
  <c r="AR266" i="3"/>
  <c r="AS266" i="3"/>
  <c r="AQ266" i="3"/>
  <c r="BR61" i="3"/>
  <c r="CB61" i="3"/>
  <c r="BR581" i="3"/>
  <c r="CB581" i="3"/>
  <c r="BR465" i="3"/>
  <c r="CB465" i="3"/>
  <c r="BT1410" i="3"/>
  <c r="CD1410" i="3"/>
  <c r="BR1336" i="3"/>
  <c r="CB1336" i="3"/>
  <c r="BS649" i="3"/>
  <c r="CC649" i="3"/>
  <c r="CC1091" i="3"/>
  <c r="BS1091" i="3"/>
  <c r="BR146" i="3"/>
  <c r="CB146" i="3"/>
  <c r="BR82" i="3"/>
  <c r="CB82" i="3"/>
  <c r="BR1717" i="3"/>
  <c r="CB1717" i="3"/>
  <c r="BR1542" i="3"/>
  <c r="CB1542" i="3"/>
  <c r="BR798" i="3"/>
  <c r="CB798" i="3"/>
  <c r="BR734" i="3"/>
  <c r="CB734" i="3"/>
  <c r="BR180" i="3"/>
  <c r="CB180" i="3"/>
  <c r="BR116" i="3"/>
  <c r="CB116" i="3"/>
  <c r="BR50" i="3"/>
  <c r="CB50" i="3"/>
  <c r="AT1303" i="3"/>
  <c r="AU1303" i="3"/>
  <c r="AV1303" i="3"/>
  <c r="AT1035" i="3"/>
  <c r="AU1035" i="3"/>
  <c r="AV1035" i="3"/>
  <c r="BS679" i="3"/>
  <c r="CC679" i="3"/>
  <c r="CD617" i="3"/>
  <c r="BT617" i="3"/>
  <c r="AU1738" i="3"/>
  <c r="AT1738" i="3"/>
  <c r="AV1738" i="3"/>
  <c r="AQ1183" i="3"/>
  <c r="AR1183" i="3"/>
  <c r="AS1183" i="3"/>
  <c r="AQ1119" i="3"/>
  <c r="AR1119" i="3"/>
  <c r="AS1119" i="3"/>
  <c r="AR392" i="3"/>
  <c r="AS392" i="3"/>
  <c r="AQ392" i="3"/>
  <c r="AR292" i="3"/>
  <c r="AS292" i="3"/>
  <c r="AQ292" i="3"/>
  <c r="AR1716" i="3"/>
  <c r="AS1716" i="3"/>
  <c r="AQ1716" i="3"/>
  <c r="BR835" i="3"/>
  <c r="CB835" i="3"/>
  <c r="AS1710" i="3"/>
  <c r="AQ1710" i="3"/>
  <c r="AR1710" i="3"/>
  <c r="AR951" i="3"/>
  <c r="AS951" i="3"/>
  <c r="AQ951" i="3"/>
  <c r="AR1609" i="3"/>
  <c r="AS1609" i="3"/>
  <c r="AQ1609" i="3"/>
  <c r="BR1445" i="3"/>
  <c r="CB1445" i="3"/>
  <c r="BR1312" i="3"/>
  <c r="CB1312" i="3"/>
  <c r="BR1248" i="3"/>
  <c r="CB1248" i="3"/>
  <c r="AQ948" i="3"/>
  <c r="AR948" i="3"/>
  <c r="AS948" i="3"/>
  <c r="BR536" i="3"/>
  <c r="CB536" i="3"/>
  <c r="AQ142" i="3"/>
  <c r="AR142" i="3"/>
  <c r="AS142" i="3"/>
  <c r="AQ78" i="3"/>
  <c r="AR78" i="3"/>
  <c r="AS78" i="3"/>
  <c r="CC1281" i="3"/>
  <c r="BS1281" i="3"/>
  <c r="AT1773" i="3"/>
  <c r="AU1773" i="3"/>
  <c r="AV1773" i="3"/>
  <c r="AQ160" i="3"/>
  <c r="AR160" i="3"/>
  <c r="AS160" i="3"/>
  <c r="AQ96" i="3"/>
  <c r="AR96" i="3"/>
  <c r="AS96" i="3"/>
  <c r="AQ1553" i="3"/>
  <c r="AR1553" i="3"/>
  <c r="AS1553" i="3"/>
  <c r="AS159" i="3"/>
  <c r="AQ159" i="3"/>
  <c r="AR159" i="3"/>
  <c r="AS95" i="3"/>
  <c r="AQ95" i="3"/>
  <c r="AR95" i="3"/>
  <c r="AR324" i="3"/>
  <c r="AS324" i="3"/>
  <c r="AQ324" i="3"/>
  <c r="AR216" i="3"/>
  <c r="AS216" i="3"/>
  <c r="AQ216" i="3"/>
  <c r="AQ981" i="3"/>
  <c r="AR981" i="3"/>
  <c r="AS981" i="3"/>
  <c r="BR1499" i="3"/>
  <c r="CB1499" i="3"/>
  <c r="AW968" i="3"/>
  <c r="AX968" i="3"/>
  <c r="AW761" i="3"/>
  <c r="AX761" i="3"/>
  <c r="AW697" i="3"/>
  <c r="AX697" i="3"/>
  <c r="AS455" i="3"/>
  <c r="AQ455" i="3"/>
  <c r="AR455" i="3"/>
  <c r="BT1094" i="3"/>
  <c r="CD1094" i="3"/>
  <c r="AS545" i="3"/>
  <c r="AQ545" i="3"/>
  <c r="AR545" i="3"/>
  <c r="AQ1659" i="3"/>
  <c r="AR1659" i="3"/>
  <c r="AS1659" i="3"/>
  <c r="AT1275" i="3"/>
  <c r="AU1275" i="3"/>
  <c r="AV1275" i="3"/>
  <c r="CC654" i="3"/>
  <c r="BS654" i="3"/>
  <c r="AQ1423" i="3"/>
  <c r="AR1423" i="3"/>
  <c r="AS1423" i="3"/>
  <c r="BR1286" i="3"/>
  <c r="CB1286" i="3"/>
  <c r="AT1027" i="3"/>
  <c r="AU1027" i="3"/>
  <c r="AV1027" i="3"/>
  <c r="BT832" i="3"/>
  <c r="CD832" i="3"/>
  <c r="AT1728" i="3"/>
  <c r="AU1728" i="3"/>
  <c r="AV1728" i="3"/>
  <c r="BR193" i="3"/>
  <c r="CB193" i="3"/>
  <c r="AS155" i="3"/>
  <c r="AQ155" i="3"/>
  <c r="AR155" i="3"/>
  <c r="AS91" i="3"/>
  <c r="AQ91" i="3"/>
  <c r="AR91" i="3"/>
  <c r="BR1196" i="3"/>
  <c r="CB1196" i="3"/>
  <c r="BR1132" i="3"/>
  <c r="CB1132" i="3"/>
  <c r="AQ964" i="3"/>
  <c r="AR964" i="3"/>
  <c r="AS964" i="3"/>
  <c r="BR481" i="3"/>
  <c r="CB481" i="3"/>
  <c r="BR1729" i="3"/>
  <c r="CB1729" i="3"/>
  <c r="BR1583" i="3"/>
  <c r="CB1583" i="3"/>
  <c r="AR1376" i="3"/>
  <c r="AS1376" i="3"/>
  <c r="AQ1376" i="3"/>
  <c r="BR1379" i="3"/>
  <c r="CB1379" i="3"/>
  <c r="AW978" i="3"/>
  <c r="AX978" i="3"/>
  <c r="AW875" i="3"/>
  <c r="AX875" i="3"/>
  <c r="BT775" i="3"/>
  <c r="CD775" i="3"/>
  <c r="BT711" i="3"/>
  <c r="CD711" i="3"/>
  <c r="AQ287" i="3"/>
  <c r="AR287" i="3"/>
  <c r="AS287" i="3"/>
  <c r="AQ858" i="3"/>
  <c r="AR858" i="3"/>
  <c r="AS858" i="3"/>
  <c r="AQ466" i="3"/>
  <c r="AR466" i="3"/>
  <c r="AS466" i="3"/>
  <c r="AR382" i="3"/>
  <c r="AS382" i="3"/>
  <c r="AQ382" i="3"/>
  <c r="BR196" i="3"/>
  <c r="CB196" i="3"/>
  <c r="BR1398" i="3"/>
  <c r="CB1398" i="3"/>
  <c r="AU1104" i="3"/>
  <c r="AT1104" i="3"/>
  <c r="AV1104" i="3"/>
  <c r="AQ874" i="3"/>
  <c r="AR874" i="3"/>
  <c r="AS874" i="3"/>
  <c r="BR498" i="3"/>
  <c r="CB498" i="3"/>
  <c r="AQ1485" i="3"/>
  <c r="AR1485" i="3"/>
  <c r="AS1485" i="3"/>
  <c r="AR1066" i="3"/>
  <c r="AS1066" i="3"/>
  <c r="AQ1066" i="3"/>
  <c r="AW631" i="3"/>
  <c r="AX631" i="3"/>
  <c r="BR1479" i="3"/>
  <c r="CB1479" i="3"/>
  <c r="AT1049" i="3"/>
  <c r="AU1049" i="3"/>
  <c r="AV1049" i="3"/>
  <c r="CB32" i="3"/>
  <c r="BR32" i="3"/>
  <c r="AT1523" i="3"/>
  <c r="AU1523" i="3"/>
  <c r="AV1523" i="3"/>
  <c r="BR784" i="3"/>
  <c r="CB784" i="3"/>
  <c r="BR720" i="3"/>
  <c r="CB720" i="3"/>
  <c r="BR511" i="3"/>
  <c r="CB511" i="3"/>
  <c r="AQ1543" i="3"/>
  <c r="AR1543" i="3"/>
  <c r="AS1543" i="3"/>
  <c r="CC1315" i="3"/>
  <c r="BS1315" i="3"/>
  <c r="AU1105" i="3"/>
  <c r="AT1105" i="3"/>
  <c r="AV1105" i="3"/>
  <c r="BR501" i="3"/>
  <c r="CB501" i="3"/>
  <c r="BR1562" i="3"/>
  <c r="CB1562" i="3"/>
  <c r="AQ1435" i="3"/>
  <c r="AR1435" i="3"/>
  <c r="AS1435" i="3"/>
  <c r="AW917" i="3"/>
  <c r="AX917" i="3"/>
  <c r="BR1489" i="3"/>
  <c r="CB1489" i="3"/>
  <c r="BR1152" i="3"/>
  <c r="CB1152" i="3"/>
  <c r="AQ973" i="3"/>
  <c r="AR973" i="3"/>
  <c r="AS973" i="3"/>
  <c r="AW1466" i="3"/>
  <c r="AX1466" i="3"/>
  <c r="BR826" i="3"/>
  <c r="CB826" i="3"/>
  <c r="BT763" i="3"/>
  <c r="CD763" i="3"/>
  <c r="BT699" i="3"/>
  <c r="CD699" i="3"/>
  <c r="AR318" i="3"/>
  <c r="AS318" i="3"/>
  <c r="AQ318" i="3"/>
  <c r="AS587" i="3"/>
  <c r="AQ587" i="3"/>
  <c r="AR587" i="3"/>
  <c r="CB24" i="3"/>
  <c r="BR24" i="3"/>
  <c r="BR1346" i="3"/>
  <c r="CB1346" i="3"/>
  <c r="AV847" i="3"/>
  <c r="AU847" i="3"/>
  <c r="AT847" i="3"/>
  <c r="BR519" i="3"/>
  <c r="CB519" i="3"/>
  <c r="AR1560" i="3"/>
  <c r="AS1560" i="3"/>
  <c r="AQ1560" i="3"/>
  <c r="CE419" i="3"/>
  <c r="BU419" i="3"/>
  <c r="CF419" i="3"/>
  <c r="BC419" i="3"/>
  <c r="AQ186" i="3"/>
  <c r="AR186" i="3"/>
  <c r="AS186" i="3"/>
  <c r="AQ122" i="3"/>
  <c r="AR122" i="3"/>
  <c r="AS122" i="3"/>
  <c r="AQ58" i="3"/>
  <c r="AR58" i="3"/>
  <c r="AS58" i="3"/>
  <c r="AQ299" i="3"/>
  <c r="AR299" i="3"/>
  <c r="AS299" i="3"/>
  <c r="AQ1369" i="3"/>
  <c r="AR1369" i="3"/>
  <c r="AS1369" i="3"/>
  <c r="AT1255" i="3"/>
  <c r="AU1255" i="3"/>
  <c r="AV1255" i="3"/>
  <c r="AW889" i="3"/>
  <c r="AX889" i="3"/>
  <c r="AW972" i="3"/>
  <c r="AX972" i="3"/>
  <c r="AV647" i="3"/>
  <c r="AU647" i="3"/>
  <c r="AT647" i="3"/>
  <c r="BR404" i="3"/>
  <c r="CB404" i="3"/>
  <c r="AQ904" i="3"/>
  <c r="AR904" i="3"/>
  <c r="AS904" i="3"/>
  <c r="AR1743" i="3"/>
  <c r="AS1743" i="3"/>
  <c r="AQ1743" i="3"/>
  <c r="AQ446" i="3"/>
  <c r="AR446" i="3"/>
  <c r="AS446" i="3"/>
  <c r="AQ1185" i="3"/>
  <c r="AR1185" i="3"/>
  <c r="AS1185" i="3"/>
  <c r="BR1193" i="3"/>
  <c r="CB1193" i="3"/>
  <c r="BR1129" i="3"/>
  <c r="CB1129" i="3"/>
  <c r="BR555" i="3"/>
  <c r="CB555" i="3"/>
  <c r="CB34" i="3"/>
  <c r="BR34" i="3"/>
  <c r="AW1402" i="3"/>
  <c r="AX1402" i="3"/>
  <c r="AW1754" i="3"/>
  <c r="AX1754" i="3"/>
  <c r="CD622" i="3"/>
  <c r="BT622" i="3"/>
  <c r="CC1422" i="3"/>
  <c r="BS1422" i="3"/>
  <c r="BR902" i="3"/>
  <c r="CB902" i="3"/>
  <c r="AQ152" i="3"/>
  <c r="AR152" i="3"/>
  <c r="AS152" i="3"/>
  <c r="AQ88" i="3"/>
  <c r="AR88" i="3"/>
  <c r="AS88" i="3"/>
  <c r="AW1610" i="3"/>
  <c r="AX1610" i="3"/>
  <c r="AR829" i="3"/>
  <c r="AQ829" i="3"/>
  <c r="AS829" i="3"/>
  <c r="CD619" i="3"/>
  <c r="BT619" i="3"/>
  <c r="BR183" i="3"/>
  <c r="CB183" i="3"/>
  <c r="BR119" i="3"/>
  <c r="CB119" i="3"/>
  <c r="AR1759" i="3"/>
  <c r="AQ1759" i="3"/>
  <c r="AS1759" i="3"/>
  <c r="AU1511" i="3"/>
  <c r="AT1511" i="3"/>
  <c r="AV1511" i="3"/>
  <c r="BR876" i="3"/>
  <c r="CB876" i="3"/>
  <c r="AR388" i="3"/>
  <c r="AS388" i="3"/>
  <c r="AQ388" i="3"/>
  <c r="AR284" i="3"/>
  <c r="AS284" i="3"/>
  <c r="AQ284" i="3"/>
  <c r="BR231" i="3"/>
  <c r="CB231" i="3"/>
  <c r="BR1372" i="3"/>
  <c r="CB1372" i="3"/>
  <c r="AW895" i="3"/>
  <c r="AX895" i="3"/>
  <c r="AT662" i="3"/>
  <c r="AU662" i="3"/>
  <c r="AV662" i="3"/>
  <c r="BR367" i="3"/>
  <c r="CB367" i="3"/>
  <c r="BR1165" i="3"/>
  <c r="CB1165" i="3"/>
  <c r="AT1087" i="3"/>
  <c r="AU1087" i="3"/>
  <c r="AV1087" i="3"/>
  <c r="AQ975" i="3"/>
  <c r="AR975" i="3"/>
  <c r="AS975" i="3"/>
  <c r="BR1598" i="3"/>
  <c r="CB1598" i="3"/>
  <c r="BT769" i="3"/>
  <c r="CD769" i="3"/>
  <c r="BT705" i="3"/>
  <c r="CD705" i="3"/>
  <c r="CC1745" i="3"/>
  <c r="BS1745" i="3"/>
  <c r="BR1222" i="3"/>
  <c r="CB1222" i="3"/>
  <c r="AR1694" i="3"/>
  <c r="AQ1694" i="3"/>
  <c r="AS1694" i="3"/>
  <c r="CC1305" i="3"/>
  <c r="BS1305" i="3"/>
  <c r="AQ357" i="3"/>
  <c r="AR357" i="3"/>
  <c r="AS357" i="3"/>
  <c r="AS153" i="3"/>
  <c r="AQ153" i="3"/>
  <c r="AR153" i="3"/>
  <c r="AS89" i="3"/>
  <c r="AQ89" i="3"/>
  <c r="AR89" i="3"/>
  <c r="AQ1431" i="3"/>
  <c r="AR1431" i="3"/>
  <c r="AS1431" i="3"/>
  <c r="BR1262" i="3"/>
  <c r="CB1262" i="3"/>
  <c r="AQ914" i="3"/>
  <c r="AR914" i="3"/>
  <c r="AS914" i="3"/>
  <c r="BR825" i="3"/>
  <c r="CB825" i="3"/>
  <c r="BR1619" i="3"/>
  <c r="CB1619" i="3"/>
  <c r="AS551" i="3"/>
  <c r="AQ551" i="3"/>
  <c r="AR551" i="3"/>
  <c r="AQ387" i="3"/>
  <c r="AR387" i="3"/>
  <c r="AS387" i="3"/>
  <c r="AS179" i="3"/>
  <c r="AQ179" i="3"/>
  <c r="AR179" i="3"/>
  <c r="AS115" i="3"/>
  <c r="AQ115" i="3"/>
  <c r="AR115" i="3"/>
  <c r="BR1460" i="3"/>
  <c r="CB1460" i="3"/>
  <c r="BR1188" i="3"/>
  <c r="CB1188" i="3"/>
  <c r="BR1124" i="3"/>
  <c r="CB1124" i="3"/>
  <c r="AR30" i="3"/>
  <c r="AS30" i="3"/>
  <c r="AQ30" i="3"/>
  <c r="AR1591" i="3"/>
  <c r="AS1591" i="3"/>
  <c r="AQ1591" i="3"/>
  <c r="BT799" i="3"/>
  <c r="CD799" i="3"/>
  <c r="BT735" i="3"/>
  <c r="CD735" i="3"/>
  <c r="CC656" i="3"/>
  <c r="BS656" i="3"/>
  <c r="BR273" i="3"/>
  <c r="CB273" i="3"/>
  <c r="AQ588" i="3"/>
  <c r="AR588" i="3"/>
  <c r="AS588" i="3"/>
  <c r="AQ460" i="3"/>
  <c r="AR460" i="3"/>
  <c r="AS460" i="3"/>
  <c r="AR328" i="3"/>
  <c r="AS328" i="3"/>
  <c r="AQ328" i="3"/>
  <c r="AR220" i="3"/>
  <c r="AS220" i="3"/>
  <c r="AQ220" i="3"/>
  <c r="AT1626" i="3"/>
  <c r="AU1626" i="3"/>
  <c r="AV1626" i="3"/>
  <c r="BR198" i="3"/>
  <c r="CB198" i="3"/>
  <c r="AS597" i="3"/>
  <c r="AQ597" i="3"/>
  <c r="AR597" i="3"/>
  <c r="CB45" i="3"/>
  <c r="BR45" i="3"/>
  <c r="CC1644" i="3"/>
  <c r="BS1644" i="3"/>
  <c r="AT1267" i="3"/>
  <c r="AU1267" i="3"/>
  <c r="AV1267" i="3"/>
  <c r="BU1211" i="3"/>
  <c r="CF1211" i="3"/>
  <c r="BC1211" i="3"/>
  <c r="CE1211" i="3"/>
  <c r="BS661" i="3"/>
  <c r="CC661" i="3"/>
  <c r="BR1282" i="3"/>
  <c r="CB1282" i="3"/>
  <c r="AV845" i="3"/>
  <c r="AU845" i="3"/>
  <c r="AT845" i="3"/>
  <c r="BR373" i="3"/>
  <c r="CB373" i="3"/>
  <c r="BR1623" i="3"/>
  <c r="CB1623" i="3"/>
  <c r="BT909" i="3"/>
  <c r="CD909" i="3"/>
  <c r="BS651" i="3"/>
  <c r="CC651" i="3"/>
  <c r="AQ428" i="3"/>
  <c r="AR428" i="3"/>
  <c r="AS428" i="3"/>
  <c r="AT1337" i="3"/>
  <c r="AU1337" i="3"/>
  <c r="AV1337" i="3"/>
  <c r="AX830" i="3"/>
  <c r="AW830" i="3"/>
  <c r="CB36" i="3"/>
  <c r="BR36" i="3"/>
  <c r="BS1512" i="3"/>
  <c r="CC1512" i="3"/>
  <c r="AR831" i="3"/>
  <c r="AQ831" i="3"/>
  <c r="AS831" i="3"/>
  <c r="BT771" i="3"/>
  <c r="CD771" i="3"/>
  <c r="BT707" i="3"/>
  <c r="CD707" i="3"/>
  <c r="CC1567" i="3"/>
  <c r="BS1567" i="3"/>
  <c r="BR971" i="3"/>
  <c r="CB971" i="3"/>
  <c r="AR211" i="3"/>
  <c r="AS211" i="3"/>
  <c r="AQ211" i="3"/>
  <c r="BR1433" i="3"/>
  <c r="CB1433" i="3"/>
  <c r="BR1300" i="3"/>
  <c r="CB1300" i="3"/>
  <c r="AQ1604" i="3"/>
  <c r="AR1604" i="3"/>
  <c r="AS1604" i="3"/>
  <c r="BR353" i="3"/>
  <c r="CB353" i="3"/>
  <c r="AS1739" i="3"/>
  <c r="AQ1739" i="3"/>
  <c r="AR1739" i="3"/>
  <c r="CC1446" i="3"/>
  <c r="BS1446" i="3"/>
  <c r="BR1182" i="3"/>
  <c r="CB1182" i="3"/>
  <c r="BR1118" i="3"/>
  <c r="CB1118" i="3"/>
  <c r="AW1720" i="3"/>
  <c r="AX1720" i="3"/>
  <c r="CC1502" i="3"/>
  <c r="BS1502" i="3"/>
  <c r="BR1377" i="3"/>
  <c r="CB1377" i="3"/>
  <c r="AQ991" i="3"/>
  <c r="AR991" i="3"/>
  <c r="AS991" i="3"/>
  <c r="AW881" i="3"/>
  <c r="AX881" i="3"/>
  <c r="AQ261" i="3"/>
  <c r="AR261" i="3"/>
  <c r="AS261" i="3"/>
  <c r="BR1669" i="3"/>
  <c r="CB1669" i="3"/>
  <c r="AT1492" i="3"/>
  <c r="AU1492" i="3"/>
  <c r="AV1492" i="3"/>
  <c r="AQ880" i="3"/>
  <c r="AR880" i="3"/>
  <c r="AS880" i="3"/>
  <c r="BR574" i="3"/>
  <c r="CB574" i="3"/>
  <c r="BR378" i="3"/>
  <c r="CB378" i="3"/>
  <c r="BR274" i="3"/>
  <c r="CB274" i="3"/>
  <c r="BR422" i="3"/>
  <c r="CB422" i="3"/>
  <c r="AT1480" i="3"/>
  <c r="AU1480" i="3"/>
  <c r="AV1480" i="3"/>
  <c r="AR1374" i="3"/>
  <c r="AS1374" i="3"/>
  <c r="AQ1374" i="3"/>
  <c r="CC1269" i="3"/>
  <c r="BS1269" i="3"/>
  <c r="AU416" i="3"/>
  <c r="AT416" i="3"/>
  <c r="AV416" i="3"/>
  <c r="AV1577" i="3"/>
  <c r="AU1577" i="3"/>
  <c r="AT1577" i="3"/>
  <c r="AS1146" i="3"/>
  <c r="AQ1146" i="3"/>
  <c r="AR1146" i="3"/>
  <c r="AQ926" i="3"/>
  <c r="AR926" i="3"/>
  <c r="AS926" i="3"/>
  <c r="AQ862" i="3"/>
  <c r="AR862" i="3"/>
  <c r="AS862" i="3"/>
  <c r="AU1737" i="3"/>
  <c r="AT1737" i="3"/>
  <c r="AV1737" i="3"/>
  <c r="AU1514" i="3"/>
  <c r="AT1514" i="3"/>
  <c r="AV1514" i="3"/>
  <c r="AQ1349" i="3"/>
  <c r="AR1349" i="3"/>
  <c r="AS1349" i="3"/>
  <c r="BR1092" i="3"/>
  <c r="CB1092" i="3"/>
  <c r="AQ946" i="3"/>
  <c r="AR946" i="3"/>
  <c r="AS946" i="3"/>
  <c r="CB439" i="3"/>
  <c r="BR439" i="3"/>
  <c r="AQ341" i="3"/>
  <c r="AR341" i="3"/>
  <c r="AS341" i="3"/>
  <c r="AQ1770" i="3"/>
  <c r="AS1770" i="3"/>
  <c r="AR1770" i="3"/>
  <c r="AT1442" i="3"/>
  <c r="AU1442" i="3"/>
  <c r="AV1442" i="3"/>
  <c r="CC1073" i="3"/>
  <c r="BS1073" i="3"/>
  <c r="AQ900" i="3"/>
  <c r="AR900" i="3"/>
  <c r="AS900" i="3"/>
  <c r="BR1364" i="3"/>
  <c r="CB1364" i="3"/>
  <c r="AW903" i="3"/>
  <c r="AX903" i="3"/>
  <c r="AT672" i="3"/>
  <c r="AU672" i="3"/>
  <c r="AV672" i="3"/>
  <c r="BR311" i="3"/>
  <c r="CB311" i="3"/>
  <c r="BR1220" i="3"/>
  <c r="CB1220" i="3"/>
  <c r="BR1157" i="3"/>
  <c r="CB1157" i="3"/>
  <c r="AT1071" i="3"/>
  <c r="AU1071" i="3"/>
  <c r="AV1071" i="3"/>
  <c r="BR596" i="3"/>
  <c r="CB596" i="3"/>
  <c r="BR468" i="3"/>
  <c r="CB468" i="3"/>
  <c r="BR228" i="3"/>
  <c r="CB228" i="3"/>
  <c r="AT1764" i="3"/>
  <c r="AU1764" i="3"/>
  <c r="AV1764" i="3"/>
  <c r="AU1749" i="3"/>
  <c r="AT1749" i="3"/>
  <c r="AV1749" i="3"/>
  <c r="BR796" i="3"/>
  <c r="CB796" i="3"/>
  <c r="BR732" i="3"/>
  <c r="CB732" i="3"/>
  <c r="AQ612" i="3"/>
  <c r="AR612" i="3"/>
  <c r="AS612" i="3"/>
  <c r="AQ496" i="3"/>
  <c r="AR496" i="3"/>
  <c r="AS496" i="3"/>
  <c r="CD620" i="3"/>
  <c r="BT620" i="3"/>
  <c r="BR1531" i="3"/>
  <c r="CB1531" i="3"/>
  <c r="BS849" i="3"/>
  <c r="CC849" i="3"/>
  <c r="BR75" i="3"/>
  <c r="CB75" i="3"/>
  <c r="BR161" i="3"/>
  <c r="CB161" i="3"/>
  <c r="BR97" i="3"/>
  <c r="CB97" i="3"/>
  <c r="AV855" i="3"/>
  <c r="AU855" i="3"/>
  <c r="AT855" i="3"/>
  <c r="AS453" i="3"/>
  <c r="AQ453" i="3"/>
  <c r="AR453" i="3"/>
  <c r="CB28" i="3"/>
  <c r="BR28" i="3"/>
  <c r="AR1082" i="3"/>
  <c r="AS1082" i="3"/>
  <c r="AQ1082" i="3"/>
  <c r="BS853" i="3"/>
  <c r="CC853" i="3"/>
  <c r="AS425" i="3"/>
  <c r="AR425" i="3"/>
  <c r="AQ425" i="3"/>
  <c r="BR1064" i="3"/>
  <c r="CB1064" i="3"/>
  <c r="BR298" i="3"/>
  <c r="CB298" i="3"/>
  <c r="AT646" i="3"/>
  <c r="AU646" i="3"/>
  <c r="AV646" i="3"/>
  <c r="AQ1121" i="3"/>
  <c r="AR1121" i="3"/>
  <c r="AS1121" i="3"/>
  <c r="CC1102" i="3"/>
  <c r="BS1102" i="3"/>
  <c r="BR572" i="3"/>
  <c r="CB572" i="3"/>
  <c r="AS483" i="3"/>
  <c r="AQ483" i="3"/>
  <c r="AR483" i="3"/>
  <c r="BR336" i="3"/>
  <c r="CB336" i="3"/>
  <c r="BT233" i="3"/>
  <c r="CD233" i="3"/>
  <c r="BR1727" i="3"/>
  <c r="CB1727" i="3"/>
  <c r="AW797" i="3"/>
  <c r="AX797" i="3"/>
  <c r="AW733" i="3"/>
  <c r="AX733" i="3"/>
  <c r="AQ1403" i="3"/>
  <c r="AR1403" i="3"/>
  <c r="AS1403" i="3"/>
  <c r="AS505" i="3"/>
  <c r="AQ505" i="3"/>
  <c r="AR505" i="3"/>
  <c r="BR189" i="3"/>
  <c r="CB189" i="3"/>
  <c r="BR125" i="3"/>
  <c r="CB125" i="3"/>
  <c r="AU1513" i="3"/>
  <c r="AT1513" i="3"/>
  <c r="AV1513" i="3"/>
  <c r="BR1274" i="3"/>
  <c r="CB1274" i="3"/>
  <c r="AU1106" i="3"/>
  <c r="AT1106" i="3"/>
  <c r="AV1106" i="3"/>
  <c r="AQ762" i="3"/>
  <c r="AR762" i="3"/>
  <c r="AS762" i="3"/>
  <c r="AQ698" i="3"/>
  <c r="AR698" i="3"/>
  <c r="AS698" i="3"/>
  <c r="BR1691" i="3"/>
  <c r="CB1691" i="3"/>
  <c r="CC666" i="3"/>
  <c r="BS666" i="3"/>
  <c r="AQ474" i="3"/>
  <c r="AR474" i="3"/>
  <c r="AS474" i="3"/>
  <c r="AR342" i="3"/>
  <c r="AS342" i="3"/>
  <c r="AQ342" i="3"/>
  <c r="BR383" i="3"/>
  <c r="CB383" i="3"/>
  <c r="CC1726" i="3"/>
  <c r="BS1726" i="3"/>
  <c r="BR1179" i="3"/>
  <c r="CB1179" i="3"/>
  <c r="AT1001" i="3"/>
  <c r="AU1001" i="3"/>
  <c r="AV1001" i="3"/>
  <c r="CC844" i="3"/>
  <c r="BS844" i="3"/>
  <c r="AR1587" i="3"/>
  <c r="AS1587" i="3"/>
  <c r="AQ1587" i="3"/>
  <c r="AT1436" i="3"/>
  <c r="AU1436" i="3"/>
  <c r="AV1436" i="3"/>
  <c r="AT1243" i="3"/>
  <c r="AU1243" i="3"/>
  <c r="AV1243" i="3"/>
  <c r="BR534" i="3"/>
  <c r="CB534" i="3"/>
  <c r="CC1093" i="3"/>
  <c r="BS1093" i="3"/>
  <c r="CC1641" i="3"/>
  <c r="BS1641" i="3"/>
  <c r="CC1519" i="3"/>
  <c r="BS1519" i="3"/>
  <c r="BR1457" i="3"/>
  <c r="CB1457" i="3"/>
  <c r="AU1321" i="3"/>
  <c r="AT1321" i="3"/>
  <c r="AV1321" i="3"/>
  <c r="BR1260" i="3"/>
  <c r="CB1260" i="3"/>
  <c r="AT1043" i="3"/>
  <c r="AU1043" i="3"/>
  <c r="AV1043" i="3"/>
  <c r="BR1596" i="3"/>
  <c r="CB1596" i="3"/>
  <c r="BR1190" i="3"/>
  <c r="CB1190" i="3"/>
  <c r="BR1126" i="3"/>
  <c r="CB1126" i="3"/>
  <c r="BR774" i="3"/>
  <c r="CB774" i="3"/>
  <c r="BR710" i="3"/>
  <c r="CB710" i="3"/>
  <c r="AQ172" i="3"/>
  <c r="AR172" i="3"/>
  <c r="AS172" i="3"/>
  <c r="AQ108" i="3"/>
  <c r="AR108" i="3"/>
  <c r="AS108" i="3"/>
  <c r="AQ52" i="3"/>
  <c r="AR52" i="3"/>
  <c r="AS52" i="3"/>
  <c r="AU1510" i="3"/>
  <c r="AT1510" i="3"/>
  <c r="AV1510" i="3"/>
  <c r="BR956" i="3"/>
  <c r="CB956" i="3"/>
  <c r="AS517" i="3"/>
  <c r="AQ517" i="3"/>
  <c r="AR517" i="3"/>
  <c r="AR31" i="3"/>
  <c r="AQ31" i="3"/>
  <c r="AS31" i="3"/>
  <c r="CC1576" i="3"/>
  <c r="BS1576" i="3"/>
  <c r="AQ1191" i="3"/>
  <c r="AR1191" i="3"/>
  <c r="AS1191" i="3"/>
  <c r="AQ1127" i="3"/>
  <c r="AR1127" i="3"/>
  <c r="AS1127" i="3"/>
  <c r="BT409" i="3"/>
  <c r="CD409" i="3"/>
  <c r="AR304" i="3"/>
  <c r="AS304" i="3"/>
  <c r="AQ304" i="3"/>
  <c r="BR543" i="3"/>
  <c r="CB543" i="3"/>
  <c r="BR1621" i="3"/>
  <c r="CB1621" i="3"/>
  <c r="BR1240" i="3"/>
  <c r="CB1240" i="3"/>
  <c r="CC650" i="3"/>
  <c r="BS650" i="3"/>
  <c r="AQ494" i="3"/>
  <c r="AR494" i="3"/>
  <c r="AS494" i="3"/>
  <c r="AR362" i="3"/>
  <c r="AS362" i="3"/>
  <c r="AQ362" i="3"/>
  <c r="AR262" i="3"/>
  <c r="AS262" i="3"/>
  <c r="AQ262" i="3"/>
  <c r="AU1569" i="3"/>
  <c r="AT1569" i="3"/>
  <c r="AV1569" i="3"/>
  <c r="BR1338" i="3"/>
  <c r="CB1338" i="3"/>
  <c r="AQ1594" i="3"/>
  <c r="AR1594" i="3"/>
  <c r="AS1594" i="3"/>
  <c r="CC420" i="3"/>
  <c r="BS420" i="3"/>
  <c r="AR1670" i="3"/>
  <c r="AQ1670" i="3"/>
  <c r="AS1670" i="3"/>
  <c r="AQ1437" i="3"/>
  <c r="AR1437" i="3"/>
  <c r="AS1437" i="3"/>
  <c r="BR1304" i="3"/>
  <c r="CB1304" i="3"/>
  <c r="BR1234" i="3"/>
  <c r="CB1234" i="3"/>
  <c r="BT980" i="3"/>
  <c r="CD980" i="3"/>
  <c r="AQ520" i="3"/>
  <c r="AR520" i="3"/>
  <c r="AS520" i="3"/>
  <c r="BR477" i="3"/>
  <c r="CB477" i="3"/>
  <c r="AQ182" i="3"/>
  <c r="AR182" i="3"/>
  <c r="AS182" i="3"/>
  <c r="AQ118" i="3"/>
  <c r="AR118" i="3"/>
  <c r="AS118" i="3"/>
  <c r="AQ54" i="3"/>
  <c r="AR54" i="3"/>
  <c r="AS54" i="3"/>
  <c r="CC1474" i="3"/>
  <c r="BS1474" i="3"/>
  <c r="AT680" i="3"/>
  <c r="AU680" i="3"/>
  <c r="AV680" i="3"/>
  <c r="BR557" i="3"/>
  <c r="CB557" i="3"/>
  <c r="BR263" i="3"/>
  <c r="CB263" i="3"/>
  <c r="BR1671" i="3"/>
  <c r="CB1671" i="3"/>
  <c r="AS1170" i="3"/>
  <c r="AQ1170" i="3"/>
  <c r="AR1170" i="3"/>
  <c r="BR1545" i="3"/>
  <c r="CB1545" i="3"/>
  <c r="AQ1373" i="3"/>
  <c r="AR1373" i="3"/>
  <c r="AS1373" i="3"/>
  <c r="AT1295" i="3"/>
  <c r="AU1295" i="3"/>
  <c r="AV1295" i="3"/>
  <c r="BR475" i="3"/>
  <c r="CB475" i="3"/>
  <c r="BR583" i="3"/>
  <c r="CB583" i="3"/>
  <c r="AQ1725" i="3"/>
  <c r="AR1725" i="3"/>
  <c r="AS1725" i="3"/>
  <c r="CB437" i="3"/>
  <c r="BR437" i="3"/>
  <c r="CC1746" i="3"/>
  <c r="BS1746" i="3"/>
  <c r="CC1488" i="3"/>
  <c r="BS1488" i="3"/>
  <c r="AT658" i="3"/>
  <c r="AU658" i="3"/>
  <c r="AV658" i="3"/>
  <c r="BR516" i="3"/>
  <c r="CB516" i="3"/>
  <c r="AS407" i="3"/>
  <c r="AQ407" i="3"/>
  <c r="AR407" i="3"/>
  <c r="BR296" i="3"/>
  <c r="CB296" i="3"/>
  <c r="AQ269" i="3"/>
  <c r="AR269" i="3"/>
  <c r="AS269" i="3"/>
  <c r="BR1723" i="3"/>
  <c r="CB1723" i="3"/>
  <c r="AQ1661" i="3"/>
  <c r="AR1661" i="3"/>
  <c r="AS1661" i="3"/>
  <c r="CC1003" i="3"/>
  <c r="BS1003" i="3"/>
  <c r="AQ772" i="3"/>
  <c r="AR772" i="3"/>
  <c r="AS772" i="3"/>
  <c r="AQ708" i="3"/>
  <c r="AR708" i="3"/>
  <c r="AS708" i="3"/>
  <c r="BR544" i="3"/>
  <c r="CB544" i="3"/>
  <c r="AS509" i="3"/>
  <c r="AQ509" i="3"/>
  <c r="AR509" i="3"/>
  <c r="BR1651" i="3"/>
  <c r="CB1651" i="3"/>
  <c r="AQ952" i="3"/>
  <c r="AR952" i="3"/>
  <c r="AS952" i="3"/>
  <c r="BR1674" i="3"/>
  <c r="CB1674" i="3"/>
  <c r="BS1732" i="3"/>
  <c r="CC1732" i="3"/>
  <c r="AT1112" i="3"/>
  <c r="AU1112" i="3"/>
  <c r="AV1112" i="3"/>
  <c r="AQ482" i="3"/>
  <c r="AR482" i="3"/>
  <c r="AS482" i="3"/>
  <c r="CB427" i="3"/>
  <c r="BR427" i="3"/>
  <c r="AR314" i="3"/>
  <c r="AS314" i="3"/>
  <c r="AQ314" i="3"/>
  <c r="AQ1721" i="3"/>
  <c r="AR1721" i="3"/>
  <c r="AS1721" i="3"/>
  <c r="BS1520" i="3"/>
  <c r="CC1520" i="3"/>
  <c r="AR1368" i="3"/>
  <c r="AS1368" i="3"/>
  <c r="AQ1368" i="3"/>
  <c r="BR1355" i="3"/>
  <c r="CB1355" i="3"/>
  <c r="AR1074" i="3"/>
  <c r="AS1074" i="3"/>
  <c r="AQ1074" i="3"/>
  <c r="BT915" i="3"/>
  <c r="CD915" i="3"/>
  <c r="CC854" i="3"/>
  <c r="BS854" i="3"/>
  <c r="AS449" i="3"/>
  <c r="AR449" i="3"/>
  <c r="AQ449" i="3"/>
  <c r="AT1063" i="3"/>
  <c r="AU1063" i="3"/>
  <c r="AV1063" i="3"/>
  <c r="BR1719" i="3"/>
  <c r="CB1719" i="3"/>
  <c r="AT852" i="3"/>
  <c r="AU852" i="3"/>
  <c r="AV852" i="3"/>
  <c r="AW757" i="3"/>
  <c r="AX757" i="3"/>
  <c r="AW693" i="3"/>
  <c r="AX693" i="3"/>
  <c r="AQ776" i="3"/>
  <c r="AR776" i="3"/>
  <c r="AS776" i="3"/>
  <c r="AQ712" i="3"/>
  <c r="AR712" i="3"/>
  <c r="AS712" i="3"/>
  <c r="BR1584" i="3"/>
  <c r="CB1584" i="3"/>
  <c r="AT670" i="3"/>
  <c r="AU670" i="3"/>
  <c r="AV670" i="3"/>
  <c r="AS55" i="3"/>
  <c r="AQ55" i="3"/>
  <c r="AR55" i="3"/>
  <c r="AS149" i="3"/>
  <c r="AQ149" i="3"/>
  <c r="AR149" i="3"/>
  <c r="AS85" i="3"/>
  <c r="AQ85" i="3"/>
  <c r="AR85" i="3"/>
  <c r="BR1411" i="3"/>
  <c r="CB1411" i="3"/>
  <c r="AQ802" i="3"/>
  <c r="AR802" i="3"/>
  <c r="AS802" i="3"/>
  <c r="AQ738" i="3"/>
  <c r="AR738" i="3"/>
  <c r="AS738" i="3"/>
  <c r="AQ586" i="3"/>
  <c r="AR586" i="3"/>
  <c r="AS586" i="3"/>
  <c r="AQ458" i="3"/>
  <c r="AR458" i="3"/>
  <c r="AS458" i="3"/>
  <c r="AR330" i="3"/>
  <c r="AS330" i="3"/>
  <c r="AQ330" i="3"/>
  <c r="AR218" i="3"/>
  <c r="AS218" i="3"/>
  <c r="AQ218" i="3"/>
  <c r="AR1658" i="3"/>
  <c r="AS1658" i="3"/>
  <c r="AQ1658" i="3"/>
  <c r="CC1500" i="3"/>
  <c r="BS1500" i="3"/>
  <c r="AS1241" i="3"/>
  <c r="AQ1241" i="3"/>
  <c r="AR1241" i="3"/>
  <c r="AS1160" i="3"/>
  <c r="AQ1160" i="3"/>
  <c r="AR1160" i="3"/>
  <c r="BR1187" i="3"/>
  <c r="CB1187" i="3"/>
  <c r="BR1123" i="3"/>
  <c r="CB1123" i="3"/>
  <c r="BR575" i="3"/>
  <c r="CB575" i="3"/>
  <c r="BS1767" i="3"/>
  <c r="CC1767" i="3"/>
  <c r="AR1595" i="3"/>
  <c r="AS1595" i="3"/>
  <c r="AQ1595" i="3"/>
  <c r="AT1452" i="3"/>
  <c r="AU1452" i="3"/>
  <c r="AV1452" i="3"/>
  <c r="AQ1359" i="3"/>
  <c r="AR1359" i="3"/>
  <c r="AS1359" i="3"/>
  <c r="BR1070" i="3"/>
  <c r="CB1070" i="3"/>
  <c r="AQ550" i="3"/>
  <c r="AR550" i="3"/>
  <c r="AS550" i="3"/>
  <c r="AS421" i="3"/>
  <c r="AR421" i="3"/>
  <c r="AQ421" i="3"/>
  <c r="AR346" i="3"/>
  <c r="AS346" i="3"/>
  <c r="AQ346" i="3"/>
  <c r="BS1769" i="3"/>
  <c r="CC1769" i="3"/>
  <c r="BR291" i="3"/>
  <c r="CB291" i="3"/>
  <c r="CC1616" i="3"/>
  <c r="BS1616" i="3"/>
  <c r="AR1386" i="3"/>
  <c r="AS1386" i="3"/>
  <c r="AQ1386" i="3"/>
  <c r="CC1309" i="3"/>
  <c r="BS1309" i="3"/>
  <c r="BS639" i="3"/>
  <c r="CC639" i="3"/>
  <c r="BR1552" i="3"/>
  <c r="CB1552" i="3"/>
  <c r="BR479" i="3"/>
  <c r="CB479" i="3"/>
  <c r="AQ162" i="3"/>
  <c r="AR162" i="3"/>
  <c r="AS162" i="3"/>
  <c r="AQ98" i="3"/>
  <c r="AR98" i="3"/>
  <c r="AS98" i="3"/>
  <c r="CB33" i="3"/>
  <c r="BR33" i="3"/>
  <c r="CC1638" i="3"/>
  <c r="BS1638" i="3"/>
  <c r="CC1335" i="3"/>
  <c r="BS1335" i="3"/>
  <c r="CC1023" i="3"/>
  <c r="BS1023" i="3"/>
  <c r="BR1558" i="3"/>
  <c r="CB1558" i="3"/>
  <c r="AQ814" i="3"/>
  <c r="AR814" i="3"/>
  <c r="AS814" i="3"/>
  <c r="AQ750" i="3"/>
  <c r="AR750" i="3"/>
  <c r="AS750" i="3"/>
  <c r="AQ686" i="3"/>
  <c r="AR686" i="3"/>
  <c r="AS686" i="3"/>
  <c r="BR164" i="3"/>
  <c r="CB164" i="3"/>
  <c r="BR100" i="3"/>
  <c r="CB100" i="3"/>
  <c r="AQ37" i="3"/>
  <c r="AR37" i="3"/>
  <c r="AS37" i="3"/>
  <c r="AW1213" i="3"/>
  <c r="AX1213" i="3"/>
  <c r="CC1029" i="3"/>
  <c r="BS1029" i="3"/>
  <c r="BR634" i="3"/>
  <c r="CB634" i="3"/>
  <c r="AQ1199" i="3"/>
  <c r="AR1199" i="3"/>
  <c r="AS1199" i="3"/>
  <c r="AQ1135" i="3"/>
  <c r="AR1135" i="3"/>
  <c r="AS1135" i="3"/>
  <c r="AR320" i="3"/>
  <c r="AS320" i="3"/>
  <c r="AQ320" i="3"/>
  <c r="BS1768" i="3"/>
  <c r="CC1768" i="3"/>
  <c r="AR1328" i="3"/>
  <c r="AS1328" i="3"/>
  <c r="AQ1328" i="3"/>
  <c r="BR958" i="3"/>
  <c r="CB958" i="3"/>
  <c r="BR1586" i="3"/>
  <c r="CB1586" i="3"/>
  <c r="BR251" i="3"/>
  <c r="CB251" i="3"/>
  <c r="BR1463" i="3"/>
  <c r="CB1463" i="3"/>
  <c r="AU1323" i="3"/>
  <c r="AT1323" i="3"/>
  <c r="AV1323" i="3"/>
  <c r="BR1264" i="3"/>
  <c r="CB1264" i="3"/>
  <c r="BR941" i="3"/>
  <c r="CB941" i="3"/>
  <c r="AQ504" i="3"/>
  <c r="AR504" i="3"/>
  <c r="AS504" i="3"/>
  <c r="AQ190" i="3"/>
  <c r="AR190" i="3"/>
  <c r="AS190" i="3"/>
  <c r="AQ126" i="3"/>
  <c r="AR126" i="3"/>
  <c r="AS126" i="3"/>
  <c r="AQ62" i="3"/>
  <c r="AR62" i="3"/>
  <c r="AS62" i="3"/>
  <c r="AX1464" i="3"/>
  <c r="AW1464" i="3"/>
  <c r="AT1313" i="3"/>
  <c r="AU1313" i="3"/>
  <c r="AV1313" i="3"/>
  <c r="CC1438" i="3"/>
  <c r="BS1438" i="3"/>
  <c r="BT828" i="3"/>
  <c r="CD828" i="3"/>
  <c r="BR144" i="3"/>
  <c r="CB144" i="3"/>
  <c r="BR80" i="3"/>
  <c r="CB80" i="3"/>
  <c r="AR1585" i="3"/>
  <c r="AS1585" i="3"/>
  <c r="AQ1585" i="3"/>
  <c r="CC1494" i="3"/>
  <c r="BS1494" i="3"/>
  <c r="AQ934" i="3"/>
  <c r="AR934" i="3"/>
  <c r="AS934" i="3"/>
  <c r="CD615" i="3"/>
  <c r="BT615" i="3"/>
  <c r="BR175" i="3"/>
  <c r="CB175" i="3"/>
  <c r="BR111" i="3"/>
  <c r="CB111" i="3"/>
  <c r="AR400" i="3"/>
  <c r="AS400" i="3"/>
  <c r="AQ400" i="3"/>
  <c r="AX297" i="3"/>
  <c r="AW297" i="3"/>
  <c r="BR377" i="3"/>
  <c r="CB377" i="3"/>
  <c r="CB445" i="3"/>
  <c r="BR445" i="3"/>
  <c r="CC1472" i="3"/>
  <c r="BS1472" i="3"/>
  <c r="BT777" i="3"/>
  <c r="CD777" i="3"/>
  <c r="BT713" i="3"/>
  <c r="CD713" i="3"/>
  <c r="BR1401" i="3"/>
  <c r="CB1401" i="3"/>
  <c r="CD970" i="3"/>
  <c r="BT970" i="3"/>
  <c r="AW1404" i="3"/>
  <c r="AX1404" i="3"/>
  <c r="CC1289" i="3"/>
  <c r="BS1289" i="3"/>
  <c r="CC664" i="3"/>
  <c r="BS664" i="3"/>
  <c r="BR473" i="3"/>
  <c r="CB473" i="3"/>
  <c r="BS1736" i="3"/>
  <c r="CC1736" i="3"/>
  <c r="AQ1439" i="3"/>
  <c r="AR1439" i="3"/>
  <c r="AS1439" i="3"/>
  <c r="AQ1270" i="3"/>
  <c r="AR1270" i="3"/>
  <c r="AS1270" i="3"/>
  <c r="AQ432" i="3"/>
  <c r="AR432" i="3"/>
  <c r="AS432" i="3"/>
  <c r="BR171" i="3"/>
  <c r="CB171" i="3"/>
  <c r="BR107" i="3"/>
  <c r="CB107" i="3"/>
  <c r="CC1704" i="3"/>
  <c r="BS1704" i="3"/>
  <c r="BR1180" i="3"/>
  <c r="CB1180" i="3"/>
  <c r="AT1780" i="3"/>
  <c r="AU1780" i="3"/>
  <c r="AV1780" i="3"/>
  <c r="BR1599" i="3"/>
  <c r="CB1599" i="3"/>
  <c r="AR1392" i="3"/>
  <c r="AS1392" i="3"/>
  <c r="AQ1392" i="3"/>
  <c r="BR1395" i="3"/>
  <c r="CB1395" i="3"/>
  <c r="CB1225" i="3"/>
  <c r="BR1225" i="3"/>
  <c r="BT923" i="3"/>
  <c r="CD923" i="3"/>
  <c r="BT859" i="3"/>
  <c r="CD859" i="3"/>
  <c r="BT791" i="3"/>
  <c r="CD791" i="3"/>
  <c r="BT727" i="3"/>
  <c r="CD727" i="3"/>
  <c r="BR525" i="3"/>
  <c r="CB525" i="3"/>
  <c r="CB26" i="3"/>
  <c r="BR26" i="3"/>
  <c r="AQ812" i="3"/>
  <c r="AR812" i="3"/>
  <c r="AS812" i="3"/>
  <c r="AQ716" i="3"/>
  <c r="AR716" i="3"/>
  <c r="AS716" i="3"/>
  <c r="BR464" i="3"/>
  <c r="CB464" i="3"/>
  <c r="AS51" i="3"/>
  <c r="AQ51" i="3"/>
  <c r="AR51" i="3"/>
  <c r="AS81" i="3"/>
  <c r="AQ81" i="3"/>
  <c r="AR81" i="3"/>
  <c r="BR906" i="3"/>
  <c r="CB906" i="3"/>
  <c r="AQ1627" i="3"/>
  <c r="AR1627" i="3"/>
  <c r="AS1627" i="3"/>
  <c r="AS411" i="3"/>
  <c r="AQ411" i="3"/>
  <c r="AR411" i="3"/>
  <c r="CC1708" i="3"/>
  <c r="BS1708" i="3"/>
  <c r="AT1496" i="3"/>
  <c r="AU1496" i="3"/>
  <c r="AV1496" i="3"/>
  <c r="AU1779" i="3"/>
  <c r="AT1779" i="3"/>
  <c r="AV1779" i="3"/>
  <c r="BR800" i="3"/>
  <c r="CB800" i="3"/>
  <c r="BR736" i="3"/>
  <c r="CB736" i="3"/>
  <c r="BR467" i="3"/>
  <c r="CB467" i="3"/>
  <c r="BS410" i="3"/>
  <c r="CC410" i="3"/>
  <c r="BR1608" i="3"/>
  <c r="CB1608" i="3"/>
  <c r="CC1283" i="3"/>
  <c r="BS1283" i="3"/>
  <c r="BR1451" i="3"/>
  <c r="CB1451" i="3"/>
  <c r="AQ1631" i="3"/>
  <c r="AR1631" i="3"/>
  <c r="AS1631" i="3"/>
  <c r="BT869" i="3"/>
  <c r="CD869" i="3"/>
  <c r="AR1650" i="3"/>
  <c r="AS1650" i="3"/>
  <c r="AQ1650" i="3"/>
  <c r="AQ1473" i="3"/>
  <c r="AR1473" i="3"/>
  <c r="AS1473" i="3"/>
  <c r="BR1168" i="3"/>
  <c r="CB1168" i="3"/>
  <c r="AT1047" i="3"/>
  <c r="AU1047" i="3"/>
  <c r="AV1047" i="3"/>
  <c r="BR979" i="3"/>
  <c r="CB979" i="3"/>
  <c r="BT779" i="3"/>
  <c r="CD779" i="3"/>
  <c r="BT715" i="3"/>
  <c r="CD715" i="3"/>
  <c r="AR334" i="3"/>
  <c r="AS334" i="3"/>
  <c r="AQ334" i="3"/>
  <c r="AR230" i="3"/>
  <c r="AS230" i="3"/>
  <c r="AQ230" i="3"/>
  <c r="AQ1212" i="3"/>
  <c r="AS1212" i="3"/>
  <c r="AR1212" i="3"/>
  <c r="BR1362" i="3"/>
  <c r="CB1362" i="3"/>
  <c r="BT209" i="3"/>
  <c r="CD209" i="3"/>
  <c r="BR275" i="3"/>
  <c r="CB275" i="3"/>
  <c r="AQ138" i="3"/>
  <c r="AR138" i="3"/>
  <c r="AS138" i="3"/>
  <c r="AQ74" i="3"/>
  <c r="AR74" i="3"/>
  <c r="AS74" i="3"/>
  <c r="AQ1709" i="3"/>
  <c r="AR1709" i="3"/>
  <c r="AS1709" i="3"/>
  <c r="BR1566" i="3"/>
  <c r="CB1566" i="3"/>
  <c r="BR1407" i="3"/>
  <c r="CB1407" i="3"/>
  <c r="BR1541" i="3"/>
  <c r="CB1541" i="3"/>
  <c r="BR1385" i="3"/>
  <c r="CB1385" i="3"/>
  <c r="CC1287" i="3"/>
  <c r="BS1287" i="3"/>
  <c r="AW905" i="3"/>
  <c r="AX905" i="3"/>
  <c r="BR833" i="3"/>
  <c r="CB833" i="3"/>
  <c r="AR195" i="3"/>
  <c r="AS195" i="3"/>
  <c r="AQ195" i="3"/>
  <c r="AQ1109" i="3"/>
  <c r="AR1109" i="3"/>
  <c r="AS1109" i="3"/>
  <c r="CC1081" i="3"/>
  <c r="BS1081" i="3"/>
  <c r="BR888" i="3"/>
  <c r="CB888" i="3"/>
  <c r="BR1137" i="3"/>
  <c r="CB1137" i="3"/>
  <c r="BR1177" i="3"/>
  <c r="CB1177" i="3"/>
  <c r="AR945" i="3"/>
  <c r="AS945" i="3"/>
  <c r="AQ945" i="3"/>
  <c r="BR559" i="3"/>
  <c r="CB559" i="3"/>
  <c r="BR1718" i="3"/>
  <c r="CB1718" i="3"/>
  <c r="AT1525" i="3"/>
  <c r="AU1525" i="3"/>
  <c r="AV1525" i="3"/>
  <c r="BR1350" i="3"/>
  <c r="CB1350" i="3"/>
  <c r="CC1317" i="3"/>
  <c r="BS1317" i="3"/>
  <c r="CC1747" i="3"/>
  <c r="BS1747" i="3"/>
  <c r="AR1532" i="3"/>
  <c r="AS1532" i="3"/>
  <c r="AQ1532" i="3"/>
  <c r="CE1050" i="3"/>
  <c r="BU1050" i="3"/>
  <c r="CF1050" i="3"/>
  <c r="BC1050" i="3"/>
  <c r="BR317" i="3"/>
  <c r="CB317" i="3"/>
  <c r="AQ1663" i="3"/>
  <c r="AR1663" i="3"/>
  <c r="AS1663" i="3"/>
  <c r="AT999" i="3"/>
  <c r="AU999" i="3"/>
  <c r="AV999" i="3"/>
  <c r="AQ886" i="3"/>
  <c r="AR886" i="3"/>
  <c r="AS886" i="3"/>
  <c r="AX836" i="3"/>
  <c r="AW836" i="3"/>
  <c r="AQ136" i="3"/>
  <c r="AR136" i="3"/>
  <c r="AS136" i="3"/>
  <c r="AQ72" i="3"/>
  <c r="AR72" i="3"/>
  <c r="AS72" i="3"/>
  <c r="BS1517" i="3"/>
  <c r="CC1517" i="3"/>
  <c r="AT848" i="3"/>
  <c r="AU848" i="3"/>
  <c r="AV848" i="3"/>
  <c r="AS167" i="3"/>
  <c r="AQ167" i="3"/>
  <c r="AR167" i="3"/>
  <c r="AS103" i="3"/>
  <c r="AQ103" i="3"/>
  <c r="AR103" i="3"/>
  <c r="BR924" i="3"/>
  <c r="CB924" i="3"/>
  <c r="BR860" i="3"/>
  <c r="CB860" i="3"/>
  <c r="BR312" i="3"/>
  <c r="CB312" i="3"/>
  <c r="AS513" i="3"/>
  <c r="AQ513" i="3"/>
  <c r="AR513" i="3"/>
  <c r="AR1388" i="3"/>
  <c r="AS1388" i="3"/>
  <c r="AQ1388" i="3"/>
  <c r="CB1221" i="3"/>
  <c r="BR1221" i="3"/>
  <c r="BT911" i="3"/>
  <c r="CD911" i="3"/>
  <c r="AQ1181" i="3"/>
  <c r="AR1181" i="3"/>
  <c r="AS1181" i="3"/>
  <c r="AQ1117" i="3"/>
  <c r="AR1117" i="3"/>
  <c r="AS1117" i="3"/>
  <c r="BT817" i="3"/>
  <c r="CD817" i="3"/>
  <c r="BT753" i="3"/>
  <c r="CD753" i="3"/>
  <c r="BT689" i="3"/>
  <c r="CD689" i="3"/>
  <c r="CC1752" i="3"/>
  <c r="BS1752" i="3"/>
  <c r="AW1470" i="3"/>
  <c r="AX1470" i="3"/>
  <c r="AT1273" i="3"/>
  <c r="AU1273" i="3"/>
  <c r="AV1273" i="3"/>
  <c r="AT609" i="3"/>
  <c r="AU609" i="3"/>
  <c r="AV609" i="3"/>
  <c r="AS169" i="3"/>
  <c r="AQ169" i="3"/>
  <c r="AR169" i="3"/>
  <c r="AS105" i="3"/>
  <c r="AQ105" i="3"/>
  <c r="AR105" i="3"/>
  <c r="AQ1447" i="3"/>
  <c r="AR1447" i="3"/>
  <c r="AS1447" i="3"/>
  <c r="BR1310" i="3"/>
  <c r="CB1310" i="3"/>
  <c r="BR1246" i="3"/>
  <c r="CB1246" i="3"/>
  <c r="AQ898" i="3"/>
  <c r="AR898" i="3"/>
  <c r="AS898" i="3"/>
  <c r="AT668" i="3"/>
  <c r="AU668" i="3"/>
  <c r="AV668" i="3"/>
  <c r="BR1635" i="3"/>
  <c r="CB1635" i="3"/>
  <c r="BR217" i="3"/>
  <c r="CB217" i="3"/>
  <c r="BR202" i="3"/>
  <c r="CB202" i="3"/>
  <c r="BR131" i="3"/>
  <c r="CB131" i="3"/>
  <c r="AQ1509" i="3"/>
  <c r="AR1509" i="3"/>
  <c r="AS1509" i="3"/>
  <c r="AT1450" i="3"/>
  <c r="AU1450" i="3"/>
  <c r="AV1450" i="3"/>
  <c r="AS1204" i="3"/>
  <c r="AQ1204" i="3"/>
  <c r="AR1204" i="3"/>
  <c r="AS1140" i="3"/>
  <c r="AQ1140" i="3"/>
  <c r="AR1140" i="3"/>
  <c r="BT834" i="3"/>
  <c r="CD834" i="3"/>
  <c r="AQ281" i="3"/>
  <c r="AR281" i="3"/>
  <c r="AS281" i="3"/>
  <c r="BR1607" i="3"/>
  <c r="CB1607" i="3"/>
  <c r="AW783" i="3"/>
  <c r="AX783" i="3"/>
  <c r="AW719" i="3"/>
  <c r="AX719" i="3"/>
  <c r="BR823" i="3"/>
  <c r="CB823" i="3"/>
  <c r="BS1753" i="3"/>
  <c r="CC1753" i="3"/>
  <c r="AQ1224" i="3"/>
  <c r="AR1224" i="3"/>
  <c r="AS1224" i="3"/>
  <c r="AQ610" i="3"/>
  <c r="AR610" i="3"/>
  <c r="AS610" i="3"/>
  <c r="AQ492" i="3"/>
  <c r="AR492" i="3"/>
  <c r="AS492" i="3"/>
  <c r="AR352" i="3"/>
  <c r="AS352" i="3"/>
  <c r="AQ352" i="3"/>
  <c r="AR244" i="3"/>
  <c r="AS244" i="3"/>
  <c r="AQ244" i="3"/>
  <c r="AQ1218" i="3"/>
  <c r="AR1218" i="3"/>
  <c r="AS1218" i="3"/>
  <c r="BR539" i="3"/>
  <c r="CB539" i="3"/>
  <c r="BR1298" i="3"/>
  <c r="CB1298" i="3"/>
  <c r="AT1416" i="3"/>
  <c r="AU1416" i="3"/>
  <c r="AV1416" i="3"/>
  <c r="AW925" i="3"/>
  <c r="AX925" i="3"/>
  <c r="AW861" i="3"/>
  <c r="AX861" i="3"/>
  <c r="BR414" i="3"/>
  <c r="CB414" i="3"/>
  <c r="AV1526" i="3"/>
  <c r="AU1526" i="3"/>
  <c r="AT1526" i="3"/>
  <c r="AW787" i="3"/>
  <c r="AX787" i="3"/>
  <c r="AW723" i="3"/>
  <c r="AX723" i="3"/>
  <c r="AT1077" i="3"/>
  <c r="AU1077" i="3"/>
  <c r="AV1077" i="3"/>
  <c r="AQ1449" i="3"/>
  <c r="AR1449" i="3"/>
  <c r="AS1449" i="3"/>
  <c r="AQ1316" i="3"/>
  <c r="AR1316" i="3"/>
  <c r="AS1316" i="3"/>
  <c r="AQ1252" i="3"/>
  <c r="AR1252" i="3"/>
  <c r="AS1252" i="3"/>
  <c r="BR223" i="3"/>
  <c r="CB223" i="3"/>
  <c r="CB35" i="3"/>
  <c r="BR35" i="3"/>
  <c r="AS1198" i="3"/>
  <c r="AQ1198" i="3"/>
  <c r="AR1198" i="3"/>
  <c r="AS1134" i="3"/>
  <c r="AQ1134" i="3"/>
  <c r="AR1134" i="3"/>
  <c r="BR593" i="3"/>
  <c r="CB593" i="3"/>
  <c r="BR1565" i="3"/>
  <c r="CB1565" i="3"/>
  <c r="CC1456" i="3"/>
  <c r="BS1456" i="3"/>
  <c r="BR1361" i="3"/>
  <c r="CB1361" i="3"/>
  <c r="AW897" i="3"/>
  <c r="AX897" i="3"/>
  <c r="CB23" i="3"/>
  <c r="BR23" i="3"/>
  <c r="CC1570" i="3"/>
  <c r="BS1570" i="3"/>
  <c r="BR928" i="3"/>
  <c r="CB928" i="3"/>
  <c r="BR864" i="3"/>
  <c r="CB864" i="3"/>
  <c r="AQ1629" i="3"/>
  <c r="AR1629" i="3"/>
  <c r="AS1629" i="3"/>
  <c r="BS1522" i="3"/>
  <c r="CC1522" i="3"/>
  <c r="CC644" i="3"/>
  <c r="BS644" i="3"/>
  <c r="AQ478" i="3"/>
  <c r="AR478" i="3"/>
  <c r="AS478" i="3"/>
  <c r="AR354" i="3"/>
  <c r="AS354" i="3"/>
  <c r="AQ354" i="3"/>
  <c r="AR246" i="3"/>
  <c r="AS246" i="3"/>
  <c r="AQ246" i="3"/>
  <c r="AR197" i="3"/>
  <c r="AS197" i="3"/>
  <c r="AQ197" i="3"/>
  <c r="AQ1169" i="3"/>
  <c r="AR1169" i="3"/>
  <c r="AS1169" i="3"/>
  <c r="BR301" i="3"/>
  <c r="CB301" i="3"/>
  <c r="AR1358" i="3"/>
  <c r="AS1358" i="3"/>
  <c r="AQ1358" i="3"/>
  <c r="BR1095" i="3"/>
  <c r="CB1095" i="3"/>
  <c r="CC605" i="3"/>
  <c r="BS605" i="3"/>
  <c r="AU1751" i="3"/>
  <c r="AT1751" i="3"/>
  <c r="AV1751" i="3"/>
  <c r="BR1540" i="3"/>
  <c r="CB1540" i="3"/>
  <c r="BS669" i="3"/>
  <c r="CC669" i="3"/>
  <c r="AQ1655" i="3"/>
  <c r="AR1655" i="3"/>
  <c r="AS1655" i="3"/>
  <c r="CC1490" i="3"/>
  <c r="BS1490" i="3"/>
  <c r="AS1194" i="3"/>
  <c r="AQ1194" i="3"/>
  <c r="AR1194" i="3"/>
  <c r="AS1130" i="3"/>
  <c r="AQ1130" i="3"/>
  <c r="AR1130" i="3"/>
  <c r="AQ910" i="3"/>
  <c r="AR910" i="3"/>
  <c r="AS910" i="3"/>
  <c r="AT850" i="3"/>
  <c r="AU850" i="3"/>
  <c r="AV850" i="3"/>
  <c r="BR1365" i="3"/>
  <c r="CB1365" i="3"/>
  <c r="CC1247" i="3"/>
  <c r="BS1247" i="3"/>
  <c r="BR485" i="3"/>
  <c r="CB485" i="3"/>
  <c r="AQ271" i="3"/>
  <c r="AR271" i="3"/>
  <c r="AS271" i="3"/>
  <c r="AT1100" i="3"/>
  <c r="AU1100" i="3"/>
  <c r="AV1100" i="3"/>
  <c r="AQ916" i="3"/>
  <c r="AR916" i="3"/>
  <c r="AS916" i="3"/>
  <c r="BS1776" i="3"/>
  <c r="CC1776" i="3"/>
  <c r="AR1348" i="3"/>
  <c r="AS1348" i="3"/>
  <c r="AQ1348" i="3"/>
  <c r="AW1096" i="3"/>
  <c r="AX1096" i="3"/>
  <c r="AW887" i="3"/>
  <c r="AX887" i="3"/>
  <c r="BR434" i="3"/>
  <c r="CB434" i="3"/>
  <c r="AQ257" i="3"/>
  <c r="AR257" i="3"/>
  <c r="AS257" i="3"/>
  <c r="BR1173" i="3"/>
  <c r="CB1173" i="3"/>
  <c r="AU1103" i="3"/>
  <c r="AT1103" i="3"/>
  <c r="AV1103" i="3"/>
  <c r="CC1031" i="3"/>
  <c r="BS1031" i="3"/>
  <c r="AQ564" i="3"/>
  <c r="AR564" i="3"/>
  <c r="AS564" i="3"/>
  <c r="BR529" i="3"/>
  <c r="CB529" i="3"/>
  <c r="BR1590" i="3"/>
  <c r="CB1590" i="3"/>
  <c r="AR959" i="3"/>
  <c r="AS959" i="3"/>
  <c r="AQ959" i="3"/>
  <c r="AR949" i="3"/>
  <c r="AS949" i="3"/>
  <c r="AQ949" i="3"/>
  <c r="BR684" i="3"/>
  <c r="CB684" i="3"/>
  <c r="BR1547" i="3"/>
  <c r="CB1547" i="3"/>
  <c r="AS177" i="3"/>
  <c r="AQ177" i="3"/>
  <c r="AR177" i="3"/>
  <c r="BR1686" i="3"/>
  <c r="CB1686" i="3"/>
  <c r="BR1589" i="3"/>
  <c r="CB1589" i="3"/>
  <c r="AT660" i="3"/>
  <c r="AU660" i="3"/>
  <c r="AV660" i="3"/>
  <c r="BR238" i="3"/>
  <c r="CB238" i="3"/>
  <c r="AS471" i="3"/>
  <c r="AQ471" i="3"/>
  <c r="AR471" i="3"/>
  <c r="BR1153" i="3"/>
  <c r="CB1153" i="3"/>
  <c r="AT1069" i="3"/>
  <c r="AU1069" i="3"/>
  <c r="AV1069" i="3"/>
  <c r="BR602" i="3"/>
  <c r="CB602" i="3"/>
  <c r="BR476" i="3"/>
  <c r="CB476" i="3"/>
  <c r="BR368" i="3"/>
  <c r="CB368" i="3"/>
  <c r="BR260" i="3"/>
  <c r="CB260" i="3"/>
  <c r="AR1711" i="3"/>
  <c r="AQ1711" i="3"/>
  <c r="AS1711" i="3"/>
  <c r="BT813" i="3"/>
  <c r="CD813" i="3"/>
  <c r="BT749" i="3"/>
  <c r="CD749" i="3"/>
  <c r="BT685" i="3"/>
  <c r="CD685" i="3"/>
  <c r="BR253" i="3"/>
  <c r="CB253" i="3"/>
  <c r="AR1713" i="3"/>
  <c r="AQ1713" i="3"/>
  <c r="AS1713" i="3"/>
  <c r="AR213" i="3"/>
  <c r="AS213" i="3"/>
  <c r="AQ213" i="3"/>
  <c r="AS173" i="3"/>
  <c r="AQ173" i="3"/>
  <c r="AR173" i="3"/>
  <c r="AS109" i="3"/>
  <c r="AQ109" i="3"/>
  <c r="AR109" i="3"/>
  <c r="AU1320" i="3"/>
  <c r="AT1320" i="3"/>
  <c r="AV1320" i="3"/>
  <c r="BR1258" i="3"/>
  <c r="CB1258" i="3"/>
  <c r="AQ810" i="3"/>
  <c r="AR810" i="3"/>
  <c r="AS810" i="3"/>
  <c r="AQ746" i="3"/>
  <c r="AR746" i="3"/>
  <c r="AS746" i="3"/>
  <c r="AQ682" i="3"/>
  <c r="AR682" i="3"/>
  <c r="AS682" i="3"/>
  <c r="CB1215" i="3"/>
  <c r="BR1215" i="3"/>
  <c r="BR570" i="3"/>
  <c r="CB570" i="3"/>
  <c r="AS547" i="3"/>
  <c r="AQ547" i="3"/>
  <c r="AR547" i="3"/>
  <c r="BR322" i="3"/>
  <c r="CB322" i="3"/>
  <c r="BR385" i="3"/>
  <c r="CB385" i="3"/>
  <c r="AQ1195" i="3"/>
  <c r="AR1195" i="3"/>
  <c r="AS1195" i="3"/>
  <c r="AQ1131" i="3"/>
  <c r="AR1131" i="3"/>
  <c r="AS1131" i="3"/>
  <c r="AQ339" i="3"/>
  <c r="AR339" i="3"/>
  <c r="AS339" i="3"/>
  <c r="BR1603" i="3"/>
  <c r="CB1603" i="3"/>
  <c r="AQ1383" i="3"/>
  <c r="AR1383" i="3"/>
  <c r="AS1383" i="3"/>
  <c r="BR1078" i="3"/>
  <c r="CB1078" i="3"/>
  <c r="AQ502" i="3"/>
  <c r="AR502" i="3"/>
  <c r="AS502" i="3"/>
  <c r="AU1571" i="3"/>
  <c r="AT1571" i="3"/>
  <c r="AV1571" i="3"/>
  <c r="AT1061" i="3"/>
  <c r="AU1061" i="3"/>
  <c r="AV1061" i="3"/>
  <c r="CC1733" i="3"/>
  <c r="BS1733" i="3"/>
  <c r="BR1441" i="3"/>
  <c r="CB1441" i="3"/>
  <c r="BR1276" i="3"/>
  <c r="CB1276" i="3"/>
  <c r="AT1033" i="3"/>
  <c r="AU1033" i="3"/>
  <c r="AV1033" i="3"/>
  <c r="BR1580" i="3"/>
  <c r="CB1580" i="3"/>
  <c r="AT611" i="3"/>
  <c r="AU611" i="3"/>
  <c r="AV611" i="3"/>
  <c r="AT1430" i="3"/>
  <c r="AU1430" i="3"/>
  <c r="AV1430" i="3"/>
  <c r="AS1174" i="3"/>
  <c r="AQ1174" i="3"/>
  <c r="AR1174" i="3"/>
  <c r="AT1021" i="3"/>
  <c r="AU1021" i="3"/>
  <c r="AV1021" i="3"/>
  <c r="AQ758" i="3"/>
  <c r="AR758" i="3"/>
  <c r="AS758" i="3"/>
  <c r="AQ694" i="3"/>
  <c r="AR694" i="3"/>
  <c r="AS694" i="3"/>
  <c r="BR463" i="3"/>
  <c r="CB463" i="3"/>
  <c r="AQ156" i="3"/>
  <c r="AR156" i="3"/>
  <c r="AS156" i="3"/>
  <c r="AQ92" i="3"/>
  <c r="AR92" i="3"/>
  <c r="AS92" i="3"/>
  <c r="AR1695" i="3"/>
  <c r="AS1695" i="3"/>
  <c r="AQ1695" i="3"/>
  <c r="AR1654" i="3"/>
  <c r="AS1654" i="3"/>
  <c r="AQ1654" i="3"/>
  <c r="CC1508" i="3"/>
  <c r="BS1508" i="3"/>
  <c r="BR1207" i="3"/>
  <c r="CB1207" i="3"/>
  <c r="BR1143" i="3"/>
  <c r="CB1143" i="3"/>
  <c r="BR224" i="3"/>
  <c r="CB224" i="3"/>
  <c r="BR1637" i="3"/>
  <c r="CB1637" i="3"/>
  <c r="CC676" i="3"/>
  <c r="BS676" i="3"/>
  <c r="AQ526" i="3"/>
  <c r="AR526" i="3"/>
  <c r="AS526" i="3"/>
  <c r="AX391" i="3"/>
  <c r="AW391" i="3"/>
  <c r="AR290" i="3"/>
  <c r="AS290" i="3"/>
  <c r="AQ290" i="3"/>
  <c r="BR1471" i="3"/>
  <c r="CB1471" i="3"/>
  <c r="AU1327" i="3"/>
  <c r="AT1327" i="3"/>
  <c r="AV1327" i="3"/>
  <c r="AQ1421" i="3"/>
  <c r="AR1421" i="3"/>
  <c r="AS1421" i="3"/>
  <c r="AQ1288" i="3"/>
  <c r="AR1288" i="3"/>
  <c r="AS1288" i="3"/>
  <c r="BR1235" i="3"/>
  <c r="CB1235" i="3"/>
  <c r="AQ960" i="3"/>
  <c r="AR960" i="3"/>
  <c r="AS960" i="3"/>
  <c r="BR552" i="3"/>
  <c r="CB552" i="3"/>
  <c r="AS531" i="3"/>
  <c r="AQ531" i="3"/>
  <c r="AR531" i="3"/>
  <c r="BR134" i="3"/>
  <c r="CB134" i="3"/>
  <c r="BR70" i="3"/>
  <c r="CB70" i="3"/>
  <c r="AT1506" i="3"/>
  <c r="AU1506" i="3"/>
  <c r="AV1506" i="3"/>
  <c r="AS563" i="3"/>
  <c r="AQ563" i="3"/>
  <c r="AR563" i="3"/>
  <c r="CC1778" i="3"/>
  <c r="BS1778" i="3"/>
  <c r="AS1186" i="3"/>
  <c r="AQ1186" i="3"/>
  <c r="AR1186" i="3"/>
  <c r="AS1122" i="3"/>
  <c r="AQ1122" i="3"/>
  <c r="AR1122" i="3"/>
  <c r="AR821" i="3"/>
  <c r="AS821" i="3"/>
  <c r="AQ821" i="3"/>
  <c r="BR1756" i="3"/>
  <c r="CB1756" i="3"/>
  <c r="AQ1561" i="3"/>
  <c r="AR1561" i="3"/>
  <c r="AS1561" i="3"/>
  <c r="AT1478" i="3"/>
  <c r="AU1478" i="3"/>
  <c r="AV1478" i="3"/>
  <c r="BR1389" i="3"/>
  <c r="CB1389" i="3"/>
  <c r="AQ1236" i="3"/>
  <c r="AR1236" i="3"/>
  <c r="AS1236" i="3"/>
  <c r="AR1068" i="3"/>
  <c r="AS1068" i="3"/>
  <c r="AQ1068" i="3"/>
  <c r="AV673" i="3"/>
  <c r="AU673" i="3"/>
  <c r="AT673" i="3"/>
  <c r="BR293" i="3"/>
  <c r="CB293" i="3"/>
  <c r="AS503" i="3"/>
  <c r="AQ503" i="3"/>
  <c r="AR503" i="3"/>
  <c r="AQ1507" i="3"/>
  <c r="AR1507" i="3"/>
  <c r="AS1507" i="3"/>
  <c r="BR548" i="3"/>
  <c r="CB548" i="3"/>
  <c r="AS515" i="3"/>
  <c r="AQ515" i="3"/>
  <c r="AR515" i="3"/>
  <c r="BT325" i="3"/>
  <c r="CD325" i="3"/>
  <c r="AQ397" i="3"/>
  <c r="AR397" i="3"/>
  <c r="AS397" i="3"/>
  <c r="BR1741" i="3"/>
  <c r="CB1741" i="3"/>
  <c r="AR1692" i="3"/>
  <c r="AQ1692" i="3"/>
  <c r="AS1692" i="3"/>
  <c r="AT997" i="3"/>
  <c r="AU997" i="3"/>
  <c r="AV997" i="3"/>
  <c r="AR1330" i="3"/>
  <c r="AS1330" i="3"/>
  <c r="AQ1330" i="3"/>
  <c r="AR965" i="3"/>
  <c r="AS965" i="3"/>
  <c r="AQ965" i="3"/>
  <c r="BR788" i="3"/>
  <c r="CB788" i="3"/>
  <c r="BR724" i="3"/>
  <c r="CB724" i="3"/>
  <c r="AQ576" i="3"/>
  <c r="AR576" i="3"/>
  <c r="AS576" i="3"/>
  <c r="BR565" i="3"/>
  <c r="CB565" i="3"/>
  <c r="BR285" i="3"/>
  <c r="CB285" i="3"/>
  <c r="CC1013" i="3"/>
  <c r="BS1013" i="3"/>
  <c r="BS1774" i="3"/>
  <c r="CC1774" i="3"/>
  <c r="BR1056" i="3"/>
  <c r="CB1056" i="3"/>
  <c r="BR578" i="3"/>
  <c r="CB578" i="3"/>
  <c r="BR450" i="3"/>
  <c r="CB450" i="3"/>
  <c r="BR394" i="3"/>
  <c r="CB394" i="3"/>
  <c r="BR286" i="3"/>
  <c r="CB286" i="3"/>
  <c r="AQ44" i="3"/>
  <c r="AR44" i="3"/>
  <c r="AS44" i="3"/>
  <c r="BR1384" i="3"/>
  <c r="CB1384" i="3"/>
  <c r="AQ1371" i="3"/>
  <c r="AR1371" i="3"/>
  <c r="AS1371" i="3"/>
  <c r="BR1090" i="3"/>
  <c r="CB1090" i="3"/>
  <c r="BR947" i="3"/>
  <c r="CB947" i="3"/>
  <c r="AW899" i="3"/>
  <c r="AX899" i="3"/>
  <c r="AS433" i="3"/>
  <c r="AR433" i="3"/>
  <c r="AQ433" i="3"/>
  <c r="AQ210" i="3"/>
  <c r="AR210" i="3"/>
  <c r="AS210" i="3"/>
  <c r="AT1085" i="3"/>
  <c r="AU1085" i="3"/>
  <c r="AV1085" i="3"/>
  <c r="AU1771" i="3"/>
  <c r="AT1771" i="3"/>
  <c r="AV1771" i="3"/>
  <c r="BR1649" i="3"/>
  <c r="CB1649" i="3"/>
  <c r="BT805" i="3"/>
  <c r="CD805" i="3"/>
  <c r="BT741" i="3"/>
  <c r="CD741" i="3"/>
  <c r="AV645" i="3"/>
  <c r="AU645" i="3"/>
  <c r="AT645" i="3"/>
  <c r="AQ792" i="3"/>
  <c r="AR792" i="3"/>
  <c r="AS792" i="3"/>
  <c r="AQ728" i="3"/>
  <c r="AR728" i="3"/>
  <c r="AS728" i="3"/>
  <c r="BR1600" i="3"/>
  <c r="CB1600" i="3"/>
  <c r="AQ245" i="3"/>
  <c r="AR245" i="3"/>
  <c r="AS245" i="3"/>
  <c r="AQ206" i="3"/>
  <c r="AR206" i="3"/>
  <c r="AS206" i="3"/>
  <c r="AS133" i="3"/>
  <c r="AQ133" i="3"/>
  <c r="AR133" i="3"/>
  <c r="AW205" i="3"/>
  <c r="AX205" i="3"/>
  <c r="BR1427" i="3"/>
  <c r="CB1427" i="3"/>
  <c r="BR786" i="3"/>
  <c r="CB786" i="3"/>
  <c r="BR722" i="3"/>
  <c r="CB722" i="3"/>
  <c r="BR554" i="3"/>
  <c r="CB554" i="3"/>
  <c r="AS541" i="3"/>
  <c r="AQ541" i="3"/>
  <c r="AR541" i="3"/>
  <c r="BR306" i="3"/>
  <c r="CB306" i="3"/>
  <c r="AR1665" i="3"/>
  <c r="AQ1665" i="3"/>
  <c r="AS1665" i="3"/>
  <c r="BR1481" i="3"/>
  <c r="CB1481" i="3"/>
  <c r="BR1208" i="3"/>
  <c r="CB1208" i="3"/>
  <c r="BR1144" i="3"/>
  <c r="CB1144" i="3"/>
  <c r="AQ1171" i="3"/>
  <c r="AR1171" i="3"/>
  <c r="AS1171" i="3"/>
  <c r="AQ1097" i="3"/>
  <c r="AR1097" i="3"/>
  <c r="AS1097" i="3"/>
  <c r="BR1633" i="3"/>
  <c r="CB1633" i="3"/>
  <c r="AT1578" i="3"/>
  <c r="AU1578" i="3"/>
  <c r="AV1578" i="3"/>
  <c r="BR1375" i="3"/>
  <c r="CB1375" i="3"/>
  <c r="AR1086" i="3"/>
  <c r="AS1086" i="3"/>
  <c r="AQ1086" i="3"/>
  <c r="BR962" i="3"/>
  <c r="CB962" i="3"/>
  <c r="AT640" i="3"/>
  <c r="AU640" i="3"/>
  <c r="AV640" i="3"/>
  <c r="BR518" i="3"/>
  <c r="CB518" i="3"/>
  <c r="AS569" i="3"/>
  <c r="AQ569" i="3"/>
  <c r="AR569" i="3"/>
  <c r="BR326" i="3"/>
  <c r="CB326" i="3"/>
  <c r="BR214" i="3"/>
  <c r="CB214" i="3"/>
  <c r="AS461" i="3"/>
  <c r="AQ461" i="3"/>
  <c r="AR461" i="3"/>
  <c r="AQ345" i="3"/>
  <c r="AR345" i="3"/>
  <c r="AS345" i="3"/>
  <c r="AW1410" i="3"/>
  <c r="AX1410" i="3"/>
  <c r="AR1336" i="3"/>
  <c r="AS1336" i="3"/>
  <c r="AQ1336" i="3"/>
  <c r="AQ146" i="3"/>
  <c r="AR146" i="3"/>
  <c r="AS146" i="3"/>
  <c r="AQ82" i="3"/>
  <c r="AR82" i="3"/>
  <c r="AS82" i="3"/>
  <c r="AR1717" i="3"/>
  <c r="AQ1717" i="3"/>
  <c r="AS1717" i="3"/>
  <c r="AR1542" i="3"/>
  <c r="AS1542" i="3"/>
  <c r="AQ1542" i="3"/>
  <c r="AQ766" i="3"/>
  <c r="AR766" i="3"/>
  <c r="AS766" i="3"/>
  <c r="AQ702" i="3"/>
  <c r="AR702" i="3"/>
  <c r="AS702" i="3"/>
  <c r="AQ180" i="3"/>
  <c r="AR180" i="3"/>
  <c r="AS180" i="3"/>
  <c r="AQ116" i="3"/>
  <c r="AR116" i="3"/>
  <c r="AS116" i="3"/>
  <c r="AQ50" i="3"/>
  <c r="AR50" i="3"/>
  <c r="AS50" i="3"/>
  <c r="CC1303" i="3"/>
  <c r="BS1303" i="3"/>
  <c r="CC1035" i="3"/>
  <c r="BS1035" i="3"/>
  <c r="AS507" i="3"/>
  <c r="AQ507" i="3"/>
  <c r="AR507" i="3"/>
  <c r="BS1738" i="3"/>
  <c r="CC1738" i="3"/>
  <c r="BR1151" i="3"/>
  <c r="CB1151" i="3"/>
  <c r="AT1065" i="3"/>
  <c r="AU1065" i="3"/>
  <c r="AV1065" i="3"/>
  <c r="BR340" i="3"/>
  <c r="CB340" i="3"/>
  <c r="BT237" i="3"/>
  <c r="CD237" i="3"/>
  <c r="BR1716" i="3"/>
  <c r="CB1716" i="3"/>
  <c r="AR835" i="3"/>
  <c r="AQ835" i="3"/>
  <c r="AS835" i="3"/>
  <c r="BR1710" i="3"/>
  <c r="CB1710" i="3"/>
  <c r="AT1025" i="3"/>
  <c r="AU1025" i="3"/>
  <c r="AV1025" i="3"/>
  <c r="AV665" i="3"/>
  <c r="AU665" i="3"/>
  <c r="AT665" i="3"/>
  <c r="AQ1445" i="3"/>
  <c r="AR1445" i="3"/>
  <c r="AS1445" i="3"/>
  <c r="AQ1312" i="3"/>
  <c r="AR1312" i="3"/>
  <c r="AS1312" i="3"/>
  <c r="AQ1248" i="3"/>
  <c r="AR1248" i="3"/>
  <c r="AS1248" i="3"/>
  <c r="BR948" i="3"/>
  <c r="CB948" i="3"/>
  <c r="AQ536" i="3"/>
  <c r="AR536" i="3"/>
  <c r="AS536" i="3"/>
  <c r="BR174" i="3"/>
  <c r="CB174" i="3"/>
  <c r="BR110" i="3"/>
  <c r="CB110" i="3"/>
  <c r="AQ41" i="3"/>
  <c r="AR41" i="3"/>
  <c r="AS41" i="3"/>
  <c r="AQ995" i="3"/>
  <c r="AR995" i="3"/>
  <c r="AS995" i="3"/>
  <c r="BS1773" i="3"/>
  <c r="CC1773" i="3"/>
  <c r="AQ363" i="3"/>
  <c r="AR363" i="3"/>
  <c r="AS363" i="3"/>
  <c r="BR128" i="3"/>
  <c r="CB128" i="3"/>
  <c r="BR64" i="3"/>
  <c r="CB64" i="3"/>
  <c r="BR1553" i="3"/>
  <c r="CB1553" i="3"/>
  <c r="BR159" i="3"/>
  <c r="CB159" i="3"/>
  <c r="BR95" i="3"/>
  <c r="CB95" i="3"/>
  <c r="BR372" i="3"/>
  <c r="CB372" i="3"/>
  <c r="BR268" i="3"/>
  <c r="CB268" i="3"/>
  <c r="AR22" i="3"/>
  <c r="AQ22" i="3"/>
  <c r="AS22" i="3"/>
  <c r="BR981" i="3"/>
  <c r="CB981" i="3"/>
  <c r="AQ1499" i="3"/>
  <c r="AR1499" i="3"/>
  <c r="AS1499" i="3"/>
  <c r="CD968" i="3"/>
  <c r="BT968" i="3"/>
  <c r="BT761" i="3"/>
  <c r="CD761" i="3"/>
  <c r="BT697" i="3"/>
  <c r="CD697" i="3"/>
  <c r="BR455" i="3"/>
  <c r="CB455" i="3"/>
  <c r="AT1116" i="3"/>
  <c r="AU1116" i="3"/>
  <c r="AV1116" i="3"/>
  <c r="BR545" i="3"/>
  <c r="CB545" i="3"/>
  <c r="BR1659" i="3"/>
  <c r="CB1659" i="3"/>
  <c r="CC1275" i="3"/>
  <c r="BS1275" i="3"/>
  <c r="AS459" i="3"/>
  <c r="AQ459" i="3"/>
  <c r="AR459" i="3"/>
  <c r="BR1455" i="3"/>
  <c r="CB1455" i="3"/>
  <c r="AQ1286" i="3"/>
  <c r="AR1286" i="3"/>
  <c r="AS1286" i="3"/>
  <c r="CC1027" i="3"/>
  <c r="BS1027" i="3"/>
  <c r="AX832" i="3"/>
  <c r="AW832" i="3"/>
  <c r="CC1728" i="3"/>
  <c r="BS1728" i="3"/>
  <c r="AR193" i="3"/>
  <c r="AS193" i="3"/>
  <c r="AQ193" i="3"/>
  <c r="BR155" i="3"/>
  <c r="CB155" i="3"/>
  <c r="BR91" i="3"/>
  <c r="CB91" i="3"/>
  <c r="AT1685" i="3"/>
  <c r="AU1685" i="3"/>
  <c r="AV1685" i="3"/>
  <c r="AS1164" i="3"/>
  <c r="AQ1164" i="3"/>
  <c r="AR1164" i="3"/>
  <c r="BR964" i="3"/>
  <c r="CB964" i="3"/>
  <c r="AQ1729" i="3"/>
  <c r="AR1729" i="3"/>
  <c r="AS1729" i="3"/>
  <c r="AR1583" i="3"/>
  <c r="AS1583" i="3"/>
  <c r="AQ1583" i="3"/>
  <c r="AT1412" i="3"/>
  <c r="AU1412" i="3"/>
  <c r="AV1412" i="3"/>
  <c r="BR1344" i="3"/>
  <c r="CB1344" i="3"/>
  <c r="AQ1347" i="3"/>
  <c r="AR1347" i="3"/>
  <c r="AS1347" i="3"/>
  <c r="BT978" i="3"/>
  <c r="CD978" i="3"/>
  <c r="BT875" i="3"/>
  <c r="CD875" i="3"/>
  <c r="AW807" i="3"/>
  <c r="AX807" i="3"/>
  <c r="AW743" i="3"/>
  <c r="AX743" i="3"/>
  <c r="BR287" i="3"/>
  <c r="CB287" i="3"/>
  <c r="BR858" i="3"/>
  <c r="CB858" i="3"/>
  <c r="BR1605" i="3"/>
  <c r="CB1605" i="3"/>
  <c r="BR594" i="3"/>
  <c r="CB594" i="3"/>
  <c r="AQ630" i="3"/>
  <c r="AR630" i="3"/>
  <c r="AS630" i="3"/>
  <c r="BR270" i="3"/>
  <c r="CB270" i="3"/>
  <c r="BR1501" i="3"/>
  <c r="CB1501" i="3"/>
  <c r="CC1104" i="3"/>
  <c r="BS1104" i="3"/>
  <c r="BR874" i="3"/>
  <c r="CB874" i="3"/>
  <c r="AQ498" i="3"/>
  <c r="AR498" i="3"/>
  <c r="AS498" i="3"/>
  <c r="BT631" i="3"/>
  <c r="CD631" i="3"/>
  <c r="AQ1479" i="3"/>
  <c r="AR1479" i="3"/>
  <c r="AS1479" i="3"/>
  <c r="CC1049" i="3"/>
  <c r="BS1049" i="3"/>
  <c r="AQ987" i="3"/>
  <c r="AR987" i="3"/>
  <c r="AS987" i="3"/>
  <c r="AQ32" i="3"/>
  <c r="AR32" i="3"/>
  <c r="AS32" i="3"/>
  <c r="CC1523" i="3"/>
  <c r="BS1523" i="3"/>
  <c r="AQ816" i="3"/>
  <c r="AR816" i="3"/>
  <c r="AS816" i="3"/>
  <c r="AQ752" i="3"/>
  <c r="AR752" i="3"/>
  <c r="AS752" i="3"/>
  <c r="AQ688" i="3"/>
  <c r="AR688" i="3"/>
  <c r="AS688" i="3"/>
  <c r="BR1543" i="3"/>
  <c r="CB1543" i="3"/>
  <c r="AT1251" i="3"/>
  <c r="AU1251" i="3"/>
  <c r="AV1251" i="3"/>
  <c r="CC1105" i="3"/>
  <c r="BS1105" i="3"/>
  <c r="AR1562" i="3"/>
  <c r="AS1562" i="3"/>
  <c r="AQ1562" i="3"/>
  <c r="BT917" i="3"/>
  <c r="CD917" i="3"/>
  <c r="AQ1489" i="3"/>
  <c r="AR1489" i="3"/>
  <c r="AS1489" i="3"/>
  <c r="AS1184" i="3"/>
  <c r="AQ1184" i="3"/>
  <c r="AR1184" i="3"/>
  <c r="AS1120" i="3"/>
  <c r="AQ1120" i="3"/>
  <c r="AR1120" i="3"/>
  <c r="BR973" i="3"/>
  <c r="CB973" i="3"/>
  <c r="AV1524" i="3"/>
  <c r="AU1524" i="3"/>
  <c r="AT1524" i="3"/>
  <c r="BR839" i="3"/>
  <c r="CB839" i="3"/>
  <c r="AW795" i="3"/>
  <c r="AX795" i="3"/>
  <c r="AW731" i="3"/>
  <c r="AX731" i="3"/>
  <c r="AV667" i="3"/>
  <c r="AU667" i="3"/>
  <c r="AT667" i="3"/>
  <c r="BR254" i="3"/>
  <c r="CB254" i="3"/>
  <c r="BR587" i="3"/>
  <c r="CB587" i="3"/>
  <c r="AR24" i="3"/>
  <c r="AQ24" i="3"/>
  <c r="AS24" i="3"/>
  <c r="AV1575" i="3"/>
  <c r="AU1575" i="3"/>
  <c r="AT1575" i="3"/>
  <c r="AR1346" i="3"/>
  <c r="AS1346" i="3"/>
  <c r="AQ1346" i="3"/>
  <c r="BS847" i="3"/>
  <c r="CC847" i="3"/>
  <c r="AT599" i="3"/>
  <c r="AU599" i="3"/>
  <c r="AV599" i="3"/>
  <c r="AQ289" i="3"/>
  <c r="AR289" i="3"/>
  <c r="AS289" i="3"/>
  <c r="AQ229" i="3"/>
  <c r="AR229" i="3"/>
  <c r="AS229" i="3"/>
  <c r="BR154" i="3"/>
  <c r="CB154" i="3"/>
  <c r="BR90" i="3"/>
  <c r="CB90" i="3"/>
  <c r="AT1724" i="3"/>
  <c r="AU1724" i="3"/>
  <c r="AV1724" i="3"/>
  <c r="BR299" i="3"/>
  <c r="CB299" i="3"/>
  <c r="BR1550" i="3"/>
  <c r="CB1550" i="3"/>
  <c r="AQ1557" i="3"/>
  <c r="AR1557" i="3"/>
  <c r="AS1557" i="3"/>
  <c r="BR1369" i="3"/>
  <c r="CB1369" i="3"/>
  <c r="CC1255" i="3"/>
  <c r="BS1255" i="3"/>
  <c r="BT889" i="3"/>
  <c r="CD889" i="3"/>
  <c r="CD972" i="3"/>
  <c r="BT972" i="3"/>
  <c r="BS647" i="3"/>
  <c r="CC647" i="3"/>
  <c r="AQ404" i="3"/>
  <c r="AR404" i="3"/>
  <c r="AS404" i="3"/>
  <c r="BR904" i="3"/>
  <c r="CB904" i="3"/>
  <c r="BR1409" i="3"/>
  <c r="CB1409" i="3"/>
  <c r="AQ1193" i="3"/>
  <c r="AR1193" i="3"/>
  <c r="AS1193" i="3"/>
  <c r="AQ1129" i="3"/>
  <c r="AR1129" i="3"/>
  <c r="AS1129" i="3"/>
  <c r="BR408" i="3"/>
  <c r="CB408" i="3"/>
  <c r="BR1366" i="3"/>
  <c r="CB1366" i="3"/>
  <c r="BT1754" i="3"/>
  <c r="CD1754" i="3"/>
  <c r="BR1548" i="3"/>
  <c r="CB1548" i="3"/>
  <c r="AT1083" i="3"/>
  <c r="AU1083" i="3"/>
  <c r="AV1083" i="3"/>
  <c r="AX622" i="3"/>
  <c r="AW622" i="3"/>
  <c r="AQ944" i="3"/>
  <c r="AR944" i="3"/>
  <c r="AS944" i="3"/>
  <c r="AQ870" i="3"/>
  <c r="AR870" i="3"/>
  <c r="AS870" i="3"/>
  <c r="BR184" i="3"/>
  <c r="CB184" i="3"/>
  <c r="BR120" i="3"/>
  <c r="CB120" i="3"/>
  <c r="BR56" i="3"/>
  <c r="CB56" i="3"/>
  <c r="AS151" i="3"/>
  <c r="AQ151" i="3"/>
  <c r="AR151" i="3"/>
  <c r="AS87" i="3"/>
  <c r="AQ87" i="3"/>
  <c r="AR87" i="3"/>
  <c r="BS1511" i="3"/>
  <c r="CC1511" i="3"/>
  <c r="AT1089" i="3"/>
  <c r="AU1089" i="3"/>
  <c r="AV1089" i="3"/>
  <c r="AQ908" i="3"/>
  <c r="AR908" i="3"/>
  <c r="AS908" i="3"/>
  <c r="AV659" i="3"/>
  <c r="AU659" i="3"/>
  <c r="AT659" i="3"/>
  <c r="BR332" i="3"/>
  <c r="CB332" i="3"/>
  <c r="BR232" i="3"/>
  <c r="CB232" i="3"/>
  <c r="AR1372" i="3"/>
  <c r="AS1372" i="3"/>
  <c r="AQ1372" i="3"/>
  <c r="BT895" i="3"/>
  <c r="CD895" i="3"/>
  <c r="CC662" i="3"/>
  <c r="BS662" i="3"/>
  <c r="BR442" i="3"/>
  <c r="CB442" i="3"/>
  <c r="AQ1165" i="3"/>
  <c r="AR1165" i="3"/>
  <c r="AS1165" i="3"/>
  <c r="CC1087" i="3"/>
  <c r="BS1087" i="3"/>
  <c r="BR975" i="3"/>
  <c r="CB975" i="3"/>
  <c r="AW801" i="3"/>
  <c r="AX801" i="3"/>
  <c r="AW737" i="3"/>
  <c r="AX737" i="3"/>
  <c r="AQ1222" i="3"/>
  <c r="AR1222" i="3"/>
  <c r="AS1222" i="3"/>
  <c r="BR1694" i="3"/>
  <c r="CB1694" i="3"/>
  <c r="AT1291" i="3"/>
  <c r="AU1291" i="3"/>
  <c r="AV1291" i="3"/>
  <c r="BR1113" i="3"/>
  <c r="CB1113" i="3"/>
  <c r="BR357" i="3"/>
  <c r="CB357" i="3"/>
  <c r="BR153" i="3"/>
  <c r="CB153" i="3"/>
  <c r="BR89" i="3"/>
  <c r="CB89" i="3"/>
  <c r="AQ1262" i="3"/>
  <c r="AR1262" i="3"/>
  <c r="AS1262" i="3"/>
  <c r="BR914" i="3"/>
  <c r="CB914" i="3"/>
  <c r="AR825" i="3"/>
  <c r="AS825" i="3"/>
  <c r="AQ825" i="3"/>
  <c r="AQ1619" i="3"/>
  <c r="AR1619" i="3"/>
  <c r="AS1619" i="3"/>
  <c r="BR551" i="3"/>
  <c r="CB551" i="3"/>
  <c r="BR387" i="3"/>
  <c r="CB387" i="3"/>
  <c r="BR179" i="3"/>
  <c r="CB179" i="3"/>
  <c r="BR115" i="3"/>
  <c r="CB115" i="3"/>
  <c r="BR1493" i="3"/>
  <c r="CB1493" i="3"/>
  <c r="AT1418" i="3"/>
  <c r="AU1418" i="3"/>
  <c r="AV1418" i="3"/>
  <c r="AS1156" i="3"/>
  <c r="AQ1156" i="3"/>
  <c r="AR1156" i="3"/>
  <c r="CB30" i="3"/>
  <c r="BR30" i="3"/>
  <c r="AT1620" i="3"/>
  <c r="AU1620" i="3"/>
  <c r="AV1620" i="3"/>
  <c r="AW767" i="3"/>
  <c r="AX767" i="3"/>
  <c r="AW703" i="3"/>
  <c r="AX703" i="3"/>
  <c r="BR524" i="3"/>
  <c r="CB524" i="3"/>
  <c r="BR384" i="3"/>
  <c r="CB384" i="3"/>
  <c r="BR272" i="3"/>
  <c r="CB272" i="3"/>
  <c r="AQ393" i="3"/>
  <c r="AR393" i="3"/>
  <c r="AS393" i="3"/>
  <c r="CC1626" i="3"/>
  <c r="BS1626" i="3"/>
  <c r="BR597" i="3"/>
  <c r="CB597" i="3"/>
  <c r="BR1705" i="3"/>
  <c r="CB1705" i="3"/>
  <c r="CC1267" i="3"/>
  <c r="BS1267" i="3"/>
  <c r="AQ1282" i="3"/>
  <c r="AR1282" i="3"/>
  <c r="AS1282" i="3"/>
  <c r="BS845" i="3"/>
  <c r="CC845" i="3"/>
  <c r="AS561" i="3"/>
  <c r="AQ561" i="3"/>
  <c r="AR561" i="3"/>
  <c r="AQ1623" i="3"/>
  <c r="AR1623" i="3"/>
  <c r="AS1623" i="3"/>
  <c r="AT1039" i="3"/>
  <c r="AU1039" i="3"/>
  <c r="AV1039" i="3"/>
  <c r="AW877" i="3"/>
  <c r="AX877" i="3"/>
  <c r="AR43" i="3"/>
  <c r="AS43" i="3"/>
  <c r="AQ43" i="3"/>
  <c r="CC1337" i="3"/>
  <c r="BS1337" i="3"/>
  <c r="AQ36" i="3"/>
  <c r="AR36" i="3"/>
  <c r="AS36" i="3"/>
  <c r="AW803" i="3"/>
  <c r="AX803" i="3"/>
  <c r="AW739" i="3"/>
  <c r="AX739" i="3"/>
  <c r="AQ1433" i="3"/>
  <c r="AR1433" i="3"/>
  <c r="AS1433" i="3"/>
  <c r="AQ1300" i="3"/>
  <c r="AR1300" i="3"/>
  <c r="AS1300" i="3"/>
  <c r="BR1604" i="3"/>
  <c r="CB1604" i="3"/>
  <c r="AW614" i="3"/>
  <c r="AX614" i="3"/>
  <c r="AR39" i="3"/>
  <c r="AS39" i="3"/>
  <c r="AQ39" i="3"/>
  <c r="AU1322" i="3"/>
  <c r="AT1322" i="3"/>
  <c r="AV1322" i="3"/>
  <c r="AS1150" i="3"/>
  <c r="AQ1150" i="3"/>
  <c r="AR1150" i="3"/>
  <c r="AU1765" i="3"/>
  <c r="AV1765" i="3"/>
  <c r="AT1765" i="3"/>
  <c r="AQ1549" i="3"/>
  <c r="AR1549" i="3"/>
  <c r="AS1549" i="3"/>
  <c r="AT1424" i="3"/>
  <c r="AU1424" i="3"/>
  <c r="AV1424" i="3"/>
  <c r="AQ1345" i="3"/>
  <c r="AR1345" i="3"/>
  <c r="AS1345" i="3"/>
  <c r="BR991" i="3"/>
  <c r="CB991" i="3"/>
  <c r="BT881" i="3"/>
  <c r="CD881" i="3"/>
  <c r="BR261" i="3"/>
  <c r="CB261" i="3"/>
  <c r="CC1492" i="3"/>
  <c r="BS1492" i="3"/>
  <c r="BR880" i="3"/>
  <c r="CB880" i="3"/>
  <c r="AQ574" i="3"/>
  <c r="AR574" i="3"/>
  <c r="AS574" i="3"/>
  <c r="AR378" i="3"/>
  <c r="AS378" i="3"/>
  <c r="AQ378" i="3"/>
  <c r="AR274" i="3"/>
  <c r="AS274" i="3"/>
  <c r="AQ274" i="3"/>
  <c r="AQ422" i="3"/>
  <c r="AR422" i="3"/>
  <c r="AS422" i="3"/>
  <c r="CC1480" i="3"/>
  <c r="BS1480" i="3"/>
  <c r="BR1342" i="3"/>
  <c r="CB1342" i="3"/>
  <c r="AT607" i="3"/>
  <c r="AU607" i="3"/>
  <c r="AV607" i="3"/>
  <c r="CC416" i="3"/>
  <c r="BS416" i="3"/>
  <c r="BS1577" i="3"/>
  <c r="CC1577" i="3"/>
  <c r="BR1146" i="3"/>
  <c r="CB1146" i="3"/>
  <c r="BR926" i="3"/>
  <c r="CB926" i="3"/>
  <c r="BR862" i="3"/>
  <c r="CB862" i="3"/>
  <c r="BS1737" i="3"/>
  <c r="CC1737" i="3"/>
  <c r="BS1514" i="3"/>
  <c r="CC1514" i="3"/>
  <c r="BR1349" i="3"/>
  <c r="CB1349" i="3"/>
  <c r="AR1092" i="3"/>
  <c r="AS1092" i="3"/>
  <c r="AQ1092" i="3"/>
  <c r="BR946" i="3"/>
  <c r="CB946" i="3"/>
  <c r="BR341" i="3"/>
  <c r="CB341" i="3"/>
  <c r="BR1770" i="3"/>
  <c r="CB1770" i="3"/>
  <c r="CC1442" i="3"/>
  <c r="BS1442" i="3"/>
  <c r="BR900" i="3"/>
  <c r="CB900" i="3"/>
  <c r="AT674" i="3"/>
  <c r="AU674" i="3"/>
  <c r="AV674" i="3"/>
  <c r="AR1364" i="3"/>
  <c r="AS1364" i="3"/>
  <c r="AQ1364" i="3"/>
  <c r="BT903" i="3"/>
  <c r="CD903" i="3"/>
  <c r="CC672" i="3"/>
  <c r="BS672" i="3"/>
  <c r="BR415" i="3"/>
  <c r="CB415" i="3"/>
  <c r="AU1750" i="3"/>
  <c r="AT1750" i="3"/>
  <c r="AV1750" i="3"/>
  <c r="AQ1220" i="3"/>
  <c r="AR1220" i="3"/>
  <c r="AS1220" i="3"/>
  <c r="AQ1157" i="3"/>
  <c r="AR1157" i="3"/>
  <c r="AS1157" i="3"/>
  <c r="CC1071" i="3"/>
  <c r="BS1071" i="3"/>
  <c r="AQ596" i="3"/>
  <c r="AR596" i="3"/>
  <c r="AS596" i="3"/>
  <c r="AQ468" i="3"/>
  <c r="AR468" i="3"/>
  <c r="AS468" i="3"/>
  <c r="AR228" i="3"/>
  <c r="AS228" i="3"/>
  <c r="AQ228" i="3"/>
  <c r="CC1764" i="3"/>
  <c r="BS1764" i="3"/>
  <c r="AR840" i="3"/>
  <c r="AS840" i="3"/>
  <c r="AQ840" i="3"/>
  <c r="CC1749" i="3"/>
  <c r="BS1749" i="3"/>
  <c r="AQ764" i="3"/>
  <c r="AR764" i="3"/>
  <c r="AS764" i="3"/>
  <c r="AQ700" i="3"/>
  <c r="AR700" i="3"/>
  <c r="AS700" i="3"/>
  <c r="BR560" i="3"/>
  <c r="CB560" i="3"/>
  <c r="AX620" i="3"/>
  <c r="AW620" i="3"/>
  <c r="AQ1563" i="3"/>
  <c r="AR1563" i="3"/>
  <c r="AS1563" i="3"/>
  <c r="AQ194" i="3"/>
  <c r="AR194" i="3"/>
  <c r="AS194" i="3"/>
  <c r="AS129" i="3"/>
  <c r="AQ129" i="3"/>
  <c r="AR129" i="3"/>
  <c r="AQ890" i="3"/>
  <c r="AR890" i="3"/>
  <c r="AS890" i="3"/>
  <c r="BS855" i="3"/>
  <c r="CC855" i="3"/>
  <c r="BR453" i="3"/>
  <c r="CB453" i="3"/>
  <c r="AR28" i="3"/>
  <c r="AQ28" i="3"/>
  <c r="AS28" i="3"/>
  <c r="CB425" i="3"/>
  <c r="BR425" i="3"/>
  <c r="AR1064" i="3"/>
  <c r="AS1064" i="3"/>
  <c r="AQ1064" i="3"/>
  <c r="AR298" i="3"/>
  <c r="AS298" i="3"/>
  <c r="AQ298" i="3"/>
  <c r="CC646" i="3"/>
  <c r="BS646" i="3"/>
  <c r="BR1201" i="3"/>
  <c r="CB1201" i="3"/>
  <c r="AU1748" i="3"/>
  <c r="AT1748" i="3"/>
  <c r="AV1748" i="3"/>
  <c r="AQ572" i="3"/>
  <c r="AR572" i="3"/>
  <c r="AS572" i="3"/>
  <c r="BR483" i="3"/>
  <c r="CB483" i="3"/>
  <c r="AR336" i="3"/>
  <c r="AS336" i="3"/>
  <c r="AQ336" i="3"/>
  <c r="AX233" i="3"/>
  <c r="AW233" i="3"/>
  <c r="AQ1727" i="3"/>
  <c r="AR1727" i="3"/>
  <c r="AS1727" i="3"/>
  <c r="BT797" i="3"/>
  <c r="CD797" i="3"/>
  <c r="BT733" i="3"/>
  <c r="CD733" i="3"/>
  <c r="AV677" i="3"/>
  <c r="AU677" i="3"/>
  <c r="AT677" i="3"/>
  <c r="BR1226" i="3"/>
  <c r="CB1226" i="3"/>
  <c r="BR505" i="3"/>
  <c r="CB505" i="3"/>
  <c r="AS157" i="3"/>
  <c r="AQ157" i="3"/>
  <c r="AR157" i="3"/>
  <c r="AS93" i="3"/>
  <c r="AQ93" i="3"/>
  <c r="AR93" i="3"/>
  <c r="BS1513" i="3"/>
  <c r="CC1513" i="3"/>
  <c r="AQ1274" i="3"/>
  <c r="AR1274" i="3"/>
  <c r="AS1274" i="3"/>
  <c r="CC1106" i="3"/>
  <c r="BS1106" i="3"/>
  <c r="BR762" i="3"/>
  <c r="CB762" i="3"/>
  <c r="BR698" i="3"/>
  <c r="CB698" i="3"/>
  <c r="AR1691" i="3"/>
  <c r="AS1691" i="3"/>
  <c r="AQ1691" i="3"/>
  <c r="AS1231" i="3"/>
  <c r="AR1231" i="3"/>
  <c r="AQ1231" i="3"/>
  <c r="AQ942" i="3"/>
  <c r="AR942" i="3"/>
  <c r="AS942" i="3"/>
  <c r="BR538" i="3"/>
  <c r="CB538" i="3"/>
  <c r="AW405" i="3"/>
  <c r="AX405" i="3"/>
  <c r="BR294" i="3"/>
  <c r="CB294" i="3"/>
  <c r="AS521" i="3"/>
  <c r="AQ521" i="3"/>
  <c r="AR521" i="3"/>
  <c r="AS19" i="3"/>
  <c r="AQ19" i="3"/>
  <c r="AR19" i="3"/>
  <c r="AQ1179" i="3"/>
  <c r="AR1179" i="3"/>
  <c r="AS1179" i="3"/>
  <c r="CC1001" i="3"/>
  <c r="BS1001" i="3"/>
  <c r="AT1628" i="3"/>
  <c r="AU1628" i="3"/>
  <c r="AV1628" i="3"/>
  <c r="CC1436" i="3"/>
  <c r="BS1436" i="3"/>
  <c r="CC1243" i="3"/>
  <c r="BS1243" i="3"/>
  <c r="AQ534" i="3"/>
  <c r="AR534" i="3"/>
  <c r="AS534" i="3"/>
  <c r="BR1469" i="3"/>
  <c r="CB1469" i="3"/>
  <c r="AQ225" i="3"/>
  <c r="AR225" i="3"/>
  <c r="AS225" i="3"/>
  <c r="AT1634" i="3"/>
  <c r="AU1634" i="3"/>
  <c r="AV1634" i="3"/>
  <c r="AV671" i="3"/>
  <c r="AU671" i="3"/>
  <c r="AT671" i="3"/>
  <c r="AQ1457" i="3"/>
  <c r="AR1457" i="3"/>
  <c r="AS1457" i="3"/>
  <c r="CC1321" i="3"/>
  <c r="BS1321" i="3"/>
  <c r="AQ1260" i="3"/>
  <c r="AR1260" i="3"/>
  <c r="AS1260" i="3"/>
  <c r="CC1043" i="3"/>
  <c r="BS1043" i="3"/>
  <c r="BR1693" i="3"/>
  <c r="CB1693" i="3"/>
  <c r="AT1498" i="3"/>
  <c r="AU1498" i="3"/>
  <c r="AV1498" i="3"/>
  <c r="AS523" i="3"/>
  <c r="AQ523" i="3"/>
  <c r="AR523" i="3"/>
  <c r="AU1573" i="3"/>
  <c r="AT1573" i="3"/>
  <c r="AV1573" i="3"/>
  <c r="AU1326" i="3"/>
  <c r="AT1326" i="3"/>
  <c r="AV1326" i="3"/>
  <c r="AS1158" i="3"/>
  <c r="AQ1158" i="3"/>
  <c r="AR1158" i="3"/>
  <c r="AQ806" i="3"/>
  <c r="AR806" i="3"/>
  <c r="AS806" i="3"/>
  <c r="AQ742" i="3"/>
  <c r="AR742" i="3"/>
  <c r="AS742" i="3"/>
  <c r="AQ215" i="3"/>
  <c r="AR215" i="3"/>
  <c r="AS215" i="3"/>
  <c r="BR140" i="3"/>
  <c r="CB140" i="3"/>
  <c r="BR76" i="3"/>
  <c r="CB76" i="3"/>
  <c r="BS1510" i="3"/>
  <c r="CC1510" i="3"/>
  <c r="BR517" i="3"/>
  <c r="CB517" i="3"/>
  <c r="CB31" i="3"/>
  <c r="BR31" i="3"/>
  <c r="AT1476" i="3"/>
  <c r="AU1476" i="3"/>
  <c r="AV1476" i="3"/>
  <c r="BR1159" i="3"/>
  <c r="CB1159" i="3"/>
  <c r="BR356" i="3"/>
  <c r="CB356" i="3"/>
  <c r="BR248" i="3"/>
  <c r="CB248" i="3"/>
  <c r="AQ1621" i="3"/>
  <c r="AR1621" i="3"/>
  <c r="AS1621" i="3"/>
  <c r="AQ1240" i="3"/>
  <c r="AR1240" i="3"/>
  <c r="AS1240" i="3"/>
  <c r="AT678" i="3"/>
  <c r="AU678" i="3"/>
  <c r="AV678" i="3"/>
  <c r="BR558" i="3"/>
  <c r="CB558" i="3"/>
  <c r="AS535" i="3"/>
  <c r="AQ535" i="3"/>
  <c r="AR535" i="3"/>
  <c r="CC1569" i="3"/>
  <c r="BS1569" i="3"/>
  <c r="AR1338" i="3"/>
  <c r="AS1338" i="3"/>
  <c r="AQ1338" i="3"/>
  <c r="AV653" i="3"/>
  <c r="AU653" i="3"/>
  <c r="AT653" i="3"/>
  <c r="BR1594" i="3"/>
  <c r="CB1594" i="3"/>
  <c r="AQ1304" i="3"/>
  <c r="AR1304" i="3"/>
  <c r="AS1304" i="3"/>
  <c r="AQ1234" i="3"/>
  <c r="AR1234" i="3"/>
  <c r="AS1234" i="3"/>
  <c r="AT1015" i="3"/>
  <c r="AU1015" i="3"/>
  <c r="AV1015" i="3"/>
  <c r="BR584" i="3"/>
  <c r="CB584" i="3"/>
  <c r="BR456" i="3"/>
  <c r="CB456" i="3"/>
  <c r="BR150" i="3"/>
  <c r="CB150" i="3"/>
  <c r="BR86" i="3"/>
  <c r="CB86" i="3"/>
  <c r="BT1696" i="3"/>
  <c r="CD1696" i="3"/>
  <c r="CC680" i="3"/>
  <c r="BS680" i="3"/>
  <c r="AT601" i="3"/>
  <c r="AU601" i="3"/>
  <c r="AV601" i="3"/>
  <c r="AR27" i="3"/>
  <c r="AQ27" i="3"/>
  <c r="AS27" i="3"/>
  <c r="AR1462" i="3"/>
  <c r="AS1462" i="3"/>
  <c r="AQ1462" i="3"/>
  <c r="BR1170" i="3"/>
  <c r="CB1170" i="3"/>
  <c r="BR1593" i="3"/>
  <c r="CB1593" i="3"/>
  <c r="BR1373" i="3"/>
  <c r="CB1373" i="3"/>
  <c r="CC1295" i="3"/>
  <c r="BS1295" i="3"/>
  <c r="AV663" i="3"/>
  <c r="AU663" i="3"/>
  <c r="AT663" i="3"/>
  <c r="AS431" i="3"/>
  <c r="AR431" i="3"/>
  <c r="AQ431" i="3"/>
  <c r="BR201" i="3"/>
  <c r="CB201" i="3"/>
  <c r="AQ1772" i="3"/>
  <c r="AS1772" i="3"/>
  <c r="AR1772" i="3"/>
  <c r="AT1681" i="3"/>
  <c r="AU1681" i="3"/>
  <c r="AV1681" i="3"/>
  <c r="BR1491" i="3"/>
  <c r="CB1491" i="3"/>
  <c r="AT1329" i="3"/>
  <c r="AU1329" i="3"/>
  <c r="AV1329" i="3"/>
  <c r="CC658" i="3"/>
  <c r="BS658" i="3"/>
  <c r="AQ516" i="3"/>
  <c r="AR516" i="3"/>
  <c r="AS516" i="3"/>
  <c r="CB407" i="3"/>
  <c r="BR407" i="3"/>
  <c r="AR296" i="3"/>
  <c r="AS296" i="3"/>
  <c r="AQ296" i="3"/>
  <c r="BR269" i="3"/>
  <c r="CB269" i="3"/>
  <c r="AQ1723" i="3"/>
  <c r="AR1723" i="3"/>
  <c r="AS1723" i="3"/>
  <c r="BR1661" i="3"/>
  <c r="CB1661" i="3"/>
  <c r="BR943" i="3"/>
  <c r="CB943" i="3"/>
  <c r="BR772" i="3"/>
  <c r="CB772" i="3"/>
  <c r="BR708" i="3"/>
  <c r="CB708" i="3"/>
  <c r="AQ544" i="3"/>
  <c r="AR544" i="3"/>
  <c r="AS544" i="3"/>
  <c r="BR509" i="3"/>
  <c r="CB509" i="3"/>
  <c r="BR952" i="3"/>
  <c r="CB952" i="3"/>
  <c r="AQ1674" i="3"/>
  <c r="AR1674" i="3"/>
  <c r="AS1674" i="3"/>
  <c r="CC1112" i="3"/>
  <c r="BS1112" i="3"/>
  <c r="BR546" i="3"/>
  <c r="CB546" i="3"/>
  <c r="AS579" i="3"/>
  <c r="AQ579" i="3"/>
  <c r="AR579" i="3"/>
  <c r="BR366" i="3"/>
  <c r="CB366" i="3"/>
  <c r="BR250" i="3"/>
  <c r="CB250" i="3"/>
  <c r="AU1775" i="3"/>
  <c r="AV1775" i="3"/>
  <c r="AT1775" i="3"/>
  <c r="AT1428" i="3"/>
  <c r="AU1428" i="3"/>
  <c r="AV1428" i="3"/>
  <c r="AQ1387" i="3"/>
  <c r="AR1387" i="3"/>
  <c r="AS1387" i="3"/>
  <c r="AS1217" i="3"/>
  <c r="AR1217" i="3"/>
  <c r="AQ1217" i="3"/>
  <c r="AW883" i="3"/>
  <c r="AX883" i="3"/>
  <c r="CB449" i="3"/>
  <c r="BR449" i="3"/>
  <c r="CC1063" i="3"/>
  <c r="BS1063" i="3"/>
  <c r="AR1719" i="3"/>
  <c r="AQ1719" i="3"/>
  <c r="AS1719" i="3"/>
  <c r="AU1643" i="3"/>
  <c r="AT1643" i="3"/>
  <c r="AV1643" i="3"/>
  <c r="CC852" i="3"/>
  <c r="BS852" i="3"/>
  <c r="BT757" i="3"/>
  <c r="CD757" i="3"/>
  <c r="BT693" i="3"/>
  <c r="CD693" i="3"/>
  <c r="BR776" i="3"/>
  <c r="CB776" i="3"/>
  <c r="BR712" i="3"/>
  <c r="CB712" i="3"/>
  <c r="AQ1535" i="3"/>
  <c r="AR1535" i="3"/>
  <c r="AS1535" i="3"/>
  <c r="CC670" i="3"/>
  <c r="BS670" i="3"/>
  <c r="BR55" i="3"/>
  <c r="CB55" i="3"/>
  <c r="BR149" i="3"/>
  <c r="CB149" i="3"/>
  <c r="BR85" i="3"/>
  <c r="CB85" i="3"/>
  <c r="AQ1411" i="3"/>
  <c r="AR1411" i="3"/>
  <c r="AS1411" i="3"/>
  <c r="BR802" i="3"/>
  <c r="CB802" i="3"/>
  <c r="BR738" i="3"/>
  <c r="CB738" i="3"/>
  <c r="AW974" i="3"/>
  <c r="AX974" i="3"/>
  <c r="BR522" i="3"/>
  <c r="CB522" i="3"/>
  <c r="BR390" i="3"/>
  <c r="CB390" i="3"/>
  <c r="BR278" i="3"/>
  <c r="CB278" i="3"/>
  <c r="BR1497" i="3"/>
  <c r="CB1497" i="3"/>
  <c r="BR1241" i="3"/>
  <c r="CB1241" i="3"/>
  <c r="BR1160" i="3"/>
  <c r="CB1160" i="3"/>
  <c r="AQ1187" i="3"/>
  <c r="AR1187" i="3"/>
  <c r="AS1187" i="3"/>
  <c r="AQ1123" i="3"/>
  <c r="AR1123" i="3"/>
  <c r="AS1123" i="3"/>
  <c r="AQ319" i="3"/>
  <c r="AR319" i="3"/>
  <c r="AS319" i="3"/>
  <c r="BR1617" i="3"/>
  <c r="CB1617" i="3"/>
  <c r="CC1452" i="3"/>
  <c r="BS1452" i="3"/>
  <c r="BR1359" i="3"/>
  <c r="CB1359" i="3"/>
  <c r="AR1070" i="3"/>
  <c r="AS1070" i="3"/>
  <c r="AQ1070" i="3"/>
  <c r="AT636" i="3"/>
  <c r="AU636" i="3"/>
  <c r="AV636" i="3"/>
  <c r="BR486" i="3"/>
  <c r="CB486" i="3"/>
  <c r="BR398" i="3"/>
  <c r="CB398" i="3"/>
  <c r="BR302" i="3"/>
  <c r="CB302" i="3"/>
  <c r="AU1769" i="3"/>
  <c r="AT1769" i="3"/>
  <c r="AV1769" i="3"/>
  <c r="AQ349" i="3"/>
  <c r="AR349" i="3"/>
  <c r="AS349" i="3"/>
  <c r="AR1714" i="3"/>
  <c r="AS1714" i="3"/>
  <c r="AQ1714" i="3"/>
  <c r="AT1527" i="3"/>
  <c r="AU1527" i="3"/>
  <c r="AV1527" i="3"/>
  <c r="BR1354" i="3"/>
  <c r="CB1354" i="3"/>
  <c r="AT1245" i="3"/>
  <c r="AU1245" i="3"/>
  <c r="AV1245" i="3"/>
  <c r="AR1552" i="3"/>
  <c r="AS1552" i="3"/>
  <c r="AQ1552" i="3"/>
  <c r="AQ379" i="3"/>
  <c r="AR379" i="3"/>
  <c r="AS379" i="3"/>
  <c r="BR130" i="3"/>
  <c r="CB130" i="3"/>
  <c r="BR66" i="3"/>
  <c r="CB66" i="3"/>
  <c r="BR1701" i="3"/>
  <c r="CB1701" i="3"/>
  <c r="AR1558" i="3"/>
  <c r="AS1558" i="3"/>
  <c r="AQ1558" i="3"/>
  <c r="BR814" i="3"/>
  <c r="CB814" i="3"/>
  <c r="BR750" i="3"/>
  <c r="CB750" i="3"/>
  <c r="BR686" i="3"/>
  <c r="CB686" i="3"/>
  <c r="AQ164" i="3"/>
  <c r="AR164" i="3"/>
  <c r="AS164" i="3"/>
  <c r="AQ100" i="3"/>
  <c r="AR100" i="3"/>
  <c r="AS100" i="3"/>
  <c r="CB37" i="3"/>
  <c r="BR37" i="3"/>
  <c r="BT1213" i="3"/>
  <c r="CD1213" i="3"/>
  <c r="BR1167" i="3"/>
  <c r="CB1167" i="3"/>
  <c r="BR364" i="3"/>
  <c r="CB364" i="3"/>
  <c r="BR264" i="3"/>
  <c r="CB264" i="3"/>
  <c r="BR1672" i="3"/>
  <c r="CB1672" i="3"/>
  <c r="AR1463" i="3"/>
  <c r="AQ1463" i="3"/>
  <c r="AS1463" i="3"/>
  <c r="CC1323" i="3"/>
  <c r="BS1323" i="3"/>
  <c r="AQ1264" i="3"/>
  <c r="AR1264" i="3"/>
  <c r="AS1264" i="3"/>
  <c r="AR941" i="3"/>
  <c r="AS941" i="3"/>
  <c r="AQ941" i="3"/>
  <c r="BR568" i="3"/>
  <c r="CB568" i="3"/>
  <c r="CD618" i="3"/>
  <c r="BT618" i="3"/>
  <c r="BR158" i="3"/>
  <c r="CB158" i="3"/>
  <c r="BR94" i="3"/>
  <c r="CB94" i="3"/>
  <c r="BR1689" i="3"/>
  <c r="CB1689" i="3"/>
  <c r="BR1399" i="3"/>
  <c r="CB1399" i="3"/>
  <c r="CC1313" i="3"/>
  <c r="BS1313" i="3"/>
  <c r="AX828" i="3"/>
  <c r="AW828" i="3"/>
  <c r="AQ144" i="3"/>
  <c r="AR144" i="3"/>
  <c r="AS144" i="3"/>
  <c r="AQ80" i="3"/>
  <c r="AR80" i="3"/>
  <c r="AS80" i="3"/>
  <c r="AT1645" i="3"/>
  <c r="AU1645" i="3"/>
  <c r="AV1645" i="3"/>
  <c r="AQ1537" i="3"/>
  <c r="AR1537" i="3"/>
  <c r="AS1537" i="3"/>
  <c r="BR934" i="3"/>
  <c r="CB934" i="3"/>
  <c r="AS143" i="3"/>
  <c r="AQ143" i="3"/>
  <c r="AR143" i="3"/>
  <c r="AS77" i="3"/>
  <c r="AQ77" i="3"/>
  <c r="AR77" i="3"/>
  <c r="BR348" i="3"/>
  <c r="CB348" i="3"/>
  <c r="BR240" i="3"/>
  <c r="CB240" i="3"/>
  <c r="AT1041" i="3"/>
  <c r="AU1041" i="3"/>
  <c r="AV1041" i="3"/>
  <c r="AW637" i="3"/>
  <c r="AX637" i="3"/>
  <c r="BR1483" i="3"/>
  <c r="CB1483" i="3"/>
  <c r="BT1400" i="3"/>
  <c r="CD1400" i="3"/>
  <c r="AW809" i="3"/>
  <c r="AX809" i="3"/>
  <c r="AW745" i="3"/>
  <c r="AX745" i="3"/>
  <c r="AW681" i="3"/>
  <c r="AX681" i="3"/>
  <c r="AQ1401" i="3"/>
  <c r="AR1401" i="3"/>
  <c r="AS1401" i="3"/>
  <c r="AT1307" i="3"/>
  <c r="AU1307" i="3"/>
  <c r="AV1307" i="3"/>
  <c r="AU1214" i="3"/>
  <c r="AT1214" i="3"/>
  <c r="AV1214" i="3"/>
  <c r="AS469" i="3"/>
  <c r="AQ469" i="3"/>
  <c r="AR469" i="3"/>
  <c r="BR1664" i="3"/>
  <c r="CB1664" i="3"/>
  <c r="BR1302" i="3"/>
  <c r="CB1302" i="3"/>
  <c r="AQ313" i="3"/>
  <c r="AR313" i="3"/>
  <c r="AS313" i="3"/>
  <c r="AS65" i="3"/>
  <c r="AQ65" i="3"/>
  <c r="AR65" i="3"/>
  <c r="AS139" i="3"/>
  <c r="AQ139" i="3"/>
  <c r="AR139" i="3"/>
  <c r="AS67" i="3"/>
  <c r="AQ67" i="3"/>
  <c r="AR67" i="3"/>
  <c r="AT1434" i="3"/>
  <c r="AU1434" i="3"/>
  <c r="AV1434" i="3"/>
  <c r="AS1148" i="3"/>
  <c r="AQ1148" i="3"/>
  <c r="AR1148" i="3"/>
  <c r="CC1780" i="3"/>
  <c r="BS1780" i="3"/>
  <c r="AR1599" i="3"/>
  <c r="AS1599" i="3"/>
  <c r="AQ1599" i="3"/>
  <c r="AT1444" i="3"/>
  <c r="AU1444" i="3"/>
  <c r="AV1444" i="3"/>
  <c r="BR1360" i="3"/>
  <c r="CB1360" i="3"/>
  <c r="AQ1363" i="3"/>
  <c r="AR1363" i="3"/>
  <c r="AS1363" i="3"/>
  <c r="AW891" i="3"/>
  <c r="AX891" i="3"/>
  <c r="AQ822" i="3"/>
  <c r="AR822" i="3"/>
  <c r="AS822" i="3"/>
  <c r="AW759" i="3"/>
  <c r="AX759" i="3"/>
  <c r="AW695" i="3"/>
  <c r="AX695" i="3"/>
  <c r="BR252" i="3"/>
  <c r="CB252" i="3"/>
  <c r="BR812" i="3"/>
  <c r="CB812" i="3"/>
  <c r="BR716" i="3"/>
  <c r="CB716" i="3"/>
  <c r="AQ464" i="3"/>
  <c r="AR464" i="3"/>
  <c r="AS464" i="3"/>
  <c r="BR51" i="3"/>
  <c r="CB51" i="3"/>
  <c r="BR81" i="3"/>
  <c r="CB81" i="3"/>
  <c r="AQ1099" i="3"/>
  <c r="AS1099" i="3"/>
  <c r="AR1099" i="3"/>
  <c r="CB411" i="3"/>
  <c r="BR411" i="3"/>
  <c r="AS441" i="3"/>
  <c r="AR441" i="3"/>
  <c r="AQ441" i="3"/>
  <c r="BR961" i="3"/>
  <c r="CB961" i="3"/>
  <c r="CC1496" i="3"/>
  <c r="BS1496" i="3"/>
  <c r="AT1624" i="3"/>
  <c r="AU1624" i="3"/>
  <c r="AV1624" i="3"/>
  <c r="CC1779" i="3"/>
  <c r="BS1779" i="3"/>
  <c r="AQ768" i="3"/>
  <c r="AR768" i="3"/>
  <c r="AS768" i="3"/>
  <c r="AQ704" i="3"/>
  <c r="AR704" i="3"/>
  <c r="AS704" i="3"/>
  <c r="AU406" i="3"/>
  <c r="AT406" i="3"/>
  <c r="AV406" i="3"/>
  <c r="AR1762" i="3"/>
  <c r="AQ1762" i="3"/>
  <c r="AS1762" i="3"/>
  <c r="AQ1559" i="3"/>
  <c r="AR1559" i="3"/>
  <c r="AS1559" i="3"/>
  <c r="AS491" i="3"/>
  <c r="AQ491" i="3"/>
  <c r="AR491" i="3"/>
  <c r="AQ200" i="3"/>
  <c r="AR200" i="3"/>
  <c r="AS200" i="3"/>
  <c r="AQ1451" i="3"/>
  <c r="AR1451" i="3"/>
  <c r="AS1451" i="3"/>
  <c r="AQ950" i="3"/>
  <c r="AR950" i="3"/>
  <c r="AS950" i="3"/>
  <c r="AW901" i="3"/>
  <c r="AX901" i="3"/>
  <c r="BR1505" i="3"/>
  <c r="CB1505" i="3"/>
  <c r="AS1200" i="3"/>
  <c r="AQ1200" i="3"/>
  <c r="AR1200" i="3"/>
  <c r="AS1136" i="3"/>
  <c r="AQ1136" i="3"/>
  <c r="AR1136" i="3"/>
  <c r="CC1047" i="3"/>
  <c r="BS1047" i="3"/>
  <c r="CB20" i="3"/>
  <c r="BR20" i="3"/>
  <c r="AV1518" i="3"/>
  <c r="AU1518" i="3"/>
  <c r="AT1518" i="3"/>
  <c r="AW811" i="3"/>
  <c r="AX811" i="3"/>
  <c r="AW747" i="3"/>
  <c r="AX747" i="3"/>
  <c r="AW683" i="3"/>
  <c r="AX683" i="3"/>
  <c r="BR386" i="3"/>
  <c r="CB386" i="3"/>
  <c r="BR282" i="3"/>
  <c r="CB282" i="3"/>
  <c r="BR1212" i="3"/>
  <c r="CB1212" i="3"/>
  <c r="AS451" i="3"/>
  <c r="AQ451" i="3"/>
  <c r="AR451" i="3"/>
  <c r="AR1362" i="3"/>
  <c r="AS1362" i="3"/>
  <c r="AQ1362" i="3"/>
  <c r="AT613" i="3"/>
  <c r="AU613" i="3"/>
  <c r="AV613" i="3"/>
  <c r="BR1544" i="3"/>
  <c r="CB1544" i="3"/>
  <c r="AS499" i="3"/>
  <c r="AQ499" i="3"/>
  <c r="AR499" i="3"/>
  <c r="BR170" i="3"/>
  <c r="CB170" i="3"/>
  <c r="BR106" i="3"/>
  <c r="CB106" i="3"/>
  <c r="AT1740" i="3"/>
  <c r="AU1740" i="3"/>
  <c r="AV1740" i="3"/>
  <c r="AU1642" i="3"/>
  <c r="AT1642" i="3"/>
  <c r="AV1642" i="3"/>
  <c r="AR1566" i="3"/>
  <c r="AS1566" i="3"/>
  <c r="AQ1566" i="3"/>
  <c r="AQ1407" i="3"/>
  <c r="AR1407" i="3"/>
  <c r="AS1407" i="3"/>
  <c r="AT1486" i="3"/>
  <c r="AU1486" i="3"/>
  <c r="AV1486" i="3"/>
  <c r="AQ1353" i="3"/>
  <c r="AR1353" i="3"/>
  <c r="AS1353" i="3"/>
  <c r="AS1219" i="3"/>
  <c r="AR1219" i="3"/>
  <c r="AQ1219" i="3"/>
  <c r="BT905" i="3"/>
  <c r="CD905" i="3"/>
  <c r="AR833" i="3"/>
  <c r="AQ833" i="3"/>
  <c r="AS833" i="3"/>
  <c r="AV657" i="3"/>
  <c r="AU657" i="3"/>
  <c r="AT657" i="3"/>
  <c r="AQ399" i="3"/>
  <c r="AR399" i="3"/>
  <c r="AS399" i="3"/>
  <c r="AQ920" i="3"/>
  <c r="AR920" i="3"/>
  <c r="AS920" i="3"/>
  <c r="AQ856" i="3"/>
  <c r="AR856" i="3"/>
  <c r="AS856" i="3"/>
  <c r="BR430" i="3"/>
  <c r="CB430" i="3"/>
  <c r="AQ1137" i="3"/>
  <c r="AR1137" i="3"/>
  <c r="AS1137" i="3"/>
  <c r="AQ1177" i="3"/>
  <c r="AR1177" i="3"/>
  <c r="AS1177" i="3"/>
  <c r="AS549" i="3"/>
  <c r="AQ549" i="3"/>
  <c r="AR549" i="3"/>
  <c r="AQ255" i="3"/>
  <c r="AR255" i="3"/>
  <c r="AS255" i="3"/>
  <c r="CC1525" i="3"/>
  <c r="BS1525" i="3"/>
  <c r="AR1350" i="3"/>
  <c r="AS1350" i="3"/>
  <c r="AQ1350" i="3"/>
  <c r="AT1253" i="3"/>
  <c r="AU1253" i="3"/>
  <c r="AV1253" i="3"/>
  <c r="AV655" i="3"/>
  <c r="AU655" i="3"/>
  <c r="AT655" i="3"/>
  <c r="BR1564" i="3"/>
  <c r="CB1564" i="3"/>
  <c r="BT1468" i="3"/>
  <c r="CD1468" i="3"/>
  <c r="BR1107" i="3"/>
  <c r="CB1107" i="3"/>
  <c r="AQ243" i="3"/>
  <c r="AR243" i="3"/>
  <c r="AS243" i="3"/>
  <c r="BR1663" i="3"/>
  <c r="CB1663" i="3"/>
  <c r="AT1019" i="3"/>
  <c r="AU1019" i="3"/>
  <c r="AV1019" i="3"/>
  <c r="AT1454" i="3"/>
  <c r="AU1454" i="3"/>
  <c r="AV1454" i="3"/>
  <c r="CC999" i="3"/>
  <c r="BS999" i="3"/>
  <c r="BR886" i="3"/>
  <c r="CB886" i="3"/>
  <c r="BR168" i="3"/>
  <c r="CB168" i="3"/>
  <c r="BR104" i="3"/>
  <c r="CB104" i="3"/>
  <c r="CC848" i="3"/>
  <c r="BS848" i="3"/>
  <c r="BR167" i="3"/>
  <c r="CB167" i="3"/>
  <c r="BR103" i="3"/>
  <c r="CB103" i="3"/>
  <c r="AT1458" i="3"/>
  <c r="AU1458" i="3"/>
  <c r="AV1458" i="3"/>
  <c r="AT1057" i="3"/>
  <c r="AU1057" i="3"/>
  <c r="AV1057" i="3"/>
  <c r="AQ892" i="3"/>
  <c r="AR892" i="3"/>
  <c r="AS892" i="3"/>
  <c r="AR312" i="3"/>
  <c r="AS312" i="3"/>
  <c r="AQ312" i="3"/>
  <c r="BR513" i="3"/>
  <c r="CB513" i="3"/>
  <c r="BR1356" i="3"/>
  <c r="CB1356" i="3"/>
  <c r="BR939" i="3"/>
  <c r="CB939" i="3"/>
  <c r="AW879" i="3"/>
  <c r="AX879" i="3"/>
  <c r="BR1228" i="3"/>
  <c r="CB1228" i="3"/>
  <c r="BR1149" i="3"/>
  <c r="CB1149" i="3"/>
  <c r="AT1055" i="3"/>
  <c r="AU1055" i="3"/>
  <c r="AV1055" i="3"/>
  <c r="AQ1582" i="3"/>
  <c r="AR1582" i="3"/>
  <c r="AS1582" i="3"/>
  <c r="AW785" i="3"/>
  <c r="AX785" i="3"/>
  <c r="AW721" i="3"/>
  <c r="AX721" i="3"/>
  <c r="AS585" i="3"/>
  <c r="AQ585" i="3"/>
  <c r="AR585" i="3"/>
  <c r="CC1273" i="3"/>
  <c r="BS1273" i="3"/>
  <c r="CC609" i="3"/>
  <c r="BS609" i="3"/>
  <c r="BR169" i="3"/>
  <c r="CB169" i="3"/>
  <c r="BR105" i="3"/>
  <c r="CB105" i="3"/>
  <c r="BR1678" i="3"/>
  <c r="CB1678" i="3"/>
  <c r="BR1415" i="3"/>
  <c r="CB1415" i="3"/>
  <c r="AQ1310" i="3"/>
  <c r="AR1310" i="3"/>
  <c r="AS1310" i="3"/>
  <c r="AQ1246" i="3"/>
  <c r="AR1246" i="3"/>
  <c r="AS1246" i="3"/>
  <c r="BR898" i="3"/>
  <c r="CB898" i="3"/>
  <c r="CC668" i="3"/>
  <c r="BS668" i="3"/>
  <c r="AQ1635" i="3"/>
  <c r="AR1635" i="3"/>
  <c r="AS1635" i="3"/>
  <c r="BR440" i="3"/>
  <c r="CB440" i="3"/>
  <c r="AS79" i="3"/>
  <c r="AQ79" i="3"/>
  <c r="AR79" i="3"/>
  <c r="AS163" i="3"/>
  <c r="AQ163" i="3"/>
  <c r="AR163" i="3"/>
  <c r="AS99" i="3"/>
  <c r="AQ99" i="3"/>
  <c r="AR99" i="3"/>
  <c r="BR1477" i="3"/>
  <c r="CB1477" i="3"/>
  <c r="CC1450" i="3"/>
  <c r="BS1450" i="3"/>
  <c r="BR1204" i="3"/>
  <c r="CB1204" i="3"/>
  <c r="BR1140" i="3"/>
  <c r="CB1140" i="3"/>
  <c r="AX834" i="3"/>
  <c r="AW834" i="3"/>
  <c r="BR281" i="3"/>
  <c r="CB281" i="3"/>
  <c r="AR1607" i="3"/>
  <c r="AS1607" i="3"/>
  <c r="AQ1607" i="3"/>
  <c r="BT783" i="3"/>
  <c r="CD783" i="3"/>
  <c r="BT719" i="3"/>
  <c r="CD719" i="3"/>
  <c r="AR823" i="3"/>
  <c r="AS823" i="3"/>
  <c r="AQ823" i="3"/>
  <c r="BR1503" i="3"/>
  <c r="CB1503" i="3"/>
  <c r="BR556" i="3"/>
  <c r="CB556" i="3"/>
  <c r="AW633" i="3"/>
  <c r="AX633" i="3"/>
  <c r="BR300" i="3"/>
  <c r="CB300" i="3"/>
  <c r="AQ343" i="3"/>
  <c r="AR343" i="3"/>
  <c r="AS343" i="3"/>
  <c r="AQ307" i="3"/>
  <c r="AR307" i="3"/>
  <c r="AS307" i="3"/>
  <c r="AQ1298" i="3"/>
  <c r="AR1298" i="3"/>
  <c r="AS1298" i="3"/>
  <c r="CC1416" i="3"/>
  <c r="BS1416" i="3"/>
  <c r="BT925" i="3"/>
  <c r="CD925" i="3"/>
  <c r="BT861" i="3"/>
  <c r="CD861" i="3"/>
  <c r="BR444" i="3"/>
  <c r="CB444" i="3"/>
  <c r="BS1526" i="3"/>
  <c r="CC1526" i="3"/>
  <c r="BT787" i="3"/>
  <c r="CD787" i="3"/>
  <c r="BT723" i="3"/>
  <c r="CD723" i="3"/>
  <c r="BR212" i="3"/>
  <c r="CB212" i="3"/>
  <c r="CC1077" i="3"/>
  <c r="BS1077" i="3"/>
  <c r="BR1417" i="3"/>
  <c r="CB1417" i="3"/>
  <c r="BR1284" i="3"/>
  <c r="CB1284" i="3"/>
  <c r="AV851" i="3"/>
  <c r="AU851" i="3"/>
  <c r="AT851" i="3"/>
  <c r="BR199" i="3"/>
  <c r="CB199" i="3"/>
  <c r="BR1198" i="3"/>
  <c r="CB1198" i="3"/>
  <c r="BR1134" i="3"/>
  <c r="CB1134" i="3"/>
  <c r="AQ1533" i="3"/>
  <c r="AR1533" i="3"/>
  <c r="AS1533" i="3"/>
  <c r="AQ1393" i="3"/>
  <c r="AR1393" i="3"/>
  <c r="AS1393" i="3"/>
  <c r="BT897" i="3"/>
  <c r="CD897" i="3"/>
  <c r="BR1662" i="3"/>
  <c r="CB1662" i="3"/>
  <c r="AQ896" i="3"/>
  <c r="AR896" i="3"/>
  <c r="AS896" i="3"/>
  <c r="AT642" i="3"/>
  <c r="AU642" i="3"/>
  <c r="AV642" i="3"/>
  <c r="AT842" i="3"/>
  <c r="AU842" i="3"/>
  <c r="AV842" i="3"/>
  <c r="BR542" i="3"/>
  <c r="CB542" i="3"/>
  <c r="AS403" i="3"/>
  <c r="AQ403" i="3"/>
  <c r="AR403" i="3"/>
  <c r="BR310" i="3"/>
  <c r="CB310" i="3"/>
  <c r="BR438" i="3"/>
  <c r="CB438" i="3"/>
  <c r="BT1675" i="3"/>
  <c r="CD1675" i="3"/>
  <c r="AV675" i="3"/>
  <c r="AU675" i="3"/>
  <c r="AT675" i="3"/>
  <c r="BR1390" i="3"/>
  <c r="CB1390" i="3"/>
  <c r="AT1301" i="3"/>
  <c r="AU1301" i="3"/>
  <c r="AV1301" i="3"/>
  <c r="CC1751" i="3"/>
  <c r="BS1751" i="3"/>
  <c r="AR1540" i="3"/>
  <c r="AS1540" i="3"/>
  <c r="AQ1540" i="3"/>
  <c r="BR1655" i="3"/>
  <c r="CB1655" i="3"/>
  <c r="AT1339" i="3"/>
  <c r="AU1339" i="3"/>
  <c r="AV1339" i="3"/>
  <c r="BR1194" i="3"/>
  <c r="CB1194" i="3"/>
  <c r="BR1130" i="3"/>
  <c r="CB1130" i="3"/>
  <c r="BR910" i="3"/>
  <c r="CB910" i="3"/>
  <c r="CC850" i="3"/>
  <c r="BS850" i="3"/>
  <c r="AQ1397" i="3"/>
  <c r="AR1397" i="3"/>
  <c r="AS1397" i="3"/>
  <c r="AT1311" i="3"/>
  <c r="AU1311" i="3"/>
  <c r="AV1311" i="3"/>
  <c r="BR1076" i="3"/>
  <c r="CB1076" i="3"/>
  <c r="AS423" i="3"/>
  <c r="AR423" i="3"/>
  <c r="AQ423" i="3"/>
  <c r="BR271" i="3"/>
  <c r="CB271" i="3"/>
  <c r="CC1100" i="3"/>
  <c r="BS1100" i="3"/>
  <c r="BR916" i="3"/>
  <c r="CB916" i="3"/>
  <c r="BR1380" i="3"/>
  <c r="CB1380" i="3"/>
  <c r="BT1096" i="3"/>
  <c r="CD1096" i="3"/>
  <c r="BT887" i="3"/>
  <c r="CD887" i="3"/>
  <c r="AQ434" i="3"/>
  <c r="AR434" i="3"/>
  <c r="AS434" i="3"/>
  <c r="BR257" i="3"/>
  <c r="CB257" i="3"/>
  <c r="AQ1173" i="3"/>
  <c r="AR1173" i="3"/>
  <c r="AS1173" i="3"/>
  <c r="CC1103" i="3"/>
  <c r="BS1103" i="3"/>
  <c r="BR500" i="3"/>
  <c r="CB500" i="3"/>
  <c r="BR308" i="3"/>
  <c r="CB308" i="3"/>
  <c r="BR1707" i="3"/>
  <c r="CB1707" i="3"/>
  <c r="AW1098" i="3"/>
  <c r="AX1098" i="3"/>
  <c r="BR1666" i="3"/>
  <c r="CB1666" i="3"/>
  <c r="AQ748" i="3"/>
  <c r="AR748" i="3"/>
  <c r="AS748" i="3"/>
  <c r="BR528" i="3"/>
  <c r="CB528" i="3"/>
  <c r="BR177" i="3"/>
  <c r="CB177" i="3"/>
  <c r="AQ1686" i="3"/>
  <c r="AR1686" i="3"/>
  <c r="AS1686" i="3"/>
  <c r="AR1589" i="3"/>
  <c r="AS1589" i="3"/>
  <c r="AQ1589" i="3"/>
  <c r="CC660" i="3"/>
  <c r="BS660" i="3"/>
  <c r="AR238" i="3"/>
  <c r="AS238" i="3"/>
  <c r="AQ238" i="3"/>
  <c r="BR471" i="3"/>
  <c r="CB471" i="3"/>
  <c r="AT1679" i="3"/>
  <c r="AU1679" i="3"/>
  <c r="AV1679" i="3"/>
  <c r="AQ1153" i="3"/>
  <c r="AR1153" i="3"/>
  <c r="AS1153" i="3"/>
  <c r="BR1761" i="3"/>
  <c r="CB1761" i="3"/>
  <c r="CC1069" i="3"/>
  <c r="BS1069" i="3"/>
  <c r="AQ602" i="3"/>
  <c r="AR602" i="3"/>
  <c r="AS602" i="3"/>
  <c r="AQ476" i="3"/>
  <c r="AR476" i="3"/>
  <c r="AS476" i="3"/>
  <c r="AR368" i="3"/>
  <c r="AS368" i="3"/>
  <c r="AQ368" i="3"/>
  <c r="AR260" i="3"/>
  <c r="AS260" i="3"/>
  <c r="AQ260" i="3"/>
  <c r="AU1639" i="3"/>
  <c r="AT1639" i="3"/>
  <c r="AV1639" i="3"/>
  <c r="AW781" i="3"/>
  <c r="AX781" i="3"/>
  <c r="AW717" i="3"/>
  <c r="AX717" i="3"/>
  <c r="BR48" i="3"/>
  <c r="CB48" i="3"/>
  <c r="BR213" i="3"/>
  <c r="CB213" i="3"/>
  <c r="BR173" i="3"/>
  <c r="CB173" i="3"/>
  <c r="BR109" i="3"/>
  <c r="CB109" i="3"/>
  <c r="BT1612" i="3"/>
  <c r="CD1612" i="3"/>
  <c r="CC1320" i="3"/>
  <c r="BS1320" i="3"/>
  <c r="AQ1258" i="3"/>
  <c r="AR1258" i="3"/>
  <c r="AS1258" i="3"/>
  <c r="BR810" i="3"/>
  <c r="CB810" i="3"/>
  <c r="BR746" i="3"/>
  <c r="CB746" i="3"/>
  <c r="BR682" i="3"/>
  <c r="CB682" i="3"/>
  <c r="AQ936" i="3"/>
  <c r="AR936" i="3"/>
  <c r="AS936" i="3"/>
  <c r="AQ570" i="3"/>
  <c r="AR570" i="3"/>
  <c r="AS570" i="3"/>
  <c r="BR547" i="3"/>
  <c r="CB547" i="3"/>
  <c r="AR322" i="3"/>
  <c r="AS322" i="3"/>
  <c r="AQ322" i="3"/>
  <c r="BR436" i="3"/>
  <c r="CB436" i="3"/>
  <c r="AR47" i="3"/>
  <c r="AS47" i="3"/>
  <c r="AQ47" i="3"/>
  <c r="BR1163" i="3"/>
  <c r="CB1163" i="3"/>
  <c r="AT1011" i="3"/>
  <c r="AU1011" i="3"/>
  <c r="AV1011" i="3"/>
  <c r="BR339" i="3"/>
  <c r="CB339" i="3"/>
  <c r="AR1603" i="3"/>
  <c r="AS1603" i="3"/>
  <c r="AQ1603" i="3"/>
  <c r="BR1383" i="3"/>
  <c r="CB1383" i="3"/>
  <c r="AR1078" i="3"/>
  <c r="AS1078" i="3"/>
  <c r="AQ1078" i="3"/>
  <c r="BR566" i="3"/>
  <c r="CB566" i="3"/>
  <c r="BR1757" i="3"/>
  <c r="CB1757" i="3"/>
  <c r="CC1571" i="3"/>
  <c r="BS1571" i="3"/>
  <c r="CC1061" i="3"/>
  <c r="BS1061" i="3"/>
  <c r="AT1632" i="3"/>
  <c r="AU1632" i="3"/>
  <c r="AV1632" i="3"/>
  <c r="AQ1441" i="3"/>
  <c r="AR1441" i="3"/>
  <c r="AS1441" i="3"/>
  <c r="AQ1276" i="3"/>
  <c r="AR1276" i="3"/>
  <c r="AS1276" i="3"/>
  <c r="CC1033" i="3"/>
  <c r="BS1033" i="3"/>
  <c r="CC611" i="3"/>
  <c r="BS611" i="3"/>
  <c r="CC1430" i="3"/>
  <c r="BS1430" i="3"/>
  <c r="BR1174" i="3"/>
  <c r="CB1174" i="3"/>
  <c r="CC1021" i="3"/>
  <c r="BS1021" i="3"/>
  <c r="BR758" i="3"/>
  <c r="CB758" i="3"/>
  <c r="BR694" i="3"/>
  <c r="CB694" i="3"/>
  <c r="BR188" i="3"/>
  <c r="CB188" i="3"/>
  <c r="BR124" i="3"/>
  <c r="CB124" i="3"/>
  <c r="BR60" i="3"/>
  <c r="CB60" i="3"/>
  <c r="AW621" i="3"/>
  <c r="AX621" i="3"/>
  <c r="BR1755" i="3"/>
  <c r="CB1755" i="3"/>
  <c r="BR1615" i="3"/>
  <c r="CB1615" i="3"/>
  <c r="AQ1207" i="3"/>
  <c r="AR1207" i="3"/>
  <c r="AS1207" i="3"/>
  <c r="AQ1143" i="3"/>
  <c r="AR1143" i="3"/>
  <c r="AS1143" i="3"/>
  <c r="AR224" i="3"/>
  <c r="AS224" i="3"/>
  <c r="AQ224" i="3"/>
  <c r="AQ1637" i="3"/>
  <c r="AR1637" i="3"/>
  <c r="AS1637" i="3"/>
  <c r="AT1045" i="3"/>
  <c r="AU1045" i="3"/>
  <c r="AV1045" i="3"/>
  <c r="BR590" i="3"/>
  <c r="CB590" i="3"/>
  <c r="BR462" i="3"/>
  <c r="CB462" i="3"/>
  <c r="BR338" i="3"/>
  <c r="CB338" i="3"/>
  <c r="BR234" i="3"/>
  <c r="CB234" i="3"/>
  <c r="AQ1471" i="3"/>
  <c r="AR1471" i="3"/>
  <c r="AS1471" i="3"/>
  <c r="CC1327" i="3"/>
  <c r="BS1327" i="3"/>
  <c r="AS553" i="3"/>
  <c r="AQ553" i="3"/>
  <c r="AR553" i="3"/>
  <c r="BR1453" i="3"/>
  <c r="CB1453" i="3"/>
  <c r="AW1319" i="3"/>
  <c r="AX1319" i="3"/>
  <c r="BR1256" i="3"/>
  <c r="CB1256" i="3"/>
  <c r="BR960" i="3"/>
  <c r="CB960" i="3"/>
  <c r="AQ552" i="3"/>
  <c r="AR552" i="3"/>
  <c r="AS552" i="3"/>
  <c r="BR531" i="3"/>
  <c r="CB531" i="3"/>
  <c r="AQ134" i="3"/>
  <c r="AR134" i="3"/>
  <c r="AS134" i="3"/>
  <c r="AQ70" i="3"/>
  <c r="AR70" i="3"/>
  <c r="AS70" i="3"/>
  <c r="CC1506" i="3"/>
  <c r="BS1506" i="3"/>
  <c r="BR563" i="3"/>
  <c r="CB563" i="3"/>
  <c r="AQ267" i="3"/>
  <c r="AR267" i="3"/>
  <c r="AS267" i="3"/>
  <c r="BR1186" i="3"/>
  <c r="CB1186" i="3"/>
  <c r="BR1122" i="3"/>
  <c r="CB1122" i="3"/>
  <c r="AS495" i="3"/>
  <c r="AQ495" i="3"/>
  <c r="AR495" i="3"/>
  <c r="BR1561" i="3"/>
  <c r="CB1561" i="3"/>
  <c r="CC1478" i="3"/>
  <c r="BS1478" i="3"/>
  <c r="AQ1357" i="3"/>
  <c r="AR1357" i="3"/>
  <c r="AS1357" i="3"/>
  <c r="AT1263" i="3"/>
  <c r="AU1263" i="3"/>
  <c r="AV1263" i="3"/>
  <c r="BS673" i="3"/>
  <c r="CC673" i="3"/>
  <c r="AQ241" i="3"/>
  <c r="AR241" i="3"/>
  <c r="AS241" i="3"/>
  <c r="BR503" i="3"/>
  <c r="CB503" i="3"/>
  <c r="BR1475" i="3"/>
  <c r="CB1475" i="3"/>
  <c r="AQ548" i="3"/>
  <c r="AR548" i="3"/>
  <c r="AS548" i="3"/>
  <c r="BR515" i="3"/>
  <c r="CB515" i="3"/>
  <c r="AX325" i="3"/>
  <c r="AW325" i="3"/>
  <c r="BR397" i="3"/>
  <c r="CB397" i="3"/>
  <c r="AR1741" i="3"/>
  <c r="AS1741" i="3"/>
  <c r="AQ1741" i="3"/>
  <c r="BR1692" i="3"/>
  <c r="CB1692" i="3"/>
  <c r="CC997" i="3"/>
  <c r="BS997" i="3"/>
  <c r="AQ365" i="3"/>
  <c r="AR365" i="3"/>
  <c r="AS365" i="3"/>
  <c r="AQ820" i="3"/>
  <c r="AR820" i="3"/>
  <c r="AS820" i="3"/>
  <c r="AQ756" i="3"/>
  <c r="AR756" i="3"/>
  <c r="AS756" i="3"/>
  <c r="AQ692" i="3"/>
  <c r="AR692" i="3"/>
  <c r="AS692" i="3"/>
  <c r="BR512" i="3"/>
  <c r="CB512" i="3"/>
  <c r="CD616" i="3"/>
  <c r="BT616" i="3"/>
  <c r="AQ1555" i="3"/>
  <c r="AR1555" i="3"/>
  <c r="AS1555" i="3"/>
  <c r="AR1056" i="3"/>
  <c r="AS1056" i="3"/>
  <c r="AQ1056" i="3"/>
  <c r="AQ578" i="3"/>
  <c r="AR578" i="3"/>
  <c r="AS578" i="3"/>
  <c r="AQ450" i="3"/>
  <c r="AR450" i="3"/>
  <c r="AS450" i="3"/>
  <c r="AR394" i="3"/>
  <c r="AS394" i="3"/>
  <c r="AQ394" i="3"/>
  <c r="AR286" i="3"/>
  <c r="AS286" i="3"/>
  <c r="AQ286" i="3"/>
  <c r="AR1384" i="3"/>
  <c r="AS1384" i="3"/>
  <c r="AQ1384" i="3"/>
  <c r="BR1371" i="3"/>
  <c r="CB1371" i="3"/>
  <c r="AR1090" i="3"/>
  <c r="AS1090" i="3"/>
  <c r="AQ1090" i="3"/>
  <c r="AR947" i="3"/>
  <c r="AS947" i="3"/>
  <c r="AQ947" i="3"/>
  <c r="BT899" i="3"/>
  <c r="CD899" i="3"/>
  <c r="CB433" i="3"/>
  <c r="BR433" i="3"/>
  <c r="BR210" i="3"/>
  <c r="CB210" i="3"/>
  <c r="CC1085" i="3"/>
  <c r="BS1085" i="3"/>
  <c r="BR1703" i="3"/>
  <c r="CB1703" i="3"/>
  <c r="AV1579" i="3"/>
  <c r="AU1579" i="3"/>
  <c r="AT1579" i="3"/>
  <c r="AW773" i="3"/>
  <c r="AX773" i="3"/>
  <c r="AW709" i="3"/>
  <c r="AX709" i="3"/>
  <c r="BS645" i="3"/>
  <c r="CC645" i="3"/>
  <c r="BR792" i="3"/>
  <c r="CB792" i="3"/>
  <c r="BR728" i="3"/>
  <c r="CB728" i="3"/>
  <c r="AQ1551" i="3"/>
  <c r="AR1551" i="3"/>
  <c r="AS1551" i="3"/>
  <c r="BR245" i="3"/>
  <c r="CB245" i="3"/>
  <c r="BR206" i="3"/>
  <c r="CB206" i="3"/>
  <c r="BR133" i="3"/>
  <c r="CB133" i="3"/>
  <c r="BT205" i="3"/>
  <c r="CD205" i="3"/>
  <c r="AQ1427" i="3"/>
  <c r="AR1427" i="3"/>
  <c r="AS1427" i="3"/>
  <c r="AQ818" i="3"/>
  <c r="AR818" i="3"/>
  <c r="AS818" i="3"/>
  <c r="AQ754" i="3"/>
  <c r="AR754" i="3"/>
  <c r="AS754" i="3"/>
  <c r="AQ690" i="3"/>
  <c r="AR690" i="3"/>
  <c r="AS690" i="3"/>
  <c r="AQ554" i="3"/>
  <c r="AR554" i="3"/>
  <c r="AS554" i="3"/>
  <c r="BR541" i="3"/>
  <c r="CB541" i="3"/>
  <c r="AR306" i="3"/>
  <c r="AS306" i="3"/>
  <c r="AQ306" i="3"/>
  <c r="BR1665" i="3"/>
  <c r="CB1665" i="3"/>
  <c r="AQ1481" i="3"/>
  <c r="AR1481" i="3"/>
  <c r="AS1481" i="3"/>
  <c r="AS1176" i="3"/>
  <c r="AQ1176" i="3"/>
  <c r="AR1176" i="3"/>
  <c r="BR1203" i="3"/>
  <c r="CB1203" i="3"/>
  <c r="BR1139" i="3"/>
  <c r="CB1139" i="3"/>
  <c r="AQ418" i="3"/>
  <c r="AR418" i="3"/>
  <c r="AS418" i="3"/>
  <c r="AQ1633" i="3"/>
  <c r="AR1633" i="3"/>
  <c r="AS1633" i="3"/>
  <c r="CC1578" i="3"/>
  <c r="BS1578" i="3"/>
  <c r="AT1420" i="3"/>
  <c r="AU1420" i="3"/>
  <c r="AV1420" i="3"/>
  <c r="AQ1343" i="3"/>
  <c r="AR1343" i="3"/>
  <c r="AS1343" i="3"/>
  <c r="BR1054" i="3"/>
  <c r="CB1054" i="3"/>
  <c r="CC640" i="3"/>
  <c r="BS640" i="3"/>
  <c r="AQ518" i="3"/>
  <c r="AR518" i="3"/>
  <c r="AS518" i="3"/>
  <c r="BR569" i="3"/>
  <c r="CB569" i="3"/>
  <c r="AR326" i="3"/>
  <c r="AS326" i="3"/>
  <c r="AQ326" i="3"/>
  <c r="AR214" i="3"/>
  <c r="AQ214" i="3"/>
  <c r="AS214" i="3"/>
  <c r="BR461" i="3"/>
  <c r="CB461" i="3"/>
  <c r="BR345" i="3"/>
  <c r="CB345" i="3"/>
  <c r="AT1618" i="3"/>
  <c r="AU1618" i="3"/>
  <c r="AV1618" i="3"/>
  <c r="BR1370" i="3"/>
  <c r="CB1370" i="3"/>
  <c r="AT1277" i="3"/>
  <c r="AU1277" i="3"/>
  <c r="AV1277" i="3"/>
  <c r="BR1536" i="3"/>
  <c r="CB1536" i="3"/>
  <c r="AS571" i="3"/>
  <c r="AQ571" i="3"/>
  <c r="AR571" i="3"/>
  <c r="BR178" i="3"/>
  <c r="CB178" i="3"/>
  <c r="BR114" i="3"/>
  <c r="CB114" i="3"/>
  <c r="AQ21" i="3"/>
  <c r="AR21" i="3"/>
  <c r="AS21" i="3"/>
  <c r="BT1614" i="3"/>
  <c r="CD1614" i="3"/>
  <c r="BR1467" i="3"/>
  <c r="CB1467" i="3"/>
  <c r="BR766" i="3"/>
  <c r="CB766" i="3"/>
  <c r="BR702" i="3"/>
  <c r="CB702" i="3"/>
  <c r="AW413" i="3"/>
  <c r="AX413" i="3"/>
  <c r="BR148" i="3"/>
  <c r="CB148" i="3"/>
  <c r="BR84" i="3"/>
  <c r="CB84" i="3"/>
  <c r="AS1227" i="3"/>
  <c r="AR1227" i="3"/>
  <c r="AQ1227" i="3"/>
  <c r="BR507" i="3"/>
  <c r="CB507" i="3"/>
  <c r="BR1680" i="3"/>
  <c r="CB1680" i="3"/>
  <c r="AQ1151" i="3"/>
  <c r="AR1151" i="3"/>
  <c r="AS1151" i="3"/>
  <c r="CC1065" i="3"/>
  <c r="BS1065" i="3"/>
  <c r="AR340" i="3"/>
  <c r="AS340" i="3"/>
  <c r="AQ340" i="3"/>
  <c r="AX237" i="3"/>
  <c r="AW237" i="3"/>
  <c r="AQ1602" i="3"/>
  <c r="AR1602" i="3"/>
  <c r="AS1602" i="3"/>
  <c r="CC1025" i="3"/>
  <c r="BS1025" i="3"/>
  <c r="BS665" i="3"/>
  <c r="CC665" i="3"/>
  <c r="AQ337" i="3"/>
  <c r="AR337" i="3"/>
  <c r="AS337" i="3"/>
  <c r="BR1413" i="3"/>
  <c r="CB1413" i="3"/>
  <c r="BR1280" i="3"/>
  <c r="CB1280" i="3"/>
  <c r="AT1067" i="3"/>
  <c r="AU1067" i="3"/>
  <c r="AV1067" i="3"/>
  <c r="BR600" i="3"/>
  <c r="CB600" i="3"/>
  <c r="BR472" i="3"/>
  <c r="CB472" i="3"/>
  <c r="AQ174" i="3"/>
  <c r="AR174" i="3"/>
  <c r="AS174" i="3"/>
  <c r="AQ110" i="3"/>
  <c r="AR110" i="3"/>
  <c r="AS110" i="3"/>
  <c r="CB41" i="3"/>
  <c r="BR41" i="3"/>
  <c r="BR995" i="3"/>
  <c r="CB995" i="3"/>
  <c r="BR1668" i="3"/>
  <c r="CB1668" i="3"/>
  <c r="BR363" i="3"/>
  <c r="CB363" i="3"/>
  <c r="AQ128" i="3"/>
  <c r="AR128" i="3"/>
  <c r="AS128" i="3"/>
  <c r="AQ64" i="3"/>
  <c r="AR64" i="3"/>
  <c r="AS64" i="3"/>
  <c r="BR1601" i="3"/>
  <c r="CB1601" i="3"/>
  <c r="AW623" i="3"/>
  <c r="AX623" i="3"/>
  <c r="AS191" i="3"/>
  <c r="AQ191" i="3"/>
  <c r="AR191" i="3"/>
  <c r="AS127" i="3"/>
  <c r="AQ127" i="3"/>
  <c r="AR127" i="3"/>
  <c r="AR372" i="3"/>
  <c r="AS372" i="3"/>
  <c r="AQ372" i="3"/>
  <c r="AR268" i="3"/>
  <c r="AS268" i="3"/>
  <c r="AQ268" i="3"/>
  <c r="CB22" i="3"/>
  <c r="BR22" i="3"/>
  <c r="AS429" i="3"/>
  <c r="AR429" i="3"/>
  <c r="AQ429" i="3"/>
  <c r="AT1504" i="3"/>
  <c r="AU1504" i="3"/>
  <c r="AV1504" i="3"/>
  <c r="AV643" i="3"/>
  <c r="AU643" i="3"/>
  <c r="AT643" i="3"/>
  <c r="AW793" i="3"/>
  <c r="AX793" i="3"/>
  <c r="AW729" i="3"/>
  <c r="AX729" i="3"/>
  <c r="AU1766" i="3"/>
  <c r="AT1766" i="3"/>
  <c r="AV1766" i="3"/>
  <c r="CC1116" i="3"/>
  <c r="BS1116" i="3"/>
  <c r="AR1758" i="3"/>
  <c r="AQ1758" i="3"/>
  <c r="AS1758" i="3"/>
  <c r="BR1334" i="3"/>
  <c r="CB1334" i="3"/>
  <c r="AT1257" i="3"/>
  <c r="AU1257" i="3"/>
  <c r="AV1257" i="3"/>
  <c r="BR459" i="3"/>
  <c r="CB459" i="3"/>
  <c r="AQ1455" i="3"/>
  <c r="AR1455" i="3"/>
  <c r="AS1455" i="3"/>
  <c r="BR1318" i="3"/>
  <c r="CB1318" i="3"/>
  <c r="BR1254" i="3"/>
  <c r="CB1254" i="3"/>
  <c r="AQ395" i="3"/>
  <c r="AR395" i="3"/>
  <c r="AS395" i="3"/>
  <c r="BR448" i="3"/>
  <c r="CB448" i="3"/>
  <c r="AS187" i="3"/>
  <c r="AQ187" i="3"/>
  <c r="AR187" i="3"/>
  <c r="AS123" i="3"/>
  <c r="AQ123" i="3"/>
  <c r="AR123" i="3"/>
  <c r="CC1685" i="3"/>
  <c r="BS1685" i="3"/>
  <c r="BR1164" i="3"/>
  <c r="CB1164" i="3"/>
  <c r="AT628" i="3"/>
  <c r="AU628" i="3"/>
  <c r="AV628" i="3"/>
  <c r="AT1622" i="3"/>
  <c r="AU1622" i="3"/>
  <c r="AV1622" i="3"/>
  <c r="CC1412" i="3"/>
  <c r="BS1412" i="3"/>
  <c r="AR1344" i="3"/>
  <c r="AS1344" i="3"/>
  <c r="AQ1344" i="3"/>
  <c r="BR1347" i="3"/>
  <c r="CB1347" i="3"/>
  <c r="BR963" i="3"/>
  <c r="CB963" i="3"/>
  <c r="AW907" i="3"/>
  <c r="AX907" i="3"/>
  <c r="BT807" i="3"/>
  <c r="CD807" i="3"/>
  <c r="BT743" i="3"/>
  <c r="CD743" i="3"/>
  <c r="AQ922" i="3"/>
  <c r="AR922" i="3"/>
  <c r="AS922" i="3"/>
  <c r="AR1605" i="3"/>
  <c r="AS1605" i="3"/>
  <c r="AQ1605" i="3"/>
  <c r="AQ594" i="3"/>
  <c r="AR594" i="3"/>
  <c r="AS594" i="3"/>
  <c r="BR630" i="3"/>
  <c r="CB630" i="3"/>
  <c r="AR270" i="3"/>
  <c r="AS270" i="3"/>
  <c r="AQ270" i="3"/>
  <c r="AQ1501" i="3"/>
  <c r="AR1501" i="3"/>
  <c r="AS1501" i="3"/>
  <c r="AU1516" i="3"/>
  <c r="AT1516" i="3"/>
  <c r="AV1516" i="3"/>
  <c r="AT1110" i="3"/>
  <c r="AU1110" i="3"/>
  <c r="AV1110" i="3"/>
  <c r="BR350" i="3"/>
  <c r="CB350" i="3"/>
  <c r="AV1528" i="3"/>
  <c r="AU1528" i="3"/>
  <c r="AT1528" i="3"/>
  <c r="BR1487" i="3"/>
  <c r="CB1487" i="3"/>
  <c r="BR1656" i="3"/>
  <c r="CB1656" i="3"/>
  <c r="BR1216" i="3"/>
  <c r="CB1216" i="3"/>
  <c r="BR987" i="3"/>
  <c r="CB987" i="3"/>
  <c r="AQ315" i="3"/>
  <c r="AR315" i="3"/>
  <c r="AS315" i="3"/>
  <c r="BR816" i="3"/>
  <c r="CB816" i="3"/>
  <c r="BR752" i="3"/>
  <c r="CB752" i="3"/>
  <c r="BR688" i="3"/>
  <c r="CB688" i="3"/>
  <c r="AQ1592" i="3"/>
  <c r="AR1592" i="3"/>
  <c r="AS1592" i="3"/>
  <c r="CC1251" i="3"/>
  <c r="BS1251" i="3"/>
  <c r="AT846" i="3"/>
  <c r="AU846" i="3"/>
  <c r="AV846" i="3"/>
  <c r="BR1682" i="3"/>
  <c r="CB1682" i="3"/>
  <c r="BR1530" i="3"/>
  <c r="CB1530" i="3"/>
  <c r="AS1210" i="3"/>
  <c r="AQ1210" i="3"/>
  <c r="AR1210" i="3"/>
  <c r="AW885" i="3"/>
  <c r="AX885" i="3"/>
  <c r="AU1572" i="3"/>
  <c r="AT1572" i="3"/>
  <c r="AV1572" i="3"/>
  <c r="AT1484" i="3"/>
  <c r="AU1484" i="3"/>
  <c r="AV1484" i="3"/>
  <c r="BR1184" i="3"/>
  <c r="CB1184" i="3"/>
  <c r="BR1120" i="3"/>
  <c r="CB1120" i="3"/>
  <c r="BT838" i="3"/>
  <c r="CD838" i="3"/>
  <c r="BS1524" i="3"/>
  <c r="CC1524" i="3"/>
  <c r="AR839" i="3"/>
  <c r="AQ839" i="3"/>
  <c r="AS839" i="3"/>
  <c r="BT795" i="3"/>
  <c r="CD795" i="3"/>
  <c r="BT731" i="3"/>
  <c r="CD731" i="3"/>
  <c r="BS667" i="3"/>
  <c r="CC667" i="3"/>
  <c r="AR254" i="3"/>
  <c r="AS254" i="3"/>
  <c r="AQ254" i="3"/>
  <c r="AS591" i="3"/>
  <c r="AQ591" i="3"/>
  <c r="AR591" i="3"/>
  <c r="BS1575" i="3"/>
  <c r="CC1575" i="3"/>
  <c r="BR1378" i="3"/>
  <c r="CB1378" i="3"/>
  <c r="AT1261" i="3"/>
  <c r="AU1261" i="3"/>
  <c r="AV1261" i="3"/>
  <c r="CC599" i="3"/>
  <c r="BS599" i="3"/>
  <c r="BR289" i="3"/>
  <c r="CB289" i="3"/>
  <c r="BR229" i="3"/>
  <c r="CB229" i="3"/>
  <c r="AQ154" i="3"/>
  <c r="AR154" i="3"/>
  <c r="AS154" i="3"/>
  <c r="AQ90" i="3"/>
  <c r="AR90" i="3"/>
  <c r="AS90" i="3"/>
  <c r="CC1724" i="3"/>
  <c r="BS1724" i="3"/>
  <c r="AS537" i="3"/>
  <c r="AQ537" i="3"/>
  <c r="AR537" i="3"/>
  <c r="AR1550" i="3"/>
  <c r="AS1550" i="3"/>
  <c r="AQ1550" i="3"/>
  <c r="BR1557" i="3"/>
  <c r="CB1557" i="3"/>
  <c r="AT1440" i="3"/>
  <c r="AU1440" i="3"/>
  <c r="AV1440" i="3"/>
  <c r="BR1244" i="3"/>
  <c r="CB1244" i="3"/>
  <c r="AW921" i="3"/>
  <c r="AX921" i="3"/>
  <c r="AW857" i="3"/>
  <c r="AX857" i="3"/>
  <c r="AV843" i="3"/>
  <c r="AU843" i="3"/>
  <c r="AT843" i="3"/>
  <c r="AS489" i="3"/>
  <c r="AQ489" i="3"/>
  <c r="AR489" i="3"/>
  <c r="AU1515" i="3"/>
  <c r="AT1515" i="3"/>
  <c r="AV1515" i="3"/>
  <c r="AT1037" i="3"/>
  <c r="AU1037" i="3"/>
  <c r="AV1037" i="3"/>
  <c r="AQ872" i="3"/>
  <c r="AR872" i="3"/>
  <c r="AS872" i="3"/>
  <c r="AQ1409" i="3"/>
  <c r="AR1409" i="3"/>
  <c r="AS1409" i="3"/>
  <c r="BR1161" i="3"/>
  <c r="CB1161" i="3"/>
  <c r="AT985" i="3"/>
  <c r="AU985" i="3"/>
  <c r="AV985" i="3"/>
  <c r="AQ408" i="3"/>
  <c r="AR408" i="3"/>
  <c r="AS408" i="3"/>
  <c r="AR1366" i="3"/>
  <c r="AS1366" i="3"/>
  <c r="AQ1366" i="3"/>
  <c r="AT1285" i="3"/>
  <c r="AU1285" i="3"/>
  <c r="AV1285" i="3"/>
  <c r="AQ305" i="3"/>
  <c r="AR305" i="3"/>
  <c r="AS305" i="3"/>
  <c r="AR1548" i="3"/>
  <c r="AS1548" i="3"/>
  <c r="AQ1548" i="3"/>
  <c r="CC1083" i="3"/>
  <c r="BS1083" i="3"/>
  <c r="AT208" i="3"/>
  <c r="AU208" i="3"/>
  <c r="AV208" i="3"/>
  <c r="BR944" i="3"/>
  <c r="CB944" i="3"/>
  <c r="BR870" i="3"/>
  <c r="CB870" i="3"/>
  <c r="AQ184" i="3"/>
  <c r="AR184" i="3"/>
  <c r="AS184" i="3"/>
  <c r="AQ120" i="3"/>
  <c r="AR120" i="3"/>
  <c r="AS120" i="3"/>
  <c r="AQ56" i="3"/>
  <c r="AR56" i="3"/>
  <c r="AS56" i="3"/>
  <c r="BR151" i="3"/>
  <c r="CB151" i="3"/>
  <c r="BR87" i="3"/>
  <c r="CB87" i="3"/>
  <c r="BT1673" i="3"/>
  <c r="CD1673" i="3"/>
  <c r="AT1426" i="3"/>
  <c r="AU1426" i="3"/>
  <c r="AV1426" i="3"/>
  <c r="CC1089" i="3"/>
  <c r="BS1089" i="3"/>
  <c r="BR908" i="3"/>
  <c r="CB908" i="3"/>
  <c r="BS659" i="3"/>
  <c r="CC659" i="3"/>
  <c r="AR332" i="3"/>
  <c r="AS332" i="3"/>
  <c r="AQ332" i="3"/>
  <c r="AR232" i="3"/>
  <c r="AS232" i="3"/>
  <c r="AQ232" i="3"/>
  <c r="BR1340" i="3"/>
  <c r="CB1340" i="3"/>
  <c r="AW927" i="3"/>
  <c r="AX927" i="3"/>
  <c r="AW863" i="3"/>
  <c r="AX863" i="3"/>
  <c r="AQ442" i="3"/>
  <c r="AR442" i="3"/>
  <c r="AS442" i="3"/>
  <c r="BR1197" i="3"/>
  <c r="CB1197" i="3"/>
  <c r="BR1133" i="3"/>
  <c r="CB1133" i="3"/>
  <c r="AT983" i="3"/>
  <c r="AU983" i="3"/>
  <c r="AV983" i="3"/>
  <c r="BT801" i="3"/>
  <c r="CD801" i="3"/>
  <c r="BT737" i="3"/>
  <c r="CD737" i="3"/>
  <c r="AU412" i="3"/>
  <c r="AT412" i="3"/>
  <c r="AV412" i="3"/>
  <c r="CC1291" i="3"/>
  <c r="BS1291" i="3"/>
  <c r="AQ1113" i="3"/>
  <c r="AR1113" i="3"/>
  <c r="AS1113" i="3"/>
  <c r="AS595" i="3"/>
  <c r="AQ595" i="3"/>
  <c r="AR595" i="3"/>
  <c r="AS185" i="3"/>
  <c r="AQ185" i="3"/>
  <c r="AR185" i="3"/>
  <c r="AS121" i="3"/>
  <c r="AQ121" i="3"/>
  <c r="AR121" i="3"/>
  <c r="AT1730" i="3"/>
  <c r="AU1730" i="3"/>
  <c r="AV1730" i="3"/>
  <c r="BR1294" i="3"/>
  <c r="CB1294" i="3"/>
  <c r="BR1115" i="3"/>
  <c r="CB1115" i="3"/>
  <c r="AQ882" i="3"/>
  <c r="AR882" i="3"/>
  <c r="AS882" i="3"/>
  <c r="AQ279" i="3"/>
  <c r="AR279" i="3"/>
  <c r="AS279" i="3"/>
  <c r="BR1581" i="3"/>
  <c r="CB1581" i="3"/>
  <c r="BR424" i="3"/>
  <c r="CB424" i="3"/>
  <c r="AS53" i="3"/>
  <c r="AQ53" i="3"/>
  <c r="AR53" i="3"/>
  <c r="AS147" i="3"/>
  <c r="AQ147" i="3"/>
  <c r="AR147" i="3"/>
  <c r="AS83" i="3"/>
  <c r="AQ83" i="3"/>
  <c r="AR83" i="3"/>
  <c r="AQ1493" i="3"/>
  <c r="AR1493" i="3"/>
  <c r="AS1493" i="3"/>
  <c r="CC1418" i="3"/>
  <c r="BS1418" i="3"/>
  <c r="BR1156" i="3"/>
  <c r="CB1156" i="3"/>
  <c r="AQ295" i="3"/>
  <c r="AR295" i="3"/>
  <c r="AS295" i="3"/>
  <c r="CC1620" i="3"/>
  <c r="BS1620" i="3"/>
  <c r="BT767" i="3"/>
  <c r="CD767" i="3"/>
  <c r="BT703" i="3"/>
  <c r="CD703" i="3"/>
  <c r="AQ524" i="3"/>
  <c r="AR524" i="3"/>
  <c r="AS524" i="3"/>
  <c r="AR384" i="3"/>
  <c r="AS384" i="3"/>
  <c r="AQ384" i="3"/>
  <c r="AR272" i="3"/>
  <c r="AS272" i="3"/>
  <c r="AQ272" i="3"/>
  <c r="BR393" i="3"/>
  <c r="CB393" i="3"/>
  <c r="AS1239" i="3"/>
  <c r="AQ1239" i="3"/>
  <c r="AR1239" i="3"/>
  <c r="AQ1705" i="3"/>
  <c r="AR1705" i="3"/>
  <c r="AS1705" i="3"/>
  <c r="BR1538" i="3"/>
  <c r="CB1538" i="3"/>
  <c r="BR1314" i="3"/>
  <c r="CB1314" i="3"/>
  <c r="BR1250" i="3"/>
  <c r="CB1250" i="3"/>
  <c r="BR561" i="3"/>
  <c r="CB561" i="3"/>
  <c r="AT1448" i="3"/>
  <c r="AU1448" i="3"/>
  <c r="AV1448" i="3"/>
  <c r="CC1039" i="3"/>
  <c r="BS1039" i="3"/>
  <c r="BT877" i="3"/>
  <c r="CD877" i="3"/>
  <c r="CB43" i="3"/>
  <c r="BR43" i="3"/>
  <c r="BT803" i="3"/>
  <c r="CD803" i="3"/>
  <c r="BT739" i="3"/>
  <c r="CD739" i="3"/>
  <c r="CB40" i="3"/>
  <c r="BR40" i="3"/>
  <c r="AU1325" i="3"/>
  <c r="AT1325" i="3"/>
  <c r="AV1325" i="3"/>
  <c r="BR1268" i="3"/>
  <c r="CB1268" i="3"/>
  <c r="AV1646" i="3"/>
  <c r="AU1646" i="3"/>
  <c r="AT1646" i="3"/>
  <c r="AT1482" i="3"/>
  <c r="AU1482" i="3"/>
  <c r="AV1482" i="3"/>
  <c r="BT614" i="3"/>
  <c r="CD614" i="3"/>
  <c r="CB39" i="3"/>
  <c r="BR39" i="3"/>
  <c r="CC1322" i="3"/>
  <c r="BS1322" i="3"/>
  <c r="BR1150" i="3"/>
  <c r="CB1150" i="3"/>
  <c r="BS1765" i="3"/>
  <c r="CC1765" i="3"/>
  <c r="BR1549" i="3"/>
  <c r="CB1549" i="3"/>
  <c r="CC1424" i="3"/>
  <c r="BS1424" i="3"/>
  <c r="BR1345" i="3"/>
  <c r="CB1345" i="3"/>
  <c r="AW913" i="3"/>
  <c r="AX913" i="3"/>
  <c r="BR1763" i="3"/>
  <c r="CB1763" i="3"/>
  <c r="AQ912" i="3"/>
  <c r="AR912" i="3"/>
  <c r="AS912" i="3"/>
  <c r="BR510" i="3"/>
  <c r="CB510" i="3"/>
  <c r="BR222" i="3"/>
  <c r="CB222" i="3"/>
  <c r="AS49" i="3"/>
  <c r="AQ49" i="3"/>
  <c r="AR49" i="3"/>
  <c r="AS1237" i="3"/>
  <c r="AQ1237" i="3"/>
  <c r="AR1237" i="3"/>
  <c r="AQ259" i="3"/>
  <c r="AR259" i="3"/>
  <c r="AS259" i="3"/>
  <c r="AR1342" i="3"/>
  <c r="AS1342" i="3"/>
  <c r="AQ1342" i="3"/>
  <c r="CC607" i="3"/>
  <c r="BS607" i="3"/>
  <c r="BR1556" i="3"/>
  <c r="CB1556" i="3"/>
  <c r="AT1009" i="3"/>
  <c r="AU1009" i="3"/>
  <c r="AV1009" i="3"/>
  <c r="AT1722" i="3"/>
  <c r="AU1722" i="3"/>
  <c r="AV1722" i="3"/>
  <c r="AS1178" i="3"/>
  <c r="AQ1178" i="3"/>
  <c r="AR1178" i="3"/>
  <c r="AQ993" i="3"/>
  <c r="AR993" i="3"/>
  <c r="AS993" i="3"/>
  <c r="AQ894" i="3"/>
  <c r="AR894" i="3"/>
  <c r="AS894" i="3"/>
  <c r="AQ1381" i="3"/>
  <c r="AR1381" i="3"/>
  <c r="AS1381" i="3"/>
  <c r="AT1279" i="3"/>
  <c r="AU1279" i="3"/>
  <c r="AV1279" i="3"/>
  <c r="BR1060" i="3"/>
  <c r="CB1060" i="3"/>
  <c r="AV641" i="3"/>
  <c r="AU641" i="3"/>
  <c r="AT641" i="3"/>
  <c r="AS73" i="3"/>
  <c r="AQ73" i="3"/>
  <c r="AR73" i="3"/>
  <c r="BR1676" i="3"/>
  <c r="CB1676" i="3"/>
  <c r="AQ932" i="3"/>
  <c r="AR932" i="3"/>
  <c r="AS932" i="3"/>
  <c r="AQ868" i="3"/>
  <c r="AR868" i="3"/>
  <c r="AS868" i="3"/>
  <c r="CC674" i="3"/>
  <c r="BS674" i="3"/>
  <c r="AV1648" i="3"/>
  <c r="AU1648" i="3"/>
  <c r="AT1648" i="3"/>
  <c r="BR1396" i="3"/>
  <c r="CB1396" i="3"/>
  <c r="AS1229" i="3"/>
  <c r="AR1229" i="3"/>
  <c r="AQ1229" i="3"/>
  <c r="BR955" i="3"/>
  <c r="CB955" i="3"/>
  <c r="AW871" i="3"/>
  <c r="AX871" i="3"/>
  <c r="AS415" i="3"/>
  <c r="AR415" i="3"/>
  <c r="AQ415" i="3"/>
  <c r="CC1750" i="3"/>
  <c r="BS1750" i="3"/>
  <c r="BR1189" i="3"/>
  <c r="CB1189" i="3"/>
  <c r="BR1125" i="3"/>
  <c r="CB1125" i="3"/>
  <c r="BR953" i="3"/>
  <c r="CB953" i="3"/>
  <c r="BR532" i="3"/>
  <c r="CB532" i="3"/>
  <c r="BR396" i="3"/>
  <c r="CB396" i="3"/>
  <c r="BR280" i="3"/>
  <c r="CB280" i="3"/>
  <c r="AT204" i="3"/>
  <c r="AU204" i="3"/>
  <c r="AV204" i="3"/>
  <c r="AQ1653" i="3"/>
  <c r="AR1653" i="3"/>
  <c r="AS1653" i="3"/>
  <c r="AQ1606" i="3"/>
  <c r="AR1606" i="3"/>
  <c r="AS1606" i="3"/>
  <c r="BR840" i="3"/>
  <c r="CB840" i="3"/>
  <c r="AQ347" i="3"/>
  <c r="AR347" i="3"/>
  <c r="AS347" i="3"/>
  <c r="BR764" i="3"/>
  <c r="CB764" i="3"/>
  <c r="BR700" i="3"/>
  <c r="CB700" i="3"/>
  <c r="AQ560" i="3"/>
  <c r="AR560" i="3"/>
  <c r="AS560" i="3"/>
  <c r="BR1563" i="3"/>
  <c r="CB1563" i="3"/>
  <c r="BR194" i="3"/>
  <c r="CB194" i="3"/>
  <c r="BR129" i="3"/>
  <c r="CB129" i="3"/>
  <c r="BR890" i="3"/>
  <c r="CB890" i="3"/>
  <c r="BR1080" i="3"/>
  <c r="CB1080" i="3"/>
  <c r="BR530" i="3"/>
  <c r="CB530" i="3"/>
  <c r="AQ632" i="3"/>
  <c r="AR632" i="3"/>
  <c r="AS632" i="3"/>
  <c r="AQ221" i="3"/>
  <c r="AR221" i="3"/>
  <c r="AS221" i="3"/>
  <c r="AS435" i="3"/>
  <c r="AR435" i="3"/>
  <c r="AQ435" i="3"/>
  <c r="AQ1201" i="3"/>
  <c r="AR1201" i="3"/>
  <c r="AS1201" i="3"/>
  <c r="CC1748" i="3"/>
  <c r="BS1748" i="3"/>
  <c r="BR508" i="3"/>
  <c r="CB508" i="3"/>
  <c r="AX401" i="3"/>
  <c r="AW401" i="3"/>
  <c r="BR288" i="3"/>
  <c r="CB288" i="3"/>
  <c r="AQ303" i="3"/>
  <c r="AR303" i="3"/>
  <c r="AS303" i="3"/>
  <c r="AQ1657" i="3"/>
  <c r="AR1657" i="3"/>
  <c r="AS1657" i="3"/>
  <c r="AW765" i="3"/>
  <c r="AX765" i="3"/>
  <c r="AW701" i="3"/>
  <c r="AX701" i="3"/>
  <c r="BS677" i="3"/>
  <c r="CC677" i="3"/>
  <c r="AQ1226" i="3"/>
  <c r="AR1226" i="3"/>
  <c r="AS1226" i="3"/>
  <c r="AQ369" i="3"/>
  <c r="AR369" i="3"/>
  <c r="AS369" i="3"/>
  <c r="BR157" i="3"/>
  <c r="CB157" i="3"/>
  <c r="BR93" i="3"/>
  <c r="CB93" i="3"/>
  <c r="BR1306" i="3"/>
  <c r="CB1306" i="3"/>
  <c r="BR1238" i="3"/>
  <c r="CB1238" i="3"/>
  <c r="AQ794" i="3"/>
  <c r="AR794" i="3"/>
  <c r="AS794" i="3"/>
  <c r="AQ730" i="3"/>
  <c r="AR730" i="3"/>
  <c r="AS730" i="3"/>
  <c r="AU1777" i="3"/>
  <c r="AV1777" i="3"/>
  <c r="AT1777" i="3"/>
  <c r="AT1432" i="3"/>
  <c r="AU1432" i="3"/>
  <c r="AV1432" i="3"/>
  <c r="CB1231" i="3"/>
  <c r="BR1231" i="3"/>
  <c r="BR942" i="3"/>
  <c r="CB942" i="3"/>
  <c r="AQ538" i="3"/>
  <c r="AR538" i="3"/>
  <c r="AS538" i="3"/>
  <c r="BT405" i="3"/>
  <c r="CD405" i="3"/>
  <c r="AR294" i="3"/>
  <c r="AS294" i="3"/>
  <c r="AQ294" i="3"/>
  <c r="BR521" i="3"/>
  <c r="CB521" i="3"/>
  <c r="BR19" i="3" a="1"/>
  <c r="BR19" i="3"/>
  <c r="CB19" i="3"/>
  <c r="BR1147" i="3"/>
  <c r="CB1147" i="3"/>
  <c r="CC1628" i="3"/>
  <c r="BS1628" i="3"/>
  <c r="AQ1367" i="3"/>
  <c r="AR1367" i="3"/>
  <c r="AS1367" i="3"/>
  <c r="BR1062" i="3"/>
  <c r="CB1062" i="3"/>
  <c r="BR598" i="3"/>
  <c r="CB598" i="3"/>
  <c r="BR470" i="3"/>
  <c r="CB470" i="3"/>
  <c r="AQ1469" i="3"/>
  <c r="AR1469" i="3"/>
  <c r="AS1469" i="3"/>
  <c r="BR225" i="3"/>
  <c r="CB225" i="3"/>
  <c r="CC1634" i="3"/>
  <c r="BS1634" i="3"/>
  <c r="BT1408" i="3"/>
  <c r="CD1408" i="3"/>
  <c r="BS671" i="3"/>
  <c r="CC671" i="3"/>
  <c r="BR1425" i="3"/>
  <c r="CB1425" i="3"/>
  <c r="BR1292" i="3"/>
  <c r="CB1292" i="3"/>
  <c r="AT1075" i="3"/>
  <c r="AU1075" i="3"/>
  <c r="AV1075" i="3"/>
  <c r="AR1693" i="3"/>
  <c r="AS1693" i="3"/>
  <c r="AQ1693" i="3"/>
  <c r="CC1498" i="3"/>
  <c r="BS1498" i="3"/>
  <c r="BR523" i="3"/>
  <c r="CB523" i="3"/>
  <c r="BS1573" i="3"/>
  <c r="CC1573" i="3"/>
  <c r="CC1326" i="3"/>
  <c r="BS1326" i="3"/>
  <c r="BR1158" i="3"/>
  <c r="CB1158" i="3"/>
  <c r="BR806" i="3"/>
  <c r="CB806" i="3"/>
  <c r="BR742" i="3"/>
  <c r="CB742" i="3"/>
  <c r="BR215" i="3"/>
  <c r="CB215" i="3"/>
  <c r="AQ140" i="3"/>
  <c r="AR140" i="3"/>
  <c r="AS140" i="3"/>
  <c r="AQ76" i="3"/>
  <c r="AR76" i="3"/>
  <c r="AS76" i="3"/>
  <c r="CC1476" i="3"/>
  <c r="BS1476" i="3"/>
  <c r="AQ1159" i="3"/>
  <c r="AR1159" i="3"/>
  <c r="AS1159" i="3"/>
  <c r="AR356" i="3"/>
  <c r="AS356" i="3"/>
  <c r="AQ356" i="3"/>
  <c r="AR248" i="3"/>
  <c r="AS248" i="3"/>
  <c r="AQ248" i="3"/>
  <c r="BR827" i="3"/>
  <c r="CB827" i="3"/>
  <c r="CC678" i="3"/>
  <c r="BS678" i="3"/>
  <c r="AQ558" i="3"/>
  <c r="AR558" i="3"/>
  <c r="AS558" i="3"/>
  <c r="BR535" i="3"/>
  <c r="CB535" i="3"/>
  <c r="AT1108" i="3"/>
  <c r="AU1108" i="3"/>
  <c r="AV1108" i="3"/>
  <c r="BS653" i="3"/>
  <c r="CC653" i="3"/>
  <c r="BR1272" i="3"/>
  <c r="CB1272" i="3"/>
  <c r="CC1015" i="3"/>
  <c r="BS1015" i="3"/>
  <c r="AQ584" i="3"/>
  <c r="AR584" i="3"/>
  <c r="AS584" i="3"/>
  <c r="AQ456" i="3"/>
  <c r="AR456" i="3"/>
  <c r="AS456" i="3"/>
  <c r="AQ150" i="3"/>
  <c r="AR150" i="3"/>
  <c r="AS150" i="3"/>
  <c r="AQ86" i="3"/>
  <c r="AR86" i="3"/>
  <c r="AS86" i="3"/>
  <c r="AX1696" i="3"/>
  <c r="AW1696" i="3"/>
  <c r="AT1297" i="3"/>
  <c r="AU1297" i="3"/>
  <c r="AV1297" i="3"/>
  <c r="CC601" i="3"/>
  <c r="BS601" i="3"/>
  <c r="CB27" i="3"/>
  <c r="BR27" i="3"/>
  <c r="BR1462" i="3"/>
  <c r="CB1462" i="3"/>
  <c r="AS1202" i="3"/>
  <c r="AQ1202" i="3"/>
  <c r="AR1202" i="3"/>
  <c r="AS1138" i="3"/>
  <c r="AQ1138" i="3"/>
  <c r="AR1138" i="3"/>
  <c r="AR1593" i="3"/>
  <c r="AS1593" i="3"/>
  <c r="AQ1593" i="3"/>
  <c r="AQ1341" i="3"/>
  <c r="AR1341" i="3"/>
  <c r="AS1341" i="3"/>
  <c r="BR1084" i="3"/>
  <c r="CB1084" i="3"/>
  <c r="BS663" i="3"/>
  <c r="CC663" i="3"/>
  <c r="CB431" i="3"/>
  <c r="BR431" i="3"/>
  <c r="AR201" i="3"/>
  <c r="AS201" i="3"/>
  <c r="AQ201" i="3"/>
  <c r="BR1684" i="3"/>
  <c r="CB1684" i="3"/>
  <c r="BR1772" i="3"/>
  <c r="CB1772" i="3"/>
  <c r="CC1681" i="3"/>
  <c r="BS1681" i="3"/>
  <c r="AQ1491" i="3"/>
  <c r="AR1491" i="3"/>
  <c r="AS1491" i="3"/>
  <c r="CC1329" i="3"/>
  <c r="BS1329" i="3"/>
  <c r="BR937" i="3"/>
  <c r="CB937" i="3"/>
  <c r="BR580" i="3"/>
  <c r="CB580" i="3"/>
  <c r="BR452" i="3"/>
  <c r="CB452" i="3"/>
  <c r="BR344" i="3"/>
  <c r="CB344" i="3"/>
  <c r="BR236" i="3"/>
  <c r="CB236" i="3"/>
  <c r="AS42" i="3"/>
  <c r="AQ42" i="3"/>
  <c r="AR42" i="3"/>
  <c r="BR1699" i="3"/>
  <c r="CB1699" i="3"/>
  <c r="AR943" i="3"/>
  <c r="AS943" i="3"/>
  <c r="AQ943" i="3"/>
  <c r="AT1005" i="3"/>
  <c r="AU1005" i="3"/>
  <c r="AV1005" i="3"/>
  <c r="AQ804" i="3"/>
  <c r="AR804" i="3"/>
  <c r="AS804" i="3"/>
  <c r="AQ740" i="3"/>
  <c r="AR740" i="3"/>
  <c r="AS740" i="3"/>
  <c r="BR604" i="3"/>
  <c r="CB604" i="3"/>
  <c r="BR480" i="3"/>
  <c r="CB480" i="3"/>
  <c r="AQ389" i="3"/>
  <c r="AR389" i="3"/>
  <c r="AS389" i="3"/>
  <c r="AQ1539" i="3"/>
  <c r="AR1539" i="3"/>
  <c r="AS1539" i="3"/>
  <c r="BR1072" i="3"/>
  <c r="CB1072" i="3"/>
  <c r="AQ546" i="3"/>
  <c r="AR546" i="3"/>
  <c r="AS546" i="3"/>
  <c r="BR579" i="3"/>
  <c r="CB579" i="3"/>
  <c r="AR366" i="3"/>
  <c r="AS366" i="3"/>
  <c r="AQ366" i="3"/>
  <c r="AR250" i="3"/>
  <c r="AS250" i="3"/>
  <c r="AQ250" i="3"/>
  <c r="BS1775" i="3"/>
  <c r="CC1775" i="3"/>
  <c r="CC1428" i="3"/>
  <c r="BS1428" i="3"/>
  <c r="BR1387" i="3"/>
  <c r="CB1387" i="3"/>
  <c r="CB1217" i="3"/>
  <c r="BR1217" i="3"/>
  <c r="BT883" i="3"/>
  <c r="CD883" i="3"/>
  <c r="AQ954" i="3"/>
  <c r="AR954" i="3"/>
  <c r="AS954" i="3"/>
  <c r="CC1643" i="3"/>
  <c r="BS1643" i="3"/>
  <c r="BR1405" i="3"/>
  <c r="CB1405" i="3"/>
  <c r="AW789" i="3"/>
  <c r="AX789" i="3"/>
  <c r="AW725" i="3"/>
  <c r="AX725" i="3"/>
  <c r="AQ808" i="3"/>
  <c r="AR808" i="3"/>
  <c r="AS808" i="3"/>
  <c r="AQ744" i="3"/>
  <c r="AR744" i="3"/>
  <c r="AS744" i="3"/>
  <c r="BR1535" i="3"/>
  <c r="CB1535" i="3"/>
  <c r="AQ321" i="3"/>
  <c r="AR321" i="3"/>
  <c r="AS321" i="3"/>
  <c r="AS181" i="3"/>
  <c r="AQ181" i="3"/>
  <c r="AR181" i="3"/>
  <c r="AS117" i="3"/>
  <c r="AQ117" i="3"/>
  <c r="AR117" i="3"/>
  <c r="BR1443" i="3"/>
  <c r="CB1443" i="3"/>
  <c r="AQ770" i="3"/>
  <c r="AR770" i="3"/>
  <c r="AS770" i="3"/>
  <c r="AQ706" i="3"/>
  <c r="AR706" i="3"/>
  <c r="AS706" i="3"/>
  <c r="AS1223" i="3"/>
  <c r="AR1223" i="3"/>
  <c r="AQ1223" i="3"/>
  <c r="CD974" i="3"/>
  <c r="BT974" i="3"/>
  <c r="AQ522" i="3"/>
  <c r="AR522" i="3"/>
  <c r="AS522" i="3"/>
  <c r="AR390" i="3"/>
  <c r="AS390" i="3"/>
  <c r="AQ390" i="3"/>
  <c r="AR278" i="3"/>
  <c r="AS278" i="3"/>
  <c r="AQ278" i="3"/>
  <c r="AQ1497" i="3"/>
  <c r="AR1497" i="3"/>
  <c r="AS1497" i="3"/>
  <c r="AS1192" i="3"/>
  <c r="AQ1192" i="3"/>
  <c r="AR1192" i="3"/>
  <c r="AS1128" i="3"/>
  <c r="AQ1128" i="3"/>
  <c r="AR1128" i="3"/>
  <c r="BR1155" i="3"/>
  <c r="CB1155" i="3"/>
  <c r="BR319" i="3"/>
  <c r="CB319" i="3"/>
  <c r="AQ1617" i="3"/>
  <c r="AR1617" i="3"/>
  <c r="AS1617" i="3"/>
  <c r="AQ1391" i="3"/>
  <c r="AR1391" i="3"/>
  <c r="AS1391" i="3"/>
  <c r="BR1232" i="3"/>
  <c r="CB1232" i="3"/>
  <c r="CC636" i="3"/>
  <c r="BS636" i="3"/>
  <c r="AQ486" i="3"/>
  <c r="AR486" i="3"/>
  <c r="AS486" i="3"/>
  <c r="AR398" i="3"/>
  <c r="AS398" i="3"/>
  <c r="AQ398" i="3"/>
  <c r="AR302" i="3"/>
  <c r="AS302" i="3"/>
  <c r="AQ302" i="3"/>
  <c r="BR1332" i="3"/>
  <c r="CB1332" i="3"/>
  <c r="BR349" i="3"/>
  <c r="CB349" i="3"/>
  <c r="BR1714" i="3"/>
  <c r="CB1714" i="3"/>
  <c r="CC1527" i="3"/>
  <c r="BS1527" i="3"/>
  <c r="AR1354" i="3"/>
  <c r="AS1354" i="3"/>
  <c r="AQ1354" i="3"/>
  <c r="CC1245" i="3"/>
  <c r="BS1245" i="3"/>
  <c r="AT1059" i="3"/>
  <c r="AU1059" i="3"/>
  <c r="AV1059" i="3"/>
  <c r="BR379" i="3"/>
  <c r="CB379" i="3"/>
  <c r="AQ130" i="3"/>
  <c r="AR130" i="3"/>
  <c r="AS130" i="3"/>
  <c r="AQ66" i="3"/>
  <c r="AR66" i="3"/>
  <c r="AS66" i="3"/>
  <c r="AQ1701" i="3"/>
  <c r="AR1701" i="3"/>
  <c r="AS1701" i="3"/>
  <c r="AR1667" i="3"/>
  <c r="AQ1667" i="3"/>
  <c r="AS1667" i="3"/>
  <c r="AQ782" i="3"/>
  <c r="AR782" i="3"/>
  <c r="AS782" i="3"/>
  <c r="AQ718" i="3"/>
  <c r="AR718" i="3"/>
  <c r="AS718" i="3"/>
  <c r="AQ355" i="3"/>
  <c r="AR355" i="3"/>
  <c r="AS355" i="3"/>
  <c r="BR132" i="3"/>
  <c r="CB132" i="3"/>
  <c r="BR68" i="3"/>
  <c r="CB68" i="3"/>
  <c r="AQ1742" i="3"/>
  <c r="AR1742" i="3"/>
  <c r="AS1742" i="3"/>
  <c r="AT1271" i="3"/>
  <c r="AU1271" i="3"/>
  <c r="AV1271" i="3"/>
  <c r="BR1613" i="3"/>
  <c r="CB1613" i="3"/>
  <c r="AQ1167" i="3"/>
  <c r="AR1167" i="3"/>
  <c r="AS1167" i="3"/>
  <c r="AR364" i="3"/>
  <c r="AS364" i="3"/>
  <c r="AQ364" i="3"/>
  <c r="AR264" i="3"/>
  <c r="AS264" i="3"/>
  <c r="AQ264" i="3"/>
  <c r="AQ1672" i="3"/>
  <c r="AR1672" i="3"/>
  <c r="AS1672" i="3"/>
  <c r="AT1007" i="3"/>
  <c r="AU1007" i="3"/>
  <c r="AV1007" i="3"/>
  <c r="BT1698" i="3"/>
  <c r="CD1698" i="3"/>
  <c r="BR1429" i="3"/>
  <c r="CB1429" i="3"/>
  <c r="BR1296" i="3"/>
  <c r="CB1296" i="3"/>
  <c r="AU1101" i="3"/>
  <c r="AT1101" i="3"/>
  <c r="AV1101" i="3"/>
  <c r="AQ568" i="3"/>
  <c r="AR568" i="3"/>
  <c r="AS568" i="3"/>
  <c r="AX618" i="3"/>
  <c r="AW618" i="3"/>
  <c r="AQ158" i="3"/>
  <c r="AR158" i="3"/>
  <c r="AS158" i="3"/>
  <c r="AQ94" i="3"/>
  <c r="AR94" i="3"/>
  <c r="AS94" i="3"/>
  <c r="AR1689" i="3"/>
  <c r="AS1689" i="3"/>
  <c r="AQ1689" i="3"/>
  <c r="AQ1399" i="3"/>
  <c r="AR1399" i="3"/>
  <c r="AS1399" i="3"/>
  <c r="AT1249" i="3"/>
  <c r="AU1249" i="3"/>
  <c r="AV1249" i="3"/>
  <c r="AQ309" i="3"/>
  <c r="AR309" i="3"/>
  <c r="AS309" i="3"/>
  <c r="BR176" i="3"/>
  <c r="CB176" i="3"/>
  <c r="BR112" i="3"/>
  <c r="CB112" i="3"/>
  <c r="AQ29" i="3"/>
  <c r="AS29" i="3"/>
  <c r="AR29" i="3"/>
  <c r="CC1645" i="3"/>
  <c r="BS1645" i="3"/>
  <c r="BR1537" i="3"/>
  <c r="CB1537" i="3"/>
  <c r="BR837" i="3"/>
  <c r="CB837" i="3"/>
  <c r="AQ626" i="3"/>
  <c r="AR626" i="3"/>
  <c r="AS626" i="3"/>
  <c r="BR143" i="3"/>
  <c r="CB143" i="3"/>
  <c r="BR77" i="3"/>
  <c r="CB77" i="3"/>
  <c r="AR348" i="3"/>
  <c r="AS348" i="3"/>
  <c r="AQ348" i="3"/>
  <c r="AR240" i="3"/>
  <c r="AS240" i="3"/>
  <c r="AQ240" i="3"/>
  <c r="CC1041" i="3"/>
  <c r="BS1041" i="3"/>
  <c r="BT637" i="3"/>
  <c r="CD637" i="3"/>
  <c r="AQ1483" i="3"/>
  <c r="AR1483" i="3"/>
  <c r="AS1483" i="3"/>
  <c r="AW1400" i="3"/>
  <c r="AX1400" i="3"/>
  <c r="BT809" i="3"/>
  <c r="CD809" i="3"/>
  <c r="BT745" i="3"/>
  <c r="CD745" i="3"/>
  <c r="BT681" i="3"/>
  <c r="CD681" i="3"/>
  <c r="BR1230" i="3"/>
  <c r="CB1230" i="3"/>
  <c r="CC1307" i="3"/>
  <c r="BS1307" i="3"/>
  <c r="CC1214" i="3"/>
  <c r="BS1214" i="3"/>
  <c r="BR469" i="3"/>
  <c r="CB469" i="3"/>
  <c r="AR1664" i="3"/>
  <c r="AS1664" i="3"/>
  <c r="AQ1664" i="3"/>
  <c r="AQ1302" i="3"/>
  <c r="AR1302" i="3"/>
  <c r="AS1302" i="3"/>
  <c r="BR313" i="3"/>
  <c r="CB313" i="3"/>
  <c r="BR65" i="3"/>
  <c r="CB65" i="3"/>
  <c r="BR139" i="3"/>
  <c r="CB139" i="3"/>
  <c r="BR67" i="3"/>
  <c r="CB67" i="3"/>
  <c r="CC1434" i="3"/>
  <c r="BS1434" i="3"/>
  <c r="BR1148" i="3"/>
  <c r="CB1148" i="3"/>
  <c r="AQ938" i="3"/>
  <c r="AR938" i="3"/>
  <c r="AS938" i="3"/>
  <c r="AS46" i="3"/>
  <c r="AQ46" i="3"/>
  <c r="AR46" i="3"/>
  <c r="AT1636" i="3"/>
  <c r="AU1636" i="3"/>
  <c r="AV1636" i="3"/>
  <c r="CC1444" i="3"/>
  <c r="BS1444" i="3"/>
  <c r="AR1360" i="3"/>
  <c r="AS1360" i="3"/>
  <c r="AQ1360" i="3"/>
  <c r="BR1363" i="3"/>
  <c r="CB1363" i="3"/>
  <c r="BT891" i="3"/>
  <c r="CD891" i="3"/>
  <c r="BR822" i="3"/>
  <c r="CB822" i="3"/>
  <c r="BT759" i="3"/>
  <c r="CD759" i="3"/>
  <c r="BT695" i="3"/>
  <c r="CD695" i="3"/>
  <c r="AR252" i="3"/>
  <c r="AS252" i="3"/>
  <c r="AQ252" i="3"/>
  <c r="AQ780" i="3"/>
  <c r="AR780" i="3"/>
  <c r="AS780" i="3"/>
  <c r="BR592" i="3"/>
  <c r="CB592" i="3"/>
  <c r="AS145" i="3"/>
  <c r="AQ145" i="3"/>
  <c r="AR145" i="3"/>
  <c r="BR1099" i="3"/>
  <c r="CB1099" i="3"/>
  <c r="BR562" i="3"/>
  <c r="CB562" i="3"/>
  <c r="CB441" i="3"/>
  <c r="BR441" i="3"/>
  <c r="AR961" i="3"/>
  <c r="AS961" i="3"/>
  <c r="AQ961" i="3"/>
  <c r="BR1495" i="3"/>
  <c r="CB1495" i="3"/>
  <c r="AT1079" i="3"/>
  <c r="AU1079" i="3"/>
  <c r="AV1079" i="3"/>
  <c r="CC1624" i="3"/>
  <c r="BS1624" i="3"/>
  <c r="AS487" i="3"/>
  <c r="AQ487" i="3"/>
  <c r="AR487" i="3"/>
  <c r="AT1683" i="3"/>
  <c r="AU1683" i="3"/>
  <c r="AV1683" i="3"/>
  <c r="BR768" i="3"/>
  <c r="CB768" i="3"/>
  <c r="BR704" i="3"/>
  <c r="CB704" i="3"/>
  <c r="BS406" i="3"/>
  <c r="CC406" i="3"/>
  <c r="BR1762" i="3"/>
  <c r="CB1762" i="3"/>
  <c r="BR1559" i="3"/>
  <c r="CB1559" i="3"/>
  <c r="AQ940" i="3"/>
  <c r="AR940" i="3"/>
  <c r="AS940" i="3"/>
  <c r="BR491" i="3"/>
  <c r="CB491" i="3"/>
  <c r="BR200" i="3"/>
  <c r="CB200" i="3"/>
  <c r="BR1546" i="3"/>
  <c r="CB1546" i="3"/>
  <c r="BR1419" i="3"/>
  <c r="CB1419" i="3"/>
  <c r="BR950" i="3"/>
  <c r="CB950" i="3"/>
  <c r="BT901" i="3"/>
  <c r="CD901" i="3"/>
  <c r="AQ1505" i="3"/>
  <c r="AR1505" i="3"/>
  <c r="AS1505" i="3"/>
  <c r="BR1200" i="3"/>
  <c r="CB1200" i="3"/>
  <c r="BR1136" i="3"/>
  <c r="CB1136" i="3"/>
  <c r="AR20" i="3"/>
  <c r="AS20" i="3"/>
  <c r="AQ20" i="3"/>
  <c r="BS1518" i="3"/>
  <c r="CC1518" i="3"/>
  <c r="BT811" i="3"/>
  <c r="CD811" i="3"/>
  <c r="BT747" i="3"/>
  <c r="CD747" i="3"/>
  <c r="BT683" i="3"/>
  <c r="CD683" i="3"/>
  <c r="AR386" i="3"/>
  <c r="AS386" i="3"/>
  <c r="AQ386" i="3"/>
  <c r="AR282" i="3"/>
  <c r="AS282" i="3"/>
  <c r="AQ282" i="3"/>
  <c r="BR451" i="3"/>
  <c r="CB451" i="3"/>
  <c r="BR1394" i="3"/>
  <c r="CB1394" i="3"/>
  <c r="AT1293" i="3"/>
  <c r="AU1293" i="3"/>
  <c r="AV1293" i="3"/>
  <c r="CC613" i="3"/>
  <c r="BS613" i="3"/>
  <c r="AR1544" i="3"/>
  <c r="AS1544" i="3"/>
  <c r="AQ1544" i="3"/>
  <c r="BR499" i="3"/>
  <c r="CB499" i="3"/>
  <c r="AQ170" i="3"/>
  <c r="AR170" i="3"/>
  <c r="AS170" i="3"/>
  <c r="AQ106" i="3"/>
  <c r="AR106" i="3"/>
  <c r="AS106" i="3"/>
  <c r="CC1740" i="3"/>
  <c r="BS1740" i="3"/>
  <c r="CC1642" i="3"/>
  <c r="BS1642" i="3"/>
  <c r="AQ277" i="3"/>
  <c r="AR277" i="3"/>
  <c r="AS277" i="3"/>
  <c r="BR1534" i="3"/>
  <c r="CB1534" i="3"/>
  <c r="CC1486" i="3"/>
  <c r="BS1486" i="3"/>
  <c r="BR1353" i="3"/>
  <c r="CB1353" i="3"/>
  <c r="CB1219" i="3"/>
  <c r="BR1219" i="3"/>
  <c r="AW873" i="3"/>
  <c r="AX873" i="3"/>
  <c r="BS657" i="3"/>
  <c r="CC657" i="3"/>
  <c r="BR399" i="3"/>
  <c r="CB399" i="3"/>
  <c r="BR1611" i="3"/>
  <c r="CB1611" i="3"/>
  <c r="BR920" i="3"/>
  <c r="CB920" i="3"/>
  <c r="BR856" i="3"/>
  <c r="CB856" i="3"/>
  <c r="AQ430" i="3"/>
  <c r="AR430" i="3"/>
  <c r="AS430" i="3"/>
  <c r="BR1209" i="3"/>
  <c r="CB1209" i="3"/>
  <c r="BR1145" i="3"/>
  <c r="CB1145" i="3"/>
  <c r="BR549" i="3"/>
  <c r="CB549" i="3"/>
  <c r="BR255" i="3"/>
  <c r="CB255" i="3"/>
  <c r="BR1382" i="3"/>
  <c r="CB1382" i="3"/>
  <c r="CC1253" i="3"/>
  <c r="BS1253" i="3"/>
  <c r="BS655" i="3"/>
  <c r="CC655" i="3"/>
  <c r="AQ247" i="3"/>
  <c r="AR247" i="3"/>
  <c r="AS247" i="3"/>
  <c r="AR1564" i="3"/>
  <c r="AS1564" i="3"/>
  <c r="AQ1564" i="3"/>
  <c r="AW1468" i="3"/>
  <c r="AX1468" i="3"/>
  <c r="BT1406" i="3"/>
  <c r="CD1406" i="3"/>
  <c r="AQ1107" i="3"/>
  <c r="AR1107" i="3"/>
  <c r="AS1107" i="3"/>
  <c r="BR243" i="3"/>
  <c r="CB243" i="3"/>
  <c r="AT1702" i="3"/>
  <c r="AU1702" i="3"/>
  <c r="AV1702" i="3"/>
  <c r="CC1019" i="3"/>
  <c r="BS1019" i="3"/>
  <c r="AT638" i="3"/>
  <c r="AU638" i="3"/>
  <c r="AV638" i="3"/>
  <c r="AS567" i="3"/>
  <c r="AQ567" i="3"/>
  <c r="AR567" i="3"/>
  <c r="CC1454" i="3"/>
  <c r="BS1454" i="3"/>
  <c r="AQ918" i="3"/>
  <c r="AR918" i="3"/>
  <c r="AS918" i="3"/>
  <c r="AQ168" i="3"/>
  <c r="AR168" i="3"/>
  <c r="AS168" i="3"/>
  <c r="AQ104" i="3"/>
  <c r="AR104" i="3"/>
  <c r="AS104" i="3"/>
  <c r="AS59" i="3"/>
  <c r="AQ59" i="3"/>
  <c r="AR59" i="3"/>
  <c r="AS135" i="3"/>
  <c r="AQ135" i="3"/>
  <c r="AR135" i="3"/>
  <c r="AS57" i="3"/>
  <c r="AQ57" i="3"/>
  <c r="AR57" i="3"/>
  <c r="CC1458" i="3"/>
  <c r="BS1458" i="3"/>
  <c r="CC1057" i="3"/>
  <c r="BS1057" i="3"/>
  <c r="BR892" i="3"/>
  <c r="CB892" i="3"/>
  <c r="BR360" i="3"/>
  <c r="CB360" i="3"/>
  <c r="BR256" i="3"/>
  <c r="CB256" i="3"/>
  <c r="AS38" i="3"/>
  <c r="AQ38" i="3"/>
  <c r="AR38" i="3"/>
  <c r="AR1356" i="3"/>
  <c r="AS1356" i="3"/>
  <c r="AQ1356" i="3"/>
  <c r="AR939" i="3"/>
  <c r="AS939" i="3"/>
  <c r="AQ939" i="3"/>
  <c r="BT879" i="3"/>
  <c r="CD879" i="3"/>
  <c r="BR426" i="3"/>
  <c r="CB426" i="3"/>
  <c r="BR1660" i="3"/>
  <c r="CB1660" i="3"/>
  <c r="AQ1228" i="3"/>
  <c r="AR1228" i="3"/>
  <c r="AS1228" i="3"/>
  <c r="AQ1149" i="3"/>
  <c r="AR1149" i="3"/>
  <c r="AS1149" i="3"/>
  <c r="CC1055" i="3"/>
  <c r="BS1055" i="3"/>
  <c r="BR1582" i="3"/>
  <c r="CB1582" i="3"/>
  <c r="BT785" i="3"/>
  <c r="CD785" i="3"/>
  <c r="BT721" i="3"/>
  <c r="CD721" i="3"/>
  <c r="BR585" i="3"/>
  <c r="CB585" i="3"/>
  <c r="AT1259" i="3"/>
  <c r="AU1259" i="3"/>
  <c r="AV1259" i="3"/>
  <c r="BR1111" i="3"/>
  <c r="CB1111" i="3"/>
  <c r="AS589" i="3"/>
  <c r="AQ589" i="3"/>
  <c r="AR589" i="3"/>
  <c r="AS63" i="3"/>
  <c r="AQ63" i="3"/>
  <c r="AR63" i="3"/>
  <c r="AS137" i="3"/>
  <c r="AQ137" i="3"/>
  <c r="AR137" i="3"/>
  <c r="AQ1678" i="3"/>
  <c r="AR1678" i="3"/>
  <c r="AS1678" i="3"/>
  <c r="AQ1415" i="3"/>
  <c r="AR1415" i="3"/>
  <c r="AS1415" i="3"/>
  <c r="BR1278" i="3"/>
  <c r="CB1278" i="3"/>
  <c r="AQ930" i="3"/>
  <c r="AR930" i="3"/>
  <c r="AS930" i="3"/>
  <c r="AQ866" i="3"/>
  <c r="AR866" i="3"/>
  <c r="AS866" i="3"/>
  <c r="AS527" i="3"/>
  <c r="AQ527" i="3"/>
  <c r="AR527" i="3"/>
  <c r="BR1597" i="3"/>
  <c r="CB1597" i="3"/>
  <c r="AQ440" i="3"/>
  <c r="AR440" i="3"/>
  <c r="AS440" i="3"/>
  <c r="BR79" i="3"/>
  <c r="CB79" i="3"/>
  <c r="BR163" i="3"/>
  <c r="CB163" i="3"/>
  <c r="BR99" i="3"/>
  <c r="CB99" i="3"/>
  <c r="AQ1477" i="3"/>
  <c r="AR1477" i="3"/>
  <c r="AS1477" i="3"/>
  <c r="AT1331" i="3"/>
  <c r="AU1331" i="3"/>
  <c r="AV1331" i="3"/>
  <c r="AS1172" i="3"/>
  <c r="AQ1172" i="3"/>
  <c r="AR1172" i="3"/>
  <c r="AT1114" i="3"/>
  <c r="AU1114" i="3"/>
  <c r="AV1114" i="3"/>
  <c r="AQ375" i="3"/>
  <c r="AR375" i="3"/>
  <c r="AS375" i="3"/>
  <c r="AT1574" i="3"/>
  <c r="AU1574" i="3"/>
  <c r="AV1574" i="3"/>
  <c r="AW815" i="3"/>
  <c r="AX815" i="3"/>
  <c r="AW751" i="3"/>
  <c r="AX751" i="3"/>
  <c r="AW687" i="3"/>
  <c r="AX687" i="3"/>
  <c r="AW625" i="3"/>
  <c r="AX625" i="3"/>
  <c r="AQ1503" i="3"/>
  <c r="AR1503" i="3"/>
  <c r="AS1503" i="3"/>
  <c r="AQ556" i="3"/>
  <c r="AR556" i="3"/>
  <c r="AS556" i="3"/>
  <c r="BT633" i="3"/>
  <c r="CD633" i="3"/>
  <c r="AR300" i="3"/>
  <c r="AS300" i="3"/>
  <c r="AQ300" i="3"/>
  <c r="BR343" i="3"/>
  <c r="CB343" i="3"/>
  <c r="BR1697" i="3"/>
  <c r="CB1697" i="3"/>
  <c r="AT1333" i="3"/>
  <c r="AU1333" i="3"/>
  <c r="AV1333" i="3"/>
  <c r="BR307" i="3"/>
  <c r="CB307" i="3"/>
  <c r="AR1690" i="3"/>
  <c r="AQ1690" i="3"/>
  <c r="AS1690" i="3"/>
  <c r="AT1299" i="3"/>
  <c r="AU1299" i="3"/>
  <c r="AV1299" i="3"/>
  <c r="BR1554" i="3"/>
  <c r="CB1554" i="3"/>
  <c r="AU1324" i="3"/>
  <c r="AT1324" i="3"/>
  <c r="AV1324" i="3"/>
  <c r="BR1266" i="3"/>
  <c r="CB1266" i="3"/>
  <c r="AQ25" i="3"/>
  <c r="AR25" i="3"/>
  <c r="AS25" i="3"/>
  <c r="AT977" i="3"/>
  <c r="AU977" i="3"/>
  <c r="AV977" i="3"/>
  <c r="AW893" i="3"/>
  <c r="AX893" i="3"/>
  <c r="AW986" i="3"/>
  <c r="AX986" i="3"/>
  <c r="AQ444" i="3"/>
  <c r="AR444" i="3"/>
  <c r="AS444" i="3"/>
  <c r="AW819" i="3"/>
  <c r="AX819" i="3"/>
  <c r="AW755" i="3"/>
  <c r="AX755" i="3"/>
  <c r="AW691" i="3"/>
  <c r="AX691" i="3"/>
  <c r="AR212" i="3"/>
  <c r="AQ212" i="3"/>
  <c r="AS212" i="3"/>
  <c r="AT1687" i="3"/>
  <c r="AU1687" i="3"/>
  <c r="AV1687" i="3"/>
  <c r="AQ624" i="3"/>
  <c r="AR624" i="3"/>
  <c r="AS624" i="3"/>
  <c r="AT1647" i="3"/>
  <c r="AU1647" i="3"/>
  <c r="AV1647" i="3"/>
  <c r="AQ283" i="3"/>
  <c r="AR283" i="3"/>
  <c r="AS283" i="3"/>
  <c r="AQ1417" i="3"/>
  <c r="AR1417" i="3"/>
  <c r="AS1417" i="3"/>
  <c r="AQ1284" i="3"/>
  <c r="AR1284" i="3"/>
  <c r="AS1284" i="3"/>
  <c r="BS851" i="3"/>
  <c r="CC851" i="3"/>
  <c r="AQ1588" i="3"/>
  <c r="AR1588" i="3"/>
  <c r="AS1588" i="3"/>
  <c r="AR199" i="3"/>
  <c r="AS199" i="3"/>
  <c r="AQ199" i="3"/>
  <c r="AT1414" i="3"/>
  <c r="AU1414" i="3"/>
  <c r="AV1414" i="3"/>
  <c r="AS1166" i="3"/>
  <c r="AQ1166" i="3"/>
  <c r="AR1166" i="3"/>
  <c r="AT1017" i="3"/>
  <c r="AU1017" i="3"/>
  <c r="AV1017" i="3"/>
  <c r="BR1533" i="3"/>
  <c r="CB1533" i="3"/>
  <c r="BR1393" i="3"/>
  <c r="CB1393" i="3"/>
  <c r="AW929" i="3"/>
  <c r="AX929" i="3"/>
  <c r="AW865" i="3"/>
  <c r="AX865" i="3"/>
  <c r="AR1662" i="3"/>
  <c r="AS1662" i="3"/>
  <c r="AQ1662" i="3"/>
  <c r="BR896" i="3"/>
  <c r="CB896" i="3"/>
  <c r="CC642" i="3"/>
  <c r="BS642" i="3"/>
  <c r="CC842" i="3"/>
  <c r="BS842" i="3"/>
  <c r="AQ542" i="3"/>
  <c r="AR542" i="3"/>
  <c r="AS542" i="3"/>
  <c r="CB403" i="3"/>
  <c r="BR403" i="3"/>
  <c r="AR310" i="3"/>
  <c r="AS310" i="3"/>
  <c r="AQ310" i="3"/>
  <c r="AQ438" i="3"/>
  <c r="AR438" i="3"/>
  <c r="AS438" i="3"/>
  <c r="AW1675" i="3"/>
  <c r="AX1675" i="3"/>
  <c r="BS675" i="3"/>
  <c r="CC675" i="3"/>
  <c r="AR1390" i="3"/>
  <c r="AS1390" i="3"/>
  <c r="AQ1390" i="3"/>
  <c r="CC1301" i="3"/>
  <c r="BS1301" i="3"/>
  <c r="AU1731" i="3"/>
  <c r="AV1731" i="3"/>
  <c r="AT1731" i="3"/>
  <c r="CC1339" i="3"/>
  <c r="BS1339" i="3"/>
  <c r="AT603" i="3"/>
  <c r="AU603" i="3"/>
  <c r="AV603" i="3"/>
  <c r="AS1162" i="3"/>
  <c r="AQ1162" i="3"/>
  <c r="AR1162" i="3"/>
  <c r="AQ878" i="3"/>
  <c r="AR878" i="3"/>
  <c r="AS878" i="3"/>
  <c r="BR1397" i="3"/>
  <c r="CB1397" i="3"/>
  <c r="CC1311" i="3"/>
  <c r="BS1311" i="3"/>
  <c r="AR1076" i="3"/>
  <c r="AS1076" i="3"/>
  <c r="AQ1076" i="3"/>
  <c r="CB423" i="3"/>
  <c r="BR423" i="3"/>
  <c r="AS457" i="3"/>
  <c r="AQ457" i="3"/>
  <c r="AR457" i="3"/>
  <c r="AT1677" i="3"/>
  <c r="AU1677" i="3"/>
  <c r="AV1677" i="3"/>
  <c r="AQ884" i="3"/>
  <c r="AR884" i="3"/>
  <c r="AS884" i="3"/>
  <c r="AR1380" i="3"/>
  <c r="AS1380" i="3"/>
  <c r="AQ1380" i="3"/>
  <c r="AW919" i="3"/>
  <c r="AX919" i="3"/>
  <c r="AW417" i="3"/>
  <c r="AX417" i="3"/>
  <c r="BR1652" i="3"/>
  <c r="CB1652" i="3"/>
  <c r="BR1205" i="3"/>
  <c r="CB1205" i="3"/>
  <c r="BR1141" i="3"/>
  <c r="CB1141" i="3"/>
  <c r="AQ500" i="3"/>
  <c r="AR500" i="3"/>
  <c r="AS500" i="3"/>
  <c r="AR308" i="3"/>
  <c r="AS308" i="3"/>
  <c r="AQ308" i="3"/>
  <c r="AQ1707" i="3"/>
  <c r="AR1707" i="3"/>
  <c r="AS1707" i="3"/>
  <c r="BT1098" i="3"/>
  <c r="CD1098" i="3"/>
  <c r="AR1666" i="3"/>
  <c r="AQ1666" i="3"/>
  <c r="AS1666" i="3"/>
  <c r="BR748" i="3"/>
  <c r="CB748" i="3"/>
  <c r="AQ528" i="3"/>
  <c r="AR528" i="3"/>
  <c r="AS528" i="3"/>
  <c r="AQ227" i="3"/>
  <c r="AR227" i="3"/>
  <c r="AS227" i="3"/>
  <c r="AS113" i="3"/>
  <c r="AQ113" i="3"/>
  <c r="AR113" i="3"/>
  <c r="AR1760" i="3"/>
  <c r="AQ1760" i="3"/>
  <c r="AS1760" i="3"/>
  <c r="AW966" i="3"/>
  <c r="AX966" i="3"/>
  <c r="AS573" i="3"/>
  <c r="AQ573" i="3"/>
  <c r="AR573" i="3"/>
  <c r="AQ351" i="3"/>
  <c r="AR351" i="3"/>
  <c r="AS351" i="3"/>
  <c r="CC1679" i="3"/>
  <c r="BS1679" i="3"/>
  <c r="AR1761" i="3"/>
  <c r="AQ1761" i="3"/>
  <c r="AS1761" i="3"/>
  <c r="AQ989" i="3"/>
  <c r="AR989" i="3"/>
  <c r="AS989" i="3"/>
  <c r="BR540" i="3"/>
  <c r="CB540" i="3"/>
  <c r="AS493" i="3"/>
  <c r="AQ493" i="3"/>
  <c r="AR493" i="3"/>
  <c r="BR316" i="3"/>
  <c r="CB316" i="3"/>
  <c r="AS497" i="3"/>
  <c r="AQ497" i="3"/>
  <c r="AR497" i="3"/>
  <c r="CC1639" i="3"/>
  <c r="BS1639" i="3"/>
  <c r="BT781" i="3"/>
  <c r="CD781" i="3"/>
  <c r="BT717" i="3"/>
  <c r="CD717" i="3"/>
  <c r="AQ48" i="3"/>
  <c r="AR48" i="3"/>
  <c r="AS48" i="3"/>
  <c r="AU1640" i="3"/>
  <c r="AT1640" i="3"/>
  <c r="AV1640" i="3"/>
  <c r="AT648" i="3"/>
  <c r="AU648" i="3"/>
  <c r="AV648" i="3"/>
  <c r="AQ381" i="3"/>
  <c r="AR381" i="3"/>
  <c r="AS381" i="3"/>
  <c r="AS69" i="3"/>
  <c r="AQ69" i="3"/>
  <c r="AR69" i="3"/>
  <c r="AS141" i="3"/>
  <c r="AQ141" i="3"/>
  <c r="AR141" i="3"/>
  <c r="AS71" i="3"/>
  <c r="AQ71" i="3"/>
  <c r="AR71" i="3"/>
  <c r="AW1612" i="3"/>
  <c r="AX1612" i="3"/>
  <c r="BR1290" i="3"/>
  <c r="CB1290" i="3"/>
  <c r="AQ778" i="3"/>
  <c r="AR778" i="3"/>
  <c r="AS778" i="3"/>
  <c r="AQ714" i="3"/>
  <c r="AR714" i="3"/>
  <c r="AS714" i="3"/>
  <c r="AQ249" i="3"/>
  <c r="AR249" i="3"/>
  <c r="AS249" i="3"/>
  <c r="BR936" i="3"/>
  <c r="CB936" i="3"/>
  <c r="BR506" i="3"/>
  <c r="CB506" i="3"/>
  <c r="BR374" i="3"/>
  <c r="CB374" i="3"/>
  <c r="BR258" i="3"/>
  <c r="CB258" i="3"/>
  <c r="AQ436" i="3"/>
  <c r="AR436" i="3"/>
  <c r="AS436" i="3"/>
  <c r="CB47" i="3"/>
  <c r="BR47" i="3"/>
  <c r="AQ1163" i="3"/>
  <c r="AR1163" i="3"/>
  <c r="AS1163" i="3"/>
  <c r="CC1011" i="3"/>
  <c r="BS1011" i="3"/>
  <c r="BR1625" i="3"/>
  <c r="CB1625" i="3"/>
  <c r="AQ1351" i="3"/>
  <c r="AR1351" i="3"/>
  <c r="AS1351" i="3"/>
  <c r="AT1051" i="3"/>
  <c r="AU1051" i="3"/>
  <c r="AV1051" i="3"/>
  <c r="AQ566" i="3"/>
  <c r="AR566" i="3"/>
  <c r="AS566" i="3"/>
  <c r="AR1757" i="3"/>
  <c r="AQ1757" i="3"/>
  <c r="AS1757" i="3"/>
  <c r="CC1632" i="3"/>
  <c r="BS1632" i="3"/>
  <c r="BR1465" i="3"/>
  <c r="CB1465" i="3"/>
  <c r="BR1308" i="3"/>
  <c r="CB1308" i="3"/>
  <c r="BR1242" i="3"/>
  <c r="CB1242" i="3"/>
  <c r="AS533" i="3"/>
  <c r="AQ533" i="3"/>
  <c r="AR533" i="3"/>
  <c r="AS1206" i="3"/>
  <c r="AQ1206" i="3"/>
  <c r="AR1206" i="3"/>
  <c r="AS1142" i="3"/>
  <c r="AQ1142" i="3"/>
  <c r="AR1142" i="3"/>
  <c r="AQ790" i="3"/>
  <c r="AR790" i="3"/>
  <c r="AS790" i="3"/>
  <c r="AQ726" i="3"/>
  <c r="AR726" i="3"/>
  <c r="AS726" i="3"/>
  <c r="AQ188" i="3"/>
  <c r="AR188" i="3"/>
  <c r="AS188" i="3"/>
  <c r="AQ124" i="3"/>
  <c r="AR124" i="3"/>
  <c r="AS124" i="3"/>
  <c r="AQ60" i="3"/>
  <c r="AR60" i="3"/>
  <c r="AS60" i="3"/>
  <c r="CD621" i="3"/>
  <c r="BT621" i="3"/>
  <c r="AR1755" i="3"/>
  <c r="AQ1755" i="3"/>
  <c r="AS1755" i="3"/>
  <c r="AQ1615" i="3"/>
  <c r="AR1615" i="3"/>
  <c r="AS1615" i="3"/>
  <c r="BR1175" i="3"/>
  <c r="CB1175" i="3"/>
  <c r="BR380" i="3"/>
  <c r="CB380" i="3"/>
  <c r="BR276" i="3"/>
  <c r="CB276" i="3"/>
  <c r="BR207" i="3"/>
  <c r="CB207" i="3"/>
  <c r="CC1045" i="3"/>
  <c r="BS1045" i="3"/>
  <c r="AQ590" i="3"/>
  <c r="AR590" i="3"/>
  <c r="AS590" i="3"/>
  <c r="AQ462" i="3"/>
  <c r="AR462" i="3"/>
  <c r="AS462" i="3"/>
  <c r="AR338" i="3"/>
  <c r="AS338" i="3"/>
  <c r="AQ338" i="3"/>
  <c r="AR234" i="3"/>
  <c r="AS234" i="3"/>
  <c r="AQ234" i="3"/>
  <c r="AU1744" i="3"/>
  <c r="AT1744" i="3"/>
  <c r="AV1744" i="3"/>
  <c r="AT1053" i="3"/>
  <c r="AU1053" i="3"/>
  <c r="AV1053" i="3"/>
  <c r="BR935" i="3"/>
  <c r="CB935" i="3"/>
  <c r="BR553" i="3"/>
  <c r="CB553" i="3"/>
  <c r="AQ192" i="3"/>
  <c r="AR192" i="3"/>
  <c r="AS192" i="3"/>
  <c r="AQ1453" i="3"/>
  <c r="AR1453" i="3"/>
  <c r="AS1453" i="3"/>
  <c r="BT1319" i="3"/>
  <c r="CD1319" i="3"/>
  <c r="AQ1256" i="3"/>
  <c r="AR1256" i="3"/>
  <c r="AS1256" i="3"/>
  <c r="BR957" i="3"/>
  <c r="CB957" i="3"/>
  <c r="BR608" i="3"/>
  <c r="CB608" i="3"/>
  <c r="BR488" i="3"/>
  <c r="CB488" i="3"/>
  <c r="AS577" i="3"/>
  <c r="AQ577" i="3"/>
  <c r="AR577" i="3"/>
  <c r="BR166" i="3"/>
  <c r="CB166" i="3"/>
  <c r="BR102" i="3"/>
  <c r="CB102" i="3"/>
  <c r="AT1265" i="3"/>
  <c r="AU1265" i="3"/>
  <c r="AV1265" i="3"/>
  <c r="BR267" i="3"/>
  <c r="CB267" i="3"/>
  <c r="AS1154" i="3"/>
  <c r="AQ1154" i="3"/>
  <c r="AR1154" i="3"/>
  <c r="BR495" i="3"/>
  <c r="CB495" i="3"/>
  <c r="AQ1529" i="3"/>
  <c r="AR1529" i="3"/>
  <c r="AS1529" i="3"/>
  <c r="BR1357" i="3"/>
  <c r="CB1357" i="3"/>
  <c r="CC1263" i="3"/>
  <c r="BS1263" i="3"/>
  <c r="AS447" i="3"/>
  <c r="AR447" i="3"/>
  <c r="AQ447" i="3"/>
  <c r="BR241" i="3"/>
  <c r="CB241" i="3"/>
  <c r="AT1700" i="3"/>
  <c r="AU1700" i="3"/>
  <c r="AV1700" i="3"/>
  <c r="AQ1475" i="3"/>
  <c r="AR1475" i="3"/>
  <c r="AS1475" i="3"/>
  <c r="BR606" i="3"/>
  <c r="CB606" i="3"/>
  <c r="BR484" i="3"/>
  <c r="CB484" i="3"/>
  <c r="BR376" i="3"/>
  <c r="CB376" i="3"/>
  <c r="BT265" i="3"/>
  <c r="CD265" i="3"/>
  <c r="AQ219" i="3"/>
  <c r="AR219" i="3"/>
  <c r="AS219" i="3"/>
  <c r="BR1715" i="3"/>
  <c r="CB1715" i="3"/>
  <c r="AT1521" i="3"/>
  <c r="AU1521" i="3"/>
  <c r="AV1521" i="3"/>
  <c r="BR365" i="3"/>
  <c r="CB365" i="3"/>
  <c r="BR820" i="3"/>
  <c r="CB820" i="3"/>
  <c r="BR756" i="3"/>
  <c r="CB756" i="3"/>
  <c r="BR692" i="3"/>
  <c r="CB692" i="3"/>
  <c r="AQ512" i="3"/>
  <c r="AR512" i="3"/>
  <c r="AS512" i="3"/>
  <c r="AX616" i="3"/>
  <c r="AW616" i="3"/>
  <c r="BR1555" i="3"/>
  <c r="CB1555" i="3"/>
  <c r="BR1088" i="3"/>
  <c r="CB1088" i="3"/>
  <c r="AW988" i="3"/>
  <c r="AX988" i="3"/>
  <c r="BR514" i="3"/>
  <c r="CB514" i="3"/>
  <c r="AS443" i="3"/>
  <c r="AR443" i="3"/>
  <c r="AQ443" i="3"/>
  <c r="BR226" i="3"/>
  <c r="CB226" i="3"/>
  <c r="AT652" i="3"/>
  <c r="AU652" i="3"/>
  <c r="AV652" i="3"/>
  <c r="BR1352" i="3"/>
  <c r="CB1352" i="3"/>
  <c r="AS1233" i="3"/>
  <c r="AQ1233" i="3"/>
  <c r="AR1233" i="3"/>
  <c r="BR1058" i="3"/>
  <c r="CB1058" i="3"/>
  <c r="AW931" i="3"/>
  <c r="AX931" i="3"/>
  <c r="AW867" i="3"/>
  <c r="AX867" i="3"/>
  <c r="AW629" i="3"/>
  <c r="AX629" i="3"/>
  <c r="AU402" i="3"/>
  <c r="AT402" i="3"/>
  <c r="AV402" i="3"/>
  <c r="AQ1703" i="3"/>
  <c r="AR1703" i="3"/>
  <c r="AS1703" i="3"/>
  <c r="BS1579" i="3"/>
  <c r="CC1579" i="3"/>
  <c r="BT773" i="3"/>
  <c r="CD773" i="3"/>
  <c r="BT709" i="3"/>
  <c r="CD709" i="3"/>
  <c r="AQ824" i="3"/>
  <c r="AR824" i="3"/>
  <c r="AS824" i="3"/>
  <c r="AQ760" i="3"/>
  <c r="AR760" i="3"/>
  <c r="AS760" i="3"/>
  <c r="AQ696" i="3"/>
  <c r="AR696" i="3"/>
  <c r="AS696" i="3"/>
  <c r="AU1735" i="3"/>
  <c r="AT1735" i="3"/>
  <c r="AV1735" i="3"/>
  <c r="BR1551" i="3"/>
  <c r="CB1551" i="3"/>
  <c r="AQ371" i="3"/>
  <c r="AR371" i="3"/>
  <c r="AS371" i="3"/>
  <c r="AS165" i="3"/>
  <c r="AQ165" i="3"/>
  <c r="AR165" i="3"/>
  <c r="AS101" i="3"/>
  <c r="AQ101" i="3"/>
  <c r="AR101" i="3"/>
  <c r="BR1461" i="3"/>
  <c r="CB1461" i="3"/>
  <c r="BR818" i="3"/>
  <c r="CB818" i="3"/>
  <c r="BR754" i="3"/>
  <c r="CB754" i="3"/>
  <c r="BR690" i="3"/>
  <c r="CB690" i="3"/>
  <c r="AT1706" i="3"/>
  <c r="AU1706" i="3"/>
  <c r="AV1706" i="3"/>
  <c r="BR490" i="3"/>
  <c r="CB490" i="3"/>
  <c r="BR358" i="3"/>
  <c r="CB358" i="3"/>
  <c r="BR242" i="3"/>
  <c r="CB242" i="3"/>
  <c r="AU1734" i="3"/>
  <c r="AV1734" i="3"/>
  <c r="AT1734" i="3"/>
  <c r="AU1568" i="3"/>
  <c r="AT1568" i="3"/>
  <c r="AV1568" i="3"/>
  <c r="BR1176" i="3"/>
  <c r="CB1176" i="3"/>
  <c r="AQ1203" i="3"/>
  <c r="AR1203" i="3"/>
  <c r="AS1203" i="3"/>
  <c r="AQ1139" i="3"/>
  <c r="AR1139" i="3"/>
  <c r="AS1139" i="3"/>
  <c r="BR418" i="3"/>
  <c r="CB418" i="3"/>
  <c r="AR1712" i="3"/>
  <c r="AS1712" i="3"/>
  <c r="AQ1712" i="3"/>
  <c r="AT1630" i="3"/>
  <c r="AU1630" i="3"/>
  <c r="AV1630" i="3"/>
  <c r="CC1420" i="3"/>
  <c r="BS1420" i="3"/>
  <c r="BR1343" i="3"/>
  <c r="CB1343" i="3"/>
  <c r="AR1054" i="3"/>
  <c r="AS1054" i="3"/>
  <c r="AQ1054" i="3"/>
  <c r="BR582" i="3"/>
  <c r="CB582" i="3"/>
  <c r="BR454" i="3"/>
  <c r="CB454" i="3"/>
  <c r="BR370" i="3"/>
  <c r="CB370" i="3"/>
  <c r="BR266" i="3"/>
  <c r="CB266" i="3"/>
  <c r="AS61" i="3"/>
  <c r="AQ61" i="3"/>
  <c r="AR61" i="3"/>
  <c r="AS581" i="3"/>
  <c r="AQ581" i="3"/>
  <c r="AR581" i="3"/>
  <c r="AS465" i="3"/>
  <c r="AQ465" i="3"/>
  <c r="AR465" i="3"/>
  <c r="CC1618" i="3"/>
  <c r="BS1618" i="3"/>
  <c r="AR1370" i="3"/>
  <c r="AS1370" i="3"/>
  <c r="AQ1370" i="3"/>
  <c r="CC1277" i="3"/>
  <c r="BS1277" i="3"/>
  <c r="AV649" i="3"/>
  <c r="AU649" i="3"/>
  <c r="AT649" i="3"/>
  <c r="AR1536" i="3"/>
  <c r="AS1536" i="3"/>
  <c r="AQ1536" i="3"/>
  <c r="AT1091" i="3"/>
  <c r="AU1091" i="3"/>
  <c r="AV1091" i="3"/>
  <c r="BR571" i="3"/>
  <c r="CB571" i="3"/>
  <c r="AQ178" i="3"/>
  <c r="AR178" i="3"/>
  <c r="AS178" i="3"/>
  <c r="AQ114" i="3"/>
  <c r="AR114" i="3"/>
  <c r="AS114" i="3"/>
  <c r="CB21" i="3"/>
  <c r="BR21" i="3"/>
  <c r="AW1614" i="3"/>
  <c r="AX1614" i="3"/>
  <c r="AQ1467" i="3"/>
  <c r="AR1467" i="3"/>
  <c r="AS1467" i="3"/>
  <c r="AQ798" i="3"/>
  <c r="AR798" i="3"/>
  <c r="AS798" i="3"/>
  <c r="AQ734" i="3"/>
  <c r="AR734" i="3"/>
  <c r="AS734" i="3"/>
  <c r="BT413" i="3"/>
  <c r="CD413" i="3"/>
  <c r="AQ148" i="3"/>
  <c r="AR148" i="3"/>
  <c r="AS148" i="3"/>
  <c r="AQ84" i="3"/>
  <c r="AR84" i="3"/>
  <c r="AS84" i="3"/>
  <c r="CB1227" i="3"/>
  <c r="BR1227" i="3"/>
  <c r="AV679" i="3"/>
  <c r="AU679" i="3"/>
  <c r="AT679" i="3"/>
  <c r="AW617" i="3"/>
  <c r="AX617" i="3"/>
  <c r="AQ1680" i="3"/>
  <c r="AR1680" i="3"/>
  <c r="AS1680" i="3"/>
  <c r="BR1183" i="3"/>
  <c r="CB1183" i="3"/>
  <c r="BR1119" i="3"/>
  <c r="CB1119" i="3"/>
  <c r="BR392" i="3"/>
  <c r="CB392" i="3"/>
  <c r="BR292" i="3"/>
  <c r="CB292" i="3"/>
  <c r="BR1602" i="3"/>
  <c r="CB1602" i="3"/>
  <c r="BR951" i="3"/>
  <c r="CB951" i="3"/>
  <c r="BR337" i="3"/>
  <c r="CB337" i="3"/>
  <c r="BR1609" i="3"/>
  <c r="CB1609" i="3"/>
  <c r="AQ1413" i="3"/>
  <c r="AR1413" i="3"/>
  <c r="AS1413" i="3"/>
  <c r="AQ1280" i="3"/>
  <c r="AR1280" i="3"/>
  <c r="AS1280" i="3"/>
  <c r="CC1067" i="3"/>
  <c r="BS1067" i="3"/>
  <c r="AQ600" i="3"/>
  <c r="AR600" i="3"/>
  <c r="AS600" i="3"/>
  <c r="AQ472" i="3"/>
  <c r="AR472" i="3"/>
  <c r="AS472" i="3"/>
  <c r="BR142" i="3"/>
  <c r="CB142" i="3"/>
  <c r="BR78" i="3"/>
  <c r="CB78" i="3"/>
  <c r="AT1281" i="3"/>
  <c r="AU1281" i="3"/>
  <c r="AV1281" i="3"/>
  <c r="AR1668" i="3"/>
  <c r="AQ1668" i="3"/>
  <c r="AS1668" i="3"/>
  <c r="BR160" i="3"/>
  <c r="CB160" i="3"/>
  <c r="BR96" i="3"/>
  <c r="CB96" i="3"/>
  <c r="AR1601" i="3"/>
  <c r="AS1601" i="3"/>
  <c r="AQ1601" i="3"/>
  <c r="CD623" i="3"/>
  <c r="BT623" i="3"/>
  <c r="BR191" i="3"/>
  <c r="CB191" i="3"/>
  <c r="BR127" i="3"/>
  <c r="CB127" i="3"/>
  <c r="BR324" i="3"/>
  <c r="CB324" i="3"/>
  <c r="BR216" i="3"/>
  <c r="CB216" i="3"/>
  <c r="CB429" i="3"/>
  <c r="BR429" i="3"/>
  <c r="CC1504" i="3"/>
  <c r="BS1504" i="3"/>
  <c r="BS643" i="3"/>
  <c r="CC643" i="3"/>
  <c r="BT793" i="3"/>
  <c r="CD793" i="3"/>
  <c r="BT729" i="3"/>
  <c r="CD729" i="3"/>
  <c r="BS1766" i="3"/>
  <c r="CC1766" i="3"/>
  <c r="AW1094" i="3"/>
  <c r="AX1094" i="3"/>
  <c r="BR1758" i="3"/>
  <c r="CB1758" i="3"/>
  <c r="AR1334" i="3"/>
  <c r="AS1334" i="3"/>
  <c r="AQ1334" i="3"/>
  <c r="CC1257" i="3"/>
  <c r="BS1257" i="3"/>
  <c r="AT654" i="3"/>
  <c r="AU654" i="3"/>
  <c r="AV654" i="3"/>
  <c r="BR1423" i="3"/>
  <c r="CB1423" i="3"/>
  <c r="AQ1318" i="3"/>
  <c r="AR1318" i="3"/>
  <c r="AS1318" i="3"/>
  <c r="AQ1254" i="3"/>
  <c r="AR1254" i="3"/>
  <c r="AS1254" i="3"/>
  <c r="BR395" i="3"/>
  <c r="CB395" i="3"/>
  <c r="AQ448" i="3"/>
  <c r="AR448" i="3"/>
  <c r="AS448" i="3"/>
  <c r="BR187" i="3"/>
  <c r="CB187" i="3"/>
  <c r="BR123" i="3"/>
  <c r="CB123" i="3"/>
  <c r="AS1196" i="3"/>
  <c r="AQ1196" i="3"/>
  <c r="AR1196" i="3"/>
  <c r="AS1132" i="3"/>
  <c r="AQ1132" i="3"/>
  <c r="AR1132" i="3"/>
  <c r="CC628" i="3"/>
  <c r="BS628" i="3"/>
  <c r="AS481" i="3"/>
  <c r="AQ481" i="3"/>
  <c r="AR481" i="3"/>
  <c r="CC1622" i="3"/>
  <c r="BS1622" i="3"/>
  <c r="BR1376" i="3"/>
  <c r="CB1376" i="3"/>
  <c r="AQ1379" i="3"/>
  <c r="AR1379" i="3"/>
  <c r="AS1379" i="3"/>
  <c r="AR963" i="3"/>
  <c r="AS963" i="3"/>
  <c r="AQ963" i="3"/>
  <c r="BT907" i="3"/>
  <c r="CD907" i="3"/>
  <c r="AW775" i="3"/>
  <c r="AX775" i="3"/>
  <c r="AW711" i="3"/>
  <c r="AX711" i="3"/>
  <c r="BR922" i="3"/>
  <c r="CB922" i="3"/>
  <c r="BR466" i="3"/>
  <c r="CB466" i="3"/>
  <c r="BR382" i="3"/>
  <c r="CB382" i="3"/>
  <c r="AQ196" i="3"/>
  <c r="AR196" i="3"/>
  <c r="AS196" i="3"/>
  <c r="AR1398" i="3"/>
  <c r="AS1398" i="3"/>
  <c r="AQ1398" i="3"/>
  <c r="BS1516" i="3"/>
  <c r="CC1516" i="3"/>
  <c r="CC1110" i="3"/>
  <c r="BS1110" i="3"/>
  <c r="AR350" i="3"/>
  <c r="AS350" i="3"/>
  <c r="AQ350" i="3"/>
  <c r="BR1485" i="3"/>
  <c r="CB1485" i="3"/>
  <c r="BS1528" i="3"/>
  <c r="CC1528" i="3"/>
  <c r="BR1066" i="3"/>
  <c r="CB1066" i="3"/>
  <c r="AQ1487" i="3"/>
  <c r="AR1487" i="3"/>
  <c r="AS1487" i="3"/>
  <c r="AR1656" i="3"/>
  <c r="AS1656" i="3"/>
  <c r="AQ1656" i="3"/>
  <c r="AQ1216" i="3"/>
  <c r="AR1216" i="3"/>
  <c r="AS1216" i="3"/>
  <c r="BR315" i="3"/>
  <c r="CB315" i="3"/>
  <c r="AQ784" i="3"/>
  <c r="AR784" i="3"/>
  <c r="AS784" i="3"/>
  <c r="AQ720" i="3"/>
  <c r="AR720" i="3"/>
  <c r="AS720" i="3"/>
  <c r="AS511" i="3"/>
  <c r="AQ511" i="3"/>
  <c r="AR511" i="3"/>
  <c r="BR1592" i="3"/>
  <c r="CB1592" i="3"/>
  <c r="AT1315" i="3"/>
  <c r="AU1315" i="3"/>
  <c r="AV1315" i="3"/>
  <c r="CC846" i="3"/>
  <c r="BS846" i="3"/>
  <c r="AS501" i="3"/>
  <c r="AQ501" i="3"/>
  <c r="AR501" i="3"/>
  <c r="AQ1682" i="3"/>
  <c r="AR1682" i="3"/>
  <c r="AS1682" i="3"/>
  <c r="AR1530" i="3"/>
  <c r="AS1530" i="3"/>
  <c r="AQ1530" i="3"/>
  <c r="BR1435" i="3"/>
  <c r="CB1435" i="3"/>
  <c r="BR1210" i="3"/>
  <c r="CB1210" i="3"/>
  <c r="BT885" i="3"/>
  <c r="CD885" i="3"/>
  <c r="CC1572" i="3"/>
  <c r="BS1572" i="3"/>
  <c r="CC1484" i="3"/>
  <c r="BS1484" i="3"/>
  <c r="AS1152" i="3"/>
  <c r="AQ1152" i="3"/>
  <c r="AR1152" i="3"/>
  <c r="AX838" i="3"/>
  <c r="AW838" i="3"/>
  <c r="BT1466" i="3"/>
  <c r="CD1466" i="3"/>
  <c r="AQ826" i="3"/>
  <c r="AR826" i="3"/>
  <c r="AS826" i="3"/>
  <c r="AW763" i="3"/>
  <c r="AX763" i="3"/>
  <c r="AW699" i="3"/>
  <c r="AX699" i="3"/>
  <c r="BR318" i="3"/>
  <c r="CB318" i="3"/>
  <c r="BR591" i="3"/>
  <c r="CB591" i="3"/>
  <c r="AR1378" i="3"/>
  <c r="AS1378" i="3"/>
  <c r="AQ1378" i="3"/>
  <c r="CC1261" i="3"/>
  <c r="BS1261" i="3"/>
  <c r="AS519" i="3"/>
  <c r="AQ519" i="3"/>
  <c r="AR519" i="3"/>
  <c r="BR1560" i="3"/>
  <c r="CB1560" i="3"/>
  <c r="AZ419" i="3"/>
  <c r="AY419" i="3"/>
  <c r="BR186" i="3"/>
  <c r="CB186" i="3"/>
  <c r="BR122" i="3"/>
  <c r="CB122" i="3"/>
  <c r="BR58" i="3"/>
  <c r="CB58" i="3"/>
  <c r="BR537" i="3"/>
  <c r="CB537" i="3"/>
  <c r="CC1440" i="3"/>
  <c r="BS1440" i="3"/>
  <c r="AQ1244" i="3"/>
  <c r="AR1244" i="3"/>
  <c r="AS1244" i="3"/>
  <c r="BT921" i="3"/>
  <c r="CD921" i="3"/>
  <c r="BT857" i="3"/>
  <c r="CD857" i="3"/>
  <c r="BS843" i="3"/>
  <c r="CC843" i="3"/>
  <c r="BR489" i="3"/>
  <c r="CB489" i="3"/>
  <c r="BS1515" i="3"/>
  <c r="CC1515" i="3"/>
  <c r="CC1037" i="3"/>
  <c r="BS1037" i="3"/>
  <c r="BR872" i="3"/>
  <c r="CB872" i="3"/>
  <c r="BR1743" i="3"/>
  <c r="CB1743" i="3"/>
  <c r="BR446" i="3"/>
  <c r="CB446" i="3"/>
  <c r="BR1185" i="3"/>
  <c r="CB1185" i="3"/>
  <c r="AQ1161" i="3"/>
  <c r="AR1161" i="3"/>
  <c r="AS1161" i="3"/>
  <c r="CC985" i="3"/>
  <c r="BS985" i="3"/>
  <c r="AS555" i="3"/>
  <c r="AQ555" i="3"/>
  <c r="AR555" i="3"/>
  <c r="AR34" i="3"/>
  <c r="AS34" i="3"/>
  <c r="AQ34" i="3"/>
  <c r="BT1402" i="3"/>
  <c r="CD1402" i="3"/>
  <c r="CC1285" i="3"/>
  <c r="BS1285" i="3"/>
  <c r="BR305" i="3"/>
  <c r="CB305" i="3"/>
  <c r="CC208" i="3"/>
  <c r="BS208" i="3"/>
  <c r="AT1422" i="3"/>
  <c r="AU1422" i="3"/>
  <c r="AV1422" i="3"/>
  <c r="AQ902" i="3"/>
  <c r="AR902" i="3"/>
  <c r="AS902" i="3"/>
  <c r="BR152" i="3"/>
  <c r="CB152" i="3"/>
  <c r="BR88" i="3"/>
  <c r="CB88" i="3"/>
  <c r="BT1610" i="3"/>
  <c r="CD1610" i="3"/>
  <c r="BR829" i="3"/>
  <c r="CB829" i="3"/>
  <c r="AW619" i="3"/>
  <c r="AX619" i="3"/>
  <c r="AS183" i="3"/>
  <c r="AQ183" i="3"/>
  <c r="AR183" i="3"/>
  <c r="AS119" i="3"/>
  <c r="AQ119" i="3"/>
  <c r="AR119" i="3"/>
  <c r="BR1759" i="3"/>
  <c r="CB1759" i="3"/>
  <c r="AW1673" i="3"/>
  <c r="AX1673" i="3"/>
  <c r="CC1426" i="3"/>
  <c r="BS1426" i="3"/>
  <c r="AQ876" i="3"/>
  <c r="AR876" i="3"/>
  <c r="AS876" i="3"/>
  <c r="BR388" i="3"/>
  <c r="CB388" i="3"/>
  <c r="BR284" i="3"/>
  <c r="CB284" i="3"/>
  <c r="AQ231" i="3"/>
  <c r="AR231" i="3"/>
  <c r="AS231" i="3"/>
  <c r="AR1340" i="3"/>
  <c r="AS1340" i="3"/>
  <c r="AQ1340" i="3"/>
  <c r="BT927" i="3"/>
  <c r="CD927" i="3"/>
  <c r="BT863" i="3"/>
  <c r="CD863" i="3"/>
  <c r="AQ367" i="3"/>
  <c r="AR367" i="3"/>
  <c r="AS367" i="3"/>
  <c r="AQ1197" i="3"/>
  <c r="AR1197" i="3"/>
  <c r="AS1197" i="3"/>
  <c r="AQ1133" i="3"/>
  <c r="AR1133" i="3"/>
  <c r="AS1133" i="3"/>
  <c r="CC983" i="3"/>
  <c r="BS983" i="3"/>
  <c r="AQ1598" i="3"/>
  <c r="AR1598" i="3"/>
  <c r="AS1598" i="3"/>
  <c r="AW769" i="3"/>
  <c r="AX769" i="3"/>
  <c r="AW705" i="3"/>
  <c r="AX705" i="3"/>
  <c r="CC412" i="3"/>
  <c r="BS412" i="3"/>
  <c r="AU1745" i="3"/>
  <c r="AT1745" i="3"/>
  <c r="AV1745" i="3"/>
  <c r="AT1305" i="3"/>
  <c r="AU1305" i="3"/>
  <c r="AV1305" i="3"/>
  <c r="BR595" i="3"/>
  <c r="CB595" i="3"/>
  <c r="BR185" i="3"/>
  <c r="CB185" i="3"/>
  <c r="BR121" i="3"/>
  <c r="CB121" i="3"/>
  <c r="CC1730" i="3"/>
  <c r="BS1730" i="3"/>
  <c r="BR1431" i="3"/>
  <c r="CB1431" i="3"/>
  <c r="AQ1294" i="3"/>
  <c r="AR1294" i="3"/>
  <c r="AS1294" i="3"/>
  <c r="AQ1115" i="3"/>
  <c r="AR1115" i="3"/>
  <c r="AS1115" i="3"/>
  <c r="BR882" i="3"/>
  <c r="CB882" i="3"/>
  <c r="BR279" i="3"/>
  <c r="CB279" i="3"/>
  <c r="AR1581" i="3"/>
  <c r="AS1581" i="3"/>
  <c r="AQ1581" i="3"/>
  <c r="AQ424" i="3"/>
  <c r="AR424" i="3"/>
  <c r="AS424" i="3"/>
  <c r="BR53" i="3"/>
  <c r="CB53" i="3"/>
  <c r="BR147" i="3"/>
  <c r="CB147" i="3"/>
  <c r="BR83" i="3"/>
  <c r="CB83" i="3"/>
  <c r="AR1460" i="3"/>
  <c r="AS1460" i="3"/>
  <c r="AQ1460" i="3"/>
  <c r="AS1188" i="3"/>
  <c r="AQ1188" i="3"/>
  <c r="AR1188" i="3"/>
  <c r="AS1124" i="3"/>
  <c r="AQ1124" i="3"/>
  <c r="AR1124" i="3"/>
  <c r="BR295" i="3"/>
  <c r="CB295" i="3"/>
  <c r="BR1591" i="3"/>
  <c r="CB1591" i="3"/>
  <c r="AW799" i="3"/>
  <c r="AX799" i="3"/>
  <c r="AW735" i="3"/>
  <c r="AX735" i="3"/>
  <c r="AT656" i="3"/>
  <c r="AU656" i="3"/>
  <c r="AV656" i="3"/>
  <c r="AQ273" i="3"/>
  <c r="AR273" i="3"/>
  <c r="AS273" i="3"/>
  <c r="BR588" i="3"/>
  <c r="CB588" i="3"/>
  <c r="BR460" i="3"/>
  <c r="CB460" i="3"/>
  <c r="BR328" i="3"/>
  <c r="CB328" i="3"/>
  <c r="BR220" i="3"/>
  <c r="CB220" i="3"/>
  <c r="AQ198" i="3"/>
  <c r="AR198" i="3"/>
  <c r="AS198" i="3"/>
  <c r="BR1239" i="3"/>
  <c r="CB1239" i="3"/>
  <c r="AQ45" i="3"/>
  <c r="AR45" i="3"/>
  <c r="AS45" i="3"/>
  <c r="AU1644" i="3"/>
  <c r="AT1644" i="3"/>
  <c r="AV1644" i="3"/>
  <c r="AZ1211" i="3"/>
  <c r="AY1211" i="3"/>
  <c r="AV661" i="3"/>
  <c r="AU661" i="3"/>
  <c r="AT661" i="3"/>
  <c r="AR1538" i="3"/>
  <c r="AS1538" i="3"/>
  <c r="AQ1538" i="3"/>
  <c r="AQ1314" i="3"/>
  <c r="AR1314" i="3"/>
  <c r="AS1314" i="3"/>
  <c r="AQ1250" i="3"/>
  <c r="AR1250" i="3"/>
  <c r="AS1250" i="3"/>
  <c r="AQ373" i="3"/>
  <c r="AR373" i="3"/>
  <c r="AS373" i="3"/>
  <c r="CC1448" i="3"/>
  <c r="BS1448" i="3"/>
  <c r="AW909" i="3"/>
  <c r="AX909" i="3"/>
  <c r="AV651" i="3"/>
  <c r="AU651" i="3"/>
  <c r="AT651" i="3"/>
  <c r="BR428" i="3"/>
  <c r="CB428" i="3"/>
  <c r="BT830" i="3"/>
  <c r="CD830" i="3"/>
  <c r="AU1512" i="3"/>
  <c r="AT1512" i="3"/>
  <c r="AV1512" i="3"/>
  <c r="BR831" i="3"/>
  <c r="CB831" i="3"/>
  <c r="AW771" i="3"/>
  <c r="AX771" i="3"/>
  <c r="AW707" i="3"/>
  <c r="AX707" i="3"/>
  <c r="AU1567" i="3"/>
  <c r="AT1567" i="3"/>
  <c r="AV1567" i="3"/>
  <c r="AQ971" i="3"/>
  <c r="AR971" i="3"/>
  <c r="AS971" i="3"/>
  <c r="AQ40" i="3"/>
  <c r="AR40" i="3"/>
  <c r="AS40" i="3"/>
  <c r="BR211" i="3"/>
  <c r="CB211" i="3"/>
  <c r="CC1325" i="3"/>
  <c r="BS1325" i="3"/>
  <c r="AQ1268" i="3"/>
  <c r="AR1268" i="3"/>
  <c r="AS1268" i="3"/>
  <c r="BS1646" i="3"/>
  <c r="CC1646" i="3"/>
  <c r="CC1482" i="3"/>
  <c r="BS1482" i="3"/>
  <c r="AQ353" i="3"/>
  <c r="AR353" i="3"/>
  <c r="AS353" i="3"/>
  <c r="BR1739" i="3"/>
  <c r="CB1739" i="3"/>
  <c r="AT1446" i="3"/>
  <c r="AU1446" i="3"/>
  <c r="AV1446" i="3"/>
  <c r="AS1182" i="3"/>
  <c r="AQ1182" i="3"/>
  <c r="AR1182" i="3"/>
  <c r="AS1118" i="3"/>
  <c r="AQ1118" i="3"/>
  <c r="AR1118" i="3"/>
  <c r="BT1720" i="3"/>
  <c r="CD1720" i="3"/>
  <c r="AT1502" i="3"/>
  <c r="AU1502" i="3"/>
  <c r="AV1502" i="3"/>
  <c r="AQ1377" i="3"/>
  <c r="AR1377" i="3"/>
  <c r="AS1377" i="3"/>
  <c r="BT913" i="3"/>
  <c r="CD913" i="3"/>
  <c r="AR1763" i="3"/>
  <c r="AQ1763" i="3"/>
  <c r="AS1763" i="3"/>
  <c r="AR1669" i="3"/>
  <c r="AQ1669" i="3"/>
  <c r="AS1669" i="3"/>
  <c r="BR912" i="3"/>
  <c r="CB912" i="3"/>
  <c r="AQ510" i="3"/>
  <c r="AR510" i="3"/>
  <c r="AS510" i="3"/>
  <c r="AR222" i="3"/>
  <c r="AS222" i="3"/>
  <c r="AQ222" i="3"/>
  <c r="BR49" i="3"/>
  <c r="CB49" i="3"/>
  <c r="BR1237" i="3"/>
  <c r="CB1237" i="3"/>
  <c r="BR259" i="3"/>
  <c r="CB259" i="3"/>
  <c r="BR1374" i="3"/>
  <c r="CB1374" i="3"/>
  <c r="AT1269" i="3"/>
  <c r="AU1269" i="3"/>
  <c r="AV1269" i="3"/>
  <c r="AR1556" i="3"/>
  <c r="AS1556" i="3"/>
  <c r="AQ1556" i="3"/>
  <c r="CC1009" i="3"/>
  <c r="BS1009" i="3"/>
  <c r="CC1722" i="3"/>
  <c r="BS1722" i="3"/>
  <c r="BR1178" i="3"/>
  <c r="CB1178" i="3"/>
  <c r="BR993" i="3"/>
  <c r="CB993" i="3"/>
  <c r="BR894" i="3"/>
  <c r="CB894" i="3"/>
  <c r="BR1381" i="3"/>
  <c r="CB1381" i="3"/>
  <c r="CC1279" i="3"/>
  <c r="BS1279" i="3"/>
  <c r="AR1060" i="3"/>
  <c r="AS1060" i="3"/>
  <c r="AQ1060" i="3"/>
  <c r="BS641" i="3"/>
  <c r="CC641" i="3"/>
  <c r="AS439" i="3"/>
  <c r="AR439" i="3"/>
  <c r="AQ439" i="3"/>
  <c r="BR73" i="3"/>
  <c r="CB73" i="3"/>
  <c r="AQ1676" i="3"/>
  <c r="AR1676" i="3"/>
  <c r="AS1676" i="3"/>
  <c r="AT1073" i="3"/>
  <c r="AU1073" i="3"/>
  <c r="AV1073" i="3"/>
  <c r="BR932" i="3"/>
  <c r="CB932" i="3"/>
  <c r="BR868" i="3"/>
  <c r="CB868" i="3"/>
  <c r="BS1648" i="3"/>
  <c r="CC1648" i="3"/>
  <c r="AR1396" i="3"/>
  <c r="AS1396" i="3"/>
  <c r="AQ1396" i="3"/>
  <c r="CB1229" i="3"/>
  <c r="BR1229" i="3"/>
  <c r="AR955" i="3"/>
  <c r="AS955" i="3"/>
  <c r="AQ955" i="3"/>
  <c r="BT871" i="3"/>
  <c r="CD871" i="3"/>
  <c r="AQ311" i="3"/>
  <c r="AR311" i="3"/>
  <c r="AS311" i="3"/>
  <c r="AQ1189" i="3"/>
  <c r="AR1189" i="3"/>
  <c r="AS1189" i="3"/>
  <c r="AQ1125" i="3"/>
  <c r="AR1125" i="3"/>
  <c r="AS1125" i="3"/>
  <c r="AR953" i="3"/>
  <c r="AS953" i="3"/>
  <c r="AQ953" i="3"/>
  <c r="AQ532" i="3"/>
  <c r="AR532" i="3"/>
  <c r="AS532" i="3"/>
  <c r="AR396" i="3"/>
  <c r="AS396" i="3"/>
  <c r="AQ396" i="3"/>
  <c r="AR280" i="3"/>
  <c r="AS280" i="3"/>
  <c r="AQ280" i="3"/>
  <c r="CC204" i="3"/>
  <c r="BS204" i="3"/>
  <c r="BR1653" i="3"/>
  <c r="CB1653" i="3"/>
  <c r="BR1606" i="3"/>
  <c r="CB1606" i="3"/>
  <c r="BR347" i="3"/>
  <c r="CB347" i="3"/>
  <c r="AQ796" i="3"/>
  <c r="AR796" i="3"/>
  <c r="AS796" i="3"/>
  <c r="AQ732" i="3"/>
  <c r="AR732" i="3"/>
  <c r="AS732" i="3"/>
  <c r="BR612" i="3"/>
  <c r="CB612" i="3"/>
  <c r="BR496" i="3"/>
  <c r="CB496" i="3"/>
  <c r="AQ1531" i="3"/>
  <c r="AR1531" i="3"/>
  <c r="AS1531" i="3"/>
  <c r="AV849" i="3"/>
  <c r="AU849" i="3"/>
  <c r="AT849" i="3"/>
  <c r="AS75" i="3"/>
  <c r="AQ75" i="3"/>
  <c r="AR75" i="3"/>
  <c r="AS161" i="3"/>
  <c r="AQ161" i="3"/>
  <c r="AR161" i="3"/>
  <c r="AS97" i="3"/>
  <c r="AQ97" i="3"/>
  <c r="AR97" i="3"/>
  <c r="AR1080" i="3"/>
  <c r="AS1080" i="3"/>
  <c r="AQ1080" i="3"/>
  <c r="AQ530" i="3"/>
  <c r="AR530" i="3"/>
  <c r="AS530" i="3"/>
  <c r="BR632" i="3"/>
  <c r="CB632" i="3"/>
  <c r="BR1082" i="3"/>
  <c r="CB1082" i="3"/>
  <c r="AV853" i="3"/>
  <c r="AU853" i="3"/>
  <c r="AT853" i="3"/>
  <c r="BR221" i="3"/>
  <c r="CB221" i="3"/>
  <c r="CB435" i="3"/>
  <c r="BR435" i="3"/>
  <c r="BR1121" i="3"/>
  <c r="CB1121" i="3"/>
  <c r="AU1102" i="3"/>
  <c r="AT1102" i="3"/>
  <c r="AV1102" i="3"/>
  <c r="AQ508" i="3"/>
  <c r="AR508" i="3"/>
  <c r="AS508" i="3"/>
  <c r="BT401" i="3"/>
  <c r="CD401" i="3"/>
  <c r="AR288" i="3"/>
  <c r="AS288" i="3"/>
  <c r="AQ288" i="3"/>
  <c r="BR303" i="3"/>
  <c r="CB303" i="3"/>
  <c r="BR1657" i="3"/>
  <c r="CB1657" i="3"/>
  <c r="BT765" i="3"/>
  <c r="CD765" i="3"/>
  <c r="BT701" i="3"/>
  <c r="CD701" i="3"/>
  <c r="BR1403" i="3"/>
  <c r="CB1403" i="3"/>
  <c r="BR369" i="3"/>
  <c r="CB369" i="3"/>
  <c r="AS189" i="3"/>
  <c r="AQ189" i="3"/>
  <c r="AR189" i="3"/>
  <c r="AS125" i="3"/>
  <c r="AQ125" i="3"/>
  <c r="AR125" i="3"/>
  <c r="AQ1306" i="3"/>
  <c r="AR1306" i="3"/>
  <c r="AS1306" i="3"/>
  <c r="AQ1238" i="3"/>
  <c r="AR1238" i="3"/>
  <c r="AS1238" i="3"/>
  <c r="BR794" i="3"/>
  <c r="CB794" i="3"/>
  <c r="BR730" i="3"/>
  <c r="CB730" i="3"/>
  <c r="CC1777" i="3"/>
  <c r="BS1777" i="3"/>
  <c r="CC1432" i="3"/>
  <c r="BS1432" i="3"/>
  <c r="AT666" i="3"/>
  <c r="AU666" i="3"/>
  <c r="AV666" i="3"/>
  <c r="BR474" i="3"/>
  <c r="CB474" i="3"/>
  <c r="BR342" i="3"/>
  <c r="CB342" i="3"/>
  <c r="AQ383" i="3"/>
  <c r="AR383" i="3"/>
  <c r="AS383" i="3"/>
  <c r="AT1726" i="3"/>
  <c r="AU1726" i="3"/>
  <c r="AV1726" i="3"/>
  <c r="AQ1147" i="3"/>
  <c r="AR1147" i="3"/>
  <c r="AS1147" i="3"/>
  <c r="AT844" i="3"/>
  <c r="AU844" i="3"/>
  <c r="AV844" i="3"/>
  <c r="BR1587" i="3"/>
  <c r="CB1587" i="3"/>
  <c r="BR1367" i="3"/>
  <c r="CB1367" i="3"/>
  <c r="AR1062" i="3"/>
  <c r="AS1062" i="3"/>
  <c r="AQ1062" i="3"/>
  <c r="AQ598" i="3"/>
  <c r="AR598" i="3"/>
  <c r="AS598" i="3"/>
  <c r="AQ470" i="3"/>
  <c r="AR470" i="3"/>
  <c r="AS470" i="3"/>
  <c r="AT1093" i="3"/>
  <c r="AU1093" i="3"/>
  <c r="AV1093" i="3"/>
  <c r="AU1641" i="3"/>
  <c r="AT1641" i="3"/>
  <c r="AV1641" i="3"/>
  <c r="AT1519" i="3"/>
  <c r="AU1519" i="3"/>
  <c r="AV1519" i="3"/>
  <c r="AW1408" i="3"/>
  <c r="AX1408" i="3"/>
  <c r="AQ1425" i="3"/>
  <c r="AR1425" i="3"/>
  <c r="AS1425" i="3"/>
  <c r="AQ1292" i="3"/>
  <c r="AR1292" i="3"/>
  <c r="AS1292" i="3"/>
  <c r="CC1075" i="3"/>
  <c r="BS1075" i="3"/>
  <c r="AQ1596" i="3"/>
  <c r="AR1596" i="3"/>
  <c r="AS1596" i="3"/>
  <c r="AS1190" i="3"/>
  <c r="AQ1190" i="3"/>
  <c r="AR1190" i="3"/>
  <c r="AS1126" i="3"/>
  <c r="AQ1126" i="3"/>
  <c r="AR1126" i="3"/>
  <c r="AQ774" i="3"/>
  <c r="AR774" i="3"/>
  <c r="AS774" i="3"/>
  <c r="AQ710" i="3"/>
  <c r="AR710" i="3"/>
  <c r="AS710" i="3"/>
  <c r="BR172" i="3"/>
  <c r="CB172" i="3"/>
  <c r="BR108" i="3"/>
  <c r="CB108" i="3"/>
  <c r="BR52" i="3"/>
  <c r="CB52" i="3"/>
  <c r="AQ956" i="3"/>
  <c r="AR956" i="3"/>
  <c r="AS956" i="3"/>
  <c r="AT1576" i="3"/>
  <c r="AU1576" i="3"/>
  <c r="AV1576" i="3"/>
  <c r="BR1191" i="3"/>
  <c r="CB1191" i="3"/>
  <c r="BR1127" i="3"/>
  <c r="CB1127" i="3"/>
  <c r="AW409" i="3"/>
  <c r="AX409" i="3"/>
  <c r="BR304" i="3"/>
  <c r="CB304" i="3"/>
  <c r="AS543" i="3"/>
  <c r="AQ543" i="3"/>
  <c r="AR543" i="3"/>
  <c r="AR827" i="3"/>
  <c r="AQ827" i="3"/>
  <c r="AS827" i="3"/>
  <c r="AT650" i="3"/>
  <c r="AU650" i="3"/>
  <c r="AV650" i="3"/>
  <c r="BR494" i="3"/>
  <c r="CB494" i="3"/>
  <c r="BR362" i="3"/>
  <c r="CB362" i="3"/>
  <c r="BR262" i="3"/>
  <c r="CB262" i="3"/>
  <c r="CC1108" i="3"/>
  <c r="BS1108" i="3"/>
  <c r="AU420" i="3"/>
  <c r="AT420" i="3"/>
  <c r="AV420" i="3"/>
  <c r="BR1670" i="3"/>
  <c r="CB1670" i="3"/>
  <c r="BR1437" i="3"/>
  <c r="CB1437" i="3"/>
  <c r="AQ1272" i="3"/>
  <c r="AR1272" i="3"/>
  <c r="AS1272" i="3"/>
  <c r="AW980" i="3"/>
  <c r="AX980" i="3"/>
  <c r="BR520" i="3"/>
  <c r="CB520" i="3"/>
  <c r="AS477" i="3"/>
  <c r="AQ477" i="3"/>
  <c r="AR477" i="3"/>
  <c r="BR182" i="3"/>
  <c r="CB182" i="3"/>
  <c r="BR118" i="3"/>
  <c r="CB118" i="3"/>
  <c r="BR54" i="3"/>
  <c r="CB54" i="3"/>
  <c r="AT1474" i="3"/>
  <c r="AU1474" i="3"/>
  <c r="AV1474" i="3"/>
  <c r="CC1297" i="3"/>
  <c r="BS1297" i="3"/>
  <c r="AS557" i="3"/>
  <c r="AQ557" i="3"/>
  <c r="AR557" i="3"/>
  <c r="AQ263" i="3"/>
  <c r="AR263" i="3"/>
  <c r="AS263" i="3"/>
  <c r="AR1671" i="3"/>
  <c r="AQ1671" i="3"/>
  <c r="AS1671" i="3"/>
  <c r="BR1202" i="3"/>
  <c r="CB1202" i="3"/>
  <c r="BR1138" i="3"/>
  <c r="CB1138" i="3"/>
  <c r="AQ1545" i="3"/>
  <c r="AR1545" i="3"/>
  <c r="AS1545" i="3"/>
  <c r="BR1341" i="3"/>
  <c r="CB1341" i="3"/>
  <c r="AR1084" i="3"/>
  <c r="AS1084" i="3"/>
  <c r="AQ1084" i="3"/>
  <c r="AS475" i="3"/>
  <c r="AQ475" i="3"/>
  <c r="AR475" i="3"/>
  <c r="AS583" i="3"/>
  <c r="AQ583" i="3"/>
  <c r="AR583" i="3"/>
  <c r="AQ1684" i="3"/>
  <c r="AR1684" i="3"/>
  <c r="AS1684" i="3"/>
  <c r="BR1725" i="3"/>
  <c r="CB1725" i="3"/>
  <c r="AS437" i="3"/>
  <c r="AR437" i="3"/>
  <c r="AQ437" i="3"/>
  <c r="AU1746" i="3"/>
  <c r="AT1746" i="3"/>
  <c r="AV1746" i="3"/>
  <c r="AT1488" i="3"/>
  <c r="AU1488" i="3"/>
  <c r="AV1488" i="3"/>
  <c r="AR937" i="3"/>
  <c r="AS937" i="3"/>
  <c r="AQ937" i="3"/>
  <c r="AQ580" i="3"/>
  <c r="AR580" i="3"/>
  <c r="AS580" i="3"/>
  <c r="AQ452" i="3"/>
  <c r="AR452" i="3"/>
  <c r="AS452" i="3"/>
  <c r="AR344" i="3"/>
  <c r="AS344" i="3"/>
  <c r="AQ344" i="3"/>
  <c r="AR236" i="3"/>
  <c r="AS236" i="3"/>
  <c r="AQ236" i="3"/>
  <c r="CB42" i="3"/>
  <c r="BR42" i="3"/>
  <c r="AQ1699" i="3"/>
  <c r="AR1699" i="3"/>
  <c r="AS1699" i="3"/>
  <c r="AT1003" i="3"/>
  <c r="AU1003" i="3"/>
  <c r="AV1003" i="3"/>
  <c r="CC1005" i="3"/>
  <c r="BS1005" i="3"/>
  <c r="BR804" i="3"/>
  <c r="CB804" i="3"/>
  <c r="BR740" i="3"/>
  <c r="CB740" i="3"/>
  <c r="AQ604" i="3"/>
  <c r="AR604" i="3"/>
  <c r="AS604" i="3"/>
  <c r="AQ480" i="3"/>
  <c r="AR480" i="3"/>
  <c r="AS480" i="3"/>
  <c r="BR389" i="3"/>
  <c r="CB389" i="3"/>
  <c r="AQ1651" i="3"/>
  <c r="AR1651" i="3"/>
  <c r="AS1651" i="3"/>
  <c r="BR1539" i="3"/>
  <c r="CB1539" i="3"/>
  <c r="AT1732" i="3"/>
  <c r="AU1732" i="3"/>
  <c r="AV1732" i="3"/>
  <c r="AR1072" i="3"/>
  <c r="AS1072" i="3"/>
  <c r="AQ1072" i="3"/>
  <c r="BR482" i="3"/>
  <c r="CB482" i="3"/>
  <c r="AS427" i="3"/>
  <c r="AR427" i="3"/>
  <c r="AQ427" i="3"/>
  <c r="BR314" i="3"/>
  <c r="CB314" i="3"/>
  <c r="BR1721" i="3"/>
  <c r="CB1721" i="3"/>
  <c r="AV1520" i="3"/>
  <c r="AU1520" i="3"/>
  <c r="AT1520" i="3"/>
  <c r="BR1368" i="3"/>
  <c r="CB1368" i="3"/>
  <c r="AQ1355" i="3"/>
  <c r="AR1355" i="3"/>
  <c r="AS1355" i="3"/>
  <c r="BR1074" i="3"/>
  <c r="CB1074" i="3"/>
  <c r="AW915" i="3"/>
  <c r="AX915" i="3"/>
  <c r="AT854" i="3"/>
  <c r="AU854" i="3"/>
  <c r="AV854" i="3"/>
  <c r="BR954" i="3"/>
  <c r="CB954" i="3"/>
  <c r="AQ1405" i="3"/>
  <c r="AR1405" i="3"/>
  <c r="AS1405" i="3"/>
  <c r="BT789" i="3"/>
  <c r="CD789" i="3"/>
  <c r="BT725" i="3"/>
  <c r="CD725" i="3"/>
  <c r="BR808" i="3"/>
  <c r="CB808" i="3"/>
  <c r="BR744" i="3"/>
  <c r="CB744" i="3"/>
  <c r="AQ1584" i="3"/>
  <c r="AR1584" i="3"/>
  <c r="AS1584" i="3"/>
  <c r="BR321" i="3"/>
  <c r="CB321" i="3"/>
  <c r="BR181" i="3"/>
  <c r="CB181" i="3"/>
  <c r="BR117" i="3"/>
  <c r="CB117" i="3"/>
  <c r="AQ1443" i="3"/>
  <c r="AR1443" i="3"/>
  <c r="AS1443" i="3"/>
  <c r="BR770" i="3"/>
  <c r="CB770" i="3"/>
  <c r="BR706" i="3"/>
  <c r="CB706" i="3"/>
  <c r="CB1223" i="3"/>
  <c r="BR1223" i="3"/>
  <c r="BR586" i="3"/>
  <c r="CB586" i="3"/>
  <c r="BR458" i="3"/>
  <c r="CB458" i="3"/>
  <c r="BR330" i="3"/>
  <c r="CB330" i="3"/>
  <c r="BR218" i="3"/>
  <c r="CB218" i="3"/>
  <c r="BR1658" i="3"/>
  <c r="CB1658" i="3"/>
  <c r="AT1500" i="3"/>
  <c r="AU1500" i="3"/>
  <c r="AV1500" i="3"/>
  <c r="BR1192" i="3"/>
  <c r="CB1192" i="3"/>
  <c r="BR1128" i="3"/>
  <c r="CB1128" i="3"/>
  <c r="AQ1155" i="3"/>
  <c r="AR1155" i="3"/>
  <c r="AS1155" i="3"/>
  <c r="AS575" i="3"/>
  <c r="AQ575" i="3"/>
  <c r="AR575" i="3"/>
  <c r="AU1767" i="3"/>
  <c r="AT1767" i="3"/>
  <c r="AV1767" i="3"/>
  <c r="BR1595" i="3"/>
  <c r="CB1595" i="3"/>
  <c r="BR1391" i="3"/>
  <c r="CB1391" i="3"/>
  <c r="AQ1232" i="3"/>
  <c r="AR1232" i="3"/>
  <c r="AS1232" i="3"/>
  <c r="BR550" i="3"/>
  <c r="CB550" i="3"/>
  <c r="BR421" i="3"/>
  <c r="CB421" i="3"/>
  <c r="BR346" i="3"/>
  <c r="CB346" i="3"/>
  <c r="AR1332" i="3"/>
  <c r="AS1332" i="3"/>
  <c r="AQ1332" i="3"/>
  <c r="AQ291" i="3"/>
  <c r="AR291" i="3"/>
  <c r="AS291" i="3"/>
  <c r="AT1616" i="3"/>
  <c r="AV1616" i="3"/>
  <c r="AU1616" i="3"/>
  <c r="BR1386" i="3"/>
  <c r="CB1386" i="3"/>
  <c r="AT1309" i="3"/>
  <c r="AU1309" i="3"/>
  <c r="AV1309" i="3"/>
  <c r="AV639" i="3"/>
  <c r="AU639" i="3"/>
  <c r="AT639" i="3"/>
  <c r="CC1059" i="3"/>
  <c r="BS1059" i="3"/>
  <c r="AS479" i="3"/>
  <c r="AQ479" i="3"/>
  <c r="AR479" i="3"/>
  <c r="BR162" i="3"/>
  <c r="CB162" i="3"/>
  <c r="BR98" i="3"/>
  <c r="CB98" i="3"/>
  <c r="AQ33" i="3"/>
  <c r="AS33" i="3"/>
  <c r="AR33" i="3"/>
  <c r="AT1638" i="3"/>
  <c r="AU1638" i="3"/>
  <c r="AV1638" i="3"/>
  <c r="AT1335" i="3"/>
  <c r="AU1335" i="3"/>
  <c r="AV1335" i="3"/>
  <c r="AT1023" i="3"/>
  <c r="AU1023" i="3"/>
  <c r="AV1023" i="3"/>
  <c r="BR1667" i="3"/>
  <c r="CB1667" i="3"/>
  <c r="BR782" i="3"/>
  <c r="CB782" i="3"/>
  <c r="BR718" i="3"/>
  <c r="CB718" i="3"/>
  <c r="BR355" i="3"/>
  <c r="CB355" i="3"/>
  <c r="AQ132" i="3"/>
  <c r="AR132" i="3"/>
  <c r="AS132" i="3"/>
  <c r="AQ68" i="3"/>
  <c r="AR68" i="3"/>
  <c r="AS68" i="3"/>
  <c r="BR1742" i="3"/>
  <c r="CB1742" i="3"/>
  <c r="CC1271" i="3"/>
  <c r="BS1271" i="3"/>
  <c r="AT1029" i="3"/>
  <c r="AU1029" i="3"/>
  <c r="AV1029" i="3"/>
  <c r="AQ634" i="3"/>
  <c r="AS634" i="3"/>
  <c r="AR634" i="3"/>
  <c r="AQ1613" i="3"/>
  <c r="AR1613" i="3"/>
  <c r="AS1613" i="3"/>
  <c r="BR1199" i="3"/>
  <c r="CB1199" i="3"/>
  <c r="BR1135" i="3"/>
  <c r="CB1135" i="3"/>
  <c r="BR320" i="3"/>
  <c r="CB320" i="3"/>
  <c r="AU1768" i="3"/>
  <c r="AT1768" i="3"/>
  <c r="AV1768" i="3"/>
  <c r="BR1328" i="3"/>
  <c r="CB1328" i="3"/>
  <c r="AQ958" i="3"/>
  <c r="AR958" i="3"/>
  <c r="AS958" i="3"/>
  <c r="AQ1586" i="3"/>
  <c r="AR1586" i="3"/>
  <c r="AS1586" i="3"/>
  <c r="CC1007" i="3"/>
  <c r="BS1007" i="3"/>
  <c r="AQ251" i="3"/>
  <c r="AR251" i="3"/>
  <c r="AS251" i="3"/>
  <c r="AW1698" i="3"/>
  <c r="AX1698" i="3"/>
  <c r="AQ1429" i="3"/>
  <c r="AR1429" i="3"/>
  <c r="AS1429" i="3"/>
  <c r="AQ1296" i="3"/>
  <c r="AR1296" i="3"/>
  <c r="AS1296" i="3"/>
  <c r="CC1101" i="3"/>
  <c r="BS1101" i="3"/>
  <c r="BR504" i="3"/>
  <c r="CB504" i="3"/>
  <c r="BR190" i="3"/>
  <c r="CB190" i="3"/>
  <c r="BR126" i="3"/>
  <c r="CB126" i="3"/>
  <c r="BR62" i="3"/>
  <c r="CB62" i="3"/>
  <c r="BT1464" i="3"/>
  <c r="CD1464" i="3"/>
  <c r="CC1249" i="3"/>
  <c r="BS1249" i="3"/>
  <c r="BR309" i="3"/>
  <c r="CB309" i="3"/>
  <c r="AT1438" i="3"/>
  <c r="AU1438" i="3"/>
  <c r="AV1438" i="3"/>
  <c r="AQ176" i="3"/>
  <c r="AR176" i="3"/>
  <c r="AS176" i="3"/>
  <c r="AQ112" i="3"/>
  <c r="AR112" i="3"/>
  <c r="AS112" i="3"/>
  <c r="CB29" i="3"/>
  <c r="BR29" i="3"/>
  <c r="BR1585" i="3"/>
  <c r="CB1585" i="3"/>
  <c r="AT1494" i="3"/>
  <c r="AU1494" i="3"/>
  <c r="AV1494" i="3"/>
  <c r="AR837" i="3"/>
  <c r="AQ837" i="3"/>
  <c r="AS837" i="3"/>
  <c r="BR626" i="3"/>
  <c r="CB626" i="3"/>
  <c r="AW615" i="3"/>
  <c r="AX615" i="3"/>
  <c r="AS175" i="3"/>
  <c r="AQ175" i="3"/>
  <c r="AR175" i="3"/>
  <c r="AS111" i="3"/>
  <c r="AQ111" i="3"/>
  <c r="AR111" i="3"/>
  <c r="BR400" i="3"/>
  <c r="CB400" i="3"/>
  <c r="BT297" i="3"/>
  <c r="CD297" i="3"/>
  <c r="AQ377" i="3"/>
  <c r="AR377" i="3"/>
  <c r="AS377" i="3"/>
  <c r="AS445" i="3"/>
  <c r="AR445" i="3"/>
  <c r="AQ445" i="3"/>
  <c r="AT1472" i="3"/>
  <c r="AU1472" i="3"/>
  <c r="AV1472" i="3"/>
  <c r="AW777" i="3"/>
  <c r="AX777" i="3"/>
  <c r="AW713" i="3"/>
  <c r="AX713" i="3"/>
  <c r="AQ1230" i="3"/>
  <c r="AR1230" i="3"/>
  <c r="AS1230" i="3"/>
  <c r="AW970" i="3"/>
  <c r="AX970" i="3"/>
  <c r="BT1404" i="3"/>
  <c r="CD1404" i="3"/>
  <c r="AT1289" i="3"/>
  <c r="AU1289" i="3"/>
  <c r="AV1289" i="3"/>
  <c r="AT664" i="3"/>
  <c r="AU664" i="3"/>
  <c r="AV664" i="3"/>
  <c r="AS473" i="3"/>
  <c r="AQ473" i="3"/>
  <c r="AR473" i="3"/>
  <c r="AU1736" i="3"/>
  <c r="AT1736" i="3"/>
  <c r="AV1736" i="3"/>
  <c r="BR1439" i="3"/>
  <c r="CB1439" i="3"/>
  <c r="BR1270" i="3"/>
  <c r="CB1270" i="3"/>
  <c r="BR432" i="3"/>
  <c r="CB432" i="3"/>
  <c r="AS171" i="3"/>
  <c r="AQ171" i="3"/>
  <c r="AR171" i="3"/>
  <c r="AS107" i="3"/>
  <c r="AQ107" i="3"/>
  <c r="AR107" i="3"/>
  <c r="AT1704" i="3"/>
  <c r="AU1704" i="3"/>
  <c r="AV1704" i="3"/>
  <c r="AS1180" i="3"/>
  <c r="AQ1180" i="3"/>
  <c r="AR1180" i="3"/>
  <c r="BR938" i="3"/>
  <c r="CB938" i="3"/>
  <c r="CB46" i="3"/>
  <c r="BR46" i="3"/>
  <c r="CC1636" i="3"/>
  <c r="BS1636" i="3"/>
  <c r="BR1392" i="3"/>
  <c r="CB1392" i="3"/>
  <c r="AQ1395" i="3"/>
  <c r="AR1395" i="3"/>
  <c r="AS1395" i="3"/>
  <c r="AS1225" i="3"/>
  <c r="AR1225" i="3"/>
  <c r="AQ1225" i="3"/>
  <c r="AW923" i="3"/>
  <c r="AX923" i="3"/>
  <c r="AW859" i="3"/>
  <c r="AX859" i="3"/>
  <c r="AW791" i="3"/>
  <c r="AX791" i="3"/>
  <c r="AW727" i="3"/>
  <c r="AX727" i="3"/>
  <c r="AS525" i="3"/>
  <c r="AQ525" i="3"/>
  <c r="AR525" i="3"/>
  <c r="AR26" i="3"/>
  <c r="AQ26" i="3"/>
  <c r="AS26" i="3"/>
  <c r="BR780" i="3"/>
  <c r="CB780" i="3"/>
  <c r="AQ592" i="3"/>
  <c r="AR592" i="3"/>
  <c r="AS592" i="3"/>
  <c r="BR145" i="3"/>
  <c r="CB145" i="3"/>
  <c r="AQ906" i="3"/>
  <c r="AR906" i="3"/>
  <c r="AS906" i="3"/>
  <c r="BR1627" i="3"/>
  <c r="CB1627" i="3"/>
  <c r="AQ562" i="3"/>
  <c r="AR562" i="3"/>
  <c r="AS562" i="3"/>
  <c r="AU1020" i="3"/>
  <c r="AV1020" i="3"/>
  <c r="AT1020" i="3"/>
  <c r="CC323" i="3"/>
  <c r="BS323" i="3"/>
  <c r="CC1034" i="3"/>
  <c r="BS1034" i="3"/>
  <c r="CD967" i="3"/>
  <c r="BT967" i="3"/>
  <c r="BU1459" i="3"/>
  <c r="CF1459" i="3"/>
  <c r="BC1459" i="3"/>
  <c r="CE1459" i="3"/>
  <c r="AV1006" i="3"/>
  <c r="AT1006" i="3"/>
  <c r="AU1006" i="3"/>
  <c r="AV1010" i="3"/>
  <c r="AT1010" i="3"/>
  <c r="AU1010" i="3"/>
  <c r="AU1026" i="3"/>
  <c r="AV1026" i="3"/>
  <c r="AT1026" i="3"/>
  <c r="AT841" i="3"/>
  <c r="AU841" i="3"/>
  <c r="AV841" i="3"/>
  <c r="BS635" i="3"/>
  <c r="CC635" i="3"/>
  <c r="CC1016" i="3"/>
  <c r="BS1016" i="3"/>
  <c r="AV1000" i="3"/>
  <c r="AT1000" i="3"/>
  <c r="AU1000" i="3"/>
  <c r="CC329" i="3"/>
  <c r="BS329" i="3"/>
  <c r="BS1008" i="3"/>
  <c r="CC1008" i="3"/>
  <c r="BS1022" i="3"/>
  <c r="CC1022" i="3"/>
  <c r="BS998" i="3"/>
  <c r="CC998" i="3"/>
  <c r="BS335" i="3"/>
  <c r="CC335" i="3"/>
  <c r="BS1002" i="3"/>
  <c r="CC1002" i="3"/>
  <c r="BS1042" i="3"/>
  <c r="CC1042" i="3"/>
  <c r="BS984" i="3"/>
  <c r="CC984" i="3"/>
  <c r="AV996" i="3"/>
  <c r="AT996" i="3"/>
  <c r="AU996" i="3"/>
  <c r="BS361" i="3"/>
  <c r="CC361" i="3"/>
  <c r="CC990" i="3"/>
  <c r="BS990" i="3"/>
  <c r="AT933" i="3"/>
  <c r="AU933" i="3"/>
  <c r="AV933" i="3"/>
  <c r="BS1020" i="3"/>
  <c r="CC1020" i="3"/>
  <c r="CC992" i="3"/>
  <c r="BS992" i="3"/>
  <c r="AT203" i="3"/>
  <c r="AU203" i="3"/>
  <c r="AV203" i="3"/>
  <c r="AY1459" i="3"/>
  <c r="AZ1459" i="3"/>
  <c r="BS1006" i="3"/>
  <c r="CC1006" i="3"/>
  <c r="BS1010" i="3"/>
  <c r="CC1010" i="3"/>
  <c r="BS1026" i="3"/>
  <c r="CC1026" i="3"/>
  <c r="AU1038" i="3"/>
  <c r="AV1038" i="3"/>
  <c r="AT1038" i="3"/>
  <c r="AU1014" i="3"/>
  <c r="AV1014" i="3"/>
  <c r="AT1014" i="3"/>
  <c r="BS1046" i="3"/>
  <c r="CC1046" i="3"/>
  <c r="BS841" i="3"/>
  <c r="CC841" i="3"/>
  <c r="AT327" i="3"/>
  <c r="AU327" i="3"/>
  <c r="AV327" i="3"/>
  <c r="BS1000" i="3"/>
  <c r="CC1000" i="3"/>
  <c r="CC1012" i="3"/>
  <c r="BS1012" i="3"/>
  <c r="AU994" i="3"/>
  <c r="AV994" i="3"/>
  <c r="AT994" i="3"/>
  <c r="AU1022" i="3"/>
  <c r="AV1022" i="3"/>
  <c r="AT1022" i="3"/>
  <c r="AV1032" i="3"/>
  <c r="AT1032" i="3"/>
  <c r="AU1032" i="3"/>
  <c r="AV1002" i="3"/>
  <c r="AT1002" i="3"/>
  <c r="AU1002" i="3"/>
  <c r="AT239" i="3"/>
  <c r="AU239" i="3"/>
  <c r="AV239" i="3"/>
  <c r="AT1024" i="3"/>
  <c r="AU1024" i="3"/>
  <c r="AV1024" i="3"/>
  <c r="AV1018" i="3"/>
  <c r="AT1018" i="3"/>
  <c r="AU1018" i="3"/>
  <c r="AU982" i="3"/>
  <c r="AV982" i="3"/>
  <c r="AT982" i="3"/>
  <c r="AV1044" i="3"/>
  <c r="AT1044" i="3"/>
  <c r="AU1044" i="3"/>
  <c r="BS1004" i="3"/>
  <c r="CC1004" i="3"/>
  <c r="AV235" i="3"/>
  <c r="AU235" i="3"/>
  <c r="AT235" i="3"/>
  <c r="AT992" i="3"/>
  <c r="AU992" i="3"/>
  <c r="AV992" i="3"/>
  <c r="BS203" i="3"/>
  <c r="CC203" i="3"/>
  <c r="AV627" i="3"/>
  <c r="AT627" i="3"/>
  <c r="AU627" i="3"/>
  <c r="AT333" i="3"/>
  <c r="AU333" i="3"/>
  <c r="AV333" i="3"/>
  <c r="AU331" i="3"/>
  <c r="AV331" i="3"/>
  <c r="AT331" i="3"/>
  <c r="AV1030" i="3"/>
  <c r="AT1030" i="3"/>
  <c r="AU1030" i="3"/>
  <c r="AV1048" i="3"/>
  <c r="AT1048" i="3"/>
  <c r="AU1048" i="3"/>
  <c r="AV976" i="3"/>
  <c r="AT976" i="3"/>
  <c r="AU976" i="3"/>
  <c r="BS1038" i="3"/>
  <c r="CC1038" i="3"/>
  <c r="BS1014" i="3"/>
  <c r="CC1014" i="3"/>
  <c r="AT1046" i="3"/>
  <c r="AU1046" i="3"/>
  <c r="AV1046" i="3"/>
  <c r="AV1028" i="3"/>
  <c r="AT1028" i="3"/>
  <c r="AU1028" i="3"/>
  <c r="AV1040" i="3"/>
  <c r="AT1040" i="3"/>
  <c r="AU1040" i="3"/>
  <c r="BS327" i="3"/>
  <c r="CC327" i="3"/>
  <c r="AV1012" i="3"/>
  <c r="AT1012" i="3"/>
  <c r="AU1012" i="3"/>
  <c r="BS994" i="3"/>
  <c r="CC994" i="3"/>
  <c r="AV1036" i="3"/>
  <c r="AT1036" i="3"/>
  <c r="AU1036" i="3"/>
  <c r="BS1032" i="3"/>
  <c r="CC1032" i="3"/>
  <c r="AU969" i="3"/>
  <c r="AV969" i="3"/>
  <c r="AT969" i="3"/>
  <c r="CC239" i="3"/>
  <c r="BS239" i="3"/>
  <c r="CC1024" i="3"/>
  <c r="BS1024" i="3"/>
  <c r="CC1018" i="3"/>
  <c r="BS1018" i="3"/>
  <c r="AY1688" i="3"/>
  <c r="AZ1688" i="3"/>
  <c r="AV359" i="3"/>
  <c r="AT359" i="3"/>
  <c r="AU359" i="3"/>
  <c r="BS982" i="3"/>
  <c r="CC982" i="3"/>
  <c r="CC1044" i="3"/>
  <c r="BS1044" i="3"/>
  <c r="AT1004" i="3"/>
  <c r="AU1004" i="3"/>
  <c r="AV1004" i="3"/>
  <c r="CC235" i="3"/>
  <c r="BS235" i="3"/>
  <c r="AU1052" i="3"/>
  <c r="AV1052" i="3"/>
  <c r="AT1052" i="3"/>
  <c r="AT323" i="3"/>
  <c r="AV323" i="3"/>
  <c r="AU323" i="3"/>
  <c r="BS627" i="3"/>
  <c r="CC627" i="3"/>
  <c r="AU1034" i="3"/>
  <c r="AV1034" i="3"/>
  <c r="AT1034" i="3"/>
  <c r="AX967" i="3"/>
  <c r="AW967" i="3"/>
  <c r="CC333" i="3"/>
  <c r="BS333" i="3"/>
  <c r="CC331" i="3"/>
  <c r="BS331" i="3"/>
  <c r="CC1030" i="3"/>
  <c r="BS1030" i="3"/>
  <c r="BS1048" i="3"/>
  <c r="CC1048" i="3"/>
  <c r="BS976" i="3"/>
  <c r="CC976" i="3"/>
  <c r="CC1028" i="3"/>
  <c r="BS1028" i="3"/>
  <c r="BS1040" i="3"/>
  <c r="CC1040" i="3"/>
  <c r="AV635" i="3"/>
  <c r="AT635" i="3"/>
  <c r="AU635" i="3"/>
  <c r="AV1016" i="3"/>
  <c r="AT1016" i="3"/>
  <c r="AU1016" i="3"/>
  <c r="AT329" i="3"/>
  <c r="AU329" i="3"/>
  <c r="AV329" i="3"/>
  <c r="AV1008" i="3"/>
  <c r="AT1008" i="3"/>
  <c r="AU1008" i="3"/>
  <c r="BS1036" i="3"/>
  <c r="CC1036" i="3"/>
  <c r="AU998" i="3"/>
  <c r="AV998" i="3"/>
  <c r="AT998" i="3"/>
  <c r="AT335" i="3"/>
  <c r="AU335" i="3"/>
  <c r="AV335" i="3"/>
  <c r="CC969" i="3"/>
  <c r="BS969" i="3"/>
  <c r="AT1042" i="3"/>
  <c r="AU1042" i="3"/>
  <c r="AV1042" i="3"/>
  <c r="AU984" i="3"/>
  <c r="AV984" i="3"/>
  <c r="AT984" i="3"/>
  <c r="CC996" i="3"/>
  <c r="BS996" i="3"/>
  <c r="AT361" i="3"/>
  <c r="AU361" i="3"/>
  <c r="AV361" i="3"/>
  <c r="BU1688" i="3"/>
  <c r="CF1688" i="3"/>
  <c r="BC1688" i="3"/>
  <c r="CE1688" i="3"/>
  <c r="BS359" i="3"/>
  <c r="CC359" i="3"/>
  <c r="AT990" i="3"/>
  <c r="AU990" i="3"/>
  <c r="AV990" i="3"/>
  <c r="CC933" i="3"/>
  <c r="BS933" i="3"/>
  <c r="BS1052" i="3"/>
  <c r="CC1052" i="3"/>
  <c r="AT938" i="3"/>
  <c r="AU938" i="3"/>
  <c r="AV938" i="3"/>
  <c r="BS400" i="3"/>
  <c r="CC400" i="3"/>
  <c r="BS1585" i="3"/>
  <c r="CC1585" i="3"/>
  <c r="AW1249" i="3"/>
  <c r="AX1249" i="3"/>
  <c r="BT1059" i="3"/>
  <c r="CD1059" i="3"/>
  <c r="AU1627" i="3"/>
  <c r="AV1627" i="3"/>
  <c r="AT1627" i="3"/>
  <c r="AW1636" i="3"/>
  <c r="AX1636" i="3"/>
  <c r="CC938" i="3"/>
  <c r="BS938" i="3"/>
  <c r="BS1439" i="3"/>
  <c r="CC1439" i="3"/>
  <c r="AY297" i="3"/>
  <c r="AZ297" i="3"/>
  <c r="CC29" i="3"/>
  <c r="BS29" i="3"/>
  <c r="AT309" i="3"/>
  <c r="AU309" i="3"/>
  <c r="AV309" i="3"/>
  <c r="AZ1464" i="3"/>
  <c r="AY1464" i="3"/>
  <c r="AU126" i="3"/>
  <c r="AV126" i="3"/>
  <c r="AT126" i="3"/>
  <c r="AU504" i="3"/>
  <c r="AV504" i="3"/>
  <c r="AT504" i="3"/>
  <c r="BT1007" i="3"/>
  <c r="CD1007" i="3"/>
  <c r="AV1328" i="3"/>
  <c r="AU1328" i="3"/>
  <c r="AT1328" i="3"/>
  <c r="AU1135" i="3"/>
  <c r="AV1135" i="3"/>
  <c r="AT1135" i="3"/>
  <c r="CC1742" i="3"/>
  <c r="BS1742" i="3"/>
  <c r="CC355" i="3"/>
  <c r="BS355" i="3"/>
  <c r="CC782" i="3"/>
  <c r="BS782" i="3"/>
  <c r="AU98" i="3"/>
  <c r="AV98" i="3"/>
  <c r="AT98" i="3"/>
  <c r="AX1059" i="3"/>
  <c r="AW1059" i="3"/>
  <c r="AV1386" i="3"/>
  <c r="AT1386" i="3"/>
  <c r="AU1386" i="3"/>
  <c r="AV421" i="3"/>
  <c r="AT421" i="3"/>
  <c r="AU421" i="3"/>
  <c r="CC1391" i="3"/>
  <c r="BS1391" i="3"/>
  <c r="AT1128" i="3"/>
  <c r="AU1128" i="3"/>
  <c r="AV1128" i="3"/>
  <c r="BS1658" i="3"/>
  <c r="CC1658" i="3"/>
  <c r="AV330" i="3"/>
  <c r="AT330" i="3"/>
  <c r="AU330" i="3"/>
  <c r="AU586" i="3"/>
  <c r="AV586" i="3"/>
  <c r="AT586" i="3"/>
  <c r="AT706" i="3"/>
  <c r="AU706" i="3"/>
  <c r="AV706" i="3"/>
  <c r="AT117" i="3"/>
  <c r="AU117" i="3"/>
  <c r="AV117" i="3"/>
  <c r="AT321" i="3"/>
  <c r="AU321" i="3"/>
  <c r="AV321" i="3"/>
  <c r="CC744" i="3"/>
  <c r="BS744" i="3"/>
  <c r="CE725" i="3"/>
  <c r="BU725" i="3"/>
  <c r="CF725" i="3"/>
  <c r="BC725" i="3"/>
  <c r="AT954" i="3"/>
  <c r="AU954" i="3"/>
  <c r="AV954" i="3"/>
  <c r="BS1074" i="3"/>
  <c r="CC1074" i="3"/>
  <c r="AV1368" i="3"/>
  <c r="AT1368" i="3"/>
  <c r="AU1368" i="3"/>
  <c r="AV314" i="3"/>
  <c r="AT314" i="3"/>
  <c r="AU314" i="3"/>
  <c r="AT804" i="3"/>
  <c r="AU804" i="3"/>
  <c r="AV804" i="3"/>
  <c r="CC1341" i="3"/>
  <c r="BS1341" i="3"/>
  <c r="AT1202" i="3"/>
  <c r="AU1202" i="3"/>
  <c r="AV1202" i="3"/>
  <c r="AW1297" i="3"/>
  <c r="AX1297" i="3"/>
  <c r="AU54" i="3"/>
  <c r="AV54" i="3"/>
  <c r="AT54" i="3"/>
  <c r="AU182" i="3"/>
  <c r="AV182" i="3"/>
  <c r="AT182" i="3"/>
  <c r="AU1437" i="3"/>
  <c r="AV1437" i="3"/>
  <c r="AT1437" i="3"/>
  <c r="BS1670" i="3"/>
  <c r="CC1670" i="3"/>
  <c r="AW1108" i="3"/>
  <c r="AX1108" i="3"/>
  <c r="AV362" i="3"/>
  <c r="AT362" i="3"/>
  <c r="AU362" i="3"/>
  <c r="AU1191" i="3"/>
  <c r="AV1191" i="3"/>
  <c r="AT1191" i="3"/>
  <c r="BS108" i="3"/>
  <c r="CC108" i="3"/>
  <c r="AT1367" i="3"/>
  <c r="AU1367" i="3"/>
  <c r="AV1367" i="3"/>
  <c r="BS474" i="3"/>
  <c r="CC474" i="3"/>
  <c r="BT1432" i="3"/>
  <c r="CD1432" i="3"/>
  <c r="AT730" i="3"/>
  <c r="AU730" i="3"/>
  <c r="AV730" i="3"/>
  <c r="CE701" i="3"/>
  <c r="BU701" i="3"/>
  <c r="CF701" i="3"/>
  <c r="BC701" i="3"/>
  <c r="CC1657" i="3"/>
  <c r="BS1657" i="3"/>
  <c r="BS1121" i="3"/>
  <c r="CC1121" i="3"/>
  <c r="AT221" i="3"/>
  <c r="AU221" i="3"/>
  <c r="AV221" i="3"/>
  <c r="AT632" i="3"/>
  <c r="AU632" i="3"/>
  <c r="AV632" i="3"/>
  <c r="AU496" i="3"/>
  <c r="AV496" i="3"/>
  <c r="AT496" i="3"/>
  <c r="AT347" i="3"/>
  <c r="AU347" i="3"/>
  <c r="AV347" i="3"/>
  <c r="CC1653" i="3"/>
  <c r="BS1653" i="3"/>
  <c r="AT1229" i="3"/>
  <c r="AV1229" i="3"/>
  <c r="AU1229" i="3"/>
  <c r="AW1648" i="3"/>
  <c r="AX1648" i="3"/>
  <c r="AT868" i="3"/>
  <c r="AU868" i="3"/>
  <c r="AV868" i="3"/>
  <c r="CC73" i="3"/>
  <c r="BS73" i="3"/>
  <c r="AW641" i="3"/>
  <c r="AX641" i="3"/>
  <c r="CC1381" i="3"/>
  <c r="BS1381" i="3"/>
  <c r="AT993" i="3"/>
  <c r="AU993" i="3"/>
  <c r="AV993" i="3"/>
  <c r="BT1722" i="3"/>
  <c r="CD1722" i="3"/>
  <c r="BS1374" i="3"/>
  <c r="CC1374" i="3"/>
  <c r="CC1237" i="3"/>
  <c r="BS1237" i="3"/>
  <c r="CC912" i="3"/>
  <c r="BS912" i="3"/>
  <c r="AW1482" i="3"/>
  <c r="AX1482" i="3"/>
  <c r="BT1325" i="3"/>
  <c r="CD1325" i="3"/>
  <c r="BS211" i="3"/>
  <c r="CC211" i="3"/>
  <c r="AY830" i="3"/>
  <c r="AZ830" i="3"/>
  <c r="AU428" i="3"/>
  <c r="AV428" i="3"/>
  <c r="AT428" i="3"/>
  <c r="CC1239" i="3"/>
  <c r="BS1239" i="3"/>
  <c r="AV220" i="3"/>
  <c r="AT220" i="3"/>
  <c r="AU220" i="3"/>
  <c r="AU460" i="3"/>
  <c r="AV460" i="3"/>
  <c r="AT460" i="3"/>
  <c r="BS1591" i="3"/>
  <c r="CC1591" i="3"/>
  <c r="AT83" i="3"/>
  <c r="AU83" i="3"/>
  <c r="AV83" i="3"/>
  <c r="AT53" i="3"/>
  <c r="AU53" i="3"/>
  <c r="AV53" i="3"/>
  <c r="AT882" i="3"/>
  <c r="AU882" i="3"/>
  <c r="AV882" i="3"/>
  <c r="AU1431" i="3"/>
  <c r="AV1431" i="3"/>
  <c r="AT1431" i="3"/>
  <c r="AT121" i="3"/>
  <c r="AU121" i="3"/>
  <c r="AV121" i="3"/>
  <c r="AT595" i="3"/>
  <c r="AU595" i="3"/>
  <c r="AV595" i="3"/>
  <c r="AX983" i="3"/>
  <c r="AW983" i="3"/>
  <c r="AZ927" i="3"/>
  <c r="AY927" i="3"/>
  <c r="AV284" i="3"/>
  <c r="AT284" i="3"/>
  <c r="AU284" i="3"/>
  <c r="BS829" i="3"/>
  <c r="CC829" i="3"/>
  <c r="AU88" i="3"/>
  <c r="AV88" i="3"/>
  <c r="AT88" i="3"/>
  <c r="AX208" i="3"/>
  <c r="AW208" i="3"/>
  <c r="AT305" i="3"/>
  <c r="AU305" i="3"/>
  <c r="AV305" i="3"/>
  <c r="AW1285" i="3"/>
  <c r="AX1285" i="3"/>
  <c r="AX1037" i="3"/>
  <c r="AW1037" i="3"/>
  <c r="BT843" i="3"/>
  <c r="CD843" i="3"/>
  <c r="CE921" i="3"/>
  <c r="BU921" i="3"/>
  <c r="CF921" i="3"/>
  <c r="BC921" i="3"/>
  <c r="BT1440" i="3"/>
  <c r="CD1440" i="3"/>
  <c r="AU58" i="3"/>
  <c r="AV58" i="3"/>
  <c r="AT58" i="3"/>
  <c r="AU186" i="3"/>
  <c r="AV186" i="3"/>
  <c r="AT186" i="3"/>
  <c r="CC591" i="3"/>
  <c r="BS591" i="3"/>
  <c r="BU1466" i="3"/>
  <c r="CF1466" i="3"/>
  <c r="BC1466" i="3"/>
  <c r="CE1466" i="3"/>
  <c r="AW1484" i="3"/>
  <c r="AX1484" i="3"/>
  <c r="AZ885" i="3"/>
  <c r="AY885" i="3"/>
  <c r="CC1210" i="3"/>
  <c r="BS1210" i="3"/>
  <c r="CC1592" i="3"/>
  <c r="BS1592" i="3"/>
  <c r="BT1528" i="3"/>
  <c r="CD1528" i="3"/>
  <c r="AW1110" i="3"/>
  <c r="AX1110" i="3"/>
  <c r="BT1516" i="3"/>
  <c r="CD1516" i="3"/>
  <c r="BS382" i="3"/>
  <c r="CC382" i="3"/>
  <c r="AT922" i="3"/>
  <c r="AU922" i="3"/>
  <c r="AV922" i="3"/>
  <c r="AZ907" i="3"/>
  <c r="AY907" i="3"/>
  <c r="AV1376" i="3"/>
  <c r="AT1376" i="3"/>
  <c r="AU1376" i="3"/>
  <c r="CD628" i="3"/>
  <c r="BT628" i="3"/>
  <c r="CC187" i="3"/>
  <c r="BS187" i="3"/>
  <c r="CE729" i="3"/>
  <c r="BU729" i="3"/>
  <c r="CF729" i="3"/>
  <c r="BC729" i="3"/>
  <c r="BT643" i="3"/>
  <c r="CD643" i="3"/>
  <c r="AV216" i="3"/>
  <c r="AT216" i="3"/>
  <c r="AU216" i="3"/>
  <c r="CC191" i="3"/>
  <c r="BS191" i="3"/>
  <c r="AU96" i="3"/>
  <c r="AV96" i="3"/>
  <c r="AT96" i="3"/>
  <c r="AU78" i="3"/>
  <c r="AV78" i="3"/>
  <c r="AT78" i="3"/>
  <c r="BS1609" i="3"/>
  <c r="CC1609" i="3"/>
  <c r="BS951" i="3"/>
  <c r="CC951" i="3"/>
  <c r="BS392" i="3"/>
  <c r="CC392" i="3"/>
  <c r="AU1183" i="3"/>
  <c r="AV1183" i="3"/>
  <c r="AT1183" i="3"/>
  <c r="CC1227" i="3"/>
  <c r="BS1227" i="3"/>
  <c r="BS370" i="3"/>
  <c r="CC370" i="3"/>
  <c r="BS582" i="3"/>
  <c r="CC582" i="3"/>
  <c r="AT1343" i="3"/>
  <c r="AU1343" i="3"/>
  <c r="AV1343" i="3"/>
  <c r="BS242" i="3"/>
  <c r="CC242" i="3"/>
  <c r="BS490" i="3"/>
  <c r="CC490" i="3"/>
  <c r="AT690" i="3"/>
  <c r="AU690" i="3"/>
  <c r="AV690" i="3"/>
  <c r="AT818" i="3"/>
  <c r="AU818" i="3"/>
  <c r="AV818" i="3"/>
  <c r="BS1461" i="3"/>
  <c r="CC1461" i="3"/>
  <c r="AZ709" i="3"/>
  <c r="AY709" i="3"/>
  <c r="AW1579" i="3"/>
  <c r="AX1579" i="3"/>
  <c r="BS1352" i="3"/>
  <c r="CC1352" i="3"/>
  <c r="AU514" i="3"/>
  <c r="AV514" i="3"/>
  <c r="AT514" i="3"/>
  <c r="AV1088" i="3"/>
  <c r="AT1088" i="3"/>
  <c r="AU1088" i="3"/>
  <c r="CC756" i="3"/>
  <c r="BS756" i="3"/>
  <c r="CC365" i="3"/>
  <c r="BS365" i="3"/>
  <c r="BS1715" i="3"/>
  <c r="CC1715" i="3"/>
  <c r="AY265" i="3"/>
  <c r="AZ265" i="3"/>
  <c r="AU484" i="3"/>
  <c r="AV484" i="3"/>
  <c r="AT484" i="3"/>
  <c r="AT241" i="3"/>
  <c r="AU241" i="3"/>
  <c r="AV241" i="3"/>
  <c r="CC1357" i="3"/>
  <c r="BS1357" i="3"/>
  <c r="CC267" i="3"/>
  <c r="BS267" i="3"/>
  <c r="AU166" i="3"/>
  <c r="AV166" i="3"/>
  <c r="AT166" i="3"/>
  <c r="BS608" i="3"/>
  <c r="CC608" i="3"/>
  <c r="AV935" i="3"/>
  <c r="AT935" i="3"/>
  <c r="AU935" i="3"/>
  <c r="BT1045" i="3"/>
  <c r="CD1045" i="3"/>
  <c r="AV276" i="3"/>
  <c r="AT276" i="3"/>
  <c r="AU276" i="3"/>
  <c r="AU1308" i="3"/>
  <c r="AV1308" i="3"/>
  <c r="AT1308" i="3"/>
  <c r="BS1465" i="3"/>
  <c r="CC1465" i="3"/>
  <c r="BT1011" i="3"/>
  <c r="CD1011" i="3"/>
  <c r="BS258" i="3"/>
  <c r="CC258" i="3"/>
  <c r="BS506" i="3"/>
  <c r="CC506" i="3"/>
  <c r="BS1290" i="3"/>
  <c r="CC1290" i="3"/>
  <c r="CE781" i="3"/>
  <c r="BU781" i="3"/>
  <c r="CF781" i="3"/>
  <c r="BC781" i="3"/>
  <c r="BS540" i="3"/>
  <c r="CC540" i="3"/>
  <c r="AW1679" i="3"/>
  <c r="AX1679" i="3"/>
  <c r="CC748" i="3"/>
  <c r="BS748" i="3"/>
  <c r="AZ1098" i="3"/>
  <c r="AY1098" i="3"/>
  <c r="BS1141" i="3"/>
  <c r="CC1141" i="3"/>
  <c r="AV1652" i="3"/>
  <c r="AT1652" i="3"/>
  <c r="AU1652" i="3"/>
  <c r="AT1397" i="3"/>
  <c r="AU1397" i="3"/>
  <c r="AV1397" i="3"/>
  <c r="BT675" i="3"/>
  <c r="CD675" i="3"/>
  <c r="BT642" i="3"/>
  <c r="CD642" i="3"/>
  <c r="AT1393" i="3"/>
  <c r="AU1393" i="3"/>
  <c r="AV1393" i="3"/>
  <c r="BT851" i="3"/>
  <c r="CD851" i="3"/>
  <c r="AU1266" i="3"/>
  <c r="AV1266" i="3"/>
  <c r="AT1266" i="3"/>
  <c r="AT307" i="3"/>
  <c r="AU307" i="3"/>
  <c r="AV307" i="3"/>
  <c r="AU1697" i="3"/>
  <c r="AV1697" i="3"/>
  <c r="AT1697" i="3"/>
  <c r="CE633" i="3"/>
  <c r="BU633" i="3"/>
  <c r="CF633" i="3"/>
  <c r="BC633" i="3"/>
  <c r="CC99" i="3"/>
  <c r="BS99" i="3"/>
  <c r="CC79" i="3"/>
  <c r="BS79" i="3"/>
  <c r="AV1597" i="3"/>
  <c r="AT1597" i="3"/>
  <c r="AU1597" i="3"/>
  <c r="BS1278" i="3"/>
  <c r="CC1278" i="3"/>
  <c r="AU1111" i="3"/>
  <c r="AV1111" i="3"/>
  <c r="AT1111" i="3"/>
  <c r="AZ721" i="3"/>
  <c r="AY721" i="3"/>
  <c r="BS1660" i="3"/>
  <c r="CC1660" i="3"/>
  <c r="CE879" i="3"/>
  <c r="BU879" i="3"/>
  <c r="CF879" i="3"/>
  <c r="BC879" i="3"/>
  <c r="BS256" i="3"/>
  <c r="CC256" i="3"/>
  <c r="CC892" i="3"/>
  <c r="BS892" i="3"/>
  <c r="AW1458" i="3"/>
  <c r="AX1458" i="3"/>
  <c r="BT1454" i="3"/>
  <c r="CD1454" i="3"/>
  <c r="BT1019" i="3"/>
  <c r="CD1019" i="3"/>
  <c r="AZ1406" i="3"/>
  <c r="AY1406" i="3"/>
  <c r="BT1253" i="3"/>
  <c r="CD1253" i="3"/>
  <c r="CC549" i="3"/>
  <c r="BS549" i="3"/>
  <c r="BS1209" i="3"/>
  <c r="CC1209" i="3"/>
  <c r="AT856" i="3"/>
  <c r="AU856" i="3"/>
  <c r="AV856" i="3"/>
  <c r="AT399" i="3"/>
  <c r="AU399" i="3"/>
  <c r="AV399" i="3"/>
  <c r="AT1353" i="3"/>
  <c r="AU1353" i="3"/>
  <c r="AV1353" i="3"/>
  <c r="BS1534" i="3"/>
  <c r="CC1534" i="3"/>
  <c r="BT1642" i="3"/>
  <c r="CD1642" i="3"/>
  <c r="BT613" i="3"/>
  <c r="CD613" i="3"/>
  <c r="CC451" i="3"/>
  <c r="BS451" i="3"/>
  <c r="AZ683" i="3"/>
  <c r="AY683" i="3"/>
  <c r="AZ811" i="3"/>
  <c r="AY811" i="3"/>
  <c r="BT1518" i="3"/>
  <c r="CD1518" i="3"/>
  <c r="AT1136" i="3"/>
  <c r="AU1136" i="3"/>
  <c r="AV1136" i="3"/>
  <c r="AT950" i="3"/>
  <c r="AU950" i="3"/>
  <c r="AV950" i="3"/>
  <c r="BS1419" i="3"/>
  <c r="CC1419" i="3"/>
  <c r="AT200" i="3"/>
  <c r="AU200" i="3"/>
  <c r="AV200" i="3"/>
  <c r="CC1559" i="3"/>
  <c r="BS1559" i="3"/>
  <c r="CD406" i="3"/>
  <c r="BT406" i="3"/>
  <c r="CC768" i="3"/>
  <c r="BS768" i="3"/>
  <c r="BT1624" i="3"/>
  <c r="CD1624" i="3"/>
  <c r="BS562" i="3"/>
  <c r="CC562" i="3"/>
  <c r="BS592" i="3"/>
  <c r="CC592" i="3"/>
  <c r="CE695" i="3"/>
  <c r="BU695" i="3"/>
  <c r="CF695" i="3"/>
  <c r="BC695" i="3"/>
  <c r="CC822" i="3"/>
  <c r="BS822" i="3"/>
  <c r="AW1434" i="3"/>
  <c r="AX1434" i="3"/>
  <c r="CC139" i="3"/>
  <c r="BS139" i="3"/>
  <c r="CC469" i="3"/>
  <c r="BS469" i="3"/>
  <c r="AW1307" i="3"/>
  <c r="AX1307" i="3"/>
  <c r="AU1230" i="3"/>
  <c r="AV1230" i="3"/>
  <c r="AT1230" i="3"/>
  <c r="AZ745" i="3"/>
  <c r="AY745" i="3"/>
  <c r="BT1041" i="3"/>
  <c r="CD1041" i="3"/>
  <c r="CC77" i="3"/>
  <c r="BS77" i="3"/>
  <c r="BS837" i="3"/>
  <c r="CC837" i="3"/>
  <c r="AT1537" i="3"/>
  <c r="AU1537" i="3"/>
  <c r="AV1537" i="3"/>
  <c r="BS112" i="3"/>
  <c r="CC112" i="3"/>
  <c r="BS1429" i="3"/>
  <c r="CC1429" i="3"/>
  <c r="BS68" i="3"/>
  <c r="CC68" i="3"/>
  <c r="AT379" i="3"/>
  <c r="AU379" i="3"/>
  <c r="AV379" i="3"/>
  <c r="AX1527" i="3"/>
  <c r="AW1527" i="3"/>
  <c r="CC349" i="3"/>
  <c r="BS349" i="3"/>
  <c r="BS1232" i="3"/>
  <c r="CC1232" i="3"/>
  <c r="CC319" i="3"/>
  <c r="BS319" i="3"/>
  <c r="AT1535" i="3"/>
  <c r="AU1535" i="3"/>
  <c r="AV1535" i="3"/>
  <c r="AW1643" i="3"/>
  <c r="AX1643" i="3"/>
  <c r="AZ883" i="3"/>
  <c r="AY883" i="3"/>
  <c r="CC1217" i="3"/>
  <c r="BS1217" i="3"/>
  <c r="BT1428" i="3"/>
  <c r="CD1428" i="3"/>
  <c r="BT1775" i="3"/>
  <c r="CD1775" i="3"/>
  <c r="AU480" i="3"/>
  <c r="AV480" i="3"/>
  <c r="AT480" i="3"/>
  <c r="AU1699" i="3"/>
  <c r="AV1699" i="3"/>
  <c r="AT1699" i="3"/>
  <c r="BS344" i="3"/>
  <c r="CC344" i="3"/>
  <c r="BS580" i="3"/>
  <c r="CC580" i="3"/>
  <c r="AX1329" i="3"/>
  <c r="AW1329" i="3"/>
  <c r="BT1681" i="3"/>
  <c r="CD1681" i="3"/>
  <c r="AT431" i="3"/>
  <c r="AV431" i="3"/>
  <c r="AU431" i="3"/>
  <c r="BS1084" i="3"/>
  <c r="CC1084" i="3"/>
  <c r="CC1462" i="3"/>
  <c r="BS1462" i="3"/>
  <c r="AW601" i="3"/>
  <c r="AX601" i="3"/>
  <c r="AU1272" i="3"/>
  <c r="AV1272" i="3"/>
  <c r="AT1272" i="3"/>
  <c r="AT535" i="3"/>
  <c r="AU535" i="3"/>
  <c r="AV535" i="3"/>
  <c r="BS827" i="3"/>
  <c r="CC827" i="3"/>
  <c r="AT742" i="3"/>
  <c r="AU742" i="3"/>
  <c r="AV742" i="3"/>
  <c r="AT1158" i="3"/>
  <c r="AU1158" i="3"/>
  <c r="AV1158" i="3"/>
  <c r="AW1573" i="3"/>
  <c r="AX1573" i="3"/>
  <c r="BT1498" i="3"/>
  <c r="CD1498" i="3"/>
  <c r="BS1425" i="3"/>
  <c r="CC1425" i="3"/>
  <c r="BT671" i="3"/>
  <c r="CD671" i="3"/>
  <c r="BT1634" i="3"/>
  <c r="CD1634" i="3"/>
  <c r="BS598" i="3"/>
  <c r="CC598" i="3"/>
  <c r="BS1062" i="3"/>
  <c r="CC1062" i="3"/>
  <c r="BT1628" i="3"/>
  <c r="CD1628" i="3"/>
  <c r="CC521" i="3"/>
  <c r="BS521" i="3"/>
  <c r="AY405" i="3"/>
  <c r="AZ405" i="3"/>
  <c r="AT1231" i="3"/>
  <c r="AV1231" i="3"/>
  <c r="AU1231" i="3"/>
  <c r="BS1306" i="3"/>
  <c r="CC1306" i="3"/>
  <c r="CC157" i="3"/>
  <c r="BS157" i="3"/>
  <c r="AW1748" i="3"/>
  <c r="AX1748" i="3"/>
  <c r="BS530" i="3"/>
  <c r="CC530" i="3"/>
  <c r="CC890" i="3"/>
  <c r="BS890" i="3"/>
  <c r="AT194" i="3"/>
  <c r="AU194" i="3"/>
  <c r="AV194" i="3"/>
  <c r="CC700" i="3"/>
  <c r="BS700" i="3"/>
  <c r="AT840" i="3"/>
  <c r="AU840" i="3"/>
  <c r="AV840" i="3"/>
  <c r="BS396" i="3"/>
  <c r="CC396" i="3"/>
  <c r="BS1125" i="3"/>
  <c r="CC1125" i="3"/>
  <c r="AW1750" i="3"/>
  <c r="AX1750" i="3"/>
  <c r="BS955" i="3"/>
  <c r="CC955" i="3"/>
  <c r="AV1396" i="3"/>
  <c r="AT1396" i="3"/>
  <c r="AU1396" i="3"/>
  <c r="BS1060" i="3"/>
  <c r="CC1060" i="3"/>
  <c r="AW607" i="3"/>
  <c r="AX607" i="3"/>
  <c r="AT1345" i="3"/>
  <c r="AU1345" i="3"/>
  <c r="AV1345" i="3"/>
  <c r="AT1549" i="3"/>
  <c r="AU1549" i="3"/>
  <c r="AV1549" i="3"/>
  <c r="AT1150" i="3"/>
  <c r="AU1150" i="3"/>
  <c r="AV1150" i="3"/>
  <c r="CE614" i="3"/>
  <c r="BU614" i="3"/>
  <c r="CF614" i="3"/>
  <c r="BC614" i="3"/>
  <c r="AZ803" i="3"/>
  <c r="AY803" i="3"/>
  <c r="AT43" i="3"/>
  <c r="AU43" i="3"/>
  <c r="AV43" i="3"/>
  <c r="CE877" i="3"/>
  <c r="BU877" i="3"/>
  <c r="CF877" i="3"/>
  <c r="BC877" i="3"/>
  <c r="BS1314" i="3"/>
  <c r="CC1314" i="3"/>
  <c r="CC393" i="3"/>
  <c r="BS393" i="3"/>
  <c r="AZ767" i="3"/>
  <c r="AY767" i="3"/>
  <c r="BT1620" i="3"/>
  <c r="CD1620" i="3"/>
  <c r="CC1156" i="3"/>
  <c r="BS1156" i="3"/>
  <c r="BS424" i="3"/>
  <c r="CC424" i="3"/>
  <c r="BS1581" i="3"/>
  <c r="CC1581" i="3"/>
  <c r="BS1115" i="3"/>
  <c r="CC1115" i="3"/>
  <c r="AW1291" i="3"/>
  <c r="AX1291" i="3"/>
  <c r="CE737" i="3"/>
  <c r="BU737" i="3"/>
  <c r="CF737" i="3"/>
  <c r="BC737" i="3"/>
  <c r="AU1133" i="3"/>
  <c r="AV1133" i="3"/>
  <c r="AT1133" i="3"/>
  <c r="AT908" i="3"/>
  <c r="AU908" i="3"/>
  <c r="AV908" i="3"/>
  <c r="BU1673" i="3"/>
  <c r="CF1673" i="3"/>
  <c r="BC1673" i="3"/>
  <c r="CE1673" i="3"/>
  <c r="CC151" i="3"/>
  <c r="BS151" i="3"/>
  <c r="CC870" i="3"/>
  <c r="BS870" i="3"/>
  <c r="BS1244" i="3"/>
  <c r="CC1244" i="3"/>
  <c r="AT1557" i="3"/>
  <c r="AU1557" i="3"/>
  <c r="AV1557" i="3"/>
  <c r="AT289" i="3"/>
  <c r="AU289" i="3"/>
  <c r="AV289" i="3"/>
  <c r="BS1378" i="3"/>
  <c r="CC1378" i="3"/>
  <c r="BT667" i="3"/>
  <c r="CD667" i="3"/>
  <c r="CE795" i="3"/>
  <c r="BU795" i="3"/>
  <c r="CF795" i="3"/>
  <c r="BC795" i="3"/>
  <c r="BU838" i="3"/>
  <c r="CF838" i="3"/>
  <c r="BC838" i="3"/>
  <c r="CE838" i="3"/>
  <c r="CC1184" i="3"/>
  <c r="BS1184" i="3"/>
  <c r="AV1530" i="3"/>
  <c r="AT1530" i="3"/>
  <c r="AU1530" i="3"/>
  <c r="CC752" i="3"/>
  <c r="BS752" i="3"/>
  <c r="AT987" i="3"/>
  <c r="AU987" i="3"/>
  <c r="AV987" i="3"/>
  <c r="AV1656" i="3"/>
  <c r="AT1656" i="3"/>
  <c r="AU1656" i="3"/>
  <c r="AV350" i="3"/>
  <c r="AT350" i="3"/>
  <c r="AU350" i="3"/>
  <c r="AZ807" i="3"/>
  <c r="AY807" i="3"/>
  <c r="AV963" i="3"/>
  <c r="AT963" i="3"/>
  <c r="AU963" i="3"/>
  <c r="AW1412" i="3"/>
  <c r="AX1412" i="3"/>
  <c r="CC1164" i="3"/>
  <c r="BS1164" i="3"/>
  <c r="AU1318" i="3"/>
  <c r="AV1318" i="3"/>
  <c r="AT1318" i="3"/>
  <c r="CC459" i="3"/>
  <c r="BS459" i="3"/>
  <c r="AV1334" i="3"/>
  <c r="AU1334" i="3"/>
  <c r="AT1334" i="3"/>
  <c r="BS1601" i="3"/>
  <c r="CC1601" i="3"/>
  <c r="CC363" i="3"/>
  <c r="BS363" i="3"/>
  <c r="BS1668" i="3"/>
  <c r="CC1668" i="3"/>
  <c r="AT41" i="3"/>
  <c r="AU41" i="3"/>
  <c r="AV41" i="3"/>
  <c r="BS472" i="3"/>
  <c r="CC472" i="3"/>
  <c r="AU1413" i="3"/>
  <c r="AV1413" i="3"/>
  <c r="AT1413" i="3"/>
  <c r="AX1025" i="3"/>
  <c r="AW1025" i="3"/>
  <c r="AU84" i="3"/>
  <c r="AV84" i="3"/>
  <c r="AT84" i="3"/>
  <c r="AT766" i="3"/>
  <c r="AU766" i="3"/>
  <c r="AV766" i="3"/>
  <c r="BS1467" i="3"/>
  <c r="CC1467" i="3"/>
  <c r="BS178" i="3"/>
  <c r="CC178" i="3"/>
  <c r="AV1370" i="3"/>
  <c r="AT1370" i="3"/>
  <c r="AU1370" i="3"/>
  <c r="CC461" i="3"/>
  <c r="BS461" i="3"/>
  <c r="CC569" i="3"/>
  <c r="BS569" i="3"/>
  <c r="BT640" i="3"/>
  <c r="CD640" i="3"/>
  <c r="AU1203" i="3"/>
  <c r="AV1203" i="3"/>
  <c r="AT1203" i="3"/>
  <c r="AT1665" i="3"/>
  <c r="AV1665" i="3"/>
  <c r="AU1665" i="3"/>
  <c r="AZ205" i="3"/>
  <c r="AY205" i="3"/>
  <c r="AT206" i="3"/>
  <c r="AU206" i="3"/>
  <c r="AV206" i="3"/>
  <c r="AT728" i="3"/>
  <c r="AU728" i="3"/>
  <c r="AV728" i="3"/>
  <c r="AW645" i="3"/>
  <c r="AX645" i="3"/>
  <c r="AT210" i="3"/>
  <c r="AU210" i="3"/>
  <c r="AV210" i="3"/>
  <c r="CE899" i="3"/>
  <c r="BU899" i="3"/>
  <c r="CF899" i="3"/>
  <c r="BC899" i="3"/>
  <c r="CC1371" i="3"/>
  <c r="BS1371" i="3"/>
  <c r="AU512" i="3"/>
  <c r="AV512" i="3"/>
  <c r="AT512" i="3"/>
  <c r="AT1692" i="3"/>
  <c r="AV1692" i="3"/>
  <c r="AU1692" i="3"/>
  <c r="BS1475" i="3"/>
  <c r="CC1475" i="3"/>
  <c r="BT673" i="3"/>
  <c r="CD673" i="3"/>
  <c r="AW1478" i="3"/>
  <c r="AX1478" i="3"/>
  <c r="AT1122" i="3"/>
  <c r="AU1122" i="3"/>
  <c r="AV1122" i="3"/>
  <c r="CC563" i="3"/>
  <c r="BS563" i="3"/>
  <c r="CC960" i="3"/>
  <c r="BS960" i="3"/>
  <c r="BS338" i="3"/>
  <c r="CC338" i="3"/>
  <c r="BS590" i="3"/>
  <c r="CC590" i="3"/>
  <c r="BS1615" i="3"/>
  <c r="CC1615" i="3"/>
  <c r="BS124" i="3"/>
  <c r="CC124" i="3"/>
  <c r="CC694" i="3"/>
  <c r="BS694" i="3"/>
  <c r="AX1021" i="3"/>
  <c r="AW1021" i="3"/>
  <c r="AW1430" i="3"/>
  <c r="AX1430" i="3"/>
  <c r="BT1033" i="3"/>
  <c r="CD1033" i="3"/>
  <c r="BT1061" i="3"/>
  <c r="CD1061" i="3"/>
  <c r="AV1757" i="3"/>
  <c r="AT1757" i="3"/>
  <c r="AU1757" i="3"/>
  <c r="BS566" i="3"/>
  <c r="CC566" i="3"/>
  <c r="BS1163" i="3"/>
  <c r="CC1163" i="3"/>
  <c r="CC547" i="3"/>
  <c r="BS547" i="3"/>
  <c r="CC682" i="3"/>
  <c r="BS682" i="3"/>
  <c r="CC810" i="3"/>
  <c r="BS810" i="3"/>
  <c r="BT1320" i="3"/>
  <c r="CD1320" i="3"/>
  <c r="BU1612" i="3"/>
  <c r="CF1612" i="3"/>
  <c r="BC1612" i="3"/>
  <c r="CE1612" i="3"/>
  <c r="CC173" i="3"/>
  <c r="BS173" i="3"/>
  <c r="BT1069" i="3"/>
  <c r="CD1069" i="3"/>
  <c r="BS1761" i="3"/>
  <c r="CC1761" i="3"/>
  <c r="CC471" i="3"/>
  <c r="BS471" i="3"/>
  <c r="BS528" i="3"/>
  <c r="CC528" i="3"/>
  <c r="BS308" i="3"/>
  <c r="CC308" i="3"/>
  <c r="AW1103" i="3"/>
  <c r="AX1103" i="3"/>
  <c r="AT257" i="3"/>
  <c r="AU257" i="3"/>
  <c r="AV257" i="3"/>
  <c r="CE1096" i="3"/>
  <c r="BU1096" i="3"/>
  <c r="CF1096" i="3"/>
  <c r="BC1096" i="3"/>
  <c r="AW1100" i="3"/>
  <c r="AX1100" i="3"/>
  <c r="AV1076" i="3"/>
  <c r="AT1076" i="3"/>
  <c r="AU1076" i="3"/>
  <c r="CC910" i="3"/>
  <c r="BS910" i="3"/>
  <c r="CC1194" i="3"/>
  <c r="BS1194" i="3"/>
  <c r="AZ1675" i="3"/>
  <c r="AY1675" i="3"/>
  <c r="AV310" i="3"/>
  <c r="AT310" i="3"/>
  <c r="AU310" i="3"/>
  <c r="AZ897" i="3"/>
  <c r="AY897" i="3"/>
  <c r="CC1134" i="3"/>
  <c r="BS1134" i="3"/>
  <c r="AV199" i="3"/>
  <c r="AT199" i="3"/>
  <c r="AU199" i="3"/>
  <c r="AU1417" i="3"/>
  <c r="AV1417" i="3"/>
  <c r="AT1417" i="3"/>
  <c r="AX1077" i="3"/>
  <c r="AW1077" i="3"/>
  <c r="CE787" i="3"/>
  <c r="BU787" i="3"/>
  <c r="CF787" i="3"/>
  <c r="BC787" i="3"/>
  <c r="CE925" i="3"/>
  <c r="BU925" i="3"/>
  <c r="CF925" i="3"/>
  <c r="BC925" i="3"/>
  <c r="AZ783" i="3"/>
  <c r="AY783" i="3"/>
  <c r="AT1204" i="3"/>
  <c r="AU1204" i="3"/>
  <c r="AV1204" i="3"/>
  <c r="AU1477" i="3"/>
  <c r="AV1477" i="3"/>
  <c r="AT1477" i="3"/>
  <c r="BS440" i="3"/>
  <c r="CC440" i="3"/>
  <c r="AX668" i="3"/>
  <c r="AW668" i="3"/>
  <c r="BS1678" i="3"/>
  <c r="CC1678" i="3"/>
  <c r="CC169" i="3"/>
  <c r="BS169" i="3"/>
  <c r="AW1273" i="3"/>
  <c r="AX1273" i="3"/>
  <c r="BS1149" i="3"/>
  <c r="CC1149" i="3"/>
  <c r="BS1356" i="3"/>
  <c r="CC1356" i="3"/>
  <c r="CC103" i="3"/>
  <c r="BS103" i="3"/>
  <c r="BT848" i="3"/>
  <c r="CD848" i="3"/>
  <c r="AU104" i="3"/>
  <c r="AV104" i="3"/>
  <c r="AT104" i="3"/>
  <c r="AT886" i="3"/>
  <c r="AU886" i="3"/>
  <c r="AV886" i="3"/>
  <c r="AT1663" i="3"/>
  <c r="AU1663" i="3"/>
  <c r="AV1663" i="3"/>
  <c r="AU1107" i="3"/>
  <c r="AV1107" i="3"/>
  <c r="AT1107" i="3"/>
  <c r="AZ1468" i="3"/>
  <c r="AY1468" i="3"/>
  <c r="AU430" i="3"/>
  <c r="AV430" i="3"/>
  <c r="AT430" i="3"/>
  <c r="BS106" i="3"/>
  <c r="CC106" i="3"/>
  <c r="AV1544" i="3"/>
  <c r="AT1544" i="3"/>
  <c r="AU1544" i="3"/>
  <c r="AU1212" i="3"/>
  <c r="AT1212" i="3"/>
  <c r="AV1212" i="3"/>
  <c r="AV386" i="3"/>
  <c r="AT386" i="3"/>
  <c r="AU386" i="3"/>
  <c r="BS20" i="3"/>
  <c r="CC20" i="3"/>
  <c r="BS1505" i="3"/>
  <c r="CC1505" i="3"/>
  <c r="AW1496" i="3"/>
  <c r="AX1496" i="3"/>
  <c r="CC81" i="3"/>
  <c r="BS81" i="3"/>
  <c r="CC716" i="3"/>
  <c r="BS716" i="3"/>
  <c r="BS252" i="3"/>
  <c r="CC252" i="3"/>
  <c r="AV1664" i="3"/>
  <c r="AT1664" i="3"/>
  <c r="AU1664" i="3"/>
  <c r="BU1400" i="3"/>
  <c r="CF1400" i="3"/>
  <c r="BC1400" i="3"/>
  <c r="CE1400" i="3"/>
  <c r="AV348" i="3"/>
  <c r="AT348" i="3"/>
  <c r="AU348" i="3"/>
  <c r="AW1313" i="3"/>
  <c r="AX1313" i="3"/>
  <c r="BS1689" i="3"/>
  <c r="CC1689" i="3"/>
  <c r="BS158" i="3"/>
  <c r="CC158" i="3"/>
  <c r="BS568" i="3"/>
  <c r="CC568" i="3"/>
  <c r="AW1323" i="3"/>
  <c r="AX1323" i="3"/>
  <c r="BS1672" i="3"/>
  <c r="CC1672" i="3"/>
  <c r="BS364" i="3"/>
  <c r="CC364" i="3"/>
  <c r="CE1213" i="3"/>
  <c r="BU1213" i="3"/>
  <c r="CF1213" i="3"/>
  <c r="BC1213" i="3"/>
  <c r="AT750" i="3"/>
  <c r="AU750" i="3"/>
  <c r="AV750" i="3"/>
  <c r="BS1701" i="3"/>
  <c r="CC1701" i="3"/>
  <c r="BS130" i="3"/>
  <c r="CC130" i="3"/>
  <c r="BS1354" i="3"/>
  <c r="CC1354" i="3"/>
  <c r="BS398" i="3"/>
  <c r="CC398" i="3"/>
  <c r="AW1452" i="3"/>
  <c r="AX1452" i="3"/>
  <c r="AT1160" i="3"/>
  <c r="AU1160" i="3"/>
  <c r="AV1160" i="3"/>
  <c r="AU1497" i="3"/>
  <c r="AV1497" i="3"/>
  <c r="AT1497" i="3"/>
  <c r="AV390" i="3"/>
  <c r="AT390" i="3"/>
  <c r="AU390" i="3"/>
  <c r="CC738" i="3"/>
  <c r="BS738" i="3"/>
  <c r="AT85" i="3"/>
  <c r="AU85" i="3"/>
  <c r="AV85" i="3"/>
  <c r="AT55" i="3"/>
  <c r="AU55" i="3"/>
  <c r="AV55" i="3"/>
  <c r="CC776" i="3"/>
  <c r="BS776" i="3"/>
  <c r="CE757" i="3"/>
  <c r="BU757" i="3"/>
  <c r="CF757" i="3"/>
  <c r="BC757" i="3"/>
  <c r="AX1063" i="3"/>
  <c r="AW1063" i="3"/>
  <c r="AV366" i="3"/>
  <c r="AT366" i="3"/>
  <c r="AU366" i="3"/>
  <c r="AW1112" i="3"/>
  <c r="AX1112" i="3"/>
  <c r="CC708" i="3"/>
  <c r="BS708" i="3"/>
  <c r="AT1661" i="3"/>
  <c r="AU1661" i="3"/>
  <c r="AV1661" i="3"/>
  <c r="AX658" i="3"/>
  <c r="AW658" i="3"/>
  <c r="BS201" i="3"/>
  <c r="CC201" i="3"/>
  <c r="CC1373" i="3"/>
  <c r="BS1373" i="3"/>
  <c r="BT680" i="3"/>
  <c r="CD680" i="3"/>
  <c r="AU86" i="3"/>
  <c r="AV86" i="3"/>
  <c r="AT86" i="3"/>
  <c r="AU456" i="3"/>
  <c r="AV456" i="3"/>
  <c r="AT456" i="3"/>
  <c r="AU558" i="3"/>
  <c r="AV558" i="3"/>
  <c r="AT558" i="3"/>
  <c r="BS248" i="3"/>
  <c r="CC248" i="3"/>
  <c r="AU1159" i="3"/>
  <c r="AV1159" i="3"/>
  <c r="AT1159" i="3"/>
  <c r="AT517" i="3"/>
  <c r="AU517" i="3"/>
  <c r="AV517" i="3"/>
  <c r="AU76" i="3"/>
  <c r="AV76" i="3"/>
  <c r="AT76" i="3"/>
  <c r="AW1321" i="3"/>
  <c r="AX1321" i="3"/>
  <c r="AW1436" i="3"/>
  <c r="AX1436" i="3"/>
  <c r="BT1001" i="3"/>
  <c r="CD1001" i="3"/>
  <c r="AV294" i="3"/>
  <c r="AT294" i="3"/>
  <c r="AU294" i="3"/>
  <c r="AU538" i="3"/>
  <c r="AV538" i="3"/>
  <c r="AT538" i="3"/>
  <c r="CC698" i="3"/>
  <c r="BS698" i="3"/>
  <c r="AW1106" i="3"/>
  <c r="AX1106" i="3"/>
  <c r="AW1513" i="3"/>
  <c r="AX1513" i="3"/>
  <c r="CE733" i="3"/>
  <c r="BU733" i="3"/>
  <c r="CF733" i="3"/>
  <c r="BC733" i="3"/>
  <c r="CC483" i="3"/>
  <c r="BS483" i="3"/>
  <c r="AX646" i="3"/>
  <c r="AW646" i="3"/>
  <c r="AT453" i="3"/>
  <c r="AU453" i="3"/>
  <c r="AV453" i="3"/>
  <c r="AU560" i="3"/>
  <c r="AV560" i="3"/>
  <c r="AT560" i="3"/>
  <c r="BT1749" i="3"/>
  <c r="CD1749" i="3"/>
  <c r="BT1071" i="3"/>
  <c r="CD1071" i="3"/>
  <c r="AV415" i="3"/>
  <c r="AU415" i="3"/>
  <c r="AT415" i="3"/>
  <c r="AZ903" i="3"/>
  <c r="AY903" i="3"/>
  <c r="AW1442" i="3"/>
  <c r="AX1442" i="3"/>
  <c r="AT341" i="3"/>
  <c r="AU341" i="3"/>
  <c r="AV341" i="3"/>
  <c r="CC1349" i="3"/>
  <c r="BS1349" i="3"/>
  <c r="BT1737" i="3"/>
  <c r="CD1737" i="3"/>
  <c r="AT926" i="3"/>
  <c r="AU926" i="3"/>
  <c r="AV926" i="3"/>
  <c r="AW1577" i="3"/>
  <c r="AX1577" i="3"/>
  <c r="BS1342" i="3"/>
  <c r="CC1342" i="3"/>
  <c r="AW1492" i="3"/>
  <c r="AX1492" i="3"/>
  <c r="CE881" i="3"/>
  <c r="BU881" i="3"/>
  <c r="CF881" i="3"/>
  <c r="BC881" i="3"/>
  <c r="BT845" i="3"/>
  <c r="CD845" i="3"/>
  <c r="AU1705" i="3"/>
  <c r="AV1705" i="3"/>
  <c r="AT1705" i="3"/>
  <c r="AW1626" i="3"/>
  <c r="AX1626" i="3"/>
  <c r="BS384" i="3"/>
  <c r="CC384" i="3"/>
  <c r="AU1493" i="3"/>
  <c r="AV1493" i="3"/>
  <c r="AT1493" i="3"/>
  <c r="AT179" i="3"/>
  <c r="AU179" i="3"/>
  <c r="AV179" i="3"/>
  <c r="AT551" i="3"/>
  <c r="AU551" i="3"/>
  <c r="AV551" i="3"/>
  <c r="CC89" i="3"/>
  <c r="BS89" i="3"/>
  <c r="CC357" i="3"/>
  <c r="BS357" i="3"/>
  <c r="AX1087" i="3"/>
  <c r="AW1087" i="3"/>
  <c r="AX662" i="3"/>
  <c r="AW662" i="3"/>
  <c r="AV232" i="3"/>
  <c r="AT232" i="3"/>
  <c r="AU232" i="3"/>
  <c r="BS56" i="3"/>
  <c r="CC56" i="3"/>
  <c r="BS184" i="3"/>
  <c r="CC184" i="3"/>
  <c r="CE1754" i="3"/>
  <c r="BU1754" i="3"/>
  <c r="CF1754" i="3"/>
  <c r="BC1754" i="3"/>
  <c r="BS408" i="3"/>
  <c r="CC408" i="3"/>
  <c r="BS1409" i="3"/>
  <c r="CC1409" i="3"/>
  <c r="BT647" i="3"/>
  <c r="CD647" i="3"/>
  <c r="CE889" i="3"/>
  <c r="BU889" i="3"/>
  <c r="CF889" i="3"/>
  <c r="BC889" i="3"/>
  <c r="CC1369" i="3"/>
  <c r="BS1369" i="3"/>
  <c r="BS1550" i="3"/>
  <c r="CC1550" i="3"/>
  <c r="BS90" i="3"/>
  <c r="CC90" i="3"/>
  <c r="AT587" i="3"/>
  <c r="AU587" i="3"/>
  <c r="AV587" i="3"/>
  <c r="BS254" i="3"/>
  <c r="CC254" i="3"/>
  <c r="BS839" i="3"/>
  <c r="CC839" i="3"/>
  <c r="AT973" i="3"/>
  <c r="AU973" i="3"/>
  <c r="AV973" i="3"/>
  <c r="CC1543" i="3"/>
  <c r="BS1543" i="3"/>
  <c r="AW1104" i="3"/>
  <c r="AX1104" i="3"/>
  <c r="BS594" i="3"/>
  <c r="CC594" i="3"/>
  <c r="CC858" i="3"/>
  <c r="BS858" i="3"/>
  <c r="AZ875" i="3"/>
  <c r="AY875" i="3"/>
  <c r="AV1344" i="3"/>
  <c r="AT1344" i="3"/>
  <c r="AU1344" i="3"/>
  <c r="AT964" i="3"/>
  <c r="AU964" i="3"/>
  <c r="AV964" i="3"/>
  <c r="CC155" i="3"/>
  <c r="BS155" i="3"/>
  <c r="BT1275" i="3"/>
  <c r="CD1275" i="3"/>
  <c r="AT545" i="3"/>
  <c r="AU545" i="3"/>
  <c r="AV545" i="3"/>
  <c r="AT455" i="3"/>
  <c r="AU455" i="3"/>
  <c r="AV455" i="3"/>
  <c r="AZ761" i="3"/>
  <c r="AY761" i="3"/>
  <c r="AT981" i="3"/>
  <c r="AU981" i="3"/>
  <c r="AV981" i="3"/>
  <c r="BS372" i="3"/>
  <c r="CC372" i="3"/>
  <c r="CC95" i="3"/>
  <c r="BS95" i="3"/>
  <c r="AT1553" i="3"/>
  <c r="AU1553" i="3"/>
  <c r="AV1553" i="3"/>
  <c r="AU128" i="3"/>
  <c r="AV128" i="3"/>
  <c r="AT128" i="3"/>
  <c r="AU174" i="3"/>
  <c r="AV174" i="3"/>
  <c r="AT174" i="3"/>
  <c r="CC1710" i="3"/>
  <c r="BS1710" i="3"/>
  <c r="BU237" i="3"/>
  <c r="CF237" i="3"/>
  <c r="BC237" i="3"/>
  <c r="CE237" i="3"/>
  <c r="AW1738" i="3"/>
  <c r="AX1738" i="3"/>
  <c r="AW1303" i="3"/>
  <c r="AX1303" i="3"/>
  <c r="BS214" i="3"/>
  <c r="CC214" i="3"/>
  <c r="CC962" i="3"/>
  <c r="BS962" i="3"/>
  <c r="AT1375" i="3"/>
  <c r="AU1375" i="3"/>
  <c r="AV1375" i="3"/>
  <c r="AT1208" i="3"/>
  <c r="AU1208" i="3"/>
  <c r="AV1208" i="3"/>
  <c r="BS306" i="3"/>
  <c r="CC306" i="3"/>
  <c r="AU554" i="3"/>
  <c r="AV554" i="3"/>
  <c r="AT554" i="3"/>
  <c r="AT786" i="3"/>
  <c r="AU786" i="3"/>
  <c r="AV786" i="3"/>
  <c r="CC1600" i="3"/>
  <c r="BS1600" i="3"/>
  <c r="AZ741" i="3"/>
  <c r="AY741" i="3"/>
  <c r="AT1649" i="3"/>
  <c r="AU1649" i="3"/>
  <c r="AV1649" i="3"/>
  <c r="BS947" i="3"/>
  <c r="CC947" i="3"/>
  <c r="AV286" i="3"/>
  <c r="AT286" i="3"/>
  <c r="AU286" i="3"/>
  <c r="AU450" i="3"/>
  <c r="AV450" i="3"/>
  <c r="AT450" i="3"/>
  <c r="AV1056" i="3"/>
  <c r="AT1056" i="3"/>
  <c r="AU1056" i="3"/>
  <c r="CC285" i="3"/>
  <c r="BS285" i="3"/>
  <c r="AT788" i="3"/>
  <c r="AU788" i="3"/>
  <c r="AV788" i="3"/>
  <c r="BS1741" i="3"/>
  <c r="CC1741" i="3"/>
  <c r="AY325" i="3"/>
  <c r="AZ325" i="3"/>
  <c r="CC293" i="3"/>
  <c r="BS293" i="3"/>
  <c r="AU70" i="3"/>
  <c r="AV70" i="3"/>
  <c r="AT70" i="3"/>
  <c r="AU552" i="3"/>
  <c r="AV552" i="3"/>
  <c r="AT552" i="3"/>
  <c r="BS1471" i="3"/>
  <c r="CC1471" i="3"/>
  <c r="AU1637" i="3"/>
  <c r="AV1637" i="3"/>
  <c r="AT1637" i="3"/>
  <c r="BS1143" i="3"/>
  <c r="CC1143" i="3"/>
  <c r="AW1508" i="3"/>
  <c r="AX1508" i="3"/>
  <c r="AT463" i="3"/>
  <c r="AU463" i="3"/>
  <c r="AV463" i="3"/>
  <c r="BS1441" i="3"/>
  <c r="CC1441" i="3"/>
  <c r="BS1078" i="3"/>
  <c r="CC1078" i="3"/>
  <c r="AV1603" i="3"/>
  <c r="AT1603" i="3"/>
  <c r="AU1603" i="3"/>
  <c r="BS322" i="3"/>
  <c r="CC322" i="3"/>
  <c r="AU570" i="3"/>
  <c r="AV570" i="3"/>
  <c r="AT570" i="3"/>
  <c r="AT1215" i="3"/>
  <c r="AV1215" i="3"/>
  <c r="AU1215" i="3"/>
  <c r="AZ749" i="3"/>
  <c r="AY749" i="3"/>
  <c r="BS260" i="3"/>
  <c r="CC260" i="3"/>
  <c r="BS476" i="3"/>
  <c r="CC476" i="3"/>
  <c r="BS1153" i="3"/>
  <c r="CC1153" i="3"/>
  <c r="CC1547" i="3"/>
  <c r="BS1547" i="3"/>
  <c r="AT529" i="3"/>
  <c r="AU529" i="3"/>
  <c r="AV529" i="3"/>
  <c r="AX1031" i="3"/>
  <c r="AW1031" i="3"/>
  <c r="AU1173" i="3"/>
  <c r="AV1173" i="3"/>
  <c r="AT1173" i="3"/>
  <c r="BT1247" i="3"/>
  <c r="CD1247" i="3"/>
  <c r="BT1490" i="3"/>
  <c r="CD1490" i="3"/>
  <c r="AW605" i="3"/>
  <c r="AX605" i="3"/>
  <c r="AX644" i="3"/>
  <c r="AW644" i="3"/>
  <c r="CC864" i="3"/>
  <c r="BS864" i="3"/>
  <c r="BT1570" i="3"/>
  <c r="CD1570" i="3"/>
  <c r="BT1456" i="3"/>
  <c r="CD1456" i="3"/>
  <c r="AV35" i="3"/>
  <c r="AT35" i="3"/>
  <c r="AU35" i="3"/>
  <c r="AU414" i="3"/>
  <c r="AT414" i="3"/>
  <c r="AV414" i="3"/>
  <c r="CC539" i="3"/>
  <c r="BS539" i="3"/>
  <c r="AW1753" i="3"/>
  <c r="AX1753" i="3"/>
  <c r="AT131" i="3"/>
  <c r="AU131" i="3"/>
  <c r="AV131" i="3"/>
  <c r="AT217" i="3"/>
  <c r="AU217" i="3"/>
  <c r="AV217" i="3"/>
  <c r="BS1635" i="3"/>
  <c r="CC1635" i="3"/>
  <c r="BS1246" i="3"/>
  <c r="CC1246" i="3"/>
  <c r="AZ689" i="3"/>
  <c r="AY689" i="3"/>
  <c r="AZ817" i="3"/>
  <c r="AY817" i="3"/>
  <c r="AZ911" i="3"/>
  <c r="AY911" i="3"/>
  <c r="AT860" i="3"/>
  <c r="AU860" i="3"/>
  <c r="AV860" i="3"/>
  <c r="AW1517" i="3"/>
  <c r="AX1517" i="3"/>
  <c r="BT1747" i="3"/>
  <c r="CD1747" i="3"/>
  <c r="BT1317" i="3"/>
  <c r="CD1317" i="3"/>
  <c r="CC1718" i="3"/>
  <c r="BS1718" i="3"/>
  <c r="AU1137" i="3"/>
  <c r="AV1137" i="3"/>
  <c r="AT1137" i="3"/>
  <c r="BT1081" i="3"/>
  <c r="CD1081" i="3"/>
  <c r="CC1385" i="3"/>
  <c r="BS1385" i="3"/>
  <c r="AV1566" i="3"/>
  <c r="AT1566" i="3"/>
  <c r="AU1566" i="3"/>
  <c r="AT275" i="3"/>
  <c r="AU275" i="3"/>
  <c r="AV275" i="3"/>
  <c r="CE209" i="3"/>
  <c r="BU209" i="3"/>
  <c r="CF209" i="3"/>
  <c r="BC209" i="3"/>
  <c r="AZ779" i="3"/>
  <c r="AY779" i="3"/>
  <c r="BS1451" i="3"/>
  <c r="CC1451" i="3"/>
  <c r="AT1608" i="3"/>
  <c r="AU1608" i="3"/>
  <c r="AV1608" i="3"/>
  <c r="AT467" i="3"/>
  <c r="AU467" i="3"/>
  <c r="AV467" i="3"/>
  <c r="AT800" i="3"/>
  <c r="AU800" i="3"/>
  <c r="AV800" i="3"/>
  <c r="AT906" i="3"/>
  <c r="AU906" i="3"/>
  <c r="AV906" i="3"/>
  <c r="CC525" i="3"/>
  <c r="BS525" i="3"/>
  <c r="CE791" i="3"/>
  <c r="BU791" i="3"/>
  <c r="CF791" i="3"/>
  <c r="BC791" i="3"/>
  <c r="CE923" i="3"/>
  <c r="BU923" i="3"/>
  <c r="CF923" i="3"/>
  <c r="BC923" i="3"/>
  <c r="CC1395" i="3"/>
  <c r="BS1395" i="3"/>
  <c r="AV1599" i="3"/>
  <c r="AT1599" i="3"/>
  <c r="AU1599" i="3"/>
  <c r="CC1180" i="3"/>
  <c r="BS1180" i="3"/>
  <c r="CC107" i="3"/>
  <c r="BS107" i="3"/>
  <c r="AW1736" i="3"/>
  <c r="AX1736" i="3"/>
  <c r="AX664" i="3"/>
  <c r="AW664" i="3"/>
  <c r="AU1401" i="3"/>
  <c r="AV1401" i="3"/>
  <c r="AT1401" i="3"/>
  <c r="CE713" i="3"/>
  <c r="BU713" i="3"/>
  <c r="CF713" i="3"/>
  <c r="BC713" i="3"/>
  <c r="CC445" i="3"/>
  <c r="BS445" i="3"/>
  <c r="AT175" i="3"/>
  <c r="AU175" i="3"/>
  <c r="AV175" i="3"/>
  <c r="AZ615" i="3"/>
  <c r="AY615" i="3"/>
  <c r="AW1494" i="3"/>
  <c r="AX1494" i="3"/>
  <c r="AU80" i="3"/>
  <c r="AV80" i="3"/>
  <c r="AT80" i="3"/>
  <c r="AY828" i="3"/>
  <c r="AZ828" i="3"/>
  <c r="AW1438" i="3"/>
  <c r="AX1438" i="3"/>
  <c r="AU1264" i="3"/>
  <c r="AV1264" i="3"/>
  <c r="AT1264" i="3"/>
  <c r="CC251" i="3"/>
  <c r="BS251" i="3"/>
  <c r="BT1768" i="3"/>
  <c r="CD1768" i="3"/>
  <c r="CC634" i="3"/>
  <c r="BS634" i="3"/>
  <c r="AU164" i="3"/>
  <c r="AV164" i="3"/>
  <c r="AT164" i="3"/>
  <c r="AV1558" i="3"/>
  <c r="AT1558" i="3"/>
  <c r="AU1558" i="3"/>
  <c r="AX1023" i="3"/>
  <c r="AW1023" i="3"/>
  <c r="AW1638" i="3"/>
  <c r="AX1638" i="3"/>
  <c r="AV1552" i="3"/>
  <c r="AT1552" i="3"/>
  <c r="AU1552" i="3"/>
  <c r="BT1309" i="3"/>
  <c r="CD1309" i="3"/>
  <c r="CC291" i="3"/>
  <c r="BS291" i="3"/>
  <c r="BS1070" i="3"/>
  <c r="CC1070" i="3"/>
  <c r="AT575" i="3"/>
  <c r="AU575" i="3"/>
  <c r="AV575" i="3"/>
  <c r="AU1187" i="3"/>
  <c r="AV1187" i="3"/>
  <c r="AT1187" i="3"/>
  <c r="BT1500" i="3"/>
  <c r="CD1500" i="3"/>
  <c r="AV1719" i="3"/>
  <c r="AT1719" i="3"/>
  <c r="AU1719" i="3"/>
  <c r="AZ915" i="3"/>
  <c r="AY915" i="3"/>
  <c r="AT427" i="3"/>
  <c r="AV427" i="3"/>
  <c r="AU427" i="3"/>
  <c r="BT1732" i="3"/>
  <c r="CD1732" i="3"/>
  <c r="AU1674" i="3"/>
  <c r="AV1674" i="3"/>
  <c r="AT1674" i="3"/>
  <c r="BS544" i="3"/>
  <c r="CC544" i="3"/>
  <c r="BS1723" i="3"/>
  <c r="CC1723" i="3"/>
  <c r="AV296" i="3"/>
  <c r="AT296" i="3"/>
  <c r="AU296" i="3"/>
  <c r="AW1488" i="3"/>
  <c r="AX1488" i="3"/>
  <c r="AT437" i="3"/>
  <c r="AV437" i="3"/>
  <c r="AU437" i="3"/>
  <c r="AT583" i="3"/>
  <c r="AU583" i="3"/>
  <c r="AV583" i="3"/>
  <c r="AT1671" i="3"/>
  <c r="AV1671" i="3"/>
  <c r="AU1671" i="3"/>
  <c r="AT557" i="3"/>
  <c r="AU557" i="3"/>
  <c r="AV557" i="3"/>
  <c r="AT477" i="3"/>
  <c r="AU477" i="3"/>
  <c r="AV477" i="3"/>
  <c r="BS1234" i="3"/>
  <c r="CC1234" i="3"/>
  <c r="BT650" i="3"/>
  <c r="CD650" i="3"/>
  <c r="AU1621" i="3"/>
  <c r="AV1621" i="3"/>
  <c r="AT1621" i="3"/>
  <c r="CE409" i="3"/>
  <c r="BU409" i="3"/>
  <c r="CF409" i="3"/>
  <c r="BC409" i="3"/>
  <c r="BT1576" i="3"/>
  <c r="CD1576" i="3"/>
  <c r="AT956" i="3"/>
  <c r="AU956" i="3"/>
  <c r="AV956" i="3"/>
  <c r="AT774" i="3"/>
  <c r="AU774" i="3"/>
  <c r="AV774" i="3"/>
  <c r="AT1190" i="3"/>
  <c r="AU1190" i="3"/>
  <c r="AV1190" i="3"/>
  <c r="CC1596" i="3"/>
  <c r="BS1596" i="3"/>
  <c r="BT1519" i="3"/>
  <c r="CD1519" i="3"/>
  <c r="BT1093" i="3"/>
  <c r="CD1093" i="3"/>
  <c r="BS534" i="3"/>
  <c r="CC534" i="3"/>
  <c r="BT844" i="3"/>
  <c r="CD844" i="3"/>
  <c r="AW1726" i="3"/>
  <c r="AX1726" i="3"/>
  <c r="AX666" i="3"/>
  <c r="AW666" i="3"/>
  <c r="AU1274" i="3"/>
  <c r="AV1274" i="3"/>
  <c r="AT1274" i="3"/>
  <c r="CC125" i="3"/>
  <c r="BS125" i="3"/>
  <c r="AY233" i="3"/>
  <c r="AZ233" i="3"/>
  <c r="BS572" i="3"/>
  <c r="CC572" i="3"/>
  <c r="AV298" i="3"/>
  <c r="AT298" i="3"/>
  <c r="AU298" i="3"/>
  <c r="BT853" i="3"/>
  <c r="CD853" i="3"/>
  <c r="BS28" i="3"/>
  <c r="CC28" i="3"/>
  <c r="CC97" i="3"/>
  <c r="BS97" i="3"/>
  <c r="CC75" i="3"/>
  <c r="BS75" i="3"/>
  <c r="AZ620" i="3"/>
  <c r="AY620" i="3"/>
  <c r="CC732" i="3"/>
  <c r="BS732" i="3"/>
  <c r="AU596" i="3"/>
  <c r="AV596" i="3"/>
  <c r="AT596" i="3"/>
  <c r="BS1157" i="3"/>
  <c r="CC1157" i="3"/>
  <c r="CC311" i="3"/>
  <c r="BS311" i="3"/>
  <c r="BT1073" i="3"/>
  <c r="CD1073" i="3"/>
  <c r="CC439" i="3"/>
  <c r="BS439" i="3"/>
  <c r="AV274" i="3"/>
  <c r="AT274" i="3"/>
  <c r="AU274" i="3"/>
  <c r="AU574" i="3"/>
  <c r="AV574" i="3"/>
  <c r="AT574" i="3"/>
  <c r="CC1377" i="3"/>
  <c r="BS1377" i="3"/>
  <c r="AT1118" i="3"/>
  <c r="AU1118" i="3"/>
  <c r="AV1118" i="3"/>
  <c r="BT1446" i="3"/>
  <c r="CD1446" i="3"/>
  <c r="BS1300" i="3"/>
  <c r="CC1300" i="3"/>
  <c r="AT971" i="3"/>
  <c r="AU971" i="3"/>
  <c r="AV971" i="3"/>
  <c r="CE707" i="3"/>
  <c r="BU707" i="3"/>
  <c r="CF707" i="3"/>
  <c r="BC707" i="3"/>
  <c r="AW1512" i="3"/>
  <c r="AX1512" i="3"/>
  <c r="AV36" i="3"/>
  <c r="AT36" i="3"/>
  <c r="AU36" i="3"/>
  <c r="CE909" i="3"/>
  <c r="BU909" i="3"/>
  <c r="CF909" i="3"/>
  <c r="BC909" i="3"/>
  <c r="CC373" i="3"/>
  <c r="BS373" i="3"/>
  <c r="AW661" i="3"/>
  <c r="AX661" i="3"/>
  <c r="AW1644" i="3"/>
  <c r="AX1644" i="3"/>
  <c r="CC198" i="3"/>
  <c r="BS198" i="3"/>
  <c r="CE735" i="3"/>
  <c r="BU735" i="3"/>
  <c r="CF735" i="3"/>
  <c r="BC735" i="3"/>
  <c r="AT1188" i="3"/>
  <c r="AU1188" i="3"/>
  <c r="AV1188" i="3"/>
  <c r="AV825" i="3"/>
  <c r="AT825" i="3"/>
  <c r="AU825" i="3"/>
  <c r="AW1305" i="3"/>
  <c r="AX1305" i="3"/>
  <c r="BT1745" i="3"/>
  <c r="CD1745" i="3"/>
  <c r="AZ769" i="3"/>
  <c r="AY769" i="3"/>
  <c r="AT367" i="3"/>
  <c r="AU367" i="3"/>
  <c r="AV367" i="3"/>
  <c r="CC231" i="3"/>
  <c r="BS231" i="3"/>
  <c r="CC876" i="3"/>
  <c r="BS876" i="3"/>
  <c r="CC183" i="3"/>
  <c r="BS183" i="3"/>
  <c r="AT902" i="3"/>
  <c r="AU902" i="3"/>
  <c r="AV902" i="3"/>
  <c r="CC555" i="3"/>
  <c r="BS555" i="3"/>
  <c r="BS1193" i="3"/>
  <c r="CC1193" i="3"/>
  <c r="BA419" i="3"/>
  <c r="BB419" i="3"/>
  <c r="BS24" i="3"/>
  <c r="CC24" i="3"/>
  <c r="CE763" i="3"/>
  <c r="BU763" i="3"/>
  <c r="CF763" i="3"/>
  <c r="BC763" i="3"/>
  <c r="AU1489" i="3"/>
  <c r="AV1489" i="3"/>
  <c r="AT1489" i="3"/>
  <c r="CC511" i="3"/>
  <c r="BS511" i="3"/>
  <c r="CC784" i="3"/>
  <c r="BS784" i="3"/>
  <c r="AU1479" i="3"/>
  <c r="AV1479" i="3"/>
  <c r="AT1479" i="3"/>
  <c r="AU498" i="3"/>
  <c r="AV498" i="3"/>
  <c r="AT498" i="3"/>
  <c r="CC196" i="3"/>
  <c r="BS196" i="3"/>
  <c r="CE711" i="3"/>
  <c r="BU711" i="3"/>
  <c r="CF711" i="3"/>
  <c r="BC711" i="3"/>
  <c r="CC1379" i="3"/>
  <c r="BS1379" i="3"/>
  <c r="AV1583" i="3"/>
  <c r="AT1583" i="3"/>
  <c r="AU1583" i="3"/>
  <c r="AT481" i="3"/>
  <c r="AU481" i="3"/>
  <c r="AV481" i="3"/>
  <c r="CC1196" i="3"/>
  <c r="BS1196" i="3"/>
  <c r="BS193" i="3"/>
  <c r="CC193" i="3"/>
  <c r="BU832" i="3"/>
  <c r="CF832" i="3"/>
  <c r="BC832" i="3"/>
  <c r="CE832" i="3"/>
  <c r="AU1286" i="3"/>
  <c r="AV1286" i="3"/>
  <c r="AT1286" i="3"/>
  <c r="AX654" i="3"/>
  <c r="AW654" i="3"/>
  <c r="AW1281" i="3"/>
  <c r="AX1281" i="3"/>
  <c r="BS536" i="3"/>
  <c r="CC536" i="3"/>
  <c r="AU1248" i="3"/>
  <c r="AV1248" i="3"/>
  <c r="AT1248" i="3"/>
  <c r="AU1445" i="3"/>
  <c r="AV1445" i="3"/>
  <c r="AT1445" i="3"/>
  <c r="BS835" i="3"/>
  <c r="CC835" i="3"/>
  <c r="BT679" i="3"/>
  <c r="CD679" i="3"/>
  <c r="BS50" i="3"/>
  <c r="CC50" i="3"/>
  <c r="BS180" i="3"/>
  <c r="CC180" i="3"/>
  <c r="CC798" i="3"/>
  <c r="BS798" i="3"/>
  <c r="BS1717" i="3"/>
  <c r="CC1717" i="3"/>
  <c r="BS146" i="3"/>
  <c r="CC146" i="3"/>
  <c r="AX1091" i="3"/>
  <c r="AW1091" i="3"/>
  <c r="AV1336" i="3"/>
  <c r="AU1336" i="3"/>
  <c r="AT1336" i="3"/>
  <c r="CC581" i="3"/>
  <c r="BS581" i="3"/>
  <c r="BS1086" i="3"/>
  <c r="CC1086" i="3"/>
  <c r="BT1630" i="3"/>
  <c r="CD1630" i="3"/>
  <c r="AU1097" i="3"/>
  <c r="AV1097" i="3"/>
  <c r="AT1097" i="3"/>
  <c r="AW1734" i="3"/>
  <c r="AX1734" i="3"/>
  <c r="BT1706" i="3"/>
  <c r="CD1706" i="3"/>
  <c r="AT101" i="3"/>
  <c r="AU101" i="3"/>
  <c r="AV101" i="3"/>
  <c r="AT371" i="3"/>
  <c r="AU371" i="3"/>
  <c r="AV371" i="3"/>
  <c r="CC696" i="3"/>
  <c r="BS696" i="3"/>
  <c r="CC824" i="3"/>
  <c r="BS824" i="3"/>
  <c r="AZ629" i="3"/>
  <c r="AY629" i="3"/>
  <c r="CE867" i="3"/>
  <c r="BU867" i="3"/>
  <c r="CF867" i="3"/>
  <c r="BC867" i="3"/>
  <c r="AV44" i="3"/>
  <c r="AT44" i="3"/>
  <c r="AU44" i="3"/>
  <c r="AT443" i="3"/>
  <c r="AV443" i="3"/>
  <c r="AU443" i="3"/>
  <c r="AZ988" i="3"/>
  <c r="AY988" i="3"/>
  <c r="BS1330" i="3"/>
  <c r="CC1330" i="3"/>
  <c r="AX1521" i="3"/>
  <c r="AW1521" i="3"/>
  <c r="AT219" i="3"/>
  <c r="AU219" i="3"/>
  <c r="AV219" i="3"/>
  <c r="BS1507" i="3"/>
  <c r="CC1507" i="3"/>
  <c r="AV1068" i="3"/>
  <c r="AT1068" i="3"/>
  <c r="AU1068" i="3"/>
  <c r="CC1529" i="3"/>
  <c r="BS1529" i="3"/>
  <c r="CC1154" i="3"/>
  <c r="BS1154" i="3"/>
  <c r="BS1421" i="3"/>
  <c r="CC1421" i="3"/>
  <c r="AW1744" i="3"/>
  <c r="AX1744" i="3"/>
  <c r="BU391" i="3"/>
  <c r="CF391" i="3"/>
  <c r="BC391" i="3"/>
  <c r="CE391" i="3"/>
  <c r="AU92" i="3"/>
  <c r="AV92" i="3"/>
  <c r="AT92" i="3"/>
  <c r="CC726" i="3"/>
  <c r="BS726" i="3"/>
  <c r="CC1142" i="3"/>
  <c r="BS1142" i="3"/>
  <c r="AT533" i="3"/>
  <c r="AU533" i="3"/>
  <c r="AV533" i="3"/>
  <c r="BT1051" i="3"/>
  <c r="CD1051" i="3"/>
  <c r="BS1131" i="3"/>
  <c r="CC1131" i="3"/>
  <c r="AT249" i="3"/>
  <c r="AU249" i="3"/>
  <c r="AV249" i="3"/>
  <c r="AT778" i="3"/>
  <c r="AU778" i="3"/>
  <c r="AV778" i="3"/>
  <c r="AT141" i="3"/>
  <c r="AU141" i="3"/>
  <c r="AV141" i="3"/>
  <c r="AT381" i="3"/>
  <c r="AU381" i="3"/>
  <c r="AV381" i="3"/>
  <c r="BT1640" i="3"/>
  <c r="CD1640" i="3"/>
  <c r="BS1711" i="3"/>
  <c r="CC1711" i="3"/>
  <c r="CC989" i="3"/>
  <c r="BS989" i="3"/>
  <c r="CC573" i="3"/>
  <c r="BS573" i="3"/>
  <c r="CC1760" i="3"/>
  <c r="BS1760" i="3"/>
  <c r="CC227" i="3"/>
  <c r="BS227" i="3"/>
  <c r="BS949" i="3"/>
  <c r="CC949" i="3"/>
  <c r="BS564" i="3"/>
  <c r="CC564" i="3"/>
  <c r="AZ919" i="3"/>
  <c r="AY919" i="3"/>
  <c r="AT884" i="3"/>
  <c r="AU884" i="3"/>
  <c r="AV884" i="3"/>
  <c r="AT1162" i="3"/>
  <c r="AU1162" i="3"/>
  <c r="AV1162" i="3"/>
  <c r="AW1731" i="3"/>
  <c r="AX1731" i="3"/>
  <c r="BS1358" i="3"/>
  <c r="CC1358" i="3"/>
  <c r="BS197" i="3"/>
  <c r="CC197" i="3"/>
  <c r="BS354" i="3"/>
  <c r="CC354" i="3"/>
  <c r="BS1629" i="3"/>
  <c r="CC1629" i="3"/>
  <c r="CE865" i="3"/>
  <c r="BU865" i="3"/>
  <c r="CF865" i="3"/>
  <c r="BC865" i="3"/>
  <c r="CC1166" i="3"/>
  <c r="BS1166" i="3"/>
  <c r="BS1252" i="3"/>
  <c r="CC1252" i="3"/>
  <c r="BS1449" i="3"/>
  <c r="CC1449" i="3"/>
  <c r="BT1647" i="3"/>
  <c r="CD1647" i="3"/>
  <c r="BT1687" i="3"/>
  <c r="CD1687" i="3"/>
  <c r="AZ691" i="3"/>
  <c r="AY691" i="3"/>
  <c r="AZ819" i="3"/>
  <c r="AY819" i="3"/>
  <c r="AZ893" i="3"/>
  <c r="AY893" i="3"/>
  <c r="AW1324" i="3"/>
  <c r="AX1324" i="3"/>
  <c r="CC1690" i="3"/>
  <c r="BS1690" i="3"/>
  <c r="AX1333" i="3"/>
  <c r="AW1333" i="3"/>
  <c r="AV244" i="3"/>
  <c r="AT244" i="3"/>
  <c r="AU244" i="3"/>
  <c r="AU492" i="3"/>
  <c r="AV492" i="3"/>
  <c r="AT492" i="3"/>
  <c r="AU1224" i="3"/>
  <c r="AV1224" i="3"/>
  <c r="AT1224" i="3"/>
  <c r="AZ687" i="3"/>
  <c r="AY687" i="3"/>
  <c r="AZ815" i="3"/>
  <c r="AY815" i="3"/>
  <c r="AX1574" i="3"/>
  <c r="AW1574" i="3"/>
  <c r="CC375" i="3"/>
  <c r="BS375" i="3"/>
  <c r="CC1172" i="3"/>
  <c r="BS1172" i="3"/>
  <c r="BS1509" i="3"/>
  <c r="CC1509" i="3"/>
  <c r="CC866" i="3"/>
  <c r="BS866" i="3"/>
  <c r="AT137" i="3"/>
  <c r="AU137" i="3"/>
  <c r="AV137" i="3"/>
  <c r="AT589" i="3"/>
  <c r="AU589" i="3"/>
  <c r="AV589" i="3"/>
  <c r="BU1470" i="3"/>
  <c r="CF1470" i="3"/>
  <c r="BC1470" i="3"/>
  <c r="CE1470" i="3"/>
  <c r="BS1181" i="3"/>
  <c r="CC1181" i="3"/>
  <c r="AU38" i="3"/>
  <c r="AV38" i="3"/>
  <c r="AT38" i="3"/>
  <c r="CC57" i="3"/>
  <c r="BS57" i="3"/>
  <c r="CC59" i="3"/>
  <c r="BS59" i="3"/>
  <c r="BS72" i="3"/>
  <c r="CC72" i="3"/>
  <c r="BU836" i="3"/>
  <c r="CF836" i="3"/>
  <c r="BC836" i="3"/>
  <c r="CE836" i="3"/>
  <c r="AX638" i="3"/>
  <c r="AW638" i="3"/>
  <c r="AV1532" i="3"/>
  <c r="AT1532" i="3"/>
  <c r="AU1532" i="3"/>
  <c r="AU1709" i="3"/>
  <c r="AV1709" i="3"/>
  <c r="AT1709" i="3"/>
  <c r="AU138" i="3"/>
  <c r="AV138" i="3"/>
  <c r="AT138" i="3"/>
  <c r="AW1293" i="3"/>
  <c r="AX1293" i="3"/>
  <c r="AV230" i="3"/>
  <c r="AT230" i="3"/>
  <c r="AU230" i="3"/>
  <c r="BS1473" i="3"/>
  <c r="CC1473" i="3"/>
  <c r="AU1631" i="3"/>
  <c r="AV1631" i="3"/>
  <c r="AT1631" i="3"/>
  <c r="CC487" i="3"/>
  <c r="BS487" i="3"/>
  <c r="CC780" i="3"/>
  <c r="BS780" i="3"/>
  <c r="BS62" i="3"/>
  <c r="CC62" i="3"/>
  <c r="AT782" i="3"/>
  <c r="AU782" i="3"/>
  <c r="AV782" i="3"/>
  <c r="BS1627" i="3"/>
  <c r="CC1627" i="3"/>
  <c r="AV1392" i="3"/>
  <c r="AT1392" i="3"/>
  <c r="AU1392" i="3"/>
  <c r="BS46" i="3"/>
  <c r="CC46" i="3"/>
  <c r="AU1270" i="3"/>
  <c r="AV1270" i="3"/>
  <c r="AT1270" i="3"/>
  <c r="AZ1404" i="3"/>
  <c r="AY1404" i="3"/>
  <c r="BU297" i="3"/>
  <c r="CF297" i="3"/>
  <c r="BC297" i="3"/>
  <c r="CE297" i="3"/>
  <c r="AT626" i="3"/>
  <c r="AU626" i="3"/>
  <c r="AV626" i="3"/>
  <c r="AT29" i="3"/>
  <c r="AU29" i="3"/>
  <c r="AV29" i="3"/>
  <c r="CC309" i="3"/>
  <c r="BS309" i="3"/>
  <c r="BU1464" i="3"/>
  <c r="CF1464" i="3"/>
  <c r="BC1464" i="3"/>
  <c r="CE1464" i="3"/>
  <c r="BS126" i="3"/>
  <c r="CC126" i="3"/>
  <c r="BS504" i="3"/>
  <c r="CC504" i="3"/>
  <c r="AX1007" i="3"/>
  <c r="AW1007" i="3"/>
  <c r="BS1328" i="3"/>
  <c r="CC1328" i="3"/>
  <c r="AV320" i="3"/>
  <c r="AT320" i="3"/>
  <c r="AU320" i="3"/>
  <c r="BS1135" i="3"/>
  <c r="CC1135" i="3"/>
  <c r="BT1271" i="3"/>
  <c r="CD1271" i="3"/>
  <c r="AT718" i="3"/>
  <c r="AU718" i="3"/>
  <c r="AV718" i="3"/>
  <c r="BS98" i="3"/>
  <c r="CC98" i="3"/>
  <c r="BS1386" i="3"/>
  <c r="CC1386" i="3"/>
  <c r="BS421" i="3"/>
  <c r="CC421" i="3"/>
  <c r="AV1595" i="3"/>
  <c r="AT1595" i="3"/>
  <c r="AU1595" i="3"/>
  <c r="CC1128" i="3"/>
  <c r="BS1128" i="3"/>
  <c r="BS330" i="3"/>
  <c r="CC330" i="3"/>
  <c r="BS586" i="3"/>
  <c r="CC586" i="3"/>
  <c r="CC706" i="3"/>
  <c r="BS706" i="3"/>
  <c r="CC117" i="3"/>
  <c r="BS117" i="3"/>
  <c r="CC321" i="3"/>
  <c r="BS321" i="3"/>
  <c r="AT808" i="3"/>
  <c r="AU808" i="3"/>
  <c r="AV808" i="3"/>
  <c r="AZ789" i="3"/>
  <c r="AY789" i="3"/>
  <c r="CC954" i="3"/>
  <c r="BS954" i="3"/>
  <c r="BS1368" i="3"/>
  <c r="CC1368" i="3"/>
  <c r="AU1721" i="3"/>
  <c r="AV1721" i="3"/>
  <c r="AT1721" i="3"/>
  <c r="BS314" i="3"/>
  <c r="CC314" i="3"/>
  <c r="AU482" i="3"/>
  <c r="AV482" i="3"/>
  <c r="AT482" i="3"/>
  <c r="AT1539" i="3"/>
  <c r="AU1539" i="3"/>
  <c r="AV1539" i="3"/>
  <c r="CC804" i="3"/>
  <c r="BS804" i="3"/>
  <c r="CC1202" i="3"/>
  <c r="BS1202" i="3"/>
  <c r="BS54" i="3"/>
  <c r="CC54" i="3"/>
  <c r="BS182" i="3"/>
  <c r="CC182" i="3"/>
  <c r="AU520" i="3"/>
  <c r="AV520" i="3"/>
  <c r="AT520" i="3"/>
  <c r="BS1437" i="3"/>
  <c r="CC1437" i="3"/>
  <c r="BS362" i="3"/>
  <c r="CC362" i="3"/>
  <c r="BS1191" i="3"/>
  <c r="CC1191" i="3"/>
  <c r="AU52" i="3"/>
  <c r="AV52" i="3"/>
  <c r="AT52" i="3"/>
  <c r="AU172" i="3"/>
  <c r="AV172" i="3"/>
  <c r="AT172" i="3"/>
  <c r="BT1075" i="3"/>
  <c r="CD1075" i="3"/>
  <c r="CC1367" i="3"/>
  <c r="BS1367" i="3"/>
  <c r="AV342" i="3"/>
  <c r="AT342" i="3"/>
  <c r="AU342" i="3"/>
  <c r="AW1432" i="3"/>
  <c r="AX1432" i="3"/>
  <c r="CC730" i="3"/>
  <c r="BS730" i="3"/>
  <c r="AT369" i="3"/>
  <c r="AU369" i="3"/>
  <c r="AV369" i="3"/>
  <c r="AU1403" i="3"/>
  <c r="AV1403" i="3"/>
  <c r="AT1403" i="3"/>
  <c r="AZ765" i="3"/>
  <c r="AY765" i="3"/>
  <c r="AT303" i="3"/>
  <c r="AU303" i="3"/>
  <c r="AV303" i="3"/>
  <c r="CC221" i="3"/>
  <c r="BS221" i="3"/>
  <c r="CC632" i="3"/>
  <c r="BS632" i="3"/>
  <c r="BS496" i="3"/>
  <c r="CC496" i="3"/>
  <c r="CC347" i="3"/>
  <c r="BS347" i="3"/>
  <c r="AT1606" i="3"/>
  <c r="AU1606" i="3"/>
  <c r="AV1606" i="3"/>
  <c r="BT204" i="3"/>
  <c r="CD204" i="3"/>
  <c r="BT1648" i="3"/>
  <c r="CD1648" i="3"/>
  <c r="CC868" i="3"/>
  <c r="BS868" i="3"/>
  <c r="BT641" i="3"/>
  <c r="CD641" i="3"/>
  <c r="BT1279" i="3"/>
  <c r="CD1279" i="3"/>
  <c r="CC993" i="3"/>
  <c r="BS993" i="3"/>
  <c r="AW1722" i="3"/>
  <c r="AX1722" i="3"/>
  <c r="AT259" i="3"/>
  <c r="AU259" i="3"/>
  <c r="AV259" i="3"/>
  <c r="AT49" i="3"/>
  <c r="AU49" i="3"/>
  <c r="AV49" i="3"/>
  <c r="AZ913" i="3"/>
  <c r="AY913" i="3"/>
  <c r="AZ1720" i="3"/>
  <c r="AY1720" i="3"/>
  <c r="AW1646" i="3"/>
  <c r="AX1646" i="3"/>
  <c r="AW1325" i="3"/>
  <c r="AX1325" i="3"/>
  <c r="BU830" i="3"/>
  <c r="CF830" i="3"/>
  <c r="BC830" i="3"/>
  <c r="CE830" i="3"/>
  <c r="BS428" i="3"/>
  <c r="CC428" i="3"/>
  <c r="BS220" i="3"/>
  <c r="CC220" i="3"/>
  <c r="BS460" i="3"/>
  <c r="CC460" i="3"/>
  <c r="AT295" i="3"/>
  <c r="AU295" i="3"/>
  <c r="AV295" i="3"/>
  <c r="CC83" i="3"/>
  <c r="BS83" i="3"/>
  <c r="CC53" i="3"/>
  <c r="BS53" i="3"/>
  <c r="CC882" i="3"/>
  <c r="BS882" i="3"/>
  <c r="BS1431" i="3"/>
  <c r="CC1431" i="3"/>
  <c r="CC121" i="3"/>
  <c r="BS121" i="3"/>
  <c r="CC595" i="3"/>
  <c r="BS595" i="3"/>
  <c r="CE927" i="3"/>
  <c r="BU927" i="3"/>
  <c r="CF927" i="3"/>
  <c r="BC927" i="3"/>
  <c r="BS284" i="3"/>
  <c r="CC284" i="3"/>
  <c r="BT1426" i="3"/>
  <c r="CD1426" i="3"/>
  <c r="AV1759" i="3"/>
  <c r="AT1759" i="3"/>
  <c r="AU1759" i="3"/>
  <c r="BS88" i="3"/>
  <c r="CC88" i="3"/>
  <c r="CC305" i="3"/>
  <c r="BS305" i="3"/>
  <c r="AZ1402" i="3"/>
  <c r="AY1402" i="3"/>
  <c r="CD985" i="3"/>
  <c r="BT985" i="3"/>
  <c r="AU446" i="3"/>
  <c r="AV446" i="3"/>
  <c r="AT446" i="3"/>
  <c r="AT872" i="3"/>
  <c r="AU872" i="3"/>
  <c r="AV872" i="3"/>
  <c r="AT489" i="3"/>
  <c r="AU489" i="3"/>
  <c r="AV489" i="3"/>
  <c r="AZ857" i="3"/>
  <c r="AY857" i="3"/>
  <c r="AW1440" i="3"/>
  <c r="AX1440" i="3"/>
  <c r="AT537" i="3"/>
  <c r="AU537" i="3"/>
  <c r="AV537" i="3"/>
  <c r="BS58" i="3"/>
  <c r="CC58" i="3"/>
  <c r="BS186" i="3"/>
  <c r="CC186" i="3"/>
  <c r="AV1560" i="3"/>
  <c r="AT1560" i="3"/>
  <c r="AU1560" i="3"/>
  <c r="BT1572" i="3"/>
  <c r="CD1572" i="3"/>
  <c r="CE885" i="3"/>
  <c r="BU885" i="3"/>
  <c r="CF885" i="3"/>
  <c r="BC885" i="3"/>
  <c r="AU1435" i="3"/>
  <c r="AV1435" i="3"/>
  <c r="AT1435" i="3"/>
  <c r="AV1066" i="3"/>
  <c r="AT1066" i="3"/>
  <c r="AU1066" i="3"/>
  <c r="AU466" i="3"/>
  <c r="AV466" i="3"/>
  <c r="AT466" i="3"/>
  <c r="CC922" i="3"/>
  <c r="BS922" i="3"/>
  <c r="CE907" i="3"/>
  <c r="BU907" i="3"/>
  <c r="CF907" i="3"/>
  <c r="BC907" i="3"/>
  <c r="BS1376" i="3"/>
  <c r="CC1376" i="3"/>
  <c r="AX628" i="3"/>
  <c r="AW628" i="3"/>
  <c r="AT123" i="3"/>
  <c r="AU123" i="3"/>
  <c r="AV123" i="3"/>
  <c r="AT395" i="3"/>
  <c r="AU395" i="3"/>
  <c r="AV395" i="3"/>
  <c r="BT1257" i="3"/>
  <c r="CD1257" i="3"/>
  <c r="AW1766" i="3"/>
  <c r="AX1766" i="3"/>
  <c r="AZ793" i="3"/>
  <c r="AY793" i="3"/>
  <c r="BT1504" i="3"/>
  <c r="CD1504" i="3"/>
  <c r="CC429" i="3"/>
  <c r="BS429" i="3"/>
  <c r="BS216" i="3"/>
  <c r="CC216" i="3"/>
  <c r="AT127" i="3"/>
  <c r="AU127" i="3"/>
  <c r="AV127" i="3"/>
  <c r="CE623" i="3"/>
  <c r="BU623" i="3"/>
  <c r="CF623" i="3"/>
  <c r="BC623" i="3"/>
  <c r="BS96" i="3"/>
  <c r="CC96" i="3"/>
  <c r="BS78" i="3"/>
  <c r="CC78" i="3"/>
  <c r="AT337" i="3"/>
  <c r="AU337" i="3"/>
  <c r="AV337" i="3"/>
  <c r="AT1602" i="3"/>
  <c r="AU1602" i="3"/>
  <c r="AV1602" i="3"/>
  <c r="AV292" i="3"/>
  <c r="AT292" i="3"/>
  <c r="AU292" i="3"/>
  <c r="BS1183" i="3"/>
  <c r="CC1183" i="3"/>
  <c r="AT1227" i="3"/>
  <c r="AV1227" i="3"/>
  <c r="AU1227" i="3"/>
  <c r="AZ413" i="3"/>
  <c r="AY413" i="3"/>
  <c r="CC21" i="3"/>
  <c r="BS21" i="3"/>
  <c r="AT571" i="3"/>
  <c r="AU571" i="3"/>
  <c r="AV571" i="3"/>
  <c r="BT1277" i="3"/>
  <c r="CD1277" i="3"/>
  <c r="AV266" i="3"/>
  <c r="AT266" i="3"/>
  <c r="AU266" i="3"/>
  <c r="AU454" i="3"/>
  <c r="AV454" i="3"/>
  <c r="AT454" i="3"/>
  <c r="CC1343" i="3"/>
  <c r="BS1343" i="3"/>
  <c r="AV358" i="3"/>
  <c r="AT358" i="3"/>
  <c r="AU358" i="3"/>
  <c r="CC690" i="3"/>
  <c r="BS690" i="3"/>
  <c r="CC818" i="3"/>
  <c r="BS818" i="3"/>
  <c r="CE709" i="3"/>
  <c r="BU709" i="3"/>
  <c r="CF709" i="3"/>
  <c r="BC709" i="3"/>
  <c r="BT1579" i="3"/>
  <c r="CD1579" i="3"/>
  <c r="AV226" i="3"/>
  <c r="AT226" i="3"/>
  <c r="AU226" i="3"/>
  <c r="BS514" i="3"/>
  <c r="CC514" i="3"/>
  <c r="BS1088" i="3"/>
  <c r="CC1088" i="3"/>
  <c r="AT692" i="3"/>
  <c r="AU692" i="3"/>
  <c r="AV692" i="3"/>
  <c r="AT820" i="3"/>
  <c r="AU820" i="3"/>
  <c r="AV820" i="3"/>
  <c r="BU265" i="3"/>
  <c r="CF265" i="3"/>
  <c r="BC265" i="3"/>
  <c r="CE265" i="3"/>
  <c r="BS484" i="3"/>
  <c r="CC484" i="3"/>
  <c r="CC241" i="3"/>
  <c r="BS241" i="3"/>
  <c r="BT1263" i="3"/>
  <c r="CD1263" i="3"/>
  <c r="AT495" i="3"/>
  <c r="AU495" i="3"/>
  <c r="AV495" i="3"/>
  <c r="BS166" i="3"/>
  <c r="CC166" i="3"/>
  <c r="AU488" i="3"/>
  <c r="AV488" i="3"/>
  <c r="AT488" i="3"/>
  <c r="AV957" i="3"/>
  <c r="AT957" i="3"/>
  <c r="AU957" i="3"/>
  <c r="BS935" i="3"/>
  <c r="CC935" i="3"/>
  <c r="AX1045" i="3"/>
  <c r="AW1045" i="3"/>
  <c r="BS276" i="3"/>
  <c r="CC276" i="3"/>
  <c r="AU1175" i="3"/>
  <c r="AV1175" i="3"/>
  <c r="AT1175" i="3"/>
  <c r="CE621" i="3"/>
  <c r="BU621" i="3"/>
  <c r="CF621" i="3"/>
  <c r="BC621" i="3"/>
  <c r="BS1308" i="3"/>
  <c r="CC1308" i="3"/>
  <c r="BT1632" i="3"/>
  <c r="CD1632" i="3"/>
  <c r="AU1625" i="3"/>
  <c r="AV1625" i="3"/>
  <c r="AT1625" i="3"/>
  <c r="AX1011" i="3"/>
  <c r="AW1011" i="3"/>
  <c r="AV374" i="3"/>
  <c r="AT374" i="3"/>
  <c r="AU374" i="3"/>
  <c r="AT936" i="3"/>
  <c r="AU936" i="3"/>
  <c r="AV936" i="3"/>
  <c r="AZ717" i="3"/>
  <c r="AY717" i="3"/>
  <c r="BT1639" i="3"/>
  <c r="CD1639" i="3"/>
  <c r="BU1098" i="3"/>
  <c r="CF1098" i="3"/>
  <c r="BC1098" i="3"/>
  <c r="CE1098" i="3"/>
  <c r="AU1205" i="3"/>
  <c r="AV1205" i="3"/>
  <c r="AT1205" i="3"/>
  <c r="BS1652" i="3"/>
  <c r="CC1652" i="3"/>
  <c r="CC423" i="3"/>
  <c r="BS423" i="3"/>
  <c r="CC1397" i="3"/>
  <c r="BS1397" i="3"/>
  <c r="BT1339" i="3"/>
  <c r="CD1339" i="3"/>
  <c r="BS403" i="3"/>
  <c r="CC403" i="3"/>
  <c r="AX642" i="3"/>
  <c r="AW642" i="3"/>
  <c r="CC1393" i="3"/>
  <c r="BS1393" i="3"/>
  <c r="BS1266" i="3"/>
  <c r="CC1266" i="3"/>
  <c r="CC307" i="3"/>
  <c r="BS307" i="3"/>
  <c r="BS1697" i="3"/>
  <c r="CC1697" i="3"/>
  <c r="AT163" i="3"/>
  <c r="AU163" i="3"/>
  <c r="AV163" i="3"/>
  <c r="BS1597" i="3"/>
  <c r="CC1597" i="3"/>
  <c r="BS1111" i="3"/>
  <c r="CC1111" i="3"/>
  <c r="CE721" i="3"/>
  <c r="BU721" i="3"/>
  <c r="CF721" i="3"/>
  <c r="BC721" i="3"/>
  <c r="AT1582" i="3"/>
  <c r="AU1582" i="3"/>
  <c r="AV1582" i="3"/>
  <c r="AU426" i="3"/>
  <c r="AV426" i="3"/>
  <c r="AT426" i="3"/>
  <c r="AV360" i="3"/>
  <c r="AT360" i="3"/>
  <c r="AU360" i="3"/>
  <c r="BT1057" i="3"/>
  <c r="CD1057" i="3"/>
  <c r="AW1454" i="3"/>
  <c r="AX1454" i="3"/>
  <c r="AX1019" i="3"/>
  <c r="AW1019" i="3"/>
  <c r="BU1406" i="3"/>
  <c r="CF1406" i="3"/>
  <c r="BC1406" i="3"/>
  <c r="CE1406" i="3"/>
  <c r="AW1253" i="3"/>
  <c r="AX1253" i="3"/>
  <c r="AT255" i="3"/>
  <c r="AU255" i="3"/>
  <c r="AV255" i="3"/>
  <c r="AU1145" i="3"/>
  <c r="AV1145" i="3"/>
  <c r="AT1145" i="3"/>
  <c r="CC856" i="3"/>
  <c r="BS856" i="3"/>
  <c r="AU1611" i="3"/>
  <c r="AV1611" i="3"/>
  <c r="AT1611" i="3"/>
  <c r="CC399" i="3"/>
  <c r="BS399" i="3"/>
  <c r="CC1353" i="3"/>
  <c r="BS1353" i="3"/>
  <c r="AW1642" i="3"/>
  <c r="AX1642" i="3"/>
  <c r="AW613" i="3"/>
  <c r="AX613" i="3"/>
  <c r="AV1394" i="3"/>
  <c r="AT1394" i="3"/>
  <c r="AU1394" i="3"/>
  <c r="CE683" i="3"/>
  <c r="BU683" i="3"/>
  <c r="CF683" i="3"/>
  <c r="BC683" i="3"/>
  <c r="CE811" i="3"/>
  <c r="BU811" i="3"/>
  <c r="CF811" i="3"/>
  <c r="BC811" i="3"/>
  <c r="CC1136" i="3"/>
  <c r="BS1136" i="3"/>
  <c r="AZ901" i="3"/>
  <c r="AY901" i="3"/>
  <c r="CC950" i="3"/>
  <c r="BS950" i="3"/>
  <c r="AV1546" i="3"/>
  <c r="AT1546" i="3"/>
  <c r="AU1546" i="3"/>
  <c r="CC200" i="3"/>
  <c r="BS200" i="3"/>
  <c r="AT1762" i="3"/>
  <c r="AV1762" i="3"/>
  <c r="AU1762" i="3"/>
  <c r="AT704" i="3"/>
  <c r="AU704" i="3"/>
  <c r="AV704" i="3"/>
  <c r="AW1624" i="3"/>
  <c r="AX1624" i="3"/>
  <c r="CC441" i="3"/>
  <c r="BS441" i="3"/>
  <c r="AU1099" i="3"/>
  <c r="AT1099" i="3"/>
  <c r="AV1099" i="3"/>
  <c r="AZ759" i="3"/>
  <c r="AY759" i="3"/>
  <c r="AZ891" i="3"/>
  <c r="AY891" i="3"/>
  <c r="AT1363" i="3"/>
  <c r="AU1363" i="3"/>
  <c r="AV1363" i="3"/>
  <c r="AT1148" i="3"/>
  <c r="AU1148" i="3"/>
  <c r="AV1148" i="3"/>
  <c r="AT67" i="3"/>
  <c r="AU67" i="3"/>
  <c r="AV67" i="3"/>
  <c r="AT65" i="3"/>
  <c r="AU65" i="3"/>
  <c r="AV65" i="3"/>
  <c r="AT313" i="3"/>
  <c r="AU313" i="3"/>
  <c r="AV313" i="3"/>
  <c r="CD1214" i="3"/>
  <c r="BT1214" i="3"/>
  <c r="BS1230" i="3"/>
  <c r="CC1230" i="3"/>
  <c r="CE745" i="3"/>
  <c r="BU745" i="3"/>
  <c r="CF745" i="3"/>
  <c r="BC745" i="3"/>
  <c r="AX1041" i="3"/>
  <c r="AW1041" i="3"/>
  <c r="AT143" i="3"/>
  <c r="AU143" i="3"/>
  <c r="AV143" i="3"/>
  <c r="CC1537" i="3"/>
  <c r="BS1537" i="3"/>
  <c r="AU176" i="3"/>
  <c r="AV176" i="3"/>
  <c r="AT176" i="3"/>
  <c r="AU1296" i="3"/>
  <c r="AV1296" i="3"/>
  <c r="AT1296" i="3"/>
  <c r="AZ1698" i="3"/>
  <c r="AY1698" i="3"/>
  <c r="AU1613" i="3"/>
  <c r="AV1613" i="3"/>
  <c r="AT1613" i="3"/>
  <c r="AU132" i="3"/>
  <c r="AV132" i="3"/>
  <c r="AT132" i="3"/>
  <c r="CC379" i="3"/>
  <c r="BS379" i="3"/>
  <c r="AT1714" i="3"/>
  <c r="AV1714" i="3"/>
  <c r="AU1714" i="3"/>
  <c r="CD636" i="3"/>
  <c r="BT636" i="3"/>
  <c r="AU1155" i="3"/>
  <c r="AV1155" i="3"/>
  <c r="AT1155" i="3"/>
  <c r="AU1443" i="3"/>
  <c r="AV1443" i="3"/>
  <c r="AT1443" i="3"/>
  <c r="CC1535" i="3"/>
  <c r="BS1535" i="3"/>
  <c r="AU1405" i="3"/>
  <c r="AV1405" i="3"/>
  <c r="AT1405" i="3"/>
  <c r="CE883" i="3"/>
  <c r="BU883" i="3"/>
  <c r="CF883" i="3"/>
  <c r="BC883" i="3"/>
  <c r="AT1217" i="3"/>
  <c r="AV1217" i="3"/>
  <c r="AU1217" i="3"/>
  <c r="AW1428" i="3"/>
  <c r="AX1428" i="3"/>
  <c r="AT579" i="3"/>
  <c r="AU579" i="3"/>
  <c r="AV579" i="3"/>
  <c r="BS480" i="3"/>
  <c r="CC480" i="3"/>
  <c r="BS1699" i="3"/>
  <c r="CC1699" i="3"/>
  <c r="AV236" i="3"/>
  <c r="AT236" i="3"/>
  <c r="AU236" i="3"/>
  <c r="AU452" i="3"/>
  <c r="AV452" i="3"/>
  <c r="AT452" i="3"/>
  <c r="AV937" i="3"/>
  <c r="AT937" i="3"/>
  <c r="AU937" i="3"/>
  <c r="AW1681" i="3"/>
  <c r="AX1681" i="3"/>
  <c r="AU1684" i="3"/>
  <c r="AV1684" i="3"/>
  <c r="AT1684" i="3"/>
  <c r="AW663" i="3"/>
  <c r="AX663" i="3"/>
  <c r="BS27" i="3"/>
  <c r="CC27" i="3"/>
  <c r="BS1272" i="3"/>
  <c r="CC1272" i="3"/>
  <c r="AW653" i="3"/>
  <c r="AX653" i="3"/>
  <c r="CC535" i="3"/>
  <c r="BS535" i="3"/>
  <c r="BT678" i="3"/>
  <c r="CD678" i="3"/>
  <c r="CC742" i="3"/>
  <c r="BS742" i="3"/>
  <c r="CC1158" i="3"/>
  <c r="BS1158" i="3"/>
  <c r="BT1573" i="3"/>
  <c r="CD1573" i="3"/>
  <c r="AW1498" i="3"/>
  <c r="AX1498" i="3"/>
  <c r="AU1292" i="3"/>
  <c r="AV1292" i="3"/>
  <c r="AT1292" i="3"/>
  <c r="AW1634" i="3"/>
  <c r="AX1634" i="3"/>
  <c r="AU470" i="3"/>
  <c r="AV470" i="3"/>
  <c r="AT470" i="3"/>
  <c r="AW1628" i="3"/>
  <c r="AX1628" i="3"/>
  <c r="AV19" i="3"/>
  <c r="AT19" i="3"/>
  <c r="AU19" i="3"/>
  <c r="CE405" i="3"/>
  <c r="BU405" i="3"/>
  <c r="CF405" i="3"/>
  <c r="BC405" i="3"/>
  <c r="AT942" i="3"/>
  <c r="AU942" i="3"/>
  <c r="AV942" i="3"/>
  <c r="AU1238" i="3"/>
  <c r="AV1238" i="3"/>
  <c r="AT1238" i="3"/>
  <c r="AT93" i="3"/>
  <c r="AU93" i="3"/>
  <c r="AV93" i="3"/>
  <c r="AW677" i="3"/>
  <c r="AX677" i="3"/>
  <c r="AV288" i="3"/>
  <c r="AT288" i="3"/>
  <c r="AU288" i="3"/>
  <c r="AU508" i="3"/>
  <c r="AV508" i="3"/>
  <c r="AT508" i="3"/>
  <c r="AV1080" i="3"/>
  <c r="AT1080" i="3"/>
  <c r="AU1080" i="3"/>
  <c r="CC194" i="3"/>
  <c r="BS194" i="3"/>
  <c r="AT764" i="3"/>
  <c r="AU764" i="3"/>
  <c r="AV764" i="3"/>
  <c r="CC840" i="3"/>
  <c r="BS840" i="3"/>
  <c r="AV280" i="3"/>
  <c r="AT280" i="3"/>
  <c r="AU280" i="3"/>
  <c r="AU532" i="3"/>
  <c r="AV532" i="3"/>
  <c r="AT532" i="3"/>
  <c r="AV953" i="3"/>
  <c r="AT953" i="3"/>
  <c r="AU953" i="3"/>
  <c r="AU1189" i="3"/>
  <c r="AV1189" i="3"/>
  <c r="AT1189" i="3"/>
  <c r="BS1396" i="3"/>
  <c r="CC1396" i="3"/>
  <c r="AV1556" i="3"/>
  <c r="AT1556" i="3"/>
  <c r="AU1556" i="3"/>
  <c r="AV1763" i="3"/>
  <c r="AT1763" i="3"/>
  <c r="AU1763" i="3"/>
  <c r="CC1345" i="3"/>
  <c r="BS1345" i="3"/>
  <c r="CC1549" i="3"/>
  <c r="BS1549" i="3"/>
  <c r="CC1150" i="3"/>
  <c r="BS1150" i="3"/>
  <c r="BS39" i="3"/>
  <c r="CC39" i="3"/>
  <c r="AU1268" i="3"/>
  <c r="AV1268" i="3"/>
  <c r="AT1268" i="3"/>
  <c r="BS40" i="3"/>
  <c r="CC40" i="3"/>
  <c r="CE803" i="3"/>
  <c r="BU803" i="3"/>
  <c r="CF803" i="3"/>
  <c r="BC803" i="3"/>
  <c r="BT1039" i="3"/>
  <c r="CD1039" i="3"/>
  <c r="AU1250" i="3"/>
  <c r="AV1250" i="3"/>
  <c r="AT1250" i="3"/>
  <c r="CE767" i="3"/>
  <c r="BU767" i="3"/>
  <c r="CF767" i="3"/>
  <c r="BC767" i="3"/>
  <c r="AW1620" i="3"/>
  <c r="AX1620" i="3"/>
  <c r="BT1418" i="3"/>
  <c r="CD1418" i="3"/>
  <c r="AU1294" i="3"/>
  <c r="AV1294" i="3"/>
  <c r="AT1294" i="3"/>
  <c r="AZ801" i="3"/>
  <c r="AY801" i="3"/>
  <c r="BS1133" i="3"/>
  <c r="CC1133" i="3"/>
  <c r="AV1340" i="3"/>
  <c r="AT1340" i="3"/>
  <c r="AU1340" i="3"/>
  <c r="CC908" i="3"/>
  <c r="BS908" i="3"/>
  <c r="AT87" i="3"/>
  <c r="AU87" i="3"/>
  <c r="AV87" i="3"/>
  <c r="AT944" i="3"/>
  <c r="AU944" i="3"/>
  <c r="AV944" i="3"/>
  <c r="AU1161" i="3"/>
  <c r="AV1161" i="3"/>
  <c r="AT1161" i="3"/>
  <c r="CC1557" i="3"/>
  <c r="BS1557" i="3"/>
  <c r="BT1724" i="3"/>
  <c r="CD1724" i="3"/>
  <c r="AT229" i="3"/>
  <c r="AU229" i="3"/>
  <c r="AV229" i="3"/>
  <c r="CC289" i="3"/>
  <c r="BS289" i="3"/>
  <c r="AW1575" i="3"/>
  <c r="AX1575" i="3"/>
  <c r="AZ731" i="3"/>
  <c r="AY731" i="3"/>
  <c r="AW1524" i="3"/>
  <c r="AX1524" i="3"/>
  <c r="AT1120" i="3"/>
  <c r="AU1120" i="3"/>
  <c r="AV1120" i="3"/>
  <c r="BS1530" i="3"/>
  <c r="CC1530" i="3"/>
  <c r="BT1251" i="3"/>
  <c r="CD1251" i="3"/>
  <c r="AT688" i="3"/>
  <c r="AU688" i="3"/>
  <c r="AV688" i="3"/>
  <c r="AT816" i="3"/>
  <c r="AU816" i="3"/>
  <c r="AV816" i="3"/>
  <c r="CC987" i="3"/>
  <c r="BS987" i="3"/>
  <c r="BS1656" i="3"/>
  <c r="CC1656" i="3"/>
  <c r="BS350" i="3"/>
  <c r="CC350" i="3"/>
  <c r="AT630" i="3"/>
  <c r="AU630" i="3"/>
  <c r="AV630" i="3"/>
  <c r="CE807" i="3"/>
  <c r="BU807" i="3"/>
  <c r="CF807" i="3"/>
  <c r="BC807" i="3"/>
  <c r="BS963" i="3"/>
  <c r="CC963" i="3"/>
  <c r="BS1318" i="3"/>
  <c r="CC1318" i="3"/>
  <c r="BS1334" i="3"/>
  <c r="CC1334" i="3"/>
  <c r="BS22" i="3"/>
  <c r="CC22" i="3"/>
  <c r="AT995" i="3"/>
  <c r="AU995" i="3"/>
  <c r="AV995" i="3"/>
  <c r="AU600" i="3"/>
  <c r="AV600" i="3"/>
  <c r="AT600" i="3"/>
  <c r="BS1413" i="3"/>
  <c r="CC1413" i="3"/>
  <c r="AW665" i="3"/>
  <c r="AX665" i="3"/>
  <c r="BT1065" i="3"/>
  <c r="CD1065" i="3"/>
  <c r="AT507" i="3"/>
  <c r="AU507" i="3"/>
  <c r="AV507" i="3"/>
  <c r="BS84" i="3"/>
  <c r="CC84" i="3"/>
  <c r="CC766" i="3"/>
  <c r="BS766" i="3"/>
  <c r="AZ1614" i="3"/>
  <c r="AY1614" i="3"/>
  <c r="AU114" i="3"/>
  <c r="AV114" i="3"/>
  <c r="AT114" i="3"/>
  <c r="BS1370" i="3"/>
  <c r="CC1370" i="3"/>
  <c r="AT345" i="3"/>
  <c r="AU345" i="3"/>
  <c r="AV345" i="3"/>
  <c r="AX640" i="3"/>
  <c r="AW640" i="3"/>
  <c r="BS1203" i="3"/>
  <c r="CC1203" i="3"/>
  <c r="CC1665" i="3"/>
  <c r="BS1665" i="3"/>
  <c r="AT541" i="3"/>
  <c r="AU541" i="3"/>
  <c r="AV541" i="3"/>
  <c r="CE205" i="3"/>
  <c r="BU205" i="3"/>
  <c r="CF205" i="3"/>
  <c r="BC205" i="3"/>
  <c r="CC206" i="3"/>
  <c r="BS206" i="3"/>
  <c r="CC728" i="3"/>
  <c r="BS728" i="3"/>
  <c r="BT645" i="3"/>
  <c r="CD645" i="3"/>
  <c r="AU1703" i="3"/>
  <c r="AV1703" i="3"/>
  <c r="AT1703" i="3"/>
  <c r="CC210" i="3"/>
  <c r="BS210" i="3"/>
  <c r="BS512" i="3"/>
  <c r="CC512" i="3"/>
  <c r="CC1692" i="3"/>
  <c r="BS1692" i="3"/>
  <c r="AT397" i="3"/>
  <c r="AU397" i="3"/>
  <c r="AV397" i="3"/>
  <c r="AT515" i="3"/>
  <c r="AU515" i="3"/>
  <c r="AV515" i="3"/>
  <c r="AT503" i="3"/>
  <c r="AU503" i="3"/>
  <c r="AV503" i="3"/>
  <c r="AT1561" i="3"/>
  <c r="AU1561" i="3"/>
  <c r="AV1561" i="3"/>
  <c r="CC1122" i="3"/>
  <c r="BS1122" i="3"/>
  <c r="BT1506" i="3"/>
  <c r="CD1506" i="3"/>
  <c r="BT1327" i="3"/>
  <c r="CD1327" i="3"/>
  <c r="AV234" i="3"/>
  <c r="AT234" i="3"/>
  <c r="AU234" i="3"/>
  <c r="AU462" i="3"/>
  <c r="AV462" i="3"/>
  <c r="AT462" i="3"/>
  <c r="AV1755" i="3"/>
  <c r="AT1755" i="3"/>
  <c r="AU1755" i="3"/>
  <c r="AU60" i="3"/>
  <c r="AV60" i="3"/>
  <c r="AT60" i="3"/>
  <c r="AU188" i="3"/>
  <c r="AV188" i="3"/>
  <c r="AT188" i="3"/>
  <c r="AT758" i="3"/>
  <c r="AU758" i="3"/>
  <c r="AV758" i="3"/>
  <c r="AT1174" i="3"/>
  <c r="AU1174" i="3"/>
  <c r="AV1174" i="3"/>
  <c r="BT611" i="3"/>
  <c r="CD611" i="3"/>
  <c r="AX1033" i="3"/>
  <c r="AW1033" i="3"/>
  <c r="AX1061" i="3"/>
  <c r="AW1061" i="3"/>
  <c r="BS1757" i="3"/>
  <c r="CC1757" i="3"/>
  <c r="AT1383" i="3"/>
  <c r="AU1383" i="3"/>
  <c r="AV1383" i="3"/>
  <c r="AT746" i="3"/>
  <c r="AU746" i="3"/>
  <c r="AV746" i="3"/>
  <c r="AW1320" i="3"/>
  <c r="AX1320" i="3"/>
  <c r="AT109" i="3"/>
  <c r="AU109" i="3"/>
  <c r="AV109" i="3"/>
  <c r="AT213" i="3"/>
  <c r="AV213" i="3"/>
  <c r="AU213" i="3"/>
  <c r="AU48" i="3"/>
  <c r="AV48" i="3"/>
  <c r="AT48" i="3"/>
  <c r="AX1069" i="3"/>
  <c r="AW1069" i="3"/>
  <c r="BT660" i="3"/>
  <c r="CD660" i="3"/>
  <c r="AT177" i="3"/>
  <c r="AU177" i="3"/>
  <c r="AV177" i="3"/>
  <c r="AV1666" i="3"/>
  <c r="AT1666" i="3"/>
  <c r="AU1666" i="3"/>
  <c r="AU1707" i="3"/>
  <c r="AV1707" i="3"/>
  <c r="AT1707" i="3"/>
  <c r="AU500" i="3"/>
  <c r="AV500" i="3"/>
  <c r="AT500" i="3"/>
  <c r="CC257" i="3"/>
  <c r="BS257" i="3"/>
  <c r="AZ887" i="3"/>
  <c r="AY887" i="3"/>
  <c r="AV1380" i="3"/>
  <c r="AT1380" i="3"/>
  <c r="AU1380" i="3"/>
  <c r="AT916" i="3"/>
  <c r="AU916" i="3"/>
  <c r="AV916" i="3"/>
  <c r="BS1076" i="3"/>
  <c r="CC1076" i="3"/>
  <c r="BT850" i="3"/>
  <c r="CD850" i="3"/>
  <c r="AT1130" i="3"/>
  <c r="AU1130" i="3"/>
  <c r="AV1130" i="3"/>
  <c r="AT1655" i="3"/>
  <c r="AU1655" i="3"/>
  <c r="AV1655" i="3"/>
  <c r="BT1751" i="3"/>
  <c r="CD1751" i="3"/>
  <c r="BU1675" i="3"/>
  <c r="CF1675" i="3"/>
  <c r="BC1675" i="3"/>
  <c r="CE1675" i="3"/>
  <c r="BS310" i="3"/>
  <c r="CC310" i="3"/>
  <c r="AU542" i="3"/>
  <c r="AV542" i="3"/>
  <c r="AT542" i="3"/>
  <c r="CE897" i="3"/>
  <c r="BU897" i="3"/>
  <c r="CF897" i="3"/>
  <c r="BC897" i="3"/>
  <c r="AT1198" i="3"/>
  <c r="AU1198" i="3"/>
  <c r="AV1198" i="3"/>
  <c r="BS199" i="3"/>
  <c r="CC199" i="3"/>
  <c r="BS1417" i="3"/>
  <c r="CC1417" i="3"/>
  <c r="AV212" i="3"/>
  <c r="AT212" i="3"/>
  <c r="AU212" i="3"/>
  <c r="AZ723" i="3"/>
  <c r="AY723" i="3"/>
  <c r="AU444" i="3"/>
  <c r="AV444" i="3"/>
  <c r="AT444" i="3"/>
  <c r="AZ861" i="3"/>
  <c r="AY861" i="3"/>
  <c r="BT1416" i="3"/>
  <c r="CD1416" i="3"/>
  <c r="AU1503" i="3"/>
  <c r="AV1503" i="3"/>
  <c r="AT1503" i="3"/>
  <c r="CE783" i="3"/>
  <c r="BU783" i="3"/>
  <c r="CF783" i="3"/>
  <c r="BC783" i="3"/>
  <c r="CC1204" i="3"/>
  <c r="BS1204" i="3"/>
  <c r="BS1477" i="3"/>
  <c r="CC1477" i="3"/>
  <c r="AT898" i="3"/>
  <c r="AU898" i="3"/>
  <c r="AV898" i="3"/>
  <c r="AU1415" i="3"/>
  <c r="AV1415" i="3"/>
  <c r="AT1415" i="3"/>
  <c r="AT105" i="3"/>
  <c r="AU105" i="3"/>
  <c r="AV105" i="3"/>
  <c r="BT609" i="3"/>
  <c r="CD609" i="3"/>
  <c r="AU1228" i="3"/>
  <c r="AV1228" i="3"/>
  <c r="AT1228" i="3"/>
  <c r="AV939" i="3"/>
  <c r="AT939" i="3"/>
  <c r="AU939" i="3"/>
  <c r="AT513" i="3"/>
  <c r="AU513" i="3"/>
  <c r="AV513" i="3"/>
  <c r="AT167" i="3"/>
  <c r="AU167" i="3"/>
  <c r="AV167" i="3"/>
  <c r="AX848" i="3"/>
  <c r="AW848" i="3"/>
  <c r="BS104" i="3"/>
  <c r="CC104" i="3"/>
  <c r="CC886" i="3"/>
  <c r="BS886" i="3"/>
  <c r="CC1663" i="3"/>
  <c r="BS1663" i="3"/>
  <c r="BS1107" i="3"/>
  <c r="CC1107" i="3"/>
  <c r="BU1468" i="3"/>
  <c r="CF1468" i="3"/>
  <c r="BC1468" i="3"/>
  <c r="CE1468" i="3"/>
  <c r="BS430" i="3"/>
  <c r="CC430" i="3"/>
  <c r="AZ905" i="3"/>
  <c r="AY905" i="3"/>
  <c r="AU170" i="3"/>
  <c r="AV170" i="3"/>
  <c r="AT170" i="3"/>
  <c r="BS1544" i="3"/>
  <c r="CC1544" i="3"/>
  <c r="CC1212" i="3"/>
  <c r="BS1212" i="3"/>
  <c r="BS386" i="3"/>
  <c r="CC386" i="3"/>
  <c r="AT20" i="3"/>
  <c r="AV20" i="3"/>
  <c r="AU20" i="3"/>
  <c r="AV961" i="3"/>
  <c r="AT961" i="3"/>
  <c r="AU961" i="3"/>
  <c r="BS411" i="3"/>
  <c r="CC411" i="3"/>
  <c r="AT51" i="3"/>
  <c r="AU51" i="3"/>
  <c r="AV51" i="3"/>
  <c r="AT812" i="3"/>
  <c r="AU812" i="3"/>
  <c r="AV812" i="3"/>
  <c r="AV1360" i="3"/>
  <c r="AT1360" i="3"/>
  <c r="AU1360" i="3"/>
  <c r="BT1780" i="3"/>
  <c r="CD1780" i="3"/>
  <c r="BS1664" i="3"/>
  <c r="CC1664" i="3"/>
  <c r="AU1483" i="3"/>
  <c r="AV1483" i="3"/>
  <c r="AT1483" i="3"/>
  <c r="BS348" i="3"/>
  <c r="CC348" i="3"/>
  <c r="AT934" i="3"/>
  <c r="AU934" i="3"/>
  <c r="AV934" i="3"/>
  <c r="AU1399" i="3"/>
  <c r="AV1399" i="3"/>
  <c r="AT1399" i="3"/>
  <c r="AU94" i="3"/>
  <c r="AV94" i="3"/>
  <c r="AT94" i="3"/>
  <c r="BU618" i="3"/>
  <c r="CF618" i="3"/>
  <c r="BC618" i="3"/>
  <c r="CE618" i="3"/>
  <c r="AV264" i="3"/>
  <c r="AT264" i="3"/>
  <c r="AU264" i="3"/>
  <c r="AU1167" i="3"/>
  <c r="AV1167" i="3"/>
  <c r="AT1167" i="3"/>
  <c r="CC750" i="3"/>
  <c r="BS750" i="3"/>
  <c r="AU66" i="3"/>
  <c r="AV66" i="3"/>
  <c r="AT66" i="3"/>
  <c r="AV302" i="3"/>
  <c r="AT302" i="3"/>
  <c r="AU302" i="3"/>
  <c r="AU486" i="3"/>
  <c r="AV486" i="3"/>
  <c r="AT486" i="3"/>
  <c r="AT1359" i="3"/>
  <c r="AU1359" i="3"/>
  <c r="AV1359" i="3"/>
  <c r="AU1617" i="3"/>
  <c r="AV1617" i="3"/>
  <c r="AT1617" i="3"/>
  <c r="CC1160" i="3"/>
  <c r="BS1160" i="3"/>
  <c r="BS1497" i="3"/>
  <c r="CC1497" i="3"/>
  <c r="BS390" i="3"/>
  <c r="CC390" i="3"/>
  <c r="AT802" i="3"/>
  <c r="AU802" i="3"/>
  <c r="AV802" i="3"/>
  <c r="CC85" i="3"/>
  <c r="BS85" i="3"/>
  <c r="CC55" i="3"/>
  <c r="BS55" i="3"/>
  <c r="AT712" i="3"/>
  <c r="AU712" i="3"/>
  <c r="AV712" i="3"/>
  <c r="AZ693" i="3"/>
  <c r="AY693" i="3"/>
  <c r="BT852" i="3"/>
  <c r="CD852" i="3"/>
  <c r="CC449" i="3"/>
  <c r="BS449" i="3"/>
  <c r="BS366" i="3"/>
  <c r="CC366" i="3"/>
  <c r="AU546" i="3"/>
  <c r="AV546" i="3"/>
  <c r="AT546" i="3"/>
  <c r="AT772" i="3"/>
  <c r="AU772" i="3"/>
  <c r="AV772" i="3"/>
  <c r="CC1661" i="3"/>
  <c r="BS1661" i="3"/>
  <c r="AT269" i="3"/>
  <c r="AU269" i="3"/>
  <c r="AV269" i="3"/>
  <c r="AU1491" i="3"/>
  <c r="AV1491" i="3"/>
  <c r="AT1491" i="3"/>
  <c r="BT1295" i="3"/>
  <c r="CD1295" i="3"/>
  <c r="AV1593" i="3"/>
  <c r="AT1593" i="3"/>
  <c r="AU1593" i="3"/>
  <c r="AT1170" i="3"/>
  <c r="AU1170" i="3"/>
  <c r="AV1170" i="3"/>
  <c r="AX680" i="3"/>
  <c r="AW680" i="3"/>
  <c r="BS86" i="3"/>
  <c r="CC86" i="3"/>
  <c r="BS456" i="3"/>
  <c r="CC456" i="3"/>
  <c r="AT1594" i="3"/>
  <c r="AU1594" i="3"/>
  <c r="AV1594" i="3"/>
  <c r="BT1569" i="3"/>
  <c r="CD1569" i="3"/>
  <c r="BS558" i="3"/>
  <c r="CC558" i="3"/>
  <c r="AV356" i="3"/>
  <c r="AT356" i="3"/>
  <c r="AU356" i="3"/>
  <c r="BS1159" i="3"/>
  <c r="CC1159" i="3"/>
  <c r="BS31" i="3"/>
  <c r="CC31" i="3"/>
  <c r="CC517" i="3"/>
  <c r="BS517" i="3"/>
  <c r="BS76" i="3"/>
  <c r="CC76" i="3"/>
  <c r="AV1693" i="3"/>
  <c r="AT1693" i="3"/>
  <c r="AU1693" i="3"/>
  <c r="BT1243" i="3"/>
  <c r="CD1243" i="3"/>
  <c r="AX1001" i="3"/>
  <c r="AW1001" i="3"/>
  <c r="BS294" i="3"/>
  <c r="CC294" i="3"/>
  <c r="BS538" i="3"/>
  <c r="CC538" i="3"/>
  <c r="AT762" i="3"/>
  <c r="AU762" i="3"/>
  <c r="AV762" i="3"/>
  <c r="BT1513" i="3"/>
  <c r="CD1513" i="3"/>
  <c r="AZ797" i="3"/>
  <c r="AY797" i="3"/>
  <c r="AU1201" i="3"/>
  <c r="AV1201" i="3"/>
  <c r="AT1201" i="3"/>
  <c r="CC425" i="3"/>
  <c r="BS425" i="3"/>
  <c r="CC453" i="3"/>
  <c r="BS453" i="3"/>
  <c r="BS560" i="3"/>
  <c r="CC560" i="3"/>
  <c r="AW1749" i="3"/>
  <c r="AX1749" i="3"/>
  <c r="BT1764" i="3"/>
  <c r="CD1764" i="3"/>
  <c r="AX1071" i="3"/>
  <c r="AW1071" i="3"/>
  <c r="BS415" i="3"/>
  <c r="CC415" i="3"/>
  <c r="CE903" i="3"/>
  <c r="BU903" i="3"/>
  <c r="CF903" i="3"/>
  <c r="BC903" i="3"/>
  <c r="AT900" i="3"/>
  <c r="AU900" i="3"/>
  <c r="AV900" i="3"/>
  <c r="AU1770" i="3"/>
  <c r="AV1770" i="3"/>
  <c r="AT1770" i="3"/>
  <c r="CC341" i="3"/>
  <c r="BS341" i="3"/>
  <c r="AW1514" i="3"/>
  <c r="AX1514" i="3"/>
  <c r="CC926" i="3"/>
  <c r="BS926" i="3"/>
  <c r="BT1577" i="3"/>
  <c r="CD1577" i="3"/>
  <c r="AT880" i="3"/>
  <c r="AU880" i="3"/>
  <c r="AV880" i="3"/>
  <c r="AT261" i="3"/>
  <c r="AU261" i="3"/>
  <c r="AV261" i="3"/>
  <c r="AT991" i="3"/>
  <c r="AU991" i="3"/>
  <c r="AV991" i="3"/>
  <c r="BT1267" i="3"/>
  <c r="CD1267" i="3"/>
  <c r="BS1705" i="3"/>
  <c r="CC1705" i="3"/>
  <c r="AV272" i="3"/>
  <c r="AT272" i="3"/>
  <c r="AU272" i="3"/>
  <c r="AU524" i="3"/>
  <c r="AV524" i="3"/>
  <c r="AT524" i="3"/>
  <c r="BS1493" i="3"/>
  <c r="CC1493" i="3"/>
  <c r="CC179" i="3"/>
  <c r="BS179" i="3"/>
  <c r="CC551" i="3"/>
  <c r="BS551" i="3"/>
  <c r="AT153" i="3"/>
  <c r="AU153" i="3"/>
  <c r="AV153" i="3"/>
  <c r="AU1113" i="3"/>
  <c r="AV1113" i="3"/>
  <c r="AT1113" i="3"/>
  <c r="AT975" i="3"/>
  <c r="AU975" i="3"/>
  <c r="AV975" i="3"/>
  <c r="AU442" i="3"/>
  <c r="AV442" i="3"/>
  <c r="AT442" i="3"/>
  <c r="AZ895" i="3"/>
  <c r="AY895" i="3"/>
  <c r="BS232" i="3"/>
  <c r="CC232" i="3"/>
  <c r="AW1511" i="3"/>
  <c r="AX1511" i="3"/>
  <c r="AU120" i="3"/>
  <c r="AV120" i="3"/>
  <c r="AT120" i="3"/>
  <c r="AV1548" i="3"/>
  <c r="AT1548" i="3"/>
  <c r="AU1548" i="3"/>
  <c r="AV1366" i="3"/>
  <c r="AT1366" i="3"/>
  <c r="AU1366" i="3"/>
  <c r="AT904" i="3"/>
  <c r="AU904" i="3"/>
  <c r="AV904" i="3"/>
  <c r="CE972" i="3"/>
  <c r="BU972" i="3"/>
  <c r="CF972" i="3"/>
  <c r="BC972" i="3"/>
  <c r="BT1255" i="3"/>
  <c r="CD1255" i="3"/>
  <c r="AT299" i="3"/>
  <c r="AU299" i="3"/>
  <c r="AV299" i="3"/>
  <c r="AU154" i="3"/>
  <c r="AV154" i="3"/>
  <c r="AT154" i="3"/>
  <c r="AW847" i="3"/>
  <c r="AX847" i="3"/>
  <c r="CC587" i="3"/>
  <c r="BS587" i="3"/>
  <c r="CC973" i="3"/>
  <c r="BS973" i="3"/>
  <c r="AZ631" i="3"/>
  <c r="AY631" i="3"/>
  <c r="AV1605" i="3"/>
  <c r="AT1605" i="3"/>
  <c r="AU1605" i="3"/>
  <c r="CE875" i="3"/>
  <c r="BU875" i="3"/>
  <c r="CF875" i="3"/>
  <c r="BC875" i="3"/>
  <c r="BS1344" i="3"/>
  <c r="CC1344" i="3"/>
  <c r="CC964" i="3"/>
  <c r="BS964" i="3"/>
  <c r="AT91" i="3"/>
  <c r="AU91" i="3"/>
  <c r="AV91" i="3"/>
  <c r="BT1728" i="3"/>
  <c r="CD1728" i="3"/>
  <c r="BT1027" i="3"/>
  <c r="CD1027" i="3"/>
  <c r="AW1275" i="3"/>
  <c r="AX1275" i="3"/>
  <c r="CC545" i="3"/>
  <c r="BS545" i="3"/>
  <c r="CC455" i="3"/>
  <c r="BS455" i="3"/>
  <c r="CE761" i="3"/>
  <c r="BU761" i="3"/>
  <c r="CF761" i="3"/>
  <c r="BC761" i="3"/>
  <c r="CC981" i="3"/>
  <c r="BS981" i="3"/>
  <c r="AV268" i="3"/>
  <c r="AT268" i="3"/>
  <c r="AU268" i="3"/>
  <c r="AT159" i="3"/>
  <c r="AU159" i="3"/>
  <c r="AV159" i="3"/>
  <c r="CC1553" i="3"/>
  <c r="BS1553" i="3"/>
  <c r="BS128" i="3"/>
  <c r="CC128" i="3"/>
  <c r="BS174" i="3"/>
  <c r="CC174" i="3"/>
  <c r="AT948" i="3"/>
  <c r="AU948" i="3"/>
  <c r="AV948" i="3"/>
  <c r="AT1716" i="3"/>
  <c r="AV1716" i="3"/>
  <c r="AU1716" i="3"/>
  <c r="AV340" i="3"/>
  <c r="AT340" i="3"/>
  <c r="AU340" i="3"/>
  <c r="BT1738" i="3"/>
  <c r="CD1738" i="3"/>
  <c r="BT1035" i="3"/>
  <c r="CD1035" i="3"/>
  <c r="AV326" i="3"/>
  <c r="AT326" i="3"/>
  <c r="AU326" i="3"/>
  <c r="CC1375" i="3"/>
  <c r="BS1375" i="3"/>
  <c r="AU1633" i="3"/>
  <c r="AV1633" i="3"/>
  <c r="AT1633" i="3"/>
  <c r="CC1208" i="3"/>
  <c r="BS1208" i="3"/>
  <c r="BS554" i="3"/>
  <c r="CC554" i="3"/>
  <c r="CC786" i="3"/>
  <c r="BS786" i="3"/>
  <c r="CE741" i="3"/>
  <c r="BU741" i="3"/>
  <c r="CF741" i="3"/>
  <c r="BC741" i="3"/>
  <c r="CC1649" i="3"/>
  <c r="BS1649" i="3"/>
  <c r="AV1090" i="3"/>
  <c r="AT1090" i="3"/>
  <c r="AU1090" i="3"/>
  <c r="BS286" i="3"/>
  <c r="CC286" i="3"/>
  <c r="BS450" i="3"/>
  <c r="CC450" i="3"/>
  <c r="BS1056" i="3"/>
  <c r="CC1056" i="3"/>
  <c r="BT1013" i="3"/>
  <c r="CD1013" i="3"/>
  <c r="AT565" i="3"/>
  <c r="AU565" i="3"/>
  <c r="AV565" i="3"/>
  <c r="CC788" i="3"/>
  <c r="BS788" i="3"/>
  <c r="BU325" i="3"/>
  <c r="CF325" i="3"/>
  <c r="BC325" i="3"/>
  <c r="CE325" i="3"/>
  <c r="AU548" i="3"/>
  <c r="AV548" i="3"/>
  <c r="AT548" i="3"/>
  <c r="BS70" i="3"/>
  <c r="CC70" i="3"/>
  <c r="BS552" i="3"/>
  <c r="CC552" i="3"/>
  <c r="AT1235" i="3"/>
  <c r="AU1235" i="3"/>
  <c r="AV1235" i="3"/>
  <c r="BT676" i="3"/>
  <c r="CD676" i="3"/>
  <c r="BS1637" i="3"/>
  <c r="CC1637" i="3"/>
  <c r="AU1207" i="3"/>
  <c r="AV1207" i="3"/>
  <c r="AT1207" i="3"/>
  <c r="CC463" i="3"/>
  <c r="BS463" i="3"/>
  <c r="AT1580" i="3"/>
  <c r="AU1580" i="3"/>
  <c r="AV1580" i="3"/>
  <c r="AU1276" i="3"/>
  <c r="AV1276" i="3"/>
  <c r="AT1276" i="3"/>
  <c r="BT1733" i="3"/>
  <c r="CD1733" i="3"/>
  <c r="BS1603" i="3"/>
  <c r="CC1603" i="3"/>
  <c r="AT385" i="3"/>
  <c r="AU385" i="3"/>
  <c r="AV385" i="3"/>
  <c r="BS570" i="3"/>
  <c r="CC570" i="3"/>
  <c r="CE749" i="3"/>
  <c r="BU749" i="3"/>
  <c r="CF749" i="3"/>
  <c r="BC749" i="3"/>
  <c r="AV368" i="3"/>
  <c r="AT368" i="3"/>
  <c r="AU368" i="3"/>
  <c r="AU602" i="3"/>
  <c r="AV602" i="3"/>
  <c r="AT602" i="3"/>
  <c r="AV238" i="3"/>
  <c r="AT238" i="3"/>
  <c r="AU238" i="3"/>
  <c r="CC529" i="3"/>
  <c r="BS529" i="3"/>
  <c r="BS1173" i="3"/>
  <c r="CC1173" i="3"/>
  <c r="AU434" i="3"/>
  <c r="AV434" i="3"/>
  <c r="AT434" i="3"/>
  <c r="AW1247" i="3"/>
  <c r="AX1247" i="3"/>
  <c r="AW1490" i="3"/>
  <c r="AX1490" i="3"/>
  <c r="AU1095" i="3"/>
  <c r="AT1095" i="3"/>
  <c r="AV1095" i="3"/>
  <c r="AW1522" i="3"/>
  <c r="AX1522" i="3"/>
  <c r="AT928" i="3"/>
  <c r="AU928" i="3"/>
  <c r="AV928" i="3"/>
  <c r="AW1570" i="3"/>
  <c r="AX1570" i="3"/>
  <c r="AW1456" i="3"/>
  <c r="AX1456" i="3"/>
  <c r="AT223" i="3"/>
  <c r="AU223" i="3"/>
  <c r="AV223" i="3"/>
  <c r="CC414" i="3"/>
  <c r="BS414" i="3"/>
  <c r="BT1753" i="3"/>
  <c r="CD1753" i="3"/>
  <c r="AV1607" i="3"/>
  <c r="AT1607" i="3"/>
  <c r="AU1607" i="3"/>
  <c r="CC131" i="3"/>
  <c r="BS131" i="3"/>
  <c r="CC217" i="3"/>
  <c r="BS217" i="3"/>
  <c r="AU1310" i="3"/>
  <c r="AV1310" i="3"/>
  <c r="AT1310" i="3"/>
  <c r="CE689" i="3"/>
  <c r="BU689" i="3"/>
  <c r="CF689" i="3"/>
  <c r="BC689" i="3"/>
  <c r="CE817" i="3"/>
  <c r="BU817" i="3"/>
  <c r="CF817" i="3"/>
  <c r="BC817" i="3"/>
  <c r="CE911" i="3"/>
  <c r="BU911" i="3"/>
  <c r="CF911" i="3"/>
  <c r="BC911" i="3"/>
  <c r="CC860" i="3"/>
  <c r="BS860" i="3"/>
  <c r="BT1517" i="3"/>
  <c r="CD1517" i="3"/>
  <c r="AW1747" i="3"/>
  <c r="AX1747" i="3"/>
  <c r="AW1317" i="3"/>
  <c r="AX1317" i="3"/>
  <c r="AT559" i="3"/>
  <c r="AU559" i="3"/>
  <c r="AV559" i="3"/>
  <c r="BS1137" i="3"/>
  <c r="CC1137" i="3"/>
  <c r="AX1081" i="3"/>
  <c r="AW1081" i="3"/>
  <c r="AV833" i="3"/>
  <c r="AT833" i="3"/>
  <c r="AU833" i="3"/>
  <c r="BT1287" i="3"/>
  <c r="CD1287" i="3"/>
  <c r="AT1541" i="3"/>
  <c r="AU1541" i="3"/>
  <c r="AV1541" i="3"/>
  <c r="BS1566" i="3"/>
  <c r="CC1566" i="3"/>
  <c r="CC275" i="3"/>
  <c r="BS275" i="3"/>
  <c r="AV1362" i="3"/>
  <c r="AT1362" i="3"/>
  <c r="AU1362" i="3"/>
  <c r="CE779" i="3"/>
  <c r="BU779" i="3"/>
  <c r="CF779" i="3"/>
  <c r="BC779" i="3"/>
  <c r="AT1168" i="3"/>
  <c r="AU1168" i="3"/>
  <c r="AV1168" i="3"/>
  <c r="CC1608" i="3"/>
  <c r="BS1608" i="3"/>
  <c r="CC467" i="3"/>
  <c r="BS467" i="3"/>
  <c r="CC800" i="3"/>
  <c r="BS800" i="3"/>
  <c r="BT1708" i="3"/>
  <c r="CD1708" i="3"/>
  <c r="CC906" i="3"/>
  <c r="BS906" i="3"/>
  <c r="AU464" i="3"/>
  <c r="AV464" i="3"/>
  <c r="AT464" i="3"/>
  <c r="BS26" i="3"/>
  <c r="CC26" i="3"/>
  <c r="AZ727" i="3"/>
  <c r="AY727" i="3"/>
  <c r="AZ859" i="3"/>
  <c r="AY859" i="3"/>
  <c r="CC1225" i="3"/>
  <c r="BS1225" i="3"/>
  <c r="BS1599" i="3"/>
  <c r="CC1599" i="3"/>
  <c r="BT1704" i="3"/>
  <c r="CD1704" i="3"/>
  <c r="AT171" i="3"/>
  <c r="AU171" i="3"/>
  <c r="AV171" i="3"/>
  <c r="BT1736" i="3"/>
  <c r="CD1736" i="3"/>
  <c r="AT473" i="3"/>
  <c r="AU473" i="3"/>
  <c r="AV473" i="3"/>
  <c r="BT1289" i="3"/>
  <c r="CD1289" i="3"/>
  <c r="BS1401" i="3"/>
  <c r="CC1401" i="3"/>
  <c r="AZ777" i="3"/>
  <c r="AY777" i="3"/>
  <c r="BT1472" i="3"/>
  <c r="CD1472" i="3"/>
  <c r="AT445" i="3"/>
  <c r="AV445" i="3"/>
  <c r="AU445" i="3"/>
  <c r="CC175" i="3"/>
  <c r="BS175" i="3"/>
  <c r="BS80" i="3"/>
  <c r="CC80" i="3"/>
  <c r="BU828" i="3"/>
  <c r="CF828" i="3"/>
  <c r="BC828" i="3"/>
  <c r="CE828" i="3"/>
  <c r="BS1264" i="3"/>
  <c r="CC1264" i="3"/>
  <c r="AV1463" i="3"/>
  <c r="AT1463" i="3"/>
  <c r="AU1463" i="3"/>
  <c r="BT1029" i="3"/>
  <c r="CD1029" i="3"/>
  <c r="BS164" i="3"/>
  <c r="CC164" i="3"/>
  <c r="BS1558" i="3"/>
  <c r="CC1558" i="3"/>
  <c r="BT1335" i="3"/>
  <c r="CD1335" i="3"/>
  <c r="CC33" i="3"/>
  <c r="BS33" i="3"/>
  <c r="AT479" i="3"/>
  <c r="AU479" i="3"/>
  <c r="AV479" i="3"/>
  <c r="BS1552" i="3"/>
  <c r="CC1552" i="3"/>
  <c r="AW1309" i="3"/>
  <c r="AX1309" i="3"/>
  <c r="BT1616" i="3"/>
  <c r="CD1616" i="3"/>
  <c r="AW1769" i="3"/>
  <c r="AX1769" i="3"/>
  <c r="CC575" i="3"/>
  <c r="BS575" i="3"/>
  <c r="BS1187" i="3"/>
  <c r="CC1187" i="3"/>
  <c r="AW1500" i="3"/>
  <c r="AX1500" i="3"/>
  <c r="BS1719" i="3"/>
  <c r="CC1719" i="3"/>
  <c r="CE915" i="3"/>
  <c r="BU915" i="3"/>
  <c r="CF915" i="3"/>
  <c r="BC915" i="3"/>
  <c r="AT1355" i="3"/>
  <c r="AU1355" i="3"/>
  <c r="AV1355" i="3"/>
  <c r="BS1674" i="3"/>
  <c r="CC1674" i="3"/>
  <c r="BT1003" i="3"/>
  <c r="CD1003" i="3"/>
  <c r="BS296" i="3"/>
  <c r="CC296" i="3"/>
  <c r="AU516" i="3"/>
  <c r="AV516" i="3"/>
  <c r="AT516" i="3"/>
  <c r="BT1746" i="3"/>
  <c r="CD1746" i="3"/>
  <c r="CC583" i="3"/>
  <c r="BS583" i="3"/>
  <c r="AT1545" i="3"/>
  <c r="AU1545" i="3"/>
  <c r="AV1545" i="3"/>
  <c r="CC1671" i="3"/>
  <c r="BS1671" i="3"/>
  <c r="CC557" i="3"/>
  <c r="BS557" i="3"/>
  <c r="BT1474" i="3"/>
  <c r="CD1474" i="3"/>
  <c r="CC477" i="3"/>
  <c r="BS477" i="3"/>
  <c r="AZ980" i="3"/>
  <c r="AY980" i="3"/>
  <c r="AU1304" i="3"/>
  <c r="AV1304" i="3"/>
  <c r="AT1304" i="3"/>
  <c r="BT420" i="3"/>
  <c r="CD420" i="3"/>
  <c r="AX650" i="3"/>
  <c r="AW650" i="3"/>
  <c r="BS1621" i="3"/>
  <c r="CC1621" i="3"/>
  <c r="AX1576" i="3"/>
  <c r="AW1576" i="3"/>
  <c r="CC956" i="3"/>
  <c r="BS956" i="3"/>
  <c r="CC774" i="3"/>
  <c r="BS774" i="3"/>
  <c r="CC1190" i="3"/>
  <c r="BS1190" i="3"/>
  <c r="AU1260" i="3"/>
  <c r="AV1260" i="3"/>
  <c r="AT1260" i="3"/>
  <c r="AX1519" i="3"/>
  <c r="AW1519" i="3"/>
  <c r="AX1093" i="3"/>
  <c r="AW1093" i="3"/>
  <c r="AX844" i="3"/>
  <c r="AW844" i="3"/>
  <c r="AU1179" i="3"/>
  <c r="AV1179" i="3"/>
  <c r="AT1179" i="3"/>
  <c r="AT383" i="3"/>
  <c r="AU383" i="3"/>
  <c r="AV383" i="3"/>
  <c r="AV1691" i="3"/>
  <c r="AT1691" i="3"/>
  <c r="AU1691" i="3"/>
  <c r="BS1274" i="3"/>
  <c r="CC1274" i="3"/>
  <c r="AT189" i="3"/>
  <c r="AU189" i="3"/>
  <c r="AV189" i="3"/>
  <c r="BU233" i="3"/>
  <c r="CF233" i="3"/>
  <c r="BC233" i="3"/>
  <c r="CE233" i="3"/>
  <c r="BT1102" i="3"/>
  <c r="CD1102" i="3"/>
  <c r="BS298" i="3"/>
  <c r="CC298" i="3"/>
  <c r="AT28" i="3"/>
  <c r="AU28" i="3"/>
  <c r="AV28" i="3"/>
  <c r="AT161" i="3"/>
  <c r="AU161" i="3"/>
  <c r="AV161" i="3"/>
  <c r="AT1531" i="3"/>
  <c r="AU1531" i="3"/>
  <c r="AV1531" i="3"/>
  <c r="AT796" i="3"/>
  <c r="AU796" i="3"/>
  <c r="AV796" i="3"/>
  <c r="BS596" i="3"/>
  <c r="CC596" i="3"/>
  <c r="AU1220" i="3"/>
  <c r="AV1220" i="3"/>
  <c r="AT1220" i="3"/>
  <c r="AX1073" i="3"/>
  <c r="AW1073" i="3"/>
  <c r="AT439" i="3"/>
  <c r="AV439" i="3"/>
  <c r="AU439" i="3"/>
  <c r="BS274" i="3"/>
  <c r="CC274" i="3"/>
  <c r="BS574" i="3"/>
  <c r="CC574" i="3"/>
  <c r="AT1669" i="3"/>
  <c r="AV1669" i="3"/>
  <c r="AU1669" i="3"/>
  <c r="BT1502" i="3"/>
  <c r="CD1502" i="3"/>
  <c r="CC1118" i="3"/>
  <c r="BS1118" i="3"/>
  <c r="AW1446" i="3"/>
  <c r="AX1446" i="3"/>
  <c r="AT353" i="3"/>
  <c r="AU353" i="3"/>
  <c r="AV353" i="3"/>
  <c r="AU1433" i="3"/>
  <c r="AV1433" i="3"/>
  <c r="AT1433" i="3"/>
  <c r="CC971" i="3"/>
  <c r="BS971" i="3"/>
  <c r="AZ771" i="3"/>
  <c r="AY771" i="3"/>
  <c r="BT1512" i="3"/>
  <c r="CD1512" i="3"/>
  <c r="AW651" i="3"/>
  <c r="AX651" i="3"/>
  <c r="AU1623" i="3"/>
  <c r="AV1623" i="3"/>
  <c r="AT1623" i="3"/>
  <c r="AU1282" i="3"/>
  <c r="AV1282" i="3"/>
  <c r="AT1282" i="3"/>
  <c r="BT661" i="3"/>
  <c r="CD661" i="3"/>
  <c r="CC45" i="3"/>
  <c r="BS45" i="3"/>
  <c r="BT656" i="3"/>
  <c r="CD656" i="3"/>
  <c r="AZ799" i="3"/>
  <c r="AY799" i="3"/>
  <c r="CC1188" i="3"/>
  <c r="BS1188" i="3"/>
  <c r="BS825" i="3"/>
  <c r="CC825" i="3"/>
  <c r="AU1262" i="3"/>
  <c r="AV1262" i="3"/>
  <c r="AT1262" i="3"/>
  <c r="AW1745" i="3"/>
  <c r="AX1745" i="3"/>
  <c r="CE769" i="3"/>
  <c r="BU769" i="3"/>
  <c r="CF769" i="3"/>
  <c r="BC769" i="3"/>
  <c r="CC367" i="3"/>
  <c r="BS367" i="3"/>
  <c r="AV1372" i="3"/>
  <c r="AT1372" i="3"/>
  <c r="AU1372" i="3"/>
  <c r="AT119" i="3"/>
  <c r="AU119" i="3"/>
  <c r="AV119" i="3"/>
  <c r="CE619" i="3"/>
  <c r="BU619" i="3"/>
  <c r="CF619" i="3"/>
  <c r="BC619" i="3"/>
  <c r="CC902" i="3"/>
  <c r="BS902" i="3"/>
  <c r="BT1422" i="3"/>
  <c r="CD1422" i="3"/>
  <c r="BU622" i="3"/>
  <c r="CF622" i="3"/>
  <c r="BC622" i="3"/>
  <c r="CE622" i="3"/>
  <c r="BS34" i="3"/>
  <c r="CC34" i="3"/>
  <c r="AU1129" i="3"/>
  <c r="AV1129" i="3"/>
  <c r="AT1129" i="3"/>
  <c r="AU404" i="3"/>
  <c r="AT404" i="3"/>
  <c r="AV404" i="3"/>
  <c r="AT519" i="3"/>
  <c r="AU519" i="3"/>
  <c r="AV519" i="3"/>
  <c r="AT24" i="3"/>
  <c r="AU24" i="3"/>
  <c r="AV24" i="3"/>
  <c r="AZ699" i="3"/>
  <c r="AY699" i="3"/>
  <c r="AT826" i="3"/>
  <c r="AU826" i="3"/>
  <c r="AV826" i="3"/>
  <c r="BS1489" i="3"/>
  <c r="CC1489" i="3"/>
  <c r="AT501" i="3"/>
  <c r="AU501" i="3"/>
  <c r="AV501" i="3"/>
  <c r="AT720" i="3"/>
  <c r="AU720" i="3"/>
  <c r="AV720" i="3"/>
  <c r="BS32" i="3"/>
  <c r="CC32" i="3"/>
  <c r="BS1479" i="3"/>
  <c r="CC1479" i="3"/>
  <c r="BS498" i="3"/>
  <c r="CC498" i="3"/>
  <c r="AT1398" i="3"/>
  <c r="AV1398" i="3"/>
  <c r="AU1398" i="3"/>
  <c r="AZ775" i="3"/>
  <c r="AY775" i="3"/>
  <c r="BS1583" i="3"/>
  <c r="CC1583" i="3"/>
  <c r="CC481" i="3"/>
  <c r="BS481" i="3"/>
  <c r="AT1132" i="3"/>
  <c r="AU1132" i="3"/>
  <c r="AV1132" i="3"/>
  <c r="BS1286" i="3"/>
  <c r="CC1286" i="3"/>
  <c r="AZ1094" i="3"/>
  <c r="AY1094" i="3"/>
  <c r="BS1248" i="3"/>
  <c r="CC1248" i="3"/>
  <c r="BS1445" i="3"/>
  <c r="CC1445" i="3"/>
  <c r="CE617" i="3"/>
  <c r="BU617" i="3"/>
  <c r="CF617" i="3"/>
  <c r="BC617" i="3"/>
  <c r="AU116" i="3"/>
  <c r="AV116" i="3"/>
  <c r="AT116" i="3"/>
  <c r="AT734" i="3"/>
  <c r="AU734" i="3"/>
  <c r="AV734" i="3"/>
  <c r="AV1542" i="3"/>
  <c r="AT1542" i="3"/>
  <c r="AU1542" i="3"/>
  <c r="AU82" i="3"/>
  <c r="AV82" i="3"/>
  <c r="AT82" i="3"/>
  <c r="BS1336" i="3"/>
  <c r="CC1336" i="3"/>
  <c r="AT465" i="3"/>
  <c r="AU465" i="3"/>
  <c r="AV465" i="3"/>
  <c r="AW1630" i="3"/>
  <c r="AX1630" i="3"/>
  <c r="CC1097" i="3"/>
  <c r="BS1097" i="3"/>
  <c r="BT1734" i="3"/>
  <c r="CD1734" i="3"/>
  <c r="AW1706" i="3"/>
  <c r="AX1706" i="3"/>
  <c r="CC101" i="3"/>
  <c r="BS101" i="3"/>
  <c r="CC371" i="3"/>
  <c r="BS371" i="3"/>
  <c r="AW1735" i="3"/>
  <c r="AX1735" i="3"/>
  <c r="AT760" i="3"/>
  <c r="AU760" i="3"/>
  <c r="AV760" i="3"/>
  <c r="AW1771" i="3"/>
  <c r="AX1771" i="3"/>
  <c r="CE629" i="3"/>
  <c r="BU629" i="3"/>
  <c r="CF629" i="3"/>
  <c r="BC629" i="3"/>
  <c r="AZ931" i="3"/>
  <c r="AY931" i="3"/>
  <c r="BT652" i="3"/>
  <c r="CD652" i="3"/>
  <c r="CE988" i="3"/>
  <c r="BU988" i="3"/>
  <c r="CF988" i="3"/>
  <c r="BC988" i="3"/>
  <c r="AU576" i="3"/>
  <c r="AV576" i="3"/>
  <c r="AT576" i="3"/>
  <c r="AV965" i="3"/>
  <c r="AT965" i="3"/>
  <c r="AU965" i="3"/>
  <c r="CC219" i="3"/>
  <c r="BS219" i="3"/>
  <c r="BT1700" i="3"/>
  <c r="CD1700" i="3"/>
  <c r="BS1068" i="3"/>
  <c r="CC1068" i="3"/>
  <c r="AV821" i="3"/>
  <c r="AT821" i="3"/>
  <c r="AU821" i="3"/>
  <c r="AU1288" i="3"/>
  <c r="AV1288" i="3"/>
  <c r="AT1288" i="3"/>
  <c r="AT192" i="3"/>
  <c r="AU192" i="3"/>
  <c r="AV192" i="3"/>
  <c r="BT1053" i="3"/>
  <c r="CD1053" i="3"/>
  <c r="AV290" i="3"/>
  <c r="AT290" i="3"/>
  <c r="AU290" i="3"/>
  <c r="AU526" i="3"/>
  <c r="AV526" i="3"/>
  <c r="AT526" i="3"/>
  <c r="BS92" i="3"/>
  <c r="CC92" i="3"/>
  <c r="AT790" i="3"/>
  <c r="AU790" i="3"/>
  <c r="AV790" i="3"/>
  <c r="AT1206" i="3"/>
  <c r="AU1206" i="3"/>
  <c r="AV1206" i="3"/>
  <c r="CC533" i="3"/>
  <c r="BS533" i="3"/>
  <c r="AU502" i="3"/>
  <c r="AV502" i="3"/>
  <c r="AT502" i="3"/>
  <c r="AX1051" i="3"/>
  <c r="AW1051" i="3"/>
  <c r="AU1195" i="3"/>
  <c r="AV1195" i="3"/>
  <c r="AT1195" i="3"/>
  <c r="CC249" i="3"/>
  <c r="BS249" i="3"/>
  <c r="CC778" i="3"/>
  <c r="BS778" i="3"/>
  <c r="CC141" i="3"/>
  <c r="BS141" i="3"/>
  <c r="CC381" i="3"/>
  <c r="BS381" i="3"/>
  <c r="AW1640" i="3"/>
  <c r="AX1640" i="3"/>
  <c r="AT497" i="3"/>
  <c r="AU497" i="3"/>
  <c r="AV497" i="3"/>
  <c r="AT351" i="3"/>
  <c r="AU351" i="3"/>
  <c r="AV351" i="3"/>
  <c r="CE966" i="3"/>
  <c r="BU966" i="3"/>
  <c r="CF966" i="3"/>
  <c r="BC966" i="3"/>
  <c r="AT113" i="3"/>
  <c r="AU113" i="3"/>
  <c r="AV113" i="3"/>
  <c r="AV959" i="3"/>
  <c r="AT959" i="3"/>
  <c r="AU959" i="3"/>
  <c r="AZ417" i="3"/>
  <c r="AY417" i="3"/>
  <c r="CE919" i="3"/>
  <c r="BU919" i="3"/>
  <c r="CF919" i="3"/>
  <c r="BC919" i="3"/>
  <c r="CC884" i="3"/>
  <c r="BS884" i="3"/>
  <c r="AT457" i="3"/>
  <c r="AU457" i="3"/>
  <c r="AV457" i="3"/>
  <c r="CC1162" i="3"/>
  <c r="BS1162" i="3"/>
  <c r="CD1731" i="3"/>
  <c r="BT1731" i="3"/>
  <c r="AU1169" i="3"/>
  <c r="AV1169" i="3"/>
  <c r="AT1169" i="3"/>
  <c r="AV246" i="3"/>
  <c r="AT246" i="3"/>
  <c r="AU246" i="3"/>
  <c r="AU478" i="3"/>
  <c r="AV478" i="3"/>
  <c r="AT478" i="3"/>
  <c r="AZ929" i="3"/>
  <c r="AY929" i="3"/>
  <c r="BT1017" i="3"/>
  <c r="CD1017" i="3"/>
  <c r="BT1414" i="3"/>
  <c r="CD1414" i="3"/>
  <c r="AT1588" i="3"/>
  <c r="AU1588" i="3"/>
  <c r="AV1588" i="3"/>
  <c r="AU1316" i="3"/>
  <c r="AV1316" i="3"/>
  <c r="AT1316" i="3"/>
  <c r="AT283" i="3"/>
  <c r="AU283" i="3"/>
  <c r="AV283" i="3"/>
  <c r="AX1647" i="3"/>
  <c r="AW1647" i="3"/>
  <c r="AW1687" i="3"/>
  <c r="AX1687" i="3"/>
  <c r="CE691" i="3"/>
  <c r="BU691" i="3"/>
  <c r="CF691" i="3"/>
  <c r="BC691" i="3"/>
  <c r="CE819" i="3"/>
  <c r="BU819" i="3"/>
  <c r="CF819" i="3"/>
  <c r="BC819" i="3"/>
  <c r="CE893" i="3"/>
  <c r="BU893" i="3"/>
  <c r="CF893" i="3"/>
  <c r="BC893" i="3"/>
  <c r="CC25" i="3"/>
  <c r="BS25" i="3"/>
  <c r="BT1299" i="3"/>
  <c r="CD1299" i="3"/>
  <c r="AU1218" i="3"/>
  <c r="AV1218" i="3"/>
  <c r="AT1218" i="3"/>
  <c r="BS244" i="3"/>
  <c r="CC244" i="3"/>
  <c r="BS492" i="3"/>
  <c r="CC492" i="3"/>
  <c r="BS1224" i="3"/>
  <c r="CC1224" i="3"/>
  <c r="CE625" i="3"/>
  <c r="BU625" i="3"/>
  <c r="CF625" i="3"/>
  <c r="BC625" i="3"/>
  <c r="CE687" i="3"/>
  <c r="BU687" i="3"/>
  <c r="CF687" i="3"/>
  <c r="BC687" i="3"/>
  <c r="CE815" i="3"/>
  <c r="BU815" i="3"/>
  <c r="CF815" i="3"/>
  <c r="BC815" i="3"/>
  <c r="BT1114" i="3"/>
  <c r="CD1114" i="3"/>
  <c r="BT1331" i="3"/>
  <c r="CD1331" i="3"/>
  <c r="AT527" i="3"/>
  <c r="AU527" i="3"/>
  <c r="AV527" i="3"/>
  <c r="AT930" i="3"/>
  <c r="AU930" i="3"/>
  <c r="AV930" i="3"/>
  <c r="CC137" i="3"/>
  <c r="BS137" i="3"/>
  <c r="CC589" i="3"/>
  <c r="BS589" i="3"/>
  <c r="BT1259" i="3"/>
  <c r="CD1259" i="3"/>
  <c r="AU1117" i="3"/>
  <c r="AV1117" i="3"/>
  <c r="AT1117" i="3"/>
  <c r="AV1388" i="3"/>
  <c r="AT1388" i="3"/>
  <c r="AU1388" i="3"/>
  <c r="AT135" i="3"/>
  <c r="AU135" i="3"/>
  <c r="AV135" i="3"/>
  <c r="AU136" i="3"/>
  <c r="AV136" i="3"/>
  <c r="AT136" i="3"/>
  <c r="AT918" i="3"/>
  <c r="AU918" i="3"/>
  <c r="AV918" i="3"/>
  <c r="AT567" i="3"/>
  <c r="AU567" i="3"/>
  <c r="AV567" i="3"/>
  <c r="BT1702" i="3"/>
  <c r="CD1702" i="3"/>
  <c r="BS1532" i="3"/>
  <c r="CC1532" i="3"/>
  <c r="AT247" i="3"/>
  <c r="AU247" i="3"/>
  <c r="AV247" i="3"/>
  <c r="AV945" i="3"/>
  <c r="AT945" i="3"/>
  <c r="AU945" i="3"/>
  <c r="AU1109" i="3"/>
  <c r="AV1109" i="3"/>
  <c r="AT1109" i="3"/>
  <c r="AT277" i="3"/>
  <c r="AU277" i="3"/>
  <c r="AV277" i="3"/>
  <c r="BS1709" i="3"/>
  <c r="CC1709" i="3"/>
  <c r="BS138" i="3"/>
  <c r="CC138" i="3"/>
  <c r="BS230" i="3"/>
  <c r="CC230" i="3"/>
  <c r="AV1650" i="3"/>
  <c r="AT1650" i="3"/>
  <c r="AU1650" i="3"/>
  <c r="BS1631" i="3"/>
  <c r="CC1631" i="3"/>
  <c r="AT940" i="3"/>
  <c r="AU940" i="3"/>
  <c r="AV940" i="3"/>
  <c r="BT1683" i="3"/>
  <c r="CD1683" i="3"/>
  <c r="BT1636" i="3"/>
  <c r="CD1636" i="3"/>
  <c r="BS432" i="3"/>
  <c r="CC432" i="3"/>
  <c r="BS190" i="3"/>
  <c r="CC190" i="3"/>
  <c r="BS1199" i="3"/>
  <c r="CC1199" i="3"/>
  <c r="AT355" i="3"/>
  <c r="AU355" i="3"/>
  <c r="AV355" i="3"/>
  <c r="BS162" i="3"/>
  <c r="CC162" i="3"/>
  <c r="AT145" i="3"/>
  <c r="AU145" i="3"/>
  <c r="AV145" i="3"/>
  <c r="CC145" i="3"/>
  <c r="BS145" i="3"/>
  <c r="AT780" i="3"/>
  <c r="AU780" i="3"/>
  <c r="AV780" i="3"/>
  <c r="BS1392" i="3"/>
  <c r="CC1392" i="3"/>
  <c r="AU46" i="3"/>
  <c r="AV46" i="3"/>
  <c r="AT46" i="3"/>
  <c r="AU432" i="3"/>
  <c r="AV432" i="3"/>
  <c r="AT432" i="3"/>
  <c r="BS1270" i="3"/>
  <c r="CC1270" i="3"/>
  <c r="BU1404" i="3"/>
  <c r="CF1404" i="3"/>
  <c r="BC1404" i="3"/>
  <c r="CE1404" i="3"/>
  <c r="AV400" i="3"/>
  <c r="AT400" i="3"/>
  <c r="AU400" i="3"/>
  <c r="CC626" i="3"/>
  <c r="BS626" i="3"/>
  <c r="AV1585" i="3"/>
  <c r="AT1585" i="3"/>
  <c r="AU1585" i="3"/>
  <c r="BT1249" i="3"/>
  <c r="CD1249" i="3"/>
  <c r="AU62" i="3"/>
  <c r="AV62" i="3"/>
  <c r="AT62" i="3"/>
  <c r="AU190" i="3"/>
  <c r="AV190" i="3"/>
  <c r="AT190" i="3"/>
  <c r="BT1101" i="3"/>
  <c r="CD1101" i="3"/>
  <c r="BS320" i="3"/>
  <c r="CC320" i="3"/>
  <c r="AU1199" i="3"/>
  <c r="AV1199" i="3"/>
  <c r="AT1199" i="3"/>
  <c r="AW1271" i="3"/>
  <c r="AX1271" i="3"/>
  <c r="CC718" i="3"/>
  <c r="BS718" i="3"/>
  <c r="AT1667" i="3"/>
  <c r="AV1667" i="3"/>
  <c r="AU1667" i="3"/>
  <c r="AU162" i="3"/>
  <c r="AV162" i="3"/>
  <c r="AT162" i="3"/>
  <c r="AV346" i="3"/>
  <c r="AT346" i="3"/>
  <c r="AU346" i="3"/>
  <c r="AU550" i="3"/>
  <c r="AV550" i="3"/>
  <c r="AT550" i="3"/>
  <c r="BS1595" i="3"/>
  <c r="CC1595" i="3"/>
  <c r="AT1192" i="3"/>
  <c r="AU1192" i="3"/>
  <c r="AV1192" i="3"/>
  <c r="AV218" i="3"/>
  <c r="AT218" i="3"/>
  <c r="AU218" i="3"/>
  <c r="AU458" i="3"/>
  <c r="AV458" i="3"/>
  <c r="AT458" i="3"/>
  <c r="CC1223" i="3"/>
  <c r="BS1223" i="3"/>
  <c r="AT770" i="3"/>
  <c r="AU770" i="3"/>
  <c r="AV770" i="3"/>
  <c r="AT181" i="3"/>
  <c r="AU181" i="3"/>
  <c r="AV181" i="3"/>
  <c r="CC808" i="3"/>
  <c r="BS808" i="3"/>
  <c r="CE789" i="3"/>
  <c r="BU789" i="3"/>
  <c r="CF789" i="3"/>
  <c r="BC789" i="3"/>
  <c r="BS1721" i="3"/>
  <c r="CC1721" i="3"/>
  <c r="BS482" i="3"/>
  <c r="CC482" i="3"/>
  <c r="CC1539" i="3"/>
  <c r="BS1539" i="3"/>
  <c r="AT389" i="3"/>
  <c r="AU389" i="3"/>
  <c r="AV389" i="3"/>
  <c r="AT740" i="3"/>
  <c r="AU740" i="3"/>
  <c r="AV740" i="3"/>
  <c r="BT1005" i="3"/>
  <c r="CD1005" i="3"/>
  <c r="BS42" i="3"/>
  <c r="CC42" i="3"/>
  <c r="AU1725" i="3"/>
  <c r="AV1725" i="3"/>
  <c r="AT1725" i="3"/>
  <c r="AT1138" i="3"/>
  <c r="AU1138" i="3"/>
  <c r="AV1138" i="3"/>
  <c r="AU118" i="3"/>
  <c r="AV118" i="3"/>
  <c r="AT118" i="3"/>
  <c r="BS520" i="3"/>
  <c r="CC520" i="3"/>
  <c r="AV262" i="3"/>
  <c r="AT262" i="3"/>
  <c r="AU262" i="3"/>
  <c r="AU494" i="3"/>
  <c r="AV494" i="3"/>
  <c r="AT494" i="3"/>
  <c r="AV304" i="3"/>
  <c r="AT304" i="3"/>
  <c r="AU304" i="3"/>
  <c r="AU1127" i="3"/>
  <c r="AV1127" i="3"/>
  <c r="AT1127" i="3"/>
  <c r="BS52" i="3"/>
  <c r="CC52" i="3"/>
  <c r="BS172" i="3"/>
  <c r="CC172" i="3"/>
  <c r="AX1075" i="3"/>
  <c r="AW1075" i="3"/>
  <c r="AV1587" i="3"/>
  <c r="AT1587" i="3"/>
  <c r="AU1587" i="3"/>
  <c r="BS342" i="3"/>
  <c r="CC342" i="3"/>
  <c r="BT1777" i="3"/>
  <c r="CD1777" i="3"/>
  <c r="AT794" i="3"/>
  <c r="AU794" i="3"/>
  <c r="AV794" i="3"/>
  <c r="CC369" i="3"/>
  <c r="BS369" i="3"/>
  <c r="BS1403" i="3"/>
  <c r="CC1403" i="3"/>
  <c r="CE765" i="3"/>
  <c r="BU765" i="3"/>
  <c r="CF765" i="3"/>
  <c r="BC765" i="3"/>
  <c r="CC303" i="3"/>
  <c r="BS303" i="3"/>
  <c r="AY401" i="3"/>
  <c r="AZ401" i="3"/>
  <c r="CC435" i="3"/>
  <c r="BS435" i="3"/>
  <c r="AV1082" i="3"/>
  <c r="AT1082" i="3"/>
  <c r="AU1082" i="3"/>
  <c r="AU612" i="3"/>
  <c r="AV612" i="3"/>
  <c r="AT612" i="3"/>
  <c r="CC1606" i="3"/>
  <c r="BS1606" i="3"/>
  <c r="AX204" i="3"/>
  <c r="AW204" i="3"/>
  <c r="AZ871" i="3"/>
  <c r="AY871" i="3"/>
  <c r="AT932" i="3"/>
  <c r="AU932" i="3"/>
  <c r="AV932" i="3"/>
  <c r="AW1279" i="3"/>
  <c r="AX1279" i="3"/>
  <c r="AT894" i="3"/>
  <c r="AU894" i="3"/>
  <c r="AV894" i="3"/>
  <c r="AT1178" i="3"/>
  <c r="AU1178" i="3"/>
  <c r="AV1178" i="3"/>
  <c r="BT1009" i="3"/>
  <c r="CD1009" i="3"/>
  <c r="CC259" i="3"/>
  <c r="BS259" i="3"/>
  <c r="CC49" i="3"/>
  <c r="BS49" i="3"/>
  <c r="CE913" i="3"/>
  <c r="BU913" i="3"/>
  <c r="CF913" i="3"/>
  <c r="BC913" i="3"/>
  <c r="BU1720" i="3"/>
  <c r="CF1720" i="3"/>
  <c r="BC1720" i="3"/>
  <c r="CE1720" i="3"/>
  <c r="AU1739" i="3"/>
  <c r="AT1739" i="3"/>
  <c r="AV1739" i="3"/>
  <c r="BT1646" i="3"/>
  <c r="CD1646" i="3"/>
  <c r="AV831" i="3"/>
  <c r="AT831" i="3"/>
  <c r="AU831" i="3"/>
  <c r="BT1448" i="3"/>
  <c r="CD1448" i="3"/>
  <c r="AV328" i="3"/>
  <c r="AT328" i="3"/>
  <c r="AU328" i="3"/>
  <c r="AU588" i="3"/>
  <c r="AV588" i="3"/>
  <c r="AT588" i="3"/>
  <c r="CC295" i="3"/>
  <c r="BS295" i="3"/>
  <c r="AT147" i="3"/>
  <c r="AU147" i="3"/>
  <c r="AV147" i="3"/>
  <c r="AT279" i="3"/>
  <c r="AU279" i="3"/>
  <c r="AV279" i="3"/>
  <c r="BT1730" i="3"/>
  <c r="CD1730" i="3"/>
  <c r="AT185" i="3"/>
  <c r="AU185" i="3"/>
  <c r="AV185" i="3"/>
  <c r="BT412" i="3"/>
  <c r="CD412" i="3"/>
  <c r="AZ863" i="3"/>
  <c r="AY863" i="3"/>
  <c r="AV388" i="3"/>
  <c r="AT388" i="3"/>
  <c r="AU388" i="3"/>
  <c r="AW1426" i="3"/>
  <c r="AX1426" i="3"/>
  <c r="BS1759" i="3"/>
  <c r="CC1759" i="3"/>
  <c r="AZ1610" i="3"/>
  <c r="AY1610" i="3"/>
  <c r="AU152" i="3"/>
  <c r="AV152" i="3"/>
  <c r="AT152" i="3"/>
  <c r="BU1402" i="3"/>
  <c r="CF1402" i="3"/>
  <c r="BC1402" i="3"/>
  <c r="CE1402" i="3"/>
  <c r="AX985" i="3"/>
  <c r="AW985" i="3"/>
  <c r="AU1185" i="3"/>
  <c r="AV1185" i="3"/>
  <c r="AT1185" i="3"/>
  <c r="BS446" i="3"/>
  <c r="CC446" i="3"/>
  <c r="AV1743" i="3"/>
  <c r="AT1743" i="3"/>
  <c r="AU1743" i="3"/>
  <c r="CC872" i="3"/>
  <c r="BS872" i="3"/>
  <c r="AW1515" i="3"/>
  <c r="AX1515" i="3"/>
  <c r="CC489" i="3"/>
  <c r="BS489" i="3"/>
  <c r="CE857" i="3"/>
  <c r="BU857" i="3"/>
  <c r="CF857" i="3"/>
  <c r="BC857" i="3"/>
  <c r="CC537" i="3"/>
  <c r="BS537" i="3"/>
  <c r="AU122" i="3"/>
  <c r="AV122" i="3"/>
  <c r="AT122" i="3"/>
  <c r="BS1560" i="3"/>
  <c r="CC1560" i="3"/>
  <c r="BT1261" i="3"/>
  <c r="CD1261" i="3"/>
  <c r="AV318" i="3"/>
  <c r="AT318" i="3"/>
  <c r="AU318" i="3"/>
  <c r="AW1572" i="3"/>
  <c r="AX1572" i="3"/>
  <c r="BS1435" i="3"/>
  <c r="CC1435" i="3"/>
  <c r="BT846" i="3"/>
  <c r="CD846" i="3"/>
  <c r="AT315" i="3"/>
  <c r="AU315" i="3"/>
  <c r="AV315" i="3"/>
  <c r="BS1066" i="3"/>
  <c r="CC1066" i="3"/>
  <c r="AU1485" i="3"/>
  <c r="AV1485" i="3"/>
  <c r="AT1485" i="3"/>
  <c r="BS466" i="3"/>
  <c r="CC466" i="3"/>
  <c r="BT1622" i="3"/>
  <c r="CD1622" i="3"/>
  <c r="CC123" i="3"/>
  <c r="BS123" i="3"/>
  <c r="CC395" i="3"/>
  <c r="BS395" i="3"/>
  <c r="AU1423" i="3"/>
  <c r="AV1423" i="3"/>
  <c r="AT1423" i="3"/>
  <c r="AW1257" i="3"/>
  <c r="AX1257" i="3"/>
  <c r="AT1758" i="3"/>
  <c r="AV1758" i="3"/>
  <c r="AU1758" i="3"/>
  <c r="BT1766" i="3"/>
  <c r="CD1766" i="3"/>
  <c r="CE793" i="3"/>
  <c r="BU793" i="3"/>
  <c r="CF793" i="3"/>
  <c r="BC793" i="3"/>
  <c r="AW1504" i="3"/>
  <c r="AX1504" i="3"/>
  <c r="AT429" i="3"/>
  <c r="AV429" i="3"/>
  <c r="AU429" i="3"/>
  <c r="AV324" i="3"/>
  <c r="AT324" i="3"/>
  <c r="AU324" i="3"/>
  <c r="CC127" i="3"/>
  <c r="BS127" i="3"/>
  <c r="AZ623" i="3"/>
  <c r="AY623" i="3"/>
  <c r="AU160" i="3"/>
  <c r="AV160" i="3"/>
  <c r="AT160" i="3"/>
  <c r="AU142" i="3"/>
  <c r="AV142" i="3"/>
  <c r="AT142" i="3"/>
  <c r="BT1067" i="3"/>
  <c r="CD1067" i="3"/>
  <c r="CC337" i="3"/>
  <c r="BS337" i="3"/>
  <c r="CC1602" i="3"/>
  <c r="BS1602" i="3"/>
  <c r="BS292" i="3"/>
  <c r="CC292" i="3"/>
  <c r="AU1119" i="3"/>
  <c r="AV1119" i="3"/>
  <c r="AT1119" i="3"/>
  <c r="CE413" i="3"/>
  <c r="BU413" i="3"/>
  <c r="CF413" i="3"/>
  <c r="BC413" i="3"/>
  <c r="AT21" i="3"/>
  <c r="AV21" i="3"/>
  <c r="AU21" i="3"/>
  <c r="CC571" i="3"/>
  <c r="BS571" i="3"/>
  <c r="AW1277" i="3"/>
  <c r="AX1277" i="3"/>
  <c r="BT1618" i="3"/>
  <c r="CD1618" i="3"/>
  <c r="BS266" i="3"/>
  <c r="CC266" i="3"/>
  <c r="BS454" i="3"/>
  <c r="CC454" i="3"/>
  <c r="BT1420" i="3"/>
  <c r="CD1420" i="3"/>
  <c r="AU418" i="3"/>
  <c r="AT418" i="3"/>
  <c r="AV418" i="3"/>
  <c r="AT1176" i="3"/>
  <c r="AU1176" i="3"/>
  <c r="AV1176" i="3"/>
  <c r="BS358" i="3"/>
  <c r="CC358" i="3"/>
  <c r="AT754" i="3"/>
  <c r="AU754" i="3"/>
  <c r="AV754" i="3"/>
  <c r="AT1551" i="3"/>
  <c r="AU1551" i="3"/>
  <c r="AV1551" i="3"/>
  <c r="AZ773" i="3"/>
  <c r="AY773" i="3"/>
  <c r="AV1058" i="3"/>
  <c r="AT1058" i="3"/>
  <c r="AU1058" i="3"/>
  <c r="BS226" i="3"/>
  <c r="CC226" i="3"/>
  <c r="AT1555" i="3"/>
  <c r="AU1555" i="3"/>
  <c r="AV1555" i="3"/>
  <c r="CC692" i="3"/>
  <c r="BS692" i="3"/>
  <c r="CC820" i="3"/>
  <c r="BS820" i="3"/>
  <c r="AV376" i="3"/>
  <c r="AT376" i="3"/>
  <c r="AU376" i="3"/>
  <c r="AU606" i="3"/>
  <c r="AV606" i="3"/>
  <c r="AT606" i="3"/>
  <c r="AW1263" i="3"/>
  <c r="AX1263" i="3"/>
  <c r="CC495" i="3"/>
  <c r="BS495" i="3"/>
  <c r="AU102" i="3"/>
  <c r="AV102" i="3"/>
  <c r="AT102" i="3"/>
  <c r="BS488" i="3"/>
  <c r="CC488" i="3"/>
  <c r="BS957" i="3"/>
  <c r="CC957" i="3"/>
  <c r="AY1319" i="3"/>
  <c r="AZ1319" i="3"/>
  <c r="AT553" i="3"/>
  <c r="AU553" i="3"/>
  <c r="AV553" i="3"/>
  <c r="AV207" i="3"/>
  <c r="AU207" i="3"/>
  <c r="AT207" i="3"/>
  <c r="AV380" i="3"/>
  <c r="AT380" i="3"/>
  <c r="AU380" i="3"/>
  <c r="BS1175" i="3"/>
  <c r="CC1175" i="3"/>
  <c r="AZ621" i="3"/>
  <c r="AY621" i="3"/>
  <c r="AU1242" i="3"/>
  <c r="AV1242" i="3"/>
  <c r="AT1242" i="3"/>
  <c r="AW1632" i="3"/>
  <c r="AX1632" i="3"/>
  <c r="BS1625" i="3"/>
  <c r="CC1625" i="3"/>
  <c r="BS47" i="3"/>
  <c r="CC47" i="3"/>
  <c r="BS374" i="3"/>
  <c r="CC374" i="3"/>
  <c r="CC936" i="3"/>
  <c r="BS936" i="3"/>
  <c r="CE717" i="3"/>
  <c r="BU717" i="3"/>
  <c r="CF717" i="3"/>
  <c r="BC717" i="3"/>
  <c r="AW1639" i="3"/>
  <c r="AX1639" i="3"/>
  <c r="AV316" i="3"/>
  <c r="AT316" i="3"/>
  <c r="AU316" i="3"/>
  <c r="BS1205" i="3"/>
  <c r="CC1205" i="3"/>
  <c r="AT423" i="3"/>
  <c r="AV423" i="3"/>
  <c r="AU423" i="3"/>
  <c r="BT1311" i="3"/>
  <c r="CD1311" i="3"/>
  <c r="AX1339" i="3"/>
  <c r="AW1339" i="3"/>
  <c r="BT1301" i="3"/>
  <c r="CD1301" i="3"/>
  <c r="AV403" i="3"/>
  <c r="AT403" i="3"/>
  <c r="AU403" i="3"/>
  <c r="BT842" i="3"/>
  <c r="CD842" i="3"/>
  <c r="AT896" i="3"/>
  <c r="AU896" i="3"/>
  <c r="AV896" i="3"/>
  <c r="AT1533" i="3"/>
  <c r="AU1533" i="3"/>
  <c r="AV1533" i="3"/>
  <c r="AV1554" i="3"/>
  <c r="AT1554" i="3"/>
  <c r="AU1554" i="3"/>
  <c r="AT343" i="3"/>
  <c r="AU343" i="3"/>
  <c r="AV343" i="3"/>
  <c r="CC163" i="3"/>
  <c r="BS163" i="3"/>
  <c r="AT585" i="3"/>
  <c r="AU585" i="3"/>
  <c r="AV585" i="3"/>
  <c r="AZ785" i="3"/>
  <c r="AY785" i="3"/>
  <c r="CC1582" i="3"/>
  <c r="BS1582" i="3"/>
  <c r="BT1055" i="3"/>
  <c r="CD1055" i="3"/>
  <c r="BS426" i="3"/>
  <c r="CC426" i="3"/>
  <c r="BS360" i="3"/>
  <c r="CC360" i="3"/>
  <c r="AX1057" i="3"/>
  <c r="AW1057" i="3"/>
  <c r="AT243" i="3"/>
  <c r="AU243" i="3"/>
  <c r="AV243" i="3"/>
  <c r="AW655" i="3"/>
  <c r="AX655" i="3"/>
  <c r="AV1382" i="3"/>
  <c r="AT1382" i="3"/>
  <c r="AU1382" i="3"/>
  <c r="CC255" i="3"/>
  <c r="BS255" i="3"/>
  <c r="BS1145" i="3"/>
  <c r="CC1145" i="3"/>
  <c r="AT920" i="3"/>
  <c r="AU920" i="3"/>
  <c r="AV920" i="3"/>
  <c r="BS1611" i="3"/>
  <c r="CC1611" i="3"/>
  <c r="AW657" i="3"/>
  <c r="AX657" i="3"/>
  <c r="CC1219" i="3"/>
  <c r="BS1219" i="3"/>
  <c r="BT1486" i="3"/>
  <c r="CD1486" i="3"/>
  <c r="BT1740" i="3"/>
  <c r="CD1740" i="3"/>
  <c r="AT499" i="3"/>
  <c r="AU499" i="3"/>
  <c r="AV499" i="3"/>
  <c r="BS1394" i="3"/>
  <c r="CC1394" i="3"/>
  <c r="AZ747" i="3"/>
  <c r="AY747" i="3"/>
  <c r="AT1200" i="3"/>
  <c r="AU1200" i="3"/>
  <c r="AV1200" i="3"/>
  <c r="CE901" i="3"/>
  <c r="BU901" i="3"/>
  <c r="CF901" i="3"/>
  <c r="BC901" i="3"/>
  <c r="BS1546" i="3"/>
  <c r="CC1546" i="3"/>
  <c r="AT491" i="3"/>
  <c r="AU491" i="3"/>
  <c r="AV491" i="3"/>
  <c r="CC1762" i="3"/>
  <c r="BS1762" i="3"/>
  <c r="CC704" i="3"/>
  <c r="BS704" i="3"/>
  <c r="AU1495" i="3"/>
  <c r="AV1495" i="3"/>
  <c r="AT1495" i="3"/>
  <c r="AT441" i="3"/>
  <c r="AV441" i="3"/>
  <c r="AU441" i="3"/>
  <c r="BS1099" i="3"/>
  <c r="CC1099" i="3"/>
  <c r="CE759" i="3"/>
  <c r="BU759" i="3"/>
  <c r="CF759" i="3"/>
  <c r="BC759" i="3"/>
  <c r="CE891" i="3"/>
  <c r="BU891" i="3"/>
  <c r="CF891" i="3"/>
  <c r="BC891" i="3"/>
  <c r="CC1363" i="3"/>
  <c r="BS1363" i="3"/>
  <c r="BT1444" i="3"/>
  <c r="CD1444" i="3"/>
  <c r="CC1148" i="3"/>
  <c r="BS1148" i="3"/>
  <c r="CC67" i="3"/>
  <c r="BS67" i="3"/>
  <c r="CC65" i="3"/>
  <c r="BS65" i="3"/>
  <c r="CC313" i="3"/>
  <c r="BS313" i="3"/>
  <c r="AX1214" i="3"/>
  <c r="AW1214" i="3"/>
  <c r="AZ681" i="3"/>
  <c r="AY681" i="3"/>
  <c r="AZ809" i="3"/>
  <c r="AY809" i="3"/>
  <c r="AZ637" i="3"/>
  <c r="AY637" i="3"/>
  <c r="CC143" i="3"/>
  <c r="BS143" i="3"/>
  <c r="BT1645" i="3"/>
  <c r="CD1645" i="3"/>
  <c r="BS176" i="3"/>
  <c r="CC176" i="3"/>
  <c r="BS1296" i="3"/>
  <c r="CC1296" i="3"/>
  <c r="BU1698" i="3"/>
  <c r="CF1698" i="3"/>
  <c r="BC1698" i="3"/>
  <c r="CE1698" i="3"/>
  <c r="BS1613" i="3"/>
  <c r="CC1613" i="3"/>
  <c r="BS132" i="3"/>
  <c r="CC132" i="3"/>
  <c r="BT1245" i="3"/>
  <c r="CD1245" i="3"/>
  <c r="CC1714" i="3"/>
  <c r="BS1714" i="3"/>
  <c r="AV1332" i="3"/>
  <c r="AU1332" i="3"/>
  <c r="AT1332" i="3"/>
  <c r="AX636" i="3"/>
  <c r="AW636" i="3"/>
  <c r="BS1155" i="3"/>
  <c r="CC1155" i="3"/>
  <c r="CE974" i="3"/>
  <c r="BU974" i="3"/>
  <c r="CF974" i="3"/>
  <c r="BC974" i="3"/>
  <c r="BS1443" i="3"/>
  <c r="CC1443" i="3"/>
  <c r="BS1405" i="3"/>
  <c r="CC1405" i="3"/>
  <c r="AT1387" i="3"/>
  <c r="AU1387" i="3"/>
  <c r="AV1387" i="3"/>
  <c r="CC579" i="3"/>
  <c r="BS579" i="3"/>
  <c r="AV1072" i="3"/>
  <c r="AT1072" i="3"/>
  <c r="AU1072" i="3"/>
  <c r="AU604" i="3"/>
  <c r="AV604" i="3"/>
  <c r="AT604" i="3"/>
  <c r="BS236" i="3"/>
  <c r="CC236" i="3"/>
  <c r="BS452" i="3"/>
  <c r="CC452" i="3"/>
  <c r="BS937" i="3"/>
  <c r="CC937" i="3"/>
  <c r="AU1772" i="3"/>
  <c r="AV1772" i="3"/>
  <c r="AT1772" i="3"/>
  <c r="BS1684" i="3"/>
  <c r="CC1684" i="3"/>
  <c r="BT663" i="3"/>
  <c r="CD663" i="3"/>
  <c r="AV27" i="3"/>
  <c r="AT27" i="3"/>
  <c r="AU27" i="3"/>
  <c r="BT1015" i="3"/>
  <c r="CD1015" i="3"/>
  <c r="BT653" i="3"/>
  <c r="CD653" i="3"/>
  <c r="AX678" i="3"/>
  <c r="AW678" i="3"/>
  <c r="BT1476" i="3"/>
  <c r="CD1476" i="3"/>
  <c r="AT215" i="3"/>
  <c r="AU215" i="3"/>
  <c r="AV215" i="3"/>
  <c r="AT806" i="3"/>
  <c r="AU806" i="3"/>
  <c r="AV806" i="3"/>
  <c r="BT1326" i="3"/>
  <c r="CD1326" i="3"/>
  <c r="AT523" i="3"/>
  <c r="AU523" i="3"/>
  <c r="AV523" i="3"/>
  <c r="BS1292" i="3"/>
  <c r="CC1292" i="3"/>
  <c r="AZ1408" i="3"/>
  <c r="AY1408" i="3"/>
  <c r="AT225" i="3"/>
  <c r="AU225" i="3"/>
  <c r="AV225" i="3"/>
  <c r="BS470" i="3"/>
  <c r="CC470" i="3"/>
  <c r="AU1147" i="3"/>
  <c r="AV1147" i="3"/>
  <c r="AT1147" i="3"/>
  <c r="BS19" i="3"/>
  <c r="CC19" i="3"/>
  <c r="CC942" i="3"/>
  <c r="BS942" i="3"/>
  <c r="BS1238" i="3"/>
  <c r="CC1238" i="3"/>
  <c r="CC93" i="3"/>
  <c r="BS93" i="3"/>
  <c r="BT677" i="3"/>
  <c r="CD677" i="3"/>
  <c r="BS288" i="3"/>
  <c r="CC288" i="3"/>
  <c r="BS508" i="3"/>
  <c r="CC508" i="3"/>
  <c r="BS1080" i="3"/>
  <c r="CC1080" i="3"/>
  <c r="AT129" i="3"/>
  <c r="AU129" i="3"/>
  <c r="AV129" i="3"/>
  <c r="AT1563" i="3"/>
  <c r="AU1563" i="3"/>
  <c r="AV1563" i="3"/>
  <c r="CC764" i="3"/>
  <c r="BS764" i="3"/>
  <c r="BS280" i="3"/>
  <c r="CC280" i="3"/>
  <c r="BS532" i="3"/>
  <c r="CC532" i="3"/>
  <c r="BS953" i="3"/>
  <c r="CC953" i="3"/>
  <c r="BS1189" i="3"/>
  <c r="CC1189" i="3"/>
  <c r="BT674" i="3"/>
  <c r="CD674" i="3"/>
  <c r="AU1676" i="3"/>
  <c r="AV1676" i="3"/>
  <c r="AT1676" i="3"/>
  <c r="BS1556" i="3"/>
  <c r="CC1556" i="3"/>
  <c r="AV222" i="3"/>
  <c r="AT222" i="3"/>
  <c r="AU222" i="3"/>
  <c r="AU510" i="3"/>
  <c r="AV510" i="3"/>
  <c r="AT510" i="3"/>
  <c r="BS1763" i="3"/>
  <c r="CC1763" i="3"/>
  <c r="BT1424" i="3"/>
  <c r="CD1424" i="3"/>
  <c r="AW1765" i="3"/>
  <c r="AX1765" i="3"/>
  <c r="BT1322" i="3"/>
  <c r="CD1322" i="3"/>
  <c r="AT39" i="3"/>
  <c r="AU39" i="3"/>
  <c r="AV39" i="3"/>
  <c r="BS1268" i="3"/>
  <c r="CC1268" i="3"/>
  <c r="AV40" i="3"/>
  <c r="AT40" i="3"/>
  <c r="AU40" i="3"/>
  <c r="AZ739" i="3"/>
  <c r="AY739" i="3"/>
  <c r="AX1039" i="3"/>
  <c r="AW1039" i="3"/>
  <c r="AT561" i="3"/>
  <c r="AU561" i="3"/>
  <c r="AV561" i="3"/>
  <c r="BS1250" i="3"/>
  <c r="CC1250" i="3"/>
  <c r="AV1538" i="3"/>
  <c r="AT1538" i="3"/>
  <c r="AU1538" i="3"/>
  <c r="AZ703" i="3"/>
  <c r="AY703" i="3"/>
  <c r="AW1418" i="3"/>
  <c r="AX1418" i="3"/>
  <c r="BS1294" i="3"/>
  <c r="CC1294" i="3"/>
  <c r="CE801" i="3"/>
  <c r="BU801" i="3"/>
  <c r="CF801" i="3"/>
  <c r="BC801" i="3"/>
  <c r="AU1197" i="3"/>
  <c r="AV1197" i="3"/>
  <c r="AT1197" i="3"/>
  <c r="BS1340" i="3"/>
  <c r="CC1340" i="3"/>
  <c r="AW659" i="3"/>
  <c r="AX659" i="3"/>
  <c r="BT1089" i="3"/>
  <c r="CD1089" i="3"/>
  <c r="CC87" i="3"/>
  <c r="BS87" i="3"/>
  <c r="CC944" i="3"/>
  <c r="BS944" i="3"/>
  <c r="BT1083" i="3"/>
  <c r="CD1083" i="3"/>
  <c r="BS1161" i="3"/>
  <c r="CC1161" i="3"/>
  <c r="AW1724" i="3"/>
  <c r="AX1724" i="3"/>
  <c r="CC229" i="3"/>
  <c r="BS229" i="3"/>
  <c r="BT599" i="3"/>
  <c r="CD599" i="3"/>
  <c r="BT1575" i="3"/>
  <c r="CD1575" i="3"/>
  <c r="CE731" i="3"/>
  <c r="BU731" i="3"/>
  <c r="CF731" i="3"/>
  <c r="BC731" i="3"/>
  <c r="BT1524" i="3"/>
  <c r="CD1524" i="3"/>
  <c r="CC1120" i="3"/>
  <c r="BS1120" i="3"/>
  <c r="AU1682" i="3"/>
  <c r="AV1682" i="3"/>
  <c r="AT1682" i="3"/>
  <c r="AW1251" i="3"/>
  <c r="AX1251" i="3"/>
  <c r="CC688" i="3"/>
  <c r="BS688" i="3"/>
  <c r="CC816" i="3"/>
  <c r="BS816" i="3"/>
  <c r="AU1216" i="3"/>
  <c r="AV1216" i="3"/>
  <c r="AT1216" i="3"/>
  <c r="AU1487" i="3"/>
  <c r="AV1487" i="3"/>
  <c r="AT1487" i="3"/>
  <c r="CC630" i="3"/>
  <c r="BS630" i="3"/>
  <c r="AZ743" i="3"/>
  <c r="AY743" i="3"/>
  <c r="AT1347" i="3"/>
  <c r="AU1347" i="3"/>
  <c r="AV1347" i="3"/>
  <c r="BT1685" i="3"/>
  <c r="CD1685" i="3"/>
  <c r="AU448" i="3"/>
  <c r="AV448" i="3"/>
  <c r="AT448" i="3"/>
  <c r="AU1254" i="3"/>
  <c r="AV1254" i="3"/>
  <c r="AT1254" i="3"/>
  <c r="BT1116" i="3"/>
  <c r="CD1116" i="3"/>
  <c r="AU22" i="3"/>
  <c r="AV22" i="3"/>
  <c r="AT22" i="3"/>
  <c r="CC995" i="3"/>
  <c r="BS995" i="3"/>
  <c r="BS600" i="3"/>
  <c r="CC600" i="3"/>
  <c r="AU1280" i="3"/>
  <c r="AV1280" i="3"/>
  <c r="AT1280" i="3"/>
  <c r="BT665" i="3"/>
  <c r="CD665" i="3"/>
  <c r="AX1065" i="3"/>
  <c r="AW1065" i="3"/>
  <c r="AU1680" i="3"/>
  <c r="AV1680" i="3"/>
  <c r="AT1680" i="3"/>
  <c r="CC507" i="3"/>
  <c r="BS507" i="3"/>
  <c r="AU148" i="3"/>
  <c r="AV148" i="3"/>
  <c r="AT148" i="3"/>
  <c r="AT702" i="3"/>
  <c r="AU702" i="3"/>
  <c r="AV702" i="3"/>
  <c r="BU1614" i="3"/>
  <c r="CF1614" i="3"/>
  <c r="BC1614" i="3"/>
  <c r="CE1614" i="3"/>
  <c r="BS114" i="3"/>
  <c r="CC114" i="3"/>
  <c r="AV1536" i="3"/>
  <c r="AT1536" i="3"/>
  <c r="AU1536" i="3"/>
  <c r="CC345" i="3"/>
  <c r="BS345" i="3"/>
  <c r="AV1054" i="3"/>
  <c r="AT1054" i="3"/>
  <c r="AU1054" i="3"/>
  <c r="BT1578" i="3"/>
  <c r="CD1578" i="3"/>
  <c r="AU1139" i="3"/>
  <c r="AV1139" i="3"/>
  <c r="AT1139" i="3"/>
  <c r="CC541" i="3"/>
  <c r="BS541" i="3"/>
  <c r="AT133" i="3"/>
  <c r="AU133" i="3"/>
  <c r="AV133" i="3"/>
  <c r="AT245" i="3"/>
  <c r="AU245" i="3"/>
  <c r="AV245" i="3"/>
  <c r="AT792" i="3"/>
  <c r="AU792" i="3"/>
  <c r="AV792" i="3"/>
  <c r="BS1703" i="3"/>
  <c r="CC1703" i="3"/>
  <c r="BT1085" i="3"/>
  <c r="CD1085" i="3"/>
  <c r="CC433" i="3"/>
  <c r="BS433" i="3"/>
  <c r="BU616" i="3"/>
  <c r="CF616" i="3"/>
  <c r="BC616" i="3"/>
  <c r="CE616" i="3"/>
  <c r="BT997" i="3"/>
  <c r="CD997" i="3"/>
  <c r="CC397" i="3"/>
  <c r="BS397" i="3"/>
  <c r="CC515" i="3"/>
  <c r="BS515" i="3"/>
  <c r="CC503" i="3"/>
  <c r="BS503" i="3"/>
  <c r="CC1561" i="3"/>
  <c r="BS1561" i="3"/>
  <c r="AT1186" i="3"/>
  <c r="AU1186" i="3"/>
  <c r="AV1186" i="3"/>
  <c r="AW1506" i="3"/>
  <c r="AX1506" i="3"/>
  <c r="AT531" i="3"/>
  <c r="AU531" i="3"/>
  <c r="AV531" i="3"/>
  <c r="AU1256" i="3"/>
  <c r="AV1256" i="3"/>
  <c r="AT1256" i="3"/>
  <c r="AU1453" i="3"/>
  <c r="AV1453" i="3"/>
  <c r="AT1453" i="3"/>
  <c r="AW1327" i="3"/>
  <c r="AX1327" i="3"/>
  <c r="BS234" i="3"/>
  <c r="CC234" i="3"/>
  <c r="BS462" i="3"/>
  <c r="CC462" i="3"/>
  <c r="BS1755" i="3"/>
  <c r="CC1755" i="3"/>
  <c r="BS60" i="3"/>
  <c r="CC60" i="3"/>
  <c r="BS188" i="3"/>
  <c r="CC188" i="3"/>
  <c r="CC758" i="3"/>
  <c r="BS758" i="3"/>
  <c r="CC1174" i="3"/>
  <c r="BS1174" i="3"/>
  <c r="AW611" i="3"/>
  <c r="AX611" i="3"/>
  <c r="BT1571" i="3"/>
  <c r="CD1571" i="3"/>
  <c r="CC1383" i="3"/>
  <c r="BS1383" i="3"/>
  <c r="AT339" i="3"/>
  <c r="AU339" i="3"/>
  <c r="AV339" i="3"/>
  <c r="AU436" i="3"/>
  <c r="AV436" i="3"/>
  <c r="AT436" i="3"/>
  <c r="CC746" i="3"/>
  <c r="BS746" i="3"/>
  <c r="CC109" i="3"/>
  <c r="BS109" i="3"/>
  <c r="CC213" i="3"/>
  <c r="BS213" i="3"/>
  <c r="BS48" i="3"/>
  <c r="CC48" i="3"/>
  <c r="AX660" i="3"/>
  <c r="AW660" i="3"/>
  <c r="CC177" i="3"/>
  <c r="BS177" i="3"/>
  <c r="BS1666" i="3"/>
  <c r="CC1666" i="3"/>
  <c r="BS1707" i="3"/>
  <c r="CC1707" i="3"/>
  <c r="BS500" i="3"/>
  <c r="CC500" i="3"/>
  <c r="CE887" i="3"/>
  <c r="BU887" i="3"/>
  <c r="CF887" i="3"/>
  <c r="BC887" i="3"/>
  <c r="BS1380" i="3"/>
  <c r="CC1380" i="3"/>
  <c r="CC916" i="3"/>
  <c r="BS916" i="3"/>
  <c r="AT271" i="3"/>
  <c r="AU271" i="3"/>
  <c r="AV271" i="3"/>
  <c r="AX850" i="3"/>
  <c r="AW850" i="3"/>
  <c r="CC1130" i="3"/>
  <c r="BS1130" i="3"/>
  <c r="CC1655" i="3"/>
  <c r="BS1655" i="3"/>
  <c r="AW1751" i="3"/>
  <c r="AX1751" i="3"/>
  <c r="AV1390" i="3"/>
  <c r="AT1390" i="3"/>
  <c r="AU1390" i="3"/>
  <c r="AU438" i="3"/>
  <c r="AV438" i="3"/>
  <c r="AT438" i="3"/>
  <c r="BS542" i="3"/>
  <c r="CC542" i="3"/>
  <c r="AV1662" i="3"/>
  <c r="AT1662" i="3"/>
  <c r="AU1662" i="3"/>
  <c r="CC1198" i="3"/>
  <c r="BS1198" i="3"/>
  <c r="AU1284" i="3"/>
  <c r="AV1284" i="3"/>
  <c r="AT1284" i="3"/>
  <c r="BS212" i="3"/>
  <c r="CC212" i="3"/>
  <c r="CE723" i="3"/>
  <c r="BU723" i="3"/>
  <c r="CF723" i="3"/>
  <c r="BC723" i="3"/>
  <c r="AW1526" i="3"/>
  <c r="AX1526" i="3"/>
  <c r="BS444" i="3"/>
  <c r="CC444" i="3"/>
  <c r="CE861" i="3"/>
  <c r="BU861" i="3"/>
  <c r="CF861" i="3"/>
  <c r="BC861" i="3"/>
  <c r="AW1416" i="3"/>
  <c r="AX1416" i="3"/>
  <c r="AV300" i="3"/>
  <c r="AT300" i="3"/>
  <c r="AU300" i="3"/>
  <c r="AU556" i="3"/>
  <c r="AV556" i="3"/>
  <c r="AT556" i="3"/>
  <c r="BS1503" i="3"/>
  <c r="CC1503" i="3"/>
  <c r="AZ719" i="3"/>
  <c r="AY719" i="3"/>
  <c r="AT281" i="3"/>
  <c r="AU281" i="3"/>
  <c r="AV281" i="3"/>
  <c r="AT1140" i="3"/>
  <c r="AU1140" i="3"/>
  <c r="AV1140" i="3"/>
  <c r="BT1450" i="3"/>
  <c r="CD1450" i="3"/>
  <c r="CC898" i="3"/>
  <c r="BS898" i="3"/>
  <c r="BS1415" i="3"/>
  <c r="CC1415" i="3"/>
  <c r="CC105" i="3"/>
  <c r="BS105" i="3"/>
  <c r="AW609" i="3"/>
  <c r="AX609" i="3"/>
  <c r="BS1228" i="3"/>
  <c r="CC1228" i="3"/>
  <c r="BS939" i="3"/>
  <c r="CC939" i="3"/>
  <c r="CC513" i="3"/>
  <c r="BS513" i="3"/>
  <c r="CC167" i="3"/>
  <c r="BS167" i="3"/>
  <c r="AU168" i="3"/>
  <c r="AV168" i="3"/>
  <c r="AT168" i="3"/>
  <c r="BT999" i="3"/>
  <c r="CD999" i="3"/>
  <c r="AV1564" i="3"/>
  <c r="AT1564" i="3"/>
  <c r="AU1564" i="3"/>
  <c r="BT1525" i="3"/>
  <c r="CD1525" i="3"/>
  <c r="CE905" i="3"/>
  <c r="BU905" i="3"/>
  <c r="CF905" i="3"/>
  <c r="BC905" i="3"/>
  <c r="BS170" i="3"/>
  <c r="CC170" i="3"/>
  <c r="AV282" i="3"/>
  <c r="AT282" i="3"/>
  <c r="AU282" i="3"/>
  <c r="BT1047" i="3"/>
  <c r="CD1047" i="3"/>
  <c r="BT1779" i="3"/>
  <c r="CD1779" i="3"/>
  <c r="BS961" i="3"/>
  <c r="CC961" i="3"/>
  <c r="AV411" i="3"/>
  <c r="AT411" i="3"/>
  <c r="AU411" i="3"/>
  <c r="CC51" i="3"/>
  <c r="BS51" i="3"/>
  <c r="CC812" i="3"/>
  <c r="BS812" i="3"/>
  <c r="BS1360" i="3"/>
  <c r="CC1360" i="3"/>
  <c r="AW1780" i="3"/>
  <c r="AX1780" i="3"/>
  <c r="AU1302" i="3"/>
  <c r="AV1302" i="3"/>
  <c r="AT1302" i="3"/>
  <c r="BS1483" i="3"/>
  <c r="CC1483" i="3"/>
  <c r="AV240" i="3"/>
  <c r="AT240" i="3"/>
  <c r="AU240" i="3"/>
  <c r="CC934" i="3"/>
  <c r="BS934" i="3"/>
  <c r="BS1399" i="3"/>
  <c r="CC1399" i="3"/>
  <c r="BS94" i="3"/>
  <c r="CC94" i="3"/>
  <c r="AZ618" i="3"/>
  <c r="AY618" i="3"/>
  <c r="BS264" i="3"/>
  <c r="CC264" i="3"/>
  <c r="BS1167" i="3"/>
  <c r="CC1167" i="3"/>
  <c r="CC37" i="3"/>
  <c r="BS37" i="3"/>
  <c r="AT686" i="3"/>
  <c r="AU686" i="3"/>
  <c r="AV686" i="3"/>
  <c r="AT814" i="3"/>
  <c r="AU814" i="3"/>
  <c r="AV814" i="3"/>
  <c r="BS66" i="3"/>
  <c r="CC66" i="3"/>
  <c r="BS302" i="3"/>
  <c r="CC302" i="3"/>
  <c r="BS486" i="3"/>
  <c r="CC486" i="3"/>
  <c r="CC1359" i="3"/>
  <c r="BS1359" i="3"/>
  <c r="BS1617" i="3"/>
  <c r="CC1617" i="3"/>
  <c r="AT1241" i="3"/>
  <c r="AU1241" i="3"/>
  <c r="AV1241" i="3"/>
  <c r="AV278" i="3"/>
  <c r="AT278" i="3"/>
  <c r="AU278" i="3"/>
  <c r="AU522" i="3"/>
  <c r="AV522" i="3"/>
  <c r="AT522" i="3"/>
  <c r="CC802" i="3"/>
  <c r="BS802" i="3"/>
  <c r="AT149" i="3"/>
  <c r="AU149" i="3"/>
  <c r="AV149" i="3"/>
  <c r="BT670" i="3"/>
  <c r="CD670" i="3"/>
  <c r="CC712" i="3"/>
  <c r="BS712" i="3"/>
  <c r="CE693" i="3"/>
  <c r="BU693" i="3"/>
  <c r="CF693" i="3"/>
  <c r="BC693" i="3"/>
  <c r="AX852" i="3"/>
  <c r="AW852" i="3"/>
  <c r="AT449" i="3"/>
  <c r="AV449" i="3"/>
  <c r="AU449" i="3"/>
  <c r="AV250" i="3"/>
  <c r="AT250" i="3"/>
  <c r="AU250" i="3"/>
  <c r="BS546" i="3"/>
  <c r="CC546" i="3"/>
  <c r="AT952" i="3"/>
  <c r="AU952" i="3"/>
  <c r="AV952" i="3"/>
  <c r="AT509" i="3"/>
  <c r="AU509" i="3"/>
  <c r="AV509" i="3"/>
  <c r="CC772" i="3"/>
  <c r="BS772" i="3"/>
  <c r="AV943" i="3"/>
  <c r="AT943" i="3"/>
  <c r="AU943" i="3"/>
  <c r="CC269" i="3"/>
  <c r="BS269" i="3"/>
  <c r="BS407" i="3"/>
  <c r="CC407" i="3"/>
  <c r="BS1491" i="3"/>
  <c r="CC1491" i="3"/>
  <c r="AW1295" i="3"/>
  <c r="AX1295" i="3"/>
  <c r="BS1593" i="3"/>
  <c r="CC1593" i="3"/>
  <c r="CC1170" i="3"/>
  <c r="BS1170" i="3"/>
  <c r="AZ1696" i="3"/>
  <c r="AY1696" i="3"/>
  <c r="AU150" i="3"/>
  <c r="AV150" i="3"/>
  <c r="AT150" i="3"/>
  <c r="AU584" i="3"/>
  <c r="AV584" i="3"/>
  <c r="AT584" i="3"/>
  <c r="CC1594" i="3"/>
  <c r="BS1594" i="3"/>
  <c r="AW1569" i="3"/>
  <c r="AX1569" i="3"/>
  <c r="BS356" i="3"/>
  <c r="CC356" i="3"/>
  <c r="AV31" i="3"/>
  <c r="AT31" i="3"/>
  <c r="AU31" i="3"/>
  <c r="AW1510" i="3"/>
  <c r="AX1510" i="3"/>
  <c r="AU140" i="3"/>
  <c r="AV140" i="3"/>
  <c r="AT140" i="3"/>
  <c r="BS1693" i="3"/>
  <c r="CC1693" i="3"/>
  <c r="BT1043" i="3"/>
  <c r="CD1043" i="3"/>
  <c r="AU1469" i="3"/>
  <c r="AV1469" i="3"/>
  <c r="AT1469" i="3"/>
  <c r="AW1243" i="3"/>
  <c r="AX1243" i="3"/>
  <c r="CC762" i="3"/>
  <c r="BS762" i="3"/>
  <c r="AT505" i="3"/>
  <c r="AU505" i="3"/>
  <c r="AV505" i="3"/>
  <c r="AU1226" i="3"/>
  <c r="AV1226" i="3"/>
  <c r="AT1226" i="3"/>
  <c r="CE797" i="3"/>
  <c r="BU797" i="3"/>
  <c r="CF797" i="3"/>
  <c r="BC797" i="3"/>
  <c r="BS1201" i="3"/>
  <c r="CC1201" i="3"/>
  <c r="AT425" i="3"/>
  <c r="AV425" i="3"/>
  <c r="AU425" i="3"/>
  <c r="AW855" i="3"/>
  <c r="AX855" i="3"/>
  <c r="AX1764" i="3"/>
  <c r="AW1764" i="3"/>
  <c r="BT672" i="3"/>
  <c r="CD672" i="3"/>
  <c r="CC900" i="3"/>
  <c r="BS900" i="3"/>
  <c r="CC1770" i="3"/>
  <c r="BS1770" i="3"/>
  <c r="AT946" i="3"/>
  <c r="AU946" i="3"/>
  <c r="AV946" i="3"/>
  <c r="BT1514" i="3"/>
  <c r="CD1514" i="3"/>
  <c r="AT862" i="3"/>
  <c r="AU862" i="3"/>
  <c r="AV862" i="3"/>
  <c r="AT1146" i="3"/>
  <c r="AU1146" i="3"/>
  <c r="AV1146" i="3"/>
  <c r="BT416" i="3"/>
  <c r="CD416" i="3"/>
  <c r="BT1480" i="3"/>
  <c r="CD1480" i="3"/>
  <c r="CC880" i="3"/>
  <c r="BS880" i="3"/>
  <c r="CC261" i="3"/>
  <c r="BS261" i="3"/>
  <c r="CC991" i="3"/>
  <c r="BS991" i="3"/>
  <c r="AT1604" i="3"/>
  <c r="AU1604" i="3"/>
  <c r="AV1604" i="3"/>
  <c r="BT1337" i="3"/>
  <c r="CD1337" i="3"/>
  <c r="AW1267" i="3"/>
  <c r="AX1267" i="3"/>
  <c r="AT597" i="3"/>
  <c r="AU597" i="3"/>
  <c r="AV597" i="3"/>
  <c r="BS272" i="3"/>
  <c r="CC272" i="3"/>
  <c r="BS524" i="3"/>
  <c r="CC524" i="3"/>
  <c r="BS30" i="3"/>
  <c r="CC30" i="3"/>
  <c r="AT115" i="3"/>
  <c r="AU115" i="3"/>
  <c r="AV115" i="3"/>
  <c r="AT387" i="3"/>
  <c r="AU387" i="3"/>
  <c r="AV387" i="3"/>
  <c r="AT914" i="3"/>
  <c r="AU914" i="3"/>
  <c r="AV914" i="3"/>
  <c r="CC153" i="3"/>
  <c r="BS153" i="3"/>
  <c r="BS1113" i="3"/>
  <c r="CC1113" i="3"/>
  <c r="AT1694" i="3"/>
  <c r="AV1694" i="3"/>
  <c r="AU1694" i="3"/>
  <c r="CC975" i="3"/>
  <c r="BS975" i="3"/>
  <c r="BS442" i="3"/>
  <c r="CC442" i="3"/>
  <c r="CE895" i="3"/>
  <c r="BU895" i="3"/>
  <c r="CF895" i="3"/>
  <c r="BC895" i="3"/>
  <c r="AV332" i="3"/>
  <c r="AT332" i="3"/>
  <c r="AU332" i="3"/>
  <c r="BT1511" i="3"/>
  <c r="CD1511" i="3"/>
  <c r="BS120" i="3"/>
  <c r="CC120" i="3"/>
  <c r="BS1548" i="3"/>
  <c r="CC1548" i="3"/>
  <c r="BS1366" i="3"/>
  <c r="CC1366" i="3"/>
  <c r="CC904" i="3"/>
  <c r="BS904" i="3"/>
  <c r="AZ972" i="3"/>
  <c r="AY972" i="3"/>
  <c r="AW1255" i="3"/>
  <c r="AX1255" i="3"/>
  <c r="CC299" i="3"/>
  <c r="BS299" i="3"/>
  <c r="BS154" i="3"/>
  <c r="CC154" i="3"/>
  <c r="BT847" i="3"/>
  <c r="CD847" i="3"/>
  <c r="AZ917" i="3"/>
  <c r="AY917" i="3"/>
  <c r="BT1105" i="3"/>
  <c r="CD1105" i="3"/>
  <c r="BT1523" i="3"/>
  <c r="CD1523" i="3"/>
  <c r="BT1049" i="3"/>
  <c r="CD1049" i="3"/>
  <c r="CE631" i="3"/>
  <c r="BU631" i="3"/>
  <c r="CF631" i="3"/>
  <c r="BC631" i="3"/>
  <c r="AT874" i="3"/>
  <c r="AU874" i="3"/>
  <c r="AV874" i="3"/>
  <c r="AU1501" i="3"/>
  <c r="AV1501" i="3"/>
  <c r="AT1501" i="3"/>
  <c r="AV270" i="3"/>
  <c r="AT270" i="3"/>
  <c r="AU270" i="3"/>
  <c r="BS1605" i="3"/>
  <c r="CC1605" i="3"/>
  <c r="AT287" i="3"/>
  <c r="AU287" i="3"/>
  <c r="AV287" i="3"/>
  <c r="AZ978" i="3"/>
  <c r="AY978" i="3"/>
  <c r="CC91" i="3"/>
  <c r="BS91" i="3"/>
  <c r="AW1728" i="3"/>
  <c r="AX1728" i="3"/>
  <c r="AX1027" i="3"/>
  <c r="AW1027" i="3"/>
  <c r="AU1455" i="3"/>
  <c r="AV1455" i="3"/>
  <c r="AT1455" i="3"/>
  <c r="AT1659" i="3"/>
  <c r="AU1659" i="3"/>
  <c r="AV1659" i="3"/>
  <c r="AZ697" i="3"/>
  <c r="AY697" i="3"/>
  <c r="CE968" i="3"/>
  <c r="BU968" i="3"/>
  <c r="CF968" i="3"/>
  <c r="BC968" i="3"/>
  <c r="BS268" i="3"/>
  <c r="CC268" i="3"/>
  <c r="CC159" i="3"/>
  <c r="BS159" i="3"/>
  <c r="AU64" i="3"/>
  <c r="AV64" i="3"/>
  <c r="AT64" i="3"/>
  <c r="AW1773" i="3"/>
  <c r="AX1773" i="3"/>
  <c r="AU110" i="3"/>
  <c r="AV110" i="3"/>
  <c r="AT110" i="3"/>
  <c r="CC948" i="3"/>
  <c r="BS948" i="3"/>
  <c r="CC1716" i="3"/>
  <c r="BS1716" i="3"/>
  <c r="BS340" i="3"/>
  <c r="CC340" i="3"/>
  <c r="AU1151" i="3"/>
  <c r="AV1151" i="3"/>
  <c r="AT1151" i="3"/>
  <c r="AX1035" i="3"/>
  <c r="AW1035" i="3"/>
  <c r="BS326" i="3"/>
  <c r="CC326" i="3"/>
  <c r="AU518" i="3"/>
  <c r="AV518" i="3"/>
  <c r="AT518" i="3"/>
  <c r="BS1633" i="3"/>
  <c r="CC1633" i="3"/>
  <c r="AT1144" i="3"/>
  <c r="AU1144" i="3"/>
  <c r="AV1144" i="3"/>
  <c r="AU1481" i="3"/>
  <c r="AV1481" i="3"/>
  <c r="AT1481" i="3"/>
  <c r="AT722" i="3"/>
  <c r="AU722" i="3"/>
  <c r="AV722" i="3"/>
  <c r="AU1427" i="3"/>
  <c r="AV1427" i="3"/>
  <c r="AT1427" i="3"/>
  <c r="AZ805" i="3"/>
  <c r="AY805" i="3"/>
  <c r="BS1090" i="3"/>
  <c r="CC1090" i="3"/>
  <c r="AV1384" i="3"/>
  <c r="AT1384" i="3"/>
  <c r="AU1384" i="3"/>
  <c r="AV394" i="3"/>
  <c r="AT394" i="3"/>
  <c r="AU394" i="3"/>
  <c r="AU578" i="3"/>
  <c r="AV578" i="3"/>
  <c r="AT578" i="3"/>
  <c r="AW1774" i="3"/>
  <c r="AX1774" i="3"/>
  <c r="AX1013" i="3"/>
  <c r="AW1013" i="3"/>
  <c r="CC565" i="3"/>
  <c r="BS565" i="3"/>
  <c r="AT724" i="3"/>
  <c r="AU724" i="3"/>
  <c r="AV724" i="3"/>
  <c r="BS548" i="3"/>
  <c r="CC548" i="3"/>
  <c r="AT1389" i="3"/>
  <c r="AU1389" i="3"/>
  <c r="AV1389" i="3"/>
  <c r="AT1756" i="3"/>
  <c r="AV1756" i="3"/>
  <c r="AU1756" i="3"/>
  <c r="BT1778" i="3"/>
  <c r="CD1778" i="3"/>
  <c r="AU134" i="3"/>
  <c r="AV134" i="3"/>
  <c r="AT134" i="3"/>
  <c r="CC1235" i="3"/>
  <c r="BS1235" i="3"/>
  <c r="AX676" i="3"/>
  <c r="AW676" i="3"/>
  <c r="AV224" i="3"/>
  <c r="AT224" i="3"/>
  <c r="AU224" i="3"/>
  <c r="BS1207" i="3"/>
  <c r="CC1207" i="3"/>
  <c r="CC1580" i="3"/>
  <c r="BS1580" i="3"/>
  <c r="BS1276" i="3"/>
  <c r="CC1276" i="3"/>
  <c r="AW1733" i="3"/>
  <c r="AX1733" i="3"/>
  <c r="CC385" i="3"/>
  <c r="BS385" i="3"/>
  <c r="AU1258" i="3"/>
  <c r="AV1258" i="3"/>
  <c r="AT1258" i="3"/>
  <c r="AT253" i="3"/>
  <c r="AU253" i="3"/>
  <c r="AV253" i="3"/>
  <c r="AZ685" i="3"/>
  <c r="AY685" i="3"/>
  <c r="AZ813" i="3"/>
  <c r="AY813" i="3"/>
  <c r="BS368" i="3"/>
  <c r="CC368" i="3"/>
  <c r="BS602" i="3"/>
  <c r="CC602" i="3"/>
  <c r="BS238" i="3"/>
  <c r="CC238" i="3"/>
  <c r="AV1589" i="3"/>
  <c r="AT1589" i="3"/>
  <c r="AU1589" i="3"/>
  <c r="AU1686" i="3"/>
  <c r="AV1686" i="3"/>
  <c r="AT1686" i="3"/>
  <c r="AT684" i="3"/>
  <c r="AU684" i="3"/>
  <c r="AV684" i="3"/>
  <c r="AT1590" i="3"/>
  <c r="AU1590" i="3"/>
  <c r="AV1590" i="3"/>
  <c r="BS434" i="3"/>
  <c r="CC434" i="3"/>
  <c r="AW1776" i="3"/>
  <c r="AX1776" i="3"/>
  <c r="AT485" i="3"/>
  <c r="AU485" i="3"/>
  <c r="AV485" i="3"/>
  <c r="AT1365" i="3"/>
  <c r="AU1365" i="3"/>
  <c r="AV1365" i="3"/>
  <c r="AW669" i="3"/>
  <c r="AX669" i="3"/>
  <c r="AV1540" i="3"/>
  <c r="AT1540" i="3"/>
  <c r="AU1540" i="3"/>
  <c r="BS1095" i="3"/>
  <c r="CC1095" i="3"/>
  <c r="AT301" i="3"/>
  <c r="AU301" i="3"/>
  <c r="AV301" i="3"/>
  <c r="BT1522" i="3"/>
  <c r="CD1522" i="3"/>
  <c r="CC928" i="3"/>
  <c r="BS928" i="3"/>
  <c r="BS23" i="3"/>
  <c r="CC23" i="3"/>
  <c r="AT1361" i="3"/>
  <c r="AU1361" i="3"/>
  <c r="AV1361" i="3"/>
  <c r="AT1565" i="3"/>
  <c r="AU1565" i="3"/>
  <c r="AV1565" i="3"/>
  <c r="AT593" i="3"/>
  <c r="AU593" i="3"/>
  <c r="AV593" i="3"/>
  <c r="CC223" i="3"/>
  <c r="BS223" i="3"/>
  <c r="AU1298" i="3"/>
  <c r="AV1298" i="3"/>
  <c r="AT1298" i="3"/>
  <c r="AV823" i="3"/>
  <c r="AT823" i="3"/>
  <c r="AU823" i="3"/>
  <c r="BS1607" i="3"/>
  <c r="CC1607" i="3"/>
  <c r="AY834" i="3"/>
  <c r="AZ834" i="3"/>
  <c r="AT202" i="3"/>
  <c r="AU202" i="3"/>
  <c r="AV202" i="3"/>
  <c r="BS1310" i="3"/>
  <c r="CC1310" i="3"/>
  <c r="BT1752" i="3"/>
  <c r="CD1752" i="3"/>
  <c r="AZ753" i="3"/>
  <c r="AY753" i="3"/>
  <c r="CC1221" i="3"/>
  <c r="BS1221" i="3"/>
  <c r="AV312" i="3"/>
  <c r="AT312" i="3"/>
  <c r="AU312" i="3"/>
  <c r="AT924" i="3"/>
  <c r="AU924" i="3"/>
  <c r="AV924" i="3"/>
  <c r="AT317" i="3"/>
  <c r="AU317" i="3"/>
  <c r="AV317" i="3"/>
  <c r="AV1350" i="3"/>
  <c r="AT1350" i="3"/>
  <c r="AU1350" i="3"/>
  <c r="CC559" i="3"/>
  <c r="BS559" i="3"/>
  <c r="AU1177" i="3"/>
  <c r="AV1177" i="3"/>
  <c r="AT1177" i="3"/>
  <c r="AT888" i="3"/>
  <c r="AU888" i="3"/>
  <c r="AV888" i="3"/>
  <c r="BS833" i="3"/>
  <c r="CC833" i="3"/>
  <c r="AW1287" i="3"/>
  <c r="AX1287" i="3"/>
  <c r="CC1541" i="3"/>
  <c r="BS1541" i="3"/>
  <c r="AU1407" i="3"/>
  <c r="AV1407" i="3"/>
  <c r="AT1407" i="3"/>
  <c r="BS1362" i="3"/>
  <c r="CC1362" i="3"/>
  <c r="AZ715" i="3"/>
  <c r="AY715" i="3"/>
  <c r="AT979" i="3"/>
  <c r="AU979" i="3"/>
  <c r="AV979" i="3"/>
  <c r="CC1168" i="3"/>
  <c r="BS1168" i="3"/>
  <c r="AZ869" i="3"/>
  <c r="AY869" i="3"/>
  <c r="BT1283" i="3"/>
  <c r="CD1283" i="3"/>
  <c r="AW410" i="3"/>
  <c r="AX410" i="3"/>
  <c r="AT736" i="3"/>
  <c r="AU736" i="3"/>
  <c r="AV736" i="3"/>
  <c r="AW1708" i="3"/>
  <c r="AX1708" i="3"/>
  <c r="BS464" i="3"/>
  <c r="CC464" i="3"/>
  <c r="AU26" i="3"/>
  <c r="AV26" i="3"/>
  <c r="AT26" i="3"/>
  <c r="CE727" i="3"/>
  <c r="BU727" i="3"/>
  <c r="CF727" i="3"/>
  <c r="BC727" i="3"/>
  <c r="CE859" i="3"/>
  <c r="BU859" i="3"/>
  <c r="CF859" i="3"/>
  <c r="BC859" i="3"/>
  <c r="AT1225" i="3"/>
  <c r="AV1225" i="3"/>
  <c r="AU1225" i="3"/>
  <c r="AW1704" i="3"/>
  <c r="AX1704" i="3"/>
  <c r="CC171" i="3"/>
  <c r="BS171" i="3"/>
  <c r="CC473" i="3"/>
  <c r="BS473" i="3"/>
  <c r="AW1289" i="3"/>
  <c r="AX1289" i="3"/>
  <c r="CE970" i="3"/>
  <c r="BU970" i="3"/>
  <c r="CF970" i="3"/>
  <c r="BC970" i="3"/>
  <c r="CE777" i="3"/>
  <c r="BU777" i="3"/>
  <c r="CF777" i="3"/>
  <c r="BC777" i="3"/>
  <c r="AW1472" i="3"/>
  <c r="AX1472" i="3"/>
  <c r="AT377" i="3"/>
  <c r="AU377" i="3"/>
  <c r="AV377" i="3"/>
  <c r="AT111" i="3"/>
  <c r="AU111" i="3"/>
  <c r="AV111" i="3"/>
  <c r="AU144" i="3"/>
  <c r="AV144" i="3"/>
  <c r="AT144" i="3"/>
  <c r="AV941" i="3"/>
  <c r="AT941" i="3"/>
  <c r="AU941" i="3"/>
  <c r="BS1463" i="3"/>
  <c r="CC1463" i="3"/>
  <c r="AT1586" i="3"/>
  <c r="AU1586" i="3"/>
  <c r="AV1586" i="3"/>
  <c r="AT958" i="3"/>
  <c r="AU958" i="3"/>
  <c r="AV958" i="3"/>
  <c r="AX1029" i="3"/>
  <c r="AW1029" i="3"/>
  <c r="AU100" i="3"/>
  <c r="AV100" i="3"/>
  <c r="AT100" i="3"/>
  <c r="AX1335" i="3"/>
  <c r="AW1335" i="3"/>
  <c r="AT33" i="3"/>
  <c r="AU33" i="3"/>
  <c r="AV33" i="3"/>
  <c r="CC479" i="3"/>
  <c r="BS479" i="3"/>
  <c r="AW639" i="3"/>
  <c r="AX639" i="3"/>
  <c r="AW1616" i="3"/>
  <c r="AX1616" i="3"/>
  <c r="BT1769" i="3"/>
  <c r="CD1769" i="3"/>
  <c r="AW1767" i="3"/>
  <c r="AX1767" i="3"/>
  <c r="AU1123" i="3"/>
  <c r="AV1123" i="3"/>
  <c r="AT1123" i="3"/>
  <c r="AU1411" i="3"/>
  <c r="AV1411" i="3"/>
  <c r="AT1411" i="3"/>
  <c r="AT1584" i="3"/>
  <c r="AU1584" i="3"/>
  <c r="AV1584" i="3"/>
  <c r="BT854" i="3"/>
  <c r="CD854" i="3"/>
  <c r="CC1355" i="3"/>
  <c r="BS1355" i="3"/>
  <c r="AW1520" i="3"/>
  <c r="AX1520" i="3"/>
  <c r="AT1651" i="3"/>
  <c r="AU1651" i="3"/>
  <c r="AV1651" i="3"/>
  <c r="AX1003" i="3"/>
  <c r="AW1003" i="3"/>
  <c r="BS516" i="3"/>
  <c r="CC516" i="3"/>
  <c r="AW1746" i="3"/>
  <c r="AX1746" i="3"/>
  <c r="AT475" i="3"/>
  <c r="AU475" i="3"/>
  <c r="AV475" i="3"/>
  <c r="CC1545" i="3"/>
  <c r="BS1545" i="3"/>
  <c r="AT263" i="3"/>
  <c r="AU263" i="3"/>
  <c r="AV263" i="3"/>
  <c r="AW1474" i="3"/>
  <c r="AX1474" i="3"/>
  <c r="CE980" i="3"/>
  <c r="BU980" i="3"/>
  <c r="CF980" i="3"/>
  <c r="BC980" i="3"/>
  <c r="BS1304" i="3"/>
  <c r="CC1304" i="3"/>
  <c r="AX420" i="3"/>
  <c r="AW420" i="3"/>
  <c r="AV1338" i="3"/>
  <c r="AU1338" i="3"/>
  <c r="AT1338" i="3"/>
  <c r="AU1240" i="3"/>
  <c r="AV1240" i="3"/>
  <c r="AT1240" i="3"/>
  <c r="AT543" i="3"/>
  <c r="AU543" i="3"/>
  <c r="AV543" i="3"/>
  <c r="AT710" i="3"/>
  <c r="AU710" i="3"/>
  <c r="AV710" i="3"/>
  <c r="AT1126" i="3"/>
  <c r="AU1126" i="3"/>
  <c r="AV1126" i="3"/>
  <c r="BS1260" i="3"/>
  <c r="CC1260" i="3"/>
  <c r="AU1457" i="3"/>
  <c r="AV1457" i="3"/>
  <c r="AT1457" i="3"/>
  <c r="BT1641" i="3"/>
  <c r="CD1641" i="3"/>
  <c r="BS1179" i="3"/>
  <c r="CC1179" i="3"/>
  <c r="CC383" i="3"/>
  <c r="BS383" i="3"/>
  <c r="BS1691" i="3"/>
  <c r="CC1691" i="3"/>
  <c r="CC189" i="3"/>
  <c r="BS189" i="3"/>
  <c r="AU1727" i="3"/>
  <c r="AV1727" i="3"/>
  <c r="AT1727" i="3"/>
  <c r="AV336" i="3"/>
  <c r="AT336" i="3"/>
  <c r="AU336" i="3"/>
  <c r="AW1102" i="3"/>
  <c r="AX1102" i="3"/>
  <c r="AV1064" i="3"/>
  <c r="AT1064" i="3"/>
  <c r="AU1064" i="3"/>
  <c r="CC161" i="3"/>
  <c r="BS161" i="3"/>
  <c r="AW849" i="3"/>
  <c r="AX849" i="3"/>
  <c r="CC1531" i="3"/>
  <c r="BS1531" i="3"/>
  <c r="CC796" i="3"/>
  <c r="BS796" i="3"/>
  <c r="AV228" i="3"/>
  <c r="AT228" i="3"/>
  <c r="AU228" i="3"/>
  <c r="AU468" i="3"/>
  <c r="AV468" i="3"/>
  <c r="AT468" i="3"/>
  <c r="BS1220" i="3"/>
  <c r="CC1220" i="3"/>
  <c r="AV1364" i="3"/>
  <c r="AT1364" i="3"/>
  <c r="AU1364" i="3"/>
  <c r="AV1092" i="3"/>
  <c r="AT1092" i="3"/>
  <c r="AU1092" i="3"/>
  <c r="BT1269" i="3"/>
  <c r="CD1269" i="3"/>
  <c r="AU422" i="3"/>
  <c r="AV422" i="3"/>
  <c r="AT422" i="3"/>
  <c r="AV378" i="3"/>
  <c r="AT378" i="3"/>
  <c r="AU378" i="3"/>
  <c r="CC1669" i="3"/>
  <c r="BS1669" i="3"/>
  <c r="AW1502" i="3"/>
  <c r="AX1502" i="3"/>
  <c r="AT1182" i="3"/>
  <c r="AU1182" i="3"/>
  <c r="AV1182" i="3"/>
  <c r="CC353" i="3"/>
  <c r="BS353" i="3"/>
  <c r="BS1433" i="3"/>
  <c r="CC1433" i="3"/>
  <c r="BT1567" i="3"/>
  <c r="CD1567" i="3"/>
  <c r="CE771" i="3"/>
  <c r="BU771" i="3"/>
  <c r="CF771" i="3"/>
  <c r="BC771" i="3"/>
  <c r="BT651" i="3"/>
  <c r="CD651" i="3"/>
  <c r="BS1623" i="3"/>
  <c r="CC1623" i="3"/>
  <c r="BS1282" i="3"/>
  <c r="CC1282" i="3"/>
  <c r="BA1211" i="3"/>
  <c r="BB1211" i="3"/>
  <c r="AT45" i="3"/>
  <c r="AU45" i="3"/>
  <c r="AV45" i="3"/>
  <c r="AT273" i="3"/>
  <c r="AU273" i="3"/>
  <c r="AV273" i="3"/>
  <c r="AX656" i="3"/>
  <c r="AW656" i="3"/>
  <c r="CE799" i="3"/>
  <c r="BU799" i="3"/>
  <c r="CF799" i="3"/>
  <c r="BC799" i="3"/>
  <c r="AT1124" i="3"/>
  <c r="AU1124" i="3"/>
  <c r="AV1124" i="3"/>
  <c r="AT1460" i="3"/>
  <c r="AV1460" i="3"/>
  <c r="AU1460" i="3"/>
  <c r="AU1619" i="3"/>
  <c r="AV1619" i="3"/>
  <c r="AT1619" i="3"/>
  <c r="BS1262" i="3"/>
  <c r="CC1262" i="3"/>
  <c r="AU1222" i="3"/>
  <c r="AV1222" i="3"/>
  <c r="AT1222" i="3"/>
  <c r="AZ705" i="3"/>
  <c r="AY705" i="3"/>
  <c r="AT1598" i="3"/>
  <c r="AU1598" i="3"/>
  <c r="AV1598" i="3"/>
  <c r="AU1165" i="3"/>
  <c r="AV1165" i="3"/>
  <c r="AT1165" i="3"/>
  <c r="BS1372" i="3"/>
  <c r="CC1372" i="3"/>
  <c r="CC119" i="3"/>
  <c r="BS119" i="3"/>
  <c r="AZ619" i="3"/>
  <c r="AY619" i="3"/>
  <c r="AW1422" i="3"/>
  <c r="AX1422" i="3"/>
  <c r="AZ622" i="3"/>
  <c r="AY622" i="3"/>
  <c r="AU34" i="3"/>
  <c r="AT34" i="3"/>
  <c r="AV34" i="3"/>
  <c r="BS1129" i="3"/>
  <c r="CC1129" i="3"/>
  <c r="BS404" i="3"/>
  <c r="CC404" i="3"/>
  <c r="CC519" i="3"/>
  <c r="BS519" i="3"/>
  <c r="AV1346" i="3"/>
  <c r="AT1346" i="3"/>
  <c r="AU1346" i="3"/>
  <c r="CE699" i="3"/>
  <c r="BU699" i="3"/>
  <c r="CF699" i="3"/>
  <c r="BC699" i="3"/>
  <c r="CC826" i="3"/>
  <c r="BS826" i="3"/>
  <c r="AT1152" i="3"/>
  <c r="AU1152" i="3"/>
  <c r="AV1152" i="3"/>
  <c r="AV1562" i="3"/>
  <c r="AT1562" i="3"/>
  <c r="AU1562" i="3"/>
  <c r="CC501" i="3"/>
  <c r="BS501" i="3"/>
  <c r="BT1315" i="3"/>
  <c r="CD1315" i="3"/>
  <c r="CC720" i="3"/>
  <c r="BS720" i="3"/>
  <c r="AU32" i="3"/>
  <c r="AT32" i="3"/>
  <c r="AV32" i="3"/>
  <c r="CC1398" i="3"/>
  <c r="BS1398" i="3"/>
  <c r="CE775" i="3"/>
  <c r="BU775" i="3"/>
  <c r="CF775" i="3"/>
  <c r="BC775" i="3"/>
  <c r="AU1729" i="3"/>
  <c r="AV1729" i="3"/>
  <c r="AT1729" i="3"/>
  <c r="CC1132" i="3"/>
  <c r="BS1132" i="3"/>
  <c r="BU1094" i="3"/>
  <c r="CF1094" i="3"/>
  <c r="BC1094" i="3"/>
  <c r="CE1094" i="3"/>
  <c r="AU1499" i="3"/>
  <c r="AV1499" i="3"/>
  <c r="AT1499" i="3"/>
  <c r="AU1312" i="3"/>
  <c r="AV1312" i="3"/>
  <c r="AT1312" i="3"/>
  <c r="AZ617" i="3"/>
  <c r="AY617" i="3"/>
  <c r="BS116" i="3"/>
  <c r="CC116" i="3"/>
  <c r="CC734" i="3"/>
  <c r="BS734" i="3"/>
  <c r="BS1542" i="3"/>
  <c r="CC1542" i="3"/>
  <c r="BS82" i="3"/>
  <c r="CC82" i="3"/>
  <c r="AW649" i="3"/>
  <c r="AX649" i="3"/>
  <c r="AZ1410" i="3"/>
  <c r="AY1410" i="3"/>
  <c r="CC465" i="3"/>
  <c r="BS465" i="3"/>
  <c r="AT61" i="3"/>
  <c r="AU61" i="3"/>
  <c r="AV61" i="3"/>
  <c r="AT1712" i="3"/>
  <c r="AV1712" i="3"/>
  <c r="AU1712" i="3"/>
  <c r="AU1171" i="3"/>
  <c r="AV1171" i="3"/>
  <c r="AT1171" i="3"/>
  <c r="BT1568" i="3"/>
  <c r="CD1568" i="3"/>
  <c r="AT165" i="3"/>
  <c r="AU165" i="3"/>
  <c r="AV165" i="3"/>
  <c r="BT1735" i="3"/>
  <c r="CD1735" i="3"/>
  <c r="CC760" i="3"/>
  <c r="BS760" i="3"/>
  <c r="BT1771" i="3"/>
  <c r="CD1771" i="3"/>
  <c r="AW402" i="3"/>
  <c r="AX402" i="3"/>
  <c r="CE931" i="3"/>
  <c r="BU931" i="3"/>
  <c r="CF931" i="3"/>
  <c r="BC931" i="3"/>
  <c r="AT1233" i="3"/>
  <c r="AU1233" i="3"/>
  <c r="AV1233" i="3"/>
  <c r="AX652" i="3"/>
  <c r="AW652" i="3"/>
  <c r="BS576" i="3"/>
  <c r="CC576" i="3"/>
  <c r="BS965" i="3"/>
  <c r="CC965" i="3"/>
  <c r="AW1700" i="3"/>
  <c r="AX1700" i="3"/>
  <c r="CC447" i="3"/>
  <c r="BS447" i="3"/>
  <c r="AU1236" i="3"/>
  <c r="AV1236" i="3"/>
  <c r="AT1236" i="3"/>
  <c r="BS821" i="3"/>
  <c r="CC821" i="3"/>
  <c r="BT1265" i="3"/>
  <c r="CD1265" i="3"/>
  <c r="AT577" i="3"/>
  <c r="AU577" i="3"/>
  <c r="AV577" i="3"/>
  <c r="BS1288" i="3"/>
  <c r="CC1288" i="3"/>
  <c r="CC192" i="3"/>
  <c r="BS192" i="3"/>
  <c r="AX1053" i="3"/>
  <c r="AW1053" i="3"/>
  <c r="BS290" i="3"/>
  <c r="CC290" i="3"/>
  <c r="BS526" i="3"/>
  <c r="CC526" i="3"/>
  <c r="AV1654" i="3"/>
  <c r="AT1654" i="3"/>
  <c r="AU1654" i="3"/>
  <c r="AV1695" i="3"/>
  <c r="AT1695" i="3"/>
  <c r="AU1695" i="3"/>
  <c r="AU156" i="3"/>
  <c r="AV156" i="3"/>
  <c r="AT156" i="3"/>
  <c r="CC790" i="3"/>
  <c r="BS790" i="3"/>
  <c r="CC1206" i="3"/>
  <c r="BS1206" i="3"/>
  <c r="BS502" i="3"/>
  <c r="CC502" i="3"/>
  <c r="AT1351" i="3"/>
  <c r="AU1351" i="3"/>
  <c r="AV1351" i="3"/>
  <c r="BS1195" i="3"/>
  <c r="CC1195" i="3"/>
  <c r="AT714" i="3"/>
  <c r="AU714" i="3"/>
  <c r="AV714" i="3"/>
  <c r="AT71" i="3"/>
  <c r="AU71" i="3"/>
  <c r="AV71" i="3"/>
  <c r="AT69" i="3"/>
  <c r="AU69" i="3"/>
  <c r="AV69" i="3"/>
  <c r="BT648" i="3"/>
  <c r="CD648" i="3"/>
  <c r="AV1713" i="3"/>
  <c r="AT1713" i="3"/>
  <c r="AU1713" i="3"/>
  <c r="CC497" i="3"/>
  <c r="BS497" i="3"/>
  <c r="AT493" i="3"/>
  <c r="AU493" i="3"/>
  <c r="AV493" i="3"/>
  <c r="CC351" i="3"/>
  <c r="BS351" i="3"/>
  <c r="AZ966" i="3"/>
  <c r="AY966" i="3"/>
  <c r="CC113" i="3"/>
  <c r="BS113" i="3"/>
  <c r="BS959" i="3"/>
  <c r="CC959" i="3"/>
  <c r="CE417" i="3"/>
  <c r="BU417" i="3"/>
  <c r="CF417" i="3"/>
  <c r="BC417" i="3"/>
  <c r="AV1348" i="3"/>
  <c r="AT1348" i="3"/>
  <c r="AU1348" i="3"/>
  <c r="BT1677" i="3"/>
  <c r="CD1677" i="3"/>
  <c r="CC457" i="3"/>
  <c r="BS457" i="3"/>
  <c r="AT878" i="3"/>
  <c r="AU878" i="3"/>
  <c r="AV878" i="3"/>
  <c r="BT603" i="3"/>
  <c r="CD603" i="3"/>
  <c r="BS1169" i="3"/>
  <c r="CC1169" i="3"/>
  <c r="BS246" i="3"/>
  <c r="CC246" i="3"/>
  <c r="BS478" i="3"/>
  <c r="CC478" i="3"/>
  <c r="CE929" i="3"/>
  <c r="BU929" i="3"/>
  <c r="CF929" i="3"/>
  <c r="BC929" i="3"/>
  <c r="AX1017" i="3"/>
  <c r="AW1017" i="3"/>
  <c r="AW1414" i="3"/>
  <c r="AX1414" i="3"/>
  <c r="CC1588" i="3"/>
  <c r="BS1588" i="3"/>
  <c r="BS1316" i="3"/>
  <c r="CC1316" i="3"/>
  <c r="CC283" i="3"/>
  <c r="BS283" i="3"/>
  <c r="AT624" i="3"/>
  <c r="AU624" i="3"/>
  <c r="AV624" i="3"/>
  <c r="AZ755" i="3"/>
  <c r="AY755" i="3"/>
  <c r="AZ986" i="3"/>
  <c r="AY986" i="3"/>
  <c r="CD977" i="3"/>
  <c r="BT977" i="3"/>
  <c r="AT25" i="3"/>
  <c r="AV25" i="3"/>
  <c r="AU25" i="3"/>
  <c r="AW1299" i="3"/>
  <c r="AX1299" i="3"/>
  <c r="BS1218" i="3"/>
  <c r="CC1218" i="3"/>
  <c r="AV352" i="3"/>
  <c r="AT352" i="3"/>
  <c r="AU352" i="3"/>
  <c r="AU610" i="3"/>
  <c r="AV610" i="3"/>
  <c r="AT610" i="3"/>
  <c r="AZ625" i="3"/>
  <c r="AY625" i="3"/>
  <c r="AZ751" i="3"/>
  <c r="AY751" i="3"/>
  <c r="AW1114" i="3"/>
  <c r="AX1114" i="3"/>
  <c r="AX1331" i="3"/>
  <c r="AW1331" i="3"/>
  <c r="CC527" i="3"/>
  <c r="BS527" i="3"/>
  <c r="CC930" i="3"/>
  <c r="BS930" i="3"/>
  <c r="AU1447" i="3"/>
  <c r="AV1447" i="3"/>
  <c r="AT1447" i="3"/>
  <c r="AT63" i="3"/>
  <c r="AU63" i="3"/>
  <c r="AV63" i="3"/>
  <c r="AW1259" i="3"/>
  <c r="AX1259" i="3"/>
  <c r="BS1117" i="3"/>
  <c r="CC1117" i="3"/>
  <c r="BS1388" i="3"/>
  <c r="CC1388" i="3"/>
  <c r="CC135" i="3"/>
  <c r="BS135" i="3"/>
  <c r="BS136" i="3"/>
  <c r="CC136" i="3"/>
  <c r="CC918" i="3"/>
  <c r="BS918" i="3"/>
  <c r="CC567" i="3"/>
  <c r="BS567" i="3"/>
  <c r="AW1702" i="3"/>
  <c r="AX1702" i="3"/>
  <c r="CC247" i="3"/>
  <c r="BS247" i="3"/>
  <c r="BS945" i="3"/>
  <c r="CC945" i="3"/>
  <c r="BS1109" i="3"/>
  <c r="CC1109" i="3"/>
  <c r="AV195" i="3"/>
  <c r="AT195" i="3"/>
  <c r="AU195" i="3"/>
  <c r="AZ873" i="3"/>
  <c r="AY873" i="3"/>
  <c r="CC277" i="3"/>
  <c r="BS277" i="3"/>
  <c r="AU74" i="3"/>
  <c r="AV74" i="3"/>
  <c r="AT74" i="3"/>
  <c r="AV334" i="3"/>
  <c r="AT334" i="3"/>
  <c r="AU334" i="3"/>
  <c r="BS1650" i="3"/>
  <c r="CC1650" i="3"/>
  <c r="CC940" i="3"/>
  <c r="BS940" i="3"/>
  <c r="AW1683" i="3"/>
  <c r="AX1683" i="3"/>
  <c r="BT1079" i="3"/>
  <c r="CD1079" i="3"/>
  <c r="AU1439" i="3"/>
  <c r="AV1439" i="3"/>
  <c r="AT1439" i="3"/>
  <c r="AW1101" i="3"/>
  <c r="AX1101" i="3"/>
  <c r="AT1742" i="3"/>
  <c r="AU1742" i="3"/>
  <c r="AV1742" i="3"/>
  <c r="CC1667" i="3"/>
  <c r="BS1667" i="3"/>
  <c r="BS346" i="3"/>
  <c r="CC346" i="3"/>
  <c r="BS550" i="3"/>
  <c r="CC550" i="3"/>
  <c r="AT1391" i="3"/>
  <c r="AU1391" i="3"/>
  <c r="AV1391" i="3"/>
  <c r="CC1192" i="3"/>
  <c r="BS1192" i="3"/>
  <c r="AV1658" i="3"/>
  <c r="AT1658" i="3"/>
  <c r="AU1658" i="3"/>
  <c r="BS218" i="3"/>
  <c r="CC218" i="3"/>
  <c r="BS458" i="3"/>
  <c r="CC458" i="3"/>
  <c r="AT1223" i="3"/>
  <c r="AV1223" i="3"/>
  <c r="AU1223" i="3"/>
  <c r="CC770" i="3"/>
  <c r="BS770" i="3"/>
  <c r="CC181" i="3"/>
  <c r="BS181" i="3"/>
  <c r="AT744" i="3"/>
  <c r="AU744" i="3"/>
  <c r="AV744" i="3"/>
  <c r="AZ725" i="3"/>
  <c r="AY725" i="3"/>
  <c r="AV1074" i="3"/>
  <c r="AT1074" i="3"/>
  <c r="AU1074" i="3"/>
  <c r="CC389" i="3"/>
  <c r="BS389" i="3"/>
  <c r="CC740" i="3"/>
  <c r="BS740" i="3"/>
  <c r="AX1005" i="3"/>
  <c r="AW1005" i="3"/>
  <c r="AU42" i="3"/>
  <c r="AV42" i="3"/>
  <c r="AT42" i="3"/>
  <c r="BS1725" i="3"/>
  <c r="CC1725" i="3"/>
  <c r="AT1341" i="3"/>
  <c r="AU1341" i="3"/>
  <c r="AV1341" i="3"/>
  <c r="CC1138" i="3"/>
  <c r="BS1138" i="3"/>
  <c r="BT1297" i="3"/>
  <c r="CD1297" i="3"/>
  <c r="BS118" i="3"/>
  <c r="CC118" i="3"/>
  <c r="AV1670" i="3"/>
  <c r="AT1670" i="3"/>
  <c r="AU1670" i="3"/>
  <c r="BT1108" i="3"/>
  <c r="CD1108" i="3"/>
  <c r="BS262" i="3"/>
  <c r="CC262" i="3"/>
  <c r="BS494" i="3"/>
  <c r="CC494" i="3"/>
  <c r="BS304" i="3"/>
  <c r="CC304" i="3"/>
  <c r="BS1127" i="3"/>
  <c r="CC1127" i="3"/>
  <c r="AU108" i="3"/>
  <c r="AV108" i="3"/>
  <c r="AT108" i="3"/>
  <c r="BS1587" i="3"/>
  <c r="CC1587" i="3"/>
  <c r="AU474" i="3"/>
  <c r="AV474" i="3"/>
  <c r="AT474" i="3"/>
  <c r="AW1777" i="3"/>
  <c r="AX1777" i="3"/>
  <c r="CC794" i="3"/>
  <c r="BS794" i="3"/>
  <c r="AZ701" i="3"/>
  <c r="AY701" i="3"/>
  <c r="AT1657" i="3"/>
  <c r="AU1657" i="3"/>
  <c r="AV1657" i="3"/>
  <c r="CE401" i="3"/>
  <c r="BU401" i="3"/>
  <c r="CF401" i="3"/>
  <c r="BC401" i="3"/>
  <c r="AU1121" i="3"/>
  <c r="AV1121" i="3"/>
  <c r="AT1121" i="3"/>
  <c r="AT435" i="3"/>
  <c r="AV435" i="3"/>
  <c r="AU435" i="3"/>
  <c r="BS1082" i="3"/>
  <c r="CC1082" i="3"/>
  <c r="BS612" i="3"/>
  <c r="CC612" i="3"/>
  <c r="AT1653" i="3"/>
  <c r="AU1653" i="3"/>
  <c r="AV1653" i="3"/>
  <c r="CE871" i="3"/>
  <c r="BU871" i="3"/>
  <c r="CF871" i="3"/>
  <c r="BC871" i="3"/>
  <c r="CC1229" i="3"/>
  <c r="BS1229" i="3"/>
  <c r="CC932" i="3"/>
  <c r="BS932" i="3"/>
  <c r="AT73" i="3"/>
  <c r="AU73" i="3"/>
  <c r="AV73" i="3"/>
  <c r="AT1381" i="3"/>
  <c r="AU1381" i="3"/>
  <c r="AV1381" i="3"/>
  <c r="CC894" i="3"/>
  <c r="BS894" i="3"/>
  <c r="CC1178" i="3"/>
  <c r="BS1178" i="3"/>
  <c r="AX1009" i="3"/>
  <c r="AW1009" i="3"/>
  <c r="AV1374" i="3"/>
  <c r="AT1374" i="3"/>
  <c r="AU1374" i="3"/>
  <c r="AT1237" i="3"/>
  <c r="AU1237" i="3"/>
  <c r="AV1237" i="3"/>
  <c r="AT912" i="3"/>
  <c r="AU912" i="3"/>
  <c r="AV912" i="3"/>
  <c r="BS1739" i="3"/>
  <c r="CC1739" i="3"/>
  <c r="BT1482" i="3"/>
  <c r="CD1482" i="3"/>
  <c r="AV211" i="3"/>
  <c r="AU211" i="3"/>
  <c r="AT211" i="3"/>
  <c r="BS831" i="3"/>
  <c r="CC831" i="3"/>
  <c r="AW1448" i="3"/>
  <c r="AX1448" i="3"/>
  <c r="AT1239" i="3"/>
  <c r="AU1239" i="3"/>
  <c r="AV1239" i="3"/>
  <c r="BS328" i="3"/>
  <c r="CC328" i="3"/>
  <c r="BS588" i="3"/>
  <c r="CC588" i="3"/>
  <c r="AV1591" i="3"/>
  <c r="AT1591" i="3"/>
  <c r="AU1591" i="3"/>
  <c r="CC147" i="3"/>
  <c r="BS147" i="3"/>
  <c r="CC279" i="3"/>
  <c r="BS279" i="3"/>
  <c r="AW1730" i="3"/>
  <c r="AX1730" i="3"/>
  <c r="CC185" i="3"/>
  <c r="BS185" i="3"/>
  <c r="AW412" i="3"/>
  <c r="AX412" i="3"/>
  <c r="BT983" i="3"/>
  <c r="CD983" i="3"/>
  <c r="CE863" i="3"/>
  <c r="BU863" i="3"/>
  <c r="CF863" i="3"/>
  <c r="BC863" i="3"/>
  <c r="BS388" i="3"/>
  <c r="CC388" i="3"/>
  <c r="AV829" i="3"/>
  <c r="AT829" i="3"/>
  <c r="AU829" i="3"/>
  <c r="BU1610" i="3"/>
  <c r="CF1610" i="3"/>
  <c r="BC1610" i="3"/>
  <c r="CE1610" i="3"/>
  <c r="BS152" i="3"/>
  <c r="CC152" i="3"/>
  <c r="BT208" i="3"/>
  <c r="CD208" i="3"/>
  <c r="BT1285" i="3"/>
  <c r="CD1285" i="3"/>
  <c r="BS1185" i="3"/>
  <c r="CC1185" i="3"/>
  <c r="BS1743" i="3"/>
  <c r="CC1743" i="3"/>
  <c r="BT1037" i="3"/>
  <c r="CD1037" i="3"/>
  <c r="BT1515" i="3"/>
  <c r="CD1515" i="3"/>
  <c r="AW843" i="3"/>
  <c r="AX843" i="3"/>
  <c r="AZ921" i="3"/>
  <c r="AY921" i="3"/>
  <c r="BS122" i="3"/>
  <c r="CC122" i="3"/>
  <c r="AW1261" i="3"/>
  <c r="AX1261" i="3"/>
  <c r="AT591" i="3"/>
  <c r="AU591" i="3"/>
  <c r="AV591" i="3"/>
  <c r="BS318" i="3"/>
  <c r="CC318" i="3"/>
  <c r="AZ1466" i="3"/>
  <c r="AY1466" i="3"/>
  <c r="BT1484" i="3"/>
  <c r="CD1484" i="3"/>
  <c r="AT1210" i="3"/>
  <c r="AU1210" i="3"/>
  <c r="AV1210" i="3"/>
  <c r="AX846" i="3"/>
  <c r="AW846" i="3"/>
  <c r="AT1592" i="3"/>
  <c r="AU1592" i="3"/>
  <c r="AV1592" i="3"/>
  <c r="CC315" i="3"/>
  <c r="BS315" i="3"/>
  <c r="AW1528" i="3"/>
  <c r="AX1528" i="3"/>
  <c r="BS1485" i="3"/>
  <c r="CC1485" i="3"/>
  <c r="BT1110" i="3"/>
  <c r="CD1110" i="3"/>
  <c r="AW1516" i="3"/>
  <c r="AX1516" i="3"/>
  <c r="AV382" i="3"/>
  <c r="AT382" i="3"/>
  <c r="AU382" i="3"/>
  <c r="AW1622" i="3"/>
  <c r="AX1622" i="3"/>
  <c r="AT187" i="3"/>
  <c r="AU187" i="3"/>
  <c r="AV187" i="3"/>
  <c r="BS1423" i="3"/>
  <c r="CC1423" i="3"/>
  <c r="CC1758" i="3"/>
  <c r="BS1758" i="3"/>
  <c r="AZ729" i="3"/>
  <c r="AY729" i="3"/>
  <c r="AW643" i="3"/>
  <c r="AX643" i="3"/>
  <c r="BS324" i="3"/>
  <c r="CC324" i="3"/>
  <c r="AT191" i="3"/>
  <c r="AU191" i="3"/>
  <c r="AV191" i="3"/>
  <c r="BS160" i="3"/>
  <c r="CC160" i="3"/>
  <c r="BS142" i="3"/>
  <c r="CC142" i="3"/>
  <c r="AX1067" i="3"/>
  <c r="AW1067" i="3"/>
  <c r="AV1609" i="3"/>
  <c r="AT1609" i="3"/>
  <c r="AU1609" i="3"/>
  <c r="AV951" i="3"/>
  <c r="AT951" i="3"/>
  <c r="AU951" i="3"/>
  <c r="AV392" i="3"/>
  <c r="AT392" i="3"/>
  <c r="AU392" i="3"/>
  <c r="BS1119" i="3"/>
  <c r="CC1119" i="3"/>
  <c r="AW1618" i="3"/>
  <c r="AX1618" i="3"/>
  <c r="AV370" i="3"/>
  <c r="AT370" i="3"/>
  <c r="AU370" i="3"/>
  <c r="AU582" i="3"/>
  <c r="AV582" i="3"/>
  <c r="AT582" i="3"/>
  <c r="AW1420" i="3"/>
  <c r="AX1420" i="3"/>
  <c r="CC418" i="3"/>
  <c r="BS418" i="3"/>
  <c r="CC1176" i="3"/>
  <c r="BS1176" i="3"/>
  <c r="AV242" i="3"/>
  <c r="AT242" i="3"/>
  <c r="AU242" i="3"/>
  <c r="AU490" i="3"/>
  <c r="AV490" i="3"/>
  <c r="AT490" i="3"/>
  <c r="CC754" i="3"/>
  <c r="BS754" i="3"/>
  <c r="AV1461" i="3"/>
  <c r="AT1461" i="3"/>
  <c r="AU1461" i="3"/>
  <c r="CC1551" i="3"/>
  <c r="BS1551" i="3"/>
  <c r="CE773" i="3"/>
  <c r="BU773" i="3"/>
  <c r="CF773" i="3"/>
  <c r="BC773" i="3"/>
  <c r="BS1058" i="3"/>
  <c r="CC1058" i="3"/>
  <c r="AV1352" i="3"/>
  <c r="AT1352" i="3"/>
  <c r="AU1352" i="3"/>
  <c r="CC1555" i="3"/>
  <c r="BS1555" i="3"/>
  <c r="AT756" i="3"/>
  <c r="AU756" i="3"/>
  <c r="AV756" i="3"/>
  <c r="AT365" i="3"/>
  <c r="AU365" i="3"/>
  <c r="AV365" i="3"/>
  <c r="AV1715" i="3"/>
  <c r="AT1715" i="3"/>
  <c r="AU1715" i="3"/>
  <c r="BS376" i="3"/>
  <c r="CC376" i="3"/>
  <c r="BS606" i="3"/>
  <c r="CC606" i="3"/>
  <c r="AT1357" i="3"/>
  <c r="AU1357" i="3"/>
  <c r="AV1357" i="3"/>
  <c r="AT267" i="3"/>
  <c r="AU267" i="3"/>
  <c r="AV267" i="3"/>
  <c r="BS102" i="3"/>
  <c r="CC102" i="3"/>
  <c r="AU608" i="3"/>
  <c r="AV608" i="3"/>
  <c r="AT608" i="3"/>
  <c r="BU1319" i="3"/>
  <c r="CF1319" i="3"/>
  <c r="BC1319" i="3"/>
  <c r="CE1319" i="3"/>
  <c r="CC553" i="3"/>
  <c r="BS553" i="3"/>
  <c r="BS207" i="3"/>
  <c r="CC207" i="3"/>
  <c r="BS380" i="3"/>
  <c r="CC380" i="3"/>
  <c r="BS1242" i="3"/>
  <c r="CC1242" i="3"/>
  <c r="AU1465" i="3"/>
  <c r="AV1465" i="3"/>
  <c r="AT1465" i="3"/>
  <c r="AT47" i="3"/>
  <c r="AU47" i="3"/>
  <c r="AV47" i="3"/>
  <c r="AV258" i="3"/>
  <c r="AT258" i="3"/>
  <c r="AU258" i="3"/>
  <c r="AU506" i="3"/>
  <c r="AV506" i="3"/>
  <c r="AT506" i="3"/>
  <c r="AU1290" i="3"/>
  <c r="AV1290" i="3"/>
  <c r="AT1290" i="3"/>
  <c r="AZ781" i="3"/>
  <c r="AY781" i="3"/>
  <c r="BS316" i="3"/>
  <c r="CC316" i="3"/>
  <c r="AU540" i="3"/>
  <c r="AV540" i="3"/>
  <c r="AT540" i="3"/>
  <c r="BT1679" i="3"/>
  <c r="CD1679" i="3"/>
  <c r="AT748" i="3"/>
  <c r="AU748" i="3"/>
  <c r="AV748" i="3"/>
  <c r="AU1141" i="3"/>
  <c r="AV1141" i="3"/>
  <c r="AT1141" i="3"/>
  <c r="AW1311" i="3"/>
  <c r="AX1311" i="3"/>
  <c r="AW1301" i="3"/>
  <c r="AX1301" i="3"/>
  <c r="AW675" i="3"/>
  <c r="AX675" i="3"/>
  <c r="AX842" i="3"/>
  <c r="AW842" i="3"/>
  <c r="CC896" i="3"/>
  <c r="BS896" i="3"/>
  <c r="CC1533" i="3"/>
  <c r="BS1533" i="3"/>
  <c r="AW851" i="3"/>
  <c r="AX851" i="3"/>
  <c r="BS1554" i="3"/>
  <c r="CC1554" i="3"/>
  <c r="CC343" i="3"/>
  <c r="BS343" i="3"/>
  <c r="AZ633" i="3"/>
  <c r="AY633" i="3"/>
  <c r="AT99" i="3"/>
  <c r="AU99" i="3"/>
  <c r="AV99" i="3"/>
  <c r="AT79" i="3"/>
  <c r="AU79" i="3"/>
  <c r="AV79" i="3"/>
  <c r="AU1278" i="3"/>
  <c r="AV1278" i="3"/>
  <c r="AT1278" i="3"/>
  <c r="CC585" i="3"/>
  <c r="BS585" i="3"/>
  <c r="CE785" i="3"/>
  <c r="BU785" i="3"/>
  <c r="CF785" i="3"/>
  <c r="BC785" i="3"/>
  <c r="AX1055" i="3"/>
  <c r="AW1055" i="3"/>
  <c r="AV1660" i="3"/>
  <c r="AT1660" i="3"/>
  <c r="AU1660" i="3"/>
  <c r="AZ879" i="3"/>
  <c r="AY879" i="3"/>
  <c r="AV256" i="3"/>
  <c r="AT256" i="3"/>
  <c r="AU256" i="3"/>
  <c r="AT892" i="3"/>
  <c r="AU892" i="3"/>
  <c r="AV892" i="3"/>
  <c r="BT1458" i="3"/>
  <c r="CD1458" i="3"/>
  <c r="CC243" i="3"/>
  <c r="BS243" i="3"/>
  <c r="BT655" i="3"/>
  <c r="CD655" i="3"/>
  <c r="BS1382" i="3"/>
  <c r="CC1382" i="3"/>
  <c r="AT549" i="3"/>
  <c r="AU549" i="3"/>
  <c r="AV549" i="3"/>
  <c r="AU1209" i="3"/>
  <c r="AV1209" i="3"/>
  <c r="AT1209" i="3"/>
  <c r="CC920" i="3"/>
  <c r="BS920" i="3"/>
  <c r="BT657" i="3"/>
  <c r="CD657" i="3"/>
  <c r="AT1219" i="3"/>
  <c r="AV1219" i="3"/>
  <c r="AU1219" i="3"/>
  <c r="AW1486" i="3"/>
  <c r="AX1486" i="3"/>
  <c r="AV1534" i="3"/>
  <c r="AT1534" i="3"/>
  <c r="AU1534" i="3"/>
  <c r="AX1740" i="3"/>
  <c r="AW1740" i="3"/>
  <c r="CC499" i="3"/>
  <c r="BS499" i="3"/>
  <c r="AT451" i="3"/>
  <c r="AU451" i="3"/>
  <c r="AV451" i="3"/>
  <c r="CE747" i="3"/>
  <c r="BU747" i="3"/>
  <c r="CF747" i="3"/>
  <c r="BC747" i="3"/>
  <c r="AW1518" i="3"/>
  <c r="AX1518" i="3"/>
  <c r="CC1200" i="3"/>
  <c r="BS1200" i="3"/>
  <c r="AU1419" i="3"/>
  <c r="AV1419" i="3"/>
  <c r="AT1419" i="3"/>
  <c r="CC491" i="3"/>
  <c r="BS491" i="3"/>
  <c r="AT1559" i="3"/>
  <c r="AU1559" i="3"/>
  <c r="AV1559" i="3"/>
  <c r="AW406" i="3"/>
  <c r="AX406" i="3"/>
  <c r="AT768" i="3"/>
  <c r="AU768" i="3"/>
  <c r="AV768" i="3"/>
  <c r="BS1495" i="3"/>
  <c r="CC1495" i="3"/>
  <c r="AU562" i="3"/>
  <c r="AV562" i="3"/>
  <c r="AT562" i="3"/>
  <c r="AU592" i="3"/>
  <c r="AV592" i="3"/>
  <c r="AT592" i="3"/>
  <c r="AZ695" i="3"/>
  <c r="AY695" i="3"/>
  <c r="AT822" i="3"/>
  <c r="AU822" i="3"/>
  <c r="AV822" i="3"/>
  <c r="AW1444" i="3"/>
  <c r="AX1444" i="3"/>
  <c r="BT1434" i="3"/>
  <c r="CD1434" i="3"/>
  <c r="AT139" i="3"/>
  <c r="AU139" i="3"/>
  <c r="AV139" i="3"/>
  <c r="AT469" i="3"/>
  <c r="AU469" i="3"/>
  <c r="AV469" i="3"/>
  <c r="BT1307" i="3"/>
  <c r="CD1307" i="3"/>
  <c r="CE681" i="3"/>
  <c r="BU681" i="3"/>
  <c r="CF681" i="3"/>
  <c r="BC681" i="3"/>
  <c r="CE809" i="3"/>
  <c r="BU809" i="3"/>
  <c r="CF809" i="3"/>
  <c r="BC809" i="3"/>
  <c r="CE637" i="3"/>
  <c r="BU637" i="3"/>
  <c r="CF637" i="3"/>
  <c r="BC637" i="3"/>
  <c r="AT77" i="3"/>
  <c r="AU77" i="3"/>
  <c r="AV77" i="3"/>
  <c r="AV837" i="3"/>
  <c r="AT837" i="3"/>
  <c r="AU837" i="3"/>
  <c r="AX1645" i="3"/>
  <c r="AW1645" i="3"/>
  <c r="AU112" i="3"/>
  <c r="AV112" i="3"/>
  <c r="AT112" i="3"/>
  <c r="AU1429" i="3"/>
  <c r="AV1429" i="3"/>
  <c r="AT1429" i="3"/>
  <c r="AU68" i="3"/>
  <c r="AV68" i="3"/>
  <c r="AT68" i="3"/>
  <c r="AW1245" i="3"/>
  <c r="AX1245" i="3"/>
  <c r="BT1527" i="3"/>
  <c r="CD1527" i="3"/>
  <c r="AT349" i="3"/>
  <c r="AU349" i="3"/>
  <c r="AV349" i="3"/>
  <c r="BS1332" i="3"/>
  <c r="CC1332" i="3"/>
  <c r="AU1232" i="3"/>
  <c r="AV1232" i="3"/>
  <c r="AT1232" i="3"/>
  <c r="AT319" i="3"/>
  <c r="AU319" i="3"/>
  <c r="AV319" i="3"/>
  <c r="AZ974" i="3"/>
  <c r="AY974" i="3"/>
  <c r="BT1643" i="3"/>
  <c r="CD1643" i="3"/>
  <c r="CC1387" i="3"/>
  <c r="BS1387" i="3"/>
  <c r="AW1775" i="3"/>
  <c r="AX1775" i="3"/>
  <c r="BS1072" i="3"/>
  <c r="CC1072" i="3"/>
  <c r="BS604" i="3"/>
  <c r="CC604" i="3"/>
  <c r="AV344" i="3"/>
  <c r="AT344" i="3"/>
  <c r="AU344" i="3"/>
  <c r="AU580" i="3"/>
  <c r="AV580" i="3"/>
  <c r="AT580" i="3"/>
  <c r="BT1329" i="3"/>
  <c r="CD1329" i="3"/>
  <c r="CC1772" i="3"/>
  <c r="BS1772" i="3"/>
  <c r="CC431" i="3"/>
  <c r="BS431" i="3"/>
  <c r="AV1084" i="3"/>
  <c r="AT1084" i="3"/>
  <c r="AU1084" i="3"/>
  <c r="AT1462" i="3"/>
  <c r="AV1462" i="3"/>
  <c r="AU1462" i="3"/>
  <c r="BT601" i="3"/>
  <c r="CD601" i="3"/>
  <c r="AX1015" i="3"/>
  <c r="AW1015" i="3"/>
  <c r="AV827" i="3"/>
  <c r="AT827" i="3"/>
  <c r="AU827" i="3"/>
  <c r="AW1476" i="3"/>
  <c r="AX1476" i="3"/>
  <c r="CC215" i="3"/>
  <c r="BS215" i="3"/>
  <c r="CC806" i="3"/>
  <c r="BS806" i="3"/>
  <c r="AW1326" i="3"/>
  <c r="AX1326" i="3"/>
  <c r="CC523" i="3"/>
  <c r="BS523" i="3"/>
  <c r="AU1425" i="3"/>
  <c r="AV1425" i="3"/>
  <c r="AT1425" i="3"/>
  <c r="AW671" i="3"/>
  <c r="AX671" i="3"/>
  <c r="BU1408" i="3"/>
  <c r="CF1408" i="3"/>
  <c r="BC1408" i="3"/>
  <c r="CE1408" i="3"/>
  <c r="CC225" i="3"/>
  <c r="BS225" i="3"/>
  <c r="AU598" i="3"/>
  <c r="AV598" i="3"/>
  <c r="AT598" i="3"/>
  <c r="AV1062" i="3"/>
  <c r="AT1062" i="3"/>
  <c r="AU1062" i="3"/>
  <c r="BS1147" i="3"/>
  <c r="CC1147" i="3"/>
  <c r="AT521" i="3"/>
  <c r="AU521" i="3"/>
  <c r="AV521" i="3"/>
  <c r="CC1231" i="3"/>
  <c r="BS1231" i="3"/>
  <c r="AU1306" i="3"/>
  <c r="AV1306" i="3"/>
  <c r="AT1306" i="3"/>
  <c r="AT157" i="3"/>
  <c r="AU157" i="3"/>
  <c r="AV157" i="3"/>
  <c r="BT1748" i="3"/>
  <c r="CD1748" i="3"/>
  <c r="AU530" i="3"/>
  <c r="AV530" i="3"/>
  <c r="AT530" i="3"/>
  <c r="AT890" i="3"/>
  <c r="AU890" i="3"/>
  <c r="AV890" i="3"/>
  <c r="CC129" i="3"/>
  <c r="BS129" i="3"/>
  <c r="CC1563" i="3"/>
  <c r="BS1563" i="3"/>
  <c r="AT700" i="3"/>
  <c r="AU700" i="3"/>
  <c r="AV700" i="3"/>
  <c r="AV396" i="3"/>
  <c r="AT396" i="3"/>
  <c r="AU396" i="3"/>
  <c r="AU1125" i="3"/>
  <c r="AV1125" i="3"/>
  <c r="AT1125" i="3"/>
  <c r="BT1750" i="3"/>
  <c r="CD1750" i="3"/>
  <c r="AV955" i="3"/>
  <c r="AT955" i="3"/>
  <c r="AU955" i="3"/>
  <c r="AX674" i="3"/>
  <c r="AW674" i="3"/>
  <c r="BS1676" i="3"/>
  <c r="CC1676" i="3"/>
  <c r="AV1060" i="3"/>
  <c r="AT1060" i="3"/>
  <c r="AU1060" i="3"/>
  <c r="BT607" i="3"/>
  <c r="CD607" i="3"/>
  <c r="BS222" i="3"/>
  <c r="CC222" i="3"/>
  <c r="BS510" i="3"/>
  <c r="CC510" i="3"/>
  <c r="AW1424" i="3"/>
  <c r="AX1424" i="3"/>
  <c r="BT1765" i="3"/>
  <c r="CD1765" i="3"/>
  <c r="AW1322" i="3"/>
  <c r="AX1322" i="3"/>
  <c r="AY614" i="3"/>
  <c r="AZ614" i="3"/>
  <c r="CE739" i="3"/>
  <c r="BU739" i="3"/>
  <c r="CF739" i="3"/>
  <c r="BC739" i="3"/>
  <c r="BS43" i="3"/>
  <c r="CC43" i="3"/>
  <c r="AZ877" i="3"/>
  <c r="AY877" i="3"/>
  <c r="CC561" i="3"/>
  <c r="BS561" i="3"/>
  <c r="AU1314" i="3"/>
  <c r="AV1314" i="3"/>
  <c r="AT1314" i="3"/>
  <c r="BS1538" i="3"/>
  <c r="CC1538" i="3"/>
  <c r="AT393" i="3"/>
  <c r="AU393" i="3"/>
  <c r="AV393" i="3"/>
  <c r="CE703" i="3"/>
  <c r="BU703" i="3"/>
  <c r="CF703" i="3"/>
  <c r="BC703" i="3"/>
  <c r="AT1156" i="3"/>
  <c r="AU1156" i="3"/>
  <c r="AV1156" i="3"/>
  <c r="AU424" i="3"/>
  <c r="AV424" i="3"/>
  <c r="AT424" i="3"/>
  <c r="AV1581" i="3"/>
  <c r="AT1581" i="3"/>
  <c r="AU1581" i="3"/>
  <c r="AU1115" i="3"/>
  <c r="AV1115" i="3"/>
  <c r="AT1115" i="3"/>
  <c r="BT1291" i="3"/>
  <c r="CD1291" i="3"/>
  <c r="AZ737" i="3"/>
  <c r="AY737" i="3"/>
  <c r="BS1197" i="3"/>
  <c r="CC1197" i="3"/>
  <c r="BT659" i="3"/>
  <c r="CD659" i="3"/>
  <c r="AX1089" i="3"/>
  <c r="AW1089" i="3"/>
  <c r="AZ1673" i="3"/>
  <c r="AY1673" i="3"/>
  <c r="AT151" i="3"/>
  <c r="AU151" i="3"/>
  <c r="AV151" i="3"/>
  <c r="AT870" i="3"/>
  <c r="AU870" i="3"/>
  <c r="AV870" i="3"/>
  <c r="AX1083" i="3"/>
  <c r="AW1083" i="3"/>
  <c r="AU1244" i="3"/>
  <c r="AV1244" i="3"/>
  <c r="AT1244" i="3"/>
  <c r="AW599" i="3"/>
  <c r="AX599" i="3"/>
  <c r="AV1378" i="3"/>
  <c r="AT1378" i="3"/>
  <c r="AU1378" i="3"/>
  <c r="AW667" i="3"/>
  <c r="AX667" i="3"/>
  <c r="AZ795" i="3"/>
  <c r="AY795" i="3"/>
  <c r="AY838" i="3"/>
  <c r="AZ838" i="3"/>
  <c r="AT1184" i="3"/>
  <c r="AU1184" i="3"/>
  <c r="AV1184" i="3"/>
  <c r="BS1682" i="3"/>
  <c r="CC1682" i="3"/>
  <c r="AT752" i="3"/>
  <c r="AU752" i="3"/>
  <c r="AV752" i="3"/>
  <c r="BS1216" i="3"/>
  <c r="CC1216" i="3"/>
  <c r="BS1487" i="3"/>
  <c r="CC1487" i="3"/>
  <c r="CE743" i="3"/>
  <c r="BU743" i="3"/>
  <c r="CF743" i="3"/>
  <c r="BC743" i="3"/>
  <c r="CC1347" i="3"/>
  <c r="BS1347" i="3"/>
  <c r="BT1412" i="3"/>
  <c r="CD1412" i="3"/>
  <c r="AT1164" i="3"/>
  <c r="AU1164" i="3"/>
  <c r="AV1164" i="3"/>
  <c r="AW1685" i="3"/>
  <c r="AX1685" i="3"/>
  <c r="BS448" i="3"/>
  <c r="CC448" i="3"/>
  <c r="BS1254" i="3"/>
  <c r="CC1254" i="3"/>
  <c r="AT459" i="3"/>
  <c r="AU459" i="3"/>
  <c r="AV459" i="3"/>
  <c r="AW1116" i="3"/>
  <c r="AX1116" i="3"/>
  <c r="AV1601" i="3"/>
  <c r="AT1601" i="3"/>
  <c r="AU1601" i="3"/>
  <c r="AT363" i="3"/>
  <c r="AU363" i="3"/>
  <c r="AV363" i="3"/>
  <c r="AV1668" i="3"/>
  <c r="AT1668" i="3"/>
  <c r="AU1668" i="3"/>
  <c r="CC41" i="3"/>
  <c r="BS41" i="3"/>
  <c r="AU472" i="3"/>
  <c r="AV472" i="3"/>
  <c r="AT472" i="3"/>
  <c r="BS1280" i="3"/>
  <c r="CC1280" i="3"/>
  <c r="BT1025" i="3"/>
  <c r="CD1025" i="3"/>
  <c r="BS1680" i="3"/>
  <c r="CC1680" i="3"/>
  <c r="BS148" i="3"/>
  <c r="CC148" i="3"/>
  <c r="CC702" i="3"/>
  <c r="BS702" i="3"/>
  <c r="AU1467" i="3"/>
  <c r="AV1467" i="3"/>
  <c r="AT1467" i="3"/>
  <c r="AU178" i="3"/>
  <c r="AV178" i="3"/>
  <c r="AT178" i="3"/>
  <c r="BS1536" i="3"/>
  <c r="CC1536" i="3"/>
  <c r="AT461" i="3"/>
  <c r="AU461" i="3"/>
  <c r="AV461" i="3"/>
  <c r="AT569" i="3"/>
  <c r="AU569" i="3"/>
  <c r="AV569" i="3"/>
  <c r="BS1054" i="3"/>
  <c r="CC1054" i="3"/>
  <c r="AX1578" i="3"/>
  <c r="AW1578" i="3"/>
  <c r="BS1139" i="3"/>
  <c r="CC1139" i="3"/>
  <c r="CC133" i="3"/>
  <c r="BS133" i="3"/>
  <c r="CC245" i="3"/>
  <c r="BS245" i="3"/>
  <c r="CC792" i="3"/>
  <c r="BS792" i="3"/>
  <c r="AX1085" i="3"/>
  <c r="AW1085" i="3"/>
  <c r="AT433" i="3"/>
  <c r="AV433" i="3"/>
  <c r="AU433" i="3"/>
  <c r="AZ899" i="3"/>
  <c r="AY899" i="3"/>
  <c r="AT1371" i="3"/>
  <c r="AU1371" i="3"/>
  <c r="AV1371" i="3"/>
  <c r="AZ616" i="3"/>
  <c r="AY616" i="3"/>
  <c r="AX997" i="3"/>
  <c r="AW997" i="3"/>
  <c r="AU1475" i="3"/>
  <c r="AV1475" i="3"/>
  <c r="AT1475" i="3"/>
  <c r="AW673" i="3"/>
  <c r="AX673" i="3"/>
  <c r="BT1478" i="3"/>
  <c r="CD1478" i="3"/>
  <c r="CC1186" i="3"/>
  <c r="BS1186" i="3"/>
  <c r="AT563" i="3"/>
  <c r="AU563" i="3"/>
  <c r="AV563" i="3"/>
  <c r="CC531" i="3"/>
  <c r="BS531" i="3"/>
  <c r="AT960" i="3"/>
  <c r="AU960" i="3"/>
  <c r="AV960" i="3"/>
  <c r="BS1256" i="3"/>
  <c r="CC1256" i="3"/>
  <c r="BS1453" i="3"/>
  <c r="CC1453" i="3"/>
  <c r="AV338" i="3"/>
  <c r="AT338" i="3"/>
  <c r="AU338" i="3"/>
  <c r="AU590" i="3"/>
  <c r="AV590" i="3"/>
  <c r="AT590" i="3"/>
  <c r="AU1615" i="3"/>
  <c r="AV1615" i="3"/>
  <c r="AT1615" i="3"/>
  <c r="AU124" i="3"/>
  <c r="AV124" i="3"/>
  <c r="AT124" i="3"/>
  <c r="AT694" i="3"/>
  <c r="AU694" i="3"/>
  <c r="AV694" i="3"/>
  <c r="BT1021" i="3"/>
  <c r="CD1021" i="3"/>
  <c r="BT1430" i="3"/>
  <c r="CD1430" i="3"/>
  <c r="AW1571" i="3"/>
  <c r="AX1571" i="3"/>
  <c r="AU566" i="3"/>
  <c r="AV566" i="3"/>
  <c r="AT566" i="3"/>
  <c r="CC339" i="3"/>
  <c r="BS339" i="3"/>
  <c r="AU1163" i="3"/>
  <c r="AV1163" i="3"/>
  <c r="AT1163" i="3"/>
  <c r="BS436" i="3"/>
  <c r="CC436" i="3"/>
  <c r="AT547" i="3"/>
  <c r="AU547" i="3"/>
  <c r="AV547" i="3"/>
  <c r="AT682" i="3"/>
  <c r="AU682" i="3"/>
  <c r="AV682" i="3"/>
  <c r="AT810" i="3"/>
  <c r="AU810" i="3"/>
  <c r="AV810" i="3"/>
  <c r="AZ1612" i="3"/>
  <c r="AY1612" i="3"/>
  <c r="AT173" i="3"/>
  <c r="AU173" i="3"/>
  <c r="AV173" i="3"/>
  <c r="AV1761" i="3"/>
  <c r="AT1761" i="3"/>
  <c r="AU1761" i="3"/>
  <c r="AT471" i="3"/>
  <c r="AU471" i="3"/>
  <c r="AV471" i="3"/>
  <c r="AU528" i="3"/>
  <c r="AV528" i="3"/>
  <c r="AT528" i="3"/>
  <c r="AV308" i="3"/>
  <c r="AT308" i="3"/>
  <c r="AU308" i="3"/>
  <c r="BT1103" i="3"/>
  <c r="CD1103" i="3"/>
  <c r="AY1096" i="3"/>
  <c r="AZ1096" i="3"/>
  <c r="BT1100" i="3"/>
  <c r="CD1100" i="3"/>
  <c r="CC271" i="3"/>
  <c r="BS271" i="3"/>
  <c r="AT910" i="3"/>
  <c r="AU910" i="3"/>
  <c r="AV910" i="3"/>
  <c r="AT1194" i="3"/>
  <c r="AU1194" i="3"/>
  <c r="AV1194" i="3"/>
  <c r="BS1390" i="3"/>
  <c r="CC1390" i="3"/>
  <c r="BS438" i="3"/>
  <c r="CC438" i="3"/>
  <c r="BS1662" i="3"/>
  <c r="CC1662" i="3"/>
  <c r="AT1134" i="3"/>
  <c r="AU1134" i="3"/>
  <c r="AV1134" i="3"/>
  <c r="BS1284" i="3"/>
  <c r="CC1284" i="3"/>
  <c r="BT1077" i="3"/>
  <c r="CD1077" i="3"/>
  <c r="AZ787" i="3"/>
  <c r="AY787" i="3"/>
  <c r="BT1526" i="3"/>
  <c r="CD1526" i="3"/>
  <c r="AZ925" i="3"/>
  <c r="AY925" i="3"/>
  <c r="BS300" i="3"/>
  <c r="CC300" i="3"/>
  <c r="BS556" i="3"/>
  <c r="CC556" i="3"/>
  <c r="CE719" i="3"/>
  <c r="BU719" i="3"/>
  <c r="CF719" i="3"/>
  <c r="BC719" i="3"/>
  <c r="CC281" i="3"/>
  <c r="BS281" i="3"/>
  <c r="CC1140" i="3"/>
  <c r="BS1140" i="3"/>
  <c r="AW1450" i="3"/>
  <c r="AX1450" i="3"/>
  <c r="AU440" i="3"/>
  <c r="AV440" i="3"/>
  <c r="AT440" i="3"/>
  <c r="BT668" i="3"/>
  <c r="CD668" i="3"/>
  <c r="AU1678" i="3"/>
  <c r="AV1678" i="3"/>
  <c r="AT1678" i="3"/>
  <c r="AT169" i="3"/>
  <c r="AU169" i="3"/>
  <c r="AV169" i="3"/>
  <c r="BT1273" i="3"/>
  <c r="CD1273" i="3"/>
  <c r="AU1149" i="3"/>
  <c r="AV1149" i="3"/>
  <c r="AT1149" i="3"/>
  <c r="AV1356" i="3"/>
  <c r="AT1356" i="3"/>
  <c r="AU1356" i="3"/>
  <c r="AT103" i="3"/>
  <c r="AU103" i="3"/>
  <c r="AV103" i="3"/>
  <c r="BS168" i="3"/>
  <c r="CC168" i="3"/>
  <c r="AX999" i="3"/>
  <c r="AW999" i="3"/>
  <c r="BS1564" i="3"/>
  <c r="CC1564" i="3"/>
  <c r="AX1525" i="3"/>
  <c r="AW1525" i="3"/>
  <c r="AU106" i="3"/>
  <c r="AV106" i="3"/>
  <c r="AT106" i="3"/>
  <c r="BS282" i="3"/>
  <c r="CC282" i="3"/>
  <c r="AX1047" i="3"/>
  <c r="AW1047" i="3"/>
  <c r="AU1505" i="3"/>
  <c r="AV1505" i="3"/>
  <c r="AT1505" i="3"/>
  <c r="AW1779" i="3"/>
  <c r="AX1779" i="3"/>
  <c r="BT1496" i="3"/>
  <c r="CD1496" i="3"/>
  <c r="AT81" i="3"/>
  <c r="AU81" i="3"/>
  <c r="AV81" i="3"/>
  <c r="AT716" i="3"/>
  <c r="AU716" i="3"/>
  <c r="AV716" i="3"/>
  <c r="AV252" i="3"/>
  <c r="AT252" i="3"/>
  <c r="AU252" i="3"/>
  <c r="BS1302" i="3"/>
  <c r="CC1302" i="3"/>
  <c r="AZ1400" i="3"/>
  <c r="AY1400" i="3"/>
  <c r="BS240" i="3"/>
  <c r="CC240" i="3"/>
  <c r="BT1313" i="3"/>
  <c r="CD1313" i="3"/>
  <c r="AV1689" i="3"/>
  <c r="AT1689" i="3"/>
  <c r="AU1689" i="3"/>
  <c r="AU158" i="3"/>
  <c r="AV158" i="3"/>
  <c r="AT158" i="3"/>
  <c r="AU568" i="3"/>
  <c r="AV568" i="3"/>
  <c r="AT568" i="3"/>
  <c r="BT1323" i="3"/>
  <c r="CD1323" i="3"/>
  <c r="AU1672" i="3"/>
  <c r="AV1672" i="3"/>
  <c r="AT1672" i="3"/>
  <c r="AV364" i="3"/>
  <c r="AT364" i="3"/>
  <c r="AU364" i="3"/>
  <c r="AZ1213" i="3"/>
  <c r="AY1213" i="3"/>
  <c r="AT37" i="3"/>
  <c r="AU37" i="3"/>
  <c r="AV37" i="3"/>
  <c r="CC686" i="3"/>
  <c r="BS686" i="3"/>
  <c r="CC814" i="3"/>
  <c r="BS814" i="3"/>
  <c r="AU1701" i="3"/>
  <c r="AV1701" i="3"/>
  <c r="AT1701" i="3"/>
  <c r="AU130" i="3"/>
  <c r="AV130" i="3"/>
  <c r="AT130" i="3"/>
  <c r="AV1354" i="3"/>
  <c r="AT1354" i="3"/>
  <c r="AU1354" i="3"/>
  <c r="AV398" i="3"/>
  <c r="AT398" i="3"/>
  <c r="AU398" i="3"/>
  <c r="BT1452" i="3"/>
  <c r="CD1452" i="3"/>
  <c r="CC1241" i="3"/>
  <c r="BS1241" i="3"/>
  <c r="BS278" i="3"/>
  <c r="CC278" i="3"/>
  <c r="BS522" i="3"/>
  <c r="CC522" i="3"/>
  <c r="AT738" i="3"/>
  <c r="AU738" i="3"/>
  <c r="AV738" i="3"/>
  <c r="CC149" i="3"/>
  <c r="BS149" i="3"/>
  <c r="AX670" i="3"/>
  <c r="AW670" i="3"/>
  <c r="AT776" i="3"/>
  <c r="AU776" i="3"/>
  <c r="AV776" i="3"/>
  <c r="AZ757" i="3"/>
  <c r="AY757" i="3"/>
  <c r="BT1063" i="3"/>
  <c r="CD1063" i="3"/>
  <c r="BS250" i="3"/>
  <c r="CC250" i="3"/>
  <c r="BT1112" i="3"/>
  <c r="CD1112" i="3"/>
  <c r="CC952" i="3"/>
  <c r="BS952" i="3"/>
  <c r="CC509" i="3"/>
  <c r="BS509" i="3"/>
  <c r="AT708" i="3"/>
  <c r="AU708" i="3"/>
  <c r="AV708" i="3"/>
  <c r="BS943" i="3"/>
  <c r="CC943" i="3"/>
  <c r="AV407" i="3"/>
  <c r="AT407" i="3"/>
  <c r="AU407" i="3"/>
  <c r="BT658" i="3"/>
  <c r="CD658" i="3"/>
  <c r="AV201" i="3"/>
  <c r="AT201" i="3"/>
  <c r="AU201" i="3"/>
  <c r="AT1373" i="3"/>
  <c r="AU1373" i="3"/>
  <c r="AV1373" i="3"/>
  <c r="BU1696" i="3"/>
  <c r="CF1696" i="3"/>
  <c r="BC1696" i="3"/>
  <c r="CE1696" i="3"/>
  <c r="BS150" i="3"/>
  <c r="CC150" i="3"/>
  <c r="BS584" i="3"/>
  <c r="CC584" i="3"/>
  <c r="AV248" i="3"/>
  <c r="AT248" i="3"/>
  <c r="AU248" i="3"/>
  <c r="BT1510" i="3"/>
  <c r="CD1510" i="3"/>
  <c r="BS140" i="3"/>
  <c r="CC140" i="3"/>
  <c r="AX1043" i="3"/>
  <c r="AW1043" i="3"/>
  <c r="BT1321" i="3"/>
  <c r="CD1321" i="3"/>
  <c r="BS1469" i="3"/>
  <c r="CC1469" i="3"/>
  <c r="BT1436" i="3"/>
  <c r="CD1436" i="3"/>
  <c r="CJ41" i="3"/>
  <c r="AT698" i="3"/>
  <c r="AU698" i="3"/>
  <c r="AV698" i="3"/>
  <c r="BT1106" i="3"/>
  <c r="CD1106" i="3"/>
  <c r="CC505" i="3"/>
  <c r="BS505" i="3"/>
  <c r="BS1226" i="3"/>
  <c r="CC1226" i="3"/>
  <c r="AZ733" i="3"/>
  <c r="AY733" i="3"/>
  <c r="AT483" i="3"/>
  <c r="AU483" i="3"/>
  <c r="AV483" i="3"/>
  <c r="BT646" i="3"/>
  <c r="CD646" i="3"/>
  <c r="BT855" i="3"/>
  <c r="CD855" i="3"/>
  <c r="AX672" i="3"/>
  <c r="AW672" i="3"/>
  <c r="BT1442" i="3"/>
  <c r="CD1442" i="3"/>
  <c r="CC946" i="3"/>
  <c r="BS946" i="3"/>
  <c r="AT1349" i="3"/>
  <c r="AU1349" i="3"/>
  <c r="AV1349" i="3"/>
  <c r="AW1737" i="3"/>
  <c r="AX1737" i="3"/>
  <c r="CC862" i="3"/>
  <c r="BS862" i="3"/>
  <c r="CC1146" i="3"/>
  <c r="BS1146" i="3"/>
  <c r="AX416" i="3"/>
  <c r="AW416" i="3"/>
  <c r="AV1342" i="3"/>
  <c r="AT1342" i="3"/>
  <c r="AU1342" i="3"/>
  <c r="AW1480" i="3"/>
  <c r="AX1480" i="3"/>
  <c r="BT1492" i="3"/>
  <c r="CD1492" i="3"/>
  <c r="AZ881" i="3"/>
  <c r="AY881" i="3"/>
  <c r="CC1604" i="3"/>
  <c r="BS1604" i="3"/>
  <c r="AX1337" i="3"/>
  <c r="AW1337" i="3"/>
  <c r="AW845" i="3"/>
  <c r="AX845" i="3"/>
  <c r="CC597" i="3"/>
  <c r="BS597" i="3"/>
  <c r="BT1626" i="3"/>
  <c r="CD1626" i="3"/>
  <c r="AV384" i="3"/>
  <c r="AT384" i="3"/>
  <c r="AU384" i="3"/>
  <c r="AU30" i="3"/>
  <c r="AT30" i="3"/>
  <c r="AV30" i="3"/>
  <c r="CC115" i="3"/>
  <c r="BS115" i="3"/>
  <c r="CC387" i="3"/>
  <c r="BS387" i="3"/>
  <c r="CC914" i="3"/>
  <c r="BS914" i="3"/>
  <c r="AT89" i="3"/>
  <c r="AU89" i="3"/>
  <c r="AV89" i="3"/>
  <c r="AT357" i="3"/>
  <c r="AU357" i="3"/>
  <c r="AV357" i="3"/>
  <c r="CC1694" i="3"/>
  <c r="BS1694" i="3"/>
  <c r="BT1087" i="3"/>
  <c r="CD1087" i="3"/>
  <c r="BT662" i="3"/>
  <c r="CD662" i="3"/>
  <c r="BS332" i="3"/>
  <c r="CC332" i="3"/>
  <c r="AU56" i="3"/>
  <c r="AV56" i="3"/>
  <c r="AT56" i="3"/>
  <c r="AU184" i="3"/>
  <c r="AV184" i="3"/>
  <c r="AT184" i="3"/>
  <c r="AZ1754" i="3"/>
  <c r="AY1754" i="3"/>
  <c r="AU408" i="3"/>
  <c r="AT408" i="3"/>
  <c r="AV408" i="3"/>
  <c r="AU1409" i="3"/>
  <c r="AV1409" i="3"/>
  <c r="AT1409" i="3"/>
  <c r="AW647" i="3"/>
  <c r="AX647" i="3"/>
  <c r="AZ889" i="3"/>
  <c r="AY889" i="3"/>
  <c r="AT1369" i="3"/>
  <c r="AU1369" i="3"/>
  <c r="AV1369" i="3"/>
  <c r="AV1550" i="3"/>
  <c r="AT1550" i="3"/>
  <c r="AU1550" i="3"/>
  <c r="AU90" i="3"/>
  <c r="AV90" i="3"/>
  <c r="AT90" i="3"/>
  <c r="AV254" i="3"/>
  <c r="AT254" i="3"/>
  <c r="AU254" i="3"/>
  <c r="AV839" i="3"/>
  <c r="AT839" i="3"/>
  <c r="AU839" i="3"/>
  <c r="CE917" i="3"/>
  <c r="BU917" i="3"/>
  <c r="CF917" i="3"/>
  <c r="BC917" i="3"/>
  <c r="AW1105" i="3"/>
  <c r="AX1105" i="3"/>
  <c r="AT1543" i="3"/>
  <c r="AU1543" i="3"/>
  <c r="AV1543" i="3"/>
  <c r="AX1523" i="3"/>
  <c r="AW1523" i="3"/>
  <c r="AX1049" i="3"/>
  <c r="AW1049" i="3"/>
  <c r="CC874" i="3"/>
  <c r="BS874" i="3"/>
  <c r="BT1104" i="3"/>
  <c r="CD1104" i="3"/>
  <c r="BS1501" i="3"/>
  <c r="CC1501" i="3"/>
  <c r="BS270" i="3"/>
  <c r="CC270" i="3"/>
  <c r="AU594" i="3"/>
  <c r="AV594" i="3"/>
  <c r="AT594" i="3"/>
  <c r="AT858" i="3"/>
  <c r="AU858" i="3"/>
  <c r="AV858" i="3"/>
  <c r="CC287" i="3"/>
  <c r="BS287" i="3"/>
  <c r="CE978" i="3"/>
  <c r="BU978" i="3"/>
  <c r="CF978" i="3"/>
  <c r="BC978" i="3"/>
  <c r="AT155" i="3"/>
  <c r="AU155" i="3"/>
  <c r="AV155" i="3"/>
  <c r="BS1455" i="3"/>
  <c r="CC1455" i="3"/>
  <c r="CC1659" i="3"/>
  <c r="BS1659" i="3"/>
  <c r="CE697" i="3"/>
  <c r="BU697" i="3"/>
  <c r="CF697" i="3"/>
  <c r="BC697" i="3"/>
  <c r="AZ968" i="3"/>
  <c r="AY968" i="3"/>
  <c r="AV372" i="3"/>
  <c r="AT372" i="3"/>
  <c r="AU372" i="3"/>
  <c r="AT95" i="3"/>
  <c r="AU95" i="3"/>
  <c r="AV95" i="3"/>
  <c r="BS64" i="3"/>
  <c r="CC64" i="3"/>
  <c r="BT1773" i="3"/>
  <c r="CD1773" i="3"/>
  <c r="BS110" i="3"/>
  <c r="CC110" i="3"/>
  <c r="AT1710" i="3"/>
  <c r="AU1710" i="3"/>
  <c r="AV1710" i="3"/>
  <c r="AY237" i="3"/>
  <c r="AZ237" i="3"/>
  <c r="BS1151" i="3"/>
  <c r="CC1151" i="3"/>
  <c r="BT1303" i="3"/>
  <c r="CD1303" i="3"/>
  <c r="AV214" i="3"/>
  <c r="AT214" i="3"/>
  <c r="AU214" i="3"/>
  <c r="BS518" i="3"/>
  <c r="CC518" i="3"/>
  <c r="AT962" i="3"/>
  <c r="AU962" i="3"/>
  <c r="AV962" i="3"/>
  <c r="CC1144" i="3"/>
  <c r="BS1144" i="3"/>
  <c r="BS1481" i="3"/>
  <c r="CC1481" i="3"/>
  <c r="AV306" i="3"/>
  <c r="AT306" i="3"/>
  <c r="AU306" i="3"/>
  <c r="CC722" i="3"/>
  <c r="BS722" i="3"/>
  <c r="BS1427" i="3"/>
  <c r="CC1427" i="3"/>
  <c r="AT1600" i="3"/>
  <c r="AU1600" i="3"/>
  <c r="AV1600" i="3"/>
  <c r="CE805" i="3"/>
  <c r="BU805" i="3"/>
  <c r="CF805" i="3"/>
  <c r="BC805" i="3"/>
  <c r="AV947" i="3"/>
  <c r="AT947" i="3"/>
  <c r="AU947" i="3"/>
  <c r="BS1384" i="3"/>
  <c r="CC1384" i="3"/>
  <c r="BS394" i="3"/>
  <c r="CC394" i="3"/>
  <c r="BS578" i="3"/>
  <c r="CC578" i="3"/>
  <c r="BT1774" i="3"/>
  <c r="CD1774" i="3"/>
  <c r="AT285" i="3"/>
  <c r="AU285" i="3"/>
  <c r="AV285" i="3"/>
  <c r="CC724" i="3"/>
  <c r="BS724" i="3"/>
  <c r="AV1741" i="3"/>
  <c r="AT1741" i="3"/>
  <c r="AU1741" i="3"/>
  <c r="AT293" i="3"/>
  <c r="AU293" i="3"/>
  <c r="AV293" i="3"/>
  <c r="CC1389" i="3"/>
  <c r="BS1389" i="3"/>
  <c r="CC1756" i="3"/>
  <c r="BS1756" i="3"/>
  <c r="AW1778" i="3"/>
  <c r="AX1778" i="3"/>
  <c r="BS134" i="3"/>
  <c r="CC134" i="3"/>
  <c r="AU1471" i="3"/>
  <c r="AV1471" i="3"/>
  <c r="AT1471" i="3"/>
  <c r="BS224" i="3"/>
  <c r="CC224" i="3"/>
  <c r="AU1143" i="3"/>
  <c r="AV1143" i="3"/>
  <c r="AT1143" i="3"/>
  <c r="BT1508" i="3"/>
  <c r="CD1508" i="3"/>
  <c r="AU1441" i="3"/>
  <c r="AV1441" i="3"/>
  <c r="AT1441" i="3"/>
  <c r="AV1078" i="3"/>
  <c r="AT1078" i="3"/>
  <c r="AU1078" i="3"/>
  <c r="AV322" i="3"/>
  <c r="AT322" i="3"/>
  <c r="AU322" i="3"/>
  <c r="CC1215" i="3"/>
  <c r="BS1215" i="3"/>
  <c r="BS1258" i="3"/>
  <c r="CC1258" i="3"/>
  <c r="CC253" i="3"/>
  <c r="BS253" i="3"/>
  <c r="CE685" i="3"/>
  <c r="BU685" i="3"/>
  <c r="CF685" i="3"/>
  <c r="BC685" i="3"/>
  <c r="CE813" i="3"/>
  <c r="BU813" i="3"/>
  <c r="CF813" i="3"/>
  <c r="BC813" i="3"/>
  <c r="AV260" i="3"/>
  <c r="AT260" i="3"/>
  <c r="AU260" i="3"/>
  <c r="AU476" i="3"/>
  <c r="AV476" i="3"/>
  <c r="AT476" i="3"/>
  <c r="AU1153" i="3"/>
  <c r="AV1153" i="3"/>
  <c r="AT1153" i="3"/>
  <c r="BS1589" i="3"/>
  <c r="CC1589" i="3"/>
  <c r="BS1686" i="3"/>
  <c r="CC1686" i="3"/>
  <c r="AT1547" i="3"/>
  <c r="AU1547" i="3"/>
  <c r="AV1547" i="3"/>
  <c r="CC684" i="3"/>
  <c r="BS684" i="3"/>
  <c r="CC1590" i="3"/>
  <c r="BS1590" i="3"/>
  <c r="BT1031" i="3"/>
  <c r="CD1031" i="3"/>
  <c r="BT1776" i="3"/>
  <c r="CD1776" i="3"/>
  <c r="CC485" i="3"/>
  <c r="BS485" i="3"/>
  <c r="CC1365" i="3"/>
  <c r="BS1365" i="3"/>
  <c r="BT669" i="3"/>
  <c r="CD669" i="3"/>
  <c r="BS1540" i="3"/>
  <c r="CC1540" i="3"/>
  <c r="BT605" i="3"/>
  <c r="CD605" i="3"/>
  <c r="CC301" i="3"/>
  <c r="BS301" i="3"/>
  <c r="BT644" i="3"/>
  <c r="CD644" i="3"/>
  <c r="AT864" i="3"/>
  <c r="AU864" i="3"/>
  <c r="AV864" i="3"/>
  <c r="AU23" i="3"/>
  <c r="AT23" i="3"/>
  <c r="AV23" i="3"/>
  <c r="CC1361" i="3"/>
  <c r="BS1361" i="3"/>
  <c r="CC1565" i="3"/>
  <c r="BS1565" i="3"/>
  <c r="CC593" i="3"/>
  <c r="BS593" i="3"/>
  <c r="BS35" i="3"/>
  <c r="CC35" i="3"/>
  <c r="BS1298" i="3"/>
  <c r="CC1298" i="3"/>
  <c r="AT539" i="3"/>
  <c r="AU539" i="3"/>
  <c r="AV539" i="3"/>
  <c r="BS823" i="3"/>
  <c r="CC823" i="3"/>
  <c r="BU834" i="3"/>
  <c r="CF834" i="3"/>
  <c r="BC834" i="3"/>
  <c r="CE834" i="3"/>
  <c r="CC202" i="3"/>
  <c r="BS202" i="3"/>
  <c r="AU1635" i="3"/>
  <c r="AV1635" i="3"/>
  <c r="AT1635" i="3"/>
  <c r="AU1246" i="3"/>
  <c r="AV1246" i="3"/>
  <c r="AT1246" i="3"/>
  <c r="AW1752" i="3"/>
  <c r="AX1752" i="3"/>
  <c r="CE753" i="3"/>
  <c r="BU753" i="3"/>
  <c r="CF753" i="3"/>
  <c r="BC753" i="3"/>
  <c r="AT1221" i="3"/>
  <c r="AV1221" i="3"/>
  <c r="AU1221" i="3"/>
  <c r="BS312" i="3"/>
  <c r="CC312" i="3"/>
  <c r="CC924" i="3"/>
  <c r="BS924" i="3"/>
  <c r="CC317" i="3"/>
  <c r="BS317" i="3"/>
  <c r="BA1050" i="3"/>
  <c r="BB1050" i="3"/>
  <c r="BD1050" i="3"/>
  <c r="BS1350" i="3"/>
  <c r="CC1350" i="3"/>
  <c r="AT1718" i="3"/>
  <c r="AV1718" i="3"/>
  <c r="AU1718" i="3"/>
  <c r="BS1177" i="3"/>
  <c r="CC1177" i="3"/>
  <c r="CC888" i="3"/>
  <c r="BS888" i="3"/>
  <c r="AT1385" i="3"/>
  <c r="AU1385" i="3"/>
  <c r="AV1385" i="3"/>
  <c r="BS1407" i="3"/>
  <c r="CC1407" i="3"/>
  <c r="AZ209" i="3"/>
  <c r="AY209" i="3"/>
  <c r="CE715" i="3"/>
  <c r="BU715" i="3"/>
  <c r="CF715" i="3"/>
  <c r="BC715" i="3"/>
  <c r="CC979" i="3"/>
  <c r="BS979" i="3"/>
  <c r="CE869" i="3"/>
  <c r="BU869" i="3"/>
  <c r="CF869" i="3"/>
  <c r="BC869" i="3"/>
  <c r="AU1451" i="3"/>
  <c r="AV1451" i="3"/>
  <c r="AT1451" i="3"/>
  <c r="AW1283" i="3"/>
  <c r="AX1283" i="3"/>
  <c r="CD410" i="3"/>
  <c r="BT410" i="3"/>
  <c r="CC736" i="3"/>
  <c r="BS736" i="3"/>
  <c r="AT525" i="3"/>
  <c r="AU525" i="3"/>
  <c r="AV525" i="3"/>
  <c r="AZ791" i="3"/>
  <c r="AY791" i="3"/>
  <c r="AZ923" i="3"/>
  <c r="AY923" i="3"/>
  <c r="AT1395" i="3"/>
  <c r="AU1395" i="3"/>
  <c r="AV1395" i="3"/>
  <c r="AT1180" i="3"/>
  <c r="AU1180" i="3"/>
  <c r="AV1180" i="3"/>
  <c r="AT107" i="3"/>
  <c r="AU107" i="3"/>
  <c r="AV107" i="3"/>
  <c r="BT664" i="3"/>
  <c r="CD664" i="3"/>
  <c r="AZ970" i="3"/>
  <c r="AY970" i="3"/>
  <c r="AZ713" i="3"/>
  <c r="AY713" i="3"/>
  <c r="CC377" i="3"/>
  <c r="BS377" i="3"/>
  <c r="CC111" i="3"/>
  <c r="BS111" i="3"/>
  <c r="CE615" i="3"/>
  <c r="BU615" i="3"/>
  <c r="CF615" i="3"/>
  <c r="BC615" i="3"/>
  <c r="BT1494" i="3"/>
  <c r="CD1494" i="3"/>
  <c r="BS144" i="3"/>
  <c r="CC144" i="3"/>
  <c r="BT1438" i="3"/>
  <c r="CD1438" i="3"/>
  <c r="BS941" i="3"/>
  <c r="CC941" i="3"/>
  <c r="AT251" i="3"/>
  <c r="AU251" i="3"/>
  <c r="AV251" i="3"/>
  <c r="CC1586" i="3"/>
  <c r="BS1586" i="3"/>
  <c r="CC958" i="3"/>
  <c r="BS958" i="3"/>
  <c r="AW1768" i="3"/>
  <c r="AX1768" i="3"/>
  <c r="AT634" i="3"/>
  <c r="AU634" i="3"/>
  <c r="AV634" i="3"/>
  <c r="BS100" i="3"/>
  <c r="CC100" i="3"/>
  <c r="BT1023" i="3"/>
  <c r="CD1023" i="3"/>
  <c r="BT1638" i="3"/>
  <c r="CD1638" i="3"/>
  <c r="BT639" i="3"/>
  <c r="CD639" i="3"/>
  <c r="AT291" i="3"/>
  <c r="AU291" i="3"/>
  <c r="AV291" i="3"/>
  <c r="AV1070" i="3"/>
  <c r="AT1070" i="3"/>
  <c r="AU1070" i="3"/>
  <c r="BT1767" i="3"/>
  <c r="CD1767" i="3"/>
  <c r="BS1123" i="3"/>
  <c r="CC1123" i="3"/>
  <c r="BS1411" i="3"/>
  <c r="CC1411" i="3"/>
  <c r="CC1584" i="3"/>
  <c r="BS1584" i="3"/>
  <c r="AX854" i="3"/>
  <c r="AW854" i="3"/>
  <c r="BT1520" i="3"/>
  <c r="CD1520" i="3"/>
  <c r="CC427" i="3"/>
  <c r="BS427" i="3"/>
  <c r="AW1732" i="3"/>
  <c r="AX1732" i="3"/>
  <c r="CC1651" i="3"/>
  <c r="BS1651" i="3"/>
  <c r="AU544" i="3"/>
  <c r="AV544" i="3"/>
  <c r="AT544" i="3"/>
  <c r="AU1723" i="3"/>
  <c r="AV1723" i="3"/>
  <c r="AT1723" i="3"/>
  <c r="BT1488" i="3"/>
  <c r="CD1488" i="3"/>
  <c r="CC437" i="3"/>
  <c r="BS437" i="3"/>
  <c r="CC475" i="3"/>
  <c r="BS475" i="3"/>
  <c r="CC263" i="3"/>
  <c r="BS263" i="3"/>
  <c r="AU1234" i="3"/>
  <c r="AV1234" i="3"/>
  <c r="AT1234" i="3"/>
  <c r="BS1338" i="3"/>
  <c r="CC1338" i="3"/>
  <c r="BS1240" i="3"/>
  <c r="CC1240" i="3"/>
  <c r="CC543" i="3"/>
  <c r="BS543" i="3"/>
  <c r="AY409" i="3"/>
  <c r="AZ409" i="3"/>
  <c r="CC710" i="3"/>
  <c r="BS710" i="3"/>
  <c r="CC1126" i="3"/>
  <c r="BS1126" i="3"/>
  <c r="AT1596" i="3"/>
  <c r="AU1596" i="3"/>
  <c r="AV1596" i="3"/>
  <c r="BS1457" i="3"/>
  <c r="CC1457" i="3"/>
  <c r="AW1641" i="3"/>
  <c r="AX1641" i="3"/>
  <c r="AU534" i="3"/>
  <c r="AV534" i="3"/>
  <c r="AT534" i="3"/>
  <c r="BT1726" i="3"/>
  <c r="CD1726" i="3"/>
  <c r="BT666" i="3"/>
  <c r="CD666" i="3"/>
  <c r="AT125" i="3"/>
  <c r="AU125" i="3"/>
  <c r="AV125" i="3"/>
  <c r="BS1727" i="3"/>
  <c r="CC1727" i="3"/>
  <c r="BS336" i="3"/>
  <c r="CC336" i="3"/>
  <c r="AU572" i="3"/>
  <c r="AV572" i="3"/>
  <c r="AT572" i="3"/>
  <c r="BS1064" i="3"/>
  <c r="CC1064" i="3"/>
  <c r="AW853" i="3"/>
  <c r="AX853" i="3"/>
  <c r="AT97" i="3"/>
  <c r="AU97" i="3"/>
  <c r="AV97" i="3"/>
  <c r="AT75" i="3"/>
  <c r="AU75" i="3"/>
  <c r="AV75" i="3"/>
  <c r="BT849" i="3"/>
  <c r="CD849" i="3"/>
  <c r="BU620" i="3"/>
  <c r="CF620" i="3"/>
  <c r="BC620" i="3"/>
  <c r="CE620" i="3"/>
  <c r="AT732" i="3"/>
  <c r="AU732" i="3"/>
  <c r="AV732" i="3"/>
  <c r="BS228" i="3"/>
  <c r="CC228" i="3"/>
  <c r="BS468" i="3"/>
  <c r="CC468" i="3"/>
  <c r="AU1157" i="3"/>
  <c r="AV1157" i="3"/>
  <c r="AT1157" i="3"/>
  <c r="AT311" i="3"/>
  <c r="AU311" i="3"/>
  <c r="AV311" i="3"/>
  <c r="BS1364" i="3"/>
  <c r="CC1364" i="3"/>
  <c r="BS1092" i="3"/>
  <c r="CC1092" i="3"/>
  <c r="AW1269" i="3"/>
  <c r="AX1269" i="3"/>
  <c r="BS422" i="3"/>
  <c r="CC422" i="3"/>
  <c r="BS378" i="3"/>
  <c r="CC378" i="3"/>
  <c r="AT1377" i="3"/>
  <c r="AU1377" i="3"/>
  <c r="AV1377" i="3"/>
  <c r="CC1182" i="3"/>
  <c r="BS1182" i="3"/>
  <c r="AU1300" i="3"/>
  <c r="AV1300" i="3"/>
  <c r="AT1300" i="3"/>
  <c r="AX1567" i="3"/>
  <c r="AW1567" i="3"/>
  <c r="AZ707" i="3"/>
  <c r="AY707" i="3"/>
  <c r="BS36" i="3"/>
  <c r="CC36" i="3"/>
  <c r="AZ909" i="3"/>
  <c r="AY909" i="3"/>
  <c r="AT373" i="3"/>
  <c r="AU373" i="3"/>
  <c r="AV373" i="3"/>
  <c r="BD1211" i="3"/>
  <c r="BT1644" i="3"/>
  <c r="CD1644" i="3"/>
  <c r="AT198" i="3"/>
  <c r="AU198" i="3"/>
  <c r="AV198" i="3"/>
  <c r="CC273" i="3"/>
  <c r="BS273" i="3"/>
  <c r="AZ735" i="3"/>
  <c r="AY735" i="3"/>
  <c r="CC1124" i="3"/>
  <c r="BS1124" i="3"/>
  <c r="CC1460" i="3"/>
  <c r="BS1460" i="3"/>
  <c r="BS1619" i="3"/>
  <c r="CC1619" i="3"/>
  <c r="BT1305" i="3"/>
  <c r="CD1305" i="3"/>
  <c r="BS1222" i="3"/>
  <c r="CC1222" i="3"/>
  <c r="CE705" i="3"/>
  <c r="BU705" i="3"/>
  <c r="CF705" i="3"/>
  <c r="BC705" i="3"/>
  <c r="CC1598" i="3"/>
  <c r="BS1598" i="3"/>
  <c r="BS1165" i="3"/>
  <c r="CC1165" i="3"/>
  <c r="AT231" i="3"/>
  <c r="AU231" i="3"/>
  <c r="AV231" i="3"/>
  <c r="AT876" i="3"/>
  <c r="AU876" i="3"/>
  <c r="AV876" i="3"/>
  <c r="AT183" i="3"/>
  <c r="AU183" i="3"/>
  <c r="AV183" i="3"/>
  <c r="AT555" i="3"/>
  <c r="AU555" i="3"/>
  <c r="AV555" i="3"/>
  <c r="AU1193" i="3"/>
  <c r="AV1193" i="3"/>
  <c r="AT1193" i="3"/>
  <c r="BD419" i="3"/>
  <c r="BS1346" i="3"/>
  <c r="CC1346" i="3"/>
  <c r="AZ763" i="3"/>
  <c r="AY763" i="3"/>
  <c r="CC1152" i="3"/>
  <c r="BS1152" i="3"/>
  <c r="BS1562" i="3"/>
  <c r="CC1562" i="3"/>
  <c r="AW1315" i="3"/>
  <c r="AX1315" i="3"/>
  <c r="AT511" i="3"/>
  <c r="AU511" i="3"/>
  <c r="AV511" i="3"/>
  <c r="AT784" i="3"/>
  <c r="AU784" i="3"/>
  <c r="AV784" i="3"/>
  <c r="AT196" i="3"/>
  <c r="AU196" i="3"/>
  <c r="AV196" i="3"/>
  <c r="AZ711" i="3"/>
  <c r="AY711" i="3"/>
  <c r="AT1379" i="3"/>
  <c r="AU1379" i="3"/>
  <c r="AV1379" i="3"/>
  <c r="BS1729" i="3"/>
  <c r="CC1729" i="3"/>
  <c r="AT1196" i="3"/>
  <c r="AU1196" i="3"/>
  <c r="AV1196" i="3"/>
  <c r="AV193" i="3"/>
  <c r="AT193" i="3"/>
  <c r="AU193" i="3"/>
  <c r="AY832" i="3"/>
  <c r="AZ832" i="3"/>
  <c r="BT654" i="3"/>
  <c r="CD654" i="3"/>
  <c r="BS1499" i="3"/>
  <c r="CC1499" i="3"/>
  <c r="BT1281" i="3"/>
  <c r="CD1281" i="3"/>
  <c r="AU536" i="3"/>
  <c r="AV536" i="3"/>
  <c r="AT536" i="3"/>
  <c r="BS1312" i="3"/>
  <c r="CC1312" i="3"/>
  <c r="AV835" i="3"/>
  <c r="AT835" i="3"/>
  <c r="AU835" i="3"/>
  <c r="AW679" i="3"/>
  <c r="AX679" i="3"/>
  <c r="AU50" i="3"/>
  <c r="AV50" i="3"/>
  <c r="AT50" i="3"/>
  <c r="AU180" i="3"/>
  <c r="AV180" i="3"/>
  <c r="AT180" i="3"/>
  <c r="AT798" i="3"/>
  <c r="AU798" i="3"/>
  <c r="AV798" i="3"/>
  <c r="AV1717" i="3"/>
  <c r="AT1717" i="3"/>
  <c r="AU1717" i="3"/>
  <c r="AU146" i="3"/>
  <c r="AV146" i="3"/>
  <c r="AT146" i="3"/>
  <c r="BT1091" i="3"/>
  <c r="CD1091" i="3"/>
  <c r="BT649" i="3"/>
  <c r="CD649" i="3"/>
  <c r="BU1410" i="3"/>
  <c r="CF1410" i="3"/>
  <c r="BC1410" i="3"/>
  <c r="CE1410" i="3"/>
  <c r="AT581" i="3"/>
  <c r="AU581" i="3"/>
  <c r="AV581" i="3"/>
  <c r="CC61" i="3"/>
  <c r="BS61" i="3"/>
  <c r="AV1086" i="3"/>
  <c r="AT1086" i="3"/>
  <c r="AU1086" i="3"/>
  <c r="CC1712" i="3"/>
  <c r="BS1712" i="3"/>
  <c r="BS1171" i="3"/>
  <c r="CC1171" i="3"/>
  <c r="AW1568" i="3"/>
  <c r="AX1568" i="3"/>
  <c r="CC165" i="3"/>
  <c r="BS165" i="3"/>
  <c r="AT696" i="3"/>
  <c r="AU696" i="3"/>
  <c r="AV696" i="3"/>
  <c r="AT824" i="3"/>
  <c r="AU824" i="3"/>
  <c r="AV824" i="3"/>
  <c r="CD402" i="3"/>
  <c r="BT402" i="3"/>
  <c r="AZ867" i="3"/>
  <c r="AY867" i="3"/>
  <c r="CC1233" i="3"/>
  <c r="BS1233" i="3"/>
  <c r="BS44" i="3"/>
  <c r="CC44" i="3"/>
  <c r="CC443" i="3"/>
  <c r="BS443" i="3"/>
  <c r="AV1330" i="3"/>
  <c r="AU1330" i="3"/>
  <c r="AT1330" i="3"/>
  <c r="BT1521" i="3"/>
  <c r="CD1521" i="3"/>
  <c r="AU1507" i="3"/>
  <c r="AV1507" i="3"/>
  <c r="AT1507" i="3"/>
  <c r="AT447" i="3"/>
  <c r="AV447" i="3"/>
  <c r="AU447" i="3"/>
  <c r="BS1236" i="3"/>
  <c r="CC1236" i="3"/>
  <c r="AT1529" i="3"/>
  <c r="AU1529" i="3"/>
  <c r="AV1529" i="3"/>
  <c r="AT1154" i="3"/>
  <c r="AU1154" i="3"/>
  <c r="AV1154" i="3"/>
  <c r="AW1265" i="3"/>
  <c r="AX1265" i="3"/>
  <c r="CC577" i="3"/>
  <c r="BS577" i="3"/>
  <c r="AU1421" i="3"/>
  <c r="AV1421" i="3"/>
  <c r="AT1421" i="3"/>
  <c r="BT1744" i="3"/>
  <c r="CD1744" i="3"/>
  <c r="AY391" i="3"/>
  <c r="AZ391" i="3"/>
  <c r="BS1654" i="3"/>
  <c r="CC1654" i="3"/>
  <c r="BS1695" i="3"/>
  <c r="CC1695" i="3"/>
  <c r="BS156" i="3"/>
  <c r="CC156" i="3"/>
  <c r="AT726" i="3"/>
  <c r="AU726" i="3"/>
  <c r="AV726" i="3"/>
  <c r="AT1142" i="3"/>
  <c r="AU1142" i="3"/>
  <c r="AV1142" i="3"/>
  <c r="CC1351" i="3"/>
  <c r="BS1351" i="3"/>
  <c r="AU1131" i="3"/>
  <c r="AV1131" i="3"/>
  <c r="AT1131" i="3"/>
  <c r="CC714" i="3"/>
  <c r="BS714" i="3"/>
  <c r="CC71" i="3"/>
  <c r="BS71" i="3"/>
  <c r="CC69" i="3"/>
  <c r="BS69" i="3"/>
  <c r="AX648" i="3"/>
  <c r="AW648" i="3"/>
  <c r="BS1713" i="3"/>
  <c r="CC1713" i="3"/>
  <c r="AV1711" i="3"/>
  <c r="AT1711" i="3"/>
  <c r="AU1711" i="3"/>
  <c r="CC493" i="3"/>
  <c r="BS493" i="3"/>
  <c r="AT989" i="3"/>
  <c r="AU989" i="3"/>
  <c r="AV989" i="3"/>
  <c r="AT573" i="3"/>
  <c r="AU573" i="3"/>
  <c r="AV573" i="3"/>
  <c r="AT1760" i="3"/>
  <c r="AV1760" i="3"/>
  <c r="AU1760" i="3"/>
  <c r="AT227" i="3"/>
  <c r="AU227" i="3"/>
  <c r="AV227" i="3"/>
  <c r="AV949" i="3"/>
  <c r="AT949" i="3"/>
  <c r="AU949" i="3"/>
  <c r="AU564" i="3"/>
  <c r="AV564" i="3"/>
  <c r="AT564" i="3"/>
  <c r="BS1348" i="3"/>
  <c r="CC1348" i="3"/>
  <c r="AW1677" i="3"/>
  <c r="AX1677" i="3"/>
  <c r="CC878" i="3"/>
  <c r="BS878" i="3"/>
  <c r="AW603" i="3"/>
  <c r="AX603" i="3"/>
  <c r="AV1358" i="3"/>
  <c r="AT1358" i="3"/>
  <c r="AU1358" i="3"/>
  <c r="AV197" i="3"/>
  <c r="AT197" i="3"/>
  <c r="AU197" i="3"/>
  <c r="AV354" i="3"/>
  <c r="AT354" i="3"/>
  <c r="AU354" i="3"/>
  <c r="AU1629" i="3"/>
  <c r="AV1629" i="3"/>
  <c r="AT1629" i="3"/>
  <c r="AZ865" i="3"/>
  <c r="AY865" i="3"/>
  <c r="AT1166" i="3"/>
  <c r="AU1166" i="3"/>
  <c r="AV1166" i="3"/>
  <c r="AU1252" i="3"/>
  <c r="AV1252" i="3"/>
  <c r="AT1252" i="3"/>
  <c r="AU1449" i="3"/>
  <c r="AV1449" i="3"/>
  <c r="AT1449" i="3"/>
  <c r="CC624" i="3"/>
  <c r="BS624" i="3"/>
  <c r="CE755" i="3"/>
  <c r="BU755" i="3"/>
  <c r="CF755" i="3"/>
  <c r="BC755" i="3"/>
  <c r="CE986" i="3"/>
  <c r="BU986" i="3"/>
  <c r="CF986" i="3"/>
  <c r="BC986" i="3"/>
  <c r="AX977" i="3"/>
  <c r="AW977" i="3"/>
  <c r="BT1324" i="3"/>
  <c r="CD1324" i="3"/>
  <c r="AT1690" i="3"/>
  <c r="AV1690" i="3"/>
  <c r="AU1690" i="3"/>
  <c r="BT1333" i="3"/>
  <c r="CD1333" i="3"/>
  <c r="BS352" i="3"/>
  <c r="CC352" i="3"/>
  <c r="BS610" i="3"/>
  <c r="CC610" i="3"/>
  <c r="CE751" i="3"/>
  <c r="BU751" i="3"/>
  <c r="CF751" i="3"/>
  <c r="BC751" i="3"/>
  <c r="BT1574" i="3"/>
  <c r="CD1574" i="3"/>
  <c r="AT375" i="3"/>
  <c r="AU375" i="3"/>
  <c r="AV375" i="3"/>
  <c r="AT1172" i="3"/>
  <c r="AU1172" i="3"/>
  <c r="AV1172" i="3"/>
  <c r="AU1509" i="3"/>
  <c r="AV1509" i="3"/>
  <c r="AT1509" i="3"/>
  <c r="AT866" i="3"/>
  <c r="AU866" i="3"/>
  <c r="AV866" i="3"/>
  <c r="BS1447" i="3"/>
  <c r="CC1447" i="3"/>
  <c r="CC63" i="3"/>
  <c r="BS63" i="3"/>
  <c r="AZ1470" i="3"/>
  <c r="AY1470" i="3"/>
  <c r="AU1181" i="3"/>
  <c r="AV1181" i="3"/>
  <c r="AT1181" i="3"/>
  <c r="BS38" i="3"/>
  <c r="CC38" i="3"/>
  <c r="AT57" i="3"/>
  <c r="AU57" i="3"/>
  <c r="AV57" i="3"/>
  <c r="AT59" i="3"/>
  <c r="AU59" i="3"/>
  <c r="AV59" i="3"/>
  <c r="AU72" i="3"/>
  <c r="AV72" i="3"/>
  <c r="AT72" i="3"/>
  <c r="AY836" i="3"/>
  <c r="AZ836" i="3"/>
  <c r="BT638" i="3"/>
  <c r="CD638" i="3"/>
  <c r="BS195" i="3"/>
  <c r="CC195" i="3"/>
  <c r="CE873" i="3"/>
  <c r="BU873" i="3"/>
  <c r="CF873" i="3"/>
  <c r="BC873" i="3"/>
  <c r="BS74" i="3"/>
  <c r="CC74" i="3"/>
  <c r="BT1293" i="3"/>
  <c r="CD1293" i="3"/>
  <c r="BS334" i="3"/>
  <c r="CC334" i="3"/>
  <c r="AU1473" i="3"/>
  <c r="AV1473" i="3"/>
  <c r="AT1473" i="3"/>
  <c r="AT487" i="3"/>
  <c r="AU487" i="3"/>
  <c r="AV487" i="3"/>
  <c r="AX1079" i="3"/>
  <c r="AW1079" i="3"/>
  <c r="CD933" i="3"/>
  <c r="BT933" i="3"/>
  <c r="BT996" i="3"/>
  <c r="CD996" i="3"/>
  <c r="CD969" i="3"/>
  <c r="BT969" i="3"/>
  <c r="AW1036" i="3"/>
  <c r="AX1036" i="3"/>
  <c r="BT1028" i="3"/>
  <c r="CD1028" i="3"/>
  <c r="AW1048" i="3"/>
  <c r="AX1048" i="3"/>
  <c r="BT331" i="3"/>
  <c r="CD331" i="3"/>
  <c r="AW982" i="3"/>
  <c r="AX982" i="3"/>
  <c r="AW1018" i="3"/>
  <c r="AX1018" i="3"/>
  <c r="AW239" i="3"/>
  <c r="AX239" i="3"/>
  <c r="AW1032" i="3"/>
  <c r="AX1032" i="3"/>
  <c r="BT1038" i="3"/>
  <c r="CD1038" i="3"/>
  <c r="CD203" i="3"/>
  <c r="BT203" i="3"/>
  <c r="BT1004" i="3"/>
  <c r="CD1004" i="3"/>
  <c r="BT1012" i="3"/>
  <c r="CD1012" i="3"/>
  <c r="CD841" i="3"/>
  <c r="BT841" i="3"/>
  <c r="BT1010" i="3"/>
  <c r="CD1010" i="3"/>
  <c r="CD992" i="3"/>
  <c r="BT992" i="3"/>
  <c r="AW990" i="3"/>
  <c r="AX990" i="3"/>
  <c r="AW1042" i="3"/>
  <c r="AX1042" i="3"/>
  <c r="AX335" i="3"/>
  <c r="AW335" i="3"/>
  <c r="AX1022" i="3"/>
  <c r="AW1022" i="3"/>
  <c r="CD329" i="3"/>
  <c r="BT329" i="3"/>
  <c r="BT635" i="3"/>
  <c r="CD635" i="3"/>
  <c r="AZ967" i="3"/>
  <c r="AY967" i="3"/>
  <c r="AW323" i="3"/>
  <c r="AX323" i="3"/>
  <c r="AW933" i="3"/>
  <c r="AX933" i="3"/>
  <c r="AX359" i="3"/>
  <c r="AW359" i="3"/>
  <c r="AW996" i="3"/>
  <c r="AX996" i="3"/>
  <c r="AX969" i="3"/>
  <c r="AW969" i="3"/>
  <c r="BT1036" i="3"/>
  <c r="CD1036" i="3"/>
  <c r="AW1028" i="3"/>
  <c r="AX1028" i="3"/>
  <c r="CD1048" i="3"/>
  <c r="BT1048" i="3"/>
  <c r="AX331" i="3"/>
  <c r="AW331" i="3"/>
  <c r="AW627" i="3"/>
  <c r="AX627" i="3"/>
  <c r="BT235" i="3"/>
  <c r="CD235" i="3"/>
  <c r="BT982" i="3"/>
  <c r="CD982" i="3"/>
  <c r="CD1024" i="3"/>
  <c r="BT1024" i="3"/>
  <c r="BT1032" i="3"/>
  <c r="CD1032" i="3"/>
  <c r="AX994" i="3"/>
  <c r="AW994" i="3"/>
  <c r="AW1014" i="3"/>
  <c r="AX1014" i="3"/>
  <c r="AW1012" i="3"/>
  <c r="AX1012" i="3"/>
  <c r="AW1046" i="3"/>
  <c r="AX1046" i="3"/>
  <c r="AW1026" i="3"/>
  <c r="AX1026" i="3"/>
  <c r="AX1006" i="3"/>
  <c r="AW1006" i="3"/>
  <c r="AW992" i="3"/>
  <c r="AX992" i="3"/>
  <c r="AX361" i="3"/>
  <c r="AW361" i="3"/>
  <c r="BT1042" i="3"/>
  <c r="CD1042" i="3"/>
  <c r="BT335" i="3"/>
  <c r="CD335" i="3"/>
  <c r="BT1022" i="3"/>
  <c r="CD1022" i="3"/>
  <c r="AW329" i="3"/>
  <c r="AX329" i="3"/>
  <c r="CD1016" i="3"/>
  <c r="BT1016" i="3"/>
  <c r="BA1459" i="3"/>
  <c r="BB1459" i="3"/>
  <c r="BT1034" i="3"/>
  <c r="CD1034" i="3"/>
  <c r="AX1052" i="3"/>
  <c r="AW1052" i="3"/>
  <c r="BT359" i="3"/>
  <c r="CD359" i="3"/>
  <c r="AW1040" i="3"/>
  <c r="AX1040" i="3"/>
  <c r="AW976" i="3"/>
  <c r="AX976" i="3"/>
  <c r="BT1030" i="3"/>
  <c r="CD1030" i="3"/>
  <c r="BT333" i="3"/>
  <c r="CD333" i="3"/>
  <c r="CD627" i="3"/>
  <c r="BT627" i="3"/>
  <c r="AX235" i="3"/>
  <c r="AW235" i="3"/>
  <c r="BT1044" i="3"/>
  <c r="CD1044" i="3"/>
  <c r="AW1024" i="3"/>
  <c r="AX1024" i="3"/>
  <c r="BT994" i="3"/>
  <c r="CD994" i="3"/>
  <c r="AX327" i="3"/>
  <c r="AW327" i="3"/>
  <c r="BT1014" i="3"/>
  <c r="CD1014" i="3"/>
  <c r="AW1000" i="3"/>
  <c r="AX1000" i="3"/>
  <c r="CD1046" i="3"/>
  <c r="BT1046" i="3"/>
  <c r="BT1026" i="3"/>
  <c r="CD1026" i="3"/>
  <c r="BT1006" i="3"/>
  <c r="CD1006" i="3"/>
  <c r="AW1020" i="3"/>
  <c r="AX1020" i="3"/>
  <c r="CD361" i="3"/>
  <c r="BT361" i="3"/>
  <c r="AW984" i="3"/>
  <c r="AX984" i="3"/>
  <c r="AX1002" i="3"/>
  <c r="AW1002" i="3"/>
  <c r="AW998" i="3"/>
  <c r="AX998" i="3"/>
  <c r="AW1008" i="3"/>
  <c r="AX1008" i="3"/>
  <c r="AW1016" i="3"/>
  <c r="AX1016" i="3"/>
  <c r="AW1034" i="3"/>
  <c r="AX1034" i="3"/>
  <c r="BT1052" i="3"/>
  <c r="CD1052" i="3"/>
  <c r="BA1688" i="3"/>
  <c r="BB1688" i="3"/>
  <c r="BD1688" i="3"/>
  <c r="BT1040" i="3"/>
  <c r="CD1040" i="3"/>
  <c r="CD976" i="3"/>
  <c r="BT976" i="3"/>
  <c r="AX1030" i="3"/>
  <c r="AW1030" i="3"/>
  <c r="AX333" i="3"/>
  <c r="AW333" i="3"/>
  <c r="AW1044" i="3"/>
  <c r="AX1044" i="3"/>
  <c r="BT1018" i="3"/>
  <c r="CD1018" i="3"/>
  <c r="CD239" i="3"/>
  <c r="BT239" i="3"/>
  <c r="CD327" i="3"/>
  <c r="BT327" i="3"/>
  <c r="AW1038" i="3"/>
  <c r="AX1038" i="3"/>
  <c r="AX203" i="3"/>
  <c r="AW203" i="3"/>
  <c r="AW1004" i="3"/>
  <c r="AX1004" i="3"/>
  <c r="BT1000" i="3"/>
  <c r="CD1000" i="3"/>
  <c r="AX841" i="3"/>
  <c r="AW841" i="3"/>
  <c r="AW1010" i="3"/>
  <c r="AX1010" i="3"/>
  <c r="BT1020" i="3"/>
  <c r="CD1020" i="3"/>
  <c r="BT990" i="3"/>
  <c r="CD990" i="3"/>
  <c r="BT984" i="3"/>
  <c r="CD984" i="3"/>
  <c r="BT1002" i="3"/>
  <c r="CD1002" i="3"/>
  <c r="CD998" i="3"/>
  <c r="BT998" i="3"/>
  <c r="BT1008" i="3"/>
  <c r="CD1008" i="3"/>
  <c r="AW635" i="3"/>
  <c r="AX635" i="3"/>
  <c r="CE967" i="3"/>
  <c r="BU967" i="3"/>
  <c r="CF967" i="3"/>
  <c r="BC967" i="3"/>
  <c r="CD323" i="3"/>
  <c r="BT323" i="3"/>
  <c r="AW74" i="3"/>
  <c r="AX74" i="3"/>
  <c r="BA986" i="3"/>
  <c r="BB986" i="3"/>
  <c r="BT69" i="3"/>
  <c r="CD69" i="3"/>
  <c r="BT1654" i="3"/>
  <c r="CD1654" i="3"/>
  <c r="AW165" i="3"/>
  <c r="AX165" i="3"/>
  <c r="BT1171" i="3"/>
  <c r="CD1171" i="3"/>
  <c r="BU1091" i="3"/>
  <c r="CF1091" i="3"/>
  <c r="BC1091" i="3"/>
  <c r="CE1091" i="3"/>
  <c r="BT1312" i="3"/>
  <c r="CD1312" i="3"/>
  <c r="AW1346" i="3"/>
  <c r="AX1346" i="3"/>
  <c r="BT1460" i="3"/>
  <c r="CD1460" i="3"/>
  <c r="BT1064" i="3"/>
  <c r="CD1064" i="3"/>
  <c r="AW543" i="3"/>
  <c r="AX543" i="3"/>
  <c r="AW1123" i="3"/>
  <c r="AX1123" i="3"/>
  <c r="AY1574" i="3"/>
  <c r="AZ1574" i="3"/>
  <c r="AW610" i="3"/>
  <c r="AX610" i="3"/>
  <c r="BA755" i="3"/>
  <c r="BB755" i="3"/>
  <c r="BT71" i="3"/>
  <c r="CD71" i="3"/>
  <c r="AX1351" i="3"/>
  <c r="AW1351" i="3"/>
  <c r="BT1695" i="3"/>
  <c r="CD1695" i="3"/>
  <c r="AW1236" i="3"/>
  <c r="AX1236" i="3"/>
  <c r="AY1521" i="3"/>
  <c r="AZ1521" i="3"/>
  <c r="BT44" i="3"/>
  <c r="CD44" i="3"/>
  <c r="AX1712" i="3"/>
  <c r="AW1712" i="3"/>
  <c r="BT61" i="3"/>
  <c r="CD61" i="3"/>
  <c r="CE649" i="3"/>
  <c r="BU649" i="3"/>
  <c r="CF649" i="3"/>
  <c r="BC649" i="3"/>
  <c r="AW1499" i="3"/>
  <c r="AX1499" i="3"/>
  <c r="BU654" i="3"/>
  <c r="CF654" i="3"/>
  <c r="BC654" i="3"/>
  <c r="CE654" i="3"/>
  <c r="AW1562" i="3"/>
  <c r="AX1562" i="3"/>
  <c r="BT1598" i="3"/>
  <c r="CD1598" i="3"/>
  <c r="AX1222" i="3"/>
  <c r="AW1222" i="3"/>
  <c r="AW1619" i="3"/>
  <c r="AX1619" i="3"/>
  <c r="BT1124" i="3"/>
  <c r="CD1124" i="3"/>
  <c r="BT273" i="3"/>
  <c r="CD273" i="3"/>
  <c r="BT422" i="3"/>
  <c r="CD422" i="3"/>
  <c r="BT1092" i="3"/>
  <c r="CD1092" i="3"/>
  <c r="AW228" i="3"/>
  <c r="AX228" i="3"/>
  <c r="CE849" i="3"/>
  <c r="BU849" i="3"/>
  <c r="CF849" i="3"/>
  <c r="BC849" i="3"/>
  <c r="AW1727" i="3"/>
  <c r="AX1727" i="3"/>
  <c r="BU1726" i="3"/>
  <c r="CF1726" i="3"/>
  <c r="BC1726" i="3"/>
  <c r="CE1726" i="3"/>
  <c r="AW1126" i="3"/>
  <c r="AX1126" i="3"/>
  <c r="BT1240" i="3"/>
  <c r="CD1240" i="3"/>
  <c r="BT475" i="3"/>
  <c r="CD475" i="3"/>
  <c r="AY1488" i="3"/>
  <c r="AZ1488" i="3"/>
  <c r="BT1651" i="3"/>
  <c r="CD1651" i="3"/>
  <c r="BT427" i="3"/>
  <c r="CD427" i="3"/>
  <c r="AW1411" i="3"/>
  <c r="AX1411" i="3"/>
  <c r="AY1767" i="3"/>
  <c r="AZ1767" i="3"/>
  <c r="AZ639" i="3"/>
  <c r="AY639" i="3"/>
  <c r="AY1023" i="3"/>
  <c r="AZ1023" i="3"/>
  <c r="AX1586" i="3"/>
  <c r="AW1586" i="3"/>
  <c r="AW941" i="3"/>
  <c r="AX941" i="3"/>
  <c r="AW144" i="3"/>
  <c r="AX144" i="3"/>
  <c r="BT377" i="3"/>
  <c r="CD377" i="3"/>
  <c r="AY410" i="3"/>
  <c r="AZ410" i="3"/>
  <c r="CD979" i="3"/>
  <c r="BT979" i="3"/>
  <c r="AX888" i="3"/>
  <c r="AW888" i="3"/>
  <c r="BT317" i="3"/>
  <c r="CD317" i="3"/>
  <c r="AX924" i="3"/>
  <c r="AW924" i="3"/>
  <c r="AX35" i="3"/>
  <c r="AW35" i="3"/>
  <c r="BT1565" i="3"/>
  <c r="CD1565" i="3"/>
  <c r="BT301" i="3"/>
  <c r="CD301" i="3"/>
  <c r="AW1540" i="3"/>
  <c r="AX1540" i="3"/>
  <c r="BT1365" i="3"/>
  <c r="CD1365" i="3"/>
  <c r="AY1776" i="3"/>
  <c r="AZ1776" i="3"/>
  <c r="BT1590" i="3"/>
  <c r="CD1590" i="3"/>
  <c r="BT1686" i="3"/>
  <c r="CD1686" i="3"/>
  <c r="BT253" i="3"/>
  <c r="CD253" i="3"/>
  <c r="BT1215" i="3"/>
  <c r="CD1215" i="3"/>
  <c r="BU1508" i="3"/>
  <c r="CF1508" i="3"/>
  <c r="BC1508" i="3"/>
  <c r="CE1508" i="3"/>
  <c r="AW224" i="3"/>
  <c r="AX224" i="3"/>
  <c r="BT1756" i="3"/>
  <c r="CD1756" i="3"/>
  <c r="CE1774" i="3"/>
  <c r="BU1774" i="3"/>
  <c r="CF1774" i="3"/>
  <c r="BC1774" i="3"/>
  <c r="BT394" i="3"/>
  <c r="CD394" i="3"/>
  <c r="BT1427" i="3"/>
  <c r="CD1427" i="3"/>
  <c r="BT1144" i="3"/>
  <c r="CD1144" i="3"/>
  <c r="AW1151" i="3"/>
  <c r="AX1151" i="3"/>
  <c r="BT110" i="3"/>
  <c r="CD110" i="3"/>
  <c r="BT64" i="3"/>
  <c r="CD64" i="3"/>
  <c r="BT1659" i="3"/>
  <c r="CD1659" i="3"/>
  <c r="BA978" i="3"/>
  <c r="BB978" i="3"/>
  <c r="BT1501" i="3"/>
  <c r="CD1501" i="3"/>
  <c r="AX874" i="3"/>
  <c r="AW874" i="3"/>
  <c r="AY662" i="3"/>
  <c r="AZ662" i="3"/>
  <c r="CD1694" i="3"/>
  <c r="BT1694" i="3"/>
  <c r="BT914" i="3"/>
  <c r="CD914" i="3"/>
  <c r="BT115" i="3"/>
  <c r="CD115" i="3"/>
  <c r="AW597" i="3"/>
  <c r="AX597" i="3"/>
  <c r="AW1146" i="3"/>
  <c r="AX1146" i="3"/>
  <c r="BT946" i="3"/>
  <c r="CD946" i="3"/>
  <c r="AZ855" i="3"/>
  <c r="AY855" i="3"/>
  <c r="AW505" i="3"/>
  <c r="AX505" i="3"/>
  <c r="BU1436" i="3"/>
  <c r="CF1436" i="3"/>
  <c r="BC1436" i="3"/>
  <c r="CE1436" i="3"/>
  <c r="BU1321" i="3"/>
  <c r="CF1321" i="3"/>
  <c r="BC1321" i="3"/>
  <c r="CE1321" i="3"/>
  <c r="BT140" i="3"/>
  <c r="CD140" i="3"/>
  <c r="BT150" i="3"/>
  <c r="CD150" i="3"/>
  <c r="BT509" i="3"/>
  <c r="CD509" i="3"/>
  <c r="AY1112" i="3"/>
  <c r="AZ1112" i="3"/>
  <c r="BT522" i="3"/>
  <c r="CD522" i="3"/>
  <c r="AW1241" i="3"/>
  <c r="AX1241" i="3"/>
  <c r="BT814" i="3"/>
  <c r="CD814" i="3"/>
  <c r="BU1323" i="3"/>
  <c r="CF1323" i="3"/>
  <c r="BC1323" i="3"/>
  <c r="CE1323" i="3"/>
  <c r="AW240" i="3"/>
  <c r="AX240" i="3"/>
  <c r="AW1302" i="3"/>
  <c r="AX1302" i="3"/>
  <c r="AY1496" i="3"/>
  <c r="AZ1496" i="3"/>
  <c r="BT168" i="3"/>
  <c r="CD168" i="3"/>
  <c r="AX281" i="3"/>
  <c r="AW281" i="3"/>
  <c r="BT556" i="3"/>
  <c r="CD556" i="3"/>
  <c r="BT1284" i="3"/>
  <c r="CD1284" i="3"/>
  <c r="BT438" i="3"/>
  <c r="CD438" i="3"/>
  <c r="BU1100" i="3"/>
  <c r="CF1100" i="3"/>
  <c r="BC1100" i="3"/>
  <c r="CE1100" i="3"/>
  <c r="BU1103" i="3"/>
  <c r="CF1103" i="3"/>
  <c r="BC1103" i="3"/>
  <c r="CE1103" i="3"/>
  <c r="BT436" i="3"/>
  <c r="CD436" i="3"/>
  <c r="BT339" i="3"/>
  <c r="CD339" i="3"/>
  <c r="BU1430" i="3"/>
  <c r="CF1430" i="3"/>
  <c r="BC1430" i="3"/>
  <c r="CE1430" i="3"/>
  <c r="AW1256" i="3"/>
  <c r="AX1256" i="3"/>
  <c r="AY1478" i="3"/>
  <c r="AZ1478" i="3"/>
  <c r="BT245" i="3"/>
  <c r="CD245" i="3"/>
  <c r="AW1139" i="3"/>
  <c r="AX1139" i="3"/>
  <c r="AW1054" i="3"/>
  <c r="AX1054" i="3"/>
  <c r="AW148" i="3"/>
  <c r="AX148" i="3"/>
  <c r="AY1025" i="3"/>
  <c r="AZ1025" i="3"/>
  <c r="AW41" i="3"/>
  <c r="AX41" i="3"/>
  <c r="BT448" i="3"/>
  <c r="CD448" i="3"/>
  <c r="BT1347" i="3"/>
  <c r="CD1347" i="3"/>
  <c r="AW1487" i="3"/>
  <c r="AX1487" i="3"/>
  <c r="BT1682" i="3"/>
  <c r="CD1682" i="3"/>
  <c r="AW1197" i="3"/>
  <c r="AX1197" i="3"/>
  <c r="AY1291" i="3"/>
  <c r="AZ1291" i="3"/>
  <c r="BT222" i="3"/>
  <c r="CD222" i="3"/>
  <c r="BT1676" i="3"/>
  <c r="CD1676" i="3"/>
  <c r="AW129" i="3"/>
  <c r="AX129" i="3"/>
  <c r="BU1748" i="3"/>
  <c r="CF1748" i="3"/>
  <c r="BC1748" i="3"/>
  <c r="CE1748" i="3"/>
  <c r="AW1231" i="3"/>
  <c r="AX1231" i="3"/>
  <c r="AW1147" i="3"/>
  <c r="AX1147" i="3"/>
  <c r="BT225" i="3"/>
  <c r="CD225" i="3"/>
  <c r="AX215" i="3"/>
  <c r="AW215" i="3"/>
  <c r="AY601" i="3"/>
  <c r="AZ601" i="3"/>
  <c r="BT431" i="3"/>
  <c r="CD431" i="3"/>
  <c r="AY1329" i="3"/>
  <c r="AZ1329" i="3"/>
  <c r="AW604" i="3"/>
  <c r="AX604" i="3"/>
  <c r="AW1332" i="3"/>
  <c r="AX1332" i="3"/>
  <c r="AY1307" i="3"/>
  <c r="AZ1307" i="3"/>
  <c r="AY1434" i="3"/>
  <c r="AZ1434" i="3"/>
  <c r="BT491" i="3"/>
  <c r="CD491" i="3"/>
  <c r="BT920" i="3"/>
  <c r="CD920" i="3"/>
  <c r="AW1382" i="3"/>
  <c r="AX1382" i="3"/>
  <c r="BT243" i="3"/>
  <c r="CD243" i="3"/>
  <c r="AW585" i="3"/>
  <c r="AX585" i="3"/>
  <c r="AX896" i="3"/>
  <c r="AW896" i="3"/>
  <c r="BU1679" i="3"/>
  <c r="CF1679" i="3"/>
  <c r="BC1679" i="3"/>
  <c r="CE1679" i="3"/>
  <c r="AW316" i="3"/>
  <c r="AX316" i="3"/>
  <c r="AW1242" i="3"/>
  <c r="AX1242" i="3"/>
  <c r="AW207" i="3"/>
  <c r="AX207" i="3"/>
  <c r="BA1319" i="3"/>
  <c r="BB1319" i="3"/>
  <c r="AW376" i="3"/>
  <c r="AX376" i="3"/>
  <c r="AX1555" i="3"/>
  <c r="AW1555" i="3"/>
  <c r="AX754" i="3"/>
  <c r="AW754" i="3"/>
  <c r="BT1176" i="3"/>
  <c r="CD1176" i="3"/>
  <c r="BT142" i="3"/>
  <c r="CD142" i="3"/>
  <c r="BT1758" i="3"/>
  <c r="CD1758" i="3"/>
  <c r="AW1485" i="3"/>
  <c r="AX1485" i="3"/>
  <c r="BT315" i="3"/>
  <c r="CD315" i="3"/>
  <c r="BU1515" i="3"/>
  <c r="CF1515" i="3"/>
  <c r="BC1515" i="3"/>
  <c r="CE1515" i="3"/>
  <c r="BT1743" i="3"/>
  <c r="CD1743" i="3"/>
  <c r="BU1285" i="3"/>
  <c r="CF1285" i="3"/>
  <c r="BC1285" i="3"/>
  <c r="CE1285" i="3"/>
  <c r="AW152" i="3"/>
  <c r="AX152" i="3"/>
  <c r="BT388" i="3"/>
  <c r="CD388" i="3"/>
  <c r="BU983" i="3"/>
  <c r="CF983" i="3"/>
  <c r="BC983" i="3"/>
  <c r="CE983" i="3"/>
  <c r="AW185" i="3"/>
  <c r="AX185" i="3"/>
  <c r="AX279" i="3"/>
  <c r="AW279" i="3"/>
  <c r="AW328" i="3"/>
  <c r="AX328" i="3"/>
  <c r="CD831" i="3"/>
  <c r="BT831" i="3"/>
  <c r="AY1482" i="3"/>
  <c r="AZ1482" i="3"/>
  <c r="AW1178" i="3"/>
  <c r="AX1178" i="3"/>
  <c r="AW1229" i="3"/>
  <c r="AX1229" i="3"/>
  <c r="AW612" i="3"/>
  <c r="AX612" i="3"/>
  <c r="BT1127" i="3"/>
  <c r="CD1127" i="3"/>
  <c r="BT494" i="3"/>
  <c r="CD494" i="3"/>
  <c r="BU1108" i="3"/>
  <c r="CF1108" i="3"/>
  <c r="BC1108" i="3"/>
  <c r="CE1108" i="3"/>
  <c r="AW118" i="3"/>
  <c r="AX118" i="3"/>
  <c r="BT1138" i="3"/>
  <c r="CD1138" i="3"/>
  <c r="BT740" i="3"/>
  <c r="CD740" i="3"/>
  <c r="AX770" i="3"/>
  <c r="AW770" i="3"/>
  <c r="AW458" i="3"/>
  <c r="AX458" i="3"/>
  <c r="AW1192" i="3"/>
  <c r="AX1192" i="3"/>
  <c r="AW550" i="3"/>
  <c r="AX550" i="3"/>
  <c r="CD1667" i="3"/>
  <c r="BT1667" i="3"/>
  <c r="BU1079" i="3"/>
  <c r="CF1079" i="3"/>
  <c r="BC1079" i="3"/>
  <c r="CE1079" i="3"/>
  <c r="BT940" i="3"/>
  <c r="CD940" i="3"/>
  <c r="BT1650" i="3"/>
  <c r="CD1650" i="3"/>
  <c r="AX277" i="3"/>
  <c r="AW277" i="3"/>
  <c r="BT247" i="3"/>
  <c r="CD247" i="3"/>
  <c r="BT567" i="3"/>
  <c r="CD567" i="3"/>
  <c r="AW136" i="3"/>
  <c r="AX136" i="3"/>
  <c r="AW1388" i="3"/>
  <c r="AX1388" i="3"/>
  <c r="BT930" i="3"/>
  <c r="CD930" i="3"/>
  <c r="AW1316" i="3"/>
  <c r="AX1316" i="3"/>
  <c r="AW246" i="3"/>
  <c r="AX246" i="3"/>
  <c r="AY603" i="3"/>
  <c r="AZ603" i="3"/>
  <c r="BU1677" i="3"/>
  <c r="CF1677" i="3"/>
  <c r="BC1677" i="3"/>
  <c r="CE1677" i="3"/>
  <c r="AW959" i="3"/>
  <c r="AX959" i="3"/>
  <c r="AW497" i="3"/>
  <c r="AX497" i="3"/>
  <c r="AY648" i="3"/>
  <c r="AZ648" i="3"/>
  <c r="BT1195" i="3"/>
  <c r="CD1195" i="3"/>
  <c r="AW502" i="3"/>
  <c r="AX502" i="3"/>
  <c r="AX790" i="3"/>
  <c r="AW790" i="3"/>
  <c r="AW290" i="3"/>
  <c r="AX290" i="3"/>
  <c r="BT192" i="3"/>
  <c r="CD192" i="3"/>
  <c r="BU1265" i="3"/>
  <c r="CF1265" i="3"/>
  <c r="BC1265" i="3"/>
  <c r="CE1265" i="3"/>
  <c r="AW965" i="3"/>
  <c r="AX965" i="3"/>
  <c r="BT760" i="3"/>
  <c r="CD760" i="3"/>
  <c r="BU1568" i="3"/>
  <c r="CF1568" i="3"/>
  <c r="BC1568" i="3"/>
  <c r="CE1568" i="3"/>
  <c r="AW82" i="3"/>
  <c r="AX82" i="3"/>
  <c r="BT734" i="3"/>
  <c r="CD734" i="3"/>
  <c r="BT1132" i="3"/>
  <c r="CD1132" i="3"/>
  <c r="AX1398" i="3"/>
  <c r="AW1398" i="3"/>
  <c r="BT720" i="3"/>
  <c r="CD720" i="3"/>
  <c r="BT501" i="3"/>
  <c r="CD501" i="3"/>
  <c r="BT826" i="3"/>
  <c r="CD826" i="3"/>
  <c r="AW519" i="3"/>
  <c r="AX519" i="3"/>
  <c r="BT1129" i="3"/>
  <c r="CD1129" i="3"/>
  <c r="AW119" i="3"/>
  <c r="AX119" i="3"/>
  <c r="BT1372" i="3"/>
  <c r="CD1372" i="3"/>
  <c r="AW1262" i="3"/>
  <c r="AX1262" i="3"/>
  <c r="BA799" i="3"/>
  <c r="BB799" i="3"/>
  <c r="AW1282" i="3"/>
  <c r="AX1282" i="3"/>
  <c r="AZ651" i="3"/>
  <c r="AY651" i="3"/>
  <c r="AY1567" i="3"/>
  <c r="AZ1567" i="3"/>
  <c r="BT353" i="3"/>
  <c r="CD353" i="3"/>
  <c r="AX1669" i="3"/>
  <c r="AW1669" i="3"/>
  <c r="AY1269" i="3"/>
  <c r="AZ1269" i="3"/>
  <c r="AX1220" i="3"/>
  <c r="AW1220" i="3"/>
  <c r="AX1531" i="3"/>
  <c r="AW1531" i="3"/>
  <c r="AW161" i="3"/>
  <c r="AX161" i="3"/>
  <c r="BT189" i="3"/>
  <c r="CD189" i="3"/>
  <c r="BT383" i="3"/>
  <c r="CD383" i="3"/>
  <c r="AY1641" i="3"/>
  <c r="AZ1641" i="3"/>
  <c r="AW1304" i="3"/>
  <c r="AX1304" i="3"/>
  <c r="AW516" i="3"/>
  <c r="AX516" i="3"/>
  <c r="BU854" i="3"/>
  <c r="CF854" i="3"/>
  <c r="BC854" i="3"/>
  <c r="CE854" i="3"/>
  <c r="AW479" i="3"/>
  <c r="AX479" i="3"/>
  <c r="BB970" i="3"/>
  <c r="BA970" i="3"/>
  <c r="AW473" i="3"/>
  <c r="AX473" i="3"/>
  <c r="BT464" i="3"/>
  <c r="CD464" i="3"/>
  <c r="AY1283" i="3"/>
  <c r="AZ1283" i="3"/>
  <c r="BT1168" i="3"/>
  <c r="CD1168" i="3"/>
  <c r="BT1362" i="3"/>
  <c r="CD1362" i="3"/>
  <c r="BT1541" i="3"/>
  <c r="CD1541" i="3"/>
  <c r="AW833" i="3"/>
  <c r="AX833" i="3"/>
  <c r="BT559" i="3"/>
  <c r="CD559" i="3"/>
  <c r="AW1607" i="3"/>
  <c r="AX1607" i="3"/>
  <c r="AW23" i="3"/>
  <c r="AX23" i="3"/>
  <c r="AZ1522" i="3"/>
  <c r="AY1522" i="3"/>
  <c r="AX434" i="3"/>
  <c r="AW434" i="3"/>
  <c r="BT238" i="3"/>
  <c r="CD238" i="3"/>
  <c r="BT368" i="3"/>
  <c r="CD368" i="3"/>
  <c r="AX385" i="3"/>
  <c r="AW385" i="3"/>
  <c r="AW1276" i="3"/>
  <c r="AX1276" i="3"/>
  <c r="BT1235" i="3"/>
  <c r="CD1235" i="3"/>
  <c r="BT565" i="3"/>
  <c r="CD565" i="3"/>
  <c r="BT1090" i="3"/>
  <c r="CD1090" i="3"/>
  <c r="BT1633" i="3"/>
  <c r="CD1633" i="3"/>
  <c r="BT1716" i="3"/>
  <c r="CD1716" i="3"/>
  <c r="BT159" i="3"/>
  <c r="CD159" i="3"/>
  <c r="AY1523" i="3"/>
  <c r="AZ1523" i="3"/>
  <c r="BU1105" i="3"/>
  <c r="CF1105" i="3"/>
  <c r="BC1105" i="3"/>
  <c r="CE1105" i="3"/>
  <c r="BT154" i="3"/>
  <c r="CD154" i="3"/>
  <c r="BT904" i="3"/>
  <c r="CD904" i="3"/>
  <c r="AW1548" i="3"/>
  <c r="AX1548" i="3"/>
  <c r="BT120" i="3"/>
  <c r="CD120" i="3"/>
  <c r="AX442" i="3"/>
  <c r="AW442" i="3"/>
  <c r="BT1113" i="3"/>
  <c r="CD1113" i="3"/>
  <c r="AW30" i="3"/>
  <c r="AX30" i="3"/>
  <c r="AW272" i="3"/>
  <c r="AX272" i="3"/>
  <c r="BU1337" i="3"/>
  <c r="CF1337" i="3"/>
  <c r="BC1337" i="3"/>
  <c r="CE1337" i="3"/>
  <c r="BT991" i="3"/>
  <c r="CD991" i="3"/>
  <c r="BT880" i="3"/>
  <c r="CD880" i="3"/>
  <c r="BT900" i="3"/>
  <c r="CD900" i="3"/>
  <c r="BA797" i="3"/>
  <c r="BB797" i="3"/>
  <c r="AX762" i="3"/>
  <c r="AW762" i="3"/>
  <c r="AX1693" i="3"/>
  <c r="AW1693" i="3"/>
  <c r="BT1593" i="3"/>
  <c r="CD1593" i="3"/>
  <c r="BT1491" i="3"/>
  <c r="CD1491" i="3"/>
  <c r="AX269" i="3"/>
  <c r="AW269" i="3"/>
  <c r="BT772" i="3"/>
  <c r="CD772" i="3"/>
  <c r="AW546" i="3"/>
  <c r="AX546" i="3"/>
  <c r="BT712" i="3"/>
  <c r="CD712" i="3"/>
  <c r="AX802" i="3"/>
  <c r="AW802" i="3"/>
  <c r="BT1359" i="3"/>
  <c r="CD1359" i="3"/>
  <c r="AW302" i="3"/>
  <c r="AX302" i="3"/>
  <c r="AW1167" i="3"/>
  <c r="AX1167" i="3"/>
  <c r="AX1399" i="3"/>
  <c r="AW1399" i="3"/>
  <c r="BT1483" i="3"/>
  <c r="CD1483" i="3"/>
  <c r="BT1360" i="3"/>
  <c r="CD1360" i="3"/>
  <c r="AW51" i="3"/>
  <c r="AX51" i="3"/>
  <c r="AW961" i="3"/>
  <c r="AX961" i="3"/>
  <c r="AY1047" i="3"/>
  <c r="AZ1047" i="3"/>
  <c r="BA905" i="3"/>
  <c r="BB905" i="3"/>
  <c r="BU999" i="3"/>
  <c r="CF999" i="3"/>
  <c r="BC999" i="3"/>
  <c r="CE999" i="3"/>
  <c r="BT167" i="3"/>
  <c r="CD167" i="3"/>
  <c r="AW939" i="3"/>
  <c r="AX939" i="3"/>
  <c r="AW105" i="3"/>
  <c r="AX105" i="3"/>
  <c r="AX898" i="3"/>
  <c r="AW898" i="3"/>
  <c r="BT1503" i="3"/>
  <c r="CD1503" i="3"/>
  <c r="BT444" i="3"/>
  <c r="CD444" i="3"/>
  <c r="BA723" i="3"/>
  <c r="BB723" i="3"/>
  <c r="AW542" i="3"/>
  <c r="AX542" i="3"/>
  <c r="BT1130" i="3"/>
  <c r="CD1130" i="3"/>
  <c r="AX916" i="3"/>
  <c r="AW916" i="3"/>
  <c r="BA887" i="3"/>
  <c r="BB887" i="3"/>
  <c r="BT1707" i="3"/>
  <c r="CD1707" i="3"/>
  <c r="AW177" i="3"/>
  <c r="AX177" i="3"/>
  <c r="BT48" i="3"/>
  <c r="CD48" i="3"/>
  <c r="AW109" i="3"/>
  <c r="AX109" i="3"/>
  <c r="BU1571" i="3"/>
  <c r="CF1571" i="3"/>
  <c r="BC1571" i="3"/>
  <c r="CE1571" i="3"/>
  <c r="AW1174" i="3"/>
  <c r="AX1174" i="3"/>
  <c r="BT188" i="3"/>
  <c r="CD188" i="3"/>
  <c r="CD1755" i="3"/>
  <c r="BT1755" i="3"/>
  <c r="BT234" i="3"/>
  <c r="CD234" i="3"/>
  <c r="AW503" i="3"/>
  <c r="AX503" i="3"/>
  <c r="AX397" i="3"/>
  <c r="AW397" i="3"/>
  <c r="BU1085" i="3"/>
  <c r="CF1085" i="3"/>
  <c r="BC1085" i="3"/>
  <c r="CE1085" i="3"/>
  <c r="BT541" i="3"/>
  <c r="CD541" i="3"/>
  <c r="BT114" i="3"/>
  <c r="CD114" i="3"/>
  <c r="BT995" i="3"/>
  <c r="CD995" i="3"/>
  <c r="CD630" i="3"/>
  <c r="BT630" i="3"/>
  <c r="BT816" i="3"/>
  <c r="CD816" i="3"/>
  <c r="CE1524" i="3"/>
  <c r="BU1524" i="3"/>
  <c r="CF1524" i="3"/>
  <c r="BC1524" i="3"/>
  <c r="CE1575" i="3"/>
  <c r="BU1575" i="3"/>
  <c r="CF1575" i="3"/>
  <c r="BC1575" i="3"/>
  <c r="AX229" i="3"/>
  <c r="AW229" i="3"/>
  <c r="BT1161" i="3"/>
  <c r="CD1161" i="3"/>
  <c r="AX944" i="3"/>
  <c r="AW944" i="3"/>
  <c r="AY1089" i="3"/>
  <c r="AZ1089" i="3"/>
  <c r="AW1340" i="3"/>
  <c r="AX1340" i="3"/>
  <c r="AW1294" i="3"/>
  <c r="AX1294" i="3"/>
  <c r="BU1322" i="3"/>
  <c r="CF1322" i="3"/>
  <c r="BC1322" i="3"/>
  <c r="CE1322" i="3"/>
  <c r="AY1424" i="3"/>
  <c r="AZ1424" i="3"/>
  <c r="BU674" i="3"/>
  <c r="CF674" i="3"/>
  <c r="BC674" i="3"/>
  <c r="CE674" i="3"/>
  <c r="BT953" i="3"/>
  <c r="CD953" i="3"/>
  <c r="BT280" i="3"/>
  <c r="CD280" i="3"/>
  <c r="BT288" i="3"/>
  <c r="CD288" i="3"/>
  <c r="AW93" i="3"/>
  <c r="AX93" i="3"/>
  <c r="AX942" i="3"/>
  <c r="AW942" i="3"/>
  <c r="AY1015" i="3"/>
  <c r="AZ1015" i="3"/>
  <c r="BT1684" i="3"/>
  <c r="CD1684" i="3"/>
  <c r="AW937" i="3"/>
  <c r="AX937" i="3"/>
  <c r="AW236" i="3"/>
  <c r="AX236" i="3"/>
  <c r="BT579" i="3"/>
  <c r="CD579" i="3"/>
  <c r="AW1443" i="3"/>
  <c r="AX1443" i="3"/>
  <c r="AW1155" i="3"/>
  <c r="AX1155" i="3"/>
  <c r="AX1714" i="3"/>
  <c r="AW1714" i="3"/>
  <c r="BT132" i="3"/>
  <c r="CD132" i="3"/>
  <c r="BT176" i="3"/>
  <c r="CD176" i="3"/>
  <c r="BT313" i="3"/>
  <c r="CD313" i="3"/>
  <c r="BT67" i="3"/>
  <c r="CD67" i="3"/>
  <c r="AX1363" i="3"/>
  <c r="AW1363" i="3"/>
  <c r="BA759" i="3"/>
  <c r="BB759" i="3"/>
  <c r="AX1762" i="3"/>
  <c r="AW1762" i="3"/>
  <c r="AW1546" i="3"/>
  <c r="AX1546" i="3"/>
  <c r="AY1486" i="3"/>
  <c r="AZ1486" i="3"/>
  <c r="BT1145" i="3"/>
  <c r="CD1145" i="3"/>
  <c r="BT426" i="3"/>
  <c r="CD426" i="3"/>
  <c r="AX1582" i="3"/>
  <c r="AW1582" i="3"/>
  <c r="BT1205" i="3"/>
  <c r="CD1205" i="3"/>
  <c r="BT936" i="3"/>
  <c r="CD936" i="3"/>
  <c r="AX47" i="3"/>
  <c r="AW47" i="3"/>
  <c r="BT1175" i="3"/>
  <c r="CD1175" i="3"/>
  <c r="AW957" i="3"/>
  <c r="AX957" i="3"/>
  <c r="AW495" i="3"/>
  <c r="AX495" i="3"/>
  <c r="AX692" i="3"/>
  <c r="AW692" i="3"/>
  <c r="AW226" i="3"/>
  <c r="AX226" i="3"/>
  <c r="AW454" i="3"/>
  <c r="AX454" i="3"/>
  <c r="AY1618" i="3"/>
  <c r="AZ1618" i="3"/>
  <c r="BT571" i="3"/>
  <c r="CD571" i="3"/>
  <c r="BT1602" i="3"/>
  <c r="CD1602" i="3"/>
  <c r="AY1067" i="3"/>
  <c r="AZ1067" i="3"/>
  <c r="AW127" i="3"/>
  <c r="AX127" i="3"/>
  <c r="BU1766" i="3"/>
  <c r="CF1766" i="3"/>
  <c r="BC1766" i="3"/>
  <c r="CE1766" i="3"/>
  <c r="AW123" i="3"/>
  <c r="AX123" i="3"/>
  <c r="BT466" i="3"/>
  <c r="CD466" i="3"/>
  <c r="AW1066" i="3"/>
  <c r="AX1066" i="3"/>
  <c r="AW1435" i="3"/>
  <c r="AX1435" i="3"/>
  <c r="BU1261" i="3"/>
  <c r="CF1261" i="3"/>
  <c r="BC1261" i="3"/>
  <c r="CE1261" i="3"/>
  <c r="BT446" i="3"/>
  <c r="CD446" i="3"/>
  <c r="BU1730" i="3"/>
  <c r="CF1730" i="3"/>
  <c r="BC1730" i="3"/>
  <c r="CE1730" i="3"/>
  <c r="AX295" i="3"/>
  <c r="AW295" i="3"/>
  <c r="BU1448" i="3"/>
  <c r="CF1448" i="3"/>
  <c r="BC1448" i="3"/>
  <c r="CE1448" i="3"/>
  <c r="CE1646" i="3"/>
  <c r="BU1646" i="3"/>
  <c r="CF1646" i="3"/>
  <c r="BC1646" i="3"/>
  <c r="BB1720" i="3"/>
  <c r="BA1720" i="3"/>
  <c r="BT49" i="3"/>
  <c r="CD49" i="3"/>
  <c r="AX1606" i="3"/>
  <c r="AW1606" i="3"/>
  <c r="BT435" i="3"/>
  <c r="CD435" i="3"/>
  <c r="BT303" i="3"/>
  <c r="CD303" i="3"/>
  <c r="AX1403" i="3"/>
  <c r="AW1403" i="3"/>
  <c r="CE1777" i="3"/>
  <c r="BU1777" i="3"/>
  <c r="CF1777" i="3"/>
  <c r="BC1777" i="3"/>
  <c r="AW172" i="3"/>
  <c r="AX172" i="3"/>
  <c r="AW520" i="3"/>
  <c r="AX520" i="3"/>
  <c r="BT42" i="3"/>
  <c r="CD42" i="3"/>
  <c r="BT482" i="3"/>
  <c r="CD482" i="3"/>
  <c r="BA789" i="3"/>
  <c r="BB789" i="3"/>
  <c r="BT718" i="3"/>
  <c r="CD718" i="3"/>
  <c r="BT320" i="3"/>
  <c r="CD320" i="3"/>
  <c r="AW145" i="3"/>
  <c r="AX145" i="3"/>
  <c r="AW162" i="3"/>
  <c r="AX162" i="3"/>
  <c r="BT190" i="3"/>
  <c r="CD190" i="3"/>
  <c r="BU1636" i="3"/>
  <c r="CF1636" i="3"/>
  <c r="BC1636" i="3"/>
  <c r="CE1636" i="3"/>
  <c r="BT230" i="3"/>
  <c r="CD230" i="3"/>
  <c r="BT1709" i="3"/>
  <c r="CD1709" i="3"/>
  <c r="AY1702" i="3"/>
  <c r="AZ1702" i="3"/>
  <c r="AW589" i="3"/>
  <c r="AX589" i="3"/>
  <c r="BU1114" i="3"/>
  <c r="CF1114" i="3"/>
  <c r="BC1114" i="3"/>
  <c r="CE1114" i="3"/>
  <c r="BA687" i="3"/>
  <c r="BB687" i="3"/>
  <c r="BT1224" i="3"/>
  <c r="CD1224" i="3"/>
  <c r="BT244" i="3"/>
  <c r="CD244" i="3"/>
  <c r="AY1299" i="3"/>
  <c r="AZ1299" i="3"/>
  <c r="BU1414" i="3"/>
  <c r="CF1414" i="3"/>
  <c r="BC1414" i="3"/>
  <c r="CE1414" i="3"/>
  <c r="AY1731" i="3"/>
  <c r="AZ1731" i="3"/>
  <c r="BT141" i="3"/>
  <c r="CD141" i="3"/>
  <c r="BT249" i="3"/>
  <c r="CD249" i="3"/>
  <c r="AW533" i="3"/>
  <c r="AX533" i="3"/>
  <c r="BT92" i="3"/>
  <c r="CD92" i="3"/>
  <c r="AY1053" i="3"/>
  <c r="AZ1053" i="3"/>
  <c r="BT1068" i="3"/>
  <c r="CD1068" i="3"/>
  <c r="AX219" i="3"/>
  <c r="AW219" i="3"/>
  <c r="AX371" i="3"/>
  <c r="AW371" i="3"/>
  <c r="AW1097" i="3"/>
  <c r="AX1097" i="3"/>
  <c r="AW1248" i="3"/>
  <c r="AX1248" i="3"/>
  <c r="AW481" i="3"/>
  <c r="AX481" i="3"/>
  <c r="AW498" i="3"/>
  <c r="AX498" i="3"/>
  <c r="AW32" i="3"/>
  <c r="AX32" i="3"/>
  <c r="AW1489" i="3"/>
  <c r="AX1489" i="3"/>
  <c r="BT34" i="3"/>
  <c r="CD34" i="3"/>
  <c r="BU1422" i="3"/>
  <c r="CF1422" i="3"/>
  <c r="BC1422" i="3"/>
  <c r="CE1422" i="3"/>
  <c r="BB619" i="3"/>
  <c r="BA619" i="3"/>
  <c r="BT367" i="3"/>
  <c r="CD367" i="3"/>
  <c r="BA769" i="3"/>
  <c r="BB769" i="3"/>
  <c r="BT1188" i="3"/>
  <c r="CD1188" i="3"/>
  <c r="AY656" i="3"/>
  <c r="AZ656" i="3"/>
  <c r="AZ661" i="3"/>
  <c r="AY661" i="3"/>
  <c r="BU1512" i="3"/>
  <c r="CF1512" i="3"/>
  <c r="BC1512" i="3"/>
  <c r="CE1512" i="3"/>
  <c r="AX971" i="3"/>
  <c r="AW971" i="3"/>
  <c r="BU1502" i="3"/>
  <c r="CF1502" i="3"/>
  <c r="BC1502" i="3"/>
  <c r="CE1502" i="3"/>
  <c r="AW574" i="3"/>
  <c r="AX574" i="3"/>
  <c r="BT298" i="3"/>
  <c r="CD298" i="3"/>
  <c r="AW1274" i="3"/>
  <c r="AX1274" i="3"/>
  <c r="BT1190" i="3"/>
  <c r="CD1190" i="3"/>
  <c r="BT956" i="3"/>
  <c r="CD956" i="3"/>
  <c r="AW1621" i="3"/>
  <c r="AX1621" i="3"/>
  <c r="AY420" i="3"/>
  <c r="AZ420" i="3"/>
  <c r="AW477" i="3"/>
  <c r="AX477" i="3"/>
  <c r="AW557" i="3"/>
  <c r="AX557" i="3"/>
  <c r="AY1746" i="3"/>
  <c r="AZ1746" i="3"/>
  <c r="BU1003" i="3"/>
  <c r="CF1003" i="3"/>
  <c r="BC1003" i="3"/>
  <c r="CE1003" i="3"/>
  <c r="AX1719" i="3"/>
  <c r="AW1719" i="3"/>
  <c r="AW1187" i="3"/>
  <c r="AX1187" i="3"/>
  <c r="AW33" i="3"/>
  <c r="AX33" i="3"/>
  <c r="BT1558" i="3"/>
  <c r="CD1558" i="3"/>
  <c r="BU1029" i="3"/>
  <c r="CF1029" i="3"/>
  <c r="BC1029" i="3"/>
  <c r="CE1029" i="3"/>
  <c r="AW1264" i="3"/>
  <c r="AX1264" i="3"/>
  <c r="AW80" i="3"/>
  <c r="AX80" i="3"/>
  <c r="BU1472" i="3"/>
  <c r="CF1472" i="3"/>
  <c r="BC1472" i="3"/>
  <c r="CE1472" i="3"/>
  <c r="BT1401" i="3"/>
  <c r="CD1401" i="3"/>
  <c r="BU1704" i="3"/>
  <c r="CF1704" i="3"/>
  <c r="BC1704" i="3"/>
  <c r="CE1704" i="3"/>
  <c r="AW1225" i="3"/>
  <c r="AX1225" i="3"/>
  <c r="AY1708" i="3"/>
  <c r="AZ1708" i="3"/>
  <c r="BT467" i="3"/>
  <c r="CD467" i="3"/>
  <c r="AW1566" i="3"/>
  <c r="AX1566" i="3"/>
  <c r="AW1137" i="3"/>
  <c r="AX1137" i="3"/>
  <c r="BA911" i="3"/>
  <c r="BB911" i="3"/>
  <c r="BA689" i="3"/>
  <c r="BB689" i="3"/>
  <c r="BT217" i="3"/>
  <c r="CD217" i="3"/>
  <c r="CE1753" i="3"/>
  <c r="BU1753" i="3"/>
  <c r="CF1753" i="3"/>
  <c r="BC1753" i="3"/>
  <c r="AW1173" i="3"/>
  <c r="AX1173" i="3"/>
  <c r="AW570" i="3"/>
  <c r="AX570" i="3"/>
  <c r="BU1733" i="3"/>
  <c r="CF1733" i="3"/>
  <c r="BC1733" i="3"/>
  <c r="CE1733" i="3"/>
  <c r="AW463" i="3"/>
  <c r="AX463" i="3"/>
  <c r="AY676" i="3"/>
  <c r="AZ676" i="3"/>
  <c r="BT70" i="3"/>
  <c r="CD70" i="3"/>
  <c r="BB325" i="3"/>
  <c r="BA325" i="3"/>
  <c r="BU1013" i="3"/>
  <c r="CF1013" i="3"/>
  <c r="BC1013" i="3"/>
  <c r="CE1013" i="3"/>
  <c r="BT450" i="3"/>
  <c r="CD450" i="3"/>
  <c r="AX1649" i="3"/>
  <c r="AW1649" i="3"/>
  <c r="AX786" i="3"/>
  <c r="AW786" i="3"/>
  <c r="AW1208" i="3"/>
  <c r="AX1208" i="3"/>
  <c r="BT1375" i="3"/>
  <c r="CD1375" i="3"/>
  <c r="AY1738" i="3"/>
  <c r="AZ1738" i="3"/>
  <c r="AW174" i="3"/>
  <c r="AX174" i="3"/>
  <c r="BT1553" i="3"/>
  <c r="CD1553" i="3"/>
  <c r="BT981" i="3"/>
  <c r="CD981" i="3"/>
  <c r="BT455" i="3"/>
  <c r="CD455" i="3"/>
  <c r="AY1728" i="3"/>
  <c r="AZ1728" i="3"/>
  <c r="BT1344" i="3"/>
  <c r="CD1344" i="3"/>
  <c r="CD973" i="3"/>
  <c r="BT973" i="3"/>
  <c r="BT587" i="3"/>
  <c r="CD587" i="3"/>
  <c r="AW232" i="3"/>
  <c r="AX232" i="3"/>
  <c r="AW179" i="3"/>
  <c r="AX179" i="3"/>
  <c r="AY1267" i="3"/>
  <c r="AZ1267" i="3"/>
  <c r="AZ1577" i="3"/>
  <c r="AY1577" i="3"/>
  <c r="AW415" i="3"/>
  <c r="AX415" i="3"/>
  <c r="AY1764" i="3"/>
  <c r="AZ1764" i="3"/>
  <c r="AW560" i="3"/>
  <c r="AX560" i="3"/>
  <c r="BT425" i="3"/>
  <c r="CD425" i="3"/>
  <c r="BU1513" i="3"/>
  <c r="CF1513" i="3"/>
  <c r="BC1513" i="3"/>
  <c r="CE1513" i="3"/>
  <c r="AW538" i="3"/>
  <c r="AX538" i="3"/>
  <c r="AW76" i="3"/>
  <c r="AX76" i="3"/>
  <c r="AX31" i="3"/>
  <c r="AW31" i="3"/>
  <c r="BT558" i="3"/>
  <c r="CD558" i="3"/>
  <c r="AW86" i="3"/>
  <c r="AX86" i="3"/>
  <c r="AX1661" i="3"/>
  <c r="AW1661" i="3"/>
  <c r="BT366" i="3"/>
  <c r="CD366" i="3"/>
  <c r="BU852" i="3"/>
  <c r="CF852" i="3"/>
  <c r="BC852" i="3"/>
  <c r="CE852" i="3"/>
  <c r="BT55" i="3"/>
  <c r="CD55" i="3"/>
  <c r="BT390" i="3"/>
  <c r="CD390" i="3"/>
  <c r="AW1160" i="3"/>
  <c r="AX1160" i="3"/>
  <c r="BT750" i="3"/>
  <c r="CD750" i="3"/>
  <c r="BB618" i="3"/>
  <c r="BA618" i="3"/>
  <c r="BT348" i="3"/>
  <c r="CD348" i="3"/>
  <c r="AW1664" i="3"/>
  <c r="AX1664" i="3"/>
  <c r="AX1212" i="3"/>
  <c r="AW1212" i="3"/>
  <c r="AX430" i="3"/>
  <c r="AW430" i="3"/>
  <c r="AW1107" i="3"/>
  <c r="AX1107" i="3"/>
  <c r="BT886" i="3"/>
  <c r="CD886" i="3"/>
  <c r="AW1204" i="3"/>
  <c r="AX1204" i="3"/>
  <c r="AY1416" i="3"/>
  <c r="AZ1416" i="3"/>
  <c r="AW1417" i="3"/>
  <c r="AX1417" i="3"/>
  <c r="BA897" i="3"/>
  <c r="BB897" i="3"/>
  <c r="AW310" i="3"/>
  <c r="AX310" i="3"/>
  <c r="BT1076" i="3"/>
  <c r="CD1076" i="3"/>
  <c r="BU660" i="3"/>
  <c r="CF660" i="3"/>
  <c r="BC660" i="3"/>
  <c r="CE660" i="3"/>
  <c r="BU611" i="3"/>
  <c r="CF611" i="3"/>
  <c r="BC611" i="3"/>
  <c r="CE611" i="3"/>
  <c r="AY1506" i="3"/>
  <c r="AZ1506" i="3"/>
  <c r="CD1692" i="3"/>
  <c r="BT1692" i="3"/>
  <c r="CD210" i="3"/>
  <c r="BT210" i="3"/>
  <c r="AX728" i="3"/>
  <c r="AW728" i="3"/>
  <c r="BA205" i="3"/>
  <c r="BB205" i="3"/>
  <c r="CD1665" i="3"/>
  <c r="BT1665" i="3"/>
  <c r="BT766" i="3"/>
  <c r="CD766" i="3"/>
  <c r="BU1065" i="3"/>
  <c r="CF1065" i="3"/>
  <c r="BC1065" i="3"/>
  <c r="CE1065" i="3"/>
  <c r="AW1334" i="3"/>
  <c r="AX1334" i="3"/>
  <c r="AW963" i="3"/>
  <c r="AX963" i="3"/>
  <c r="BT350" i="3"/>
  <c r="CD350" i="3"/>
  <c r="CD987" i="3"/>
  <c r="BT987" i="3"/>
  <c r="AY1251" i="3"/>
  <c r="AZ1251" i="3"/>
  <c r="BT1557" i="3"/>
  <c r="CD1557" i="3"/>
  <c r="AX908" i="3"/>
  <c r="AW908" i="3"/>
  <c r="AW1133" i="3"/>
  <c r="AX1133" i="3"/>
  <c r="AY1418" i="3"/>
  <c r="AZ1418" i="3"/>
  <c r="BT39" i="3"/>
  <c r="CD39" i="3"/>
  <c r="AX1549" i="3"/>
  <c r="AW1549" i="3"/>
  <c r="AW1396" i="3"/>
  <c r="AX1396" i="3"/>
  <c r="AX194" i="3"/>
  <c r="AW194" i="3"/>
  <c r="CJ42" i="3"/>
  <c r="BT1158" i="3"/>
  <c r="CD1158" i="3"/>
  <c r="AY678" i="3"/>
  <c r="AZ678" i="3"/>
  <c r="AX27" i="3"/>
  <c r="AW27" i="3"/>
  <c r="AW480" i="3"/>
  <c r="AX480" i="3"/>
  <c r="AX1535" i="3"/>
  <c r="AW1535" i="3"/>
  <c r="AY636" i="3"/>
  <c r="AZ636" i="3"/>
  <c r="BT379" i="3"/>
  <c r="CD379" i="3"/>
  <c r="AX1230" i="3"/>
  <c r="AW1230" i="3"/>
  <c r="BT200" i="3"/>
  <c r="CD200" i="3"/>
  <c r="BA811" i="3"/>
  <c r="BB811" i="3"/>
  <c r="BT399" i="3"/>
  <c r="CD399" i="3"/>
  <c r="AW1597" i="3"/>
  <c r="AX1597" i="3"/>
  <c r="AX307" i="3"/>
  <c r="AW307" i="3"/>
  <c r="AX1393" i="3"/>
  <c r="AW1393" i="3"/>
  <c r="BT403" i="3"/>
  <c r="CD403" i="3"/>
  <c r="AX1397" i="3"/>
  <c r="AW1397" i="3"/>
  <c r="BT1652" i="3"/>
  <c r="CD1652" i="3"/>
  <c r="BA1098" i="3"/>
  <c r="BB1098" i="3"/>
  <c r="AW1308" i="3"/>
  <c r="AX1308" i="3"/>
  <c r="BT276" i="3"/>
  <c r="CD276" i="3"/>
  <c r="BT935" i="3"/>
  <c r="CD935" i="3"/>
  <c r="BT166" i="3"/>
  <c r="CD166" i="3"/>
  <c r="AY1263" i="3"/>
  <c r="AZ1263" i="3"/>
  <c r="AW484" i="3"/>
  <c r="AX484" i="3"/>
  <c r="AW514" i="3"/>
  <c r="AX514" i="3"/>
  <c r="BA709" i="3"/>
  <c r="BB709" i="3"/>
  <c r="AX690" i="3"/>
  <c r="AW690" i="3"/>
  <c r="AW21" i="3"/>
  <c r="AX21" i="3"/>
  <c r="BT96" i="3"/>
  <c r="CD96" i="3"/>
  <c r="BT429" i="3"/>
  <c r="CD429" i="3"/>
  <c r="AY1257" i="3"/>
  <c r="AZ1257" i="3"/>
  <c r="BU1572" i="3"/>
  <c r="CF1572" i="3"/>
  <c r="BC1572" i="3"/>
  <c r="CE1572" i="3"/>
  <c r="AW186" i="3"/>
  <c r="AX186" i="3"/>
  <c r="BU985" i="3"/>
  <c r="CF985" i="3"/>
  <c r="BC985" i="3"/>
  <c r="CE985" i="3"/>
  <c r="BT305" i="3"/>
  <c r="CD305" i="3"/>
  <c r="BU1426" i="3"/>
  <c r="CF1426" i="3"/>
  <c r="BC1426" i="3"/>
  <c r="CE1426" i="3"/>
  <c r="BA927" i="3"/>
  <c r="BB927" i="3"/>
  <c r="AW121" i="3"/>
  <c r="AX121" i="3"/>
  <c r="AX882" i="3"/>
  <c r="AW882" i="3"/>
  <c r="AW83" i="3"/>
  <c r="AX83" i="3"/>
  <c r="BT220" i="3"/>
  <c r="CD220" i="3"/>
  <c r="BT993" i="3"/>
  <c r="CD993" i="3"/>
  <c r="AZ641" i="3"/>
  <c r="AY641" i="3"/>
  <c r="AZ1648" i="3"/>
  <c r="AY1648" i="3"/>
  <c r="AY204" i="3"/>
  <c r="AZ204" i="3"/>
  <c r="BT496" i="3"/>
  <c r="CD496" i="3"/>
  <c r="AX221" i="3"/>
  <c r="AW221" i="3"/>
  <c r="BT730" i="3"/>
  <c r="CD730" i="3"/>
  <c r="AX1367" i="3"/>
  <c r="AW1367" i="3"/>
  <c r="BT362" i="3"/>
  <c r="CD362" i="3"/>
  <c r="AW54" i="3"/>
  <c r="AX54" i="3"/>
  <c r="BT804" i="3"/>
  <c r="CD804" i="3"/>
  <c r="AW314" i="3"/>
  <c r="AX314" i="3"/>
  <c r="AX954" i="3"/>
  <c r="AW954" i="3"/>
  <c r="BT117" i="3"/>
  <c r="CD117" i="3"/>
  <c r="AW586" i="3"/>
  <c r="AX586" i="3"/>
  <c r="BT1128" i="3"/>
  <c r="CD1128" i="3"/>
  <c r="BT98" i="3"/>
  <c r="CD98" i="3"/>
  <c r="AY1271" i="3"/>
  <c r="AZ1271" i="3"/>
  <c r="BT1328" i="3"/>
  <c r="CD1328" i="3"/>
  <c r="BT504" i="3"/>
  <c r="CD504" i="3"/>
  <c r="AW46" i="3"/>
  <c r="AX46" i="3"/>
  <c r="BT780" i="3"/>
  <c r="CD780" i="3"/>
  <c r="AW1473" i="3"/>
  <c r="AX1473" i="3"/>
  <c r="AW72" i="3"/>
  <c r="AX72" i="3"/>
  <c r="BT57" i="3"/>
  <c r="CD57" i="3"/>
  <c r="AX866" i="3"/>
  <c r="AW866" i="3"/>
  <c r="AW1172" i="3"/>
  <c r="AX1172" i="3"/>
  <c r="CD1690" i="3"/>
  <c r="BT1690" i="3"/>
  <c r="AY1647" i="3"/>
  <c r="AZ1647" i="3"/>
  <c r="AW1252" i="3"/>
  <c r="AX1252" i="3"/>
  <c r="BT1629" i="3"/>
  <c r="CD1629" i="3"/>
  <c r="BT197" i="3"/>
  <c r="CD197" i="3"/>
  <c r="BT949" i="3"/>
  <c r="CD949" i="3"/>
  <c r="AX1760" i="3"/>
  <c r="AW1760" i="3"/>
  <c r="AX989" i="3"/>
  <c r="AW989" i="3"/>
  <c r="BU1640" i="3"/>
  <c r="CF1640" i="3"/>
  <c r="BC1640" i="3"/>
  <c r="CE1640" i="3"/>
  <c r="BU1051" i="3"/>
  <c r="CF1051" i="3"/>
  <c r="BC1051" i="3"/>
  <c r="CE1051" i="3"/>
  <c r="BT1142" i="3"/>
  <c r="CD1142" i="3"/>
  <c r="BT1421" i="3"/>
  <c r="CD1421" i="3"/>
  <c r="AX1529" i="3"/>
  <c r="AW1529" i="3"/>
  <c r="AW1507" i="3"/>
  <c r="AX1507" i="3"/>
  <c r="BT1330" i="3"/>
  <c r="CD1330" i="3"/>
  <c r="AX696" i="3"/>
  <c r="AW696" i="3"/>
  <c r="BU1706" i="3"/>
  <c r="CF1706" i="3"/>
  <c r="BC1706" i="3"/>
  <c r="CE1706" i="3"/>
  <c r="AW1086" i="3"/>
  <c r="AX1086" i="3"/>
  <c r="CD1717" i="3"/>
  <c r="BT1717" i="3"/>
  <c r="BT180" i="3"/>
  <c r="CD180" i="3"/>
  <c r="CE679" i="3"/>
  <c r="BU679" i="3"/>
  <c r="CF679" i="3"/>
  <c r="BC679" i="3"/>
  <c r="BT536" i="3"/>
  <c r="CD536" i="3"/>
  <c r="BB832" i="3"/>
  <c r="BA832" i="3"/>
  <c r="BT1196" i="3"/>
  <c r="CD1196" i="3"/>
  <c r="BT1379" i="3"/>
  <c r="CD1379" i="3"/>
  <c r="BT196" i="3"/>
  <c r="CD196" i="3"/>
  <c r="BT784" i="3"/>
  <c r="CD784" i="3"/>
  <c r="BA763" i="3"/>
  <c r="BB763" i="3"/>
  <c r="AW555" i="3"/>
  <c r="AX555" i="3"/>
  <c r="BT183" i="3"/>
  <c r="CD183" i="3"/>
  <c r="AX876" i="3"/>
  <c r="AW876" i="3"/>
  <c r="BA735" i="3"/>
  <c r="BB735" i="3"/>
  <c r="BT373" i="3"/>
  <c r="CD373" i="3"/>
  <c r="AY1446" i="3"/>
  <c r="AZ1446" i="3"/>
  <c r="BT439" i="3"/>
  <c r="CD439" i="3"/>
  <c r="BU1073" i="3"/>
  <c r="CF1073" i="3"/>
  <c r="BC1073" i="3"/>
  <c r="CE1073" i="3"/>
  <c r="BT1157" i="3"/>
  <c r="CD1157" i="3"/>
  <c r="BT97" i="3"/>
  <c r="CD97" i="3"/>
  <c r="BT28" i="3"/>
  <c r="CD28" i="3"/>
  <c r="AY844" i="3"/>
  <c r="AZ844" i="3"/>
  <c r="AY1093" i="3"/>
  <c r="AZ1093" i="3"/>
  <c r="BT1596" i="3"/>
  <c r="CD1596" i="3"/>
  <c r="BU1576" i="3"/>
  <c r="CF1576" i="3"/>
  <c r="BC1576" i="3"/>
  <c r="CE1576" i="3"/>
  <c r="AW1234" i="3"/>
  <c r="AX1234" i="3"/>
  <c r="BT1723" i="3"/>
  <c r="CD1723" i="3"/>
  <c r="AY1500" i="3"/>
  <c r="AZ1500" i="3"/>
  <c r="AW1070" i="3"/>
  <c r="AX1070" i="3"/>
  <c r="AY1309" i="3"/>
  <c r="AZ1309" i="3"/>
  <c r="AX634" i="3"/>
  <c r="AW634" i="3"/>
  <c r="AX251" i="3"/>
  <c r="AW251" i="3"/>
  <c r="AW1180" i="3"/>
  <c r="AX1180" i="3"/>
  <c r="BA923" i="3"/>
  <c r="BB923" i="3"/>
  <c r="AW525" i="3"/>
  <c r="AX525" i="3"/>
  <c r="AY1081" i="3"/>
  <c r="AZ1081" i="3"/>
  <c r="BU1317" i="3"/>
  <c r="CF1317" i="3"/>
  <c r="BC1317" i="3"/>
  <c r="CE1317" i="3"/>
  <c r="AW1246" i="3"/>
  <c r="AX1246" i="3"/>
  <c r="BT539" i="3"/>
  <c r="CD539" i="3"/>
  <c r="AY1456" i="3"/>
  <c r="AZ1456" i="3"/>
  <c r="BT864" i="3"/>
  <c r="CD864" i="3"/>
  <c r="AY1247" i="3"/>
  <c r="AZ1247" i="3"/>
  <c r="AW1153" i="3"/>
  <c r="AX1153" i="3"/>
  <c r="AW260" i="3"/>
  <c r="AX260" i="3"/>
  <c r="BT1078" i="3"/>
  <c r="CD1078" i="3"/>
  <c r="AX293" i="3"/>
  <c r="AW293" i="3"/>
  <c r="BT1741" i="3"/>
  <c r="CD1741" i="3"/>
  <c r="BT285" i="3"/>
  <c r="CD285" i="3"/>
  <c r="BT947" i="3"/>
  <c r="CD947" i="3"/>
  <c r="AX214" i="3"/>
  <c r="AW214" i="3"/>
  <c r="BT95" i="3"/>
  <c r="CD95" i="3"/>
  <c r="BU1275" i="3"/>
  <c r="CF1275" i="3"/>
  <c r="BC1275" i="3"/>
  <c r="CE1275" i="3"/>
  <c r="BT594" i="3"/>
  <c r="CD594" i="3"/>
  <c r="AX1543" i="3"/>
  <c r="AW1543" i="3"/>
  <c r="AW839" i="3"/>
  <c r="AX839" i="3"/>
  <c r="BT90" i="3"/>
  <c r="CD90" i="3"/>
  <c r="AX1369" i="3"/>
  <c r="AW1369" i="3"/>
  <c r="CE647" i="3"/>
  <c r="BU647" i="3"/>
  <c r="CF647" i="3"/>
  <c r="BC647" i="3"/>
  <c r="CD408" i="3"/>
  <c r="BT408" i="3"/>
  <c r="BT184" i="3"/>
  <c r="CD184" i="3"/>
  <c r="AW89" i="3"/>
  <c r="AX89" i="3"/>
  <c r="AY1737" i="3"/>
  <c r="AZ1737" i="3"/>
  <c r="BU1071" i="3"/>
  <c r="CF1071" i="3"/>
  <c r="BC1071" i="3"/>
  <c r="CE1071" i="3"/>
  <c r="AW483" i="3"/>
  <c r="AX483" i="3"/>
  <c r="AX698" i="3"/>
  <c r="AW698" i="3"/>
  <c r="BU1001" i="3"/>
  <c r="CF1001" i="3"/>
  <c r="BC1001" i="3"/>
  <c r="CE1001" i="3"/>
  <c r="AX1373" i="3"/>
  <c r="AW1373" i="3"/>
  <c r="BT201" i="3"/>
  <c r="CD201" i="3"/>
  <c r="BT708" i="3"/>
  <c r="CD708" i="3"/>
  <c r="AX776" i="3"/>
  <c r="AW776" i="3"/>
  <c r="BT738" i="3"/>
  <c r="CD738" i="3"/>
  <c r="BT1354" i="3"/>
  <c r="CD1354" i="3"/>
  <c r="BT1701" i="3"/>
  <c r="CD1701" i="3"/>
  <c r="AX1672" i="3"/>
  <c r="AW1672" i="3"/>
  <c r="AW568" i="3"/>
  <c r="AX568" i="3"/>
  <c r="AX1689" i="3"/>
  <c r="AW1689" i="3"/>
  <c r="BA1400" i="3"/>
  <c r="BB1400" i="3"/>
  <c r="BT252" i="3"/>
  <c r="CD252" i="3"/>
  <c r="AW81" i="3"/>
  <c r="AX81" i="3"/>
  <c r="BT20" i="3"/>
  <c r="CD20" i="3"/>
  <c r="AW103" i="3"/>
  <c r="AX103" i="3"/>
  <c r="BT1149" i="3"/>
  <c r="CD1149" i="3"/>
  <c r="AW169" i="3"/>
  <c r="AX169" i="3"/>
  <c r="BT1134" i="3"/>
  <c r="CD1134" i="3"/>
  <c r="BT910" i="3"/>
  <c r="CD910" i="3"/>
  <c r="BT308" i="3"/>
  <c r="CD308" i="3"/>
  <c r="AW471" i="3"/>
  <c r="AX471" i="3"/>
  <c r="BU1069" i="3"/>
  <c r="CF1069" i="3"/>
  <c r="BC1069" i="3"/>
  <c r="CE1069" i="3"/>
  <c r="AX810" i="3"/>
  <c r="AW810" i="3"/>
  <c r="AW547" i="3"/>
  <c r="AX547" i="3"/>
  <c r="BT566" i="3"/>
  <c r="CD566" i="3"/>
  <c r="AY1061" i="3"/>
  <c r="AZ1061" i="3"/>
  <c r="BT694" i="3"/>
  <c r="CD694" i="3"/>
  <c r="AX1615" i="3"/>
  <c r="AW1615" i="3"/>
  <c r="AW338" i="3"/>
  <c r="AX338" i="3"/>
  <c r="BT563" i="3"/>
  <c r="CD563" i="3"/>
  <c r="CE673" i="3"/>
  <c r="BU673" i="3"/>
  <c r="CF673" i="3"/>
  <c r="BC673" i="3"/>
  <c r="BA899" i="3"/>
  <c r="BB899" i="3"/>
  <c r="AY640" i="3"/>
  <c r="AZ640" i="3"/>
  <c r="BT461" i="3"/>
  <c r="CD461" i="3"/>
  <c r="BT472" i="3"/>
  <c r="CD472" i="3"/>
  <c r="AX1668" i="3"/>
  <c r="AW1668" i="3"/>
  <c r="AW1601" i="3"/>
  <c r="AX1601" i="3"/>
  <c r="BT752" i="3"/>
  <c r="CD752" i="3"/>
  <c r="CE667" i="3"/>
  <c r="BU667" i="3"/>
  <c r="CF667" i="3"/>
  <c r="BC667" i="3"/>
  <c r="BT870" i="3"/>
  <c r="CD870" i="3"/>
  <c r="BA1673" i="3"/>
  <c r="BB1673" i="3"/>
  <c r="AW1115" i="3"/>
  <c r="AX1115" i="3"/>
  <c r="AX424" i="3"/>
  <c r="AW424" i="3"/>
  <c r="AY1620" i="3"/>
  <c r="AZ1620" i="3"/>
  <c r="BT393" i="3"/>
  <c r="CD393" i="3"/>
  <c r="BA614" i="3"/>
  <c r="BB614" i="3"/>
  <c r="BD614" i="3"/>
  <c r="BT1060" i="3"/>
  <c r="CD1060" i="3"/>
  <c r="AW955" i="3"/>
  <c r="AX955" i="3"/>
  <c r="AW1125" i="3"/>
  <c r="AX1125" i="3"/>
  <c r="BT700" i="3"/>
  <c r="CD700" i="3"/>
  <c r="BT530" i="3"/>
  <c r="CD530" i="3"/>
  <c r="BT157" i="3"/>
  <c r="CD157" i="3"/>
  <c r="BU1628" i="3"/>
  <c r="CF1628" i="3"/>
  <c r="BC1628" i="3"/>
  <c r="CE1628" i="3"/>
  <c r="BT598" i="3"/>
  <c r="CD598" i="3"/>
  <c r="CE671" i="3"/>
  <c r="BU671" i="3"/>
  <c r="CF671" i="3"/>
  <c r="BC671" i="3"/>
  <c r="BU1498" i="3"/>
  <c r="CF1498" i="3"/>
  <c r="BC1498" i="3"/>
  <c r="CE1498" i="3"/>
  <c r="AX1462" i="3"/>
  <c r="AW1462" i="3"/>
  <c r="AW344" i="3"/>
  <c r="AX344" i="3"/>
  <c r="BU1428" i="3"/>
  <c r="CF1428" i="3"/>
  <c r="BC1428" i="3"/>
  <c r="CE1428" i="3"/>
  <c r="AX1232" i="3"/>
  <c r="AW1232" i="3"/>
  <c r="AW1429" i="3"/>
  <c r="AX1429" i="3"/>
  <c r="AW112" i="3"/>
  <c r="AX112" i="3"/>
  <c r="AW77" i="3"/>
  <c r="AX77" i="3"/>
  <c r="BT139" i="3"/>
  <c r="CD139" i="3"/>
  <c r="AW562" i="3"/>
  <c r="AX562" i="3"/>
  <c r="AY1624" i="3"/>
  <c r="AZ1624" i="3"/>
  <c r="BU406" i="3"/>
  <c r="CF406" i="3"/>
  <c r="BC406" i="3"/>
  <c r="CE406" i="3"/>
  <c r="BT1419" i="3"/>
  <c r="CD1419" i="3"/>
  <c r="CE1518" i="3"/>
  <c r="BU1518" i="3"/>
  <c r="CF1518" i="3"/>
  <c r="BC1518" i="3"/>
  <c r="BU613" i="3"/>
  <c r="CF613" i="3"/>
  <c r="BC613" i="3"/>
  <c r="CE613" i="3"/>
  <c r="BT1534" i="3"/>
  <c r="CD1534" i="3"/>
  <c r="BT549" i="3"/>
  <c r="CD549" i="3"/>
  <c r="BU1019" i="3"/>
  <c r="CF1019" i="3"/>
  <c r="BC1019" i="3"/>
  <c r="CE1019" i="3"/>
  <c r="BT256" i="3"/>
  <c r="CD256" i="3"/>
  <c r="BT1660" i="3"/>
  <c r="CD1660" i="3"/>
  <c r="BT1278" i="3"/>
  <c r="CD1278" i="3"/>
  <c r="BT79" i="3"/>
  <c r="CD79" i="3"/>
  <c r="AZ675" i="3"/>
  <c r="AY675" i="3"/>
  <c r="AW506" i="3"/>
  <c r="AX506" i="3"/>
  <c r="AY1011" i="3"/>
  <c r="AZ1011" i="3"/>
  <c r="AW608" i="3"/>
  <c r="AX608" i="3"/>
  <c r="BT1357" i="3"/>
  <c r="CD1357" i="3"/>
  <c r="BT365" i="3"/>
  <c r="CD365" i="3"/>
  <c r="AW1352" i="3"/>
  <c r="AX1352" i="3"/>
  <c r="AW242" i="3"/>
  <c r="AX242" i="3"/>
  <c r="BT370" i="3"/>
  <c r="CD370" i="3"/>
  <c r="AW951" i="3"/>
  <c r="AX951" i="3"/>
  <c r="CE643" i="3"/>
  <c r="BU643" i="3"/>
  <c r="CF643" i="3"/>
  <c r="BC643" i="3"/>
  <c r="AW187" i="3"/>
  <c r="AX187" i="3"/>
  <c r="BT382" i="3"/>
  <c r="CD382" i="3"/>
  <c r="AX1592" i="3"/>
  <c r="AW1592" i="3"/>
  <c r="BA921" i="3"/>
  <c r="BB921" i="3"/>
  <c r="CD829" i="3"/>
  <c r="BT829" i="3"/>
  <c r="AW1591" i="3"/>
  <c r="AX1591" i="3"/>
  <c r="BT1239" i="3"/>
  <c r="CD1239" i="3"/>
  <c r="BT211" i="3"/>
  <c r="CD211" i="3"/>
  <c r="BT1237" i="3"/>
  <c r="CD1237" i="3"/>
  <c r="AY1722" i="3"/>
  <c r="AZ1722" i="3"/>
  <c r="BT1653" i="3"/>
  <c r="CD1653" i="3"/>
  <c r="AW1121" i="3"/>
  <c r="AX1121" i="3"/>
  <c r="BT474" i="3"/>
  <c r="CD474" i="3"/>
  <c r="AX1670" i="3"/>
  <c r="AW1670" i="3"/>
  <c r="BT1341" i="3"/>
  <c r="CD1341" i="3"/>
  <c r="BT744" i="3"/>
  <c r="CD744" i="3"/>
  <c r="AX1391" i="3"/>
  <c r="AW1391" i="3"/>
  <c r="BT355" i="3"/>
  <c r="CD355" i="3"/>
  <c r="AW29" i="3"/>
  <c r="AX29" i="3"/>
  <c r="AW1439" i="3"/>
  <c r="AX1439" i="3"/>
  <c r="BT400" i="3"/>
  <c r="CD400" i="3"/>
  <c r="AW1447" i="3"/>
  <c r="AX1447" i="3"/>
  <c r="AW352" i="3"/>
  <c r="AX352" i="3"/>
  <c r="AX624" i="3"/>
  <c r="AW624" i="3"/>
  <c r="BT1348" i="3"/>
  <c r="CD1348" i="3"/>
  <c r="AW493" i="3"/>
  <c r="AX493" i="3"/>
  <c r="BU1744" i="3"/>
  <c r="CF1744" i="3"/>
  <c r="BC1744" i="3"/>
  <c r="CE1744" i="3"/>
  <c r="AW443" i="3"/>
  <c r="AX443" i="3"/>
  <c r="AY402" i="3"/>
  <c r="AZ402" i="3"/>
  <c r="BT1729" i="3"/>
  <c r="CD1729" i="3"/>
  <c r="AY1305" i="3"/>
  <c r="AZ1305" i="3"/>
  <c r="BU1644" i="3"/>
  <c r="CF1644" i="3"/>
  <c r="BC1644" i="3"/>
  <c r="CE1644" i="3"/>
  <c r="BT378" i="3"/>
  <c r="CD378" i="3"/>
  <c r="AW468" i="3"/>
  <c r="AX468" i="3"/>
  <c r="AW336" i="3"/>
  <c r="AX336" i="3"/>
  <c r="AW1457" i="3"/>
  <c r="AX1457" i="3"/>
  <c r="BT1338" i="3"/>
  <c r="CD1338" i="3"/>
  <c r="BT1584" i="3"/>
  <c r="CD1584" i="3"/>
  <c r="AY1638" i="3"/>
  <c r="AZ1638" i="3"/>
  <c r="AX736" i="3"/>
  <c r="AW736" i="3"/>
  <c r="AY1293" i="3"/>
  <c r="AZ1293" i="3"/>
  <c r="AY638" i="3"/>
  <c r="AZ638" i="3"/>
  <c r="BT63" i="3"/>
  <c r="CD63" i="3"/>
  <c r="AY1333" i="3"/>
  <c r="AZ1333" i="3"/>
  <c r="BU1293" i="3"/>
  <c r="CF1293" i="3"/>
  <c r="BC1293" i="3"/>
  <c r="CE1293" i="3"/>
  <c r="BA873" i="3"/>
  <c r="BB873" i="3"/>
  <c r="BU638" i="3"/>
  <c r="CF638" i="3"/>
  <c r="BC638" i="3"/>
  <c r="CE638" i="3"/>
  <c r="AW38" i="3"/>
  <c r="AX38" i="3"/>
  <c r="AW63" i="3"/>
  <c r="AX63" i="3"/>
  <c r="BU1574" i="3"/>
  <c r="CF1574" i="3"/>
  <c r="BC1574" i="3"/>
  <c r="CE1574" i="3"/>
  <c r="BT610" i="3"/>
  <c r="CD610" i="3"/>
  <c r="BU1333" i="3"/>
  <c r="CF1333" i="3"/>
  <c r="BC1333" i="3"/>
  <c r="CE1333" i="3"/>
  <c r="AY1324" i="3"/>
  <c r="AZ1324" i="3"/>
  <c r="BD986" i="3"/>
  <c r="CD624" i="3"/>
  <c r="BT624" i="3"/>
  <c r="BT878" i="3"/>
  <c r="CD878" i="3"/>
  <c r="AW1348" i="3"/>
  <c r="AX1348" i="3"/>
  <c r="BT493" i="3"/>
  <c r="CD493" i="3"/>
  <c r="AW71" i="3"/>
  <c r="AX71" i="3"/>
  <c r="AW156" i="3"/>
  <c r="AX156" i="3"/>
  <c r="AW1654" i="3"/>
  <c r="AX1654" i="3"/>
  <c r="AY1744" i="3"/>
  <c r="AZ1744" i="3"/>
  <c r="BT1236" i="3"/>
  <c r="CD1236" i="3"/>
  <c r="BU1521" i="3"/>
  <c r="CF1521" i="3"/>
  <c r="BC1521" i="3"/>
  <c r="CE1521" i="3"/>
  <c r="BT443" i="3"/>
  <c r="CD443" i="3"/>
  <c r="BT1233" i="3"/>
  <c r="CD1233" i="3"/>
  <c r="BU402" i="3"/>
  <c r="CF402" i="3"/>
  <c r="BC402" i="3"/>
  <c r="CE402" i="3"/>
  <c r="BT165" i="3"/>
  <c r="CD165" i="3"/>
  <c r="AW1171" i="3"/>
  <c r="AX1171" i="3"/>
  <c r="AW61" i="3"/>
  <c r="AX61" i="3"/>
  <c r="BA1410" i="3"/>
  <c r="BB1410" i="3"/>
  <c r="BD1410" i="3"/>
  <c r="AY1091" i="3"/>
  <c r="AZ1091" i="3"/>
  <c r="AW1312" i="3"/>
  <c r="AX1312" i="3"/>
  <c r="BT1499" i="3"/>
  <c r="CD1499" i="3"/>
  <c r="AW1729" i="3"/>
  <c r="AX1729" i="3"/>
  <c r="BT1562" i="3"/>
  <c r="CD1562" i="3"/>
  <c r="AX1598" i="3"/>
  <c r="AW1598" i="3"/>
  <c r="BT1222" i="3"/>
  <c r="CD1222" i="3"/>
  <c r="BT1619" i="3"/>
  <c r="CD1619" i="3"/>
  <c r="AW1124" i="3"/>
  <c r="AX1124" i="3"/>
  <c r="AX273" i="3"/>
  <c r="AW273" i="3"/>
  <c r="AY1644" i="3"/>
  <c r="AZ1644" i="3"/>
  <c r="AX36" i="3"/>
  <c r="AW36" i="3"/>
  <c r="AW378" i="3"/>
  <c r="AX378" i="3"/>
  <c r="AW1364" i="3"/>
  <c r="AX1364" i="3"/>
  <c r="BT228" i="3"/>
  <c r="CD228" i="3"/>
  <c r="BB620" i="3"/>
  <c r="BA620" i="3"/>
  <c r="AW1064" i="3"/>
  <c r="AX1064" i="3"/>
  <c r="BT1727" i="3"/>
  <c r="CD1727" i="3"/>
  <c r="AY666" i="3"/>
  <c r="AZ666" i="3"/>
  <c r="BT710" i="3"/>
  <c r="CD710" i="3"/>
  <c r="BT543" i="3"/>
  <c r="CD543" i="3"/>
  <c r="AW1338" i="3"/>
  <c r="AX1338" i="3"/>
  <c r="AW475" i="3"/>
  <c r="AX475" i="3"/>
  <c r="BU1488" i="3"/>
  <c r="CF1488" i="3"/>
  <c r="BC1488" i="3"/>
  <c r="CE1488" i="3"/>
  <c r="AX1651" i="3"/>
  <c r="AW1651" i="3"/>
  <c r="AW427" i="3"/>
  <c r="AX427" i="3"/>
  <c r="BT1411" i="3"/>
  <c r="CD1411" i="3"/>
  <c r="BU1767" i="3"/>
  <c r="CF1767" i="3"/>
  <c r="BC1767" i="3"/>
  <c r="CE1767" i="3"/>
  <c r="CE639" i="3"/>
  <c r="BU639" i="3"/>
  <c r="CF639" i="3"/>
  <c r="BC639" i="3"/>
  <c r="BU1023" i="3"/>
  <c r="CF1023" i="3"/>
  <c r="BC1023" i="3"/>
  <c r="CE1023" i="3"/>
  <c r="BT958" i="3"/>
  <c r="CD958" i="3"/>
  <c r="BT941" i="3"/>
  <c r="CD941" i="3"/>
  <c r="BT144" i="3"/>
  <c r="CD144" i="3"/>
  <c r="BB615" i="3"/>
  <c r="BA615" i="3"/>
  <c r="AX377" i="3"/>
  <c r="AW377" i="3"/>
  <c r="BT736" i="3"/>
  <c r="CD736" i="3"/>
  <c r="AX979" i="3"/>
  <c r="AW979" i="3"/>
  <c r="AW1177" i="3"/>
  <c r="AX1177" i="3"/>
  <c r="AX317" i="3"/>
  <c r="AW317" i="3"/>
  <c r="AW312" i="3"/>
  <c r="AX312" i="3"/>
  <c r="CD202" i="3"/>
  <c r="BT202" i="3"/>
  <c r="AW823" i="3"/>
  <c r="AX823" i="3"/>
  <c r="BT35" i="3"/>
  <c r="CD35" i="3"/>
  <c r="AX1565" i="3"/>
  <c r="AW1565" i="3"/>
  <c r="AX301" i="3"/>
  <c r="AW301" i="3"/>
  <c r="BT1540" i="3"/>
  <c r="CD1540" i="3"/>
  <c r="AX1365" i="3"/>
  <c r="AW1365" i="3"/>
  <c r="CE1776" i="3"/>
  <c r="BU1776" i="3"/>
  <c r="CF1776" i="3"/>
  <c r="BC1776" i="3"/>
  <c r="AX1590" i="3"/>
  <c r="AW1590" i="3"/>
  <c r="AW1589" i="3"/>
  <c r="AX1589" i="3"/>
  <c r="BA813" i="3"/>
  <c r="BB813" i="3"/>
  <c r="BD813" i="3"/>
  <c r="AX253" i="3"/>
  <c r="AW253" i="3"/>
  <c r="AW1215" i="3"/>
  <c r="AX1215" i="3"/>
  <c r="BT224" i="3"/>
  <c r="CD224" i="3"/>
  <c r="AW134" i="3"/>
  <c r="AX134" i="3"/>
  <c r="AX1756" i="3"/>
  <c r="AW1756" i="3"/>
  <c r="AW578" i="3"/>
  <c r="AX578" i="3"/>
  <c r="AW1384" i="3"/>
  <c r="AX1384" i="3"/>
  <c r="BT722" i="3"/>
  <c r="CD722" i="3"/>
  <c r="AW1144" i="3"/>
  <c r="AX1144" i="3"/>
  <c r="AW518" i="3"/>
  <c r="AX518" i="3"/>
  <c r="BT1151" i="3"/>
  <c r="CD1151" i="3"/>
  <c r="AY1773" i="3"/>
  <c r="AZ1773" i="3"/>
  <c r="AX1659" i="3"/>
  <c r="AW1659" i="3"/>
  <c r="BT287" i="3"/>
  <c r="CD287" i="3"/>
  <c r="AW270" i="3"/>
  <c r="AX270" i="3"/>
  <c r="AY1104" i="3"/>
  <c r="AZ1104" i="3"/>
  <c r="AW332" i="3"/>
  <c r="AX332" i="3"/>
  <c r="BU662" i="3"/>
  <c r="CF662" i="3"/>
  <c r="BC662" i="3"/>
  <c r="CE662" i="3"/>
  <c r="AX1694" i="3"/>
  <c r="AW1694" i="3"/>
  <c r="AX914" i="3"/>
  <c r="AW914" i="3"/>
  <c r="AW115" i="3"/>
  <c r="AX115" i="3"/>
  <c r="AY1626" i="3"/>
  <c r="AZ1626" i="3"/>
  <c r="BT862" i="3"/>
  <c r="CD862" i="3"/>
  <c r="AX946" i="3"/>
  <c r="AW946" i="3"/>
  <c r="CE855" i="3"/>
  <c r="BU855" i="3"/>
  <c r="CF855" i="3"/>
  <c r="BC855" i="3"/>
  <c r="AX1226" i="3"/>
  <c r="AW1226" i="3"/>
  <c r="AY1106" i="3"/>
  <c r="AZ1106" i="3"/>
  <c r="AX1469" i="3"/>
  <c r="AW1469" i="3"/>
  <c r="AY1510" i="3"/>
  <c r="AZ1510" i="3"/>
  <c r="AW584" i="3"/>
  <c r="AX584" i="3"/>
  <c r="BB1696" i="3"/>
  <c r="BA1696" i="3"/>
  <c r="AY658" i="3"/>
  <c r="AZ658" i="3"/>
  <c r="AW509" i="3"/>
  <c r="AX509" i="3"/>
  <c r="BU1112" i="3"/>
  <c r="CF1112" i="3"/>
  <c r="BC1112" i="3"/>
  <c r="CE1112" i="3"/>
  <c r="AY1063" i="3"/>
  <c r="AZ1063" i="3"/>
  <c r="AW278" i="3"/>
  <c r="AX278" i="3"/>
  <c r="AY1452" i="3"/>
  <c r="AZ1452" i="3"/>
  <c r="AX814" i="3"/>
  <c r="AW814" i="3"/>
  <c r="BT240" i="3"/>
  <c r="CD240" i="3"/>
  <c r="BT1302" i="3"/>
  <c r="CD1302" i="3"/>
  <c r="BU1496" i="3"/>
  <c r="CF1496" i="3"/>
  <c r="BC1496" i="3"/>
  <c r="CE1496" i="3"/>
  <c r="AW282" i="3"/>
  <c r="AX282" i="3"/>
  <c r="AW1564" i="3"/>
  <c r="AX1564" i="3"/>
  <c r="BT1140" i="3"/>
  <c r="CD1140" i="3"/>
  <c r="AW300" i="3"/>
  <c r="AX300" i="3"/>
  <c r="AZ1526" i="3"/>
  <c r="AY1526" i="3"/>
  <c r="AY1077" i="3"/>
  <c r="AZ1077" i="3"/>
  <c r="AW1662" i="3"/>
  <c r="AX1662" i="3"/>
  <c r="AW1390" i="3"/>
  <c r="AX1390" i="3"/>
  <c r="BT271" i="3"/>
  <c r="CD271" i="3"/>
  <c r="AX339" i="3"/>
  <c r="AW339" i="3"/>
  <c r="AY1021" i="3"/>
  <c r="AZ1021" i="3"/>
  <c r="BT1256" i="3"/>
  <c r="CD1256" i="3"/>
  <c r="BT531" i="3"/>
  <c r="CD531" i="3"/>
  <c r="BU1478" i="3"/>
  <c r="CF1478" i="3"/>
  <c r="BC1478" i="3"/>
  <c r="CE1478" i="3"/>
  <c r="AX245" i="3"/>
  <c r="AW245" i="3"/>
  <c r="BT1139" i="3"/>
  <c r="CD1139" i="3"/>
  <c r="BT1054" i="3"/>
  <c r="CD1054" i="3"/>
  <c r="AW1536" i="3"/>
  <c r="AX1536" i="3"/>
  <c r="BT148" i="3"/>
  <c r="CD148" i="3"/>
  <c r="BU1025" i="3"/>
  <c r="CF1025" i="3"/>
  <c r="BC1025" i="3"/>
  <c r="CE1025" i="3"/>
  <c r="AW1254" i="3"/>
  <c r="AX1254" i="3"/>
  <c r="AX1347" i="3"/>
  <c r="AW1347" i="3"/>
  <c r="BT1487" i="3"/>
  <c r="CD1487" i="3"/>
  <c r="BT1197" i="3"/>
  <c r="CD1197" i="3"/>
  <c r="BU1291" i="3"/>
  <c r="CF1291" i="3"/>
  <c r="BC1291" i="3"/>
  <c r="CE1291" i="3"/>
  <c r="AW1538" i="3"/>
  <c r="AX1538" i="3"/>
  <c r="BA739" i="3"/>
  <c r="BB739" i="3"/>
  <c r="BD739" i="3"/>
  <c r="AY1765" i="3"/>
  <c r="AZ1765" i="3"/>
  <c r="AW510" i="3"/>
  <c r="AX510" i="3"/>
  <c r="AY607" i="3"/>
  <c r="AZ607" i="3"/>
  <c r="BT1563" i="3"/>
  <c r="CD1563" i="3"/>
  <c r="BT1147" i="3"/>
  <c r="CD1147" i="3"/>
  <c r="AX225" i="3"/>
  <c r="AW225" i="3"/>
  <c r="BT523" i="3"/>
  <c r="CD523" i="3"/>
  <c r="BT806" i="3"/>
  <c r="CD806" i="3"/>
  <c r="BU601" i="3"/>
  <c r="CF601" i="3"/>
  <c r="BC601" i="3"/>
  <c r="CE601" i="3"/>
  <c r="AW431" i="3"/>
  <c r="AX431" i="3"/>
  <c r="BU1329" i="3"/>
  <c r="CF1329" i="3"/>
  <c r="BC1329" i="3"/>
  <c r="CE1329" i="3"/>
  <c r="BT604" i="3"/>
  <c r="CD604" i="3"/>
  <c r="BT1332" i="3"/>
  <c r="CD1332" i="3"/>
  <c r="AY1527" i="3"/>
  <c r="AZ1527" i="3"/>
  <c r="BA809" i="3"/>
  <c r="BB809" i="3"/>
  <c r="BD809" i="3"/>
  <c r="BU1307" i="3"/>
  <c r="CF1307" i="3"/>
  <c r="BC1307" i="3"/>
  <c r="CE1307" i="3"/>
  <c r="BU1434" i="3"/>
  <c r="CF1434" i="3"/>
  <c r="BC1434" i="3"/>
  <c r="CE1434" i="3"/>
  <c r="AW491" i="3"/>
  <c r="AX491" i="3"/>
  <c r="BT1200" i="3"/>
  <c r="CD1200" i="3"/>
  <c r="AX920" i="3"/>
  <c r="AW920" i="3"/>
  <c r="BT1382" i="3"/>
  <c r="CD1382" i="3"/>
  <c r="AX243" i="3"/>
  <c r="AW243" i="3"/>
  <c r="BT343" i="3"/>
  <c r="CD343" i="3"/>
  <c r="AW1554" i="3"/>
  <c r="AX1554" i="3"/>
  <c r="BT1533" i="3"/>
  <c r="CD1533" i="3"/>
  <c r="BT316" i="3"/>
  <c r="CD316" i="3"/>
  <c r="BT1242" i="3"/>
  <c r="CD1242" i="3"/>
  <c r="BT207" i="3"/>
  <c r="CD207" i="3"/>
  <c r="BD1319" i="3"/>
  <c r="AW102" i="3"/>
  <c r="AX102" i="3"/>
  <c r="BT376" i="3"/>
  <c r="CD376" i="3"/>
  <c r="BA773" i="3"/>
  <c r="BB773" i="3"/>
  <c r="BD773" i="3"/>
  <c r="AW1176" i="3"/>
  <c r="AX1176" i="3"/>
  <c r="AW160" i="3"/>
  <c r="AX160" i="3"/>
  <c r="AX1758" i="3"/>
  <c r="AW1758" i="3"/>
  <c r="BT1485" i="3"/>
  <c r="CD1485" i="3"/>
  <c r="AX315" i="3"/>
  <c r="AW315" i="3"/>
  <c r="AW122" i="3"/>
  <c r="AX122" i="3"/>
  <c r="AY1037" i="3"/>
  <c r="AZ1037" i="3"/>
  <c r="AW1185" i="3"/>
  <c r="AX1185" i="3"/>
  <c r="AY208" i="3"/>
  <c r="AZ208" i="3"/>
  <c r="BT152" i="3"/>
  <c r="CD152" i="3"/>
  <c r="BT147" i="3"/>
  <c r="CD147" i="3"/>
  <c r="BT328" i="3"/>
  <c r="CD328" i="3"/>
  <c r="BU1482" i="3"/>
  <c r="CF1482" i="3"/>
  <c r="BC1482" i="3"/>
  <c r="CE1482" i="3"/>
  <c r="BT894" i="3"/>
  <c r="CD894" i="3"/>
  <c r="BT932" i="3"/>
  <c r="CD932" i="3"/>
  <c r="BT612" i="3"/>
  <c r="CD612" i="3"/>
  <c r="BT794" i="3"/>
  <c r="CD794" i="3"/>
  <c r="AW304" i="3"/>
  <c r="AX304" i="3"/>
  <c r="AW262" i="3"/>
  <c r="AX262" i="3"/>
  <c r="BT118" i="3"/>
  <c r="CD118" i="3"/>
  <c r="AW1138" i="3"/>
  <c r="AX1138" i="3"/>
  <c r="AW1725" i="3"/>
  <c r="AX1725" i="3"/>
  <c r="AX740" i="3"/>
  <c r="AW740" i="3"/>
  <c r="BT181" i="3"/>
  <c r="CD181" i="3"/>
  <c r="BT458" i="3"/>
  <c r="CD458" i="3"/>
  <c r="BT550" i="3"/>
  <c r="CD550" i="3"/>
  <c r="AX1667" i="3"/>
  <c r="AW1667" i="3"/>
  <c r="AX940" i="3"/>
  <c r="AW940" i="3"/>
  <c r="AX247" i="3"/>
  <c r="AW247" i="3"/>
  <c r="AW567" i="3"/>
  <c r="AX567" i="3"/>
  <c r="BT136" i="3"/>
  <c r="CD136" i="3"/>
  <c r="BT1388" i="3"/>
  <c r="CD1388" i="3"/>
  <c r="AX930" i="3"/>
  <c r="AW930" i="3"/>
  <c r="BU977" i="3"/>
  <c r="CF977" i="3"/>
  <c r="BC977" i="3"/>
  <c r="CE977" i="3"/>
  <c r="BT1316" i="3"/>
  <c r="CD1316" i="3"/>
  <c r="BA929" i="3"/>
  <c r="BB929" i="3"/>
  <c r="BD929" i="3"/>
  <c r="BT246" i="3"/>
  <c r="CD246" i="3"/>
  <c r="BU603" i="3"/>
  <c r="CF603" i="3"/>
  <c r="BC603" i="3"/>
  <c r="CE603" i="3"/>
  <c r="BT457" i="3"/>
  <c r="CD457" i="3"/>
  <c r="BA417" i="3"/>
  <c r="BB417" i="3"/>
  <c r="BD417" i="3"/>
  <c r="BT959" i="3"/>
  <c r="CD959" i="3"/>
  <c r="BU648" i="3"/>
  <c r="CF648" i="3"/>
  <c r="BC648" i="3"/>
  <c r="CE648" i="3"/>
  <c r="BT502" i="3"/>
  <c r="CD502" i="3"/>
  <c r="BT1206" i="3"/>
  <c r="CD1206" i="3"/>
  <c r="BT290" i="3"/>
  <c r="CD290" i="3"/>
  <c r="AX192" i="3"/>
  <c r="AW192" i="3"/>
  <c r="AW821" i="3"/>
  <c r="AX821" i="3"/>
  <c r="BT965" i="3"/>
  <c r="CD965" i="3"/>
  <c r="AX760" i="3"/>
  <c r="AW760" i="3"/>
  <c r="BT82" i="3"/>
  <c r="CD82" i="3"/>
  <c r="AX734" i="3"/>
  <c r="AW734" i="3"/>
  <c r="BA1094" i="3"/>
  <c r="BB1094" i="3"/>
  <c r="AW1132" i="3"/>
  <c r="AX1132" i="3"/>
  <c r="AX720" i="3"/>
  <c r="AW720" i="3"/>
  <c r="AW501" i="3"/>
  <c r="AX501" i="3"/>
  <c r="AX826" i="3"/>
  <c r="AW826" i="3"/>
  <c r="AW404" i="3"/>
  <c r="AX404" i="3"/>
  <c r="BT1262" i="3"/>
  <c r="CD1262" i="3"/>
  <c r="BT1282" i="3"/>
  <c r="CD1282" i="3"/>
  <c r="CE651" i="3"/>
  <c r="BU651" i="3"/>
  <c r="CF651" i="3"/>
  <c r="BC651" i="3"/>
  <c r="BU1567" i="3"/>
  <c r="CF1567" i="3"/>
  <c r="BC1567" i="3"/>
  <c r="CE1567" i="3"/>
  <c r="AX353" i="3"/>
  <c r="AW353" i="3"/>
  <c r="BU1269" i="3"/>
  <c r="CF1269" i="3"/>
  <c r="BC1269" i="3"/>
  <c r="CE1269" i="3"/>
  <c r="BT1220" i="3"/>
  <c r="CD1220" i="3"/>
  <c r="BT796" i="3"/>
  <c r="CD796" i="3"/>
  <c r="AW189" i="3"/>
  <c r="AX189" i="3"/>
  <c r="AX383" i="3"/>
  <c r="AW383" i="3"/>
  <c r="BU1641" i="3"/>
  <c r="CF1641" i="3"/>
  <c r="BC1641" i="3"/>
  <c r="CE1641" i="3"/>
  <c r="AW1260" i="3"/>
  <c r="AX1260" i="3"/>
  <c r="BT1304" i="3"/>
  <c r="CD1304" i="3"/>
  <c r="BT1545" i="3"/>
  <c r="CD1545" i="3"/>
  <c r="BT516" i="3"/>
  <c r="CD516" i="3"/>
  <c r="BT1355" i="3"/>
  <c r="CD1355" i="3"/>
  <c r="AY1769" i="3"/>
  <c r="AZ1769" i="3"/>
  <c r="AX1463" i="3"/>
  <c r="AW1463" i="3"/>
  <c r="BT171" i="3"/>
  <c r="CD171" i="3"/>
  <c r="BA859" i="3"/>
  <c r="BB859" i="3"/>
  <c r="BU1283" i="3"/>
  <c r="CF1283" i="3"/>
  <c r="BC1283" i="3"/>
  <c r="CE1283" i="3"/>
  <c r="AW1168" i="3"/>
  <c r="AX1168" i="3"/>
  <c r="AX1541" i="3"/>
  <c r="AW1541" i="3"/>
  <c r="CD833" i="3"/>
  <c r="BT833" i="3"/>
  <c r="AW559" i="3"/>
  <c r="AX559" i="3"/>
  <c r="AW1310" i="3"/>
  <c r="AX1310" i="3"/>
  <c r="BT1607" i="3"/>
  <c r="CD1607" i="3"/>
  <c r="BT223" i="3"/>
  <c r="CD223" i="3"/>
  <c r="BT23" i="3"/>
  <c r="CD23" i="3"/>
  <c r="CE1522" i="3"/>
  <c r="BU1522" i="3"/>
  <c r="CF1522" i="3"/>
  <c r="BC1522" i="3"/>
  <c r="AX1095" i="3"/>
  <c r="AW1095" i="3"/>
  <c r="BT434" i="3"/>
  <c r="CD434" i="3"/>
  <c r="AW602" i="3"/>
  <c r="AX602" i="3"/>
  <c r="BT1276" i="3"/>
  <c r="CD1276" i="3"/>
  <c r="AW1207" i="3"/>
  <c r="AX1207" i="3"/>
  <c r="AW1235" i="3"/>
  <c r="AX1235" i="3"/>
  <c r="AY1778" i="3"/>
  <c r="AZ1778" i="3"/>
  <c r="AW565" i="3"/>
  <c r="AX565" i="3"/>
  <c r="AW326" i="3"/>
  <c r="AX326" i="3"/>
  <c r="AX1716" i="3"/>
  <c r="AW1716" i="3"/>
  <c r="AW159" i="3"/>
  <c r="AX159" i="3"/>
  <c r="BB968" i="3"/>
  <c r="BA968" i="3"/>
  <c r="BD968" i="3"/>
  <c r="AW1605" i="3"/>
  <c r="AX1605" i="3"/>
  <c r="BA631" i="3"/>
  <c r="BB631" i="3"/>
  <c r="BU1523" i="3"/>
  <c r="CF1523" i="3"/>
  <c r="BC1523" i="3"/>
  <c r="CE1523" i="3"/>
  <c r="AZ847" i="3"/>
  <c r="AY847" i="3"/>
  <c r="AX904" i="3"/>
  <c r="AW904" i="3"/>
  <c r="BT1548" i="3"/>
  <c r="CD1548" i="3"/>
  <c r="AY1511" i="3"/>
  <c r="AZ1511" i="3"/>
  <c r="BT442" i="3"/>
  <c r="CD442" i="3"/>
  <c r="BT153" i="3"/>
  <c r="CD153" i="3"/>
  <c r="BT30" i="3"/>
  <c r="CD30" i="3"/>
  <c r="BT272" i="3"/>
  <c r="CD272" i="3"/>
  <c r="AX991" i="3"/>
  <c r="AW991" i="3"/>
  <c r="AX880" i="3"/>
  <c r="AW880" i="3"/>
  <c r="AY416" i="3"/>
  <c r="AZ416" i="3"/>
  <c r="AY1514" i="3"/>
  <c r="AZ1514" i="3"/>
  <c r="AX900" i="3"/>
  <c r="AW900" i="3"/>
  <c r="AW1201" i="3"/>
  <c r="AX1201" i="3"/>
  <c r="BT1693" i="3"/>
  <c r="CD1693" i="3"/>
  <c r="BT1170" i="3"/>
  <c r="CD1170" i="3"/>
  <c r="AW407" i="3"/>
  <c r="AX407" i="3"/>
  <c r="AX772" i="3"/>
  <c r="AW772" i="3"/>
  <c r="BT546" i="3"/>
  <c r="CD546" i="3"/>
  <c r="AX712" i="3"/>
  <c r="AW712" i="3"/>
  <c r="AX1359" i="3"/>
  <c r="AW1359" i="3"/>
  <c r="BT302" i="3"/>
  <c r="CD302" i="3"/>
  <c r="BT1167" i="3"/>
  <c r="CD1167" i="3"/>
  <c r="CD1399" i="3"/>
  <c r="BT1399" i="3"/>
  <c r="BT812" i="3"/>
  <c r="CD812" i="3"/>
  <c r="BT961" i="3"/>
  <c r="CD961" i="3"/>
  <c r="BU1047" i="3"/>
  <c r="CF1047" i="3"/>
  <c r="BC1047" i="3"/>
  <c r="CE1047" i="3"/>
  <c r="AW170" i="3"/>
  <c r="AX170" i="3"/>
  <c r="AY1525" i="3"/>
  <c r="AZ1525" i="3"/>
  <c r="AW167" i="3"/>
  <c r="AX167" i="3"/>
  <c r="BT939" i="3"/>
  <c r="CD939" i="3"/>
  <c r="AW1415" i="3"/>
  <c r="AX1415" i="3"/>
  <c r="AY1450" i="3"/>
  <c r="AZ1450" i="3"/>
  <c r="AX212" i="3"/>
  <c r="AW212" i="3"/>
  <c r="BT542" i="3"/>
  <c r="CD542" i="3"/>
  <c r="AW1130" i="3"/>
  <c r="AX1130" i="3"/>
  <c r="AW1380" i="3"/>
  <c r="AX1380" i="3"/>
  <c r="AW500" i="3"/>
  <c r="AX500" i="3"/>
  <c r="AX1666" i="3"/>
  <c r="AW1666" i="3"/>
  <c r="BT213" i="3"/>
  <c r="CD213" i="3"/>
  <c r="BT746" i="3"/>
  <c r="CD746" i="3"/>
  <c r="BT1383" i="3"/>
  <c r="CD1383" i="3"/>
  <c r="BT758" i="3"/>
  <c r="CD758" i="3"/>
  <c r="AW60" i="3"/>
  <c r="AX60" i="3"/>
  <c r="AW462" i="3"/>
  <c r="AX462" i="3"/>
  <c r="BT1561" i="3"/>
  <c r="CD1561" i="3"/>
  <c r="BT515" i="3"/>
  <c r="CD515" i="3"/>
  <c r="AY997" i="3"/>
  <c r="AZ997" i="3"/>
  <c r="BT433" i="3"/>
  <c r="CD433" i="3"/>
  <c r="AW1703" i="3"/>
  <c r="AX1703" i="3"/>
  <c r="AW541" i="3"/>
  <c r="AX541" i="3"/>
  <c r="AY1578" i="3"/>
  <c r="AZ1578" i="3"/>
  <c r="BA1614" i="3"/>
  <c r="BB1614" i="3"/>
  <c r="BT507" i="3"/>
  <c r="CD507" i="3"/>
  <c r="AZ665" i="3"/>
  <c r="AY665" i="3"/>
  <c r="AX995" i="3"/>
  <c r="AW995" i="3"/>
  <c r="AY1116" i="3"/>
  <c r="AZ1116" i="3"/>
  <c r="AY1685" i="3"/>
  <c r="AZ1685" i="3"/>
  <c r="AX630" i="3"/>
  <c r="AW630" i="3"/>
  <c r="AX816" i="3"/>
  <c r="AW816" i="3"/>
  <c r="BT1120" i="3"/>
  <c r="CD1120" i="3"/>
  <c r="AY599" i="3"/>
  <c r="AZ599" i="3"/>
  <c r="AY1083" i="3"/>
  <c r="AZ1083" i="3"/>
  <c r="BT87" i="3"/>
  <c r="CD87" i="3"/>
  <c r="BU1089" i="3"/>
  <c r="CF1089" i="3"/>
  <c r="BC1089" i="3"/>
  <c r="CE1089" i="3"/>
  <c r="BT1340" i="3"/>
  <c r="CD1340" i="3"/>
  <c r="BT1294" i="3"/>
  <c r="CD1294" i="3"/>
  <c r="BU1424" i="3"/>
  <c r="CF1424" i="3"/>
  <c r="BC1424" i="3"/>
  <c r="CE1424" i="3"/>
  <c r="AW1189" i="3"/>
  <c r="AX1189" i="3"/>
  <c r="AW532" i="3"/>
  <c r="AX532" i="3"/>
  <c r="BT764" i="3"/>
  <c r="CD764" i="3"/>
  <c r="AW1080" i="3"/>
  <c r="AX1080" i="3"/>
  <c r="AW508" i="3"/>
  <c r="AX508" i="3"/>
  <c r="AZ677" i="3"/>
  <c r="AY677" i="3"/>
  <c r="AW1238" i="3"/>
  <c r="AX1238" i="3"/>
  <c r="AW19" i="3"/>
  <c r="AX19" i="3"/>
  <c r="AW1292" i="3"/>
  <c r="AX1292" i="3"/>
  <c r="BU1015" i="3"/>
  <c r="CF1015" i="3"/>
  <c r="BC1015" i="3"/>
  <c r="CE1015" i="3"/>
  <c r="AZ663" i="3"/>
  <c r="AY663" i="3"/>
  <c r="BT937" i="3"/>
  <c r="CD937" i="3"/>
  <c r="BT236" i="3"/>
  <c r="CD236" i="3"/>
  <c r="AW579" i="3"/>
  <c r="AX579" i="3"/>
  <c r="BT1443" i="3"/>
  <c r="CD1443" i="3"/>
  <c r="BT1155" i="3"/>
  <c r="CD1155" i="3"/>
  <c r="AY1245" i="3"/>
  <c r="AZ1245" i="3"/>
  <c r="AX1613" i="3"/>
  <c r="AW1613" i="3"/>
  <c r="AW1296" i="3"/>
  <c r="AX1296" i="3"/>
  <c r="AY1645" i="3"/>
  <c r="AZ1645" i="3"/>
  <c r="BT143" i="3"/>
  <c r="CD143" i="3"/>
  <c r="AX313" i="3"/>
  <c r="AW313" i="3"/>
  <c r="AW67" i="3"/>
  <c r="AX67" i="3"/>
  <c r="AY1444" i="3"/>
  <c r="AZ1444" i="3"/>
  <c r="AX1099" i="3"/>
  <c r="AW1099" i="3"/>
  <c r="BT704" i="3"/>
  <c r="CD704" i="3"/>
  <c r="BT1546" i="3"/>
  <c r="CD1546" i="3"/>
  <c r="AW1394" i="3"/>
  <c r="AX1394" i="3"/>
  <c r="BU1486" i="3"/>
  <c r="CF1486" i="3"/>
  <c r="BC1486" i="3"/>
  <c r="CE1486" i="3"/>
  <c r="BT255" i="3"/>
  <c r="CD255" i="3"/>
  <c r="AW360" i="3"/>
  <c r="AX360" i="3"/>
  <c r="AY1055" i="3"/>
  <c r="AZ1055" i="3"/>
  <c r="AY842" i="3"/>
  <c r="AZ842" i="3"/>
  <c r="AX936" i="3"/>
  <c r="AW936" i="3"/>
  <c r="BT47" i="3"/>
  <c r="CD47" i="3"/>
  <c r="BT957" i="3"/>
  <c r="CD957" i="3"/>
  <c r="BT820" i="3"/>
  <c r="CD820" i="3"/>
  <c r="BT226" i="3"/>
  <c r="CD226" i="3"/>
  <c r="AW358" i="3"/>
  <c r="AX358" i="3"/>
  <c r="BT454" i="3"/>
  <c r="CD454" i="3"/>
  <c r="BU1618" i="3"/>
  <c r="CF1618" i="3"/>
  <c r="BC1618" i="3"/>
  <c r="CE1618" i="3"/>
  <c r="AW571" i="3"/>
  <c r="AX571" i="3"/>
  <c r="AX1602" i="3"/>
  <c r="AW1602" i="3"/>
  <c r="BU1067" i="3"/>
  <c r="CF1067" i="3"/>
  <c r="BC1067" i="3"/>
  <c r="CE1067" i="3"/>
  <c r="BT395" i="3"/>
  <c r="CD395" i="3"/>
  <c r="AY1622" i="3"/>
  <c r="AZ1622" i="3"/>
  <c r="BT1066" i="3"/>
  <c r="CD1066" i="3"/>
  <c r="BT1435" i="3"/>
  <c r="CD1435" i="3"/>
  <c r="AW1560" i="3"/>
  <c r="AX1560" i="3"/>
  <c r="BA857" i="3"/>
  <c r="BB857" i="3"/>
  <c r="BD857" i="3"/>
  <c r="AX1759" i="3"/>
  <c r="AW1759" i="3"/>
  <c r="BD1720" i="3"/>
  <c r="AW49" i="3"/>
  <c r="AX49" i="3"/>
  <c r="AY1009" i="3"/>
  <c r="AZ1009" i="3"/>
  <c r="AW435" i="3"/>
  <c r="AX435" i="3"/>
  <c r="AX303" i="3"/>
  <c r="AW303" i="3"/>
  <c r="BT1403" i="3"/>
  <c r="CD1403" i="3"/>
  <c r="AW342" i="3"/>
  <c r="AX342" i="3"/>
  <c r="BT172" i="3"/>
  <c r="CD172" i="3"/>
  <c r="BT520" i="3"/>
  <c r="CD520" i="3"/>
  <c r="AY1005" i="3"/>
  <c r="AZ1005" i="3"/>
  <c r="BT1539" i="3"/>
  <c r="CD1539" i="3"/>
  <c r="AW1721" i="3"/>
  <c r="AX1721" i="3"/>
  <c r="BT808" i="3"/>
  <c r="CD808" i="3"/>
  <c r="BT1223" i="3"/>
  <c r="CD1223" i="3"/>
  <c r="AW1595" i="3"/>
  <c r="AX1595" i="3"/>
  <c r="AX718" i="3"/>
  <c r="AW718" i="3"/>
  <c r="AY1101" i="3"/>
  <c r="AZ1101" i="3"/>
  <c r="AY1249" i="3"/>
  <c r="AZ1249" i="3"/>
  <c r="BT162" i="3"/>
  <c r="CD162" i="3"/>
  <c r="AW1199" i="3"/>
  <c r="AX1199" i="3"/>
  <c r="AX432" i="3"/>
  <c r="AW432" i="3"/>
  <c r="AY1683" i="3"/>
  <c r="AZ1683" i="3"/>
  <c r="AW138" i="3"/>
  <c r="AX138" i="3"/>
  <c r="BU1702" i="3"/>
  <c r="CF1702" i="3"/>
  <c r="BC1702" i="3"/>
  <c r="CE1702" i="3"/>
  <c r="AY1259" i="3"/>
  <c r="AZ1259" i="3"/>
  <c r="BT137" i="3"/>
  <c r="CD137" i="3"/>
  <c r="AY1331" i="3"/>
  <c r="AZ1331" i="3"/>
  <c r="AW492" i="3"/>
  <c r="AX492" i="3"/>
  <c r="BU1299" i="3"/>
  <c r="CF1299" i="3"/>
  <c r="BC1299" i="3"/>
  <c r="CE1299" i="3"/>
  <c r="BA893" i="3"/>
  <c r="BB893" i="3"/>
  <c r="BD893" i="3"/>
  <c r="BA691" i="3"/>
  <c r="BB691" i="3"/>
  <c r="BD691" i="3"/>
  <c r="AY1017" i="3"/>
  <c r="AZ1017" i="3"/>
  <c r="BT1162" i="3"/>
  <c r="CD1162" i="3"/>
  <c r="BA919" i="3"/>
  <c r="BB919" i="3"/>
  <c r="BD919" i="3"/>
  <c r="BB966" i="3"/>
  <c r="BA966" i="3"/>
  <c r="AW141" i="3"/>
  <c r="AX141" i="3"/>
  <c r="AX249" i="3"/>
  <c r="AW249" i="3"/>
  <c r="BU1053" i="3"/>
  <c r="CF1053" i="3"/>
  <c r="BC1053" i="3"/>
  <c r="CE1053" i="3"/>
  <c r="AY1700" i="3"/>
  <c r="AZ1700" i="3"/>
  <c r="BA988" i="3"/>
  <c r="BB988" i="3"/>
  <c r="BD988" i="3"/>
  <c r="BT101" i="3"/>
  <c r="CD101" i="3"/>
  <c r="AZ1734" i="3"/>
  <c r="AY1734" i="3"/>
  <c r="BB617" i="3"/>
  <c r="BA617" i="3"/>
  <c r="BT1248" i="3"/>
  <c r="CD1248" i="3"/>
  <c r="AW1583" i="3"/>
  <c r="AX1583" i="3"/>
  <c r="BT498" i="3"/>
  <c r="CD498" i="3"/>
  <c r="BT32" i="3"/>
  <c r="CD32" i="3"/>
  <c r="BT1489" i="3"/>
  <c r="CD1489" i="3"/>
  <c r="BB622" i="3"/>
  <c r="BA622" i="3"/>
  <c r="BT902" i="3"/>
  <c r="CD902" i="3"/>
  <c r="AX367" i="3"/>
  <c r="AW367" i="3"/>
  <c r="AW1188" i="3"/>
  <c r="AX1188" i="3"/>
  <c r="BU656" i="3"/>
  <c r="CF656" i="3"/>
  <c r="BC656" i="3"/>
  <c r="CE656" i="3"/>
  <c r="CE661" i="3"/>
  <c r="BU661" i="3"/>
  <c r="CF661" i="3"/>
  <c r="BC661" i="3"/>
  <c r="BT1118" i="3"/>
  <c r="CD1118" i="3"/>
  <c r="BT574" i="3"/>
  <c r="CD574" i="3"/>
  <c r="AW596" i="3"/>
  <c r="AX596" i="3"/>
  <c r="AY1102" i="3"/>
  <c r="AZ1102" i="3"/>
  <c r="BT1274" i="3"/>
  <c r="CD1274" i="3"/>
  <c r="AW1190" i="3"/>
  <c r="AX1190" i="3"/>
  <c r="AX956" i="3"/>
  <c r="AW956" i="3"/>
  <c r="BT1621" i="3"/>
  <c r="CD1621" i="3"/>
  <c r="BU420" i="3"/>
  <c r="CF420" i="3"/>
  <c r="BC420" i="3"/>
  <c r="CE420" i="3"/>
  <c r="AY1474" i="3"/>
  <c r="AZ1474" i="3"/>
  <c r="CD1671" i="3"/>
  <c r="BT1671" i="3"/>
  <c r="BU1746" i="3"/>
  <c r="CF1746" i="3"/>
  <c r="BC1746" i="3"/>
  <c r="CE1746" i="3"/>
  <c r="AW296" i="3"/>
  <c r="AX296" i="3"/>
  <c r="AX1674" i="3"/>
  <c r="AW1674" i="3"/>
  <c r="CD1719" i="3"/>
  <c r="BT1719" i="3"/>
  <c r="BT1187" i="3"/>
  <c r="CD1187" i="3"/>
  <c r="AY1335" i="3"/>
  <c r="AZ1335" i="3"/>
  <c r="AW164" i="3"/>
  <c r="AX164" i="3"/>
  <c r="BT1264" i="3"/>
  <c r="CD1264" i="3"/>
  <c r="BT80" i="3"/>
  <c r="CD80" i="3"/>
  <c r="AY1289" i="3"/>
  <c r="AZ1289" i="3"/>
  <c r="AW1599" i="3"/>
  <c r="AX1599" i="3"/>
  <c r="AW26" i="3"/>
  <c r="AX26" i="3"/>
  <c r="BU1708" i="3"/>
  <c r="CF1708" i="3"/>
  <c r="BC1708" i="3"/>
  <c r="CE1708" i="3"/>
  <c r="AW467" i="3"/>
  <c r="AX467" i="3"/>
  <c r="BT1566" i="3"/>
  <c r="CD1566" i="3"/>
  <c r="AY1287" i="3"/>
  <c r="AZ1287" i="3"/>
  <c r="BT1137" i="3"/>
  <c r="CD1137" i="3"/>
  <c r="AY1517" i="3"/>
  <c r="AZ1517" i="3"/>
  <c r="BT860" i="3"/>
  <c r="CD860" i="3"/>
  <c r="AX217" i="3"/>
  <c r="AW217" i="3"/>
  <c r="CD414" i="3"/>
  <c r="BT414" i="3"/>
  <c r="BT1173" i="3"/>
  <c r="CD1173" i="3"/>
  <c r="BT570" i="3"/>
  <c r="CD570" i="3"/>
  <c r="AW1603" i="3"/>
  <c r="AX1603" i="3"/>
  <c r="BU676" i="3"/>
  <c r="CF676" i="3"/>
  <c r="BC676" i="3"/>
  <c r="CE676" i="3"/>
  <c r="AW552" i="3"/>
  <c r="AX552" i="3"/>
  <c r="BD325" i="3"/>
  <c r="AW1056" i="3"/>
  <c r="AX1056" i="3"/>
  <c r="AW286" i="3"/>
  <c r="AX286" i="3"/>
  <c r="AW554" i="3"/>
  <c r="AX554" i="3"/>
  <c r="AX1375" i="3"/>
  <c r="AW1375" i="3"/>
  <c r="BU1738" i="3"/>
  <c r="CF1738" i="3"/>
  <c r="BC1738" i="3"/>
  <c r="CE1738" i="3"/>
  <c r="BT174" i="3"/>
  <c r="CD174" i="3"/>
  <c r="AX1553" i="3"/>
  <c r="AW1553" i="3"/>
  <c r="AX981" i="3"/>
  <c r="AW981" i="3"/>
  <c r="AW455" i="3"/>
  <c r="AX455" i="3"/>
  <c r="BU1728" i="3"/>
  <c r="CF1728" i="3"/>
  <c r="BC1728" i="3"/>
  <c r="CE1728" i="3"/>
  <c r="BT964" i="3"/>
  <c r="CD964" i="3"/>
  <c r="AX973" i="3"/>
  <c r="AW973" i="3"/>
  <c r="AW587" i="3"/>
  <c r="AX587" i="3"/>
  <c r="BB972" i="3"/>
  <c r="BA972" i="3"/>
  <c r="BT232" i="3"/>
  <c r="CD232" i="3"/>
  <c r="BT551" i="3"/>
  <c r="CD551" i="3"/>
  <c r="AW1493" i="3"/>
  <c r="AX1493" i="3"/>
  <c r="BU1267" i="3"/>
  <c r="CF1267" i="3"/>
  <c r="BC1267" i="3"/>
  <c r="CE1267" i="3"/>
  <c r="CE1577" i="3"/>
  <c r="BU1577" i="3"/>
  <c r="CF1577" i="3"/>
  <c r="BC1577" i="3"/>
  <c r="BT415" i="3"/>
  <c r="CD415" i="3"/>
  <c r="BU1764" i="3"/>
  <c r="CF1764" i="3"/>
  <c r="BC1764" i="3"/>
  <c r="CE1764" i="3"/>
  <c r="BT560" i="3"/>
  <c r="CD560" i="3"/>
  <c r="AW425" i="3"/>
  <c r="AX425" i="3"/>
  <c r="BT538" i="3"/>
  <c r="CD538" i="3"/>
  <c r="BT76" i="3"/>
  <c r="CD76" i="3"/>
  <c r="BT31" i="3"/>
  <c r="CD31" i="3"/>
  <c r="AY1569" i="3"/>
  <c r="AZ1569" i="3"/>
  <c r="BT86" i="3"/>
  <c r="CD86" i="3"/>
  <c r="BT449" i="3"/>
  <c r="CD449" i="3"/>
  <c r="AW55" i="3"/>
  <c r="AX55" i="3"/>
  <c r="AW1497" i="3"/>
  <c r="AX1497" i="3"/>
  <c r="AX750" i="3"/>
  <c r="AW750" i="3"/>
  <c r="BD618" i="3"/>
  <c r="BT1664" i="3"/>
  <c r="CD1664" i="3"/>
  <c r="AW386" i="3"/>
  <c r="AX386" i="3"/>
  <c r="AW1544" i="3"/>
  <c r="AX1544" i="3"/>
  <c r="BT430" i="3"/>
  <c r="CD430" i="3"/>
  <c r="BT1107" i="3"/>
  <c r="CD1107" i="3"/>
  <c r="AX886" i="3"/>
  <c r="AW886" i="3"/>
  <c r="AW1477" i="3"/>
  <c r="AX1477" i="3"/>
  <c r="BU1416" i="3"/>
  <c r="CF1416" i="3"/>
  <c r="BC1416" i="3"/>
  <c r="CE1416" i="3"/>
  <c r="BT1417" i="3"/>
  <c r="CD1417" i="3"/>
  <c r="BT310" i="3"/>
  <c r="CD310" i="3"/>
  <c r="AY1751" i="3"/>
  <c r="AZ1751" i="3"/>
  <c r="AY850" i="3"/>
  <c r="AZ850" i="3"/>
  <c r="BT257" i="3"/>
  <c r="CD257" i="3"/>
  <c r="AX1757" i="3"/>
  <c r="AW1757" i="3"/>
  <c r="BU1506" i="3"/>
  <c r="CF1506" i="3"/>
  <c r="BC1506" i="3"/>
  <c r="CE1506" i="3"/>
  <c r="AX1692" i="3"/>
  <c r="AW1692" i="3"/>
  <c r="AX210" i="3"/>
  <c r="AW210" i="3"/>
  <c r="AZ645" i="3"/>
  <c r="AY645" i="3"/>
  <c r="CD206" i="3"/>
  <c r="BT206" i="3"/>
  <c r="AX1665" i="3"/>
  <c r="AW1665" i="3"/>
  <c r="AW1370" i="3"/>
  <c r="AX1370" i="3"/>
  <c r="AX766" i="3"/>
  <c r="AW766" i="3"/>
  <c r="AW1413" i="3"/>
  <c r="AX1413" i="3"/>
  <c r="BT1334" i="3"/>
  <c r="CD1334" i="3"/>
  <c r="BT963" i="3"/>
  <c r="CD963" i="3"/>
  <c r="AX987" i="3"/>
  <c r="AW987" i="3"/>
  <c r="BU1251" i="3"/>
  <c r="CF1251" i="3"/>
  <c r="BC1251" i="3"/>
  <c r="CE1251" i="3"/>
  <c r="BT289" i="3"/>
  <c r="CD289" i="3"/>
  <c r="AX1557" i="3"/>
  <c r="AW1557" i="3"/>
  <c r="BT1133" i="3"/>
  <c r="CD1133" i="3"/>
  <c r="BU1418" i="3"/>
  <c r="CF1418" i="3"/>
  <c r="BC1418" i="3"/>
  <c r="CE1418" i="3"/>
  <c r="BA767" i="3"/>
  <c r="BB767" i="3"/>
  <c r="BA803" i="3"/>
  <c r="BB803" i="3"/>
  <c r="BD803" i="3"/>
  <c r="BT1150" i="3"/>
  <c r="CD1150" i="3"/>
  <c r="BT1345" i="3"/>
  <c r="CD1345" i="3"/>
  <c r="BT1396" i="3"/>
  <c r="CD1396" i="3"/>
  <c r="AW1158" i="3"/>
  <c r="AX1158" i="3"/>
  <c r="BU678" i="3"/>
  <c r="CF678" i="3"/>
  <c r="BC678" i="3"/>
  <c r="CE678" i="3"/>
  <c r="BT27" i="3"/>
  <c r="CD27" i="3"/>
  <c r="BT480" i="3"/>
  <c r="CD480" i="3"/>
  <c r="AX379" i="3"/>
  <c r="AW379" i="3"/>
  <c r="BT1230" i="3"/>
  <c r="CD1230" i="3"/>
  <c r="AX200" i="3"/>
  <c r="AW200" i="3"/>
  <c r="BT950" i="3"/>
  <c r="CD950" i="3"/>
  <c r="BT1136" i="3"/>
  <c r="CD1136" i="3"/>
  <c r="AX399" i="3"/>
  <c r="AW399" i="3"/>
  <c r="BT856" i="3"/>
  <c r="CD856" i="3"/>
  <c r="AY1057" i="3"/>
  <c r="AZ1057" i="3"/>
  <c r="BA721" i="3"/>
  <c r="BB721" i="3"/>
  <c r="BD721" i="3"/>
  <c r="BT1597" i="3"/>
  <c r="CD1597" i="3"/>
  <c r="AX1697" i="3"/>
  <c r="AW1697" i="3"/>
  <c r="AW1266" i="3"/>
  <c r="AX1266" i="3"/>
  <c r="AY1339" i="3"/>
  <c r="AZ1339" i="3"/>
  <c r="BT423" i="3"/>
  <c r="CD423" i="3"/>
  <c r="BD1098" i="3"/>
  <c r="BT1308" i="3"/>
  <c r="CD1308" i="3"/>
  <c r="BU1263" i="3"/>
  <c r="CF1263" i="3"/>
  <c r="BC1263" i="3"/>
  <c r="CE1263" i="3"/>
  <c r="BT484" i="3"/>
  <c r="CD484" i="3"/>
  <c r="BT514" i="3"/>
  <c r="CD514" i="3"/>
  <c r="AZ1579" i="3"/>
  <c r="AY1579" i="3"/>
  <c r="BT818" i="3"/>
  <c r="CD818" i="3"/>
  <c r="BT1343" i="3"/>
  <c r="CD1343" i="3"/>
  <c r="AY1277" i="3"/>
  <c r="AZ1277" i="3"/>
  <c r="AW78" i="3"/>
  <c r="AX78" i="3"/>
  <c r="AW429" i="3"/>
  <c r="AX429" i="3"/>
  <c r="BU1257" i="3"/>
  <c r="CF1257" i="3"/>
  <c r="BC1257" i="3"/>
  <c r="CE1257" i="3"/>
  <c r="BA907" i="3"/>
  <c r="BB907" i="3"/>
  <c r="BD907" i="3"/>
  <c r="BT186" i="3"/>
  <c r="CD186" i="3"/>
  <c r="AY985" i="3"/>
  <c r="AZ985" i="3"/>
  <c r="AX305" i="3"/>
  <c r="AW305" i="3"/>
  <c r="AW284" i="3"/>
  <c r="AX284" i="3"/>
  <c r="BT595" i="3"/>
  <c r="CD595" i="3"/>
  <c r="AW1431" i="3"/>
  <c r="AX1431" i="3"/>
  <c r="BT53" i="3"/>
  <c r="CD53" i="3"/>
  <c r="AW460" i="3"/>
  <c r="AX460" i="3"/>
  <c r="AX428" i="3"/>
  <c r="AW428" i="3"/>
  <c r="AX993" i="3"/>
  <c r="AW993" i="3"/>
  <c r="CE641" i="3"/>
  <c r="BU641" i="3"/>
  <c r="CF641" i="3"/>
  <c r="BC641" i="3"/>
  <c r="CE1648" i="3"/>
  <c r="BU1648" i="3"/>
  <c r="CF1648" i="3"/>
  <c r="BC1648" i="3"/>
  <c r="BU204" i="3"/>
  <c r="CF204" i="3"/>
  <c r="BC204" i="3"/>
  <c r="CE204" i="3"/>
  <c r="BT347" i="3"/>
  <c r="CD347" i="3"/>
  <c r="BT632" i="3"/>
  <c r="CD632" i="3"/>
  <c r="AX730" i="3"/>
  <c r="AW730" i="3"/>
  <c r="AY1075" i="3"/>
  <c r="AZ1075" i="3"/>
  <c r="AW1191" i="3"/>
  <c r="AX1191" i="3"/>
  <c r="AW1437" i="3"/>
  <c r="AX1437" i="3"/>
  <c r="BT54" i="3"/>
  <c r="CD54" i="3"/>
  <c r="AX804" i="3"/>
  <c r="AW804" i="3"/>
  <c r="BT314" i="3"/>
  <c r="CD314" i="3"/>
  <c r="AW1368" i="3"/>
  <c r="AX1368" i="3"/>
  <c r="AW117" i="3"/>
  <c r="AX117" i="3"/>
  <c r="BT586" i="3"/>
  <c r="CD586" i="3"/>
  <c r="AW1128" i="3"/>
  <c r="AX1128" i="3"/>
  <c r="AW421" i="3"/>
  <c r="AX421" i="3"/>
  <c r="AW1386" i="3"/>
  <c r="AX1386" i="3"/>
  <c r="BU1271" i="3"/>
  <c r="CF1271" i="3"/>
  <c r="BC1271" i="3"/>
  <c r="CE1271" i="3"/>
  <c r="AW126" i="3"/>
  <c r="AX126" i="3"/>
  <c r="BT309" i="3"/>
  <c r="CD309" i="3"/>
  <c r="BB297" i="3"/>
  <c r="BA297" i="3"/>
  <c r="BD297" i="3"/>
  <c r="BT46" i="3"/>
  <c r="CD46" i="3"/>
  <c r="AW1627" i="3"/>
  <c r="AX1627" i="3"/>
  <c r="AX780" i="3"/>
  <c r="AW780" i="3"/>
  <c r="BT1473" i="3"/>
  <c r="CD1473" i="3"/>
  <c r="BT72" i="3"/>
  <c r="CD72" i="3"/>
  <c r="AW57" i="3"/>
  <c r="AX57" i="3"/>
  <c r="AW1181" i="3"/>
  <c r="AX1181" i="3"/>
  <c r="AW1509" i="3"/>
  <c r="AX1509" i="3"/>
  <c r="BT375" i="3"/>
  <c r="CD375" i="3"/>
  <c r="AX1690" i="3"/>
  <c r="AW1690" i="3"/>
  <c r="BU1647" i="3"/>
  <c r="CF1647" i="3"/>
  <c r="BC1647" i="3"/>
  <c r="CE1647" i="3"/>
  <c r="BT1252" i="3"/>
  <c r="CD1252" i="3"/>
  <c r="AW354" i="3"/>
  <c r="AX354" i="3"/>
  <c r="AW1358" i="3"/>
  <c r="AX1358" i="3"/>
  <c r="AW564" i="3"/>
  <c r="AX564" i="3"/>
  <c r="BT227" i="3"/>
  <c r="CD227" i="3"/>
  <c r="BT573" i="3"/>
  <c r="CD573" i="3"/>
  <c r="AX1711" i="3"/>
  <c r="AW1711" i="3"/>
  <c r="AW1131" i="3"/>
  <c r="AX1131" i="3"/>
  <c r="AW1142" i="3"/>
  <c r="AX1142" i="3"/>
  <c r="BT1154" i="3"/>
  <c r="CD1154" i="3"/>
  <c r="BT1507" i="3"/>
  <c r="CD1507" i="3"/>
  <c r="BT824" i="3"/>
  <c r="CD824" i="3"/>
  <c r="BT1086" i="3"/>
  <c r="CD1086" i="3"/>
  <c r="AW146" i="3"/>
  <c r="AX146" i="3"/>
  <c r="BT798" i="3"/>
  <c r="CD798" i="3"/>
  <c r="AW50" i="3"/>
  <c r="AX50" i="3"/>
  <c r="AW835" i="3"/>
  <c r="AX835" i="3"/>
  <c r="BD832" i="3"/>
  <c r="AW1196" i="3"/>
  <c r="AX1196" i="3"/>
  <c r="AX1379" i="3"/>
  <c r="AW1379" i="3"/>
  <c r="AX196" i="3"/>
  <c r="AW196" i="3"/>
  <c r="AX784" i="3"/>
  <c r="AW784" i="3"/>
  <c r="AX24" i="3"/>
  <c r="AW24" i="3"/>
  <c r="AW1193" i="3"/>
  <c r="AX1193" i="3"/>
  <c r="AW183" i="3"/>
  <c r="AX183" i="3"/>
  <c r="BT231" i="3"/>
  <c r="CD231" i="3"/>
  <c r="AY1745" i="3"/>
  <c r="AZ1745" i="3"/>
  <c r="AX373" i="3"/>
  <c r="AW373" i="3"/>
  <c r="BU1446" i="3"/>
  <c r="CF1446" i="3"/>
  <c r="BC1446" i="3"/>
  <c r="CE1446" i="3"/>
  <c r="BT1377" i="3"/>
  <c r="CD1377" i="3"/>
  <c r="AW439" i="3"/>
  <c r="AX439" i="3"/>
  <c r="BT311" i="3"/>
  <c r="CD311" i="3"/>
  <c r="AW97" i="3"/>
  <c r="AX97" i="3"/>
  <c r="AZ853" i="3"/>
  <c r="AY853" i="3"/>
  <c r="BU844" i="3"/>
  <c r="CF844" i="3"/>
  <c r="BC844" i="3"/>
  <c r="CE844" i="3"/>
  <c r="BU1093" i="3"/>
  <c r="CF1093" i="3"/>
  <c r="BC1093" i="3"/>
  <c r="CE1093" i="3"/>
  <c r="AX1596" i="3"/>
  <c r="AW1596" i="3"/>
  <c r="BT1234" i="3"/>
  <c r="CD1234" i="3"/>
  <c r="AW544" i="3"/>
  <c r="AX544" i="3"/>
  <c r="BU1500" i="3"/>
  <c r="CF1500" i="3"/>
  <c r="BC1500" i="3"/>
  <c r="CE1500" i="3"/>
  <c r="BT1070" i="3"/>
  <c r="CD1070" i="3"/>
  <c r="BU1309" i="3"/>
  <c r="CF1309" i="3"/>
  <c r="BC1309" i="3"/>
  <c r="CE1309" i="3"/>
  <c r="AY1768" i="3"/>
  <c r="AZ1768" i="3"/>
  <c r="BA713" i="3"/>
  <c r="BB713" i="3"/>
  <c r="BD713" i="3"/>
  <c r="BT107" i="3"/>
  <c r="CD107" i="3"/>
  <c r="BT1395" i="3"/>
  <c r="CD1395" i="3"/>
  <c r="AW1451" i="3"/>
  <c r="AX1451" i="3"/>
  <c r="BU1081" i="3"/>
  <c r="CF1081" i="3"/>
  <c r="BC1081" i="3"/>
  <c r="CE1081" i="3"/>
  <c r="BT1718" i="3"/>
  <c r="CD1718" i="3"/>
  <c r="AY1747" i="3"/>
  <c r="AZ1747" i="3"/>
  <c r="BT1246" i="3"/>
  <c r="CD1246" i="3"/>
  <c r="AW539" i="3"/>
  <c r="AX539" i="3"/>
  <c r="BU1456" i="3"/>
  <c r="CF1456" i="3"/>
  <c r="BC1456" i="3"/>
  <c r="CE1456" i="3"/>
  <c r="AX864" i="3"/>
  <c r="AW864" i="3"/>
  <c r="BU1247" i="3"/>
  <c r="CF1247" i="3"/>
  <c r="BC1247" i="3"/>
  <c r="CE1247" i="3"/>
  <c r="BT1153" i="3"/>
  <c r="CD1153" i="3"/>
  <c r="BT260" i="3"/>
  <c r="CD260" i="3"/>
  <c r="AW1441" i="3"/>
  <c r="AX1441" i="3"/>
  <c r="AX1471" i="3"/>
  <c r="AW1471" i="3"/>
  <c r="AX285" i="3"/>
  <c r="AW285" i="3"/>
  <c r="BT214" i="3"/>
  <c r="CD214" i="3"/>
  <c r="BT1710" i="3"/>
  <c r="CD1710" i="3"/>
  <c r="AW95" i="3"/>
  <c r="AX95" i="3"/>
  <c r="BT155" i="3"/>
  <c r="CD155" i="3"/>
  <c r="BT858" i="3"/>
  <c r="CD858" i="3"/>
  <c r="CD839" i="3"/>
  <c r="BT839" i="3"/>
  <c r="AW1550" i="3"/>
  <c r="AX1550" i="3"/>
  <c r="AX1409" i="3"/>
  <c r="AW1409" i="3"/>
  <c r="AW56" i="3"/>
  <c r="AX56" i="3"/>
  <c r="BT357" i="3"/>
  <c r="CD357" i="3"/>
  <c r="AZ845" i="3"/>
  <c r="AY845" i="3"/>
  <c r="AW1342" i="3"/>
  <c r="AX1342" i="3"/>
  <c r="BU1737" i="3"/>
  <c r="CF1737" i="3"/>
  <c r="BC1737" i="3"/>
  <c r="CE1737" i="3"/>
  <c r="AY1749" i="3"/>
  <c r="AZ1749" i="3"/>
  <c r="AY680" i="3"/>
  <c r="AZ680" i="3"/>
  <c r="AX708" i="3"/>
  <c r="AW708" i="3"/>
  <c r="AX738" i="3"/>
  <c r="AW738" i="3"/>
  <c r="AW398" i="3"/>
  <c r="AX398" i="3"/>
  <c r="AW130" i="3"/>
  <c r="AX130" i="3"/>
  <c r="BA1213" i="3"/>
  <c r="BB1213" i="3"/>
  <c r="BD1213" i="3"/>
  <c r="CD1672" i="3"/>
  <c r="BT1672" i="3"/>
  <c r="BT568" i="3"/>
  <c r="CD568" i="3"/>
  <c r="BT1689" i="3"/>
  <c r="CD1689" i="3"/>
  <c r="BT716" i="3"/>
  <c r="CD716" i="3"/>
  <c r="AW1505" i="3"/>
  <c r="AX1505" i="3"/>
  <c r="AY848" i="3"/>
  <c r="AZ848" i="3"/>
  <c r="AW1356" i="3"/>
  <c r="AX1356" i="3"/>
  <c r="AW1678" i="3"/>
  <c r="AX1678" i="3"/>
  <c r="AX440" i="3"/>
  <c r="AW440" i="3"/>
  <c r="BA925" i="3"/>
  <c r="BB925" i="3"/>
  <c r="BD925" i="3"/>
  <c r="AW1134" i="3"/>
  <c r="AX1134" i="3"/>
  <c r="AX910" i="3"/>
  <c r="AW910" i="3"/>
  <c r="BA1096" i="3"/>
  <c r="BB1096" i="3"/>
  <c r="AW528" i="3"/>
  <c r="AX528" i="3"/>
  <c r="AX1761" i="3"/>
  <c r="AW1761" i="3"/>
  <c r="BT173" i="3"/>
  <c r="CD173" i="3"/>
  <c r="AY1320" i="3"/>
  <c r="AZ1320" i="3"/>
  <c r="BT682" i="3"/>
  <c r="CD682" i="3"/>
  <c r="AW1163" i="3"/>
  <c r="AX1163" i="3"/>
  <c r="BU1061" i="3"/>
  <c r="CF1061" i="3"/>
  <c r="BC1061" i="3"/>
  <c r="CE1061" i="3"/>
  <c r="AX694" i="3"/>
  <c r="AW694" i="3"/>
  <c r="BT1615" i="3"/>
  <c r="CD1615" i="3"/>
  <c r="BT338" i="3"/>
  <c r="CD338" i="3"/>
  <c r="AW563" i="3"/>
  <c r="AX563" i="3"/>
  <c r="AW1475" i="3"/>
  <c r="AX1475" i="3"/>
  <c r="BT1371" i="3"/>
  <c r="CD1371" i="3"/>
  <c r="BU640" i="3"/>
  <c r="CF640" i="3"/>
  <c r="BC640" i="3"/>
  <c r="CE640" i="3"/>
  <c r="AW461" i="3"/>
  <c r="AX461" i="3"/>
  <c r="BT1668" i="3"/>
  <c r="CD1668" i="3"/>
  <c r="BT1601" i="3"/>
  <c r="CD1601" i="3"/>
  <c r="BT459" i="3"/>
  <c r="CD459" i="3"/>
  <c r="AX752" i="3"/>
  <c r="AW752" i="3"/>
  <c r="BT1184" i="3"/>
  <c r="CD1184" i="3"/>
  <c r="AW1378" i="3"/>
  <c r="AX1378" i="3"/>
  <c r="AW1244" i="3"/>
  <c r="AX1244" i="3"/>
  <c r="AX870" i="3"/>
  <c r="AW870" i="3"/>
  <c r="BD1673" i="3"/>
  <c r="BA737" i="3"/>
  <c r="BB737" i="3"/>
  <c r="BD737" i="3"/>
  <c r="BT1115" i="3"/>
  <c r="CD1115" i="3"/>
  <c r="BT424" i="3"/>
  <c r="CD424" i="3"/>
  <c r="BU1620" i="3"/>
  <c r="CF1620" i="3"/>
  <c r="BC1620" i="3"/>
  <c r="CE1620" i="3"/>
  <c r="AX393" i="3"/>
  <c r="AW393" i="3"/>
  <c r="BA877" i="3"/>
  <c r="BB877" i="3"/>
  <c r="BT955" i="3"/>
  <c r="CD955" i="3"/>
  <c r="BT1125" i="3"/>
  <c r="CD1125" i="3"/>
  <c r="AX700" i="3"/>
  <c r="AW700" i="3"/>
  <c r="BT890" i="3"/>
  <c r="CD890" i="3"/>
  <c r="AW157" i="3"/>
  <c r="AX157" i="3"/>
  <c r="BT521" i="3"/>
  <c r="CD521" i="3"/>
  <c r="AW1062" i="3"/>
  <c r="AX1062" i="3"/>
  <c r="AY1634" i="3"/>
  <c r="AZ1634" i="3"/>
  <c r="AW1425" i="3"/>
  <c r="AX1425" i="3"/>
  <c r="AW827" i="3"/>
  <c r="AX827" i="3"/>
  <c r="AW1084" i="3"/>
  <c r="AX1084" i="3"/>
  <c r="BT344" i="3"/>
  <c r="CD344" i="3"/>
  <c r="AY1775" i="3"/>
  <c r="AZ1775" i="3"/>
  <c r="BT1217" i="3"/>
  <c r="CD1217" i="3"/>
  <c r="BT1232" i="3"/>
  <c r="CD1232" i="3"/>
  <c r="BT1429" i="3"/>
  <c r="CD1429" i="3"/>
  <c r="BT112" i="3"/>
  <c r="CD112" i="3"/>
  <c r="AW837" i="3"/>
  <c r="AX837" i="3"/>
  <c r="AY1041" i="3"/>
  <c r="AZ1041" i="3"/>
  <c r="AW139" i="3"/>
  <c r="AX139" i="3"/>
  <c r="BA695" i="3"/>
  <c r="BB695" i="3"/>
  <c r="BT562" i="3"/>
  <c r="CD562" i="3"/>
  <c r="BU1624" i="3"/>
  <c r="CF1624" i="3"/>
  <c r="BC1624" i="3"/>
  <c r="CE1624" i="3"/>
  <c r="AY406" i="3"/>
  <c r="AZ406" i="3"/>
  <c r="BT451" i="3"/>
  <c r="CD451" i="3"/>
  <c r="AY1642" i="3"/>
  <c r="AZ1642" i="3"/>
  <c r="AW549" i="3"/>
  <c r="AX549" i="3"/>
  <c r="AY1454" i="3"/>
  <c r="AZ1454" i="3"/>
  <c r="BT892" i="3"/>
  <c r="CD892" i="3"/>
  <c r="AW79" i="3"/>
  <c r="AX79" i="3"/>
  <c r="BA633" i="3"/>
  <c r="BB633" i="3"/>
  <c r="BD633" i="3"/>
  <c r="AZ851" i="3"/>
  <c r="AY851" i="3"/>
  <c r="CE675" i="3"/>
  <c r="BU675" i="3"/>
  <c r="CF675" i="3"/>
  <c r="BC675" i="3"/>
  <c r="BA781" i="3"/>
  <c r="BB781" i="3"/>
  <c r="BD781" i="3"/>
  <c r="BT506" i="3"/>
  <c r="CD506" i="3"/>
  <c r="BU1011" i="3"/>
  <c r="CF1011" i="3"/>
  <c r="BC1011" i="3"/>
  <c r="CE1011" i="3"/>
  <c r="BT608" i="3"/>
  <c r="CD608" i="3"/>
  <c r="AX1357" i="3"/>
  <c r="AW1357" i="3"/>
  <c r="AX365" i="3"/>
  <c r="AW365" i="3"/>
  <c r="BT1352" i="3"/>
  <c r="CD1352" i="3"/>
  <c r="BT242" i="3"/>
  <c r="CD242" i="3"/>
  <c r="AW582" i="3"/>
  <c r="AX582" i="3"/>
  <c r="BT1227" i="3"/>
  <c r="CD1227" i="3"/>
  <c r="BT951" i="3"/>
  <c r="CD951" i="3"/>
  <c r="BU628" i="3"/>
  <c r="CF628" i="3"/>
  <c r="BC628" i="3"/>
  <c r="CE628" i="3"/>
  <c r="AY1516" i="3"/>
  <c r="AZ1516" i="3"/>
  <c r="AZ1528" i="3"/>
  <c r="AY1528" i="3"/>
  <c r="BT1210" i="3"/>
  <c r="CD1210" i="3"/>
  <c r="BT591" i="3"/>
  <c r="CD591" i="3"/>
  <c r="AY1440" i="3"/>
  <c r="AZ1440" i="3"/>
  <c r="AZ843" i="3"/>
  <c r="AY843" i="3"/>
  <c r="BT1591" i="3"/>
  <c r="CD1591" i="3"/>
  <c r="AW1239" i="3"/>
  <c r="AX1239" i="3"/>
  <c r="AY1325" i="3"/>
  <c r="AZ1325" i="3"/>
  <c r="AW1237" i="3"/>
  <c r="AX1237" i="3"/>
  <c r="BU1722" i="3"/>
  <c r="CF1722" i="3"/>
  <c r="BC1722" i="3"/>
  <c r="CE1722" i="3"/>
  <c r="BT1381" i="3"/>
  <c r="CD1381" i="3"/>
  <c r="BT73" i="3"/>
  <c r="CD73" i="3"/>
  <c r="AX1653" i="3"/>
  <c r="AW1653" i="3"/>
  <c r="BT1121" i="3"/>
  <c r="CD1121" i="3"/>
  <c r="BA701" i="3"/>
  <c r="BB701" i="3"/>
  <c r="AY1432" i="3"/>
  <c r="AZ1432" i="3"/>
  <c r="BT1670" i="3"/>
  <c r="CD1670" i="3"/>
  <c r="AX1341" i="3"/>
  <c r="AW1341" i="3"/>
  <c r="AW1074" i="3"/>
  <c r="AX1074" i="3"/>
  <c r="AX744" i="3"/>
  <c r="AW744" i="3"/>
  <c r="AW1658" i="3"/>
  <c r="AX1658" i="3"/>
  <c r="AX355" i="3"/>
  <c r="AW355" i="3"/>
  <c r="BT1439" i="3"/>
  <c r="CD1439" i="3"/>
  <c r="AY1059" i="3"/>
  <c r="AZ1059" i="3"/>
  <c r="AW1585" i="3"/>
  <c r="AX1585" i="3"/>
  <c r="AW334" i="3"/>
  <c r="AX334" i="3"/>
  <c r="BT38" i="3"/>
  <c r="CD38" i="3"/>
  <c r="BT577" i="3"/>
  <c r="CD577" i="3"/>
  <c r="AW1233" i="3"/>
  <c r="AX1233" i="3"/>
  <c r="BT1152" i="3"/>
  <c r="CD1152" i="3"/>
  <c r="AW1165" i="3"/>
  <c r="AX1165" i="3"/>
  <c r="BT1182" i="3"/>
  <c r="CD1182" i="3"/>
  <c r="BT437" i="3"/>
  <c r="CD437" i="3"/>
  <c r="AZ1520" i="3"/>
  <c r="AY1520" i="3"/>
  <c r="AY1494" i="3"/>
  <c r="AZ1494" i="3"/>
  <c r="AY664" i="3"/>
  <c r="AZ664" i="3"/>
  <c r="AX1407" i="3"/>
  <c r="AW1407" i="3"/>
  <c r="BT1177" i="3"/>
  <c r="CD1177" i="3"/>
  <c r="AW1350" i="3"/>
  <c r="AX1350" i="3"/>
  <c r="BT312" i="3"/>
  <c r="CD312" i="3"/>
  <c r="AX202" i="3"/>
  <c r="AW202" i="3"/>
  <c r="BT823" i="3"/>
  <c r="CD823" i="3"/>
  <c r="AW1298" i="3"/>
  <c r="AX1298" i="3"/>
  <c r="BT593" i="3"/>
  <c r="CD593" i="3"/>
  <c r="BT1361" i="3"/>
  <c r="CD1361" i="3"/>
  <c r="AY644" i="3"/>
  <c r="AZ644" i="3"/>
  <c r="AY605" i="3"/>
  <c r="AZ605" i="3"/>
  <c r="AZ669" i="3"/>
  <c r="AY669" i="3"/>
  <c r="BT485" i="3"/>
  <c r="CD485" i="3"/>
  <c r="AY1031" i="3"/>
  <c r="AZ1031" i="3"/>
  <c r="BT684" i="3"/>
  <c r="CD684" i="3"/>
  <c r="BT1589" i="3"/>
  <c r="CD1589" i="3"/>
  <c r="AW1258" i="3"/>
  <c r="AX1258" i="3"/>
  <c r="BT134" i="3"/>
  <c r="CD134" i="3"/>
  <c r="BT1389" i="3"/>
  <c r="CD1389" i="3"/>
  <c r="BT724" i="3"/>
  <c r="CD724" i="3"/>
  <c r="BT578" i="3"/>
  <c r="CD578" i="3"/>
  <c r="BT1384" i="3"/>
  <c r="CD1384" i="3"/>
  <c r="AX722" i="3"/>
  <c r="AW722" i="3"/>
  <c r="AW1481" i="3"/>
  <c r="AX1481" i="3"/>
  <c r="BT518" i="3"/>
  <c r="CD518" i="3"/>
  <c r="AY1303" i="3"/>
  <c r="AZ1303" i="3"/>
  <c r="CE1773" i="3"/>
  <c r="BU1773" i="3"/>
  <c r="CF1773" i="3"/>
  <c r="BC1773" i="3"/>
  <c r="BA697" i="3"/>
  <c r="BB697" i="3"/>
  <c r="AW1455" i="3"/>
  <c r="AX1455" i="3"/>
  <c r="AX287" i="3"/>
  <c r="AW287" i="3"/>
  <c r="BT270" i="3"/>
  <c r="CD270" i="3"/>
  <c r="BU1104" i="3"/>
  <c r="CF1104" i="3"/>
  <c r="BC1104" i="3"/>
  <c r="CE1104" i="3"/>
  <c r="BT332" i="3"/>
  <c r="CD332" i="3"/>
  <c r="AY1087" i="3"/>
  <c r="AZ1087" i="3"/>
  <c r="BT387" i="3"/>
  <c r="CD387" i="3"/>
  <c r="BU1626" i="3"/>
  <c r="CF1626" i="3"/>
  <c r="BC1626" i="3"/>
  <c r="CE1626" i="3"/>
  <c r="BT1604" i="3"/>
  <c r="CD1604" i="3"/>
  <c r="AY1492" i="3"/>
  <c r="AZ1492" i="3"/>
  <c r="AX862" i="3"/>
  <c r="AW862" i="3"/>
  <c r="AY1442" i="3"/>
  <c r="AZ1442" i="3"/>
  <c r="AY646" i="3"/>
  <c r="AZ646" i="3"/>
  <c r="BT1226" i="3"/>
  <c r="CD1226" i="3"/>
  <c r="BU1106" i="3"/>
  <c r="CF1106" i="3"/>
  <c r="BC1106" i="3"/>
  <c r="CE1106" i="3"/>
  <c r="BT1469" i="3"/>
  <c r="CD1469" i="3"/>
  <c r="BU1510" i="3"/>
  <c r="CF1510" i="3"/>
  <c r="BC1510" i="3"/>
  <c r="CE1510" i="3"/>
  <c r="BT584" i="3"/>
  <c r="CD584" i="3"/>
  <c r="BD1696" i="3"/>
  <c r="BU658" i="3"/>
  <c r="CF658" i="3"/>
  <c r="BC658" i="3"/>
  <c r="CE658" i="3"/>
  <c r="AW943" i="3"/>
  <c r="AX943" i="3"/>
  <c r="BT952" i="3"/>
  <c r="CD952" i="3"/>
  <c r="AW250" i="3"/>
  <c r="AX250" i="3"/>
  <c r="BU1063" i="3"/>
  <c r="CF1063" i="3"/>
  <c r="BC1063" i="3"/>
  <c r="CE1063" i="3"/>
  <c r="BT149" i="3"/>
  <c r="CD149" i="3"/>
  <c r="BT278" i="3"/>
  <c r="CD278" i="3"/>
  <c r="BU1452" i="3"/>
  <c r="CF1452" i="3"/>
  <c r="BC1452" i="3"/>
  <c r="CE1452" i="3"/>
  <c r="BT686" i="3"/>
  <c r="CD686" i="3"/>
  <c r="AY1313" i="3"/>
  <c r="AZ1313" i="3"/>
  <c r="BT282" i="3"/>
  <c r="CD282" i="3"/>
  <c r="BT1564" i="3"/>
  <c r="CD1564" i="3"/>
  <c r="AY1273" i="3"/>
  <c r="AZ1273" i="3"/>
  <c r="AY668" i="3"/>
  <c r="AZ668" i="3"/>
  <c r="AW1140" i="3"/>
  <c r="AX1140" i="3"/>
  <c r="BA719" i="3"/>
  <c r="BB719" i="3"/>
  <c r="BT300" i="3"/>
  <c r="CD300" i="3"/>
  <c r="CE1526" i="3"/>
  <c r="BU1526" i="3"/>
  <c r="CF1526" i="3"/>
  <c r="BC1526" i="3"/>
  <c r="BU1077" i="3"/>
  <c r="CF1077" i="3"/>
  <c r="BC1077" i="3"/>
  <c r="CE1077" i="3"/>
  <c r="BT1662" i="3"/>
  <c r="CD1662" i="3"/>
  <c r="BT1390" i="3"/>
  <c r="CD1390" i="3"/>
  <c r="AX271" i="3"/>
  <c r="AW271" i="3"/>
  <c r="BU1021" i="3"/>
  <c r="CF1021" i="3"/>
  <c r="BC1021" i="3"/>
  <c r="CE1021" i="3"/>
  <c r="AW1453" i="3"/>
  <c r="AX1453" i="3"/>
  <c r="AW531" i="3"/>
  <c r="AX531" i="3"/>
  <c r="BT1186" i="3"/>
  <c r="CD1186" i="3"/>
  <c r="BT792" i="3"/>
  <c r="CD792" i="3"/>
  <c r="BT133" i="3"/>
  <c r="CD133" i="3"/>
  <c r="BT1536" i="3"/>
  <c r="CD1536" i="3"/>
  <c r="BT702" i="3"/>
  <c r="CD702" i="3"/>
  <c r="AW1680" i="3"/>
  <c r="AX1680" i="3"/>
  <c r="AW1280" i="3"/>
  <c r="AX1280" i="3"/>
  <c r="BT1254" i="3"/>
  <c r="CD1254" i="3"/>
  <c r="AY1412" i="3"/>
  <c r="AZ1412" i="3"/>
  <c r="AX1216" i="3"/>
  <c r="AW1216" i="3"/>
  <c r="AZ659" i="3"/>
  <c r="AY659" i="3"/>
  <c r="BT1538" i="3"/>
  <c r="CD1538" i="3"/>
  <c r="BT561" i="3"/>
  <c r="CD561" i="3"/>
  <c r="AX43" i="3"/>
  <c r="AW43" i="3"/>
  <c r="CE1765" i="3"/>
  <c r="BU1765" i="3"/>
  <c r="CF1765" i="3"/>
  <c r="BC1765" i="3"/>
  <c r="BT510" i="3"/>
  <c r="CD510" i="3"/>
  <c r="BU607" i="3"/>
  <c r="CF607" i="3"/>
  <c r="BC607" i="3"/>
  <c r="CE607" i="3"/>
  <c r="AY1750" i="3"/>
  <c r="AZ1750" i="3"/>
  <c r="AX1563" i="3"/>
  <c r="AW1563" i="3"/>
  <c r="BA1408" i="3"/>
  <c r="BB1408" i="3"/>
  <c r="AW523" i="3"/>
  <c r="AX523" i="3"/>
  <c r="AX806" i="3"/>
  <c r="AW806" i="3"/>
  <c r="BT1772" i="3"/>
  <c r="CD1772" i="3"/>
  <c r="AW1072" i="3"/>
  <c r="AX1072" i="3"/>
  <c r="BT1387" i="3"/>
  <c r="CD1387" i="3"/>
  <c r="AY1643" i="3"/>
  <c r="AZ1643" i="3"/>
  <c r="BU1527" i="3"/>
  <c r="CF1527" i="3"/>
  <c r="BC1527" i="3"/>
  <c r="CE1527" i="3"/>
  <c r="AW1495" i="3"/>
  <c r="AX1495" i="3"/>
  <c r="AW1200" i="3"/>
  <c r="AX1200" i="3"/>
  <c r="BA747" i="3"/>
  <c r="BB747" i="3"/>
  <c r="BD747" i="3"/>
  <c r="BT499" i="3"/>
  <c r="CD499" i="3"/>
  <c r="AZ657" i="3"/>
  <c r="AY657" i="3"/>
  <c r="AZ655" i="3"/>
  <c r="AY655" i="3"/>
  <c r="AY1458" i="3"/>
  <c r="AZ1458" i="3"/>
  <c r="BA785" i="3"/>
  <c r="BB785" i="3"/>
  <c r="AX343" i="3"/>
  <c r="AW343" i="3"/>
  <c r="BT1554" i="3"/>
  <c r="CD1554" i="3"/>
  <c r="AX1533" i="3"/>
  <c r="AW1533" i="3"/>
  <c r="AW380" i="3"/>
  <c r="AX380" i="3"/>
  <c r="BT553" i="3"/>
  <c r="CD553" i="3"/>
  <c r="BT102" i="3"/>
  <c r="CD102" i="3"/>
  <c r="AW606" i="3"/>
  <c r="AX606" i="3"/>
  <c r="AW1058" i="3"/>
  <c r="AX1058" i="3"/>
  <c r="BT1551" i="3"/>
  <c r="CD1551" i="3"/>
  <c r="CD418" i="3"/>
  <c r="BT418" i="3"/>
  <c r="AW1119" i="3"/>
  <c r="AX1119" i="3"/>
  <c r="BT160" i="3"/>
  <c r="CD160" i="3"/>
  <c r="AW324" i="3"/>
  <c r="AX324" i="3"/>
  <c r="AW1423" i="3"/>
  <c r="AX1423" i="3"/>
  <c r="AY1110" i="3"/>
  <c r="AZ1110" i="3"/>
  <c r="AY1484" i="3"/>
  <c r="AZ1484" i="3"/>
  <c r="AW318" i="3"/>
  <c r="AX318" i="3"/>
  <c r="BT122" i="3"/>
  <c r="CD122" i="3"/>
  <c r="BU1037" i="3"/>
  <c r="CF1037" i="3"/>
  <c r="BC1037" i="3"/>
  <c r="CE1037" i="3"/>
  <c r="BT1185" i="3"/>
  <c r="CD1185" i="3"/>
  <c r="BU208" i="3"/>
  <c r="CF208" i="3"/>
  <c r="BC208" i="3"/>
  <c r="CE208" i="3"/>
  <c r="BA1610" i="3"/>
  <c r="BB1610" i="3"/>
  <c r="BA863" i="3"/>
  <c r="BB863" i="3"/>
  <c r="BD863" i="3"/>
  <c r="AW147" i="3"/>
  <c r="AX147" i="3"/>
  <c r="AW588" i="3"/>
  <c r="AX588" i="3"/>
  <c r="AW1739" i="3"/>
  <c r="AX1739" i="3"/>
  <c r="AX894" i="3"/>
  <c r="AW894" i="3"/>
  <c r="AX932" i="3"/>
  <c r="AW932" i="3"/>
  <c r="BA871" i="3"/>
  <c r="BB871" i="3"/>
  <c r="BD871" i="3"/>
  <c r="AW1082" i="3"/>
  <c r="AX1082" i="3"/>
  <c r="AX794" i="3"/>
  <c r="AW794" i="3"/>
  <c r="AW1587" i="3"/>
  <c r="AX1587" i="3"/>
  <c r="BT304" i="3"/>
  <c r="CD304" i="3"/>
  <c r="BT262" i="3"/>
  <c r="CD262" i="3"/>
  <c r="AY1297" i="3"/>
  <c r="AZ1297" i="3"/>
  <c r="BT1725" i="3"/>
  <c r="CD1725" i="3"/>
  <c r="BT389" i="3"/>
  <c r="CD389" i="3"/>
  <c r="AW181" i="3"/>
  <c r="AX181" i="3"/>
  <c r="AW218" i="3"/>
  <c r="AX218" i="3"/>
  <c r="AW346" i="3"/>
  <c r="AX346" i="3"/>
  <c r="AW1109" i="3"/>
  <c r="AX1109" i="3"/>
  <c r="AW945" i="3"/>
  <c r="AX945" i="3"/>
  <c r="BT918" i="3"/>
  <c r="CD918" i="3"/>
  <c r="BT135" i="3"/>
  <c r="CD135" i="3"/>
  <c r="AW1117" i="3"/>
  <c r="AX1117" i="3"/>
  <c r="BT527" i="3"/>
  <c r="CD527" i="3"/>
  <c r="AX1218" i="3"/>
  <c r="AW1218" i="3"/>
  <c r="AY977" i="3"/>
  <c r="AZ977" i="3"/>
  <c r="BT283" i="3"/>
  <c r="CD283" i="3"/>
  <c r="BT1588" i="3"/>
  <c r="CD1588" i="3"/>
  <c r="AW478" i="3"/>
  <c r="AX478" i="3"/>
  <c r="AW1169" i="3"/>
  <c r="AX1169" i="3"/>
  <c r="AW457" i="3"/>
  <c r="AX457" i="3"/>
  <c r="BT113" i="3"/>
  <c r="CD113" i="3"/>
  <c r="BT351" i="3"/>
  <c r="CD351" i="3"/>
  <c r="AW1206" i="3"/>
  <c r="AX1206" i="3"/>
  <c r="AW526" i="3"/>
  <c r="AX526" i="3"/>
  <c r="AW1288" i="3"/>
  <c r="AX1288" i="3"/>
  <c r="BT821" i="3"/>
  <c r="CD821" i="3"/>
  <c r="BT447" i="3"/>
  <c r="CD447" i="3"/>
  <c r="AW576" i="3"/>
  <c r="AX576" i="3"/>
  <c r="AZ1771" i="3"/>
  <c r="AY1771" i="3"/>
  <c r="AY1735" i="3"/>
  <c r="AZ1735" i="3"/>
  <c r="BT465" i="3"/>
  <c r="CD465" i="3"/>
  <c r="AW1542" i="3"/>
  <c r="AX1542" i="3"/>
  <c r="AW116" i="3"/>
  <c r="AX116" i="3"/>
  <c r="BD1094" i="3"/>
  <c r="BA775" i="3"/>
  <c r="BB775" i="3"/>
  <c r="BD775" i="3"/>
  <c r="AY1315" i="3"/>
  <c r="AZ1315" i="3"/>
  <c r="CD404" i="3"/>
  <c r="BT404" i="3"/>
  <c r="AW1623" i="3"/>
  <c r="AX1623" i="3"/>
  <c r="AW1433" i="3"/>
  <c r="AX1433" i="3"/>
  <c r="AX796" i="3"/>
  <c r="AW796" i="3"/>
  <c r="AX1691" i="3"/>
  <c r="AW1691" i="3"/>
  <c r="AW1179" i="3"/>
  <c r="AX1179" i="3"/>
  <c r="BT1260" i="3"/>
  <c r="CD1260" i="3"/>
  <c r="AX1545" i="3"/>
  <c r="AW1545" i="3"/>
  <c r="AX1355" i="3"/>
  <c r="AW1355" i="3"/>
  <c r="BU1769" i="3"/>
  <c r="CF1769" i="3"/>
  <c r="BC1769" i="3"/>
  <c r="CE1769" i="3"/>
  <c r="CD1463" i="3"/>
  <c r="BT1463" i="3"/>
  <c r="BA777" i="3"/>
  <c r="BB777" i="3"/>
  <c r="BD777" i="3"/>
  <c r="AW171" i="3"/>
  <c r="AX171" i="3"/>
  <c r="BT1221" i="3"/>
  <c r="CD1221" i="3"/>
  <c r="AY1752" i="3"/>
  <c r="AZ1752" i="3"/>
  <c r="BT1310" i="3"/>
  <c r="CD1310" i="3"/>
  <c r="AX223" i="3"/>
  <c r="AW223" i="3"/>
  <c r="BT928" i="3"/>
  <c r="CD928" i="3"/>
  <c r="CD1095" i="3"/>
  <c r="BT1095" i="3"/>
  <c r="BT602" i="3"/>
  <c r="CD602" i="3"/>
  <c r="BT1580" i="3"/>
  <c r="CD1580" i="3"/>
  <c r="BT1207" i="3"/>
  <c r="CD1207" i="3"/>
  <c r="CE1778" i="3"/>
  <c r="BU1778" i="3"/>
  <c r="CF1778" i="3"/>
  <c r="BC1778" i="3"/>
  <c r="AW548" i="3"/>
  <c r="AX548" i="3"/>
  <c r="BT326" i="3"/>
  <c r="CD326" i="3"/>
  <c r="AW340" i="3"/>
  <c r="AX340" i="3"/>
  <c r="BT948" i="3"/>
  <c r="CD948" i="3"/>
  <c r="AW268" i="3"/>
  <c r="AX268" i="3"/>
  <c r="BT91" i="3"/>
  <c r="CD91" i="3"/>
  <c r="BT1605" i="3"/>
  <c r="CD1605" i="3"/>
  <c r="AY1049" i="3"/>
  <c r="AZ1049" i="3"/>
  <c r="CE847" i="3"/>
  <c r="BU847" i="3"/>
  <c r="CF847" i="3"/>
  <c r="BC847" i="3"/>
  <c r="BT299" i="3"/>
  <c r="CD299" i="3"/>
  <c r="AW1366" i="3"/>
  <c r="AX1366" i="3"/>
  <c r="BU1511" i="3"/>
  <c r="CF1511" i="3"/>
  <c r="BC1511" i="3"/>
  <c r="CE1511" i="3"/>
  <c r="CD975" i="3"/>
  <c r="BT975" i="3"/>
  <c r="AW153" i="3"/>
  <c r="AX153" i="3"/>
  <c r="AW524" i="3"/>
  <c r="AX524" i="3"/>
  <c r="BT261" i="3"/>
  <c r="CD261" i="3"/>
  <c r="AY1480" i="3"/>
  <c r="AZ1480" i="3"/>
  <c r="BU416" i="3"/>
  <c r="CF416" i="3"/>
  <c r="BC416" i="3"/>
  <c r="CE416" i="3"/>
  <c r="BU1514" i="3"/>
  <c r="CF1514" i="3"/>
  <c r="BC1514" i="3"/>
  <c r="CE1514" i="3"/>
  <c r="BT1770" i="3"/>
  <c r="CD1770" i="3"/>
  <c r="AY672" i="3"/>
  <c r="AZ672" i="3"/>
  <c r="BT1201" i="3"/>
  <c r="CD1201" i="3"/>
  <c r="AY1043" i="3"/>
  <c r="AZ1043" i="3"/>
  <c r="AW356" i="3"/>
  <c r="AX356" i="3"/>
  <c r="BT1594" i="3"/>
  <c r="CD1594" i="3"/>
  <c r="AW1170" i="3"/>
  <c r="AX1170" i="3"/>
  <c r="BT407" i="3"/>
  <c r="CD407" i="3"/>
  <c r="AY670" i="3"/>
  <c r="AZ670" i="3"/>
  <c r="AW1617" i="3"/>
  <c r="AX1617" i="3"/>
  <c r="AW486" i="3"/>
  <c r="AX486" i="3"/>
  <c r="AW66" i="3"/>
  <c r="AX66" i="3"/>
  <c r="CD37" i="3"/>
  <c r="BT37" i="3"/>
  <c r="AW264" i="3"/>
  <c r="AX264" i="3"/>
  <c r="AW94" i="3"/>
  <c r="AX94" i="3"/>
  <c r="BT934" i="3"/>
  <c r="CD934" i="3"/>
  <c r="AX812" i="3"/>
  <c r="AW812" i="3"/>
  <c r="AY1779" i="3"/>
  <c r="AZ1779" i="3"/>
  <c r="BT170" i="3"/>
  <c r="CD170" i="3"/>
  <c r="BU1525" i="3"/>
  <c r="CF1525" i="3"/>
  <c r="BC1525" i="3"/>
  <c r="CE1525" i="3"/>
  <c r="BT513" i="3"/>
  <c r="CD513" i="3"/>
  <c r="AX1228" i="3"/>
  <c r="AW1228" i="3"/>
  <c r="BT1415" i="3"/>
  <c r="CD1415" i="3"/>
  <c r="BU1450" i="3"/>
  <c r="CF1450" i="3"/>
  <c r="BC1450" i="3"/>
  <c r="CE1450" i="3"/>
  <c r="BA861" i="3"/>
  <c r="BB861" i="3"/>
  <c r="BD861" i="3"/>
  <c r="BT212" i="3"/>
  <c r="CD212" i="3"/>
  <c r="BT1198" i="3"/>
  <c r="CD1198" i="3"/>
  <c r="BT1655" i="3"/>
  <c r="CD1655" i="3"/>
  <c r="BT1380" i="3"/>
  <c r="CD1380" i="3"/>
  <c r="BT500" i="3"/>
  <c r="CD500" i="3"/>
  <c r="BT1666" i="3"/>
  <c r="CD1666" i="3"/>
  <c r="AX213" i="3"/>
  <c r="AW213" i="3"/>
  <c r="AX746" i="3"/>
  <c r="AW746" i="3"/>
  <c r="AX1383" i="3"/>
  <c r="AW1383" i="3"/>
  <c r="AX758" i="3"/>
  <c r="AW758" i="3"/>
  <c r="BT60" i="3"/>
  <c r="CD60" i="3"/>
  <c r="BT462" i="3"/>
  <c r="CD462" i="3"/>
  <c r="AX1561" i="3"/>
  <c r="AW1561" i="3"/>
  <c r="AW515" i="3"/>
  <c r="AX515" i="3"/>
  <c r="BU997" i="3"/>
  <c r="CF997" i="3"/>
  <c r="BC997" i="3"/>
  <c r="CE997" i="3"/>
  <c r="AW433" i="3"/>
  <c r="AX433" i="3"/>
  <c r="BT1703" i="3"/>
  <c r="CD1703" i="3"/>
  <c r="BU1578" i="3"/>
  <c r="CF1578" i="3"/>
  <c r="BC1578" i="3"/>
  <c r="CE1578" i="3"/>
  <c r="BT345" i="3"/>
  <c r="CD345" i="3"/>
  <c r="BD1614" i="3"/>
  <c r="AW507" i="3"/>
  <c r="AX507" i="3"/>
  <c r="CE665" i="3"/>
  <c r="BU665" i="3"/>
  <c r="CF665" i="3"/>
  <c r="BC665" i="3"/>
  <c r="AW600" i="3"/>
  <c r="AX600" i="3"/>
  <c r="BU1116" i="3"/>
  <c r="CF1116" i="3"/>
  <c r="BC1116" i="3"/>
  <c r="CE1116" i="3"/>
  <c r="BU1685" i="3"/>
  <c r="CF1685" i="3"/>
  <c r="BC1685" i="3"/>
  <c r="CE1685" i="3"/>
  <c r="BT688" i="3"/>
  <c r="CD688" i="3"/>
  <c r="AW1120" i="3"/>
  <c r="AX1120" i="3"/>
  <c r="BA731" i="3"/>
  <c r="BB731" i="3"/>
  <c r="BU599" i="3"/>
  <c r="CF599" i="3"/>
  <c r="BC599" i="3"/>
  <c r="CE599" i="3"/>
  <c r="BU1083" i="3"/>
  <c r="CF1083" i="3"/>
  <c r="BC1083" i="3"/>
  <c r="CE1083" i="3"/>
  <c r="AW87" i="3"/>
  <c r="AX87" i="3"/>
  <c r="BA801" i="3"/>
  <c r="BB801" i="3"/>
  <c r="AW1250" i="3"/>
  <c r="AX1250" i="3"/>
  <c r="AW1268" i="3"/>
  <c r="AX1268" i="3"/>
  <c r="AX1763" i="3"/>
  <c r="AW1763" i="3"/>
  <c r="AW1556" i="3"/>
  <c r="AX1556" i="3"/>
  <c r="BT1189" i="3"/>
  <c r="CD1189" i="3"/>
  <c r="BT532" i="3"/>
  <c r="CD532" i="3"/>
  <c r="AX764" i="3"/>
  <c r="AW764" i="3"/>
  <c r="BT1080" i="3"/>
  <c r="CD1080" i="3"/>
  <c r="BT508" i="3"/>
  <c r="CD508" i="3"/>
  <c r="CE677" i="3"/>
  <c r="BU677" i="3"/>
  <c r="CF677" i="3"/>
  <c r="BC677" i="3"/>
  <c r="BT1238" i="3"/>
  <c r="CD1238" i="3"/>
  <c r="BT19" i="3"/>
  <c r="CD19" i="3"/>
  <c r="AW470" i="3"/>
  <c r="AX470" i="3"/>
  <c r="BT1292" i="3"/>
  <c r="CD1292" i="3"/>
  <c r="AY1326" i="3"/>
  <c r="AZ1326" i="3"/>
  <c r="AY1476" i="3"/>
  <c r="AZ1476" i="3"/>
  <c r="AZ653" i="3"/>
  <c r="AY653" i="3"/>
  <c r="CE663" i="3"/>
  <c r="BU663" i="3"/>
  <c r="CF663" i="3"/>
  <c r="BC663" i="3"/>
  <c r="AW452" i="3"/>
  <c r="AX452" i="3"/>
  <c r="AX1405" i="3"/>
  <c r="AW1405" i="3"/>
  <c r="BU1245" i="3"/>
  <c r="CF1245" i="3"/>
  <c r="BC1245" i="3"/>
  <c r="CE1245" i="3"/>
  <c r="BT1613" i="3"/>
  <c r="CD1613" i="3"/>
  <c r="BT1296" i="3"/>
  <c r="CD1296" i="3"/>
  <c r="BU1645" i="3"/>
  <c r="CF1645" i="3"/>
  <c r="BC1645" i="3"/>
  <c r="CE1645" i="3"/>
  <c r="AW143" i="3"/>
  <c r="AX143" i="3"/>
  <c r="BT65" i="3"/>
  <c r="CD65" i="3"/>
  <c r="BT1148" i="3"/>
  <c r="CD1148" i="3"/>
  <c r="BU1444" i="3"/>
  <c r="CF1444" i="3"/>
  <c r="BC1444" i="3"/>
  <c r="CE1444" i="3"/>
  <c r="BA891" i="3"/>
  <c r="BB891" i="3"/>
  <c r="BD891" i="3"/>
  <c r="CD1099" i="3"/>
  <c r="BT1099" i="3"/>
  <c r="AX704" i="3"/>
  <c r="AW704" i="3"/>
  <c r="BT1394" i="3"/>
  <c r="CD1394" i="3"/>
  <c r="AY1740" i="3"/>
  <c r="AZ1740" i="3"/>
  <c r="BT1219" i="3"/>
  <c r="CD1219" i="3"/>
  <c r="AX1611" i="3"/>
  <c r="AW1611" i="3"/>
  <c r="AX255" i="3"/>
  <c r="AW255" i="3"/>
  <c r="BT360" i="3"/>
  <c r="CD360" i="3"/>
  <c r="BU1055" i="3"/>
  <c r="CF1055" i="3"/>
  <c r="BC1055" i="3"/>
  <c r="CE1055" i="3"/>
  <c r="BT163" i="3"/>
  <c r="CD163" i="3"/>
  <c r="BU842" i="3"/>
  <c r="CF842" i="3"/>
  <c r="BC842" i="3"/>
  <c r="CE842" i="3"/>
  <c r="AY1301" i="3"/>
  <c r="AZ1301" i="3"/>
  <c r="AY1311" i="3"/>
  <c r="AZ1311" i="3"/>
  <c r="AW374" i="3"/>
  <c r="AX374" i="3"/>
  <c r="AW1625" i="3"/>
  <c r="AX1625" i="3"/>
  <c r="AW488" i="3"/>
  <c r="AX488" i="3"/>
  <c r="AX820" i="3"/>
  <c r="AW820" i="3"/>
  <c r="BT358" i="3"/>
  <c r="CD358" i="3"/>
  <c r="AY1420" i="3"/>
  <c r="AZ1420" i="3"/>
  <c r="AW266" i="3"/>
  <c r="AX266" i="3"/>
  <c r="BA413" i="3"/>
  <c r="BB413" i="3"/>
  <c r="AW292" i="3"/>
  <c r="AX292" i="3"/>
  <c r="BT337" i="3"/>
  <c r="CD337" i="3"/>
  <c r="BA793" i="3"/>
  <c r="BB793" i="3"/>
  <c r="BD793" i="3"/>
  <c r="AX395" i="3"/>
  <c r="AW395" i="3"/>
  <c r="BU1622" i="3"/>
  <c r="CF1622" i="3"/>
  <c r="BC1622" i="3"/>
  <c r="CE1622" i="3"/>
  <c r="AY846" i="3"/>
  <c r="AZ846" i="3"/>
  <c r="BT1560" i="3"/>
  <c r="CD1560" i="3"/>
  <c r="BT537" i="3"/>
  <c r="CD537" i="3"/>
  <c r="BT489" i="3"/>
  <c r="CD489" i="3"/>
  <c r="BT872" i="3"/>
  <c r="CD872" i="3"/>
  <c r="BA1402" i="3"/>
  <c r="BB1402" i="3"/>
  <c r="CD1759" i="3"/>
  <c r="BT1759" i="3"/>
  <c r="AY412" i="3"/>
  <c r="AZ412" i="3"/>
  <c r="BT259" i="3"/>
  <c r="CD259" i="3"/>
  <c r="BU1009" i="3"/>
  <c r="CF1009" i="3"/>
  <c r="BC1009" i="3"/>
  <c r="CE1009" i="3"/>
  <c r="BT369" i="3"/>
  <c r="CD369" i="3"/>
  <c r="BT342" i="3"/>
  <c r="CD342" i="3"/>
  <c r="AW52" i="3"/>
  <c r="AX52" i="3"/>
  <c r="BU1005" i="3"/>
  <c r="CF1005" i="3"/>
  <c r="BC1005" i="3"/>
  <c r="CE1005" i="3"/>
  <c r="AX1539" i="3"/>
  <c r="AW1539" i="3"/>
  <c r="BT1721" i="3"/>
  <c r="CD1721" i="3"/>
  <c r="AX808" i="3"/>
  <c r="AW808" i="3"/>
  <c r="AW1223" i="3"/>
  <c r="AX1223" i="3"/>
  <c r="BT1595" i="3"/>
  <c r="CD1595" i="3"/>
  <c r="BU1101" i="3"/>
  <c r="CF1101" i="3"/>
  <c r="BC1101" i="3"/>
  <c r="CE1101" i="3"/>
  <c r="BU1249" i="3"/>
  <c r="CF1249" i="3"/>
  <c r="BC1249" i="3"/>
  <c r="CE1249" i="3"/>
  <c r="CD626" i="3"/>
  <c r="BT626" i="3"/>
  <c r="AW1270" i="3"/>
  <c r="AX1270" i="3"/>
  <c r="AW1392" i="3"/>
  <c r="AX1392" i="3"/>
  <c r="BT1199" i="3"/>
  <c r="CD1199" i="3"/>
  <c r="BT432" i="3"/>
  <c r="CD432" i="3"/>
  <c r="BU1683" i="3"/>
  <c r="CF1683" i="3"/>
  <c r="BC1683" i="3"/>
  <c r="CE1683" i="3"/>
  <c r="AW1631" i="3"/>
  <c r="AX1631" i="3"/>
  <c r="BT138" i="3"/>
  <c r="CD138" i="3"/>
  <c r="AW1532" i="3"/>
  <c r="AX1532" i="3"/>
  <c r="BU1259" i="3"/>
  <c r="CF1259" i="3"/>
  <c r="BC1259" i="3"/>
  <c r="CE1259" i="3"/>
  <c r="AW137" i="3"/>
  <c r="AX137" i="3"/>
  <c r="BU1331" i="3"/>
  <c r="CF1331" i="3"/>
  <c r="BC1331" i="3"/>
  <c r="CE1331" i="3"/>
  <c r="BA815" i="3"/>
  <c r="BB815" i="3"/>
  <c r="BB625" i="3"/>
  <c r="BA625" i="3"/>
  <c r="BT492" i="3"/>
  <c r="CD492" i="3"/>
  <c r="CD25" i="3"/>
  <c r="BT25" i="3"/>
  <c r="BU1017" i="3"/>
  <c r="CF1017" i="3"/>
  <c r="BC1017" i="3"/>
  <c r="CE1017" i="3"/>
  <c r="AW1162" i="3"/>
  <c r="AX1162" i="3"/>
  <c r="BT884" i="3"/>
  <c r="CD884" i="3"/>
  <c r="BT381" i="3"/>
  <c r="CD381" i="3"/>
  <c r="BT778" i="3"/>
  <c r="CD778" i="3"/>
  <c r="BU1700" i="3"/>
  <c r="CF1700" i="3"/>
  <c r="BC1700" i="3"/>
  <c r="CE1700" i="3"/>
  <c r="AY652" i="3"/>
  <c r="AZ652" i="3"/>
  <c r="AW101" i="3"/>
  <c r="AX101" i="3"/>
  <c r="BU1734" i="3"/>
  <c r="CF1734" i="3"/>
  <c r="BC1734" i="3"/>
  <c r="CE1734" i="3"/>
  <c r="AW1336" i="3"/>
  <c r="AX1336" i="3"/>
  <c r="AW1445" i="3"/>
  <c r="AX1445" i="3"/>
  <c r="AW1286" i="3"/>
  <c r="AX1286" i="3"/>
  <c r="BT1583" i="3"/>
  <c r="CD1583" i="3"/>
  <c r="AW1479" i="3"/>
  <c r="AX1479" i="3"/>
  <c r="BD622" i="3"/>
  <c r="AX902" i="3"/>
  <c r="AW902" i="3"/>
  <c r="AW825" i="3"/>
  <c r="AX825" i="3"/>
  <c r="CD45" i="3"/>
  <c r="BT45" i="3"/>
  <c r="AW1118" i="3"/>
  <c r="AX1118" i="3"/>
  <c r="AW274" i="3"/>
  <c r="AX274" i="3"/>
  <c r="BT596" i="3"/>
  <c r="CD596" i="3"/>
  <c r="BU1102" i="3"/>
  <c r="CF1102" i="3"/>
  <c r="BC1102" i="3"/>
  <c r="CE1102" i="3"/>
  <c r="BT774" i="3"/>
  <c r="CD774" i="3"/>
  <c r="BU1474" i="3"/>
  <c r="CF1474" i="3"/>
  <c r="BC1474" i="3"/>
  <c r="CE1474" i="3"/>
  <c r="AX1671" i="3"/>
  <c r="AW1671" i="3"/>
  <c r="BT583" i="3"/>
  <c r="CD583" i="3"/>
  <c r="BT296" i="3"/>
  <c r="CD296" i="3"/>
  <c r="BT1674" i="3"/>
  <c r="CD1674" i="3"/>
  <c r="BT575" i="3"/>
  <c r="CD575" i="3"/>
  <c r="AZ1616" i="3"/>
  <c r="AY1616" i="3"/>
  <c r="AW1552" i="3"/>
  <c r="AX1552" i="3"/>
  <c r="BU1335" i="3"/>
  <c r="CF1335" i="3"/>
  <c r="BC1335" i="3"/>
  <c r="CE1335" i="3"/>
  <c r="BT164" i="3"/>
  <c r="CD164" i="3"/>
  <c r="BB828" i="3"/>
  <c r="BA828" i="3"/>
  <c r="BT175" i="3"/>
  <c r="CD175" i="3"/>
  <c r="BU1289" i="3"/>
  <c r="CF1289" i="3"/>
  <c r="BC1289" i="3"/>
  <c r="CE1289" i="3"/>
  <c r="AY1736" i="3"/>
  <c r="AZ1736" i="3"/>
  <c r="BT1599" i="3"/>
  <c r="CD1599" i="3"/>
  <c r="BT26" i="3"/>
  <c r="CD26" i="3"/>
  <c r="BT906" i="3"/>
  <c r="CD906" i="3"/>
  <c r="BT800" i="3"/>
  <c r="CD800" i="3"/>
  <c r="BT1608" i="3"/>
  <c r="CD1608" i="3"/>
  <c r="BA779" i="3"/>
  <c r="BB779" i="3"/>
  <c r="BT275" i="3"/>
  <c r="CD275" i="3"/>
  <c r="BU1287" i="3"/>
  <c r="CF1287" i="3"/>
  <c r="BC1287" i="3"/>
  <c r="CE1287" i="3"/>
  <c r="BU1517" i="3"/>
  <c r="CF1517" i="3"/>
  <c r="BC1517" i="3"/>
  <c r="CE1517" i="3"/>
  <c r="AX860" i="3"/>
  <c r="AW860" i="3"/>
  <c r="BA817" i="3"/>
  <c r="BB817" i="3"/>
  <c r="BD817" i="3"/>
  <c r="BT131" i="3"/>
  <c r="CD131" i="3"/>
  <c r="AX414" i="3"/>
  <c r="AW414" i="3"/>
  <c r="BT529" i="3"/>
  <c r="CD529" i="3"/>
  <c r="BT1603" i="3"/>
  <c r="CD1603" i="3"/>
  <c r="AW1637" i="3"/>
  <c r="AX1637" i="3"/>
  <c r="BT552" i="3"/>
  <c r="CD552" i="3"/>
  <c r="BT788" i="3"/>
  <c r="CD788" i="3"/>
  <c r="BT1056" i="3"/>
  <c r="CD1056" i="3"/>
  <c r="BT286" i="3"/>
  <c r="CD286" i="3"/>
  <c r="BA741" i="3"/>
  <c r="BB741" i="3"/>
  <c r="BD741" i="3"/>
  <c r="BT554" i="3"/>
  <c r="CD554" i="3"/>
  <c r="AY1035" i="3"/>
  <c r="AZ1035" i="3"/>
  <c r="AW128" i="3"/>
  <c r="AX128" i="3"/>
  <c r="BT545" i="3"/>
  <c r="CD545" i="3"/>
  <c r="AY1027" i="3"/>
  <c r="AZ1027" i="3"/>
  <c r="AX964" i="3"/>
  <c r="AW964" i="3"/>
  <c r="BA875" i="3"/>
  <c r="BB875" i="3"/>
  <c r="AY1255" i="3"/>
  <c r="AZ1255" i="3"/>
  <c r="AW551" i="3"/>
  <c r="AX551" i="3"/>
  <c r="BT1493" i="3"/>
  <c r="CD1493" i="3"/>
  <c r="AW1705" i="3"/>
  <c r="AX1705" i="3"/>
  <c r="BT926" i="3"/>
  <c r="CD926" i="3"/>
  <c r="BT341" i="3"/>
  <c r="CD341" i="3"/>
  <c r="BT453" i="3"/>
  <c r="CD453" i="3"/>
  <c r="AW294" i="3"/>
  <c r="AX294" i="3"/>
  <c r="AY1243" i="3"/>
  <c r="AZ1243" i="3"/>
  <c r="BT517" i="3"/>
  <c r="CD517" i="3"/>
  <c r="AW1159" i="3"/>
  <c r="AX1159" i="3"/>
  <c r="BU1569" i="3"/>
  <c r="CF1569" i="3"/>
  <c r="BC1569" i="3"/>
  <c r="CE1569" i="3"/>
  <c r="AW456" i="3"/>
  <c r="AX456" i="3"/>
  <c r="AY1295" i="3"/>
  <c r="AZ1295" i="3"/>
  <c r="AW449" i="3"/>
  <c r="AX449" i="3"/>
  <c r="BT85" i="3"/>
  <c r="CD85" i="3"/>
  <c r="BT1497" i="3"/>
  <c r="CD1497" i="3"/>
  <c r="AY1780" i="3"/>
  <c r="AZ1780" i="3"/>
  <c r="AW411" i="3"/>
  <c r="AX411" i="3"/>
  <c r="BT386" i="3"/>
  <c r="CD386" i="3"/>
  <c r="BT1544" i="3"/>
  <c r="CD1544" i="3"/>
  <c r="BA1468" i="3"/>
  <c r="BB1468" i="3"/>
  <c r="BT1663" i="3"/>
  <c r="CD1663" i="3"/>
  <c r="AW104" i="3"/>
  <c r="AX104" i="3"/>
  <c r="AY609" i="3"/>
  <c r="AZ609" i="3"/>
  <c r="BT1477" i="3"/>
  <c r="CD1477" i="3"/>
  <c r="BA783" i="3"/>
  <c r="BB783" i="3"/>
  <c r="BD783" i="3"/>
  <c r="AW199" i="3"/>
  <c r="AX199" i="3"/>
  <c r="BA1675" i="3"/>
  <c r="BB1675" i="3"/>
  <c r="BU1751" i="3"/>
  <c r="CF1751" i="3"/>
  <c r="BC1751" i="3"/>
  <c r="CE1751" i="3"/>
  <c r="BU850" i="3"/>
  <c r="CF850" i="3"/>
  <c r="BC850" i="3"/>
  <c r="CE850" i="3"/>
  <c r="AX257" i="3"/>
  <c r="AW257" i="3"/>
  <c r="CD1757" i="3"/>
  <c r="BT1757" i="3"/>
  <c r="AY1327" i="3"/>
  <c r="AZ1327" i="3"/>
  <c r="BT1122" i="3"/>
  <c r="CD1122" i="3"/>
  <c r="AW512" i="3"/>
  <c r="AX512" i="3"/>
  <c r="CE645" i="3"/>
  <c r="BU645" i="3"/>
  <c r="CF645" i="3"/>
  <c r="BC645" i="3"/>
  <c r="AX206" i="3"/>
  <c r="AW206" i="3"/>
  <c r="AW1203" i="3"/>
  <c r="AX1203" i="3"/>
  <c r="BT1370" i="3"/>
  <c r="CD1370" i="3"/>
  <c r="AW84" i="3"/>
  <c r="AX84" i="3"/>
  <c r="BT1413" i="3"/>
  <c r="CD1413" i="3"/>
  <c r="AW22" i="3"/>
  <c r="AX22" i="3"/>
  <c r="AW1318" i="3"/>
  <c r="AX1318" i="3"/>
  <c r="AW1656" i="3"/>
  <c r="AX1656" i="3"/>
  <c r="AW1530" i="3"/>
  <c r="AX1530" i="3"/>
  <c r="AX289" i="3"/>
  <c r="AW289" i="3"/>
  <c r="AY1724" i="3"/>
  <c r="AZ1724" i="3"/>
  <c r="AY1039" i="3"/>
  <c r="AZ1039" i="3"/>
  <c r="AX40" i="3"/>
  <c r="AW40" i="3"/>
  <c r="AW1150" i="3"/>
  <c r="AX1150" i="3"/>
  <c r="AX1345" i="3"/>
  <c r="AW1345" i="3"/>
  <c r="BT840" i="3"/>
  <c r="CD840" i="3"/>
  <c r="BA405" i="3"/>
  <c r="BB405" i="3"/>
  <c r="BD405" i="3"/>
  <c r="AY1573" i="3"/>
  <c r="AZ1573" i="3"/>
  <c r="BT742" i="3"/>
  <c r="CD742" i="3"/>
  <c r="BT535" i="3"/>
  <c r="CD535" i="3"/>
  <c r="AW1272" i="3"/>
  <c r="AX1272" i="3"/>
  <c r="AX1699" i="3"/>
  <c r="AW1699" i="3"/>
  <c r="BT1537" i="3"/>
  <c r="CD1537" i="3"/>
  <c r="BU1214" i="3"/>
  <c r="CF1214" i="3"/>
  <c r="BC1214" i="3"/>
  <c r="CE1214" i="3"/>
  <c r="BT441" i="3"/>
  <c r="CD441" i="3"/>
  <c r="AX950" i="3"/>
  <c r="AW950" i="3"/>
  <c r="AW1136" i="3"/>
  <c r="AX1136" i="3"/>
  <c r="BA683" i="3"/>
  <c r="BB683" i="3"/>
  <c r="BT1353" i="3"/>
  <c r="CD1353" i="3"/>
  <c r="AX856" i="3"/>
  <c r="AW856" i="3"/>
  <c r="BU1057" i="3"/>
  <c r="CF1057" i="3"/>
  <c r="BC1057" i="3"/>
  <c r="CE1057" i="3"/>
  <c r="AW1111" i="3"/>
  <c r="AX1111" i="3"/>
  <c r="BT1697" i="3"/>
  <c r="CD1697" i="3"/>
  <c r="BT1266" i="3"/>
  <c r="CD1266" i="3"/>
  <c r="BU1339" i="3"/>
  <c r="CF1339" i="3"/>
  <c r="BC1339" i="3"/>
  <c r="CE1339" i="3"/>
  <c r="AW423" i="3"/>
  <c r="AX423" i="3"/>
  <c r="AY1639" i="3"/>
  <c r="AZ1639" i="3"/>
  <c r="AY1632" i="3"/>
  <c r="AZ1632" i="3"/>
  <c r="BT241" i="3"/>
  <c r="CD241" i="3"/>
  <c r="BB265" i="3"/>
  <c r="BA265" i="3"/>
  <c r="BD265" i="3"/>
  <c r="AW1088" i="3"/>
  <c r="AX1088" i="3"/>
  <c r="CE1579" i="3"/>
  <c r="BU1579" i="3"/>
  <c r="CF1579" i="3"/>
  <c r="BC1579" i="3"/>
  <c r="AX818" i="3"/>
  <c r="AW818" i="3"/>
  <c r="AX1343" i="3"/>
  <c r="AW1343" i="3"/>
  <c r="BU1277" i="3"/>
  <c r="CF1277" i="3"/>
  <c r="BC1277" i="3"/>
  <c r="CE1277" i="3"/>
  <c r="AW1183" i="3"/>
  <c r="AX1183" i="3"/>
  <c r="BT78" i="3"/>
  <c r="CD78" i="3"/>
  <c r="BB623" i="3"/>
  <c r="BA623" i="3"/>
  <c r="BD623" i="3"/>
  <c r="AW216" i="3"/>
  <c r="AX216" i="3"/>
  <c r="AY1504" i="3"/>
  <c r="AZ1504" i="3"/>
  <c r="AW1376" i="3"/>
  <c r="AX1376" i="3"/>
  <c r="BT922" i="3"/>
  <c r="CD922" i="3"/>
  <c r="BA885" i="3"/>
  <c r="BB885" i="3"/>
  <c r="BD885" i="3"/>
  <c r="AW58" i="3"/>
  <c r="AX58" i="3"/>
  <c r="AW88" i="3"/>
  <c r="AX88" i="3"/>
  <c r="BT284" i="3"/>
  <c r="CD284" i="3"/>
  <c r="AW595" i="3"/>
  <c r="AX595" i="3"/>
  <c r="BT1431" i="3"/>
  <c r="CD1431" i="3"/>
  <c r="AW53" i="3"/>
  <c r="AX53" i="3"/>
  <c r="BT460" i="3"/>
  <c r="CD460" i="3"/>
  <c r="BT428" i="3"/>
  <c r="CD428" i="3"/>
  <c r="AY1279" i="3"/>
  <c r="AZ1279" i="3"/>
  <c r="BT868" i="3"/>
  <c r="CD868" i="3"/>
  <c r="AX347" i="3"/>
  <c r="AW347" i="3"/>
  <c r="AX632" i="3"/>
  <c r="AW632" i="3"/>
  <c r="BU1075" i="3"/>
  <c r="CF1075" i="3"/>
  <c r="BC1075" i="3"/>
  <c r="CE1075" i="3"/>
  <c r="BT1191" i="3"/>
  <c r="CD1191" i="3"/>
  <c r="BT1437" i="3"/>
  <c r="CD1437" i="3"/>
  <c r="AW182" i="3"/>
  <c r="AX182" i="3"/>
  <c r="BT1202" i="3"/>
  <c r="CD1202" i="3"/>
  <c r="BT1368" i="3"/>
  <c r="CD1368" i="3"/>
  <c r="BT321" i="3"/>
  <c r="CD321" i="3"/>
  <c r="BT706" i="3"/>
  <c r="CD706" i="3"/>
  <c r="AW330" i="3"/>
  <c r="AX330" i="3"/>
  <c r="BT421" i="3"/>
  <c r="CD421" i="3"/>
  <c r="BT1386" i="3"/>
  <c r="CD1386" i="3"/>
  <c r="AW1135" i="3"/>
  <c r="AX1135" i="3"/>
  <c r="BT126" i="3"/>
  <c r="CD126" i="3"/>
  <c r="AX309" i="3"/>
  <c r="AW309" i="3"/>
  <c r="BT1627" i="3"/>
  <c r="CD1627" i="3"/>
  <c r="AW62" i="3"/>
  <c r="AX62" i="3"/>
  <c r="BT487" i="3"/>
  <c r="CD487" i="3"/>
  <c r="BB836" i="3"/>
  <c r="BA836" i="3"/>
  <c r="BT59" i="3"/>
  <c r="CD59" i="3"/>
  <c r="BT1181" i="3"/>
  <c r="CD1181" i="3"/>
  <c r="BT1509" i="3"/>
  <c r="CD1509" i="3"/>
  <c r="AX375" i="3"/>
  <c r="AW375" i="3"/>
  <c r="AY1687" i="3"/>
  <c r="AZ1687" i="3"/>
  <c r="AW1449" i="3"/>
  <c r="AX1449" i="3"/>
  <c r="BT1166" i="3"/>
  <c r="CD1166" i="3"/>
  <c r="BA865" i="3"/>
  <c r="BB865" i="3"/>
  <c r="BD865" i="3"/>
  <c r="BT354" i="3"/>
  <c r="CD354" i="3"/>
  <c r="BT1358" i="3"/>
  <c r="CD1358" i="3"/>
  <c r="BT564" i="3"/>
  <c r="CD564" i="3"/>
  <c r="AX227" i="3"/>
  <c r="AW227" i="3"/>
  <c r="AW573" i="3"/>
  <c r="AX573" i="3"/>
  <c r="CD1711" i="3"/>
  <c r="BT1711" i="3"/>
  <c r="BT1131" i="3"/>
  <c r="CD1131" i="3"/>
  <c r="BT726" i="3"/>
  <c r="CD726" i="3"/>
  <c r="AW1154" i="3"/>
  <c r="AX1154" i="3"/>
  <c r="BA867" i="3"/>
  <c r="BB867" i="3"/>
  <c r="BD867" i="3"/>
  <c r="AX824" i="3"/>
  <c r="AW824" i="3"/>
  <c r="AY1630" i="3"/>
  <c r="AZ1630" i="3"/>
  <c r="BT581" i="3"/>
  <c r="CD581" i="3"/>
  <c r="BT146" i="3"/>
  <c r="CD146" i="3"/>
  <c r="AX798" i="3"/>
  <c r="AW798" i="3"/>
  <c r="BT50" i="3"/>
  <c r="CD50" i="3"/>
  <c r="CD835" i="3"/>
  <c r="BT835" i="3"/>
  <c r="AW193" i="3"/>
  <c r="AX193" i="3"/>
  <c r="BT511" i="3"/>
  <c r="CD511" i="3"/>
  <c r="BT24" i="3"/>
  <c r="CD24" i="3"/>
  <c r="BT1193" i="3"/>
  <c r="CD1193" i="3"/>
  <c r="AX231" i="3"/>
  <c r="AW231" i="3"/>
  <c r="BU1745" i="3"/>
  <c r="CF1745" i="3"/>
  <c r="BC1745" i="3"/>
  <c r="CE1745" i="3"/>
  <c r="CD198" i="3"/>
  <c r="BT198" i="3"/>
  <c r="BA707" i="3"/>
  <c r="BB707" i="3"/>
  <c r="AW1300" i="3"/>
  <c r="AX1300" i="3"/>
  <c r="AX1377" i="3"/>
  <c r="AW1377" i="3"/>
  <c r="AX311" i="3"/>
  <c r="AW311" i="3"/>
  <c r="BT732" i="3"/>
  <c r="CD732" i="3"/>
  <c r="BT75" i="3"/>
  <c r="CD75" i="3"/>
  <c r="CE853" i="3"/>
  <c r="BU853" i="3"/>
  <c r="CF853" i="3"/>
  <c r="BC853" i="3"/>
  <c r="AW572" i="3"/>
  <c r="AX572" i="3"/>
  <c r="BT125" i="3"/>
  <c r="CD125" i="3"/>
  <c r="AW534" i="3"/>
  <c r="AX534" i="3"/>
  <c r="AY1519" i="3"/>
  <c r="AZ1519" i="3"/>
  <c r="BA409" i="3"/>
  <c r="BB409" i="3"/>
  <c r="BD409" i="3"/>
  <c r="AY650" i="3"/>
  <c r="AZ650" i="3"/>
  <c r="BT544" i="3"/>
  <c r="CD544" i="3"/>
  <c r="AY1732" i="3"/>
  <c r="AZ1732" i="3"/>
  <c r="BT291" i="3"/>
  <c r="CD291" i="3"/>
  <c r="BU1768" i="3"/>
  <c r="CF1768" i="3"/>
  <c r="BC1768" i="3"/>
  <c r="CE1768" i="3"/>
  <c r="BT445" i="3"/>
  <c r="CD445" i="3"/>
  <c r="AW107" i="3"/>
  <c r="AX107" i="3"/>
  <c r="AX1395" i="3"/>
  <c r="AW1395" i="3"/>
  <c r="BA791" i="3"/>
  <c r="BB791" i="3"/>
  <c r="BT1451" i="3"/>
  <c r="CD1451" i="3"/>
  <c r="BT1385" i="3"/>
  <c r="CD1385" i="3"/>
  <c r="AX1718" i="3"/>
  <c r="AW1718" i="3"/>
  <c r="BU1747" i="3"/>
  <c r="CF1747" i="3"/>
  <c r="BC1747" i="3"/>
  <c r="CE1747" i="3"/>
  <c r="AW1635" i="3"/>
  <c r="AX1635" i="3"/>
  <c r="AY1570" i="3"/>
  <c r="AZ1570" i="3"/>
  <c r="AY1490" i="3"/>
  <c r="AZ1490" i="3"/>
  <c r="BT1547" i="3"/>
  <c r="CD1547" i="3"/>
  <c r="AW476" i="3"/>
  <c r="AX476" i="3"/>
  <c r="AW322" i="3"/>
  <c r="AX322" i="3"/>
  <c r="BT1441" i="3"/>
  <c r="CD1441" i="3"/>
  <c r="AW1143" i="3"/>
  <c r="AX1143" i="3"/>
  <c r="BT1471" i="3"/>
  <c r="CD1471" i="3"/>
  <c r="BT1600" i="3"/>
  <c r="CD1600" i="3"/>
  <c r="AW306" i="3"/>
  <c r="AX306" i="3"/>
  <c r="BT962" i="3"/>
  <c r="CD962" i="3"/>
  <c r="AW1710" i="3"/>
  <c r="AX1710" i="3"/>
  <c r="AW372" i="3"/>
  <c r="AX372" i="3"/>
  <c r="AW155" i="3"/>
  <c r="AX155" i="3"/>
  <c r="AX858" i="3"/>
  <c r="AW858" i="3"/>
  <c r="AW254" i="3"/>
  <c r="AX254" i="3"/>
  <c r="BT1550" i="3"/>
  <c r="CD1550" i="3"/>
  <c r="BA889" i="3"/>
  <c r="BB889" i="3"/>
  <c r="BT1409" i="3"/>
  <c r="CD1409" i="3"/>
  <c r="BA1754" i="3"/>
  <c r="BB1754" i="3"/>
  <c r="BT56" i="3"/>
  <c r="CD56" i="3"/>
  <c r="AX357" i="3"/>
  <c r="AW357" i="3"/>
  <c r="AW384" i="3"/>
  <c r="AX384" i="3"/>
  <c r="CE845" i="3"/>
  <c r="BU845" i="3"/>
  <c r="CF845" i="3"/>
  <c r="BC845" i="3"/>
  <c r="BA881" i="3"/>
  <c r="BB881" i="3"/>
  <c r="BD881" i="3"/>
  <c r="BT1342" i="3"/>
  <c r="CD1342" i="3"/>
  <c r="BT1349" i="3"/>
  <c r="CD1349" i="3"/>
  <c r="BU1749" i="3"/>
  <c r="CF1749" i="3"/>
  <c r="BC1749" i="3"/>
  <c r="CE1749" i="3"/>
  <c r="BA733" i="3"/>
  <c r="BB733" i="3"/>
  <c r="BD733" i="3"/>
  <c r="AW248" i="3"/>
  <c r="AX248" i="3"/>
  <c r="BU680" i="3"/>
  <c r="CF680" i="3"/>
  <c r="BC680" i="3"/>
  <c r="CE680" i="3"/>
  <c r="BA757" i="3"/>
  <c r="BB757" i="3"/>
  <c r="BT398" i="3"/>
  <c r="CD398" i="3"/>
  <c r="BT130" i="3"/>
  <c r="CD130" i="3"/>
  <c r="AW364" i="3"/>
  <c r="AX364" i="3"/>
  <c r="AW158" i="3"/>
  <c r="AX158" i="3"/>
  <c r="AX716" i="3"/>
  <c r="AW716" i="3"/>
  <c r="BT1505" i="3"/>
  <c r="CD1505" i="3"/>
  <c r="AW106" i="3"/>
  <c r="AX106" i="3"/>
  <c r="BU848" i="3"/>
  <c r="CF848" i="3"/>
  <c r="BC848" i="3"/>
  <c r="CE848" i="3"/>
  <c r="BT1356" i="3"/>
  <c r="CD1356" i="3"/>
  <c r="BT1678" i="3"/>
  <c r="CD1678" i="3"/>
  <c r="BT440" i="3"/>
  <c r="CD440" i="3"/>
  <c r="BT1194" i="3"/>
  <c r="CD1194" i="3"/>
  <c r="BT528" i="3"/>
  <c r="CD528" i="3"/>
  <c r="CD1761" i="3"/>
  <c r="BT1761" i="3"/>
  <c r="AW173" i="3"/>
  <c r="AX173" i="3"/>
  <c r="BU1320" i="3"/>
  <c r="CF1320" i="3"/>
  <c r="BC1320" i="3"/>
  <c r="CE1320" i="3"/>
  <c r="AX682" i="3"/>
  <c r="AW682" i="3"/>
  <c r="BT1163" i="3"/>
  <c r="CD1163" i="3"/>
  <c r="AY1033" i="3"/>
  <c r="AZ1033" i="3"/>
  <c r="AW124" i="3"/>
  <c r="AX124" i="3"/>
  <c r="AW590" i="3"/>
  <c r="AX590" i="3"/>
  <c r="BT960" i="3"/>
  <c r="CD960" i="3"/>
  <c r="BT1475" i="3"/>
  <c r="CD1475" i="3"/>
  <c r="AX1371" i="3"/>
  <c r="AW1371" i="3"/>
  <c r="BT569" i="3"/>
  <c r="CD569" i="3"/>
  <c r="AW178" i="3"/>
  <c r="AX178" i="3"/>
  <c r="AX1467" i="3"/>
  <c r="AW1467" i="3"/>
  <c r="BT363" i="3"/>
  <c r="CD363" i="3"/>
  <c r="AW459" i="3"/>
  <c r="AX459" i="3"/>
  <c r="BT1164" i="3"/>
  <c r="CD1164" i="3"/>
  <c r="AW1184" i="3"/>
  <c r="AX1184" i="3"/>
  <c r="BA795" i="3"/>
  <c r="BB795" i="3"/>
  <c r="BT1378" i="3"/>
  <c r="CD1378" i="3"/>
  <c r="BT1244" i="3"/>
  <c r="CD1244" i="3"/>
  <c r="BT151" i="3"/>
  <c r="CD151" i="3"/>
  <c r="AW1581" i="3"/>
  <c r="AX1581" i="3"/>
  <c r="BT1156" i="3"/>
  <c r="CD1156" i="3"/>
  <c r="AW1314" i="3"/>
  <c r="AX1314" i="3"/>
  <c r="AW396" i="3"/>
  <c r="AX396" i="3"/>
  <c r="AX890" i="3"/>
  <c r="AW890" i="3"/>
  <c r="AW1306" i="3"/>
  <c r="AX1306" i="3"/>
  <c r="AW521" i="3"/>
  <c r="AX521" i="3"/>
  <c r="BT1062" i="3"/>
  <c r="CD1062" i="3"/>
  <c r="BU1634" i="3"/>
  <c r="CF1634" i="3"/>
  <c r="BC1634" i="3"/>
  <c r="CE1634" i="3"/>
  <c r="BT1425" i="3"/>
  <c r="CD1425" i="3"/>
  <c r="CD827" i="3"/>
  <c r="BT827" i="3"/>
  <c r="BT1084" i="3"/>
  <c r="CD1084" i="3"/>
  <c r="AY1681" i="3"/>
  <c r="AZ1681" i="3"/>
  <c r="AW580" i="3"/>
  <c r="AX580" i="3"/>
  <c r="CE1775" i="3"/>
  <c r="BU1775" i="3"/>
  <c r="CF1775" i="3"/>
  <c r="BC1775" i="3"/>
  <c r="AW1217" i="3"/>
  <c r="AX1217" i="3"/>
  <c r="BT319" i="3"/>
  <c r="CD319" i="3"/>
  <c r="BT349" i="3"/>
  <c r="CD349" i="3"/>
  <c r="AW68" i="3"/>
  <c r="AX68" i="3"/>
  <c r="CD837" i="3"/>
  <c r="BT837" i="3"/>
  <c r="BU1041" i="3"/>
  <c r="CF1041" i="3"/>
  <c r="BC1041" i="3"/>
  <c r="CE1041" i="3"/>
  <c r="BT469" i="3"/>
  <c r="CD469" i="3"/>
  <c r="BT822" i="3"/>
  <c r="CD822" i="3"/>
  <c r="AW592" i="3"/>
  <c r="AX592" i="3"/>
  <c r="BT768" i="3"/>
  <c r="CD768" i="3"/>
  <c r="BT1559" i="3"/>
  <c r="CD1559" i="3"/>
  <c r="AW451" i="3"/>
  <c r="AX451" i="3"/>
  <c r="BU1642" i="3"/>
  <c r="CF1642" i="3"/>
  <c r="BC1642" i="3"/>
  <c r="CE1642" i="3"/>
  <c r="AW1209" i="3"/>
  <c r="AX1209" i="3"/>
  <c r="AY1253" i="3"/>
  <c r="AZ1253" i="3"/>
  <c r="BU1454" i="3"/>
  <c r="CF1454" i="3"/>
  <c r="BC1454" i="3"/>
  <c r="CE1454" i="3"/>
  <c r="AX892" i="3"/>
  <c r="AW892" i="3"/>
  <c r="BA879" i="3"/>
  <c r="BB879" i="3"/>
  <c r="BT99" i="3"/>
  <c r="CD99" i="3"/>
  <c r="CE851" i="3"/>
  <c r="BU851" i="3"/>
  <c r="CF851" i="3"/>
  <c r="BC851" i="3"/>
  <c r="AY642" i="3"/>
  <c r="AZ642" i="3"/>
  <c r="AW1141" i="3"/>
  <c r="AX1141" i="3"/>
  <c r="BT748" i="3"/>
  <c r="CD748" i="3"/>
  <c r="AW540" i="3"/>
  <c r="AX540" i="3"/>
  <c r="AW1290" i="3"/>
  <c r="AX1290" i="3"/>
  <c r="AW258" i="3"/>
  <c r="AX258" i="3"/>
  <c r="AX1465" i="3"/>
  <c r="AW1465" i="3"/>
  <c r="AY1045" i="3"/>
  <c r="AZ1045" i="3"/>
  <c r="BT267" i="3"/>
  <c r="CD267" i="3"/>
  <c r="AX1715" i="3"/>
  <c r="AW1715" i="3"/>
  <c r="BT756" i="3"/>
  <c r="CD756" i="3"/>
  <c r="AX1461" i="3"/>
  <c r="AW1461" i="3"/>
  <c r="AW490" i="3"/>
  <c r="AX490" i="3"/>
  <c r="BT582" i="3"/>
  <c r="CD582" i="3"/>
  <c r="AW1227" i="3"/>
  <c r="AX1227" i="3"/>
  <c r="AW392" i="3"/>
  <c r="AX392" i="3"/>
  <c r="AW1609" i="3"/>
  <c r="AX1609" i="3"/>
  <c r="BT191" i="3"/>
  <c r="CD191" i="3"/>
  <c r="BA729" i="3"/>
  <c r="BB729" i="3"/>
  <c r="AY628" i="3"/>
  <c r="AZ628" i="3"/>
  <c r="BU1516" i="3"/>
  <c r="CF1516" i="3"/>
  <c r="BC1516" i="3"/>
  <c r="CE1516" i="3"/>
  <c r="CE1528" i="3"/>
  <c r="BU1528" i="3"/>
  <c r="CF1528" i="3"/>
  <c r="BC1528" i="3"/>
  <c r="AW1210" i="3"/>
  <c r="AX1210" i="3"/>
  <c r="AW591" i="3"/>
  <c r="AX591" i="3"/>
  <c r="BU1440" i="3"/>
  <c r="CF1440" i="3"/>
  <c r="BC1440" i="3"/>
  <c r="CE1440" i="3"/>
  <c r="CE843" i="3"/>
  <c r="BU843" i="3"/>
  <c r="CF843" i="3"/>
  <c r="BC843" i="3"/>
  <c r="BU1325" i="3"/>
  <c r="CF1325" i="3"/>
  <c r="BC1325" i="3"/>
  <c r="CE1325" i="3"/>
  <c r="BT912" i="3"/>
  <c r="CD912" i="3"/>
  <c r="AW1374" i="3"/>
  <c r="AX1374" i="3"/>
  <c r="AX1381" i="3"/>
  <c r="AW1381" i="3"/>
  <c r="AW73" i="3"/>
  <c r="AX73" i="3"/>
  <c r="BT1657" i="3"/>
  <c r="CD1657" i="3"/>
  <c r="BU1432" i="3"/>
  <c r="CF1432" i="3"/>
  <c r="BC1432" i="3"/>
  <c r="CE1432" i="3"/>
  <c r="AW108" i="3"/>
  <c r="AX108" i="3"/>
  <c r="BT1074" i="3"/>
  <c r="CD1074" i="3"/>
  <c r="BT1658" i="3"/>
  <c r="CD1658" i="3"/>
  <c r="BT782" i="3"/>
  <c r="CD782" i="3"/>
  <c r="BT1742" i="3"/>
  <c r="CD1742" i="3"/>
  <c r="AY1007" i="3"/>
  <c r="AZ1007" i="3"/>
  <c r="BT938" i="3"/>
  <c r="CD938" i="3"/>
  <c r="BU1059" i="3"/>
  <c r="CF1059" i="3"/>
  <c r="BC1059" i="3"/>
  <c r="CE1059" i="3"/>
  <c r="BT1585" i="3"/>
  <c r="CD1585" i="3"/>
  <c r="AW195" i="3"/>
  <c r="AX195" i="3"/>
  <c r="BU1324" i="3"/>
  <c r="CF1324" i="3"/>
  <c r="BC1324" i="3"/>
  <c r="CE1324" i="3"/>
  <c r="AX878" i="3"/>
  <c r="AW878" i="3"/>
  <c r="AX1713" i="3"/>
  <c r="AW1713" i="3"/>
  <c r="BT714" i="3"/>
  <c r="CD714" i="3"/>
  <c r="BT156" i="3"/>
  <c r="CD156" i="3"/>
  <c r="AY1281" i="3"/>
  <c r="AZ1281" i="3"/>
  <c r="BT36" i="3"/>
  <c r="CD36" i="3"/>
  <c r="BT1364" i="3"/>
  <c r="CD1364" i="3"/>
  <c r="BU666" i="3"/>
  <c r="CF666" i="3"/>
  <c r="BC666" i="3"/>
  <c r="CE666" i="3"/>
  <c r="AX710" i="3"/>
  <c r="AW710" i="3"/>
  <c r="BT263" i="3"/>
  <c r="CD263" i="3"/>
  <c r="AW100" i="3"/>
  <c r="AX100" i="3"/>
  <c r="AX958" i="3"/>
  <c r="AW958" i="3"/>
  <c r="AY1438" i="3"/>
  <c r="AZ1438" i="3"/>
  <c r="BT111" i="3"/>
  <c r="CD111" i="3"/>
  <c r="BT334" i="3"/>
  <c r="CD334" i="3"/>
  <c r="BT74" i="3"/>
  <c r="CD74" i="3"/>
  <c r="BT195" i="3"/>
  <c r="CD195" i="3"/>
  <c r="BT1447" i="3"/>
  <c r="CD1447" i="3"/>
  <c r="BA751" i="3"/>
  <c r="BB751" i="3"/>
  <c r="BD751" i="3"/>
  <c r="BT352" i="3"/>
  <c r="CD352" i="3"/>
  <c r="BD755" i="3"/>
  <c r="CD1713" i="3"/>
  <c r="BT1713" i="3"/>
  <c r="AW69" i="3"/>
  <c r="AX69" i="3"/>
  <c r="AX714" i="3"/>
  <c r="AW714" i="3"/>
  <c r="BT1351" i="3"/>
  <c r="CD1351" i="3"/>
  <c r="AX1695" i="3"/>
  <c r="AW1695" i="3"/>
  <c r="AW577" i="3"/>
  <c r="AX577" i="3"/>
  <c r="AX44" i="3"/>
  <c r="AW44" i="3"/>
  <c r="BT1712" i="3"/>
  <c r="CD1712" i="3"/>
  <c r="AZ649" i="3"/>
  <c r="AY649" i="3"/>
  <c r="BU1281" i="3"/>
  <c r="CF1281" i="3"/>
  <c r="BC1281" i="3"/>
  <c r="CE1281" i="3"/>
  <c r="AY654" i="3"/>
  <c r="AZ654" i="3"/>
  <c r="AW1152" i="3"/>
  <c r="AX1152" i="3"/>
  <c r="BT1346" i="3"/>
  <c r="CD1346" i="3"/>
  <c r="BT1165" i="3"/>
  <c r="CD1165" i="3"/>
  <c r="BA705" i="3"/>
  <c r="BB705" i="3"/>
  <c r="BD705" i="3"/>
  <c r="BU1305" i="3"/>
  <c r="CF1305" i="3"/>
  <c r="BC1305" i="3"/>
  <c r="CE1305" i="3"/>
  <c r="AX1460" i="3"/>
  <c r="AW1460" i="3"/>
  <c r="AW1182" i="3"/>
  <c r="AX1182" i="3"/>
  <c r="AX422" i="3"/>
  <c r="AW422" i="3"/>
  <c r="AW1092" i="3"/>
  <c r="AX1092" i="3"/>
  <c r="BT468" i="3"/>
  <c r="CD468" i="3"/>
  <c r="AZ849" i="3"/>
  <c r="AY849" i="3"/>
  <c r="BT336" i="3"/>
  <c r="CD336" i="3"/>
  <c r="AY1726" i="3"/>
  <c r="AZ1726" i="3"/>
  <c r="BT1457" i="3"/>
  <c r="CD1457" i="3"/>
  <c r="BT1126" i="3"/>
  <c r="CD1126" i="3"/>
  <c r="AW1240" i="3"/>
  <c r="AX1240" i="3"/>
  <c r="AX263" i="3"/>
  <c r="AW263" i="3"/>
  <c r="AW437" i="3"/>
  <c r="AX437" i="3"/>
  <c r="CE1520" i="3"/>
  <c r="BU1520" i="3"/>
  <c r="CF1520" i="3"/>
  <c r="BC1520" i="3"/>
  <c r="AX1584" i="3"/>
  <c r="AW1584" i="3"/>
  <c r="BT1123" i="3"/>
  <c r="CD1123" i="3"/>
  <c r="BU1638" i="3"/>
  <c r="CF1638" i="3"/>
  <c r="BC1638" i="3"/>
  <c r="CE1638" i="3"/>
  <c r="BT100" i="3"/>
  <c r="CD100" i="3"/>
  <c r="BT1586" i="3"/>
  <c r="CD1586" i="3"/>
  <c r="BU1438" i="3"/>
  <c r="CF1438" i="3"/>
  <c r="BC1438" i="3"/>
  <c r="CE1438" i="3"/>
  <c r="BU1494" i="3"/>
  <c r="CF1494" i="3"/>
  <c r="BC1494" i="3"/>
  <c r="CE1494" i="3"/>
  <c r="AW111" i="3"/>
  <c r="AX111" i="3"/>
  <c r="BU664" i="3"/>
  <c r="CF664" i="3"/>
  <c r="BC664" i="3"/>
  <c r="CE664" i="3"/>
  <c r="BU410" i="3"/>
  <c r="CF410" i="3"/>
  <c r="BC410" i="3"/>
  <c r="CE410" i="3"/>
  <c r="BA869" i="3"/>
  <c r="BB869" i="3"/>
  <c r="BD869" i="3"/>
  <c r="BA715" i="3"/>
  <c r="BB715" i="3"/>
  <c r="CD1407" i="3"/>
  <c r="BT1407" i="3"/>
  <c r="BT888" i="3"/>
  <c r="CD888" i="3"/>
  <c r="BT1350" i="3"/>
  <c r="CD1350" i="3"/>
  <c r="BT924" i="3"/>
  <c r="CD924" i="3"/>
  <c r="BA753" i="3"/>
  <c r="BB753" i="3"/>
  <c r="BD753" i="3"/>
  <c r="BB834" i="3"/>
  <c r="BA834" i="3"/>
  <c r="BD834" i="3"/>
  <c r="BT1298" i="3"/>
  <c r="CD1298" i="3"/>
  <c r="AW593" i="3"/>
  <c r="AX593" i="3"/>
  <c r="AX1361" i="3"/>
  <c r="AW1361" i="3"/>
  <c r="BU644" i="3"/>
  <c r="CF644" i="3"/>
  <c r="BC644" i="3"/>
  <c r="CE644" i="3"/>
  <c r="BU605" i="3"/>
  <c r="CF605" i="3"/>
  <c r="BC605" i="3"/>
  <c r="CE605" i="3"/>
  <c r="CE669" i="3"/>
  <c r="BU669" i="3"/>
  <c r="CF669" i="3"/>
  <c r="BC669" i="3"/>
  <c r="AW485" i="3"/>
  <c r="AX485" i="3"/>
  <c r="BU1031" i="3"/>
  <c r="CF1031" i="3"/>
  <c r="BC1031" i="3"/>
  <c r="CE1031" i="3"/>
  <c r="AX684" i="3"/>
  <c r="AW684" i="3"/>
  <c r="AW1686" i="3"/>
  <c r="AX1686" i="3"/>
  <c r="BA685" i="3"/>
  <c r="BB685" i="3"/>
  <c r="BD685" i="3"/>
  <c r="BT1258" i="3"/>
  <c r="CD1258" i="3"/>
  <c r="AY1508" i="3"/>
  <c r="AZ1508" i="3"/>
  <c r="AX1389" i="3"/>
  <c r="AW1389" i="3"/>
  <c r="AX724" i="3"/>
  <c r="AW724" i="3"/>
  <c r="AY1774" i="3"/>
  <c r="AZ1774" i="3"/>
  <c r="AW394" i="3"/>
  <c r="AX394" i="3"/>
  <c r="BA805" i="3"/>
  <c r="BB805" i="3"/>
  <c r="AW1427" i="3"/>
  <c r="AX1427" i="3"/>
  <c r="BT1481" i="3"/>
  <c r="CD1481" i="3"/>
  <c r="BU1303" i="3"/>
  <c r="CF1303" i="3"/>
  <c r="BC1303" i="3"/>
  <c r="CE1303" i="3"/>
  <c r="AW110" i="3"/>
  <c r="AX110" i="3"/>
  <c r="AW64" i="3"/>
  <c r="AX64" i="3"/>
  <c r="BT1455" i="3"/>
  <c r="CD1455" i="3"/>
  <c r="BD978" i="3"/>
  <c r="AW1501" i="3"/>
  <c r="AX1501" i="3"/>
  <c r="BT874" i="3"/>
  <c r="CD874" i="3"/>
  <c r="BA917" i="3"/>
  <c r="BB917" i="3"/>
  <c r="BU1087" i="3"/>
  <c r="CF1087" i="3"/>
  <c r="BC1087" i="3"/>
  <c r="CE1087" i="3"/>
  <c r="AX387" i="3"/>
  <c r="AW387" i="3"/>
  <c r="BT597" i="3"/>
  <c r="CD597" i="3"/>
  <c r="AX1604" i="3"/>
  <c r="AW1604" i="3"/>
  <c r="BU1492" i="3"/>
  <c r="CF1492" i="3"/>
  <c r="BC1492" i="3"/>
  <c r="CE1492" i="3"/>
  <c r="BT1146" i="3"/>
  <c r="CD1146" i="3"/>
  <c r="BU1442" i="3"/>
  <c r="CF1442" i="3"/>
  <c r="BC1442" i="3"/>
  <c r="CE1442" i="3"/>
  <c r="BU646" i="3"/>
  <c r="CF646" i="3"/>
  <c r="BC646" i="3"/>
  <c r="CE646" i="3"/>
  <c r="BT505" i="3"/>
  <c r="CD505" i="3"/>
  <c r="AY1436" i="3"/>
  <c r="AZ1436" i="3"/>
  <c r="AY1321" i="3"/>
  <c r="AZ1321" i="3"/>
  <c r="AW140" i="3"/>
  <c r="AX140" i="3"/>
  <c r="AW150" i="3"/>
  <c r="AX150" i="3"/>
  <c r="BT943" i="3"/>
  <c r="CD943" i="3"/>
  <c r="AX952" i="3"/>
  <c r="AW952" i="3"/>
  <c r="BT250" i="3"/>
  <c r="CD250" i="3"/>
  <c r="AW149" i="3"/>
  <c r="AX149" i="3"/>
  <c r="AW522" i="3"/>
  <c r="AX522" i="3"/>
  <c r="BT1241" i="3"/>
  <c r="CD1241" i="3"/>
  <c r="AX686" i="3"/>
  <c r="AW686" i="3"/>
  <c r="AY1323" i="3"/>
  <c r="AZ1323" i="3"/>
  <c r="BU1313" i="3"/>
  <c r="CF1313" i="3"/>
  <c r="BC1313" i="3"/>
  <c r="CE1313" i="3"/>
  <c r="AW168" i="3"/>
  <c r="AX168" i="3"/>
  <c r="BU1273" i="3"/>
  <c r="CF1273" i="3"/>
  <c r="BC1273" i="3"/>
  <c r="CE1273" i="3"/>
  <c r="BU668" i="3"/>
  <c r="CF668" i="3"/>
  <c r="BC668" i="3"/>
  <c r="CE668" i="3"/>
  <c r="BT281" i="3"/>
  <c r="CD281" i="3"/>
  <c r="AW556" i="3"/>
  <c r="AX556" i="3"/>
  <c r="AW1284" i="3"/>
  <c r="AX1284" i="3"/>
  <c r="AX438" i="3"/>
  <c r="AW438" i="3"/>
  <c r="AY1100" i="3"/>
  <c r="AZ1100" i="3"/>
  <c r="AY1103" i="3"/>
  <c r="AZ1103" i="3"/>
  <c r="AX436" i="3"/>
  <c r="AW436" i="3"/>
  <c r="AY1430" i="3"/>
  <c r="AZ1430" i="3"/>
  <c r="BT1453" i="3"/>
  <c r="CD1453" i="3"/>
  <c r="AW1186" i="3"/>
  <c r="AX1186" i="3"/>
  <c r="AX792" i="3"/>
  <c r="AW792" i="3"/>
  <c r="AW133" i="3"/>
  <c r="AX133" i="3"/>
  <c r="AX702" i="3"/>
  <c r="AW702" i="3"/>
  <c r="BT1680" i="3"/>
  <c r="CD1680" i="3"/>
  <c r="BT1280" i="3"/>
  <c r="CD1280" i="3"/>
  <c r="CD41" i="3"/>
  <c r="BT41" i="3"/>
  <c r="AX448" i="3"/>
  <c r="AW448" i="3"/>
  <c r="BU1412" i="3"/>
  <c r="CF1412" i="3"/>
  <c r="BC1412" i="3"/>
  <c r="CE1412" i="3"/>
  <c r="BA743" i="3"/>
  <c r="BB743" i="3"/>
  <c r="BD743" i="3"/>
  <c r="BT1216" i="3"/>
  <c r="CD1216" i="3"/>
  <c r="AW1682" i="3"/>
  <c r="AX1682" i="3"/>
  <c r="CE659" i="3"/>
  <c r="BU659" i="3"/>
  <c r="CF659" i="3"/>
  <c r="BC659" i="3"/>
  <c r="BA703" i="3"/>
  <c r="BB703" i="3"/>
  <c r="BD703" i="3"/>
  <c r="AW561" i="3"/>
  <c r="AX561" i="3"/>
  <c r="BT43" i="3"/>
  <c r="CD43" i="3"/>
  <c r="AW222" i="3"/>
  <c r="AX222" i="3"/>
  <c r="AX1676" i="3"/>
  <c r="AW1676" i="3"/>
  <c r="BU1750" i="3"/>
  <c r="CF1750" i="3"/>
  <c r="BC1750" i="3"/>
  <c r="CE1750" i="3"/>
  <c r="BT129" i="3"/>
  <c r="CD129" i="3"/>
  <c r="AY1748" i="3"/>
  <c r="AZ1748" i="3"/>
  <c r="BT1231" i="3"/>
  <c r="CD1231" i="3"/>
  <c r="BD1408" i="3"/>
  <c r="BT215" i="3"/>
  <c r="CD215" i="3"/>
  <c r="AX1772" i="3"/>
  <c r="AW1772" i="3"/>
  <c r="BT1072" i="3"/>
  <c r="CD1072" i="3"/>
  <c r="AX1387" i="3"/>
  <c r="AW1387" i="3"/>
  <c r="BU1643" i="3"/>
  <c r="CF1643" i="3"/>
  <c r="BC1643" i="3"/>
  <c r="CE1643" i="3"/>
  <c r="BA637" i="3"/>
  <c r="BB637" i="3"/>
  <c r="BD637" i="3"/>
  <c r="BA681" i="3"/>
  <c r="BB681" i="3"/>
  <c r="BT1495" i="3"/>
  <c r="CD1495" i="3"/>
  <c r="AW499" i="3"/>
  <c r="AX499" i="3"/>
  <c r="CE657" i="3"/>
  <c r="BU657" i="3"/>
  <c r="CF657" i="3"/>
  <c r="BC657" i="3"/>
  <c r="CE655" i="3"/>
  <c r="BU655" i="3"/>
  <c r="CF655" i="3"/>
  <c r="BC655" i="3"/>
  <c r="BU1458" i="3"/>
  <c r="CF1458" i="3"/>
  <c r="BC1458" i="3"/>
  <c r="CE1458" i="3"/>
  <c r="BT585" i="3"/>
  <c r="CD585" i="3"/>
  <c r="BT896" i="3"/>
  <c r="CD896" i="3"/>
  <c r="AY1679" i="3"/>
  <c r="AZ1679" i="3"/>
  <c r="BT380" i="3"/>
  <c r="CD380" i="3"/>
  <c r="AW553" i="3"/>
  <c r="AX553" i="3"/>
  <c r="BT606" i="3"/>
  <c r="CD606" i="3"/>
  <c r="BT1555" i="3"/>
  <c r="CD1555" i="3"/>
  <c r="BT1058" i="3"/>
  <c r="CD1058" i="3"/>
  <c r="AX1551" i="3"/>
  <c r="AW1551" i="3"/>
  <c r="BT754" i="3"/>
  <c r="CD754" i="3"/>
  <c r="AX418" i="3"/>
  <c r="AW418" i="3"/>
  <c r="BT1119" i="3"/>
  <c r="CD1119" i="3"/>
  <c r="AW142" i="3"/>
  <c r="AX142" i="3"/>
  <c r="BT324" i="3"/>
  <c r="CD324" i="3"/>
  <c r="BT1423" i="3"/>
  <c r="CD1423" i="3"/>
  <c r="BU1110" i="3"/>
  <c r="CF1110" i="3"/>
  <c r="BC1110" i="3"/>
  <c r="CE1110" i="3"/>
  <c r="BU1484" i="3"/>
  <c r="CF1484" i="3"/>
  <c r="BC1484" i="3"/>
  <c r="CE1484" i="3"/>
  <c r="BT318" i="3"/>
  <c r="CD318" i="3"/>
  <c r="AY1515" i="3"/>
  <c r="AZ1515" i="3"/>
  <c r="AW1743" i="3"/>
  <c r="AX1743" i="3"/>
  <c r="AY1285" i="3"/>
  <c r="AZ1285" i="3"/>
  <c r="BD1610" i="3"/>
  <c r="AW388" i="3"/>
  <c r="AX388" i="3"/>
  <c r="AY983" i="3"/>
  <c r="AZ983" i="3"/>
  <c r="BT185" i="3"/>
  <c r="CD185" i="3"/>
  <c r="BT279" i="3"/>
  <c r="CD279" i="3"/>
  <c r="BT588" i="3"/>
  <c r="CD588" i="3"/>
  <c r="AW831" i="3"/>
  <c r="AX831" i="3"/>
  <c r="BT1739" i="3"/>
  <c r="CD1739" i="3"/>
  <c r="BT1178" i="3"/>
  <c r="CD1178" i="3"/>
  <c r="BT1229" i="3"/>
  <c r="CD1229" i="3"/>
  <c r="BT1082" i="3"/>
  <c r="CD1082" i="3"/>
  <c r="BB401" i="3"/>
  <c r="BA401" i="3"/>
  <c r="BD401" i="3"/>
  <c r="BT1587" i="3"/>
  <c r="CD1587" i="3"/>
  <c r="AW1127" i="3"/>
  <c r="AX1127" i="3"/>
  <c r="AW494" i="3"/>
  <c r="AX494" i="3"/>
  <c r="AY1108" i="3"/>
  <c r="AZ1108" i="3"/>
  <c r="BU1297" i="3"/>
  <c r="CF1297" i="3"/>
  <c r="BC1297" i="3"/>
  <c r="CE1297" i="3"/>
  <c r="AX389" i="3"/>
  <c r="AW389" i="3"/>
  <c r="BT770" i="3"/>
  <c r="CD770" i="3"/>
  <c r="BT218" i="3"/>
  <c r="CD218" i="3"/>
  <c r="BT1192" i="3"/>
  <c r="CD1192" i="3"/>
  <c r="BT346" i="3"/>
  <c r="CD346" i="3"/>
  <c r="AY1079" i="3"/>
  <c r="AZ1079" i="3"/>
  <c r="AW1650" i="3"/>
  <c r="AX1650" i="3"/>
  <c r="BT277" i="3"/>
  <c r="CD277" i="3"/>
  <c r="BT1109" i="3"/>
  <c r="CD1109" i="3"/>
  <c r="BT945" i="3"/>
  <c r="CD945" i="3"/>
  <c r="AX918" i="3"/>
  <c r="AW918" i="3"/>
  <c r="AW135" i="3"/>
  <c r="AX135" i="3"/>
  <c r="BT1117" i="3"/>
  <c r="CD1117" i="3"/>
  <c r="AW527" i="3"/>
  <c r="AX527" i="3"/>
  <c r="BT1218" i="3"/>
  <c r="CD1218" i="3"/>
  <c r="AX283" i="3"/>
  <c r="AW283" i="3"/>
  <c r="AX1588" i="3"/>
  <c r="AW1588" i="3"/>
  <c r="BT478" i="3"/>
  <c r="CD478" i="3"/>
  <c r="BT1169" i="3"/>
  <c r="CD1169" i="3"/>
  <c r="AY1677" i="3"/>
  <c r="AZ1677" i="3"/>
  <c r="AW113" i="3"/>
  <c r="AX113" i="3"/>
  <c r="AX351" i="3"/>
  <c r="AW351" i="3"/>
  <c r="BT497" i="3"/>
  <c r="CD497" i="3"/>
  <c r="AW1195" i="3"/>
  <c r="AX1195" i="3"/>
  <c r="BT790" i="3"/>
  <c r="CD790" i="3"/>
  <c r="BT526" i="3"/>
  <c r="CD526" i="3"/>
  <c r="BT1288" i="3"/>
  <c r="CD1288" i="3"/>
  <c r="AY1265" i="3"/>
  <c r="AZ1265" i="3"/>
  <c r="AW447" i="3"/>
  <c r="AX447" i="3"/>
  <c r="BT576" i="3"/>
  <c r="CD576" i="3"/>
  <c r="BA931" i="3"/>
  <c r="BB931" i="3"/>
  <c r="CE1771" i="3"/>
  <c r="BU1771" i="3"/>
  <c r="CF1771" i="3"/>
  <c r="BC1771" i="3"/>
  <c r="BU1735" i="3"/>
  <c r="CF1735" i="3"/>
  <c r="BC1735" i="3"/>
  <c r="CE1735" i="3"/>
  <c r="AY1568" i="3"/>
  <c r="AZ1568" i="3"/>
  <c r="AW465" i="3"/>
  <c r="AX465" i="3"/>
  <c r="BT1542" i="3"/>
  <c r="CD1542" i="3"/>
  <c r="BT116" i="3"/>
  <c r="CD116" i="3"/>
  <c r="BT1398" i="3"/>
  <c r="CD1398" i="3"/>
  <c r="BU1315" i="3"/>
  <c r="CF1315" i="3"/>
  <c r="BC1315" i="3"/>
  <c r="CE1315" i="3"/>
  <c r="BA699" i="3"/>
  <c r="BB699" i="3"/>
  <c r="BD699" i="3"/>
  <c r="BT519" i="3"/>
  <c r="CD519" i="3"/>
  <c r="AW1129" i="3"/>
  <c r="AX1129" i="3"/>
  <c r="BT119" i="3"/>
  <c r="CD119" i="3"/>
  <c r="AW1372" i="3"/>
  <c r="AX1372" i="3"/>
  <c r="BD799" i="3"/>
  <c r="BT1623" i="3"/>
  <c r="CD1623" i="3"/>
  <c r="BA771" i="3"/>
  <c r="BB771" i="3"/>
  <c r="BT1433" i="3"/>
  <c r="CD1433" i="3"/>
  <c r="CD1669" i="3"/>
  <c r="BT1669" i="3"/>
  <c r="BT1531" i="3"/>
  <c r="CD1531" i="3"/>
  <c r="BT161" i="3"/>
  <c r="CD161" i="3"/>
  <c r="BT1691" i="3"/>
  <c r="CD1691" i="3"/>
  <c r="BT1179" i="3"/>
  <c r="CD1179" i="3"/>
  <c r="BA980" i="3"/>
  <c r="BB980" i="3"/>
  <c r="BD980" i="3"/>
  <c r="AY854" i="3"/>
  <c r="AZ854" i="3"/>
  <c r="BT479" i="3"/>
  <c r="CD479" i="3"/>
  <c r="BD970" i="3"/>
  <c r="BT473" i="3"/>
  <c r="CD473" i="3"/>
  <c r="BA727" i="3"/>
  <c r="BB727" i="3"/>
  <c r="BD727" i="3"/>
  <c r="AW464" i="3"/>
  <c r="AX464" i="3"/>
  <c r="AW1362" i="3"/>
  <c r="AX1362" i="3"/>
  <c r="AW1221" i="3"/>
  <c r="AX1221" i="3"/>
  <c r="BU1752" i="3"/>
  <c r="CF1752" i="3"/>
  <c r="BC1752" i="3"/>
  <c r="CE1752" i="3"/>
  <c r="AX928" i="3"/>
  <c r="AW928" i="3"/>
  <c r="AW238" i="3"/>
  <c r="AX238" i="3"/>
  <c r="AW368" i="3"/>
  <c r="AX368" i="3"/>
  <c r="BT385" i="3"/>
  <c r="CD385" i="3"/>
  <c r="AX1580" i="3"/>
  <c r="AW1580" i="3"/>
  <c r="BT548" i="3"/>
  <c r="CD548" i="3"/>
  <c r="AW1090" i="3"/>
  <c r="AX1090" i="3"/>
  <c r="AW1633" i="3"/>
  <c r="AX1633" i="3"/>
  <c r="BT340" i="3"/>
  <c r="CD340" i="3"/>
  <c r="AX948" i="3"/>
  <c r="AW948" i="3"/>
  <c r="BT268" i="3"/>
  <c r="CD268" i="3"/>
  <c r="AW91" i="3"/>
  <c r="AX91" i="3"/>
  <c r="BU1049" i="3"/>
  <c r="CF1049" i="3"/>
  <c r="BC1049" i="3"/>
  <c r="CE1049" i="3"/>
  <c r="AY1105" i="3"/>
  <c r="AZ1105" i="3"/>
  <c r="AW154" i="3"/>
  <c r="AX154" i="3"/>
  <c r="AX299" i="3"/>
  <c r="AW299" i="3"/>
  <c r="BT1366" i="3"/>
  <c r="CD1366" i="3"/>
  <c r="AW120" i="3"/>
  <c r="AX120" i="3"/>
  <c r="BA895" i="3"/>
  <c r="BB895" i="3"/>
  <c r="BD895" i="3"/>
  <c r="AX975" i="3"/>
  <c r="AW975" i="3"/>
  <c r="AW1113" i="3"/>
  <c r="AX1113" i="3"/>
  <c r="BT524" i="3"/>
  <c r="CD524" i="3"/>
  <c r="AY1337" i="3"/>
  <c r="AZ1337" i="3"/>
  <c r="AX261" i="3"/>
  <c r="AW261" i="3"/>
  <c r="BU1480" i="3"/>
  <c r="CF1480" i="3"/>
  <c r="BC1480" i="3"/>
  <c r="CE1480" i="3"/>
  <c r="AX1770" i="3"/>
  <c r="AW1770" i="3"/>
  <c r="BU672" i="3"/>
  <c r="CF672" i="3"/>
  <c r="BC672" i="3"/>
  <c r="CE672" i="3"/>
  <c r="BD797" i="3"/>
  <c r="BT762" i="3"/>
  <c r="CD762" i="3"/>
  <c r="BU1043" i="3"/>
  <c r="CF1043" i="3"/>
  <c r="BC1043" i="3"/>
  <c r="CE1043" i="3"/>
  <c r="BT356" i="3"/>
  <c r="CD356" i="3"/>
  <c r="AX1594" i="3"/>
  <c r="AW1594" i="3"/>
  <c r="AW1593" i="3"/>
  <c r="AX1593" i="3"/>
  <c r="AW1491" i="3"/>
  <c r="AX1491" i="3"/>
  <c r="BT269" i="3"/>
  <c r="CD269" i="3"/>
  <c r="BA693" i="3"/>
  <c r="BB693" i="3"/>
  <c r="BU670" i="3"/>
  <c r="CF670" i="3"/>
  <c r="BC670" i="3"/>
  <c r="CE670" i="3"/>
  <c r="BT802" i="3"/>
  <c r="CD802" i="3"/>
  <c r="BT1617" i="3"/>
  <c r="CD1617" i="3"/>
  <c r="BT486" i="3"/>
  <c r="CD486" i="3"/>
  <c r="BT66" i="3"/>
  <c r="CD66" i="3"/>
  <c r="AW37" i="3"/>
  <c r="AX37" i="3"/>
  <c r="BT264" i="3"/>
  <c r="CD264" i="3"/>
  <c r="BT94" i="3"/>
  <c r="CD94" i="3"/>
  <c r="AX934" i="3"/>
  <c r="AW934" i="3"/>
  <c r="AW1483" i="3"/>
  <c r="AX1483" i="3"/>
  <c r="AW1360" i="3"/>
  <c r="AX1360" i="3"/>
  <c r="BT51" i="3"/>
  <c r="CD51" i="3"/>
  <c r="BU1779" i="3"/>
  <c r="CF1779" i="3"/>
  <c r="BC1779" i="3"/>
  <c r="CE1779" i="3"/>
  <c r="BD905" i="3"/>
  <c r="AY999" i="3"/>
  <c r="AZ999" i="3"/>
  <c r="AW513" i="3"/>
  <c r="AX513" i="3"/>
  <c r="BT1228" i="3"/>
  <c r="CD1228" i="3"/>
  <c r="BT105" i="3"/>
  <c r="CD105" i="3"/>
  <c r="BT898" i="3"/>
  <c r="CD898" i="3"/>
  <c r="AW1503" i="3"/>
  <c r="AX1503" i="3"/>
  <c r="AX444" i="3"/>
  <c r="AW444" i="3"/>
  <c r="BD723" i="3"/>
  <c r="AW1198" i="3"/>
  <c r="AX1198" i="3"/>
  <c r="AX1655" i="3"/>
  <c r="AW1655" i="3"/>
  <c r="BT916" i="3"/>
  <c r="CD916" i="3"/>
  <c r="BD887" i="3"/>
  <c r="AW1707" i="3"/>
  <c r="AX1707" i="3"/>
  <c r="BT177" i="3"/>
  <c r="CD177" i="3"/>
  <c r="AW48" i="3"/>
  <c r="AX48" i="3"/>
  <c r="BT109" i="3"/>
  <c r="CD109" i="3"/>
  <c r="AY1571" i="3"/>
  <c r="AZ1571" i="3"/>
  <c r="BT1174" i="3"/>
  <c r="CD1174" i="3"/>
  <c r="AW188" i="3"/>
  <c r="AX188" i="3"/>
  <c r="AX1755" i="3"/>
  <c r="AW1755" i="3"/>
  <c r="AW234" i="3"/>
  <c r="AX234" i="3"/>
  <c r="BT503" i="3"/>
  <c r="CD503" i="3"/>
  <c r="BT397" i="3"/>
  <c r="CD397" i="3"/>
  <c r="BB616" i="3"/>
  <c r="BA616" i="3"/>
  <c r="BD616" i="3"/>
  <c r="AY1085" i="3"/>
  <c r="AZ1085" i="3"/>
  <c r="AX345" i="3"/>
  <c r="AW345" i="3"/>
  <c r="AW114" i="3"/>
  <c r="AX114" i="3"/>
  <c r="BT600" i="3"/>
  <c r="CD600" i="3"/>
  <c r="AX688" i="3"/>
  <c r="AW688" i="3"/>
  <c r="AZ1524" i="3"/>
  <c r="AY1524" i="3"/>
  <c r="AZ1575" i="3"/>
  <c r="AY1575" i="3"/>
  <c r="BT229" i="3"/>
  <c r="CD229" i="3"/>
  <c r="AW1161" i="3"/>
  <c r="AX1161" i="3"/>
  <c r="BT944" i="3"/>
  <c r="CD944" i="3"/>
  <c r="BT1250" i="3"/>
  <c r="CD1250" i="3"/>
  <c r="BT1268" i="3"/>
  <c r="CD1268" i="3"/>
  <c r="AY1322" i="3"/>
  <c r="AZ1322" i="3"/>
  <c r="CD1763" i="3"/>
  <c r="BT1763" i="3"/>
  <c r="BT1556" i="3"/>
  <c r="CD1556" i="3"/>
  <c r="AY674" i="3"/>
  <c r="AZ674" i="3"/>
  <c r="AW953" i="3"/>
  <c r="AX953" i="3"/>
  <c r="AW280" i="3"/>
  <c r="AX280" i="3"/>
  <c r="AW288" i="3"/>
  <c r="AX288" i="3"/>
  <c r="BT93" i="3"/>
  <c r="CD93" i="3"/>
  <c r="BT942" i="3"/>
  <c r="CD942" i="3"/>
  <c r="BT470" i="3"/>
  <c r="CD470" i="3"/>
  <c r="BU1326" i="3"/>
  <c r="CF1326" i="3"/>
  <c r="BC1326" i="3"/>
  <c r="CE1326" i="3"/>
  <c r="BU1476" i="3"/>
  <c r="CF1476" i="3"/>
  <c r="BC1476" i="3"/>
  <c r="CE1476" i="3"/>
  <c r="CE653" i="3"/>
  <c r="BU653" i="3"/>
  <c r="CF653" i="3"/>
  <c r="BC653" i="3"/>
  <c r="AW1684" i="3"/>
  <c r="AX1684" i="3"/>
  <c r="BT452" i="3"/>
  <c r="CD452" i="3"/>
  <c r="BT1405" i="3"/>
  <c r="CD1405" i="3"/>
  <c r="BB974" i="3"/>
  <c r="BA974" i="3"/>
  <c r="BD974" i="3"/>
  <c r="BT1714" i="3"/>
  <c r="CD1714" i="3"/>
  <c r="AW132" i="3"/>
  <c r="AX132" i="3"/>
  <c r="BA1698" i="3"/>
  <c r="BB1698" i="3"/>
  <c r="BD1698" i="3"/>
  <c r="AW176" i="3"/>
  <c r="AX176" i="3"/>
  <c r="AW65" i="3"/>
  <c r="AX65" i="3"/>
  <c r="AW1148" i="3"/>
  <c r="AX1148" i="3"/>
  <c r="BT1363" i="3"/>
  <c r="CD1363" i="3"/>
  <c r="BD759" i="3"/>
  <c r="BT1762" i="3"/>
  <c r="CD1762" i="3"/>
  <c r="BA901" i="3"/>
  <c r="BB901" i="3"/>
  <c r="BU1740" i="3"/>
  <c r="CF1740" i="3"/>
  <c r="BC1740" i="3"/>
  <c r="CE1740" i="3"/>
  <c r="AW1219" i="3"/>
  <c r="AX1219" i="3"/>
  <c r="CD1611" i="3"/>
  <c r="BT1611" i="3"/>
  <c r="AW1145" i="3"/>
  <c r="AX1145" i="3"/>
  <c r="AX426" i="3"/>
  <c r="AW426" i="3"/>
  <c r="BT1582" i="3"/>
  <c r="CD1582" i="3"/>
  <c r="AW163" i="3"/>
  <c r="AX163" i="3"/>
  <c r="BU1301" i="3"/>
  <c r="CF1301" i="3"/>
  <c r="BC1301" i="3"/>
  <c r="CE1301" i="3"/>
  <c r="BU1311" i="3"/>
  <c r="CF1311" i="3"/>
  <c r="BC1311" i="3"/>
  <c r="CE1311" i="3"/>
  <c r="AW1205" i="3"/>
  <c r="AX1205" i="3"/>
  <c r="BA717" i="3"/>
  <c r="BB717" i="3"/>
  <c r="BD717" i="3"/>
  <c r="BT374" i="3"/>
  <c r="CD374" i="3"/>
  <c r="BT1625" i="3"/>
  <c r="CD1625" i="3"/>
  <c r="AW1175" i="3"/>
  <c r="AX1175" i="3"/>
  <c r="BT488" i="3"/>
  <c r="CD488" i="3"/>
  <c r="BT495" i="3"/>
  <c r="CD495" i="3"/>
  <c r="BT692" i="3"/>
  <c r="CD692" i="3"/>
  <c r="BU1420" i="3"/>
  <c r="CF1420" i="3"/>
  <c r="BC1420" i="3"/>
  <c r="CE1420" i="3"/>
  <c r="BT266" i="3"/>
  <c r="CD266" i="3"/>
  <c r="BT292" i="3"/>
  <c r="CD292" i="3"/>
  <c r="AX337" i="3"/>
  <c r="AW337" i="3"/>
  <c r="BT127" i="3"/>
  <c r="CD127" i="3"/>
  <c r="AY1766" i="3"/>
  <c r="AZ1766" i="3"/>
  <c r="BT123" i="3"/>
  <c r="CD123" i="3"/>
  <c r="AW466" i="3"/>
  <c r="AX466" i="3"/>
  <c r="BU846" i="3"/>
  <c r="CF846" i="3"/>
  <c r="BC846" i="3"/>
  <c r="CE846" i="3"/>
  <c r="AY1261" i="3"/>
  <c r="AZ1261" i="3"/>
  <c r="AW537" i="3"/>
  <c r="AX537" i="3"/>
  <c r="AW489" i="3"/>
  <c r="AX489" i="3"/>
  <c r="AX872" i="3"/>
  <c r="AW872" i="3"/>
  <c r="AX446" i="3"/>
  <c r="AW446" i="3"/>
  <c r="BD1402" i="3"/>
  <c r="BU412" i="3"/>
  <c r="CF412" i="3"/>
  <c r="BC412" i="3"/>
  <c r="CE412" i="3"/>
  <c r="AY1730" i="3"/>
  <c r="AZ1730" i="3"/>
  <c r="BT295" i="3"/>
  <c r="CD295" i="3"/>
  <c r="AY1448" i="3"/>
  <c r="AZ1448" i="3"/>
  <c r="AZ1646" i="3"/>
  <c r="AY1646" i="3"/>
  <c r="BA913" i="3"/>
  <c r="BB913" i="3"/>
  <c r="AX259" i="3"/>
  <c r="AW259" i="3"/>
  <c r="BT1606" i="3"/>
  <c r="CD1606" i="3"/>
  <c r="BA765" i="3"/>
  <c r="BB765" i="3"/>
  <c r="AX369" i="3"/>
  <c r="AW369" i="3"/>
  <c r="AY1777" i="3"/>
  <c r="AZ1777" i="3"/>
  <c r="BT52" i="3"/>
  <c r="CD52" i="3"/>
  <c r="AW42" i="3"/>
  <c r="AX42" i="3"/>
  <c r="AW482" i="3"/>
  <c r="AX482" i="3"/>
  <c r="BD789" i="3"/>
  <c r="AW320" i="3"/>
  <c r="AX320" i="3"/>
  <c r="AX626" i="3"/>
  <c r="AW626" i="3"/>
  <c r="BA1404" i="3"/>
  <c r="BB1404" i="3"/>
  <c r="BD1404" i="3"/>
  <c r="BT1270" i="3"/>
  <c r="CD1270" i="3"/>
  <c r="BT1392" i="3"/>
  <c r="CD1392" i="3"/>
  <c r="BT145" i="3"/>
  <c r="CD145" i="3"/>
  <c r="AW190" i="3"/>
  <c r="AX190" i="3"/>
  <c r="AY1636" i="3"/>
  <c r="AZ1636" i="3"/>
  <c r="BT1631" i="3"/>
  <c r="CD1631" i="3"/>
  <c r="AW230" i="3"/>
  <c r="AX230" i="3"/>
  <c r="AW1709" i="3"/>
  <c r="AX1709" i="3"/>
  <c r="BT1532" i="3"/>
  <c r="CD1532" i="3"/>
  <c r="BT589" i="3"/>
  <c r="CD589" i="3"/>
  <c r="AY1114" i="3"/>
  <c r="AZ1114" i="3"/>
  <c r="BD687" i="3"/>
  <c r="AX1224" i="3"/>
  <c r="AW1224" i="3"/>
  <c r="AW244" i="3"/>
  <c r="AX244" i="3"/>
  <c r="AW25" i="3"/>
  <c r="AX25" i="3"/>
  <c r="BA819" i="3"/>
  <c r="BB819" i="3"/>
  <c r="AY1414" i="3"/>
  <c r="AZ1414" i="3"/>
  <c r="CE1731" i="3"/>
  <c r="BU1731" i="3"/>
  <c r="CF1731" i="3"/>
  <c r="BC1731" i="3"/>
  <c r="AX884" i="3"/>
  <c r="AW884" i="3"/>
  <c r="AX381" i="3"/>
  <c r="AW381" i="3"/>
  <c r="AX778" i="3"/>
  <c r="AW778" i="3"/>
  <c r="BT533" i="3"/>
  <c r="CD533" i="3"/>
  <c r="AW92" i="3"/>
  <c r="AX92" i="3"/>
  <c r="AW1068" i="3"/>
  <c r="AX1068" i="3"/>
  <c r="BT219" i="3"/>
  <c r="CD219" i="3"/>
  <c r="BU652" i="3"/>
  <c r="CF652" i="3"/>
  <c r="BC652" i="3"/>
  <c r="CE652" i="3"/>
  <c r="BA629" i="3"/>
  <c r="BB629" i="3"/>
  <c r="BD629" i="3"/>
  <c r="BT371" i="3"/>
  <c r="CD371" i="3"/>
  <c r="BT1097" i="3"/>
  <c r="CD1097" i="3"/>
  <c r="BT1336" i="3"/>
  <c r="CD1336" i="3"/>
  <c r="BT1445" i="3"/>
  <c r="CD1445" i="3"/>
  <c r="BT1286" i="3"/>
  <c r="CD1286" i="3"/>
  <c r="BT481" i="3"/>
  <c r="CD481" i="3"/>
  <c r="BT1479" i="3"/>
  <c r="CD1479" i="3"/>
  <c r="AW34" i="3"/>
  <c r="AX34" i="3"/>
  <c r="AY1422" i="3"/>
  <c r="AZ1422" i="3"/>
  <c r="BD619" i="3"/>
  <c r="BD769" i="3"/>
  <c r="BT825" i="3"/>
  <c r="CD825" i="3"/>
  <c r="AW45" i="3"/>
  <c r="AX45" i="3"/>
  <c r="AY1512" i="3"/>
  <c r="AZ1512" i="3"/>
  <c r="CD971" i="3"/>
  <c r="BT971" i="3"/>
  <c r="AY1502" i="3"/>
  <c r="AZ1502" i="3"/>
  <c r="BT274" i="3"/>
  <c r="CD274" i="3"/>
  <c r="AW298" i="3"/>
  <c r="AX298" i="3"/>
  <c r="BB233" i="3"/>
  <c r="BA233" i="3"/>
  <c r="AX774" i="3"/>
  <c r="AW774" i="3"/>
  <c r="BT477" i="3"/>
  <c r="CD477" i="3"/>
  <c r="BT557" i="3"/>
  <c r="CD557" i="3"/>
  <c r="AW583" i="3"/>
  <c r="AX583" i="3"/>
  <c r="AY1003" i="3"/>
  <c r="AZ1003" i="3"/>
  <c r="BA915" i="3"/>
  <c r="BB915" i="3"/>
  <c r="AW575" i="3"/>
  <c r="AX575" i="3"/>
  <c r="BU1616" i="3"/>
  <c r="CF1616" i="3"/>
  <c r="BC1616" i="3"/>
  <c r="CE1616" i="3"/>
  <c r="BT1552" i="3"/>
  <c r="CD1552" i="3"/>
  <c r="CD33" i="3"/>
  <c r="BT33" i="3"/>
  <c r="AW1558" i="3"/>
  <c r="AX1558" i="3"/>
  <c r="AY1029" i="3"/>
  <c r="AZ1029" i="3"/>
  <c r="BD828" i="3"/>
  <c r="AW175" i="3"/>
  <c r="AX175" i="3"/>
  <c r="AY1472" i="3"/>
  <c r="AZ1472" i="3"/>
  <c r="AX1401" i="3"/>
  <c r="AW1401" i="3"/>
  <c r="BU1736" i="3"/>
  <c r="CF1736" i="3"/>
  <c r="BC1736" i="3"/>
  <c r="CE1736" i="3"/>
  <c r="AY1704" i="3"/>
  <c r="AZ1704" i="3"/>
  <c r="BT1225" i="3"/>
  <c r="CD1225" i="3"/>
  <c r="AX906" i="3"/>
  <c r="AW906" i="3"/>
  <c r="AX800" i="3"/>
  <c r="AW800" i="3"/>
  <c r="AX1608" i="3"/>
  <c r="AW1608" i="3"/>
  <c r="AX275" i="3"/>
  <c r="AW275" i="3"/>
  <c r="BD911" i="3"/>
  <c r="BD689" i="3"/>
  <c r="AW131" i="3"/>
  <c r="AX131" i="3"/>
  <c r="AY1753" i="3"/>
  <c r="AZ1753" i="3"/>
  <c r="AW529" i="3"/>
  <c r="AX529" i="3"/>
  <c r="BA749" i="3"/>
  <c r="BB749" i="3"/>
  <c r="AY1733" i="3"/>
  <c r="AZ1733" i="3"/>
  <c r="BT463" i="3"/>
  <c r="CD463" i="3"/>
  <c r="BT1637" i="3"/>
  <c r="CD1637" i="3"/>
  <c r="AW70" i="3"/>
  <c r="AX70" i="3"/>
  <c r="AX788" i="3"/>
  <c r="AW788" i="3"/>
  <c r="AY1013" i="3"/>
  <c r="AZ1013" i="3"/>
  <c r="AX450" i="3"/>
  <c r="AW450" i="3"/>
  <c r="BT1649" i="3"/>
  <c r="CD1649" i="3"/>
  <c r="BT786" i="3"/>
  <c r="CD786" i="3"/>
  <c r="BT1208" i="3"/>
  <c r="CD1208" i="3"/>
  <c r="BU1035" i="3"/>
  <c r="CF1035" i="3"/>
  <c r="BC1035" i="3"/>
  <c r="CE1035" i="3"/>
  <c r="BT128" i="3"/>
  <c r="CD128" i="3"/>
  <c r="BA761" i="3"/>
  <c r="BB761" i="3"/>
  <c r="BD761" i="3"/>
  <c r="AW545" i="3"/>
  <c r="AX545" i="3"/>
  <c r="BU1027" i="3"/>
  <c r="CF1027" i="3"/>
  <c r="BC1027" i="3"/>
  <c r="CE1027" i="3"/>
  <c r="AW1344" i="3"/>
  <c r="AX1344" i="3"/>
  <c r="BU1255" i="3"/>
  <c r="CF1255" i="3"/>
  <c r="BC1255" i="3"/>
  <c r="CE1255" i="3"/>
  <c r="BT179" i="3"/>
  <c r="CD179" i="3"/>
  <c r="BT1705" i="3"/>
  <c r="CD1705" i="3"/>
  <c r="AX926" i="3"/>
  <c r="AW926" i="3"/>
  <c r="AX341" i="3"/>
  <c r="AW341" i="3"/>
  <c r="BA903" i="3"/>
  <c r="BB903" i="3"/>
  <c r="AW453" i="3"/>
  <c r="AX453" i="3"/>
  <c r="AY1513" i="3"/>
  <c r="AZ1513" i="3"/>
  <c r="BT294" i="3"/>
  <c r="CD294" i="3"/>
  <c r="BU1243" i="3"/>
  <c r="CF1243" i="3"/>
  <c r="BC1243" i="3"/>
  <c r="CE1243" i="3"/>
  <c r="AW517" i="3"/>
  <c r="AX517" i="3"/>
  <c r="BT1159" i="3"/>
  <c r="CD1159" i="3"/>
  <c r="AW558" i="3"/>
  <c r="AX558" i="3"/>
  <c r="BT456" i="3"/>
  <c r="CD456" i="3"/>
  <c r="BU1295" i="3"/>
  <c r="CF1295" i="3"/>
  <c r="BC1295" i="3"/>
  <c r="CE1295" i="3"/>
  <c r="BT1661" i="3"/>
  <c r="CD1661" i="3"/>
  <c r="AW366" i="3"/>
  <c r="AX366" i="3"/>
  <c r="AY852" i="3"/>
  <c r="AZ852" i="3"/>
  <c r="AW85" i="3"/>
  <c r="AX85" i="3"/>
  <c r="AW390" i="3"/>
  <c r="AX390" i="3"/>
  <c r="BT1160" i="3"/>
  <c r="CD1160" i="3"/>
  <c r="AW348" i="3"/>
  <c r="AX348" i="3"/>
  <c r="BU1780" i="3"/>
  <c r="CF1780" i="3"/>
  <c r="BC1780" i="3"/>
  <c r="CE1780" i="3"/>
  <c r="BT411" i="3"/>
  <c r="CD411" i="3"/>
  <c r="BT1212" i="3"/>
  <c r="CD1212" i="3"/>
  <c r="BD1468" i="3"/>
  <c r="AX1663" i="3"/>
  <c r="AW1663" i="3"/>
  <c r="BT104" i="3"/>
  <c r="CD104" i="3"/>
  <c r="BU609" i="3"/>
  <c r="CF609" i="3"/>
  <c r="BC609" i="3"/>
  <c r="CE609" i="3"/>
  <c r="BT1204" i="3"/>
  <c r="CD1204" i="3"/>
  <c r="BT199" i="3"/>
  <c r="CD199" i="3"/>
  <c r="BD897" i="3"/>
  <c r="BD1675" i="3"/>
  <c r="AW1076" i="3"/>
  <c r="AX1076" i="3"/>
  <c r="AY660" i="3"/>
  <c r="AZ660" i="3"/>
  <c r="AY611" i="3"/>
  <c r="AZ611" i="3"/>
  <c r="BU1327" i="3"/>
  <c r="CF1327" i="3"/>
  <c r="BC1327" i="3"/>
  <c r="CE1327" i="3"/>
  <c r="AW1122" i="3"/>
  <c r="AX1122" i="3"/>
  <c r="BT512" i="3"/>
  <c r="CD512" i="3"/>
  <c r="BT728" i="3"/>
  <c r="CD728" i="3"/>
  <c r="BD205" i="3"/>
  <c r="BT1203" i="3"/>
  <c r="CD1203" i="3"/>
  <c r="BT84" i="3"/>
  <c r="CD84" i="3"/>
  <c r="AY1065" i="3"/>
  <c r="AZ1065" i="3"/>
  <c r="BT22" i="3"/>
  <c r="CD22" i="3"/>
  <c r="BT1318" i="3"/>
  <c r="CD1318" i="3"/>
  <c r="BA807" i="3"/>
  <c r="BB807" i="3"/>
  <c r="BD807" i="3"/>
  <c r="AW350" i="3"/>
  <c r="AX350" i="3"/>
  <c r="BT1656" i="3"/>
  <c r="CD1656" i="3"/>
  <c r="BT1530" i="3"/>
  <c r="CD1530" i="3"/>
  <c r="BU1724" i="3"/>
  <c r="CF1724" i="3"/>
  <c r="BC1724" i="3"/>
  <c r="CE1724" i="3"/>
  <c r="BT908" i="3"/>
  <c r="CD908" i="3"/>
  <c r="BU1039" i="3"/>
  <c r="CF1039" i="3"/>
  <c r="BC1039" i="3"/>
  <c r="CE1039" i="3"/>
  <c r="BT40" i="3"/>
  <c r="CD40" i="3"/>
  <c r="AX39" i="3"/>
  <c r="AW39" i="3"/>
  <c r="BT1549" i="3"/>
  <c r="CD1549" i="3"/>
  <c r="AX840" i="3"/>
  <c r="AW840" i="3"/>
  <c r="CD194" i="3"/>
  <c r="BT194" i="3"/>
  <c r="CE1573" i="3"/>
  <c r="BU1573" i="3"/>
  <c r="CF1573" i="3"/>
  <c r="BC1573" i="3"/>
  <c r="AX742" i="3"/>
  <c r="AW742" i="3"/>
  <c r="AW535" i="3"/>
  <c r="AX535" i="3"/>
  <c r="BT1272" i="3"/>
  <c r="CD1272" i="3"/>
  <c r="BT1699" i="3"/>
  <c r="CD1699" i="3"/>
  <c r="BA883" i="3"/>
  <c r="BB883" i="3"/>
  <c r="BT1535" i="3"/>
  <c r="CD1535" i="3"/>
  <c r="BU636" i="3"/>
  <c r="CF636" i="3"/>
  <c r="BC636" i="3"/>
  <c r="CE636" i="3"/>
  <c r="AX1537" i="3"/>
  <c r="AW1537" i="3"/>
  <c r="BA745" i="3"/>
  <c r="BB745" i="3"/>
  <c r="AY1214" i="3"/>
  <c r="AZ1214" i="3"/>
  <c r="AW441" i="3"/>
  <c r="AX441" i="3"/>
  <c r="BD811" i="3"/>
  <c r="AX1353" i="3"/>
  <c r="AW1353" i="3"/>
  <c r="BA1406" i="3"/>
  <c r="BB1406" i="3"/>
  <c r="BD1406" i="3"/>
  <c r="BT1111" i="3"/>
  <c r="CD1111" i="3"/>
  <c r="BT307" i="3"/>
  <c r="CD307" i="3"/>
  <c r="BT1393" i="3"/>
  <c r="CD1393" i="3"/>
  <c r="AW403" i="3"/>
  <c r="AX403" i="3"/>
  <c r="BT1397" i="3"/>
  <c r="CD1397" i="3"/>
  <c r="AW1652" i="3"/>
  <c r="AX1652" i="3"/>
  <c r="BU1639" i="3"/>
  <c r="CF1639" i="3"/>
  <c r="BC1639" i="3"/>
  <c r="CE1639" i="3"/>
  <c r="BU1632" i="3"/>
  <c r="CF1632" i="3"/>
  <c r="BC1632" i="3"/>
  <c r="CE1632" i="3"/>
  <c r="BB621" i="3"/>
  <c r="BA621" i="3"/>
  <c r="BD621" i="3"/>
  <c r="AW276" i="3"/>
  <c r="AX276" i="3"/>
  <c r="AW935" i="3"/>
  <c r="AX935" i="3"/>
  <c r="AW166" i="3"/>
  <c r="AX166" i="3"/>
  <c r="AX241" i="3"/>
  <c r="AW241" i="3"/>
  <c r="BT1088" i="3"/>
  <c r="CD1088" i="3"/>
  <c r="BD709" i="3"/>
  <c r="BT690" i="3"/>
  <c r="CD690" i="3"/>
  <c r="CD21" i="3"/>
  <c r="BT21" i="3"/>
  <c r="BT1183" i="3"/>
  <c r="CD1183" i="3"/>
  <c r="AW96" i="3"/>
  <c r="AX96" i="3"/>
  <c r="BT216" i="3"/>
  <c r="CD216" i="3"/>
  <c r="BU1504" i="3"/>
  <c r="CF1504" i="3"/>
  <c r="BC1504" i="3"/>
  <c r="CE1504" i="3"/>
  <c r="BT1376" i="3"/>
  <c r="CD1376" i="3"/>
  <c r="AX922" i="3"/>
  <c r="AW922" i="3"/>
  <c r="AY1572" i="3"/>
  <c r="AZ1572" i="3"/>
  <c r="BT58" i="3"/>
  <c r="CD58" i="3"/>
  <c r="BT88" i="3"/>
  <c r="CD88" i="3"/>
  <c r="AY1426" i="3"/>
  <c r="AZ1426" i="3"/>
  <c r="BD927" i="3"/>
  <c r="BT121" i="3"/>
  <c r="CD121" i="3"/>
  <c r="BT882" i="3"/>
  <c r="CD882" i="3"/>
  <c r="BT83" i="3"/>
  <c r="CD83" i="3"/>
  <c r="AW220" i="3"/>
  <c r="AX220" i="3"/>
  <c r="BB830" i="3"/>
  <c r="BA830" i="3"/>
  <c r="BD830" i="3"/>
  <c r="BU1279" i="3"/>
  <c r="CF1279" i="3"/>
  <c r="BC1279" i="3"/>
  <c r="CE1279" i="3"/>
  <c r="AX868" i="3"/>
  <c r="AW868" i="3"/>
  <c r="AW496" i="3"/>
  <c r="AX496" i="3"/>
  <c r="BT221" i="3"/>
  <c r="CD221" i="3"/>
  <c r="BT1367" i="3"/>
  <c r="CD1367" i="3"/>
  <c r="AW362" i="3"/>
  <c r="AX362" i="3"/>
  <c r="BT182" i="3"/>
  <c r="CD182" i="3"/>
  <c r="AW1202" i="3"/>
  <c r="AX1202" i="3"/>
  <c r="BT954" i="3"/>
  <c r="CD954" i="3"/>
  <c r="AX321" i="3"/>
  <c r="AW321" i="3"/>
  <c r="AX706" i="3"/>
  <c r="AW706" i="3"/>
  <c r="BT330" i="3"/>
  <c r="CD330" i="3"/>
  <c r="AW98" i="3"/>
  <c r="AX98" i="3"/>
  <c r="BT1135" i="3"/>
  <c r="CD1135" i="3"/>
  <c r="AW1328" i="3"/>
  <c r="AX1328" i="3"/>
  <c r="AW504" i="3"/>
  <c r="AX504" i="3"/>
  <c r="BB1464" i="3"/>
  <c r="BA1464" i="3"/>
  <c r="BD1464" i="3"/>
  <c r="BT62" i="3"/>
  <c r="CD62" i="3"/>
  <c r="AW487" i="3"/>
  <c r="AX487" i="3"/>
  <c r="AW59" i="3"/>
  <c r="AX59" i="3"/>
  <c r="BA1470" i="3"/>
  <c r="BB1470" i="3"/>
  <c r="BD1470" i="3"/>
  <c r="BT866" i="3"/>
  <c r="CD866" i="3"/>
  <c r="BT1172" i="3"/>
  <c r="CD1172" i="3"/>
  <c r="BU1687" i="3"/>
  <c r="CF1687" i="3"/>
  <c r="BC1687" i="3"/>
  <c r="CE1687" i="3"/>
  <c r="BT1449" i="3"/>
  <c r="CD1449" i="3"/>
  <c r="AW1166" i="3"/>
  <c r="AX1166" i="3"/>
  <c r="AW1629" i="3"/>
  <c r="AX1629" i="3"/>
  <c r="AW197" i="3"/>
  <c r="AX197" i="3"/>
  <c r="AW949" i="3"/>
  <c r="AX949" i="3"/>
  <c r="BT1760" i="3"/>
  <c r="CD1760" i="3"/>
  <c r="BT989" i="3"/>
  <c r="CD989" i="3"/>
  <c r="AY1640" i="3"/>
  <c r="AZ1640" i="3"/>
  <c r="AY1051" i="3"/>
  <c r="AZ1051" i="3"/>
  <c r="AX726" i="3"/>
  <c r="AW726" i="3"/>
  <c r="BB391" i="3"/>
  <c r="BA391" i="3"/>
  <c r="BD391" i="3"/>
  <c r="AW1421" i="3"/>
  <c r="AX1421" i="3"/>
  <c r="BT1529" i="3"/>
  <c r="CD1529" i="3"/>
  <c r="AW1330" i="3"/>
  <c r="AX1330" i="3"/>
  <c r="BT696" i="3"/>
  <c r="CD696" i="3"/>
  <c r="AY1706" i="3"/>
  <c r="AZ1706" i="3"/>
  <c r="BU1630" i="3"/>
  <c r="CF1630" i="3"/>
  <c r="BC1630" i="3"/>
  <c r="CE1630" i="3"/>
  <c r="AW581" i="3"/>
  <c r="AX581" i="3"/>
  <c r="AX1717" i="3"/>
  <c r="AW1717" i="3"/>
  <c r="AW180" i="3"/>
  <c r="AX180" i="3"/>
  <c r="AZ679" i="3"/>
  <c r="AY679" i="3"/>
  <c r="AW536" i="3"/>
  <c r="AX536" i="3"/>
  <c r="BT193" i="3"/>
  <c r="CD193" i="3"/>
  <c r="BA711" i="3"/>
  <c r="BB711" i="3"/>
  <c r="AW511" i="3"/>
  <c r="AX511" i="3"/>
  <c r="BD763" i="3"/>
  <c r="BT555" i="3"/>
  <c r="CD555" i="3"/>
  <c r="BT876" i="3"/>
  <c r="CD876" i="3"/>
  <c r="BD735" i="3"/>
  <c r="AX198" i="3"/>
  <c r="AW198" i="3"/>
  <c r="BA909" i="3"/>
  <c r="BB909" i="3"/>
  <c r="BT1300" i="3"/>
  <c r="CD1300" i="3"/>
  <c r="AY1073" i="3"/>
  <c r="AZ1073" i="3"/>
  <c r="AW1157" i="3"/>
  <c r="AX1157" i="3"/>
  <c r="AX732" i="3"/>
  <c r="AW732" i="3"/>
  <c r="AW75" i="3"/>
  <c r="AX75" i="3"/>
  <c r="AX28" i="3"/>
  <c r="AW28" i="3"/>
  <c r="BT572" i="3"/>
  <c r="CD572" i="3"/>
  <c r="AW125" i="3"/>
  <c r="AX125" i="3"/>
  <c r="BT534" i="3"/>
  <c r="CD534" i="3"/>
  <c r="BU1519" i="3"/>
  <c r="CF1519" i="3"/>
  <c r="BC1519" i="3"/>
  <c r="CE1519" i="3"/>
  <c r="AY1576" i="3"/>
  <c r="AZ1576" i="3"/>
  <c r="BU650" i="3"/>
  <c r="CF650" i="3"/>
  <c r="BC650" i="3"/>
  <c r="CE650" i="3"/>
  <c r="AW1723" i="3"/>
  <c r="AX1723" i="3"/>
  <c r="CE1732" i="3"/>
  <c r="BU1732" i="3"/>
  <c r="CF1732" i="3"/>
  <c r="BC1732" i="3"/>
  <c r="AX291" i="3"/>
  <c r="AW291" i="3"/>
  <c r="BT634" i="3"/>
  <c r="CD634" i="3"/>
  <c r="BT251" i="3"/>
  <c r="CD251" i="3"/>
  <c r="AW445" i="3"/>
  <c r="AX445" i="3"/>
  <c r="BT1180" i="3"/>
  <c r="CD1180" i="3"/>
  <c r="BD923" i="3"/>
  <c r="BT525" i="3"/>
  <c r="CD525" i="3"/>
  <c r="BA209" i="3"/>
  <c r="BB209" i="3"/>
  <c r="AX1385" i="3"/>
  <c r="AW1385" i="3"/>
  <c r="AY1317" i="3"/>
  <c r="AZ1317" i="3"/>
  <c r="BT1635" i="3"/>
  <c r="CD1635" i="3"/>
  <c r="BU1570" i="3"/>
  <c r="CF1570" i="3"/>
  <c r="BC1570" i="3"/>
  <c r="CE1570" i="3"/>
  <c r="BU1490" i="3"/>
  <c r="CF1490" i="3"/>
  <c r="BC1490" i="3"/>
  <c r="CE1490" i="3"/>
  <c r="AX1547" i="3"/>
  <c r="AW1547" i="3"/>
  <c r="BT476" i="3"/>
  <c r="CD476" i="3"/>
  <c r="BT322" i="3"/>
  <c r="CD322" i="3"/>
  <c r="AW1078" i="3"/>
  <c r="AX1078" i="3"/>
  <c r="BT1143" i="3"/>
  <c r="CD1143" i="3"/>
  <c r="BT293" i="3"/>
  <c r="CD293" i="3"/>
  <c r="AW1741" i="3"/>
  <c r="AX1741" i="3"/>
  <c r="AW947" i="3"/>
  <c r="AX947" i="3"/>
  <c r="AX1600" i="3"/>
  <c r="AW1600" i="3"/>
  <c r="BT306" i="3"/>
  <c r="CD306" i="3"/>
  <c r="AX962" i="3"/>
  <c r="AW962" i="3"/>
  <c r="BB237" i="3"/>
  <c r="BA237" i="3"/>
  <c r="BT372" i="3"/>
  <c r="CD372" i="3"/>
  <c r="AY1275" i="3"/>
  <c r="AZ1275" i="3"/>
  <c r="AW594" i="3"/>
  <c r="AX594" i="3"/>
  <c r="BT1543" i="3"/>
  <c r="CD1543" i="3"/>
  <c r="BT254" i="3"/>
  <c r="CD254" i="3"/>
  <c r="AW90" i="3"/>
  <c r="AX90" i="3"/>
  <c r="BT1369" i="3"/>
  <c r="CD1369" i="3"/>
  <c r="AZ647" i="3"/>
  <c r="AY647" i="3"/>
  <c r="AW408" i="3"/>
  <c r="AX408" i="3"/>
  <c r="AW184" i="3"/>
  <c r="AX184" i="3"/>
  <c r="BT89" i="3"/>
  <c r="CD89" i="3"/>
  <c r="BT384" i="3"/>
  <c r="CD384" i="3"/>
  <c r="AX1349" i="3"/>
  <c r="AW1349" i="3"/>
  <c r="AY1071" i="3"/>
  <c r="AZ1071" i="3"/>
  <c r="BT483" i="3"/>
  <c r="CD483" i="3"/>
  <c r="BT698" i="3"/>
  <c r="CD698" i="3"/>
  <c r="AY1001" i="3"/>
  <c r="AZ1001" i="3"/>
  <c r="BT248" i="3"/>
  <c r="CD248" i="3"/>
  <c r="BT1373" i="3"/>
  <c r="CD1373" i="3"/>
  <c r="AW201" i="3"/>
  <c r="AX201" i="3"/>
  <c r="BT776" i="3"/>
  <c r="CD776" i="3"/>
  <c r="AW1354" i="3"/>
  <c r="AX1354" i="3"/>
  <c r="AW1701" i="3"/>
  <c r="AX1701" i="3"/>
  <c r="BT364" i="3"/>
  <c r="CD364" i="3"/>
  <c r="BT158" i="3"/>
  <c r="CD158" i="3"/>
  <c r="AW252" i="3"/>
  <c r="AX252" i="3"/>
  <c r="BT81" i="3"/>
  <c r="CD81" i="3"/>
  <c r="AX20" i="3"/>
  <c r="AW20" i="3"/>
  <c r="BT106" i="3"/>
  <c r="CD106" i="3"/>
  <c r="BT103" i="3"/>
  <c r="CD103" i="3"/>
  <c r="AW1149" i="3"/>
  <c r="AX1149" i="3"/>
  <c r="BT169" i="3"/>
  <c r="CD169" i="3"/>
  <c r="BA787" i="3"/>
  <c r="BB787" i="3"/>
  <c r="BD787" i="3"/>
  <c r="AW1194" i="3"/>
  <c r="AX1194" i="3"/>
  <c r="AW308" i="3"/>
  <c r="AX308" i="3"/>
  <c r="BT471" i="3"/>
  <c r="CD471" i="3"/>
  <c r="AY1069" i="3"/>
  <c r="AZ1069" i="3"/>
  <c r="BA1612" i="3"/>
  <c r="BB1612" i="3"/>
  <c r="BT810" i="3"/>
  <c r="CD810" i="3"/>
  <c r="BT547" i="3"/>
  <c r="CD547" i="3"/>
  <c r="AW566" i="3"/>
  <c r="AX566" i="3"/>
  <c r="BU1033" i="3"/>
  <c r="CF1033" i="3"/>
  <c r="BC1033" i="3"/>
  <c r="CE1033" i="3"/>
  <c r="BT124" i="3"/>
  <c r="CD124" i="3"/>
  <c r="BT590" i="3"/>
  <c r="CD590" i="3"/>
  <c r="AX960" i="3"/>
  <c r="AW960" i="3"/>
  <c r="AZ673" i="3"/>
  <c r="AY673" i="3"/>
  <c r="BD899" i="3"/>
  <c r="AW569" i="3"/>
  <c r="AX569" i="3"/>
  <c r="BT178" i="3"/>
  <c r="CD178" i="3"/>
  <c r="CD1467" i="3"/>
  <c r="BT1467" i="3"/>
  <c r="AW472" i="3"/>
  <c r="AX472" i="3"/>
  <c r="AX363" i="3"/>
  <c r="AW363" i="3"/>
  <c r="AW1164" i="3"/>
  <c r="AX1164" i="3"/>
  <c r="BB838" i="3"/>
  <c r="BA838" i="3"/>
  <c r="BD838" i="3"/>
  <c r="AZ667" i="3"/>
  <c r="AY667" i="3"/>
  <c r="AW151" i="3"/>
  <c r="AX151" i="3"/>
  <c r="BT1581" i="3"/>
  <c r="CD1581" i="3"/>
  <c r="AW1156" i="3"/>
  <c r="AX1156" i="3"/>
  <c r="BT1314" i="3"/>
  <c r="CD1314" i="3"/>
  <c r="AW1060" i="3"/>
  <c r="AX1060" i="3"/>
  <c r="BT396" i="3"/>
  <c r="CD396" i="3"/>
  <c r="AW530" i="3"/>
  <c r="AX530" i="3"/>
  <c r="BT1306" i="3"/>
  <c r="CD1306" i="3"/>
  <c r="AY1628" i="3"/>
  <c r="AZ1628" i="3"/>
  <c r="AW598" i="3"/>
  <c r="AX598" i="3"/>
  <c r="AZ671" i="3"/>
  <c r="AY671" i="3"/>
  <c r="AY1498" i="3"/>
  <c r="AZ1498" i="3"/>
  <c r="BT1462" i="3"/>
  <c r="CD1462" i="3"/>
  <c r="BU1681" i="3"/>
  <c r="CF1681" i="3"/>
  <c r="BC1681" i="3"/>
  <c r="CE1681" i="3"/>
  <c r="BT580" i="3"/>
  <c r="CD580" i="3"/>
  <c r="AY1428" i="3"/>
  <c r="AZ1428" i="3"/>
  <c r="AX319" i="3"/>
  <c r="AW319" i="3"/>
  <c r="AX349" i="3"/>
  <c r="AW349" i="3"/>
  <c r="BT68" i="3"/>
  <c r="CD68" i="3"/>
  <c r="BT77" i="3"/>
  <c r="CD77" i="3"/>
  <c r="AW469" i="3"/>
  <c r="AX469" i="3"/>
  <c r="AX822" i="3"/>
  <c r="AW822" i="3"/>
  <c r="BT592" i="3"/>
  <c r="CD592" i="3"/>
  <c r="AX768" i="3"/>
  <c r="AW768" i="3"/>
  <c r="AX1559" i="3"/>
  <c r="AW1559" i="3"/>
  <c r="AW1419" i="3"/>
  <c r="AX1419" i="3"/>
  <c r="AY1518" i="3"/>
  <c r="AZ1518" i="3"/>
  <c r="AY613" i="3"/>
  <c r="AZ613" i="3"/>
  <c r="AW1534" i="3"/>
  <c r="AX1534" i="3"/>
  <c r="BT1209" i="3"/>
  <c r="CD1209" i="3"/>
  <c r="BU1253" i="3"/>
  <c r="CF1253" i="3"/>
  <c r="BC1253" i="3"/>
  <c r="CE1253" i="3"/>
  <c r="AY1019" i="3"/>
  <c r="AZ1019" i="3"/>
  <c r="AW256" i="3"/>
  <c r="AX256" i="3"/>
  <c r="AW1660" i="3"/>
  <c r="AX1660" i="3"/>
  <c r="AW1278" i="3"/>
  <c r="AX1278" i="3"/>
  <c r="AW99" i="3"/>
  <c r="AX99" i="3"/>
  <c r="BU642" i="3"/>
  <c r="CF642" i="3"/>
  <c r="BC642" i="3"/>
  <c r="CE642" i="3"/>
  <c r="BT1141" i="3"/>
  <c r="CD1141" i="3"/>
  <c r="AX748" i="3"/>
  <c r="AW748" i="3"/>
  <c r="BT540" i="3"/>
  <c r="CD540" i="3"/>
  <c r="BT1290" i="3"/>
  <c r="CD1290" i="3"/>
  <c r="BT258" i="3"/>
  <c r="CD258" i="3"/>
  <c r="BT1465" i="3"/>
  <c r="CD1465" i="3"/>
  <c r="BU1045" i="3"/>
  <c r="CF1045" i="3"/>
  <c r="BC1045" i="3"/>
  <c r="CE1045" i="3"/>
  <c r="AX267" i="3"/>
  <c r="AW267" i="3"/>
  <c r="CD1715" i="3"/>
  <c r="BT1715" i="3"/>
  <c r="AX756" i="3"/>
  <c r="AW756" i="3"/>
  <c r="CD1461" i="3"/>
  <c r="BT1461" i="3"/>
  <c r="BT490" i="3"/>
  <c r="CD490" i="3"/>
  <c r="AW370" i="3"/>
  <c r="AX370" i="3"/>
  <c r="BT392" i="3"/>
  <c r="CD392" i="3"/>
  <c r="BT1609" i="3"/>
  <c r="CD1609" i="3"/>
  <c r="AW191" i="3"/>
  <c r="AX191" i="3"/>
  <c r="AZ643" i="3"/>
  <c r="AY643" i="3"/>
  <c r="BT187" i="3"/>
  <c r="CD187" i="3"/>
  <c r="AW382" i="3"/>
  <c r="AX382" i="3"/>
  <c r="BT1592" i="3"/>
  <c r="CD1592" i="3"/>
  <c r="BA1466" i="3"/>
  <c r="BB1466" i="3"/>
  <c r="BD1466" i="3"/>
  <c r="BD921" i="3"/>
  <c r="AW829" i="3"/>
  <c r="AX829" i="3"/>
  <c r="AW211" i="3"/>
  <c r="AX211" i="3"/>
  <c r="AX912" i="3"/>
  <c r="AW912" i="3"/>
  <c r="BT1374" i="3"/>
  <c r="CD1374" i="3"/>
  <c r="AX1657" i="3"/>
  <c r="AW1657" i="3"/>
  <c r="AW474" i="3"/>
  <c r="AX474" i="3"/>
  <c r="BT108" i="3"/>
  <c r="CD108" i="3"/>
  <c r="BA725" i="3"/>
  <c r="BB725" i="3"/>
  <c r="BD725" i="3"/>
  <c r="BT1391" i="3"/>
  <c r="CD1391" i="3"/>
  <c r="AX782" i="3"/>
  <c r="AW782" i="3"/>
  <c r="AX1742" i="3"/>
  <c r="AW1742" i="3"/>
  <c r="BU1007" i="3"/>
  <c r="CF1007" i="3"/>
  <c r="BC1007" i="3"/>
  <c r="CE1007" i="3"/>
  <c r="CD29" i="3"/>
  <c r="BT29" i="3"/>
  <c r="AX938" i="3"/>
  <c r="AW938" i="3"/>
  <c r="AW400" i="3"/>
  <c r="AX400" i="3"/>
  <c r="BD233" i="3"/>
  <c r="BD1612" i="3"/>
  <c r="BD209" i="3"/>
  <c r="BD903" i="3"/>
  <c r="BD749" i="3"/>
  <c r="BD901" i="3"/>
  <c r="BD693" i="3"/>
  <c r="BD771" i="3"/>
  <c r="BD917" i="3"/>
  <c r="BD836" i="3"/>
  <c r="BD683" i="3"/>
  <c r="BD875" i="3"/>
  <c r="BD779" i="3"/>
  <c r="BD625" i="3"/>
  <c r="BD697" i="3"/>
  <c r="BD701" i="3"/>
  <c r="BD695" i="3"/>
  <c r="BD877" i="3"/>
  <c r="BD1400" i="3"/>
  <c r="AY323" i="3"/>
  <c r="AZ323" i="3"/>
  <c r="AZ998" i="3"/>
  <c r="AY998" i="3"/>
  <c r="BU984" i="3"/>
  <c r="CF984" i="3"/>
  <c r="BC984" i="3"/>
  <c r="CE984" i="3"/>
  <c r="CE1020" i="3"/>
  <c r="BU1020" i="3"/>
  <c r="CF1020" i="3"/>
  <c r="BC1020" i="3"/>
  <c r="AZ239" i="3"/>
  <c r="AY239" i="3"/>
  <c r="BU1040" i="3"/>
  <c r="CF1040" i="3"/>
  <c r="BC1040" i="3"/>
  <c r="CE1040" i="3"/>
  <c r="BU1052" i="3"/>
  <c r="CF1052" i="3"/>
  <c r="BC1052" i="3"/>
  <c r="CE1052" i="3"/>
  <c r="BU1026" i="3"/>
  <c r="CF1026" i="3"/>
  <c r="BC1026" i="3"/>
  <c r="CE1026" i="3"/>
  <c r="AY333" i="3"/>
  <c r="AZ333" i="3"/>
  <c r="AY359" i="3"/>
  <c r="AZ359" i="3"/>
  <c r="AZ1034" i="3"/>
  <c r="AY1034" i="3"/>
  <c r="CE1016" i="3"/>
  <c r="BU1016" i="3"/>
  <c r="CF1016" i="3"/>
  <c r="BC1016" i="3"/>
  <c r="AZ1022" i="3"/>
  <c r="AY1022" i="3"/>
  <c r="AY1042" i="3"/>
  <c r="AZ1042" i="3"/>
  <c r="BU1024" i="3"/>
  <c r="CF1024" i="3"/>
  <c r="BC1024" i="3"/>
  <c r="CE1024" i="3"/>
  <c r="AY235" i="3"/>
  <c r="AZ235" i="3"/>
  <c r="AZ635" i="3"/>
  <c r="AY635" i="3"/>
  <c r="CE992" i="3"/>
  <c r="BU992" i="3"/>
  <c r="CF992" i="3"/>
  <c r="BC992" i="3"/>
  <c r="BU841" i="3"/>
  <c r="CF841" i="3"/>
  <c r="BC841" i="3"/>
  <c r="CE841" i="3"/>
  <c r="AZ1004" i="3"/>
  <c r="AY1004" i="3"/>
  <c r="AY1038" i="3"/>
  <c r="AZ1038" i="3"/>
  <c r="AY996" i="3"/>
  <c r="AZ996" i="3"/>
  <c r="BD237" i="3"/>
  <c r="BD913" i="3"/>
  <c r="BD617" i="3"/>
  <c r="BD966" i="3"/>
  <c r="BD615" i="3"/>
  <c r="BD620" i="3"/>
  <c r="AZ1008" i="3"/>
  <c r="AY1008" i="3"/>
  <c r="AY1002" i="3"/>
  <c r="AZ1002" i="3"/>
  <c r="AZ990" i="3"/>
  <c r="AY990" i="3"/>
  <c r="AZ1000" i="3"/>
  <c r="AY1000" i="3"/>
  <c r="CE327" i="3"/>
  <c r="BU327" i="3"/>
  <c r="CF327" i="3"/>
  <c r="BC327" i="3"/>
  <c r="AZ1018" i="3"/>
  <c r="AY1018" i="3"/>
  <c r="CE976" i="3"/>
  <c r="BU976" i="3"/>
  <c r="CF976" i="3"/>
  <c r="BC976" i="3"/>
  <c r="CE361" i="3"/>
  <c r="BU361" i="3"/>
  <c r="CF361" i="3"/>
  <c r="BC361" i="3"/>
  <c r="AZ1006" i="3"/>
  <c r="AY1006" i="3"/>
  <c r="CE1046" i="3"/>
  <c r="BU1046" i="3"/>
  <c r="CF1046" i="3"/>
  <c r="BC1046" i="3"/>
  <c r="AZ1014" i="3"/>
  <c r="AY1014" i="3"/>
  <c r="AZ994" i="3"/>
  <c r="AY994" i="3"/>
  <c r="CE333" i="3"/>
  <c r="BU333" i="3"/>
  <c r="CF333" i="3"/>
  <c r="BC333" i="3"/>
  <c r="CE359" i="3"/>
  <c r="BU359" i="3"/>
  <c r="CF359" i="3"/>
  <c r="BC359" i="3"/>
  <c r="CE1034" i="3"/>
  <c r="BU1034" i="3"/>
  <c r="CF1034" i="3"/>
  <c r="BC1034" i="3"/>
  <c r="AZ1016" i="3"/>
  <c r="AY1016" i="3"/>
  <c r="CE1022" i="3"/>
  <c r="BU1022" i="3"/>
  <c r="CF1022" i="3"/>
  <c r="BC1022" i="3"/>
  <c r="CE1042" i="3"/>
  <c r="BU1042" i="3"/>
  <c r="CF1042" i="3"/>
  <c r="BC1042" i="3"/>
  <c r="AY1024" i="3"/>
  <c r="AZ1024" i="3"/>
  <c r="BU235" i="3"/>
  <c r="CF235" i="3"/>
  <c r="BC235" i="3"/>
  <c r="CE235" i="3"/>
  <c r="CE635" i="3"/>
  <c r="BU635" i="3"/>
  <c r="CF635" i="3"/>
  <c r="BC635" i="3"/>
  <c r="AZ992" i="3"/>
  <c r="AY992" i="3"/>
  <c r="AZ841" i="3"/>
  <c r="AY841" i="3"/>
  <c r="CE1004" i="3"/>
  <c r="BU1004" i="3"/>
  <c r="CF1004" i="3"/>
  <c r="BC1004" i="3"/>
  <c r="CE1038" i="3"/>
  <c r="BU1038" i="3"/>
  <c r="CF1038" i="3"/>
  <c r="BC1038" i="3"/>
  <c r="BU996" i="3"/>
  <c r="CF996" i="3"/>
  <c r="BC996" i="3"/>
  <c r="CE996" i="3"/>
  <c r="BB967" i="3"/>
  <c r="BA967" i="3"/>
  <c r="CE1008" i="3"/>
  <c r="BU1008" i="3"/>
  <c r="CF1008" i="3"/>
  <c r="BC1008" i="3"/>
  <c r="CE1002" i="3"/>
  <c r="BU1002" i="3"/>
  <c r="CF1002" i="3"/>
  <c r="BC1002" i="3"/>
  <c r="CE990" i="3"/>
  <c r="BU990" i="3"/>
  <c r="CF990" i="3"/>
  <c r="BC990" i="3"/>
  <c r="BU1000" i="3"/>
  <c r="CF1000" i="3"/>
  <c r="BC1000" i="3"/>
  <c r="CE1000" i="3"/>
  <c r="AY327" i="3"/>
  <c r="AZ327" i="3"/>
  <c r="CE1018" i="3"/>
  <c r="BU1018" i="3"/>
  <c r="CF1018" i="3"/>
  <c r="BC1018" i="3"/>
  <c r="AY976" i="3"/>
  <c r="AZ976" i="3"/>
  <c r="AZ361" i="3"/>
  <c r="AY361" i="3"/>
  <c r="BU1006" i="3"/>
  <c r="CF1006" i="3"/>
  <c r="BC1006" i="3"/>
  <c r="CE1006" i="3"/>
  <c r="AZ1046" i="3"/>
  <c r="AY1046" i="3"/>
  <c r="BU1014" i="3"/>
  <c r="CF1014" i="3"/>
  <c r="BC1014" i="3"/>
  <c r="CE1014" i="3"/>
  <c r="BU994" i="3"/>
  <c r="CF994" i="3"/>
  <c r="BC994" i="3"/>
  <c r="CE994" i="3"/>
  <c r="AZ1044" i="3"/>
  <c r="AY1044" i="3"/>
  <c r="CE627" i="3"/>
  <c r="BU627" i="3"/>
  <c r="CF627" i="3"/>
  <c r="BC627" i="3"/>
  <c r="AZ1030" i="3"/>
  <c r="AY1030" i="3"/>
  <c r="AZ335" i="3"/>
  <c r="AY335" i="3"/>
  <c r="AZ1032" i="3"/>
  <c r="AY1032" i="3"/>
  <c r="AZ982" i="3"/>
  <c r="AY982" i="3"/>
  <c r="BU1048" i="3"/>
  <c r="CF1048" i="3"/>
  <c r="BC1048" i="3"/>
  <c r="CE1048" i="3"/>
  <c r="AZ1036" i="3"/>
  <c r="AY1036" i="3"/>
  <c r="BD967" i="3"/>
  <c r="BU329" i="3"/>
  <c r="CF329" i="3"/>
  <c r="BC329" i="3"/>
  <c r="CE329" i="3"/>
  <c r="AY1010" i="3"/>
  <c r="AZ1010" i="3"/>
  <c r="AZ1012" i="3"/>
  <c r="AY1012" i="3"/>
  <c r="CE203" i="3"/>
  <c r="BU203" i="3"/>
  <c r="CF203" i="3"/>
  <c r="BC203" i="3"/>
  <c r="AZ331" i="3"/>
  <c r="AY331" i="3"/>
  <c r="AZ1028" i="3"/>
  <c r="AY1028" i="3"/>
  <c r="CE969" i="3"/>
  <c r="BU969" i="3"/>
  <c r="CF969" i="3"/>
  <c r="BC969" i="3"/>
  <c r="CE933" i="3"/>
  <c r="BU933" i="3"/>
  <c r="CF933" i="3"/>
  <c r="BC933" i="3"/>
  <c r="BD909" i="3"/>
  <c r="BD711" i="3"/>
  <c r="BD745" i="3"/>
  <c r="BD883" i="3"/>
  <c r="BD915" i="3"/>
  <c r="BD819" i="3"/>
  <c r="BD765" i="3"/>
  <c r="BD931" i="3"/>
  <c r="BD681" i="3"/>
  <c r="BD805" i="3"/>
  <c r="BD715" i="3"/>
  <c r="BD729" i="3"/>
  <c r="BD879" i="3"/>
  <c r="BD795" i="3"/>
  <c r="BD757" i="3"/>
  <c r="BD1754" i="3"/>
  <c r="BD889" i="3"/>
  <c r="BD791" i="3"/>
  <c r="BD707" i="3"/>
  <c r="BD815" i="3"/>
  <c r="BD413" i="3"/>
  <c r="BD801" i="3"/>
  <c r="BD731" i="3"/>
  <c r="BD785" i="3"/>
  <c r="BD719" i="3"/>
  <c r="BD1096" i="3"/>
  <c r="BD767" i="3"/>
  <c r="BD972" i="3"/>
  <c r="BD631" i="3"/>
  <c r="BD859" i="3"/>
  <c r="BD873" i="3"/>
  <c r="BU323" i="3"/>
  <c r="CF323" i="3"/>
  <c r="BC323" i="3"/>
  <c r="CE323" i="3"/>
  <c r="CE998" i="3"/>
  <c r="BU998" i="3"/>
  <c r="CF998" i="3"/>
  <c r="BC998" i="3"/>
  <c r="AZ984" i="3"/>
  <c r="AY984" i="3"/>
  <c r="AZ1020" i="3"/>
  <c r="AY1020" i="3"/>
  <c r="BU239" i="3"/>
  <c r="CF239" i="3"/>
  <c r="BC239" i="3"/>
  <c r="CE239" i="3"/>
  <c r="AZ1040" i="3"/>
  <c r="AY1040" i="3"/>
  <c r="AZ1052" i="3"/>
  <c r="AY1052" i="3"/>
  <c r="AZ1026" i="3"/>
  <c r="AY1026" i="3"/>
  <c r="CE1044" i="3"/>
  <c r="BU1044" i="3"/>
  <c r="CF1044" i="3"/>
  <c r="BC1044" i="3"/>
  <c r="AZ627" i="3"/>
  <c r="AY627" i="3"/>
  <c r="CE1030" i="3"/>
  <c r="BU1030" i="3"/>
  <c r="CF1030" i="3"/>
  <c r="BC1030" i="3"/>
  <c r="BD1459" i="3"/>
  <c r="BU335" i="3"/>
  <c r="CF335" i="3"/>
  <c r="BC335" i="3"/>
  <c r="CE335" i="3"/>
  <c r="BU1032" i="3"/>
  <c r="CF1032" i="3"/>
  <c r="BC1032" i="3"/>
  <c r="CE1032" i="3"/>
  <c r="CE982" i="3"/>
  <c r="BU982" i="3"/>
  <c r="CF982" i="3"/>
  <c r="BC982" i="3"/>
  <c r="AZ1048" i="3"/>
  <c r="AY1048" i="3"/>
  <c r="CE1036" i="3"/>
  <c r="BU1036" i="3"/>
  <c r="CF1036" i="3"/>
  <c r="BC1036" i="3"/>
  <c r="AY329" i="3"/>
  <c r="AZ329" i="3"/>
  <c r="BU1010" i="3"/>
  <c r="CF1010" i="3"/>
  <c r="BC1010" i="3"/>
  <c r="CE1010" i="3"/>
  <c r="BU1012" i="3"/>
  <c r="CF1012" i="3"/>
  <c r="BC1012" i="3"/>
  <c r="CE1012" i="3"/>
  <c r="AZ203" i="3"/>
  <c r="AY203" i="3"/>
  <c r="BU331" i="3"/>
  <c r="CF331" i="3"/>
  <c r="BC331" i="3"/>
  <c r="CE331" i="3"/>
  <c r="CE1028" i="3"/>
  <c r="BU1028" i="3"/>
  <c r="CF1028" i="3"/>
  <c r="BC1028" i="3"/>
  <c r="AZ969" i="3"/>
  <c r="AY969" i="3"/>
  <c r="AZ933" i="3"/>
  <c r="AY933" i="3"/>
  <c r="BB1045" i="3"/>
  <c r="BA1045" i="3"/>
  <c r="AY1141" i="3"/>
  <c r="AZ1141" i="3"/>
  <c r="AZ396" i="3"/>
  <c r="AY396" i="3"/>
  <c r="AY124" i="3"/>
  <c r="AZ124" i="3"/>
  <c r="AY81" i="3"/>
  <c r="AZ81" i="3"/>
  <c r="AY776" i="3"/>
  <c r="AZ776" i="3"/>
  <c r="AY698" i="3"/>
  <c r="AZ698" i="3"/>
  <c r="AY1543" i="3"/>
  <c r="AZ1543" i="3"/>
  <c r="CE372" i="3"/>
  <c r="BU372" i="3"/>
  <c r="CF372" i="3"/>
  <c r="BC372" i="3"/>
  <c r="BA1570" i="3"/>
  <c r="BB1570" i="3"/>
  <c r="BU634" i="3"/>
  <c r="CF634" i="3"/>
  <c r="BC634" i="3"/>
  <c r="CE634" i="3"/>
  <c r="BA1732" i="3"/>
  <c r="BB1732" i="3"/>
  <c r="BU221" i="3"/>
  <c r="CF221" i="3"/>
  <c r="BC221" i="3"/>
  <c r="CE221" i="3"/>
  <c r="BU83" i="3"/>
  <c r="CF83" i="3"/>
  <c r="BC83" i="3"/>
  <c r="CE83" i="3"/>
  <c r="AZ1376" i="3"/>
  <c r="AY1376" i="3"/>
  <c r="AY690" i="3"/>
  <c r="AZ690" i="3"/>
  <c r="BA1573" i="3"/>
  <c r="BB1573" i="3"/>
  <c r="AZ1656" i="3"/>
  <c r="AY1656" i="3"/>
  <c r="AY22" i="3"/>
  <c r="AZ22" i="3"/>
  <c r="AY1204" i="3"/>
  <c r="AZ1204" i="3"/>
  <c r="BU411" i="3"/>
  <c r="CF411" i="3"/>
  <c r="BC411" i="3"/>
  <c r="CE411" i="3"/>
  <c r="AY1159" i="3"/>
  <c r="AZ1159" i="3"/>
  <c r="CE1705" i="3"/>
  <c r="BU1705" i="3"/>
  <c r="CF1705" i="3"/>
  <c r="BC1705" i="3"/>
  <c r="BU1225" i="3"/>
  <c r="CF1225" i="3"/>
  <c r="BC1225" i="3"/>
  <c r="CE1225" i="3"/>
  <c r="AY1479" i="3"/>
  <c r="AZ1479" i="3"/>
  <c r="AY1286" i="3"/>
  <c r="AZ1286" i="3"/>
  <c r="BB652" i="3"/>
  <c r="BA652" i="3"/>
  <c r="AY533" i="3"/>
  <c r="AZ533" i="3"/>
  <c r="AZ1532" i="3"/>
  <c r="AY1532" i="3"/>
  <c r="CE1631" i="3"/>
  <c r="BU1631" i="3"/>
  <c r="CF1631" i="3"/>
  <c r="BC1631" i="3"/>
  <c r="BA412" i="3"/>
  <c r="BB412" i="3"/>
  <c r="CE374" i="3"/>
  <c r="BU374" i="3"/>
  <c r="CF374" i="3"/>
  <c r="BC374" i="3"/>
  <c r="BU1582" i="3"/>
  <c r="CF1582" i="3"/>
  <c r="BC1582" i="3"/>
  <c r="CE1582" i="3"/>
  <c r="BA653" i="3"/>
  <c r="BB653" i="3"/>
  <c r="BU229" i="3"/>
  <c r="CF229" i="3"/>
  <c r="BC229" i="3"/>
  <c r="CE229" i="3"/>
  <c r="BU1174" i="3"/>
  <c r="CF1174" i="3"/>
  <c r="BC1174" i="3"/>
  <c r="CE1174" i="3"/>
  <c r="BB672" i="3"/>
  <c r="BA672" i="3"/>
  <c r="CE524" i="3"/>
  <c r="BU524" i="3"/>
  <c r="CF524" i="3"/>
  <c r="BC524" i="3"/>
  <c r="AY1433" i="3"/>
  <c r="AZ1433" i="3"/>
  <c r="CE1542" i="3"/>
  <c r="BU1542" i="3"/>
  <c r="CF1542" i="3"/>
  <c r="BC1542" i="3"/>
  <c r="CE576" i="3"/>
  <c r="BU576" i="3"/>
  <c r="CF576" i="3"/>
  <c r="BC576" i="3"/>
  <c r="CE1117" i="3"/>
  <c r="BU1117" i="3"/>
  <c r="CF1117" i="3"/>
  <c r="BC1117" i="3"/>
  <c r="CE1109" i="3"/>
  <c r="BU1109" i="3"/>
  <c r="CF1109" i="3"/>
  <c r="BC1109" i="3"/>
  <c r="CE346" i="3"/>
  <c r="BU346" i="3"/>
  <c r="CF346" i="3"/>
  <c r="BC346" i="3"/>
  <c r="CE1739" i="3"/>
  <c r="BU1739" i="3"/>
  <c r="CF1739" i="3"/>
  <c r="BC1739" i="3"/>
  <c r="BU185" i="3"/>
  <c r="CF185" i="3"/>
  <c r="BC185" i="3"/>
  <c r="CE185" i="3"/>
  <c r="AZ318" i="3"/>
  <c r="AY318" i="3"/>
  <c r="AZ324" i="3"/>
  <c r="AY324" i="3"/>
  <c r="AY754" i="3"/>
  <c r="AZ754" i="3"/>
  <c r="AY606" i="3"/>
  <c r="AZ606" i="3"/>
  <c r="AZ380" i="3"/>
  <c r="AY380" i="3"/>
  <c r="AY896" i="3"/>
  <c r="AZ896" i="3"/>
  <c r="BA1458" i="3"/>
  <c r="BB1458" i="3"/>
  <c r="CE29" i="3"/>
  <c r="BU29" i="3"/>
  <c r="CF29" i="3"/>
  <c r="BC29" i="3"/>
  <c r="AY1391" i="3"/>
  <c r="AZ1391" i="3"/>
  <c r="CE1374" i="3"/>
  <c r="BU1374" i="3"/>
  <c r="CF1374" i="3"/>
  <c r="BC1374" i="3"/>
  <c r="BU1592" i="3"/>
  <c r="CF1592" i="3"/>
  <c r="BC1592" i="3"/>
  <c r="CE1592" i="3"/>
  <c r="BU187" i="3"/>
  <c r="CF187" i="3"/>
  <c r="BC187" i="3"/>
  <c r="CE187" i="3"/>
  <c r="AZ392" i="3"/>
  <c r="AY392" i="3"/>
  <c r="AY490" i="3"/>
  <c r="AZ490" i="3"/>
  <c r="AZ1715" i="3"/>
  <c r="AY1715" i="3"/>
  <c r="BD1045" i="3"/>
  <c r="CE258" i="3"/>
  <c r="BU258" i="3"/>
  <c r="CF258" i="3"/>
  <c r="BC258" i="3"/>
  <c r="CE540" i="3"/>
  <c r="BU540" i="3"/>
  <c r="CF540" i="3"/>
  <c r="BC540" i="3"/>
  <c r="CE1141" i="3"/>
  <c r="BU1141" i="3"/>
  <c r="CF1141" i="3"/>
  <c r="BC1141" i="3"/>
  <c r="CE1209" i="3"/>
  <c r="BU1209" i="3"/>
  <c r="CF1209" i="3"/>
  <c r="BC1209" i="3"/>
  <c r="BU77" i="3"/>
  <c r="CF77" i="3"/>
  <c r="BC77" i="3"/>
  <c r="CE77" i="3"/>
  <c r="CE1306" i="3"/>
  <c r="BU1306" i="3"/>
  <c r="CF1306" i="3"/>
  <c r="BC1306" i="3"/>
  <c r="CE396" i="3"/>
  <c r="BU396" i="3"/>
  <c r="CF396" i="3"/>
  <c r="BC396" i="3"/>
  <c r="CE1314" i="3"/>
  <c r="BU1314" i="3"/>
  <c r="CF1314" i="3"/>
  <c r="BC1314" i="3"/>
  <c r="CE1581" i="3"/>
  <c r="BU1581" i="3"/>
  <c r="CF1581" i="3"/>
  <c r="BC1581" i="3"/>
  <c r="CE178" i="3"/>
  <c r="BU178" i="3"/>
  <c r="CF178" i="3"/>
  <c r="BC178" i="3"/>
  <c r="CE124" i="3"/>
  <c r="BU124" i="3"/>
  <c r="CF124" i="3"/>
  <c r="BC124" i="3"/>
  <c r="BU810" i="3"/>
  <c r="CF810" i="3"/>
  <c r="BC810" i="3"/>
  <c r="CE810" i="3"/>
  <c r="CE106" i="3"/>
  <c r="BU106" i="3"/>
  <c r="CF106" i="3"/>
  <c r="BC106" i="3"/>
  <c r="BU81" i="3"/>
  <c r="CF81" i="3"/>
  <c r="BC81" i="3"/>
  <c r="CE81" i="3"/>
  <c r="CE158" i="3"/>
  <c r="BU158" i="3"/>
  <c r="CF158" i="3"/>
  <c r="BC158" i="3"/>
  <c r="BU776" i="3"/>
  <c r="CF776" i="3"/>
  <c r="BC776" i="3"/>
  <c r="CE776" i="3"/>
  <c r="BU1373" i="3"/>
  <c r="CF1373" i="3"/>
  <c r="BC1373" i="3"/>
  <c r="CE1373" i="3"/>
  <c r="CE248" i="3"/>
  <c r="BU248" i="3"/>
  <c r="CF248" i="3"/>
  <c r="BC248" i="3"/>
  <c r="BU698" i="3"/>
  <c r="CF698" i="3"/>
  <c r="BC698" i="3"/>
  <c r="CE698" i="3"/>
  <c r="CE384" i="3"/>
  <c r="BU384" i="3"/>
  <c r="CF384" i="3"/>
  <c r="BC384" i="3"/>
  <c r="BU1543" i="3"/>
  <c r="CF1543" i="3"/>
  <c r="BC1543" i="3"/>
  <c r="CE1543" i="3"/>
  <c r="AZ306" i="3"/>
  <c r="AY306" i="3"/>
  <c r="CE1143" i="3"/>
  <c r="BU1143" i="3"/>
  <c r="CF1143" i="3"/>
  <c r="BC1143" i="3"/>
  <c r="CE322" i="3"/>
  <c r="BU322" i="3"/>
  <c r="CF322" i="3"/>
  <c r="BC322" i="3"/>
  <c r="BD1570" i="3"/>
  <c r="AY1180" i="3"/>
  <c r="AZ1180" i="3"/>
  <c r="AY251" i="3"/>
  <c r="AZ251" i="3"/>
  <c r="AY534" i="3"/>
  <c r="AZ534" i="3"/>
  <c r="AY572" i="3"/>
  <c r="AZ572" i="3"/>
  <c r="AY1300" i="3"/>
  <c r="AZ1300" i="3"/>
  <c r="BU876" i="3"/>
  <c r="CF876" i="3"/>
  <c r="BC876" i="3"/>
  <c r="CE876" i="3"/>
  <c r="AZ193" i="3"/>
  <c r="AY193" i="3"/>
  <c r="BA1630" i="3"/>
  <c r="BB1630" i="3"/>
  <c r="AY696" i="3"/>
  <c r="AZ696" i="3"/>
  <c r="AY1529" i="3"/>
  <c r="AZ1529" i="3"/>
  <c r="BU1760" i="3"/>
  <c r="CF1760" i="3"/>
  <c r="BC1760" i="3"/>
  <c r="CE1760" i="3"/>
  <c r="BU866" i="3"/>
  <c r="CF866" i="3"/>
  <c r="BC866" i="3"/>
  <c r="CE866" i="3"/>
  <c r="AY62" i="3"/>
  <c r="AZ62" i="3"/>
  <c r="AY1135" i="3"/>
  <c r="AZ1135" i="3"/>
  <c r="AY954" i="3"/>
  <c r="AZ954" i="3"/>
  <c r="AY182" i="3"/>
  <c r="AZ182" i="3"/>
  <c r="AY1367" i="3"/>
  <c r="AZ1367" i="3"/>
  <c r="BA1279" i="3"/>
  <c r="BB1279" i="3"/>
  <c r="AY882" i="3"/>
  <c r="AZ882" i="3"/>
  <c r="CE88" i="3"/>
  <c r="BU88" i="3"/>
  <c r="CF88" i="3"/>
  <c r="BC88" i="3"/>
  <c r="CE1376" i="3"/>
  <c r="BU1376" i="3"/>
  <c r="CF1376" i="3"/>
  <c r="BC1376" i="3"/>
  <c r="CE216" i="3"/>
  <c r="BU216" i="3"/>
  <c r="CF216" i="3"/>
  <c r="BC216" i="3"/>
  <c r="CE1183" i="3"/>
  <c r="BU1183" i="3"/>
  <c r="CF1183" i="3"/>
  <c r="BC1183" i="3"/>
  <c r="BU690" i="3"/>
  <c r="CF690" i="3"/>
  <c r="BC690" i="3"/>
  <c r="CE690" i="3"/>
  <c r="BU307" i="3"/>
  <c r="CF307" i="3"/>
  <c r="BC307" i="3"/>
  <c r="CE307" i="3"/>
  <c r="BB636" i="3"/>
  <c r="BA636" i="3"/>
  <c r="AY1272" i="3"/>
  <c r="AZ1272" i="3"/>
  <c r="BU194" i="3"/>
  <c r="CF194" i="3"/>
  <c r="BC194" i="3"/>
  <c r="CE194" i="3"/>
  <c r="CE1656" i="3"/>
  <c r="BU1656" i="3"/>
  <c r="CF1656" i="3"/>
  <c r="BC1656" i="3"/>
  <c r="BU22" i="3"/>
  <c r="CF22" i="3"/>
  <c r="BC22" i="3"/>
  <c r="CE22" i="3"/>
  <c r="CE84" i="3"/>
  <c r="BU84" i="3"/>
  <c r="CF84" i="3"/>
  <c r="BC84" i="3"/>
  <c r="AY728" i="3"/>
  <c r="AZ728" i="3"/>
  <c r="BU1204" i="3"/>
  <c r="CF1204" i="3"/>
  <c r="BC1204" i="3"/>
  <c r="CE1204" i="3"/>
  <c r="CE104" i="3"/>
  <c r="BU104" i="3"/>
  <c r="CF104" i="3"/>
  <c r="BC104" i="3"/>
  <c r="AY1212" i="3"/>
  <c r="AZ1212" i="3"/>
  <c r="BA1780" i="3"/>
  <c r="BB1780" i="3"/>
  <c r="AY1160" i="3"/>
  <c r="AZ1160" i="3"/>
  <c r="BU1661" i="3"/>
  <c r="CF1661" i="3"/>
  <c r="BC1661" i="3"/>
  <c r="CE1661" i="3"/>
  <c r="CE456" i="3"/>
  <c r="BU456" i="3"/>
  <c r="CF456" i="3"/>
  <c r="BC456" i="3"/>
  <c r="CE1159" i="3"/>
  <c r="BU1159" i="3"/>
  <c r="CF1159" i="3"/>
  <c r="BC1159" i="3"/>
  <c r="AY179" i="3"/>
  <c r="AZ179" i="3"/>
  <c r="AY128" i="3"/>
  <c r="AZ128" i="3"/>
  <c r="AY1208" i="3"/>
  <c r="AZ1208" i="3"/>
  <c r="AY1649" i="3"/>
  <c r="AZ1649" i="3"/>
  <c r="AY463" i="3"/>
  <c r="AZ463" i="3"/>
  <c r="AZ33" i="3"/>
  <c r="AY33" i="3"/>
  <c r="BU477" i="3"/>
  <c r="CF477" i="3"/>
  <c r="BC477" i="3"/>
  <c r="CE477" i="3"/>
  <c r="CE825" i="3"/>
  <c r="BU825" i="3"/>
  <c r="CF825" i="3"/>
  <c r="BC825" i="3"/>
  <c r="CE1479" i="3"/>
  <c r="BU1479" i="3"/>
  <c r="CF1479" i="3"/>
  <c r="BC1479" i="3"/>
  <c r="CE1286" i="3"/>
  <c r="BU1286" i="3"/>
  <c r="CF1286" i="3"/>
  <c r="BC1286" i="3"/>
  <c r="CE1336" i="3"/>
  <c r="BU1336" i="3"/>
  <c r="CF1336" i="3"/>
  <c r="BC1336" i="3"/>
  <c r="BU371" i="3"/>
  <c r="CF371" i="3"/>
  <c r="BC371" i="3"/>
  <c r="CE371" i="3"/>
  <c r="BD652" i="3"/>
  <c r="BU533" i="3"/>
  <c r="CF533" i="3"/>
  <c r="BC533" i="3"/>
  <c r="CE533" i="3"/>
  <c r="BU589" i="3"/>
  <c r="CF589" i="3"/>
  <c r="BC589" i="3"/>
  <c r="CE589" i="3"/>
  <c r="CE1532" i="3"/>
  <c r="BU1532" i="3"/>
  <c r="CF1532" i="3"/>
  <c r="BC1532" i="3"/>
  <c r="AY145" i="3"/>
  <c r="AZ145" i="3"/>
  <c r="AY1270" i="3"/>
  <c r="AZ1270" i="3"/>
  <c r="BU295" i="3"/>
  <c r="CF295" i="3"/>
  <c r="BC295" i="3"/>
  <c r="CE295" i="3"/>
  <c r="BD412" i="3"/>
  <c r="CE266" i="3"/>
  <c r="BU266" i="3"/>
  <c r="CF266" i="3"/>
  <c r="BC266" i="3"/>
  <c r="AY692" i="3"/>
  <c r="AZ692" i="3"/>
  <c r="AY488" i="3"/>
  <c r="AZ488" i="3"/>
  <c r="AY1625" i="3"/>
  <c r="AZ1625" i="3"/>
  <c r="BA1311" i="3"/>
  <c r="BB1311" i="3"/>
  <c r="CE1611" i="3"/>
  <c r="BU1611" i="3"/>
  <c r="CF1611" i="3"/>
  <c r="BC1611" i="3"/>
  <c r="BB1740" i="3"/>
  <c r="BA1740" i="3"/>
  <c r="AY1363" i="3"/>
  <c r="AZ1363" i="3"/>
  <c r="AZ1714" i="3"/>
  <c r="AY1714" i="3"/>
  <c r="AY1405" i="3"/>
  <c r="AZ1405" i="3"/>
  <c r="BA1476" i="3"/>
  <c r="BB1476" i="3"/>
  <c r="AY470" i="3"/>
  <c r="AZ470" i="3"/>
  <c r="AY93" i="3"/>
  <c r="AZ93" i="3"/>
  <c r="AZ1556" i="3"/>
  <c r="AY1556" i="3"/>
  <c r="AY1250" i="3"/>
  <c r="AZ1250" i="3"/>
  <c r="AY397" i="3"/>
  <c r="AZ397" i="3"/>
  <c r="BU109" i="3"/>
  <c r="CF109" i="3"/>
  <c r="BC109" i="3"/>
  <c r="CE109" i="3"/>
  <c r="BU177" i="3"/>
  <c r="CF177" i="3"/>
  <c r="BC177" i="3"/>
  <c r="CE177" i="3"/>
  <c r="AY916" i="3"/>
  <c r="AZ916" i="3"/>
  <c r="BU898" i="3"/>
  <c r="CF898" i="3"/>
  <c r="BC898" i="3"/>
  <c r="CE898" i="3"/>
  <c r="CE1228" i="3"/>
  <c r="BU1228" i="3"/>
  <c r="CF1228" i="3"/>
  <c r="BC1228" i="3"/>
  <c r="AY51" i="3"/>
  <c r="AZ51" i="3"/>
  <c r="AY94" i="3"/>
  <c r="AZ94" i="3"/>
  <c r="AY486" i="3"/>
  <c r="AZ486" i="3"/>
  <c r="AY802" i="3"/>
  <c r="AZ802" i="3"/>
  <c r="BU269" i="3"/>
  <c r="CF269" i="3"/>
  <c r="BC269" i="3"/>
  <c r="CE269" i="3"/>
  <c r="CE356" i="3"/>
  <c r="BU356" i="3"/>
  <c r="CF356" i="3"/>
  <c r="BC356" i="3"/>
  <c r="AY762" i="3"/>
  <c r="AZ762" i="3"/>
  <c r="BD672" i="3"/>
  <c r="CE268" i="3"/>
  <c r="BU268" i="3"/>
  <c r="CF268" i="3"/>
  <c r="BC268" i="3"/>
  <c r="CE340" i="3"/>
  <c r="BU340" i="3"/>
  <c r="CF340" i="3"/>
  <c r="BC340" i="3"/>
  <c r="AY473" i="3"/>
  <c r="AZ473" i="3"/>
  <c r="BU479" i="3"/>
  <c r="CF479" i="3"/>
  <c r="BC479" i="3"/>
  <c r="CE479" i="3"/>
  <c r="CE1691" i="3"/>
  <c r="BU1691" i="3"/>
  <c r="CF1691" i="3"/>
  <c r="BC1691" i="3"/>
  <c r="BU1531" i="3"/>
  <c r="CF1531" i="3"/>
  <c r="BC1531" i="3"/>
  <c r="CE1531" i="3"/>
  <c r="CE1433" i="3"/>
  <c r="BU1433" i="3"/>
  <c r="CF1433" i="3"/>
  <c r="BC1433" i="3"/>
  <c r="CE1623" i="3"/>
  <c r="BU1623" i="3"/>
  <c r="CF1623" i="3"/>
  <c r="BC1623" i="3"/>
  <c r="AY119" i="3"/>
  <c r="AZ119" i="3"/>
  <c r="AY519" i="3"/>
  <c r="AZ519" i="3"/>
  <c r="BA1315" i="3"/>
  <c r="BB1315" i="3"/>
  <c r="AY116" i="3"/>
  <c r="AZ116" i="3"/>
  <c r="BA1735" i="3"/>
  <c r="BB1735" i="3"/>
  <c r="AY1288" i="3"/>
  <c r="AZ1288" i="3"/>
  <c r="AY790" i="3"/>
  <c r="AZ790" i="3"/>
  <c r="AY478" i="3"/>
  <c r="AZ478" i="3"/>
  <c r="AZ945" i="3"/>
  <c r="AY945" i="3"/>
  <c r="AY277" i="3"/>
  <c r="AZ277" i="3"/>
  <c r="AY1192" i="3"/>
  <c r="AZ1192" i="3"/>
  <c r="AY770" i="3"/>
  <c r="AZ770" i="3"/>
  <c r="BA1297" i="3"/>
  <c r="BB1297" i="3"/>
  <c r="AZ1587" i="3"/>
  <c r="AY1587" i="3"/>
  <c r="AZ1082" i="3"/>
  <c r="AY1082" i="3"/>
  <c r="AY1178" i="3"/>
  <c r="AZ1178" i="3"/>
  <c r="AY279" i="3"/>
  <c r="AZ279" i="3"/>
  <c r="CE318" i="3"/>
  <c r="BU318" i="3"/>
  <c r="CF318" i="3"/>
  <c r="BC318" i="3"/>
  <c r="CE324" i="3"/>
  <c r="BU324" i="3"/>
  <c r="CF324" i="3"/>
  <c r="BC324" i="3"/>
  <c r="CE1119" i="3"/>
  <c r="BU1119" i="3"/>
  <c r="CF1119" i="3"/>
  <c r="BC1119" i="3"/>
  <c r="BU754" i="3"/>
  <c r="CF754" i="3"/>
  <c r="BC754" i="3"/>
  <c r="CE754" i="3"/>
  <c r="CE1058" i="3"/>
  <c r="BU1058" i="3"/>
  <c r="CF1058" i="3"/>
  <c r="BC1058" i="3"/>
  <c r="CE606" i="3"/>
  <c r="BU606" i="3"/>
  <c r="CF606" i="3"/>
  <c r="BC606" i="3"/>
  <c r="CE380" i="3"/>
  <c r="BU380" i="3"/>
  <c r="CF380" i="3"/>
  <c r="BC380" i="3"/>
  <c r="BU896" i="3"/>
  <c r="CF896" i="3"/>
  <c r="BC896" i="3"/>
  <c r="CE896" i="3"/>
  <c r="BD1458" i="3"/>
  <c r="BA657" i="3"/>
  <c r="BB657" i="3"/>
  <c r="CE1495" i="3"/>
  <c r="BU1495" i="3"/>
  <c r="CF1495" i="3"/>
  <c r="BC1495" i="3"/>
  <c r="AZ1231" i="3"/>
  <c r="AY1231" i="3"/>
  <c r="BA659" i="3"/>
  <c r="BB659" i="3"/>
  <c r="CE1216" i="3"/>
  <c r="BU1216" i="3"/>
  <c r="CF1216" i="3"/>
  <c r="BC1216" i="3"/>
  <c r="AY41" i="3"/>
  <c r="AZ41" i="3"/>
  <c r="CE1680" i="3"/>
  <c r="BU1680" i="3"/>
  <c r="CF1680" i="3"/>
  <c r="BC1680" i="3"/>
  <c r="BU281" i="3"/>
  <c r="CF281" i="3"/>
  <c r="BC281" i="3"/>
  <c r="CE281" i="3"/>
  <c r="BU1241" i="3"/>
  <c r="CF1241" i="3"/>
  <c r="BC1241" i="3"/>
  <c r="CE1241" i="3"/>
  <c r="BU505" i="3"/>
  <c r="CF505" i="3"/>
  <c r="BC505" i="3"/>
  <c r="CE505" i="3"/>
  <c r="AY1146" i="3"/>
  <c r="AZ1146" i="3"/>
  <c r="CE1455" i="3"/>
  <c r="BU1455" i="3"/>
  <c r="CF1455" i="3"/>
  <c r="BC1455" i="3"/>
  <c r="CE1481" i="3"/>
  <c r="BU1481" i="3"/>
  <c r="CF1481" i="3"/>
  <c r="BC1481" i="3"/>
  <c r="CE1258" i="3"/>
  <c r="BU1258" i="3"/>
  <c r="CF1258" i="3"/>
  <c r="BC1258" i="3"/>
  <c r="BA669" i="3"/>
  <c r="BB669" i="3"/>
  <c r="BU924" i="3"/>
  <c r="CF924" i="3"/>
  <c r="BC924" i="3"/>
  <c r="CE924" i="3"/>
  <c r="BU888" i="3"/>
  <c r="CF888" i="3"/>
  <c r="BC888" i="3"/>
  <c r="CE888" i="3"/>
  <c r="CE100" i="3"/>
  <c r="BU100" i="3"/>
  <c r="CF100" i="3"/>
  <c r="BC100" i="3"/>
  <c r="CE1123" i="3"/>
  <c r="BU1123" i="3"/>
  <c r="CF1123" i="3"/>
  <c r="BC1123" i="3"/>
  <c r="BA1520" i="3"/>
  <c r="BB1520" i="3"/>
  <c r="BU1126" i="3"/>
  <c r="CF1126" i="3"/>
  <c r="BC1126" i="3"/>
  <c r="CE1126" i="3"/>
  <c r="CE1165" i="3"/>
  <c r="BU1165" i="3"/>
  <c r="CF1165" i="3"/>
  <c r="BC1165" i="3"/>
  <c r="BA1281" i="3"/>
  <c r="BB1281" i="3"/>
  <c r="AZ1712" i="3"/>
  <c r="AY1712" i="3"/>
  <c r="AY1351" i="3"/>
  <c r="AZ1351" i="3"/>
  <c r="AZ195" i="3"/>
  <c r="AY195" i="3"/>
  <c r="AZ334" i="3"/>
  <c r="AY334" i="3"/>
  <c r="AZ1364" i="3"/>
  <c r="AY1364" i="3"/>
  <c r="CE156" i="3"/>
  <c r="BU156" i="3"/>
  <c r="CF156" i="3"/>
  <c r="BC156" i="3"/>
  <c r="BU782" i="3"/>
  <c r="CF782" i="3"/>
  <c r="BC782" i="3"/>
  <c r="CE782" i="3"/>
  <c r="AZ1074" i="3"/>
  <c r="AY1074" i="3"/>
  <c r="BU1657" i="3"/>
  <c r="CF1657" i="3"/>
  <c r="BC1657" i="3"/>
  <c r="CE1657" i="3"/>
  <c r="BU912" i="3"/>
  <c r="CF912" i="3"/>
  <c r="BC912" i="3"/>
  <c r="CE912" i="3"/>
  <c r="BA843" i="3"/>
  <c r="BB843" i="3"/>
  <c r="AY191" i="3"/>
  <c r="AZ191" i="3"/>
  <c r="AY582" i="3"/>
  <c r="AZ582" i="3"/>
  <c r="AY756" i="3"/>
  <c r="AZ756" i="3"/>
  <c r="AY267" i="3"/>
  <c r="AZ267" i="3"/>
  <c r="AY748" i="3"/>
  <c r="AZ748" i="3"/>
  <c r="AY99" i="3"/>
  <c r="AZ99" i="3"/>
  <c r="BA1642" i="3"/>
  <c r="BB1642" i="3"/>
  <c r="AY1559" i="3"/>
  <c r="AZ1559" i="3"/>
  <c r="AY469" i="3"/>
  <c r="AZ469" i="3"/>
  <c r="CE837" i="3"/>
  <c r="BU837" i="3"/>
  <c r="CF837" i="3"/>
  <c r="BC837" i="3"/>
  <c r="AY349" i="3"/>
  <c r="AZ349" i="3"/>
  <c r="AZ1084" i="3"/>
  <c r="AY1084" i="3"/>
  <c r="AY1425" i="3"/>
  <c r="AZ1425" i="3"/>
  <c r="AZ1062" i="3"/>
  <c r="AY1062" i="3"/>
  <c r="AY1156" i="3"/>
  <c r="AZ1156" i="3"/>
  <c r="AY151" i="3"/>
  <c r="AZ151" i="3"/>
  <c r="AZ1378" i="3"/>
  <c r="AY1378" i="3"/>
  <c r="AY569" i="3"/>
  <c r="AZ569" i="3"/>
  <c r="AY1475" i="3"/>
  <c r="AZ1475" i="3"/>
  <c r="AY528" i="3"/>
  <c r="AZ528" i="3"/>
  <c r="CE1678" i="3"/>
  <c r="BU1678" i="3"/>
  <c r="CF1678" i="3"/>
  <c r="BC1678" i="3"/>
  <c r="CE1505" i="3"/>
  <c r="BU1505" i="3"/>
  <c r="CF1505" i="3"/>
  <c r="BC1505" i="3"/>
  <c r="CE130" i="3"/>
  <c r="BU130" i="3"/>
  <c r="CF130" i="3"/>
  <c r="BC130" i="3"/>
  <c r="BA1749" i="3"/>
  <c r="BB1749" i="3"/>
  <c r="AZ1342" i="3"/>
  <c r="AY1342" i="3"/>
  <c r="CE56" i="3"/>
  <c r="BU56" i="3"/>
  <c r="CF56" i="3"/>
  <c r="BC56" i="3"/>
  <c r="CE1409" i="3"/>
  <c r="BU1409" i="3"/>
  <c r="CF1409" i="3"/>
  <c r="BC1409" i="3"/>
  <c r="CE1550" i="3"/>
  <c r="BU1550" i="3"/>
  <c r="CF1550" i="3"/>
  <c r="BC1550" i="3"/>
  <c r="AY1547" i="3"/>
  <c r="AZ1547" i="3"/>
  <c r="BU125" i="3"/>
  <c r="CF125" i="3"/>
  <c r="BC125" i="3"/>
  <c r="CE125" i="3"/>
  <c r="BA853" i="3"/>
  <c r="BB853" i="3"/>
  <c r="BU732" i="3"/>
  <c r="CF732" i="3"/>
  <c r="BC732" i="3"/>
  <c r="CE732" i="3"/>
  <c r="BA1745" i="3"/>
  <c r="BB1745" i="3"/>
  <c r="AY1193" i="3"/>
  <c r="AZ1193" i="3"/>
  <c r="AY511" i="3"/>
  <c r="AZ511" i="3"/>
  <c r="CE50" i="3"/>
  <c r="BU50" i="3"/>
  <c r="CF50" i="3"/>
  <c r="BC50" i="3"/>
  <c r="CE146" i="3"/>
  <c r="BU146" i="3"/>
  <c r="CF146" i="3"/>
  <c r="BC146" i="3"/>
  <c r="BU726" i="3"/>
  <c r="CF726" i="3"/>
  <c r="BC726" i="3"/>
  <c r="CE726" i="3"/>
  <c r="AZ1711" i="3"/>
  <c r="AY1711" i="3"/>
  <c r="CE1358" i="3"/>
  <c r="BU1358" i="3"/>
  <c r="CF1358" i="3"/>
  <c r="BC1358" i="3"/>
  <c r="CE1181" i="3"/>
  <c r="BU1181" i="3"/>
  <c r="CF1181" i="3"/>
  <c r="BC1181" i="3"/>
  <c r="AZ421" i="3"/>
  <c r="AY421" i="3"/>
  <c r="AY706" i="3"/>
  <c r="AZ706" i="3"/>
  <c r="AZ1368" i="3"/>
  <c r="AY1368" i="3"/>
  <c r="AY1191" i="3"/>
  <c r="AZ1191" i="3"/>
  <c r="AY868" i="3"/>
  <c r="AZ868" i="3"/>
  <c r="AY428" i="3"/>
  <c r="AZ428" i="3"/>
  <c r="AY922" i="3"/>
  <c r="AZ922" i="3"/>
  <c r="AY241" i="3"/>
  <c r="AZ241" i="3"/>
  <c r="CE1266" i="3"/>
  <c r="BU1266" i="3"/>
  <c r="CF1266" i="3"/>
  <c r="BC1266" i="3"/>
  <c r="BB1214" i="3"/>
  <c r="BA1214" i="3"/>
  <c r="BU1537" i="3"/>
  <c r="CF1537" i="3"/>
  <c r="BC1537" i="3"/>
  <c r="CE1537" i="3"/>
  <c r="AY742" i="3"/>
  <c r="AZ742" i="3"/>
  <c r="AY1413" i="3"/>
  <c r="AZ1413" i="3"/>
  <c r="BA645" i="3"/>
  <c r="BB645" i="3"/>
  <c r="AY1122" i="3"/>
  <c r="AZ1122" i="3"/>
  <c r="CE1757" i="3"/>
  <c r="BU1757" i="3"/>
  <c r="CF1757" i="3"/>
  <c r="BC1757" i="3"/>
  <c r="CE1477" i="3"/>
  <c r="BU1477" i="3"/>
  <c r="CF1477" i="3"/>
  <c r="BC1477" i="3"/>
  <c r="CE386" i="3"/>
  <c r="BU386" i="3"/>
  <c r="CF386" i="3"/>
  <c r="BC386" i="3"/>
  <c r="AY85" i="3"/>
  <c r="AZ85" i="3"/>
  <c r="BU453" i="3"/>
  <c r="CF453" i="3"/>
  <c r="BC453" i="3"/>
  <c r="CE453" i="3"/>
  <c r="AY926" i="3"/>
  <c r="AZ926" i="3"/>
  <c r="AY1493" i="3"/>
  <c r="AZ1493" i="3"/>
  <c r="AY545" i="3"/>
  <c r="AZ545" i="3"/>
  <c r="CE554" i="3"/>
  <c r="BU554" i="3"/>
  <c r="CF554" i="3"/>
  <c r="BC554" i="3"/>
  <c r="CE286" i="3"/>
  <c r="BU286" i="3"/>
  <c r="CF286" i="3"/>
  <c r="BC286" i="3"/>
  <c r="AY788" i="3"/>
  <c r="AZ788" i="3"/>
  <c r="CE1603" i="3"/>
  <c r="BU1603" i="3"/>
  <c r="CF1603" i="3"/>
  <c r="BC1603" i="3"/>
  <c r="BU131" i="3"/>
  <c r="CF131" i="3"/>
  <c r="BC131" i="3"/>
  <c r="CE131" i="3"/>
  <c r="BU800" i="3"/>
  <c r="CF800" i="3"/>
  <c r="BC800" i="3"/>
  <c r="CE800" i="3"/>
  <c r="BU26" i="3"/>
  <c r="CF26" i="3"/>
  <c r="BC26" i="3"/>
  <c r="CE26" i="3"/>
  <c r="BU175" i="3"/>
  <c r="CF175" i="3"/>
  <c r="BC175" i="3"/>
  <c r="CE175" i="3"/>
  <c r="CE164" i="3"/>
  <c r="BU164" i="3"/>
  <c r="CF164" i="3"/>
  <c r="BC164" i="3"/>
  <c r="BU575" i="3"/>
  <c r="CF575" i="3"/>
  <c r="BC575" i="3"/>
  <c r="CE575" i="3"/>
  <c r="AZ296" i="3"/>
  <c r="AY296" i="3"/>
  <c r="AY774" i="3"/>
  <c r="AZ774" i="3"/>
  <c r="AY45" i="3"/>
  <c r="AZ45" i="3"/>
  <c r="BA1700" i="3"/>
  <c r="BB1700" i="3"/>
  <c r="BU778" i="3"/>
  <c r="CF778" i="3"/>
  <c r="BC778" i="3"/>
  <c r="CE778" i="3"/>
  <c r="BU884" i="3"/>
  <c r="CF884" i="3"/>
  <c r="BC884" i="3"/>
  <c r="CE884" i="3"/>
  <c r="AY492" i="3"/>
  <c r="AZ492" i="3"/>
  <c r="AY432" i="3"/>
  <c r="AZ432" i="3"/>
  <c r="BU626" i="3"/>
  <c r="CF626" i="3"/>
  <c r="BC626" i="3"/>
  <c r="CE626" i="3"/>
  <c r="BA1101" i="3"/>
  <c r="BB1101" i="3"/>
  <c r="AY1721" i="3"/>
  <c r="AZ1721" i="3"/>
  <c r="BB1005" i="3"/>
  <c r="BA1005" i="3"/>
  <c r="AZ342" i="3"/>
  <c r="AY342" i="3"/>
  <c r="BU259" i="3"/>
  <c r="CF259" i="3"/>
  <c r="BC259" i="3"/>
  <c r="CE259" i="3"/>
  <c r="AY489" i="3"/>
  <c r="AZ489" i="3"/>
  <c r="AZ1560" i="3"/>
  <c r="AY1560" i="3"/>
  <c r="BA1622" i="3"/>
  <c r="BB1622" i="3"/>
  <c r="BU337" i="3"/>
  <c r="CF337" i="3"/>
  <c r="BC337" i="3"/>
  <c r="CE337" i="3"/>
  <c r="BU163" i="3"/>
  <c r="CF163" i="3"/>
  <c r="BC163" i="3"/>
  <c r="CE163" i="3"/>
  <c r="CE360" i="3"/>
  <c r="BU360" i="3"/>
  <c r="CF360" i="3"/>
  <c r="BC360" i="3"/>
  <c r="AY1148" i="3"/>
  <c r="AZ1148" i="3"/>
  <c r="AY1296" i="3"/>
  <c r="AZ1296" i="3"/>
  <c r="BA1245" i="3"/>
  <c r="BB1245" i="3"/>
  <c r="BA663" i="3"/>
  <c r="BB663" i="3"/>
  <c r="CE1292" i="3"/>
  <c r="BU1292" i="3"/>
  <c r="CF1292" i="3"/>
  <c r="BC1292" i="3"/>
  <c r="BU19" i="3"/>
  <c r="CF19" i="3"/>
  <c r="BC19" i="3"/>
  <c r="CE19" i="3"/>
  <c r="BA677" i="3"/>
  <c r="BB677" i="3"/>
  <c r="CE1080" i="3"/>
  <c r="BU1080" i="3"/>
  <c r="CF1080" i="3"/>
  <c r="BC1080" i="3"/>
  <c r="CE532" i="3"/>
  <c r="BU532" i="3"/>
  <c r="CF532" i="3"/>
  <c r="BC532" i="3"/>
  <c r="BU688" i="3"/>
  <c r="CF688" i="3"/>
  <c r="BC688" i="3"/>
  <c r="CE688" i="3"/>
  <c r="CE462" i="3"/>
  <c r="BU462" i="3"/>
  <c r="CF462" i="3"/>
  <c r="BC462" i="3"/>
  <c r="CE1666" i="3"/>
  <c r="BU1666" i="3"/>
  <c r="CF1666" i="3"/>
  <c r="BC1666" i="3"/>
  <c r="CE1380" i="3"/>
  <c r="BU1380" i="3"/>
  <c r="CF1380" i="3"/>
  <c r="BC1380" i="3"/>
  <c r="BU1198" i="3"/>
  <c r="CF1198" i="3"/>
  <c r="BC1198" i="3"/>
  <c r="CE1198" i="3"/>
  <c r="CE1415" i="3"/>
  <c r="BU1415" i="3"/>
  <c r="CF1415" i="3"/>
  <c r="BC1415" i="3"/>
  <c r="BU513" i="3"/>
  <c r="CF513" i="3"/>
  <c r="BC513" i="3"/>
  <c r="CE513" i="3"/>
  <c r="CE170" i="3"/>
  <c r="BU170" i="3"/>
  <c r="CF170" i="3"/>
  <c r="BC170" i="3"/>
  <c r="AY37" i="3"/>
  <c r="AZ37" i="3"/>
  <c r="AY1201" i="3"/>
  <c r="AZ1201" i="3"/>
  <c r="AY1770" i="3"/>
  <c r="AZ1770" i="3"/>
  <c r="BB416" i="3"/>
  <c r="BA416" i="3"/>
  <c r="AY261" i="3"/>
  <c r="AZ261" i="3"/>
  <c r="AZ975" i="3"/>
  <c r="AY975" i="3"/>
  <c r="AZ1605" i="3"/>
  <c r="AY1605" i="3"/>
  <c r="BU948" i="3"/>
  <c r="CF948" i="3"/>
  <c r="BC948" i="3"/>
  <c r="CE948" i="3"/>
  <c r="CE326" i="3"/>
  <c r="BU326" i="3"/>
  <c r="CF326" i="3"/>
  <c r="BC326" i="3"/>
  <c r="AY1580" i="3"/>
  <c r="AZ1580" i="3"/>
  <c r="BU928" i="3"/>
  <c r="CF928" i="3"/>
  <c r="BC928" i="3"/>
  <c r="CE928" i="3"/>
  <c r="CE1310" i="3"/>
  <c r="BU1310" i="3"/>
  <c r="CF1310" i="3"/>
  <c r="BC1310" i="3"/>
  <c r="BU1221" i="3"/>
  <c r="CF1221" i="3"/>
  <c r="BC1221" i="3"/>
  <c r="CE1221" i="3"/>
  <c r="BA1769" i="3"/>
  <c r="BB1769" i="3"/>
  <c r="CE1260" i="3"/>
  <c r="BU1260" i="3"/>
  <c r="CF1260" i="3"/>
  <c r="BC1260" i="3"/>
  <c r="AZ821" i="3"/>
  <c r="AY821" i="3"/>
  <c r="AY351" i="3"/>
  <c r="AZ351" i="3"/>
  <c r="AY1588" i="3"/>
  <c r="AZ1588" i="3"/>
  <c r="AY527" i="3"/>
  <c r="AZ527" i="3"/>
  <c r="AY135" i="3"/>
  <c r="AZ135" i="3"/>
  <c r="AY1725" i="3"/>
  <c r="AZ1725" i="3"/>
  <c r="AZ262" i="3"/>
  <c r="AY262" i="3"/>
  <c r="CE1185" i="3"/>
  <c r="BU1185" i="3"/>
  <c r="CF1185" i="3"/>
  <c r="BC1185" i="3"/>
  <c r="CE122" i="3"/>
  <c r="BU122" i="3"/>
  <c r="CF122" i="3"/>
  <c r="BC122" i="3"/>
  <c r="AY160" i="3"/>
  <c r="AZ160" i="3"/>
  <c r="BU418" i="3"/>
  <c r="CF418" i="3"/>
  <c r="BC418" i="3"/>
  <c r="CE418" i="3"/>
  <c r="AY102" i="3"/>
  <c r="AZ102" i="3"/>
  <c r="BB1527" i="3"/>
  <c r="BA1527" i="3"/>
  <c r="AY1387" i="3"/>
  <c r="AZ1387" i="3"/>
  <c r="AY1772" i="3"/>
  <c r="AZ1772" i="3"/>
  <c r="BA607" i="3"/>
  <c r="BB607" i="3"/>
  <c r="AY561" i="3"/>
  <c r="AZ561" i="3"/>
  <c r="AY1254" i="3"/>
  <c r="AZ1254" i="3"/>
  <c r="BU702" i="3"/>
  <c r="CF702" i="3"/>
  <c r="BC702" i="3"/>
  <c r="CE702" i="3"/>
  <c r="BU133" i="3"/>
  <c r="CF133" i="3"/>
  <c r="BC133" i="3"/>
  <c r="CE133" i="3"/>
  <c r="BU1186" i="3"/>
  <c r="CF1186" i="3"/>
  <c r="BC1186" i="3"/>
  <c r="CE1186" i="3"/>
  <c r="CE1662" i="3"/>
  <c r="BU1662" i="3"/>
  <c r="CF1662" i="3"/>
  <c r="BC1662" i="3"/>
  <c r="BA1526" i="3"/>
  <c r="BB1526" i="3"/>
  <c r="CE1564" i="3"/>
  <c r="BU1564" i="3"/>
  <c r="CF1564" i="3"/>
  <c r="BC1564" i="3"/>
  <c r="BU149" i="3"/>
  <c r="CF149" i="3"/>
  <c r="BC149" i="3"/>
  <c r="CE149" i="3"/>
  <c r="AY584" i="3"/>
  <c r="AZ584" i="3"/>
  <c r="AY1469" i="3"/>
  <c r="AZ1469" i="3"/>
  <c r="AY1226" i="3"/>
  <c r="AZ1226" i="3"/>
  <c r="BU1604" i="3"/>
  <c r="CF1604" i="3"/>
  <c r="BC1604" i="3"/>
  <c r="CE1604" i="3"/>
  <c r="BU387" i="3"/>
  <c r="CF387" i="3"/>
  <c r="BC387" i="3"/>
  <c r="CE387" i="3"/>
  <c r="CE332" i="3"/>
  <c r="BU332" i="3"/>
  <c r="CF332" i="3"/>
  <c r="BC332" i="3"/>
  <c r="AZ270" i="3"/>
  <c r="AY270" i="3"/>
  <c r="AZ1384" i="3"/>
  <c r="AY1384" i="3"/>
  <c r="AY1389" i="3"/>
  <c r="AZ1389" i="3"/>
  <c r="CE1589" i="3"/>
  <c r="BU1589" i="3"/>
  <c r="CF1589" i="3"/>
  <c r="BC1589" i="3"/>
  <c r="BU593" i="3"/>
  <c r="CF593" i="3"/>
  <c r="BC593" i="3"/>
  <c r="CE593" i="3"/>
  <c r="CE823" i="3"/>
  <c r="BU823" i="3"/>
  <c r="CF823" i="3"/>
  <c r="BC823" i="3"/>
  <c r="AZ312" i="3"/>
  <c r="AY312" i="3"/>
  <c r="AY1177" i="3"/>
  <c r="AZ1177" i="3"/>
  <c r="AZ437" i="3"/>
  <c r="AY437" i="3"/>
  <c r="BU1182" i="3"/>
  <c r="CF1182" i="3"/>
  <c r="BC1182" i="3"/>
  <c r="CE1182" i="3"/>
  <c r="BU1152" i="3"/>
  <c r="CF1152" i="3"/>
  <c r="BC1152" i="3"/>
  <c r="CE1152" i="3"/>
  <c r="BU577" i="3"/>
  <c r="CF577" i="3"/>
  <c r="BC577" i="3"/>
  <c r="CE577" i="3"/>
  <c r="AY1381" i="3"/>
  <c r="AZ1381" i="3"/>
  <c r="AY591" i="3"/>
  <c r="AZ591" i="3"/>
  <c r="BB628" i="3"/>
  <c r="BA628" i="3"/>
  <c r="CE951" i="3"/>
  <c r="BU951" i="3"/>
  <c r="CF951" i="3"/>
  <c r="BC951" i="3"/>
  <c r="CE1352" i="3"/>
  <c r="BU1352" i="3"/>
  <c r="CF1352" i="3"/>
  <c r="BC1352" i="3"/>
  <c r="BU892" i="3"/>
  <c r="CF892" i="3"/>
  <c r="BC892" i="3"/>
  <c r="CE892" i="3"/>
  <c r="BU451" i="3"/>
  <c r="CF451" i="3"/>
  <c r="BC451" i="3"/>
  <c r="CE451" i="3"/>
  <c r="CE1429" i="3"/>
  <c r="BU1429" i="3"/>
  <c r="CF1429" i="3"/>
  <c r="BC1429" i="3"/>
  <c r="BU1217" i="3"/>
  <c r="CF1217" i="3"/>
  <c r="BC1217" i="3"/>
  <c r="CE1217" i="3"/>
  <c r="CE344" i="3"/>
  <c r="BU344" i="3"/>
  <c r="CF344" i="3"/>
  <c r="BC344" i="3"/>
  <c r="BU521" i="3"/>
  <c r="CF521" i="3"/>
  <c r="BC521" i="3"/>
  <c r="CE521" i="3"/>
  <c r="BU890" i="3"/>
  <c r="CF890" i="3"/>
  <c r="BC890" i="3"/>
  <c r="CE890" i="3"/>
  <c r="CE1125" i="3"/>
  <c r="BU1125" i="3"/>
  <c r="CF1125" i="3"/>
  <c r="BC1125" i="3"/>
  <c r="CE1115" i="3"/>
  <c r="BU1115" i="3"/>
  <c r="CF1115" i="3"/>
  <c r="BC1115" i="3"/>
  <c r="AY1184" i="3"/>
  <c r="AZ1184" i="3"/>
  <c r="AY459" i="3"/>
  <c r="AZ459" i="3"/>
  <c r="AZ1668" i="3"/>
  <c r="AY1668" i="3"/>
  <c r="BB640" i="3"/>
  <c r="BA640" i="3"/>
  <c r="AZ338" i="3"/>
  <c r="AY338" i="3"/>
  <c r="AY716" i="3"/>
  <c r="AZ716" i="3"/>
  <c r="AY568" i="3"/>
  <c r="AZ568" i="3"/>
  <c r="BA1737" i="3"/>
  <c r="BB1737" i="3"/>
  <c r="BU357" i="3"/>
  <c r="CF357" i="3"/>
  <c r="BC357" i="3"/>
  <c r="CE357" i="3"/>
  <c r="BU858" i="3"/>
  <c r="CF858" i="3"/>
  <c r="BC858" i="3"/>
  <c r="CE858" i="3"/>
  <c r="CE214" i="3"/>
  <c r="BU214" i="3"/>
  <c r="CF214" i="3"/>
  <c r="BC214" i="3"/>
  <c r="AZ260" i="3"/>
  <c r="AY260" i="3"/>
  <c r="AY1395" i="3"/>
  <c r="AZ1395" i="3"/>
  <c r="BA1309" i="3"/>
  <c r="BB1309" i="3"/>
  <c r="BA1500" i="3"/>
  <c r="BB1500" i="3"/>
  <c r="AY1234" i="3"/>
  <c r="AZ1234" i="3"/>
  <c r="BU798" i="3"/>
  <c r="CF798" i="3"/>
  <c r="BC798" i="3"/>
  <c r="CE798" i="3"/>
  <c r="CE1086" i="3"/>
  <c r="BU1086" i="3"/>
  <c r="CF1086" i="3"/>
  <c r="BC1086" i="3"/>
  <c r="AY1507" i="3"/>
  <c r="AZ1507" i="3"/>
  <c r="AY227" i="3"/>
  <c r="AZ227" i="3"/>
  <c r="BU375" i="3"/>
  <c r="CF375" i="3"/>
  <c r="BC375" i="3"/>
  <c r="CE375" i="3"/>
  <c r="CE72" i="3"/>
  <c r="BU72" i="3"/>
  <c r="CF72" i="3"/>
  <c r="BC72" i="3"/>
  <c r="BU46" i="3"/>
  <c r="CF46" i="3"/>
  <c r="BC46" i="3"/>
  <c r="CE46" i="3"/>
  <c r="BU309" i="3"/>
  <c r="CF309" i="3"/>
  <c r="BC309" i="3"/>
  <c r="CE309" i="3"/>
  <c r="CE586" i="3"/>
  <c r="BU586" i="3"/>
  <c r="CF586" i="3"/>
  <c r="BC586" i="3"/>
  <c r="BU632" i="3"/>
  <c r="CF632" i="3"/>
  <c r="BC632" i="3"/>
  <c r="CE632" i="3"/>
  <c r="BA641" i="3"/>
  <c r="BB641" i="3"/>
  <c r="BU53" i="3"/>
  <c r="CF53" i="3"/>
  <c r="BC53" i="3"/>
  <c r="CE53" i="3"/>
  <c r="BU595" i="3"/>
  <c r="CF595" i="3"/>
  <c r="BC595" i="3"/>
  <c r="CE595" i="3"/>
  <c r="CE186" i="3"/>
  <c r="BU186" i="3"/>
  <c r="CF186" i="3"/>
  <c r="BC186" i="3"/>
  <c r="BA1257" i="3"/>
  <c r="BB1257" i="3"/>
  <c r="BU818" i="3"/>
  <c r="CF818" i="3"/>
  <c r="BC818" i="3"/>
  <c r="CE818" i="3"/>
  <c r="CE514" i="3"/>
  <c r="BU514" i="3"/>
  <c r="CF514" i="3"/>
  <c r="BC514" i="3"/>
  <c r="BA1263" i="3"/>
  <c r="BB1263" i="3"/>
  <c r="BU856" i="3"/>
  <c r="CF856" i="3"/>
  <c r="BC856" i="3"/>
  <c r="CE856" i="3"/>
  <c r="AY1136" i="3"/>
  <c r="AZ1136" i="3"/>
  <c r="AZ27" i="3"/>
  <c r="AY27" i="3"/>
  <c r="CE1396" i="3"/>
  <c r="BU1396" i="3"/>
  <c r="CF1396" i="3"/>
  <c r="BC1396" i="3"/>
  <c r="BU1150" i="3"/>
  <c r="CF1150" i="3"/>
  <c r="BC1150" i="3"/>
  <c r="CE1150" i="3"/>
  <c r="CE1133" i="3"/>
  <c r="BU1133" i="3"/>
  <c r="CF1133" i="3"/>
  <c r="BC1133" i="3"/>
  <c r="BU289" i="3"/>
  <c r="CF289" i="3"/>
  <c r="BC289" i="3"/>
  <c r="CE289" i="3"/>
  <c r="CE1334" i="3"/>
  <c r="BU1334" i="3"/>
  <c r="CF1334" i="3"/>
  <c r="BC1334" i="3"/>
  <c r="AZ310" i="3"/>
  <c r="AY310" i="3"/>
  <c r="BA1416" i="3"/>
  <c r="BB1416" i="3"/>
  <c r="CE1107" i="3"/>
  <c r="BU1107" i="3"/>
  <c r="CF1107" i="3"/>
  <c r="BC1107" i="3"/>
  <c r="AZ1664" i="3"/>
  <c r="AY1664" i="3"/>
  <c r="CE86" i="3"/>
  <c r="BU86" i="3"/>
  <c r="CF86" i="3"/>
  <c r="BC86" i="3"/>
  <c r="AZ31" i="3"/>
  <c r="AY31" i="3"/>
  <c r="AY538" i="3"/>
  <c r="AZ538" i="3"/>
  <c r="AY560" i="3"/>
  <c r="AZ560" i="3"/>
  <c r="AZ415" i="3"/>
  <c r="AY415" i="3"/>
  <c r="BA1577" i="3"/>
  <c r="BB1577" i="3"/>
  <c r="CE232" i="3"/>
  <c r="BU232" i="3"/>
  <c r="CF232" i="3"/>
  <c r="BC232" i="3"/>
  <c r="CE174" i="3"/>
  <c r="BU174" i="3"/>
  <c r="CF174" i="3"/>
  <c r="BC174" i="3"/>
  <c r="AY570" i="3"/>
  <c r="AZ570" i="3"/>
  <c r="CE80" i="3"/>
  <c r="BU80" i="3"/>
  <c r="CF80" i="3"/>
  <c r="BC80" i="3"/>
  <c r="CE1187" i="3"/>
  <c r="BU1187" i="3"/>
  <c r="CF1187" i="3"/>
  <c r="BC1187" i="3"/>
  <c r="CE1621" i="3"/>
  <c r="BU1621" i="3"/>
  <c r="CF1621" i="3"/>
  <c r="BC1621" i="3"/>
  <c r="CE574" i="3"/>
  <c r="BU574" i="3"/>
  <c r="CF574" i="3"/>
  <c r="BC574" i="3"/>
  <c r="BA661" i="3"/>
  <c r="BB661" i="3"/>
  <c r="BU902" i="3"/>
  <c r="CF902" i="3"/>
  <c r="BC902" i="3"/>
  <c r="CE902" i="3"/>
  <c r="CE1489" i="3"/>
  <c r="BU1489" i="3"/>
  <c r="CF1489" i="3"/>
  <c r="BC1489" i="3"/>
  <c r="CE498" i="3"/>
  <c r="BU498" i="3"/>
  <c r="CF498" i="3"/>
  <c r="BC498" i="3"/>
  <c r="CE1248" i="3"/>
  <c r="BU1248" i="3"/>
  <c r="CF1248" i="3"/>
  <c r="BC1248" i="3"/>
  <c r="BU1223" i="3"/>
  <c r="CF1223" i="3"/>
  <c r="BC1223" i="3"/>
  <c r="CE1223" i="3"/>
  <c r="CE172" i="3"/>
  <c r="BU172" i="3"/>
  <c r="CF172" i="3"/>
  <c r="BC172" i="3"/>
  <c r="CE1403" i="3"/>
  <c r="BU1403" i="3"/>
  <c r="CF1403" i="3"/>
  <c r="BC1403" i="3"/>
  <c r="CE1066" i="3"/>
  <c r="BU1066" i="3"/>
  <c r="CF1066" i="3"/>
  <c r="BC1066" i="3"/>
  <c r="BU395" i="3"/>
  <c r="CF395" i="3"/>
  <c r="BC395" i="3"/>
  <c r="CE395" i="3"/>
  <c r="CE454" i="3"/>
  <c r="BU454" i="3"/>
  <c r="CF454" i="3"/>
  <c r="BC454" i="3"/>
  <c r="CE226" i="3"/>
  <c r="BU226" i="3"/>
  <c r="CF226" i="3"/>
  <c r="BC226" i="3"/>
  <c r="CE957" i="3"/>
  <c r="BU957" i="3"/>
  <c r="CF957" i="3"/>
  <c r="BC957" i="3"/>
  <c r="AY255" i="3"/>
  <c r="AZ255" i="3"/>
  <c r="AY704" i="3"/>
  <c r="AZ704" i="3"/>
  <c r="BU143" i="3"/>
  <c r="CF143" i="3"/>
  <c r="BC143" i="3"/>
  <c r="CE143" i="3"/>
  <c r="CE1443" i="3"/>
  <c r="BU1443" i="3"/>
  <c r="CF1443" i="3"/>
  <c r="BC1443" i="3"/>
  <c r="CE236" i="3"/>
  <c r="BU236" i="3"/>
  <c r="CF236" i="3"/>
  <c r="BC236" i="3"/>
  <c r="BU764" i="3"/>
  <c r="CF764" i="3"/>
  <c r="BC764" i="3"/>
  <c r="CE764" i="3"/>
  <c r="CE1294" i="3"/>
  <c r="BU1294" i="3"/>
  <c r="CF1294" i="3"/>
  <c r="BC1294" i="3"/>
  <c r="BB1089" i="3"/>
  <c r="BA1089" i="3"/>
  <c r="AY507" i="3"/>
  <c r="AZ507" i="3"/>
  <c r="AY1561" i="3"/>
  <c r="AZ1561" i="3"/>
  <c r="AY1383" i="3"/>
  <c r="AZ1383" i="3"/>
  <c r="AZ213" i="3"/>
  <c r="AY213" i="3"/>
  <c r="CE939" i="3"/>
  <c r="BU939" i="3"/>
  <c r="CF939" i="3"/>
  <c r="BC939" i="3"/>
  <c r="BU812" i="3"/>
  <c r="CF812" i="3"/>
  <c r="BC812" i="3"/>
  <c r="CE812" i="3"/>
  <c r="CE1167" i="3"/>
  <c r="BU1167" i="3"/>
  <c r="CF1167" i="3"/>
  <c r="BC1167" i="3"/>
  <c r="CE546" i="3"/>
  <c r="BU546" i="3"/>
  <c r="CF546" i="3"/>
  <c r="BC546" i="3"/>
  <c r="CE1693" i="3"/>
  <c r="BU1693" i="3"/>
  <c r="CF1693" i="3"/>
  <c r="BC1693" i="3"/>
  <c r="BU30" i="3"/>
  <c r="CF30" i="3"/>
  <c r="BC30" i="3"/>
  <c r="CE30" i="3"/>
  <c r="CE442" i="3"/>
  <c r="BU442" i="3"/>
  <c r="CF442" i="3"/>
  <c r="BC442" i="3"/>
  <c r="CE1548" i="3"/>
  <c r="BU1548" i="3"/>
  <c r="CF1548" i="3"/>
  <c r="BC1548" i="3"/>
  <c r="AZ23" i="3"/>
  <c r="AY23" i="3"/>
  <c r="AZ1607" i="3"/>
  <c r="AY1607" i="3"/>
  <c r="BA1283" i="3"/>
  <c r="BB1283" i="3"/>
  <c r="AY171" i="3"/>
  <c r="AZ171" i="3"/>
  <c r="BU1355" i="3"/>
  <c r="CF1355" i="3"/>
  <c r="BC1355" i="3"/>
  <c r="CE1355" i="3"/>
  <c r="BU1545" i="3"/>
  <c r="CF1545" i="3"/>
  <c r="BC1545" i="3"/>
  <c r="CE1545" i="3"/>
  <c r="BU796" i="3"/>
  <c r="CF796" i="3"/>
  <c r="BC796" i="3"/>
  <c r="CE796" i="3"/>
  <c r="CE1282" i="3"/>
  <c r="BU1282" i="3"/>
  <c r="CF1282" i="3"/>
  <c r="BC1282" i="3"/>
  <c r="AZ290" i="3"/>
  <c r="AY290" i="3"/>
  <c r="AY502" i="3"/>
  <c r="AZ502" i="3"/>
  <c r="AZ959" i="3"/>
  <c r="AY959" i="3"/>
  <c r="AY457" i="3"/>
  <c r="AZ457" i="3"/>
  <c r="AZ246" i="3"/>
  <c r="AY246" i="3"/>
  <c r="AY1316" i="3"/>
  <c r="AZ1316" i="3"/>
  <c r="AY136" i="3"/>
  <c r="AZ136" i="3"/>
  <c r="AY458" i="3"/>
  <c r="AZ458" i="3"/>
  <c r="AY794" i="3"/>
  <c r="AZ794" i="3"/>
  <c r="BU147" i="3"/>
  <c r="CF147" i="3"/>
  <c r="BC147" i="3"/>
  <c r="CE147" i="3"/>
  <c r="AZ376" i="3"/>
  <c r="AY376" i="3"/>
  <c r="CE1242" i="3"/>
  <c r="BU1242" i="3"/>
  <c r="CF1242" i="3"/>
  <c r="BC1242" i="3"/>
  <c r="BU1533" i="3"/>
  <c r="CF1533" i="3"/>
  <c r="BC1533" i="3"/>
  <c r="CE1533" i="3"/>
  <c r="BU343" i="3"/>
  <c r="CF343" i="3"/>
  <c r="BC343" i="3"/>
  <c r="CE343" i="3"/>
  <c r="AY1200" i="3"/>
  <c r="AZ1200" i="3"/>
  <c r="BA1434" i="3"/>
  <c r="BB1434" i="3"/>
  <c r="AZ1332" i="3"/>
  <c r="AY1332" i="3"/>
  <c r="BB1329" i="3"/>
  <c r="BA1329" i="3"/>
  <c r="BA601" i="3"/>
  <c r="BB601" i="3"/>
  <c r="AY523" i="3"/>
  <c r="AZ523" i="3"/>
  <c r="AY1147" i="3"/>
  <c r="AZ1147" i="3"/>
  <c r="AY1197" i="3"/>
  <c r="AZ1197" i="3"/>
  <c r="CE1487" i="3"/>
  <c r="BU1487" i="3"/>
  <c r="CF1487" i="3"/>
  <c r="BC1487" i="3"/>
  <c r="CE148" i="3"/>
  <c r="BU148" i="3"/>
  <c r="CF148" i="3"/>
  <c r="BC148" i="3"/>
  <c r="CE1054" i="3"/>
  <c r="BU1054" i="3"/>
  <c r="CF1054" i="3"/>
  <c r="BC1054" i="3"/>
  <c r="AY531" i="3"/>
  <c r="AZ531" i="3"/>
  <c r="BA1496" i="3"/>
  <c r="BB1496" i="3"/>
  <c r="AZ240" i="3"/>
  <c r="AY240" i="3"/>
  <c r="AY862" i="3"/>
  <c r="AZ862" i="3"/>
  <c r="BU722" i="3"/>
  <c r="CF722" i="3"/>
  <c r="BC722" i="3"/>
  <c r="CE722" i="3"/>
  <c r="AZ35" i="3"/>
  <c r="AY35" i="3"/>
  <c r="BU202" i="3"/>
  <c r="CF202" i="3"/>
  <c r="BC202" i="3"/>
  <c r="CE202" i="3"/>
  <c r="AY144" i="3"/>
  <c r="AZ144" i="3"/>
  <c r="AY958" i="3"/>
  <c r="AZ958" i="3"/>
  <c r="AY1411" i="3"/>
  <c r="AZ1411" i="3"/>
  <c r="AY543" i="3"/>
  <c r="AZ543" i="3"/>
  <c r="AZ228" i="3"/>
  <c r="AY228" i="3"/>
  <c r="AY1222" i="3"/>
  <c r="AZ1222" i="3"/>
  <c r="BU443" i="3"/>
  <c r="CF443" i="3"/>
  <c r="BC443" i="3"/>
  <c r="CE443" i="3"/>
  <c r="CE1236" i="3"/>
  <c r="BU1236" i="3"/>
  <c r="CF1236" i="3"/>
  <c r="BC1236" i="3"/>
  <c r="AZ624" i="3"/>
  <c r="AY624" i="3"/>
  <c r="BB1333" i="3"/>
  <c r="BA1333" i="3"/>
  <c r="BB1574" i="3"/>
  <c r="BA1574" i="3"/>
  <c r="AY1584" i="3"/>
  <c r="AZ1584" i="3"/>
  <c r="BA1644" i="3"/>
  <c r="BB1644" i="3"/>
  <c r="AY1729" i="3"/>
  <c r="AZ1729" i="3"/>
  <c r="AY355" i="3"/>
  <c r="AZ355" i="3"/>
  <c r="AY744" i="3"/>
  <c r="AZ744" i="3"/>
  <c r="BU1341" i="3"/>
  <c r="CF1341" i="3"/>
  <c r="BC1341" i="3"/>
  <c r="CE1341" i="3"/>
  <c r="CE474" i="3"/>
  <c r="BU474" i="3"/>
  <c r="CF474" i="3"/>
  <c r="BC474" i="3"/>
  <c r="AY1653" i="3"/>
  <c r="AZ1653" i="3"/>
  <c r="AY1237" i="3"/>
  <c r="AZ1237" i="3"/>
  <c r="AY1239" i="3"/>
  <c r="AZ1239" i="3"/>
  <c r="AZ382" i="3"/>
  <c r="AY382" i="3"/>
  <c r="AZ370" i="3"/>
  <c r="AY370" i="3"/>
  <c r="AY1357" i="3"/>
  <c r="AZ1357" i="3"/>
  <c r="AY79" i="3"/>
  <c r="AZ79" i="3"/>
  <c r="AZ1660" i="3"/>
  <c r="AY1660" i="3"/>
  <c r="BB1019" i="3"/>
  <c r="BA1019" i="3"/>
  <c r="AZ1534" i="3"/>
  <c r="AY1534" i="3"/>
  <c r="BB406" i="3"/>
  <c r="BA406" i="3"/>
  <c r="AY139" i="3"/>
  <c r="AZ139" i="3"/>
  <c r="BA1498" i="3"/>
  <c r="BB1498" i="3"/>
  <c r="AY598" i="3"/>
  <c r="AZ598" i="3"/>
  <c r="AY157" i="3"/>
  <c r="AZ157" i="3"/>
  <c r="AY700" i="3"/>
  <c r="AZ700" i="3"/>
  <c r="AY393" i="3"/>
  <c r="AZ393" i="3"/>
  <c r="BU870" i="3"/>
  <c r="CF870" i="3"/>
  <c r="BC870" i="3"/>
  <c r="CE870" i="3"/>
  <c r="CE472" i="3"/>
  <c r="BU472" i="3"/>
  <c r="CF472" i="3"/>
  <c r="BC472" i="3"/>
  <c r="AY694" i="3"/>
  <c r="AZ694" i="3"/>
  <c r="AY566" i="3"/>
  <c r="AZ566" i="3"/>
  <c r="CE308" i="3"/>
  <c r="BU308" i="3"/>
  <c r="CF308" i="3"/>
  <c r="BC308" i="3"/>
  <c r="AY1134" i="3"/>
  <c r="AZ1134" i="3"/>
  <c r="CE1354" i="3"/>
  <c r="BU1354" i="3"/>
  <c r="CF1354" i="3"/>
  <c r="BC1354" i="3"/>
  <c r="CE201" i="3"/>
  <c r="BU201" i="3"/>
  <c r="CF201" i="3"/>
  <c r="BC201" i="3"/>
  <c r="BB1001" i="3"/>
  <c r="BA1001" i="3"/>
  <c r="AY408" i="3"/>
  <c r="AZ408" i="3"/>
  <c r="CE594" i="3"/>
  <c r="BU594" i="3"/>
  <c r="CF594" i="3"/>
  <c r="BC594" i="3"/>
  <c r="BU95" i="3"/>
  <c r="CF95" i="3"/>
  <c r="BC95" i="3"/>
  <c r="CE95" i="3"/>
  <c r="AZ947" i="3"/>
  <c r="AY947" i="3"/>
  <c r="AZ1741" i="3"/>
  <c r="AY1741" i="3"/>
  <c r="AZ1078" i="3"/>
  <c r="AY1078" i="3"/>
  <c r="AY864" i="3"/>
  <c r="AZ864" i="3"/>
  <c r="AY539" i="3"/>
  <c r="AZ539" i="3"/>
  <c r="BA1317" i="3"/>
  <c r="BB1317" i="3"/>
  <c r="AY1596" i="3"/>
  <c r="AZ1596" i="3"/>
  <c r="AY97" i="3"/>
  <c r="AZ97" i="3"/>
  <c r="BB1073" i="3"/>
  <c r="BA1073" i="3"/>
  <c r="AY183" i="3"/>
  <c r="AZ183" i="3"/>
  <c r="AY196" i="3"/>
  <c r="AZ196" i="3"/>
  <c r="AY1196" i="3"/>
  <c r="AZ1196" i="3"/>
  <c r="AY536" i="3"/>
  <c r="AZ536" i="3"/>
  <c r="AY180" i="3"/>
  <c r="AZ180" i="3"/>
  <c r="AY1421" i="3"/>
  <c r="AZ1421" i="3"/>
  <c r="BU1142" i="3"/>
  <c r="CF1142" i="3"/>
  <c r="BC1142" i="3"/>
  <c r="CE1142" i="3"/>
  <c r="CE197" i="3"/>
  <c r="BU197" i="3"/>
  <c r="CF197" i="3"/>
  <c r="BC197" i="3"/>
  <c r="AZ1690" i="3"/>
  <c r="AY1690" i="3"/>
  <c r="AY780" i="3"/>
  <c r="AZ780" i="3"/>
  <c r="CE1328" i="3"/>
  <c r="BU1328" i="3"/>
  <c r="CF1328" i="3"/>
  <c r="BC1328" i="3"/>
  <c r="CE98" i="3"/>
  <c r="BU98" i="3"/>
  <c r="CF98" i="3"/>
  <c r="BC98" i="3"/>
  <c r="AY804" i="3"/>
  <c r="AZ804" i="3"/>
  <c r="AZ362" i="3"/>
  <c r="AY362" i="3"/>
  <c r="AY730" i="3"/>
  <c r="AZ730" i="3"/>
  <c r="AY496" i="3"/>
  <c r="AZ496" i="3"/>
  <c r="AY993" i="3"/>
  <c r="AZ993" i="3"/>
  <c r="BA1426" i="3"/>
  <c r="BB1426" i="3"/>
  <c r="BB985" i="3"/>
  <c r="BA985" i="3"/>
  <c r="BA1572" i="3"/>
  <c r="BB1572" i="3"/>
  <c r="CE96" i="3"/>
  <c r="BU96" i="3"/>
  <c r="CF96" i="3"/>
  <c r="BC96" i="3"/>
  <c r="CE935" i="3"/>
  <c r="BU935" i="3"/>
  <c r="CF935" i="3"/>
  <c r="BC935" i="3"/>
  <c r="CE1652" i="3"/>
  <c r="BU1652" i="3"/>
  <c r="CF1652" i="3"/>
  <c r="BC1652" i="3"/>
  <c r="BU403" i="3"/>
  <c r="CF403" i="3"/>
  <c r="BC403" i="3"/>
  <c r="CE403" i="3"/>
  <c r="BU39" i="3"/>
  <c r="CF39" i="3"/>
  <c r="BC39" i="3"/>
  <c r="CE39" i="3"/>
  <c r="CE350" i="3"/>
  <c r="BU350" i="3"/>
  <c r="CF350" i="3"/>
  <c r="BC350" i="3"/>
  <c r="BU766" i="3"/>
  <c r="CF766" i="3"/>
  <c r="BC766" i="3"/>
  <c r="CE766" i="3"/>
  <c r="AY210" i="3"/>
  <c r="AZ210" i="3"/>
  <c r="CE1076" i="3"/>
  <c r="BU1076" i="3"/>
  <c r="CF1076" i="3"/>
  <c r="BC1076" i="3"/>
  <c r="AY886" i="3"/>
  <c r="AZ886" i="3"/>
  <c r="AY55" i="3"/>
  <c r="AZ55" i="3"/>
  <c r="AZ366" i="3"/>
  <c r="AY366" i="3"/>
  <c r="AZ425" i="3"/>
  <c r="AY425" i="3"/>
  <c r="BU973" i="3"/>
  <c r="CF973" i="3"/>
  <c r="BC973" i="3"/>
  <c r="CE973" i="3"/>
  <c r="AY981" i="3"/>
  <c r="AZ981" i="3"/>
  <c r="CE70" i="3"/>
  <c r="BU70" i="3"/>
  <c r="CF70" i="3"/>
  <c r="BC70" i="3"/>
  <c r="AY217" i="3"/>
  <c r="AZ217" i="3"/>
  <c r="BU467" i="3"/>
  <c r="CF467" i="3"/>
  <c r="BC467" i="3"/>
  <c r="CE467" i="3"/>
  <c r="CE1401" i="3"/>
  <c r="BU1401" i="3"/>
  <c r="CF1401" i="3"/>
  <c r="BC1401" i="3"/>
  <c r="BU1190" i="3"/>
  <c r="CF1190" i="3"/>
  <c r="BC1190" i="3"/>
  <c r="CE1190" i="3"/>
  <c r="AZ298" i="3"/>
  <c r="AY298" i="3"/>
  <c r="BU1188" i="3"/>
  <c r="CF1188" i="3"/>
  <c r="BC1188" i="3"/>
  <c r="CE1188" i="3"/>
  <c r="BU367" i="3"/>
  <c r="CF367" i="3"/>
  <c r="BC367" i="3"/>
  <c r="CE367" i="3"/>
  <c r="BU141" i="3"/>
  <c r="CF141" i="3"/>
  <c r="BC141" i="3"/>
  <c r="CE141" i="3"/>
  <c r="CE244" i="3"/>
  <c r="BU244" i="3"/>
  <c r="CF244" i="3"/>
  <c r="BC244" i="3"/>
  <c r="CE1709" i="3"/>
  <c r="BU1709" i="3"/>
  <c r="CF1709" i="3"/>
  <c r="BC1709" i="3"/>
  <c r="BU718" i="3"/>
  <c r="CF718" i="3"/>
  <c r="BC718" i="3"/>
  <c r="CE718" i="3"/>
  <c r="CE482" i="3"/>
  <c r="BU482" i="3"/>
  <c r="CF482" i="3"/>
  <c r="BC482" i="3"/>
  <c r="AY303" i="3"/>
  <c r="AZ303" i="3"/>
  <c r="BA1448" i="3"/>
  <c r="BB1448" i="3"/>
  <c r="BA1730" i="3"/>
  <c r="BB1730" i="3"/>
  <c r="CE466" i="3"/>
  <c r="BU466" i="3"/>
  <c r="CF466" i="3"/>
  <c r="BC466" i="3"/>
  <c r="BU571" i="3"/>
  <c r="CF571" i="3"/>
  <c r="BC571" i="3"/>
  <c r="CE571" i="3"/>
  <c r="CE1205" i="3"/>
  <c r="BU1205" i="3"/>
  <c r="CF1205" i="3"/>
  <c r="BC1205" i="3"/>
  <c r="AY426" i="3"/>
  <c r="AZ426" i="3"/>
  <c r="AY313" i="3"/>
  <c r="AZ313" i="3"/>
  <c r="CE1684" i="3"/>
  <c r="BU1684" i="3"/>
  <c r="CF1684" i="3"/>
  <c r="BC1684" i="3"/>
  <c r="CE288" i="3"/>
  <c r="BU288" i="3"/>
  <c r="CF288" i="3"/>
  <c r="BC288" i="3"/>
  <c r="CE280" i="3"/>
  <c r="BU280" i="3"/>
  <c r="CF280" i="3"/>
  <c r="BC280" i="3"/>
  <c r="BA1524" i="3"/>
  <c r="BB1524" i="3"/>
  <c r="AY630" i="3"/>
  <c r="AZ630" i="3"/>
  <c r="CE114" i="3"/>
  <c r="BU114" i="3"/>
  <c r="CF114" i="3"/>
  <c r="BC114" i="3"/>
  <c r="BB1085" i="3"/>
  <c r="BA1085" i="3"/>
  <c r="AZ234" i="3"/>
  <c r="AY234" i="3"/>
  <c r="AY188" i="3"/>
  <c r="AZ188" i="3"/>
  <c r="BA1571" i="3"/>
  <c r="BB1571" i="3"/>
  <c r="AY48" i="3"/>
  <c r="AZ48" i="3"/>
  <c r="AY1707" i="3"/>
  <c r="AZ1707" i="3"/>
  <c r="AY444" i="3"/>
  <c r="AZ444" i="3"/>
  <c r="BB999" i="3"/>
  <c r="BA999" i="3"/>
  <c r="AY1483" i="3"/>
  <c r="AZ1483" i="3"/>
  <c r="AY1359" i="3"/>
  <c r="AZ1359" i="3"/>
  <c r="AY712" i="3"/>
  <c r="AZ712" i="3"/>
  <c r="CE1593" i="3"/>
  <c r="BU1593" i="3"/>
  <c r="CF1593" i="3"/>
  <c r="BC1593" i="3"/>
  <c r="AY900" i="3"/>
  <c r="AZ900" i="3"/>
  <c r="AY991" i="3"/>
  <c r="AZ991" i="3"/>
  <c r="AY1113" i="3"/>
  <c r="AZ1113" i="3"/>
  <c r="AY120" i="3"/>
  <c r="AZ120" i="3"/>
  <c r="AY904" i="3"/>
  <c r="AZ904" i="3"/>
  <c r="BU159" i="3"/>
  <c r="CF159" i="3"/>
  <c r="BC159" i="3"/>
  <c r="CE159" i="3"/>
  <c r="CE1633" i="3"/>
  <c r="BU1633" i="3"/>
  <c r="CF1633" i="3"/>
  <c r="BC1633" i="3"/>
  <c r="BU565" i="3"/>
  <c r="CF565" i="3"/>
  <c r="BC565" i="3"/>
  <c r="CE565" i="3"/>
  <c r="CE368" i="3"/>
  <c r="BU368" i="3"/>
  <c r="CF368" i="3"/>
  <c r="BC368" i="3"/>
  <c r="AY559" i="3"/>
  <c r="AZ559" i="3"/>
  <c r="AY1541" i="3"/>
  <c r="AZ1541" i="3"/>
  <c r="AY1168" i="3"/>
  <c r="AZ1168" i="3"/>
  <c r="AY464" i="3"/>
  <c r="AZ464" i="3"/>
  <c r="BU189" i="3"/>
  <c r="CF189" i="3"/>
  <c r="BC189" i="3"/>
  <c r="CE189" i="3"/>
  <c r="BU353" i="3"/>
  <c r="CF353" i="3"/>
  <c r="BC353" i="3"/>
  <c r="CE353" i="3"/>
  <c r="CE1372" i="3"/>
  <c r="BU1372" i="3"/>
  <c r="CF1372" i="3"/>
  <c r="BC1372" i="3"/>
  <c r="CE1129" i="3"/>
  <c r="BU1129" i="3"/>
  <c r="CF1129" i="3"/>
  <c r="BC1129" i="3"/>
  <c r="BU826" i="3"/>
  <c r="CF826" i="3"/>
  <c r="BC826" i="3"/>
  <c r="CE826" i="3"/>
  <c r="BU720" i="3"/>
  <c r="CF720" i="3"/>
  <c r="BC720" i="3"/>
  <c r="CE720" i="3"/>
  <c r="BU1132" i="3"/>
  <c r="CF1132" i="3"/>
  <c r="BC1132" i="3"/>
  <c r="CE1132" i="3"/>
  <c r="BU760" i="3"/>
  <c r="CF760" i="3"/>
  <c r="BC760" i="3"/>
  <c r="CE760" i="3"/>
  <c r="AY930" i="3"/>
  <c r="AZ930" i="3"/>
  <c r="AY247" i="3"/>
  <c r="AZ247" i="3"/>
  <c r="BU940" i="3"/>
  <c r="CF940" i="3"/>
  <c r="BC940" i="3"/>
  <c r="CE940" i="3"/>
  <c r="AZ1667" i="3"/>
  <c r="AY1667" i="3"/>
  <c r="BU1138" i="3"/>
  <c r="CF1138" i="3"/>
  <c r="BC1138" i="3"/>
  <c r="CE1138" i="3"/>
  <c r="CE1127" i="3"/>
  <c r="BU1127" i="3"/>
  <c r="CF1127" i="3"/>
  <c r="BC1127" i="3"/>
  <c r="AZ388" i="3"/>
  <c r="AY388" i="3"/>
  <c r="BA1285" i="3"/>
  <c r="BB1285" i="3"/>
  <c r="BA1515" i="3"/>
  <c r="BB1515" i="3"/>
  <c r="AY142" i="3"/>
  <c r="AZ142" i="3"/>
  <c r="BA1679" i="3"/>
  <c r="BB1679" i="3"/>
  <c r="AY491" i="3"/>
  <c r="AZ491" i="3"/>
  <c r="AY225" i="3"/>
  <c r="AZ225" i="3"/>
  <c r="CE1676" i="3"/>
  <c r="BU1676" i="3"/>
  <c r="CF1676" i="3"/>
  <c r="BC1676" i="3"/>
  <c r="AY1682" i="3"/>
  <c r="AZ1682" i="3"/>
  <c r="AY1347" i="3"/>
  <c r="AZ1347" i="3"/>
  <c r="BA1430" i="3"/>
  <c r="BB1430" i="3"/>
  <c r="AY436" i="3"/>
  <c r="AZ436" i="3"/>
  <c r="BA1100" i="3"/>
  <c r="BB1100" i="3"/>
  <c r="AY1284" i="3"/>
  <c r="AZ1284" i="3"/>
  <c r="CE150" i="3"/>
  <c r="BU150" i="3"/>
  <c r="CF150" i="3"/>
  <c r="BC150" i="3"/>
  <c r="BU946" i="3"/>
  <c r="CF946" i="3"/>
  <c r="BC946" i="3"/>
  <c r="CE946" i="3"/>
  <c r="BU914" i="3"/>
  <c r="CF914" i="3"/>
  <c r="BC914" i="3"/>
  <c r="CE914" i="3"/>
  <c r="AY1501" i="3"/>
  <c r="AZ1501" i="3"/>
  <c r="AY1659" i="3"/>
  <c r="AZ1659" i="3"/>
  <c r="AY110" i="3"/>
  <c r="AZ110" i="3"/>
  <c r="CE1427" i="3"/>
  <c r="BU1427" i="3"/>
  <c r="CF1427" i="3"/>
  <c r="BC1427" i="3"/>
  <c r="BA1774" i="3"/>
  <c r="BB1774" i="3"/>
  <c r="AZ1215" i="3"/>
  <c r="AY1215" i="3"/>
  <c r="BU1590" i="3"/>
  <c r="CF1590" i="3"/>
  <c r="BC1590" i="3"/>
  <c r="CE1590" i="3"/>
  <c r="BU1365" i="3"/>
  <c r="CF1365" i="3"/>
  <c r="BC1365" i="3"/>
  <c r="CE1365" i="3"/>
  <c r="BU301" i="3"/>
  <c r="CF301" i="3"/>
  <c r="BC301" i="3"/>
  <c r="CE301" i="3"/>
  <c r="AY317" i="3"/>
  <c r="AZ317" i="3"/>
  <c r="BU979" i="3"/>
  <c r="CF979" i="3"/>
  <c r="BC979" i="3"/>
  <c r="CE979" i="3"/>
  <c r="AY377" i="3"/>
  <c r="AZ377" i="3"/>
  <c r="BU1651" i="3"/>
  <c r="CF1651" i="3"/>
  <c r="BC1651" i="3"/>
  <c r="CE1651" i="3"/>
  <c r="BU475" i="3"/>
  <c r="CF475" i="3"/>
  <c r="BC475" i="3"/>
  <c r="CE475" i="3"/>
  <c r="CE422" i="3"/>
  <c r="BU422" i="3"/>
  <c r="CF422" i="3"/>
  <c r="BC422" i="3"/>
  <c r="BU1124" i="3"/>
  <c r="CF1124" i="3"/>
  <c r="BC1124" i="3"/>
  <c r="CE1124" i="3"/>
  <c r="BU61" i="3"/>
  <c r="CF61" i="3"/>
  <c r="BC61" i="3"/>
  <c r="CE61" i="3"/>
  <c r="BU44" i="3"/>
  <c r="CF44" i="3"/>
  <c r="BC44" i="3"/>
  <c r="CE44" i="3"/>
  <c r="CE1064" i="3"/>
  <c r="BU1064" i="3"/>
  <c r="CF1064" i="3"/>
  <c r="BC1064" i="3"/>
  <c r="BB1091" i="3"/>
  <c r="BA1091" i="3"/>
  <c r="AY69" i="3"/>
  <c r="AZ69" i="3"/>
  <c r="AY187" i="3"/>
  <c r="AZ187" i="3"/>
  <c r="AZ1461" i="3"/>
  <c r="AY1461" i="3"/>
  <c r="AZ258" i="3"/>
  <c r="AY258" i="3"/>
  <c r="AY1209" i="3"/>
  <c r="AZ1209" i="3"/>
  <c r="AY77" i="3"/>
  <c r="AZ77" i="3"/>
  <c r="BA1681" i="3"/>
  <c r="BB1681" i="3"/>
  <c r="BD1681" i="3"/>
  <c r="AY1306" i="3"/>
  <c r="AZ1306" i="3"/>
  <c r="AZ1581" i="3"/>
  <c r="AY1581" i="3"/>
  <c r="AY106" i="3"/>
  <c r="AZ106" i="3"/>
  <c r="AZ248" i="3"/>
  <c r="AY248" i="3"/>
  <c r="AZ384" i="3"/>
  <c r="AY384" i="3"/>
  <c r="AY1143" i="3"/>
  <c r="AZ1143" i="3"/>
  <c r="AZ1760" i="3"/>
  <c r="AY1760" i="3"/>
  <c r="BA1687" i="3"/>
  <c r="BB1687" i="3"/>
  <c r="BD1687" i="3"/>
  <c r="CE330" i="3"/>
  <c r="BU330" i="3"/>
  <c r="CF330" i="3"/>
  <c r="BC330" i="3"/>
  <c r="AY88" i="3"/>
  <c r="AZ88" i="3"/>
  <c r="AY1183" i="3"/>
  <c r="AZ1183" i="3"/>
  <c r="CE1088" i="3"/>
  <c r="BU1088" i="3"/>
  <c r="CF1088" i="3"/>
  <c r="BC1088" i="3"/>
  <c r="BA1632" i="3"/>
  <c r="BB1632" i="3"/>
  <c r="AY307" i="3"/>
  <c r="AZ307" i="3"/>
  <c r="CE1699" i="3"/>
  <c r="BU1699" i="3"/>
  <c r="CF1699" i="3"/>
  <c r="BC1699" i="3"/>
  <c r="BA1724" i="3"/>
  <c r="BB1724" i="3"/>
  <c r="BD1724" i="3"/>
  <c r="AY104" i="3"/>
  <c r="AZ104" i="3"/>
  <c r="AY456" i="3"/>
  <c r="AZ456" i="3"/>
  <c r="BA1616" i="3"/>
  <c r="BB1616" i="3"/>
  <c r="AY477" i="3"/>
  <c r="AZ477" i="3"/>
  <c r="AZ825" i="3"/>
  <c r="AY825" i="3"/>
  <c r="AZ1336" i="3"/>
  <c r="AY1336" i="3"/>
  <c r="CE452" i="3"/>
  <c r="BU452" i="3"/>
  <c r="CF452" i="3"/>
  <c r="BC452" i="3"/>
  <c r="BU942" i="3"/>
  <c r="CF942" i="3"/>
  <c r="BC942" i="3"/>
  <c r="CE942" i="3"/>
  <c r="CE1268" i="3"/>
  <c r="BU1268" i="3"/>
  <c r="CF1268" i="3"/>
  <c r="BC1268" i="3"/>
  <c r="AY177" i="3"/>
  <c r="AZ177" i="3"/>
  <c r="CE66" i="3"/>
  <c r="BU66" i="3"/>
  <c r="CF66" i="3"/>
  <c r="BC66" i="3"/>
  <c r="AY269" i="3"/>
  <c r="AZ269" i="3"/>
  <c r="AZ356" i="3"/>
  <c r="AY356" i="3"/>
  <c r="BA1480" i="3"/>
  <c r="BB1480" i="3"/>
  <c r="BD1480" i="3"/>
  <c r="BB1049" i="3"/>
  <c r="BA1049" i="3"/>
  <c r="BD1049" i="3"/>
  <c r="AZ340" i="3"/>
  <c r="AY340" i="3"/>
  <c r="AY479" i="3"/>
  <c r="AZ479" i="3"/>
  <c r="AZ1691" i="3"/>
  <c r="AY1691" i="3"/>
  <c r="AY1623" i="3"/>
  <c r="AZ1623" i="3"/>
  <c r="BU1398" i="3"/>
  <c r="CF1398" i="3"/>
  <c r="BC1398" i="3"/>
  <c r="CE1398" i="3"/>
  <c r="BA1771" i="3"/>
  <c r="BB1771" i="3"/>
  <c r="CE526" i="3"/>
  <c r="BU526" i="3"/>
  <c r="CF526" i="3"/>
  <c r="BC526" i="3"/>
  <c r="CE1169" i="3"/>
  <c r="BU1169" i="3"/>
  <c r="CF1169" i="3"/>
  <c r="BC1169" i="3"/>
  <c r="CE1218" i="3"/>
  <c r="BU1218" i="3"/>
  <c r="CF1218" i="3"/>
  <c r="BC1218" i="3"/>
  <c r="CE218" i="3"/>
  <c r="BU218" i="3"/>
  <c r="CF218" i="3"/>
  <c r="BC218" i="3"/>
  <c r="BU1229" i="3"/>
  <c r="CF1229" i="3"/>
  <c r="BC1229" i="3"/>
  <c r="CE1229" i="3"/>
  <c r="CE588" i="3"/>
  <c r="BU588" i="3"/>
  <c r="CF588" i="3"/>
  <c r="BC588" i="3"/>
  <c r="BA1110" i="3"/>
  <c r="BB1110" i="3"/>
  <c r="BD1110" i="3"/>
  <c r="AY1119" i="3"/>
  <c r="AZ1119" i="3"/>
  <c r="AZ1058" i="3"/>
  <c r="AY1058" i="3"/>
  <c r="BD657" i="3"/>
  <c r="AZ29" i="3"/>
  <c r="AY29" i="3"/>
  <c r="BU1391" i="3"/>
  <c r="CF1391" i="3"/>
  <c r="BC1391" i="3"/>
  <c r="CE1391" i="3"/>
  <c r="AY108" i="3"/>
  <c r="AZ108" i="3"/>
  <c r="CE392" i="3"/>
  <c r="BU392" i="3"/>
  <c r="CF392" i="3"/>
  <c r="BC392" i="3"/>
  <c r="CE490" i="3"/>
  <c r="BU490" i="3"/>
  <c r="CF490" i="3"/>
  <c r="BC490" i="3"/>
  <c r="AY1465" i="3"/>
  <c r="AZ1465" i="3"/>
  <c r="AY1290" i="3"/>
  <c r="AZ1290" i="3"/>
  <c r="BB642" i="3"/>
  <c r="BA642" i="3"/>
  <c r="BA1253" i="3"/>
  <c r="BB1253" i="3"/>
  <c r="AY592" i="3"/>
  <c r="AZ592" i="3"/>
  <c r="AY68" i="3"/>
  <c r="AZ68" i="3"/>
  <c r="AY580" i="3"/>
  <c r="AZ580" i="3"/>
  <c r="AZ1462" i="3"/>
  <c r="AY1462" i="3"/>
  <c r="CE1467" i="3"/>
  <c r="BU1467" i="3"/>
  <c r="CF1467" i="3"/>
  <c r="BC1467" i="3"/>
  <c r="AY590" i="3"/>
  <c r="AZ590" i="3"/>
  <c r="BB1033" i="3"/>
  <c r="BA1033" i="3"/>
  <c r="AY547" i="3"/>
  <c r="AZ547" i="3"/>
  <c r="AY471" i="3"/>
  <c r="AZ471" i="3"/>
  <c r="AY169" i="3"/>
  <c r="AZ169" i="3"/>
  <c r="AY103" i="3"/>
  <c r="AZ103" i="3"/>
  <c r="AZ364" i="3"/>
  <c r="AY364" i="3"/>
  <c r="AY483" i="3"/>
  <c r="AZ483" i="3"/>
  <c r="AY89" i="3"/>
  <c r="AZ89" i="3"/>
  <c r="AY1369" i="3"/>
  <c r="AZ1369" i="3"/>
  <c r="AZ254" i="3"/>
  <c r="AY254" i="3"/>
  <c r="CE306" i="3"/>
  <c r="BU306" i="3"/>
  <c r="CF306" i="3"/>
  <c r="BC306" i="3"/>
  <c r="AY293" i="3"/>
  <c r="AZ293" i="3"/>
  <c r="AY476" i="3"/>
  <c r="AZ476" i="3"/>
  <c r="BA1490" i="3"/>
  <c r="BB1490" i="3"/>
  <c r="AY1635" i="3"/>
  <c r="AZ1635" i="3"/>
  <c r="AY525" i="3"/>
  <c r="AZ525" i="3"/>
  <c r="BU1180" i="3"/>
  <c r="CF1180" i="3"/>
  <c r="BC1180" i="3"/>
  <c r="CE1180" i="3"/>
  <c r="BU251" i="3"/>
  <c r="CF251" i="3"/>
  <c r="BC251" i="3"/>
  <c r="CE251" i="3"/>
  <c r="CE534" i="3"/>
  <c r="BU534" i="3"/>
  <c r="CF534" i="3"/>
  <c r="BC534" i="3"/>
  <c r="CE572" i="3"/>
  <c r="BU572" i="3"/>
  <c r="CF572" i="3"/>
  <c r="BC572" i="3"/>
  <c r="CE1300" i="3"/>
  <c r="BU1300" i="3"/>
  <c r="CF1300" i="3"/>
  <c r="BC1300" i="3"/>
  <c r="AY555" i="3"/>
  <c r="AZ555" i="3"/>
  <c r="CE193" i="3"/>
  <c r="BU193" i="3"/>
  <c r="CF193" i="3"/>
  <c r="BC193" i="3"/>
  <c r="BD1630" i="3"/>
  <c r="BU696" i="3"/>
  <c r="CF696" i="3"/>
  <c r="BC696" i="3"/>
  <c r="CE696" i="3"/>
  <c r="BU1529" i="3"/>
  <c r="CF1529" i="3"/>
  <c r="BC1529" i="3"/>
  <c r="CE1529" i="3"/>
  <c r="AY989" i="3"/>
  <c r="AZ989" i="3"/>
  <c r="AY1449" i="3"/>
  <c r="AZ1449" i="3"/>
  <c r="AY1172" i="3"/>
  <c r="AZ1172" i="3"/>
  <c r="CE62" i="3"/>
  <c r="BU62" i="3"/>
  <c r="CF62" i="3"/>
  <c r="BC62" i="3"/>
  <c r="CE1135" i="3"/>
  <c r="BU1135" i="3"/>
  <c r="CF1135" i="3"/>
  <c r="BC1135" i="3"/>
  <c r="BU954" i="3"/>
  <c r="CF954" i="3"/>
  <c r="BC954" i="3"/>
  <c r="CE954" i="3"/>
  <c r="CE182" i="3"/>
  <c r="BU182" i="3"/>
  <c r="CF182" i="3"/>
  <c r="BC182" i="3"/>
  <c r="BU1367" i="3"/>
  <c r="CF1367" i="3"/>
  <c r="BC1367" i="3"/>
  <c r="CE1367" i="3"/>
  <c r="BD1279" i="3"/>
  <c r="BU882" i="3"/>
  <c r="CF882" i="3"/>
  <c r="BC882" i="3"/>
  <c r="CE882" i="3"/>
  <c r="AY58" i="3"/>
  <c r="AZ58" i="3"/>
  <c r="BA1504" i="3"/>
  <c r="BB1504" i="3"/>
  <c r="CE21" i="3"/>
  <c r="BU21" i="3"/>
  <c r="CF21" i="3"/>
  <c r="BC21" i="3"/>
  <c r="BA1639" i="3"/>
  <c r="BB1639" i="3"/>
  <c r="AY1397" i="3"/>
  <c r="AZ1397" i="3"/>
  <c r="AY1393" i="3"/>
  <c r="AZ1393" i="3"/>
  <c r="AY1111" i="3"/>
  <c r="AZ1111" i="3"/>
  <c r="BD636" i="3"/>
  <c r="CE1272" i="3"/>
  <c r="BU1272" i="3"/>
  <c r="CF1272" i="3"/>
  <c r="BC1272" i="3"/>
  <c r="AY194" i="3"/>
  <c r="AZ194" i="3"/>
  <c r="AY1549" i="3"/>
  <c r="AZ1549" i="3"/>
  <c r="AY40" i="3"/>
  <c r="AZ40" i="3"/>
  <c r="AY908" i="3"/>
  <c r="AZ908" i="3"/>
  <c r="AZ1530" i="3"/>
  <c r="AY1530" i="3"/>
  <c r="AY1318" i="3"/>
  <c r="AZ1318" i="3"/>
  <c r="AY1203" i="3"/>
  <c r="AZ1203" i="3"/>
  <c r="BU728" i="3"/>
  <c r="CF728" i="3"/>
  <c r="BC728" i="3"/>
  <c r="CE728" i="3"/>
  <c r="AZ199" i="3"/>
  <c r="AY199" i="3"/>
  <c r="BA609" i="3"/>
  <c r="BB609" i="3"/>
  <c r="BU1212" i="3"/>
  <c r="CF1212" i="3"/>
  <c r="BC1212" i="3"/>
  <c r="CE1212" i="3"/>
  <c r="BD1780" i="3"/>
  <c r="BU1160" i="3"/>
  <c r="CF1160" i="3"/>
  <c r="BC1160" i="3"/>
  <c r="CE1160" i="3"/>
  <c r="BA1295" i="3"/>
  <c r="BB1295" i="3"/>
  <c r="AZ294" i="3"/>
  <c r="AY294" i="3"/>
  <c r="BU179" i="3"/>
  <c r="CF179" i="3"/>
  <c r="BC179" i="3"/>
  <c r="CE179" i="3"/>
  <c r="CE128" i="3"/>
  <c r="BU128" i="3"/>
  <c r="CF128" i="3"/>
  <c r="BC128" i="3"/>
  <c r="BU1208" i="3"/>
  <c r="CF1208" i="3"/>
  <c r="BC1208" i="3"/>
  <c r="CE1208" i="3"/>
  <c r="BU1649" i="3"/>
  <c r="CF1649" i="3"/>
  <c r="BC1649" i="3"/>
  <c r="CE1649" i="3"/>
  <c r="BU463" i="3"/>
  <c r="CF463" i="3"/>
  <c r="BC463" i="3"/>
  <c r="CE463" i="3"/>
  <c r="AZ1552" i="3"/>
  <c r="AY1552" i="3"/>
  <c r="AY557" i="3"/>
  <c r="AZ557" i="3"/>
  <c r="AZ274" i="3"/>
  <c r="AY274" i="3"/>
  <c r="BU971" i="3"/>
  <c r="CF971" i="3"/>
  <c r="BC971" i="3"/>
  <c r="CE971" i="3"/>
  <c r="AY481" i="3"/>
  <c r="AZ481" i="3"/>
  <c r="AY1445" i="3"/>
  <c r="AZ1445" i="3"/>
  <c r="AY1097" i="3"/>
  <c r="AZ1097" i="3"/>
  <c r="AY219" i="3"/>
  <c r="AZ219" i="3"/>
  <c r="BA1731" i="3"/>
  <c r="BB1731" i="3"/>
  <c r="BD1731" i="3"/>
  <c r="BU145" i="3"/>
  <c r="CF145" i="3"/>
  <c r="BC145" i="3"/>
  <c r="CE145" i="3"/>
  <c r="CE1270" i="3"/>
  <c r="BU1270" i="3"/>
  <c r="CF1270" i="3"/>
  <c r="BC1270" i="3"/>
  <c r="AY52" i="3"/>
  <c r="AZ52" i="3"/>
  <c r="AY1606" i="3"/>
  <c r="AZ1606" i="3"/>
  <c r="BB846" i="3"/>
  <c r="BA846" i="3"/>
  <c r="AY123" i="3"/>
  <c r="AZ123" i="3"/>
  <c r="AY127" i="3"/>
  <c r="AZ127" i="3"/>
  <c r="AZ292" i="3"/>
  <c r="AY292" i="3"/>
  <c r="BA1420" i="3"/>
  <c r="BB1420" i="3"/>
  <c r="BU692" i="3"/>
  <c r="CF692" i="3"/>
  <c r="BC692" i="3"/>
  <c r="CE692" i="3"/>
  <c r="CE488" i="3"/>
  <c r="BU488" i="3"/>
  <c r="CF488" i="3"/>
  <c r="BC488" i="3"/>
  <c r="CE1625" i="3"/>
  <c r="BU1625" i="3"/>
  <c r="CF1625" i="3"/>
  <c r="BC1625" i="3"/>
  <c r="BD1311" i="3"/>
  <c r="AY1611" i="3"/>
  <c r="AZ1611" i="3"/>
  <c r="BD1740" i="3"/>
  <c r="AZ1762" i="3"/>
  <c r="AY1762" i="3"/>
  <c r="BU1363" i="3"/>
  <c r="CF1363" i="3"/>
  <c r="BC1363" i="3"/>
  <c r="CE1363" i="3"/>
  <c r="BU1714" i="3"/>
  <c r="CF1714" i="3"/>
  <c r="BC1714" i="3"/>
  <c r="CE1714" i="3"/>
  <c r="CE1405" i="3"/>
  <c r="BU1405" i="3"/>
  <c r="CF1405" i="3"/>
  <c r="BC1405" i="3"/>
  <c r="BD1476" i="3"/>
  <c r="CE470" i="3"/>
  <c r="BU470" i="3"/>
  <c r="CF470" i="3"/>
  <c r="BC470" i="3"/>
  <c r="BU93" i="3"/>
  <c r="CF93" i="3"/>
  <c r="BC93" i="3"/>
  <c r="CE93" i="3"/>
  <c r="CE1556" i="3"/>
  <c r="BU1556" i="3"/>
  <c r="CF1556" i="3"/>
  <c r="BC1556" i="3"/>
  <c r="CE1250" i="3"/>
  <c r="BU1250" i="3"/>
  <c r="CF1250" i="3"/>
  <c r="BC1250" i="3"/>
  <c r="BU397" i="3"/>
  <c r="CF397" i="3"/>
  <c r="BC397" i="3"/>
  <c r="CE397" i="3"/>
  <c r="BU916" i="3"/>
  <c r="CF916" i="3"/>
  <c r="BC916" i="3"/>
  <c r="CE916" i="3"/>
  <c r="AY105" i="3"/>
  <c r="AZ105" i="3"/>
  <c r="BU51" i="3"/>
  <c r="CF51" i="3"/>
  <c r="BC51" i="3"/>
  <c r="CE51" i="3"/>
  <c r="CE94" i="3"/>
  <c r="BU94" i="3"/>
  <c r="CF94" i="3"/>
  <c r="BC94" i="3"/>
  <c r="CE486" i="3"/>
  <c r="BU486" i="3"/>
  <c r="CF486" i="3"/>
  <c r="BC486" i="3"/>
  <c r="BU802" i="3"/>
  <c r="CF802" i="3"/>
  <c r="BC802" i="3"/>
  <c r="CE802" i="3"/>
  <c r="BB1043" i="3"/>
  <c r="BA1043" i="3"/>
  <c r="BU762" i="3"/>
  <c r="CF762" i="3"/>
  <c r="BC762" i="3"/>
  <c r="CE762" i="3"/>
  <c r="AZ1366" i="3"/>
  <c r="AY1366" i="3"/>
  <c r="AY548" i="3"/>
  <c r="AZ548" i="3"/>
  <c r="AY385" i="3"/>
  <c r="AZ385" i="3"/>
  <c r="BU473" i="3"/>
  <c r="CF473" i="3"/>
  <c r="BC473" i="3"/>
  <c r="CE473" i="3"/>
  <c r="AY1179" i="3"/>
  <c r="AZ1179" i="3"/>
  <c r="AY161" i="3"/>
  <c r="AZ161" i="3"/>
  <c r="BU1669" i="3"/>
  <c r="CF1669" i="3"/>
  <c r="BC1669" i="3"/>
  <c r="CE1669" i="3"/>
  <c r="BU119" i="3"/>
  <c r="CF119" i="3"/>
  <c r="BC119" i="3"/>
  <c r="CE119" i="3"/>
  <c r="BU519" i="3"/>
  <c r="CF519" i="3"/>
  <c r="BC519" i="3"/>
  <c r="CE519" i="3"/>
  <c r="BD1315" i="3"/>
  <c r="CE116" i="3"/>
  <c r="BU116" i="3"/>
  <c r="CF116" i="3"/>
  <c r="BC116" i="3"/>
  <c r="BD1735" i="3"/>
  <c r="CE1288" i="3"/>
  <c r="BU1288" i="3"/>
  <c r="CF1288" i="3"/>
  <c r="BC1288" i="3"/>
  <c r="BU790" i="3"/>
  <c r="CF790" i="3"/>
  <c r="BC790" i="3"/>
  <c r="CE790" i="3"/>
  <c r="AY497" i="3"/>
  <c r="AZ497" i="3"/>
  <c r="CE478" i="3"/>
  <c r="BU478" i="3"/>
  <c r="CF478" i="3"/>
  <c r="BC478" i="3"/>
  <c r="CE945" i="3"/>
  <c r="BU945" i="3"/>
  <c r="CF945" i="3"/>
  <c r="BC945" i="3"/>
  <c r="BU277" i="3"/>
  <c r="CF277" i="3"/>
  <c r="BC277" i="3"/>
  <c r="CE277" i="3"/>
  <c r="BU1192" i="3"/>
  <c r="CF1192" i="3"/>
  <c r="BC1192" i="3"/>
  <c r="CE1192" i="3"/>
  <c r="BU770" i="3"/>
  <c r="CF770" i="3"/>
  <c r="BC770" i="3"/>
  <c r="CE770" i="3"/>
  <c r="BD1297" i="3"/>
  <c r="CE1587" i="3"/>
  <c r="BU1587" i="3"/>
  <c r="CF1587" i="3"/>
  <c r="BC1587" i="3"/>
  <c r="CE1082" i="3"/>
  <c r="BU1082" i="3"/>
  <c r="CF1082" i="3"/>
  <c r="BC1082" i="3"/>
  <c r="BU1178" i="3"/>
  <c r="CF1178" i="3"/>
  <c r="BC1178" i="3"/>
  <c r="CE1178" i="3"/>
  <c r="BU279" i="3"/>
  <c r="CF279" i="3"/>
  <c r="BC279" i="3"/>
  <c r="CE279" i="3"/>
  <c r="BA1484" i="3"/>
  <c r="BB1484" i="3"/>
  <c r="AY1423" i="3"/>
  <c r="AZ1423" i="3"/>
  <c r="AY1555" i="3"/>
  <c r="AZ1555" i="3"/>
  <c r="AY585" i="3"/>
  <c r="AZ585" i="3"/>
  <c r="BA1643" i="3"/>
  <c r="BB1643" i="3"/>
  <c r="AZ1072" i="3"/>
  <c r="AY1072" i="3"/>
  <c r="AY215" i="3"/>
  <c r="AZ215" i="3"/>
  <c r="BU1231" i="3"/>
  <c r="CF1231" i="3"/>
  <c r="BC1231" i="3"/>
  <c r="CE1231" i="3"/>
  <c r="AY129" i="3"/>
  <c r="AZ129" i="3"/>
  <c r="AZ43" i="3"/>
  <c r="AY43" i="3"/>
  <c r="AY1280" i="3"/>
  <c r="AZ1280" i="3"/>
  <c r="BB668" i="3"/>
  <c r="BA668" i="3"/>
  <c r="BA1313" i="3"/>
  <c r="BB1313" i="3"/>
  <c r="AZ250" i="3"/>
  <c r="AY250" i="3"/>
  <c r="AZ943" i="3"/>
  <c r="AY943" i="3"/>
  <c r="BB646" i="3"/>
  <c r="BA646" i="3"/>
  <c r="BA1442" i="3"/>
  <c r="BB1442" i="3"/>
  <c r="BU1146" i="3"/>
  <c r="CF1146" i="3"/>
  <c r="BC1146" i="3"/>
  <c r="CE1146" i="3"/>
  <c r="BA1303" i="3"/>
  <c r="BB1303" i="3"/>
  <c r="BA605" i="3"/>
  <c r="BB605" i="3"/>
  <c r="AY1298" i="3"/>
  <c r="AZ1298" i="3"/>
  <c r="AZ1350" i="3"/>
  <c r="AY1350" i="3"/>
  <c r="CE1407" i="3"/>
  <c r="BU1407" i="3"/>
  <c r="CF1407" i="3"/>
  <c r="BC1407" i="3"/>
  <c r="BB664" i="3"/>
  <c r="BA664" i="3"/>
  <c r="BA1494" i="3"/>
  <c r="BB1494" i="3"/>
  <c r="AY1586" i="3"/>
  <c r="AZ1586" i="3"/>
  <c r="BA1638" i="3"/>
  <c r="BB1638" i="3"/>
  <c r="AY1457" i="3"/>
  <c r="AZ1457" i="3"/>
  <c r="AZ336" i="3"/>
  <c r="AY336" i="3"/>
  <c r="AY468" i="3"/>
  <c r="AZ468" i="3"/>
  <c r="BD1281" i="3"/>
  <c r="BU1712" i="3"/>
  <c r="CF1712" i="3"/>
  <c r="BC1712" i="3"/>
  <c r="CE1712" i="3"/>
  <c r="BU1351" i="3"/>
  <c r="CF1351" i="3"/>
  <c r="BC1351" i="3"/>
  <c r="CE1351" i="3"/>
  <c r="AZ352" i="3"/>
  <c r="AY352" i="3"/>
  <c r="AY1447" i="3"/>
  <c r="AZ1447" i="3"/>
  <c r="CE195" i="3"/>
  <c r="BU195" i="3"/>
  <c r="CF195" i="3"/>
  <c r="BC195" i="3"/>
  <c r="CE334" i="3"/>
  <c r="BU334" i="3"/>
  <c r="CF334" i="3"/>
  <c r="BC334" i="3"/>
  <c r="CE1364" i="3"/>
  <c r="BU1364" i="3"/>
  <c r="CF1364" i="3"/>
  <c r="BC1364" i="3"/>
  <c r="AY714" i="3"/>
  <c r="AZ714" i="3"/>
  <c r="AZ1585" i="3"/>
  <c r="AY1585" i="3"/>
  <c r="AY938" i="3"/>
  <c r="AZ938" i="3"/>
  <c r="AY1742" i="3"/>
  <c r="AZ1742" i="3"/>
  <c r="AZ1658" i="3"/>
  <c r="AY1658" i="3"/>
  <c r="CE1074" i="3"/>
  <c r="BU1074" i="3"/>
  <c r="CF1074" i="3"/>
  <c r="BC1074" i="3"/>
  <c r="BA1432" i="3"/>
  <c r="BB1432" i="3"/>
  <c r="BA1325" i="3"/>
  <c r="BB1325" i="3"/>
  <c r="BA1440" i="3"/>
  <c r="BB1440" i="3"/>
  <c r="BA1528" i="3"/>
  <c r="BB1528" i="3"/>
  <c r="BD1528" i="3"/>
  <c r="BU191" i="3"/>
  <c r="CF191" i="3"/>
  <c r="BC191" i="3"/>
  <c r="CE191" i="3"/>
  <c r="CE582" i="3"/>
  <c r="BU582" i="3"/>
  <c r="CF582" i="3"/>
  <c r="BC582" i="3"/>
  <c r="BU756" i="3"/>
  <c r="CF756" i="3"/>
  <c r="BC756" i="3"/>
  <c r="CE756" i="3"/>
  <c r="BU267" i="3"/>
  <c r="CF267" i="3"/>
  <c r="BC267" i="3"/>
  <c r="CE267" i="3"/>
  <c r="BU748" i="3"/>
  <c r="CF748" i="3"/>
  <c r="BC748" i="3"/>
  <c r="CE748" i="3"/>
  <c r="BU99" i="3"/>
  <c r="CF99" i="3"/>
  <c r="BC99" i="3"/>
  <c r="CE99" i="3"/>
  <c r="BD1642" i="3"/>
  <c r="BU1559" i="3"/>
  <c r="CF1559" i="3"/>
  <c r="BC1559" i="3"/>
  <c r="CE1559" i="3"/>
  <c r="BU469" i="3"/>
  <c r="CF469" i="3"/>
  <c r="BC469" i="3"/>
  <c r="CE469" i="3"/>
  <c r="AZ837" i="3"/>
  <c r="AY837" i="3"/>
  <c r="BU349" i="3"/>
  <c r="CF349" i="3"/>
  <c r="BC349" i="3"/>
  <c r="CE349" i="3"/>
  <c r="CE1084" i="3"/>
  <c r="BU1084" i="3"/>
  <c r="CF1084" i="3"/>
  <c r="BC1084" i="3"/>
  <c r="CE1425" i="3"/>
  <c r="BU1425" i="3"/>
  <c r="CF1425" i="3"/>
  <c r="BC1425" i="3"/>
  <c r="CE1062" i="3"/>
  <c r="BU1062" i="3"/>
  <c r="CF1062" i="3"/>
  <c r="BC1062" i="3"/>
  <c r="BU1156" i="3"/>
  <c r="CF1156" i="3"/>
  <c r="BC1156" i="3"/>
  <c r="CE1156" i="3"/>
  <c r="BU151" i="3"/>
  <c r="CF151" i="3"/>
  <c r="BC151" i="3"/>
  <c r="CE151" i="3"/>
  <c r="CE1378" i="3"/>
  <c r="BU1378" i="3"/>
  <c r="CF1378" i="3"/>
  <c r="BC1378" i="3"/>
  <c r="BU569" i="3"/>
  <c r="CF569" i="3"/>
  <c r="BC569" i="3"/>
  <c r="CE569" i="3"/>
  <c r="CE1475" i="3"/>
  <c r="BU1475" i="3"/>
  <c r="CF1475" i="3"/>
  <c r="BC1475" i="3"/>
  <c r="CE528" i="3"/>
  <c r="BU528" i="3"/>
  <c r="CF528" i="3"/>
  <c r="BC528" i="3"/>
  <c r="AY440" i="3"/>
  <c r="AZ440" i="3"/>
  <c r="AZ1356" i="3"/>
  <c r="AY1356" i="3"/>
  <c r="AZ398" i="3"/>
  <c r="AY398" i="3"/>
  <c r="BD1749" i="3"/>
  <c r="CE1342" i="3"/>
  <c r="BU1342" i="3"/>
  <c r="CF1342" i="3"/>
  <c r="BC1342" i="3"/>
  <c r="BA845" i="3"/>
  <c r="BB845" i="3"/>
  <c r="AY962" i="3"/>
  <c r="AZ962" i="3"/>
  <c r="BU1547" i="3"/>
  <c r="CF1547" i="3"/>
  <c r="BC1547" i="3"/>
  <c r="CE1547" i="3"/>
  <c r="BA1747" i="3"/>
  <c r="BB1747" i="3"/>
  <c r="AY1385" i="3"/>
  <c r="AZ1385" i="3"/>
  <c r="AY1451" i="3"/>
  <c r="AZ1451" i="3"/>
  <c r="AZ445" i="3"/>
  <c r="AY445" i="3"/>
  <c r="AY291" i="3"/>
  <c r="AZ291" i="3"/>
  <c r="AY544" i="3"/>
  <c r="AZ544" i="3"/>
  <c r="AY75" i="3"/>
  <c r="AZ75" i="3"/>
  <c r="BD1745" i="3"/>
  <c r="CE1193" i="3"/>
  <c r="BU1193" i="3"/>
  <c r="CF1193" i="3"/>
  <c r="BC1193" i="3"/>
  <c r="BU511" i="3"/>
  <c r="CF511" i="3"/>
  <c r="BC511" i="3"/>
  <c r="CE511" i="3"/>
  <c r="CE835" i="3"/>
  <c r="BU835" i="3"/>
  <c r="CF835" i="3"/>
  <c r="BC835" i="3"/>
  <c r="AY581" i="3"/>
  <c r="AZ581" i="3"/>
  <c r="AY1131" i="3"/>
  <c r="AZ1131" i="3"/>
  <c r="AY564" i="3"/>
  <c r="AZ564" i="3"/>
  <c r="AZ354" i="3"/>
  <c r="AY354" i="3"/>
  <c r="AY1166" i="3"/>
  <c r="AZ1166" i="3"/>
  <c r="AY1509" i="3"/>
  <c r="AZ1509" i="3"/>
  <c r="AY59" i="3"/>
  <c r="AZ59" i="3"/>
  <c r="AY487" i="3"/>
  <c r="AZ487" i="3"/>
  <c r="AY1627" i="3"/>
  <c r="AZ1627" i="3"/>
  <c r="CE421" i="3"/>
  <c r="BU421" i="3"/>
  <c r="CF421" i="3"/>
  <c r="BC421" i="3"/>
  <c r="BU706" i="3"/>
  <c r="CF706" i="3"/>
  <c r="BC706" i="3"/>
  <c r="CE706" i="3"/>
  <c r="CE1368" i="3"/>
  <c r="BU1368" i="3"/>
  <c r="CF1368" i="3"/>
  <c r="BC1368" i="3"/>
  <c r="CE1191" i="3"/>
  <c r="BU1191" i="3"/>
  <c r="CF1191" i="3"/>
  <c r="BC1191" i="3"/>
  <c r="BU868" i="3"/>
  <c r="CF868" i="3"/>
  <c r="BC868" i="3"/>
  <c r="CE868" i="3"/>
  <c r="CE428" i="3"/>
  <c r="BU428" i="3"/>
  <c r="CF428" i="3"/>
  <c r="BC428" i="3"/>
  <c r="BU922" i="3"/>
  <c r="CF922" i="3"/>
  <c r="BC922" i="3"/>
  <c r="CE922" i="3"/>
  <c r="BU241" i="3"/>
  <c r="CF241" i="3"/>
  <c r="BC241" i="3"/>
  <c r="CE241" i="3"/>
  <c r="BB1339" i="3"/>
  <c r="BA1339" i="3"/>
  <c r="AY1697" i="3"/>
  <c r="AZ1697" i="3"/>
  <c r="BD1214" i="3"/>
  <c r="BU742" i="3"/>
  <c r="CF742" i="3"/>
  <c r="BC742" i="3"/>
  <c r="CE742" i="3"/>
  <c r="CE1413" i="3"/>
  <c r="BU1413" i="3"/>
  <c r="CF1413" i="3"/>
  <c r="BC1413" i="3"/>
  <c r="AZ1370" i="3"/>
  <c r="AY1370" i="3"/>
  <c r="BU1122" i="3"/>
  <c r="CF1122" i="3"/>
  <c r="BC1122" i="3"/>
  <c r="CE1122" i="3"/>
  <c r="AZ1757" i="3"/>
  <c r="AY1757" i="3"/>
  <c r="BB850" i="3"/>
  <c r="BA850" i="3"/>
  <c r="AY1663" i="3"/>
  <c r="AZ1663" i="3"/>
  <c r="AZ1544" i="3"/>
  <c r="AY1544" i="3"/>
  <c r="BU85" i="3"/>
  <c r="CF85" i="3"/>
  <c r="BC85" i="3"/>
  <c r="CE85" i="3"/>
  <c r="BA1569" i="3"/>
  <c r="BB1569" i="3"/>
  <c r="AY517" i="3"/>
  <c r="AZ517" i="3"/>
  <c r="BU926" i="3"/>
  <c r="CF926" i="3"/>
  <c r="BC926" i="3"/>
  <c r="CE926" i="3"/>
  <c r="CE1493" i="3"/>
  <c r="BU1493" i="3"/>
  <c r="CF1493" i="3"/>
  <c r="BC1493" i="3"/>
  <c r="BU545" i="3"/>
  <c r="CF545" i="3"/>
  <c r="BC545" i="3"/>
  <c r="CE545" i="3"/>
  <c r="AZ1056" i="3"/>
  <c r="AY1056" i="3"/>
  <c r="BU788" i="3"/>
  <c r="CF788" i="3"/>
  <c r="BC788" i="3"/>
  <c r="CE788" i="3"/>
  <c r="BA1517" i="3"/>
  <c r="BB1517" i="3"/>
  <c r="AY275" i="3"/>
  <c r="AZ275" i="3"/>
  <c r="AY1608" i="3"/>
  <c r="AZ1608" i="3"/>
  <c r="AY906" i="3"/>
  <c r="AZ906" i="3"/>
  <c r="AZ1599" i="3"/>
  <c r="AY1599" i="3"/>
  <c r="BA1289" i="3"/>
  <c r="BB1289" i="3"/>
  <c r="BB1335" i="3"/>
  <c r="BA1335" i="3"/>
  <c r="CE296" i="3"/>
  <c r="BU296" i="3"/>
  <c r="CF296" i="3"/>
  <c r="BC296" i="3"/>
  <c r="BU774" i="3"/>
  <c r="CF774" i="3"/>
  <c r="BC774" i="3"/>
  <c r="CE774" i="3"/>
  <c r="AY596" i="3"/>
  <c r="AZ596" i="3"/>
  <c r="AZ1583" i="3"/>
  <c r="AY1583" i="3"/>
  <c r="BA1734" i="3"/>
  <c r="BB1734" i="3"/>
  <c r="BD1700" i="3"/>
  <c r="AY381" i="3"/>
  <c r="AZ381" i="3"/>
  <c r="CE492" i="3"/>
  <c r="BU492" i="3"/>
  <c r="CF492" i="3"/>
  <c r="BC492" i="3"/>
  <c r="CE432" i="3"/>
  <c r="BU432" i="3"/>
  <c r="CF432" i="3"/>
  <c r="BC432" i="3"/>
  <c r="AZ626" i="3"/>
  <c r="AY626" i="3"/>
  <c r="BD1101" i="3"/>
  <c r="CE1721" i="3"/>
  <c r="BU1721" i="3"/>
  <c r="CF1721" i="3"/>
  <c r="BC1721" i="3"/>
  <c r="BD1005" i="3"/>
  <c r="CE342" i="3"/>
  <c r="BU342" i="3"/>
  <c r="CF342" i="3"/>
  <c r="BC342" i="3"/>
  <c r="BB1009" i="3"/>
  <c r="BA1009" i="3"/>
  <c r="BU489" i="3"/>
  <c r="CF489" i="3"/>
  <c r="BC489" i="3"/>
  <c r="CE489" i="3"/>
  <c r="CE1560" i="3"/>
  <c r="BU1560" i="3"/>
  <c r="CF1560" i="3"/>
  <c r="BC1560" i="3"/>
  <c r="BD1622" i="3"/>
  <c r="AZ358" i="3"/>
  <c r="AY358" i="3"/>
  <c r="BB842" i="3"/>
  <c r="BA842" i="3"/>
  <c r="BB1055" i="3"/>
  <c r="BA1055" i="3"/>
  <c r="AZ1219" i="3"/>
  <c r="AY1219" i="3"/>
  <c r="AZ1394" i="3"/>
  <c r="AY1394" i="3"/>
  <c r="BU1148" i="3"/>
  <c r="CF1148" i="3"/>
  <c r="BC1148" i="3"/>
  <c r="CE1148" i="3"/>
  <c r="CE1296" i="3"/>
  <c r="BU1296" i="3"/>
  <c r="CF1296" i="3"/>
  <c r="BC1296" i="3"/>
  <c r="BD1245" i="3"/>
  <c r="AY1238" i="3"/>
  <c r="AZ1238" i="3"/>
  <c r="AY508" i="3"/>
  <c r="AZ508" i="3"/>
  <c r="AY1189" i="3"/>
  <c r="AZ1189" i="3"/>
  <c r="BA599" i="3"/>
  <c r="BB599" i="3"/>
  <c r="BA1685" i="3"/>
  <c r="BB1685" i="3"/>
  <c r="BA665" i="3"/>
  <c r="BB665" i="3"/>
  <c r="AY345" i="3"/>
  <c r="AZ345" i="3"/>
  <c r="AY1703" i="3"/>
  <c r="AZ1703" i="3"/>
  <c r="BB997" i="3"/>
  <c r="BA997" i="3"/>
  <c r="AY60" i="3"/>
  <c r="AZ60" i="3"/>
  <c r="AY500" i="3"/>
  <c r="AZ500" i="3"/>
  <c r="AY1655" i="3"/>
  <c r="AZ1655" i="3"/>
  <c r="AZ212" i="3"/>
  <c r="AY212" i="3"/>
  <c r="BA1450" i="3"/>
  <c r="BB1450" i="3"/>
  <c r="BB1525" i="3"/>
  <c r="BA1525" i="3"/>
  <c r="AY934" i="3"/>
  <c r="AZ934" i="3"/>
  <c r="CE1201" i="3"/>
  <c r="BU1201" i="3"/>
  <c r="CF1201" i="3"/>
  <c r="BC1201" i="3"/>
  <c r="CE1770" i="3"/>
  <c r="BU1770" i="3"/>
  <c r="CF1770" i="3"/>
  <c r="BC1770" i="3"/>
  <c r="BD416" i="3"/>
  <c r="BU261" i="3"/>
  <c r="CF261" i="3"/>
  <c r="BC261" i="3"/>
  <c r="CE261" i="3"/>
  <c r="BA847" i="3"/>
  <c r="BB847" i="3"/>
  <c r="BD847" i="3"/>
  <c r="CE1605" i="3"/>
  <c r="BU1605" i="3"/>
  <c r="CF1605" i="3"/>
  <c r="BC1605" i="3"/>
  <c r="BA1778" i="3"/>
  <c r="BB1778" i="3"/>
  <c r="BD1778" i="3"/>
  <c r="BU1580" i="3"/>
  <c r="CF1580" i="3"/>
  <c r="BC1580" i="3"/>
  <c r="CE1580" i="3"/>
  <c r="CE1095" i="3"/>
  <c r="BU1095" i="3"/>
  <c r="CF1095" i="3"/>
  <c r="BC1095" i="3"/>
  <c r="BD1769" i="3"/>
  <c r="BU404" i="3"/>
  <c r="CF404" i="3"/>
  <c r="BC404" i="3"/>
  <c r="CE404" i="3"/>
  <c r="AY465" i="3"/>
  <c r="AZ465" i="3"/>
  <c r="CE821" i="3"/>
  <c r="BU821" i="3"/>
  <c r="CF821" i="3"/>
  <c r="BC821" i="3"/>
  <c r="BU351" i="3"/>
  <c r="CF351" i="3"/>
  <c r="BC351" i="3"/>
  <c r="CE351" i="3"/>
  <c r="BU1588" i="3"/>
  <c r="CF1588" i="3"/>
  <c r="BC1588" i="3"/>
  <c r="CE1588" i="3"/>
  <c r="BU527" i="3"/>
  <c r="CF527" i="3"/>
  <c r="BC527" i="3"/>
  <c r="CE527" i="3"/>
  <c r="BU135" i="3"/>
  <c r="CF135" i="3"/>
  <c r="BC135" i="3"/>
  <c r="CE135" i="3"/>
  <c r="CE1725" i="3"/>
  <c r="BU1725" i="3"/>
  <c r="CF1725" i="3"/>
  <c r="BC1725" i="3"/>
  <c r="CE262" i="3"/>
  <c r="BU262" i="3"/>
  <c r="CF262" i="3"/>
  <c r="BC262" i="3"/>
  <c r="BB208" i="3"/>
  <c r="BA208" i="3"/>
  <c r="BB1037" i="3"/>
  <c r="BA1037" i="3"/>
  <c r="CE160" i="3"/>
  <c r="BU160" i="3"/>
  <c r="CF160" i="3"/>
  <c r="BC160" i="3"/>
  <c r="AY418" i="3"/>
  <c r="AZ418" i="3"/>
  <c r="CE102" i="3"/>
  <c r="BU102" i="3"/>
  <c r="CF102" i="3"/>
  <c r="BC102" i="3"/>
  <c r="AZ1554" i="3"/>
  <c r="AY1554" i="3"/>
  <c r="BD1527" i="3"/>
  <c r="BU1387" i="3"/>
  <c r="CF1387" i="3"/>
  <c r="BC1387" i="3"/>
  <c r="CE1387" i="3"/>
  <c r="CE1772" i="3"/>
  <c r="BU1772" i="3"/>
  <c r="CF1772" i="3"/>
  <c r="BC1772" i="3"/>
  <c r="BD607" i="3"/>
  <c r="BA1765" i="3"/>
  <c r="BB1765" i="3"/>
  <c r="BU561" i="3"/>
  <c r="CF561" i="3"/>
  <c r="BC561" i="3"/>
  <c r="CE561" i="3"/>
  <c r="CE1254" i="3"/>
  <c r="BU1254" i="3"/>
  <c r="CF1254" i="3"/>
  <c r="BC1254" i="3"/>
  <c r="AZ1536" i="3"/>
  <c r="AY1536" i="3"/>
  <c r="AY792" i="3"/>
  <c r="AZ792" i="3"/>
  <c r="BB1021" i="3"/>
  <c r="BA1021" i="3"/>
  <c r="AZ1390" i="3"/>
  <c r="AY1390" i="3"/>
  <c r="BB1077" i="3"/>
  <c r="BA1077" i="3"/>
  <c r="AZ300" i="3"/>
  <c r="AY300" i="3"/>
  <c r="AZ282" i="3"/>
  <c r="AY282" i="3"/>
  <c r="AY686" i="3"/>
  <c r="AZ686" i="3"/>
  <c r="AZ278" i="3"/>
  <c r="AY278" i="3"/>
  <c r="BB1063" i="3"/>
  <c r="BA1063" i="3"/>
  <c r="AY952" i="3"/>
  <c r="AZ952" i="3"/>
  <c r="BB658" i="3"/>
  <c r="BA658" i="3"/>
  <c r="CE584" i="3"/>
  <c r="BU584" i="3"/>
  <c r="CF584" i="3"/>
  <c r="BC584" i="3"/>
  <c r="CE1469" i="3"/>
  <c r="BU1469" i="3"/>
  <c r="CF1469" i="3"/>
  <c r="BC1469" i="3"/>
  <c r="CE1226" i="3"/>
  <c r="BU1226" i="3"/>
  <c r="CF1226" i="3"/>
  <c r="BC1226" i="3"/>
  <c r="BA1626" i="3"/>
  <c r="BB1626" i="3"/>
  <c r="CE270" i="3"/>
  <c r="BU270" i="3"/>
  <c r="CF270" i="3"/>
  <c r="BC270" i="3"/>
  <c r="BA1773" i="3"/>
  <c r="BB1773" i="3"/>
  <c r="AY518" i="3"/>
  <c r="AZ518" i="3"/>
  <c r="CE1384" i="3"/>
  <c r="BU1384" i="3"/>
  <c r="CF1384" i="3"/>
  <c r="BC1384" i="3"/>
  <c r="AY724" i="3"/>
  <c r="AZ724" i="3"/>
  <c r="BU1389" i="3"/>
  <c r="CF1389" i="3"/>
  <c r="BC1389" i="3"/>
  <c r="CE1389" i="3"/>
  <c r="AY684" i="3"/>
  <c r="AZ684" i="3"/>
  <c r="AY485" i="3"/>
  <c r="AZ485" i="3"/>
  <c r="AY1361" i="3"/>
  <c r="AZ1361" i="3"/>
  <c r="CE312" i="3"/>
  <c r="BU312" i="3"/>
  <c r="CF312" i="3"/>
  <c r="BC312" i="3"/>
  <c r="CE1177" i="3"/>
  <c r="BU1177" i="3"/>
  <c r="CF1177" i="3"/>
  <c r="BC1177" i="3"/>
  <c r="BU437" i="3"/>
  <c r="CF437" i="3"/>
  <c r="BC437" i="3"/>
  <c r="CE437" i="3"/>
  <c r="AY38" i="3"/>
  <c r="AZ38" i="3"/>
  <c r="AY1439" i="3"/>
  <c r="AZ1439" i="3"/>
  <c r="AZ1670" i="3"/>
  <c r="AY1670" i="3"/>
  <c r="AY1121" i="3"/>
  <c r="AZ1121" i="3"/>
  <c r="BU1381" i="3"/>
  <c r="CF1381" i="3"/>
  <c r="BC1381" i="3"/>
  <c r="CE1381" i="3"/>
  <c r="BU591" i="3"/>
  <c r="CF591" i="3"/>
  <c r="BC591" i="3"/>
  <c r="CE591" i="3"/>
  <c r="BD628" i="3"/>
  <c r="AZ1227" i="3"/>
  <c r="AY1227" i="3"/>
  <c r="AZ242" i="3"/>
  <c r="AY242" i="3"/>
  <c r="AY608" i="3"/>
  <c r="AZ608" i="3"/>
  <c r="AY506" i="3"/>
  <c r="AZ506" i="3"/>
  <c r="AY562" i="3"/>
  <c r="AZ562" i="3"/>
  <c r="AY112" i="3"/>
  <c r="AZ112" i="3"/>
  <c r="AY1232" i="3"/>
  <c r="AZ1232" i="3"/>
  <c r="AZ955" i="3"/>
  <c r="AY955" i="3"/>
  <c r="AY424" i="3"/>
  <c r="AZ424" i="3"/>
  <c r="BU1184" i="3"/>
  <c r="CF1184" i="3"/>
  <c r="BC1184" i="3"/>
  <c r="CE1184" i="3"/>
  <c r="BU459" i="3"/>
  <c r="CF459" i="3"/>
  <c r="BC459" i="3"/>
  <c r="CE459" i="3"/>
  <c r="CE1668" i="3"/>
  <c r="BU1668" i="3"/>
  <c r="CF1668" i="3"/>
  <c r="BC1668" i="3"/>
  <c r="BD640" i="3"/>
  <c r="CE338" i="3"/>
  <c r="BU338" i="3"/>
  <c r="CF338" i="3"/>
  <c r="BC338" i="3"/>
  <c r="BU716" i="3"/>
  <c r="CF716" i="3"/>
  <c r="BC716" i="3"/>
  <c r="CE716" i="3"/>
  <c r="CE568" i="3"/>
  <c r="BU568" i="3"/>
  <c r="CF568" i="3"/>
  <c r="BC568" i="3"/>
  <c r="BD1737" i="3"/>
  <c r="CE839" i="3"/>
  <c r="BU839" i="3"/>
  <c r="CF839" i="3"/>
  <c r="BC839" i="3"/>
  <c r="AY155" i="3"/>
  <c r="AZ155" i="3"/>
  <c r="AY1710" i="3"/>
  <c r="AZ1710" i="3"/>
  <c r="CE260" i="3"/>
  <c r="BU260" i="3"/>
  <c r="CF260" i="3"/>
  <c r="BC260" i="3"/>
  <c r="BA1247" i="3"/>
  <c r="BB1247" i="3"/>
  <c r="BA1456" i="3"/>
  <c r="BB1456" i="3"/>
  <c r="AY1246" i="3"/>
  <c r="AZ1246" i="3"/>
  <c r="AZ1718" i="3"/>
  <c r="AY1718" i="3"/>
  <c r="BU1395" i="3"/>
  <c r="CF1395" i="3"/>
  <c r="BC1395" i="3"/>
  <c r="CE1395" i="3"/>
  <c r="BD1309" i="3"/>
  <c r="BD1500" i="3"/>
  <c r="CE1234" i="3"/>
  <c r="BU1234" i="3"/>
  <c r="CF1234" i="3"/>
  <c r="BC1234" i="3"/>
  <c r="BB1093" i="3"/>
  <c r="BA1093" i="3"/>
  <c r="AY311" i="3"/>
  <c r="AZ311" i="3"/>
  <c r="AY1377" i="3"/>
  <c r="AZ1377" i="3"/>
  <c r="AY824" i="3"/>
  <c r="AZ824" i="3"/>
  <c r="CE1507" i="3"/>
  <c r="BU1507" i="3"/>
  <c r="CF1507" i="3"/>
  <c r="BC1507" i="3"/>
  <c r="BU227" i="3"/>
  <c r="CF227" i="3"/>
  <c r="BC227" i="3"/>
  <c r="CE227" i="3"/>
  <c r="AY1252" i="3"/>
  <c r="AZ1252" i="3"/>
  <c r="AY1473" i="3"/>
  <c r="AZ1473" i="3"/>
  <c r="AZ314" i="3"/>
  <c r="AY314" i="3"/>
  <c r="AY54" i="3"/>
  <c r="AZ54" i="3"/>
  <c r="AY347" i="3"/>
  <c r="AZ347" i="3"/>
  <c r="BD1257" i="3"/>
  <c r="AY1343" i="3"/>
  <c r="AZ1343" i="3"/>
  <c r="BD1263" i="3"/>
  <c r="AZ423" i="3"/>
  <c r="AY423" i="3"/>
  <c r="AZ1597" i="3"/>
  <c r="AY1597" i="3"/>
  <c r="BU1136" i="3"/>
  <c r="CF1136" i="3"/>
  <c r="BC1136" i="3"/>
  <c r="CE1136" i="3"/>
  <c r="BU27" i="3"/>
  <c r="CF27" i="3"/>
  <c r="BC27" i="3"/>
  <c r="CE27" i="3"/>
  <c r="AY1345" i="3"/>
  <c r="AZ1345" i="3"/>
  <c r="BA1418" i="3"/>
  <c r="BB1418" i="3"/>
  <c r="BA1251" i="3"/>
  <c r="BB1251" i="3"/>
  <c r="AZ963" i="3"/>
  <c r="AY963" i="3"/>
  <c r="BU206" i="3"/>
  <c r="CF206" i="3"/>
  <c r="BC206" i="3"/>
  <c r="CE206" i="3"/>
  <c r="BA1506" i="3"/>
  <c r="BB1506" i="3"/>
  <c r="AY257" i="3"/>
  <c r="AZ257" i="3"/>
  <c r="CE310" i="3"/>
  <c r="BU310" i="3"/>
  <c r="CF310" i="3"/>
  <c r="BC310" i="3"/>
  <c r="BD1416" i="3"/>
  <c r="AY430" i="3"/>
  <c r="AZ430" i="3"/>
  <c r="CE1664" i="3"/>
  <c r="BU1664" i="3"/>
  <c r="CF1664" i="3"/>
  <c r="BC1664" i="3"/>
  <c r="AZ449" i="3"/>
  <c r="AY449" i="3"/>
  <c r="BU31" i="3"/>
  <c r="CF31" i="3"/>
  <c r="BC31" i="3"/>
  <c r="CE31" i="3"/>
  <c r="CE538" i="3"/>
  <c r="BU538" i="3"/>
  <c r="CF538" i="3"/>
  <c r="BC538" i="3"/>
  <c r="CE560" i="3"/>
  <c r="BU560" i="3"/>
  <c r="CF560" i="3"/>
  <c r="BC560" i="3"/>
  <c r="CE415" i="3"/>
  <c r="BU415" i="3"/>
  <c r="CF415" i="3"/>
  <c r="BC415" i="3"/>
  <c r="BA1267" i="3"/>
  <c r="BB1267" i="3"/>
  <c r="AY551" i="3"/>
  <c r="AZ551" i="3"/>
  <c r="AY964" i="3"/>
  <c r="AZ964" i="3"/>
  <c r="BA1738" i="3"/>
  <c r="BB1738" i="3"/>
  <c r="CE570" i="3"/>
  <c r="BU570" i="3"/>
  <c r="CF570" i="3"/>
  <c r="BC570" i="3"/>
  <c r="BU414" i="3"/>
  <c r="CF414" i="3"/>
  <c r="BC414" i="3"/>
  <c r="CE414" i="3"/>
  <c r="AY1264" i="3"/>
  <c r="AZ1264" i="3"/>
  <c r="CE1719" i="3"/>
  <c r="BU1719" i="3"/>
  <c r="CF1719" i="3"/>
  <c r="BC1719" i="3"/>
  <c r="BU1671" i="3"/>
  <c r="CF1671" i="3"/>
  <c r="BC1671" i="3"/>
  <c r="CE1671" i="3"/>
  <c r="BB420" i="3"/>
  <c r="BA420" i="3"/>
  <c r="AY1274" i="3"/>
  <c r="AZ1274" i="3"/>
  <c r="AY1118" i="3"/>
  <c r="AZ1118" i="3"/>
  <c r="BB656" i="3"/>
  <c r="BA656" i="3"/>
  <c r="AY32" i="3"/>
  <c r="AZ32" i="3"/>
  <c r="AY101" i="3"/>
  <c r="AZ101" i="3"/>
  <c r="AY1162" i="3"/>
  <c r="AZ1162" i="3"/>
  <c r="BA1299" i="3"/>
  <c r="BB1299" i="3"/>
  <c r="AY137" i="3"/>
  <c r="AZ137" i="3"/>
  <c r="AY162" i="3"/>
  <c r="AZ162" i="3"/>
  <c r="AY808" i="3"/>
  <c r="AZ808" i="3"/>
  <c r="AY1539" i="3"/>
  <c r="AZ1539" i="3"/>
  <c r="AY520" i="3"/>
  <c r="AZ520" i="3"/>
  <c r="AY1435" i="3"/>
  <c r="AZ1435" i="3"/>
  <c r="BA1618" i="3"/>
  <c r="BB1618" i="3"/>
  <c r="AY820" i="3"/>
  <c r="AZ820" i="3"/>
  <c r="AZ47" i="3"/>
  <c r="AY47" i="3"/>
  <c r="BU255" i="3"/>
  <c r="CF255" i="3"/>
  <c r="BC255" i="3"/>
  <c r="CE255" i="3"/>
  <c r="BU704" i="3"/>
  <c r="CF704" i="3"/>
  <c r="BC704" i="3"/>
  <c r="CE704" i="3"/>
  <c r="AY1155" i="3"/>
  <c r="AZ1155" i="3"/>
  <c r="AZ937" i="3"/>
  <c r="AY937" i="3"/>
  <c r="BB1015" i="3"/>
  <c r="BA1015" i="3"/>
  <c r="BA1424" i="3"/>
  <c r="BB1424" i="3"/>
  <c r="BD1089" i="3"/>
  <c r="AY1120" i="3"/>
  <c r="AZ1120" i="3"/>
  <c r="BU507" i="3"/>
  <c r="CF507" i="3"/>
  <c r="BC507" i="3"/>
  <c r="CE507" i="3"/>
  <c r="BU1561" i="3"/>
  <c r="CF1561" i="3"/>
  <c r="BC1561" i="3"/>
  <c r="CE1561" i="3"/>
  <c r="BU1383" i="3"/>
  <c r="CF1383" i="3"/>
  <c r="BC1383" i="3"/>
  <c r="CE1383" i="3"/>
  <c r="BU213" i="3"/>
  <c r="CF213" i="3"/>
  <c r="BC213" i="3"/>
  <c r="CE213" i="3"/>
  <c r="AZ961" i="3"/>
  <c r="AY961" i="3"/>
  <c r="CE1399" i="3"/>
  <c r="BU1399" i="3"/>
  <c r="CF1399" i="3"/>
  <c r="BC1399" i="3"/>
  <c r="AZ302" i="3"/>
  <c r="AY302" i="3"/>
  <c r="AY1170" i="3"/>
  <c r="AZ1170" i="3"/>
  <c r="AZ272" i="3"/>
  <c r="AY272" i="3"/>
  <c r="AY153" i="3"/>
  <c r="AZ153" i="3"/>
  <c r="BB1523" i="3"/>
  <c r="BA1523" i="3"/>
  <c r="BU23" i="3"/>
  <c r="CF23" i="3"/>
  <c r="BC23" i="3"/>
  <c r="CE23" i="3"/>
  <c r="CE1607" i="3"/>
  <c r="BU1607" i="3"/>
  <c r="CF1607" i="3"/>
  <c r="BC1607" i="3"/>
  <c r="BD1283" i="3"/>
  <c r="BU171" i="3"/>
  <c r="CF171" i="3"/>
  <c r="BC171" i="3"/>
  <c r="CE171" i="3"/>
  <c r="AY516" i="3"/>
  <c r="AZ516" i="3"/>
  <c r="AY1304" i="3"/>
  <c r="AZ1304" i="3"/>
  <c r="BA1641" i="3"/>
  <c r="BB1641" i="3"/>
  <c r="AY1220" i="3"/>
  <c r="AZ1220" i="3"/>
  <c r="AY1262" i="3"/>
  <c r="AZ1262" i="3"/>
  <c r="CE290" i="3"/>
  <c r="BU290" i="3"/>
  <c r="CF290" i="3"/>
  <c r="BC290" i="3"/>
  <c r="CE502" i="3"/>
  <c r="BU502" i="3"/>
  <c r="CF502" i="3"/>
  <c r="BC502" i="3"/>
  <c r="CE959" i="3"/>
  <c r="BU959" i="3"/>
  <c r="CF959" i="3"/>
  <c r="BC959" i="3"/>
  <c r="BU457" i="3"/>
  <c r="CF457" i="3"/>
  <c r="BC457" i="3"/>
  <c r="CE457" i="3"/>
  <c r="CE246" i="3"/>
  <c r="BU246" i="3"/>
  <c r="CF246" i="3"/>
  <c r="BC246" i="3"/>
  <c r="CE1316" i="3"/>
  <c r="BU1316" i="3"/>
  <c r="CF1316" i="3"/>
  <c r="BC1316" i="3"/>
  <c r="CE136" i="3"/>
  <c r="BU136" i="3"/>
  <c r="CF136" i="3"/>
  <c r="BC136" i="3"/>
  <c r="CE458" i="3"/>
  <c r="BU458" i="3"/>
  <c r="CF458" i="3"/>
  <c r="BC458" i="3"/>
  <c r="BU794" i="3"/>
  <c r="CF794" i="3"/>
  <c r="BC794" i="3"/>
  <c r="CE794" i="3"/>
  <c r="AY894" i="3"/>
  <c r="AZ894" i="3"/>
  <c r="AZ328" i="3"/>
  <c r="AY328" i="3"/>
  <c r="CE376" i="3"/>
  <c r="BU376" i="3"/>
  <c r="CF376" i="3"/>
  <c r="BC376" i="3"/>
  <c r="AZ207" i="3"/>
  <c r="AY207" i="3"/>
  <c r="AZ316" i="3"/>
  <c r="AY316" i="3"/>
  <c r="BU1200" i="3"/>
  <c r="CF1200" i="3"/>
  <c r="BC1200" i="3"/>
  <c r="CE1200" i="3"/>
  <c r="BD1434" i="3"/>
  <c r="CE1332" i="3"/>
  <c r="BU1332" i="3"/>
  <c r="CF1332" i="3"/>
  <c r="BC1332" i="3"/>
  <c r="BD1329" i="3"/>
  <c r="BD601" i="3"/>
  <c r="BU523" i="3"/>
  <c r="CF523" i="3"/>
  <c r="BC523" i="3"/>
  <c r="CE523" i="3"/>
  <c r="CE1147" i="3"/>
  <c r="BU1147" i="3"/>
  <c r="CF1147" i="3"/>
  <c r="BC1147" i="3"/>
  <c r="CE1197" i="3"/>
  <c r="BU1197" i="3"/>
  <c r="CF1197" i="3"/>
  <c r="BC1197" i="3"/>
  <c r="BB1025" i="3"/>
  <c r="BA1025" i="3"/>
  <c r="AY1139" i="3"/>
  <c r="AZ1139" i="3"/>
  <c r="BA1478" i="3"/>
  <c r="BB1478" i="3"/>
  <c r="BU531" i="3"/>
  <c r="CF531" i="3"/>
  <c r="BC531" i="3"/>
  <c r="CE531" i="3"/>
  <c r="AY271" i="3"/>
  <c r="AZ271" i="3"/>
  <c r="BD1496" i="3"/>
  <c r="CE240" i="3"/>
  <c r="BU240" i="3"/>
  <c r="CF240" i="3"/>
  <c r="BC240" i="3"/>
  <c r="BA855" i="3"/>
  <c r="BB855" i="3"/>
  <c r="BD855" i="3"/>
  <c r="BU862" i="3"/>
  <c r="CF862" i="3"/>
  <c r="BC862" i="3"/>
  <c r="CE862" i="3"/>
  <c r="AY1151" i="3"/>
  <c r="AZ1151" i="3"/>
  <c r="AZ224" i="3"/>
  <c r="AY224" i="3"/>
  <c r="AZ1540" i="3"/>
  <c r="AY1540" i="3"/>
  <c r="BU35" i="3"/>
  <c r="CF35" i="3"/>
  <c r="BC35" i="3"/>
  <c r="CE35" i="3"/>
  <c r="AY202" i="3"/>
  <c r="AZ202" i="3"/>
  <c r="CE144" i="3"/>
  <c r="BU144" i="3"/>
  <c r="CF144" i="3"/>
  <c r="BC144" i="3"/>
  <c r="BU958" i="3"/>
  <c r="CF958" i="3"/>
  <c r="BC958" i="3"/>
  <c r="CE958" i="3"/>
  <c r="BA639" i="3"/>
  <c r="BB639" i="3"/>
  <c r="CE1411" i="3"/>
  <c r="BU1411" i="3"/>
  <c r="CF1411" i="3"/>
  <c r="BC1411" i="3"/>
  <c r="BU543" i="3"/>
  <c r="CF543" i="3"/>
  <c r="BC543" i="3"/>
  <c r="CE543" i="3"/>
  <c r="CE228" i="3"/>
  <c r="BU228" i="3"/>
  <c r="CF228" i="3"/>
  <c r="BC228" i="3"/>
  <c r="CE1222" i="3"/>
  <c r="BU1222" i="3"/>
  <c r="CF1222" i="3"/>
  <c r="BC1222" i="3"/>
  <c r="AZ1562" i="3"/>
  <c r="AY1562" i="3"/>
  <c r="AY1499" i="3"/>
  <c r="AZ1499" i="3"/>
  <c r="AY165" i="3"/>
  <c r="AZ165" i="3"/>
  <c r="AY1233" i="3"/>
  <c r="AZ1233" i="3"/>
  <c r="BB1521" i="3"/>
  <c r="BA1521" i="3"/>
  <c r="AY493" i="3"/>
  <c r="AZ493" i="3"/>
  <c r="AY878" i="3"/>
  <c r="AZ878" i="3"/>
  <c r="BD1333" i="3"/>
  <c r="BD1574" i="3"/>
  <c r="BU1584" i="3"/>
  <c r="CF1584" i="3"/>
  <c r="BC1584" i="3"/>
  <c r="CE1584" i="3"/>
  <c r="BD1644" i="3"/>
  <c r="CE1729" i="3"/>
  <c r="BU1729" i="3"/>
  <c r="CF1729" i="3"/>
  <c r="BC1729" i="3"/>
  <c r="BU355" i="3"/>
  <c r="CF355" i="3"/>
  <c r="BC355" i="3"/>
  <c r="CE355" i="3"/>
  <c r="BU744" i="3"/>
  <c r="CF744" i="3"/>
  <c r="BC744" i="3"/>
  <c r="CE744" i="3"/>
  <c r="BU1653" i="3"/>
  <c r="CF1653" i="3"/>
  <c r="BC1653" i="3"/>
  <c r="CE1653" i="3"/>
  <c r="BU1237" i="3"/>
  <c r="CF1237" i="3"/>
  <c r="BC1237" i="3"/>
  <c r="CE1237" i="3"/>
  <c r="BU1239" i="3"/>
  <c r="CF1239" i="3"/>
  <c r="BC1239" i="3"/>
  <c r="CE1239" i="3"/>
  <c r="CE829" i="3"/>
  <c r="BU829" i="3"/>
  <c r="CF829" i="3"/>
  <c r="BC829" i="3"/>
  <c r="CE382" i="3"/>
  <c r="BU382" i="3"/>
  <c r="CF382" i="3"/>
  <c r="BC382" i="3"/>
  <c r="BA643" i="3"/>
  <c r="BB643" i="3"/>
  <c r="BD643" i="3"/>
  <c r="CE370" i="3"/>
  <c r="BU370" i="3"/>
  <c r="CF370" i="3"/>
  <c r="BC370" i="3"/>
  <c r="BU1357" i="3"/>
  <c r="CF1357" i="3"/>
  <c r="BC1357" i="3"/>
  <c r="CE1357" i="3"/>
  <c r="BU79" i="3"/>
  <c r="CF79" i="3"/>
  <c r="BC79" i="3"/>
  <c r="CE79" i="3"/>
  <c r="CE1660" i="3"/>
  <c r="BU1660" i="3"/>
  <c r="CF1660" i="3"/>
  <c r="BC1660" i="3"/>
  <c r="BD1019" i="3"/>
  <c r="CE1534" i="3"/>
  <c r="BU1534" i="3"/>
  <c r="CF1534" i="3"/>
  <c r="BC1534" i="3"/>
  <c r="BA1518" i="3"/>
  <c r="BB1518" i="3"/>
  <c r="BD1518" i="3"/>
  <c r="BD406" i="3"/>
  <c r="BU139" i="3"/>
  <c r="CF139" i="3"/>
  <c r="BC139" i="3"/>
  <c r="CE139" i="3"/>
  <c r="BD1498" i="3"/>
  <c r="CE598" i="3"/>
  <c r="BU598" i="3"/>
  <c r="CF598" i="3"/>
  <c r="BC598" i="3"/>
  <c r="BU157" i="3"/>
  <c r="CF157" i="3"/>
  <c r="BC157" i="3"/>
  <c r="CE157" i="3"/>
  <c r="BU700" i="3"/>
  <c r="CF700" i="3"/>
  <c r="BC700" i="3"/>
  <c r="CE700" i="3"/>
  <c r="BU393" i="3"/>
  <c r="CF393" i="3"/>
  <c r="BC393" i="3"/>
  <c r="CE393" i="3"/>
  <c r="AY752" i="3"/>
  <c r="AZ752" i="3"/>
  <c r="BA673" i="3"/>
  <c r="BB673" i="3"/>
  <c r="BD673" i="3"/>
  <c r="BU694" i="3"/>
  <c r="CF694" i="3"/>
  <c r="BC694" i="3"/>
  <c r="CE694" i="3"/>
  <c r="CE566" i="3"/>
  <c r="BU566" i="3"/>
  <c r="CF566" i="3"/>
  <c r="BC566" i="3"/>
  <c r="BU1134" i="3"/>
  <c r="CF1134" i="3"/>
  <c r="BC1134" i="3"/>
  <c r="CE1134" i="3"/>
  <c r="AY1701" i="3"/>
  <c r="AZ1701" i="3"/>
  <c r="AY738" i="3"/>
  <c r="AZ738" i="3"/>
  <c r="AY708" i="3"/>
  <c r="AZ708" i="3"/>
  <c r="BD1001" i="3"/>
  <c r="AY184" i="3"/>
  <c r="AZ184" i="3"/>
  <c r="AY90" i="3"/>
  <c r="AZ90" i="3"/>
  <c r="BA1275" i="3"/>
  <c r="BB1275" i="3"/>
  <c r="CE947" i="3"/>
  <c r="BU947" i="3"/>
  <c r="CF947" i="3"/>
  <c r="BC947" i="3"/>
  <c r="CE1741" i="3"/>
  <c r="BU1741" i="3"/>
  <c r="CF1741" i="3"/>
  <c r="BC1741" i="3"/>
  <c r="CE1078" i="3"/>
  <c r="BU1078" i="3"/>
  <c r="CF1078" i="3"/>
  <c r="BC1078" i="3"/>
  <c r="BU864" i="3"/>
  <c r="CF864" i="3"/>
  <c r="BC864" i="3"/>
  <c r="CE864" i="3"/>
  <c r="BU539" i="3"/>
  <c r="CF539" i="3"/>
  <c r="BC539" i="3"/>
  <c r="CE539" i="3"/>
  <c r="BD1317" i="3"/>
  <c r="BU1596" i="3"/>
  <c r="CF1596" i="3"/>
  <c r="BC1596" i="3"/>
  <c r="CE1596" i="3"/>
  <c r="BU97" i="3"/>
  <c r="CF97" i="3"/>
  <c r="BC97" i="3"/>
  <c r="CE97" i="3"/>
  <c r="BD1073" i="3"/>
  <c r="BU183" i="3"/>
  <c r="CF183" i="3"/>
  <c r="BC183" i="3"/>
  <c r="CE183" i="3"/>
  <c r="BU196" i="3"/>
  <c r="CF196" i="3"/>
  <c r="BC196" i="3"/>
  <c r="CE196" i="3"/>
  <c r="BU1196" i="3"/>
  <c r="CF1196" i="3"/>
  <c r="BC1196" i="3"/>
  <c r="CE1196" i="3"/>
  <c r="CE536" i="3"/>
  <c r="BU536" i="3"/>
  <c r="CF536" i="3"/>
  <c r="BC536" i="3"/>
  <c r="CE180" i="3"/>
  <c r="BU180" i="3"/>
  <c r="CF180" i="3"/>
  <c r="BC180" i="3"/>
  <c r="CE1421" i="3"/>
  <c r="BU1421" i="3"/>
  <c r="CF1421" i="3"/>
  <c r="BC1421" i="3"/>
  <c r="BB1051" i="3"/>
  <c r="BA1051" i="3"/>
  <c r="AZ949" i="3"/>
  <c r="AY949" i="3"/>
  <c r="AY1629" i="3"/>
  <c r="AZ1629" i="3"/>
  <c r="BU780" i="3"/>
  <c r="CF780" i="3"/>
  <c r="BC780" i="3"/>
  <c r="CE780" i="3"/>
  <c r="AY504" i="3"/>
  <c r="AZ504" i="3"/>
  <c r="BU804" i="3"/>
  <c r="CF804" i="3"/>
  <c r="BC804" i="3"/>
  <c r="CE804" i="3"/>
  <c r="CE362" i="3"/>
  <c r="BU362" i="3"/>
  <c r="CF362" i="3"/>
  <c r="BC362" i="3"/>
  <c r="BU730" i="3"/>
  <c r="CF730" i="3"/>
  <c r="BC730" i="3"/>
  <c r="CE730" i="3"/>
  <c r="CE496" i="3"/>
  <c r="BU496" i="3"/>
  <c r="CF496" i="3"/>
  <c r="BC496" i="3"/>
  <c r="BU993" i="3"/>
  <c r="CF993" i="3"/>
  <c r="BC993" i="3"/>
  <c r="CE993" i="3"/>
  <c r="BD1426" i="3"/>
  <c r="BD985" i="3"/>
  <c r="BD1572" i="3"/>
  <c r="AZ429" i="3"/>
  <c r="AY429" i="3"/>
  <c r="AY166" i="3"/>
  <c r="AZ166" i="3"/>
  <c r="AZ276" i="3"/>
  <c r="AY276" i="3"/>
  <c r="AY399" i="3"/>
  <c r="AZ399" i="3"/>
  <c r="AY200" i="3"/>
  <c r="AZ200" i="3"/>
  <c r="AY379" i="3"/>
  <c r="AZ379" i="3"/>
  <c r="AY1557" i="3"/>
  <c r="AZ1557" i="3"/>
  <c r="BU987" i="3"/>
  <c r="CF987" i="3"/>
  <c r="BC987" i="3"/>
  <c r="CE987" i="3"/>
  <c r="BB1065" i="3"/>
  <c r="BA1065" i="3"/>
  <c r="BU1665" i="3"/>
  <c r="CF1665" i="3"/>
  <c r="BC1665" i="3"/>
  <c r="CE1665" i="3"/>
  <c r="BU1692" i="3"/>
  <c r="CF1692" i="3"/>
  <c r="BC1692" i="3"/>
  <c r="CE1692" i="3"/>
  <c r="BB660" i="3"/>
  <c r="BA660" i="3"/>
  <c r="BU886" i="3"/>
  <c r="CF886" i="3"/>
  <c r="BC886" i="3"/>
  <c r="CE886" i="3"/>
  <c r="BU55" i="3"/>
  <c r="CF55" i="3"/>
  <c r="BC55" i="3"/>
  <c r="CE55" i="3"/>
  <c r="CE366" i="3"/>
  <c r="BU366" i="3"/>
  <c r="CF366" i="3"/>
  <c r="BC366" i="3"/>
  <c r="BU425" i="3"/>
  <c r="CF425" i="3"/>
  <c r="BC425" i="3"/>
  <c r="CE425" i="3"/>
  <c r="AZ973" i="3"/>
  <c r="AY973" i="3"/>
  <c r="BU981" i="3"/>
  <c r="CF981" i="3"/>
  <c r="BC981" i="3"/>
  <c r="CE981" i="3"/>
  <c r="AY1375" i="3"/>
  <c r="AZ1375" i="3"/>
  <c r="AY450" i="3"/>
  <c r="AZ450" i="3"/>
  <c r="BU217" i="3"/>
  <c r="CF217" i="3"/>
  <c r="BC217" i="3"/>
  <c r="CE217" i="3"/>
  <c r="BA1704" i="3"/>
  <c r="BB1704" i="3"/>
  <c r="BA1472" i="3"/>
  <c r="BB1472" i="3"/>
  <c r="AZ1558" i="3"/>
  <c r="AY1558" i="3"/>
  <c r="BB1003" i="3"/>
  <c r="BA1003" i="3"/>
  <c r="AY956" i="3"/>
  <c r="AZ956" i="3"/>
  <c r="CE298" i="3"/>
  <c r="BU298" i="3"/>
  <c r="CF298" i="3"/>
  <c r="BC298" i="3"/>
  <c r="BA1502" i="3"/>
  <c r="BB1502" i="3"/>
  <c r="BA1512" i="3"/>
  <c r="BB1512" i="3"/>
  <c r="AY34" i="3"/>
  <c r="AZ34" i="3"/>
  <c r="AZ1068" i="3"/>
  <c r="AY1068" i="3"/>
  <c r="AY92" i="3"/>
  <c r="AZ92" i="3"/>
  <c r="AY249" i="3"/>
  <c r="AZ249" i="3"/>
  <c r="BA1414" i="3"/>
  <c r="BB1414" i="3"/>
  <c r="AY1224" i="3"/>
  <c r="AZ1224" i="3"/>
  <c r="BA1114" i="3"/>
  <c r="BB1114" i="3"/>
  <c r="AZ230" i="3"/>
  <c r="AY230" i="3"/>
  <c r="AY190" i="3"/>
  <c r="AZ190" i="3"/>
  <c r="AZ320" i="3"/>
  <c r="AY320" i="3"/>
  <c r="BA1777" i="3"/>
  <c r="BB1777" i="3"/>
  <c r="BD1777" i="3"/>
  <c r="BU303" i="3"/>
  <c r="CF303" i="3"/>
  <c r="BC303" i="3"/>
  <c r="CE303" i="3"/>
  <c r="BD1448" i="3"/>
  <c r="BD1730" i="3"/>
  <c r="BA1261" i="3"/>
  <c r="BB1261" i="3"/>
  <c r="AY1602" i="3"/>
  <c r="AZ1602" i="3"/>
  <c r="AY1175" i="3"/>
  <c r="AZ1175" i="3"/>
  <c r="AY936" i="3"/>
  <c r="AZ936" i="3"/>
  <c r="CE426" i="3"/>
  <c r="BU426" i="3"/>
  <c r="CF426" i="3"/>
  <c r="BC426" i="3"/>
  <c r="BU313" i="3"/>
  <c r="CF313" i="3"/>
  <c r="BC313" i="3"/>
  <c r="CE313" i="3"/>
  <c r="AY132" i="3"/>
  <c r="AZ132" i="3"/>
  <c r="AY579" i="3"/>
  <c r="AZ579" i="3"/>
  <c r="AZ953" i="3"/>
  <c r="AY953" i="3"/>
  <c r="AY1161" i="3"/>
  <c r="AZ1161" i="3"/>
  <c r="AY816" i="3"/>
  <c r="AZ816" i="3"/>
  <c r="AY995" i="3"/>
  <c r="AZ995" i="3"/>
  <c r="AY541" i="3"/>
  <c r="AZ541" i="3"/>
  <c r="BD1085" i="3"/>
  <c r="CE234" i="3"/>
  <c r="BU234" i="3"/>
  <c r="CF234" i="3"/>
  <c r="BC234" i="3"/>
  <c r="CE188" i="3"/>
  <c r="BU188" i="3"/>
  <c r="CF188" i="3"/>
  <c r="BC188" i="3"/>
  <c r="BD1571" i="3"/>
  <c r="CE48" i="3"/>
  <c r="BU48" i="3"/>
  <c r="CF48" i="3"/>
  <c r="BC48" i="3"/>
  <c r="CE1707" i="3"/>
  <c r="BU1707" i="3"/>
  <c r="CF1707" i="3"/>
  <c r="BC1707" i="3"/>
  <c r="CE444" i="3"/>
  <c r="BU444" i="3"/>
  <c r="CF444" i="3"/>
  <c r="BC444" i="3"/>
  <c r="BD999" i="3"/>
  <c r="CE1483" i="3"/>
  <c r="BU1483" i="3"/>
  <c r="CF1483" i="3"/>
  <c r="BC1483" i="3"/>
  <c r="BU1359" i="3"/>
  <c r="CF1359" i="3"/>
  <c r="BC1359" i="3"/>
  <c r="CE1359" i="3"/>
  <c r="BU712" i="3"/>
  <c r="CF712" i="3"/>
  <c r="BC712" i="3"/>
  <c r="CE712" i="3"/>
  <c r="AY772" i="3"/>
  <c r="AZ772" i="3"/>
  <c r="AY1491" i="3"/>
  <c r="AZ1491" i="3"/>
  <c r="BU900" i="3"/>
  <c r="CF900" i="3"/>
  <c r="BC900" i="3"/>
  <c r="CE900" i="3"/>
  <c r="BU991" i="3"/>
  <c r="CF991" i="3"/>
  <c r="BC991" i="3"/>
  <c r="CE991" i="3"/>
  <c r="CE1113" i="3"/>
  <c r="BU1113" i="3"/>
  <c r="CF1113" i="3"/>
  <c r="BC1113" i="3"/>
  <c r="CE120" i="3"/>
  <c r="BU120" i="3"/>
  <c r="CF120" i="3"/>
  <c r="BC120" i="3"/>
  <c r="BU904" i="3"/>
  <c r="CF904" i="3"/>
  <c r="BC904" i="3"/>
  <c r="CE904" i="3"/>
  <c r="BA1105" i="3"/>
  <c r="BB1105" i="3"/>
  <c r="AZ1716" i="3"/>
  <c r="AY1716" i="3"/>
  <c r="AZ1090" i="3"/>
  <c r="AY1090" i="3"/>
  <c r="AY1235" i="3"/>
  <c r="AZ1235" i="3"/>
  <c r="AZ238" i="3"/>
  <c r="AY238" i="3"/>
  <c r="BU559" i="3"/>
  <c r="CF559" i="3"/>
  <c r="BC559" i="3"/>
  <c r="CE559" i="3"/>
  <c r="BU1541" i="3"/>
  <c r="CF1541" i="3"/>
  <c r="BC1541" i="3"/>
  <c r="CE1541" i="3"/>
  <c r="BU1168" i="3"/>
  <c r="CF1168" i="3"/>
  <c r="BC1168" i="3"/>
  <c r="CE1168" i="3"/>
  <c r="CE464" i="3"/>
  <c r="BU464" i="3"/>
  <c r="CF464" i="3"/>
  <c r="BC464" i="3"/>
  <c r="BB854" i="3"/>
  <c r="BA854" i="3"/>
  <c r="AY383" i="3"/>
  <c r="AZ383" i="3"/>
  <c r="AY501" i="3"/>
  <c r="AZ501" i="3"/>
  <c r="AY734" i="3"/>
  <c r="AZ734" i="3"/>
  <c r="BA1568" i="3"/>
  <c r="BB1568" i="3"/>
  <c r="AY192" i="3"/>
  <c r="AZ192" i="3"/>
  <c r="AY1195" i="3"/>
  <c r="AZ1195" i="3"/>
  <c r="BU930" i="3"/>
  <c r="CF930" i="3"/>
  <c r="BC930" i="3"/>
  <c r="CE930" i="3"/>
  <c r="BU247" i="3"/>
  <c r="CF247" i="3"/>
  <c r="BC247" i="3"/>
  <c r="CE247" i="3"/>
  <c r="AZ1650" i="3"/>
  <c r="AY1650" i="3"/>
  <c r="BB1079" i="3"/>
  <c r="BA1079" i="3"/>
  <c r="AY740" i="3"/>
  <c r="AZ740" i="3"/>
  <c r="AY494" i="3"/>
  <c r="AZ494" i="3"/>
  <c r="CE831" i="3"/>
  <c r="BU831" i="3"/>
  <c r="CF831" i="3"/>
  <c r="BC831" i="3"/>
  <c r="CE388" i="3"/>
  <c r="BU388" i="3"/>
  <c r="CF388" i="3"/>
  <c r="BC388" i="3"/>
  <c r="BD1285" i="3"/>
  <c r="BD1515" i="3"/>
  <c r="CE142" i="3"/>
  <c r="BU142" i="3"/>
  <c r="CF142" i="3"/>
  <c r="BC142" i="3"/>
  <c r="BD1679" i="3"/>
  <c r="BU491" i="3"/>
  <c r="CF491" i="3"/>
  <c r="BC491" i="3"/>
  <c r="CE491" i="3"/>
  <c r="BU225" i="3"/>
  <c r="CF225" i="3"/>
  <c r="BC225" i="3"/>
  <c r="CE225" i="3"/>
  <c r="AZ222" i="3"/>
  <c r="AY222" i="3"/>
  <c r="CE1682" i="3"/>
  <c r="BU1682" i="3"/>
  <c r="CF1682" i="3"/>
  <c r="BC1682" i="3"/>
  <c r="BU1347" i="3"/>
  <c r="CF1347" i="3"/>
  <c r="BC1347" i="3"/>
  <c r="CE1347" i="3"/>
  <c r="BD1430" i="3"/>
  <c r="CE436" i="3"/>
  <c r="BU436" i="3"/>
  <c r="CF436" i="3"/>
  <c r="BC436" i="3"/>
  <c r="BD1100" i="3"/>
  <c r="CE1284" i="3"/>
  <c r="BU1284" i="3"/>
  <c r="CF1284" i="3"/>
  <c r="BC1284" i="3"/>
  <c r="AY814" i="3"/>
  <c r="AZ814" i="3"/>
  <c r="AY522" i="3"/>
  <c r="AZ522" i="3"/>
  <c r="AY509" i="3"/>
  <c r="AZ509" i="3"/>
  <c r="AY140" i="3"/>
  <c r="AZ140" i="3"/>
  <c r="BA1436" i="3"/>
  <c r="BB1436" i="3"/>
  <c r="AY115" i="3"/>
  <c r="AZ115" i="3"/>
  <c r="CE1501" i="3"/>
  <c r="BU1501" i="3"/>
  <c r="CF1501" i="3"/>
  <c r="BC1501" i="3"/>
  <c r="BU1659" i="3"/>
  <c r="CF1659" i="3"/>
  <c r="BC1659" i="3"/>
  <c r="CE1659" i="3"/>
  <c r="CE110" i="3"/>
  <c r="BU110" i="3"/>
  <c r="CF110" i="3"/>
  <c r="BC110" i="3"/>
  <c r="AY1144" i="3"/>
  <c r="AZ1144" i="3"/>
  <c r="AZ394" i="3"/>
  <c r="AY394" i="3"/>
  <c r="BU1215" i="3"/>
  <c r="CF1215" i="3"/>
  <c r="BC1215" i="3"/>
  <c r="CE1215" i="3"/>
  <c r="AY1686" i="3"/>
  <c r="AZ1686" i="3"/>
  <c r="AY1565" i="3"/>
  <c r="AZ1565" i="3"/>
  <c r="BU317" i="3"/>
  <c r="CF317" i="3"/>
  <c r="BC317" i="3"/>
  <c r="CE317" i="3"/>
  <c r="AY979" i="3"/>
  <c r="AZ979" i="3"/>
  <c r="BU377" i="3"/>
  <c r="CF377" i="3"/>
  <c r="BC377" i="3"/>
  <c r="CE377" i="3"/>
  <c r="AZ427" i="3"/>
  <c r="AY427" i="3"/>
  <c r="AY1240" i="3"/>
  <c r="AZ1240" i="3"/>
  <c r="BA1726" i="3"/>
  <c r="BB1726" i="3"/>
  <c r="AZ1092" i="3"/>
  <c r="AY1092" i="3"/>
  <c r="AY273" i="3"/>
  <c r="AZ273" i="3"/>
  <c r="AY1598" i="3"/>
  <c r="AZ1598" i="3"/>
  <c r="BB654" i="3"/>
  <c r="BA654" i="3"/>
  <c r="AZ1695" i="3"/>
  <c r="AY1695" i="3"/>
  <c r="BD1091" i="3"/>
  <c r="BU69" i="3"/>
  <c r="CF69" i="3"/>
  <c r="BC69" i="3"/>
  <c r="CE69" i="3"/>
  <c r="AZ1374" i="3"/>
  <c r="AY1374" i="3"/>
  <c r="AY1592" i="3"/>
  <c r="AZ1592" i="3"/>
  <c r="CE1609" i="3"/>
  <c r="BU1609" i="3"/>
  <c r="CF1609" i="3"/>
  <c r="BC1609" i="3"/>
  <c r="CE1715" i="3"/>
  <c r="BU1715" i="3"/>
  <c r="CF1715" i="3"/>
  <c r="BC1715" i="3"/>
  <c r="AY540" i="3"/>
  <c r="AZ540" i="3"/>
  <c r="AY1314" i="3"/>
  <c r="AZ1314" i="3"/>
  <c r="AY178" i="3"/>
  <c r="AZ178" i="3"/>
  <c r="AY810" i="3"/>
  <c r="AZ810" i="3"/>
  <c r="AY158" i="3"/>
  <c r="AZ158" i="3"/>
  <c r="AY1373" i="3"/>
  <c r="AZ1373" i="3"/>
  <c r="AZ322" i="3"/>
  <c r="AY322" i="3"/>
  <c r="AY876" i="3"/>
  <c r="AZ876" i="3"/>
  <c r="AY866" i="3"/>
  <c r="AZ866" i="3"/>
  <c r="BU121" i="3"/>
  <c r="CF121" i="3"/>
  <c r="BC121" i="3"/>
  <c r="CE121" i="3"/>
  <c r="AZ216" i="3"/>
  <c r="AY216" i="3"/>
  <c r="BU1535" i="3"/>
  <c r="CF1535" i="3"/>
  <c r="BC1535" i="3"/>
  <c r="CE1535" i="3"/>
  <c r="BB1039" i="3"/>
  <c r="BA1039" i="3"/>
  <c r="BD1039" i="3"/>
  <c r="AY84" i="3"/>
  <c r="AZ84" i="3"/>
  <c r="CE512" i="3"/>
  <c r="BU512" i="3"/>
  <c r="CF512" i="3"/>
  <c r="BC512" i="3"/>
  <c r="AY1661" i="3"/>
  <c r="AZ1661" i="3"/>
  <c r="BA1243" i="3"/>
  <c r="BB1243" i="3"/>
  <c r="BU786" i="3"/>
  <c r="CF786" i="3"/>
  <c r="BC786" i="3"/>
  <c r="CE786" i="3"/>
  <c r="CE1637" i="3"/>
  <c r="BU1637" i="3"/>
  <c r="CF1637" i="3"/>
  <c r="BC1637" i="3"/>
  <c r="CE33" i="3"/>
  <c r="BU33" i="3"/>
  <c r="CF33" i="3"/>
  <c r="BC33" i="3"/>
  <c r="AY371" i="3"/>
  <c r="AZ371" i="3"/>
  <c r="AY589" i="3"/>
  <c r="AZ589" i="3"/>
  <c r="CE1392" i="3"/>
  <c r="BU1392" i="3"/>
  <c r="CF1392" i="3"/>
  <c r="BC1392" i="3"/>
  <c r="AY295" i="3"/>
  <c r="AZ295" i="3"/>
  <c r="AZ266" i="3"/>
  <c r="AY266" i="3"/>
  <c r="BU495" i="3"/>
  <c r="CF495" i="3"/>
  <c r="BC495" i="3"/>
  <c r="CE495" i="3"/>
  <c r="AZ1763" i="3"/>
  <c r="AY1763" i="3"/>
  <c r="BU944" i="3"/>
  <c r="CF944" i="3"/>
  <c r="BC944" i="3"/>
  <c r="CE944" i="3"/>
  <c r="CE600" i="3"/>
  <c r="BU600" i="3"/>
  <c r="CF600" i="3"/>
  <c r="BC600" i="3"/>
  <c r="BU503" i="3"/>
  <c r="CF503" i="3"/>
  <c r="BC503" i="3"/>
  <c r="CE503" i="3"/>
  <c r="AY109" i="3"/>
  <c r="AZ109" i="3"/>
  <c r="AY898" i="3"/>
  <c r="AZ898" i="3"/>
  <c r="AY1228" i="3"/>
  <c r="AZ1228" i="3"/>
  <c r="CE264" i="3"/>
  <c r="BU264" i="3"/>
  <c r="CF264" i="3"/>
  <c r="BC264" i="3"/>
  <c r="CE1617" i="3"/>
  <c r="BU1617" i="3"/>
  <c r="CF1617" i="3"/>
  <c r="BC1617" i="3"/>
  <c r="AZ268" i="3"/>
  <c r="AY268" i="3"/>
  <c r="AY1531" i="3"/>
  <c r="AZ1531" i="3"/>
  <c r="AY1495" i="3"/>
  <c r="AZ1495" i="3"/>
  <c r="BB1007" i="3"/>
  <c r="BA1007" i="3"/>
  <c r="BD1007" i="3"/>
  <c r="CE108" i="3"/>
  <c r="BU108" i="3"/>
  <c r="CF108" i="3"/>
  <c r="BC108" i="3"/>
  <c r="AZ1609" i="3"/>
  <c r="AY1609" i="3"/>
  <c r="CE1461" i="3"/>
  <c r="BU1461" i="3"/>
  <c r="CF1461" i="3"/>
  <c r="BC1461" i="3"/>
  <c r="CE1465" i="3"/>
  <c r="BU1465" i="3"/>
  <c r="CF1465" i="3"/>
  <c r="BC1465" i="3"/>
  <c r="CE1290" i="3"/>
  <c r="BU1290" i="3"/>
  <c r="CF1290" i="3"/>
  <c r="BC1290" i="3"/>
  <c r="BD642" i="3"/>
  <c r="BD1253" i="3"/>
  <c r="CE592" i="3"/>
  <c r="BU592" i="3"/>
  <c r="CF592" i="3"/>
  <c r="BC592" i="3"/>
  <c r="CE68" i="3"/>
  <c r="BU68" i="3"/>
  <c r="CF68" i="3"/>
  <c r="BC68" i="3"/>
  <c r="CE580" i="3"/>
  <c r="BU580" i="3"/>
  <c r="CF580" i="3"/>
  <c r="BC580" i="3"/>
  <c r="BU1462" i="3"/>
  <c r="CF1462" i="3"/>
  <c r="BC1462" i="3"/>
  <c r="CE1462" i="3"/>
  <c r="AY1467" i="3"/>
  <c r="AZ1467" i="3"/>
  <c r="CE590" i="3"/>
  <c r="BU590" i="3"/>
  <c r="CF590" i="3"/>
  <c r="BC590" i="3"/>
  <c r="BD1033" i="3"/>
  <c r="BU547" i="3"/>
  <c r="CF547" i="3"/>
  <c r="BC547" i="3"/>
  <c r="CE547" i="3"/>
  <c r="BU471" i="3"/>
  <c r="CF471" i="3"/>
  <c r="BC471" i="3"/>
  <c r="CE471" i="3"/>
  <c r="BU169" i="3"/>
  <c r="CF169" i="3"/>
  <c r="BC169" i="3"/>
  <c r="CE169" i="3"/>
  <c r="BU103" i="3"/>
  <c r="CF103" i="3"/>
  <c r="BC103" i="3"/>
  <c r="CE103" i="3"/>
  <c r="CE364" i="3"/>
  <c r="BU364" i="3"/>
  <c r="CF364" i="3"/>
  <c r="BC364" i="3"/>
  <c r="BU483" i="3"/>
  <c r="CF483" i="3"/>
  <c r="BC483" i="3"/>
  <c r="CE483" i="3"/>
  <c r="BU89" i="3"/>
  <c r="CF89" i="3"/>
  <c r="BC89" i="3"/>
  <c r="CE89" i="3"/>
  <c r="BU1369" i="3"/>
  <c r="CF1369" i="3"/>
  <c r="BC1369" i="3"/>
  <c r="CE1369" i="3"/>
  <c r="CE254" i="3"/>
  <c r="BU254" i="3"/>
  <c r="CF254" i="3"/>
  <c r="BC254" i="3"/>
  <c r="AZ372" i="3"/>
  <c r="AY372" i="3"/>
  <c r="BU293" i="3"/>
  <c r="CF293" i="3"/>
  <c r="BC293" i="3"/>
  <c r="CE293" i="3"/>
  <c r="CE476" i="3"/>
  <c r="BU476" i="3"/>
  <c r="CF476" i="3"/>
  <c r="BC476" i="3"/>
  <c r="BD1490" i="3"/>
  <c r="CE1635" i="3"/>
  <c r="BU1635" i="3"/>
  <c r="CF1635" i="3"/>
  <c r="BC1635" i="3"/>
  <c r="BU525" i="3"/>
  <c r="CF525" i="3"/>
  <c r="BC525" i="3"/>
  <c r="CE525" i="3"/>
  <c r="AY634" i="3"/>
  <c r="AZ634" i="3"/>
  <c r="BD1732" i="3"/>
  <c r="BB650" i="3"/>
  <c r="BA650" i="3"/>
  <c r="BB1519" i="3"/>
  <c r="BA1519" i="3"/>
  <c r="BU555" i="3"/>
  <c r="CF555" i="3"/>
  <c r="BC555" i="3"/>
  <c r="CE555" i="3"/>
  <c r="BU989" i="3"/>
  <c r="CF989" i="3"/>
  <c r="BC989" i="3"/>
  <c r="CE989" i="3"/>
  <c r="CE1449" i="3"/>
  <c r="BU1449" i="3"/>
  <c r="CF1449" i="3"/>
  <c r="BC1449" i="3"/>
  <c r="BU1172" i="3"/>
  <c r="CF1172" i="3"/>
  <c r="BC1172" i="3"/>
  <c r="CE1172" i="3"/>
  <c r="AZ330" i="3"/>
  <c r="AY330" i="3"/>
  <c r="AY221" i="3"/>
  <c r="AZ221" i="3"/>
  <c r="AY83" i="3"/>
  <c r="AZ83" i="3"/>
  <c r="AY121" i="3"/>
  <c r="AZ121" i="3"/>
  <c r="CE58" i="3"/>
  <c r="BU58" i="3"/>
  <c r="CF58" i="3"/>
  <c r="BC58" i="3"/>
  <c r="BD1504" i="3"/>
  <c r="AY21" i="3"/>
  <c r="AZ21" i="3"/>
  <c r="AZ1088" i="3"/>
  <c r="AY1088" i="3"/>
  <c r="BD1639" i="3"/>
  <c r="BU1397" i="3"/>
  <c r="CF1397" i="3"/>
  <c r="BC1397" i="3"/>
  <c r="CE1397" i="3"/>
  <c r="BU1393" i="3"/>
  <c r="CF1393" i="3"/>
  <c r="BC1393" i="3"/>
  <c r="CE1393" i="3"/>
  <c r="CE1111" i="3"/>
  <c r="BU1111" i="3"/>
  <c r="CF1111" i="3"/>
  <c r="BC1111" i="3"/>
  <c r="AY1535" i="3"/>
  <c r="AZ1535" i="3"/>
  <c r="AY1699" i="3"/>
  <c r="AZ1699" i="3"/>
  <c r="BD1573" i="3"/>
  <c r="BU1549" i="3"/>
  <c r="CF1549" i="3"/>
  <c r="BC1549" i="3"/>
  <c r="CE1549" i="3"/>
  <c r="BU40" i="3"/>
  <c r="CF40" i="3"/>
  <c r="BC40" i="3"/>
  <c r="CE40" i="3"/>
  <c r="BU908" i="3"/>
  <c r="CF908" i="3"/>
  <c r="BC908" i="3"/>
  <c r="CE908" i="3"/>
  <c r="CE1530" i="3"/>
  <c r="BU1530" i="3"/>
  <c r="CF1530" i="3"/>
  <c r="BC1530" i="3"/>
  <c r="CE1318" i="3"/>
  <c r="BU1318" i="3"/>
  <c r="CF1318" i="3"/>
  <c r="BC1318" i="3"/>
  <c r="CE1203" i="3"/>
  <c r="BU1203" i="3"/>
  <c r="CF1203" i="3"/>
  <c r="BC1203" i="3"/>
  <c r="AY512" i="3"/>
  <c r="AZ512" i="3"/>
  <c r="BA1327" i="3"/>
  <c r="BB1327" i="3"/>
  <c r="CE199" i="3"/>
  <c r="BU199" i="3"/>
  <c r="CF199" i="3"/>
  <c r="BC199" i="3"/>
  <c r="BD609" i="3"/>
  <c r="AY411" i="3"/>
  <c r="AZ411" i="3"/>
  <c r="BD1295" i="3"/>
  <c r="CE294" i="3"/>
  <c r="BU294" i="3"/>
  <c r="CF294" i="3"/>
  <c r="BC294" i="3"/>
  <c r="AY1705" i="3"/>
  <c r="AZ1705" i="3"/>
  <c r="BA1255" i="3"/>
  <c r="BB1255" i="3"/>
  <c r="BB1027" i="3"/>
  <c r="BA1027" i="3"/>
  <c r="BD1027" i="3"/>
  <c r="BB1035" i="3"/>
  <c r="BA1035" i="3"/>
  <c r="BD1035" i="3"/>
  <c r="AY786" i="3"/>
  <c r="AZ786" i="3"/>
  <c r="AY1637" i="3"/>
  <c r="AZ1637" i="3"/>
  <c r="AZ1225" i="3"/>
  <c r="AY1225" i="3"/>
  <c r="BA1736" i="3"/>
  <c r="BB1736" i="3"/>
  <c r="CE1552" i="3"/>
  <c r="BU1552" i="3"/>
  <c r="CF1552" i="3"/>
  <c r="BC1552" i="3"/>
  <c r="BU557" i="3"/>
  <c r="CF557" i="3"/>
  <c r="BC557" i="3"/>
  <c r="CE557" i="3"/>
  <c r="CE274" i="3"/>
  <c r="BU274" i="3"/>
  <c r="CF274" i="3"/>
  <c r="BC274" i="3"/>
  <c r="AZ971" i="3"/>
  <c r="AY971" i="3"/>
  <c r="BU481" i="3"/>
  <c r="CF481" i="3"/>
  <c r="BC481" i="3"/>
  <c r="CE481" i="3"/>
  <c r="CE1445" i="3"/>
  <c r="BU1445" i="3"/>
  <c r="CF1445" i="3"/>
  <c r="BC1445" i="3"/>
  <c r="BU1097" i="3"/>
  <c r="CF1097" i="3"/>
  <c r="BC1097" i="3"/>
  <c r="CE1097" i="3"/>
  <c r="BU219" i="3"/>
  <c r="CF219" i="3"/>
  <c r="BC219" i="3"/>
  <c r="CE219" i="3"/>
  <c r="AY1631" i="3"/>
  <c r="AZ1631" i="3"/>
  <c r="AZ1392" i="3"/>
  <c r="AY1392" i="3"/>
  <c r="CE52" i="3"/>
  <c r="BU52" i="3"/>
  <c r="CF52" i="3"/>
  <c r="BC52" i="3"/>
  <c r="BU1606" i="3"/>
  <c r="CF1606" i="3"/>
  <c r="BC1606" i="3"/>
  <c r="CE1606" i="3"/>
  <c r="BD846" i="3"/>
  <c r="BU123" i="3"/>
  <c r="CF123" i="3"/>
  <c r="BC123" i="3"/>
  <c r="CE123" i="3"/>
  <c r="BU127" i="3"/>
  <c r="CF127" i="3"/>
  <c r="BC127" i="3"/>
  <c r="CE127" i="3"/>
  <c r="CE292" i="3"/>
  <c r="BU292" i="3"/>
  <c r="CF292" i="3"/>
  <c r="BC292" i="3"/>
  <c r="BD1420" i="3"/>
  <c r="AY495" i="3"/>
  <c r="AZ495" i="3"/>
  <c r="AZ374" i="3"/>
  <c r="AY374" i="3"/>
  <c r="BA1301" i="3"/>
  <c r="BB1301" i="3"/>
  <c r="AY1582" i="3"/>
  <c r="AZ1582" i="3"/>
  <c r="BU1762" i="3"/>
  <c r="CF1762" i="3"/>
  <c r="BC1762" i="3"/>
  <c r="CE1762" i="3"/>
  <c r="AY452" i="3"/>
  <c r="AZ452" i="3"/>
  <c r="BD653" i="3"/>
  <c r="BA1326" i="3"/>
  <c r="BB1326" i="3"/>
  <c r="BD1326" i="3"/>
  <c r="AY942" i="3"/>
  <c r="AZ942" i="3"/>
  <c r="CE1763" i="3"/>
  <c r="BU1763" i="3"/>
  <c r="CF1763" i="3"/>
  <c r="BC1763" i="3"/>
  <c r="AY1268" i="3"/>
  <c r="AZ1268" i="3"/>
  <c r="AY944" i="3"/>
  <c r="AZ944" i="3"/>
  <c r="AY229" i="3"/>
  <c r="AZ229" i="3"/>
  <c r="AY600" i="3"/>
  <c r="AZ600" i="3"/>
  <c r="AY503" i="3"/>
  <c r="AZ503" i="3"/>
  <c r="AY1174" i="3"/>
  <c r="AZ1174" i="3"/>
  <c r="BU105" i="3"/>
  <c r="CF105" i="3"/>
  <c r="BC105" i="3"/>
  <c r="CE105" i="3"/>
  <c r="BA1779" i="3"/>
  <c r="BB1779" i="3"/>
  <c r="BD1779" i="3"/>
  <c r="AZ264" i="3"/>
  <c r="AY264" i="3"/>
  <c r="AY66" i="3"/>
  <c r="AZ66" i="3"/>
  <c r="AY1617" i="3"/>
  <c r="AZ1617" i="3"/>
  <c r="BB670" i="3"/>
  <c r="BA670" i="3"/>
  <c r="BD1043" i="3"/>
  <c r="AY524" i="3"/>
  <c r="AZ524" i="3"/>
  <c r="CE1366" i="3"/>
  <c r="BU1366" i="3"/>
  <c r="CF1366" i="3"/>
  <c r="BC1366" i="3"/>
  <c r="CE548" i="3"/>
  <c r="BU548" i="3"/>
  <c r="CF548" i="3"/>
  <c r="BC548" i="3"/>
  <c r="BU385" i="3"/>
  <c r="CF385" i="3"/>
  <c r="BC385" i="3"/>
  <c r="CE385" i="3"/>
  <c r="BA1752" i="3"/>
  <c r="BB1752" i="3"/>
  <c r="CE1179" i="3"/>
  <c r="BU1179" i="3"/>
  <c r="CF1179" i="3"/>
  <c r="BC1179" i="3"/>
  <c r="BU161" i="3"/>
  <c r="CF161" i="3"/>
  <c r="BC161" i="3"/>
  <c r="CE161" i="3"/>
  <c r="AZ1669" i="3"/>
  <c r="AY1669" i="3"/>
  <c r="AZ1398" i="3"/>
  <c r="AY1398" i="3"/>
  <c r="AZ1542" i="3"/>
  <c r="AY1542" i="3"/>
  <c r="BD1771" i="3"/>
  <c r="AY576" i="3"/>
  <c r="AZ576" i="3"/>
  <c r="AY526" i="3"/>
  <c r="AZ526" i="3"/>
  <c r="BU497" i="3"/>
  <c r="CF497" i="3"/>
  <c r="BC497" i="3"/>
  <c r="CE497" i="3"/>
  <c r="AY1169" i="3"/>
  <c r="AZ1169" i="3"/>
  <c r="AY1218" i="3"/>
  <c r="AZ1218" i="3"/>
  <c r="AY1117" i="3"/>
  <c r="AZ1117" i="3"/>
  <c r="AY1109" i="3"/>
  <c r="AZ1109" i="3"/>
  <c r="AZ346" i="3"/>
  <c r="AY346" i="3"/>
  <c r="AZ218" i="3"/>
  <c r="AY218" i="3"/>
  <c r="AZ1229" i="3"/>
  <c r="AY1229" i="3"/>
  <c r="AY1739" i="3"/>
  <c r="AZ1739" i="3"/>
  <c r="AY588" i="3"/>
  <c r="AZ588" i="3"/>
  <c r="AY185" i="3"/>
  <c r="AZ185" i="3"/>
  <c r="BD1484" i="3"/>
  <c r="CE1423" i="3"/>
  <c r="BU1423" i="3"/>
  <c r="CF1423" i="3"/>
  <c r="BC1423" i="3"/>
  <c r="BU1555" i="3"/>
  <c r="CF1555" i="3"/>
  <c r="BC1555" i="3"/>
  <c r="CE1555" i="3"/>
  <c r="BU585" i="3"/>
  <c r="CF585" i="3"/>
  <c r="BC585" i="3"/>
  <c r="CE585" i="3"/>
  <c r="BA655" i="3"/>
  <c r="BB655" i="3"/>
  <c r="BD655" i="3"/>
  <c r="BD1643" i="3"/>
  <c r="CE1072" i="3"/>
  <c r="BU1072" i="3"/>
  <c r="CF1072" i="3"/>
  <c r="BC1072" i="3"/>
  <c r="BU215" i="3"/>
  <c r="CF215" i="3"/>
  <c r="BC215" i="3"/>
  <c r="CE215" i="3"/>
  <c r="BU129" i="3"/>
  <c r="CF129" i="3"/>
  <c r="BC129" i="3"/>
  <c r="CE129" i="3"/>
  <c r="BU43" i="3"/>
  <c r="CF43" i="3"/>
  <c r="BC43" i="3"/>
  <c r="CE43" i="3"/>
  <c r="CE1280" i="3"/>
  <c r="BU1280" i="3"/>
  <c r="CF1280" i="3"/>
  <c r="BC1280" i="3"/>
  <c r="AY1453" i="3"/>
  <c r="AZ1453" i="3"/>
  <c r="BD668" i="3"/>
  <c r="BD1313" i="3"/>
  <c r="CE250" i="3"/>
  <c r="BU250" i="3"/>
  <c r="CF250" i="3"/>
  <c r="BC250" i="3"/>
  <c r="CE943" i="3"/>
  <c r="BU943" i="3"/>
  <c r="CF943" i="3"/>
  <c r="BC943" i="3"/>
  <c r="BD646" i="3"/>
  <c r="BD1442" i="3"/>
  <c r="BA1492" i="3"/>
  <c r="BB1492" i="3"/>
  <c r="AY597" i="3"/>
  <c r="AZ597" i="3"/>
  <c r="BB1087" i="3"/>
  <c r="BA1087" i="3"/>
  <c r="AY874" i="3"/>
  <c r="AZ874" i="3"/>
  <c r="BD1303" i="3"/>
  <c r="BD605" i="3"/>
  <c r="CE1298" i="3"/>
  <c r="BU1298" i="3"/>
  <c r="CF1298" i="3"/>
  <c r="BC1298" i="3"/>
  <c r="CE1350" i="3"/>
  <c r="BU1350" i="3"/>
  <c r="CF1350" i="3"/>
  <c r="BC1350" i="3"/>
  <c r="AY1407" i="3"/>
  <c r="AZ1407" i="3"/>
  <c r="BD664" i="3"/>
  <c r="BD1494" i="3"/>
  <c r="BU1586" i="3"/>
  <c r="CF1586" i="3"/>
  <c r="BC1586" i="3"/>
  <c r="CE1586" i="3"/>
  <c r="BD1638" i="3"/>
  <c r="CE1457" i="3"/>
  <c r="BU1457" i="3"/>
  <c r="CF1457" i="3"/>
  <c r="BC1457" i="3"/>
  <c r="CE336" i="3"/>
  <c r="BU336" i="3"/>
  <c r="CF336" i="3"/>
  <c r="BC336" i="3"/>
  <c r="CE468" i="3"/>
  <c r="BU468" i="3"/>
  <c r="CF468" i="3"/>
  <c r="BC468" i="3"/>
  <c r="AZ1346" i="3"/>
  <c r="AY1346" i="3"/>
  <c r="CE1713" i="3"/>
  <c r="BU1713" i="3"/>
  <c r="CF1713" i="3"/>
  <c r="BC1713" i="3"/>
  <c r="CE352" i="3"/>
  <c r="BU352" i="3"/>
  <c r="CF352" i="3"/>
  <c r="BC352" i="3"/>
  <c r="CE1447" i="3"/>
  <c r="BU1447" i="3"/>
  <c r="CF1447" i="3"/>
  <c r="BC1447" i="3"/>
  <c r="AY74" i="3"/>
  <c r="AZ74" i="3"/>
  <c r="AY111" i="3"/>
  <c r="AZ111" i="3"/>
  <c r="AY263" i="3"/>
  <c r="AZ263" i="3"/>
  <c r="BB666" i="3"/>
  <c r="BA666" i="3"/>
  <c r="AY36" i="3"/>
  <c r="AZ36" i="3"/>
  <c r="BU714" i="3"/>
  <c r="CF714" i="3"/>
  <c r="BC714" i="3"/>
  <c r="CE714" i="3"/>
  <c r="CE1585" i="3"/>
  <c r="BU1585" i="3"/>
  <c r="CF1585" i="3"/>
  <c r="BC1585" i="3"/>
  <c r="BU938" i="3"/>
  <c r="CF938" i="3"/>
  <c r="BC938" i="3"/>
  <c r="CE938" i="3"/>
  <c r="BU1742" i="3"/>
  <c r="CF1742" i="3"/>
  <c r="BC1742" i="3"/>
  <c r="CE1742" i="3"/>
  <c r="CE1658" i="3"/>
  <c r="BU1658" i="3"/>
  <c r="CF1658" i="3"/>
  <c r="BC1658" i="3"/>
  <c r="BD1432" i="3"/>
  <c r="BD1325" i="3"/>
  <c r="BD1440" i="3"/>
  <c r="BA1516" i="3"/>
  <c r="BB1516" i="3"/>
  <c r="BA1454" i="3"/>
  <c r="BB1454" i="3"/>
  <c r="AY768" i="3"/>
  <c r="AZ768" i="3"/>
  <c r="AY822" i="3"/>
  <c r="AZ822" i="3"/>
  <c r="BB1041" i="3"/>
  <c r="BA1041" i="3"/>
  <c r="AY319" i="3"/>
  <c r="AZ319" i="3"/>
  <c r="CE827" i="3"/>
  <c r="BU827" i="3"/>
  <c r="CF827" i="3"/>
  <c r="BC827" i="3"/>
  <c r="BA1634" i="3"/>
  <c r="BB1634" i="3"/>
  <c r="AY1244" i="3"/>
  <c r="AZ1244" i="3"/>
  <c r="AY1164" i="3"/>
  <c r="AZ1164" i="3"/>
  <c r="AY363" i="3"/>
  <c r="AZ363" i="3"/>
  <c r="AY960" i="3"/>
  <c r="AZ960" i="3"/>
  <c r="AY1163" i="3"/>
  <c r="AZ1163" i="3"/>
  <c r="BA1320" i="3"/>
  <c r="BB1320" i="3"/>
  <c r="CE1761" i="3"/>
  <c r="BU1761" i="3"/>
  <c r="CF1761" i="3"/>
  <c r="BC1761" i="3"/>
  <c r="AY1194" i="3"/>
  <c r="AZ1194" i="3"/>
  <c r="CE440" i="3"/>
  <c r="BU440" i="3"/>
  <c r="CF440" i="3"/>
  <c r="BC440" i="3"/>
  <c r="CE1356" i="3"/>
  <c r="BU1356" i="3"/>
  <c r="CF1356" i="3"/>
  <c r="BC1356" i="3"/>
  <c r="CE398" i="3"/>
  <c r="BU398" i="3"/>
  <c r="CF398" i="3"/>
  <c r="BC398" i="3"/>
  <c r="BB680" i="3"/>
  <c r="BA680" i="3"/>
  <c r="AY1349" i="3"/>
  <c r="AZ1349" i="3"/>
  <c r="BU962" i="3"/>
  <c r="CF962" i="3"/>
  <c r="BC962" i="3"/>
  <c r="CE962" i="3"/>
  <c r="AY1600" i="3"/>
  <c r="AZ1600" i="3"/>
  <c r="AY1471" i="3"/>
  <c r="AZ1471" i="3"/>
  <c r="AY1441" i="3"/>
  <c r="AZ1441" i="3"/>
  <c r="BD1747" i="3"/>
  <c r="BU1385" i="3"/>
  <c r="CF1385" i="3"/>
  <c r="BC1385" i="3"/>
  <c r="CE1385" i="3"/>
  <c r="CE1451" i="3"/>
  <c r="BU1451" i="3"/>
  <c r="CF1451" i="3"/>
  <c r="BC1451" i="3"/>
  <c r="BU445" i="3"/>
  <c r="CF445" i="3"/>
  <c r="BC445" i="3"/>
  <c r="CE445" i="3"/>
  <c r="BU291" i="3"/>
  <c r="CF291" i="3"/>
  <c r="BC291" i="3"/>
  <c r="CE291" i="3"/>
  <c r="CE544" i="3"/>
  <c r="BU544" i="3"/>
  <c r="CF544" i="3"/>
  <c r="BC544" i="3"/>
  <c r="BU75" i="3"/>
  <c r="CF75" i="3"/>
  <c r="BC75" i="3"/>
  <c r="CE75" i="3"/>
  <c r="BU198" i="3"/>
  <c r="CF198" i="3"/>
  <c r="BC198" i="3"/>
  <c r="CE198" i="3"/>
  <c r="AZ24" i="3"/>
  <c r="AY24" i="3"/>
  <c r="AZ835" i="3"/>
  <c r="AY835" i="3"/>
  <c r="BU581" i="3"/>
  <c r="CF581" i="3"/>
  <c r="BC581" i="3"/>
  <c r="CE581" i="3"/>
  <c r="CE1131" i="3"/>
  <c r="BU1131" i="3"/>
  <c r="CF1131" i="3"/>
  <c r="BC1131" i="3"/>
  <c r="CE564" i="3"/>
  <c r="BU564" i="3"/>
  <c r="CF564" i="3"/>
  <c r="BC564" i="3"/>
  <c r="CE354" i="3"/>
  <c r="BU354" i="3"/>
  <c r="CF354" i="3"/>
  <c r="BC354" i="3"/>
  <c r="BU1166" i="3"/>
  <c r="CF1166" i="3"/>
  <c r="BC1166" i="3"/>
  <c r="CE1166" i="3"/>
  <c r="CE1509" i="3"/>
  <c r="BU1509" i="3"/>
  <c r="CF1509" i="3"/>
  <c r="BC1509" i="3"/>
  <c r="BU59" i="3"/>
  <c r="CF59" i="3"/>
  <c r="BC59" i="3"/>
  <c r="CE59" i="3"/>
  <c r="BU487" i="3"/>
  <c r="CF487" i="3"/>
  <c r="BC487" i="3"/>
  <c r="CE487" i="3"/>
  <c r="CE1627" i="3"/>
  <c r="BU1627" i="3"/>
  <c r="CF1627" i="3"/>
  <c r="BC1627" i="3"/>
  <c r="AY126" i="3"/>
  <c r="AZ126" i="3"/>
  <c r="AZ1386" i="3"/>
  <c r="AY1386" i="3"/>
  <c r="AY321" i="3"/>
  <c r="AZ321" i="3"/>
  <c r="AY1202" i="3"/>
  <c r="AZ1202" i="3"/>
  <c r="AY1437" i="3"/>
  <c r="AZ1437" i="3"/>
  <c r="BB1075" i="3"/>
  <c r="BA1075" i="3"/>
  <c r="AY460" i="3"/>
  <c r="AZ460" i="3"/>
  <c r="AY1431" i="3"/>
  <c r="AZ1431" i="3"/>
  <c r="AZ284" i="3"/>
  <c r="AY284" i="3"/>
  <c r="AY78" i="3"/>
  <c r="AZ78" i="3"/>
  <c r="BA1579" i="3"/>
  <c r="BB1579" i="3"/>
  <c r="BD1579" i="3"/>
  <c r="BD1339" i="3"/>
  <c r="CE1697" i="3"/>
  <c r="BU1697" i="3"/>
  <c r="CF1697" i="3"/>
  <c r="BC1697" i="3"/>
  <c r="BB1057" i="3"/>
  <c r="BA1057" i="3"/>
  <c r="AY1353" i="3"/>
  <c r="AZ1353" i="3"/>
  <c r="AZ441" i="3"/>
  <c r="AY441" i="3"/>
  <c r="AY535" i="3"/>
  <c r="AZ535" i="3"/>
  <c r="AY840" i="3"/>
  <c r="AZ840" i="3"/>
  <c r="CE1370" i="3"/>
  <c r="BU1370" i="3"/>
  <c r="CF1370" i="3"/>
  <c r="BC1370" i="3"/>
  <c r="BD850" i="3"/>
  <c r="BU1663" i="3"/>
  <c r="CF1663" i="3"/>
  <c r="BC1663" i="3"/>
  <c r="CE1663" i="3"/>
  <c r="CE1544" i="3"/>
  <c r="BU1544" i="3"/>
  <c r="CF1544" i="3"/>
  <c r="BC1544" i="3"/>
  <c r="AY1497" i="3"/>
  <c r="AZ1497" i="3"/>
  <c r="BD1569" i="3"/>
  <c r="BU517" i="3"/>
  <c r="CF517" i="3"/>
  <c r="BC517" i="3"/>
  <c r="CE517" i="3"/>
  <c r="AY341" i="3"/>
  <c r="AZ341" i="3"/>
  <c r="CE1056" i="3"/>
  <c r="BU1056" i="3"/>
  <c r="CF1056" i="3"/>
  <c r="BC1056" i="3"/>
  <c r="AY552" i="3"/>
  <c r="AZ552" i="3"/>
  <c r="AY529" i="3"/>
  <c r="AZ529" i="3"/>
  <c r="BD1517" i="3"/>
  <c r="BU275" i="3"/>
  <c r="CF275" i="3"/>
  <c r="BC275" i="3"/>
  <c r="CE275" i="3"/>
  <c r="BU1608" i="3"/>
  <c r="CF1608" i="3"/>
  <c r="BC1608" i="3"/>
  <c r="CE1608" i="3"/>
  <c r="BU906" i="3"/>
  <c r="CF906" i="3"/>
  <c r="BC906" i="3"/>
  <c r="CE906" i="3"/>
  <c r="CE1599" i="3"/>
  <c r="BU1599" i="3"/>
  <c r="CF1599" i="3"/>
  <c r="BC1599" i="3"/>
  <c r="BD1289" i="3"/>
  <c r="BD1335" i="3"/>
  <c r="AY1674" i="3"/>
  <c r="AZ1674" i="3"/>
  <c r="AY583" i="3"/>
  <c r="AZ583" i="3"/>
  <c r="BA1474" i="3"/>
  <c r="BB1474" i="3"/>
  <c r="BA1102" i="3"/>
  <c r="BB1102" i="3"/>
  <c r="CE596" i="3"/>
  <c r="BU596" i="3"/>
  <c r="CF596" i="3"/>
  <c r="BC596" i="3"/>
  <c r="CE1583" i="3"/>
  <c r="BU1583" i="3"/>
  <c r="CF1583" i="3"/>
  <c r="BC1583" i="3"/>
  <c r="BD1734" i="3"/>
  <c r="BU381" i="3"/>
  <c r="CF381" i="3"/>
  <c r="BC381" i="3"/>
  <c r="CE381" i="3"/>
  <c r="CE25" i="3"/>
  <c r="BU25" i="3"/>
  <c r="CF25" i="3"/>
  <c r="BC25" i="3"/>
  <c r="BB1331" i="3"/>
  <c r="BA1331" i="3"/>
  <c r="BA1259" i="3"/>
  <c r="BB1259" i="3"/>
  <c r="AY138" i="3"/>
  <c r="AZ138" i="3"/>
  <c r="BA1683" i="3"/>
  <c r="BB1683" i="3"/>
  <c r="AY1199" i="3"/>
  <c r="AZ1199" i="3"/>
  <c r="BA1249" i="3"/>
  <c r="BB1249" i="3"/>
  <c r="AZ1595" i="3"/>
  <c r="AY1595" i="3"/>
  <c r="AY369" i="3"/>
  <c r="AZ369" i="3"/>
  <c r="BD1009" i="3"/>
  <c r="CE1759" i="3"/>
  <c r="BU1759" i="3"/>
  <c r="CF1759" i="3"/>
  <c r="BC1759" i="3"/>
  <c r="AY872" i="3"/>
  <c r="AZ872" i="3"/>
  <c r="AY537" i="3"/>
  <c r="AZ537" i="3"/>
  <c r="CE358" i="3"/>
  <c r="BU358" i="3"/>
  <c r="CF358" i="3"/>
  <c r="BC358" i="3"/>
  <c r="BD842" i="3"/>
  <c r="BD1055" i="3"/>
  <c r="BU1219" i="3"/>
  <c r="CF1219" i="3"/>
  <c r="BC1219" i="3"/>
  <c r="CE1219" i="3"/>
  <c r="CE1394" i="3"/>
  <c r="BU1394" i="3"/>
  <c r="CF1394" i="3"/>
  <c r="BC1394" i="3"/>
  <c r="CE1099" i="3"/>
  <c r="BU1099" i="3"/>
  <c r="CF1099" i="3"/>
  <c r="BC1099" i="3"/>
  <c r="BA1444" i="3"/>
  <c r="BB1444" i="3"/>
  <c r="AY65" i="3"/>
  <c r="AZ65" i="3"/>
  <c r="BB1645" i="3"/>
  <c r="BA1645" i="3"/>
  <c r="AY1613" i="3"/>
  <c r="AZ1613" i="3"/>
  <c r="CE1238" i="3"/>
  <c r="BU1238" i="3"/>
  <c r="CF1238" i="3"/>
  <c r="BC1238" i="3"/>
  <c r="CE508" i="3"/>
  <c r="BU508" i="3"/>
  <c r="CF508" i="3"/>
  <c r="BC508" i="3"/>
  <c r="CE1189" i="3"/>
  <c r="BU1189" i="3"/>
  <c r="CF1189" i="3"/>
  <c r="BC1189" i="3"/>
  <c r="BD599" i="3"/>
  <c r="BD1685" i="3"/>
  <c r="BU345" i="3"/>
  <c r="CF345" i="3"/>
  <c r="BC345" i="3"/>
  <c r="CE345" i="3"/>
  <c r="CE1703" i="3"/>
  <c r="BU1703" i="3"/>
  <c r="CF1703" i="3"/>
  <c r="BC1703" i="3"/>
  <c r="BD997" i="3"/>
  <c r="CE60" i="3"/>
  <c r="BU60" i="3"/>
  <c r="CF60" i="3"/>
  <c r="BC60" i="3"/>
  <c r="CE500" i="3"/>
  <c r="BU500" i="3"/>
  <c r="CF500" i="3"/>
  <c r="BC500" i="3"/>
  <c r="BU1655" i="3"/>
  <c r="CF1655" i="3"/>
  <c r="BC1655" i="3"/>
  <c r="CE1655" i="3"/>
  <c r="CE212" i="3"/>
  <c r="BU212" i="3"/>
  <c r="CF212" i="3"/>
  <c r="BC212" i="3"/>
  <c r="BD1450" i="3"/>
  <c r="BD1525" i="3"/>
  <c r="BU934" i="3"/>
  <c r="CF934" i="3"/>
  <c r="BC934" i="3"/>
  <c r="CE934" i="3"/>
  <c r="AY407" i="3"/>
  <c r="AZ407" i="3"/>
  <c r="AY1594" i="3"/>
  <c r="AZ1594" i="3"/>
  <c r="BA1514" i="3"/>
  <c r="BB1514" i="3"/>
  <c r="BA1511" i="3"/>
  <c r="BB1511" i="3"/>
  <c r="AY299" i="3"/>
  <c r="AZ299" i="3"/>
  <c r="AY91" i="3"/>
  <c r="AZ91" i="3"/>
  <c r="AY1207" i="3"/>
  <c r="AZ1207" i="3"/>
  <c r="AY602" i="3"/>
  <c r="AZ602" i="3"/>
  <c r="AY1095" i="3"/>
  <c r="AZ1095" i="3"/>
  <c r="CE1463" i="3"/>
  <c r="BU1463" i="3"/>
  <c r="CF1463" i="3"/>
  <c r="BC1463" i="3"/>
  <c r="AY404" i="3"/>
  <c r="AZ404" i="3"/>
  <c r="BU465" i="3"/>
  <c r="CF465" i="3"/>
  <c r="BC465" i="3"/>
  <c r="CE465" i="3"/>
  <c r="AZ447" i="3"/>
  <c r="AY447" i="3"/>
  <c r="AY113" i="3"/>
  <c r="AZ113" i="3"/>
  <c r="AY283" i="3"/>
  <c r="AZ283" i="3"/>
  <c r="AY918" i="3"/>
  <c r="AZ918" i="3"/>
  <c r="AY389" i="3"/>
  <c r="AZ389" i="3"/>
  <c r="AZ304" i="3"/>
  <c r="AY304" i="3"/>
  <c r="BD208" i="3"/>
  <c r="BD1037" i="3"/>
  <c r="AY1551" i="3"/>
  <c r="AZ1551" i="3"/>
  <c r="AY553" i="3"/>
  <c r="AZ553" i="3"/>
  <c r="CE1554" i="3"/>
  <c r="BU1554" i="3"/>
  <c r="CF1554" i="3"/>
  <c r="BC1554" i="3"/>
  <c r="AY499" i="3"/>
  <c r="AZ499" i="3"/>
  <c r="AY510" i="3"/>
  <c r="AZ510" i="3"/>
  <c r="AZ1538" i="3"/>
  <c r="AY1538" i="3"/>
  <c r="CE1536" i="3"/>
  <c r="BU1536" i="3"/>
  <c r="CF1536" i="3"/>
  <c r="BC1536" i="3"/>
  <c r="BU792" i="3"/>
  <c r="CF792" i="3"/>
  <c r="BC792" i="3"/>
  <c r="CE792" i="3"/>
  <c r="BD1021" i="3"/>
  <c r="CE1390" i="3"/>
  <c r="BU1390" i="3"/>
  <c r="CF1390" i="3"/>
  <c r="BC1390" i="3"/>
  <c r="BD1077" i="3"/>
  <c r="CE300" i="3"/>
  <c r="BU300" i="3"/>
  <c r="CF300" i="3"/>
  <c r="BC300" i="3"/>
  <c r="CE282" i="3"/>
  <c r="BU282" i="3"/>
  <c r="CF282" i="3"/>
  <c r="BC282" i="3"/>
  <c r="BU686" i="3"/>
  <c r="CF686" i="3"/>
  <c r="BC686" i="3"/>
  <c r="CE686" i="3"/>
  <c r="CE278" i="3"/>
  <c r="BU278" i="3"/>
  <c r="CF278" i="3"/>
  <c r="BC278" i="3"/>
  <c r="BD1063" i="3"/>
  <c r="BU952" i="3"/>
  <c r="CF952" i="3"/>
  <c r="BC952" i="3"/>
  <c r="CE952" i="3"/>
  <c r="BD658" i="3"/>
  <c r="BA1510" i="3"/>
  <c r="BB1510" i="3"/>
  <c r="BA1106" i="3"/>
  <c r="BB1106" i="3"/>
  <c r="BD1626" i="3"/>
  <c r="BA1104" i="3"/>
  <c r="BB1104" i="3"/>
  <c r="CE518" i="3"/>
  <c r="BU518" i="3"/>
  <c r="CF518" i="3"/>
  <c r="BC518" i="3"/>
  <c r="AY578" i="3"/>
  <c r="AZ578" i="3"/>
  <c r="BU724" i="3"/>
  <c r="CF724" i="3"/>
  <c r="BC724" i="3"/>
  <c r="CE724" i="3"/>
  <c r="AY134" i="3"/>
  <c r="AZ134" i="3"/>
  <c r="BU684" i="3"/>
  <c r="CF684" i="3"/>
  <c r="BC684" i="3"/>
  <c r="CE684" i="3"/>
  <c r="BU485" i="3"/>
  <c r="CF485" i="3"/>
  <c r="BC485" i="3"/>
  <c r="CE485" i="3"/>
  <c r="BU1361" i="3"/>
  <c r="CF1361" i="3"/>
  <c r="BC1361" i="3"/>
  <c r="CE1361" i="3"/>
  <c r="BU38" i="3"/>
  <c r="CF38" i="3"/>
  <c r="BC38" i="3"/>
  <c r="CE38" i="3"/>
  <c r="CE1439" i="3"/>
  <c r="BU1439" i="3"/>
  <c r="CF1439" i="3"/>
  <c r="BC1439" i="3"/>
  <c r="CE1670" i="3"/>
  <c r="BU1670" i="3"/>
  <c r="CF1670" i="3"/>
  <c r="BC1670" i="3"/>
  <c r="CE1121" i="3"/>
  <c r="BU1121" i="3"/>
  <c r="CF1121" i="3"/>
  <c r="BC1121" i="3"/>
  <c r="AY73" i="3"/>
  <c r="AZ73" i="3"/>
  <c r="BA1722" i="3"/>
  <c r="BB1722" i="3"/>
  <c r="AZ1591" i="3"/>
  <c r="AY1591" i="3"/>
  <c r="AY1210" i="3"/>
  <c r="AZ1210" i="3"/>
  <c r="BU1227" i="3"/>
  <c r="CF1227" i="3"/>
  <c r="BC1227" i="3"/>
  <c r="CE1227" i="3"/>
  <c r="CE242" i="3"/>
  <c r="BU242" i="3"/>
  <c r="CF242" i="3"/>
  <c r="BC242" i="3"/>
  <c r="CE608" i="3"/>
  <c r="BU608" i="3"/>
  <c r="CF608" i="3"/>
  <c r="BC608" i="3"/>
  <c r="CE506" i="3"/>
  <c r="BU506" i="3"/>
  <c r="CF506" i="3"/>
  <c r="BC506" i="3"/>
  <c r="BA675" i="3"/>
  <c r="BB675" i="3"/>
  <c r="BD675" i="3"/>
  <c r="CE562" i="3"/>
  <c r="BU562" i="3"/>
  <c r="CF562" i="3"/>
  <c r="BC562" i="3"/>
  <c r="CE112" i="3"/>
  <c r="BU112" i="3"/>
  <c r="CF112" i="3"/>
  <c r="BC112" i="3"/>
  <c r="CE1232" i="3"/>
  <c r="BU1232" i="3"/>
  <c r="CF1232" i="3"/>
  <c r="BC1232" i="3"/>
  <c r="CE955" i="3"/>
  <c r="BU955" i="3"/>
  <c r="CF955" i="3"/>
  <c r="BC955" i="3"/>
  <c r="CE424" i="3"/>
  <c r="BU424" i="3"/>
  <c r="CF424" i="3"/>
  <c r="BC424" i="3"/>
  <c r="AZ1601" i="3"/>
  <c r="AY1601" i="3"/>
  <c r="AY1371" i="3"/>
  <c r="AZ1371" i="3"/>
  <c r="AY1615" i="3"/>
  <c r="AZ1615" i="3"/>
  <c r="BB1061" i="3"/>
  <c r="BA1061" i="3"/>
  <c r="AY682" i="3"/>
  <c r="AZ682" i="3"/>
  <c r="AY173" i="3"/>
  <c r="AZ173" i="3"/>
  <c r="AZ1689" i="3"/>
  <c r="AY1689" i="3"/>
  <c r="CE1672" i="3"/>
  <c r="BU1672" i="3"/>
  <c r="CF1672" i="3"/>
  <c r="BC1672" i="3"/>
  <c r="AZ839" i="3"/>
  <c r="AY839" i="3"/>
  <c r="BU155" i="3"/>
  <c r="CF155" i="3"/>
  <c r="BC155" i="3"/>
  <c r="CE155" i="3"/>
  <c r="BU1710" i="3"/>
  <c r="CF1710" i="3"/>
  <c r="BC1710" i="3"/>
  <c r="CE1710" i="3"/>
  <c r="AY1153" i="3"/>
  <c r="AZ1153" i="3"/>
  <c r="BD1247" i="3"/>
  <c r="BD1456" i="3"/>
  <c r="CE1246" i="3"/>
  <c r="BU1246" i="3"/>
  <c r="CF1246" i="3"/>
  <c r="BC1246" i="3"/>
  <c r="BU1718" i="3"/>
  <c r="CF1718" i="3"/>
  <c r="BC1718" i="3"/>
  <c r="CE1718" i="3"/>
  <c r="AY107" i="3"/>
  <c r="AZ107" i="3"/>
  <c r="AZ1070" i="3"/>
  <c r="AY1070" i="3"/>
  <c r="BD1093" i="3"/>
  <c r="BU311" i="3"/>
  <c r="CF311" i="3"/>
  <c r="BC311" i="3"/>
  <c r="CE311" i="3"/>
  <c r="BU1377" i="3"/>
  <c r="CF1377" i="3"/>
  <c r="BC1377" i="3"/>
  <c r="CE1377" i="3"/>
  <c r="AY231" i="3"/>
  <c r="AZ231" i="3"/>
  <c r="BU824" i="3"/>
  <c r="CF824" i="3"/>
  <c r="BC824" i="3"/>
  <c r="CE824" i="3"/>
  <c r="AY1154" i="3"/>
  <c r="AZ1154" i="3"/>
  <c r="AY573" i="3"/>
  <c r="AZ573" i="3"/>
  <c r="CE1252" i="3"/>
  <c r="BU1252" i="3"/>
  <c r="CF1252" i="3"/>
  <c r="BC1252" i="3"/>
  <c r="CE1473" i="3"/>
  <c r="BU1473" i="3"/>
  <c r="CF1473" i="3"/>
  <c r="BC1473" i="3"/>
  <c r="CE314" i="3"/>
  <c r="BU314" i="3"/>
  <c r="CF314" i="3"/>
  <c r="BC314" i="3"/>
  <c r="CE54" i="3"/>
  <c r="BU54" i="3"/>
  <c r="CF54" i="3"/>
  <c r="BC54" i="3"/>
  <c r="BU347" i="3"/>
  <c r="CF347" i="3"/>
  <c r="BC347" i="3"/>
  <c r="CE347" i="3"/>
  <c r="BA1648" i="3"/>
  <c r="BB1648" i="3"/>
  <c r="BU1343" i="3"/>
  <c r="CF1343" i="3"/>
  <c r="BC1343" i="3"/>
  <c r="CE1343" i="3"/>
  <c r="AY484" i="3"/>
  <c r="AZ484" i="3"/>
  <c r="AY1308" i="3"/>
  <c r="AZ1308" i="3"/>
  <c r="BU423" i="3"/>
  <c r="CF423" i="3"/>
  <c r="BC423" i="3"/>
  <c r="CE423" i="3"/>
  <c r="CE1597" i="3"/>
  <c r="BU1597" i="3"/>
  <c r="CF1597" i="3"/>
  <c r="BC1597" i="3"/>
  <c r="AY950" i="3"/>
  <c r="AZ950" i="3"/>
  <c r="AY1230" i="3"/>
  <c r="AZ1230" i="3"/>
  <c r="AY480" i="3"/>
  <c r="AZ480" i="3"/>
  <c r="BB678" i="3"/>
  <c r="BA678" i="3"/>
  <c r="BU1345" i="3"/>
  <c r="CF1345" i="3"/>
  <c r="BC1345" i="3"/>
  <c r="CE1345" i="3"/>
  <c r="BD1418" i="3"/>
  <c r="BD1251" i="3"/>
  <c r="CE963" i="3"/>
  <c r="BU963" i="3"/>
  <c r="CF963" i="3"/>
  <c r="BC963" i="3"/>
  <c r="AY206" i="3"/>
  <c r="AZ206" i="3"/>
  <c r="BD1506" i="3"/>
  <c r="BU257" i="3"/>
  <c r="CF257" i="3"/>
  <c r="BC257" i="3"/>
  <c r="CE257" i="3"/>
  <c r="AY1417" i="3"/>
  <c r="AZ1417" i="3"/>
  <c r="CE430" i="3"/>
  <c r="BU430" i="3"/>
  <c r="CF430" i="3"/>
  <c r="BC430" i="3"/>
  <c r="BU449" i="3"/>
  <c r="CF449" i="3"/>
  <c r="BC449" i="3"/>
  <c r="CE449" i="3"/>
  <c r="AY76" i="3"/>
  <c r="AZ76" i="3"/>
  <c r="BB1764" i="3"/>
  <c r="BA1764" i="3"/>
  <c r="BD1267" i="3"/>
  <c r="BU551" i="3"/>
  <c r="CF551" i="3"/>
  <c r="BC551" i="3"/>
  <c r="CE551" i="3"/>
  <c r="BU964" i="3"/>
  <c r="CF964" i="3"/>
  <c r="BC964" i="3"/>
  <c r="CE964" i="3"/>
  <c r="BD1738" i="3"/>
  <c r="AY1173" i="3"/>
  <c r="AZ1173" i="3"/>
  <c r="AY414" i="3"/>
  <c r="AZ414" i="3"/>
  <c r="AY860" i="3"/>
  <c r="AZ860" i="3"/>
  <c r="AY1137" i="3"/>
  <c r="AZ1137" i="3"/>
  <c r="AZ1566" i="3"/>
  <c r="AY1566" i="3"/>
  <c r="CE1264" i="3"/>
  <c r="BU1264" i="3"/>
  <c r="CF1264" i="3"/>
  <c r="BC1264" i="3"/>
  <c r="AZ1719" i="3"/>
  <c r="AY1719" i="3"/>
  <c r="AZ1671" i="3"/>
  <c r="AY1671" i="3"/>
  <c r="BD420" i="3"/>
  <c r="CE1274" i="3"/>
  <c r="BU1274" i="3"/>
  <c r="CF1274" i="3"/>
  <c r="BC1274" i="3"/>
  <c r="BU1118" i="3"/>
  <c r="CF1118" i="3"/>
  <c r="BC1118" i="3"/>
  <c r="CE1118" i="3"/>
  <c r="BD656" i="3"/>
  <c r="BU32" i="3"/>
  <c r="CF32" i="3"/>
  <c r="BC32" i="3"/>
  <c r="CE32" i="3"/>
  <c r="BU101" i="3"/>
  <c r="CF101" i="3"/>
  <c r="BC101" i="3"/>
  <c r="CE101" i="3"/>
  <c r="BU1162" i="3"/>
  <c r="CF1162" i="3"/>
  <c r="BC1162" i="3"/>
  <c r="CE1162" i="3"/>
  <c r="BD1299" i="3"/>
  <c r="BU137" i="3"/>
  <c r="CF137" i="3"/>
  <c r="BC137" i="3"/>
  <c r="CE137" i="3"/>
  <c r="BA1702" i="3"/>
  <c r="BB1702" i="3"/>
  <c r="CE162" i="3"/>
  <c r="BU162" i="3"/>
  <c r="CF162" i="3"/>
  <c r="BC162" i="3"/>
  <c r="BU808" i="3"/>
  <c r="CF808" i="3"/>
  <c r="BC808" i="3"/>
  <c r="CE808" i="3"/>
  <c r="BU1539" i="3"/>
  <c r="CF1539" i="3"/>
  <c r="BC1539" i="3"/>
  <c r="CE1539" i="3"/>
  <c r="CE520" i="3"/>
  <c r="BU520" i="3"/>
  <c r="CF520" i="3"/>
  <c r="BC520" i="3"/>
  <c r="CE1435" i="3"/>
  <c r="BU1435" i="3"/>
  <c r="CF1435" i="3"/>
  <c r="BC1435" i="3"/>
  <c r="BB1067" i="3"/>
  <c r="BA1067" i="3"/>
  <c r="BD1618" i="3"/>
  <c r="BU820" i="3"/>
  <c r="CF820" i="3"/>
  <c r="BC820" i="3"/>
  <c r="CE820" i="3"/>
  <c r="BU47" i="3"/>
  <c r="CF47" i="3"/>
  <c r="BC47" i="3"/>
  <c r="CE47" i="3"/>
  <c r="BA1486" i="3"/>
  <c r="BB1486" i="3"/>
  <c r="AZ1546" i="3"/>
  <c r="AY1546" i="3"/>
  <c r="CE1155" i="3"/>
  <c r="BU1155" i="3"/>
  <c r="CF1155" i="3"/>
  <c r="BC1155" i="3"/>
  <c r="CE937" i="3"/>
  <c r="BU937" i="3"/>
  <c r="CF937" i="3"/>
  <c r="BC937" i="3"/>
  <c r="BD1015" i="3"/>
  <c r="CJ43" i="3"/>
  <c r="BD1424" i="3"/>
  <c r="AZ1340" i="3"/>
  <c r="AY1340" i="3"/>
  <c r="AY87" i="3"/>
  <c r="AZ87" i="3"/>
  <c r="BU1120" i="3"/>
  <c r="CF1120" i="3"/>
  <c r="BC1120" i="3"/>
  <c r="CE1120" i="3"/>
  <c r="AZ433" i="3"/>
  <c r="AY433" i="3"/>
  <c r="AY515" i="3"/>
  <c r="AZ515" i="3"/>
  <c r="AY758" i="3"/>
  <c r="AZ758" i="3"/>
  <c r="AY746" i="3"/>
  <c r="AZ746" i="3"/>
  <c r="AY542" i="3"/>
  <c r="AZ542" i="3"/>
  <c r="CE961" i="3"/>
  <c r="BU961" i="3"/>
  <c r="CF961" i="3"/>
  <c r="BC961" i="3"/>
  <c r="AY1399" i="3"/>
  <c r="AZ1399" i="3"/>
  <c r="CE302" i="3"/>
  <c r="BU302" i="3"/>
  <c r="CF302" i="3"/>
  <c r="BC302" i="3"/>
  <c r="BU1170" i="3"/>
  <c r="CF1170" i="3"/>
  <c r="BC1170" i="3"/>
  <c r="CE1170" i="3"/>
  <c r="CE272" i="3"/>
  <c r="BU272" i="3"/>
  <c r="CF272" i="3"/>
  <c r="BC272" i="3"/>
  <c r="BU153" i="3"/>
  <c r="CF153" i="3"/>
  <c r="BC153" i="3"/>
  <c r="CE153" i="3"/>
  <c r="BD1523" i="3"/>
  <c r="AY1276" i="3"/>
  <c r="AZ1276" i="3"/>
  <c r="AY434" i="3"/>
  <c r="AZ434" i="3"/>
  <c r="AY223" i="3"/>
  <c r="AZ223" i="3"/>
  <c r="CE833" i="3"/>
  <c r="BU833" i="3"/>
  <c r="CF833" i="3"/>
  <c r="BC833" i="3"/>
  <c r="CE516" i="3"/>
  <c r="BU516" i="3"/>
  <c r="CF516" i="3"/>
  <c r="BC516" i="3"/>
  <c r="CE1304" i="3"/>
  <c r="BU1304" i="3"/>
  <c r="CF1304" i="3"/>
  <c r="BC1304" i="3"/>
  <c r="BD1641" i="3"/>
  <c r="CE1220" i="3"/>
  <c r="BU1220" i="3"/>
  <c r="CF1220" i="3"/>
  <c r="BC1220" i="3"/>
  <c r="BA651" i="3"/>
  <c r="BB651" i="3"/>
  <c r="BD651" i="3"/>
  <c r="CE1262" i="3"/>
  <c r="BU1262" i="3"/>
  <c r="CF1262" i="3"/>
  <c r="BC1262" i="3"/>
  <c r="AY82" i="3"/>
  <c r="AZ82" i="3"/>
  <c r="AZ965" i="3"/>
  <c r="AY965" i="3"/>
  <c r="AY1206" i="3"/>
  <c r="AZ1206" i="3"/>
  <c r="BB648" i="3"/>
  <c r="BA648" i="3"/>
  <c r="BA603" i="3"/>
  <c r="BB603" i="3"/>
  <c r="BB977" i="3"/>
  <c r="BA977" i="3"/>
  <c r="AZ1388" i="3"/>
  <c r="AY1388" i="3"/>
  <c r="AY550" i="3"/>
  <c r="AZ550" i="3"/>
  <c r="AY181" i="3"/>
  <c r="AZ181" i="3"/>
  <c r="AY118" i="3"/>
  <c r="AZ118" i="3"/>
  <c r="AY612" i="3"/>
  <c r="AZ612" i="3"/>
  <c r="AY932" i="3"/>
  <c r="AZ932" i="3"/>
  <c r="BU894" i="3"/>
  <c r="CF894" i="3"/>
  <c r="BC894" i="3"/>
  <c r="CE894" i="3"/>
  <c r="CE328" i="3"/>
  <c r="BU328" i="3"/>
  <c r="CF328" i="3"/>
  <c r="BC328" i="3"/>
  <c r="AY152" i="3"/>
  <c r="AZ152" i="3"/>
  <c r="AY1485" i="3"/>
  <c r="AZ1485" i="3"/>
  <c r="CE207" i="3"/>
  <c r="BU207" i="3"/>
  <c r="CF207" i="3"/>
  <c r="BC207" i="3"/>
  <c r="CE316" i="3"/>
  <c r="BU316" i="3"/>
  <c r="CF316" i="3"/>
  <c r="BC316" i="3"/>
  <c r="AZ1382" i="3"/>
  <c r="AY1382" i="3"/>
  <c r="BA1307" i="3"/>
  <c r="BB1307" i="3"/>
  <c r="AY604" i="3"/>
  <c r="AZ604" i="3"/>
  <c r="AY806" i="3"/>
  <c r="AZ806" i="3"/>
  <c r="AY1563" i="3"/>
  <c r="AZ1563" i="3"/>
  <c r="BA1291" i="3"/>
  <c r="BB1291" i="3"/>
  <c r="BD1025" i="3"/>
  <c r="CE1139" i="3"/>
  <c r="BU1139" i="3"/>
  <c r="CF1139" i="3"/>
  <c r="BC1139" i="3"/>
  <c r="BD1478" i="3"/>
  <c r="AY1256" i="3"/>
  <c r="AZ1256" i="3"/>
  <c r="BU271" i="3"/>
  <c r="CF271" i="3"/>
  <c r="BC271" i="3"/>
  <c r="CE271" i="3"/>
  <c r="AY1140" i="3"/>
  <c r="AZ1140" i="3"/>
  <c r="AY1302" i="3"/>
  <c r="AZ1302" i="3"/>
  <c r="BA1112" i="3"/>
  <c r="BB1112" i="3"/>
  <c r="BB662" i="3"/>
  <c r="BA662" i="3"/>
  <c r="AY287" i="3"/>
  <c r="AZ287" i="3"/>
  <c r="CE1151" i="3"/>
  <c r="BU1151" i="3"/>
  <c r="CF1151" i="3"/>
  <c r="BC1151" i="3"/>
  <c r="CE224" i="3"/>
  <c r="BU224" i="3"/>
  <c r="CF224" i="3"/>
  <c r="BC224" i="3"/>
  <c r="BA1776" i="3"/>
  <c r="BB1776" i="3"/>
  <c r="BD1776" i="3"/>
  <c r="CE1540" i="3"/>
  <c r="BU1540" i="3"/>
  <c r="CF1540" i="3"/>
  <c r="BC1540" i="3"/>
  <c r="AY736" i="3"/>
  <c r="AZ736" i="3"/>
  <c r="AZ941" i="3"/>
  <c r="AY941" i="3"/>
  <c r="BB1023" i="3"/>
  <c r="BA1023" i="3"/>
  <c r="BA1767" i="3"/>
  <c r="BB1767" i="3"/>
  <c r="BA1488" i="3"/>
  <c r="BB1488" i="3"/>
  <c r="AY710" i="3"/>
  <c r="AZ710" i="3"/>
  <c r="AY1727" i="3"/>
  <c r="AZ1727" i="3"/>
  <c r="AY1619" i="3"/>
  <c r="AZ1619" i="3"/>
  <c r="CE1562" i="3"/>
  <c r="BU1562" i="3"/>
  <c r="CF1562" i="3"/>
  <c r="BC1562" i="3"/>
  <c r="CE1499" i="3"/>
  <c r="BU1499" i="3"/>
  <c r="CF1499" i="3"/>
  <c r="BC1499" i="3"/>
  <c r="BU165" i="3"/>
  <c r="CF165" i="3"/>
  <c r="BC165" i="3"/>
  <c r="CE165" i="3"/>
  <c r="BU1233" i="3"/>
  <c r="CF1233" i="3"/>
  <c r="BC1233" i="3"/>
  <c r="CE1233" i="3"/>
  <c r="BD1521" i="3"/>
  <c r="BU493" i="3"/>
  <c r="CF493" i="3"/>
  <c r="BC493" i="3"/>
  <c r="CE493" i="3"/>
  <c r="BU878" i="3"/>
  <c r="CF878" i="3"/>
  <c r="BC878" i="3"/>
  <c r="CE878" i="3"/>
  <c r="AY610" i="3"/>
  <c r="AZ610" i="3"/>
  <c r="BB638" i="3"/>
  <c r="BA638" i="3"/>
  <c r="BA1293" i="3"/>
  <c r="BB1293" i="3"/>
  <c r="AY63" i="3"/>
  <c r="AZ63" i="3"/>
  <c r="AZ1338" i="3"/>
  <c r="AY1338" i="3"/>
  <c r="AZ378" i="3"/>
  <c r="AY378" i="3"/>
  <c r="BB1744" i="3"/>
  <c r="BA1744" i="3"/>
  <c r="AZ1348" i="3"/>
  <c r="AY1348" i="3"/>
  <c r="AZ400" i="3"/>
  <c r="AY400" i="3"/>
  <c r="AZ211" i="3"/>
  <c r="AY211" i="3"/>
  <c r="AZ829" i="3"/>
  <c r="AY829" i="3"/>
  <c r="AY365" i="3"/>
  <c r="AZ365" i="3"/>
  <c r="AY1278" i="3"/>
  <c r="AZ1278" i="3"/>
  <c r="AZ256" i="3"/>
  <c r="AY256" i="3"/>
  <c r="AY549" i="3"/>
  <c r="AZ549" i="3"/>
  <c r="BA613" i="3"/>
  <c r="BB613" i="3"/>
  <c r="AY1419" i="3"/>
  <c r="AZ1419" i="3"/>
  <c r="BA1428" i="3"/>
  <c r="BB1428" i="3"/>
  <c r="BA1628" i="3"/>
  <c r="BB1628" i="3"/>
  <c r="AY530" i="3"/>
  <c r="AZ530" i="3"/>
  <c r="AZ1060" i="3"/>
  <c r="AY1060" i="3"/>
  <c r="BU752" i="3"/>
  <c r="CF752" i="3"/>
  <c r="BC752" i="3"/>
  <c r="CE752" i="3"/>
  <c r="AY461" i="3"/>
  <c r="AZ461" i="3"/>
  <c r="AY563" i="3"/>
  <c r="AZ563" i="3"/>
  <c r="AY910" i="3"/>
  <c r="AZ910" i="3"/>
  <c r="AY1149" i="3"/>
  <c r="AZ1149" i="3"/>
  <c r="AZ20" i="3"/>
  <c r="AY20" i="3"/>
  <c r="AZ252" i="3"/>
  <c r="AY252" i="3"/>
  <c r="CE1701" i="3"/>
  <c r="BU1701" i="3"/>
  <c r="CF1701" i="3"/>
  <c r="BC1701" i="3"/>
  <c r="BU738" i="3"/>
  <c r="CF738" i="3"/>
  <c r="BC738" i="3"/>
  <c r="CE738" i="3"/>
  <c r="BU708" i="3"/>
  <c r="CF708" i="3"/>
  <c r="BC708" i="3"/>
  <c r="CE708" i="3"/>
  <c r="CE184" i="3"/>
  <c r="BU184" i="3"/>
  <c r="CF184" i="3"/>
  <c r="BC184" i="3"/>
  <c r="BA647" i="3"/>
  <c r="BB647" i="3"/>
  <c r="BD647" i="3"/>
  <c r="CE90" i="3"/>
  <c r="BU90" i="3"/>
  <c r="CF90" i="3"/>
  <c r="BC90" i="3"/>
  <c r="BD1275" i="3"/>
  <c r="AY285" i="3"/>
  <c r="AZ285" i="3"/>
  <c r="AY1723" i="3"/>
  <c r="AZ1723" i="3"/>
  <c r="BB1576" i="3"/>
  <c r="BA1576" i="3"/>
  <c r="AZ28" i="3"/>
  <c r="AY28" i="3"/>
  <c r="AY1157" i="3"/>
  <c r="AZ1157" i="3"/>
  <c r="AZ439" i="3"/>
  <c r="AY439" i="3"/>
  <c r="AY373" i="3"/>
  <c r="AZ373" i="3"/>
  <c r="AY784" i="3"/>
  <c r="AZ784" i="3"/>
  <c r="AY1379" i="3"/>
  <c r="AZ1379" i="3"/>
  <c r="CE1717" i="3"/>
  <c r="BU1717" i="3"/>
  <c r="CF1717" i="3"/>
  <c r="BC1717" i="3"/>
  <c r="BA1706" i="3"/>
  <c r="BB1706" i="3"/>
  <c r="AZ1330" i="3"/>
  <c r="AY1330" i="3"/>
  <c r="BD1051" i="3"/>
  <c r="CE949" i="3"/>
  <c r="BU949" i="3"/>
  <c r="CF949" i="3"/>
  <c r="BC949" i="3"/>
  <c r="CE1629" i="3"/>
  <c r="BU1629" i="3"/>
  <c r="CF1629" i="3"/>
  <c r="BC1629" i="3"/>
  <c r="AY57" i="3"/>
  <c r="AZ57" i="3"/>
  <c r="CE504" i="3"/>
  <c r="BU504" i="3"/>
  <c r="CF504" i="3"/>
  <c r="BC504" i="3"/>
  <c r="AY1128" i="3"/>
  <c r="AZ1128" i="3"/>
  <c r="AY117" i="3"/>
  <c r="AZ117" i="3"/>
  <c r="AZ220" i="3"/>
  <c r="AY220" i="3"/>
  <c r="AY305" i="3"/>
  <c r="AZ305" i="3"/>
  <c r="BU429" i="3"/>
  <c r="CF429" i="3"/>
  <c r="BC429" i="3"/>
  <c r="CE429" i="3"/>
  <c r="CE166" i="3"/>
  <c r="BU166" i="3"/>
  <c r="CF166" i="3"/>
  <c r="BC166" i="3"/>
  <c r="CE276" i="3"/>
  <c r="BU276" i="3"/>
  <c r="CF276" i="3"/>
  <c r="BC276" i="3"/>
  <c r="BU399" i="3"/>
  <c r="CF399" i="3"/>
  <c r="BC399" i="3"/>
  <c r="CE399" i="3"/>
  <c r="BU200" i="3"/>
  <c r="CF200" i="3"/>
  <c r="BC200" i="3"/>
  <c r="CE200" i="3"/>
  <c r="BU379" i="3"/>
  <c r="CF379" i="3"/>
  <c r="BC379" i="3"/>
  <c r="CE379" i="3"/>
  <c r="AY1158" i="3"/>
  <c r="AZ1158" i="3"/>
  <c r="BU1557" i="3"/>
  <c r="CF1557" i="3"/>
  <c r="BC1557" i="3"/>
  <c r="CE1557" i="3"/>
  <c r="AY987" i="3"/>
  <c r="AZ987" i="3"/>
  <c r="BD1065" i="3"/>
  <c r="AZ1665" i="3"/>
  <c r="AY1665" i="3"/>
  <c r="AZ1692" i="3"/>
  <c r="AY1692" i="3"/>
  <c r="BA611" i="3"/>
  <c r="BB611" i="3"/>
  <c r="BD660" i="3"/>
  <c r="AZ348" i="3"/>
  <c r="AY348" i="3"/>
  <c r="AY750" i="3"/>
  <c r="AZ750" i="3"/>
  <c r="AZ390" i="3"/>
  <c r="AY390" i="3"/>
  <c r="BB852" i="3"/>
  <c r="BA852" i="3"/>
  <c r="AY558" i="3"/>
  <c r="AZ558" i="3"/>
  <c r="BA1513" i="3"/>
  <c r="BB1513" i="3"/>
  <c r="AY587" i="3"/>
  <c r="AZ587" i="3"/>
  <c r="AZ1344" i="3"/>
  <c r="AY1344" i="3"/>
  <c r="AY455" i="3"/>
  <c r="AZ455" i="3"/>
  <c r="AY1553" i="3"/>
  <c r="AZ1553" i="3"/>
  <c r="BU1375" i="3"/>
  <c r="CF1375" i="3"/>
  <c r="BC1375" i="3"/>
  <c r="CE1375" i="3"/>
  <c r="CE450" i="3"/>
  <c r="BU450" i="3"/>
  <c r="CF450" i="3"/>
  <c r="BC450" i="3"/>
  <c r="BD1704" i="3"/>
  <c r="BD1472" i="3"/>
  <c r="CE1558" i="3"/>
  <c r="BU1558" i="3"/>
  <c r="CF1558" i="3"/>
  <c r="BC1558" i="3"/>
  <c r="BD1003" i="3"/>
  <c r="BU956" i="3"/>
  <c r="CF956" i="3"/>
  <c r="BC956" i="3"/>
  <c r="CE956" i="3"/>
  <c r="BD1502" i="3"/>
  <c r="BD1512" i="3"/>
  <c r="BU34" i="3"/>
  <c r="CF34" i="3"/>
  <c r="BC34" i="3"/>
  <c r="CE34" i="3"/>
  <c r="CE1068" i="3"/>
  <c r="BU1068" i="3"/>
  <c r="CF1068" i="3"/>
  <c r="BC1068" i="3"/>
  <c r="CE92" i="3"/>
  <c r="BU92" i="3"/>
  <c r="CF92" i="3"/>
  <c r="BC92" i="3"/>
  <c r="BU249" i="3"/>
  <c r="CF249" i="3"/>
  <c r="BC249" i="3"/>
  <c r="CE249" i="3"/>
  <c r="BD1414" i="3"/>
  <c r="CE1224" i="3"/>
  <c r="BU1224" i="3"/>
  <c r="CF1224" i="3"/>
  <c r="BC1224" i="3"/>
  <c r="BD1114" i="3"/>
  <c r="CE230" i="3"/>
  <c r="BU230" i="3"/>
  <c r="CF230" i="3"/>
  <c r="BC230" i="3"/>
  <c r="CE190" i="3"/>
  <c r="BU190" i="3"/>
  <c r="CF190" i="3"/>
  <c r="BC190" i="3"/>
  <c r="CE320" i="3"/>
  <c r="BU320" i="3"/>
  <c r="CF320" i="3"/>
  <c r="BC320" i="3"/>
  <c r="AY42" i="3"/>
  <c r="AZ42" i="3"/>
  <c r="AZ435" i="3"/>
  <c r="AY435" i="3"/>
  <c r="AY49" i="3"/>
  <c r="AZ49" i="3"/>
  <c r="AY446" i="3"/>
  <c r="AZ446" i="3"/>
  <c r="BD1261" i="3"/>
  <c r="BU1602" i="3"/>
  <c r="CF1602" i="3"/>
  <c r="BC1602" i="3"/>
  <c r="CE1602" i="3"/>
  <c r="CE1175" i="3"/>
  <c r="BU1175" i="3"/>
  <c r="CF1175" i="3"/>
  <c r="BC1175" i="3"/>
  <c r="BU936" i="3"/>
  <c r="CF936" i="3"/>
  <c r="BC936" i="3"/>
  <c r="CE936" i="3"/>
  <c r="AY1145" i="3"/>
  <c r="AZ1145" i="3"/>
  <c r="AY67" i="3"/>
  <c r="AZ67" i="3"/>
  <c r="AY176" i="3"/>
  <c r="AZ176" i="3"/>
  <c r="CE132" i="3"/>
  <c r="BU132" i="3"/>
  <c r="CF132" i="3"/>
  <c r="BC132" i="3"/>
  <c r="BU579" i="3"/>
  <c r="CF579" i="3"/>
  <c r="BC579" i="3"/>
  <c r="CE579" i="3"/>
  <c r="CE953" i="3"/>
  <c r="BU953" i="3"/>
  <c r="CF953" i="3"/>
  <c r="BC953" i="3"/>
  <c r="CE1161" i="3"/>
  <c r="BU1161" i="3"/>
  <c r="CF1161" i="3"/>
  <c r="BC1161" i="3"/>
  <c r="BA1575" i="3"/>
  <c r="BB1575" i="3"/>
  <c r="BD1575" i="3"/>
  <c r="BU816" i="3"/>
  <c r="CF816" i="3"/>
  <c r="BC816" i="3"/>
  <c r="CE816" i="3"/>
  <c r="BU995" i="3"/>
  <c r="CF995" i="3"/>
  <c r="BC995" i="3"/>
  <c r="CE995" i="3"/>
  <c r="BU541" i="3"/>
  <c r="CF541" i="3"/>
  <c r="BC541" i="3"/>
  <c r="CE541" i="3"/>
  <c r="CE1755" i="3"/>
  <c r="BU1755" i="3"/>
  <c r="CF1755" i="3"/>
  <c r="BC1755" i="3"/>
  <c r="AY1130" i="3"/>
  <c r="AZ1130" i="3"/>
  <c r="AY1503" i="3"/>
  <c r="AZ1503" i="3"/>
  <c r="AY167" i="3"/>
  <c r="AZ167" i="3"/>
  <c r="AZ1360" i="3"/>
  <c r="AY1360" i="3"/>
  <c r="BU772" i="3"/>
  <c r="CF772" i="3"/>
  <c r="BC772" i="3"/>
  <c r="CE772" i="3"/>
  <c r="CE1491" i="3"/>
  <c r="BU1491" i="3"/>
  <c r="CF1491" i="3"/>
  <c r="BC1491" i="3"/>
  <c r="AY880" i="3"/>
  <c r="AZ880" i="3"/>
  <c r="BB1337" i="3"/>
  <c r="BA1337" i="3"/>
  <c r="AY154" i="3"/>
  <c r="AZ154" i="3"/>
  <c r="BD1105" i="3"/>
  <c r="BU1716" i="3"/>
  <c r="CF1716" i="3"/>
  <c r="BC1716" i="3"/>
  <c r="CE1716" i="3"/>
  <c r="CE1090" i="3"/>
  <c r="BU1090" i="3"/>
  <c r="CF1090" i="3"/>
  <c r="BC1090" i="3"/>
  <c r="BU1235" i="3"/>
  <c r="CF1235" i="3"/>
  <c r="BC1235" i="3"/>
  <c r="CE1235" i="3"/>
  <c r="CE238" i="3"/>
  <c r="BU238" i="3"/>
  <c r="CF238" i="3"/>
  <c r="BC238" i="3"/>
  <c r="AZ1362" i="3"/>
  <c r="AY1362" i="3"/>
  <c r="BD854" i="3"/>
  <c r="BU383" i="3"/>
  <c r="CF383" i="3"/>
  <c r="BC383" i="3"/>
  <c r="CE383" i="3"/>
  <c r="BU501" i="3"/>
  <c r="CF501" i="3"/>
  <c r="BC501" i="3"/>
  <c r="CE501" i="3"/>
  <c r="BU734" i="3"/>
  <c r="CF734" i="3"/>
  <c r="BC734" i="3"/>
  <c r="CE734" i="3"/>
  <c r="BD1568" i="3"/>
  <c r="BU192" i="3"/>
  <c r="CF192" i="3"/>
  <c r="BC192" i="3"/>
  <c r="CE192" i="3"/>
  <c r="CE1195" i="3"/>
  <c r="BU1195" i="3"/>
  <c r="CF1195" i="3"/>
  <c r="BC1195" i="3"/>
  <c r="AY567" i="3"/>
  <c r="AZ567" i="3"/>
  <c r="CE1650" i="3"/>
  <c r="BU1650" i="3"/>
  <c r="CF1650" i="3"/>
  <c r="BC1650" i="3"/>
  <c r="BD1079" i="3"/>
  <c r="BU740" i="3"/>
  <c r="CF740" i="3"/>
  <c r="BC740" i="3"/>
  <c r="CE740" i="3"/>
  <c r="CE494" i="3"/>
  <c r="BU494" i="3"/>
  <c r="CF494" i="3"/>
  <c r="BC494" i="3"/>
  <c r="AZ831" i="3"/>
  <c r="AY831" i="3"/>
  <c r="BB983" i="3"/>
  <c r="BA983" i="3"/>
  <c r="AZ1743" i="3"/>
  <c r="AY1743" i="3"/>
  <c r="AY315" i="3"/>
  <c r="AZ315" i="3"/>
  <c r="AZ1758" i="3"/>
  <c r="AY1758" i="3"/>
  <c r="AY1176" i="3"/>
  <c r="AZ1176" i="3"/>
  <c r="AY243" i="3"/>
  <c r="AZ243" i="3"/>
  <c r="AY920" i="3"/>
  <c r="AZ920" i="3"/>
  <c r="AZ431" i="3"/>
  <c r="AY431" i="3"/>
  <c r="BA1748" i="3"/>
  <c r="BB1748" i="3"/>
  <c r="CE222" i="3"/>
  <c r="BU222" i="3"/>
  <c r="CF222" i="3"/>
  <c r="BC222" i="3"/>
  <c r="AY448" i="3"/>
  <c r="AZ448" i="3"/>
  <c r="AY245" i="3"/>
  <c r="AZ245" i="3"/>
  <c r="AY339" i="3"/>
  <c r="AZ339" i="3"/>
  <c r="BA1103" i="3"/>
  <c r="BB1103" i="3"/>
  <c r="AY438" i="3"/>
  <c r="AZ438" i="3"/>
  <c r="AY556" i="3"/>
  <c r="AZ556" i="3"/>
  <c r="AY168" i="3"/>
  <c r="AZ168" i="3"/>
  <c r="BU814" i="3"/>
  <c r="CF814" i="3"/>
  <c r="BC814" i="3"/>
  <c r="CE814" i="3"/>
  <c r="CE522" i="3"/>
  <c r="BU522" i="3"/>
  <c r="CF522" i="3"/>
  <c r="BC522" i="3"/>
  <c r="BU509" i="3"/>
  <c r="CF509" i="3"/>
  <c r="BC509" i="3"/>
  <c r="CE509" i="3"/>
  <c r="CE140" i="3"/>
  <c r="BU140" i="3"/>
  <c r="CF140" i="3"/>
  <c r="BC140" i="3"/>
  <c r="BD1436" i="3"/>
  <c r="BU115" i="3"/>
  <c r="CF115" i="3"/>
  <c r="BC115" i="3"/>
  <c r="CE115" i="3"/>
  <c r="BU1694" i="3"/>
  <c r="CF1694" i="3"/>
  <c r="BC1694" i="3"/>
  <c r="CE1694" i="3"/>
  <c r="AY64" i="3"/>
  <c r="AZ64" i="3"/>
  <c r="BU1144" i="3"/>
  <c r="CF1144" i="3"/>
  <c r="BC1144" i="3"/>
  <c r="CE1144" i="3"/>
  <c r="CE394" i="3"/>
  <c r="BU394" i="3"/>
  <c r="CF394" i="3"/>
  <c r="BC394" i="3"/>
  <c r="AZ1756" i="3"/>
  <c r="AY1756" i="3"/>
  <c r="BA1508" i="3"/>
  <c r="BB1508" i="3"/>
  <c r="AY253" i="3"/>
  <c r="AZ253" i="3"/>
  <c r="CE1686" i="3"/>
  <c r="BU1686" i="3"/>
  <c r="CF1686" i="3"/>
  <c r="BC1686" i="3"/>
  <c r="BU1565" i="3"/>
  <c r="CF1565" i="3"/>
  <c r="BC1565" i="3"/>
  <c r="CE1565" i="3"/>
  <c r="BU427" i="3"/>
  <c r="CF427" i="3"/>
  <c r="BC427" i="3"/>
  <c r="CE427" i="3"/>
  <c r="CE1240" i="3"/>
  <c r="BU1240" i="3"/>
  <c r="CF1240" i="3"/>
  <c r="BC1240" i="3"/>
  <c r="BD1726" i="3"/>
  <c r="BA849" i="3"/>
  <c r="BB849" i="3"/>
  <c r="CE1092" i="3"/>
  <c r="BU1092" i="3"/>
  <c r="CF1092" i="3"/>
  <c r="BC1092" i="3"/>
  <c r="BU273" i="3"/>
  <c r="CF273" i="3"/>
  <c r="BC273" i="3"/>
  <c r="CE273" i="3"/>
  <c r="BU1598" i="3"/>
  <c r="CF1598" i="3"/>
  <c r="BC1598" i="3"/>
  <c r="CE1598" i="3"/>
  <c r="BD654" i="3"/>
  <c r="BA649" i="3"/>
  <c r="BB649" i="3"/>
  <c r="BD649" i="3"/>
  <c r="CE1695" i="3"/>
  <c r="BU1695" i="3"/>
  <c r="CF1695" i="3"/>
  <c r="BC1695" i="3"/>
  <c r="AY71" i="3"/>
  <c r="AZ71" i="3"/>
  <c r="AZ1460" i="3"/>
  <c r="AY1460" i="3"/>
  <c r="AY1312" i="3"/>
  <c r="AZ1312" i="3"/>
  <c r="AY1171" i="3"/>
  <c r="AZ1171" i="3"/>
  <c r="AZ1654" i="3"/>
  <c r="AY1654" i="3"/>
  <c r="BA1750" i="3"/>
  <c r="BB1750" i="3"/>
  <c r="BD1750" i="3"/>
  <c r="BD659" i="3"/>
  <c r="AY1216" i="3"/>
  <c r="AZ1216" i="3"/>
  <c r="BA1412" i="3"/>
  <c r="BB1412" i="3"/>
  <c r="CE41" i="3"/>
  <c r="BU41" i="3"/>
  <c r="CF41" i="3"/>
  <c r="BC41" i="3"/>
  <c r="AY1680" i="3"/>
  <c r="AZ1680" i="3"/>
  <c r="CE1453" i="3"/>
  <c r="BU1453" i="3"/>
  <c r="CF1453" i="3"/>
  <c r="BC1453" i="3"/>
  <c r="AY281" i="3"/>
  <c r="AZ281" i="3"/>
  <c r="BA1273" i="3"/>
  <c r="BB1273" i="3"/>
  <c r="BD1273" i="3"/>
  <c r="AY1241" i="3"/>
  <c r="AZ1241" i="3"/>
  <c r="AY505" i="3"/>
  <c r="AZ505" i="3"/>
  <c r="BD1492" i="3"/>
  <c r="BU597" i="3"/>
  <c r="CF597" i="3"/>
  <c r="BC597" i="3"/>
  <c r="CE597" i="3"/>
  <c r="BD1087" i="3"/>
  <c r="BU874" i="3"/>
  <c r="CF874" i="3"/>
  <c r="BC874" i="3"/>
  <c r="CE874" i="3"/>
  <c r="AY1455" i="3"/>
  <c r="AZ1455" i="3"/>
  <c r="AY1481" i="3"/>
  <c r="AZ1481" i="3"/>
  <c r="AY1258" i="3"/>
  <c r="AZ1258" i="3"/>
  <c r="BB1031" i="3"/>
  <c r="BA1031" i="3"/>
  <c r="BD1031" i="3"/>
  <c r="BD669" i="3"/>
  <c r="BB644" i="3"/>
  <c r="BA644" i="3"/>
  <c r="BD644" i="3"/>
  <c r="AY924" i="3"/>
  <c r="AZ924" i="3"/>
  <c r="AY888" i="3"/>
  <c r="AZ888" i="3"/>
  <c r="BB410" i="3"/>
  <c r="BA410" i="3"/>
  <c r="BA1438" i="3"/>
  <c r="BB1438" i="3"/>
  <c r="BD1438" i="3"/>
  <c r="AY100" i="3"/>
  <c r="AZ100" i="3"/>
  <c r="AY1123" i="3"/>
  <c r="AZ1123" i="3"/>
  <c r="BD1520" i="3"/>
  <c r="AY1126" i="3"/>
  <c r="AZ1126" i="3"/>
  <c r="BA1305" i="3"/>
  <c r="BB1305" i="3"/>
  <c r="AY1165" i="3"/>
  <c r="AZ1165" i="3"/>
  <c r="CE1346" i="3"/>
  <c r="BU1346" i="3"/>
  <c r="CF1346" i="3"/>
  <c r="BC1346" i="3"/>
  <c r="AZ1713" i="3"/>
  <c r="AY1713" i="3"/>
  <c r="CE74" i="3"/>
  <c r="BU74" i="3"/>
  <c r="CF74" i="3"/>
  <c r="BC74" i="3"/>
  <c r="BU111" i="3"/>
  <c r="CF111" i="3"/>
  <c r="BC111" i="3"/>
  <c r="CE111" i="3"/>
  <c r="BU263" i="3"/>
  <c r="CF263" i="3"/>
  <c r="BC263" i="3"/>
  <c r="CE263" i="3"/>
  <c r="BD666" i="3"/>
  <c r="BU36" i="3"/>
  <c r="CF36" i="3"/>
  <c r="BC36" i="3"/>
  <c r="CE36" i="3"/>
  <c r="AY156" i="3"/>
  <c r="AZ156" i="3"/>
  <c r="BA1324" i="3"/>
  <c r="BB1324" i="3"/>
  <c r="BD1324" i="3"/>
  <c r="BB1059" i="3"/>
  <c r="BA1059" i="3"/>
  <c r="AY782" i="3"/>
  <c r="AZ782" i="3"/>
  <c r="AY1657" i="3"/>
  <c r="AZ1657" i="3"/>
  <c r="AY912" i="3"/>
  <c r="AZ912" i="3"/>
  <c r="BD843" i="3"/>
  <c r="BD1516" i="3"/>
  <c r="BA851" i="3"/>
  <c r="BB851" i="3"/>
  <c r="BD851" i="3"/>
  <c r="BD1454" i="3"/>
  <c r="BU768" i="3"/>
  <c r="CF768" i="3"/>
  <c r="BC768" i="3"/>
  <c r="CE768" i="3"/>
  <c r="BU822" i="3"/>
  <c r="CF822" i="3"/>
  <c r="BC822" i="3"/>
  <c r="CE822" i="3"/>
  <c r="BD1041" i="3"/>
  <c r="BU319" i="3"/>
  <c r="CF319" i="3"/>
  <c r="BC319" i="3"/>
  <c r="CE319" i="3"/>
  <c r="BA1775" i="3"/>
  <c r="BB1775" i="3"/>
  <c r="BD1775" i="3"/>
  <c r="AZ827" i="3"/>
  <c r="AY827" i="3"/>
  <c r="BD1634" i="3"/>
  <c r="CE1244" i="3"/>
  <c r="BU1244" i="3"/>
  <c r="CF1244" i="3"/>
  <c r="BC1244" i="3"/>
  <c r="BU1164" i="3"/>
  <c r="CF1164" i="3"/>
  <c r="BC1164" i="3"/>
  <c r="CE1164" i="3"/>
  <c r="BU363" i="3"/>
  <c r="CF363" i="3"/>
  <c r="BC363" i="3"/>
  <c r="CE363" i="3"/>
  <c r="BU960" i="3"/>
  <c r="CF960" i="3"/>
  <c r="BC960" i="3"/>
  <c r="CE960" i="3"/>
  <c r="CE1163" i="3"/>
  <c r="BU1163" i="3"/>
  <c r="CF1163" i="3"/>
  <c r="BC1163" i="3"/>
  <c r="BD1320" i="3"/>
  <c r="AZ1761" i="3"/>
  <c r="AY1761" i="3"/>
  <c r="BU1194" i="3"/>
  <c r="CF1194" i="3"/>
  <c r="BC1194" i="3"/>
  <c r="CE1194" i="3"/>
  <c r="AY1678" i="3"/>
  <c r="AZ1678" i="3"/>
  <c r="BB848" i="3"/>
  <c r="BA848" i="3"/>
  <c r="AY1505" i="3"/>
  <c r="AZ1505" i="3"/>
  <c r="AY130" i="3"/>
  <c r="AZ130" i="3"/>
  <c r="BD680" i="3"/>
  <c r="BU1349" i="3"/>
  <c r="CF1349" i="3"/>
  <c r="BC1349" i="3"/>
  <c r="CE1349" i="3"/>
  <c r="AY56" i="3"/>
  <c r="AZ56" i="3"/>
  <c r="AY1409" i="3"/>
  <c r="AZ1409" i="3"/>
  <c r="AZ1550" i="3"/>
  <c r="AY1550" i="3"/>
  <c r="BU1600" i="3"/>
  <c r="CF1600" i="3"/>
  <c r="BC1600" i="3"/>
  <c r="CE1600" i="3"/>
  <c r="CE1471" i="3"/>
  <c r="BU1471" i="3"/>
  <c r="CF1471" i="3"/>
  <c r="BC1471" i="3"/>
  <c r="CE1441" i="3"/>
  <c r="BU1441" i="3"/>
  <c r="CF1441" i="3"/>
  <c r="BC1441" i="3"/>
  <c r="BA1768" i="3"/>
  <c r="BB1768" i="3"/>
  <c r="AY125" i="3"/>
  <c r="AZ125" i="3"/>
  <c r="BD853" i="3"/>
  <c r="AY732" i="3"/>
  <c r="AZ732" i="3"/>
  <c r="AY198" i="3"/>
  <c r="AZ198" i="3"/>
  <c r="BU24" i="3"/>
  <c r="CF24" i="3"/>
  <c r="BC24" i="3"/>
  <c r="CE24" i="3"/>
  <c r="AY50" i="3"/>
  <c r="AZ50" i="3"/>
  <c r="AY146" i="3"/>
  <c r="AZ146" i="3"/>
  <c r="AY726" i="3"/>
  <c r="AZ726" i="3"/>
  <c r="CE1711" i="3"/>
  <c r="BU1711" i="3"/>
  <c r="CF1711" i="3"/>
  <c r="BC1711" i="3"/>
  <c r="AZ1358" i="3"/>
  <c r="AY1358" i="3"/>
  <c r="AY1181" i="3"/>
  <c r="AZ1181" i="3"/>
  <c r="CE126" i="3"/>
  <c r="BU126" i="3"/>
  <c r="CF126" i="3"/>
  <c r="BC126" i="3"/>
  <c r="CE1386" i="3"/>
  <c r="BU1386" i="3"/>
  <c r="CF1386" i="3"/>
  <c r="BC1386" i="3"/>
  <c r="BU321" i="3"/>
  <c r="CF321" i="3"/>
  <c r="BC321" i="3"/>
  <c r="CE321" i="3"/>
  <c r="BU1202" i="3"/>
  <c r="CF1202" i="3"/>
  <c r="BC1202" i="3"/>
  <c r="CE1202" i="3"/>
  <c r="CE1437" i="3"/>
  <c r="BU1437" i="3"/>
  <c r="CF1437" i="3"/>
  <c r="BC1437" i="3"/>
  <c r="BD1075" i="3"/>
  <c r="CE460" i="3"/>
  <c r="BU460" i="3"/>
  <c r="CF460" i="3"/>
  <c r="BC460" i="3"/>
  <c r="CE1431" i="3"/>
  <c r="BU1431" i="3"/>
  <c r="CF1431" i="3"/>
  <c r="BC1431" i="3"/>
  <c r="CE284" i="3"/>
  <c r="BU284" i="3"/>
  <c r="CF284" i="3"/>
  <c r="BC284" i="3"/>
  <c r="CE78" i="3"/>
  <c r="BU78" i="3"/>
  <c r="CF78" i="3"/>
  <c r="BC78" i="3"/>
  <c r="BA1277" i="3"/>
  <c r="BB1277" i="3"/>
  <c r="BD1277" i="3"/>
  <c r="AY1266" i="3"/>
  <c r="AZ1266" i="3"/>
  <c r="BD1057" i="3"/>
  <c r="BU1353" i="3"/>
  <c r="CF1353" i="3"/>
  <c r="BC1353" i="3"/>
  <c r="CE1353" i="3"/>
  <c r="BU441" i="3"/>
  <c r="CF441" i="3"/>
  <c r="BC441" i="3"/>
  <c r="CE441" i="3"/>
  <c r="AY1537" i="3"/>
  <c r="AZ1537" i="3"/>
  <c r="BU535" i="3"/>
  <c r="CF535" i="3"/>
  <c r="BC535" i="3"/>
  <c r="CE535" i="3"/>
  <c r="BU840" i="3"/>
  <c r="CF840" i="3"/>
  <c r="BC840" i="3"/>
  <c r="CE840" i="3"/>
  <c r="BD645" i="3"/>
  <c r="BA1751" i="3"/>
  <c r="BB1751" i="3"/>
  <c r="BD1751" i="3"/>
  <c r="AY1477" i="3"/>
  <c r="AZ1477" i="3"/>
  <c r="AZ386" i="3"/>
  <c r="AY386" i="3"/>
  <c r="CE1497" i="3"/>
  <c r="BU1497" i="3"/>
  <c r="CF1497" i="3"/>
  <c r="BC1497" i="3"/>
  <c r="AY453" i="3"/>
  <c r="AZ453" i="3"/>
  <c r="BU341" i="3"/>
  <c r="CF341" i="3"/>
  <c r="BC341" i="3"/>
  <c r="CE341" i="3"/>
  <c r="AY554" i="3"/>
  <c r="AZ554" i="3"/>
  <c r="AZ286" i="3"/>
  <c r="AY286" i="3"/>
  <c r="CE552" i="3"/>
  <c r="BU552" i="3"/>
  <c r="CF552" i="3"/>
  <c r="BC552" i="3"/>
  <c r="AZ1603" i="3"/>
  <c r="AY1603" i="3"/>
  <c r="BU529" i="3"/>
  <c r="CF529" i="3"/>
  <c r="BC529" i="3"/>
  <c r="CE529" i="3"/>
  <c r="AY131" i="3"/>
  <c r="AZ131" i="3"/>
  <c r="BA1287" i="3"/>
  <c r="BB1287" i="3"/>
  <c r="BD1287" i="3"/>
  <c r="AY800" i="3"/>
  <c r="AZ800" i="3"/>
  <c r="AY26" i="3"/>
  <c r="AZ26" i="3"/>
  <c r="AY175" i="3"/>
  <c r="AZ175" i="3"/>
  <c r="AY164" i="3"/>
  <c r="AZ164" i="3"/>
  <c r="AY575" i="3"/>
  <c r="AZ575" i="3"/>
  <c r="CE1674" i="3"/>
  <c r="BU1674" i="3"/>
  <c r="CF1674" i="3"/>
  <c r="BC1674" i="3"/>
  <c r="BU583" i="3"/>
  <c r="CF583" i="3"/>
  <c r="BC583" i="3"/>
  <c r="CE583" i="3"/>
  <c r="BD1474" i="3"/>
  <c r="BD1102" i="3"/>
  <c r="CE45" i="3"/>
  <c r="BU45" i="3"/>
  <c r="CF45" i="3"/>
  <c r="BC45" i="3"/>
  <c r="AY778" i="3"/>
  <c r="AZ778" i="3"/>
  <c r="AY884" i="3"/>
  <c r="AZ884" i="3"/>
  <c r="BB1017" i="3"/>
  <c r="BA1017" i="3"/>
  <c r="AY25" i="3"/>
  <c r="AZ25" i="3"/>
  <c r="BD1331" i="3"/>
  <c r="BD1259" i="3"/>
  <c r="CE138" i="3"/>
  <c r="BU138" i="3"/>
  <c r="CF138" i="3"/>
  <c r="BC138" i="3"/>
  <c r="BD1683" i="3"/>
  <c r="CE1199" i="3"/>
  <c r="BU1199" i="3"/>
  <c r="CF1199" i="3"/>
  <c r="BC1199" i="3"/>
  <c r="BD1249" i="3"/>
  <c r="CE1595" i="3"/>
  <c r="BU1595" i="3"/>
  <c r="CF1595" i="3"/>
  <c r="BC1595" i="3"/>
  <c r="BU369" i="3"/>
  <c r="CF369" i="3"/>
  <c r="BC369" i="3"/>
  <c r="CE369" i="3"/>
  <c r="AY259" i="3"/>
  <c r="AZ259" i="3"/>
  <c r="AZ1759" i="3"/>
  <c r="AY1759" i="3"/>
  <c r="BU872" i="3"/>
  <c r="CF872" i="3"/>
  <c r="BC872" i="3"/>
  <c r="CE872" i="3"/>
  <c r="BU537" i="3"/>
  <c r="CF537" i="3"/>
  <c r="BC537" i="3"/>
  <c r="CE537" i="3"/>
  <c r="AY337" i="3"/>
  <c r="AZ337" i="3"/>
  <c r="AY163" i="3"/>
  <c r="AZ163" i="3"/>
  <c r="AZ360" i="3"/>
  <c r="AY360" i="3"/>
  <c r="AY1099" i="3"/>
  <c r="AZ1099" i="3"/>
  <c r="BD1444" i="3"/>
  <c r="BU65" i="3"/>
  <c r="CF65" i="3"/>
  <c r="BC65" i="3"/>
  <c r="CE65" i="3"/>
  <c r="BD1645" i="3"/>
  <c r="CE1613" i="3"/>
  <c r="BU1613" i="3"/>
  <c r="CF1613" i="3"/>
  <c r="BC1613" i="3"/>
  <c r="BD663" i="3"/>
  <c r="AY1292" i="3"/>
  <c r="AZ1292" i="3"/>
  <c r="AZ19" i="3"/>
  <c r="AY19" i="3"/>
  <c r="BD677" i="3"/>
  <c r="AZ1080" i="3"/>
  <c r="AY1080" i="3"/>
  <c r="AY532" i="3"/>
  <c r="AZ532" i="3"/>
  <c r="BB1083" i="3"/>
  <c r="BA1083" i="3"/>
  <c r="AY688" i="3"/>
  <c r="AZ688" i="3"/>
  <c r="BA1116" i="3"/>
  <c r="BB1116" i="3"/>
  <c r="BD1116" i="3"/>
  <c r="BB1578" i="3"/>
  <c r="BA1578" i="3"/>
  <c r="BD1578" i="3"/>
  <c r="AY462" i="3"/>
  <c r="AZ462" i="3"/>
  <c r="AZ1666" i="3"/>
  <c r="AY1666" i="3"/>
  <c r="AZ1380" i="3"/>
  <c r="AY1380" i="3"/>
  <c r="AY1198" i="3"/>
  <c r="AZ1198" i="3"/>
  <c r="AY1415" i="3"/>
  <c r="AZ1415" i="3"/>
  <c r="AY513" i="3"/>
  <c r="AZ513" i="3"/>
  <c r="AY170" i="3"/>
  <c r="AZ170" i="3"/>
  <c r="CE37" i="3"/>
  <c r="BU37" i="3"/>
  <c r="CF37" i="3"/>
  <c r="BC37" i="3"/>
  <c r="BU407" i="3"/>
  <c r="CF407" i="3"/>
  <c r="BC407" i="3"/>
  <c r="CE407" i="3"/>
  <c r="BU1594" i="3"/>
  <c r="CF1594" i="3"/>
  <c r="BC1594" i="3"/>
  <c r="CE1594" i="3"/>
  <c r="BD1514" i="3"/>
  <c r="BU975" i="3"/>
  <c r="CF975" i="3"/>
  <c r="BC975" i="3"/>
  <c r="CE975" i="3"/>
  <c r="BD1511" i="3"/>
  <c r="BU299" i="3"/>
  <c r="CF299" i="3"/>
  <c r="BC299" i="3"/>
  <c r="CE299" i="3"/>
  <c r="BU91" i="3"/>
  <c r="CF91" i="3"/>
  <c r="BC91" i="3"/>
  <c r="CE91" i="3"/>
  <c r="AY948" i="3"/>
  <c r="AZ948" i="3"/>
  <c r="AZ326" i="3"/>
  <c r="AY326" i="3"/>
  <c r="CE1207" i="3"/>
  <c r="BU1207" i="3"/>
  <c r="CF1207" i="3"/>
  <c r="BC1207" i="3"/>
  <c r="CE602" i="3"/>
  <c r="BU602" i="3"/>
  <c r="CF602" i="3"/>
  <c r="BC602" i="3"/>
  <c r="AY928" i="3"/>
  <c r="AZ928" i="3"/>
  <c r="AY1310" i="3"/>
  <c r="AZ1310" i="3"/>
  <c r="AZ1221" i="3"/>
  <c r="AY1221" i="3"/>
  <c r="AZ1463" i="3"/>
  <c r="AY1463" i="3"/>
  <c r="AY1260" i="3"/>
  <c r="AZ1260" i="3"/>
  <c r="BU447" i="3"/>
  <c r="CF447" i="3"/>
  <c r="BC447" i="3"/>
  <c r="CE447" i="3"/>
  <c r="BU113" i="3"/>
  <c r="CF113" i="3"/>
  <c r="BC113" i="3"/>
  <c r="CE113" i="3"/>
  <c r="BU283" i="3"/>
  <c r="CF283" i="3"/>
  <c r="BC283" i="3"/>
  <c r="CE283" i="3"/>
  <c r="BU918" i="3"/>
  <c r="CF918" i="3"/>
  <c r="BC918" i="3"/>
  <c r="CE918" i="3"/>
  <c r="BU389" i="3"/>
  <c r="CF389" i="3"/>
  <c r="BC389" i="3"/>
  <c r="CE389" i="3"/>
  <c r="CE304" i="3"/>
  <c r="BU304" i="3"/>
  <c r="CF304" i="3"/>
  <c r="BC304" i="3"/>
  <c r="AY1185" i="3"/>
  <c r="AZ1185" i="3"/>
  <c r="AY122" i="3"/>
  <c r="AZ122" i="3"/>
  <c r="BU1551" i="3"/>
  <c r="CF1551" i="3"/>
  <c r="BC1551" i="3"/>
  <c r="CE1551" i="3"/>
  <c r="BU553" i="3"/>
  <c r="CF553" i="3"/>
  <c r="BC553" i="3"/>
  <c r="CE553" i="3"/>
  <c r="BU499" i="3"/>
  <c r="CF499" i="3"/>
  <c r="BC499" i="3"/>
  <c r="CE499" i="3"/>
  <c r="CE510" i="3"/>
  <c r="BU510" i="3"/>
  <c r="CF510" i="3"/>
  <c r="BC510" i="3"/>
  <c r="CE1538" i="3"/>
  <c r="BU1538" i="3"/>
  <c r="CF1538" i="3"/>
  <c r="BC1538" i="3"/>
  <c r="AY702" i="3"/>
  <c r="AZ702" i="3"/>
  <c r="AY133" i="3"/>
  <c r="AZ133" i="3"/>
  <c r="AY1186" i="3"/>
  <c r="AZ1186" i="3"/>
  <c r="AZ1662" i="3"/>
  <c r="AY1662" i="3"/>
  <c r="BD1526" i="3"/>
  <c r="AZ1564" i="3"/>
  <c r="AY1564" i="3"/>
  <c r="BA1452" i="3"/>
  <c r="BB1452" i="3"/>
  <c r="BD1452" i="3"/>
  <c r="AY149" i="3"/>
  <c r="AZ149" i="3"/>
  <c r="BD1510" i="3"/>
  <c r="BD1106" i="3"/>
  <c r="AY1604" i="3"/>
  <c r="AZ1604" i="3"/>
  <c r="AY387" i="3"/>
  <c r="AZ387" i="3"/>
  <c r="AZ332" i="3"/>
  <c r="AY332" i="3"/>
  <c r="BD1104" i="3"/>
  <c r="CE578" i="3"/>
  <c r="BU578" i="3"/>
  <c r="CF578" i="3"/>
  <c r="BC578" i="3"/>
  <c r="CE134" i="3"/>
  <c r="BU134" i="3"/>
  <c r="CF134" i="3"/>
  <c r="BC134" i="3"/>
  <c r="AZ1589" i="3"/>
  <c r="AY1589" i="3"/>
  <c r="AY593" i="3"/>
  <c r="AZ593" i="3"/>
  <c r="AZ823" i="3"/>
  <c r="AY823" i="3"/>
  <c r="AY1182" i="3"/>
  <c r="AZ1182" i="3"/>
  <c r="AY1152" i="3"/>
  <c r="AZ1152" i="3"/>
  <c r="AY577" i="3"/>
  <c r="AZ577" i="3"/>
  <c r="BU73" i="3"/>
  <c r="CF73" i="3"/>
  <c r="BC73" i="3"/>
  <c r="CE73" i="3"/>
  <c r="BD1722" i="3"/>
  <c r="CE1591" i="3"/>
  <c r="BU1591" i="3"/>
  <c r="CF1591" i="3"/>
  <c r="BC1591" i="3"/>
  <c r="BU1210" i="3"/>
  <c r="CF1210" i="3"/>
  <c r="BC1210" i="3"/>
  <c r="CE1210" i="3"/>
  <c r="AZ951" i="3"/>
  <c r="AY951" i="3"/>
  <c r="AZ1352" i="3"/>
  <c r="AY1352" i="3"/>
  <c r="BB1011" i="3"/>
  <c r="BA1011" i="3"/>
  <c r="AY892" i="3"/>
  <c r="AZ892" i="3"/>
  <c r="AY451" i="3"/>
  <c r="AZ451" i="3"/>
  <c r="BA1624" i="3"/>
  <c r="BB1624" i="3"/>
  <c r="BD1624" i="3"/>
  <c r="AY1429" i="3"/>
  <c r="AZ1429" i="3"/>
  <c r="AZ1217" i="3"/>
  <c r="AY1217" i="3"/>
  <c r="AZ344" i="3"/>
  <c r="AY344" i="3"/>
  <c r="AY521" i="3"/>
  <c r="AZ521" i="3"/>
  <c r="AY890" i="3"/>
  <c r="AZ890" i="3"/>
  <c r="AY1125" i="3"/>
  <c r="AZ1125" i="3"/>
  <c r="BA1620" i="3"/>
  <c r="BB1620" i="3"/>
  <c r="BD1620" i="3"/>
  <c r="AY1115" i="3"/>
  <c r="AZ1115" i="3"/>
  <c r="CE1601" i="3"/>
  <c r="BU1601" i="3"/>
  <c r="CF1601" i="3"/>
  <c r="BC1601" i="3"/>
  <c r="BU1371" i="3"/>
  <c r="CF1371" i="3"/>
  <c r="BC1371" i="3"/>
  <c r="CE1371" i="3"/>
  <c r="CE1615" i="3"/>
  <c r="BU1615" i="3"/>
  <c r="CF1615" i="3"/>
  <c r="BC1615" i="3"/>
  <c r="BD1061" i="3"/>
  <c r="BU682" i="3"/>
  <c r="CF682" i="3"/>
  <c r="BC682" i="3"/>
  <c r="CE682" i="3"/>
  <c r="BU173" i="3"/>
  <c r="CF173" i="3"/>
  <c r="BC173" i="3"/>
  <c r="CE173" i="3"/>
  <c r="CE1689" i="3"/>
  <c r="BU1689" i="3"/>
  <c r="CF1689" i="3"/>
  <c r="BC1689" i="3"/>
  <c r="AZ1672" i="3"/>
  <c r="AY1672" i="3"/>
  <c r="AY357" i="3"/>
  <c r="AZ357" i="3"/>
  <c r="AY858" i="3"/>
  <c r="AZ858" i="3"/>
  <c r="AZ214" i="3"/>
  <c r="AY214" i="3"/>
  <c r="CE1153" i="3"/>
  <c r="BU1153" i="3"/>
  <c r="CF1153" i="3"/>
  <c r="BC1153" i="3"/>
  <c r="BB1081" i="3"/>
  <c r="BA1081" i="3"/>
  <c r="BD1081" i="3"/>
  <c r="BU107" i="3"/>
  <c r="CF107" i="3"/>
  <c r="BC107" i="3"/>
  <c r="CE107" i="3"/>
  <c r="CE1070" i="3"/>
  <c r="BU1070" i="3"/>
  <c r="CF1070" i="3"/>
  <c r="BC1070" i="3"/>
  <c r="BB844" i="3"/>
  <c r="BA844" i="3"/>
  <c r="BA1446" i="3"/>
  <c r="BB1446" i="3"/>
  <c r="BU231" i="3"/>
  <c r="CF231" i="3"/>
  <c r="BC231" i="3"/>
  <c r="CE231" i="3"/>
  <c r="AY798" i="3"/>
  <c r="AZ798" i="3"/>
  <c r="AZ1086" i="3"/>
  <c r="AY1086" i="3"/>
  <c r="BU1154" i="3"/>
  <c r="CF1154" i="3"/>
  <c r="BC1154" i="3"/>
  <c r="CE1154" i="3"/>
  <c r="BU573" i="3"/>
  <c r="CF573" i="3"/>
  <c r="BC573" i="3"/>
  <c r="CE573" i="3"/>
  <c r="BB1647" i="3"/>
  <c r="BA1647" i="3"/>
  <c r="BD1647" i="3"/>
  <c r="AY375" i="3"/>
  <c r="AZ375" i="3"/>
  <c r="AY72" i="3"/>
  <c r="AZ72" i="3"/>
  <c r="AY46" i="3"/>
  <c r="AZ46" i="3"/>
  <c r="AY309" i="3"/>
  <c r="AZ309" i="3"/>
  <c r="BA1271" i="3"/>
  <c r="BB1271" i="3"/>
  <c r="BD1271" i="3"/>
  <c r="AY586" i="3"/>
  <c r="AZ586" i="3"/>
  <c r="AY632" i="3"/>
  <c r="AZ632" i="3"/>
  <c r="BB204" i="3"/>
  <c r="BA204" i="3"/>
  <c r="BD204" i="3"/>
  <c r="BD641" i="3"/>
  <c r="AY53" i="3"/>
  <c r="AZ53" i="3"/>
  <c r="AY595" i="3"/>
  <c r="AZ595" i="3"/>
  <c r="AY186" i="3"/>
  <c r="AZ186" i="3"/>
  <c r="AY818" i="3"/>
  <c r="AZ818" i="3"/>
  <c r="AY514" i="3"/>
  <c r="AZ514" i="3"/>
  <c r="CE484" i="3"/>
  <c r="BU484" i="3"/>
  <c r="CF484" i="3"/>
  <c r="BC484" i="3"/>
  <c r="CE1308" i="3"/>
  <c r="BU1308" i="3"/>
  <c r="CF1308" i="3"/>
  <c r="BC1308" i="3"/>
  <c r="AY856" i="3"/>
  <c r="AZ856" i="3"/>
  <c r="BU950" i="3"/>
  <c r="CF950" i="3"/>
  <c r="BC950" i="3"/>
  <c r="CE950" i="3"/>
  <c r="CE1230" i="3"/>
  <c r="BU1230" i="3"/>
  <c r="CF1230" i="3"/>
  <c r="BC1230" i="3"/>
  <c r="CE480" i="3"/>
  <c r="BU480" i="3"/>
  <c r="CF480" i="3"/>
  <c r="BC480" i="3"/>
  <c r="BD678" i="3"/>
  <c r="AZ1396" i="3"/>
  <c r="AY1396" i="3"/>
  <c r="AY1150" i="3"/>
  <c r="AZ1150" i="3"/>
  <c r="AY1133" i="3"/>
  <c r="AZ1133" i="3"/>
  <c r="AY289" i="3"/>
  <c r="AZ289" i="3"/>
  <c r="AZ1334" i="3"/>
  <c r="AY1334" i="3"/>
  <c r="CE1417" i="3"/>
  <c r="BU1417" i="3"/>
  <c r="CF1417" i="3"/>
  <c r="BC1417" i="3"/>
  <c r="AY1107" i="3"/>
  <c r="AZ1107" i="3"/>
  <c r="AY86" i="3"/>
  <c r="AZ86" i="3"/>
  <c r="CE76" i="3"/>
  <c r="BU76" i="3"/>
  <c r="CF76" i="3"/>
  <c r="BC76" i="3"/>
  <c r="BD1764" i="3"/>
  <c r="BD1577" i="3"/>
  <c r="AZ232" i="3"/>
  <c r="AY232" i="3"/>
  <c r="BA1728" i="3"/>
  <c r="BB1728" i="3"/>
  <c r="AY174" i="3"/>
  <c r="AZ174" i="3"/>
  <c r="BB676" i="3"/>
  <c r="BA676" i="3"/>
  <c r="BD676" i="3"/>
  <c r="CE1173" i="3"/>
  <c r="BU1173" i="3"/>
  <c r="CF1173" i="3"/>
  <c r="BC1173" i="3"/>
  <c r="BU860" i="3"/>
  <c r="CF860" i="3"/>
  <c r="BC860" i="3"/>
  <c r="CE860" i="3"/>
  <c r="CE1137" i="3"/>
  <c r="BU1137" i="3"/>
  <c r="CF1137" i="3"/>
  <c r="BC1137" i="3"/>
  <c r="CE1566" i="3"/>
  <c r="BU1566" i="3"/>
  <c r="CF1566" i="3"/>
  <c r="BC1566" i="3"/>
  <c r="BA1708" i="3"/>
  <c r="BB1708" i="3"/>
  <c r="AY80" i="3"/>
  <c r="AZ80" i="3"/>
  <c r="AY1187" i="3"/>
  <c r="AZ1187" i="3"/>
  <c r="BA1746" i="3"/>
  <c r="BB1746" i="3"/>
  <c r="AY1621" i="3"/>
  <c r="AZ1621" i="3"/>
  <c r="AY574" i="3"/>
  <c r="AZ574" i="3"/>
  <c r="BD661" i="3"/>
  <c r="AY902" i="3"/>
  <c r="AZ902" i="3"/>
  <c r="AY1489" i="3"/>
  <c r="AZ1489" i="3"/>
  <c r="AY498" i="3"/>
  <c r="AZ498" i="3"/>
  <c r="AY1248" i="3"/>
  <c r="AZ1248" i="3"/>
  <c r="BB1053" i="3"/>
  <c r="BA1053" i="3"/>
  <c r="BD1702" i="3"/>
  <c r="AZ1223" i="3"/>
  <c r="AY1223" i="3"/>
  <c r="AY172" i="3"/>
  <c r="AZ172" i="3"/>
  <c r="AY1403" i="3"/>
  <c r="AZ1403" i="3"/>
  <c r="AZ1066" i="3"/>
  <c r="AY1066" i="3"/>
  <c r="AY395" i="3"/>
  <c r="AZ395" i="3"/>
  <c r="BD1067" i="3"/>
  <c r="AY454" i="3"/>
  <c r="AZ454" i="3"/>
  <c r="AZ226" i="3"/>
  <c r="AY226" i="3"/>
  <c r="AZ957" i="3"/>
  <c r="AY957" i="3"/>
  <c r="BD1486" i="3"/>
  <c r="CE1546" i="3"/>
  <c r="BU1546" i="3"/>
  <c r="CF1546" i="3"/>
  <c r="BC1546" i="3"/>
  <c r="AY143" i="3"/>
  <c r="AZ143" i="3"/>
  <c r="AY1443" i="3"/>
  <c r="AZ1443" i="3"/>
  <c r="AZ236" i="3"/>
  <c r="AY236" i="3"/>
  <c r="AY764" i="3"/>
  <c r="AZ764" i="3"/>
  <c r="AY1294" i="3"/>
  <c r="AZ1294" i="3"/>
  <c r="CE1340" i="3"/>
  <c r="BU1340" i="3"/>
  <c r="CF1340" i="3"/>
  <c r="BC1340" i="3"/>
  <c r="BU87" i="3"/>
  <c r="CF87" i="3"/>
  <c r="BC87" i="3"/>
  <c r="CE87" i="3"/>
  <c r="BU433" i="3"/>
  <c r="CF433" i="3"/>
  <c r="BC433" i="3"/>
  <c r="CE433" i="3"/>
  <c r="BU515" i="3"/>
  <c r="CF515" i="3"/>
  <c r="BC515" i="3"/>
  <c r="CE515" i="3"/>
  <c r="BU758" i="3"/>
  <c r="CF758" i="3"/>
  <c r="BC758" i="3"/>
  <c r="CE758" i="3"/>
  <c r="BU746" i="3"/>
  <c r="CF746" i="3"/>
  <c r="BC746" i="3"/>
  <c r="CE746" i="3"/>
  <c r="CE542" i="3"/>
  <c r="BU542" i="3"/>
  <c r="CF542" i="3"/>
  <c r="BC542" i="3"/>
  <c r="AZ939" i="3"/>
  <c r="AY939" i="3"/>
  <c r="BB1047" i="3"/>
  <c r="BA1047" i="3"/>
  <c r="BD1047" i="3"/>
  <c r="AY812" i="3"/>
  <c r="AZ812" i="3"/>
  <c r="AY1167" i="3"/>
  <c r="AZ1167" i="3"/>
  <c r="AY546" i="3"/>
  <c r="AZ546" i="3"/>
  <c r="AZ1693" i="3"/>
  <c r="AY1693" i="3"/>
  <c r="AY30" i="3"/>
  <c r="AZ30" i="3"/>
  <c r="AY442" i="3"/>
  <c r="AZ442" i="3"/>
  <c r="AZ1548" i="3"/>
  <c r="AY1548" i="3"/>
  <c r="CE1276" i="3"/>
  <c r="BU1276" i="3"/>
  <c r="CF1276" i="3"/>
  <c r="BC1276" i="3"/>
  <c r="CE434" i="3"/>
  <c r="BU434" i="3"/>
  <c r="CF434" i="3"/>
  <c r="BC434" i="3"/>
  <c r="BA1522" i="3"/>
  <c r="BB1522" i="3"/>
  <c r="BU223" i="3"/>
  <c r="CF223" i="3"/>
  <c r="BC223" i="3"/>
  <c r="CE223" i="3"/>
  <c r="AZ833" i="3"/>
  <c r="AY833" i="3"/>
  <c r="AY1355" i="3"/>
  <c r="AZ1355" i="3"/>
  <c r="AY1545" i="3"/>
  <c r="AZ1545" i="3"/>
  <c r="AY796" i="3"/>
  <c r="AZ796" i="3"/>
  <c r="BA1269" i="3"/>
  <c r="BB1269" i="3"/>
  <c r="BB1567" i="3"/>
  <c r="BA1567" i="3"/>
  <c r="BD1567" i="3"/>
  <c r="AY1282" i="3"/>
  <c r="AZ1282" i="3"/>
  <c r="CE82" i="3"/>
  <c r="BU82" i="3"/>
  <c r="CF82" i="3"/>
  <c r="BC82" i="3"/>
  <c r="CE965" i="3"/>
  <c r="BU965" i="3"/>
  <c r="CF965" i="3"/>
  <c r="BC965" i="3"/>
  <c r="BU1206" i="3"/>
  <c r="CF1206" i="3"/>
  <c r="BC1206" i="3"/>
  <c r="CE1206" i="3"/>
  <c r="BD648" i="3"/>
  <c r="BD603" i="3"/>
  <c r="BD977" i="3"/>
  <c r="CE1388" i="3"/>
  <c r="BU1388" i="3"/>
  <c r="CF1388" i="3"/>
  <c r="BC1388" i="3"/>
  <c r="CE550" i="3"/>
  <c r="BU550" i="3"/>
  <c r="CF550" i="3"/>
  <c r="BC550" i="3"/>
  <c r="BU181" i="3"/>
  <c r="CF181" i="3"/>
  <c r="BC181" i="3"/>
  <c r="CE181" i="3"/>
  <c r="CE118" i="3"/>
  <c r="BU118" i="3"/>
  <c r="CF118" i="3"/>
  <c r="BC118" i="3"/>
  <c r="CE612" i="3"/>
  <c r="BU612" i="3"/>
  <c r="CF612" i="3"/>
  <c r="BC612" i="3"/>
  <c r="BU932" i="3"/>
  <c r="CF932" i="3"/>
  <c r="BC932" i="3"/>
  <c r="CE932" i="3"/>
  <c r="BA1482" i="3"/>
  <c r="BB1482" i="3"/>
  <c r="BD1482" i="3"/>
  <c r="AY147" i="3"/>
  <c r="AZ147" i="3"/>
  <c r="CE152" i="3"/>
  <c r="BU152" i="3"/>
  <c r="CF152" i="3"/>
  <c r="BC152" i="3"/>
  <c r="CE1485" i="3"/>
  <c r="BU1485" i="3"/>
  <c r="CF1485" i="3"/>
  <c r="BC1485" i="3"/>
  <c r="AY1242" i="3"/>
  <c r="AZ1242" i="3"/>
  <c r="AY1533" i="3"/>
  <c r="AZ1533" i="3"/>
  <c r="AY343" i="3"/>
  <c r="AZ343" i="3"/>
  <c r="CE1382" i="3"/>
  <c r="BU1382" i="3"/>
  <c r="CF1382" i="3"/>
  <c r="BC1382" i="3"/>
  <c r="BD1307" i="3"/>
  <c r="CE604" i="3"/>
  <c r="BU604" i="3"/>
  <c r="CF604" i="3"/>
  <c r="BC604" i="3"/>
  <c r="BU806" i="3"/>
  <c r="CF806" i="3"/>
  <c r="BC806" i="3"/>
  <c r="CE806" i="3"/>
  <c r="BU1563" i="3"/>
  <c r="CF1563" i="3"/>
  <c r="BC1563" i="3"/>
  <c r="CE1563" i="3"/>
  <c r="BD1291" i="3"/>
  <c r="AY1487" i="3"/>
  <c r="AZ1487" i="3"/>
  <c r="AY148" i="3"/>
  <c r="AZ148" i="3"/>
  <c r="AZ1054" i="3"/>
  <c r="AY1054" i="3"/>
  <c r="CE1256" i="3"/>
  <c r="BU1256" i="3"/>
  <c r="CF1256" i="3"/>
  <c r="BC1256" i="3"/>
  <c r="BU1140" i="3"/>
  <c r="CF1140" i="3"/>
  <c r="BC1140" i="3"/>
  <c r="CE1140" i="3"/>
  <c r="CE1302" i="3"/>
  <c r="BU1302" i="3"/>
  <c r="CF1302" i="3"/>
  <c r="BC1302" i="3"/>
  <c r="BD1112" i="3"/>
  <c r="BD662" i="3"/>
  <c r="BU287" i="3"/>
  <c r="CF287" i="3"/>
  <c r="BC287" i="3"/>
  <c r="CE287" i="3"/>
  <c r="AY722" i="3"/>
  <c r="AZ722" i="3"/>
  <c r="BU736" i="3"/>
  <c r="CF736" i="3"/>
  <c r="BC736" i="3"/>
  <c r="CE736" i="3"/>
  <c r="CE941" i="3"/>
  <c r="BU941" i="3"/>
  <c r="CF941" i="3"/>
  <c r="BC941" i="3"/>
  <c r="BD1023" i="3"/>
  <c r="BD1767" i="3"/>
  <c r="BD1488" i="3"/>
  <c r="BU710" i="3"/>
  <c r="CF710" i="3"/>
  <c r="BC710" i="3"/>
  <c r="CE710" i="3"/>
  <c r="CE1727" i="3"/>
  <c r="BU1727" i="3"/>
  <c r="CF1727" i="3"/>
  <c r="BC1727" i="3"/>
  <c r="CE1619" i="3"/>
  <c r="BU1619" i="3"/>
  <c r="CF1619" i="3"/>
  <c r="BC1619" i="3"/>
  <c r="BB402" i="3"/>
  <c r="BA402" i="3"/>
  <c r="BD402" i="3"/>
  <c r="AZ443" i="3"/>
  <c r="AY443" i="3"/>
  <c r="AY1236" i="3"/>
  <c r="AZ1236" i="3"/>
  <c r="BU624" i="3"/>
  <c r="CF624" i="3"/>
  <c r="BC624" i="3"/>
  <c r="CE624" i="3"/>
  <c r="CE610" i="3"/>
  <c r="BU610" i="3"/>
  <c r="CF610" i="3"/>
  <c r="BC610" i="3"/>
  <c r="BD638" i="3"/>
  <c r="BD1293" i="3"/>
  <c r="BU63" i="3"/>
  <c r="CF63" i="3"/>
  <c r="BC63" i="3"/>
  <c r="CE63" i="3"/>
  <c r="CE1338" i="3"/>
  <c r="BU1338" i="3"/>
  <c r="CF1338" i="3"/>
  <c r="BC1338" i="3"/>
  <c r="CE378" i="3"/>
  <c r="BU378" i="3"/>
  <c r="CF378" i="3"/>
  <c r="BC378" i="3"/>
  <c r="BD1744" i="3"/>
  <c r="CE1348" i="3"/>
  <c r="BU1348" i="3"/>
  <c r="CF1348" i="3"/>
  <c r="BC1348" i="3"/>
  <c r="CE400" i="3"/>
  <c r="BU400" i="3"/>
  <c r="CF400" i="3"/>
  <c r="BC400" i="3"/>
  <c r="AY1341" i="3"/>
  <c r="AZ1341" i="3"/>
  <c r="AY474" i="3"/>
  <c r="AZ474" i="3"/>
  <c r="CE211" i="3"/>
  <c r="BU211" i="3"/>
  <c r="CF211" i="3"/>
  <c r="BC211" i="3"/>
  <c r="BU365" i="3"/>
  <c r="CF365" i="3"/>
  <c r="BC365" i="3"/>
  <c r="CE365" i="3"/>
  <c r="CE1278" i="3"/>
  <c r="BU1278" i="3"/>
  <c r="CF1278" i="3"/>
  <c r="BC1278" i="3"/>
  <c r="CE256" i="3"/>
  <c r="BU256" i="3"/>
  <c r="CF256" i="3"/>
  <c r="BC256" i="3"/>
  <c r="BU549" i="3"/>
  <c r="CF549" i="3"/>
  <c r="BC549" i="3"/>
  <c r="CE549" i="3"/>
  <c r="BD613" i="3"/>
  <c r="CE1419" i="3"/>
  <c r="BU1419" i="3"/>
  <c r="CF1419" i="3"/>
  <c r="BC1419" i="3"/>
  <c r="BD1428" i="3"/>
  <c r="BA671" i="3"/>
  <c r="BB671" i="3"/>
  <c r="BD671" i="3"/>
  <c r="BD1628" i="3"/>
  <c r="CE530" i="3"/>
  <c r="BU530" i="3"/>
  <c r="CF530" i="3"/>
  <c r="BC530" i="3"/>
  <c r="CE1060" i="3"/>
  <c r="BU1060" i="3"/>
  <c r="CF1060" i="3"/>
  <c r="BC1060" i="3"/>
  <c r="AY870" i="3"/>
  <c r="AZ870" i="3"/>
  <c r="BA667" i="3"/>
  <c r="BB667" i="3"/>
  <c r="AY472" i="3"/>
  <c r="AZ472" i="3"/>
  <c r="BU461" i="3"/>
  <c r="CF461" i="3"/>
  <c r="BC461" i="3"/>
  <c r="CE461" i="3"/>
  <c r="BU563" i="3"/>
  <c r="CF563" i="3"/>
  <c r="BC563" i="3"/>
  <c r="CE563" i="3"/>
  <c r="BB1069" i="3"/>
  <c r="BA1069" i="3"/>
  <c r="BD1069" i="3"/>
  <c r="AZ308" i="3"/>
  <c r="AY308" i="3"/>
  <c r="BU910" i="3"/>
  <c r="CF910" i="3"/>
  <c r="BC910" i="3"/>
  <c r="CE910" i="3"/>
  <c r="CE1149" i="3"/>
  <c r="BU1149" i="3"/>
  <c r="CF1149" i="3"/>
  <c r="BC1149" i="3"/>
  <c r="BU20" i="3"/>
  <c r="CF20" i="3"/>
  <c r="BC20" i="3"/>
  <c r="CE20" i="3"/>
  <c r="CE252" i="3"/>
  <c r="BU252" i="3"/>
  <c r="CF252" i="3"/>
  <c r="BC252" i="3"/>
  <c r="AZ1354" i="3"/>
  <c r="AY1354" i="3"/>
  <c r="AZ201" i="3"/>
  <c r="AY201" i="3"/>
  <c r="BB1071" i="3"/>
  <c r="BA1071" i="3"/>
  <c r="BD1071" i="3"/>
  <c r="BU408" i="3"/>
  <c r="CF408" i="3"/>
  <c r="BC408" i="3"/>
  <c r="CE408" i="3"/>
  <c r="AY594" i="3"/>
  <c r="AZ594" i="3"/>
  <c r="AY95" i="3"/>
  <c r="AZ95" i="3"/>
  <c r="BU285" i="3"/>
  <c r="CF285" i="3"/>
  <c r="BC285" i="3"/>
  <c r="CE285" i="3"/>
  <c r="CE1723" i="3"/>
  <c r="BU1723" i="3"/>
  <c r="CF1723" i="3"/>
  <c r="BC1723" i="3"/>
  <c r="BD1576" i="3"/>
  <c r="BU28" i="3"/>
  <c r="CF28" i="3"/>
  <c r="BC28" i="3"/>
  <c r="CE28" i="3"/>
  <c r="CE1157" i="3"/>
  <c r="BU1157" i="3"/>
  <c r="CF1157" i="3"/>
  <c r="BC1157" i="3"/>
  <c r="BU439" i="3"/>
  <c r="CF439" i="3"/>
  <c r="BC439" i="3"/>
  <c r="CE439" i="3"/>
  <c r="BU373" i="3"/>
  <c r="CF373" i="3"/>
  <c r="BC373" i="3"/>
  <c r="CE373" i="3"/>
  <c r="BU784" i="3"/>
  <c r="CF784" i="3"/>
  <c r="BC784" i="3"/>
  <c r="CE784" i="3"/>
  <c r="BU1379" i="3"/>
  <c r="CF1379" i="3"/>
  <c r="BC1379" i="3"/>
  <c r="CE1379" i="3"/>
  <c r="BA679" i="3"/>
  <c r="BB679" i="3"/>
  <c r="BD679" i="3"/>
  <c r="AZ1717" i="3"/>
  <c r="AY1717" i="3"/>
  <c r="BD1706" i="3"/>
  <c r="CE1330" i="3"/>
  <c r="BU1330" i="3"/>
  <c r="CF1330" i="3"/>
  <c r="BC1330" i="3"/>
  <c r="AY1142" i="3"/>
  <c r="AZ1142" i="3"/>
  <c r="BA1640" i="3"/>
  <c r="BB1640" i="3"/>
  <c r="AZ197" i="3"/>
  <c r="AY197" i="3"/>
  <c r="BU1690" i="3"/>
  <c r="CF1690" i="3"/>
  <c r="BC1690" i="3"/>
  <c r="CE1690" i="3"/>
  <c r="BU57" i="3"/>
  <c r="CF57" i="3"/>
  <c r="BC57" i="3"/>
  <c r="CE57" i="3"/>
  <c r="AZ1328" i="3"/>
  <c r="AY1328" i="3"/>
  <c r="AY98" i="3"/>
  <c r="AZ98" i="3"/>
  <c r="BU1128" i="3"/>
  <c r="CF1128" i="3"/>
  <c r="BC1128" i="3"/>
  <c r="CE1128" i="3"/>
  <c r="BU117" i="3"/>
  <c r="CF117" i="3"/>
  <c r="BC117" i="3"/>
  <c r="CE117" i="3"/>
  <c r="CE220" i="3"/>
  <c r="BU220" i="3"/>
  <c r="CF220" i="3"/>
  <c r="BC220" i="3"/>
  <c r="BU305" i="3"/>
  <c r="CF305" i="3"/>
  <c r="BC305" i="3"/>
  <c r="CE305" i="3"/>
  <c r="AY96" i="3"/>
  <c r="AZ96" i="3"/>
  <c r="AZ935" i="3"/>
  <c r="AY935" i="3"/>
  <c r="AZ1652" i="3"/>
  <c r="AY1652" i="3"/>
  <c r="AY403" i="3"/>
  <c r="AZ403" i="3"/>
  <c r="BU1158" i="3"/>
  <c r="CF1158" i="3"/>
  <c r="BC1158" i="3"/>
  <c r="CE1158" i="3"/>
  <c r="AZ39" i="3"/>
  <c r="AY39" i="3"/>
  <c r="AZ350" i="3"/>
  <c r="AY350" i="3"/>
  <c r="AY766" i="3"/>
  <c r="AZ766" i="3"/>
  <c r="BU210" i="3"/>
  <c r="CF210" i="3"/>
  <c r="BC210" i="3"/>
  <c r="CE210" i="3"/>
  <c r="BD611" i="3"/>
  <c r="AZ1076" i="3"/>
  <c r="AY1076" i="3"/>
  <c r="CE348" i="3"/>
  <c r="BU348" i="3"/>
  <c r="CF348" i="3"/>
  <c r="BC348" i="3"/>
  <c r="BU750" i="3"/>
  <c r="CF750" i="3"/>
  <c r="BC750" i="3"/>
  <c r="CE750" i="3"/>
  <c r="CE390" i="3"/>
  <c r="BU390" i="3"/>
  <c r="CF390" i="3"/>
  <c r="BC390" i="3"/>
  <c r="BD852" i="3"/>
  <c r="CE558" i="3"/>
  <c r="BU558" i="3"/>
  <c r="CF558" i="3"/>
  <c r="BC558" i="3"/>
  <c r="BD1513" i="3"/>
  <c r="BU587" i="3"/>
  <c r="CF587" i="3"/>
  <c r="BC587" i="3"/>
  <c r="CE587" i="3"/>
  <c r="CE1344" i="3"/>
  <c r="BU1344" i="3"/>
  <c r="CF1344" i="3"/>
  <c r="BC1344" i="3"/>
  <c r="BU455" i="3"/>
  <c r="CF455" i="3"/>
  <c r="BC455" i="3"/>
  <c r="CE455" i="3"/>
  <c r="BU1553" i="3"/>
  <c r="CF1553" i="3"/>
  <c r="BC1553" i="3"/>
  <c r="CE1553" i="3"/>
  <c r="BB1013" i="3"/>
  <c r="BA1013" i="3"/>
  <c r="AY70" i="3"/>
  <c r="AZ70" i="3"/>
  <c r="BA1733" i="3"/>
  <c r="BB1733" i="3"/>
  <c r="BD1733" i="3"/>
  <c r="BA1753" i="3"/>
  <c r="BB1753" i="3"/>
  <c r="BD1753" i="3"/>
  <c r="AY467" i="3"/>
  <c r="AZ467" i="3"/>
  <c r="AY1401" i="3"/>
  <c r="AZ1401" i="3"/>
  <c r="BB1029" i="3"/>
  <c r="BA1029" i="3"/>
  <c r="AY1190" i="3"/>
  <c r="AZ1190" i="3"/>
  <c r="AY1188" i="3"/>
  <c r="AZ1188" i="3"/>
  <c r="AY367" i="3"/>
  <c r="AZ367" i="3"/>
  <c r="BA1422" i="3"/>
  <c r="BB1422" i="3"/>
  <c r="BD1422" i="3"/>
  <c r="AY141" i="3"/>
  <c r="AZ141" i="3"/>
  <c r="AZ244" i="3"/>
  <c r="AY244" i="3"/>
  <c r="AY1709" i="3"/>
  <c r="AZ1709" i="3"/>
  <c r="BA1636" i="3"/>
  <c r="BB1636" i="3"/>
  <c r="BD1636" i="3"/>
  <c r="AY718" i="3"/>
  <c r="AZ718" i="3"/>
  <c r="AY482" i="3"/>
  <c r="AZ482" i="3"/>
  <c r="BU42" i="3"/>
  <c r="CF42" i="3"/>
  <c r="BC42" i="3"/>
  <c r="CE42" i="3"/>
  <c r="BU435" i="3"/>
  <c r="CF435" i="3"/>
  <c r="BC435" i="3"/>
  <c r="CE435" i="3"/>
  <c r="BU49" i="3"/>
  <c r="CF49" i="3"/>
  <c r="BC49" i="3"/>
  <c r="CE49" i="3"/>
  <c r="BA1646" i="3"/>
  <c r="BB1646" i="3"/>
  <c r="BD1646" i="3"/>
  <c r="CE446" i="3"/>
  <c r="BU446" i="3"/>
  <c r="CF446" i="3"/>
  <c r="BC446" i="3"/>
  <c r="AY466" i="3"/>
  <c r="AZ466" i="3"/>
  <c r="BA1766" i="3"/>
  <c r="BB1766" i="3"/>
  <c r="BD1766" i="3"/>
  <c r="AY571" i="3"/>
  <c r="AZ571" i="3"/>
  <c r="AY1205" i="3"/>
  <c r="AZ1205" i="3"/>
  <c r="CE1145" i="3"/>
  <c r="BU1145" i="3"/>
  <c r="CF1145" i="3"/>
  <c r="BC1145" i="3"/>
  <c r="BU67" i="3"/>
  <c r="CF67" i="3"/>
  <c r="BC67" i="3"/>
  <c r="CE67" i="3"/>
  <c r="CE176" i="3"/>
  <c r="BU176" i="3"/>
  <c r="CF176" i="3"/>
  <c r="BC176" i="3"/>
  <c r="AY1684" i="3"/>
  <c r="AZ1684" i="3"/>
  <c r="AZ288" i="3"/>
  <c r="AY288" i="3"/>
  <c r="AZ280" i="3"/>
  <c r="AY280" i="3"/>
  <c r="BB674" i="3"/>
  <c r="BA674" i="3"/>
  <c r="BA1322" i="3"/>
  <c r="BB1322" i="3"/>
  <c r="BD1322" i="3"/>
  <c r="BD1524" i="3"/>
  <c r="BU630" i="3"/>
  <c r="CF630" i="3"/>
  <c r="BC630" i="3"/>
  <c r="CE630" i="3"/>
  <c r="AY114" i="3"/>
  <c r="AZ114" i="3"/>
  <c r="AZ1755" i="3"/>
  <c r="AY1755" i="3"/>
  <c r="BU1130" i="3"/>
  <c r="CF1130" i="3"/>
  <c r="BC1130" i="3"/>
  <c r="CE1130" i="3"/>
  <c r="CE1503" i="3"/>
  <c r="BU1503" i="3"/>
  <c r="CF1503" i="3"/>
  <c r="BC1503" i="3"/>
  <c r="BU167" i="3"/>
  <c r="CF167" i="3"/>
  <c r="BC167" i="3"/>
  <c r="CE167" i="3"/>
  <c r="CE1360" i="3"/>
  <c r="BU1360" i="3"/>
  <c r="CF1360" i="3"/>
  <c r="BC1360" i="3"/>
  <c r="AZ1593" i="3"/>
  <c r="AY1593" i="3"/>
  <c r="BU880" i="3"/>
  <c r="CF880" i="3"/>
  <c r="BC880" i="3"/>
  <c r="CE880" i="3"/>
  <c r="BD1337" i="3"/>
  <c r="CE154" i="3"/>
  <c r="BU154" i="3"/>
  <c r="CF154" i="3"/>
  <c r="BC154" i="3"/>
  <c r="AY159" i="3"/>
  <c r="AZ159" i="3"/>
  <c r="AY1633" i="3"/>
  <c r="AZ1633" i="3"/>
  <c r="AY565" i="3"/>
  <c r="AZ565" i="3"/>
  <c r="AZ368" i="3"/>
  <c r="AY368" i="3"/>
  <c r="CE1362" i="3"/>
  <c r="BU1362" i="3"/>
  <c r="CF1362" i="3"/>
  <c r="BC1362" i="3"/>
  <c r="AY189" i="3"/>
  <c r="AZ189" i="3"/>
  <c r="AY353" i="3"/>
  <c r="AZ353" i="3"/>
  <c r="AZ1372" i="3"/>
  <c r="AY1372" i="3"/>
  <c r="AY1129" i="3"/>
  <c r="AZ1129" i="3"/>
  <c r="AY826" i="3"/>
  <c r="AZ826" i="3"/>
  <c r="AY720" i="3"/>
  <c r="AZ720" i="3"/>
  <c r="AY1132" i="3"/>
  <c r="AZ1132" i="3"/>
  <c r="AY760" i="3"/>
  <c r="AZ760" i="3"/>
  <c r="BA1265" i="3"/>
  <c r="BB1265" i="3"/>
  <c r="BD1265" i="3"/>
  <c r="BA1677" i="3"/>
  <c r="BB1677" i="3"/>
  <c r="BD1677" i="3"/>
  <c r="BU567" i="3"/>
  <c r="CF567" i="3"/>
  <c r="BC567" i="3"/>
  <c r="CE567" i="3"/>
  <c r="AY940" i="3"/>
  <c r="AZ940" i="3"/>
  <c r="BU1667" i="3"/>
  <c r="CF1667" i="3"/>
  <c r="BC1667" i="3"/>
  <c r="CE1667" i="3"/>
  <c r="AY1138" i="3"/>
  <c r="AZ1138" i="3"/>
  <c r="BA1108" i="3"/>
  <c r="BB1108" i="3"/>
  <c r="BD1108" i="3"/>
  <c r="AY1127" i="3"/>
  <c r="AZ1127" i="3"/>
  <c r="BD983" i="3"/>
  <c r="CE1743" i="3"/>
  <c r="BU1743" i="3"/>
  <c r="CF1743" i="3"/>
  <c r="BC1743" i="3"/>
  <c r="BU315" i="3"/>
  <c r="CF315" i="3"/>
  <c r="BC315" i="3"/>
  <c r="CE315" i="3"/>
  <c r="BU1758" i="3"/>
  <c r="CF1758" i="3"/>
  <c r="BC1758" i="3"/>
  <c r="CE1758" i="3"/>
  <c r="BU1176" i="3"/>
  <c r="CF1176" i="3"/>
  <c r="BC1176" i="3"/>
  <c r="CE1176" i="3"/>
  <c r="BU243" i="3"/>
  <c r="CF243" i="3"/>
  <c r="BC243" i="3"/>
  <c r="CE243" i="3"/>
  <c r="BU920" i="3"/>
  <c r="CF920" i="3"/>
  <c r="BC920" i="3"/>
  <c r="CE920" i="3"/>
  <c r="BU431" i="3"/>
  <c r="CF431" i="3"/>
  <c r="BC431" i="3"/>
  <c r="CE431" i="3"/>
  <c r="BD1748" i="3"/>
  <c r="AY1676" i="3"/>
  <c r="AZ1676" i="3"/>
  <c r="CE448" i="3"/>
  <c r="BU448" i="3"/>
  <c r="CF448" i="3"/>
  <c r="BC448" i="3"/>
  <c r="BU245" i="3"/>
  <c r="CF245" i="3"/>
  <c r="BC245" i="3"/>
  <c r="CE245" i="3"/>
  <c r="BU339" i="3"/>
  <c r="CF339" i="3"/>
  <c r="BC339" i="3"/>
  <c r="CE339" i="3"/>
  <c r="BD1103" i="3"/>
  <c r="CE438" i="3"/>
  <c r="BU438" i="3"/>
  <c r="CF438" i="3"/>
  <c r="BC438" i="3"/>
  <c r="CE556" i="3"/>
  <c r="BU556" i="3"/>
  <c r="CF556" i="3"/>
  <c r="BC556" i="3"/>
  <c r="CE168" i="3"/>
  <c r="BU168" i="3"/>
  <c r="CF168" i="3"/>
  <c r="BC168" i="3"/>
  <c r="BA1323" i="3"/>
  <c r="BB1323" i="3"/>
  <c r="AY150" i="3"/>
  <c r="AZ150" i="3"/>
  <c r="BA1321" i="3"/>
  <c r="BB1321" i="3"/>
  <c r="AY946" i="3"/>
  <c r="AZ946" i="3"/>
  <c r="AY914" i="3"/>
  <c r="AZ914" i="3"/>
  <c r="AZ1694" i="3"/>
  <c r="AY1694" i="3"/>
  <c r="CE64" i="3"/>
  <c r="BU64" i="3"/>
  <c r="CF64" i="3"/>
  <c r="BC64" i="3"/>
  <c r="AY1427" i="3"/>
  <c r="AZ1427" i="3"/>
  <c r="BD1774" i="3"/>
  <c r="BU1756" i="3"/>
  <c r="CF1756" i="3"/>
  <c r="BC1756" i="3"/>
  <c r="CE1756" i="3"/>
  <c r="BD1508" i="3"/>
  <c r="BU253" i="3"/>
  <c r="CF253" i="3"/>
  <c r="BC253" i="3"/>
  <c r="CE253" i="3"/>
  <c r="AY1590" i="3"/>
  <c r="AZ1590" i="3"/>
  <c r="AY1365" i="3"/>
  <c r="AZ1365" i="3"/>
  <c r="AY301" i="3"/>
  <c r="AZ301" i="3"/>
  <c r="AY1651" i="3"/>
  <c r="AZ1651" i="3"/>
  <c r="AY475" i="3"/>
  <c r="AZ475" i="3"/>
  <c r="AY422" i="3"/>
  <c r="AZ422" i="3"/>
  <c r="AY1124" i="3"/>
  <c r="AZ1124" i="3"/>
  <c r="AY61" i="3"/>
  <c r="AZ61" i="3"/>
  <c r="AY44" i="3"/>
  <c r="AZ44" i="3"/>
  <c r="BU71" i="3"/>
  <c r="CF71" i="3"/>
  <c r="BC71" i="3"/>
  <c r="CE71" i="3"/>
  <c r="AZ1064" i="3"/>
  <c r="AY1064" i="3"/>
  <c r="BU1460" i="3"/>
  <c r="CF1460" i="3"/>
  <c r="BC1460" i="3"/>
  <c r="CE1460" i="3"/>
  <c r="CE1312" i="3"/>
  <c r="BU1312" i="3"/>
  <c r="CF1312" i="3"/>
  <c r="BC1312" i="3"/>
  <c r="CE1171" i="3"/>
  <c r="BU1171" i="3"/>
  <c r="CF1171" i="3"/>
  <c r="BC1171" i="3"/>
  <c r="CE1654" i="3"/>
  <c r="BU1654" i="3"/>
  <c r="CF1654" i="3"/>
  <c r="BC1654" i="3"/>
  <c r="BD674" i="3"/>
  <c r="BD1029" i="3"/>
  <c r="BD1013" i="3"/>
  <c r="BD1640" i="3"/>
  <c r="BD1708" i="3"/>
  <c r="BD1011" i="3"/>
  <c r="BD1059" i="3"/>
  <c r="BD410" i="3"/>
  <c r="BD670" i="3"/>
  <c r="BD1736" i="3"/>
  <c r="BD1255" i="3"/>
  <c r="BD1327" i="3"/>
  <c r="BD650" i="3"/>
  <c r="BD1243" i="3"/>
  <c r="BD845" i="3"/>
  <c r="BD1616" i="3"/>
  <c r="BD1632" i="3"/>
  <c r="BA1028" i="3"/>
  <c r="BB1028" i="3"/>
  <c r="BA1010" i="3"/>
  <c r="BB1010" i="3"/>
  <c r="BB335" i="3"/>
  <c r="BA335" i="3"/>
  <c r="BA1030" i="3"/>
  <c r="BB1030" i="3"/>
  <c r="BA1044" i="3"/>
  <c r="BB1044" i="3"/>
  <c r="BD1044" i="3"/>
  <c r="BA323" i="3"/>
  <c r="BB323" i="3"/>
  <c r="BD323" i="3"/>
  <c r="BA969" i="3"/>
  <c r="BB969" i="3"/>
  <c r="BD969" i="3"/>
  <c r="BA1048" i="3"/>
  <c r="BB1048" i="3"/>
  <c r="BD1048" i="3"/>
  <c r="BB627" i="3"/>
  <c r="BA627" i="3"/>
  <c r="BB1018" i="3"/>
  <c r="BA1018" i="3"/>
  <c r="BB1002" i="3"/>
  <c r="BA1002" i="3"/>
  <c r="BD1002" i="3"/>
  <c r="BA1038" i="3"/>
  <c r="BB1038" i="3"/>
  <c r="BD1038" i="3"/>
  <c r="BA635" i="3"/>
  <c r="BB635" i="3"/>
  <c r="BA1042" i="3"/>
  <c r="BB1042" i="3"/>
  <c r="BD1042" i="3"/>
  <c r="BB359" i="3"/>
  <c r="BA359" i="3"/>
  <c r="BD359" i="3"/>
  <c r="BB976" i="3"/>
  <c r="BA976" i="3"/>
  <c r="BD976" i="3"/>
  <c r="BB327" i="3"/>
  <c r="BA327" i="3"/>
  <c r="BD327" i="3"/>
  <c r="BA992" i="3"/>
  <c r="BB992" i="3"/>
  <c r="BD992" i="3"/>
  <c r="BA984" i="3"/>
  <c r="BB984" i="3"/>
  <c r="BB331" i="3"/>
  <c r="BA331" i="3"/>
  <c r="BA1036" i="3"/>
  <c r="BB1036" i="3"/>
  <c r="BA982" i="3"/>
  <c r="BB982" i="3"/>
  <c r="BD982" i="3"/>
  <c r="BA1014" i="3"/>
  <c r="BB1014" i="3"/>
  <c r="BD1014" i="3"/>
  <c r="BA1006" i="3"/>
  <c r="BB1006" i="3"/>
  <c r="BD1006" i="3"/>
  <c r="BB996" i="3"/>
  <c r="BA996" i="3"/>
  <c r="BD996" i="3"/>
  <c r="BA235" i="3"/>
  <c r="BB235" i="3"/>
  <c r="BA1046" i="3"/>
  <c r="BB1046" i="3"/>
  <c r="BB361" i="3"/>
  <c r="BA361" i="3"/>
  <c r="BA841" i="3"/>
  <c r="BB841" i="3"/>
  <c r="BA1026" i="3"/>
  <c r="BB1026" i="3"/>
  <c r="BD1026" i="3"/>
  <c r="BB1040" i="3"/>
  <c r="BA1040" i="3"/>
  <c r="BD1040" i="3"/>
  <c r="BD1321" i="3"/>
  <c r="BD1323" i="3"/>
  <c r="BD667" i="3"/>
  <c r="BD1269" i="3"/>
  <c r="BD1522" i="3"/>
  <c r="BD1053" i="3"/>
  <c r="BD1746" i="3"/>
  <c r="BD1728" i="3"/>
  <c r="BD1446" i="3"/>
  <c r="BD1768" i="3"/>
  <c r="BD848" i="3"/>
  <c r="BD1305" i="3"/>
  <c r="BD1412" i="3"/>
  <c r="BD849" i="3"/>
  <c r="BD1752" i="3"/>
  <c r="BD1301" i="3"/>
  <c r="BD1519" i="3"/>
  <c r="BA1012" i="3"/>
  <c r="BB1012" i="3"/>
  <c r="BD1012" i="3"/>
  <c r="BA1032" i="3"/>
  <c r="BB1032" i="3"/>
  <c r="BA933" i="3"/>
  <c r="BB933" i="3"/>
  <c r="BA203" i="3"/>
  <c r="BB203" i="3"/>
  <c r="BD203" i="3"/>
  <c r="BA990" i="3"/>
  <c r="BB990" i="3"/>
  <c r="BA1008" i="3"/>
  <c r="BB1008" i="3"/>
  <c r="BD1008" i="3"/>
  <c r="BA1004" i="3"/>
  <c r="BB1004" i="3"/>
  <c r="BD1004" i="3"/>
  <c r="BA1022" i="3"/>
  <c r="BB1022" i="3"/>
  <c r="BD1022" i="3"/>
  <c r="BA1034" i="3"/>
  <c r="BB1034" i="3"/>
  <c r="BD1034" i="3"/>
  <c r="BD235" i="3"/>
  <c r="BA1016" i="3"/>
  <c r="BB1016" i="3"/>
  <c r="BD1016" i="3"/>
  <c r="BD844" i="3"/>
  <c r="BD1083" i="3"/>
  <c r="BD1017" i="3"/>
  <c r="BD1648" i="3"/>
  <c r="BD639" i="3"/>
  <c r="BD1773" i="3"/>
  <c r="BD1765" i="3"/>
  <c r="BD665" i="3"/>
  <c r="BB239" i="3"/>
  <c r="BA239" i="3"/>
  <c r="BA998" i="3"/>
  <c r="BB998" i="3"/>
  <c r="BD998" i="3"/>
  <c r="BD331" i="3"/>
  <c r="BB329" i="3"/>
  <c r="BA329" i="3"/>
  <c r="BD329" i="3"/>
  <c r="BD335" i="3"/>
  <c r="BB994" i="3"/>
  <c r="BA994" i="3"/>
  <c r="BD994" i="3"/>
  <c r="BD361" i="3"/>
  <c r="BA1000" i="3"/>
  <c r="BB1000" i="3"/>
  <c r="BB333" i="3"/>
  <c r="BA333" i="3"/>
  <c r="BA1024" i="3"/>
  <c r="BB1024" i="3"/>
  <c r="BB1052" i="3"/>
  <c r="BA1052" i="3"/>
  <c r="BA1020" i="3"/>
  <c r="BB1020" i="3"/>
  <c r="BD1020" i="3"/>
  <c r="BA1312" i="3"/>
  <c r="BB1312" i="3"/>
  <c r="BB1756" i="3"/>
  <c r="BA1756" i="3"/>
  <c r="BB438" i="3"/>
  <c r="BA438" i="3"/>
  <c r="BA1743" i="3"/>
  <c r="BB1743" i="3"/>
  <c r="BA567" i="3"/>
  <c r="BB567" i="3"/>
  <c r="BA1503" i="3"/>
  <c r="BB1503" i="3"/>
  <c r="BA455" i="3"/>
  <c r="BB455" i="3"/>
  <c r="BA558" i="3"/>
  <c r="BB558" i="3"/>
  <c r="BA220" i="3"/>
  <c r="BB220" i="3"/>
  <c r="BD220" i="3"/>
  <c r="BB784" i="3"/>
  <c r="BA784" i="3"/>
  <c r="BA28" i="3"/>
  <c r="BB28" i="3"/>
  <c r="BA549" i="3"/>
  <c r="BB549" i="3"/>
  <c r="BA610" i="3"/>
  <c r="BB610" i="3"/>
  <c r="BB736" i="3"/>
  <c r="BA736" i="3"/>
  <c r="BB287" i="3"/>
  <c r="BA287" i="3"/>
  <c r="BA82" i="3"/>
  <c r="BB82" i="3"/>
  <c r="BB434" i="3"/>
  <c r="BA434" i="3"/>
  <c r="BA578" i="3"/>
  <c r="BB578" i="3"/>
  <c r="BA1595" i="3"/>
  <c r="BB1595" i="3"/>
  <c r="BA441" i="3"/>
  <c r="BB441" i="3"/>
  <c r="BA1453" i="3"/>
  <c r="BB1453" i="3"/>
  <c r="BD1312" i="3"/>
  <c r="BD438" i="3"/>
  <c r="BB448" i="3"/>
  <c r="BA448" i="3"/>
  <c r="BA431" i="3"/>
  <c r="BB431" i="3"/>
  <c r="BB243" i="3"/>
  <c r="BA243" i="3"/>
  <c r="BB1758" i="3"/>
  <c r="BA1758" i="3"/>
  <c r="BD1743" i="3"/>
  <c r="BA1362" i="3"/>
  <c r="BB1362" i="3"/>
  <c r="BB880" i="3"/>
  <c r="BA880" i="3"/>
  <c r="BD880" i="3"/>
  <c r="BD1503" i="3"/>
  <c r="BB630" i="3"/>
  <c r="BA630" i="3"/>
  <c r="BB446" i="3"/>
  <c r="BA446" i="3"/>
  <c r="BA1344" i="3"/>
  <c r="BB1344" i="3"/>
  <c r="BD558" i="3"/>
  <c r="BA390" i="3"/>
  <c r="BB390" i="3"/>
  <c r="BA348" i="3"/>
  <c r="BB348" i="3"/>
  <c r="BB210" i="3"/>
  <c r="BA210" i="3"/>
  <c r="BA1158" i="3"/>
  <c r="BB1158" i="3"/>
  <c r="BA1128" i="3"/>
  <c r="BB1128" i="3"/>
  <c r="BB1690" i="3"/>
  <c r="BA1690" i="3"/>
  <c r="BA1157" i="3"/>
  <c r="BB1157" i="3"/>
  <c r="BA408" i="3"/>
  <c r="BB408" i="3"/>
  <c r="BA563" i="3"/>
  <c r="BB563" i="3"/>
  <c r="BA256" i="3"/>
  <c r="BB256" i="3"/>
  <c r="BA400" i="3"/>
  <c r="BB400" i="3"/>
  <c r="BA63" i="3"/>
  <c r="BB63" i="3"/>
  <c r="BD610" i="3"/>
  <c r="BA941" i="3"/>
  <c r="BB941" i="3"/>
  <c r="BB806" i="3"/>
  <c r="BA806" i="3"/>
  <c r="BA152" i="3"/>
  <c r="BB152" i="3"/>
  <c r="BA612" i="3"/>
  <c r="BB612" i="3"/>
  <c r="BA1388" i="3"/>
  <c r="BB1388" i="3"/>
  <c r="BA1206" i="3"/>
  <c r="BB1206" i="3"/>
  <c r="BB223" i="3"/>
  <c r="BA223" i="3"/>
  <c r="BD434" i="3"/>
  <c r="BB746" i="3"/>
  <c r="BA746" i="3"/>
  <c r="BD746" i="3"/>
  <c r="BA515" i="3"/>
  <c r="BB515" i="3"/>
  <c r="BA87" i="3"/>
  <c r="BB87" i="3"/>
  <c r="BA480" i="3"/>
  <c r="BB480" i="3"/>
  <c r="BA1308" i="3"/>
  <c r="BB1308" i="3"/>
  <c r="BA573" i="3"/>
  <c r="BB573" i="3"/>
  <c r="BB231" i="3"/>
  <c r="BA231" i="3"/>
  <c r="BA107" i="3"/>
  <c r="BB107" i="3"/>
  <c r="BA173" i="3"/>
  <c r="BB173" i="3"/>
  <c r="BA73" i="3"/>
  <c r="BB73" i="3"/>
  <c r="BD578" i="3"/>
  <c r="BA553" i="3"/>
  <c r="BB553" i="3"/>
  <c r="BB918" i="3"/>
  <c r="BA918" i="3"/>
  <c r="BD918" i="3"/>
  <c r="BA113" i="3"/>
  <c r="BB113" i="3"/>
  <c r="BB299" i="3"/>
  <c r="BA299" i="3"/>
  <c r="BA407" i="3"/>
  <c r="BB407" i="3"/>
  <c r="BB872" i="3"/>
  <c r="BA872" i="3"/>
  <c r="BD1595" i="3"/>
  <c r="BA1199" i="3"/>
  <c r="BB1199" i="3"/>
  <c r="BA529" i="3"/>
  <c r="BB529" i="3"/>
  <c r="BD529" i="3"/>
  <c r="BA1437" i="3"/>
  <c r="BB1437" i="3"/>
  <c r="BA126" i="3"/>
  <c r="BB126" i="3"/>
  <c r="BB1600" i="3"/>
  <c r="BA1600" i="3"/>
  <c r="BB1349" i="3"/>
  <c r="BA1349" i="3"/>
  <c r="BB363" i="3"/>
  <c r="BA363" i="3"/>
  <c r="BB768" i="3"/>
  <c r="BA768" i="3"/>
  <c r="BA111" i="3"/>
  <c r="BB111" i="3"/>
  <c r="BD1453" i="3"/>
  <c r="BA427" i="3"/>
  <c r="BB427" i="3"/>
  <c r="BA115" i="3"/>
  <c r="BB115" i="3"/>
  <c r="BA140" i="3"/>
  <c r="BB140" i="3"/>
  <c r="BA522" i="3"/>
  <c r="BB522" i="3"/>
  <c r="BA494" i="3"/>
  <c r="BB494" i="3"/>
  <c r="BA1235" i="3"/>
  <c r="BB1235" i="3"/>
  <c r="BB1716" i="3"/>
  <c r="BA1716" i="3"/>
  <c r="BA1161" i="3"/>
  <c r="BB1161" i="3"/>
  <c r="BA1175" i="3"/>
  <c r="BB1175" i="3"/>
  <c r="BA190" i="3"/>
  <c r="BB190" i="3"/>
  <c r="BA1068" i="3"/>
  <c r="BB1068" i="3"/>
  <c r="BA166" i="3"/>
  <c r="BB166" i="3"/>
  <c r="BA504" i="3"/>
  <c r="BB504" i="3"/>
  <c r="BA1629" i="3"/>
  <c r="BB1629" i="3"/>
  <c r="BB708" i="3"/>
  <c r="BA708" i="3"/>
  <c r="BB878" i="3"/>
  <c r="BA878" i="3"/>
  <c r="BA1562" i="3"/>
  <c r="BB1562" i="3"/>
  <c r="BA1151" i="3"/>
  <c r="BB1151" i="3"/>
  <c r="BA316" i="3"/>
  <c r="BB316" i="3"/>
  <c r="BA328" i="3"/>
  <c r="BB328" i="3"/>
  <c r="BA1262" i="3"/>
  <c r="BB1262" i="3"/>
  <c r="BB1220" i="3"/>
  <c r="BA1220" i="3"/>
  <c r="BA153" i="3"/>
  <c r="BB153" i="3"/>
  <c r="BA1170" i="3"/>
  <c r="BB1170" i="3"/>
  <c r="BA937" i="3"/>
  <c r="BB937" i="3"/>
  <c r="BB808" i="3"/>
  <c r="BA808" i="3"/>
  <c r="BA1118" i="3"/>
  <c r="BB1118" i="3"/>
  <c r="BA551" i="3"/>
  <c r="BB551" i="3"/>
  <c r="BB1343" i="3"/>
  <c r="BA1343" i="3"/>
  <c r="BB347" i="3"/>
  <c r="BA347" i="3"/>
  <c r="BB311" i="3"/>
  <c r="BA311" i="3"/>
  <c r="BA955" i="3"/>
  <c r="BB955" i="3"/>
  <c r="BA112" i="3"/>
  <c r="BB112" i="3"/>
  <c r="BA608" i="3"/>
  <c r="BB608" i="3"/>
  <c r="BB1670" i="3"/>
  <c r="BA1670" i="3"/>
  <c r="BB686" i="3"/>
  <c r="BA686" i="3"/>
  <c r="BA1390" i="3"/>
  <c r="BB1390" i="3"/>
  <c r="BA465" i="3"/>
  <c r="BB465" i="3"/>
  <c r="BB934" i="3"/>
  <c r="BA934" i="3"/>
  <c r="BA1189" i="3"/>
  <c r="BB1189" i="3"/>
  <c r="BA1238" i="3"/>
  <c r="BB1238" i="3"/>
  <c r="BA1394" i="3"/>
  <c r="BB1394" i="3"/>
  <c r="BB1759" i="3"/>
  <c r="BA1759" i="3"/>
  <c r="BB381" i="3"/>
  <c r="BA381" i="3"/>
  <c r="BA1583" i="3"/>
  <c r="BB1583" i="3"/>
  <c r="BA1544" i="3"/>
  <c r="BB1544" i="3"/>
  <c r="BA1509" i="3"/>
  <c r="BB1509" i="3"/>
  <c r="BA354" i="3"/>
  <c r="BB354" i="3"/>
  <c r="BA1131" i="3"/>
  <c r="BB1131" i="3"/>
  <c r="BA544" i="3"/>
  <c r="BB544" i="3"/>
  <c r="BB962" i="3"/>
  <c r="BA962" i="3"/>
  <c r="BA1585" i="3"/>
  <c r="BB1585" i="3"/>
  <c r="BA352" i="3"/>
  <c r="BB352" i="3"/>
  <c r="BA336" i="3"/>
  <c r="BB336" i="3"/>
  <c r="BB1586" i="3"/>
  <c r="BA1586" i="3"/>
  <c r="BB43" i="3"/>
  <c r="BA43" i="3"/>
  <c r="BB215" i="3"/>
  <c r="BA215" i="3"/>
  <c r="BA1423" i="3"/>
  <c r="BB1423" i="3"/>
  <c r="BA548" i="3"/>
  <c r="BB548" i="3"/>
  <c r="BA105" i="3"/>
  <c r="BB105" i="3"/>
  <c r="BA127" i="3"/>
  <c r="BB127" i="3"/>
  <c r="BA52" i="3"/>
  <c r="BB52" i="3"/>
  <c r="BA274" i="3"/>
  <c r="BB274" i="3"/>
  <c r="BA1552" i="3"/>
  <c r="BB1552" i="3"/>
  <c r="BA199" i="3"/>
  <c r="BB199" i="3"/>
  <c r="BA1318" i="3"/>
  <c r="BB1318" i="3"/>
  <c r="BB1393" i="3"/>
  <c r="BA1393" i="3"/>
  <c r="BA1172" i="3"/>
  <c r="BB1172" i="3"/>
  <c r="BB989" i="3"/>
  <c r="BA989" i="3"/>
  <c r="BB1369" i="3"/>
  <c r="BA1369" i="3"/>
  <c r="BA483" i="3"/>
  <c r="BB483" i="3"/>
  <c r="BA103" i="3"/>
  <c r="BB103" i="3"/>
  <c r="BA471" i="3"/>
  <c r="BB471" i="3"/>
  <c r="BA580" i="3"/>
  <c r="BB580" i="3"/>
  <c r="BA592" i="3"/>
  <c r="BB592" i="3"/>
  <c r="BA1290" i="3"/>
  <c r="BB1290" i="3"/>
  <c r="BB1461" i="3"/>
  <c r="BA1461" i="3"/>
  <c r="BA108" i="3"/>
  <c r="BB108" i="3"/>
  <c r="BA264" i="3"/>
  <c r="BB264" i="3"/>
  <c r="BA495" i="3"/>
  <c r="BB495" i="3"/>
  <c r="BB786" i="3"/>
  <c r="BA786" i="3"/>
  <c r="BA512" i="3"/>
  <c r="BB512" i="3"/>
  <c r="BA110" i="3"/>
  <c r="BB110" i="3"/>
  <c r="BA1501" i="3"/>
  <c r="BB1501" i="3"/>
  <c r="BB930" i="3"/>
  <c r="BA930" i="3"/>
  <c r="BB1541" i="3"/>
  <c r="BA1541" i="3"/>
  <c r="BB991" i="3"/>
  <c r="BA991" i="3"/>
  <c r="BB712" i="3"/>
  <c r="BA712" i="3"/>
  <c r="BB444" i="3"/>
  <c r="BA444" i="3"/>
  <c r="BA48" i="3"/>
  <c r="BB48" i="3"/>
  <c r="BB303" i="3"/>
  <c r="BA303" i="3"/>
  <c r="BB217" i="3"/>
  <c r="BA217" i="3"/>
  <c r="BB886" i="3"/>
  <c r="BA886" i="3"/>
  <c r="BB1692" i="3"/>
  <c r="BA1692" i="3"/>
  <c r="BA496" i="3"/>
  <c r="BB496" i="3"/>
  <c r="BA362" i="3"/>
  <c r="BB362" i="3"/>
  <c r="BA180" i="3"/>
  <c r="BB180" i="3"/>
  <c r="BB1596" i="3"/>
  <c r="BA1596" i="3"/>
  <c r="BA1078" i="3"/>
  <c r="BB1078" i="3"/>
  <c r="BA947" i="3"/>
  <c r="BB947" i="3"/>
  <c r="BA598" i="3"/>
  <c r="BB598" i="3"/>
  <c r="BA1534" i="3"/>
  <c r="BB1534" i="3"/>
  <c r="BA79" i="3"/>
  <c r="BB79" i="3"/>
  <c r="BA1239" i="3"/>
  <c r="BB1239" i="3"/>
  <c r="BB1653" i="3"/>
  <c r="BA1653" i="3"/>
  <c r="BB355" i="3"/>
  <c r="BA355" i="3"/>
  <c r="BB1222" i="3"/>
  <c r="BA1222" i="3"/>
  <c r="BA144" i="3"/>
  <c r="BB144" i="3"/>
  <c r="BB862" i="3"/>
  <c r="BA862" i="3"/>
  <c r="BA1147" i="3"/>
  <c r="BB1147" i="3"/>
  <c r="BA1200" i="3"/>
  <c r="BB1200" i="3"/>
  <c r="BB794" i="3"/>
  <c r="BA794" i="3"/>
  <c r="BB1383" i="3"/>
  <c r="BA1383" i="3"/>
  <c r="BA507" i="3"/>
  <c r="BB507" i="3"/>
  <c r="BA570" i="3"/>
  <c r="BB570" i="3"/>
  <c r="BA560" i="3"/>
  <c r="BB560" i="3"/>
  <c r="BA1664" i="3"/>
  <c r="BB1664" i="3"/>
  <c r="BA27" i="3"/>
  <c r="BB27" i="3"/>
  <c r="BA1234" i="3"/>
  <c r="BB1234" i="3"/>
  <c r="BA839" i="3"/>
  <c r="BB839" i="3"/>
  <c r="BB716" i="3"/>
  <c r="BA716" i="3"/>
  <c r="BA312" i="3"/>
  <c r="BB312" i="3"/>
  <c r="BA1384" i="3"/>
  <c r="BB1384" i="3"/>
  <c r="BB1469" i="3"/>
  <c r="BA1469" i="3"/>
  <c r="BA1254" i="3"/>
  <c r="BB1254" i="3"/>
  <c r="BB1387" i="3"/>
  <c r="BA1387" i="3"/>
  <c r="BA262" i="3"/>
  <c r="BB262" i="3"/>
  <c r="BA821" i="3"/>
  <c r="BB821" i="3"/>
  <c r="BB1580" i="3"/>
  <c r="BA1580" i="3"/>
  <c r="BB261" i="3"/>
  <c r="BA261" i="3"/>
  <c r="BA1770" i="3"/>
  <c r="BB1770" i="3"/>
  <c r="BA1560" i="3"/>
  <c r="BB1560" i="3"/>
  <c r="BA492" i="3"/>
  <c r="BB492" i="3"/>
  <c r="BB788" i="3"/>
  <c r="BA788" i="3"/>
  <c r="BA545" i="3"/>
  <c r="BB545" i="3"/>
  <c r="BB926" i="3"/>
  <c r="BA926" i="3"/>
  <c r="BA1122" i="3"/>
  <c r="BB1122" i="3"/>
  <c r="BB922" i="3"/>
  <c r="BA922" i="3"/>
  <c r="BB868" i="3"/>
  <c r="BA868" i="3"/>
  <c r="BA1342" i="3"/>
  <c r="BB1342" i="3"/>
  <c r="BA569" i="3"/>
  <c r="BB569" i="3"/>
  <c r="BA151" i="3"/>
  <c r="BB151" i="3"/>
  <c r="BB1559" i="3"/>
  <c r="BA1559" i="3"/>
  <c r="BA582" i="3"/>
  <c r="BB582" i="3"/>
  <c r="BA1074" i="3"/>
  <c r="BB1074" i="3"/>
  <c r="BA1364" i="3"/>
  <c r="BB1364" i="3"/>
  <c r="BA195" i="3"/>
  <c r="BB195" i="3"/>
  <c r="BA1082" i="3"/>
  <c r="BB1082" i="3"/>
  <c r="BB770" i="3"/>
  <c r="BA770" i="3"/>
  <c r="BB277" i="3"/>
  <c r="BA277" i="3"/>
  <c r="BB790" i="3"/>
  <c r="BA790" i="3"/>
  <c r="BA519" i="3"/>
  <c r="BB519" i="3"/>
  <c r="BB1669" i="3"/>
  <c r="BA1669" i="3"/>
  <c r="BA51" i="3"/>
  <c r="BB51" i="3"/>
  <c r="BB916" i="3"/>
  <c r="BA916" i="3"/>
  <c r="BA93" i="3"/>
  <c r="BB93" i="3"/>
  <c r="BA488" i="3"/>
  <c r="BB488" i="3"/>
  <c r="BA1212" i="3"/>
  <c r="BB1212" i="3"/>
  <c r="BB696" i="3"/>
  <c r="BA696" i="3"/>
  <c r="BA193" i="3"/>
  <c r="BB193" i="3"/>
  <c r="BA1300" i="3"/>
  <c r="BB1300" i="3"/>
  <c r="BA534" i="3"/>
  <c r="BB534" i="3"/>
  <c r="BA306" i="3"/>
  <c r="BB306" i="3"/>
  <c r="BB1467" i="3"/>
  <c r="BA1467" i="3"/>
  <c r="BA392" i="3"/>
  <c r="BB392" i="3"/>
  <c r="BA1229" i="3"/>
  <c r="BB1229" i="3"/>
  <c r="BB1398" i="3"/>
  <c r="BA1398" i="3"/>
  <c r="BA1268" i="3"/>
  <c r="BB1268" i="3"/>
  <c r="BA452" i="3"/>
  <c r="BB452" i="3"/>
  <c r="BB1699" i="3"/>
  <c r="BA1699" i="3"/>
  <c r="BA330" i="3"/>
  <c r="BB330" i="3"/>
  <c r="BA44" i="3"/>
  <c r="BB44" i="3"/>
  <c r="BA1124" i="3"/>
  <c r="BB1124" i="3"/>
  <c r="BA475" i="3"/>
  <c r="BB475" i="3"/>
  <c r="BB1365" i="3"/>
  <c r="BA1365" i="3"/>
  <c r="BB914" i="3"/>
  <c r="BA914" i="3"/>
  <c r="BA1129" i="3"/>
  <c r="BB1129" i="3"/>
  <c r="BA368" i="3"/>
  <c r="BB368" i="3"/>
  <c r="BA1633" i="3"/>
  <c r="BB1633" i="3"/>
  <c r="BA288" i="3"/>
  <c r="BB288" i="3"/>
  <c r="BA1205" i="3"/>
  <c r="BB1205" i="3"/>
  <c r="BA467" i="3"/>
  <c r="BB467" i="3"/>
  <c r="BB766" i="3"/>
  <c r="BA766" i="3"/>
  <c r="BB39" i="3"/>
  <c r="BA39" i="3"/>
  <c r="BA594" i="3"/>
  <c r="BB594" i="3"/>
  <c r="BA148" i="3"/>
  <c r="BB148" i="3"/>
  <c r="BA1242" i="3"/>
  <c r="BB1242" i="3"/>
  <c r="BB796" i="3"/>
  <c r="BA796" i="3"/>
  <c r="BB1355" i="3"/>
  <c r="BA1355" i="3"/>
  <c r="BA1443" i="3"/>
  <c r="BB1443" i="3"/>
  <c r="BA957" i="3"/>
  <c r="BB957" i="3"/>
  <c r="BA454" i="3"/>
  <c r="BB454" i="3"/>
  <c r="BA1066" i="3"/>
  <c r="BB1066" i="3"/>
  <c r="BA172" i="3"/>
  <c r="BB172" i="3"/>
  <c r="BA1187" i="3"/>
  <c r="BB1187" i="3"/>
  <c r="BA174" i="3"/>
  <c r="BB174" i="3"/>
  <c r="BB818" i="3"/>
  <c r="BA818" i="3"/>
  <c r="BA53" i="3"/>
  <c r="BB53" i="3"/>
  <c r="BA586" i="3"/>
  <c r="BB586" i="3"/>
  <c r="BA46" i="3"/>
  <c r="BB46" i="3"/>
  <c r="BB375" i="3"/>
  <c r="BA375" i="3"/>
  <c r="BA1086" i="3"/>
  <c r="BB1086" i="3"/>
  <c r="BB357" i="3"/>
  <c r="BA357" i="3"/>
  <c r="BA344" i="3"/>
  <c r="BB344" i="3"/>
  <c r="BA1429" i="3"/>
  <c r="BB1429" i="3"/>
  <c r="BB892" i="3"/>
  <c r="BA892" i="3"/>
  <c r="BA1352" i="3"/>
  <c r="BB1352" i="3"/>
  <c r="BB387" i="3"/>
  <c r="BA387" i="3"/>
  <c r="BB418" i="3"/>
  <c r="BA418" i="3"/>
  <c r="BA326" i="3"/>
  <c r="BB326" i="3"/>
  <c r="BA513" i="3"/>
  <c r="BB513" i="3"/>
  <c r="BA1198" i="3"/>
  <c r="BB1198" i="3"/>
  <c r="BA19" i="3"/>
  <c r="BB19" i="3"/>
  <c r="BB337" i="3"/>
  <c r="BA337" i="3"/>
  <c r="BB259" i="3"/>
  <c r="BA259" i="3"/>
  <c r="BA164" i="3"/>
  <c r="BB164" i="3"/>
  <c r="BA131" i="3"/>
  <c r="BB131" i="3"/>
  <c r="BA453" i="3"/>
  <c r="BB453" i="3"/>
  <c r="BA1266" i="3"/>
  <c r="BB1266" i="3"/>
  <c r="BB726" i="3"/>
  <c r="BA726" i="3"/>
  <c r="BB732" i="3"/>
  <c r="BA732" i="3"/>
  <c r="BA125" i="3"/>
  <c r="BB125" i="3"/>
  <c r="BB1409" i="3"/>
  <c r="BA1409" i="3"/>
  <c r="BA837" i="3"/>
  <c r="BB837" i="3"/>
  <c r="BB1657" i="3"/>
  <c r="BA1657" i="3"/>
  <c r="BB782" i="3"/>
  <c r="BA782" i="3"/>
  <c r="BA100" i="3"/>
  <c r="BB100" i="3"/>
  <c r="BA1258" i="3"/>
  <c r="BB1258" i="3"/>
  <c r="BA1455" i="3"/>
  <c r="BB1455" i="3"/>
  <c r="BB281" i="3"/>
  <c r="BA281" i="3"/>
  <c r="BB1216" i="3"/>
  <c r="BA1216" i="3"/>
  <c r="BA606" i="3"/>
  <c r="BB606" i="3"/>
  <c r="BA324" i="3"/>
  <c r="BB324" i="3"/>
  <c r="BA356" i="3"/>
  <c r="BB356" i="3"/>
  <c r="BB1228" i="3"/>
  <c r="BA1228" i="3"/>
  <c r="BA266" i="3"/>
  <c r="BB266" i="3"/>
  <c r="BB371" i="3"/>
  <c r="BA371" i="3"/>
  <c r="BA1204" i="3"/>
  <c r="BB1204" i="3"/>
  <c r="BB194" i="3"/>
  <c r="BA194" i="3"/>
  <c r="BA1183" i="3"/>
  <c r="BB1183" i="3"/>
  <c r="BA1376" i="3"/>
  <c r="BB1376" i="3"/>
  <c r="BB1760" i="3"/>
  <c r="BA1760" i="3"/>
  <c r="BA322" i="3"/>
  <c r="BB322" i="3"/>
  <c r="BA384" i="3"/>
  <c r="BB384" i="3"/>
  <c r="BA248" i="3"/>
  <c r="BB248" i="3"/>
  <c r="BA178" i="3"/>
  <c r="BB178" i="3"/>
  <c r="BA1314" i="3"/>
  <c r="BB1314" i="3"/>
  <c r="BA1306" i="3"/>
  <c r="BB1306" i="3"/>
  <c r="BA1374" i="3"/>
  <c r="BB1374" i="3"/>
  <c r="BA29" i="3"/>
  <c r="BB29" i="3"/>
  <c r="BA346" i="3"/>
  <c r="BB346" i="3"/>
  <c r="BA1117" i="3"/>
  <c r="BB1117" i="3"/>
  <c r="BA1542" i="3"/>
  <c r="BB1542" i="3"/>
  <c r="BA411" i="3"/>
  <c r="BB411" i="3"/>
  <c r="BB221" i="3"/>
  <c r="BA221" i="3"/>
  <c r="BB634" i="3"/>
  <c r="BA634" i="3"/>
  <c r="BB1695" i="3"/>
  <c r="BA1695" i="3"/>
  <c r="BB1598" i="3"/>
  <c r="BA1598" i="3"/>
  <c r="BD427" i="3"/>
  <c r="BA1686" i="3"/>
  <c r="BB1686" i="3"/>
  <c r="BD1686" i="3"/>
  <c r="BA394" i="3"/>
  <c r="BB394" i="3"/>
  <c r="BD115" i="3"/>
  <c r="BA509" i="3"/>
  <c r="BB509" i="3"/>
  <c r="BB814" i="3"/>
  <c r="BA814" i="3"/>
  <c r="BB740" i="3"/>
  <c r="BA740" i="3"/>
  <c r="BA1650" i="3"/>
  <c r="BB1650" i="3"/>
  <c r="BD1650" i="3"/>
  <c r="BA1195" i="3"/>
  <c r="BB1195" i="3"/>
  <c r="BB734" i="3"/>
  <c r="BA734" i="3"/>
  <c r="BB383" i="3"/>
  <c r="BA383" i="3"/>
  <c r="BD1235" i="3"/>
  <c r="BD1716" i="3"/>
  <c r="BB995" i="3"/>
  <c r="BA995" i="3"/>
  <c r="BB936" i="3"/>
  <c r="BA936" i="3"/>
  <c r="BB1602" i="3"/>
  <c r="BA1602" i="3"/>
  <c r="BB1224" i="3"/>
  <c r="BA1224" i="3"/>
  <c r="BD1224" i="3"/>
  <c r="BA34" i="3"/>
  <c r="BB34" i="3"/>
  <c r="BB956" i="3"/>
  <c r="BA956" i="3"/>
  <c r="BA1558" i="3"/>
  <c r="BB1558" i="3"/>
  <c r="BB200" i="3"/>
  <c r="BA200" i="3"/>
  <c r="BA429" i="3"/>
  <c r="BB429" i="3"/>
  <c r="BB1717" i="3"/>
  <c r="BA1717" i="3"/>
  <c r="BD1717" i="3"/>
  <c r="BD708" i="3"/>
  <c r="BA1701" i="3"/>
  <c r="BB1701" i="3"/>
  <c r="BD878" i="3"/>
  <c r="BA1233" i="3"/>
  <c r="BB1233" i="3"/>
  <c r="BA1139" i="3"/>
  <c r="BB1139" i="3"/>
  <c r="BB894" i="3"/>
  <c r="BA894" i="3"/>
  <c r="BA516" i="3"/>
  <c r="BB516" i="3"/>
  <c r="BD153" i="3"/>
  <c r="BD1170" i="3"/>
  <c r="BB820" i="3"/>
  <c r="BA820" i="3"/>
  <c r="BA520" i="3"/>
  <c r="BB520" i="3"/>
  <c r="BD808" i="3"/>
  <c r="BA1162" i="3"/>
  <c r="BB1162" i="3"/>
  <c r="BB32" i="3"/>
  <c r="BA32" i="3"/>
  <c r="BD1118" i="3"/>
  <c r="BD551" i="3"/>
  <c r="BB257" i="3"/>
  <c r="BA257" i="3"/>
  <c r="BA1597" i="3"/>
  <c r="BB1597" i="3"/>
  <c r="BD1597" i="3"/>
  <c r="BD1343" i="3"/>
  <c r="BD347" i="3"/>
  <c r="BA314" i="3"/>
  <c r="BB314" i="3"/>
  <c r="BA1252" i="3"/>
  <c r="BB1252" i="3"/>
  <c r="BD311" i="3"/>
  <c r="BA155" i="3"/>
  <c r="BB155" i="3"/>
  <c r="BB1361" i="3"/>
  <c r="BA1361" i="3"/>
  <c r="BB684" i="3"/>
  <c r="BA684" i="3"/>
  <c r="BB724" i="3"/>
  <c r="BA724" i="3"/>
  <c r="BD686" i="3"/>
  <c r="BA300" i="3"/>
  <c r="BB300" i="3"/>
  <c r="BA1536" i="3"/>
  <c r="BB1536" i="3"/>
  <c r="BD1536" i="3"/>
  <c r="BA1554" i="3"/>
  <c r="BB1554" i="3"/>
  <c r="BD1554" i="3"/>
  <c r="BD465" i="3"/>
  <c r="BB1463" i="3"/>
  <c r="BA1463" i="3"/>
  <c r="BD1463" i="3"/>
  <c r="BD934" i="3"/>
  <c r="BB212" i="3"/>
  <c r="BA212" i="3"/>
  <c r="BA500" i="3"/>
  <c r="BB500" i="3"/>
  <c r="BD500" i="3"/>
  <c r="BA1219" i="3"/>
  <c r="BB1219" i="3"/>
  <c r="BD381" i="3"/>
  <c r="BB1608" i="3"/>
  <c r="BA1608" i="3"/>
  <c r="BB1663" i="3"/>
  <c r="BA1663" i="3"/>
  <c r="BA1370" i="3"/>
  <c r="BB1370" i="3"/>
  <c r="BB1697" i="3"/>
  <c r="BA1697" i="3"/>
  <c r="BD1697" i="3"/>
  <c r="BA59" i="3"/>
  <c r="BB59" i="3"/>
  <c r="BA1166" i="3"/>
  <c r="BB1166" i="3"/>
  <c r="BA581" i="3"/>
  <c r="BB581" i="3"/>
  <c r="BA75" i="3"/>
  <c r="BB75" i="3"/>
  <c r="BB291" i="3"/>
  <c r="BA291" i="3"/>
  <c r="BD962" i="3"/>
  <c r="BA1356" i="3"/>
  <c r="BB1356" i="3"/>
  <c r="BD1356" i="3"/>
  <c r="BB938" i="3"/>
  <c r="BA938" i="3"/>
  <c r="BB714" i="3"/>
  <c r="BA714" i="3"/>
  <c r="BD1586" i="3"/>
  <c r="BA1298" i="3"/>
  <c r="BB1298" i="3"/>
  <c r="BA250" i="3"/>
  <c r="BB250" i="3"/>
  <c r="BD43" i="3"/>
  <c r="BD215" i="3"/>
  <c r="BB1555" i="3"/>
  <c r="BA1555" i="3"/>
  <c r="BB385" i="3"/>
  <c r="BA385" i="3"/>
  <c r="BD105" i="3"/>
  <c r="BD127" i="3"/>
  <c r="BB1606" i="3"/>
  <c r="BA1606" i="3"/>
  <c r="BB219" i="3"/>
  <c r="BA219" i="3"/>
  <c r="BA557" i="3"/>
  <c r="BB557" i="3"/>
  <c r="BA40" i="3"/>
  <c r="BB40" i="3"/>
  <c r="BD1393" i="3"/>
  <c r="BD1172" i="3"/>
  <c r="BD989" i="3"/>
  <c r="BA476" i="3"/>
  <c r="BB476" i="3"/>
  <c r="BD476" i="3"/>
  <c r="BD1369" i="3"/>
  <c r="BD483" i="3"/>
  <c r="BD103" i="3"/>
  <c r="BD471" i="3"/>
  <c r="BB1462" i="3"/>
  <c r="BA1462" i="3"/>
  <c r="BD495" i="3"/>
  <c r="BA33" i="3"/>
  <c r="BB33" i="3"/>
  <c r="BD786" i="3"/>
  <c r="BB1535" i="3"/>
  <c r="BA1535" i="3"/>
  <c r="BA121" i="3"/>
  <c r="BB121" i="3"/>
  <c r="BA1609" i="3"/>
  <c r="BB1609" i="3"/>
  <c r="BD1609" i="3"/>
  <c r="BA1215" i="3"/>
  <c r="BB1215" i="3"/>
  <c r="BB1659" i="3"/>
  <c r="BA1659" i="3"/>
  <c r="BB436" i="3"/>
  <c r="BA436" i="3"/>
  <c r="BD436" i="3"/>
  <c r="BB225" i="3"/>
  <c r="BA225" i="3"/>
  <c r="BA831" i="3"/>
  <c r="BB831" i="3"/>
  <c r="BD930" i="3"/>
  <c r="BA464" i="3"/>
  <c r="BB464" i="3"/>
  <c r="BD1541" i="3"/>
  <c r="BA120" i="3"/>
  <c r="BB120" i="3"/>
  <c r="BD991" i="3"/>
  <c r="BD712" i="3"/>
  <c r="BA1483" i="3"/>
  <c r="BB1483" i="3"/>
  <c r="BD1483" i="3"/>
  <c r="BA234" i="3"/>
  <c r="BB234" i="3"/>
  <c r="BB426" i="3"/>
  <c r="BA426" i="3"/>
  <c r="BD303" i="3"/>
  <c r="BA298" i="3"/>
  <c r="BB298" i="3"/>
  <c r="BD217" i="3"/>
  <c r="BA366" i="3"/>
  <c r="BB366" i="3"/>
  <c r="BD366" i="3"/>
  <c r="BD886" i="3"/>
  <c r="BD1692" i="3"/>
  <c r="BB993" i="3"/>
  <c r="BA993" i="3"/>
  <c r="BB730" i="3"/>
  <c r="BA730" i="3"/>
  <c r="BB804" i="3"/>
  <c r="BA804" i="3"/>
  <c r="BB780" i="3"/>
  <c r="BA780" i="3"/>
  <c r="BB196" i="3"/>
  <c r="BA196" i="3"/>
  <c r="BD1596" i="3"/>
  <c r="BB864" i="3"/>
  <c r="BA864" i="3"/>
  <c r="BB393" i="3"/>
  <c r="BA393" i="3"/>
  <c r="BA157" i="3"/>
  <c r="BB157" i="3"/>
  <c r="BD79" i="3"/>
  <c r="BA370" i="3"/>
  <c r="BB370" i="3"/>
  <c r="BD370" i="3"/>
  <c r="BA382" i="3"/>
  <c r="BB382" i="3"/>
  <c r="BD382" i="3"/>
  <c r="BD1239" i="3"/>
  <c r="BD1653" i="3"/>
  <c r="BD355" i="3"/>
  <c r="BB1584" i="3"/>
  <c r="BA1584" i="3"/>
  <c r="BB958" i="3"/>
  <c r="BA958" i="3"/>
  <c r="BD862" i="3"/>
  <c r="BA240" i="3"/>
  <c r="BB240" i="3"/>
  <c r="BA531" i="3"/>
  <c r="BB531" i="3"/>
  <c r="BA523" i="3"/>
  <c r="BB523" i="3"/>
  <c r="BD1200" i="3"/>
  <c r="BD794" i="3"/>
  <c r="BA136" i="3"/>
  <c r="BB136" i="3"/>
  <c r="BA246" i="3"/>
  <c r="BB246" i="3"/>
  <c r="BA959" i="3"/>
  <c r="BB959" i="3"/>
  <c r="BD959" i="3"/>
  <c r="BA290" i="3"/>
  <c r="BB290" i="3"/>
  <c r="BA171" i="3"/>
  <c r="BB171" i="3"/>
  <c r="BA1607" i="3"/>
  <c r="BB1607" i="3"/>
  <c r="BD1607" i="3"/>
  <c r="BD1383" i="3"/>
  <c r="BD507" i="3"/>
  <c r="BB704" i="3"/>
  <c r="BA704" i="3"/>
  <c r="BB414" i="3"/>
  <c r="BA414" i="3"/>
  <c r="BA310" i="3"/>
  <c r="BB310" i="3"/>
  <c r="BD27" i="3"/>
  <c r="BD716" i="3"/>
  <c r="BA1184" i="3"/>
  <c r="BB1184" i="3"/>
  <c r="BB1381" i="3"/>
  <c r="BA1381" i="3"/>
  <c r="BA561" i="3"/>
  <c r="BB561" i="3"/>
  <c r="BD1387" i="3"/>
  <c r="BA527" i="3"/>
  <c r="BB527" i="3"/>
  <c r="BB351" i="3"/>
  <c r="BA351" i="3"/>
  <c r="BD1580" i="3"/>
  <c r="BA1605" i="3"/>
  <c r="BB1605" i="3"/>
  <c r="BD1605" i="3"/>
  <c r="BD261" i="3"/>
  <c r="BA1296" i="3"/>
  <c r="BB1296" i="3"/>
  <c r="BA489" i="3"/>
  <c r="BB489" i="3"/>
  <c r="BA1721" i="3"/>
  <c r="BB1721" i="3"/>
  <c r="BA296" i="3"/>
  <c r="BB296" i="3"/>
  <c r="BD788" i="3"/>
  <c r="BD545" i="3"/>
  <c r="BD926" i="3"/>
  <c r="BD1122" i="3"/>
  <c r="BA1413" i="3"/>
  <c r="BB1413" i="3"/>
  <c r="BB241" i="3"/>
  <c r="BA241" i="3"/>
  <c r="BD922" i="3"/>
  <c r="BD868" i="3"/>
  <c r="BA1368" i="3"/>
  <c r="BB1368" i="3"/>
  <c r="BA421" i="3"/>
  <c r="BB421" i="3"/>
  <c r="BA835" i="3"/>
  <c r="BB835" i="3"/>
  <c r="BA1193" i="3"/>
  <c r="BB1193" i="3"/>
  <c r="BB1547" i="3"/>
  <c r="BA1547" i="3"/>
  <c r="BA528" i="3"/>
  <c r="BB528" i="3"/>
  <c r="BD569" i="3"/>
  <c r="BD151" i="3"/>
  <c r="BA1062" i="3"/>
  <c r="BB1062" i="3"/>
  <c r="BA1084" i="3"/>
  <c r="BB1084" i="3"/>
  <c r="BD1559" i="3"/>
  <c r="BB748" i="3"/>
  <c r="BA748" i="3"/>
  <c r="BB756" i="3"/>
  <c r="BA756" i="3"/>
  <c r="BA191" i="3"/>
  <c r="BB191" i="3"/>
  <c r="BB1351" i="3"/>
  <c r="BA1351" i="3"/>
  <c r="BB1407" i="3"/>
  <c r="BA1407" i="3"/>
  <c r="BD1407" i="3"/>
  <c r="BA1178" i="3"/>
  <c r="BB1178" i="3"/>
  <c r="BD770" i="3"/>
  <c r="BD277" i="3"/>
  <c r="BA478" i="3"/>
  <c r="BB478" i="3"/>
  <c r="BD478" i="3"/>
  <c r="BD790" i="3"/>
  <c r="BD519" i="3"/>
  <c r="BD1669" i="3"/>
  <c r="BA486" i="3"/>
  <c r="BB486" i="3"/>
  <c r="BD51" i="3"/>
  <c r="BD916" i="3"/>
  <c r="BA1250" i="3"/>
  <c r="BB1250" i="3"/>
  <c r="BD93" i="3"/>
  <c r="BB1363" i="3"/>
  <c r="BA1363" i="3"/>
  <c r="BB692" i="3"/>
  <c r="BA692" i="3"/>
  <c r="BB1649" i="3"/>
  <c r="BA1649" i="3"/>
  <c r="BA1160" i="3"/>
  <c r="BB1160" i="3"/>
  <c r="BD1212" i="3"/>
  <c r="BA182" i="3"/>
  <c r="BB182" i="3"/>
  <c r="BA1135" i="3"/>
  <c r="BB1135" i="3"/>
  <c r="BD696" i="3"/>
  <c r="BB251" i="3"/>
  <c r="BA251" i="3"/>
  <c r="BD1229" i="3"/>
  <c r="BB1218" i="3"/>
  <c r="BA1218" i="3"/>
  <c r="BA526" i="3"/>
  <c r="BB526" i="3"/>
  <c r="BD1398" i="3"/>
  <c r="BB942" i="3"/>
  <c r="BA942" i="3"/>
  <c r="BD44" i="3"/>
  <c r="BD1124" i="3"/>
  <c r="BD475" i="3"/>
  <c r="BD1365" i="3"/>
  <c r="BA1427" i="3"/>
  <c r="BB1427" i="3"/>
  <c r="BD1427" i="3"/>
  <c r="BD914" i="3"/>
  <c r="BB1676" i="3"/>
  <c r="BA1676" i="3"/>
  <c r="BD1676" i="3"/>
  <c r="BA1127" i="3"/>
  <c r="BB1127" i="3"/>
  <c r="BD1127" i="3"/>
  <c r="BA1132" i="3"/>
  <c r="BB1132" i="3"/>
  <c r="BB826" i="3"/>
  <c r="BA826" i="3"/>
  <c r="BA189" i="3"/>
  <c r="BB189" i="3"/>
  <c r="BA565" i="3"/>
  <c r="BB565" i="3"/>
  <c r="BA159" i="3"/>
  <c r="BB159" i="3"/>
  <c r="BA571" i="3"/>
  <c r="BB571" i="3"/>
  <c r="BA466" i="3"/>
  <c r="BB466" i="3"/>
  <c r="BA244" i="3"/>
  <c r="BB244" i="3"/>
  <c r="BB367" i="3"/>
  <c r="BA367" i="3"/>
  <c r="BD467" i="3"/>
  <c r="BA1076" i="3"/>
  <c r="BB1076" i="3"/>
  <c r="BD766" i="3"/>
  <c r="BD39" i="3"/>
  <c r="BA1652" i="3"/>
  <c r="BB1652" i="3"/>
  <c r="BA96" i="3"/>
  <c r="BB96" i="3"/>
  <c r="BA1328" i="3"/>
  <c r="BB1328" i="3"/>
  <c r="BA1142" i="3"/>
  <c r="BB1142" i="3"/>
  <c r="BA95" i="3"/>
  <c r="BB95" i="3"/>
  <c r="BA1354" i="3"/>
  <c r="BB1354" i="3"/>
  <c r="BD1354" i="3"/>
  <c r="BA308" i="3"/>
  <c r="BB308" i="3"/>
  <c r="BA472" i="3"/>
  <c r="BB472" i="3"/>
  <c r="BD472" i="3"/>
  <c r="BA474" i="3"/>
  <c r="BB474" i="3"/>
  <c r="BD474" i="3"/>
  <c r="BA1236" i="3"/>
  <c r="BB1236" i="3"/>
  <c r="BD1236" i="3"/>
  <c r="BB1533" i="3"/>
  <c r="BA1533" i="3"/>
  <c r="BA1282" i="3"/>
  <c r="BB1282" i="3"/>
  <c r="BD1282" i="3"/>
  <c r="BD796" i="3"/>
  <c r="BD1355" i="3"/>
  <c r="BB442" i="3"/>
  <c r="BA442" i="3"/>
  <c r="BB1693" i="3"/>
  <c r="BA1693" i="3"/>
  <c r="BD1693" i="3"/>
  <c r="BA1167" i="3"/>
  <c r="BB1167" i="3"/>
  <c r="BD1167" i="3"/>
  <c r="BA143" i="3"/>
  <c r="BB143" i="3"/>
  <c r="BB395" i="3"/>
  <c r="BA395" i="3"/>
  <c r="BA1223" i="3"/>
  <c r="BB1223" i="3"/>
  <c r="BA1248" i="3"/>
  <c r="BB1248" i="3"/>
  <c r="BD1248" i="3"/>
  <c r="BA1489" i="3"/>
  <c r="BB1489" i="3"/>
  <c r="BD1489" i="3"/>
  <c r="BA1621" i="3"/>
  <c r="BB1621" i="3"/>
  <c r="BD1621" i="3"/>
  <c r="BA1334" i="3"/>
  <c r="BB1334" i="3"/>
  <c r="BD1334" i="3"/>
  <c r="BA1133" i="3"/>
  <c r="BB1133" i="3"/>
  <c r="BD1133" i="3"/>
  <c r="BA1396" i="3"/>
  <c r="BB1396" i="3"/>
  <c r="BD1396" i="3"/>
  <c r="BD818" i="3"/>
  <c r="BA186" i="3"/>
  <c r="BB186" i="3"/>
  <c r="BD53" i="3"/>
  <c r="BB632" i="3"/>
  <c r="BA632" i="3"/>
  <c r="BD46" i="3"/>
  <c r="BD375" i="3"/>
  <c r="BB798" i="3"/>
  <c r="BA798" i="3"/>
  <c r="BB214" i="3"/>
  <c r="BA214" i="3"/>
  <c r="BD357" i="3"/>
  <c r="BA521" i="3"/>
  <c r="BB521" i="3"/>
  <c r="BA1217" i="3"/>
  <c r="BB1217" i="3"/>
  <c r="BD892" i="3"/>
  <c r="BA577" i="3"/>
  <c r="BB577" i="3"/>
  <c r="BA1182" i="3"/>
  <c r="BB1182" i="3"/>
  <c r="BD387" i="3"/>
  <c r="BA133" i="3"/>
  <c r="BB133" i="3"/>
  <c r="BD418" i="3"/>
  <c r="BA122" i="3"/>
  <c r="BB122" i="3"/>
  <c r="BA1310" i="3"/>
  <c r="BB1310" i="3"/>
  <c r="BD1310" i="3"/>
  <c r="BB948" i="3"/>
  <c r="BA948" i="3"/>
  <c r="BD513" i="3"/>
  <c r="BD1198" i="3"/>
  <c r="BB1666" i="3"/>
  <c r="BA1666" i="3"/>
  <c r="BA1080" i="3"/>
  <c r="BB1080" i="3"/>
  <c r="BD1080" i="3"/>
  <c r="CJ46" i="3"/>
  <c r="BA360" i="3"/>
  <c r="BB360" i="3"/>
  <c r="BD337" i="3"/>
  <c r="BD259" i="3"/>
  <c r="BB884" i="3"/>
  <c r="BA884" i="3"/>
  <c r="BA575" i="3"/>
  <c r="BB575" i="3"/>
  <c r="BA175" i="3"/>
  <c r="BB175" i="3"/>
  <c r="BB800" i="3"/>
  <c r="BA800" i="3"/>
  <c r="BD131" i="3"/>
  <c r="BA554" i="3"/>
  <c r="BB554" i="3"/>
  <c r="BD554" i="3"/>
  <c r="BD453" i="3"/>
  <c r="BA386" i="3"/>
  <c r="BB386" i="3"/>
  <c r="BA1358" i="3"/>
  <c r="BB1358" i="3"/>
  <c r="BD726" i="3"/>
  <c r="BA50" i="3"/>
  <c r="BB50" i="3"/>
  <c r="BD50" i="3"/>
  <c r="BD732" i="3"/>
  <c r="BD125" i="3"/>
  <c r="BA130" i="3"/>
  <c r="BB130" i="3"/>
  <c r="BD130" i="3"/>
  <c r="BD1657" i="3"/>
  <c r="BD782" i="3"/>
  <c r="BA156" i="3"/>
  <c r="BB156" i="3"/>
  <c r="BD156" i="3"/>
  <c r="BA1126" i="3"/>
  <c r="BB1126" i="3"/>
  <c r="BB924" i="3"/>
  <c r="BA924" i="3"/>
  <c r="BA1241" i="3"/>
  <c r="BB1241" i="3"/>
  <c r="BD281" i="3"/>
  <c r="BA1433" i="3"/>
  <c r="BB1433" i="3"/>
  <c r="BB1691" i="3"/>
  <c r="BA1691" i="3"/>
  <c r="BD1691" i="3"/>
  <c r="BA268" i="3"/>
  <c r="BB268" i="3"/>
  <c r="BB269" i="3"/>
  <c r="BA269" i="3"/>
  <c r="BB898" i="3"/>
  <c r="BA898" i="3"/>
  <c r="BA177" i="3"/>
  <c r="BB177" i="3"/>
  <c r="BA1532" i="3"/>
  <c r="BB1532" i="3"/>
  <c r="BA533" i="3"/>
  <c r="BB533" i="3"/>
  <c r="BD371" i="3"/>
  <c r="BA1286" i="3"/>
  <c r="BB1286" i="3"/>
  <c r="BD1286" i="3"/>
  <c r="BA825" i="3"/>
  <c r="BB825" i="3"/>
  <c r="BD825" i="3"/>
  <c r="BA456" i="3"/>
  <c r="BB456" i="3"/>
  <c r="BD456" i="3"/>
  <c r="BD1204" i="3"/>
  <c r="BA84" i="3"/>
  <c r="BB84" i="3"/>
  <c r="BA1656" i="3"/>
  <c r="BB1656" i="3"/>
  <c r="BD194" i="3"/>
  <c r="BB690" i="3"/>
  <c r="BA690" i="3"/>
  <c r="BB866" i="3"/>
  <c r="BA866" i="3"/>
  <c r="BD1760" i="3"/>
  <c r="BB1543" i="3"/>
  <c r="BA1543" i="3"/>
  <c r="BB698" i="3"/>
  <c r="BA698" i="3"/>
  <c r="BB1373" i="3"/>
  <c r="BA1373" i="3"/>
  <c r="BA1209" i="3"/>
  <c r="BB1209" i="3"/>
  <c r="BA540" i="3"/>
  <c r="BB540" i="3"/>
  <c r="BB1592" i="3"/>
  <c r="BA1592" i="3"/>
  <c r="BA524" i="3"/>
  <c r="BB524" i="3"/>
  <c r="BA1174" i="3"/>
  <c r="BB1174" i="3"/>
  <c r="BA1225" i="3"/>
  <c r="BB1225" i="3"/>
  <c r="BA1705" i="3"/>
  <c r="BB1705" i="3"/>
  <c r="BD411" i="3"/>
  <c r="BD221" i="3"/>
  <c r="BD634" i="3"/>
  <c r="BA372" i="3"/>
  <c r="BB372" i="3"/>
  <c r="BD372" i="3"/>
  <c r="BA1654" i="3"/>
  <c r="BB1654" i="3"/>
  <c r="BD1654" i="3"/>
  <c r="BB245" i="3"/>
  <c r="BA245" i="3"/>
  <c r="BD243" i="3"/>
  <c r="BB1667" i="3"/>
  <c r="BA1667" i="3"/>
  <c r="BD1667" i="3"/>
  <c r="BD630" i="3"/>
  <c r="BA435" i="3"/>
  <c r="BB435" i="3"/>
  <c r="BD435" i="3"/>
  <c r="BD210" i="3"/>
  <c r="BD1690" i="3"/>
  <c r="BA439" i="3"/>
  <c r="BB439" i="3"/>
  <c r="BA1723" i="3"/>
  <c r="BB1723" i="3"/>
  <c r="BD1723" i="3"/>
  <c r="BA1149" i="3"/>
  <c r="BB1149" i="3"/>
  <c r="BD1149" i="3"/>
  <c r="BD63" i="3"/>
  <c r="BA1727" i="3"/>
  <c r="BB1727" i="3"/>
  <c r="BD1727" i="3"/>
  <c r="BA1256" i="3"/>
  <c r="BB1256" i="3"/>
  <c r="BD1256" i="3"/>
  <c r="BD806" i="3"/>
  <c r="BB932" i="3"/>
  <c r="BA932" i="3"/>
  <c r="BD1206" i="3"/>
  <c r="BD515" i="3"/>
  <c r="BA1137" i="3"/>
  <c r="BB1137" i="3"/>
  <c r="BD1137" i="3"/>
  <c r="BA76" i="3"/>
  <c r="BB76" i="3"/>
  <c r="BD573" i="3"/>
  <c r="BD553" i="3"/>
  <c r="BA304" i="3"/>
  <c r="BB304" i="3"/>
  <c r="BD407" i="3"/>
  <c r="BB1613" i="3"/>
  <c r="BA1613" i="3"/>
  <c r="BA284" i="3"/>
  <c r="BB284" i="3"/>
  <c r="BD284" i="3"/>
  <c r="BA460" i="3"/>
  <c r="BB460" i="3"/>
  <c r="BD460" i="3"/>
  <c r="BA1202" i="3"/>
  <c r="BB1202" i="3"/>
  <c r="BD1202" i="3"/>
  <c r="BA24" i="3"/>
  <c r="BB24" i="3"/>
  <c r="BD24" i="3"/>
  <c r="BD1600" i="3"/>
  <c r="BA1163" i="3"/>
  <c r="BB1163" i="3"/>
  <c r="BA1244" i="3"/>
  <c r="BB1244" i="3"/>
  <c r="BD111" i="3"/>
  <c r="BA597" i="3"/>
  <c r="BB597" i="3"/>
  <c r="BB1460" i="3"/>
  <c r="BA1460" i="3"/>
  <c r="BA71" i="3"/>
  <c r="BB71" i="3"/>
  <c r="BB253" i="3"/>
  <c r="BA253" i="3"/>
  <c r="BD253" i="3"/>
  <c r="BD1756" i="3"/>
  <c r="BB920" i="3"/>
  <c r="BA920" i="3"/>
  <c r="BA1176" i="3"/>
  <c r="BB1176" i="3"/>
  <c r="BB315" i="3"/>
  <c r="BA315" i="3"/>
  <c r="BD315" i="3"/>
  <c r="BD567" i="3"/>
  <c r="BA154" i="3"/>
  <c r="BB154" i="3"/>
  <c r="BA167" i="3"/>
  <c r="BB167" i="3"/>
  <c r="BD167" i="3"/>
  <c r="BA1130" i="3"/>
  <c r="BB1130" i="3"/>
  <c r="BA176" i="3"/>
  <c r="BB176" i="3"/>
  <c r="BA1145" i="3"/>
  <c r="BB1145" i="3"/>
  <c r="BD455" i="3"/>
  <c r="BB305" i="3"/>
  <c r="BA305" i="3"/>
  <c r="BA117" i="3"/>
  <c r="BB117" i="3"/>
  <c r="BD117" i="3"/>
  <c r="BA57" i="3"/>
  <c r="BB57" i="3"/>
  <c r="BD784" i="3"/>
  <c r="BD439" i="3"/>
  <c r="BD28" i="3"/>
  <c r="BB285" i="3"/>
  <c r="BA285" i="3"/>
  <c r="BB20" i="3"/>
  <c r="BA20" i="3"/>
  <c r="BD20" i="3"/>
  <c r="BB910" i="3"/>
  <c r="BA910" i="3"/>
  <c r="BA461" i="3"/>
  <c r="BB461" i="3"/>
  <c r="BD549" i="3"/>
  <c r="BA1278" i="3"/>
  <c r="BB1278" i="3"/>
  <c r="BD1278" i="3"/>
  <c r="BA211" i="3"/>
  <c r="BB211" i="3"/>
  <c r="BA1348" i="3"/>
  <c r="BB1348" i="3"/>
  <c r="BB624" i="3"/>
  <c r="BA624" i="3"/>
  <c r="BB710" i="3"/>
  <c r="BA710" i="3"/>
  <c r="BD736" i="3"/>
  <c r="BD287" i="3"/>
  <c r="BA1302" i="3"/>
  <c r="BB1302" i="3"/>
  <c r="BB1563" i="3"/>
  <c r="BA1563" i="3"/>
  <c r="BA1382" i="3"/>
  <c r="BB1382" i="3"/>
  <c r="BA1485" i="3"/>
  <c r="BB1485" i="3"/>
  <c r="BD932" i="3"/>
  <c r="BA118" i="3"/>
  <c r="BB118" i="3"/>
  <c r="BD118" i="3"/>
  <c r="BA550" i="3"/>
  <c r="BB550" i="3"/>
  <c r="BB758" i="3"/>
  <c r="BA758" i="3"/>
  <c r="BA433" i="3"/>
  <c r="BB433" i="3"/>
  <c r="BB860" i="3"/>
  <c r="BA860" i="3"/>
  <c r="BB1230" i="3"/>
  <c r="BA1230" i="3"/>
  <c r="BA484" i="3"/>
  <c r="BB484" i="3"/>
  <c r="BD484" i="3"/>
  <c r="BA1154" i="3"/>
  <c r="BB1154" i="3"/>
  <c r="BB682" i="3"/>
  <c r="BA682" i="3"/>
  <c r="BB1615" i="3"/>
  <c r="BA1615" i="3"/>
  <c r="BD1615" i="3"/>
  <c r="BA1601" i="3"/>
  <c r="BB1601" i="3"/>
  <c r="BD1601" i="3"/>
  <c r="BA1591" i="3"/>
  <c r="BB1591" i="3"/>
  <c r="BD1591" i="3"/>
  <c r="BA499" i="3"/>
  <c r="BB499" i="3"/>
  <c r="BB1551" i="3"/>
  <c r="BA1551" i="3"/>
  <c r="BB389" i="3"/>
  <c r="BA389" i="3"/>
  <c r="BB283" i="3"/>
  <c r="BA283" i="3"/>
  <c r="BD283" i="3"/>
  <c r="BA447" i="3"/>
  <c r="BB447" i="3"/>
  <c r="BA91" i="3"/>
  <c r="BB91" i="3"/>
  <c r="BD91" i="3"/>
  <c r="BB1594" i="3"/>
  <c r="BA1594" i="3"/>
  <c r="BA537" i="3"/>
  <c r="BB537" i="3"/>
  <c r="BB369" i="3"/>
  <c r="BA369" i="3"/>
  <c r="BA583" i="3"/>
  <c r="BB583" i="3"/>
  <c r="BB341" i="3"/>
  <c r="BA341" i="3"/>
  <c r="BD441" i="3"/>
  <c r="BA1386" i="3"/>
  <c r="BB1386" i="3"/>
  <c r="BB1711" i="3"/>
  <c r="BA1711" i="3"/>
  <c r="BD1711" i="3"/>
  <c r="BB960" i="3"/>
  <c r="BA960" i="3"/>
  <c r="BA1164" i="3"/>
  <c r="BB1164" i="3"/>
  <c r="BB822" i="3"/>
  <c r="BA822" i="3"/>
  <c r="BB263" i="3"/>
  <c r="BA263" i="3"/>
  <c r="BD263" i="3"/>
  <c r="BB874" i="3"/>
  <c r="BA874" i="3"/>
  <c r="BD597" i="3"/>
  <c r="BD1598" i="3"/>
  <c r="BA1092" i="3"/>
  <c r="BB1092" i="3"/>
  <c r="BD1092" i="3"/>
  <c r="BB1565" i="3"/>
  <c r="BA1565" i="3"/>
  <c r="BA1144" i="3"/>
  <c r="BB1144" i="3"/>
  <c r="BB1694" i="3"/>
  <c r="BA1694" i="3"/>
  <c r="BD509" i="3"/>
  <c r="BD814" i="3"/>
  <c r="BA222" i="3"/>
  <c r="BB222" i="3"/>
  <c r="BD740" i="3"/>
  <c r="BB192" i="3"/>
  <c r="BA192" i="3"/>
  <c r="BD734" i="3"/>
  <c r="BD383" i="3"/>
  <c r="BA1491" i="3"/>
  <c r="BB1491" i="3"/>
  <c r="BB1755" i="3"/>
  <c r="BA1755" i="3"/>
  <c r="BD1755" i="3"/>
  <c r="BD995" i="3"/>
  <c r="BA953" i="3"/>
  <c r="BB953" i="3"/>
  <c r="BD953" i="3"/>
  <c r="BA132" i="3"/>
  <c r="BB132" i="3"/>
  <c r="BD936" i="3"/>
  <c r="BD1602" i="3"/>
  <c r="BA320" i="3"/>
  <c r="BB320" i="3"/>
  <c r="BD320" i="3"/>
  <c r="BA230" i="3"/>
  <c r="BB230" i="3"/>
  <c r="BA92" i="3"/>
  <c r="BB92" i="3"/>
  <c r="BD34" i="3"/>
  <c r="BD956" i="3"/>
  <c r="BB450" i="3"/>
  <c r="BA450" i="3"/>
  <c r="BD200" i="3"/>
  <c r="BA276" i="3"/>
  <c r="BB276" i="3"/>
  <c r="BD429" i="3"/>
  <c r="BA949" i="3"/>
  <c r="BB949" i="3"/>
  <c r="BD949" i="3"/>
  <c r="BB738" i="3"/>
  <c r="BA738" i="3"/>
  <c r="BB752" i="3"/>
  <c r="BA752" i="3"/>
  <c r="BA493" i="3"/>
  <c r="BB493" i="3"/>
  <c r="BD1233" i="3"/>
  <c r="BA1499" i="3"/>
  <c r="BB1499" i="3"/>
  <c r="BA1540" i="3"/>
  <c r="BB1540" i="3"/>
  <c r="BA224" i="3"/>
  <c r="BB224" i="3"/>
  <c r="BA207" i="3"/>
  <c r="BB207" i="3"/>
  <c r="BD894" i="3"/>
  <c r="BA1120" i="3"/>
  <c r="BB1120" i="3"/>
  <c r="BA1155" i="3"/>
  <c r="BB1155" i="3"/>
  <c r="BD1155" i="3"/>
  <c r="BD820" i="3"/>
  <c r="BB1539" i="3"/>
  <c r="BA1539" i="3"/>
  <c r="BA137" i="3"/>
  <c r="BB137" i="3"/>
  <c r="BD137" i="3"/>
  <c r="BD1162" i="3"/>
  <c r="BD32" i="3"/>
  <c r="BA1264" i="3"/>
  <c r="BB1264" i="3"/>
  <c r="BB964" i="3"/>
  <c r="BA964" i="3"/>
  <c r="BB430" i="3"/>
  <c r="BA430" i="3"/>
  <c r="BD430" i="3"/>
  <c r="BD257" i="3"/>
  <c r="BB1345" i="3"/>
  <c r="BA1345" i="3"/>
  <c r="BA423" i="3"/>
  <c r="BB423" i="3"/>
  <c r="BB824" i="3"/>
  <c r="BA824" i="3"/>
  <c r="BB1377" i="3"/>
  <c r="BA1377" i="3"/>
  <c r="BA1246" i="3"/>
  <c r="BB1246" i="3"/>
  <c r="BD1246" i="3"/>
  <c r="BD155" i="3"/>
  <c r="BB1672" i="3"/>
  <c r="BA1672" i="3"/>
  <c r="BD1672" i="3"/>
  <c r="BB424" i="3"/>
  <c r="BA424" i="3"/>
  <c r="BD424" i="3"/>
  <c r="BB1232" i="3"/>
  <c r="BA1232" i="3"/>
  <c r="BD1232" i="3"/>
  <c r="BA562" i="3"/>
  <c r="BB562" i="3"/>
  <c r="BA506" i="3"/>
  <c r="BB506" i="3"/>
  <c r="BA242" i="3"/>
  <c r="BB242" i="3"/>
  <c r="BA1121" i="3"/>
  <c r="BB1121" i="3"/>
  <c r="BA1439" i="3"/>
  <c r="BB1439" i="3"/>
  <c r="BD1361" i="3"/>
  <c r="BD684" i="3"/>
  <c r="BD724" i="3"/>
  <c r="BA518" i="3"/>
  <c r="BB518" i="3"/>
  <c r="BD518" i="3"/>
  <c r="BB792" i="3"/>
  <c r="BA792" i="3"/>
  <c r="BB1655" i="3"/>
  <c r="BA1655" i="3"/>
  <c r="BA1703" i="3"/>
  <c r="BB1703" i="3"/>
  <c r="BD1703" i="3"/>
  <c r="BA508" i="3"/>
  <c r="BB508" i="3"/>
  <c r="BD508" i="3"/>
  <c r="BA1099" i="3"/>
  <c r="BB1099" i="3"/>
  <c r="BD1099" i="3"/>
  <c r="BD1219" i="3"/>
  <c r="BA358" i="3"/>
  <c r="BB358" i="3"/>
  <c r="BA596" i="3"/>
  <c r="BB596" i="3"/>
  <c r="BA1599" i="3"/>
  <c r="BB1599" i="3"/>
  <c r="BD1608" i="3"/>
  <c r="BA517" i="3"/>
  <c r="BB517" i="3"/>
  <c r="BD1663" i="3"/>
  <c r="BA1627" i="3"/>
  <c r="BB1627" i="3"/>
  <c r="BD59" i="3"/>
  <c r="BD1166" i="3"/>
  <c r="BA564" i="3"/>
  <c r="BB564" i="3"/>
  <c r="BD581" i="3"/>
  <c r="BD75" i="3"/>
  <c r="BD291" i="3"/>
  <c r="BA1451" i="3"/>
  <c r="BB1451" i="3"/>
  <c r="BD1451" i="3"/>
  <c r="BA1658" i="3"/>
  <c r="BB1658" i="3"/>
  <c r="BD1658" i="3"/>
  <c r="BD938" i="3"/>
  <c r="BD714" i="3"/>
  <c r="BA1447" i="3"/>
  <c r="BB1447" i="3"/>
  <c r="BD1447" i="3"/>
  <c r="BB1713" i="3"/>
  <c r="BA1713" i="3"/>
  <c r="BA468" i="3"/>
  <c r="BB468" i="3"/>
  <c r="BD468" i="3"/>
  <c r="BA1457" i="3"/>
  <c r="BB1457" i="3"/>
  <c r="BD1457" i="3"/>
  <c r="BA129" i="3"/>
  <c r="BB129" i="3"/>
  <c r="BD129" i="3"/>
  <c r="BD1555" i="3"/>
  <c r="BA497" i="3"/>
  <c r="BB497" i="3"/>
  <c r="BA1179" i="3"/>
  <c r="BB1179" i="3"/>
  <c r="BD385" i="3"/>
  <c r="BA1366" i="3"/>
  <c r="BB1366" i="3"/>
  <c r="BD1366" i="3"/>
  <c r="BA123" i="3"/>
  <c r="BB123" i="3"/>
  <c r="BD1606" i="3"/>
  <c r="BD219" i="3"/>
  <c r="BA1445" i="3"/>
  <c r="BB1445" i="3"/>
  <c r="BD1445" i="3"/>
  <c r="BD557" i="3"/>
  <c r="BA294" i="3"/>
  <c r="BB294" i="3"/>
  <c r="BA1203" i="3"/>
  <c r="BB1203" i="3"/>
  <c r="BA1530" i="3"/>
  <c r="BB1530" i="3"/>
  <c r="BD40" i="3"/>
  <c r="BB1397" i="3"/>
  <c r="BA1397" i="3"/>
  <c r="BA555" i="3"/>
  <c r="BB555" i="3"/>
  <c r="BA1635" i="3"/>
  <c r="BB1635" i="3"/>
  <c r="BD1635" i="3"/>
  <c r="BB293" i="3"/>
  <c r="BA293" i="3"/>
  <c r="BA89" i="3"/>
  <c r="BB89" i="3"/>
  <c r="BD89" i="3"/>
  <c r="BA169" i="3"/>
  <c r="BB169" i="3"/>
  <c r="BA547" i="3"/>
  <c r="BB547" i="3"/>
  <c r="BA590" i="3"/>
  <c r="BB590" i="3"/>
  <c r="BD590" i="3"/>
  <c r="BD1462" i="3"/>
  <c r="BA68" i="3"/>
  <c r="BB68" i="3"/>
  <c r="BB1465" i="3"/>
  <c r="BA1465" i="3"/>
  <c r="BD1465" i="3"/>
  <c r="BA1617" i="3"/>
  <c r="BB1617" i="3"/>
  <c r="BA600" i="3"/>
  <c r="BB600" i="3"/>
  <c r="BD1535" i="3"/>
  <c r="BD121" i="3"/>
  <c r="BA69" i="3"/>
  <c r="BB69" i="3"/>
  <c r="BD1215" i="3"/>
  <c r="BD1659" i="3"/>
  <c r="BA1284" i="3"/>
  <c r="BB1284" i="3"/>
  <c r="BA1682" i="3"/>
  <c r="BB1682" i="3"/>
  <c r="BD225" i="3"/>
  <c r="BB247" i="3"/>
  <c r="BA247" i="3"/>
  <c r="BD247" i="3"/>
  <c r="BA1168" i="3"/>
  <c r="BB1168" i="3"/>
  <c r="BA559" i="3"/>
  <c r="BB559" i="3"/>
  <c r="BB904" i="3"/>
  <c r="BA904" i="3"/>
  <c r="BB900" i="3"/>
  <c r="BA900" i="3"/>
  <c r="BB1359" i="3"/>
  <c r="BA1359" i="3"/>
  <c r="BA1707" i="3"/>
  <c r="BB1707" i="3"/>
  <c r="BD1707" i="3"/>
  <c r="BB313" i="3"/>
  <c r="BA313" i="3"/>
  <c r="BB981" i="3"/>
  <c r="BA981" i="3"/>
  <c r="BA425" i="3"/>
  <c r="BB425" i="3"/>
  <c r="BA55" i="3"/>
  <c r="BB55" i="3"/>
  <c r="BD55" i="3"/>
  <c r="BB1665" i="3"/>
  <c r="BA1665" i="3"/>
  <c r="BB987" i="3"/>
  <c r="BA987" i="3"/>
  <c r="BD993" i="3"/>
  <c r="BD730" i="3"/>
  <c r="BD804" i="3"/>
  <c r="BD780" i="3"/>
  <c r="BA1421" i="3"/>
  <c r="BB1421" i="3"/>
  <c r="BD1421" i="3"/>
  <c r="BA536" i="3"/>
  <c r="BB536" i="3"/>
  <c r="BD536" i="3"/>
  <c r="BD196" i="3"/>
  <c r="BA97" i="3"/>
  <c r="BB97" i="3"/>
  <c r="BD864" i="3"/>
  <c r="BA1741" i="3"/>
  <c r="BB1741" i="3"/>
  <c r="BD1741" i="3"/>
  <c r="BA566" i="3"/>
  <c r="BB566" i="3"/>
  <c r="BD566" i="3"/>
  <c r="BD393" i="3"/>
  <c r="BD157" i="3"/>
  <c r="BA139" i="3"/>
  <c r="BB139" i="3"/>
  <c r="BD139" i="3"/>
  <c r="BB1357" i="3"/>
  <c r="BA1357" i="3"/>
  <c r="BA1237" i="3"/>
  <c r="BB1237" i="3"/>
  <c r="BB744" i="3"/>
  <c r="BA744" i="3"/>
  <c r="BD1584" i="3"/>
  <c r="BA228" i="3"/>
  <c r="BB228" i="3"/>
  <c r="BA1411" i="3"/>
  <c r="BB1411" i="3"/>
  <c r="BD958" i="3"/>
  <c r="BD531" i="3"/>
  <c r="BA1197" i="3"/>
  <c r="BB1197" i="3"/>
  <c r="BD523" i="3"/>
  <c r="BA1332" i="3"/>
  <c r="BB1332" i="3"/>
  <c r="BD1332" i="3"/>
  <c r="BA457" i="3"/>
  <c r="BB457" i="3"/>
  <c r="BD171" i="3"/>
  <c r="BB23" i="3"/>
  <c r="BA23" i="3"/>
  <c r="BB213" i="3"/>
  <c r="BA213" i="3"/>
  <c r="BD213" i="3"/>
  <c r="BB1561" i="3"/>
  <c r="BA1561" i="3"/>
  <c r="BD704" i="3"/>
  <c r="BB1719" i="3"/>
  <c r="BA1719" i="3"/>
  <c r="BD414" i="3"/>
  <c r="BA415" i="3"/>
  <c r="BB415" i="3"/>
  <c r="BA538" i="3"/>
  <c r="BB538" i="3"/>
  <c r="BB206" i="3"/>
  <c r="BA206" i="3"/>
  <c r="BD206" i="3"/>
  <c r="BA1136" i="3"/>
  <c r="BB1136" i="3"/>
  <c r="BA1507" i="3"/>
  <c r="BB1507" i="3"/>
  <c r="BA260" i="3"/>
  <c r="BB260" i="3"/>
  <c r="BB1668" i="3"/>
  <c r="BA1668" i="3"/>
  <c r="BD1668" i="3"/>
  <c r="BD1184" i="3"/>
  <c r="BD1381" i="3"/>
  <c r="BA1177" i="3"/>
  <c r="BB1177" i="3"/>
  <c r="BA270" i="3"/>
  <c r="BB270" i="3"/>
  <c r="BB1226" i="3"/>
  <c r="BA1226" i="3"/>
  <c r="BD1226" i="3"/>
  <c r="BA584" i="3"/>
  <c r="BB584" i="3"/>
  <c r="BD561" i="3"/>
  <c r="BA102" i="3"/>
  <c r="BB102" i="3"/>
  <c r="BA160" i="3"/>
  <c r="BB160" i="3"/>
  <c r="BA1725" i="3"/>
  <c r="BB1725" i="3"/>
  <c r="BD1725" i="3"/>
  <c r="BD527" i="3"/>
  <c r="BD351" i="3"/>
  <c r="BA1201" i="3"/>
  <c r="BB1201" i="3"/>
  <c r="BD1201" i="3"/>
  <c r="BA1148" i="3"/>
  <c r="BB1148" i="3"/>
  <c r="BD489" i="3"/>
  <c r="BA342" i="3"/>
  <c r="BB342" i="3"/>
  <c r="BB432" i="3"/>
  <c r="BA432" i="3"/>
  <c r="BD432" i="3"/>
  <c r="BB774" i="3"/>
  <c r="BA774" i="3"/>
  <c r="BA85" i="3"/>
  <c r="BB85" i="3"/>
  <c r="BD85" i="3"/>
  <c r="BB742" i="3"/>
  <c r="BA742" i="3"/>
  <c r="BD241" i="3"/>
  <c r="BB706" i="3"/>
  <c r="BA706" i="3"/>
  <c r="BA511" i="3"/>
  <c r="BB511" i="3"/>
  <c r="BD1547" i="3"/>
  <c r="BA1156" i="3"/>
  <c r="BB1156" i="3"/>
  <c r="BB349" i="3"/>
  <c r="BA349" i="3"/>
  <c r="BA469" i="3"/>
  <c r="BB469" i="3"/>
  <c r="BD748" i="3"/>
  <c r="BD756" i="3"/>
  <c r="BD191" i="3"/>
  <c r="BA334" i="3"/>
  <c r="BB334" i="3"/>
  <c r="BD334" i="3"/>
  <c r="BD1351" i="3"/>
  <c r="BA1146" i="3"/>
  <c r="BB1146" i="3"/>
  <c r="BA1231" i="3"/>
  <c r="BB1231" i="3"/>
  <c r="BD1178" i="3"/>
  <c r="BA1587" i="3"/>
  <c r="BB1587" i="3"/>
  <c r="BD1587" i="3"/>
  <c r="BA1192" i="3"/>
  <c r="BB1192" i="3"/>
  <c r="BA116" i="3"/>
  <c r="BB116" i="3"/>
  <c r="BA119" i="3"/>
  <c r="BB119" i="3"/>
  <c r="BA473" i="3"/>
  <c r="BB473" i="3"/>
  <c r="BB762" i="3"/>
  <c r="BA762" i="3"/>
  <c r="BB802" i="3"/>
  <c r="BA802" i="3"/>
  <c r="BB397" i="3"/>
  <c r="BA397" i="3"/>
  <c r="BB1405" i="3"/>
  <c r="BA1405" i="3"/>
  <c r="BD1363" i="3"/>
  <c r="BA1625" i="3"/>
  <c r="BB1625" i="3"/>
  <c r="BD692" i="3"/>
  <c r="BA1270" i="3"/>
  <c r="BB1270" i="3"/>
  <c r="BD1270" i="3"/>
  <c r="BD1649" i="3"/>
  <c r="BA128" i="3"/>
  <c r="BB128" i="3"/>
  <c r="BD1160" i="3"/>
  <c r="BB728" i="3"/>
  <c r="BA728" i="3"/>
  <c r="BA21" i="3"/>
  <c r="BB21" i="3"/>
  <c r="BB1367" i="3"/>
  <c r="BA1367" i="3"/>
  <c r="BB954" i="3"/>
  <c r="BA954" i="3"/>
  <c r="BB1529" i="3"/>
  <c r="BA1529" i="3"/>
  <c r="BA572" i="3"/>
  <c r="BB572" i="3"/>
  <c r="BD572" i="3"/>
  <c r="BD251" i="3"/>
  <c r="BA490" i="3"/>
  <c r="BB490" i="3"/>
  <c r="BD942" i="3"/>
  <c r="BA1088" i="3"/>
  <c r="BB1088" i="3"/>
  <c r="BD1088" i="3"/>
  <c r="BA61" i="3"/>
  <c r="BB61" i="3"/>
  <c r="BB1651" i="3"/>
  <c r="BA1651" i="3"/>
  <c r="BB979" i="3"/>
  <c r="BA979" i="3"/>
  <c r="BB301" i="3"/>
  <c r="BA301" i="3"/>
  <c r="BD301" i="3"/>
  <c r="BB1590" i="3"/>
  <c r="BA1590" i="3"/>
  <c r="BB946" i="3"/>
  <c r="BA946" i="3"/>
  <c r="BA150" i="3"/>
  <c r="BB150" i="3"/>
  <c r="BD1132" i="3"/>
  <c r="BD826" i="3"/>
  <c r="BA1372" i="3"/>
  <c r="BB1372" i="3"/>
  <c r="BD1372" i="3"/>
  <c r="BD189" i="3"/>
  <c r="BD565" i="3"/>
  <c r="BD159" i="3"/>
  <c r="BA1593" i="3"/>
  <c r="BB1593" i="3"/>
  <c r="BA114" i="3"/>
  <c r="BB114" i="3"/>
  <c r="BA280" i="3"/>
  <c r="BB280" i="3"/>
  <c r="BA1684" i="3"/>
  <c r="BB1684" i="3"/>
  <c r="BD571" i="3"/>
  <c r="BA482" i="3"/>
  <c r="BB482" i="3"/>
  <c r="BD482" i="3"/>
  <c r="BA141" i="3"/>
  <c r="BB141" i="3"/>
  <c r="BD367" i="3"/>
  <c r="BA70" i="3"/>
  <c r="BB70" i="3"/>
  <c r="BB973" i="3"/>
  <c r="BA973" i="3"/>
  <c r="BA403" i="3"/>
  <c r="BB403" i="3"/>
  <c r="BD1142" i="3"/>
  <c r="BD95" i="3"/>
  <c r="BB870" i="3"/>
  <c r="BA870" i="3"/>
  <c r="BB1341" i="3"/>
  <c r="BA1341" i="3"/>
  <c r="BA443" i="3"/>
  <c r="BB443" i="3"/>
  <c r="BB202" i="3"/>
  <c r="BA202" i="3"/>
  <c r="BB722" i="3"/>
  <c r="BA722" i="3"/>
  <c r="BA1054" i="3"/>
  <c r="BB1054" i="3"/>
  <c r="BA1487" i="3"/>
  <c r="BB1487" i="3"/>
  <c r="BD1533" i="3"/>
  <c r="BB1545" i="3"/>
  <c r="BA1545" i="3"/>
  <c r="BA30" i="3"/>
  <c r="BB30" i="3"/>
  <c r="BB812" i="3"/>
  <c r="BA812" i="3"/>
  <c r="BA939" i="3"/>
  <c r="BB939" i="3"/>
  <c r="BD939" i="3"/>
  <c r="BA1294" i="3"/>
  <c r="BB1294" i="3"/>
  <c r="BD1294" i="3"/>
  <c r="BA236" i="3"/>
  <c r="BB236" i="3"/>
  <c r="BD143" i="3"/>
  <c r="BA226" i="3"/>
  <c r="BB226" i="3"/>
  <c r="BD395" i="3"/>
  <c r="BB1403" i="3"/>
  <c r="BA1403" i="3"/>
  <c r="BD1223" i="3"/>
  <c r="BB902" i="3"/>
  <c r="BA902" i="3"/>
  <c r="BA80" i="3"/>
  <c r="BB80" i="3"/>
  <c r="BB289" i="3"/>
  <c r="BA289" i="3"/>
  <c r="BA1150" i="3"/>
  <c r="BB1150" i="3"/>
  <c r="BB856" i="3"/>
  <c r="BA856" i="3"/>
  <c r="BA595" i="3"/>
  <c r="BB595" i="3"/>
  <c r="BD632" i="3"/>
  <c r="BB309" i="3"/>
  <c r="BA309" i="3"/>
  <c r="BD309" i="3"/>
  <c r="BD798" i="3"/>
  <c r="BB858" i="3"/>
  <c r="BA858" i="3"/>
  <c r="BA1125" i="3"/>
  <c r="BB1125" i="3"/>
  <c r="BD521" i="3"/>
  <c r="BD1217" i="3"/>
  <c r="BA451" i="3"/>
  <c r="BB451" i="3"/>
  <c r="BA951" i="3"/>
  <c r="BB951" i="3"/>
  <c r="BD577" i="3"/>
  <c r="BD1182" i="3"/>
  <c r="BA823" i="3"/>
  <c r="BB823" i="3"/>
  <c r="BA1589" i="3"/>
  <c r="BB1589" i="3"/>
  <c r="BB1604" i="3"/>
  <c r="BA1604" i="3"/>
  <c r="BA149" i="3"/>
  <c r="BB149" i="3"/>
  <c r="BD149" i="3"/>
  <c r="BA1564" i="3"/>
  <c r="BB1564" i="3"/>
  <c r="BA1662" i="3"/>
  <c r="BB1662" i="3"/>
  <c r="BD133" i="3"/>
  <c r="BA1221" i="3"/>
  <c r="BB1221" i="3"/>
  <c r="BB928" i="3"/>
  <c r="BA928" i="3"/>
  <c r="BD948" i="3"/>
  <c r="BA163" i="3"/>
  <c r="BB163" i="3"/>
  <c r="BD163" i="3"/>
  <c r="BB626" i="3"/>
  <c r="BA626" i="3"/>
  <c r="BD884" i="3"/>
  <c r="BD575" i="3"/>
  <c r="BD175" i="3"/>
  <c r="BD800" i="3"/>
  <c r="BB1757" i="3"/>
  <c r="BA1757" i="3"/>
  <c r="BD1757" i="3"/>
  <c r="BA1550" i="3"/>
  <c r="BB1550" i="3"/>
  <c r="BA56" i="3"/>
  <c r="BB56" i="3"/>
  <c r="BA1678" i="3"/>
  <c r="BB1678" i="3"/>
  <c r="BB912" i="3"/>
  <c r="BA912" i="3"/>
  <c r="BD1126" i="3"/>
  <c r="BA1123" i="3"/>
  <c r="BB1123" i="3"/>
  <c r="BD1123" i="3"/>
  <c r="BD924" i="3"/>
  <c r="BA1481" i="3"/>
  <c r="BB1481" i="3"/>
  <c r="BD1241" i="3"/>
  <c r="BA380" i="3"/>
  <c r="BB380" i="3"/>
  <c r="BD380" i="3"/>
  <c r="BA1058" i="3"/>
  <c r="BB1058" i="3"/>
  <c r="BD1058" i="3"/>
  <c r="BA1119" i="3"/>
  <c r="BB1119" i="3"/>
  <c r="BD1119" i="3"/>
  <c r="BB1531" i="3"/>
  <c r="BA1531" i="3"/>
  <c r="BA479" i="3"/>
  <c r="BB479" i="3"/>
  <c r="BD269" i="3"/>
  <c r="BD898" i="3"/>
  <c r="BD177" i="3"/>
  <c r="BB1611" i="3"/>
  <c r="BA1611" i="3"/>
  <c r="BD1611" i="3"/>
  <c r="BB295" i="3"/>
  <c r="BA295" i="3"/>
  <c r="BD295" i="3"/>
  <c r="BA589" i="3"/>
  <c r="BB589" i="3"/>
  <c r="BD533" i="3"/>
  <c r="BA477" i="3"/>
  <c r="BB477" i="3"/>
  <c r="BB1661" i="3"/>
  <c r="BA1661" i="3"/>
  <c r="BA22" i="3"/>
  <c r="BB22" i="3"/>
  <c r="BB307" i="3"/>
  <c r="BA307" i="3"/>
  <c r="BD307" i="3"/>
  <c r="BD690" i="3"/>
  <c r="BA216" i="3"/>
  <c r="BB216" i="3"/>
  <c r="BA88" i="3"/>
  <c r="BB88" i="3"/>
  <c r="BD866" i="3"/>
  <c r="BB876" i="3"/>
  <c r="BA876" i="3"/>
  <c r="BA1143" i="3"/>
  <c r="BB1143" i="3"/>
  <c r="BD1143" i="3"/>
  <c r="BD1543" i="3"/>
  <c r="BD698" i="3"/>
  <c r="BD1373" i="3"/>
  <c r="BA158" i="3"/>
  <c r="BB158" i="3"/>
  <c r="BA106" i="3"/>
  <c r="BB106" i="3"/>
  <c r="BA124" i="3"/>
  <c r="BB124" i="3"/>
  <c r="BA1581" i="3"/>
  <c r="BB1581" i="3"/>
  <c r="BA396" i="3"/>
  <c r="BB396" i="3"/>
  <c r="BA77" i="3"/>
  <c r="BB77" i="3"/>
  <c r="BD77" i="3"/>
  <c r="BD1592" i="3"/>
  <c r="BA1739" i="3"/>
  <c r="BB1739" i="3"/>
  <c r="BD1739" i="3"/>
  <c r="BA1109" i="3"/>
  <c r="BB1109" i="3"/>
  <c r="BD1109" i="3"/>
  <c r="BA576" i="3"/>
  <c r="BB576" i="3"/>
  <c r="BD576" i="3"/>
  <c r="BD1174" i="3"/>
  <c r="BA374" i="3"/>
  <c r="BB374" i="3"/>
  <c r="BA1631" i="3"/>
  <c r="BB1631" i="3"/>
  <c r="BD1225" i="3"/>
  <c r="BA83" i="3"/>
  <c r="BB83" i="3"/>
  <c r="BD83" i="3"/>
  <c r="BA168" i="3"/>
  <c r="BB168" i="3"/>
  <c r="BD1758" i="3"/>
  <c r="BA1360" i="3"/>
  <c r="BB1360" i="3"/>
  <c r="BD1145" i="3"/>
  <c r="BA587" i="3"/>
  <c r="BB587" i="3"/>
  <c r="BD587" i="3"/>
  <c r="BB750" i="3"/>
  <c r="BA750" i="3"/>
  <c r="BD1128" i="3"/>
  <c r="BA1330" i="3"/>
  <c r="BB1330" i="3"/>
  <c r="BD408" i="3"/>
  <c r="BA252" i="3"/>
  <c r="BB252" i="3"/>
  <c r="BA530" i="3"/>
  <c r="BB530" i="3"/>
  <c r="BD530" i="3"/>
  <c r="BD211" i="3"/>
  <c r="BA378" i="3"/>
  <c r="BB378" i="3"/>
  <c r="BD1302" i="3"/>
  <c r="BD1382" i="3"/>
  <c r="BD550" i="3"/>
  <c r="BD223" i="3"/>
  <c r="BD87" i="3"/>
  <c r="BA1173" i="3"/>
  <c r="BB1173" i="3"/>
  <c r="BD1173" i="3"/>
  <c r="BD231" i="3"/>
  <c r="BA1153" i="3"/>
  <c r="BB1153" i="3"/>
  <c r="BD173" i="3"/>
  <c r="BD73" i="3"/>
  <c r="BA510" i="3"/>
  <c r="BB510" i="3"/>
  <c r="BD113" i="3"/>
  <c r="BA1207" i="3"/>
  <c r="BB1207" i="3"/>
  <c r="BD1207" i="3"/>
  <c r="BD872" i="3"/>
  <c r="BB1674" i="3"/>
  <c r="BA1674" i="3"/>
  <c r="BD1674" i="3"/>
  <c r="BA552" i="3"/>
  <c r="BB552" i="3"/>
  <c r="BA535" i="3"/>
  <c r="BB535" i="3"/>
  <c r="BD1386" i="3"/>
  <c r="BA1441" i="3"/>
  <c r="BB1441" i="3"/>
  <c r="BD1441" i="3"/>
  <c r="BD1349" i="3"/>
  <c r="BD363" i="3"/>
  <c r="BD768" i="3"/>
  <c r="BB41" i="3"/>
  <c r="BA41" i="3"/>
  <c r="BA1171" i="3"/>
  <c r="BB1171" i="3"/>
  <c r="BD1460" i="3"/>
  <c r="BD71" i="3"/>
  <c r="BA64" i="3"/>
  <c r="BB64" i="3"/>
  <c r="BA556" i="3"/>
  <c r="BB556" i="3"/>
  <c r="BD556" i="3"/>
  <c r="BB339" i="3"/>
  <c r="BA339" i="3"/>
  <c r="BD448" i="3"/>
  <c r="BD920" i="3"/>
  <c r="BD1176" i="3"/>
  <c r="BD1362" i="3"/>
  <c r="BD1130" i="3"/>
  <c r="BA67" i="3"/>
  <c r="BB67" i="3"/>
  <c r="BD446" i="3"/>
  <c r="BA49" i="3"/>
  <c r="BB49" i="3"/>
  <c r="BA42" i="3"/>
  <c r="BB42" i="3"/>
  <c r="BB1553" i="3"/>
  <c r="BA1553" i="3"/>
  <c r="BD1344" i="3"/>
  <c r="BD390" i="3"/>
  <c r="BD348" i="3"/>
  <c r="BD305" i="3"/>
  <c r="BD57" i="3"/>
  <c r="BB1379" i="3"/>
  <c r="BA1379" i="3"/>
  <c r="BB373" i="3"/>
  <c r="BA373" i="3"/>
  <c r="BD1157" i="3"/>
  <c r="BD285" i="3"/>
  <c r="BD910" i="3"/>
  <c r="BD461" i="3"/>
  <c r="BA1060" i="3"/>
  <c r="BB1060" i="3"/>
  <c r="BA1419" i="3"/>
  <c r="BB1419" i="3"/>
  <c r="BD256" i="3"/>
  <c r="BB365" i="3"/>
  <c r="BA365" i="3"/>
  <c r="BD400" i="3"/>
  <c r="BA1338" i="3"/>
  <c r="BB1338" i="3"/>
  <c r="BD624" i="3"/>
  <c r="BA1619" i="3"/>
  <c r="BB1619" i="3"/>
  <c r="BD1619" i="3"/>
  <c r="BD710" i="3"/>
  <c r="BD941" i="3"/>
  <c r="BA1140" i="3"/>
  <c r="BB1140" i="3"/>
  <c r="BD1140" i="3"/>
  <c r="BD1563" i="3"/>
  <c r="BA604" i="3"/>
  <c r="BB604" i="3"/>
  <c r="BD152" i="3"/>
  <c r="BD612" i="3"/>
  <c r="BA181" i="3"/>
  <c r="BB181" i="3"/>
  <c r="BD1388" i="3"/>
  <c r="BA965" i="3"/>
  <c r="BB965" i="3"/>
  <c r="BD965" i="3"/>
  <c r="BA1276" i="3"/>
  <c r="BB1276" i="3"/>
  <c r="BD1276" i="3"/>
  <c r="BA542" i="3"/>
  <c r="BB542" i="3"/>
  <c r="BD542" i="3"/>
  <c r="BD758" i="3"/>
  <c r="BD433" i="3"/>
  <c r="BA1340" i="3"/>
  <c r="BB1340" i="3"/>
  <c r="BD1340" i="3"/>
  <c r="BA1546" i="3"/>
  <c r="BB1546" i="3"/>
  <c r="BD1546" i="3"/>
  <c r="BA1566" i="3"/>
  <c r="BB1566" i="3"/>
  <c r="BD1566" i="3"/>
  <c r="BD860" i="3"/>
  <c r="BA1417" i="3"/>
  <c r="BB1417" i="3"/>
  <c r="BD480" i="3"/>
  <c r="BB950" i="3"/>
  <c r="BA950" i="3"/>
  <c r="BD1308" i="3"/>
  <c r="BD1154" i="3"/>
  <c r="BA1070" i="3"/>
  <c r="BB1070" i="3"/>
  <c r="BD1070" i="3"/>
  <c r="BB1689" i="3"/>
  <c r="BA1689" i="3"/>
  <c r="BD682" i="3"/>
  <c r="BB1371" i="3"/>
  <c r="BA1371" i="3"/>
  <c r="BD1371" i="3"/>
  <c r="BA1210" i="3"/>
  <c r="BB1210" i="3"/>
  <c r="BA134" i="3"/>
  <c r="BB134" i="3"/>
  <c r="BA1538" i="3"/>
  <c r="BB1538" i="3"/>
  <c r="BD499" i="3"/>
  <c r="BD1551" i="3"/>
  <c r="BD389" i="3"/>
  <c r="BD447" i="3"/>
  <c r="BA602" i="3"/>
  <c r="BB602" i="3"/>
  <c r="BD602" i="3"/>
  <c r="BB975" i="3"/>
  <c r="BA975" i="3"/>
  <c r="BD975" i="3"/>
  <c r="BD1594" i="3"/>
  <c r="BB37" i="3"/>
  <c r="BA37" i="3"/>
  <c r="CJ44" i="3"/>
  <c r="BD19" i="3"/>
  <c r="BA65" i="3"/>
  <c r="BB65" i="3"/>
  <c r="BD537" i="3"/>
  <c r="BD369" i="3"/>
  <c r="BD1199" i="3"/>
  <c r="BA138" i="3"/>
  <c r="BB138" i="3"/>
  <c r="BB45" i="3"/>
  <c r="BA45" i="3"/>
  <c r="BD583" i="3"/>
  <c r="BD341" i="3"/>
  <c r="BA1497" i="3"/>
  <c r="BB1497" i="3"/>
  <c r="BB840" i="3"/>
  <c r="BA840" i="3"/>
  <c r="BD840" i="3"/>
  <c r="BB1353" i="3"/>
  <c r="BA1353" i="3"/>
  <c r="BD1353" i="3"/>
  <c r="BA78" i="3"/>
  <c r="BB78" i="3"/>
  <c r="BA1431" i="3"/>
  <c r="BB1431" i="3"/>
  <c r="BD1437" i="3"/>
  <c r="BB321" i="3"/>
  <c r="BA321" i="3"/>
  <c r="BD126" i="3"/>
  <c r="BB1471" i="3"/>
  <c r="BA1471" i="3"/>
  <c r="BD1471" i="3"/>
  <c r="BA1194" i="3"/>
  <c r="BB1194" i="3"/>
  <c r="BD960" i="3"/>
  <c r="BD1164" i="3"/>
  <c r="BB319" i="3"/>
  <c r="BA319" i="3"/>
  <c r="BD319" i="3"/>
  <c r="BD822" i="3"/>
  <c r="BA36" i="3"/>
  <c r="BB36" i="3"/>
  <c r="BA74" i="3"/>
  <c r="BB74" i="3"/>
  <c r="BA1346" i="3"/>
  <c r="BB1346" i="3"/>
  <c r="BD874" i="3"/>
  <c r="BB273" i="3"/>
  <c r="BA273" i="3"/>
  <c r="BA1240" i="3"/>
  <c r="BB1240" i="3"/>
  <c r="BD1240" i="3"/>
  <c r="BD1565" i="3"/>
  <c r="BD1144" i="3"/>
  <c r="BD1694" i="3"/>
  <c r="BD140" i="3"/>
  <c r="BD522" i="3"/>
  <c r="BD494" i="3"/>
  <c r="BD192" i="3"/>
  <c r="BA501" i="3"/>
  <c r="BB501" i="3"/>
  <c r="BA238" i="3"/>
  <c r="BB238" i="3"/>
  <c r="BA1090" i="3"/>
  <c r="BB1090" i="3"/>
  <c r="BB772" i="3"/>
  <c r="BA772" i="3"/>
  <c r="BD772" i="3"/>
  <c r="BA541" i="3"/>
  <c r="BB541" i="3"/>
  <c r="BB816" i="3"/>
  <c r="BA816" i="3"/>
  <c r="BD816" i="3"/>
  <c r="BD1161" i="3"/>
  <c r="BA579" i="3"/>
  <c r="BB579" i="3"/>
  <c r="BD579" i="3"/>
  <c r="BD1175" i="3"/>
  <c r="BD190" i="3"/>
  <c r="BB249" i="3"/>
  <c r="BA249" i="3"/>
  <c r="BD1068" i="3"/>
  <c r="BB1375" i="3"/>
  <c r="BA1375" i="3"/>
  <c r="BD1375" i="3"/>
  <c r="BB1557" i="3"/>
  <c r="BA1557" i="3"/>
  <c r="BD1557" i="3"/>
  <c r="BB379" i="3"/>
  <c r="BA379" i="3"/>
  <c r="BD379" i="3"/>
  <c r="BB399" i="3"/>
  <c r="BA399" i="3"/>
  <c r="BD399" i="3"/>
  <c r="BD166" i="3"/>
  <c r="BD504" i="3"/>
  <c r="BD1629" i="3"/>
  <c r="BA90" i="3"/>
  <c r="BB90" i="3"/>
  <c r="BA184" i="3"/>
  <c r="BB184" i="3"/>
  <c r="BD738" i="3"/>
  <c r="BD752" i="3"/>
  <c r="BD493" i="3"/>
  <c r="BA165" i="3"/>
  <c r="BB165" i="3"/>
  <c r="BD1562" i="3"/>
  <c r="BD1151" i="3"/>
  <c r="BB271" i="3"/>
  <c r="BA271" i="3"/>
  <c r="BD316" i="3"/>
  <c r="BD328" i="3"/>
  <c r="BD1262" i="3"/>
  <c r="BD1220" i="3"/>
  <c r="BA1304" i="3"/>
  <c r="BB1304" i="3"/>
  <c r="BA833" i="3"/>
  <c r="BB833" i="3"/>
  <c r="BA272" i="3"/>
  <c r="BB272" i="3"/>
  <c r="BA302" i="3"/>
  <c r="BB302" i="3"/>
  <c r="BA961" i="3"/>
  <c r="BB961" i="3"/>
  <c r="BD1120" i="3"/>
  <c r="BD937" i="3"/>
  <c r="BB47" i="3"/>
  <c r="BA47" i="3"/>
  <c r="BA1435" i="3"/>
  <c r="BB1435" i="3"/>
  <c r="BD1539" i="3"/>
  <c r="BA162" i="3"/>
  <c r="BB162" i="3"/>
  <c r="BA101" i="3"/>
  <c r="BB101" i="3"/>
  <c r="BA1274" i="3"/>
  <c r="BB1274" i="3"/>
  <c r="BD964" i="3"/>
  <c r="BA449" i="3"/>
  <c r="BB449" i="3"/>
  <c r="BD449" i="3"/>
  <c r="BA963" i="3"/>
  <c r="BB963" i="3"/>
  <c r="BD963" i="3"/>
  <c r="BD1345" i="3"/>
  <c r="BD423" i="3"/>
  <c r="BA54" i="3"/>
  <c r="BB54" i="3"/>
  <c r="BA1473" i="3"/>
  <c r="BB1473" i="3"/>
  <c r="BD1473" i="3"/>
  <c r="BD824" i="3"/>
  <c r="BD1377" i="3"/>
  <c r="BB1718" i="3"/>
  <c r="BA1718" i="3"/>
  <c r="BA1710" i="3"/>
  <c r="BB1710" i="3"/>
  <c r="BD1710" i="3"/>
  <c r="BD955" i="3"/>
  <c r="BD112" i="3"/>
  <c r="BD608" i="3"/>
  <c r="BA1227" i="3"/>
  <c r="BB1227" i="3"/>
  <c r="BD1670" i="3"/>
  <c r="BA38" i="3"/>
  <c r="BB38" i="3"/>
  <c r="BA485" i="3"/>
  <c r="BB485" i="3"/>
  <c r="BD485" i="3"/>
  <c r="BB952" i="3"/>
  <c r="BA952" i="3"/>
  <c r="BA278" i="3"/>
  <c r="BB278" i="3"/>
  <c r="BA282" i="3"/>
  <c r="BB282" i="3"/>
  <c r="BD1390" i="3"/>
  <c r="BD792" i="3"/>
  <c r="BD1655" i="3"/>
  <c r="BA60" i="3"/>
  <c r="BB60" i="3"/>
  <c r="BB345" i="3"/>
  <c r="BA345" i="3"/>
  <c r="BD345" i="3"/>
  <c r="BD1189" i="3"/>
  <c r="BD1238" i="3"/>
  <c r="BD1394" i="3"/>
  <c r="BD1759" i="3"/>
  <c r="BA25" i="3"/>
  <c r="BB25" i="3"/>
  <c r="BD1583" i="3"/>
  <c r="BB906" i="3"/>
  <c r="BA906" i="3"/>
  <c r="BB275" i="3"/>
  <c r="BA275" i="3"/>
  <c r="BA1056" i="3"/>
  <c r="BB1056" i="3"/>
  <c r="BD1056" i="3"/>
  <c r="BD517" i="3"/>
  <c r="BD1544" i="3"/>
  <c r="BA487" i="3"/>
  <c r="BB487" i="3"/>
  <c r="BD487" i="3"/>
  <c r="BD1509" i="3"/>
  <c r="BD354" i="3"/>
  <c r="BD1131" i="3"/>
  <c r="BB198" i="3"/>
  <c r="BA198" i="3"/>
  <c r="BD544" i="3"/>
  <c r="BA445" i="3"/>
  <c r="BB445" i="3"/>
  <c r="BD445" i="3"/>
  <c r="BB1385" i="3"/>
  <c r="BA1385" i="3"/>
  <c r="BA398" i="3"/>
  <c r="BB398" i="3"/>
  <c r="BD398" i="3"/>
  <c r="BB440" i="3"/>
  <c r="BA440" i="3"/>
  <c r="BB1761" i="3"/>
  <c r="BA1761" i="3"/>
  <c r="BA827" i="3"/>
  <c r="BB827" i="3"/>
  <c r="BD827" i="3"/>
  <c r="BB1742" i="3"/>
  <c r="BA1742" i="3"/>
  <c r="BD1585" i="3"/>
  <c r="BD352" i="3"/>
  <c r="BD336" i="3"/>
  <c r="BA1350" i="3"/>
  <c r="BB1350" i="3"/>
  <c r="BA943" i="3"/>
  <c r="BB943" i="3"/>
  <c r="BA1280" i="3"/>
  <c r="BB1280" i="3"/>
  <c r="BA1072" i="3"/>
  <c r="BB1072" i="3"/>
  <c r="BD1072" i="3"/>
  <c r="BA585" i="3"/>
  <c r="BB585" i="3"/>
  <c r="BD585" i="3"/>
  <c r="BD1423" i="3"/>
  <c r="BD497" i="3"/>
  <c r="BA161" i="3"/>
  <c r="BB161" i="3"/>
  <c r="BD548" i="3"/>
  <c r="BB1763" i="3"/>
  <c r="BA1763" i="3"/>
  <c r="BD1763" i="3"/>
  <c r="BB1762" i="3"/>
  <c r="BA1762" i="3"/>
  <c r="BD1762" i="3"/>
  <c r="BA292" i="3"/>
  <c r="BB292" i="3"/>
  <c r="BD123" i="3"/>
  <c r="BD52" i="3"/>
  <c r="BA1097" i="3"/>
  <c r="BB1097" i="3"/>
  <c r="BA481" i="3"/>
  <c r="BB481" i="3"/>
  <c r="BD274" i="3"/>
  <c r="BD1552" i="3"/>
  <c r="BD199" i="3"/>
  <c r="BD1318" i="3"/>
  <c r="BB908" i="3"/>
  <c r="BA908" i="3"/>
  <c r="BD908" i="3"/>
  <c r="BB1549" i="3"/>
  <c r="BA1549" i="3"/>
  <c r="BD1549" i="3"/>
  <c r="BA1111" i="3"/>
  <c r="BB1111" i="3"/>
  <c r="BD1397" i="3"/>
  <c r="BA58" i="3"/>
  <c r="BB58" i="3"/>
  <c r="BA1449" i="3"/>
  <c r="BB1449" i="3"/>
  <c r="BD1449" i="3"/>
  <c r="BD555" i="3"/>
  <c r="BA525" i="3"/>
  <c r="BB525" i="3"/>
  <c r="BD293" i="3"/>
  <c r="BA254" i="3"/>
  <c r="BB254" i="3"/>
  <c r="BA364" i="3"/>
  <c r="BB364" i="3"/>
  <c r="BD169" i="3"/>
  <c r="BD547" i="3"/>
  <c r="BD580" i="3"/>
  <c r="BD592" i="3"/>
  <c r="BD1290" i="3"/>
  <c r="BD1461" i="3"/>
  <c r="BD108" i="3"/>
  <c r="BD264" i="3"/>
  <c r="BA503" i="3"/>
  <c r="BB503" i="3"/>
  <c r="BB944" i="3"/>
  <c r="BA944" i="3"/>
  <c r="BD944" i="3"/>
  <c r="BA1392" i="3"/>
  <c r="BB1392" i="3"/>
  <c r="BA1637" i="3"/>
  <c r="BB1637" i="3"/>
  <c r="BD512" i="3"/>
  <c r="BB1715" i="3"/>
  <c r="BA1715" i="3"/>
  <c r="BD69" i="3"/>
  <c r="BB377" i="3"/>
  <c r="BA377" i="3"/>
  <c r="BD377" i="3"/>
  <c r="BB317" i="3"/>
  <c r="BA317" i="3"/>
  <c r="BD110" i="3"/>
  <c r="BD1501" i="3"/>
  <c r="BB1347" i="3"/>
  <c r="BA1347" i="3"/>
  <c r="BD1347" i="3"/>
  <c r="BA491" i="3"/>
  <c r="BB491" i="3"/>
  <c r="BA142" i="3"/>
  <c r="BB142" i="3"/>
  <c r="BA388" i="3"/>
  <c r="BB388" i="3"/>
  <c r="BD1168" i="3"/>
  <c r="BD559" i="3"/>
  <c r="BD904" i="3"/>
  <c r="BA1113" i="3"/>
  <c r="BB1113" i="3"/>
  <c r="BD900" i="3"/>
  <c r="BD1359" i="3"/>
  <c r="BD444" i="3"/>
  <c r="BD48" i="3"/>
  <c r="BA188" i="3"/>
  <c r="BB188" i="3"/>
  <c r="BD313" i="3"/>
  <c r="BD981" i="3"/>
  <c r="BD425" i="3"/>
  <c r="BD1665" i="3"/>
  <c r="BD987" i="3"/>
  <c r="BD496" i="3"/>
  <c r="BD362" i="3"/>
  <c r="BD180" i="3"/>
  <c r="BA1196" i="3"/>
  <c r="BB1196" i="3"/>
  <c r="BD1196" i="3"/>
  <c r="BA183" i="3"/>
  <c r="BB183" i="3"/>
  <c r="BD97" i="3"/>
  <c r="BA539" i="3"/>
  <c r="BB539" i="3"/>
  <c r="BD1078" i="3"/>
  <c r="BD947" i="3"/>
  <c r="BA1134" i="3"/>
  <c r="BB1134" i="3"/>
  <c r="BB694" i="3"/>
  <c r="BA694" i="3"/>
  <c r="BD694" i="3"/>
  <c r="BB700" i="3"/>
  <c r="BA700" i="3"/>
  <c r="BD700" i="3"/>
  <c r="BD598" i="3"/>
  <c r="BD1534" i="3"/>
  <c r="BA1660" i="3"/>
  <c r="BB1660" i="3"/>
  <c r="BD1660" i="3"/>
  <c r="BD1357" i="3"/>
  <c r="BA829" i="3"/>
  <c r="BB829" i="3"/>
  <c r="BD1237" i="3"/>
  <c r="BD744" i="3"/>
  <c r="BA1729" i="3"/>
  <c r="BB1729" i="3"/>
  <c r="BD1222" i="3"/>
  <c r="BA543" i="3"/>
  <c r="BB543" i="3"/>
  <c r="BD543" i="3"/>
  <c r="BD144" i="3"/>
  <c r="BA35" i="3"/>
  <c r="BB35" i="3"/>
  <c r="BD1147" i="3"/>
  <c r="BA376" i="3"/>
  <c r="BB376" i="3"/>
  <c r="BD376" i="3"/>
  <c r="BA458" i="3"/>
  <c r="BB458" i="3"/>
  <c r="BD458" i="3"/>
  <c r="BA1316" i="3"/>
  <c r="BB1316" i="3"/>
  <c r="BD1316" i="3"/>
  <c r="BD457" i="3"/>
  <c r="BA502" i="3"/>
  <c r="BB502" i="3"/>
  <c r="BD23" i="3"/>
  <c r="BB1399" i="3"/>
  <c r="BA1399" i="3"/>
  <c r="BD1561" i="3"/>
  <c r="BB255" i="3"/>
  <c r="BA255" i="3"/>
  <c r="BB1671" i="3"/>
  <c r="BA1671" i="3"/>
  <c r="BD570" i="3"/>
  <c r="BD560" i="3"/>
  <c r="BA31" i="3"/>
  <c r="BB31" i="3"/>
  <c r="BD1664" i="3"/>
  <c r="BD1136" i="3"/>
  <c r="BB227" i="3"/>
  <c r="BA227" i="3"/>
  <c r="BD1234" i="3"/>
  <c r="BB1395" i="3"/>
  <c r="BA1395" i="3"/>
  <c r="BD839" i="3"/>
  <c r="BA568" i="3"/>
  <c r="BB568" i="3"/>
  <c r="BA338" i="3"/>
  <c r="BB338" i="3"/>
  <c r="BA459" i="3"/>
  <c r="BB459" i="3"/>
  <c r="BA591" i="3"/>
  <c r="BB591" i="3"/>
  <c r="BA437" i="3"/>
  <c r="BB437" i="3"/>
  <c r="BD312" i="3"/>
  <c r="BB1389" i="3"/>
  <c r="BA1389" i="3"/>
  <c r="BD1384" i="3"/>
  <c r="BD1469" i="3"/>
  <c r="BD1254" i="3"/>
  <c r="BA1772" i="3"/>
  <c r="BB1772" i="3"/>
  <c r="BD262" i="3"/>
  <c r="BA135" i="3"/>
  <c r="BB135" i="3"/>
  <c r="BB1588" i="3"/>
  <c r="BA1588" i="3"/>
  <c r="BD821" i="3"/>
  <c r="BA404" i="3"/>
  <c r="BB404" i="3"/>
  <c r="BA1095" i="3"/>
  <c r="BB1095" i="3"/>
  <c r="BD1770" i="3"/>
  <c r="BD1148" i="3"/>
  <c r="BD1560" i="3"/>
  <c r="BD492" i="3"/>
  <c r="BD774" i="3"/>
  <c r="BA1493" i="3"/>
  <c r="BB1493" i="3"/>
  <c r="BD1493" i="3"/>
  <c r="BD742" i="3"/>
  <c r="BB428" i="3"/>
  <c r="BA428" i="3"/>
  <c r="BA1191" i="3"/>
  <c r="BB1191" i="3"/>
  <c r="BD1191" i="3"/>
  <c r="BD706" i="3"/>
  <c r="BD511" i="3"/>
  <c r="BD1342" i="3"/>
  <c r="BA1475" i="3"/>
  <c r="BB1475" i="3"/>
  <c r="BA1378" i="3"/>
  <c r="BB1378" i="3"/>
  <c r="BD1156" i="3"/>
  <c r="BA1425" i="3"/>
  <c r="BB1425" i="3"/>
  <c r="BD1425" i="3"/>
  <c r="BD349" i="3"/>
  <c r="BD469" i="3"/>
  <c r="BA99" i="3"/>
  <c r="BB99" i="3"/>
  <c r="BB267" i="3"/>
  <c r="BA267" i="3"/>
  <c r="BD582" i="3"/>
  <c r="BD1074" i="3"/>
  <c r="BD1364" i="3"/>
  <c r="BD195" i="3"/>
  <c r="BB1712" i="3"/>
  <c r="BA1712" i="3"/>
  <c r="BD1146" i="3"/>
  <c r="BD1231" i="3"/>
  <c r="BB279" i="3"/>
  <c r="BA279" i="3"/>
  <c r="BD1082" i="3"/>
  <c r="BD1192" i="3"/>
  <c r="BA945" i="3"/>
  <c r="BB945" i="3"/>
  <c r="BD945" i="3"/>
  <c r="BA1288" i="3"/>
  <c r="BB1288" i="3"/>
  <c r="BD1288" i="3"/>
  <c r="BD119" i="3"/>
  <c r="BD473" i="3"/>
  <c r="BD762" i="3"/>
  <c r="BD802" i="3"/>
  <c r="BA94" i="3"/>
  <c r="BB94" i="3"/>
  <c r="BD397" i="3"/>
  <c r="BA1556" i="3"/>
  <c r="BB1556" i="3"/>
  <c r="BA470" i="3"/>
  <c r="BB470" i="3"/>
  <c r="BB1714" i="3"/>
  <c r="BA1714" i="3"/>
  <c r="BD1714" i="3"/>
  <c r="BD488" i="3"/>
  <c r="BA145" i="3"/>
  <c r="BB145" i="3"/>
  <c r="BB971" i="3"/>
  <c r="BA971" i="3"/>
  <c r="BA463" i="3"/>
  <c r="BB463" i="3"/>
  <c r="BD463" i="3"/>
  <c r="BA1208" i="3"/>
  <c r="BB1208" i="3"/>
  <c r="BD1208" i="3"/>
  <c r="BA179" i="3"/>
  <c r="BB179" i="3"/>
  <c r="BD728" i="3"/>
  <c r="BA1272" i="3"/>
  <c r="BB1272" i="3"/>
  <c r="BB882" i="3"/>
  <c r="BA882" i="3"/>
  <c r="BD882" i="3"/>
  <c r="BD1367" i="3"/>
  <c r="BD954" i="3"/>
  <c r="BA62" i="3"/>
  <c r="BB62" i="3"/>
  <c r="BD1529" i="3"/>
  <c r="BD193" i="3"/>
  <c r="BD1300" i="3"/>
  <c r="BD534" i="3"/>
  <c r="BA1180" i="3"/>
  <c r="BB1180" i="3"/>
  <c r="BD306" i="3"/>
  <c r="BD1467" i="3"/>
  <c r="BD392" i="3"/>
  <c r="BB1391" i="3"/>
  <c r="BA1391" i="3"/>
  <c r="BA588" i="3"/>
  <c r="BB588" i="3"/>
  <c r="BD588" i="3"/>
  <c r="BA218" i="3"/>
  <c r="BB218" i="3"/>
  <c r="BA1169" i="3"/>
  <c r="BB1169" i="3"/>
  <c r="BD1169" i="3"/>
  <c r="BA66" i="3"/>
  <c r="BB66" i="3"/>
  <c r="BD1268" i="3"/>
  <c r="BD452" i="3"/>
  <c r="BD1699" i="3"/>
  <c r="BD330" i="3"/>
  <c r="BA1064" i="3"/>
  <c r="BB1064" i="3"/>
  <c r="BD1064" i="3"/>
  <c r="BD61" i="3"/>
  <c r="BB422" i="3"/>
  <c r="BA422" i="3"/>
  <c r="BD422" i="3"/>
  <c r="BD1651" i="3"/>
  <c r="BD979" i="3"/>
  <c r="BD1590" i="3"/>
  <c r="BD946" i="3"/>
  <c r="BA1138" i="3"/>
  <c r="BB1138" i="3"/>
  <c r="BD1138" i="3"/>
  <c r="BB940" i="3"/>
  <c r="BA940" i="3"/>
  <c r="BB760" i="3"/>
  <c r="BA760" i="3"/>
  <c r="BB720" i="3"/>
  <c r="BA720" i="3"/>
  <c r="BD1129" i="3"/>
  <c r="BB353" i="3"/>
  <c r="BA353" i="3"/>
  <c r="BD353" i="3"/>
  <c r="BD368" i="3"/>
  <c r="BD1633" i="3"/>
  <c r="BD288" i="3"/>
  <c r="BD1205" i="3"/>
  <c r="BB718" i="3"/>
  <c r="BA718" i="3"/>
  <c r="BD718" i="3"/>
  <c r="BA1709" i="3"/>
  <c r="BB1709" i="3"/>
  <c r="BD141" i="3"/>
  <c r="BA1188" i="3"/>
  <c r="BB1188" i="3"/>
  <c r="BD1188" i="3"/>
  <c r="BA1190" i="3"/>
  <c r="BB1190" i="3"/>
  <c r="BD1190" i="3"/>
  <c r="BB1401" i="3"/>
  <c r="BA1401" i="3"/>
  <c r="BD973" i="3"/>
  <c r="BA350" i="3"/>
  <c r="BB350" i="3"/>
  <c r="BD403" i="3"/>
  <c r="BA935" i="3"/>
  <c r="BB935" i="3"/>
  <c r="BD935" i="3"/>
  <c r="BA98" i="3"/>
  <c r="BB98" i="3"/>
  <c r="BA197" i="3"/>
  <c r="BB197" i="3"/>
  <c r="BD594" i="3"/>
  <c r="BA201" i="3"/>
  <c r="BB201" i="3"/>
  <c r="BD870" i="3"/>
  <c r="BD1341" i="3"/>
  <c r="BD443" i="3"/>
  <c r="BD202" i="3"/>
  <c r="BD722" i="3"/>
  <c r="BD148" i="3"/>
  <c r="BB343" i="3"/>
  <c r="BA343" i="3"/>
  <c r="BD343" i="3"/>
  <c r="BD1242" i="3"/>
  <c r="BA147" i="3"/>
  <c r="BB147" i="3"/>
  <c r="BD1545" i="3"/>
  <c r="BA1548" i="3"/>
  <c r="BB1548" i="3"/>
  <c r="BD30" i="3"/>
  <c r="BA546" i="3"/>
  <c r="BB546" i="3"/>
  <c r="BD546" i="3"/>
  <c r="BD812" i="3"/>
  <c r="BB764" i="3"/>
  <c r="BA764" i="3"/>
  <c r="BD764" i="3"/>
  <c r="BD1443" i="3"/>
  <c r="BD957" i="3"/>
  <c r="BD454" i="3"/>
  <c r="BD1066" i="3"/>
  <c r="BD172" i="3"/>
  <c r="BA498" i="3"/>
  <c r="BB498" i="3"/>
  <c r="BD498" i="3"/>
  <c r="BD902" i="3"/>
  <c r="BA574" i="3"/>
  <c r="BB574" i="3"/>
  <c r="BD1187" i="3"/>
  <c r="BD174" i="3"/>
  <c r="BA232" i="3"/>
  <c r="BB232" i="3"/>
  <c r="BA86" i="3"/>
  <c r="BB86" i="3"/>
  <c r="BA1107" i="3"/>
  <c r="BB1107" i="3"/>
  <c r="BD289" i="3"/>
  <c r="BD1150" i="3"/>
  <c r="BD856" i="3"/>
  <c r="BA514" i="3"/>
  <c r="BB514" i="3"/>
  <c r="BD514" i="3"/>
  <c r="BD595" i="3"/>
  <c r="BD586" i="3"/>
  <c r="BA72" i="3"/>
  <c r="BB72" i="3"/>
  <c r="BD1086" i="3"/>
  <c r="BD858" i="3"/>
  <c r="BA1115" i="3"/>
  <c r="BB1115" i="3"/>
  <c r="BB890" i="3"/>
  <c r="BA890" i="3"/>
  <c r="BD890" i="3"/>
  <c r="BD344" i="3"/>
  <c r="BD1429" i="3"/>
  <c r="BD451" i="3"/>
  <c r="BD1352" i="3"/>
  <c r="BA1152" i="3"/>
  <c r="BB1152" i="3"/>
  <c r="BA593" i="3"/>
  <c r="BB593" i="3"/>
  <c r="BA332" i="3"/>
  <c r="BB332" i="3"/>
  <c r="BD1604" i="3"/>
  <c r="BA1186" i="3"/>
  <c r="BB1186" i="3"/>
  <c r="BB702" i="3"/>
  <c r="BA702" i="3"/>
  <c r="BD702" i="3"/>
  <c r="BA1185" i="3"/>
  <c r="BB1185" i="3"/>
  <c r="BA1260" i="3"/>
  <c r="BB1260" i="3"/>
  <c r="BD1221" i="3"/>
  <c r="BD928" i="3"/>
  <c r="BD326" i="3"/>
  <c r="BA170" i="3"/>
  <c r="BB170" i="3"/>
  <c r="BA1415" i="3"/>
  <c r="BB1415" i="3"/>
  <c r="BD1415" i="3"/>
  <c r="BA1380" i="3"/>
  <c r="BB1380" i="3"/>
  <c r="BD1380" i="3"/>
  <c r="BA462" i="3"/>
  <c r="BB462" i="3"/>
  <c r="BD462" i="3"/>
  <c r="BB688" i="3"/>
  <c r="BA688" i="3"/>
  <c r="BA532" i="3"/>
  <c r="BB532" i="3"/>
  <c r="BD532" i="3"/>
  <c r="BA1292" i="3"/>
  <c r="BB1292" i="3"/>
  <c r="BD1292" i="3"/>
  <c r="BD626" i="3"/>
  <c r="BB778" i="3"/>
  <c r="BA778" i="3"/>
  <c r="BD164" i="3"/>
  <c r="BA26" i="3"/>
  <c r="BB26" i="3"/>
  <c r="BA1603" i="3"/>
  <c r="BB1603" i="3"/>
  <c r="BA286" i="3"/>
  <c r="BB286" i="3"/>
  <c r="BA1477" i="3"/>
  <c r="BB1477" i="3"/>
  <c r="BB1537" i="3"/>
  <c r="BA1537" i="3"/>
  <c r="BD1537" i="3"/>
  <c r="BD1266" i="3"/>
  <c r="BA1181" i="3"/>
  <c r="BB1181" i="3"/>
  <c r="BD1181" i="3"/>
  <c r="BA146" i="3"/>
  <c r="BB146" i="3"/>
  <c r="BD1409" i="3"/>
  <c r="BA1505" i="3"/>
  <c r="BB1505" i="3"/>
  <c r="BD837" i="3"/>
  <c r="BD912" i="3"/>
  <c r="BA1165" i="3"/>
  <c r="BB1165" i="3"/>
  <c r="BD100" i="3"/>
  <c r="BB888" i="3"/>
  <c r="BA888" i="3"/>
  <c r="BD1258" i="3"/>
  <c r="BD1455" i="3"/>
  <c r="BA505" i="3"/>
  <c r="BB505" i="3"/>
  <c r="BD505" i="3"/>
  <c r="BA1680" i="3"/>
  <c r="BB1680" i="3"/>
  <c r="BD1680" i="3"/>
  <c r="BD1216" i="3"/>
  <c r="BA1495" i="3"/>
  <c r="BB1495" i="3"/>
  <c r="BB896" i="3"/>
  <c r="BA896" i="3"/>
  <c r="BD896" i="3"/>
  <c r="BD606" i="3"/>
  <c r="BB754" i="3"/>
  <c r="BA754" i="3"/>
  <c r="BD324" i="3"/>
  <c r="BA318" i="3"/>
  <c r="BB318" i="3"/>
  <c r="BA1623" i="3"/>
  <c r="BB1623" i="3"/>
  <c r="BD1531" i="3"/>
  <c r="BD479" i="3"/>
  <c r="BA340" i="3"/>
  <c r="BB340" i="3"/>
  <c r="BD356" i="3"/>
  <c r="BD1228" i="3"/>
  <c r="BA109" i="3"/>
  <c r="BB109" i="3"/>
  <c r="BD266" i="3"/>
  <c r="BD589" i="3"/>
  <c r="BA1336" i="3"/>
  <c r="BB1336" i="3"/>
  <c r="BD1336" i="3"/>
  <c r="BA1479" i="3"/>
  <c r="BB1479" i="3"/>
  <c r="BD1479" i="3"/>
  <c r="BD477" i="3"/>
  <c r="BA1159" i="3"/>
  <c r="BB1159" i="3"/>
  <c r="BD1661" i="3"/>
  <c r="BA104" i="3"/>
  <c r="BB104" i="3"/>
  <c r="BD22" i="3"/>
  <c r="BD1183" i="3"/>
  <c r="BD1376" i="3"/>
  <c r="BD876" i="3"/>
  <c r="BD322" i="3"/>
  <c r="BD384" i="3"/>
  <c r="BD248" i="3"/>
  <c r="BB776" i="3"/>
  <c r="BA776" i="3"/>
  <c r="BA81" i="3"/>
  <c r="BB81" i="3"/>
  <c r="BB810" i="3"/>
  <c r="BA810" i="3"/>
  <c r="BD178" i="3"/>
  <c r="BD1314" i="3"/>
  <c r="BD1306" i="3"/>
  <c r="BA1141" i="3"/>
  <c r="BB1141" i="3"/>
  <c r="BD1141" i="3"/>
  <c r="BA258" i="3"/>
  <c r="BB258" i="3"/>
  <c r="BA187" i="3"/>
  <c r="BB187" i="3"/>
  <c r="BD1374" i="3"/>
  <c r="BD29" i="3"/>
  <c r="BA185" i="3"/>
  <c r="BB185" i="3"/>
  <c r="BD346" i="3"/>
  <c r="BD1117" i="3"/>
  <c r="BD1542" i="3"/>
  <c r="BB229" i="3"/>
  <c r="BA229" i="3"/>
  <c r="BB1582" i="3"/>
  <c r="BA1582" i="3"/>
  <c r="BD1582" i="3"/>
  <c r="BD82" i="3"/>
  <c r="BD229" i="3"/>
  <c r="BD161" i="3"/>
  <c r="BD183" i="3"/>
  <c r="BD36" i="3"/>
  <c r="BD187" i="3"/>
  <c r="BD81" i="3"/>
  <c r="BD104" i="3"/>
  <c r="BD31" i="3"/>
  <c r="BD162" i="3"/>
  <c r="BD184" i="3"/>
  <c r="BD96" i="3"/>
  <c r="BD136" i="3"/>
  <c r="BD240" i="3"/>
  <c r="BD120" i="3"/>
  <c r="BD314" i="3"/>
  <c r="BD107" i="3"/>
  <c r="BD185" i="3"/>
  <c r="BD197" i="3"/>
  <c r="BD94" i="3"/>
  <c r="BD99" i="3"/>
  <c r="BD278" i="3"/>
  <c r="BD122" i="3"/>
  <c r="BD308" i="3"/>
  <c r="BD310" i="3"/>
  <c r="BD290" i="3"/>
  <c r="BD246" i="3"/>
  <c r="BD234" i="3"/>
  <c r="BD299" i="3"/>
  <c r="BD258" i="3"/>
  <c r="BD198" i="3"/>
  <c r="BD47" i="3"/>
  <c r="BD42" i="3"/>
  <c r="BD41" i="3"/>
  <c r="BD168" i="3"/>
  <c r="BD236" i="3"/>
  <c r="BD150" i="3"/>
  <c r="BD21" i="3"/>
  <c r="BD102" i="3"/>
  <c r="BD92" i="3"/>
  <c r="BD132" i="3"/>
  <c r="BD146" i="3"/>
  <c r="BD170" i="3"/>
  <c r="BD147" i="3"/>
  <c r="BD98" i="3"/>
  <c r="BD66" i="3"/>
  <c r="BD218" i="3"/>
  <c r="BD179" i="3"/>
  <c r="BD145" i="3"/>
  <c r="BD135" i="3"/>
  <c r="BD227" i="3"/>
  <c r="BD317" i="3"/>
  <c r="BD254" i="3"/>
  <c r="BD58" i="3"/>
  <c r="BD282" i="3"/>
  <c r="BD38" i="3"/>
  <c r="BD54" i="3"/>
  <c r="BD271" i="3"/>
  <c r="BD90" i="3"/>
  <c r="BD45" i="3"/>
  <c r="BD65" i="3"/>
  <c r="BD49" i="3"/>
  <c r="BD64" i="3"/>
  <c r="BD252" i="3"/>
  <c r="BD116" i="3"/>
  <c r="BD160" i="3"/>
  <c r="BD230" i="3"/>
  <c r="BD222" i="3"/>
  <c r="BD154" i="3"/>
  <c r="BD76" i="3"/>
  <c r="BD244" i="3"/>
  <c r="BD182" i="3"/>
  <c r="BD1159" i="3"/>
  <c r="BD318" i="3"/>
  <c r="BD1495" i="3"/>
  <c r="BD888" i="3"/>
  <c r="BD1165" i="3"/>
  <c r="BD1505" i="3"/>
  <c r="BD286" i="3"/>
  <c r="BD26" i="3"/>
  <c r="BD1260" i="3"/>
  <c r="BD593" i="3"/>
  <c r="BD1107" i="3"/>
  <c r="BD232" i="3"/>
  <c r="BD574" i="3"/>
  <c r="BD1548" i="3"/>
  <c r="BD350" i="3"/>
  <c r="BD720" i="3"/>
  <c r="BD940" i="3"/>
  <c r="BD1180" i="3"/>
  <c r="BD1272" i="3"/>
  <c r="BD971" i="3"/>
  <c r="BD470" i="3"/>
  <c r="BD279" i="3"/>
  <c r="BD1712" i="3"/>
  <c r="BD1378" i="3"/>
  <c r="BD428" i="3"/>
  <c r="BD1095" i="3"/>
  <c r="BD1588" i="3"/>
  <c r="BD591" i="3"/>
  <c r="BD338" i="3"/>
  <c r="BD1395" i="3"/>
  <c r="BD1671" i="3"/>
  <c r="BD35" i="3"/>
  <c r="BD1113" i="3"/>
  <c r="BD142" i="3"/>
  <c r="BD1715" i="3"/>
  <c r="BD1637" i="3"/>
  <c r="BD364" i="3"/>
  <c r="BD481" i="3"/>
  <c r="BD943" i="3"/>
  <c r="BD440" i="3"/>
  <c r="BD1385" i="3"/>
  <c r="BD275" i="3"/>
  <c r="BD1718" i="3"/>
  <c r="BD1274" i="3"/>
  <c r="BD1435" i="3"/>
  <c r="BD302" i="3"/>
  <c r="BD833" i="3"/>
  <c r="BD165" i="3"/>
  <c r="BD249" i="3"/>
  <c r="BD238" i="3"/>
  <c r="BD273" i="3"/>
  <c r="BD1346" i="3"/>
  <c r="BD1194" i="3"/>
  <c r="BD321" i="3"/>
  <c r="BD1431" i="3"/>
  <c r="BD1497" i="3"/>
  <c r="BD1538" i="3"/>
  <c r="BD1210" i="3"/>
  <c r="BD1689" i="3"/>
  <c r="BD181" i="3"/>
  <c r="BD604" i="3"/>
  <c r="BD365" i="3"/>
  <c r="BD1419" i="3"/>
  <c r="BD373" i="3"/>
  <c r="BD1171" i="3"/>
  <c r="BD552" i="3"/>
  <c r="BD510" i="3"/>
  <c r="BD1153" i="3"/>
  <c r="BD750" i="3"/>
  <c r="BD374" i="3"/>
  <c r="BD396" i="3"/>
  <c r="BD124" i="3"/>
  <c r="BD158" i="3"/>
  <c r="BD216" i="3"/>
  <c r="BD1481" i="3"/>
  <c r="BD1678" i="3"/>
  <c r="BD1550" i="3"/>
  <c r="BD1564" i="3"/>
  <c r="BD823" i="3"/>
  <c r="BD951" i="3"/>
  <c r="BD1054" i="3"/>
  <c r="BD280" i="3"/>
  <c r="BD1593" i="3"/>
  <c r="BD1625" i="3"/>
  <c r="BD342" i="3"/>
  <c r="BD584" i="3"/>
  <c r="BD270" i="3"/>
  <c r="BD260" i="3"/>
  <c r="BD538" i="3"/>
  <c r="BD1719" i="3"/>
  <c r="BD1197" i="3"/>
  <c r="BD1411" i="3"/>
  <c r="BD1284" i="3"/>
  <c r="BD600" i="3"/>
  <c r="BD1203" i="3"/>
  <c r="BD1713" i="3"/>
  <c r="BD1599" i="3"/>
  <c r="BD358" i="3"/>
  <c r="BD1121" i="3"/>
  <c r="BD506" i="3"/>
  <c r="BD207" i="3"/>
  <c r="BD1540" i="3"/>
  <c r="BD450" i="3"/>
  <c r="BD1491" i="3"/>
  <c r="BD1485" i="3"/>
  <c r="BD1348" i="3"/>
  <c r="BD176" i="3"/>
  <c r="BD1163" i="3"/>
  <c r="BD1705" i="3"/>
  <c r="BD1209" i="3"/>
  <c r="BD84" i="3"/>
  <c r="BD1532" i="3"/>
  <c r="BD268" i="3"/>
  <c r="BD1433" i="3"/>
  <c r="BD1358" i="3"/>
  <c r="BD186" i="3"/>
  <c r="BD442" i="3"/>
  <c r="BD1250" i="3"/>
  <c r="BD486" i="3"/>
  <c r="BD1062" i="3"/>
  <c r="BD528" i="3"/>
  <c r="BD1193" i="3"/>
  <c r="BD421" i="3"/>
  <c r="BD1413" i="3"/>
  <c r="BD1721" i="3"/>
  <c r="BD1296" i="3"/>
  <c r="BD426" i="3"/>
  <c r="BD464" i="3"/>
  <c r="BD33" i="3"/>
  <c r="BD1298" i="3"/>
  <c r="BD212" i="3"/>
  <c r="BD520" i="3"/>
  <c r="BD1558" i="3"/>
  <c r="BD1195" i="3"/>
  <c r="BD563" i="3"/>
  <c r="BD431" i="3"/>
  <c r="BD1024" i="3"/>
  <c r="BD1000" i="3"/>
  <c r="BD841" i="3"/>
  <c r="BD1046" i="3"/>
  <c r="BD1036" i="3"/>
  <c r="BD984" i="3"/>
  <c r="BD635" i="3"/>
  <c r="V3" i="3"/>
  <c r="BD1695" i="3"/>
  <c r="BD1052" i="3"/>
  <c r="BD333" i="3"/>
  <c r="BD990" i="3"/>
  <c r="BD933" i="3"/>
  <c r="BD1018" i="3"/>
  <c r="BD810" i="3"/>
  <c r="BD776" i="3"/>
  <c r="BD109" i="3"/>
  <c r="BD340" i="3"/>
  <c r="BD1623" i="3"/>
  <c r="BD754" i="3"/>
  <c r="BD1477" i="3"/>
  <c r="BD1603" i="3"/>
  <c r="BD778" i="3"/>
  <c r="BD688" i="3"/>
  <c r="BD1185" i="3"/>
  <c r="BD1186" i="3"/>
  <c r="BD332" i="3"/>
  <c r="BD1152" i="3"/>
  <c r="BD1115" i="3"/>
  <c r="BD72" i="3"/>
  <c r="BD86" i="3"/>
  <c r="BD201" i="3"/>
  <c r="BD1401" i="3"/>
  <c r="BD1709" i="3"/>
  <c r="BD760" i="3"/>
  <c r="BD1391" i="3"/>
  <c r="BD62" i="3"/>
  <c r="BD1556" i="3"/>
  <c r="BD267" i="3"/>
  <c r="BD1475" i="3"/>
  <c r="BD404" i="3"/>
  <c r="BD1772" i="3"/>
  <c r="BD1389" i="3"/>
  <c r="BD437" i="3"/>
  <c r="BD459" i="3"/>
  <c r="BD568" i="3"/>
  <c r="BD255" i="3"/>
  <c r="BD1399" i="3"/>
  <c r="BD502" i="3"/>
  <c r="BD1729" i="3"/>
  <c r="BD829" i="3"/>
  <c r="BD1134" i="3"/>
  <c r="BD539" i="3"/>
  <c r="BD188" i="3"/>
  <c r="BD388" i="3"/>
  <c r="BD491" i="3"/>
  <c r="BD1392" i="3"/>
  <c r="BD503" i="3"/>
  <c r="BD525" i="3"/>
  <c r="BD1111" i="3"/>
  <c r="BD1097" i="3"/>
  <c r="BD292" i="3"/>
  <c r="BD1280" i="3"/>
  <c r="BD1350" i="3"/>
  <c r="BD1742" i="3"/>
  <c r="BD1761" i="3"/>
  <c r="BD906" i="3"/>
  <c r="BD25" i="3"/>
  <c r="BD60" i="3"/>
  <c r="BD952" i="3"/>
  <c r="BD1227" i="3"/>
  <c r="BD101" i="3"/>
  <c r="BD961" i="3"/>
  <c r="BD272" i="3"/>
  <c r="BD1304" i="3"/>
  <c r="BD541" i="3"/>
  <c r="BD1090" i="3"/>
  <c r="BD501" i="3"/>
  <c r="BD74" i="3"/>
  <c r="BD78" i="3"/>
  <c r="BD138" i="3"/>
  <c r="BD37" i="3"/>
  <c r="BD134" i="3"/>
  <c r="BD950" i="3"/>
  <c r="BD1417" i="3"/>
  <c r="BD1338" i="3"/>
  <c r="BD1060" i="3"/>
  <c r="BD1379" i="3"/>
  <c r="BD1553" i="3"/>
  <c r="BD67" i="3"/>
  <c r="BD339" i="3"/>
  <c r="BD535" i="3"/>
  <c r="BD378" i="3"/>
  <c r="BD1330" i="3"/>
  <c r="BD1360" i="3"/>
  <c r="BD1631" i="3"/>
  <c r="BD1581" i="3"/>
  <c r="BD106" i="3"/>
  <c r="BD88" i="3"/>
  <c r="BD56" i="3"/>
  <c r="BD1662" i="3"/>
  <c r="BD1589" i="3"/>
  <c r="BD1125" i="3"/>
  <c r="BD80" i="3"/>
  <c r="BD1403" i="3"/>
  <c r="BD226" i="3"/>
  <c r="BD1487" i="3"/>
  <c r="BD70" i="3"/>
  <c r="BD1684" i="3"/>
  <c r="BD114" i="3"/>
  <c r="BD490" i="3"/>
  <c r="BD128" i="3"/>
  <c r="BD1405" i="3"/>
  <c r="BD1177" i="3"/>
  <c r="BD1507" i="3"/>
  <c r="BD415" i="3"/>
  <c r="BD228" i="3"/>
  <c r="BD1682" i="3"/>
  <c r="BD1617" i="3"/>
  <c r="BD68" i="3"/>
  <c r="BD1530" i="3"/>
  <c r="BD294" i="3"/>
  <c r="BD1179" i="3"/>
  <c r="BD564" i="3"/>
  <c r="BD1627" i="3"/>
  <c r="BD596" i="3"/>
  <c r="BD1439" i="3"/>
  <c r="BD242" i="3"/>
  <c r="BD562" i="3"/>
  <c r="BD1264" i="3"/>
  <c r="BD224" i="3"/>
  <c r="BD1499" i="3"/>
  <c r="BD276" i="3"/>
  <c r="BD1230" i="3"/>
  <c r="BD1244" i="3"/>
  <c r="BD1613" i="3"/>
  <c r="BD304" i="3"/>
  <c r="BD245" i="3"/>
  <c r="BD524" i="3"/>
  <c r="BD540" i="3"/>
  <c r="BD1656" i="3"/>
  <c r="BD386" i="3"/>
  <c r="BD360" i="3"/>
  <c r="BD1666" i="3"/>
  <c r="BD214" i="3"/>
  <c r="BD466" i="3"/>
  <c r="BD526" i="3"/>
  <c r="BD1135" i="3"/>
  <c r="BD1084" i="3"/>
  <c r="BD835" i="3"/>
  <c r="BD1368" i="3"/>
  <c r="BD296" i="3"/>
  <c r="BD298" i="3"/>
  <c r="BD250" i="3"/>
  <c r="BD1370" i="3"/>
  <c r="BD516" i="3"/>
  <c r="BD1139" i="3"/>
  <c r="BD239" i="3"/>
  <c r="BD1030" i="3"/>
  <c r="BD1010" i="3"/>
  <c r="BD1328" i="3"/>
  <c r="BD1652" i="3"/>
  <c r="BD1076" i="3"/>
  <c r="BD1218" i="3"/>
  <c r="BD831" i="3"/>
  <c r="BD300" i="3"/>
  <c r="BD1252" i="3"/>
  <c r="BD1701" i="3"/>
  <c r="BD394" i="3"/>
  <c r="BD1158" i="3"/>
  <c r="BD1032" i="3"/>
  <c r="BD627" i="3"/>
  <c r="BD1028" i="3"/>
  <c r="CJ45" i="3"/>
  <c r="CJ47" i="3"/>
  <c r="CJ35" i="3"/>
</calcChain>
</file>

<file path=xl/sharedStrings.xml><?xml version="1.0" encoding="utf-8"?>
<sst xmlns="http://schemas.openxmlformats.org/spreadsheetml/2006/main" count="19913" uniqueCount="145">
  <si>
    <t>Objective Function</t>
  </si>
  <si>
    <t>Xijk must be binary (0,1)</t>
  </si>
  <si>
    <t>Constraints</t>
  </si>
  <si>
    <t>x * weight(i)</t>
  </si>
  <si>
    <t xml:space="preserve">&lt; = </t>
  </si>
  <si>
    <t>weight_limit_j</t>
  </si>
  <si>
    <t>Weight Constraint</t>
  </si>
  <si>
    <t>TEU Constraint</t>
  </si>
  <si>
    <t>Day 1</t>
  </si>
  <si>
    <t xml:space="preserve">&lt;= </t>
  </si>
  <si>
    <t>Barge name</t>
  </si>
  <si>
    <t>Day 2</t>
  </si>
  <si>
    <t>Max Teu</t>
  </si>
  <si>
    <t>Max weight</t>
  </si>
  <si>
    <t>A</t>
  </si>
  <si>
    <t>B</t>
  </si>
  <si>
    <t>C</t>
  </si>
  <si>
    <t>D</t>
  </si>
  <si>
    <t>E</t>
  </si>
  <si>
    <t>F</t>
  </si>
  <si>
    <t>COSTS</t>
  </si>
  <si>
    <t>Day 3</t>
  </si>
  <si>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</si>
  <si>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</si>
  <si>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</si>
  <si>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</si>
  <si>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</si>
  <si>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</si>
  <si>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</si>
  <si>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Exceed of Demurrage</t>
  </si>
  <si>
    <t>Demurrage Costs</t>
  </si>
  <si>
    <t>Total Costs</t>
  </si>
  <si>
    <t>BCW</t>
  </si>
  <si>
    <t>Uniport</t>
  </si>
  <si>
    <t>Set Unavailable Containers to 0</t>
  </si>
  <si>
    <t>AMPT</t>
  </si>
  <si>
    <t>Day1: Barges 1,2,3</t>
  </si>
  <si>
    <t>=</t>
  </si>
  <si>
    <t>Day1: Barge 6</t>
  </si>
  <si>
    <t>Day2: Barge 2</t>
  </si>
  <si>
    <t>Day2: Barges 4,5,6</t>
  </si>
  <si>
    <t>One transport mode constraint</t>
  </si>
  <si>
    <t>Reach date</t>
  </si>
  <si>
    <t>&lt;=</t>
  </si>
  <si>
    <t>Call Date</t>
  </si>
  <si>
    <t>Possible Delivery Date</t>
  </si>
  <si>
    <t>Day 4</t>
  </si>
  <si>
    <t>Day 5</t>
  </si>
  <si>
    <t>Day 6</t>
  </si>
  <si>
    <t>Day 7</t>
  </si>
  <si>
    <t>Day 8</t>
  </si>
  <si>
    <t>Day 9</t>
  </si>
  <si>
    <t>Day 10</t>
  </si>
  <si>
    <t>Available Barges</t>
  </si>
  <si>
    <t>D,E</t>
  </si>
  <si>
    <t>1st attempt (without taking into account terminals and demurrage free): ran in 27 minutes (I had false costs)</t>
  </si>
  <si>
    <t>A,C</t>
  </si>
  <si>
    <t>2nd attempt: 48 minutes (with correct costs)</t>
  </si>
  <si>
    <t>B,E</t>
  </si>
  <si>
    <t>DEMURRAGE COSTS</t>
  </si>
  <si>
    <t>C,F</t>
  </si>
  <si>
    <t>3rd attempt (had wrong the last IF STATEMENT) :3 hours and 50 minutes</t>
  </si>
  <si>
    <t>A,D</t>
  </si>
  <si>
    <t>Submodel ran in 18 minutes!</t>
  </si>
  <si>
    <t>From 1 to 12</t>
  </si>
  <si>
    <t>ETA + DEMURRAGE</t>
  </si>
  <si>
    <t>Days exceeding demurrage and need change</t>
  </si>
  <si>
    <t>Costs to be added</t>
  </si>
  <si>
    <t>Deal with Delivery Date</t>
  </si>
  <si>
    <t>Mode</t>
  </si>
  <si>
    <t>Day</t>
  </si>
  <si>
    <t>From which day it needs to pay</t>
  </si>
  <si>
    <t>IF statement</t>
  </si>
  <si>
    <t>ECT Delta</t>
  </si>
  <si>
    <t>APMT2</t>
  </si>
  <si>
    <t>WBT</t>
  </si>
  <si>
    <t>Day 3: All barges</t>
  </si>
  <si>
    <t>Day 4: Barge 1</t>
  </si>
  <si>
    <t>Day 4: Barges 3,4</t>
  </si>
  <si>
    <t>Day 4 : Barge 6</t>
  </si>
  <si>
    <t>Day 5: Barge 1,2</t>
  </si>
  <si>
    <t>Day 5: Barges 4,5</t>
  </si>
  <si>
    <t>Day 6: Barges 2,3</t>
  </si>
  <si>
    <t>Day 6: Barges 5,6</t>
  </si>
  <si>
    <t>ECT Euromax</t>
  </si>
  <si>
    <t>Day 7: Barge 1</t>
  </si>
  <si>
    <t>Day 7: Barges 3,4,5,6</t>
  </si>
  <si>
    <t>Day 8: Barges 1,2,3</t>
  </si>
  <si>
    <t>Day 8: Barges 5,6</t>
  </si>
  <si>
    <t xml:space="preserve">Trucks used </t>
  </si>
  <si>
    <t>Day 9: Barge 1</t>
  </si>
  <si>
    <t>ECT City</t>
  </si>
  <si>
    <t>Day 9: Barges 3,4,5,6</t>
  </si>
  <si>
    <t>Day 10 : All barges</t>
  </si>
  <si>
    <t>RWG</t>
  </si>
  <si>
    <t>Total</t>
  </si>
  <si>
    <t>Total Overall Costs</t>
  </si>
  <si>
    <t>Barge D</t>
  </si>
  <si>
    <t>Barge B</t>
  </si>
  <si>
    <t>Barge A</t>
  </si>
  <si>
    <t>Barge E</t>
  </si>
  <si>
    <t>Barge C</t>
  </si>
  <si>
    <t>Truck</t>
  </si>
  <si>
    <t>Barge_name</t>
  </si>
  <si>
    <t>Day_1</t>
  </si>
  <si>
    <t>Day_2</t>
  </si>
  <si>
    <t>Day_3</t>
  </si>
  <si>
    <t>Day_4</t>
  </si>
  <si>
    <t>Day_5</t>
  </si>
  <si>
    <t>Day_6</t>
  </si>
  <si>
    <t>Day_7</t>
  </si>
  <si>
    <t>Day_8</t>
  </si>
  <si>
    <t>Day_9</t>
  </si>
  <si>
    <t>Day_10</t>
  </si>
  <si>
    <t>Max_Teu</t>
  </si>
  <si>
    <t>Max_weight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</si>
  <si>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</si>
  <si>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</si>
  <si>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</si>
  <si>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</si>
  <si>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</si>
  <si>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</si>
  <si>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</si>
  <si>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Barge</t>
  </si>
  <si>
    <t>Terminal</t>
  </si>
  <si>
    <t>Decision Variables</t>
  </si>
  <si>
    <t>Costs incurred</t>
  </si>
  <si>
    <t>Loading Costs incurred</t>
  </si>
  <si>
    <t>Travel Costs incurred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</si>
  <si>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</si>
  <si>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</si>
  <si>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</si>
  <si>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</si>
  <si>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</si>
  <si>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</si>
  <si>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</si>
  <si>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</si>
  <si>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Transport Day</t>
  </si>
  <si>
    <t>Costs</t>
  </si>
  <si>
    <t>Barge F</t>
  </si>
  <si>
    <t>Trucks</t>
  </si>
  <si>
    <t>Containers</t>
  </si>
  <si>
    <t>Terminals</t>
  </si>
  <si>
    <t>Max Weight</t>
  </si>
  <si>
    <t>APMT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</si>
</sst>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sz val="12"/>
      <color rgb="FFFF0000"/>
      <name val="Calibri"/>
      <family val="2"/>
      <charset val="161"/>
      <scheme val="minor"/>
    </font>
    <font>
      <u/>
      <sz val="12"/>
      <color theme="10"/>
      <name val="Calibri"/>
      <family val="2"/>
      <charset val="161"/>
      <scheme val="minor"/>
    </font>
    <font>
      <u/>
      <sz val="12"/>
      <color theme="11"/>
      <name val="Calibri"/>
      <family val="2"/>
      <charset val="161"/>
      <scheme val="minor"/>
    </font>
    <font>
      <sz val="12"/>
      <color rgb="FF000000"/>
      <name val="Lucida Grande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610">
    <xf numFmtId="0" fontId="0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1" fillId="2" borderId="0" xfId="1" applyFill="1" applyAlignment="1">
      <alignment horizontal="center" vertical="center"/>
    </xf>
    <xf numFmtId="0" fontId="1" fillId="3" borderId="0" xfId="1" applyFill="1"/>
    <xf numFmtId="0" fontId="1" fillId="2" borderId="0" xfId="1" applyFill="1" applyAlignment="1">
      <alignment horizontal="right"/>
    </xf>
    <xf numFmtId="0" fontId="3" fillId="0" borderId="0" xfId="1" applyFont="1" applyBorder="1"/>
    <xf numFmtId="0" fontId="1" fillId="0" borderId="0" xfId="1" applyBorder="1"/>
    <xf numFmtId="0" fontId="4" fillId="0" borderId="0" xfId="1" applyFont="1"/>
    <xf numFmtId="0" fontId="3" fillId="0" borderId="0" xfId="1" applyFont="1" applyFill="1"/>
    <xf numFmtId="0" fontId="1" fillId="0" borderId="0" xfId="1" applyFill="1"/>
    <xf numFmtId="0" fontId="5" fillId="0" borderId="0" xfId="1" applyFont="1"/>
    <xf numFmtId="0" fontId="1" fillId="5" borderId="0" xfId="1" applyFill="1" applyAlignment="1">
      <alignment horizontal="center" vertical="center"/>
    </xf>
    <xf numFmtId="0" fontId="6" fillId="6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3" fillId="0" borderId="0" xfId="1" applyFont="1" applyAlignment="1">
      <alignment horizontal="right" vertical="top" wrapText="1"/>
    </xf>
    <xf numFmtId="0" fontId="3" fillId="8" borderId="0" xfId="1" applyFont="1" applyFill="1" applyAlignment="1">
      <alignment horizontal="right" vertical="top" wrapText="1"/>
    </xf>
    <xf numFmtId="0" fontId="3" fillId="9" borderId="0" xfId="1" applyFont="1" applyFill="1"/>
    <xf numFmtId="0" fontId="3" fillId="10" borderId="0" xfId="1" applyFont="1" applyFill="1"/>
    <xf numFmtId="0" fontId="5" fillId="4" borderId="0" xfId="1" applyFont="1" applyFill="1"/>
    <xf numFmtId="0" fontId="1" fillId="11" borderId="0" xfId="1" applyFill="1"/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NumberFormat="1"/>
    <xf numFmtId="0" fontId="7" fillId="0" borderId="0" xfId="0" applyFont="1" applyAlignment="1">
      <alignment horizontal="right" vertical="top" wrapText="1"/>
    </xf>
    <xf numFmtId="0" fontId="1" fillId="12" borderId="0" xfId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1" fillId="15" borderId="0" xfId="1" applyFill="1" applyAlignment="1">
      <alignment horizontal="center" vertical="center"/>
    </xf>
    <xf numFmtId="0" fontId="3" fillId="3" borderId="0" xfId="1" applyFont="1" applyFill="1"/>
    <xf numFmtId="0" fontId="3" fillId="0" borderId="0" xfId="1" applyFont="1" applyAlignment="1">
      <alignment horizontal="center"/>
    </xf>
  </cellXfs>
  <cellStyles count="6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8</xdr:row>
          <xdr:rowOff>165100</xdr:rowOff>
        </xdr:from>
        <xdr:to>
          <xdr:col>0</xdr:col>
          <xdr:colOff>1282700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Planning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Lucida Grande"/>
                <a:ea typeface="Lucida Grande"/>
                <a:cs typeface="Lucida Grand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725650" y="800100"/>
          <a:ext cx="84239100" cy="200025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30</xdr:col>
      <xdr:colOff>0</xdr:colOff>
      <xdr:row>589</xdr:row>
      <xdr:rowOff>85725</xdr:rowOff>
    </xdr:to>
    <xdr:sp macro="" textlink="">
      <xdr:nvSpPr>
        <xdr:cNvPr id="3" name="OpenSolver2"/>
        <xdr:cNvSpPr/>
      </xdr:nvSpPr>
      <xdr:spPr>
        <a:xfrm>
          <a:off x="6162675" y="3600450"/>
          <a:ext cx="19059525" cy="1143000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589</xdr:row>
      <xdr:rowOff>85725</xdr:rowOff>
    </xdr:from>
    <xdr:to>
      <xdr:col>30</xdr:col>
      <xdr:colOff>0</xdr:colOff>
      <xdr:row>1780</xdr:row>
      <xdr:rowOff>0</xdr:rowOff>
    </xdr:to>
    <xdr:sp macro="" textlink="">
      <xdr:nvSpPr>
        <xdr:cNvPr id="4" name="OpenSolver3"/>
        <xdr:cNvSpPr/>
      </xdr:nvSpPr>
      <xdr:spPr>
        <a:xfrm>
          <a:off x="6162675" y="117900450"/>
          <a:ext cx="19059525" cy="23814405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5" name="OpenSolver4"/>
        <xdr:cNvSpPr/>
      </xdr:nvSpPr>
      <xdr:spPr>
        <a:xfrm>
          <a:off x="12620625" y="0"/>
          <a:ext cx="5238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14</xdr:col>
      <xdr:colOff>1714500</xdr:colOff>
      <xdr:row>0</xdr:row>
      <xdr:rowOff>0</xdr:rowOff>
    </xdr:from>
    <xdr:to>
      <xdr:col>15</xdr:col>
      <xdr:colOff>221564</xdr:colOff>
      <xdr:row>0</xdr:row>
      <xdr:rowOff>127000</xdr:rowOff>
    </xdr:to>
    <xdr:sp macro="" textlink="">
      <xdr:nvSpPr>
        <xdr:cNvPr id="6" name="OpenSolver5"/>
        <xdr:cNvSpPr/>
      </xdr:nvSpPr>
      <xdr:spPr>
        <a:xfrm>
          <a:off x="126111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64</xdr:col>
      <xdr:colOff>0</xdr:colOff>
      <xdr:row>18</xdr:row>
      <xdr:rowOff>0</xdr:rowOff>
    </xdr:from>
    <xdr:to>
      <xdr:col>65</xdr:col>
      <xdr:colOff>0</xdr:colOff>
      <xdr:row>589</xdr:row>
      <xdr:rowOff>85725</xdr:rowOff>
    </xdr:to>
    <xdr:sp macro="" textlink="">
      <xdr:nvSpPr>
        <xdr:cNvPr id="7" name="OpenSolver6"/>
        <xdr:cNvSpPr/>
      </xdr:nvSpPr>
      <xdr:spPr>
        <a:xfrm>
          <a:off x="50034825" y="360045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64</xdr:col>
      <xdr:colOff>0</xdr:colOff>
      <xdr:row>589</xdr:row>
      <xdr:rowOff>85725</xdr:rowOff>
    </xdr:from>
    <xdr:to>
      <xdr:col>65</xdr:col>
      <xdr:colOff>0</xdr:colOff>
      <xdr:row>1780</xdr:row>
      <xdr:rowOff>0</xdr:rowOff>
    </xdr:to>
    <xdr:sp macro="" textlink="">
      <xdr:nvSpPr>
        <xdr:cNvPr id="8" name="OpenSolver7"/>
        <xdr:cNvSpPr/>
      </xdr:nvSpPr>
      <xdr:spPr>
        <a:xfrm>
          <a:off x="50034825" y="117900450"/>
          <a:ext cx="676275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65</xdr:col>
      <xdr:colOff>0</xdr:colOff>
      <xdr:row>18</xdr:row>
      <xdr:rowOff>0</xdr:rowOff>
    </xdr:from>
    <xdr:to>
      <xdr:col>66</xdr:col>
      <xdr:colOff>0</xdr:colOff>
      <xdr:row>589</xdr:row>
      <xdr:rowOff>85725</xdr:rowOff>
    </xdr:to>
    <xdr:sp macro="" textlink="">
      <xdr:nvSpPr>
        <xdr:cNvPr id="9" name="OpenSolver8"/>
        <xdr:cNvSpPr/>
      </xdr:nvSpPr>
      <xdr:spPr>
        <a:xfrm>
          <a:off x="50711100" y="3600450"/>
          <a:ext cx="158115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589</xdr:row>
      <xdr:rowOff>85725</xdr:rowOff>
    </xdr:from>
    <xdr:to>
      <xdr:col>66</xdr:col>
      <xdr:colOff>0</xdr:colOff>
      <xdr:row>1780</xdr:row>
      <xdr:rowOff>0</xdr:rowOff>
    </xdr:to>
    <xdr:sp macro="" textlink="">
      <xdr:nvSpPr>
        <xdr:cNvPr id="10" name="OpenSolver9"/>
        <xdr:cNvSpPr/>
      </xdr:nvSpPr>
      <xdr:spPr>
        <a:xfrm>
          <a:off x="50711100" y="117900450"/>
          <a:ext cx="1581150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303</xdr:row>
      <xdr:rowOff>142875</xdr:rowOff>
    </xdr:from>
    <xdr:to>
      <xdr:col>65</xdr:col>
      <xdr:colOff>0</xdr:colOff>
      <xdr:row>303</xdr:row>
      <xdr:rowOff>142875</xdr:rowOff>
    </xdr:to>
    <xdr:cxnSp macro="">
      <xdr:nvCxnSpPr>
        <xdr:cNvPr id="11" name="OpenSolver10"/>
        <xdr:cNvCxnSpPr>
          <a:stCxn id="7" idx="3"/>
          <a:endCxn id="9" idx="1"/>
        </xdr:cNvCxnSpPr>
      </xdr:nvCxnSpPr>
      <xdr:spPr>
        <a:xfrm>
          <a:off x="50711100" y="607504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485775</xdr:colOff>
      <xdr:row>303</xdr:row>
      <xdr:rowOff>15875</xdr:rowOff>
    </xdr:from>
    <xdr:to>
      <xdr:col>65</xdr:col>
      <xdr:colOff>190500</xdr:colOff>
      <xdr:row>304</xdr:row>
      <xdr:rowOff>69850</xdr:rowOff>
    </xdr:to>
    <xdr:sp macro="" textlink="">
      <xdr:nvSpPr>
        <xdr:cNvPr id="12" name="OpenSolver11"/>
        <xdr:cNvSpPr/>
      </xdr:nvSpPr>
      <xdr:spPr>
        <a:xfrm>
          <a:off x="50520600" y="606234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54</xdr:col>
      <xdr:colOff>0</xdr:colOff>
      <xdr:row>18</xdr:row>
      <xdr:rowOff>0</xdr:rowOff>
    </xdr:from>
    <xdr:to>
      <xdr:col>55</xdr:col>
      <xdr:colOff>0</xdr:colOff>
      <xdr:row>31</xdr:row>
      <xdr:rowOff>0</xdr:rowOff>
    </xdr:to>
    <xdr:sp macro="" textlink="">
      <xdr:nvSpPr>
        <xdr:cNvPr id="13" name="OpenSolver12"/>
        <xdr:cNvSpPr/>
      </xdr:nvSpPr>
      <xdr:spPr>
        <a:xfrm>
          <a:off x="42710100" y="3600450"/>
          <a:ext cx="1238250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55</xdr:col>
      <xdr:colOff>0</xdr:colOff>
      <xdr:row>18</xdr:row>
      <xdr:rowOff>0</xdr:rowOff>
    </xdr:from>
    <xdr:to>
      <xdr:col>56</xdr:col>
      <xdr:colOff>0</xdr:colOff>
      <xdr:row>31</xdr:row>
      <xdr:rowOff>0</xdr:rowOff>
    </xdr:to>
    <xdr:sp macro="" textlink="">
      <xdr:nvSpPr>
        <xdr:cNvPr id="14" name="OpenSolver13"/>
        <xdr:cNvSpPr/>
      </xdr:nvSpPr>
      <xdr:spPr>
        <a:xfrm>
          <a:off x="4394835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55</xdr:col>
      <xdr:colOff>0</xdr:colOff>
      <xdr:row>24</xdr:row>
      <xdr:rowOff>100013</xdr:rowOff>
    </xdr:from>
    <xdr:to>
      <xdr:col>55</xdr:col>
      <xdr:colOff>0</xdr:colOff>
      <xdr:row>24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948350" y="4900613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1047750</xdr:colOff>
      <xdr:row>23</xdr:row>
      <xdr:rowOff>173038</xdr:rowOff>
    </xdr:from>
    <xdr:to>
      <xdr:col>55</xdr:col>
      <xdr:colOff>190500</xdr:colOff>
      <xdr:row>25</xdr:row>
      <xdr:rowOff>26988</xdr:rowOff>
    </xdr:to>
    <xdr:sp macro="" textlink="">
      <xdr:nvSpPr>
        <xdr:cNvPr id="16" name="OpenSolver15"/>
        <xdr:cNvSpPr/>
      </xdr:nvSpPr>
      <xdr:spPr>
        <a:xfrm>
          <a:off x="43757850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57</xdr:col>
      <xdr:colOff>0</xdr:colOff>
      <xdr:row>18</xdr:row>
      <xdr:rowOff>0</xdr:rowOff>
    </xdr:from>
    <xdr:to>
      <xdr:col>58</xdr:col>
      <xdr:colOff>0</xdr:colOff>
      <xdr:row>31</xdr:row>
      <xdr:rowOff>0</xdr:rowOff>
    </xdr:to>
    <xdr:sp macro="" textlink="">
      <xdr:nvSpPr>
        <xdr:cNvPr id="17" name="OpenSolver16"/>
        <xdr:cNvSpPr/>
      </xdr:nvSpPr>
      <xdr:spPr>
        <a:xfrm>
          <a:off x="4530090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18</xdr:row>
      <xdr:rowOff>0</xdr:rowOff>
    </xdr:from>
    <xdr:to>
      <xdr:col>59</xdr:col>
      <xdr:colOff>0</xdr:colOff>
      <xdr:row>31</xdr:row>
      <xdr:rowOff>0</xdr:rowOff>
    </xdr:to>
    <xdr:sp macro="" textlink="">
      <xdr:nvSpPr>
        <xdr:cNvPr id="18" name="OpenSolver17"/>
        <xdr:cNvSpPr/>
      </xdr:nvSpPr>
      <xdr:spPr>
        <a:xfrm>
          <a:off x="45977175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58</xdr:col>
      <xdr:colOff>0</xdr:colOff>
      <xdr:row>24</xdr:row>
      <xdr:rowOff>100013</xdr:rowOff>
    </xdr:from>
    <xdr:to>
      <xdr:col>58</xdr:col>
      <xdr:colOff>0</xdr:colOff>
      <xdr:row>24</xdr:row>
      <xdr:rowOff>100013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5977175" y="4900613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485775</xdr:colOff>
      <xdr:row>23</xdr:row>
      <xdr:rowOff>173038</xdr:rowOff>
    </xdr:from>
    <xdr:to>
      <xdr:col>58</xdr:col>
      <xdr:colOff>190500</xdr:colOff>
      <xdr:row>25</xdr:row>
      <xdr:rowOff>26988</xdr:rowOff>
    </xdr:to>
    <xdr:sp macro="" textlink="">
      <xdr:nvSpPr>
        <xdr:cNvPr id="20" name="OpenSolver19"/>
        <xdr:cNvSpPr/>
      </xdr:nvSpPr>
      <xdr:spPr>
        <a:xfrm>
          <a:off x="45786675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545</xdr:row>
      <xdr:rowOff>0</xdr:rowOff>
    </xdr:to>
    <xdr:sp macro="" textlink="">
      <xdr:nvSpPr>
        <xdr:cNvPr id="21" name="OpenSolver20"/>
        <xdr:cNvSpPr/>
      </xdr:nvSpPr>
      <xdr:spPr>
        <a:xfrm>
          <a:off x="68389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2" name="OpenSolver21"/>
        <xdr:cNvSpPr/>
      </xdr:nvSpPr>
      <xdr:spPr>
        <a:xfrm>
          <a:off x="14725650" y="800100"/>
          <a:ext cx="23812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4</xdr:row>
      <xdr:rowOff>100013</xdr:rowOff>
    </xdr:from>
    <xdr:to>
      <xdr:col>17</xdr:col>
      <xdr:colOff>0</xdr:colOff>
      <xdr:row>18</xdr:row>
      <xdr:rowOff>0</xdr:rowOff>
    </xdr:to>
    <xdr:cxnSp macro="">
      <xdr:nvCxnSpPr>
        <xdr:cNvPr id="23" name="OpenSolver22"/>
        <xdr:cNvCxnSpPr>
          <a:stCxn id="21" idx="0"/>
          <a:endCxn id="22" idx="1"/>
        </xdr:cNvCxnSpPr>
      </xdr:nvCxnSpPr>
      <xdr:spPr>
        <a:xfrm flipV="1">
          <a:off x="7177088" y="900113"/>
          <a:ext cx="7548562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540544</xdr:colOff>
      <xdr:row>10</xdr:row>
      <xdr:rowOff>123031</xdr:rowOff>
    </xdr:from>
    <xdr:to>
      <xdr:col>14</xdr:col>
      <xdr:colOff>245269</xdr:colOff>
      <xdr:row>11</xdr:row>
      <xdr:rowOff>177006</xdr:rowOff>
    </xdr:to>
    <xdr:sp macro="" textlink="">
      <xdr:nvSpPr>
        <xdr:cNvPr id="24" name="OpenSolver23"/>
        <xdr:cNvSpPr/>
      </xdr:nvSpPr>
      <xdr:spPr>
        <a:xfrm>
          <a:off x="1076086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545</xdr:row>
      <xdr:rowOff>0</xdr:rowOff>
    </xdr:from>
    <xdr:to>
      <xdr:col>9</xdr:col>
      <xdr:colOff>0</xdr:colOff>
      <xdr:row>719</xdr:row>
      <xdr:rowOff>0</xdr:rowOff>
    </xdr:to>
    <xdr:sp macro="" textlink="">
      <xdr:nvSpPr>
        <xdr:cNvPr id="25" name="OpenSolver24"/>
        <xdr:cNvSpPr/>
      </xdr:nvSpPr>
      <xdr:spPr>
        <a:xfrm>
          <a:off x="68389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6" name="OpenSolver25"/>
        <xdr:cNvSpPr/>
      </xdr:nvSpPr>
      <xdr:spPr>
        <a:xfrm>
          <a:off x="1710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18</xdr:col>
      <xdr:colOff>338138</xdr:colOff>
      <xdr:row>545</xdr:row>
      <xdr:rowOff>0</xdr:rowOff>
    </xdr:to>
    <xdr:cxnSp macro="">
      <xdr:nvCxnSpPr>
        <xdr:cNvPr id="27" name="OpenSolver26"/>
        <xdr:cNvCxnSpPr>
          <a:stCxn id="25" idx="0"/>
          <a:endCxn id="26" idx="2"/>
        </xdr:cNvCxnSpPr>
      </xdr:nvCxnSpPr>
      <xdr:spPr>
        <a:xfrm flipV="1">
          <a:off x="7177088" y="1000125"/>
          <a:ext cx="10267950" cy="108013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1223963</xdr:colOff>
      <xdr:row>274</xdr:row>
      <xdr:rowOff>73025</xdr:rowOff>
    </xdr:from>
    <xdr:to>
      <xdr:col>14</xdr:col>
      <xdr:colOff>1604963</xdr:colOff>
      <xdr:row>275</xdr:row>
      <xdr:rowOff>127000</xdr:rowOff>
    </xdr:to>
    <xdr:sp macro="" textlink="">
      <xdr:nvSpPr>
        <xdr:cNvPr id="28" name="OpenSolver27"/>
        <xdr:cNvSpPr/>
      </xdr:nvSpPr>
      <xdr:spPr>
        <a:xfrm>
          <a:off x="12120563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719</xdr:row>
      <xdr:rowOff>0</xdr:rowOff>
    </xdr:from>
    <xdr:to>
      <xdr:col>9</xdr:col>
      <xdr:colOff>0</xdr:colOff>
      <xdr:row>773</xdr:row>
      <xdr:rowOff>0</xdr:rowOff>
    </xdr:to>
    <xdr:sp macro="" textlink="">
      <xdr:nvSpPr>
        <xdr:cNvPr id="29" name="OpenSolver28"/>
        <xdr:cNvSpPr/>
      </xdr:nvSpPr>
      <xdr:spPr>
        <a:xfrm>
          <a:off x="68389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OpenSolver29"/>
        <xdr:cNvSpPr/>
      </xdr:nvSpPr>
      <xdr:spPr>
        <a:xfrm>
          <a:off x="1778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19</xdr:col>
      <xdr:colOff>338138</xdr:colOff>
      <xdr:row>719</xdr:row>
      <xdr:rowOff>0</xdr:rowOff>
    </xdr:to>
    <xdr:cxnSp macro="">
      <xdr:nvCxnSpPr>
        <xdr:cNvPr id="31" name="OpenSolver30"/>
        <xdr:cNvCxnSpPr>
          <a:stCxn id="29" idx="0"/>
          <a:endCxn id="30" idx="2"/>
        </xdr:cNvCxnSpPr>
      </xdr:nvCxnSpPr>
      <xdr:spPr>
        <a:xfrm flipV="1">
          <a:off x="7177088" y="1000125"/>
          <a:ext cx="10944225" cy="1428178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1562101</xdr:colOff>
      <xdr:row>361</xdr:row>
      <xdr:rowOff>73025</xdr:rowOff>
    </xdr:from>
    <xdr:to>
      <xdr:col>15</xdr:col>
      <xdr:colOff>219076</xdr:colOff>
      <xdr:row>362</xdr:row>
      <xdr:rowOff>127000</xdr:rowOff>
    </xdr:to>
    <xdr:sp macro="" textlink="">
      <xdr:nvSpPr>
        <xdr:cNvPr id="32" name="OpenSolver31"/>
        <xdr:cNvSpPr/>
      </xdr:nvSpPr>
      <xdr:spPr>
        <a:xfrm>
          <a:off x="12458701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773</xdr:row>
      <xdr:rowOff>0</xdr:rowOff>
    </xdr:from>
    <xdr:to>
      <xdr:col>9</xdr:col>
      <xdr:colOff>0</xdr:colOff>
      <xdr:row>816</xdr:row>
      <xdr:rowOff>0</xdr:rowOff>
    </xdr:to>
    <xdr:sp macro="" textlink="">
      <xdr:nvSpPr>
        <xdr:cNvPr id="33" name="OpenSolver32"/>
        <xdr:cNvSpPr/>
      </xdr:nvSpPr>
      <xdr:spPr>
        <a:xfrm>
          <a:off x="68389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34" name="OpenSolver33"/>
        <xdr:cNvSpPr/>
      </xdr:nvSpPr>
      <xdr:spPr>
        <a:xfrm>
          <a:off x="1845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20</xdr:col>
      <xdr:colOff>338138</xdr:colOff>
      <xdr:row>773</xdr:row>
      <xdr:rowOff>0</xdr:rowOff>
    </xdr:to>
    <xdr:cxnSp macro="">
      <xdr:nvCxnSpPr>
        <xdr:cNvPr id="35" name="OpenSolver34"/>
        <xdr:cNvCxnSpPr>
          <a:stCxn id="33" idx="0"/>
          <a:endCxn id="34" idx="2"/>
        </xdr:cNvCxnSpPr>
      </xdr:nvCxnSpPr>
      <xdr:spPr>
        <a:xfrm flipV="1">
          <a:off x="7177088" y="1000125"/>
          <a:ext cx="11620500" cy="1536192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176213</xdr:colOff>
      <xdr:row>388</xdr:row>
      <xdr:rowOff>73025</xdr:rowOff>
    </xdr:from>
    <xdr:to>
      <xdr:col>16</xdr:col>
      <xdr:colOff>33338</xdr:colOff>
      <xdr:row>389</xdr:row>
      <xdr:rowOff>127000</xdr:rowOff>
    </xdr:to>
    <xdr:sp macro="" textlink="">
      <xdr:nvSpPr>
        <xdr:cNvPr id="36" name="OpenSolver35"/>
        <xdr:cNvSpPr/>
      </xdr:nvSpPr>
      <xdr:spPr>
        <a:xfrm>
          <a:off x="12796838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816</xdr:row>
      <xdr:rowOff>0</xdr:rowOff>
    </xdr:from>
    <xdr:to>
      <xdr:col>9</xdr:col>
      <xdr:colOff>0</xdr:colOff>
      <xdr:row>1387</xdr:row>
      <xdr:rowOff>85725</xdr:rowOff>
    </xdr:to>
    <xdr:sp macro="" textlink="">
      <xdr:nvSpPr>
        <xdr:cNvPr id="37" name="OpenSolver36"/>
        <xdr:cNvSpPr/>
      </xdr:nvSpPr>
      <xdr:spPr>
        <a:xfrm>
          <a:off x="68389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1387</xdr:row>
      <xdr:rowOff>85725</xdr:rowOff>
    </xdr:from>
    <xdr:to>
      <xdr:col>9</xdr:col>
      <xdr:colOff>0</xdr:colOff>
      <xdr:row>1557</xdr:row>
      <xdr:rowOff>0</xdr:rowOff>
    </xdr:to>
    <xdr:sp macro="" textlink="">
      <xdr:nvSpPr>
        <xdr:cNvPr id="38" name="OpenSolver37"/>
        <xdr:cNvSpPr/>
      </xdr:nvSpPr>
      <xdr:spPr>
        <a:xfrm>
          <a:off x="68389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39" name="OpenSolver38"/>
        <xdr:cNvSpPr/>
      </xdr:nvSpPr>
      <xdr:spPr>
        <a:xfrm>
          <a:off x="1913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21</xdr:col>
      <xdr:colOff>338138</xdr:colOff>
      <xdr:row>816</xdr:row>
      <xdr:rowOff>0</xdr:rowOff>
    </xdr:to>
    <xdr:cxnSp macro="">
      <xdr:nvCxnSpPr>
        <xdr:cNvPr id="40" name="OpenSolver39"/>
        <xdr:cNvCxnSpPr>
          <a:stCxn id="37" idx="0"/>
          <a:endCxn id="39" idx="2"/>
        </xdr:cNvCxnSpPr>
      </xdr:nvCxnSpPr>
      <xdr:spPr>
        <a:xfrm flipV="1">
          <a:off x="7177088" y="1000125"/>
          <a:ext cx="1229677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514350</xdr:colOff>
      <xdr:row>409</xdr:row>
      <xdr:rowOff>173038</xdr:rowOff>
    </xdr:from>
    <xdr:to>
      <xdr:col>16</xdr:col>
      <xdr:colOff>371475</xdr:colOff>
      <xdr:row>411</xdr:row>
      <xdr:rowOff>26988</xdr:rowOff>
    </xdr:to>
    <xdr:sp macro="" textlink="">
      <xdr:nvSpPr>
        <xdr:cNvPr id="41" name="OpenSolver40"/>
        <xdr:cNvSpPr/>
      </xdr:nvSpPr>
      <xdr:spPr>
        <a:xfrm>
          <a:off x="1313497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1557</xdr:row>
      <xdr:rowOff>0</xdr:rowOff>
    </xdr:from>
    <xdr:to>
      <xdr:col>9</xdr:col>
      <xdr:colOff>0</xdr:colOff>
      <xdr:row>1657</xdr:row>
      <xdr:rowOff>0</xdr:rowOff>
    </xdr:to>
    <xdr:sp macro="" textlink="">
      <xdr:nvSpPr>
        <xdr:cNvPr id="42" name="OpenSolver41"/>
        <xdr:cNvSpPr/>
      </xdr:nvSpPr>
      <xdr:spPr>
        <a:xfrm>
          <a:off x="68389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43" name="OpenSolver42"/>
        <xdr:cNvSpPr/>
      </xdr:nvSpPr>
      <xdr:spPr>
        <a:xfrm>
          <a:off x="1981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22</xdr:col>
      <xdr:colOff>338138</xdr:colOff>
      <xdr:row>1557</xdr:row>
      <xdr:rowOff>0</xdr:rowOff>
    </xdr:to>
    <xdr:cxnSp macro="">
      <xdr:nvCxnSpPr>
        <xdr:cNvPr id="44" name="OpenSolver43"/>
        <xdr:cNvCxnSpPr>
          <a:stCxn id="42" idx="0"/>
          <a:endCxn id="43" idx="2"/>
        </xdr:cNvCxnSpPr>
      </xdr:nvCxnSpPr>
      <xdr:spPr>
        <a:xfrm flipV="1">
          <a:off x="7177088" y="1000125"/>
          <a:ext cx="1297305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328613</xdr:colOff>
      <xdr:row>780</xdr:row>
      <xdr:rowOff>73025</xdr:rowOff>
    </xdr:from>
    <xdr:to>
      <xdr:col>16</xdr:col>
      <xdr:colOff>709613</xdr:colOff>
      <xdr:row>781</xdr:row>
      <xdr:rowOff>127000</xdr:rowOff>
    </xdr:to>
    <xdr:sp macro="" textlink="">
      <xdr:nvSpPr>
        <xdr:cNvPr id="45" name="OpenSolver44"/>
        <xdr:cNvSpPr/>
      </xdr:nvSpPr>
      <xdr:spPr>
        <a:xfrm>
          <a:off x="1347311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1657</xdr:row>
      <xdr:rowOff>0</xdr:rowOff>
    </xdr:from>
    <xdr:to>
      <xdr:col>9</xdr:col>
      <xdr:colOff>0</xdr:colOff>
      <xdr:row>1742</xdr:row>
      <xdr:rowOff>0</xdr:rowOff>
    </xdr:to>
    <xdr:sp macro="" textlink="">
      <xdr:nvSpPr>
        <xdr:cNvPr id="46" name="OpenSolver45"/>
        <xdr:cNvSpPr/>
      </xdr:nvSpPr>
      <xdr:spPr>
        <a:xfrm>
          <a:off x="68389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47" name="OpenSolver46"/>
        <xdr:cNvSpPr/>
      </xdr:nvSpPr>
      <xdr:spPr>
        <a:xfrm>
          <a:off x="2048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23</xdr:col>
      <xdr:colOff>338138</xdr:colOff>
      <xdr:row>1657</xdr:row>
      <xdr:rowOff>0</xdr:rowOff>
    </xdr:to>
    <xdr:cxnSp macro="">
      <xdr:nvCxnSpPr>
        <xdr:cNvPr id="48" name="OpenSolver47"/>
        <xdr:cNvCxnSpPr>
          <a:stCxn id="46" idx="0"/>
          <a:endCxn id="47" idx="2"/>
        </xdr:cNvCxnSpPr>
      </xdr:nvCxnSpPr>
      <xdr:spPr>
        <a:xfrm flipV="1">
          <a:off x="7177088" y="1000125"/>
          <a:ext cx="1364932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666750</xdr:colOff>
      <xdr:row>830</xdr:row>
      <xdr:rowOff>73025</xdr:rowOff>
    </xdr:from>
    <xdr:to>
      <xdr:col>16</xdr:col>
      <xdr:colOff>1047750</xdr:colOff>
      <xdr:row>831</xdr:row>
      <xdr:rowOff>127000</xdr:rowOff>
    </xdr:to>
    <xdr:sp macro="" textlink="">
      <xdr:nvSpPr>
        <xdr:cNvPr id="49" name="OpenSolver48"/>
        <xdr:cNvSpPr/>
      </xdr:nvSpPr>
      <xdr:spPr>
        <a:xfrm>
          <a:off x="1381125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1742</xdr:row>
      <xdr:rowOff>0</xdr:rowOff>
    </xdr:from>
    <xdr:to>
      <xdr:col>9</xdr:col>
      <xdr:colOff>0</xdr:colOff>
      <xdr:row>1763</xdr:row>
      <xdr:rowOff>0</xdr:rowOff>
    </xdr:to>
    <xdr:sp macro="" textlink="">
      <xdr:nvSpPr>
        <xdr:cNvPr id="50" name="OpenSolver49"/>
        <xdr:cNvSpPr/>
      </xdr:nvSpPr>
      <xdr:spPr>
        <a:xfrm>
          <a:off x="68389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1" name="OpenSolver50"/>
        <xdr:cNvSpPr/>
      </xdr:nvSpPr>
      <xdr:spPr>
        <a:xfrm>
          <a:off x="2116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24</xdr:col>
      <xdr:colOff>338138</xdr:colOff>
      <xdr:row>1742</xdr:row>
      <xdr:rowOff>0</xdr:rowOff>
    </xdr:to>
    <xdr:cxnSp macro="">
      <xdr:nvCxnSpPr>
        <xdr:cNvPr id="52" name="OpenSolver51"/>
        <xdr:cNvCxnSpPr>
          <a:stCxn id="50" idx="0"/>
          <a:endCxn id="51" idx="2"/>
        </xdr:cNvCxnSpPr>
      </xdr:nvCxnSpPr>
      <xdr:spPr>
        <a:xfrm flipV="1">
          <a:off x="7177088" y="1000125"/>
          <a:ext cx="1432560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1004888</xdr:colOff>
      <xdr:row>872</xdr:row>
      <xdr:rowOff>173038</xdr:rowOff>
    </xdr:from>
    <xdr:to>
      <xdr:col>16</xdr:col>
      <xdr:colOff>1385888</xdr:colOff>
      <xdr:row>874</xdr:row>
      <xdr:rowOff>26988</xdr:rowOff>
    </xdr:to>
    <xdr:sp macro="" textlink="">
      <xdr:nvSpPr>
        <xdr:cNvPr id="53" name="OpenSolver52"/>
        <xdr:cNvSpPr/>
      </xdr:nvSpPr>
      <xdr:spPr>
        <a:xfrm>
          <a:off x="1414938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1763</xdr:row>
      <xdr:rowOff>0</xdr:rowOff>
    </xdr:from>
    <xdr:to>
      <xdr:col>9</xdr:col>
      <xdr:colOff>0</xdr:colOff>
      <xdr:row>1780</xdr:row>
      <xdr:rowOff>0</xdr:rowOff>
    </xdr:to>
    <xdr:sp macro="" textlink="">
      <xdr:nvSpPr>
        <xdr:cNvPr id="54" name="OpenSolver53"/>
        <xdr:cNvSpPr/>
      </xdr:nvSpPr>
      <xdr:spPr>
        <a:xfrm>
          <a:off x="68389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5" name="OpenSolver54"/>
        <xdr:cNvSpPr/>
      </xdr:nvSpPr>
      <xdr:spPr>
        <a:xfrm>
          <a:off x="2184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25</xdr:col>
      <xdr:colOff>338138</xdr:colOff>
      <xdr:row>1763</xdr:row>
      <xdr:rowOff>0</xdr:rowOff>
    </xdr:to>
    <xdr:cxnSp macro="">
      <xdr:nvCxnSpPr>
        <xdr:cNvPr id="56" name="OpenSolver55"/>
        <xdr:cNvCxnSpPr>
          <a:stCxn id="54" idx="0"/>
          <a:endCxn id="55" idx="2"/>
        </xdr:cNvCxnSpPr>
      </xdr:nvCxnSpPr>
      <xdr:spPr>
        <a:xfrm flipV="1">
          <a:off x="7177088" y="1000125"/>
          <a:ext cx="1500187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1343025</xdr:colOff>
      <xdr:row>883</xdr:row>
      <xdr:rowOff>73025</xdr:rowOff>
    </xdr:from>
    <xdr:to>
      <xdr:col>17</xdr:col>
      <xdr:colOff>142875</xdr:colOff>
      <xdr:row>884</xdr:row>
      <xdr:rowOff>127000</xdr:rowOff>
    </xdr:to>
    <xdr:sp macro="" textlink="">
      <xdr:nvSpPr>
        <xdr:cNvPr id="57" name="OpenSolver56"/>
        <xdr:cNvSpPr/>
      </xdr:nvSpPr>
      <xdr:spPr>
        <a:xfrm>
          <a:off x="1448752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545</xdr:row>
      <xdr:rowOff>0</xdr:rowOff>
    </xdr:to>
    <xdr:sp macro="" textlink="">
      <xdr:nvSpPr>
        <xdr:cNvPr id="58" name="OpenSolver57"/>
        <xdr:cNvSpPr/>
      </xdr:nvSpPr>
      <xdr:spPr>
        <a:xfrm>
          <a:off x="75152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9" name="OpenSolver58"/>
        <xdr:cNvSpPr/>
      </xdr:nvSpPr>
      <xdr:spPr>
        <a:xfrm>
          <a:off x="2251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4</xdr:row>
      <xdr:rowOff>100013</xdr:rowOff>
    </xdr:from>
    <xdr:to>
      <xdr:col>26</xdr:col>
      <xdr:colOff>0</xdr:colOff>
      <xdr:row>18</xdr:row>
      <xdr:rowOff>0</xdr:rowOff>
    </xdr:to>
    <xdr:cxnSp macro="">
      <xdr:nvCxnSpPr>
        <xdr:cNvPr id="60" name="OpenSolver59"/>
        <xdr:cNvCxnSpPr>
          <a:stCxn id="58" idx="0"/>
          <a:endCxn id="59" idx="1"/>
        </xdr:cNvCxnSpPr>
      </xdr:nvCxnSpPr>
      <xdr:spPr>
        <a:xfrm flipV="1">
          <a:off x="7853363" y="900113"/>
          <a:ext cx="14663737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269081</xdr:colOff>
      <xdr:row>10</xdr:row>
      <xdr:rowOff>123031</xdr:rowOff>
    </xdr:from>
    <xdr:to>
      <xdr:col>17</xdr:col>
      <xdr:colOff>650081</xdr:colOff>
      <xdr:row>11</xdr:row>
      <xdr:rowOff>177006</xdr:rowOff>
    </xdr:to>
    <xdr:sp macro="" textlink="">
      <xdr:nvSpPr>
        <xdr:cNvPr id="61" name="OpenSolver60"/>
        <xdr:cNvSpPr/>
      </xdr:nvSpPr>
      <xdr:spPr>
        <a:xfrm>
          <a:off x="14994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545</xdr:row>
      <xdr:rowOff>0</xdr:rowOff>
    </xdr:from>
    <xdr:to>
      <xdr:col>10</xdr:col>
      <xdr:colOff>0</xdr:colOff>
      <xdr:row>719</xdr:row>
      <xdr:rowOff>0</xdr:rowOff>
    </xdr:to>
    <xdr:sp macro="" textlink="">
      <xdr:nvSpPr>
        <xdr:cNvPr id="62" name="OpenSolver61"/>
        <xdr:cNvSpPr/>
      </xdr:nvSpPr>
      <xdr:spPr>
        <a:xfrm>
          <a:off x="75152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3" name="OpenSolver62"/>
        <xdr:cNvSpPr/>
      </xdr:nvSpPr>
      <xdr:spPr>
        <a:xfrm>
          <a:off x="2319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27</xdr:col>
      <xdr:colOff>338138</xdr:colOff>
      <xdr:row>545</xdr:row>
      <xdr:rowOff>0</xdr:rowOff>
    </xdr:to>
    <xdr:cxnSp macro="">
      <xdr:nvCxnSpPr>
        <xdr:cNvPr id="64" name="OpenSolver63"/>
        <xdr:cNvCxnSpPr>
          <a:stCxn id="62" idx="0"/>
          <a:endCxn id="63" idx="2"/>
        </xdr:cNvCxnSpPr>
      </xdr:nvCxnSpPr>
      <xdr:spPr>
        <a:xfrm flipV="1">
          <a:off x="7853363" y="1000125"/>
          <a:ext cx="15678150" cy="108013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776288</xdr:colOff>
      <xdr:row>274</xdr:row>
      <xdr:rowOff>73025</xdr:rowOff>
    </xdr:from>
    <xdr:to>
      <xdr:col>17</xdr:col>
      <xdr:colOff>1157288</xdr:colOff>
      <xdr:row>275</xdr:row>
      <xdr:rowOff>127000</xdr:rowOff>
    </xdr:to>
    <xdr:sp macro="" textlink="">
      <xdr:nvSpPr>
        <xdr:cNvPr id="65" name="OpenSolver64"/>
        <xdr:cNvSpPr/>
      </xdr:nvSpPr>
      <xdr:spPr>
        <a:xfrm>
          <a:off x="15501938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719</xdr:row>
      <xdr:rowOff>0</xdr:rowOff>
    </xdr:from>
    <xdr:to>
      <xdr:col>10</xdr:col>
      <xdr:colOff>0</xdr:colOff>
      <xdr:row>773</xdr:row>
      <xdr:rowOff>0</xdr:rowOff>
    </xdr:to>
    <xdr:sp macro="" textlink="">
      <xdr:nvSpPr>
        <xdr:cNvPr id="66" name="OpenSolver65"/>
        <xdr:cNvSpPr/>
      </xdr:nvSpPr>
      <xdr:spPr>
        <a:xfrm>
          <a:off x="75152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7" name="OpenSolver66"/>
        <xdr:cNvSpPr/>
      </xdr:nvSpPr>
      <xdr:spPr>
        <a:xfrm>
          <a:off x="2386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28</xdr:col>
      <xdr:colOff>338138</xdr:colOff>
      <xdr:row>719</xdr:row>
      <xdr:rowOff>0</xdr:rowOff>
    </xdr:to>
    <xdr:cxnSp macro="">
      <xdr:nvCxnSpPr>
        <xdr:cNvPr id="68" name="OpenSolver67"/>
        <xdr:cNvCxnSpPr>
          <a:stCxn id="66" idx="0"/>
          <a:endCxn id="67" idx="2"/>
        </xdr:cNvCxnSpPr>
      </xdr:nvCxnSpPr>
      <xdr:spPr>
        <a:xfrm flipV="1">
          <a:off x="7853363" y="1000125"/>
          <a:ext cx="16354425" cy="1428178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1114425</xdr:colOff>
      <xdr:row>361</xdr:row>
      <xdr:rowOff>73025</xdr:rowOff>
    </xdr:from>
    <xdr:to>
      <xdr:col>17</xdr:col>
      <xdr:colOff>1495425</xdr:colOff>
      <xdr:row>362</xdr:row>
      <xdr:rowOff>127000</xdr:rowOff>
    </xdr:to>
    <xdr:sp macro="" textlink="">
      <xdr:nvSpPr>
        <xdr:cNvPr id="69" name="OpenSolver68"/>
        <xdr:cNvSpPr/>
      </xdr:nvSpPr>
      <xdr:spPr>
        <a:xfrm>
          <a:off x="15840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773</xdr:row>
      <xdr:rowOff>0</xdr:rowOff>
    </xdr:from>
    <xdr:to>
      <xdr:col>10</xdr:col>
      <xdr:colOff>0</xdr:colOff>
      <xdr:row>816</xdr:row>
      <xdr:rowOff>0</xdr:rowOff>
    </xdr:to>
    <xdr:sp macro="" textlink="">
      <xdr:nvSpPr>
        <xdr:cNvPr id="70" name="OpenSolver69"/>
        <xdr:cNvSpPr/>
      </xdr:nvSpPr>
      <xdr:spPr>
        <a:xfrm>
          <a:off x="75152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71" name="OpenSolver70"/>
        <xdr:cNvSpPr/>
      </xdr:nvSpPr>
      <xdr:spPr>
        <a:xfrm>
          <a:off x="2454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29</xdr:col>
      <xdr:colOff>338138</xdr:colOff>
      <xdr:row>773</xdr:row>
      <xdr:rowOff>0</xdr:rowOff>
    </xdr:to>
    <xdr:cxnSp macro="">
      <xdr:nvCxnSpPr>
        <xdr:cNvPr id="72" name="OpenSolver71"/>
        <xdr:cNvCxnSpPr>
          <a:stCxn id="70" idx="0"/>
          <a:endCxn id="71" idx="2"/>
        </xdr:cNvCxnSpPr>
      </xdr:nvCxnSpPr>
      <xdr:spPr>
        <a:xfrm flipV="1">
          <a:off x="7853363" y="1000125"/>
          <a:ext cx="17030700" cy="1536192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1452563</xdr:colOff>
      <xdr:row>388</xdr:row>
      <xdr:rowOff>73025</xdr:rowOff>
    </xdr:from>
    <xdr:to>
      <xdr:col>17</xdr:col>
      <xdr:colOff>1833563</xdr:colOff>
      <xdr:row>389</xdr:row>
      <xdr:rowOff>127000</xdr:rowOff>
    </xdr:to>
    <xdr:sp macro="" textlink="">
      <xdr:nvSpPr>
        <xdr:cNvPr id="73" name="OpenSolver72"/>
        <xdr:cNvSpPr/>
      </xdr:nvSpPr>
      <xdr:spPr>
        <a:xfrm>
          <a:off x="16178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816</xdr:row>
      <xdr:rowOff>0</xdr:rowOff>
    </xdr:from>
    <xdr:to>
      <xdr:col>10</xdr:col>
      <xdr:colOff>0</xdr:colOff>
      <xdr:row>1387</xdr:row>
      <xdr:rowOff>85725</xdr:rowOff>
    </xdr:to>
    <xdr:sp macro="" textlink="">
      <xdr:nvSpPr>
        <xdr:cNvPr id="74" name="OpenSolver73"/>
        <xdr:cNvSpPr/>
      </xdr:nvSpPr>
      <xdr:spPr>
        <a:xfrm>
          <a:off x="75152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1387</xdr:row>
      <xdr:rowOff>85725</xdr:rowOff>
    </xdr:from>
    <xdr:to>
      <xdr:col>10</xdr:col>
      <xdr:colOff>0</xdr:colOff>
      <xdr:row>1557</xdr:row>
      <xdr:rowOff>0</xdr:rowOff>
    </xdr:to>
    <xdr:sp macro="" textlink="">
      <xdr:nvSpPr>
        <xdr:cNvPr id="75" name="OpenSolver74"/>
        <xdr:cNvSpPr/>
      </xdr:nvSpPr>
      <xdr:spPr>
        <a:xfrm>
          <a:off x="75152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76" name="OpenSolver75"/>
        <xdr:cNvSpPr/>
      </xdr:nvSpPr>
      <xdr:spPr>
        <a:xfrm>
          <a:off x="2522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30</xdr:col>
      <xdr:colOff>338138</xdr:colOff>
      <xdr:row>816</xdr:row>
      <xdr:rowOff>0</xdr:rowOff>
    </xdr:to>
    <xdr:cxnSp macro="">
      <xdr:nvCxnSpPr>
        <xdr:cNvPr id="77" name="OpenSolver76"/>
        <xdr:cNvCxnSpPr>
          <a:stCxn id="74" idx="0"/>
          <a:endCxn id="76" idx="2"/>
        </xdr:cNvCxnSpPr>
      </xdr:nvCxnSpPr>
      <xdr:spPr>
        <a:xfrm flipV="1">
          <a:off x="7853363" y="1000125"/>
          <a:ext cx="17706975" cy="16222027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1790700</xdr:colOff>
      <xdr:row>409</xdr:row>
      <xdr:rowOff>173038</xdr:rowOff>
    </xdr:from>
    <xdr:to>
      <xdr:col>17</xdr:col>
      <xdr:colOff>2171700</xdr:colOff>
      <xdr:row>411</xdr:row>
      <xdr:rowOff>26988</xdr:rowOff>
    </xdr:to>
    <xdr:sp macro="" textlink="">
      <xdr:nvSpPr>
        <xdr:cNvPr id="78" name="OpenSolver77"/>
        <xdr:cNvSpPr/>
      </xdr:nvSpPr>
      <xdr:spPr>
        <a:xfrm>
          <a:off x="16516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1557</xdr:row>
      <xdr:rowOff>0</xdr:rowOff>
    </xdr:from>
    <xdr:to>
      <xdr:col>10</xdr:col>
      <xdr:colOff>0</xdr:colOff>
      <xdr:row>1657</xdr:row>
      <xdr:rowOff>0</xdr:rowOff>
    </xdr:to>
    <xdr:sp macro="" textlink="">
      <xdr:nvSpPr>
        <xdr:cNvPr id="79" name="OpenSolver78"/>
        <xdr:cNvSpPr/>
      </xdr:nvSpPr>
      <xdr:spPr>
        <a:xfrm>
          <a:off x="75152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80" name="OpenSolver79"/>
        <xdr:cNvSpPr/>
      </xdr:nvSpPr>
      <xdr:spPr>
        <a:xfrm>
          <a:off x="2589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31</xdr:col>
      <xdr:colOff>338138</xdr:colOff>
      <xdr:row>1557</xdr:row>
      <xdr:rowOff>0</xdr:rowOff>
    </xdr:to>
    <xdr:cxnSp macro="">
      <xdr:nvCxnSpPr>
        <xdr:cNvPr id="81" name="OpenSolver80"/>
        <xdr:cNvCxnSpPr>
          <a:stCxn id="79" idx="0"/>
          <a:endCxn id="80" idx="2"/>
        </xdr:cNvCxnSpPr>
      </xdr:nvCxnSpPr>
      <xdr:spPr>
        <a:xfrm flipV="1">
          <a:off x="7853363" y="1000125"/>
          <a:ext cx="18383250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2128838</xdr:colOff>
      <xdr:row>780</xdr:row>
      <xdr:rowOff>73025</xdr:rowOff>
    </xdr:from>
    <xdr:to>
      <xdr:col>18</xdr:col>
      <xdr:colOff>128588</xdr:colOff>
      <xdr:row>781</xdr:row>
      <xdr:rowOff>127000</xdr:rowOff>
    </xdr:to>
    <xdr:sp macro="" textlink="">
      <xdr:nvSpPr>
        <xdr:cNvPr id="82" name="OpenSolver81"/>
        <xdr:cNvSpPr/>
      </xdr:nvSpPr>
      <xdr:spPr>
        <a:xfrm>
          <a:off x="16854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1657</xdr:row>
      <xdr:rowOff>0</xdr:rowOff>
    </xdr:from>
    <xdr:to>
      <xdr:col>10</xdr:col>
      <xdr:colOff>0</xdr:colOff>
      <xdr:row>1742</xdr:row>
      <xdr:rowOff>0</xdr:rowOff>
    </xdr:to>
    <xdr:sp macro="" textlink="">
      <xdr:nvSpPr>
        <xdr:cNvPr id="83" name="OpenSolver82"/>
        <xdr:cNvSpPr/>
      </xdr:nvSpPr>
      <xdr:spPr>
        <a:xfrm>
          <a:off x="75152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84" name="OpenSolver83"/>
        <xdr:cNvSpPr/>
      </xdr:nvSpPr>
      <xdr:spPr>
        <a:xfrm>
          <a:off x="26574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32</xdr:col>
      <xdr:colOff>338138</xdr:colOff>
      <xdr:row>1657</xdr:row>
      <xdr:rowOff>0</xdr:rowOff>
    </xdr:to>
    <xdr:cxnSp macro="">
      <xdr:nvCxnSpPr>
        <xdr:cNvPr id="85" name="OpenSolver84"/>
        <xdr:cNvCxnSpPr>
          <a:stCxn id="83" idx="0"/>
          <a:endCxn id="84" idx="2"/>
        </xdr:cNvCxnSpPr>
      </xdr:nvCxnSpPr>
      <xdr:spPr>
        <a:xfrm flipV="1">
          <a:off x="7853363" y="1000125"/>
          <a:ext cx="19059525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85725</xdr:colOff>
      <xdr:row>830</xdr:row>
      <xdr:rowOff>73025</xdr:rowOff>
    </xdr:from>
    <xdr:to>
      <xdr:col>18</xdr:col>
      <xdr:colOff>466725</xdr:colOff>
      <xdr:row>831</xdr:row>
      <xdr:rowOff>127000</xdr:rowOff>
    </xdr:to>
    <xdr:sp macro="" textlink="">
      <xdr:nvSpPr>
        <xdr:cNvPr id="86" name="OpenSolver85"/>
        <xdr:cNvSpPr/>
      </xdr:nvSpPr>
      <xdr:spPr>
        <a:xfrm>
          <a:off x="17192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1742</xdr:row>
      <xdr:rowOff>0</xdr:rowOff>
    </xdr:from>
    <xdr:to>
      <xdr:col>10</xdr:col>
      <xdr:colOff>0</xdr:colOff>
      <xdr:row>1763</xdr:row>
      <xdr:rowOff>0</xdr:rowOff>
    </xdr:to>
    <xdr:sp macro="" textlink="">
      <xdr:nvSpPr>
        <xdr:cNvPr id="87" name="OpenSolver86"/>
        <xdr:cNvSpPr/>
      </xdr:nvSpPr>
      <xdr:spPr>
        <a:xfrm>
          <a:off x="75152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88" name="OpenSolver87"/>
        <xdr:cNvSpPr/>
      </xdr:nvSpPr>
      <xdr:spPr>
        <a:xfrm>
          <a:off x="27251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33</xdr:col>
      <xdr:colOff>338138</xdr:colOff>
      <xdr:row>1742</xdr:row>
      <xdr:rowOff>0</xdr:rowOff>
    </xdr:to>
    <xdr:cxnSp macro="">
      <xdr:nvCxnSpPr>
        <xdr:cNvPr id="89" name="OpenSolver88"/>
        <xdr:cNvCxnSpPr>
          <a:stCxn id="87" idx="0"/>
          <a:endCxn id="88" idx="2"/>
        </xdr:cNvCxnSpPr>
      </xdr:nvCxnSpPr>
      <xdr:spPr>
        <a:xfrm flipV="1">
          <a:off x="7853363" y="1000125"/>
          <a:ext cx="19735800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423863</xdr:colOff>
      <xdr:row>872</xdr:row>
      <xdr:rowOff>173038</xdr:rowOff>
    </xdr:from>
    <xdr:to>
      <xdr:col>19</xdr:col>
      <xdr:colOff>128588</xdr:colOff>
      <xdr:row>874</xdr:row>
      <xdr:rowOff>26988</xdr:rowOff>
    </xdr:to>
    <xdr:sp macro="" textlink="">
      <xdr:nvSpPr>
        <xdr:cNvPr id="90" name="OpenSolver89"/>
        <xdr:cNvSpPr/>
      </xdr:nvSpPr>
      <xdr:spPr>
        <a:xfrm>
          <a:off x="17530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1763</xdr:row>
      <xdr:rowOff>0</xdr:rowOff>
    </xdr:from>
    <xdr:to>
      <xdr:col>10</xdr:col>
      <xdr:colOff>0</xdr:colOff>
      <xdr:row>1780</xdr:row>
      <xdr:rowOff>0</xdr:rowOff>
    </xdr:to>
    <xdr:sp macro="" textlink="">
      <xdr:nvSpPr>
        <xdr:cNvPr id="91" name="OpenSolver90"/>
        <xdr:cNvSpPr/>
      </xdr:nvSpPr>
      <xdr:spPr>
        <a:xfrm>
          <a:off x="75152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92" name="OpenSolver91"/>
        <xdr:cNvSpPr/>
      </xdr:nvSpPr>
      <xdr:spPr>
        <a:xfrm>
          <a:off x="27927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34</xdr:col>
      <xdr:colOff>338138</xdr:colOff>
      <xdr:row>1763</xdr:row>
      <xdr:rowOff>0</xdr:rowOff>
    </xdr:to>
    <xdr:cxnSp macro="">
      <xdr:nvCxnSpPr>
        <xdr:cNvPr id="93" name="OpenSolver92"/>
        <xdr:cNvCxnSpPr>
          <a:stCxn id="91" idx="0"/>
          <a:endCxn id="92" idx="2"/>
        </xdr:cNvCxnSpPr>
      </xdr:nvCxnSpPr>
      <xdr:spPr>
        <a:xfrm flipV="1">
          <a:off x="7853363" y="1000125"/>
          <a:ext cx="20412075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883</xdr:row>
      <xdr:rowOff>73025</xdr:rowOff>
    </xdr:from>
    <xdr:to>
      <xdr:col>19</xdr:col>
      <xdr:colOff>466725</xdr:colOff>
      <xdr:row>884</xdr:row>
      <xdr:rowOff>127000</xdr:rowOff>
    </xdr:to>
    <xdr:sp macro="" textlink="">
      <xdr:nvSpPr>
        <xdr:cNvPr id="94" name="OpenSolver93"/>
        <xdr:cNvSpPr/>
      </xdr:nvSpPr>
      <xdr:spPr>
        <a:xfrm>
          <a:off x="17868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545</xdr:row>
      <xdr:rowOff>0</xdr:rowOff>
    </xdr:to>
    <xdr:sp macro="" textlink="">
      <xdr:nvSpPr>
        <xdr:cNvPr id="95" name="OpenSolver94"/>
        <xdr:cNvSpPr/>
      </xdr:nvSpPr>
      <xdr:spPr>
        <a:xfrm>
          <a:off x="88677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96" name="OpenSolver95"/>
        <xdr:cNvSpPr/>
      </xdr:nvSpPr>
      <xdr:spPr>
        <a:xfrm>
          <a:off x="28603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4</xdr:row>
      <xdr:rowOff>100013</xdr:rowOff>
    </xdr:from>
    <xdr:to>
      <xdr:col>35</xdr:col>
      <xdr:colOff>0</xdr:colOff>
      <xdr:row>18</xdr:row>
      <xdr:rowOff>0</xdr:rowOff>
    </xdr:to>
    <xdr:cxnSp macro="">
      <xdr:nvCxnSpPr>
        <xdr:cNvPr id="97" name="OpenSolver96"/>
        <xdr:cNvCxnSpPr>
          <a:stCxn id="95" idx="0"/>
          <a:endCxn id="96" idx="1"/>
        </xdr:cNvCxnSpPr>
      </xdr:nvCxnSpPr>
      <xdr:spPr>
        <a:xfrm flipV="1">
          <a:off x="9205913" y="900113"/>
          <a:ext cx="1939766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254794</xdr:colOff>
      <xdr:row>10</xdr:row>
      <xdr:rowOff>123031</xdr:rowOff>
    </xdr:from>
    <xdr:to>
      <xdr:col>20</xdr:col>
      <xdr:colOff>635794</xdr:colOff>
      <xdr:row>11</xdr:row>
      <xdr:rowOff>177006</xdr:rowOff>
    </xdr:to>
    <xdr:sp macro="" textlink="">
      <xdr:nvSpPr>
        <xdr:cNvPr id="98" name="OpenSolver97"/>
        <xdr:cNvSpPr/>
      </xdr:nvSpPr>
      <xdr:spPr>
        <a:xfrm>
          <a:off x="187142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545</xdr:row>
      <xdr:rowOff>0</xdr:rowOff>
    </xdr:from>
    <xdr:to>
      <xdr:col>12</xdr:col>
      <xdr:colOff>0</xdr:colOff>
      <xdr:row>719</xdr:row>
      <xdr:rowOff>0</xdr:rowOff>
    </xdr:to>
    <xdr:sp macro="" textlink="">
      <xdr:nvSpPr>
        <xdr:cNvPr id="99" name="OpenSolver98"/>
        <xdr:cNvSpPr/>
      </xdr:nvSpPr>
      <xdr:spPr>
        <a:xfrm>
          <a:off x="88677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100" name="OpenSolver99"/>
        <xdr:cNvSpPr/>
      </xdr:nvSpPr>
      <xdr:spPr>
        <a:xfrm>
          <a:off x="29279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36</xdr:col>
      <xdr:colOff>338138</xdr:colOff>
      <xdr:row>545</xdr:row>
      <xdr:rowOff>0</xdr:rowOff>
    </xdr:to>
    <xdr:cxnSp macro="">
      <xdr:nvCxnSpPr>
        <xdr:cNvPr id="101" name="OpenSolver100"/>
        <xdr:cNvCxnSpPr>
          <a:stCxn id="99" idx="0"/>
          <a:endCxn id="100" idx="2"/>
        </xdr:cNvCxnSpPr>
      </xdr:nvCxnSpPr>
      <xdr:spPr>
        <a:xfrm flipV="1">
          <a:off x="9205913" y="1000125"/>
          <a:ext cx="20412075" cy="108013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85725</xdr:colOff>
      <xdr:row>274</xdr:row>
      <xdr:rowOff>73025</xdr:rowOff>
    </xdr:from>
    <xdr:to>
      <xdr:col>21</xdr:col>
      <xdr:colOff>466725</xdr:colOff>
      <xdr:row>275</xdr:row>
      <xdr:rowOff>127000</xdr:rowOff>
    </xdr:to>
    <xdr:sp macro="" textlink="">
      <xdr:nvSpPr>
        <xdr:cNvPr id="102" name="OpenSolver101"/>
        <xdr:cNvSpPr/>
      </xdr:nvSpPr>
      <xdr:spPr>
        <a:xfrm>
          <a:off x="19221450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719</xdr:row>
      <xdr:rowOff>0</xdr:rowOff>
    </xdr:from>
    <xdr:to>
      <xdr:col>12</xdr:col>
      <xdr:colOff>0</xdr:colOff>
      <xdr:row>773</xdr:row>
      <xdr:rowOff>0</xdr:rowOff>
    </xdr:to>
    <xdr:sp macro="" textlink="">
      <xdr:nvSpPr>
        <xdr:cNvPr id="103" name="OpenSolver102"/>
        <xdr:cNvSpPr/>
      </xdr:nvSpPr>
      <xdr:spPr>
        <a:xfrm>
          <a:off x="88677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104" name="OpenSolver103"/>
        <xdr:cNvSpPr/>
      </xdr:nvSpPr>
      <xdr:spPr>
        <a:xfrm>
          <a:off x="29956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37</xdr:col>
      <xdr:colOff>338138</xdr:colOff>
      <xdr:row>719</xdr:row>
      <xdr:rowOff>0</xdr:rowOff>
    </xdr:to>
    <xdr:cxnSp macro="">
      <xdr:nvCxnSpPr>
        <xdr:cNvPr id="105" name="OpenSolver104"/>
        <xdr:cNvCxnSpPr>
          <a:stCxn id="103" idx="0"/>
          <a:endCxn id="104" idx="2"/>
        </xdr:cNvCxnSpPr>
      </xdr:nvCxnSpPr>
      <xdr:spPr>
        <a:xfrm flipV="1">
          <a:off x="9205913" y="1000125"/>
          <a:ext cx="21088350" cy="1428178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423863</xdr:colOff>
      <xdr:row>361</xdr:row>
      <xdr:rowOff>73025</xdr:rowOff>
    </xdr:from>
    <xdr:to>
      <xdr:col>22</xdr:col>
      <xdr:colOff>128588</xdr:colOff>
      <xdr:row>362</xdr:row>
      <xdr:rowOff>127000</xdr:rowOff>
    </xdr:to>
    <xdr:sp macro="" textlink="">
      <xdr:nvSpPr>
        <xdr:cNvPr id="106" name="OpenSolver105"/>
        <xdr:cNvSpPr/>
      </xdr:nvSpPr>
      <xdr:spPr>
        <a:xfrm>
          <a:off x="19559588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773</xdr:row>
      <xdr:rowOff>0</xdr:rowOff>
    </xdr:from>
    <xdr:to>
      <xdr:col>12</xdr:col>
      <xdr:colOff>0</xdr:colOff>
      <xdr:row>816</xdr:row>
      <xdr:rowOff>0</xdr:rowOff>
    </xdr:to>
    <xdr:sp macro="" textlink="">
      <xdr:nvSpPr>
        <xdr:cNvPr id="107" name="OpenSolver106"/>
        <xdr:cNvSpPr/>
      </xdr:nvSpPr>
      <xdr:spPr>
        <a:xfrm>
          <a:off x="88677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108" name="OpenSolver107"/>
        <xdr:cNvSpPr/>
      </xdr:nvSpPr>
      <xdr:spPr>
        <a:xfrm>
          <a:off x="30632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38</xdr:col>
      <xdr:colOff>338138</xdr:colOff>
      <xdr:row>773</xdr:row>
      <xdr:rowOff>0</xdr:rowOff>
    </xdr:to>
    <xdr:cxnSp macro="">
      <xdr:nvCxnSpPr>
        <xdr:cNvPr id="109" name="OpenSolver108"/>
        <xdr:cNvCxnSpPr>
          <a:stCxn id="107" idx="0"/>
          <a:endCxn id="108" idx="2"/>
        </xdr:cNvCxnSpPr>
      </xdr:nvCxnSpPr>
      <xdr:spPr>
        <a:xfrm flipV="1">
          <a:off x="9205913" y="1000125"/>
          <a:ext cx="21764625" cy="1536192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85725</xdr:colOff>
      <xdr:row>388</xdr:row>
      <xdr:rowOff>73025</xdr:rowOff>
    </xdr:from>
    <xdr:to>
      <xdr:col>22</xdr:col>
      <xdr:colOff>466725</xdr:colOff>
      <xdr:row>389</xdr:row>
      <xdr:rowOff>127000</xdr:rowOff>
    </xdr:to>
    <xdr:sp macro="" textlink="">
      <xdr:nvSpPr>
        <xdr:cNvPr id="110" name="OpenSolver109"/>
        <xdr:cNvSpPr/>
      </xdr:nvSpPr>
      <xdr:spPr>
        <a:xfrm>
          <a:off x="19897725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816</xdr:row>
      <xdr:rowOff>0</xdr:rowOff>
    </xdr:from>
    <xdr:to>
      <xdr:col>12</xdr:col>
      <xdr:colOff>0</xdr:colOff>
      <xdr:row>1387</xdr:row>
      <xdr:rowOff>85725</xdr:rowOff>
    </xdr:to>
    <xdr:sp macro="" textlink="">
      <xdr:nvSpPr>
        <xdr:cNvPr id="111" name="OpenSolver110"/>
        <xdr:cNvSpPr/>
      </xdr:nvSpPr>
      <xdr:spPr>
        <a:xfrm>
          <a:off x="88677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1387</xdr:row>
      <xdr:rowOff>85725</xdr:rowOff>
    </xdr:from>
    <xdr:to>
      <xdr:col>12</xdr:col>
      <xdr:colOff>0</xdr:colOff>
      <xdr:row>1557</xdr:row>
      <xdr:rowOff>0</xdr:rowOff>
    </xdr:to>
    <xdr:sp macro="" textlink="">
      <xdr:nvSpPr>
        <xdr:cNvPr id="112" name="OpenSolver111"/>
        <xdr:cNvSpPr/>
      </xdr:nvSpPr>
      <xdr:spPr>
        <a:xfrm>
          <a:off x="88677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113" name="OpenSolver112"/>
        <xdr:cNvSpPr/>
      </xdr:nvSpPr>
      <xdr:spPr>
        <a:xfrm>
          <a:off x="31308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39</xdr:col>
      <xdr:colOff>338138</xdr:colOff>
      <xdr:row>816</xdr:row>
      <xdr:rowOff>0</xdr:rowOff>
    </xdr:to>
    <xdr:cxnSp macro="">
      <xdr:nvCxnSpPr>
        <xdr:cNvPr id="114" name="OpenSolver113"/>
        <xdr:cNvCxnSpPr>
          <a:stCxn id="111" idx="0"/>
          <a:endCxn id="113" idx="2"/>
        </xdr:cNvCxnSpPr>
      </xdr:nvCxnSpPr>
      <xdr:spPr>
        <a:xfrm flipV="1">
          <a:off x="9205913" y="1000125"/>
          <a:ext cx="22440900" cy="16222027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423863</xdr:colOff>
      <xdr:row>409</xdr:row>
      <xdr:rowOff>173038</xdr:rowOff>
    </xdr:from>
    <xdr:to>
      <xdr:col>23</xdr:col>
      <xdr:colOff>128588</xdr:colOff>
      <xdr:row>411</xdr:row>
      <xdr:rowOff>26988</xdr:rowOff>
    </xdr:to>
    <xdr:sp macro="" textlink="">
      <xdr:nvSpPr>
        <xdr:cNvPr id="115" name="OpenSolver114"/>
        <xdr:cNvSpPr/>
      </xdr:nvSpPr>
      <xdr:spPr>
        <a:xfrm>
          <a:off x="20235863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1557</xdr:row>
      <xdr:rowOff>0</xdr:rowOff>
    </xdr:from>
    <xdr:to>
      <xdr:col>12</xdr:col>
      <xdr:colOff>0</xdr:colOff>
      <xdr:row>1657</xdr:row>
      <xdr:rowOff>0</xdr:rowOff>
    </xdr:to>
    <xdr:sp macro="" textlink="">
      <xdr:nvSpPr>
        <xdr:cNvPr id="116" name="OpenSolver115"/>
        <xdr:cNvSpPr/>
      </xdr:nvSpPr>
      <xdr:spPr>
        <a:xfrm>
          <a:off x="88677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117" name="OpenSolver116"/>
        <xdr:cNvSpPr/>
      </xdr:nvSpPr>
      <xdr:spPr>
        <a:xfrm>
          <a:off x="31984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40</xdr:col>
      <xdr:colOff>338138</xdr:colOff>
      <xdr:row>1557</xdr:row>
      <xdr:rowOff>0</xdr:rowOff>
    </xdr:to>
    <xdr:cxnSp macro="">
      <xdr:nvCxnSpPr>
        <xdr:cNvPr id="118" name="OpenSolver117"/>
        <xdr:cNvCxnSpPr>
          <a:stCxn id="116" idx="0"/>
          <a:endCxn id="117" idx="2"/>
        </xdr:cNvCxnSpPr>
      </xdr:nvCxnSpPr>
      <xdr:spPr>
        <a:xfrm flipV="1">
          <a:off x="9205913" y="1000125"/>
          <a:ext cx="2311717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85725</xdr:colOff>
      <xdr:row>780</xdr:row>
      <xdr:rowOff>73025</xdr:rowOff>
    </xdr:from>
    <xdr:to>
      <xdr:col>23</xdr:col>
      <xdr:colOff>466725</xdr:colOff>
      <xdr:row>781</xdr:row>
      <xdr:rowOff>127000</xdr:rowOff>
    </xdr:to>
    <xdr:sp macro="" textlink="">
      <xdr:nvSpPr>
        <xdr:cNvPr id="119" name="OpenSolver118"/>
        <xdr:cNvSpPr/>
      </xdr:nvSpPr>
      <xdr:spPr>
        <a:xfrm>
          <a:off x="2057400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1657</xdr:row>
      <xdr:rowOff>0</xdr:rowOff>
    </xdr:from>
    <xdr:to>
      <xdr:col>12</xdr:col>
      <xdr:colOff>0</xdr:colOff>
      <xdr:row>1742</xdr:row>
      <xdr:rowOff>0</xdr:rowOff>
    </xdr:to>
    <xdr:sp macro="" textlink="">
      <xdr:nvSpPr>
        <xdr:cNvPr id="120" name="OpenSolver119"/>
        <xdr:cNvSpPr/>
      </xdr:nvSpPr>
      <xdr:spPr>
        <a:xfrm>
          <a:off x="88677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121" name="OpenSolver120"/>
        <xdr:cNvSpPr/>
      </xdr:nvSpPr>
      <xdr:spPr>
        <a:xfrm>
          <a:off x="32661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41</xdr:col>
      <xdr:colOff>338138</xdr:colOff>
      <xdr:row>1657</xdr:row>
      <xdr:rowOff>0</xdr:rowOff>
    </xdr:to>
    <xdr:cxnSp macro="">
      <xdr:nvCxnSpPr>
        <xdr:cNvPr id="122" name="OpenSolver121"/>
        <xdr:cNvCxnSpPr>
          <a:stCxn id="120" idx="0"/>
          <a:endCxn id="121" idx="2"/>
        </xdr:cNvCxnSpPr>
      </xdr:nvCxnSpPr>
      <xdr:spPr>
        <a:xfrm flipV="1">
          <a:off x="9205913" y="1000125"/>
          <a:ext cx="2379345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423863</xdr:colOff>
      <xdr:row>830</xdr:row>
      <xdr:rowOff>73025</xdr:rowOff>
    </xdr:from>
    <xdr:to>
      <xdr:col>24</xdr:col>
      <xdr:colOff>128588</xdr:colOff>
      <xdr:row>831</xdr:row>
      <xdr:rowOff>127000</xdr:rowOff>
    </xdr:to>
    <xdr:sp macro="" textlink="">
      <xdr:nvSpPr>
        <xdr:cNvPr id="123" name="OpenSolver122"/>
        <xdr:cNvSpPr/>
      </xdr:nvSpPr>
      <xdr:spPr>
        <a:xfrm>
          <a:off x="2091213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1742</xdr:row>
      <xdr:rowOff>0</xdr:rowOff>
    </xdr:from>
    <xdr:to>
      <xdr:col>12</xdr:col>
      <xdr:colOff>0</xdr:colOff>
      <xdr:row>1763</xdr:row>
      <xdr:rowOff>0</xdr:rowOff>
    </xdr:to>
    <xdr:sp macro="" textlink="">
      <xdr:nvSpPr>
        <xdr:cNvPr id="124" name="OpenSolver123"/>
        <xdr:cNvSpPr/>
      </xdr:nvSpPr>
      <xdr:spPr>
        <a:xfrm>
          <a:off x="88677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125" name="OpenSolver124"/>
        <xdr:cNvSpPr/>
      </xdr:nvSpPr>
      <xdr:spPr>
        <a:xfrm>
          <a:off x="33337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42</xdr:col>
      <xdr:colOff>338138</xdr:colOff>
      <xdr:row>1742</xdr:row>
      <xdr:rowOff>0</xdr:rowOff>
    </xdr:to>
    <xdr:cxnSp macro="">
      <xdr:nvCxnSpPr>
        <xdr:cNvPr id="126" name="OpenSolver125"/>
        <xdr:cNvCxnSpPr>
          <a:stCxn id="124" idx="0"/>
          <a:endCxn id="125" idx="2"/>
        </xdr:cNvCxnSpPr>
      </xdr:nvCxnSpPr>
      <xdr:spPr>
        <a:xfrm flipV="1">
          <a:off x="9205913" y="1000125"/>
          <a:ext cx="2446972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85725</xdr:colOff>
      <xdr:row>872</xdr:row>
      <xdr:rowOff>173038</xdr:rowOff>
    </xdr:from>
    <xdr:to>
      <xdr:col>24</xdr:col>
      <xdr:colOff>466725</xdr:colOff>
      <xdr:row>874</xdr:row>
      <xdr:rowOff>26988</xdr:rowOff>
    </xdr:to>
    <xdr:sp macro="" textlink="">
      <xdr:nvSpPr>
        <xdr:cNvPr id="127" name="OpenSolver126"/>
        <xdr:cNvSpPr/>
      </xdr:nvSpPr>
      <xdr:spPr>
        <a:xfrm>
          <a:off x="2125027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1763</xdr:row>
      <xdr:rowOff>0</xdr:rowOff>
    </xdr:from>
    <xdr:to>
      <xdr:col>12</xdr:col>
      <xdr:colOff>0</xdr:colOff>
      <xdr:row>1780</xdr:row>
      <xdr:rowOff>0</xdr:rowOff>
    </xdr:to>
    <xdr:sp macro="" textlink="">
      <xdr:nvSpPr>
        <xdr:cNvPr id="128" name="OpenSolver127"/>
        <xdr:cNvSpPr/>
      </xdr:nvSpPr>
      <xdr:spPr>
        <a:xfrm>
          <a:off x="88677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129" name="OpenSolver128"/>
        <xdr:cNvSpPr/>
      </xdr:nvSpPr>
      <xdr:spPr>
        <a:xfrm>
          <a:off x="34013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43</xdr:col>
      <xdr:colOff>338138</xdr:colOff>
      <xdr:row>1763</xdr:row>
      <xdr:rowOff>0</xdr:rowOff>
    </xdr:to>
    <xdr:cxnSp macro="">
      <xdr:nvCxnSpPr>
        <xdr:cNvPr id="130" name="OpenSolver129"/>
        <xdr:cNvCxnSpPr>
          <a:stCxn id="128" idx="0"/>
          <a:endCxn id="129" idx="2"/>
        </xdr:cNvCxnSpPr>
      </xdr:nvCxnSpPr>
      <xdr:spPr>
        <a:xfrm flipV="1">
          <a:off x="9205913" y="1000125"/>
          <a:ext cx="2514600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423863</xdr:colOff>
      <xdr:row>883</xdr:row>
      <xdr:rowOff>73025</xdr:rowOff>
    </xdr:from>
    <xdr:to>
      <xdr:col>25</xdr:col>
      <xdr:colOff>128588</xdr:colOff>
      <xdr:row>884</xdr:row>
      <xdr:rowOff>127000</xdr:rowOff>
    </xdr:to>
    <xdr:sp macro="" textlink="">
      <xdr:nvSpPr>
        <xdr:cNvPr id="131" name="OpenSolver130"/>
        <xdr:cNvSpPr/>
      </xdr:nvSpPr>
      <xdr:spPr>
        <a:xfrm>
          <a:off x="2158841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545</xdr:row>
      <xdr:rowOff>0</xdr:rowOff>
    </xdr:to>
    <xdr:sp macro="" textlink="">
      <xdr:nvSpPr>
        <xdr:cNvPr id="132" name="OpenSolver131"/>
        <xdr:cNvSpPr/>
      </xdr:nvSpPr>
      <xdr:spPr>
        <a:xfrm>
          <a:off x="95440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133" name="OpenSolver132"/>
        <xdr:cNvSpPr/>
      </xdr:nvSpPr>
      <xdr:spPr>
        <a:xfrm>
          <a:off x="34690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4</xdr:row>
      <xdr:rowOff>100013</xdr:rowOff>
    </xdr:from>
    <xdr:to>
      <xdr:col>44</xdr:col>
      <xdr:colOff>0</xdr:colOff>
      <xdr:row>18</xdr:row>
      <xdr:rowOff>0</xdr:rowOff>
    </xdr:to>
    <xdr:cxnSp macro="">
      <xdr:nvCxnSpPr>
        <xdr:cNvPr id="134" name="OpenSolver133"/>
        <xdr:cNvCxnSpPr>
          <a:stCxn id="132" idx="0"/>
          <a:endCxn id="133" idx="1"/>
        </xdr:cNvCxnSpPr>
      </xdr:nvCxnSpPr>
      <xdr:spPr>
        <a:xfrm flipV="1">
          <a:off x="9882188" y="900113"/>
          <a:ext cx="24807862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254794</xdr:colOff>
      <xdr:row>10</xdr:row>
      <xdr:rowOff>123031</xdr:rowOff>
    </xdr:from>
    <xdr:to>
      <xdr:col>25</xdr:col>
      <xdr:colOff>635794</xdr:colOff>
      <xdr:row>11</xdr:row>
      <xdr:rowOff>177006</xdr:rowOff>
    </xdr:to>
    <xdr:sp macro="" textlink="">
      <xdr:nvSpPr>
        <xdr:cNvPr id="135" name="OpenSolver134"/>
        <xdr:cNvSpPr/>
      </xdr:nvSpPr>
      <xdr:spPr>
        <a:xfrm>
          <a:off x="22095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545</xdr:row>
      <xdr:rowOff>0</xdr:rowOff>
    </xdr:from>
    <xdr:to>
      <xdr:col>13</xdr:col>
      <xdr:colOff>0</xdr:colOff>
      <xdr:row>719</xdr:row>
      <xdr:rowOff>0</xdr:rowOff>
    </xdr:to>
    <xdr:sp macro="" textlink="">
      <xdr:nvSpPr>
        <xdr:cNvPr id="136" name="OpenSolver135"/>
        <xdr:cNvSpPr/>
      </xdr:nvSpPr>
      <xdr:spPr>
        <a:xfrm>
          <a:off x="95440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137" name="OpenSolver136"/>
        <xdr:cNvSpPr/>
      </xdr:nvSpPr>
      <xdr:spPr>
        <a:xfrm>
          <a:off x="35366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45</xdr:col>
      <xdr:colOff>338138</xdr:colOff>
      <xdr:row>545</xdr:row>
      <xdr:rowOff>0</xdr:rowOff>
    </xdr:to>
    <xdr:cxnSp macro="">
      <xdr:nvCxnSpPr>
        <xdr:cNvPr id="138" name="OpenSolver137"/>
        <xdr:cNvCxnSpPr>
          <a:stCxn id="136" idx="0"/>
          <a:endCxn id="137" idx="2"/>
        </xdr:cNvCxnSpPr>
      </xdr:nvCxnSpPr>
      <xdr:spPr>
        <a:xfrm flipV="1">
          <a:off x="9882188" y="1000125"/>
          <a:ext cx="25822275" cy="108013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85725</xdr:colOff>
      <xdr:row>274</xdr:row>
      <xdr:rowOff>73025</xdr:rowOff>
    </xdr:from>
    <xdr:to>
      <xdr:col>26</xdr:col>
      <xdr:colOff>466725</xdr:colOff>
      <xdr:row>275</xdr:row>
      <xdr:rowOff>127000</xdr:rowOff>
    </xdr:to>
    <xdr:sp macro="" textlink="">
      <xdr:nvSpPr>
        <xdr:cNvPr id="139" name="OpenSolver138"/>
        <xdr:cNvSpPr/>
      </xdr:nvSpPr>
      <xdr:spPr>
        <a:xfrm>
          <a:off x="22602825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719</xdr:row>
      <xdr:rowOff>0</xdr:rowOff>
    </xdr:from>
    <xdr:to>
      <xdr:col>13</xdr:col>
      <xdr:colOff>0</xdr:colOff>
      <xdr:row>773</xdr:row>
      <xdr:rowOff>0</xdr:rowOff>
    </xdr:to>
    <xdr:sp macro="" textlink="">
      <xdr:nvSpPr>
        <xdr:cNvPr id="140" name="OpenSolver139"/>
        <xdr:cNvSpPr/>
      </xdr:nvSpPr>
      <xdr:spPr>
        <a:xfrm>
          <a:off x="95440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141" name="OpenSolver140"/>
        <xdr:cNvSpPr/>
      </xdr:nvSpPr>
      <xdr:spPr>
        <a:xfrm>
          <a:off x="36042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46</xdr:col>
      <xdr:colOff>338138</xdr:colOff>
      <xdr:row>719</xdr:row>
      <xdr:rowOff>0</xdr:rowOff>
    </xdr:to>
    <xdr:cxnSp macro="">
      <xdr:nvCxnSpPr>
        <xdr:cNvPr id="142" name="OpenSolver141"/>
        <xdr:cNvCxnSpPr>
          <a:stCxn id="140" idx="0"/>
          <a:endCxn id="141" idx="2"/>
        </xdr:cNvCxnSpPr>
      </xdr:nvCxnSpPr>
      <xdr:spPr>
        <a:xfrm flipV="1">
          <a:off x="9882188" y="1000125"/>
          <a:ext cx="26498550" cy="1428178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423863</xdr:colOff>
      <xdr:row>361</xdr:row>
      <xdr:rowOff>73025</xdr:rowOff>
    </xdr:from>
    <xdr:to>
      <xdr:col>27</xdr:col>
      <xdr:colOff>128588</xdr:colOff>
      <xdr:row>362</xdr:row>
      <xdr:rowOff>127000</xdr:rowOff>
    </xdr:to>
    <xdr:sp macro="" textlink="">
      <xdr:nvSpPr>
        <xdr:cNvPr id="143" name="OpenSolver142"/>
        <xdr:cNvSpPr/>
      </xdr:nvSpPr>
      <xdr:spPr>
        <a:xfrm>
          <a:off x="22940963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773</xdr:row>
      <xdr:rowOff>0</xdr:rowOff>
    </xdr:from>
    <xdr:to>
      <xdr:col>13</xdr:col>
      <xdr:colOff>0</xdr:colOff>
      <xdr:row>816</xdr:row>
      <xdr:rowOff>0</xdr:rowOff>
    </xdr:to>
    <xdr:sp macro="" textlink="">
      <xdr:nvSpPr>
        <xdr:cNvPr id="144" name="OpenSolver143"/>
        <xdr:cNvSpPr/>
      </xdr:nvSpPr>
      <xdr:spPr>
        <a:xfrm>
          <a:off x="95440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145" name="OpenSolver144"/>
        <xdr:cNvSpPr/>
      </xdr:nvSpPr>
      <xdr:spPr>
        <a:xfrm>
          <a:off x="36718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47</xdr:col>
      <xdr:colOff>338138</xdr:colOff>
      <xdr:row>773</xdr:row>
      <xdr:rowOff>0</xdr:rowOff>
    </xdr:to>
    <xdr:cxnSp macro="">
      <xdr:nvCxnSpPr>
        <xdr:cNvPr id="146" name="OpenSolver145"/>
        <xdr:cNvCxnSpPr>
          <a:stCxn id="144" idx="0"/>
          <a:endCxn id="145" idx="2"/>
        </xdr:cNvCxnSpPr>
      </xdr:nvCxnSpPr>
      <xdr:spPr>
        <a:xfrm flipV="1">
          <a:off x="9882188" y="1000125"/>
          <a:ext cx="27174825" cy="1536192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85725</xdr:colOff>
      <xdr:row>388</xdr:row>
      <xdr:rowOff>73025</xdr:rowOff>
    </xdr:from>
    <xdr:to>
      <xdr:col>27</xdr:col>
      <xdr:colOff>466725</xdr:colOff>
      <xdr:row>389</xdr:row>
      <xdr:rowOff>127000</xdr:rowOff>
    </xdr:to>
    <xdr:sp macro="" textlink="">
      <xdr:nvSpPr>
        <xdr:cNvPr id="147" name="OpenSolver146"/>
        <xdr:cNvSpPr/>
      </xdr:nvSpPr>
      <xdr:spPr>
        <a:xfrm>
          <a:off x="23279100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816</xdr:row>
      <xdr:rowOff>0</xdr:rowOff>
    </xdr:from>
    <xdr:to>
      <xdr:col>13</xdr:col>
      <xdr:colOff>0</xdr:colOff>
      <xdr:row>1387</xdr:row>
      <xdr:rowOff>85725</xdr:rowOff>
    </xdr:to>
    <xdr:sp macro="" textlink="">
      <xdr:nvSpPr>
        <xdr:cNvPr id="148" name="OpenSolver147"/>
        <xdr:cNvSpPr/>
      </xdr:nvSpPr>
      <xdr:spPr>
        <a:xfrm>
          <a:off x="95440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1387</xdr:row>
      <xdr:rowOff>85725</xdr:rowOff>
    </xdr:from>
    <xdr:to>
      <xdr:col>13</xdr:col>
      <xdr:colOff>0</xdr:colOff>
      <xdr:row>1557</xdr:row>
      <xdr:rowOff>0</xdr:rowOff>
    </xdr:to>
    <xdr:sp macro="" textlink="">
      <xdr:nvSpPr>
        <xdr:cNvPr id="149" name="OpenSolver148"/>
        <xdr:cNvSpPr/>
      </xdr:nvSpPr>
      <xdr:spPr>
        <a:xfrm>
          <a:off x="95440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150" name="OpenSolver149"/>
        <xdr:cNvSpPr/>
      </xdr:nvSpPr>
      <xdr:spPr>
        <a:xfrm>
          <a:off x="37395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48</xdr:col>
      <xdr:colOff>338138</xdr:colOff>
      <xdr:row>816</xdr:row>
      <xdr:rowOff>0</xdr:rowOff>
    </xdr:to>
    <xdr:cxnSp macro="">
      <xdr:nvCxnSpPr>
        <xdr:cNvPr id="151" name="OpenSolver150"/>
        <xdr:cNvCxnSpPr>
          <a:stCxn id="148" idx="0"/>
          <a:endCxn id="150" idx="2"/>
        </xdr:cNvCxnSpPr>
      </xdr:nvCxnSpPr>
      <xdr:spPr>
        <a:xfrm flipV="1">
          <a:off x="9882188" y="1000125"/>
          <a:ext cx="27851100" cy="16222027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423863</xdr:colOff>
      <xdr:row>409</xdr:row>
      <xdr:rowOff>173038</xdr:rowOff>
    </xdr:from>
    <xdr:to>
      <xdr:col>28</xdr:col>
      <xdr:colOff>128588</xdr:colOff>
      <xdr:row>411</xdr:row>
      <xdr:rowOff>26988</xdr:rowOff>
    </xdr:to>
    <xdr:sp macro="" textlink="">
      <xdr:nvSpPr>
        <xdr:cNvPr id="152" name="OpenSolver151"/>
        <xdr:cNvSpPr/>
      </xdr:nvSpPr>
      <xdr:spPr>
        <a:xfrm>
          <a:off x="23617238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1557</xdr:row>
      <xdr:rowOff>0</xdr:rowOff>
    </xdr:from>
    <xdr:to>
      <xdr:col>13</xdr:col>
      <xdr:colOff>0</xdr:colOff>
      <xdr:row>1657</xdr:row>
      <xdr:rowOff>0</xdr:rowOff>
    </xdr:to>
    <xdr:sp macro="" textlink="">
      <xdr:nvSpPr>
        <xdr:cNvPr id="153" name="OpenSolver152"/>
        <xdr:cNvSpPr/>
      </xdr:nvSpPr>
      <xdr:spPr>
        <a:xfrm>
          <a:off x="95440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154" name="OpenSolver153"/>
        <xdr:cNvSpPr/>
      </xdr:nvSpPr>
      <xdr:spPr>
        <a:xfrm>
          <a:off x="38071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49</xdr:col>
      <xdr:colOff>338138</xdr:colOff>
      <xdr:row>1557</xdr:row>
      <xdr:rowOff>0</xdr:rowOff>
    </xdr:to>
    <xdr:cxnSp macro="">
      <xdr:nvCxnSpPr>
        <xdr:cNvPr id="155" name="OpenSolver154"/>
        <xdr:cNvCxnSpPr>
          <a:stCxn id="153" idx="0"/>
          <a:endCxn id="154" idx="2"/>
        </xdr:cNvCxnSpPr>
      </xdr:nvCxnSpPr>
      <xdr:spPr>
        <a:xfrm flipV="1">
          <a:off x="9882188" y="1000125"/>
          <a:ext cx="28527375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85725</xdr:colOff>
      <xdr:row>780</xdr:row>
      <xdr:rowOff>73025</xdr:rowOff>
    </xdr:from>
    <xdr:to>
      <xdr:col>28</xdr:col>
      <xdr:colOff>466725</xdr:colOff>
      <xdr:row>781</xdr:row>
      <xdr:rowOff>127000</xdr:rowOff>
    </xdr:to>
    <xdr:sp macro="" textlink="">
      <xdr:nvSpPr>
        <xdr:cNvPr id="156" name="OpenSolver155"/>
        <xdr:cNvSpPr/>
      </xdr:nvSpPr>
      <xdr:spPr>
        <a:xfrm>
          <a:off x="23955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1657</xdr:row>
      <xdr:rowOff>0</xdr:rowOff>
    </xdr:from>
    <xdr:to>
      <xdr:col>13</xdr:col>
      <xdr:colOff>0</xdr:colOff>
      <xdr:row>1742</xdr:row>
      <xdr:rowOff>0</xdr:rowOff>
    </xdr:to>
    <xdr:sp macro="" textlink="">
      <xdr:nvSpPr>
        <xdr:cNvPr id="157" name="OpenSolver156"/>
        <xdr:cNvSpPr/>
      </xdr:nvSpPr>
      <xdr:spPr>
        <a:xfrm>
          <a:off x="95440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158" name="OpenSolver157"/>
        <xdr:cNvSpPr/>
      </xdr:nvSpPr>
      <xdr:spPr>
        <a:xfrm>
          <a:off x="38747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50</xdr:col>
      <xdr:colOff>338138</xdr:colOff>
      <xdr:row>1657</xdr:row>
      <xdr:rowOff>0</xdr:rowOff>
    </xdr:to>
    <xdr:cxnSp macro="">
      <xdr:nvCxnSpPr>
        <xdr:cNvPr id="159" name="OpenSolver158"/>
        <xdr:cNvCxnSpPr>
          <a:stCxn id="157" idx="0"/>
          <a:endCxn id="158" idx="2"/>
        </xdr:cNvCxnSpPr>
      </xdr:nvCxnSpPr>
      <xdr:spPr>
        <a:xfrm flipV="1">
          <a:off x="9882188" y="1000125"/>
          <a:ext cx="29203650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423863</xdr:colOff>
      <xdr:row>830</xdr:row>
      <xdr:rowOff>73025</xdr:rowOff>
    </xdr:from>
    <xdr:to>
      <xdr:col>29</xdr:col>
      <xdr:colOff>128588</xdr:colOff>
      <xdr:row>831</xdr:row>
      <xdr:rowOff>127000</xdr:rowOff>
    </xdr:to>
    <xdr:sp macro="" textlink="">
      <xdr:nvSpPr>
        <xdr:cNvPr id="160" name="OpenSolver159"/>
        <xdr:cNvSpPr/>
      </xdr:nvSpPr>
      <xdr:spPr>
        <a:xfrm>
          <a:off x="24293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1742</xdr:row>
      <xdr:rowOff>0</xdr:rowOff>
    </xdr:from>
    <xdr:to>
      <xdr:col>13</xdr:col>
      <xdr:colOff>0</xdr:colOff>
      <xdr:row>1763</xdr:row>
      <xdr:rowOff>0</xdr:rowOff>
    </xdr:to>
    <xdr:sp macro="" textlink="">
      <xdr:nvSpPr>
        <xdr:cNvPr id="161" name="OpenSolver160"/>
        <xdr:cNvSpPr/>
      </xdr:nvSpPr>
      <xdr:spPr>
        <a:xfrm>
          <a:off x="95440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162" name="OpenSolver161"/>
        <xdr:cNvSpPr/>
      </xdr:nvSpPr>
      <xdr:spPr>
        <a:xfrm>
          <a:off x="39423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51</xdr:col>
      <xdr:colOff>338138</xdr:colOff>
      <xdr:row>1742</xdr:row>
      <xdr:rowOff>0</xdr:rowOff>
    </xdr:to>
    <xdr:cxnSp macro="">
      <xdr:nvCxnSpPr>
        <xdr:cNvPr id="163" name="OpenSolver162"/>
        <xdr:cNvCxnSpPr>
          <a:stCxn id="161" idx="0"/>
          <a:endCxn id="162" idx="2"/>
        </xdr:cNvCxnSpPr>
      </xdr:nvCxnSpPr>
      <xdr:spPr>
        <a:xfrm flipV="1">
          <a:off x="9882188" y="1000125"/>
          <a:ext cx="29879925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85725</xdr:colOff>
      <xdr:row>872</xdr:row>
      <xdr:rowOff>173038</xdr:rowOff>
    </xdr:from>
    <xdr:to>
      <xdr:col>29</xdr:col>
      <xdr:colOff>466725</xdr:colOff>
      <xdr:row>874</xdr:row>
      <xdr:rowOff>26988</xdr:rowOff>
    </xdr:to>
    <xdr:sp macro="" textlink="">
      <xdr:nvSpPr>
        <xdr:cNvPr id="164" name="OpenSolver163"/>
        <xdr:cNvSpPr/>
      </xdr:nvSpPr>
      <xdr:spPr>
        <a:xfrm>
          <a:off x="24631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1763</xdr:row>
      <xdr:rowOff>0</xdr:rowOff>
    </xdr:from>
    <xdr:to>
      <xdr:col>13</xdr:col>
      <xdr:colOff>0</xdr:colOff>
      <xdr:row>1780</xdr:row>
      <xdr:rowOff>0</xdr:rowOff>
    </xdr:to>
    <xdr:sp macro="" textlink="">
      <xdr:nvSpPr>
        <xdr:cNvPr id="165" name="OpenSolver164"/>
        <xdr:cNvSpPr/>
      </xdr:nvSpPr>
      <xdr:spPr>
        <a:xfrm>
          <a:off x="95440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166" name="OpenSolver165"/>
        <xdr:cNvSpPr/>
      </xdr:nvSpPr>
      <xdr:spPr>
        <a:xfrm>
          <a:off x="40100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52</xdr:col>
      <xdr:colOff>338138</xdr:colOff>
      <xdr:row>1763</xdr:row>
      <xdr:rowOff>0</xdr:rowOff>
    </xdr:to>
    <xdr:cxnSp macro="">
      <xdr:nvCxnSpPr>
        <xdr:cNvPr id="167" name="OpenSolver166"/>
        <xdr:cNvCxnSpPr>
          <a:stCxn id="165" idx="0"/>
          <a:endCxn id="166" idx="2"/>
        </xdr:cNvCxnSpPr>
      </xdr:nvCxnSpPr>
      <xdr:spPr>
        <a:xfrm flipV="1">
          <a:off x="9882188" y="1000125"/>
          <a:ext cx="30556200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423863</xdr:colOff>
      <xdr:row>883</xdr:row>
      <xdr:rowOff>73025</xdr:rowOff>
    </xdr:from>
    <xdr:to>
      <xdr:col>30</xdr:col>
      <xdr:colOff>128588</xdr:colOff>
      <xdr:row>884</xdr:row>
      <xdr:rowOff>127000</xdr:rowOff>
    </xdr:to>
    <xdr:sp macro="" textlink="">
      <xdr:nvSpPr>
        <xdr:cNvPr id="168" name="OpenSolver167"/>
        <xdr:cNvSpPr/>
      </xdr:nvSpPr>
      <xdr:spPr>
        <a:xfrm>
          <a:off x="24969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545</xdr:row>
      <xdr:rowOff>0</xdr:rowOff>
    </xdr:to>
    <xdr:sp macro="" textlink="">
      <xdr:nvSpPr>
        <xdr:cNvPr id="169" name="OpenSolver168"/>
        <xdr:cNvSpPr/>
      </xdr:nvSpPr>
      <xdr:spPr>
        <a:xfrm>
          <a:off x="12620625" y="3600450"/>
          <a:ext cx="5238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70" name="OpenSolver169"/>
        <xdr:cNvSpPr/>
      </xdr:nvSpPr>
      <xdr:spPr>
        <a:xfrm>
          <a:off x="40776525" y="800100"/>
          <a:ext cx="19335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53</xdr:col>
      <xdr:colOff>0</xdr:colOff>
      <xdr:row>18</xdr:row>
      <xdr:rowOff>0</xdr:rowOff>
    </xdr:to>
    <xdr:cxnSp macro="">
      <xdr:nvCxnSpPr>
        <xdr:cNvPr id="171" name="OpenSolver170"/>
        <xdr:cNvCxnSpPr>
          <a:stCxn id="169" idx="0"/>
          <a:endCxn id="170" idx="1"/>
        </xdr:cNvCxnSpPr>
      </xdr:nvCxnSpPr>
      <xdr:spPr>
        <a:xfrm flipV="1">
          <a:off x="12882563" y="900113"/>
          <a:ext cx="278939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64294</xdr:colOff>
      <xdr:row>10</xdr:row>
      <xdr:rowOff>123031</xdr:rowOff>
    </xdr:from>
    <xdr:to>
      <xdr:col>32</xdr:col>
      <xdr:colOff>445294</xdr:colOff>
      <xdr:row>11</xdr:row>
      <xdr:rowOff>177006</xdr:rowOff>
    </xdr:to>
    <xdr:sp macro="" textlink="">
      <xdr:nvSpPr>
        <xdr:cNvPr id="172" name="OpenSolver171"/>
        <xdr:cNvSpPr/>
      </xdr:nvSpPr>
      <xdr:spPr>
        <a:xfrm>
          <a:off x="266390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545</xdr:row>
      <xdr:rowOff>0</xdr:rowOff>
    </xdr:from>
    <xdr:to>
      <xdr:col>16</xdr:col>
      <xdr:colOff>0</xdr:colOff>
      <xdr:row>719</xdr:row>
      <xdr:rowOff>0</xdr:rowOff>
    </xdr:to>
    <xdr:sp macro="" textlink="">
      <xdr:nvSpPr>
        <xdr:cNvPr id="173" name="OpenSolver172"/>
        <xdr:cNvSpPr/>
      </xdr:nvSpPr>
      <xdr:spPr>
        <a:xfrm>
          <a:off x="12620625" y="109013625"/>
          <a:ext cx="5238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74" name="OpenSolver173"/>
        <xdr:cNvSpPr/>
      </xdr:nvSpPr>
      <xdr:spPr>
        <a:xfrm>
          <a:off x="42710100" y="800100"/>
          <a:ext cx="1238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54</xdr:col>
      <xdr:colOff>0</xdr:colOff>
      <xdr:row>545</xdr:row>
      <xdr:rowOff>0</xdr:rowOff>
    </xdr:to>
    <xdr:cxnSp macro="">
      <xdr:nvCxnSpPr>
        <xdr:cNvPr id="175" name="OpenSolver174"/>
        <xdr:cNvCxnSpPr>
          <a:stCxn id="173" idx="0"/>
          <a:endCxn id="174" idx="1"/>
        </xdr:cNvCxnSpPr>
      </xdr:nvCxnSpPr>
      <xdr:spPr>
        <a:xfrm flipV="1">
          <a:off x="12882563" y="900113"/>
          <a:ext cx="298275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354806</xdr:colOff>
      <xdr:row>274</xdr:row>
      <xdr:rowOff>23019</xdr:rowOff>
    </xdr:from>
    <xdr:to>
      <xdr:col>34</xdr:col>
      <xdr:colOff>59531</xdr:colOff>
      <xdr:row>275</xdr:row>
      <xdr:rowOff>76994</xdr:rowOff>
    </xdr:to>
    <xdr:sp macro="" textlink="">
      <xdr:nvSpPr>
        <xdr:cNvPr id="176" name="OpenSolver175"/>
        <xdr:cNvSpPr/>
      </xdr:nvSpPr>
      <xdr:spPr>
        <a:xfrm>
          <a:off x="276058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719</xdr:row>
      <xdr:rowOff>0</xdr:rowOff>
    </xdr:from>
    <xdr:to>
      <xdr:col>16</xdr:col>
      <xdr:colOff>0</xdr:colOff>
      <xdr:row>773</xdr:row>
      <xdr:rowOff>0</xdr:rowOff>
    </xdr:to>
    <xdr:sp macro="" textlink="">
      <xdr:nvSpPr>
        <xdr:cNvPr id="177" name="OpenSolver176"/>
        <xdr:cNvSpPr/>
      </xdr:nvSpPr>
      <xdr:spPr>
        <a:xfrm>
          <a:off x="12620625" y="143817975"/>
          <a:ext cx="5238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178" name="OpenSolver177"/>
        <xdr:cNvSpPr/>
      </xdr:nvSpPr>
      <xdr:spPr>
        <a:xfrm>
          <a:off x="43948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55</xdr:col>
      <xdr:colOff>338138</xdr:colOff>
      <xdr:row>719</xdr:row>
      <xdr:rowOff>0</xdr:rowOff>
    </xdr:to>
    <xdr:cxnSp macro="">
      <xdr:nvCxnSpPr>
        <xdr:cNvPr id="179" name="OpenSolver178"/>
        <xdr:cNvCxnSpPr>
          <a:stCxn id="177" idx="0"/>
          <a:endCxn id="178" idx="2"/>
        </xdr:cNvCxnSpPr>
      </xdr:nvCxnSpPr>
      <xdr:spPr>
        <a:xfrm flipV="1">
          <a:off x="12882563" y="1000125"/>
          <a:ext cx="31403925" cy="1428178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466725</xdr:colOff>
      <xdr:row>361</xdr:row>
      <xdr:rowOff>73025</xdr:rowOff>
    </xdr:from>
    <xdr:to>
      <xdr:col>35</xdr:col>
      <xdr:colOff>171450</xdr:colOff>
      <xdr:row>362</xdr:row>
      <xdr:rowOff>127000</xdr:rowOff>
    </xdr:to>
    <xdr:sp macro="" textlink="">
      <xdr:nvSpPr>
        <xdr:cNvPr id="180" name="OpenSolver179"/>
        <xdr:cNvSpPr/>
      </xdr:nvSpPr>
      <xdr:spPr>
        <a:xfrm>
          <a:off x="2839402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773</xdr:row>
      <xdr:rowOff>0</xdr:rowOff>
    </xdr:from>
    <xdr:to>
      <xdr:col>16</xdr:col>
      <xdr:colOff>0</xdr:colOff>
      <xdr:row>816</xdr:row>
      <xdr:rowOff>0</xdr:rowOff>
    </xdr:to>
    <xdr:sp macro="" textlink="">
      <xdr:nvSpPr>
        <xdr:cNvPr id="181" name="OpenSolver180"/>
        <xdr:cNvSpPr/>
      </xdr:nvSpPr>
      <xdr:spPr>
        <a:xfrm>
          <a:off x="12620625" y="154619325"/>
          <a:ext cx="5238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182" name="OpenSolver181"/>
        <xdr:cNvSpPr/>
      </xdr:nvSpPr>
      <xdr:spPr>
        <a:xfrm>
          <a:off x="44624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56</xdr:col>
      <xdr:colOff>338138</xdr:colOff>
      <xdr:row>773</xdr:row>
      <xdr:rowOff>0</xdr:rowOff>
    </xdr:to>
    <xdr:cxnSp macro="">
      <xdr:nvCxnSpPr>
        <xdr:cNvPr id="183" name="OpenSolver182"/>
        <xdr:cNvCxnSpPr>
          <a:stCxn id="181" idx="0"/>
          <a:endCxn id="182" idx="2"/>
        </xdr:cNvCxnSpPr>
      </xdr:nvCxnSpPr>
      <xdr:spPr>
        <a:xfrm flipV="1">
          <a:off x="12882563" y="1000125"/>
          <a:ext cx="32080200" cy="1536192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128588</xdr:colOff>
      <xdr:row>388</xdr:row>
      <xdr:rowOff>73025</xdr:rowOff>
    </xdr:from>
    <xdr:to>
      <xdr:col>35</xdr:col>
      <xdr:colOff>509588</xdr:colOff>
      <xdr:row>389</xdr:row>
      <xdr:rowOff>127000</xdr:rowOff>
    </xdr:to>
    <xdr:sp macro="" textlink="">
      <xdr:nvSpPr>
        <xdr:cNvPr id="184" name="OpenSolver183"/>
        <xdr:cNvSpPr/>
      </xdr:nvSpPr>
      <xdr:spPr>
        <a:xfrm>
          <a:off x="2873216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816</xdr:row>
      <xdr:rowOff>0</xdr:rowOff>
    </xdr:from>
    <xdr:to>
      <xdr:col>16</xdr:col>
      <xdr:colOff>0</xdr:colOff>
      <xdr:row>1387</xdr:row>
      <xdr:rowOff>85725</xdr:rowOff>
    </xdr:to>
    <xdr:sp macro="" textlink="">
      <xdr:nvSpPr>
        <xdr:cNvPr id="185" name="OpenSolver184"/>
        <xdr:cNvSpPr/>
      </xdr:nvSpPr>
      <xdr:spPr>
        <a:xfrm>
          <a:off x="12620625" y="163220400"/>
          <a:ext cx="5238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1387</xdr:row>
      <xdr:rowOff>85725</xdr:rowOff>
    </xdr:from>
    <xdr:to>
      <xdr:col>16</xdr:col>
      <xdr:colOff>0</xdr:colOff>
      <xdr:row>1557</xdr:row>
      <xdr:rowOff>0</xdr:rowOff>
    </xdr:to>
    <xdr:sp macro="" textlink="">
      <xdr:nvSpPr>
        <xdr:cNvPr id="186" name="OpenSolver185"/>
        <xdr:cNvSpPr/>
      </xdr:nvSpPr>
      <xdr:spPr>
        <a:xfrm>
          <a:off x="12620625" y="277520400"/>
          <a:ext cx="5238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187" name="OpenSolver186"/>
        <xdr:cNvSpPr/>
      </xdr:nvSpPr>
      <xdr:spPr>
        <a:xfrm>
          <a:off x="45300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57</xdr:col>
      <xdr:colOff>338138</xdr:colOff>
      <xdr:row>816</xdr:row>
      <xdr:rowOff>0</xdr:rowOff>
    </xdr:to>
    <xdr:cxnSp macro="">
      <xdr:nvCxnSpPr>
        <xdr:cNvPr id="188" name="OpenSolver187"/>
        <xdr:cNvCxnSpPr>
          <a:stCxn id="185" idx="0"/>
          <a:endCxn id="187" idx="2"/>
        </xdr:cNvCxnSpPr>
      </xdr:nvCxnSpPr>
      <xdr:spPr>
        <a:xfrm flipV="1">
          <a:off x="12882563" y="1000125"/>
          <a:ext cx="32756475" cy="16222027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466725</xdr:colOff>
      <xdr:row>409</xdr:row>
      <xdr:rowOff>173038</xdr:rowOff>
    </xdr:from>
    <xdr:to>
      <xdr:col>36</xdr:col>
      <xdr:colOff>171450</xdr:colOff>
      <xdr:row>411</xdr:row>
      <xdr:rowOff>26988</xdr:rowOff>
    </xdr:to>
    <xdr:sp macro="" textlink="">
      <xdr:nvSpPr>
        <xdr:cNvPr id="189" name="OpenSolver188"/>
        <xdr:cNvSpPr/>
      </xdr:nvSpPr>
      <xdr:spPr>
        <a:xfrm>
          <a:off x="2907030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1557</xdr:row>
      <xdr:rowOff>0</xdr:rowOff>
    </xdr:from>
    <xdr:to>
      <xdr:col>16</xdr:col>
      <xdr:colOff>0</xdr:colOff>
      <xdr:row>1657</xdr:row>
      <xdr:rowOff>0</xdr:rowOff>
    </xdr:to>
    <xdr:sp macro="" textlink="">
      <xdr:nvSpPr>
        <xdr:cNvPr id="190" name="OpenSolver189"/>
        <xdr:cNvSpPr/>
      </xdr:nvSpPr>
      <xdr:spPr>
        <a:xfrm>
          <a:off x="12620625" y="311438925"/>
          <a:ext cx="5238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191" name="OpenSolver190"/>
        <xdr:cNvSpPr/>
      </xdr:nvSpPr>
      <xdr:spPr>
        <a:xfrm>
          <a:off x="45977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58</xdr:col>
      <xdr:colOff>338138</xdr:colOff>
      <xdr:row>1557</xdr:row>
      <xdr:rowOff>0</xdr:rowOff>
    </xdr:to>
    <xdr:cxnSp macro="">
      <xdr:nvCxnSpPr>
        <xdr:cNvPr id="192" name="OpenSolver191"/>
        <xdr:cNvCxnSpPr>
          <a:stCxn id="190" idx="0"/>
          <a:endCxn id="191" idx="2"/>
        </xdr:cNvCxnSpPr>
      </xdr:nvCxnSpPr>
      <xdr:spPr>
        <a:xfrm flipV="1">
          <a:off x="12882563" y="1000125"/>
          <a:ext cx="33432750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128588</xdr:colOff>
      <xdr:row>780</xdr:row>
      <xdr:rowOff>73025</xdr:rowOff>
    </xdr:from>
    <xdr:to>
      <xdr:col>36</xdr:col>
      <xdr:colOff>509588</xdr:colOff>
      <xdr:row>781</xdr:row>
      <xdr:rowOff>127000</xdr:rowOff>
    </xdr:to>
    <xdr:sp macro="" textlink="">
      <xdr:nvSpPr>
        <xdr:cNvPr id="193" name="OpenSolver192"/>
        <xdr:cNvSpPr/>
      </xdr:nvSpPr>
      <xdr:spPr>
        <a:xfrm>
          <a:off x="2940843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1657</xdr:row>
      <xdr:rowOff>0</xdr:rowOff>
    </xdr:from>
    <xdr:to>
      <xdr:col>16</xdr:col>
      <xdr:colOff>0</xdr:colOff>
      <xdr:row>1742</xdr:row>
      <xdr:rowOff>0</xdr:rowOff>
    </xdr:to>
    <xdr:sp macro="" textlink="">
      <xdr:nvSpPr>
        <xdr:cNvPr id="194" name="OpenSolver193"/>
        <xdr:cNvSpPr/>
      </xdr:nvSpPr>
      <xdr:spPr>
        <a:xfrm>
          <a:off x="12620625" y="331441425"/>
          <a:ext cx="5238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95" name="OpenSolver194"/>
        <xdr:cNvSpPr/>
      </xdr:nvSpPr>
      <xdr:spPr>
        <a:xfrm>
          <a:off x="46653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59</xdr:col>
      <xdr:colOff>338138</xdr:colOff>
      <xdr:row>1657</xdr:row>
      <xdr:rowOff>0</xdr:rowOff>
    </xdr:to>
    <xdr:cxnSp macro="">
      <xdr:nvCxnSpPr>
        <xdr:cNvPr id="196" name="OpenSolver195"/>
        <xdr:cNvCxnSpPr>
          <a:stCxn id="194" idx="0"/>
          <a:endCxn id="195" idx="2"/>
        </xdr:cNvCxnSpPr>
      </xdr:nvCxnSpPr>
      <xdr:spPr>
        <a:xfrm flipV="1">
          <a:off x="12882563" y="1000125"/>
          <a:ext cx="34109025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466725</xdr:colOff>
      <xdr:row>830</xdr:row>
      <xdr:rowOff>73025</xdr:rowOff>
    </xdr:from>
    <xdr:to>
      <xdr:col>37</xdr:col>
      <xdr:colOff>171450</xdr:colOff>
      <xdr:row>831</xdr:row>
      <xdr:rowOff>127000</xdr:rowOff>
    </xdr:to>
    <xdr:sp macro="" textlink="">
      <xdr:nvSpPr>
        <xdr:cNvPr id="197" name="OpenSolver196"/>
        <xdr:cNvSpPr/>
      </xdr:nvSpPr>
      <xdr:spPr>
        <a:xfrm>
          <a:off x="2974657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1742</xdr:row>
      <xdr:rowOff>0</xdr:rowOff>
    </xdr:from>
    <xdr:to>
      <xdr:col>16</xdr:col>
      <xdr:colOff>0</xdr:colOff>
      <xdr:row>1763</xdr:row>
      <xdr:rowOff>0</xdr:rowOff>
    </xdr:to>
    <xdr:sp macro="" textlink="">
      <xdr:nvSpPr>
        <xdr:cNvPr id="198" name="OpenSolver197"/>
        <xdr:cNvSpPr/>
      </xdr:nvSpPr>
      <xdr:spPr>
        <a:xfrm>
          <a:off x="12620625" y="348443550"/>
          <a:ext cx="5238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199" name="OpenSolver198"/>
        <xdr:cNvSpPr/>
      </xdr:nvSpPr>
      <xdr:spPr>
        <a:xfrm>
          <a:off x="47329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60</xdr:col>
      <xdr:colOff>338138</xdr:colOff>
      <xdr:row>1742</xdr:row>
      <xdr:rowOff>0</xdr:rowOff>
    </xdr:to>
    <xdr:cxnSp macro="">
      <xdr:nvCxnSpPr>
        <xdr:cNvPr id="200" name="OpenSolver199"/>
        <xdr:cNvCxnSpPr>
          <a:stCxn id="198" idx="0"/>
          <a:endCxn id="199" idx="2"/>
        </xdr:cNvCxnSpPr>
      </xdr:nvCxnSpPr>
      <xdr:spPr>
        <a:xfrm flipV="1">
          <a:off x="12882563" y="1000125"/>
          <a:ext cx="34785300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128588</xdr:colOff>
      <xdr:row>872</xdr:row>
      <xdr:rowOff>173038</xdr:rowOff>
    </xdr:from>
    <xdr:to>
      <xdr:col>37</xdr:col>
      <xdr:colOff>509588</xdr:colOff>
      <xdr:row>874</xdr:row>
      <xdr:rowOff>26988</xdr:rowOff>
    </xdr:to>
    <xdr:sp macro="" textlink="">
      <xdr:nvSpPr>
        <xdr:cNvPr id="201" name="OpenSolver200"/>
        <xdr:cNvSpPr/>
      </xdr:nvSpPr>
      <xdr:spPr>
        <a:xfrm>
          <a:off x="3008471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1763</xdr:row>
      <xdr:rowOff>0</xdr:rowOff>
    </xdr:from>
    <xdr:to>
      <xdr:col>16</xdr:col>
      <xdr:colOff>0</xdr:colOff>
      <xdr:row>1780</xdr:row>
      <xdr:rowOff>0</xdr:rowOff>
    </xdr:to>
    <xdr:sp macro="" textlink="">
      <xdr:nvSpPr>
        <xdr:cNvPr id="202" name="OpenSolver201"/>
        <xdr:cNvSpPr/>
      </xdr:nvSpPr>
      <xdr:spPr>
        <a:xfrm>
          <a:off x="12620625" y="352644075"/>
          <a:ext cx="5238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203" name="OpenSolver202"/>
        <xdr:cNvSpPr/>
      </xdr:nvSpPr>
      <xdr:spPr>
        <a:xfrm>
          <a:off x="48006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61</xdr:col>
      <xdr:colOff>338138</xdr:colOff>
      <xdr:row>1763</xdr:row>
      <xdr:rowOff>0</xdr:rowOff>
    </xdr:to>
    <xdr:cxnSp macro="">
      <xdr:nvCxnSpPr>
        <xdr:cNvPr id="204" name="OpenSolver203"/>
        <xdr:cNvCxnSpPr>
          <a:stCxn id="202" idx="0"/>
          <a:endCxn id="203" idx="2"/>
        </xdr:cNvCxnSpPr>
      </xdr:nvCxnSpPr>
      <xdr:spPr>
        <a:xfrm flipV="1">
          <a:off x="12882563" y="1000125"/>
          <a:ext cx="35461575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466725</xdr:colOff>
      <xdr:row>883</xdr:row>
      <xdr:rowOff>73025</xdr:rowOff>
    </xdr:from>
    <xdr:to>
      <xdr:col>38</xdr:col>
      <xdr:colOff>171450</xdr:colOff>
      <xdr:row>884</xdr:row>
      <xdr:rowOff>127000</xdr:rowOff>
    </xdr:to>
    <xdr:sp macro="" textlink="">
      <xdr:nvSpPr>
        <xdr:cNvPr id="205" name="OpenSolver204"/>
        <xdr:cNvSpPr/>
      </xdr:nvSpPr>
      <xdr:spPr>
        <a:xfrm>
          <a:off x="3042285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545</xdr:row>
      <xdr:rowOff>0</xdr:rowOff>
    </xdr:to>
    <xdr:sp macro="" textlink="">
      <xdr:nvSpPr>
        <xdr:cNvPr id="206" name="OpenSolver205"/>
        <xdr:cNvSpPr/>
      </xdr:nvSpPr>
      <xdr:spPr>
        <a:xfrm>
          <a:off x="13144500" y="3600450"/>
          <a:ext cx="1581150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207" name="OpenSolver206"/>
        <xdr:cNvSpPr/>
      </xdr:nvSpPr>
      <xdr:spPr>
        <a:xfrm>
          <a:off x="48682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62</xdr:col>
      <xdr:colOff>0</xdr:colOff>
      <xdr:row>18</xdr:row>
      <xdr:rowOff>0</xdr:rowOff>
    </xdr:to>
    <xdr:cxnSp macro="">
      <xdr:nvCxnSpPr>
        <xdr:cNvPr id="208" name="OpenSolver207"/>
        <xdr:cNvCxnSpPr>
          <a:stCxn id="206" idx="0"/>
          <a:endCxn id="207" idx="1"/>
        </xdr:cNvCxnSpPr>
      </xdr:nvCxnSpPr>
      <xdr:spPr>
        <a:xfrm flipV="1">
          <a:off x="13935075" y="900113"/>
          <a:ext cx="34747200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485775</xdr:colOff>
      <xdr:row>10</xdr:row>
      <xdr:rowOff>123031</xdr:rowOff>
    </xdr:from>
    <xdr:to>
      <xdr:col>39</xdr:col>
      <xdr:colOff>190500</xdr:colOff>
      <xdr:row>11</xdr:row>
      <xdr:rowOff>177006</xdr:rowOff>
    </xdr:to>
    <xdr:sp macro="" textlink="">
      <xdr:nvSpPr>
        <xdr:cNvPr id="209" name="OpenSolver208"/>
        <xdr:cNvSpPr/>
      </xdr:nvSpPr>
      <xdr:spPr>
        <a:xfrm>
          <a:off x="31118175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545</xdr:row>
      <xdr:rowOff>0</xdr:rowOff>
    </xdr:from>
    <xdr:to>
      <xdr:col>17</xdr:col>
      <xdr:colOff>0</xdr:colOff>
      <xdr:row>719</xdr:row>
      <xdr:rowOff>0</xdr:rowOff>
    </xdr:to>
    <xdr:sp macro="" textlink="">
      <xdr:nvSpPr>
        <xdr:cNvPr id="210" name="OpenSolver209"/>
        <xdr:cNvSpPr/>
      </xdr:nvSpPr>
      <xdr:spPr>
        <a:xfrm>
          <a:off x="13144500" y="109013625"/>
          <a:ext cx="1581150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211" name="OpenSolver210"/>
        <xdr:cNvSpPr/>
      </xdr:nvSpPr>
      <xdr:spPr>
        <a:xfrm>
          <a:off x="49358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63</xdr:col>
      <xdr:colOff>0</xdr:colOff>
      <xdr:row>545</xdr:row>
      <xdr:rowOff>0</xdr:rowOff>
    </xdr:to>
    <xdr:cxnSp macro="">
      <xdr:nvCxnSpPr>
        <xdr:cNvPr id="212" name="OpenSolver211"/>
        <xdr:cNvCxnSpPr>
          <a:stCxn id="210" idx="0"/>
          <a:endCxn id="211" idx="1"/>
        </xdr:cNvCxnSpPr>
      </xdr:nvCxnSpPr>
      <xdr:spPr>
        <a:xfrm flipV="1">
          <a:off x="13935075" y="900113"/>
          <a:ext cx="35423475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147638</xdr:colOff>
      <xdr:row>274</xdr:row>
      <xdr:rowOff>23019</xdr:rowOff>
    </xdr:from>
    <xdr:to>
      <xdr:col>39</xdr:col>
      <xdr:colOff>528638</xdr:colOff>
      <xdr:row>275</xdr:row>
      <xdr:rowOff>76994</xdr:rowOff>
    </xdr:to>
    <xdr:sp macro="" textlink="">
      <xdr:nvSpPr>
        <xdr:cNvPr id="213" name="OpenSolver212"/>
        <xdr:cNvSpPr/>
      </xdr:nvSpPr>
      <xdr:spPr>
        <a:xfrm>
          <a:off x="31456313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719</xdr:row>
      <xdr:rowOff>0</xdr:rowOff>
    </xdr:from>
    <xdr:to>
      <xdr:col>17</xdr:col>
      <xdr:colOff>0</xdr:colOff>
      <xdr:row>773</xdr:row>
      <xdr:rowOff>0</xdr:rowOff>
    </xdr:to>
    <xdr:sp macro="" textlink="">
      <xdr:nvSpPr>
        <xdr:cNvPr id="214" name="OpenSolver213"/>
        <xdr:cNvSpPr/>
      </xdr:nvSpPr>
      <xdr:spPr>
        <a:xfrm>
          <a:off x="13144500" y="143817975"/>
          <a:ext cx="1581150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215" name="OpenSolver214"/>
        <xdr:cNvSpPr/>
      </xdr:nvSpPr>
      <xdr:spPr>
        <a:xfrm>
          <a:off x="50034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64</xdr:col>
      <xdr:colOff>338138</xdr:colOff>
      <xdr:row>719</xdr:row>
      <xdr:rowOff>0</xdr:rowOff>
    </xdr:to>
    <xdr:cxnSp macro="">
      <xdr:nvCxnSpPr>
        <xdr:cNvPr id="216" name="OpenSolver215"/>
        <xdr:cNvCxnSpPr>
          <a:stCxn id="214" idx="0"/>
          <a:endCxn id="215" idx="2"/>
        </xdr:cNvCxnSpPr>
      </xdr:nvCxnSpPr>
      <xdr:spPr>
        <a:xfrm flipV="1">
          <a:off x="13935075" y="1000125"/>
          <a:ext cx="36437888" cy="1428178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654844</xdr:colOff>
      <xdr:row>361</xdr:row>
      <xdr:rowOff>73025</xdr:rowOff>
    </xdr:from>
    <xdr:to>
      <xdr:col>40</xdr:col>
      <xdr:colOff>359569</xdr:colOff>
      <xdr:row>362</xdr:row>
      <xdr:rowOff>127000</xdr:rowOff>
    </xdr:to>
    <xdr:sp macro="" textlink="">
      <xdr:nvSpPr>
        <xdr:cNvPr id="217" name="OpenSolver216"/>
        <xdr:cNvSpPr/>
      </xdr:nvSpPr>
      <xdr:spPr>
        <a:xfrm>
          <a:off x="31963519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773</xdr:row>
      <xdr:rowOff>0</xdr:rowOff>
    </xdr:from>
    <xdr:to>
      <xdr:col>17</xdr:col>
      <xdr:colOff>0</xdr:colOff>
      <xdr:row>816</xdr:row>
      <xdr:rowOff>0</xdr:rowOff>
    </xdr:to>
    <xdr:sp macro="" textlink="">
      <xdr:nvSpPr>
        <xdr:cNvPr id="218" name="OpenSolver217"/>
        <xdr:cNvSpPr/>
      </xdr:nvSpPr>
      <xdr:spPr>
        <a:xfrm>
          <a:off x="13144500" y="154619325"/>
          <a:ext cx="1581150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219" name="OpenSolver218"/>
        <xdr:cNvSpPr/>
      </xdr:nvSpPr>
      <xdr:spPr>
        <a:xfrm>
          <a:off x="50711100" y="800100"/>
          <a:ext cx="15811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65</xdr:col>
      <xdr:colOff>0</xdr:colOff>
      <xdr:row>773</xdr:row>
      <xdr:rowOff>0</xdr:rowOff>
    </xdr:to>
    <xdr:cxnSp macro="">
      <xdr:nvCxnSpPr>
        <xdr:cNvPr id="220" name="OpenSolver219"/>
        <xdr:cNvCxnSpPr>
          <a:stCxn id="218" idx="0"/>
          <a:endCxn id="219" idx="1"/>
        </xdr:cNvCxnSpPr>
      </xdr:nvCxnSpPr>
      <xdr:spPr>
        <a:xfrm flipV="1">
          <a:off x="13935075" y="900113"/>
          <a:ext cx="36776025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147638</xdr:colOff>
      <xdr:row>388</xdr:row>
      <xdr:rowOff>23019</xdr:rowOff>
    </xdr:from>
    <xdr:to>
      <xdr:col>40</xdr:col>
      <xdr:colOff>528638</xdr:colOff>
      <xdr:row>389</xdr:row>
      <xdr:rowOff>76994</xdr:rowOff>
    </xdr:to>
    <xdr:sp macro="" textlink="">
      <xdr:nvSpPr>
        <xdr:cNvPr id="221" name="OpenSolver220"/>
        <xdr:cNvSpPr/>
      </xdr:nvSpPr>
      <xdr:spPr>
        <a:xfrm>
          <a:off x="32132588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816</xdr:row>
      <xdr:rowOff>0</xdr:rowOff>
    </xdr:from>
    <xdr:to>
      <xdr:col>17</xdr:col>
      <xdr:colOff>0</xdr:colOff>
      <xdr:row>1387</xdr:row>
      <xdr:rowOff>85725</xdr:rowOff>
    </xdr:to>
    <xdr:sp macro="" textlink="">
      <xdr:nvSpPr>
        <xdr:cNvPr id="222" name="OpenSolver221"/>
        <xdr:cNvSpPr/>
      </xdr:nvSpPr>
      <xdr:spPr>
        <a:xfrm>
          <a:off x="13144500" y="163220400"/>
          <a:ext cx="1581150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1387</xdr:row>
      <xdr:rowOff>85725</xdr:rowOff>
    </xdr:from>
    <xdr:to>
      <xdr:col>17</xdr:col>
      <xdr:colOff>0</xdr:colOff>
      <xdr:row>1557</xdr:row>
      <xdr:rowOff>0</xdr:rowOff>
    </xdr:to>
    <xdr:sp macro="" textlink="">
      <xdr:nvSpPr>
        <xdr:cNvPr id="223" name="OpenSolver222"/>
        <xdr:cNvSpPr/>
      </xdr:nvSpPr>
      <xdr:spPr>
        <a:xfrm>
          <a:off x="13144500" y="277520400"/>
          <a:ext cx="1581150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224" name="OpenSolver223"/>
        <xdr:cNvSpPr/>
      </xdr:nvSpPr>
      <xdr:spPr>
        <a:xfrm>
          <a:off x="52292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66</xdr:col>
      <xdr:colOff>338138</xdr:colOff>
      <xdr:row>816</xdr:row>
      <xdr:rowOff>0</xdr:rowOff>
    </xdr:to>
    <xdr:cxnSp macro="">
      <xdr:nvCxnSpPr>
        <xdr:cNvPr id="225" name="OpenSolver224"/>
        <xdr:cNvCxnSpPr>
          <a:stCxn id="222" idx="0"/>
          <a:endCxn id="224" idx="2"/>
        </xdr:cNvCxnSpPr>
      </xdr:nvCxnSpPr>
      <xdr:spPr>
        <a:xfrm flipV="1">
          <a:off x="13935075" y="1000125"/>
          <a:ext cx="38695313" cy="16222027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431006</xdr:colOff>
      <xdr:row>409</xdr:row>
      <xdr:rowOff>173038</xdr:rowOff>
    </xdr:from>
    <xdr:to>
      <xdr:col>42</xdr:col>
      <xdr:colOff>135731</xdr:colOff>
      <xdr:row>411</xdr:row>
      <xdr:rowOff>26988</xdr:rowOff>
    </xdr:to>
    <xdr:sp macro="" textlink="">
      <xdr:nvSpPr>
        <xdr:cNvPr id="226" name="OpenSolver225"/>
        <xdr:cNvSpPr/>
      </xdr:nvSpPr>
      <xdr:spPr>
        <a:xfrm>
          <a:off x="33092231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1557</xdr:row>
      <xdr:rowOff>0</xdr:rowOff>
    </xdr:from>
    <xdr:to>
      <xdr:col>17</xdr:col>
      <xdr:colOff>0</xdr:colOff>
      <xdr:row>1657</xdr:row>
      <xdr:rowOff>0</xdr:rowOff>
    </xdr:to>
    <xdr:sp macro="" textlink="">
      <xdr:nvSpPr>
        <xdr:cNvPr id="227" name="OpenSolver226"/>
        <xdr:cNvSpPr/>
      </xdr:nvSpPr>
      <xdr:spPr>
        <a:xfrm>
          <a:off x="13144500" y="311438925"/>
          <a:ext cx="1581150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228" name="OpenSolver227"/>
        <xdr:cNvSpPr/>
      </xdr:nvSpPr>
      <xdr:spPr>
        <a:xfrm>
          <a:off x="52968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67</xdr:col>
      <xdr:colOff>338138</xdr:colOff>
      <xdr:row>1557</xdr:row>
      <xdr:rowOff>0</xdr:rowOff>
    </xdr:to>
    <xdr:cxnSp macro="">
      <xdr:nvCxnSpPr>
        <xdr:cNvPr id="229" name="OpenSolver228"/>
        <xdr:cNvCxnSpPr>
          <a:stCxn id="227" idx="0"/>
          <a:endCxn id="228" idx="2"/>
        </xdr:cNvCxnSpPr>
      </xdr:nvCxnSpPr>
      <xdr:spPr>
        <a:xfrm flipV="1">
          <a:off x="13935075" y="1000125"/>
          <a:ext cx="39371588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92869</xdr:colOff>
      <xdr:row>780</xdr:row>
      <xdr:rowOff>73025</xdr:rowOff>
    </xdr:from>
    <xdr:to>
      <xdr:col>42</xdr:col>
      <xdr:colOff>473869</xdr:colOff>
      <xdr:row>781</xdr:row>
      <xdr:rowOff>127000</xdr:rowOff>
    </xdr:to>
    <xdr:sp macro="" textlink="">
      <xdr:nvSpPr>
        <xdr:cNvPr id="230" name="OpenSolver229"/>
        <xdr:cNvSpPr/>
      </xdr:nvSpPr>
      <xdr:spPr>
        <a:xfrm>
          <a:off x="33430369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1657</xdr:row>
      <xdr:rowOff>0</xdr:rowOff>
    </xdr:from>
    <xdr:to>
      <xdr:col>17</xdr:col>
      <xdr:colOff>0</xdr:colOff>
      <xdr:row>1742</xdr:row>
      <xdr:rowOff>0</xdr:rowOff>
    </xdr:to>
    <xdr:sp macro="" textlink="">
      <xdr:nvSpPr>
        <xdr:cNvPr id="231" name="OpenSolver230"/>
        <xdr:cNvSpPr/>
      </xdr:nvSpPr>
      <xdr:spPr>
        <a:xfrm>
          <a:off x="13144500" y="331441425"/>
          <a:ext cx="1581150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232" name="OpenSolver231"/>
        <xdr:cNvSpPr/>
      </xdr:nvSpPr>
      <xdr:spPr>
        <a:xfrm>
          <a:off x="53644800" y="800100"/>
          <a:ext cx="13620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68</xdr:col>
      <xdr:colOff>681038</xdr:colOff>
      <xdr:row>1657</xdr:row>
      <xdr:rowOff>0</xdr:rowOff>
    </xdr:to>
    <xdr:cxnSp macro="">
      <xdr:nvCxnSpPr>
        <xdr:cNvPr id="233" name="OpenSolver232"/>
        <xdr:cNvCxnSpPr>
          <a:stCxn id="231" idx="0"/>
          <a:endCxn id="232" idx="2"/>
        </xdr:cNvCxnSpPr>
      </xdr:nvCxnSpPr>
      <xdr:spPr>
        <a:xfrm flipV="1">
          <a:off x="13935075" y="1000125"/>
          <a:ext cx="40390763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602456</xdr:colOff>
      <xdr:row>830</xdr:row>
      <xdr:rowOff>73025</xdr:rowOff>
    </xdr:from>
    <xdr:to>
      <xdr:col>43</xdr:col>
      <xdr:colOff>307181</xdr:colOff>
      <xdr:row>831</xdr:row>
      <xdr:rowOff>127000</xdr:rowOff>
    </xdr:to>
    <xdr:sp macro="" textlink="">
      <xdr:nvSpPr>
        <xdr:cNvPr id="234" name="OpenSolver233"/>
        <xdr:cNvSpPr/>
      </xdr:nvSpPr>
      <xdr:spPr>
        <a:xfrm>
          <a:off x="33939956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1742</xdr:row>
      <xdr:rowOff>0</xdr:rowOff>
    </xdr:from>
    <xdr:to>
      <xdr:col>17</xdr:col>
      <xdr:colOff>0</xdr:colOff>
      <xdr:row>1763</xdr:row>
      <xdr:rowOff>0</xdr:rowOff>
    </xdr:to>
    <xdr:sp macro="" textlink="">
      <xdr:nvSpPr>
        <xdr:cNvPr id="235" name="OpenSolver234"/>
        <xdr:cNvSpPr/>
      </xdr:nvSpPr>
      <xdr:spPr>
        <a:xfrm>
          <a:off x="13144500" y="348443550"/>
          <a:ext cx="1581150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236" name="OpenSolver235"/>
        <xdr:cNvSpPr/>
      </xdr:nvSpPr>
      <xdr:spPr>
        <a:xfrm>
          <a:off x="55006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69</xdr:col>
      <xdr:colOff>338138</xdr:colOff>
      <xdr:row>1742</xdr:row>
      <xdr:rowOff>0</xdr:rowOff>
    </xdr:to>
    <xdr:cxnSp macro="">
      <xdr:nvCxnSpPr>
        <xdr:cNvPr id="237" name="OpenSolver236"/>
        <xdr:cNvCxnSpPr>
          <a:stCxn id="235" idx="0"/>
          <a:endCxn id="236" idx="2"/>
        </xdr:cNvCxnSpPr>
      </xdr:nvCxnSpPr>
      <xdr:spPr>
        <a:xfrm flipV="1">
          <a:off x="13935075" y="1000125"/>
          <a:ext cx="41409938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435769</xdr:colOff>
      <xdr:row>872</xdr:row>
      <xdr:rowOff>173038</xdr:rowOff>
    </xdr:from>
    <xdr:to>
      <xdr:col>44</xdr:col>
      <xdr:colOff>140494</xdr:colOff>
      <xdr:row>874</xdr:row>
      <xdr:rowOff>26988</xdr:rowOff>
    </xdr:to>
    <xdr:sp macro="" textlink="">
      <xdr:nvSpPr>
        <xdr:cNvPr id="238" name="OpenSolver237"/>
        <xdr:cNvSpPr/>
      </xdr:nvSpPr>
      <xdr:spPr>
        <a:xfrm>
          <a:off x="34449544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1763</xdr:row>
      <xdr:rowOff>0</xdr:rowOff>
    </xdr:from>
    <xdr:to>
      <xdr:col>17</xdr:col>
      <xdr:colOff>0</xdr:colOff>
      <xdr:row>1780</xdr:row>
      <xdr:rowOff>0</xdr:rowOff>
    </xdr:to>
    <xdr:sp macro="" textlink="">
      <xdr:nvSpPr>
        <xdr:cNvPr id="239" name="OpenSolver238"/>
        <xdr:cNvSpPr/>
      </xdr:nvSpPr>
      <xdr:spPr>
        <a:xfrm>
          <a:off x="13144500" y="352644075"/>
          <a:ext cx="1581150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240" name="OpenSolver239"/>
        <xdr:cNvSpPr/>
      </xdr:nvSpPr>
      <xdr:spPr>
        <a:xfrm>
          <a:off x="55683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70</xdr:col>
      <xdr:colOff>338138</xdr:colOff>
      <xdr:row>1763</xdr:row>
      <xdr:rowOff>0</xdr:rowOff>
    </xdr:to>
    <xdr:cxnSp macro="">
      <xdr:nvCxnSpPr>
        <xdr:cNvPr id="241" name="OpenSolver240"/>
        <xdr:cNvCxnSpPr>
          <a:stCxn id="239" idx="0"/>
          <a:endCxn id="240" idx="2"/>
        </xdr:cNvCxnSpPr>
      </xdr:nvCxnSpPr>
      <xdr:spPr>
        <a:xfrm flipV="1">
          <a:off x="13935075" y="1000125"/>
          <a:ext cx="42086213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97631</xdr:colOff>
      <xdr:row>883</xdr:row>
      <xdr:rowOff>73025</xdr:rowOff>
    </xdr:from>
    <xdr:to>
      <xdr:col>44</xdr:col>
      <xdr:colOff>478631</xdr:colOff>
      <xdr:row>884</xdr:row>
      <xdr:rowOff>127000</xdr:rowOff>
    </xdr:to>
    <xdr:sp macro="" textlink="">
      <xdr:nvSpPr>
        <xdr:cNvPr id="242" name="OpenSolver241"/>
        <xdr:cNvSpPr/>
      </xdr:nvSpPr>
      <xdr:spPr>
        <a:xfrm>
          <a:off x="34787681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545</xdr:row>
      <xdr:rowOff>0</xdr:rowOff>
    </xdr:to>
    <xdr:sp macro="" textlink="">
      <xdr:nvSpPr>
        <xdr:cNvPr id="243" name="OpenSolver242"/>
        <xdr:cNvSpPr/>
      </xdr:nvSpPr>
      <xdr:spPr>
        <a:xfrm>
          <a:off x="171069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244" name="OpenSolver243"/>
        <xdr:cNvSpPr/>
      </xdr:nvSpPr>
      <xdr:spPr>
        <a:xfrm>
          <a:off x="56359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71</xdr:col>
      <xdr:colOff>0</xdr:colOff>
      <xdr:row>18</xdr:row>
      <xdr:rowOff>0</xdr:rowOff>
    </xdr:to>
    <xdr:cxnSp macro="">
      <xdr:nvCxnSpPr>
        <xdr:cNvPr id="245" name="OpenSolver244"/>
        <xdr:cNvCxnSpPr>
          <a:stCxn id="243" idx="0"/>
          <a:endCxn id="244" idx="1"/>
        </xdr:cNvCxnSpPr>
      </xdr:nvCxnSpPr>
      <xdr:spPr>
        <a:xfrm flipV="1">
          <a:off x="17445038" y="900113"/>
          <a:ext cx="38914387" cy="270033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669131</xdr:colOff>
      <xdr:row>10</xdr:row>
      <xdr:rowOff>123031</xdr:rowOff>
    </xdr:from>
    <xdr:to>
      <xdr:col>47</xdr:col>
      <xdr:colOff>373856</xdr:colOff>
      <xdr:row>11</xdr:row>
      <xdr:rowOff>177006</xdr:rowOff>
    </xdr:to>
    <xdr:sp macro="" textlink="">
      <xdr:nvSpPr>
        <xdr:cNvPr id="246" name="OpenSolver245"/>
        <xdr:cNvSpPr/>
      </xdr:nvSpPr>
      <xdr:spPr>
        <a:xfrm>
          <a:off x="36711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545</xdr:row>
      <xdr:rowOff>0</xdr:rowOff>
    </xdr:from>
    <xdr:to>
      <xdr:col>19</xdr:col>
      <xdr:colOff>0</xdr:colOff>
      <xdr:row>719</xdr:row>
      <xdr:rowOff>0</xdr:rowOff>
    </xdr:to>
    <xdr:sp macro="" textlink="">
      <xdr:nvSpPr>
        <xdr:cNvPr id="247" name="OpenSolver246"/>
        <xdr:cNvSpPr/>
      </xdr:nvSpPr>
      <xdr:spPr>
        <a:xfrm>
          <a:off x="171069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248" name="OpenSolver247"/>
        <xdr:cNvSpPr/>
      </xdr:nvSpPr>
      <xdr:spPr>
        <a:xfrm>
          <a:off x="57035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72</xdr:col>
      <xdr:colOff>0</xdr:colOff>
      <xdr:row>545</xdr:row>
      <xdr:rowOff>0</xdr:rowOff>
    </xdr:to>
    <xdr:cxnSp macro="">
      <xdr:nvCxnSpPr>
        <xdr:cNvPr id="249" name="OpenSolver248"/>
        <xdr:cNvCxnSpPr>
          <a:stCxn id="247" idx="0"/>
          <a:endCxn id="248" idx="1"/>
        </xdr:cNvCxnSpPr>
      </xdr:nvCxnSpPr>
      <xdr:spPr>
        <a:xfrm flipV="1">
          <a:off x="17445038" y="900113"/>
          <a:ext cx="39590662" cy="1081135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330994</xdr:colOff>
      <xdr:row>274</xdr:row>
      <xdr:rowOff>23019</xdr:rowOff>
    </xdr:from>
    <xdr:to>
      <xdr:col>48</xdr:col>
      <xdr:colOff>35719</xdr:colOff>
      <xdr:row>275</xdr:row>
      <xdr:rowOff>76994</xdr:rowOff>
    </xdr:to>
    <xdr:sp macro="" textlink="">
      <xdr:nvSpPr>
        <xdr:cNvPr id="250" name="OpenSolver249"/>
        <xdr:cNvSpPr/>
      </xdr:nvSpPr>
      <xdr:spPr>
        <a:xfrm>
          <a:off x="370498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719</xdr:row>
      <xdr:rowOff>0</xdr:rowOff>
    </xdr:from>
    <xdr:to>
      <xdr:col>19</xdr:col>
      <xdr:colOff>0</xdr:colOff>
      <xdr:row>773</xdr:row>
      <xdr:rowOff>0</xdr:rowOff>
    </xdr:to>
    <xdr:sp macro="" textlink="">
      <xdr:nvSpPr>
        <xdr:cNvPr id="251" name="OpenSolver250"/>
        <xdr:cNvSpPr/>
      </xdr:nvSpPr>
      <xdr:spPr>
        <a:xfrm>
          <a:off x="171069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252" name="OpenSolver251"/>
        <xdr:cNvSpPr/>
      </xdr:nvSpPr>
      <xdr:spPr>
        <a:xfrm>
          <a:off x="57711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73</xdr:col>
      <xdr:colOff>338138</xdr:colOff>
      <xdr:row>719</xdr:row>
      <xdr:rowOff>0</xdr:rowOff>
    </xdr:to>
    <xdr:cxnSp macro="">
      <xdr:nvCxnSpPr>
        <xdr:cNvPr id="253" name="OpenSolver252"/>
        <xdr:cNvCxnSpPr>
          <a:stCxn id="251" idx="0"/>
          <a:endCxn id="252" idx="2"/>
        </xdr:cNvCxnSpPr>
      </xdr:nvCxnSpPr>
      <xdr:spPr>
        <a:xfrm flipV="1">
          <a:off x="17445038" y="1000125"/>
          <a:ext cx="40605075" cy="1428178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161925</xdr:colOff>
      <xdr:row>361</xdr:row>
      <xdr:rowOff>73025</xdr:rowOff>
    </xdr:from>
    <xdr:to>
      <xdr:col>48</xdr:col>
      <xdr:colOff>542925</xdr:colOff>
      <xdr:row>362</xdr:row>
      <xdr:rowOff>127000</xdr:rowOff>
    </xdr:to>
    <xdr:sp macro="" textlink="">
      <xdr:nvSpPr>
        <xdr:cNvPr id="254" name="OpenSolver253"/>
        <xdr:cNvSpPr/>
      </xdr:nvSpPr>
      <xdr:spPr>
        <a:xfrm>
          <a:off x="37557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773</xdr:row>
      <xdr:rowOff>0</xdr:rowOff>
    </xdr:from>
    <xdr:to>
      <xdr:col>19</xdr:col>
      <xdr:colOff>0</xdr:colOff>
      <xdr:row>816</xdr:row>
      <xdr:rowOff>0</xdr:rowOff>
    </xdr:to>
    <xdr:sp macro="" textlink="">
      <xdr:nvSpPr>
        <xdr:cNvPr id="255" name="OpenSolver254"/>
        <xdr:cNvSpPr/>
      </xdr:nvSpPr>
      <xdr:spPr>
        <a:xfrm>
          <a:off x="171069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256" name="OpenSolver255"/>
        <xdr:cNvSpPr/>
      </xdr:nvSpPr>
      <xdr:spPr>
        <a:xfrm>
          <a:off x="58388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74</xdr:col>
      <xdr:colOff>338138</xdr:colOff>
      <xdr:row>773</xdr:row>
      <xdr:rowOff>0</xdr:rowOff>
    </xdr:to>
    <xdr:cxnSp macro="">
      <xdr:nvCxnSpPr>
        <xdr:cNvPr id="257" name="OpenSolver256"/>
        <xdr:cNvCxnSpPr>
          <a:stCxn id="255" idx="0"/>
          <a:endCxn id="256" idx="2"/>
        </xdr:cNvCxnSpPr>
      </xdr:nvCxnSpPr>
      <xdr:spPr>
        <a:xfrm flipV="1">
          <a:off x="17445038" y="1000125"/>
          <a:ext cx="41281350" cy="1536192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500063</xdr:colOff>
      <xdr:row>388</xdr:row>
      <xdr:rowOff>73025</xdr:rowOff>
    </xdr:from>
    <xdr:to>
      <xdr:col>49</xdr:col>
      <xdr:colOff>204788</xdr:colOff>
      <xdr:row>389</xdr:row>
      <xdr:rowOff>127000</xdr:rowOff>
    </xdr:to>
    <xdr:sp macro="" textlink="">
      <xdr:nvSpPr>
        <xdr:cNvPr id="258" name="OpenSolver257"/>
        <xdr:cNvSpPr/>
      </xdr:nvSpPr>
      <xdr:spPr>
        <a:xfrm>
          <a:off x="37895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816</xdr:row>
      <xdr:rowOff>0</xdr:rowOff>
    </xdr:from>
    <xdr:to>
      <xdr:col>19</xdr:col>
      <xdr:colOff>0</xdr:colOff>
      <xdr:row>1387</xdr:row>
      <xdr:rowOff>85725</xdr:rowOff>
    </xdr:to>
    <xdr:sp macro="" textlink="">
      <xdr:nvSpPr>
        <xdr:cNvPr id="259" name="OpenSolver258"/>
        <xdr:cNvSpPr/>
      </xdr:nvSpPr>
      <xdr:spPr>
        <a:xfrm>
          <a:off x="171069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18</xdr:col>
      <xdr:colOff>0</xdr:colOff>
      <xdr:row>1387</xdr:row>
      <xdr:rowOff>85725</xdr:rowOff>
    </xdr:from>
    <xdr:to>
      <xdr:col>19</xdr:col>
      <xdr:colOff>0</xdr:colOff>
      <xdr:row>1557</xdr:row>
      <xdr:rowOff>0</xdr:rowOff>
    </xdr:to>
    <xdr:sp macro="" textlink="">
      <xdr:nvSpPr>
        <xdr:cNvPr id="260" name="OpenSolver259"/>
        <xdr:cNvSpPr/>
      </xdr:nvSpPr>
      <xdr:spPr>
        <a:xfrm>
          <a:off x="171069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261" name="OpenSolver260"/>
        <xdr:cNvSpPr/>
      </xdr:nvSpPr>
      <xdr:spPr>
        <a:xfrm>
          <a:off x="59064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75</xdr:col>
      <xdr:colOff>338138</xdr:colOff>
      <xdr:row>816</xdr:row>
      <xdr:rowOff>0</xdr:rowOff>
    </xdr:to>
    <xdr:cxnSp macro="">
      <xdr:nvCxnSpPr>
        <xdr:cNvPr id="262" name="OpenSolver261"/>
        <xdr:cNvCxnSpPr>
          <a:stCxn id="259" idx="0"/>
          <a:endCxn id="261" idx="2"/>
        </xdr:cNvCxnSpPr>
      </xdr:nvCxnSpPr>
      <xdr:spPr>
        <a:xfrm flipV="1">
          <a:off x="17445038" y="1000125"/>
          <a:ext cx="41957625" cy="16222027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161925</xdr:colOff>
      <xdr:row>409</xdr:row>
      <xdr:rowOff>173038</xdr:rowOff>
    </xdr:from>
    <xdr:to>
      <xdr:col>49</xdr:col>
      <xdr:colOff>542925</xdr:colOff>
      <xdr:row>411</xdr:row>
      <xdr:rowOff>26988</xdr:rowOff>
    </xdr:to>
    <xdr:sp macro="" textlink="">
      <xdr:nvSpPr>
        <xdr:cNvPr id="263" name="OpenSolver262"/>
        <xdr:cNvSpPr/>
      </xdr:nvSpPr>
      <xdr:spPr>
        <a:xfrm>
          <a:off x="38233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1557</xdr:row>
      <xdr:rowOff>0</xdr:rowOff>
    </xdr:from>
    <xdr:to>
      <xdr:col>19</xdr:col>
      <xdr:colOff>0</xdr:colOff>
      <xdr:row>1657</xdr:row>
      <xdr:rowOff>0</xdr:rowOff>
    </xdr:to>
    <xdr:sp macro="" textlink="">
      <xdr:nvSpPr>
        <xdr:cNvPr id="264" name="OpenSolver263"/>
        <xdr:cNvSpPr/>
      </xdr:nvSpPr>
      <xdr:spPr>
        <a:xfrm>
          <a:off x="171069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265" name="OpenSolver264"/>
        <xdr:cNvSpPr/>
      </xdr:nvSpPr>
      <xdr:spPr>
        <a:xfrm>
          <a:off x="59740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76</xdr:col>
      <xdr:colOff>338138</xdr:colOff>
      <xdr:row>1557</xdr:row>
      <xdr:rowOff>0</xdr:rowOff>
    </xdr:to>
    <xdr:cxnSp macro="">
      <xdr:nvCxnSpPr>
        <xdr:cNvPr id="266" name="OpenSolver265"/>
        <xdr:cNvCxnSpPr>
          <a:stCxn id="264" idx="0"/>
          <a:endCxn id="265" idx="2"/>
        </xdr:cNvCxnSpPr>
      </xdr:nvCxnSpPr>
      <xdr:spPr>
        <a:xfrm flipV="1">
          <a:off x="17445038" y="1000125"/>
          <a:ext cx="42633900" cy="3104388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500063</xdr:colOff>
      <xdr:row>780</xdr:row>
      <xdr:rowOff>73025</xdr:rowOff>
    </xdr:from>
    <xdr:to>
      <xdr:col>50</xdr:col>
      <xdr:colOff>204788</xdr:colOff>
      <xdr:row>781</xdr:row>
      <xdr:rowOff>127000</xdr:rowOff>
    </xdr:to>
    <xdr:sp macro="" textlink="">
      <xdr:nvSpPr>
        <xdr:cNvPr id="267" name="OpenSolver266"/>
        <xdr:cNvSpPr/>
      </xdr:nvSpPr>
      <xdr:spPr>
        <a:xfrm>
          <a:off x="38571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1657</xdr:row>
      <xdr:rowOff>0</xdr:rowOff>
    </xdr:from>
    <xdr:to>
      <xdr:col>19</xdr:col>
      <xdr:colOff>0</xdr:colOff>
      <xdr:row>1742</xdr:row>
      <xdr:rowOff>0</xdr:rowOff>
    </xdr:to>
    <xdr:sp macro="" textlink="">
      <xdr:nvSpPr>
        <xdr:cNvPr id="268" name="OpenSolver267"/>
        <xdr:cNvSpPr/>
      </xdr:nvSpPr>
      <xdr:spPr>
        <a:xfrm>
          <a:off x="171069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269" name="OpenSolver268"/>
        <xdr:cNvSpPr/>
      </xdr:nvSpPr>
      <xdr:spPr>
        <a:xfrm>
          <a:off x="60417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77</xdr:col>
      <xdr:colOff>338138</xdr:colOff>
      <xdr:row>1657</xdr:row>
      <xdr:rowOff>0</xdr:rowOff>
    </xdr:to>
    <xdr:cxnSp macro="">
      <xdr:nvCxnSpPr>
        <xdr:cNvPr id="270" name="OpenSolver269"/>
        <xdr:cNvCxnSpPr>
          <a:stCxn id="268" idx="0"/>
          <a:endCxn id="269" idx="2"/>
        </xdr:cNvCxnSpPr>
      </xdr:nvCxnSpPr>
      <xdr:spPr>
        <a:xfrm flipV="1">
          <a:off x="17445038" y="1000125"/>
          <a:ext cx="43310175" cy="3304413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161925</xdr:colOff>
      <xdr:row>830</xdr:row>
      <xdr:rowOff>73025</xdr:rowOff>
    </xdr:from>
    <xdr:to>
      <xdr:col>50</xdr:col>
      <xdr:colOff>542925</xdr:colOff>
      <xdr:row>831</xdr:row>
      <xdr:rowOff>127000</xdr:rowOff>
    </xdr:to>
    <xdr:sp macro="" textlink="">
      <xdr:nvSpPr>
        <xdr:cNvPr id="271" name="OpenSolver270"/>
        <xdr:cNvSpPr/>
      </xdr:nvSpPr>
      <xdr:spPr>
        <a:xfrm>
          <a:off x="38909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1742</xdr:row>
      <xdr:rowOff>0</xdr:rowOff>
    </xdr:from>
    <xdr:to>
      <xdr:col>19</xdr:col>
      <xdr:colOff>0</xdr:colOff>
      <xdr:row>1763</xdr:row>
      <xdr:rowOff>0</xdr:rowOff>
    </xdr:to>
    <xdr:sp macro="" textlink="">
      <xdr:nvSpPr>
        <xdr:cNvPr id="272" name="OpenSolver271"/>
        <xdr:cNvSpPr/>
      </xdr:nvSpPr>
      <xdr:spPr>
        <a:xfrm>
          <a:off x="171069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273" name="OpenSolver272"/>
        <xdr:cNvSpPr/>
      </xdr:nvSpPr>
      <xdr:spPr>
        <a:xfrm>
          <a:off x="61093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78</xdr:col>
      <xdr:colOff>338138</xdr:colOff>
      <xdr:row>1742</xdr:row>
      <xdr:rowOff>0</xdr:rowOff>
    </xdr:to>
    <xdr:cxnSp macro="">
      <xdr:nvCxnSpPr>
        <xdr:cNvPr id="274" name="OpenSolver273"/>
        <xdr:cNvCxnSpPr>
          <a:stCxn id="272" idx="0"/>
          <a:endCxn id="273" idx="2"/>
        </xdr:cNvCxnSpPr>
      </xdr:nvCxnSpPr>
      <xdr:spPr>
        <a:xfrm flipV="1">
          <a:off x="17445038" y="1000125"/>
          <a:ext cx="43986450" cy="3474434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500063</xdr:colOff>
      <xdr:row>872</xdr:row>
      <xdr:rowOff>173038</xdr:rowOff>
    </xdr:from>
    <xdr:to>
      <xdr:col>51</xdr:col>
      <xdr:colOff>204788</xdr:colOff>
      <xdr:row>874</xdr:row>
      <xdr:rowOff>26988</xdr:rowOff>
    </xdr:to>
    <xdr:sp macro="" textlink="">
      <xdr:nvSpPr>
        <xdr:cNvPr id="275" name="OpenSolver274"/>
        <xdr:cNvSpPr/>
      </xdr:nvSpPr>
      <xdr:spPr>
        <a:xfrm>
          <a:off x="39247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1763</xdr:row>
      <xdr:rowOff>0</xdr:rowOff>
    </xdr:from>
    <xdr:to>
      <xdr:col>19</xdr:col>
      <xdr:colOff>0</xdr:colOff>
      <xdr:row>1780</xdr:row>
      <xdr:rowOff>0</xdr:rowOff>
    </xdr:to>
    <xdr:sp macro="" textlink="">
      <xdr:nvSpPr>
        <xdr:cNvPr id="276" name="OpenSolver275"/>
        <xdr:cNvSpPr/>
      </xdr:nvSpPr>
      <xdr:spPr>
        <a:xfrm>
          <a:off x="171069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277" name="OpenSolver276"/>
        <xdr:cNvSpPr/>
      </xdr:nvSpPr>
      <xdr:spPr>
        <a:xfrm>
          <a:off x="61769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79</xdr:col>
      <xdr:colOff>338138</xdr:colOff>
      <xdr:row>1763</xdr:row>
      <xdr:rowOff>0</xdr:rowOff>
    </xdr:to>
    <xdr:cxnSp macro="">
      <xdr:nvCxnSpPr>
        <xdr:cNvPr id="278" name="OpenSolver277"/>
        <xdr:cNvCxnSpPr>
          <a:stCxn id="276" idx="0"/>
          <a:endCxn id="277" idx="2"/>
        </xdr:cNvCxnSpPr>
      </xdr:nvCxnSpPr>
      <xdr:spPr>
        <a:xfrm flipV="1">
          <a:off x="17445038" y="1000125"/>
          <a:ext cx="44662725" cy="3516439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883</xdr:row>
      <xdr:rowOff>73025</xdr:rowOff>
    </xdr:from>
    <xdr:to>
      <xdr:col>51</xdr:col>
      <xdr:colOff>542925</xdr:colOff>
      <xdr:row>884</xdr:row>
      <xdr:rowOff>127000</xdr:rowOff>
    </xdr:to>
    <xdr:sp macro="" textlink="">
      <xdr:nvSpPr>
        <xdr:cNvPr id="279" name="OpenSolver278"/>
        <xdr:cNvSpPr/>
      </xdr:nvSpPr>
      <xdr:spPr>
        <a:xfrm>
          <a:off x="39585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545</xdr:row>
      <xdr:rowOff>0</xdr:rowOff>
    </xdr:to>
    <xdr:sp macro="" textlink="">
      <xdr:nvSpPr>
        <xdr:cNvPr id="280" name="OpenSolver279"/>
        <xdr:cNvSpPr/>
      </xdr:nvSpPr>
      <xdr:spPr>
        <a:xfrm>
          <a:off x="177831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281" name="OpenSolver280"/>
        <xdr:cNvSpPr/>
      </xdr:nvSpPr>
      <xdr:spPr>
        <a:xfrm>
          <a:off x="62445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80</xdr:col>
      <xdr:colOff>0</xdr:colOff>
      <xdr:row>18</xdr:row>
      <xdr:rowOff>0</xdr:rowOff>
    </xdr:to>
    <xdr:cxnSp macro="">
      <xdr:nvCxnSpPr>
        <xdr:cNvPr id="282" name="OpenSolver281"/>
        <xdr:cNvCxnSpPr>
          <a:stCxn id="280" idx="0"/>
          <a:endCxn id="281" idx="1"/>
        </xdr:cNvCxnSpPr>
      </xdr:nvCxnSpPr>
      <xdr:spPr>
        <a:xfrm flipV="1">
          <a:off x="18121313" y="900113"/>
          <a:ext cx="44324587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669131</xdr:colOff>
      <xdr:row>10</xdr:row>
      <xdr:rowOff>123031</xdr:rowOff>
    </xdr:from>
    <xdr:to>
      <xdr:col>52</xdr:col>
      <xdr:colOff>373856</xdr:colOff>
      <xdr:row>11</xdr:row>
      <xdr:rowOff>177006</xdr:rowOff>
    </xdr:to>
    <xdr:sp macro="" textlink="">
      <xdr:nvSpPr>
        <xdr:cNvPr id="283" name="OpenSolver282"/>
        <xdr:cNvSpPr/>
      </xdr:nvSpPr>
      <xdr:spPr>
        <a:xfrm>
          <a:off x="400931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545</xdr:row>
      <xdr:rowOff>0</xdr:rowOff>
    </xdr:from>
    <xdr:to>
      <xdr:col>20</xdr:col>
      <xdr:colOff>0</xdr:colOff>
      <xdr:row>719</xdr:row>
      <xdr:rowOff>0</xdr:rowOff>
    </xdr:to>
    <xdr:sp macro="" textlink="">
      <xdr:nvSpPr>
        <xdr:cNvPr id="284" name="OpenSolver283"/>
        <xdr:cNvSpPr/>
      </xdr:nvSpPr>
      <xdr:spPr>
        <a:xfrm>
          <a:off x="177831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285" name="OpenSolver284"/>
        <xdr:cNvSpPr/>
      </xdr:nvSpPr>
      <xdr:spPr>
        <a:xfrm>
          <a:off x="63122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81</xdr:col>
      <xdr:colOff>0</xdr:colOff>
      <xdr:row>545</xdr:row>
      <xdr:rowOff>0</xdr:rowOff>
    </xdr:to>
    <xdr:cxnSp macro="">
      <xdr:nvCxnSpPr>
        <xdr:cNvPr id="286" name="OpenSolver285"/>
        <xdr:cNvCxnSpPr>
          <a:stCxn id="284" idx="0"/>
          <a:endCxn id="285" idx="1"/>
        </xdr:cNvCxnSpPr>
      </xdr:nvCxnSpPr>
      <xdr:spPr>
        <a:xfrm flipV="1">
          <a:off x="18121313" y="900113"/>
          <a:ext cx="45000862" cy="10811351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330994</xdr:colOff>
      <xdr:row>274</xdr:row>
      <xdr:rowOff>23019</xdr:rowOff>
    </xdr:from>
    <xdr:to>
      <xdr:col>53</xdr:col>
      <xdr:colOff>35719</xdr:colOff>
      <xdr:row>275</xdr:row>
      <xdr:rowOff>76994</xdr:rowOff>
    </xdr:to>
    <xdr:sp macro="" textlink="">
      <xdr:nvSpPr>
        <xdr:cNvPr id="287" name="OpenSolver286"/>
        <xdr:cNvSpPr/>
      </xdr:nvSpPr>
      <xdr:spPr>
        <a:xfrm>
          <a:off x="404312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719</xdr:row>
      <xdr:rowOff>0</xdr:rowOff>
    </xdr:from>
    <xdr:to>
      <xdr:col>20</xdr:col>
      <xdr:colOff>0</xdr:colOff>
      <xdr:row>773</xdr:row>
      <xdr:rowOff>0</xdr:rowOff>
    </xdr:to>
    <xdr:sp macro="" textlink="">
      <xdr:nvSpPr>
        <xdr:cNvPr id="288" name="OpenSolver287"/>
        <xdr:cNvSpPr/>
      </xdr:nvSpPr>
      <xdr:spPr>
        <a:xfrm>
          <a:off x="177831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289" name="OpenSolver288"/>
        <xdr:cNvSpPr/>
      </xdr:nvSpPr>
      <xdr:spPr>
        <a:xfrm>
          <a:off x="63798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82</xdr:col>
      <xdr:colOff>0</xdr:colOff>
      <xdr:row>719</xdr:row>
      <xdr:rowOff>0</xdr:rowOff>
    </xdr:to>
    <xdr:cxnSp macro="">
      <xdr:nvCxnSpPr>
        <xdr:cNvPr id="290" name="OpenSolver289"/>
        <xdr:cNvCxnSpPr>
          <a:stCxn id="288" idx="0"/>
          <a:endCxn id="289" idx="1"/>
        </xdr:cNvCxnSpPr>
      </xdr:nvCxnSpPr>
      <xdr:spPr>
        <a:xfrm flipV="1">
          <a:off x="18121313" y="900113"/>
          <a:ext cx="45677137" cy="14291786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669131</xdr:colOff>
      <xdr:row>361</xdr:row>
      <xdr:rowOff>23019</xdr:rowOff>
    </xdr:from>
    <xdr:to>
      <xdr:col>53</xdr:col>
      <xdr:colOff>373856</xdr:colOff>
      <xdr:row>362</xdr:row>
      <xdr:rowOff>76994</xdr:rowOff>
    </xdr:to>
    <xdr:sp macro="" textlink="">
      <xdr:nvSpPr>
        <xdr:cNvPr id="291" name="OpenSolver290"/>
        <xdr:cNvSpPr/>
      </xdr:nvSpPr>
      <xdr:spPr>
        <a:xfrm>
          <a:off x="407693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773</xdr:row>
      <xdr:rowOff>0</xdr:rowOff>
    </xdr:from>
    <xdr:to>
      <xdr:col>20</xdr:col>
      <xdr:colOff>0</xdr:colOff>
      <xdr:row>816</xdr:row>
      <xdr:rowOff>0</xdr:rowOff>
    </xdr:to>
    <xdr:sp macro="" textlink="">
      <xdr:nvSpPr>
        <xdr:cNvPr id="292" name="OpenSolver291"/>
        <xdr:cNvSpPr/>
      </xdr:nvSpPr>
      <xdr:spPr>
        <a:xfrm>
          <a:off x="177831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293" name="OpenSolver292"/>
        <xdr:cNvSpPr/>
      </xdr:nvSpPr>
      <xdr:spPr>
        <a:xfrm>
          <a:off x="64474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83</xdr:col>
      <xdr:colOff>0</xdr:colOff>
      <xdr:row>773</xdr:row>
      <xdr:rowOff>0</xdr:rowOff>
    </xdr:to>
    <xdr:cxnSp macro="">
      <xdr:nvCxnSpPr>
        <xdr:cNvPr id="294" name="OpenSolver293"/>
        <xdr:cNvCxnSpPr>
          <a:stCxn id="292" idx="0"/>
          <a:endCxn id="293" idx="1"/>
        </xdr:cNvCxnSpPr>
      </xdr:nvCxnSpPr>
      <xdr:spPr>
        <a:xfrm flipV="1">
          <a:off x="18121313" y="900113"/>
          <a:ext cx="46353412" cy="1537192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330994</xdr:colOff>
      <xdr:row>388</xdr:row>
      <xdr:rowOff>23019</xdr:rowOff>
    </xdr:from>
    <xdr:to>
      <xdr:col>53</xdr:col>
      <xdr:colOff>711994</xdr:colOff>
      <xdr:row>389</xdr:row>
      <xdr:rowOff>76994</xdr:rowOff>
    </xdr:to>
    <xdr:sp macro="" textlink="">
      <xdr:nvSpPr>
        <xdr:cNvPr id="295" name="OpenSolver294"/>
        <xdr:cNvSpPr/>
      </xdr:nvSpPr>
      <xdr:spPr>
        <a:xfrm>
          <a:off x="411075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816</xdr:row>
      <xdr:rowOff>0</xdr:rowOff>
    </xdr:from>
    <xdr:to>
      <xdr:col>20</xdr:col>
      <xdr:colOff>0</xdr:colOff>
      <xdr:row>1387</xdr:row>
      <xdr:rowOff>85725</xdr:rowOff>
    </xdr:to>
    <xdr:sp macro="" textlink="">
      <xdr:nvSpPr>
        <xdr:cNvPr id="296" name="OpenSolver295"/>
        <xdr:cNvSpPr/>
      </xdr:nvSpPr>
      <xdr:spPr>
        <a:xfrm>
          <a:off x="177831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19</xdr:col>
      <xdr:colOff>0</xdr:colOff>
      <xdr:row>1387</xdr:row>
      <xdr:rowOff>85725</xdr:rowOff>
    </xdr:from>
    <xdr:to>
      <xdr:col>20</xdr:col>
      <xdr:colOff>0</xdr:colOff>
      <xdr:row>1557</xdr:row>
      <xdr:rowOff>0</xdr:rowOff>
    </xdr:to>
    <xdr:sp macro="" textlink="">
      <xdr:nvSpPr>
        <xdr:cNvPr id="297" name="OpenSolver296"/>
        <xdr:cNvSpPr/>
      </xdr:nvSpPr>
      <xdr:spPr>
        <a:xfrm>
          <a:off x="177831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298" name="OpenSolver297"/>
        <xdr:cNvSpPr/>
      </xdr:nvSpPr>
      <xdr:spPr>
        <a:xfrm>
          <a:off x="65151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84</xdr:col>
      <xdr:colOff>338138</xdr:colOff>
      <xdr:row>816</xdr:row>
      <xdr:rowOff>0</xdr:rowOff>
    </xdr:to>
    <xdr:cxnSp macro="">
      <xdr:nvCxnSpPr>
        <xdr:cNvPr id="299" name="OpenSolver298"/>
        <xdr:cNvCxnSpPr>
          <a:stCxn id="296" idx="0"/>
          <a:endCxn id="298" idx="2"/>
        </xdr:cNvCxnSpPr>
      </xdr:nvCxnSpPr>
      <xdr:spPr>
        <a:xfrm flipV="1">
          <a:off x="18121313" y="1000125"/>
          <a:ext cx="4736782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838200</xdr:colOff>
      <xdr:row>409</xdr:row>
      <xdr:rowOff>173038</xdr:rowOff>
    </xdr:from>
    <xdr:to>
      <xdr:col>53</xdr:col>
      <xdr:colOff>1219200</xdr:colOff>
      <xdr:row>411</xdr:row>
      <xdr:rowOff>26988</xdr:rowOff>
    </xdr:to>
    <xdr:sp macro="" textlink="">
      <xdr:nvSpPr>
        <xdr:cNvPr id="300" name="OpenSolver299"/>
        <xdr:cNvSpPr/>
      </xdr:nvSpPr>
      <xdr:spPr>
        <a:xfrm>
          <a:off x="4161472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1557</xdr:row>
      <xdr:rowOff>0</xdr:rowOff>
    </xdr:from>
    <xdr:to>
      <xdr:col>20</xdr:col>
      <xdr:colOff>0</xdr:colOff>
      <xdr:row>1657</xdr:row>
      <xdr:rowOff>0</xdr:rowOff>
    </xdr:to>
    <xdr:sp macro="" textlink="">
      <xdr:nvSpPr>
        <xdr:cNvPr id="301" name="OpenSolver300"/>
        <xdr:cNvSpPr/>
      </xdr:nvSpPr>
      <xdr:spPr>
        <a:xfrm>
          <a:off x="177831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302" name="OpenSolver301"/>
        <xdr:cNvSpPr/>
      </xdr:nvSpPr>
      <xdr:spPr>
        <a:xfrm>
          <a:off x="65827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85</xdr:col>
      <xdr:colOff>338138</xdr:colOff>
      <xdr:row>1557</xdr:row>
      <xdr:rowOff>0</xdr:rowOff>
    </xdr:to>
    <xdr:cxnSp macro="">
      <xdr:nvCxnSpPr>
        <xdr:cNvPr id="303" name="OpenSolver302"/>
        <xdr:cNvCxnSpPr>
          <a:stCxn id="301" idx="0"/>
          <a:endCxn id="302" idx="2"/>
        </xdr:cNvCxnSpPr>
      </xdr:nvCxnSpPr>
      <xdr:spPr>
        <a:xfrm flipV="1">
          <a:off x="18121313" y="1000125"/>
          <a:ext cx="4804410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1176338</xdr:colOff>
      <xdr:row>780</xdr:row>
      <xdr:rowOff>73025</xdr:rowOff>
    </xdr:from>
    <xdr:to>
      <xdr:col>53</xdr:col>
      <xdr:colOff>1557338</xdr:colOff>
      <xdr:row>781</xdr:row>
      <xdr:rowOff>127000</xdr:rowOff>
    </xdr:to>
    <xdr:sp macro="" textlink="">
      <xdr:nvSpPr>
        <xdr:cNvPr id="304" name="OpenSolver303"/>
        <xdr:cNvSpPr/>
      </xdr:nvSpPr>
      <xdr:spPr>
        <a:xfrm>
          <a:off x="419528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1657</xdr:row>
      <xdr:rowOff>0</xdr:rowOff>
    </xdr:from>
    <xdr:to>
      <xdr:col>20</xdr:col>
      <xdr:colOff>0</xdr:colOff>
      <xdr:row>1742</xdr:row>
      <xdr:rowOff>0</xdr:rowOff>
    </xdr:to>
    <xdr:sp macro="" textlink="">
      <xdr:nvSpPr>
        <xdr:cNvPr id="305" name="OpenSolver304"/>
        <xdr:cNvSpPr/>
      </xdr:nvSpPr>
      <xdr:spPr>
        <a:xfrm>
          <a:off x="177831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306" name="OpenSolver305"/>
        <xdr:cNvSpPr/>
      </xdr:nvSpPr>
      <xdr:spPr>
        <a:xfrm>
          <a:off x="66503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86</xdr:col>
      <xdr:colOff>338138</xdr:colOff>
      <xdr:row>1657</xdr:row>
      <xdr:rowOff>0</xdr:rowOff>
    </xdr:to>
    <xdr:cxnSp macro="">
      <xdr:nvCxnSpPr>
        <xdr:cNvPr id="307" name="OpenSolver306"/>
        <xdr:cNvCxnSpPr>
          <a:stCxn id="305" idx="0"/>
          <a:endCxn id="306" idx="2"/>
        </xdr:cNvCxnSpPr>
      </xdr:nvCxnSpPr>
      <xdr:spPr>
        <a:xfrm flipV="1">
          <a:off x="18121313" y="1000125"/>
          <a:ext cx="4872037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1514475</xdr:colOff>
      <xdr:row>830</xdr:row>
      <xdr:rowOff>73025</xdr:rowOff>
    </xdr:from>
    <xdr:to>
      <xdr:col>53</xdr:col>
      <xdr:colOff>1895475</xdr:colOff>
      <xdr:row>831</xdr:row>
      <xdr:rowOff>127000</xdr:rowOff>
    </xdr:to>
    <xdr:sp macro="" textlink="">
      <xdr:nvSpPr>
        <xdr:cNvPr id="308" name="OpenSolver307"/>
        <xdr:cNvSpPr/>
      </xdr:nvSpPr>
      <xdr:spPr>
        <a:xfrm>
          <a:off x="422910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1742</xdr:row>
      <xdr:rowOff>0</xdr:rowOff>
    </xdr:from>
    <xdr:to>
      <xdr:col>20</xdr:col>
      <xdr:colOff>0</xdr:colOff>
      <xdr:row>1763</xdr:row>
      <xdr:rowOff>0</xdr:rowOff>
    </xdr:to>
    <xdr:sp macro="" textlink="">
      <xdr:nvSpPr>
        <xdr:cNvPr id="309" name="OpenSolver308"/>
        <xdr:cNvSpPr/>
      </xdr:nvSpPr>
      <xdr:spPr>
        <a:xfrm>
          <a:off x="177831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310" name="OpenSolver309"/>
        <xdr:cNvSpPr/>
      </xdr:nvSpPr>
      <xdr:spPr>
        <a:xfrm>
          <a:off x="67179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87</xdr:col>
      <xdr:colOff>338138</xdr:colOff>
      <xdr:row>1742</xdr:row>
      <xdr:rowOff>0</xdr:rowOff>
    </xdr:to>
    <xdr:cxnSp macro="">
      <xdr:nvCxnSpPr>
        <xdr:cNvPr id="311" name="OpenSolver310"/>
        <xdr:cNvCxnSpPr>
          <a:stCxn id="309" idx="0"/>
          <a:endCxn id="310" idx="2"/>
        </xdr:cNvCxnSpPr>
      </xdr:nvCxnSpPr>
      <xdr:spPr>
        <a:xfrm flipV="1">
          <a:off x="18121313" y="1000125"/>
          <a:ext cx="4939665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1852613</xdr:colOff>
      <xdr:row>872</xdr:row>
      <xdr:rowOff>173038</xdr:rowOff>
    </xdr:from>
    <xdr:to>
      <xdr:col>54</xdr:col>
      <xdr:colOff>300038</xdr:colOff>
      <xdr:row>874</xdr:row>
      <xdr:rowOff>26988</xdr:rowOff>
    </xdr:to>
    <xdr:sp macro="" textlink="">
      <xdr:nvSpPr>
        <xdr:cNvPr id="312" name="OpenSolver311"/>
        <xdr:cNvSpPr/>
      </xdr:nvSpPr>
      <xdr:spPr>
        <a:xfrm>
          <a:off x="426291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1763</xdr:row>
      <xdr:rowOff>0</xdr:rowOff>
    </xdr:from>
    <xdr:to>
      <xdr:col>20</xdr:col>
      <xdr:colOff>0</xdr:colOff>
      <xdr:row>1780</xdr:row>
      <xdr:rowOff>0</xdr:rowOff>
    </xdr:to>
    <xdr:sp macro="" textlink="">
      <xdr:nvSpPr>
        <xdr:cNvPr id="313" name="OpenSolver312"/>
        <xdr:cNvSpPr/>
      </xdr:nvSpPr>
      <xdr:spPr>
        <a:xfrm>
          <a:off x="177831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314" name="OpenSolver313"/>
        <xdr:cNvSpPr/>
      </xdr:nvSpPr>
      <xdr:spPr>
        <a:xfrm>
          <a:off x="67856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88</xdr:col>
      <xdr:colOff>338138</xdr:colOff>
      <xdr:row>1763</xdr:row>
      <xdr:rowOff>0</xdr:rowOff>
    </xdr:to>
    <xdr:cxnSp macro="">
      <xdr:nvCxnSpPr>
        <xdr:cNvPr id="315" name="OpenSolver314"/>
        <xdr:cNvCxnSpPr>
          <a:stCxn id="313" idx="0"/>
          <a:endCxn id="314" idx="2"/>
        </xdr:cNvCxnSpPr>
      </xdr:nvCxnSpPr>
      <xdr:spPr>
        <a:xfrm flipV="1">
          <a:off x="18121313" y="1000125"/>
          <a:ext cx="5007292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257175</xdr:colOff>
      <xdr:row>883</xdr:row>
      <xdr:rowOff>73025</xdr:rowOff>
    </xdr:from>
    <xdr:to>
      <xdr:col>54</xdr:col>
      <xdr:colOff>638175</xdr:colOff>
      <xdr:row>884</xdr:row>
      <xdr:rowOff>127000</xdr:rowOff>
    </xdr:to>
    <xdr:sp macro="" textlink="">
      <xdr:nvSpPr>
        <xdr:cNvPr id="316" name="OpenSolver315"/>
        <xdr:cNvSpPr/>
      </xdr:nvSpPr>
      <xdr:spPr>
        <a:xfrm>
          <a:off x="429672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545</xdr:row>
      <xdr:rowOff>0</xdr:rowOff>
    </xdr:to>
    <xdr:sp macro="" textlink="">
      <xdr:nvSpPr>
        <xdr:cNvPr id="317" name="OpenSolver316"/>
        <xdr:cNvSpPr/>
      </xdr:nvSpPr>
      <xdr:spPr>
        <a:xfrm>
          <a:off x="191357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318" name="OpenSolver317"/>
        <xdr:cNvSpPr/>
      </xdr:nvSpPr>
      <xdr:spPr>
        <a:xfrm>
          <a:off x="68532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89</xdr:col>
      <xdr:colOff>0</xdr:colOff>
      <xdr:row>18</xdr:row>
      <xdr:rowOff>0</xdr:rowOff>
    </xdr:to>
    <xdr:cxnSp macro="">
      <xdr:nvCxnSpPr>
        <xdr:cNvPr id="319" name="OpenSolver318"/>
        <xdr:cNvCxnSpPr>
          <a:stCxn id="317" idx="0"/>
          <a:endCxn id="318" idx="1"/>
        </xdr:cNvCxnSpPr>
      </xdr:nvCxnSpPr>
      <xdr:spPr>
        <a:xfrm flipV="1">
          <a:off x="19473863" y="900113"/>
          <a:ext cx="49058512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1102519</xdr:colOff>
      <xdr:row>10</xdr:row>
      <xdr:rowOff>123031</xdr:rowOff>
    </xdr:from>
    <xdr:to>
      <xdr:col>55</xdr:col>
      <xdr:colOff>245269</xdr:colOff>
      <xdr:row>11</xdr:row>
      <xdr:rowOff>177006</xdr:rowOff>
    </xdr:to>
    <xdr:sp macro="" textlink="">
      <xdr:nvSpPr>
        <xdr:cNvPr id="320" name="OpenSolver319"/>
        <xdr:cNvSpPr/>
      </xdr:nvSpPr>
      <xdr:spPr>
        <a:xfrm>
          <a:off x="43812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545</xdr:row>
      <xdr:rowOff>0</xdr:rowOff>
    </xdr:from>
    <xdr:to>
      <xdr:col>22</xdr:col>
      <xdr:colOff>0</xdr:colOff>
      <xdr:row>719</xdr:row>
      <xdr:rowOff>0</xdr:rowOff>
    </xdr:to>
    <xdr:sp macro="" textlink="">
      <xdr:nvSpPr>
        <xdr:cNvPr id="321" name="OpenSolver320"/>
        <xdr:cNvSpPr/>
      </xdr:nvSpPr>
      <xdr:spPr>
        <a:xfrm>
          <a:off x="191357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322" name="OpenSolver321"/>
        <xdr:cNvSpPr/>
      </xdr:nvSpPr>
      <xdr:spPr>
        <a:xfrm>
          <a:off x="69208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90</xdr:col>
      <xdr:colOff>0</xdr:colOff>
      <xdr:row>545</xdr:row>
      <xdr:rowOff>0</xdr:rowOff>
    </xdr:to>
    <xdr:cxnSp macro="">
      <xdr:nvCxnSpPr>
        <xdr:cNvPr id="323" name="OpenSolver322"/>
        <xdr:cNvCxnSpPr>
          <a:stCxn id="321" idx="0"/>
          <a:endCxn id="322" idx="1"/>
        </xdr:cNvCxnSpPr>
      </xdr:nvCxnSpPr>
      <xdr:spPr>
        <a:xfrm flipV="1">
          <a:off x="19473863" y="900113"/>
          <a:ext cx="49734787" cy="1081135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202406</xdr:colOff>
      <xdr:row>274</xdr:row>
      <xdr:rowOff>23019</xdr:rowOff>
    </xdr:from>
    <xdr:to>
      <xdr:col>55</xdr:col>
      <xdr:colOff>583406</xdr:colOff>
      <xdr:row>275</xdr:row>
      <xdr:rowOff>76994</xdr:rowOff>
    </xdr:to>
    <xdr:sp macro="" textlink="">
      <xdr:nvSpPr>
        <xdr:cNvPr id="324" name="OpenSolver323"/>
        <xdr:cNvSpPr/>
      </xdr:nvSpPr>
      <xdr:spPr>
        <a:xfrm>
          <a:off x="441507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719</xdr:row>
      <xdr:rowOff>0</xdr:rowOff>
    </xdr:from>
    <xdr:to>
      <xdr:col>22</xdr:col>
      <xdr:colOff>0</xdr:colOff>
      <xdr:row>773</xdr:row>
      <xdr:rowOff>0</xdr:rowOff>
    </xdr:to>
    <xdr:sp macro="" textlink="">
      <xdr:nvSpPr>
        <xdr:cNvPr id="325" name="OpenSolver324"/>
        <xdr:cNvSpPr/>
      </xdr:nvSpPr>
      <xdr:spPr>
        <a:xfrm>
          <a:off x="191357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326" name="OpenSolver325"/>
        <xdr:cNvSpPr/>
      </xdr:nvSpPr>
      <xdr:spPr>
        <a:xfrm>
          <a:off x="69884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91</xdr:col>
      <xdr:colOff>0</xdr:colOff>
      <xdr:row>719</xdr:row>
      <xdr:rowOff>0</xdr:rowOff>
    </xdr:to>
    <xdr:cxnSp macro="">
      <xdr:nvCxnSpPr>
        <xdr:cNvPr id="327" name="OpenSolver326"/>
        <xdr:cNvCxnSpPr>
          <a:stCxn id="325" idx="0"/>
          <a:endCxn id="326" idx="1"/>
        </xdr:cNvCxnSpPr>
      </xdr:nvCxnSpPr>
      <xdr:spPr>
        <a:xfrm flipV="1">
          <a:off x="19473863" y="900113"/>
          <a:ext cx="50411062" cy="14291786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540544</xdr:colOff>
      <xdr:row>361</xdr:row>
      <xdr:rowOff>23019</xdr:rowOff>
    </xdr:from>
    <xdr:to>
      <xdr:col>56</xdr:col>
      <xdr:colOff>245269</xdr:colOff>
      <xdr:row>362</xdr:row>
      <xdr:rowOff>76994</xdr:rowOff>
    </xdr:to>
    <xdr:sp macro="" textlink="">
      <xdr:nvSpPr>
        <xdr:cNvPr id="328" name="OpenSolver327"/>
        <xdr:cNvSpPr/>
      </xdr:nvSpPr>
      <xdr:spPr>
        <a:xfrm>
          <a:off x="444888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773</xdr:row>
      <xdr:rowOff>0</xdr:rowOff>
    </xdr:from>
    <xdr:to>
      <xdr:col>22</xdr:col>
      <xdr:colOff>0</xdr:colOff>
      <xdr:row>816</xdr:row>
      <xdr:rowOff>0</xdr:rowOff>
    </xdr:to>
    <xdr:sp macro="" textlink="">
      <xdr:nvSpPr>
        <xdr:cNvPr id="329" name="OpenSolver328"/>
        <xdr:cNvSpPr/>
      </xdr:nvSpPr>
      <xdr:spPr>
        <a:xfrm>
          <a:off x="191357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330" name="OpenSolver329"/>
        <xdr:cNvSpPr/>
      </xdr:nvSpPr>
      <xdr:spPr>
        <a:xfrm>
          <a:off x="70561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92</xdr:col>
      <xdr:colOff>0</xdr:colOff>
      <xdr:row>773</xdr:row>
      <xdr:rowOff>0</xdr:rowOff>
    </xdr:to>
    <xdr:cxnSp macro="">
      <xdr:nvCxnSpPr>
        <xdr:cNvPr id="331" name="OpenSolver330"/>
        <xdr:cNvCxnSpPr>
          <a:stCxn id="329" idx="0"/>
          <a:endCxn id="330" idx="1"/>
        </xdr:cNvCxnSpPr>
      </xdr:nvCxnSpPr>
      <xdr:spPr>
        <a:xfrm flipV="1">
          <a:off x="19473863" y="900113"/>
          <a:ext cx="51087337" cy="1537192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202406</xdr:colOff>
      <xdr:row>388</xdr:row>
      <xdr:rowOff>23019</xdr:rowOff>
    </xdr:from>
    <xdr:to>
      <xdr:col>56</xdr:col>
      <xdr:colOff>583406</xdr:colOff>
      <xdr:row>389</xdr:row>
      <xdr:rowOff>76994</xdr:rowOff>
    </xdr:to>
    <xdr:sp macro="" textlink="">
      <xdr:nvSpPr>
        <xdr:cNvPr id="332" name="OpenSolver331"/>
        <xdr:cNvSpPr/>
      </xdr:nvSpPr>
      <xdr:spPr>
        <a:xfrm>
          <a:off x="448270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816</xdr:row>
      <xdr:rowOff>0</xdr:rowOff>
    </xdr:from>
    <xdr:to>
      <xdr:col>22</xdr:col>
      <xdr:colOff>0</xdr:colOff>
      <xdr:row>1387</xdr:row>
      <xdr:rowOff>85725</xdr:rowOff>
    </xdr:to>
    <xdr:sp macro="" textlink="">
      <xdr:nvSpPr>
        <xdr:cNvPr id="333" name="OpenSolver332"/>
        <xdr:cNvSpPr/>
      </xdr:nvSpPr>
      <xdr:spPr>
        <a:xfrm>
          <a:off x="191357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21</xdr:col>
      <xdr:colOff>0</xdr:colOff>
      <xdr:row>1387</xdr:row>
      <xdr:rowOff>85725</xdr:rowOff>
    </xdr:from>
    <xdr:to>
      <xdr:col>22</xdr:col>
      <xdr:colOff>0</xdr:colOff>
      <xdr:row>1557</xdr:row>
      <xdr:rowOff>0</xdr:rowOff>
    </xdr:to>
    <xdr:sp macro="" textlink="">
      <xdr:nvSpPr>
        <xdr:cNvPr id="334" name="OpenSolver333"/>
        <xdr:cNvSpPr/>
      </xdr:nvSpPr>
      <xdr:spPr>
        <a:xfrm>
          <a:off x="191357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335" name="OpenSolver334"/>
        <xdr:cNvSpPr/>
      </xdr:nvSpPr>
      <xdr:spPr>
        <a:xfrm>
          <a:off x="71237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93</xdr:col>
      <xdr:colOff>0</xdr:colOff>
      <xdr:row>816</xdr:row>
      <xdr:rowOff>0</xdr:rowOff>
    </xdr:to>
    <xdr:cxnSp macro="">
      <xdr:nvCxnSpPr>
        <xdr:cNvPr id="336" name="OpenSolver335"/>
        <xdr:cNvCxnSpPr>
          <a:stCxn id="333" idx="0"/>
          <a:endCxn id="335" idx="1"/>
        </xdr:cNvCxnSpPr>
      </xdr:nvCxnSpPr>
      <xdr:spPr>
        <a:xfrm flipV="1">
          <a:off x="19473863" y="900113"/>
          <a:ext cx="51763612" cy="16232028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540544</xdr:colOff>
      <xdr:row>409</xdr:row>
      <xdr:rowOff>123031</xdr:rowOff>
    </xdr:from>
    <xdr:to>
      <xdr:col>57</xdr:col>
      <xdr:colOff>245269</xdr:colOff>
      <xdr:row>410</xdr:row>
      <xdr:rowOff>177006</xdr:rowOff>
    </xdr:to>
    <xdr:sp macro="" textlink="">
      <xdr:nvSpPr>
        <xdr:cNvPr id="337" name="OpenSolver336"/>
        <xdr:cNvSpPr/>
      </xdr:nvSpPr>
      <xdr:spPr>
        <a:xfrm>
          <a:off x="451651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1557</xdr:row>
      <xdr:rowOff>0</xdr:rowOff>
    </xdr:from>
    <xdr:to>
      <xdr:col>22</xdr:col>
      <xdr:colOff>0</xdr:colOff>
      <xdr:row>1657</xdr:row>
      <xdr:rowOff>0</xdr:rowOff>
    </xdr:to>
    <xdr:sp macro="" textlink="">
      <xdr:nvSpPr>
        <xdr:cNvPr id="338" name="OpenSolver337"/>
        <xdr:cNvSpPr/>
      </xdr:nvSpPr>
      <xdr:spPr>
        <a:xfrm>
          <a:off x="191357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339" name="OpenSolver338"/>
        <xdr:cNvSpPr/>
      </xdr:nvSpPr>
      <xdr:spPr>
        <a:xfrm>
          <a:off x="71913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94</xdr:col>
      <xdr:colOff>338138</xdr:colOff>
      <xdr:row>1557</xdr:row>
      <xdr:rowOff>0</xdr:rowOff>
    </xdr:to>
    <xdr:cxnSp macro="">
      <xdr:nvCxnSpPr>
        <xdr:cNvPr id="340" name="OpenSolver339"/>
        <xdr:cNvCxnSpPr>
          <a:stCxn id="338" idx="0"/>
          <a:endCxn id="339" idx="2"/>
        </xdr:cNvCxnSpPr>
      </xdr:nvCxnSpPr>
      <xdr:spPr>
        <a:xfrm flipV="1">
          <a:off x="19473863" y="1000125"/>
          <a:ext cx="52778025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371475</xdr:colOff>
      <xdr:row>780</xdr:row>
      <xdr:rowOff>73025</xdr:rowOff>
    </xdr:from>
    <xdr:to>
      <xdr:col>58</xdr:col>
      <xdr:colOff>76200</xdr:colOff>
      <xdr:row>781</xdr:row>
      <xdr:rowOff>127000</xdr:rowOff>
    </xdr:to>
    <xdr:sp macro="" textlink="">
      <xdr:nvSpPr>
        <xdr:cNvPr id="341" name="OpenSolver340"/>
        <xdr:cNvSpPr/>
      </xdr:nvSpPr>
      <xdr:spPr>
        <a:xfrm>
          <a:off x="45672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1657</xdr:row>
      <xdr:rowOff>0</xdr:rowOff>
    </xdr:from>
    <xdr:to>
      <xdr:col>22</xdr:col>
      <xdr:colOff>0</xdr:colOff>
      <xdr:row>1742</xdr:row>
      <xdr:rowOff>0</xdr:rowOff>
    </xdr:to>
    <xdr:sp macro="" textlink="">
      <xdr:nvSpPr>
        <xdr:cNvPr id="342" name="OpenSolver341"/>
        <xdr:cNvSpPr/>
      </xdr:nvSpPr>
      <xdr:spPr>
        <a:xfrm>
          <a:off x="191357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343" name="OpenSolver342"/>
        <xdr:cNvSpPr/>
      </xdr:nvSpPr>
      <xdr:spPr>
        <a:xfrm>
          <a:off x="72590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95</xdr:col>
      <xdr:colOff>338138</xdr:colOff>
      <xdr:row>1657</xdr:row>
      <xdr:rowOff>0</xdr:rowOff>
    </xdr:to>
    <xdr:cxnSp macro="">
      <xdr:nvCxnSpPr>
        <xdr:cNvPr id="344" name="OpenSolver343"/>
        <xdr:cNvCxnSpPr>
          <a:stCxn id="342" idx="0"/>
          <a:endCxn id="343" idx="2"/>
        </xdr:cNvCxnSpPr>
      </xdr:nvCxnSpPr>
      <xdr:spPr>
        <a:xfrm flipV="1">
          <a:off x="19473863" y="1000125"/>
          <a:ext cx="53454300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33338</xdr:colOff>
      <xdr:row>830</xdr:row>
      <xdr:rowOff>73025</xdr:rowOff>
    </xdr:from>
    <xdr:to>
      <xdr:col>58</xdr:col>
      <xdr:colOff>414338</xdr:colOff>
      <xdr:row>831</xdr:row>
      <xdr:rowOff>127000</xdr:rowOff>
    </xdr:to>
    <xdr:sp macro="" textlink="">
      <xdr:nvSpPr>
        <xdr:cNvPr id="345" name="OpenSolver344"/>
        <xdr:cNvSpPr/>
      </xdr:nvSpPr>
      <xdr:spPr>
        <a:xfrm>
          <a:off x="46010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1742</xdr:row>
      <xdr:rowOff>0</xdr:rowOff>
    </xdr:from>
    <xdr:to>
      <xdr:col>22</xdr:col>
      <xdr:colOff>0</xdr:colOff>
      <xdr:row>1763</xdr:row>
      <xdr:rowOff>0</xdr:rowOff>
    </xdr:to>
    <xdr:sp macro="" textlink="">
      <xdr:nvSpPr>
        <xdr:cNvPr id="346" name="OpenSolver345"/>
        <xdr:cNvSpPr/>
      </xdr:nvSpPr>
      <xdr:spPr>
        <a:xfrm>
          <a:off x="191357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347" name="OpenSolver346"/>
        <xdr:cNvSpPr/>
      </xdr:nvSpPr>
      <xdr:spPr>
        <a:xfrm>
          <a:off x="73266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96</xdr:col>
      <xdr:colOff>338138</xdr:colOff>
      <xdr:row>1742</xdr:row>
      <xdr:rowOff>0</xdr:rowOff>
    </xdr:to>
    <xdr:cxnSp macro="">
      <xdr:nvCxnSpPr>
        <xdr:cNvPr id="348" name="OpenSolver347"/>
        <xdr:cNvCxnSpPr>
          <a:stCxn id="346" idx="0"/>
          <a:endCxn id="347" idx="2"/>
        </xdr:cNvCxnSpPr>
      </xdr:nvCxnSpPr>
      <xdr:spPr>
        <a:xfrm flipV="1">
          <a:off x="19473863" y="1000125"/>
          <a:ext cx="54130575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371475</xdr:colOff>
      <xdr:row>872</xdr:row>
      <xdr:rowOff>173038</xdr:rowOff>
    </xdr:from>
    <xdr:to>
      <xdr:col>59</xdr:col>
      <xdr:colOff>76200</xdr:colOff>
      <xdr:row>874</xdr:row>
      <xdr:rowOff>26988</xdr:rowOff>
    </xdr:to>
    <xdr:sp macro="" textlink="">
      <xdr:nvSpPr>
        <xdr:cNvPr id="349" name="OpenSolver348"/>
        <xdr:cNvSpPr/>
      </xdr:nvSpPr>
      <xdr:spPr>
        <a:xfrm>
          <a:off x="46348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1763</xdr:row>
      <xdr:rowOff>0</xdr:rowOff>
    </xdr:from>
    <xdr:to>
      <xdr:col>22</xdr:col>
      <xdr:colOff>0</xdr:colOff>
      <xdr:row>1780</xdr:row>
      <xdr:rowOff>0</xdr:rowOff>
    </xdr:to>
    <xdr:sp macro="" textlink="">
      <xdr:nvSpPr>
        <xdr:cNvPr id="350" name="OpenSolver349"/>
        <xdr:cNvSpPr/>
      </xdr:nvSpPr>
      <xdr:spPr>
        <a:xfrm>
          <a:off x="191357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351" name="OpenSolver350"/>
        <xdr:cNvSpPr/>
      </xdr:nvSpPr>
      <xdr:spPr>
        <a:xfrm>
          <a:off x="73942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97</xdr:col>
      <xdr:colOff>338138</xdr:colOff>
      <xdr:row>1763</xdr:row>
      <xdr:rowOff>0</xdr:rowOff>
    </xdr:to>
    <xdr:cxnSp macro="">
      <xdr:nvCxnSpPr>
        <xdr:cNvPr id="352" name="OpenSolver351"/>
        <xdr:cNvCxnSpPr>
          <a:stCxn id="350" idx="0"/>
          <a:endCxn id="351" idx="2"/>
        </xdr:cNvCxnSpPr>
      </xdr:nvCxnSpPr>
      <xdr:spPr>
        <a:xfrm flipV="1">
          <a:off x="19473863" y="1000125"/>
          <a:ext cx="54806850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33338</xdr:colOff>
      <xdr:row>883</xdr:row>
      <xdr:rowOff>73025</xdr:rowOff>
    </xdr:from>
    <xdr:to>
      <xdr:col>59</xdr:col>
      <xdr:colOff>414338</xdr:colOff>
      <xdr:row>884</xdr:row>
      <xdr:rowOff>127000</xdr:rowOff>
    </xdr:to>
    <xdr:sp macro="" textlink="">
      <xdr:nvSpPr>
        <xdr:cNvPr id="353" name="OpenSolver352"/>
        <xdr:cNvSpPr/>
      </xdr:nvSpPr>
      <xdr:spPr>
        <a:xfrm>
          <a:off x="46686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545</xdr:row>
      <xdr:rowOff>0</xdr:rowOff>
    </xdr:to>
    <xdr:sp macro="" textlink="">
      <xdr:nvSpPr>
        <xdr:cNvPr id="354" name="OpenSolver353"/>
        <xdr:cNvSpPr/>
      </xdr:nvSpPr>
      <xdr:spPr>
        <a:xfrm>
          <a:off x="198120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355" name="OpenSolver354"/>
        <xdr:cNvSpPr/>
      </xdr:nvSpPr>
      <xdr:spPr>
        <a:xfrm>
          <a:off x="74618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98</xdr:col>
      <xdr:colOff>0</xdr:colOff>
      <xdr:row>18</xdr:row>
      <xdr:rowOff>0</xdr:rowOff>
    </xdr:to>
    <xdr:cxnSp macro="">
      <xdr:nvCxnSpPr>
        <xdr:cNvPr id="356" name="OpenSolver355"/>
        <xdr:cNvCxnSpPr>
          <a:stCxn id="354" idx="0"/>
          <a:endCxn id="355" idx="1"/>
        </xdr:cNvCxnSpPr>
      </xdr:nvCxnSpPr>
      <xdr:spPr>
        <a:xfrm flipV="1">
          <a:off x="20150138" y="900113"/>
          <a:ext cx="5446871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540544</xdr:colOff>
      <xdr:row>10</xdr:row>
      <xdr:rowOff>123031</xdr:rowOff>
    </xdr:from>
    <xdr:to>
      <xdr:col>60</xdr:col>
      <xdr:colOff>245269</xdr:colOff>
      <xdr:row>11</xdr:row>
      <xdr:rowOff>177006</xdr:rowOff>
    </xdr:to>
    <xdr:sp macro="" textlink="">
      <xdr:nvSpPr>
        <xdr:cNvPr id="357" name="OpenSolver356"/>
        <xdr:cNvSpPr/>
      </xdr:nvSpPr>
      <xdr:spPr>
        <a:xfrm>
          <a:off x="4719399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545</xdr:row>
      <xdr:rowOff>0</xdr:rowOff>
    </xdr:from>
    <xdr:to>
      <xdr:col>23</xdr:col>
      <xdr:colOff>0</xdr:colOff>
      <xdr:row>719</xdr:row>
      <xdr:rowOff>0</xdr:rowOff>
    </xdr:to>
    <xdr:sp macro="" textlink="">
      <xdr:nvSpPr>
        <xdr:cNvPr id="358" name="OpenSolver357"/>
        <xdr:cNvSpPr/>
      </xdr:nvSpPr>
      <xdr:spPr>
        <a:xfrm>
          <a:off x="198120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359" name="OpenSolver358"/>
        <xdr:cNvSpPr/>
      </xdr:nvSpPr>
      <xdr:spPr>
        <a:xfrm>
          <a:off x="75295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99</xdr:col>
      <xdr:colOff>0</xdr:colOff>
      <xdr:row>545</xdr:row>
      <xdr:rowOff>0</xdr:rowOff>
    </xdr:to>
    <xdr:cxnSp macro="">
      <xdr:nvCxnSpPr>
        <xdr:cNvPr id="360" name="OpenSolver359"/>
        <xdr:cNvCxnSpPr>
          <a:stCxn id="358" idx="0"/>
          <a:endCxn id="359" idx="1"/>
        </xdr:cNvCxnSpPr>
      </xdr:nvCxnSpPr>
      <xdr:spPr>
        <a:xfrm flipV="1">
          <a:off x="20150138" y="900113"/>
          <a:ext cx="55144987" cy="1081135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202406</xdr:colOff>
      <xdr:row>274</xdr:row>
      <xdr:rowOff>23019</xdr:rowOff>
    </xdr:from>
    <xdr:to>
      <xdr:col>60</xdr:col>
      <xdr:colOff>583406</xdr:colOff>
      <xdr:row>275</xdr:row>
      <xdr:rowOff>76994</xdr:rowOff>
    </xdr:to>
    <xdr:sp macro="" textlink="">
      <xdr:nvSpPr>
        <xdr:cNvPr id="361" name="OpenSolver360"/>
        <xdr:cNvSpPr/>
      </xdr:nvSpPr>
      <xdr:spPr>
        <a:xfrm>
          <a:off x="475321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719</xdr:row>
      <xdr:rowOff>0</xdr:rowOff>
    </xdr:from>
    <xdr:to>
      <xdr:col>23</xdr:col>
      <xdr:colOff>0</xdr:colOff>
      <xdr:row>773</xdr:row>
      <xdr:rowOff>0</xdr:rowOff>
    </xdr:to>
    <xdr:sp macro="" textlink="">
      <xdr:nvSpPr>
        <xdr:cNvPr id="362" name="OpenSolver361"/>
        <xdr:cNvSpPr/>
      </xdr:nvSpPr>
      <xdr:spPr>
        <a:xfrm>
          <a:off x="198120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363" name="OpenSolver362"/>
        <xdr:cNvSpPr/>
      </xdr:nvSpPr>
      <xdr:spPr>
        <a:xfrm>
          <a:off x="75971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100</xdr:col>
      <xdr:colOff>0</xdr:colOff>
      <xdr:row>719</xdr:row>
      <xdr:rowOff>0</xdr:rowOff>
    </xdr:to>
    <xdr:cxnSp macro="">
      <xdr:nvCxnSpPr>
        <xdr:cNvPr id="364" name="OpenSolver363"/>
        <xdr:cNvCxnSpPr>
          <a:stCxn id="362" idx="0"/>
          <a:endCxn id="363" idx="1"/>
        </xdr:cNvCxnSpPr>
      </xdr:nvCxnSpPr>
      <xdr:spPr>
        <a:xfrm flipV="1">
          <a:off x="20150138" y="900113"/>
          <a:ext cx="55821262" cy="14291786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540544</xdr:colOff>
      <xdr:row>361</xdr:row>
      <xdr:rowOff>23019</xdr:rowOff>
    </xdr:from>
    <xdr:to>
      <xdr:col>61</xdr:col>
      <xdr:colOff>245269</xdr:colOff>
      <xdr:row>362</xdr:row>
      <xdr:rowOff>76994</xdr:rowOff>
    </xdr:to>
    <xdr:sp macro="" textlink="">
      <xdr:nvSpPr>
        <xdr:cNvPr id="365" name="OpenSolver364"/>
        <xdr:cNvSpPr/>
      </xdr:nvSpPr>
      <xdr:spPr>
        <a:xfrm>
          <a:off x="47870269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773</xdr:row>
      <xdr:rowOff>0</xdr:rowOff>
    </xdr:from>
    <xdr:to>
      <xdr:col>23</xdr:col>
      <xdr:colOff>0</xdr:colOff>
      <xdr:row>816</xdr:row>
      <xdr:rowOff>0</xdr:rowOff>
    </xdr:to>
    <xdr:sp macro="" textlink="">
      <xdr:nvSpPr>
        <xdr:cNvPr id="366" name="OpenSolver365"/>
        <xdr:cNvSpPr/>
      </xdr:nvSpPr>
      <xdr:spPr>
        <a:xfrm>
          <a:off x="198120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367" name="OpenSolver366"/>
        <xdr:cNvSpPr/>
      </xdr:nvSpPr>
      <xdr:spPr>
        <a:xfrm>
          <a:off x="76647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101</xdr:col>
      <xdr:colOff>0</xdr:colOff>
      <xdr:row>773</xdr:row>
      <xdr:rowOff>0</xdr:rowOff>
    </xdr:to>
    <xdr:cxnSp macro="">
      <xdr:nvCxnSpPr>
        <xdr:cNvPr id="368" name="OpenSolver367"/>
        <xdr:cNvCxnSpPr>
          <a:stCxn id="366" idx="0"/>
          <a:endCxn id="367" idx="1"/>
        </xdr:cNvCxnSpPr>
      </xdr:nvCxnSpPr>
      <xdr:spPr>
        <a:xfrm flipV="1">
          <a:off x="20150138" y="900113"/>
          <a:ext cx="56497537" cy="1537192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202406</xdr:colOff>
      <xdr:row>388</xdr:row>
      <xdr:rowOff>23019</xdr:rowOff>
    </xdr:from>
    <xdr:to>
      <xdr:col>61</xdr:col>
      <xdr:colOff>583406</xdr:colOff>
      <xdr:row>389</xdr:row>
      <xdr:rowOff>76994</xdr:rowOff>
    </xdr:to>
    <xdr:sp macro="" textlink="">
      <xdr:nvSpPr>
        <xdr:cNvPr id="369" name="OpenSolver368"/>
        <xdr:cNvSpPr/>
      </xdr:nvSpPr>
      <xdr:spPr>
        <a:xfrm>
          <a:off x="48208406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816</xdr:row>
      <xdr:rowOff>0</xdr:rowOff>
    </xdr:from>
    <xdr:to>
      <xdr:col>23</xdr:col>
      <xdr:colOff>0</xdr:colOff>
      <xdr:row>1387</xdr:row>
      <xdr:rowOff>85725</xdr:rowOff>
    </xdr:to>
    <xdr:sp macro="" textlink="">
      <xdr:nvSpPr>
        <xdr:cNvPr id="370" name="OpenSolver369"/>
        <xdr:cNvSpPr/>
      </xdr:nvSpPr>
      <xdr:spPr>
        <a:xfrm>
          <a:off x="198120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1387</xdr:row>
      <xdr:rowOff>85725</xdr:rowOff>
    </xdr:from>
    <xdr:to>
      <xdr:col>23</xdr:col>
      <xdr:colOff>0</xdr:colOff>
      <xdr:row>1557</xdr:row>
      <xdr:rowOff>0</xdr:rowOff>
    </xdr:to>
    <xdr:sp macro="" textlink="">
      <xdr:nvSpPr>
        <xdr:cNvPr id="371" name="OpenSolver370"/>
        <xdr:cNvSpPr/>
      </xdr:nvSpPr>
      <xdr:spPr>
        <a:xfrm>
          <a:off x="198120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372" name="OpenSolver371"/>
        <xdr:cNvSpPr/>
      </xdr:nvSpPr>
      <xdr:spPr>
        <a:xfrm>
          <a:off x="77323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102</xdr:col>
      <xdr:colOff>0</xdr:colOff>
      <xdr:row>816</xdr:row>
      <xdr:rowOff>0</xdr:rowOff>
    </xdr:to>
    <xdr:cxnSp macro="">
      <xdr:nvCxnSpPr>
        <xdr:cNvPr id="373" name="OpenSolver372"/>
        <xdr:cNvCxnSpPr>
          <a:stCxn id="370" idx="0"/>
          <a:endCxn id="372" idx="1"/>
        </xdr:cNvCxnSpPr>
      </xdr:nvCxnSpPr>
      <xdr:spPr>
        <a:xfrm flipV="1">
          <a:off x="20150138" y="900113"/>
          <a:ext cx="57173812" cy="16232028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540544</xdr:colOff>
      <xdr:row>409</xdr:row>
      <xdr:rowOff>123031</xdr:rowOff>
    </xdr:from>
    <xdr:to>
      <xdr:col>62</xdr:col>
      <xdr:colOff>245269</xdr:colOff>
      <xdr:row>410</xdr:row>
      <xdr:rowOff>177006</xdr:rowOff>
    </xdr:to>
    <xdr:sp macro="" textlink="">
      <xdr:nvSpPr>
        <xdr:cNvPr id="374" name="OpenSolver373"/>
        <xdr:cNvSpPr/>
      </xdr:nvSpPr>
      <xdr:spPr>
        <a:xfrm>
          <a:off x="48546544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1557</xdr:row>
      <xdr:rowOff>0</xdr:rowOff>
    </xdr:from>
    <xdr:to>
      <xdr:col>23</xdr:col>
      <xdr:colOff>0</xdr:colOff>
      <xdr:row>1657</xdr:row>
      <xdr:rowOff>0</xdr:rowOff>
    </xdr:to>
    <xdr:sp macro="" textlink="">
      <xdr:nvSpPr>
        <xdr:cNvPr id="375" name="OpenSolver374"/>
        <xdr:cNvSpPr/>
      </xdr:nvSpPr>
      <xdr:spPr>
        <a:xfrm>
          <a:off x="198120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376" name="OpenSolver375"/>
        <xdr:cNvSpPr/>
      </xdr:nvSpPr>
      <xdr:spPr>
        <a:xfrm>
          <a:off x="78000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103</xdr:col>
      <xdr:colOff>338138</xdr:colOff>
      <xdr:row>1557</xdr:row>
      <xdr:rowOff>0</xdr:rowOff>
    </xdr:to>
    <xdr:cxnSp macro="">
      <xdr:nvCxnSpPr>
        <xdr:cNvPr id="377" name="OpenSolver376"/>
        <xdr:cNvCxnSpPr>
          <a:stCxn id="375" idx="0"/>
          <a:endCxn id="376" idx="2"/>
        </xdr:cNvCxnSpPr>
      </xdr:nvCxnSpPr>
      <xdr:spPr>
        <a:xfrm flipV="1">
          <a:off x="20150138" y="1000125"/>
          <a:ext cx="5818822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371475</xdr:colOff>
      <xdr:row>780</xdr:row>
      <xdr:rowOff>73025</xdr:rowOff>
    </xdr:from>
    <xdr:to>
      <xdr:col>63</xdr:col>
      <xdr:colOff>76200</xdr:colOff>
      <xdr:row>781</xdr:row>
      <xdr:rowOff>127000</xdr:rowOff>
    </xdr:to>
    <xdr:sp macro="" textlink="">
      <xdr:nvSpPr>
        <xdr:cNvPr id="378" name="OpenSolver377"/>
        <xdr:cNvSpPr/>
      </xdr:nvSpPr>
      <xdr:spPr>
        <a:xfrm>
          <a:off x="4905375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1657</xdr:row>
      <xdr:rowOff>0</xdr:rowOff>
    </xdr:from>
    <xdr:to>
      <xdr:col>23</xdr:col>
      <xdr:colOff>0</xdr:colOff>
      <xdr:row>1742</xdr:row>
      <xdr:rowOff>0</xdr:rowOff>
    </xdr:to>
    <xdr:sp macro="" textlink="">
      <xdr:nvSpPr>
        <xdr:cNvPr id="379" name="OpenSolver378"/>
        <xdr:cNvSpPr/>
      </xdr:nvSpPr>
      <xdr:spPr>
        <a:xfrm>
          <a:off x="198120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380" name="OpenSolver379"/>
        <xdr:cNvSpPr/>
      </xdr:nvSpPr>
      <xdr:spPr>
        <a:xfrm>
          <a:off x="78676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104</xdr:col>
      <xdr:colOff>338138</xdr:colOff>
      <xdr:row>1657</xdr:row>
      <xdr:rowOff>0</xdr:rowOff>
    </xdr:to>
    <xdr:cxnSp macro="">
      <xdr:nvCxnSpPr>
        <xdr:cNvPr id="381" name="OpenSolver380"/>
        <xdr:cNvCxnSpPr>
          <a:stCxn id="379" idx="0"/>
          <a:endCxn id="380" idx="2"/>
        </xdr:cNvCxnSpPr>
      </xdr:nvCxnSpPr>
      <xdr:spPr>
        <a:xfrm flipV="1">
          <a:off x="20150138" y="1000125"/>
          <a:ext cx="5886450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33338</xdr:colOff>
      <xdr:row>830</xdr:row>
      <xdr:rowOff>73025</xdr:rowOff>
    </xdr:from>
    <xdr:to>
      <xdr:col>63</xdr:col>
      <xdr:colOff>414338</xdr:colOff>
      <xdr:row>831</xdr:row>
      <xdr:rowOff>127000</xdr:rowOff>
    </xdr:to>
    <xdr:sp macro="" textlink="">
      <xdr:nvSpPr>
        <xdr:cNvPr id="382" name="OpenSolver381"/>
        <xdr:cNvSpPr/>
      </xdr:nvSpPr>
      <xdr:spPr>
        <a:xfrm>
          <a:off x="4939188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1742</xdr:row>
      <xdr:rowOff>0</xdr:rowOff>
    </xdr:from>
    <xdr:to>
      <xdr:col>23</xdr:col>
      <xdr:colOff>0</xdr:colOff>
      <xdr:row>1763</xdr:row>
      <xdr:rowOff>0</xdr:rowOff>
    </xdr:to>
    <xdr:sp macro="" textlink="">
      <xdr:nvSpPr>
        <xdr:cNvPr id="383" name="OpenSolver382"/>
        <xdr:cNvSpPr/>
      </xdr:nvSpPr>
      <xdr:spPr>
        <a:xfrm>
          <a:off x="198120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384" name="OpenSolver383"/>
        <xdr:cNvSpPr/>
      </xdr:nvSpPr>
      <xdr:spPr>
        <a:xfrm>
          <a:off x="79352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105</xdr:col>
      <xdr:colOff>338138</xdr:colOff>
      <xdr:row>1742</xdr:row>
      <xdr:rowOff>0</xdr:rowOff>
    </xdr:to>
    <xdr:cxnSp macro="">
      <xdr:nvCxnSpPr>
        <xdr:cNvPr id="385" name="OpenSolver384"/>
        <xdr:cNvCxnSpPr>
          <a:stCxn id="383" idx="0"/>
          <a:endCxn id="384" idx="2"/>
        </xdr:cNvCxnSpPr>
      </xdr:nvCxnSpPr>
      <xdr:spPr>
        <a:xfrm flipV="1">
          <a:off x="20150138" y="1000125"/>
          <a:ext cx="5954077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371475</xdr:colOff>
      <xdr:row>872</xdr:row>
      <xdr:rowOff>173038</xdr:rowOff>
    </xdr:from>
    <xdr:to>
      <xdr:col>64</xdr:col>
      <xdr:colOff>76200</xdr:colOff>
      <xdr:row>874</xdr:row>
      <xdr:rowOff>26988</xdr:rowOff>
    </xdr:to>
    <xdr:sp macro="" textlink="">
      <xdr:nvSpPr>
        <xdr:cNvPr id="386" name="OpenSolver385"/>
        <xdr:cNvSpPr/>
      </xdr:nvSpPr>
      <xdr:spPr>
        <a:xfrm>
          <a:off x="4973002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1763</xdr:row>
      <xdr:rowOff>0</xdr:rowOff>
    </xdr:from>
    <xdr:to>
      <xdr:col>23</xdr:col>
      <xdr:colOff>0</xdr:colOff>
      <xdr:row>1780</xdr:row>
      <xdr:rowOff>0</xdr:rowOff>
    </xdr:to>
    <xdr:sp macro="" textlink="">
      <xdr:nvSpPr>
        <xdr:cNvPr id="387" name="OpenSolver386"/>
        <xdr:cNvSpPr/>
      </xdr:nvSpPr>
      <xdr:spPr>
        <a:xfrm>
          <a:off x="198120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388" name="OpenSolver387"/>
        <xdr:cNvSpPr/>
      </xdr:nvSpPr>
      <xdr:spPr>
        <a:xfrm>
          <a:off x="80029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106</xdr:col>
      <xdr:colOff>338138</xdr:colOff>
      <xdr:row>1763</xdr:row>
      <xdr:rowOff>0</xdr:rowOff>
    </xdr:to>
    <xdr:cxnSp macro="">
      <xdr:nvCxnSpPr>
        <xdr:cNvPr id="389" name="OpenSolver388"/>
        <xdr:cNvCxnSpPr>
          <a:stCxn id="387" idx="0"/>
          <a:endCxn id="388" idx="2"/>
        </xdr:cNvCxnSpPr>
      </xdr:nvCxnSpPr>
      <xdr:spPr>
        <a:xfrm flipV="1">
          <a:off x="20150138" y="1000125"/>
          <a:ext cx="6021705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33338</xdr:colOff>
      <xdr:row>883</xdr:row>
      <xdr:rowOff>73025</xdr:rowOff>
    </xdr:from>
    <xdr:to>
      <xdr:col>64</xdr:col>
      <xdr:colOff>414338</xdr:colOff>
      <xdr:row>884</xdr:row>
      <xdr:rowOff>127000</xdr:rowOff>
    </xdr:to>
    <xdr:sp macro="" textlink="">
      <xdr:nvSpPr>
        <xdr:cNvPr id="390" name="OpenSolver389"/>
        <xdr:cNvSpPr/>
      </xdr:nvSpPr>
      <xdr:spPr>
        <a:xfrm>
          <a:off x="5006816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545</xdr:row>
      <xdr:rowOff>0</xdr:rowOff>
    </xdr:to>
    <xdr:sp macro="" textlink="">
      <xdr:nvSpPr>
        <xdr:cNvPr id="391" name="OpenSolver390"/>
        <xdr:cNvSpPr/>
      </xdr:nvSpPr>
      <xdr:spPr>
        <a:xfrm>
          <a:off x="211645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392" name="OpenSolver391"/>
        <xdr:cNvSpPr/>
      </xdr:nvSpPr>
      <xdr:spPr>
        <a:xfrm>
          <a:off x="80705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107</xdr:col>
      <xdr:colOff>0</xdr:colOff>
      <xdr:row>18</xdr:row>
      <xdr:rowOff>0</xdr:rowOff>
    </xdr:to>
    <xdr:cxnSp macro="">
      <xdr:nvCxnSpPr>
        <xdr:cNvPr id="393" name="OpenSolver392"/>
        <xdr:cNvCxnSpPr>
          <a:stCxn id="391" idx="0"/>
          <a:endCxn id="392" idx="1"/>
        </xdr:cNvCxnSpPr>
      </xdr:nvCxnSpPr>
      <xdr:spPr>
        <a:xfrm flipV="1">
          <a:off x="21502688" y="900113"/>
          <a:ext cx="59202637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202406</xdr:colOff>
      <xdr:row>10</xdr:row>
      <xdr:rowOff>123031</xdr:rowOff>
    </xdr:from>
    <xdr:to>
      <xdr:col>65</xdr:col>
      <xdr:colOff>583406</xdr:colOff>
      <xdr:row>11</xdr:row>
      <xdr:rowOff>177006</xdr:rowOff>
    </xdr:to>
    <xdr:sp macro="" textlink="">
      <xdr:nvSpPr>
        <xdr:cNvPr id="394" name="OpenSolver393"/>
        <xdr:cNvSpPr/>
      </xdr:nvSpPr>
      <xdr:spPr>
        <a:xfrm>
          <a:off x="509135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545</xdr:row>
      <xdr:rowOff>0</xdr:rowOff>
    </xdr:from>
    <xdr:to>
      <xdr:col>25</xdr:col>
      <xdr:colOff>0</xdr:colOff>
      <xdr:row>719</xdr:row>
      <xdr:rowOff>0</xdr:rowOff>
    </xdr:to>
    <xdr:sp macro="" textlink="">
      <xdr:nvSpPr>
        <xdr:cNvPr id="395" name="OpenSolver394"/>
        <xdr:cNvSpPr/>
      </xdr:nvSpPr>
      <xdr:spPr>
        <a:xfrm>
          <a:off x="211645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396" name="OpenSolver395"/>
        <xdr:cNvSpPr/>
      </xdr:nvSpPr>
      <xdr:spPr>
        <a:xfrm>
          <a:off x="81381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108</xdr:col>
      <xdr:colOff>0</xdr:colOff>
      <xdr:row>545</xdr:row>
      <xdr:rowOff>0</xdr:rowOff>
    </xdr:to>
    <xdr:cxnSp macro="">
      <xdr:nvCxnSpPr>
        <xdr:cNvPr id="397" name="OpenSolver396"/>
        <xdr:cNvCxnSpPr>
          <a:stCxn id="395" idx="0"/>
          <a:endCxn id="396" idx="1"/>
        </xdr:cNvCxnSpPr>
      </xdr:nvCxnSpPr>
      <xdr:spPr>
        <a:xfrm flipV="1">
          <a:off x="21502688" y="900113"/>
          <a:ext cx="59878912" cy="1081135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540544</xdr:colOff>
      <xdr:row>274</xdr:row>
      <xdr:rowOff>23019</xdr:rowOff>
    </xdr:from>
    <xdr:to>
      <xdr:col>65</xdr:col>
      <xdr:colOff>921544</xdr:colOff>
      <xdr:row>275</xdr:row>
      <xdr:rowOff>76994</xdr:rowOff>
    </xdr:to>
    <xdr:sp macro="" textlink="">
      <xdr:nvSpPr>
        <xdr:cNvPr id="398" name="OpenSolver397"/>
        <xdr:cNvSpPr/>
      </xdr:nvSpPr>
      <xdr:spPr>
        <a:xfrm>
          <a:off x="512516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719</xdr:row>
      <xdr:rowOff>0</xdr:rowOff>
    </xdr:from>
    <xdr:to>
      <xdr:col>25</xdr:col>
      <xdr:colOff>0</xdr:colOff>
      <xdr:row>773</xdr:row>
      <xdr:rowOff>0</xdr:rowOff>
    </xdr:to>
    <xdr:sp macro="" textlink="">
      <xdr:nvSpPr>
        <xdr:cNvPr id="399" name="OpenSolver398"/>
        <xdr:cNvSpPr/>
      </xdr:nvSpPr>
      <xdr:spPr>
        <a:xfrm>
          <a:off x="211645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400" name="OpenSolver399"/>
        <xdr:cNvSpPr/>
      </xdr:nvSpPr>
      <xdr:spPr>
        <a:xfrm>
          <a:off x="82057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109</xdr:col>
      <xdr:colOff>0</xdr:colOff>
      <xdr:row>719</xdr:row>
      <xdr:rowOff>0</xdr:rowOff>
    </xdr:to>
    <xdr:cxnSp macro="">
      <xdr:nvCxnSpPr>
        <xdr:cNvPr id="401" name="OpenSolver400"/>
        <xdr:cNvCxnSpPr>
          <a:stCxn id="399" idx="0"/>
          <a:endCxn id="400" idx="1"/>
        </xdr:cNvCxnSpPr>
      </xdr:nvCxnSpPr>
      <xdr:spPr>
        <a:xfrm flipV="1">
          <a:off x="21502688" y="900113"/>
          <a:ext cx="60555187" cy="14291786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878681</xdr:colOff>
      <xdr:row>361</xdr:row>
      <xdr:rowOff>23019</xdr:rowOff>
    </xdr:from>
    <xdr:to>
      <xdr:col>65</xdr:col>
      <xdr:colOff>1259681</xdr:colOff>
      <xdr:row>362</xdr:row>
      <xdr:rowOff>76994</xdr:rowOff>
    </xdr:to>
    <xdr:sp macro="" textlink="">
      <xdr:nvSpPr>
        <xdr:cNvPr id="402" name="OpenSolver401"/>
        <xdr:cNvSpPr/>
      </xdr:nvSpPr>
      <xdr:spPr>
        <a:xfrm>
          <a:off x="515897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773</xdr:row>
      <xdr:rowOff>0</xdr:rowOff>
    </xdr:from>
    <xdr:to>
      <xdr:col>25</xdr:col>
      <xdr:colOff>0</xdr:colOff>
      <xdr:row>816</xdr:row>
      <xdr:rowOff>0</xdr:rowOff>
    </xdr:to>
    <xdr:sp macro="" textlink="">
      <xdr:nvSpPr>
        <xdr:cNvPr id="403" name="OpenSolver402"/>
        <xdr:cNvSpPr/>
      </xdr:nvSpPr>
      <xdr:spPr>
        <a:xfrm>
          <a:off x="211645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404" name="OpenSolver403"/>
        <xdr:cNvSpPr/>
      </xdr:nvSpPr>
      <xdr:spPr>
        <a:xfrm>
          <a:off x="82734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110</xdr:col>
      <xdr:colOff>0</xdr:colOff>
      <xdr:row>773</xdr:row>
      <xdr:rowOff>0</xdr:rowOff>
    </xdr:to>
    <xdr:cxnSp macro="">
      <xdr:nvCxnSpPr>
        <xdr:cNvPr id="405" name="OpenSolver404"/>
        <xdr:cNvCxnSpPr>
          <a:stCxn id="403" idx="0"/>
          <a:endCxn id="404" idx="1"/>
        </xdr:cNvCxnSpPr>
      </xdr:nvCxnSpPr>
      <xdr:spPr>
        <a:xfrm flipV="1">
          <a:off x="21502688" y="900113"/>
          <a:ext cx="61231462" cy="1537192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1216819</xdr:colOff>
      <xdr:row>388</xdr:row>
      <xdr:rowOff>23019</xdr:rowOff>
    </xdr:from>
    <xdr:to>
      <xdr:col>66</xdr:col>
      <xdr:colOff>16669</xdr:colOff>
      <xdr:row>389</xdr:row>
      <xdr:rowOff>76994</xdr:rowOff>
    </xdr:to>
    <xdr:sp macro="" textlink="">
      <xdr:nvSpPr>
        <xdr:cNvPr id="406" name="OpenSolver405"/>
        <xdr:cNvSpPr/>
      </xdr:nvSpPr>
      <xdr:spPr>
        <a:xfrm>
          <a:off x="519279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816</xdr:row>
      <xdr:rowOff>0</xdr:rowOff>
    </xdr:from>
    <xdr:to>
      <xdr:col>25</xdr:col>
      <xdr:colOff>0</xdr:colOff>
      <xdr:row>1387</xdr:row>
      <xdr:rowOff>85725</xdr:rowOff>
    </xdr:to>
    <xdr:sp macro="" textlink="">
      <xdr:nvSpPr>
        <xdr:cNvPr id="407" name="OpenSolver406"/>
        <xdr:cNvSpPr/>
      </xdr:nvSpPr>
      <xdr:spPr>
        <a:xfrm>
          <a:off x="211645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1387</xdr:row>
      <xdr:rowOff>85725</xdr:rowOff>
    </xdr:from>
    <xdr:to>
      <xdr:col>25</xdr:col>
      <xdr:colOff>0</xdr:colOff>
      <xdr:row>1557</xdr:row>
      <xdr:rowOff>0</xdr:rowOff>
    </xdr:to>
    <xdr:sp macro="" textlink="">
      <xdr:nvSpPr>
        <xdr:cNvPr id="408" name="OpenSolver407"/>
        <xdr:cNvSpPr/>
      </xdr:nvSpPr>
      <xdr:spPr>
        <a:xfrm>
          <a:off x="211645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409" name="OpenSolver408"/>
        <xdr:cNvSpPr/>
      </xdr:nvSpPr>
      <xdr:spPr>
        <a:xfrm>
          <a:off x="83410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111</xdr:col>
      <xdr:colOff>0</xdr:colOff>
      <xdr:row>816</xdr:row>
      <xdr:rowOff>0</xdr:rowOff>
    </xdr:to>
    <xdr:cxnSp macro="">
      <xdr:nvCxnSpPr>
        <xdr:cNvPr id="410" name="OpenSolver409"/>
        <xdr:cNvCxnSpPr>
          <a:stCxn id="407" idx="0"/>
          <a:endCxn id="409" idx="1"/>
        </xdr:cNvCxnSpPr>
      </xdr:nvCxnSpPr>
      <xdr:spPr>
        <a:xfrm flipV="1">
          <a:off x="21502688" y="900113"/>
          <a:ext cx="61907737" cy="16232028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1554956</xdr:colOff>
      <xdr:row>409</xdr:row>
      <xdr:rowOff>123031</xdr:rowOff>
    </xdr:from>
    <xdr:to>
      <xdr:col>66</xdr:col>
      <xdr:colOff>354806</xdr:colOff>
      <xdr:row>410</xdr:row>
      <xdr:rowOff>177006</xdr:rowOff>
    </xdr:to>
    <xdr:sp macro="" textlink="">
      <xdr:nvSpPr>
        <xdr:cNvPr id="411" name="OpenSolver410"/>
        <xdr:cNvSpPr/>
      </xdr:nvSpPr>
      <xdr:spPr>
        <a:xfrm>
          <a:off x="52266056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1557</xdr:row>
      <xdr:rowOff>0</xdr:rowOff>
    </xdr:from>
    <xdr:to>
      <xdr:col>25</xdr:col>
      <xdr:colOff>0</xdr:colOff>
      <xdr:row>1657</xdr:row>
      <xdr:rowOff>0</xdr:rowOff>
    </xdr:to>
    <xdr:sp macro="" textlink="">
      <xdr:nvSpPr>
        <xdr:cNvPr id="412" name="OpenSolver411"/>
        <xdr:cNvSpPr/>
      </xdr:nvSpPr>
      <xdr:spPr>
        <a:xfrm>
          <a:off x="211645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413" name="OpenSolver412"/>
        <xdr:cNvSpPr/>
      </xdr:nvSpPr>
      <xdr:spPr>
        <a:xfrm>
          <a:off x="84086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112</xdr:col>
      <xdr:colOff>338138</xdr:colOff>
      <xdr:row>1557</xdr:row>
      <xdr:rowOff>0</xdr:rowOff>
    </xdr:to>
    <xdr:cxnSp macro="">
      <xdr:nvCxnSpPr>
        <xdr:cNvPr id="414" name="OpenSolver413"/>
        <xdr:cNvCxnSpPr>
          <a:stCxn id="412" idx="0"/>
          <a:endCxn id="413" idx="2"/>
        </xdr:cNvCxnSpPr>
      </xdr:nvCxnSpPr>
      <xdr:spPr>
        <a:xfrm flipV="1">
          <a:off x="21502688" y="1000125"/>
          <a:ext cx="62922150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481013</xdr:colOff>
      <xdr:row>780</xdr:row>
      <xdr:rowOff>73025</xdr:rowOff>
    </xdr:from>
    <xdr:to>
      <xdr:col>67</xdr:col>
      <xdr:colOff>185738</xdr:colOff>
      <xdr:row>781</xdr:row>
      <xdr:rowOff>127000</xdr:rowOff>
    </xdr:to>
    <xdr:sp macro="" textlink="">
      <xdr:nvSpPr>
        <xdr:cNvPr id="415" name="OpenSolver414"/>
        <xdr:cNvSpPr/>
      </xdr:nvSpPr>
      <xdr:spPr>
        <a:xfrm>
          <a:off x="527732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1657</xdr:row>
      <xdr:rowOff>0</xdr:rowOff>
    </xdr:from>
    <xdr:to>
      <xdr:col>25</xdr:col>
      <xdr:colOff>0</xdr:colOff>
      <xdr:row>1742</xdr:row>
      <xdr:rowOff>0</xdr:rowOff>
    </xdr:to>
    <xdr:sp macro="" textlink="">
      <xdr:nvSpPr>
        <xdr:cNvPr id="416" name="OpenSolver415"/>
        <xdr:cNvSpPr/>
      </xdr:nvSpPr>
      <xdr:spPr>
        <a:xfrm>
          <a:off x="211645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417" name="OpenSolver416"/>
        <xdr:cNvSpPr/>
      </xdr:nvSpPr>
      <xdr:spPr>
        <a:xfrm>
          <a:off x="84762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113</xdr:col>
      <xdr:colOff>338138</xdr:colOff>
      <xdr:row>1657</xdr:row>
      <xdr:rowOff>0</xdr:rowOff>
    </xdr:to>
    <xdr:cxnSp macro="">
      <xdr:nvCxnSpPr>
        <xdr:cNvPr id="418" name="OpenSolver417"/>
        <xdr:cNvCxnSpPr>
          <a:stCxn id="416" idx="0"/>
          <a:endCxn id="417" idx="2"/>
        </xdr:cNvCxnSpPr>
      </xdr:nvCxnSpPr>
      <xdr:spPr>
        <a:xfrm flipV="1">
          <a:off x="21502688" y="1000125"/>
          <a:ext cx="63598425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142875</xdr:colOff>
      <xdr:row>830</xdr:row>
      <xdr:rowOff>73025</xdr:rowOff>
    </xdr:from>
    <xdr:to>
      <xdr:col>67</xdr:col>
      <xdr:colOff>523875</xdr:colOff>
      <xdr:row>831</xdr:row>
      <xdr:rowOff>127000</xdr:rowOff>
    </xdr:to>
    <xdr:sp macro="" textlink="">
      <xdr:nvSpPr>
        <xdr:cNvPr id="419" name="OpenSolver418"/>
        <xdr:cNvSpPr/>
      </xdr:nvSpPr>
      <xdr:spPr>
        <a:xfrm>
          <a:off x="531114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1742</xdr:row>
      <xdr:rowOff>0</xdr:rowOff>
    </xdr:from>
    <xdr:to>
      <xdr:col>25</xdr:col>
      <xdr:colOff>0</xdr:colOff>
      <xdr:row>1763</xdr:row>
      <xdr:rowOff>0</xdr:rowOff>
    </xdr:to>
    <xdr:sp macro="" textlink="">
      <xdr:nvSpPr>
        <xdr:cNvPr id="420" name="OpenSolver419"/>
        <xdr:cNvSpPr/>
      </xdr:nvSpPr>
      <xdr:spPr>
        <a:xfrm>
          <a:off x="211645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421" name="OpenSolver420"/>
        <xdr:cNvSpPr/>
      </xdr:nvSpPr>
      <xdr:spPr>
        <a:xfrm>
          <a:off x="85439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114</xdr:col>
      <xdr:colOff>338138</xdr:colOff>
      <xdr:row>1742</xdr:row>
      <xdr:rowOff>0</xdr:rowOff>
    </xdr:to>
    <xdr:cxnSp macro="">
      <xdr:nvCxnSpPr>
        <xdr:cNvPr id="422" name="OpenSolver421"/>
        <xdr:cNvCxnSpPr>
          <a:stCxn id="420" idx="0"/>
          <a:endCxn id="421" idx="2"/>
        </xdr:cNvCxnSpPr>
      </xdr:nvCxnSpPr>
      <xdr:spPr>
        <a:xfrm flipV="1">
          <a:off x="21502688" y="1000125"/>
          <a:ext cx="64274700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481013</xdr:colOff>
      <xdr:row>872</xdr:row>
      <xdr:rowOff>173038</xdr:rowOff>
    </xdr:from>
    <xdr:to>
      <xdr:col>68</xdr:col>
      <xdr:colOff>185738</xdr:colOff>
      <xdr:row>874</xdr:row>
      <xdr:rowOff>26988</xdr:rowOff>
    </xdr:to>
    <xdr:sp macro="" textlink="">
      <xdr:nvSpPr>
        <xdr:cNvPr id="423" name="OpenSolver422"/>
        <xdr:cNvSpPr/>
      </xdr:nvSpPr>
      <xdr:spPr>
        <a:xfrm>
          <a:off x="534495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1763</xdr:row>
      <xdr:rowOff>0</xdr:rowOff>
    </xdr:from>
    <xdr:to>
      <xdr:col>25</xdr:col>
      <xdr:colOff>0</xdr:colOff>
      <xdr:row>1780</xdr:row>
      <xdr:rowOff>0</xdr:rowOff>
    </xdr:to>
    <xdr:sp macro="" textlink="">
      <xdr:nvSpPr>
        <xdr:cNvPr id="424" name="OpenSolver423"/>
        <xdr:cNvSpPr/>
      </xdr:nvSpPr>
      <xdr:spPr>
        <a:xfrm>
          <a:off x="211645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425" name="OpenSolver424"/>
        <xdr:cNvSpPr/>
      </xdr:nvSpPr>
      <xdr:spPr>
        <a:xfrm>
          <a:off x="86115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115</xdr:col>
      <xdr:colOff>338138</xdr:colOff>
      <xdr:row>1763</xdr:row>
      <xdr:rowOff>0</xdr:rowOff>
    </xdr:to>
    <xdr:cxnSp macro="">
      <xdr:nvCxnSpPr>
        <xdr:cNvPr id="426" name="OpenSolver425"/>
        <xdr:cNvCxnSpPr>
          <a:stCxn id="424" idx="0"/>
          <a:endCxn id="425" idx="2"/>
        </xdr:cNvCxnSpPr>
      </xdr:nvCxnSpPr>
      <xdr:spPr>
        <a:xfrm flipV="1">
          <a:off x="21502688" y="1000125"/>
          <a:ext cx="64950975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142875</xdr:colOff>
      <xdr:row>883</xdr:row>
      <xdr:rowOff>73025</xdr:rowOff>
    </xdr:from>
    <xdr:to>
      <xdr:col>68</xdr:col>
      <xdr:colOff>523875</xdr:colOff>
      <xdr:row>884</xdr:row>
      <xdr:rowOff>127000</xdr:rowOff>
    </xdr:to>
    <xdr:sp macro="" textlink="">
      <xdr:nvSpPr>
        <xdr:cNvPr id="427" name="OpenSolver426"/>
        <xdr:cNvSpPr/>
      </xdr:nvSpPr>
      <xdr:spPr>
        <a:xfrm>
          <a:off x="537876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545</xdr:row>
      <xdr:rowOff>0</xdr:rowOff>
    </xdr:to>
    <xdr:sp macro="" textlink="">
      <xdr:nvSpPr>
        <xdr:cNvPr id="428" name="OpenSolver427"/>
        <xdr:cNvSpPr/>
      </xdr:nvSpPr>
      <xdr:spPr>
        <a:xfrm>
          <a:off x="225171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429" name="OpenSolver428"/>
        <xdr:cNvSpPr/>
      </xdr:nvSpPr>
      <xdr:spPr>
        <a:xfrm>
          <a:off x="86791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116</xdr:col>
      <xdr:colOff>0</xdr:colOff>
      <xdr:row>18</xdr:row>
      <xdr:rowOff>0</xdr:rowOff>
    </xdr:to>
    <xdr:cxnSp macro="">
      <xdr:nvCxnSpPr>
        <xdr:cNvPr id="430" name="OpenSolver429"/>
        <xdr:cNvCxnSpPr>
          <a:stCxn id="428" idx="0"/>
          <a:endCxn id="429" idx="1"/>
        </xdr:cNvCxnSpPr>
      </xdr:nvCxnSpPr>
      <xdr:spPr>
        <a:xfrm flipV="1">
          <a:off x="22855238" y="900113"/>
          <a:ext cx="639365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988219</xdr:colOff>
      <xdr:row>10</xdr:row>
      <xdr:rowOff>123031</xdr:rowOff>
    </xdr:from>
    <xdr:to>
      <xdr:col>69</xdr:col>
      <xdr:colOff>7144</xdr:colOff>
      <xdr:row>11</xdr:row>
      <xdr:rowOff>177006</xdr:rowOff>
    </xdr:to>
    <xdr:sp macro="" textlink="">
      <xdr:nvSpPr>
        <xdr:cNvPr id="431" name="OpenSolver430"/>
        <xdr:cNvSpPr/>
      </xdr:nvSpPr>
      <xdr:spPr>
        <a:xfrm>
          <a:off x="546330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545</xdr:row>
      <xdr:rowOff>0</xdr:rowOff>
    </xdr:from>
    <xdr:to>
      <xdr:col>27</xdr:col>
      <xdr:colOff>0</xdr:colOff>
      <xdr:row>719</xdr:row>
      <xdr:rowOff>0</xdr:rowOff>
    </xdr:to>
    <xdr:sp macro="" textlink="">
      <xdr:nvSpPr>
        <xdr:cNvPr id="432" name="OpenSolver431"/>
        <xdr:cNvSpPr/>
      </xdr:nvSpPr>
      <xdr:spPr>
        <a:xfrm>
          <a:off x="225171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433" name="OpenSolver432"/>
        <xdr:cNvSpPr/>
      </xdr:nvSpPr>
      <xdr:spPr>
        <a:xfrm>
          <a:off x="87468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117</xdr:col>
      <xdr:colOff>0</xdr:colOff>
      <xdr:row>545</xdr:row>
      <xdr:rowOff>0</xdr:rowOff>
    </xdr:to>
    <xdr:cxnSp macro="">
      <xdr:nvCxnSpPr>
        <xdr:cNvPr id="434" name="OpenSolver433"/>
        <xdr:cNvCxnSpPr>
          <a:stCxn id="432" idx="0"/>
          <a:endCxn id="433" idx="1"/>
        </xdr:cNvCxnSpPr>
      </xdr:nvCxnSpPr>
      <xdr:spPr>
        <a:xfrm flipV="1">
          <a:off x="22855238" y="900113"/>
          <a:ext cx="646128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1326356</xdr:colOff>
      <xdr:row>274</xdr:row>
      <xdr:rowOff>23019</xdr:rowOff>
    </xdr:from>
    <xdr:to>
      <xdr:col>69</xdr:col>
      <xdr:colOff>345281</xdr:colOff>
      <xdr:row>275</xdr:row>
      <xdr:rowOff>76994</xdr:rowOff>
    </xdr:to>
    <xdr:sp macro="" textlink="">
      <xdr:nvSpPr>
        <xdr:cNvPr id="435" name="OpenSolver434"/>
        <xdr:cNvSpPr/>
      </xdr:nvSpPr>
      <xdr:spPr>
        <a:xfrm>
          <a:off x="549711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719</xdr:row>
      <xdr:rowOff>0</xdr:rowOff>
    </xdr:from>
    <xdr:to>
      <xdr:col>27</xdr:col>
      <xdr:colOff>0</xdr:colOff>
      <xdr:row>773</xdr:row>
      <xdr:rowOff>0</xdr:rowOff>
    </xdr:to>
    <xdr:sp macro="" textlink="">
      <xdr:nvSpPr>
        <xdr:cNvPr id="436" name="OpenSolver435"/>
        <xdr:cNvSpPr/>
      </xdr:nvSpPr>
      <xdr:spPr>
        <a:xfrm>
          <a:off x="225171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437" name="OpenSolver436"/>
        <xdr:cNvSpPr/>
      </xdr:nvSpPr>
      <xdr:spPr>
        <a:xfrm>
          <a:off x="88144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118</xdr:col>
      <xdr:colOff>0</xdr:colOff>
      <xdr:row>719</xdr:row>
      <xdr:rowOff>0</xdr:rowOff>
    </xdr:to>
    <xdr:cxnSp macro="">
      <xdr:nvCxnSpPr>
        <xdr:cNvPr id="438" name="OpenSolver437"/>
        <xdr:cNvCxnSpPr>
          <a:stCxn id="436" idx="0"/>
          <a:endCxn id="437" idx="1"/>
        </xdr:cNvCxnSpPr>
      </xdr:nvCxnSpPr>
      <xdr:spPr>
        <a:xfrm flipV="1">
          <a:off x="22855238" y="900113"/>
          <a:ext cx="65289112" cy="14291786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302419</xdr:colOff>
      <xdr:row>361</xdr:row>
      <xdr:rowOff>23019</xdr:rowOff>
    </xdr:from>
    <xdr:to>
      <xdr:col>70</xdr:col>
      <xdr:colOff>7144</xdr:colOff>
      <xdr:row>362</xdr:row>
      <xdr:rowOff>76994</xdr:rowOff>
    </xdr:to>
    <xdr:sp macro="" textlink="">
      <xdr:nvSpPr>
        <xdr:cNvPr id="439" name="OpenSolver438"/>
        <xdr:cNvSpPr/>
      </xdr:nvSpPr>
      <xdr:spPr>
        <a:xfrm>
          <a:off x="553092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773</xdr:row>
      <xdr:rowOff>0</xdr:rowOff>
    </xdr:from>
    <xdr:to>
      <xdr:col>27</xdr:col>
      <xdr:colOff>0</xdr:colOff>
      <xdr:row>816</xdr:row>
      <xdr:rowOff>0</xdr:rowOff>
    </xdr:to>
    <xdr:sp macro="" textlink="">
      <xdr:nvSpPr>
        <xdr:cNvPr id="440" name="OpenSolver439"/>
        <xdr:cNvSpPr/>
      </xdr:nvSpPr>
      <xdr:spPr>
        <a:xfrm>
          <a:off x="225171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441" name="OpenSolver440"/>
        <xdr:cNvSpPr/>
      </xdr:nvSpPr>
      <xdr:spPr>
        <a:xfrm>
          <a:off x="88820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119</xdr:col>
      <xdr:colOff>0</xdr:colOff>
      <xdr:row>773</xdr:row>
      <xdr:rowOff>0</xdr:rowOff>
    </xdr:to>
    <xdr:cxnSp macro="">
      <xdr:nvCxnSpPr>
        <xdr:cNvPr id="442" name="OpenSolver441"/>
        <xdr:cNvCxnSpPr>
          <a:stCxn id="440" idx="0"/>
          <a:endCxn id="441" idx="1"/>
        </xdr:cNvCxnSpPr>
      </xdr:nvCxnSpPr>
      <xdr:spPr>
        <a:xfrm flipV="1">
          <a:off x="22855238" y="900113"/>
          <a:ext cx="65965387" cy="1537192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640556</xdr:colOff>
      <xdr:row>388</xdr:row>
      <xdr:rowOff>23019</xdr:rowOff>
    </xdr:from>
    <xdr:to>
      <xdr:col>70</xdr:col>
      <xdr:colOff>345281</xdr:colOff>
      <xdr:row>389</xdr:row>
      <xdr:rowOff>76994</xdr:rowOff>
    </xdr:to>
    <xdr:sp macro="" textlink="">
      <xdr:nvSpPr>
        <xdr:cNvPr id="443" name="OpenSolver442"/>
        <xdr:cNvSpPr/>
      </xdr:nvSpPr>
      <xdr:spPr>
        <a:xfrm>
          <a:off x="556474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816</xdr:row>
      <xdr:rowOff>0</xdr:rowOff>
    </xdr:from>
    <xdr:to>
      <xdr:col>27</xdr:col>
      <xdr:colOff>0</xdr:colOff>
      <xdr:row>1387</xdr:row>
      <xdr:rowOff>85725</xdr:rowOff>
    </xdr:to>
    <xdr:sp macro="" textlink="">
      <xdr:nvSpPr>
        <xdr:cNvPr id="444" name="OpenSolver443"/>
        <xdr:cNvSpPr/>
      </xdr:nvSpPr>
      <xdr:spPr>
        <a:xfrm>
          <a:off x="225171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1387</xdr:row>
      <xdr:rowOff>85725</xdr:rowOff>
    </xdr:from>
    <xdr:to>
      <xdr:col>27</xdr:col>
      <xdr:colOff>0</xdr:colOff>
      <xdr:row>1557</xdr:row>
      <xdr:rowOff>0</xdr:rowOff>
    </xdr:to>
    <xdr:sp macro="" textlink="">
      <xdr:nvSpPr>
        <xdr:cNvPr id="445" name="OpenSolver444"/>
        <xdr:cNvSpPr/>
      </xdr:nvSpPr>
      <xdr:spPr>
        <a:xfrm>
          <a:off x="225171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446" name="OpenSolver445"/>
        <xdr:cNvSpPr/>
      </xdr:nvSpPr>
      <xdr:spPr>
        <a:xfrm>
          <a:off x="8949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120</xdr:col>
      <xdr:colOff>0</xdr:colOff>
      <xdr:row>816</xdr:row>
      <xdr:rowOff>0</xdr:rowOff>
    </xdr:to>
    <xdr:cxnSp macro="">
      <xdr:nvCxnSpPr>
        <xdr:cNvPr id="447" name="OpenSolver446"/>
        <xdr:cNvCxnSpPr>
          <a:stCxn id="444" idx="0"/>
          <a:endCxn id="446" idx="1"/>
        </xdr:cNvCxnSpPr>
      </xdr:nvCxnSpPr>
      <xdr:spPr>
        <a:xfrm flipV="1">
          <a:off x="22855238" y="900113"/>
          <a:ext cx="66641662" cy="16232028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302419</xdr:colOff>
      <xdr:row>409</xdr:row>
      <xdr:rowOff>123031</xdr:rowOff>
    </xdr:from>
    <xdr:to>
      <xdr:col>71</xdr:col>
      <xdr:colOff>7144</xdr:colOff>
      <xdr:row>410</xdr:row>
      <xdr:rowOff>177006</xdr:rowOff>
    </xdr:to>
    <xdr:sp macro="" textlink="">
      <xdr:nvSpPr>
        <xdr:cNvPr id="448" name="OpenSolver447"/>
        <xdr:cNvSpPr/>
      </xdr:nvSpPr>
      <xdr:spPr>
        <a:xfrm>
          <a:off x="559855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1557</xdr:row>
      <xdr:rowOff>0</xdr:rowOff>
    </xdr:from>
    <xdr:to>
      <xdr:col>27</xdr:col>
      <xdr:colOff>0</xdr:colOff>
      <xdr:row>1657</xdr:row>
      <xdr:rowOff>0</xdr:rowOff>
    </xdr:to>
    <xdr:sp macro="" textlink="">
      <xdr:nvSpPr>
        <xdr:cNvPr id="449" name="OpenSolver448"/>
        <xdr:cNvSpPr/>
      </xdr:nvSpPr>
      <xdr:spPr>
        <a:xfrm>
          <a:off x="225171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450" name="OpenSolver449"/>
        <xdr:cNvSpPr/>
      </xdr:nvSpPr>
      <xdr:spPr>
        <a:xfrm>
          <a:off x="9017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121</xdr:col>
      <xdr:colOff>338138</xdr:colOff>
      <xdr:row>1557</xdr:row>
      <xdr:rowOff>0</xdr:rowOff>
    </xdr:to>
    <xdr:cxnSp macro="">
      <xdr:nvCxnSpPr>
        <xdr:cNvPr id="451" name="OpenSolver450"/>
        <xdr:cNvCxnSpPr>
          <a:stCxn id="449" idx="0"/>
          <a:endCxn id="450" idx="2"/>
        </xdr:cNvCxnSpPr>
      </xdr:nvCxnSpPr>
      <xdr:spPr>
        <a:xfrm flipV="1">
          <a:off x="22855238" y="1000125"/>
          <a:ext cx="67656075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133350</xdr:colOff>
      <xdr:row>780</xdr:row>
      <xdr:rowOff>73025</xdr:rowOff>
    </xdr:from>
    <xdr:to>
      <xdr:col>71</xdr:col>
      <xdr:colOff>514350</xdr:colOff>
      <xdr:row>781</xdr:row>
      <xdr:rowOff>127000</xdr:rowOff>
    </xdr:to>
    <xdr:sp macro="" textlink="">
      <xdr:nvSpPr>
        <xdr:cNvPr id="452" name="OpenSolver451"/>
        <xdr:cNvSpPr/>
      </xdr:nvSpPr>
      <xdr:spPr>
        <a:xfrm>
          <a:off x="564927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1657</xdr:row>
      <xdr:rowOff>0</xdr:rowOff>
    </xdr:from>
    <xdr:to>
      <xdr:col>27</xdr:col>
      <xdr:colOff>0</xdr:colOff>
      <xdr:row>1742</xdr:row>
      <xdr:rowOff>0</xdr:rowOff>
    </xdr:to>
    <xdr:sp macro="" textlink="">
      <xdr:nvSpPr>
        <xdr:cNvPr id="453" name="OpenSolver452"/>
        <xdr:cNvSpPr/>
      </xdr:nvSpPr>
      <xdr:spPr>
        <a:xfrm>
          <a:off x="225171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454" name="OpenSolver453"/>
        <xdr:cNvSpPr/>
      </xdr:nvSpPr>
      <xdr:spPr>
        <a:xfrm>
          <a:off x="9084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122</xdr:col>
      <xdr:colOff>338138</xdr:colOff>
      <xdr:row>1657</xdr:row>
      <xdr:rowOff>0</xdr:rowOff>
    </xdr:to>
    <xdr:cxnSp macro="">
      <xdr:nvCxnSpPr>
        <xdr:cNvPr id="455" name="OpenSolver454"/>
        <xdr:cNvCxnSpPr>
          <a:stCxn id="453" idx="0"/>
          <a:endCxn id="454" idx="2"/>
        </xdr:cNvCxnSpPr>
      </xdr:nvCxnSpPr>
      <xdr:spPr>
        <a:xfrm flipV="1">
          <a:off x="22855238" y="1000125"/>
          <a:ext cx="68332350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471488</xdr:colOff>
      <xdr:row>830</xdr:row>
      <xdr:rowOff>73025</xdr:rowOff>
    </xdr:from>
    <xdr:to>
      <xdr:col>72</xdr:col>
      <xdr:colOff>176213</xdr:colOff>
      <xdr:row>831</xdr:row>
      <xdr:rowOff>127000</xdr:rowOff>
    </xdr:to>
    <xdr:sp macro="" textlink="">
      <xdr:nvSpPr>
        <xdr:cNvPr id="456" name="OpenSolver455"/>
        <xdr:cNvSpPr/>
      </xdr:nvSpPr>
      <xdr:spPr>
        <a:xfrm>
          <a:off x="568309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1742</xdr:row>
      <xdr:rowOff>0</xdr:rowOff>
    </xdr:from>
    <xdr:to>
      <xdr:col>27</xdr:col>
      <xdr:colOff>0</xdr:colOff>
      <xdr:row>1763</xdr:row>
      <xdr:rowOff>0</xdr:rowOff>
    </xdr:to>
    <xdr:sp macro="" textlink="">
      <xdr:nvSpPr>
        <xdr:cNvPr id="457" name="OpenSolver456"/>
        <xdr:cNvSpPr/>
      </xdr:nvSpPr>
      <xdr:spPr>
        <a:xfrm>
          <a:off x="225171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458" name="OpenSolver457"/>
        <xdr:cNvSpPr/>
      </xdr:nvSpPr>
      <xdr:spPr>
        <a:xfrm>
          <a:off x="9152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123</xdr:col>
      <xdr:colOff>338138</xdr:colOff>
      <xdr:row>1742</xdr:row>
      <xdr:rowOff>0</xdr:rowOff>
    </xdr:to>
    <xdr:cxnSp macro="">
      <xdr:nvCxnSpPr>
        <xdr:cNvPr id="459" name="OpenSolver458"/>
        <xdr:cNvCxnSpPr>
          <a:stCxn id="457" idx="0"/>
          <a:endCxn id="458" idx="2"/>
        </xdr:cNvCxnSpPr>
      </xdr:nvCxnSpPr>
      <xdr:spPr>
        <a:xfrm flipV="1">
          <a:off x="22855238" y="1000125"/>
          <a:ext cx="69008625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133350</xdr:colOff>
      <xdr:row>872</xdr:row>
      <xdr:rowOff>173038</xdr:rowOff>
    </xdr:from>
    <xdr:to>
      <xdr:col>72</xdr:col>
      <xdr:colOff>514350</xdr:colOff>
      <xdr:row>874</xdr:row>
      <xdr:rowOff>26988</xdr:rowOff>
    </xdr:to>
    <xdr:sp macro="" textlink="">
      <xdr:nvSpPr>
        <xdr:cNvPr id="460" name="OpenSolver459"/>
        <xdr:cNvSpPr/>
      </xdr:nvSpPr>
      <xdr:spPr>
        <a:xfrm>
          <a:off x="571690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1763</xdr:row>
      <xdr:rowOff>0</xdr:rowOff>
    </xdr:from>
    <xdr:to>
      <xdr:col>27</xdr:col>
      <xdr:colOff>0</xdr:colOff>
      <xdr:row>1780</xdr:row>
      <xdr:rowOff>0</xdr:rowOff>
    </xdr:to>
    <xdr:sp macro="" textlink="">
      <xdr:nvSpPr>
        <xdr:cNvPr id="461" name="OpenSolver460"/>
        <xdr:cNvSpPr/>
      </xdr:nvSpPr>
      <xdr:spPr>
        <a:xfrm>
          <a:off x="225171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462" name="OpenSolver461"/>
        <xdr:cNvSpPr/>
      </xdr:nvSpPr>
      <xdr:spPr>
        <a:xfrm>
          <a:off x="9220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124</xdr:col>
      <xdr:colOff>338138</xdr:colOff>
      <xdr:row>1763</xdr:row>
      <xdr:rowOff>0</xdr:rowOff>
    </xdr:to>
    <xdr:cxnSp macro="">
      <xdr:nvCxnSpPr>
        <xdr:cNvPr id="463" name="OpenSolver462"/>
        <xdr:cNvCxnSpPr>
          <a:stCxn id="461" idx="0"/>
          <a:endCxn id="462" idx="2"/>
        </xdr:cNvCxnSpPr>
      </xdr:nvCxnSpPr>
      <xdr:spPr>
        <a:xfrm flipV="1">
          <a:off x="22855238" y="1000125"/>
          <a:ext cx="69684900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471488</xdr:colOff>
      <xdr:row>883</xdr:row>
      <xdr:rowOff>73025</xdr:rowOff>
    </xdr:from>
    <xdr:to>
      <xdr:col>73</xdr:col>
      <xdr:colOff>176213</xdr:colOff>
      <xdr:row>884</xdr:row>
      <xdr:rowOff>127000</xdr:rowOff>
    </xdr:to>
    <xdr:sp macro="" textlink="">
      <xdr:nvSpPr>
        <xdr:cNvPr id="464" name="OpenSolver463"/>
        <xdr:cNvSpPr/>
      </xdr:nvSpPr>
      <xdr:spPr>
        <a:xfrm>
          <a:off x="575071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545</xdr:row>
      <xdr:rowOff>0</xdr:rowOff>
    </xdr:to>
    <xdr:sp macro="" textlink="">
      <xdr:nvSpPr>
        <xdr:cNvPr id="465" name="OpenSolver464"/>
        <xdr:cNvSpPr/>
      </xdr:nvSpPr>
      <xdr:spPr>
        <a:xfrm>
          <a:off x="238696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466" name="OpenSolver465"/>
        <xdr:cNvSpPr/>
      </xdr:nvSpPr>
      <xdr:spPr>
        <a:xfrm>
          <a:off x="9287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125</xdr:col>
      <xdr:colOff>0</xdr:colOff>
      <xdr:row>18</xdr:row>
      <xdr:rowOff>0</xdr:rowOff>
    </xdr:to>
    <xdr:cxnSp macro="">
      <xdr:nvCxnSpPr>
        <xdr:cNvPr id="467" name="OpenSolver466"/>
        <xdr:cNvCxnSpPr>
          <a:stCxn id="465" idx="0"/>
          <a:endCxn id="466" idx="1"/>
        </xdr:cNvCxnSpPr>
      </xdr:nvCxnSpPr>
      <xdr:spPr>
        <a:xfrm flipV="1">
          <a:off x="24207788" y="900113"/>
          <a:ext cx="68670487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640556</xdr:colOff>
      <xdr:row>10</xdr:row>
      <xdr:rowOff>123031</xdr:rowOff>
    </xdr:from>
    <xdr:to>
      <xdr:col>74</xdr:col>
      <xdr:colOff>345281</xdr:colOff>
      <xdr:row>11</xdr:row>
      <xdr:rowOff>177006</xdr:rowOff>
    </xdr:to>
    <xdr:sp macro="" textlink="">
      <xdr:nvSpPr>
        <xdr:cNvPr id="468" name="OpenSolver467"/>
        <xdr:cNvSpPr/>
      </xdr:nvSpPr>
      <xdr:spPr>
        <a:xfrm>
          <a:off x="583525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545</xdr:row>
      <xdr:rowOff>0</xdr:rowOff>
    </xdr:from>
    <xdr:to>
      <xdr:col>29</xdr:col>
      <xdr:colOff>0</xdr:colOff>
      <xdr:row>719</xdr:row>
      <xdr:rowOff>0</xdr:rowOff>
    </xdr:to>
    <xdr:sp macro="" textlink="">
      <xdr:nvSpPr>
        <xdr:cNvPr id="469" name="OpenSolver468"/>
        <xdr:cNvSpPr/>
      </xdr:nvSpPr>
      <xdr:spPr>
        <a:xfrm>
          <a:off x="238696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470" name="OpenSolver469"/>
        <xdr:cNvSpPr/>
      </xdr:nvSpPr>
      <xdr:spPr>
        <a:xfrm>
          <a:off x="9355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126</xdr:col>
      <xdr:colOff>0</xdr:colOff>
      <xdr:row>545</xdr:row>
      <xdr:rowOff>0</xdr:rowOff>
    </xdr:to>
    <xdr:cxnSp macro="">
      <xdr:nvCxnSpPr>
        <xdr:cNvPr id="471" name="OpenSolver470"/>
        <xdr:cNvCxnSpPr>
          <a:stCxn id="469" idx="0"/>
          <a:endCxn id="470" idx="1"/>
        </xdr:cNvCxnSpPr>
      </xdr:nvCxnSpPr>
      <xdr:spPr>
        <a:xfrm flipV="1">
          <a:off x="24207788" y="900113"/>
          <a:ext cx="69346762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302419</xdr:colOff>
      <xdr:row>274</xdr:row>
      <xdr:rowOff>23019</xdr:rowOff>
    </xdr:from>
    <xdr:to>
      <xdr:col>75</xdr:col>
      <xdr:colOff>7144</xdr:colOff>
      <xdr:row>275</xdr:row>
      <xdr:rowOff>76994</xdr:rowOff>
    </xdr:to>
    <xdr:sp macro="" textlink="">
      <xdr:nvSpPr>
        <xdr:cNvPr id="472" name="OpenSolver471"/>
        <xdr:cNvSpPr/>
      </xdr:nvSpPr>
      <xdr:spPr>
        <a:xfrm>
          <a:off x="586906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719</xdr:row>
      <xdr:rowOff>0</xdr:rowOff>
    </xdr:from>
    <xdr:to>
      <xdr:col>29</xdr:col>
      <xdr:colOff>0</xdr:colOff>
      <xdr:row>773</xdr:row>
      <xdr:rowOff>0</xdr:rowOff>
    </xdr:to>
    <xdr:sp macro="" textlink="">
      <xdr:nvSpPr>
        <xdr:cNvPr id="473" name="OpenSolver472"/>
        <xdr:cNvSpPr/>
      </xdr:nvSpPr>
      <xdr:spPr>
        <a:xfrm>
          <a:off x="238696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474" name="OpenSolver473"/>
        <xdr:cNvSpPr/>
      </xdr:nvSpPr>
      <xdr:spPr>
        <a:xfrm>
          <a:off x="9423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127</xdr:col>
      <xdr:colOff>0</xdr:colOff>
      <xdr:row>719</xdr:row>
      <xdr:rowOff>0</xdr:rowOff>
    </xdr:to>
    <xdr:cxnSp macro="">
      <xdr:nvCxnSpPr>
        <xdr:cNvPr id="475" name="OpenSolver474"/>
        <xdr:cNvCxnSpPr>
          <a:stCxn id="473" idx="0"/>
          <a:endCxn id="474" idx="1"/>
        </xdr:cNvCxnSpPr>
      </xdr:nvCxnSpPr>
      <xdr:spPr>
        <a:xfrm flipV="1">
          <a:off x="24207788" y="900113"/>
          <a:ext cx="70023037" cy="14291786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640556</xdr:colOff>
      <xdr:row>361</xdr:row>
      <xdr:rowOff>23019</xdr:rowOff>
    </xdr:from>
    <xdr:to>
      <xdr:col>75</xdr:col>
      <xdr:colOff>345281</xdr:colOff>
      <xdr:row>362</xdr:row>
      <xdr:rowOff>76994</xdr:rowOff>
    </xdr:to>
    <xdr:sp macro="" textlink="">
      <xdr:nvSpPr>
        <xdr:cNvPr id="476" name="OpenSolver475"/>
        <xdr:cNvSpPr/>
      </xdr:nvSpPr>
      <xdr:spPr>
        <a:xfrm>
          <a:off x="59028806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773</xdr:row>
      <xdr:rowOff>0</xdr:rowOff>
    </xdr:from>
    <xdr:to>
      <xdr:col>29</xdr:col>
      <xdr:colOff>0</xdr:colOff>
      <xdr:row>816</xdr:row>
      <xdr:rowOff>0</xdr:rowOff>
    </xdr:to>
    <xdr:sp macro="" textlink="">
      <xdr:nvSpPr>
        <xdr:cNvPr id="477" name="OpenSolver476"/>
        <xdr:cNvSpPr/>
      </xdr:nvSpPr>
      <xdr:spPr>
        <a:xfrm>
          <a:off x="238696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478" name="OpenSolver477"/>
        <xdr:cNvSpPr/>
      </xdr:nvSpPr>
      <xdr:spPr>
        <a:xfrm>
          <a:off x="9490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128</xdr:col>
      <xdr:colOff>0</xdr:colOff>
      <xdr:row>773</xdr:row>
      <xdr:rowOff>0</xdr:rowOff>
    </xdr:to>
    <xdr:cxnSp macro="">
      <xdr:nvCxnSpPr>
        <xdr:cNvPr id="479" name="OpenSolver478"/>
        <xdr:cNvCxnSpPr>
          <a:stCxn id="477" idx="0"/>
          <a:endCxn id="478" idx="1"/>
        </xdr:cNvCxnSpPr>
      </xdr:nvCxnSpPr>
      <xdr:spPr>
        <a:xfrm flipV="1">
          <a:off x="24207788" y="900113"/>
          <a:ext cx="70699312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302419</xdr:colOff>
      <xdr:row>388</xdr:row>
      <xdr:rowOff>23019</xdr:rowOff>
    </xdr:from>
    <xdr:to>
      <xdr:col>76</xdr:col>
      <xdr:colOff>7144</xdr:colOff>
      <xdr:row>389</xdr:row>
      <xdr:rowOff>76994</xdr:rowOff>
    </xdr:to>
    <xdr:sp macro="" textlink="">
      <xdr:nvSpPr>
        <xdr:cNvPr id="480" name="OpenSolver479"/>
        <xdr:cNvSpPr/>
      </xdr:nvSpPr>
      <xdr:spPr>
        <a:xfrm>
          <a:off x="59366944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816</xdr:row>
      <xdr:rowOff>0</xdr:rowOff>
    </xdr:from>
    <xdr:to>
      <xdr:col>29</xdr:col>
      <xdr:colOff>0</xdr:colOff>
      <xdr:row>1387</xdr:row>
      <xdr:rowOff>85725</xdr:rowOff>
    </xdr:to>
    <xdr:sp macro="" textlink="">
      <xdr:nvSpPr>
        <xdr:cNvPr id="481" name="OpenSolver480"/>
        <xdr:cNvSpPr/>
      </xdr:nvSpPr>
      <xdr:spPr>
        <a:xfrm>
          <a:off x="238696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1387</xdr:row>
      <xdr:rowOff>85725</xdr:rowOff>
    </xdr:from>
    <xdr:to>
      <xdr:col>29</xdr:col>
      <xdr:colOff>0</xdr:colOff>
      <xdr:row>1557</xdr:row>
      <xdr:rowOff>0</xdr:rowOff>
    </xdr:to>
    <xdr:sp macro="" textlink="">
      <xdr:nvSpPr>
        <xdr:cNvPr id="482" name="OpenSolver481"/>
        <xdr:cNvSpPr/>
      </xdr:nvSpPr>
      <xdr:spPr>
        <a:xfrm>
          <a:off x="238696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483" name="OpenSolver482"/>
        <xdr:cNvSpPr/>
      </xdr:nvSpPr>
      <xdr:spPr>
        <a:xfrm>
          <a:off x="9558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129</xdr:col>
      <xdr:colOff>0</xdr:colOff>
      <xdr:row>816</xdr:row>
      <xdr:rowOff>0</xdr:rowOff>
    </xdr:to>
    <xdr:cxnSp macro="">
      <xdr:nvCxnSpPr>
        <xdr:cNvPr id="484" name="OpenSolver483"/>
        <xdr:cNvCxnSpPr>
          <a:stCxn id="481" idx="0"/>
          <a:endCxn id="483" idx="1"/>
        </xdr:cNvCxnSpPr>
      </xdr:nvCxnSpPr>
      <xdr:spPr>
        <a:xfrm flipV="1">
          <a:off x="24207788" y="900113"/>
          <a:ext cx="71375587" cy="16232028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640556</xdr:colOff>
      <xdr:row>409</xdr:row>
      <xdr:rowOff>123031</xdr:rowOff>
    </xdr:from>
    <xdr:to>
      <xdr:col>76</xdr:col>
      <xdr:colOff>345281</xdr:colOff>
      <xdr:row>410</xdr:row>
      <xdr:rowOff>177006</xdr:rowOff>
    </xdr:to>
    <xdr:sp macro="" textlink="">
      <xdr:nvSpPr>
        <xdr:cNvPr id="485" name="OpenSolver484"/>
        <xdr:cNvSpPr/>
      </xdr:nvSpPr>
      <xdr:spPr>
        <a:xfrm>
          <a:off x="59705081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1557</xdr:row>
      <xdr:rowOff>0</xdr:rowOff>
    </xdr:from>
    <xdr:to>
      <xdr:col>29</xdr:col>
      <xdr:colOff>0</xdr:colOff>
      <xdr:row>1657</xdr:row>
      <xdr:rowOff>0</xdr:rowOff>
    </xdr:to>
    <xdr:sp macro="" textlink="">
      <xdr:nvSpPr>
        <xdr:cNvPr id="486" name="OpenSolver485"/>
        <xdr:cNvSpPr/>
      </xdr:nvSpPr>
      <xdr:spPr>
        <a:xfrm>
          <a:off x="238696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487" name="OpenSolver486"/>
        <xdr:cNvSpPr/>
      </xdr:nvSpPr>
      <xdr:spPr>
        <a:xfrm>
          <a:off x="9625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130</xdr:col>
      <xdr:colOff>338138</xdr:colOff>
      <xdr:row>1557</xdr:row>
      <xdr:rowOff>0</xdr:rowOff>
    </xdr:to>
    <xdr:cxnSp macro="">
      <xdr:nvCxnSpPr>
        <xdr:cNvPr id="488" name="OpenSolver487"/>
        <xdr:cNvCxnSpPr>
          <a:stCxn id="486" idx="0"/>
          <a:endCxn id="487" idx="2"/>
        </xdr:cNvCxnSpPr>
      </xdr:nvCxnSpPr>
      <xdr:spPr>
        <a:xfrm flipV="1">
          <a:off x="24207788" y="1000125"/>
          <a:ext cx="72390000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471488</xdr:colOff>
      <xdr:row>780</xdr:row>
      <xdr:rowOff>73025</xdr:rowOff>
    </xdr:from>
    <xdr:to>
      <xdr:col>77</xdr:col>
      <xdr:colOff>176213</xdr:colOff>
      <xdr:row>781</xdr:row>
      <xdr:rowOff>127000</xdr:rowOff>
    </xdr:to>
    <xdr:sp macro="" textlink="">
      <xdr:nvSpPr>
        <xdr:cNvPr id="489" name="OpenSolver488"/>
        <xdr:cNvSpPr/>
      </xdr:nvSpPr>
      <xdr:spPr>
        <a:xfrm>
          <a:off x="602122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1657</xdr:row>
      <xdr:rowOff>0</xdr:rowOff>
    </xdr:from>
    <xdr:to>
      <xdr:col>29</xdr:col>
      <xdr:colOff>0</xdr:colOff>
      <xdr:row>1742</xdr:row>
      <xdr:rowOff>0</xdr:rowOff>
    </xdr:to>
    <xdr:sp macro="" textlink="">
      <xdr:nvSpPr>
        <xdr:cNvPr id="490" name="OpenSolver489"/>
        <xdr:cNvSpPr/>
      </xdr:nvSpPr>
      <xdr:spPr>
        <a:xfrm>
          <a:off x="238696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491" name="OpenSolver490"/>
        <xdr:cNvSpPr/>
      </xdr:nvSpPr>
      <xdr:spPr>
        <a:xfrm>
          <a:off x="9693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131</xdr:col>
      <xdr:colOff>338138</xdr:colOff>
      <xdr:row>1657</xdr:row>
      <xdr:rowOff>0</xdr:rowOff>
    </xdr:to>
    <xdr:cxnSp macro="">
      <xdr:nvCxnSpPr>
        <xdr:cNvPr id="492" name="OpenSolver491"/>
        <xdr:cNvCxnSpPr>
          <a:stCxn id="490" idx="0"/>
          <a:endCxn id="491" idx="2"/>
        </xdr:cNvCxnSpPr>
      </xdr:nvCxnSpPr>
      <xdr:spPr>
        <a:xfrm flipV="1">
          <a:off x="24207788" y="1000125"/>
          <a:ext cx="73066275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133350</xdr:colOff>
      <xdr:row>830</xdr:row>
      <xdr:rowOff>73025</xdr:rowOff>
    </xdr:from>
    <xdr:to>
      <xdr:col>77</xdr:col>
      <xdr:colOff>514350</xdr:colOff>
      <xdr:row>831</xdr:row>
      <xdr:rowOff>127000</xdr:rowOff>
    </xdr:to>
    <xdr:sp macro="" textlink="">
      <xdr:nvSpPr>
        <xdr:cNvPr id="493" name="OpenSolver492"/>
        <xdr:cNvSpPr/>
      </xdr:nvSpPr>
      <xdr:spPr>
        <a:xfrm>
          <a:off x="605504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1742</xdr:row>
      <xdr:rowOff>0</xdr:rowOff>
    </xdr:from>
    <xdr:to>
      <xdr:col>29</xdr:col>
      <xdr:colOff>0</xdr:colOff>
      <xdr:row>1763</xdr:row>
      <xdr:rowOff>0</xdr:rowOff>
    </xdr:to>
    <xdr:sp macro="" textlink="">
      <xdr:nvSpPr>
        <xdr:cNvPr id="494" name="OpenSolver493"/>
        <xdr:cNvSpPr/>
      </xdr:nvSpPr>
      <xdr:spPr>
        <a:xfrm>
          <a:off x="238696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495" name="OpenSolver494"/>
        <xdr:cNvSpPr/>
      </xdr:nvSpPr>
      <xdr:spPr>
        <a:xfrm>
          <a:off x="9761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132</xdr:col>
      <xdr:colOff>338138</xdr:colOff>
      <xdr:row>1742</xdr:row>
      <xdr:rowOff>0</xdr:rowOff>
    </xdr:to>
    <xdr:cxnSp macro="">
      <xdr:nvCxnSpPr>
        <xdr:cNvPr id="496" name="OpenSolver495"/>
        <xdr:cNvCxnSpPr>
          <a:stCxn id="494" idx="0"/>
          <a:endCxn id="495" idx="2"/>
        </xdr:cNvCxnSpPr>
      </xdr:nvCxnSpPr>
      <xdr:spPr>
        <a:xfrm flipV="1">
          <a:off x="24207788" y="1000125"/>
          <a:ext cx="73742550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471488</xdr:colOff>
      <xdr:row>872</xdr:row>
      <xdr:rowOff>173038</xdr:rowOff>
    </xdr:from>
    <xdr:to>
      <xdr:col>78</xdr:col>
      <xdr:colOff>176213</xdr:colOff>
      <xdr:row>874</xdr:row>
      <xdr:rowOff>26988</xdr:rowOff>
    </xdr:to>
    <xdr:sp macro="" textlink="">
      <xdr:nvSpPr>
        <xdr:cNvPr id="497" name="OpenSolver496"/>
        <xdr:cNvSpPr/>
      </xdr:nvSpPr>
      <xdr:spPr>
        <a:xfrm>
          <a:off x="608885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1763</xdr:row>
      <xdr:rowOff>0</xdr:rowOff>
    </xdr:from>
    <xdr:to>
      <xdr:col>29</xdr:col>
      <xdr:colOff>0</xdr:colOff>
      <xdr:row>1780</xdr:row>
      <xdr:rowOff>0</xdr:rowOff>
    </xdr:to>
    <xdr:sp macro="" textlink="">
      <xdr:nvSpPr>
        <xdr:cNvPr id="498" name="OpenSolver497"/>
        <xdr:cNvSpPr/>
      </xdr:nvSpPr>
      <xdr:spPr>
        <a:xfrm>
          <a:off x="238696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499" name="OpenSolver498"/>
        <xdr:cNvSpPr/>
      </xdr:nvSpPr>
      <xdr:spPr>
        <a:xfrm>
          <a:off x="9828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133</xdr:col>
      <xdr:colOff>338138</xdr:colOff>
      <xdr:row>1763</xdr:row>
      <xdr:rowOff>0</xdr:rowOff>
    </xdr:to>
    <xdr:cxnSp macro="">
      <xdr:nvCxnSpPr>
        <xdr:cNvPr id="500" name="OpenSolver499"/>
        <xdr:cNvCxnSpPr>
          <a:stCxn id="498" idx="0"/>
          <a:endCxn id="499" idx="2"/>
        </xdr:cNvCxnSpPr>
      </xdr:nvCxnSpPr>
      <xdr:spPr>
        <a:xfrm flipV="1">
          <a:off x="24207788" y="1000125"/>
          <a:ext cx="74418825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133350</xdr:colOff>
      <xdr:row>883</xdr:row>
      <xdr:rowOff>73025</xdr:rowOff>
    </xdr:from>
    <xdr:to>
      <xdr:col>78</xdr:col>
      <xdr:colOff>514350</xdr:colOff>
      <xdr:row>884</xdr:row>
      <xdr:rowOff>127000</xdr:rowOff>
    </xdr:to>
    <xdr:sp macro="" textlink="">
      <xdr:nvSpPr>
        <xdr:cNvPr id="501" name="OpenSolver500"/>
        <xdr:cNvSpPr/>
      </xdr:nvSpPr>
      <xdr:spPr>
        <a:xfrm>
          <a:off x="612267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17</xdr:col>
      <xdr:colOff>12700</xdr:colOff>
      <xdr:row>4</xdr:row>
      <xdr:rowOff>12700</xdr:rowOff>
    </xdr:from>
    <xdr:to>
      <xdr:col>134</xdr:col>
      <xdr:colOff>0</xdr:colOff>
      <xdr:row>5</xdr:row>
      <xdr:rowOff>0</xdr:rowOff>
    </xdr:to>
    <xdr:sp macro="" textlink="">
      <xdr:nvSpPr>
        <xdr:cNvPr id="502" name="OpenSolver501"/>
        <xdr:cNvSpPr/>
      </xdr:nvSpPr>
      <xdr:spPr>
        <a:xfrm>
          <a:off x="14738350" y="812800"/>
          <a:ext cx="84226400" cy="1873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6350</xdr:colOff>
      <xdr:row>3</xdr:row>
      <xdr:rowOff>136525</xdr:rowOff>
    </xdr:from>
    <xdr:to>
      <xdr:col>17</xdr:col>
      <xdr:colOff>327592</xdr:colOff>
      <xdr:row>4</xdr:row>
      <xdr:rowOff>63500</xdr:rowOff>
    </xdr:to>
    <xdr:sp macro="" textlink="">
      <xdr:nvSpPr>
        <xdr:cNvPr id="503" name="OpenSolver502"/>
        <xdr:cNvSpPr/>
      </xdr:nvSpPr>
      <xdr:spPr>
        <a:xfrm>
          <a:off x="14732000" y="736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30</xdr:col>
      <xdr:colOff>0</xdr:colOff>
      <xdr:row>589</xdr:row>
      <xdr:rowOff>98425</xdr:rowOff>
    </xdr:to>
    <xdr:sp macro="" textlink="">
      <xdr:nvSpPr>
        <xdr:cNvPr id="504" name="OpenSolver503"/>
        <xdr:cNvSpPr/>
      </xdr:nvSpPr>
      <xdr:spPr>
        <a:xfrm>
          <a:off x="6175375" y="3613150"/>
          <a:ext cx="19046825" cy="1143000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589</xdr:row>
      <xdr:rowOff>98425</xdr:rowOff>
    </xdr:from>
    <xdr:to>
      <xdr:col>30</xdr:col>
      <xdr:colOff>0</xdr:colOff>
      <xdr:row>1780</xdr:row>
      <xdr:rowOff>0</xdr:rowOff>
    </xdr:to>
    <xdr:sp macro="" textlink="">
      <xdr:nvSpPr>
        <xdr:cNvPr id="505" name="OpenSolver504"/>
        <xdr:cNvSpPr/>
      </xdr:nvSpPr>
      <xdr:spPr>
        <a:xfrm>
          <a:off x="6175375" y="117913150"/>
          <a:ext cx="19046825" cy="2381313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1606550</xdr:colOff>
      <xdr:row>17</xdr:row>
      <xdr:rowOff>130175</xdr:rowOff>
    </xdr:from>
    <xdr:to>
      <xdr:col>7</xdr:col>
      <xdr:colOff>318067</xdr:colOff>
      <xdr:row>18</xdr:row>
      <xdr:rowOff>57150</xdr:rowOff>
    </xdr:to>
    <xdr:sp macro="" textlink="">
      <xdr:nvSpPr>
        <xdr:cNvPr id="506" name="OpenSolver505"/>
        <xdr:cNvSpPr/>
      </xdr:nvSpPr>
      <xdr:spPr>
        <a:xfrm>
          <a:off x="6159500" y="3530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sa/Documents/&#935;&#961;&#942;&#963;&#953;&#956;&#945;%20&#904;&#947;&#947;&#961;&#945;&#966;&#945;/Studies/Business%20Analytics%202nd%20semester/Project%20Optimization%20of%20Business%20Processes/Excel%20Sheets/MyMacrosNew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MyMacrosNew"/>
      <sheetName val="MyMacrosNew.xlsm"/>
    </sheetNames>
    <definedNames>
      <definedName name="StartPlanning"/>
    </defined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763"/>
  <sheetViews>
    <sheetView topLeftCell="A428" workbookViewId="0">
      <selection activeCell="J1" sqref="J1:J1763"/>
    </sheetView>
  </sheetViews>
  <sheetFormatPr baseColWidth="10" defaultColWidth="8.83203125" defaultRowHeight="15" x14ac:dyDescent="0"/>
  <cols>
    <col min="1" max="1" width="8.83203125" bestFit="1" customWidth="1"/>
    <col min="2" max="2" width="4.1640625" bestFit="1" customWidth="1"/>
    <col min="3" max="3" width="6.6640625" bestFit="1" customWidth="1"/>
    <col min="4" max="4" width="4" bestFit="1" customWidth="1"/>
    <col min="5" max="5" width="8.1640625" bestFit="1" customWidth="1"/>
    <col min="6" max="6" width="16" bestFit="1" customWidth="1"/>
    <col min="7" max="7" width="8.1640625" bestFit="1" customWidth="1"/>
    <col min="8" max="9" width="7.33203125" bestFit="1" customWidth="1"/>
    <col min="10" max="10" width="9.6640625" bestFit="1" customWidth="1"/>
    <col min="11" max="11" width="16.33203125" bestFit="1" customWidth="1"/>
  </cols>
  <sheetData>
    <row r="1" spans="1:11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  <c r="H1" t="s">
        <v>69</v>
      </c>
      <c r="I1" t="s">
        <v>70</v>
      </c>
      <c r="J1" t="s">
        <v>31</v>
      </c>
      <c r="K1" t="s">
        <v>96</v>
      </c>
    </row>
    <row r="2" spans="1:11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  <c r="H2" t="s">
        <v>97</v>
      </c>
      <c r="I2">
        <v>1</v>
      </c>
      <c r="J2">
        <v>40</v>
      </c>
      <c r="K2">
        <v>121784</v>
      </c>
    </row>
    <row r="3" spans="1:11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>
        <v>4</v>
      </c>
      <c r="J3">
        <v>40</v>
      </c>
      <c r="K3">
        <v>121784</v>
      </c>
    </row>
    <row r="4" spans="1:11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  <c r="H4" t="s">
        <v>98</v>
      </c>
      <c r="I4">
        <v>4</v>
      </c>
      <c r="J4">
        <v>80</v>
      </c>
      <c r="K4">
        <v>121784</v>
      </c>
    </row>
    <row r="5" spans="1:11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  <c r="H5" t="s">
        <v>99</v>
      </c>
      <c r="I5">
        <v>6</v>
      </c>
      <c r="J5">
        <v>40</v>
      </c>
      <c r="K5">
        <v>121784</v>
      </c>
    </row>
    <row r="6" spans="1:11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>
        <v>6</v>
      </c>
      <c r="J6">
        <v>40</v>
      </c>
      <c r="K6">
        <v>121784</v>
      </c>
    </row>
    <row r="7" spans="1:11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  <c r="H7" t="s">
        <v>99</v>
      </c>
      <c r="I7">
        <v>2</v>
      </c>
      <c r="J7">
        <v>80</v>
      </c>
      <c r="K7">
        <v>121784</v>
      </c>
    </row>
    <row r="8" spans="1:11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  <c r="H8" t="s">
        <v>100</v>
      </c>
      <c r="I8">
        <v>5</v>
      </c>
      <c r="J8">
        <v>80</v>
      </c>
      <c r="K8">
        <v>121784</v>
      </c>
    </row>
    <row r="9" spans="1:11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  <c r="H9" t="b">
        <v>0</v>
      </c>
      <c r="I9">
        <v>0</v>
      </c>
      <c r="J9">
        <v>128.33333285000001</v>
      </c>
      <c r="K9">
        <v>121784</v>
      </c>
    </row>
    <row r="10" spans="1:11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>
        <v>9</v>
      </c>
      <c r="J10">
        <v>80</v>
      </c>
      <c r="K10">
        <v>121784</v>
      </c>
    </row>
    <row r="11" spans="1:11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  <c r="H11" t="s">
        <v>97</v>
      </c>
      <c r="I11">
        <v>6</v>
      </c>
      <c r="J11">
        <v>80</v>
      </c>
      <c r="K11">
        <v>121784</v>
      </c>
    </row>
    <row r="12" spans="1:11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>
        <v>2</v>
      </c>
      <c r="J12">
        <v>80</v>
      </c>
      <c r="K12">
        <v>121784</v>
      </c>
    </row>
    <row r="13" spans="1:11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  <c r="H13" t="s">
        <v>99</v>
      </c>
      <c r="I13">
        <v>6</v>
      </c>
      <c r="J13">
        <v>80</v>
      </c>
      <c r="K13">
        <v>121784</v>
      </c>
    </row>
    <row r="14" spans="1:11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  <c r="H14" t="b">
        <v>0</v>
      </c>
      <c r="I14">
        <v>0</v>
      </c>
      <c r="J14">
        <v>40</v>
      </c>
      <c r="K14">
        <v>121784</v>
      </c>
    </row>
    <row r="15" spans="1:11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  <c r="H15" t="s">
        <v>97</v>
      </c>
      <c r="I15">
        <v>1</v>
      </c>
      <c r="J15">
        <v>80</v>
      </c>
      <c r="K15">
        <v>121784</v>
      </c>
    </row>
    <row r="16" spans="1:11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>
        <v>6</v>
      </c>
      <c r="J16">
        <v>40</v>
      </c>
      <c r="K16">
        <v>121784</v>
      </c>
    </row>
    <row r="17" spans="1:11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  <c r="H17" t="s">
        <v>97</v>
      </c>
      <c r="I17">
        <v>8</v>
      </c>
      <c r="J17">
        <v>80</v>
      </c>
      <c r="K17">
        <v>121784</v>
      </c>
    </row>
    <row r="18" spans="1:11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>
        <v>5</v>
      </c>
      <c r="J18">
        <v>40</v>
      </c>
      <c r="K18">
        <v>121784</v>
      </c>
    </row>
    <row r="19" spans="1:11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>
        <v>9</v>
      </c>
      <c r="J19">
        <v>80</v>
      </c>
      <c r="K19">
        <v>121784</v>
      </c>
    </row>
    <row r="20" spans="1:11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  <c r="H20" t="s">
        <v>100</v>
      </c>
      <c r="I20">
        <v>1</v>
      </c>
      <c r="J20">
        <v>40</v>
      </c>
      <c r="K20">
        <v>121784</v>
      </c>
    </row>
    <row r="21" spans="1:11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>
        <v>2</v>
      </c>
      <c r="J21">
        <v>80</v>
      </c>
      <c r="K21">
        <v>121784</v>
      </c>
    </row>
    <row r="22" spans="1:11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  <c r="H22" t="s">
        <v>97</v>
      </c>
      <c r="I22">
        <v>6</v>
      </c>
      <c r="J22">
        <v>80</v>
      </c>
      <c r="K22">
        <v>121784</v>
      </c>
    </row>
    <row r="23" spans="1:11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  <c r="H23" t="s">
        <v>99</v>
      </c>
      <c r="I23">
        <v>6</v>
      </c>
      <c r="J23">
        <v>80</v>
      </c>
      <c r="K23">
        <v>121784</v>
      </c>
    </row>
    <row r="24" spans="1:11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  <c r="H24" t="s">
        <v>101</v>
      </c>
      <c r="I24">
        <v>2</v>
      </c>
      <c r="J24">
        <v>80</v>
      </c>
      <c r="K24">
        <v>121784</v>
      </c>
    </row>
    <row r="25" spans="1:11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>
        <v>5</v>
      </c>
      <c r="J25">
        <v>80</v>
      </c>
      <c r="K25">
        <v>121784</v>
      </c>
    </row>
    <row r="26" spans="1:11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  <c r="H26" t="s">
        <v>98</v>
      </c>
      <c r="I26">
        <v>0</v>
      </c>
      <c r="J26">
        <v>80</v>
      </c>
      <c r="K26">
        <v>121784</v>
      </c>
    </row>
    <row r="27" spans="1:11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  <c r="H27" t="s">
        <v>99</v>
      </c>
      <c r="I27">
        <v>6</v>
      </c>
      <c r="J27">
        <v>80</v>
      </c>
      <c r="K27">
        <v>121784</v>
      </c>
    </row>
    <row r="28" spans="1:11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  <c r="H28" t="s">
        <v>101</v>
      </c>
      <c r="I28">
        <v>2</v>
      </c>
      <c r="J28">
        <v>80</v>
      </c>
      <c r="K28">
        <v>121784</v>
      </c>
    </row>
    <row r="29" spans="1:11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  <c r="H29" t="s">
        <v>97</v>
      </c>
      <c r="I29">
        <v>6</v>
      </c>
      <c r="J29">
        <v>80</v>
      </c>
      <c r="K29">
        <v>121784</v>
      </c>
    </row>
    <row r="30" spans="1:11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  <c r="H30" t="s">
        <v>97</v>
      </c>
      <c r="I30">
        <v>6</v>
      </c>
      <c r="J30">
        <v>40</v>
      </c>
      <c r="K30">
        <v>121784</v>
      </c>
    </row>
    <row r="31" spans="1:11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>
        <v>8</v>
      </c>
      <c r="J31">
        <v>80</v>
      </c>
      <c r="K31">
        <v>121784</v>
      </c>
    </row>
    <row r="32" spans="1:11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  <c r="H32" t="s">
        <v>99</v>
      </c>
      <c r="I32">
        <v>2</v>
      </c>
      <c r="J32">
        <v>80</v>
      </c>
      <c r="K32">
        <v>121784</v>
      </c>
    </row>
    <row r="33" spans="1:11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>
        <v>9</v>
      </c>
      <c r="J33">
        <v>80</v>
      </c>
      <c r="K33">
        <v>121784</v>
      </c>
    </row>
    <row r="34" spans="1:11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  <c r="H34" t="s">
        <v>99</v>
      </c>
      <c r="I34">
        <v>6</v>
      </c>
      <c r="J34">
        <v>80</v>
      </c>
      <c r="K34">
        <v>121784</v>
      </c>
    </row>
    <row r="35" spans="1:11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>
        <v>2</v>
      </c>
      <c r="J35">
        <v>80</v>
      </c>
      <c r="K35">
        <v>121784</v>
      </c>
    </row>
    <row r="36" spans="1:11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  <c r="H36" t="s">
        <v>98</v>
      </c>
      <c r="I36">
        <v>4</v>
      </c>
      <c r="J36">
        <v>80</v>
      </c>
      <c r="K36">
        <v>121784</v>
      </c>
    </row>
    <row r="37" spans="1:11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  <c r="H37" t="b">
        <v>0</v>
      </c>
      <c r="I37">
        <v>0</v>
      </c>
      <c r="J37">
        <v>80</v>
      </c>
      <c r="K37">
        <v>121784</v>
      </c>
    </row>
    <row r="38" spans="1:11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>
        <v>4</v>
      </c>
      <c r="J38">
        <v>80</v>
      </c>
      <c r="K38">
        <v>121784</v>
      </c>
    </row>
    <row r="39" spans="1:11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>
        <v>8</v>
      </c>
      <c r="J39">
        <v>80</v>
      </c>
      <c r="K39">
        <v>121784</v>
      </c>
    </row>
    <row r="40" spans="1:11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  <c r="H40" t="s">
        <v>101</v>
      </c>
      <c r="I40">
        <v>5</v>
      </c>
      <c r="J40">
        <v>80</v>
      </c>
      <c r="K40">
        <v>121784</v>
      </c>
    </row>
    <row r="41" spans="1:11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>
        <v>2</v>
      </c>
      <c r="J41">
        <v>80</v>
      </c>
      <c r="K41">
        <v>121784</v>
      </c>
    </row>
    <row r="42" spans="1:11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>
        <v>8</v>
      </c>
      <c r="J42">
        <v>80</v>
      </c>
      <c r="K42">
        <v>121784</v>
      </c>
    </row>
    <row r="43" spans="1:11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  <c r="H43" t="b">
        <v>0</v>
      </c>
      <c r="I43">
        <v>0</v>
      </c>
      <c r="J43">
        <v>80</v>
      </c>
      <c r="K43">
        <v>121784</v>
      </c>
    </row>
    <row r="44" spans="1:11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  <c r="H44" t="s">
        <v>97</v>
      </c>
      <c r="I44">
        <v>6</v>
      </c>
      <c r="J44">
        <v>80</v>
      </c>
      <c r="K44">
        <v>121784</v>
      </c>
    </row>
    <row r="45" spans="1:11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  <c r="H45" t="s">
        <v>99</v>
      </c>
      <c r="I45">
        <v>2</v>
      </c>
      <c r="J45">
        <v>80</v>
      </c>
      <c r="K45">
        <v>121784</v>
      </c>
    </row>
    <row r="46" spans="1:11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  <c r="H46" t="s">
        <v>100</v>
      </c>
      <c r="I46">
        <v>4</v>
      </c>
      <c r="J46">
        <v>80</v>
      </c>
      <c r="K46">
        <v>121784</v>
      </c>
    </row>
    <row r="47" spans="1:11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  <c r="H47" t="s">
        <v>97</v>
      </c>
      <c r="I47">
        <v>1</v>
      </c>
      <c r="J47">
        <v>80</v>
      </c>
      <c r="K47">
        <v>121784</v>
      </c>
    </row>
    <row r="48" spans="1:11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  <c r="H48" t="s">
        <v>99</v>
      </c>
      <c r="I48">
        <v>6</v>
      </c>
      <c r="J48">
        <v>40</v>
      </c>
      <c r="K48">
        <v>121784</v>
      </c>
    </row>
    <row r="49" spans="1:11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>
        <v>9</v>
      </c>
      <c r="J49">
        <v>80</v>
      </c>
      <c r="K49">
        <v>121784</v>
      </c>
    </row>
    <row r="50" spans="1:11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>
        <v>1</v>
      </c>
      <c r="J50">
        <v>80</v>
      </c>
      <c r="K50">
        <v>121784</v>
      </c>
    </row>
    <row r="51" spans="1:11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  <c r="H51" t="s">
        <v>101</v>
      </c>
      <c r="I51">
        <v>2</v>
      </c>
      <c r="J51">
        <v>80</v>
      </c>
      <c r="K51">
        <v>121784</v>
      </c>
    </row>
    <row r="52" spans="1:11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  <c r="H52" t="s">
        <v>101</v>
      </c>
      <c r="I52">
        <v>2</v>
      </c>
      <c r="J52">
        <v>80</v>
      </c>
      <c r="K52">
        <v>121784</v>
      </c>
    </row>
    <row r="53" spans="1:11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>
        <v>1</v>
      </c>
      <c r="J53">
        <v>80</v>
      </c>
      <c r="K53">
        <v>121784</v>
      </c>
    </row>
    <row r="54" spans="1:11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  <c r="H54" t="s">
        <v>101</v>
      </c>
      <c r="I54">
        <v>2</v>
      </c>
      <c r="J54">
        <v>80</v>
      </c>
      <c r="K54">
        <v>121784</v>
      </c>
    </row>
    <row r="55" spans="1:11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>
        <v>8</v>
      </c>
      <c r="J55">
        <v>40</v>
      </c>
      <c r="K55">
        <v>121784</v>
      </c>
    </row>
    <row r="56" spans="1:11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>
        <v>4</v>
      </c>
      <c r="J56">
        <v>80</v>
      </c>
      <c r="K56">
        <v>121784</v>
      </c>
    </row>
    <row r="57" spans="1:11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  <c r="H57" t="s">
        <v>101</v>
      </c>
      <c r="I57">
        <v>5</v>
      </c>
      <c r="J57">
        <v>40</v>
      </c>
      <c r="K57">
        <v>121784</v>
      </c>
    </row>
    <row r="58" spans="1:11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  <c r="H58" t="s">
        <v>101</v>
      </c>
      <c r="I58">
        <v>5</v>
      </c>
      <c r="J58">
        <v>80</v>
      </c>
      <c r="K58">
        <v>121784</v>
      </c>
    </row>
    <row r="59" spans="1:11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  <c r="H59" t="s">
        <v>102</v>
      </c>
      <c r="I59">
        <v>5</v>
      </c>
      <c r="J59">
        <v>225</v>
      </c>
      <c r="K59">
        <v>121784</v>
      </c>
    </row>
    <row r="60" spans="1:11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  <c r="H60" t="s">
        <v>99</v>
      </c>
      <c r="I60">
        <v>6</v>
      </c>
      <c r="J60">
        <v>80</v>
      </c>
      <c r="K60">
        <v>121784</v>
      </c>
    </row>
    <row r="61" spans="1:11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  <c r="H61" t="s">
        <v>98</v>
      </c>
      <c r="I61">
        <v>4</v>
      </c>
      <c r="J61">
        <v>80</v>
      </c>
      <c r="K61">
        <v>121784</v>
      </c>
    </row>
    <row r="62" spans="1:11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  <c r="H62" t="b">
        <v>0</v>
      </c>
      <c r="I62">
        <v>0</v>
      </c>
      <c r="J62">
        <v>80</v>
      </c>
      <c r="K62">
        <v>121784</v>
      </c>
    </row>
    <row r="63" spans="1:11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  <c r="H63" t="s">
        <v>101</v>
      </c>
      <c r="I63">
        <v>5</v>
      </c>
      <c r="J63">
        <v>80</v>
      </c>
      <c r="K63">
        <v>121784</v>
      </c>
    </row>
    <row r="64" spans="1:11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  <c r="H64" t="s">
        <v>98</v>
      </c>
      <c r="I64">
        <v>7</v>
      </c>
      <c r="J64">
        <v>80</v>
      </c>
      <c r="K64">
        <v>121784</v>
      </c>
    </row>
    <row r="65" spans="1:11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  <c r="H65" t="s">
        <v>99</v>
      </c>
      <c r="I65">
        <v>6</v>
      </c>
      <c r="J65">
        <v>80</v>
      </c>
      <c r="K65">
        <v>121784</v>
      </c>
    </row>
    <row r="66" spans="1:11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  <c r="H66" t="s">
        <v>100</v>
      </c>
      <c r="I66">
        <v>5</v>
      </c>
      <c r="J66">
        <v>80</v>
      </c>
      <c r="K66">
        <v>121784</v>
      </c>
    </row>
    <row r="67" spans="1:11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  <c r="H67" t="s">
        <v>100</v>
      </c>
      <c r="I67">
        <v>4</v>
      </c>
      <c r="J67">
        <v>80</v>
      </c>
      <c r="K67">
        <v>121784</v>
      </c>
    </row>
    <row r="68" spans="1:11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  <c r="H68" t="s">
        <v>101</v>
      </c>
      <c r="I68">
        <v>5</v>
      </c>
      <c r="J68">
        <v>80</v>
      </c>
      <c r="K68">
        <v>121784</v>
      </c>
    </row>
    <row r="69" spans="1:11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  <c r="H69" t="s">
        <v>100</v>
      </c>
      <c r="I69">
        <v>1</v>
      </c>
      <c r="J69">
        <v>80</v>
      </c>
      <c r="K69">
        <v>121784</v>
      </c>
    </row>
    <row r="70" spans="1:11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>
        <v>7</v>
      </c>
      <c r="J70">
        <v>80</v>
      </c>
      <c r="K70">
        <v>121784</v>
      </c>
    </row>
    <row r="71" spans="1:11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  <c r="H71" t="s">
        <v>100</v>
      </c>
      <c r="I71">
        <v>4</v>
      </c>
      <c r="J71">
        <v>80</v>
      </c>
      <c r="K71">
        <v>121784</v>
      </c>
    </row>
    <row r="72" spans="1:11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  <c r="H72" t="s">
        <v>97</v>
      </c>
      <c r="I72">
        <v>6</v>
      </c>
      <c r="J72">
        <v>80</v>
      </c>
      <c r="K72">
        <v>121784</v>
      </c>
    </row>
    <row r="73" spans="1:11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>
        <v>4</v>
      </c>
      <c r="J73">
        <v>80</v>
      </c>
      <c r="K73">
        <v>121784</v>
      </c>
    </row>
    <row r="74" spans="1:11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  <c r="H74" t="s">
        <v>97</v>
      </c>
      <c r="I74">
        <v>6</v>
      </c>
      <c r="J74">
        <v>80</v>
      </c>
      <c r="K74">
        <v>121784</v>
      </c>
    </row>
    <row r="75" spans="1:11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  <c r="H75" t="s">
        <v>101</v>
      </c>
      <c r="I75">
        <v>5</v>
      </c>
      <c r="J75">
        <v>40</v>
      </c>
      <c r="K75">
        <v>121784</v>
      </c>
    </row>
    <row r="76" spans="1:11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  <c r="H76" t="s">
        <v>101</v>
      </c>
      <c r="I76">
        <v>5</v>
      </c>
      <c r="J76">
        <v>80</v>
      </c>
      <c r="K76">
        <v>121784</v>
      </c>
    </row>
    <row r="77" spans="1:11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  <c r="H77" t="s">
        <v>97</v>
      </c>
      <c r="I77">
        <v>6</v>
      </c>
      <c r="J77">
        <v>80</v>
      </c>
      <c r="K77">
        <v>121784</v>
      </c>
    </row>
    <row r="78" spans="1:11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  <c r="H78" t="s">
        <v>100</v>
      </c>
      <c r="I78">
        <v>1</v>
      </c>
      <c r="J78">
        <v>80</v>
      </c>
      <c r="K78">
        <v>121784</v>
      </c>
    </row>
    <row r="79" spans="1:11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  <c r="H79" t="s">
        <v>98</v>
      </c>
      <c r="I79">
        <v>4</v>
      </c>
      <c r="J79">
        <v>80</v>
      </c>
      <c r="K79">
        <v>121784</v>
      </c>
    </row>
    <row r="80" spans="1:11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  <c r="H80" t="s">
        <v>98</v>
      </c>
      <c r="I80">
        <v>7</v>
      </c>
      <c r="J80">
        <v>80</v>
      </c>
      <c r="K80">
        <v>121784</v>
      </c>
    </row>
    <row r="81" spans="1:11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  <c r="H81" t="s">
        <v>100</v>
      </c>
      <c r="I81">
        <v>4</v>
      </c>
      <c r="J81">
        <v>80</v>
      </c>
      <c r="K81">
        <v>121784</v>
      </c>
    </row>
    <row r="82" spans="1:11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  <c r="H82" t="s">
        <v>101</v>
      </c>
      <c r="I82">
        <v>5</v>
      </c>
      <c r="J82">
        <v>80</v>
      </c>
      <c r="K82">
        <v>121784</v>
      </c>
    </row>
    <row r="83" spans="1:11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>
        <v>4</v>
      </c>
      <c r="J83">
        <v>80</v>
      </c>
      <c r="K83">
        <v>121784</v>
      </c>
    </row>
    <row r="84" spans="1:11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>
        <v>8</v>
      </c>
      <c r="J84">
        <v>80</v>
      </c>
      <c r="K84">
        <v>121784</v>
      </c>
    </row>
    <row r="85" spans="1:11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  <c r="H85" t="s">
        <v>100</v>
      </c>
      <c r="I85">
        <v>1</v>
      </c>
      <c r="J85">
        <v>80</v>
      </c>
      <c r="K85">
        <v>121784</v>
      </c>
    </row>
    <row r="86" spans="1:11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  <c r="H86" t="b">
        <v>0</v>
      </c>
      <c r="I86">
        <v>0</v>
      </c>
      <c r="J86">
        <v>40</v>
      </c>
      <c r="K86">
        <v>121784</v>
      </c>
    </row>
    <row r="87" spans="1:11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>
        <v>6</v>
      </c>
      <c r="J87">
        <v>80</v>
      </c>
      <c r="K87">
        <v>121784</v>
      </c>
    </row>
    <row r="88" spans="1:11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>
        <v>4</v>
      </c>
      <c r="J88">
        <v>80</v>
      </c>
      <c r="K88">
        <v>121784</v>
      </c>
    </row>
    <row r="89" spans="1:11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  <c r="H89" t="s">
        <v>98</v>
      </c>
      <c r="I89">
        <v>7</v>
      </c>
      <c r="J89">
        <v>80</v>
      </c>
      <c r="K89">
        <v>121784</v>
      </c>
    </row>
    <row r="90" spans="1:11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>
        <v>4</v>
      </c>
      <c r="J90">
        <v>80</v>
      </c>
      <c r="K90">
        <v>121784</v>
      </c>
    </row>
    <row r="91" spans="1:11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  <c r="H91" t="s">
        <v>102</v>
      </c>
      <c r="I91">
        <v>5</v>
      </c>
      <c r="J91">
        <v>225</v>
      </c>
      <c r="K91">
        <v>121784</v>
      </c>
    </row>
    <row r="92" spans="1:11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  <c r="H92" t="s">
        <v>99</v>
      </c>
      <c r="I92">
        <v>6</v>
      </c>
      <c r="J92">
        <v>80</v>
      </c>
      <c r="K92">
        <v>121784</v>
      </c>
    </row>
    <row r="93" spans="1:11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>
        <v>1</v>
      </c>
      <c r="J93">
        <v>80</v>
      </c>
      <c r="K93">
        <v>121784</v>
      </c>
    </row>
    <row r="94" spans="1:11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>
        <v>6</v>
      </c>
      <c r="J94">
        <v>80</v>
      </c>
      <c r="K94">
        <v>121784</v>
      </c>
    </row>
    <row r="95" spans="1:11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>
        <v>9</v>
      </c>
      <c r="J95">
        <v>80</v>
      </c>
      <c r="K95">
        <v>121784</v>
      </c>
    </row>
    <row r="96" spans="1:11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>
        <v>4</v>
      </c>
      <c r="J96">
        <v>40</v>
      </c>
      <c r="K96">
        <v>121784</v>
      </c>
    </row>
    <row r="97" spans="1:11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>
        <v>4</v>
      </c>
      <c r="J97">
        <v>40</v>
      </c>
      <c r="K97">
        <v>121784</v>
      </c>
    </row>
    <row r="98" spans="1:11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  <c r="H98" t="s">
        <v>99</v>
      </c>
      <c r="I98">
        <v>2</v>
      </c>
      <c r="J98">
        <v>40</v>
      </c>
      <c r="K98">
        <v>121784</v>
      </c>
    </row>
    <row r="99" spans="1:11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  <c r="H99" t="s">
        <v>98</v>
      </c>
      <c r="I99">
        <v>7</v>
      </c>
      <c r="J99">
        <v>40</v>
      </c>
      <c r="K99">
        <v>121784</v>
      </c>
    </row>
    <row r="100" spans="1:11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  <c r="H100" t="s">
        <v>101</v>
      </c>
      <c r="I100">
        <v>2</v>
      </c>
      <c r="J100">
        <v>40</v>
      </c>
      <c r="K100">
        <v>121784</v>
      </c>
    </row>
    <row r="101" spans="1:11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>
        <v>6</v>
      </c>
      <c r="J101">
        <v>40</v>
      </c>
      <c r="K101">
        <v>121784</v>
      </c>
    </row>
    <row r="102" spans="1:11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>
        <v>8</v>
      </c>
      <c r="J102">
        <v>40</v>
      </c>
      <c r="K102">
        <v>121784</v>
      </c>
    </row>
    <row r="103" spans="1:11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>
        <v>3</v>
      </c>
      <c r="J103">
        <v>225</v>
      </c>
      <c r="K103">
        <v>121784</v>
      </c>
    </row>
    <row r="104" spans="1:11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  <c r="H104" t="s">
        <v>97</v>
      </c>
      <c r="I104">
        <v>6</v>
      </c>
      <c r="J104">
        <v>80</v>
      </c>
      <c r="K104">
        <v>121784</v>
      </c>
    </row>
    <row r="105" spans="1:11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  <c r="H105" t="s">
        <v>100</v>
      </c>
      <c r="I105">
        <v>5</v>
      </c>
      <c r="J105">
        <v>40</v>
      </c>
      <c r="K105">
        <v>121784</v>
      </c>
    </row>
    <row r="106" spans="1:11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  <c r="H106" t="s">
        <v>97</v>
      </c>
      <c r="I106">
        <v>6</v>
      </c>
      <c r="J106">
        <v>40</v>
      </c>
      <c r="K106">
        <v>121784</v>
      </c>
    </row>
    <row r="107" spans="1:11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  <c r="H107" t="s">
        <v>100</v>
      </c>
      <c r="I107">
        <v>5</v>
      </c>
      <c r="J107">
        <v>40</v>
      </c>
      <c r="K107">
        <v>121784</v>
      </c>
    </row>
    <row r="108" spans="1:11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  <c r="H108" t="s">
        <v>97</v>
      </c>
      <c r="I108">
        <v>6</v>
      </c>
      <c r="J108">
        <v>40</v>
      </c>
      <c r="K108">
        <v>121784</v>
      </c>
    </row>
    <row r="109" spans="1:11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  <c r="H109" t="s">
        <v>99</v>
      </c>
      <c r="I109">
        <v>2</v>
      </c>
      <c r="J109">
        <v>80</v>
      </c>
      <c r="K109">
        <v>121784</v>
      </c>
    </row>
    <row r="110" spans="1:11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  <c r="H110" t="s">
        <v>97</v>
      </c>
      <c r="I110">
        <v>1</v>
      </c>
      <c r="J110">
        <v>80</v>
      </c>
      <c r="K110">
        <v>121784</v>
      </c>
    </row>
    <row r="111" spans="1:11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  <c r="H111" t="s">
        <v>100</v>
      </c>
      <c r="I111">
        <v>4</v>
      </c>
      <c r="J111">
        <v>80</v>
      </c>
      <c r="K111">
        <v>121784</v>
      </c>
    </row>
    <row r="112" spans="1:11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>
        <v>9</v>
      </c>
      <c r="J112">
        <v>80</v>
      </c>
      <c r="K112">
        <v>121784</v>
      </c>
    </row>
    <row r="113" spans="1:11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>
        <v>2</v>
      </c>
      <c r="J113">
        <v>80</v>
      </c>
      <c r="K113">
        <v>121784</v>
      </c>
    </row>
    <row r="114" spans="1:11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  <c r="H114" t="s">
        <v>98</v>
      </c>
      <c r="I114">
        <v>4</v>
      </c>
      <c r="J114">
        <v>80</v>
      </c>
      <c r="K114">
        <v>121784</v>
      </c>
    </row>
    <row r="115" spans="1:11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  <c r="H115" t="s">
        <v>99</v>
      </c>
      <c r="I115">
        <v>6</v>
      </c>
      <c r="J115">
        <v>80</v>
      </c>
      <c r="K115">
        <v>121784</v>
      </c>
    </row>
    <row r="116" spans="1:11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  <c r="H116" t="s">
        <v>101</v>
      </c>
      <c r="I116">
        <v>5</v>
      </c>
      <c r="J116">
        <v>80</v>
      </c>
      <c r="K116">
        <v>121784</v>
      </c>
    </row>
    <row r="117" spans="1:11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  <c r="H117" t="s">
        <v>97</v>
      </c>
      <c r="I117">
        <v>8</v>
      </c>
      <c r="J117">
        <v>80</v>
      </c>
      <c r="K117">
        <v>121784</v>
      </c>
    </row>
    <row r="118" spans="1:11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  <c r="H118" t="s">
        <v>101</v>
      </c>
      <c r="I118">
        <v>2</v>
      </c>
      <c r="J118">
        <v>80</v>
      </c>
      <c r="K118">
        <v>121784</v>
      </c>
    </row>
    <row r="119" spans="1:11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  <c r="H119" t="s">
        <v>98</v>
      </c>
      <c r="I119">
        <v>0</v>
      </c>
      <c r="J119">
        <v>40</v>
      </c>
      <c r="K119">
        <v>121784</v>
      </c>
    </row>
    <row r="120" spans="1:11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>
        <v>9</v>
      </c>
      <c r="J120">
        <v>80</v>
      </c>
      <c r="K120">
        <v>121784</v>
      </c>
    </row>
    <row r="121" spans="1:11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  <c r="H121" t="s">
        <v>99</v>
      </c>
      <c r="I121">
        <v>2</v>
      </c>
      <c r="J121">
        <v>80</v>
      </c>
      <c r="K121">
        <v>121784</v>
      </c>
    </row>
    <row r="122" spans="1:11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>
        <v>2</v>
      </c>
      <c r="J122">
        <v>80</v>
      </c>
      <c r="K122">
        <v>121784</v>
      </c>
    </row>
    <row r="123" spans="1:11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  <c r="H123" t="b">
        <v>0</v>
      </c>
      <c r="I123">
        <v>0</v>
      </c>
      <c r="J123">
        <v>80</v>
      </c>
      <c r="K123">
        <v>121784</v>
      </c>
    </row>
    <row r="124" spans="1:11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>
        <v>1</v>
      </c>
      <c r="J124">
        <v>80</v>
      </c>
      <c r="K124">
        <v>121784</v>
      </c>
    </row>
    <row r="125" spans="1:11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  <c r="H125" t="s">
        <v>100</v>
      </c>
      <c r="I125">
        <v>1</v>
      </c>
      <c r="J125">
        <v>80</v>
      </c>
      <c r="K125">
        <v>121784</v>
      </c>
    </row>
    <row r="126" spans="1:11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>
        <v>2</v>
      </c>
      <c r="J126">
        <v>80</v>
      </c>
      <c r="K126">
        <v>121784</v>
      </c>
    </row>
    <row r="127" spans="1:11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  <c r="H127" t="b">
        <v>0</v>
      </c>
      <c r="I127">
        <v>0</v>
      </c>
      <c r="J127">
        <v>80</v>
      </c>
      <c r="K127">
        <v>121784</v>
      </c>
    </row>
    <row r="128" spans="1:11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>
        <v>8</v>
      </c>
      <c r="J128">
        <v>80</v>
      </c>
      <c r="K128">
        <v>121784</v>
      </c>
    </row>
    <row r="129" spans="1:11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  <c r="H129" t="s">
        <v>97</v>
      </c>
      <c r="I129">
        <v>6</v>
      </c>
      <c r="J129">
        <v>80</v>
      </c>
      <c r="K129">
        <v>121784</v>
      </c>
    </row>
    <row r="130" spans="1:11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  <c r="H130" t="s">
        <v>100</v>
      </c>
      <c r="I130">
        <v>1</v>
      </c>
      <c r="J130">
        <v>80</v>
      </c>
      <c r="K130">
        <v>121784</v>
      </c>
    </row>
    <row r="131" spans="1:11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>
        <v>1</v>
      </c>
      <c r="J131">
        <v>40</v>
      </c>
      <c r="K131">
        <v>121784</v>
      </c>
    </row>
    <row r="132" spans="1:11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>
        <v>9</v>
      </c>
      <c r="J132">
        <v>40</v>
      </c>
      <c r="K132">
        <v>121784</v>
      </c>
    </row>
    <row r="133" spans="1:11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>
        <v>7</v>
      </c>
      <c r="J133">
        <v>40</v>
      </c>
      <c r="K133">
        <v>121784</v>
      </c>
    </row>
    <row r="134" spans="1:11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  <c r="H134" t="s">
        <v>101</v>
      </c>
      <c r="I134">
        <v>5</v>
      </c>
      <c r="J134">
        <v>40</v>
      </c>
      <c r="K134">
        <v>121784</v>
      </c>
    </row>
    <row r="135" spans="1:11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  <c r="H135" t="s">
        <v>100</v>
      </c>
      <c r="I135">
        <v>1</v>
      </c>
      <c r="J135">
        <v>40</v>
      </c>
      <c r="K135">
        <v>121784</v>
      </c>
    </row>
    <row r="136" spans="1:11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  <c r="H136" t="s">
        <v>100</v>
      </c>
      <c r="I136">
        <v>1</v>
      </c>
      <c r="J136">
        <v>40</v>
      </c>
      <c r="K136">
        <v>121784</v>
      </c>
    </row>
    <row r="137" spans="1:11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  <c r="H137" t="s">
        <v>97</v>
      </c>
      <c r="I137">
        <v>1</v>
      </c>
      <c r="J137">
        <v>80</v>
      </c>
      <c r="K137">
        <v>121784</v>
      </c>
    </row>
    <row r="138" spans="1:11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  <c r="H138" t="b">
        <v>0</v>
      </c>
      <c r="I138">
        <v>0</v>
      </c>
      <c r="J138">
        <v>128.33333285000001</v>
      </c>
      <c r="K138">
        <v>121784</v>
      </c>
    </row>
    <row r="139" spans="1:11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  <c r="H139" t="s">
        <v>97</v>
      </c>
      <c r="I139">
        <v>1</v>
      </c>
      <c r="J139">
        <v>80</v>
      </c>
      <c r="K139">
        <v>121784</v>
      </c>
    </row>
    <row r="140" spans="1:11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>
        <v>9</v>
      </c>
      <c r="J140">
        <v>80</v>
      </c>
      <c r="K140">
        <v>121784</v>
      </c>
    </row>
    <row r="141" spans="1:11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  <c r="H141" t="s">
        <v>100</v>
      </c>
      <c r="I141">
        <v>4</v>
      </c>
      <c r="J141">
        <v>80</v>
      </c>
      <c r="K141">
        <v>121784</v>
      </c>
    </row>
    <row r="142" spans="1:11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>
        <v>1</v>
      </c>
      <c r="J142">
        <v>40</v>
      </c>
      <c r="K142">
        <v>121784</v>
      </c>
    </row>
    <row r="143" spans="1:11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  <c r="H143" t="s">
        <v>98</v>
      </c>
      <c r="I143">
        <v>0</v>
      </c>
      <c r="J143">
        <v>80</v>
      </c>
      <c r="K143">
        <v>121784</v>
      </c>
    </row>
    <row r="144" spans="1:11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  <c r="H144" t="b">
        <v>0</v>
      </c>
      <c r="I144">
        <v>0</v>
      </c>
      <c r="J144">
        <v>80</v>
      </c>
      <c r="K144">
        <v>121784</v>
      </c>
    </row>
    <row r="145" spans="1:11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  <c r="H145" t="s">
        <v>97</v>
      </c>
      <c r="I145">
        <v>1</v>
      </c>
      <c r="J145">
        <v>40</v>
      </c>
      <c r="K145">
        <v>121784</v>
      </c>
    </row>
    <row r="146" spans="1:11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  <c r="H146" t="s">
        <v>100</v>
      </c>
      <c r="I146">
        <v>4</v>
      </c>
      <c r="J146">
        <v>90</v>
      </c>
      <c r="K146">
        <v>121784</v>
      </c>
    </row>
    <row r="147" spans="1:11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  <c r="H147" t="s">
        <v>101</v>
      </c>
      <c r="I147">
        <v>5</v>
      </c>
      <c r="J147">
        <v>40</v>
      </c>
      <c r="K147">
        <v>121784</v>
      </c>
    </row>
    <row r="148" spans="1:11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>
        <v>6</v>
      </c>
      <c r="J148">
        <v>80</v>
      </c>
      <c r="K148">
        <v>121784</v>
      </c>
    </row>
    <row r="149" spans="1:11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  <c r="H149" t="s">
        <v>98</v>
      </c>
      <c r="I149">
        <v>4</v>
      </c>
      <c r="J149">
        <v>40</v>
      </c>
      <c r="K149">
        <v>121784</v>
      </c>
    </row>
    <row r="150" spans="1:11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>
        <v>7</v>
      </c>
      <c r="J150">
        <v>40</v>
      </c>
      <c r="K150">
        <v>121784</v>
      </c>
    </row>
    <row r="151" spans="1:11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  <c r="H151" t="s">
        <v>99</v>
      </c>
      <c r="I151">
        <v>2</v>
      </c>
      <c r="J151">
        <v>80</v>
      </c>
      <c r="K151">
        <v>121784</v>
      </c>
    </row>
    <row r="152" spans="1:11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  <c r="H152" t="b">
        <v>0</v>
      </c>
      <c r="I152">
        <v>0</v>
      </c>
      <c r="J152">
        <v>80</v>
      </c>
      <c r="K152">
        <v>121784</v>
      </c>
    </row>
    <row r="153" spans="1:11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  <c r="H153" t="s">
        <v>99</v>
      </c>
      <c r="I153">
        <v>2</v>
      </c>
      <c r="J153">
        <v>80</v>
      </c>
      <c r="K153">
        <v>121784</v>
      </c>
    </row>
    <row r="154" spans="1:11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>
        <v>9</v>
      </c>
      <c r="J154">
        <v>80</v>
      </c>
      <c r="K154">
        <v>121784</v>
      </c>
    </row>
    <row r="155" spans="1:11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>
        <v>3</v>
      </c>
      <c r="J155">
        <v>225</v>
      </c>
      <c r="K155">
        <v>121784</v>
      </c>
    </row>
    <row r="156" spans="1:11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  <c r="H156" t="s">
        <v>97</v>
      </c>
      <c r="I156">
        <v>0</v>
      </c>
      <c r="J156">
        <v>40</v>
      </c>
      <c r="K156">
        <v>121784</v>
      </c>
    </row>
    <row r="157" spans="1:11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  <c r="H157" t="s">
        <v>100</v>
      </c>
      <c r="I157">
        <v>1</v>
      </c>
      <c r="J157">
        <v>80</v>
      </c>
      <c r="K157">
        <v>121784</v>
      </c>
    </row>
    <row r="158" spans="1:11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  <c r="H158" t="s">
        <v>101</v>
      </c>
      <c r="I158">
        <v>2</v>
      </c>
      <c r="J158">
        <v>80</v>
      </c>
      <c r="K158">
        <v>121784</v>
      </c>
    </row>
    <row r="159" spans="1:11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  <c r="H159" t="s">
        <v>101</v>
      </c>
      <c r="I159">
        <v>5</v>
      </c>
      <c r="J159">
        <v>80</v>
      </c>
      <c r="K159">
        <v>121784</v>
      </c>
    </row>
    <row r="160" spans="1:11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>
        <v>2</v>
      </c>
      <c r="J160">
        <v>80</v>
      </c>
      <c r="K160">
        <v>121784</v>
      </c>
    </row>
    <row r="161" spans="1:11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>
        <v>9</v>
      </c>
      <c r="J161">
        <v>80</v>
      </c>
      <c r="K161">
        <v>121784</v>
      </c>
    </row>
    <row r="162" spans="1:11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  <c r="H162" t="s">
        <v>98</v>
      </c>
      <c r="I162">
        <v>7</v>
      </c>
      <c r="J162">
        <v>80</v>
      </c>
      <c r="K162">
        <v>121784</v>
      </c>
    </row>
    <row r="163" spans="1:11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  <c r="H163" t="s">
        <v>99</v>
      </c>
      <c r="I163">
        <v>2</v>
      </c>
      <c r="J163">
        <v>80</v>
      </c>
      <c r="K163">
        <v>121784</v>
      </c>
    </row>
    <row r="164" spans="1:11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  <c r="H164" t="s">
        <v>99</v>
      </c>
      <c r="I164">
        <v>6</v>
      </c>
      <c r="J164">
        <v>40</v>
      </c>
      <c r="K164">
        <v>121784</v>
      </c>
    </row>
    <row r="165" spans="1:11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  <c r="H165" t="s">
        <v>97</v>
      </c>
      <c r="I165">
        <v>8</v>
      </c>
      <c r="J165">
        <v>40</v>
      </c>
      <c r="K165">
        <v>121784</v>
      </c>
    </row>
    <row r="166" spans="1:11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  <c r="H166" t="s">
        <v>100</v>
      </c>
      <c r="I166">
        <v>1</v>
      </c>
      <c r="J166">
        <v>40</v>
      </c>
      <c r="K166">
        <v>121784</v>
      </c>
    </row>
    <row r="167" spans="1:11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  <c r="H167" t="s">
        <v>101</v>
      </c>
      <c r="I167">
        <v>5</v>
      </c>
      <c r="J167">
        <v>40</v>
      </c>
      <c r="K167">
        <v>121784</v>
      </c>
    </row>
    <row r="168" spans="1:11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  <c r="H168" t="s">
        <v>101</v>
      </c>
      <c r="I168">
        <v>5</v>
      </c>
      <c r="J168">
        <v>40</v>
      </c>
      <c r="K168">
        <v>121784</v>
      </c>
    </row>
    <row r="169" spans="1:11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  <c r="H169" t="s">
        <v>99</v>
      </c>
      <c r="I169">
        <v>2</v>
      </c>
      <c r="J169">
        <v>40</v>
      </c>
      <c r="K169">
        <v>121784</v>
      </c>
    </row>
    <row r="170" spans="1:11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>
        <v>4</v>
      </c>
      <c r="J170">
        <v>40</v>
      </c>
      <c r="K170">
        <v>121784</v>
      </c>
    </row>
    <row r="171" spans="1:11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  <c r="H171" t="s">
        <v>100</v>
      </c>
      <c r="I171">
        <v>4</v>
      </c>
      <c r="J171">
        <v>40</v>
      </c>
      <c r="K171">
        <v>121784</v>
      </c>
    </row>
    <row r="172" spans="1:11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  <c r="H172" t="s">
        <v>101</v>
      </c>
      <c r="I172">
        <v>5</v>
      </c>
      <c r="J172">
        <v>80</v>
      </c>
      <c r="K172">
        <v>121784</v>
      </c>
    </row>
    <row r="173" spans="1:11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  <c r="H173" t="s">
        <v>97</v>
      </c>
      <c r="I173">
        <v>1</v>
      </c>
      <c r="J173">
        <v>40</v>
      </c>
      <c r="K173">
        <v>121784</v>
      </c>
    </row>
    <row r="174" spans="1:11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  <c r="H174" t="s">
        <v>101</v>
      </c>
      <c r="I174">
        <v>5</v>
      </c>
      <c r="J174">
        <v>40</v>
      </c>
      <c r="K174">
        <v>121784</v>
      </c>
    </row>
    <row r="175" spans="1:11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  <c r="H175" t="s">
        <v>100</v>
      </c>
      <c r="I175">
        <v>1</v>
      </c>
      <c r="J175">
        <v>40</v>
      </c>
      <c r="K175">
        <v>121784</v>
      </c>
    </row>
    <row r="176" spans="1:11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  <c r="H176" t="s">
        <v>98</v>
      </c>
      <c r="I176">
        <v>4</v>
      </c>
      <c r="J176">
        <v>40</v>
      </c>
      <c r="K176">
        <v>121784</v>
      </c>
    </row>
    <row r="177" spans="1:11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  <c r="H177" t="s">
        <v>97</v>
      </c>
      <c r="I177">
        <v>1</v>
      </c>
      <c r="J177">
        <v>40</v>
      </c>
      <c r="K177">
        <v>121784</v>
      </c>
    </row>
    <row r="178" spans="1:11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>
        <v>1</v>
      </c>
      <c r="J178">
        <v>40</v>
      </c>
      <c r="K178">
        <v>121784</v>
      </c>
    </row>
    <row r="179" spans="1:11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  <c r="H179" t="s">
        <v>98</v>
      </c>
      <c r="I179">
        <v>7</v>
      </c>
      <c r="J179">
        <v>40</v>
      </c>
      <c r="K179">
        <v>121784</v>
      </c>
    </row>
    <row r="180" spans="1:11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  <c r="H180" t="s">
        <v>100</v>
      </c>
      <c r="I180">
        <v>5</v>
      </c>
      <c r="J180">
        <v>40</v>
      </c>
      <c r="K180">
        <v>121784</v>
      </c>
    </row>
    <row r="181" spans="1:11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  <c r="H181" t="s">
        <v>101</v>
      </c>
      <c r="I181">
        <v>5</v>
      </c>
      <c r="J181">
        <v>80</v>
      </c>
      <c r="K181">
        <v>121784</v>
      </c>
    </row>
    <row r="182" spans="1:11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  <c r="H182" t="s">
        <v>99</v>
      </c>
      <c r="I182">
        <v>6</v>
      </c>
      <c r="J182">
        <v>80</v>
      </c>
      <c r="K182">
        <v>121784</v>
      </c>
    </row>
    <row r="183" spans="1:11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  <c r="H183" t="s">
        <v>98</v>
      </c>
      <c r="I183">
        <v>0</v>
      </c>
      <c r="J183">
        <v>40</v>
      </c>
      <c r="K183">
        <v>121784</v>
      </c>
    </row>
    <row r="184" spans="1:11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>
        <v>2</v>
      </c>
      <c r="J184">
        <v>40</v>
      </c>
      <c r="K184">
        <v>121784</v>
      </c>
    </row>
    <row r="185" spans="1:11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  <c r="H185" t="s">
        <v>99</v>
      </c>
      <c r="I185">
        <v>2</v>
      </c>
      <c r="J185">
        <v>40</v>
      </c>
      <c r="K185">
        <v>121784</v>
      </c>
    </row>
    <row r="186" spans="1:11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  <c r="H186" t="s">
        <v>99</v>
      </c>
      <c r="I186">
        <v>6</v>
      </c>
      <c r="J186">
        <v>80</v>
      </c>
      <c r="K186">
        <v>121784</v>
      </c>
    </row>
    <row r="187" spans="1:11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  <c r="H187" t="s">
        <v>99</v>
      </c>
      <c r="I187">
        <v>6</v>
      </c>
      <c r="J187">
        <v>40</v>
      </c>
      <c r="K187">
        <v>121784</v>
      </c>
    </row>
    <row r="188" spans="1:11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>
        <v>8</v>
      </c>
      <c r="J188">
        <v>80</v>
      </c>
      <c r="K188">
        <v>121784</v>
      </c>
    </row>
    <row r="189" spans="1:11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  <c r="H189" t="s">
        <v>101</v>
      </c>
      <c r="I189">
        <v>5</v>
      </c>
      <c r="J189">
        <v>80</v>
      </c>
      <c r="K189">
        <v>121784</v>
      </c>
    </row>
    <row r="190" spans="1:11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  <c r="H190" t="b">
        <v>0</v>
      </c>
      <c r="I190">
        <v>0</v>
      </c>
      <c r="J190">
        <v>80</v>
      </c>
      <c r="K190">
        <v>121784</v>
      </c>
    </row>
    <row r="191" spans="1:11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  <c r="H191" t="s">
        <v>100</v>
      </c>
      <c r="I191">
        <v>5</v>
      </c>
      <c r="J191">
        <v>40</v>
      </c>
      <c r="K191">
        <v>121784</v>
      </c>
    </row>
    <row r="192" spans="1:11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>
        <v>2</v>
      </c>
      <c r="J192">
        <v>80</v>
      </c>
      <c r="K192">
        <v>121784</v>
      </c>
    </row>
    <row r="193" spans="1:11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>
        <v>8</v>
      </c>
      <c r="J193">
        <v>80</v>
      </c>
      <c r="K193">
        <v>121784</v>
      </c>
    </row>
    <row r="194" spans="1:11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  <c r="H194" t="s">
        <v>98</v>
      </c>
      <c r="I194">
        <v>7</v>
      </c>
      <c r="J194">
        <v>40</v>
      </c>
      <c r="K194">
        <v>121784</v>
      </c>
    </row>
    <row r="195" spans="1:11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  <c r="H195" t="s">
        <v>101</v>
      </c>
      <c r="I195">
        <v>5</v>
      </c>
      <c r="J195">
        <v>40</v>
      </c>
      <c r="K195">
        <v>121784</v>
      </c>
    </row>
    <row r="196" spans="1:11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  <c r="H196" t="s">
        <v>97</v>
      </c>
      <c r="I196">
        <v>1</v>
      </c>
      <c r="J196">
        <v>40</v>
      </c>
      <c r="K196">
        <v>121784</v>
      </c>
    </row>
    <row r="197" spans="1:11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>
        <v>5</v>
      </c>
      <c r="J197">
        <v>40</v>
      </c>
      <c r="K197">
        <v>121784</v>
      </c>
    </row>
    <row r="198" spans="1:11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  <c r="H198" t="s">
        <v>98</v>
      </c>
      <c r="I198">
        <v>4</v>
      </c>
      <c r="J198">
        <v>40</v>
      </c>
      <c r="K198">
        <v>121784</v>
      </c>
    </row>
    <row r="199" spans="1:11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  <c r="H199" t="s">
        <v>100</v>
      </c>
      <c r="I199">
        <v>5</v>
      </c>
      <c r="J199">
        <v>40</v>
      </c>
      <c r="K199">
        <v>121784</v>
      </c>
    </row>
    <row r="200" spans="1:11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  <c r="H200" t="s">
        <v>98</v>
      </c>
      <c r="I200">
        <v>4</v>
      </c>
      <c r="J200">
        <v>40</v>
      </c>
      <c r="K200">
        <v>121784</v>
      </c>
    </row>
    <row r="201" spans="1:11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  <c r="H201" t="s">
        <v>100</v>
      </c>
      <c r="I201">
        <v>4</v>
      </c>
      <c r="J201">
        <v>40</v>
      </c>
      <c r="K201">
        <v>121784</v>
      </c>
    </row>
    <row r="202" spans="1:11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  <c r="H202" t="b">
        <v>0</v>
      </c>
      <c r="I202">
        <v>0</v>
      </c>
      <c r="J202">
        <v>40</v>
      </c>
      <c r="K202">
        <v>121784</v>
      </c>
    </row>
    <row r="203" spans="1:11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  <c r="H203" t="s">
        <v>100</v>
      </c>
      <c r="I203">
        <v>4</v>
      </c>
      <c r="J203">
        <v>40</v>
      </c>
      <c r="K203">
        <v>121784</v>
      </c>
    </row>
    <row r="204" spans="1:11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  <c r="H204" t="s">
        <v>98</v>
      </c>
      <c r="I204">
        <v>4</v>
      </c>
      <c r="J204">
        <v>40</v>
      </c>
      <c r="K204">
        <v>121784</v>
      </c>
    </row>
    <row r="205" spans="1:11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>
        <v>6</v>
      </c>
      <c r="J205">
        <v>40</v>
      </c>
      <c r="K205">
        <v>121784</v>
      </c>
    </row>
    <row r="206" spans="1:11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  <c r="H206" t="s">
        <v>101</v>
      </c>
      <c r="I206">
        <v>2</v>
      </c>
      <c r="J206">
        <v>40</v>
      </c>
      <c r="K206">
        <v>121784</v>
      </c>
    </row>
    <row r="207" spans="1:11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>
        <v>7</v>
      </c>
      <c r="J207">
        <v>80</v>
      </c>
      <c r="K207">
        <v>121784</v>
      </c>
    </row>
    <row r="208" spans="1:11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  <c r="H208" t="s">
        <v>98</v>
      </c>
      <c r="I208">
        <v>7</v>
      </c>
      <c r="J208">
        <v>80</v>
      </c>
      <c r="K208">
        <v>121784</v>
      </c>
    </row>
    <row r="209" spans="1:11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  <c r="H209" t="s">
        <v>101</v>
      </c>
      <c r="I209">
        <v>2</v>
      </c>
      <c r="J209">
        <v>40</v>
      </c>
      <c r="K209">
        <v>121784</v>
      </c>
    </row>
    <row r="210" spans="1:11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  <c r="H210" t="s">
        <v>97</v>
      </c>
      <c r="I210">
        <v>6</v>
      </c>
      <c r="J210">
        <v>80</v>
      </c>
      <c r="K210">
        <v>121784</v>
      </c>
    </row>
    <row r="211" spans="1:11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  <c r="H211" t="s">
        <v>97</v>
      </c>
      <c r="I211">
        <v>1</v>
      </c>
      <c r="J211">
        <v>80</v>
      </c>
      <c r="K211">
        <v>121784</v>
      </c>
    </row>
    <row r="212" spans="1:11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  <c r="H212" t="s">
        <v>99</v>
      </c>
      <c r="I212">
        <v>6</v>
      </c>
      <c r="J212">
        <v>40</v>
      </c>
      <c r="K212">
        <v>121784</v>
      </c>
    </row>
    <row r="213" spans="1:11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  <c r="H213" t="s">
        <v>99</v>
      </c>
      <c r="I213">
        <v>6</v>
      </c>
      <c r="J213">
        <v>40</v>
      </c>
      <c r="K213">
        <v>121784</v>
      </c>
    </row>
    <row r="214" spans="1:11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  <c r="H214" t="s">
        <v>101</v>
      </c>
      <c r="I214">
        <v>5</v>
      </c>
      <c r="J214">
        <v>40</v>
      </c>
      <c r="K214">
        <v>121784</v>
      </c>
    </row>
    <row r="215" spans="1:11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  <c r="H215" t="s">
        <v>101</v>
      </c>
      <c r="I215">
        <v>2</v>
      </c>
      <c r="J215">
        <v>40</v>
      </c>
      <c r="K215">
        <v>121784</v>
      </c>
    </row>
    <row r="216" spans="1:11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  <c r="H216" t="s">
        <v>98</v>
      </c>
      <c r="I216">
        <v>4</v>
      </c>
      <c r="J216">
        <v>40</v>
      </c>
      <c r="K216">
        <v>121784</v>
      </c>
    </row>
    <row r="217" spans="1:11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  <c r="H217" t="b">
        <v>0</v>
      </c>
      <c r="I217">
        <v>0</v>
      </c>
      <c r="J217">
        <v>40</v>
      </c>
      <c r="K217">
        <v>121784</v>
      </c>
    </row>
    <row r="218" spans="1:11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  <c r="H218" t="s">
        <v>100</v>
      </c>
      <c r="I218">
        <v>1</v>
      </c>
      <c r="J218">
        <v>40</v>
      </c>
      <c r="K218">
        <v>121784</v>
      </c>
    </row>
    <row r="219" spans="1:11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  <c r="H219" t="s">
        <v>98</v>
      </c>
      <c r="I219">
        <v>7</v>
      </c>
      <c r="J219">
        <v>40</v>
      </c>
      <c r="K219">
        <v>121784</v>
      </c>
    </row>
    <row r="220" spans="1:11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  <c r="H220" t="s">
        <v>98</v>
      </c>
      <c r="I220">
        <v>4</v>
      </c>
      <c r="J220">
        <v>40</v>
      </c>
      <c r="K220">
        <v>121784</v>
      </c>
    </row>
    <row r="221" spans="1:11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  <c r="H221" t="s">
        <v>101</v>
      </c>
      <c r="I221">
        <v>5</v>
      </c>
      <c r="J221">
        <v>40</v>
      </c>
      <c r="K221">
        <v>121784</v>
      </c>
    </row>
    <row r="222" spans="1:11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  <c r="H222" t="s">
        <v>98</v>
      </c>
      <c r="I222">
        <v>4</v>
      </c>
      <c r="J222">
        <v>40</v>
      </c>
      <c r="K222">
        <v>121784</v>
      </c>
    </row>
    <row r="223" spans="1:11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  <c r="H223" t="b">
        <v>0</v>
      </c>
      <c r="I223">
        <v>0</v>
      </c>
      <c r="J223">
        <v>40</v>
      </c>
      <c r="K223">
        <v>121784</v>
      </c>
    </row>
    <row r="224" spans="1:11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  <c r="H224" t="s">
        <v>100</v>
      </c>
      <c r="I224">
        <v>5</v>
      </c>
      <c r="J224">
        <v>80</v>
      </c>
      <c r="K224">
        <v>121784</v>
      </c>
    </row>
    <row r="225" spans="1:11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>
        <v>7</v>
      </c>
      <c r="J225">
        <v>80</v>
      </c>
      <c r="K225">
        <v>121784</v>
      </c>
    </row>
    <row r="226" spans="1:11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>
        <v>1</v>
      </c>
      <c r="J226">
        <v>150</v>
      </c>
      <c r="K226">
        <v>121784</v>
      </c>
    </row>
    <row r="227" spans="1:11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  <c r="H227" t="s">
        <v>98</v>
      </c>
      <c r="I227">
        <v>0</v>
      </c>
      <c r="J227">
        <v>80</v>
      </c>
      <c r="K227">
        <v>121784</v>
      </c>
    </row>
    <row r="228" spans="1:11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  <c r="H228" t="s">
        <v>100</v>
      </c>
      <c r="I228">
        <v>1</v>
      </c>
      <c r="J228">
        <v>80</v>
      </c>
      <c r="K228">
        <v>121784</v>
      </c>
    </row>
    <row r="229" spans="1:11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>
        <v>4</v>
      </c>
      <c r="J229">
        <v>80</v>
      </c>
      <c r="K229">
        <v>121784</v>
      </c>
    </row>
    <row r="230" spans="1:11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>
        <v>8</v>
      </c>
      <c r="J230">
        <v>80</v>
      </c>
      <c r="K230">
        <v>121784</v>
      </c>
    </row>
    <row r="231" spans="1:11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  <c r="H231" t="s">
        <v>98</v>
      </c>
      <c r="I231">
        <v>4</v>
      </c>
      <c r="J231">
        <v>80</v>
      </c>
      <c r="K231">
        <v>121784</v>
      </c>
    </row>
    <row r="232" spans="1:11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>
        <v>4</v>
      </c>
      <c r="J232">
        <v>80</v>
      </c>
      <c r="K232">
        <v>121784</v>
      </c>
    </row>
    <row r="233" spans="1:11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>
        <v>1</v>
      </c>
      <c r="J233">
        <v>80</v>
      </c>
      <c r="K233">
        <v>121784</v>
      </c>
    </row>
    <row r="234" spans="1:11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>
        <v>1</v>
      </c>
      <c r="J234">
        <v>80</v>
      </c>
      <c r="K234">
        <v>121784</v>
      </c>
    </row>
    <row r="235" spans="1:11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  <c r="H235" t="s">
        <v>97</v>
      </c>
      <c r="I235">
        <v>1</v>
      </c>
      <c r="J235">
        <v>40</v>
      </c>
      <c r="K235">
        <v>121784</v>
      </c>
    </row>
    <row r="236" spans="1:11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  <c r="H236" t="s">
        <v>100</v>
      </c>
      <c r="I236">
        <v>1</v>
      </c>
      <c r="J236">
        <v>40</v>
      </c>
      <c r="K236">
        <v>121784</v>
      </c>
    </row>
    <row r="237" spans="1:11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  <c r="H237" t="s">
        <v>100</v>
      </c>
      <c r="I237">
        <v>1</v>
      </c>
      <c r="J237">
        <v>40</v>
      </c>
      <c r="K237">
        <v>121784</v>
      </c>
    </row>
    <row r="238" spans="1:11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>
        <v>4</v>
      </c>
      <c r="J238">
        <v>40</v>
      </c>
      <c r="K238">
        <v>121784</v>
      </c>
    </row>
    <row r="239" spans="1:11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>
        <v>4</v>
      </c>
      <c r="J239">
        <v>40</v>
      </c>
      <c r="K239">
        <v>121784</v>
      </c>
    </row>
    <row r="240" spans="1:11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  <c r="H240" t="s">
        <v>101</v>
      </c>
      <c r="I240">
        <v>2</v>
      </c>
      <c r="J240">
        <v>40</v>
      </c>
      <c r="K240">
        <v>121784</v>
      </c>
    </row>
    <row r="241" spans="1:11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  <c r="H241" t="s">
        <v>97</v>
      </c>
      <c r="I241">
        <v>1</v>
      </c>
      <c r="J241">
        <v>40</v>
      </c>
      <c r="K241">
        <v>121784</v>
      </c>
    </row>
    <row r="242" spans="1:11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  <c r="H242" t="s">
        <v>99</v>
      </c>
      <c r="I242">
        <v>6</v>
      </c>
      <c r="J242">
        <v>40</v>
      </c>
      <c r="K242">
        <v>121784</v>
      </c>
    </row>
    <row r="243" spans="1:11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>
        <v>1</v>
      </c>
      <c r="J243">
        <v>40</v>
      </c>
      <c r="K243">
        <v>121784</v>
      </c>
    </row>
    <row r="244" spans="1:11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  <c r="H244" t="s">
        <v>101</v>
      </c>
      <c r="I244">
        <v>2</v>
      </c>
      <c r="J244">
        <v>80</v>
      </c>
      <c r="K244">
        <v>121784</v>
      </c>
    </row>
    <row r="245" spans="1:11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  <c r="H245" t="s">
        <v>100</v>
      </c>
      <c r="I245">
        <v>4</v>
      </c>
      <c r="J245">
        <v>80</v>
      </c>
      <c r="K245">
        <v>121784</v>
      </c>
    </row>
    <row r="246" spans="1:11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>
        <v>4</v>
      </c>
      <c r="J246">
        <v>80</v>
      </c>
      <c r="K246">
        <v>121784</v>
      </c>
    </row>
    <row r="247" spans="1:11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  <c r="H247" t="s">
        <v>99</v>
      </c>
      <c r="I247">
        <v>6</v>
      </c>
      <c r="J247">
        <v>40</v>
      </c>
      <c r="K247">
        <v>121784</v>
      </c>
    </row>
    <row r="248" spans="1:11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  <c r="H248" t="s">
        <v>97</v>
      </c>
      <c r="I248">
        <v>6</v>
      </c>
      <c r="J248">
        <v>80</v>
      </c>
      <c r="K248">
        <v>121784</v>
      </c>
    </row>
    <row r="249" spans="1:11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  <c r="H249" t="s">
        <v>101</v>
      </c>
      <c r="I249">
        <v>2</v>
      </c>
      <c r="J249">
        <v>80</v>
      </c>
      <c r="K249">
        <v>121784</v>
      </c>
    </row>
    <row r="250" spans="1:11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  <c r="H250" t="s">
        <v>99</v>
      </c>
      <c r="I250">
        <v>6</v>
      </c>
      <c r="J250">
        <v>80</v>
      </c>
      <c r="K250">
        <v>121784</v>
      </c>
    </row>
    <row r="251" spans="1:11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>
        <v>2</v>
      </c>
      <c r="J251">
        <v>40</v>
      </c>
      <c r="K251">
        <v>121784</v>
      </c>
    </row>
    <row r="252" spans="1:11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>
        <v>1</v>
      </c>
      <c r="J252">
        <v>80</v>
      </c>
      <c r="K252">
        <v>121784</v>
      </c>
    </row>
    <row r="253" spans="1:11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  <c r="H253" t="s">
        <v>99</v>
      </c>
      <c r="I253">
        <v>2</v>
      </c>
      <c r="J253">
        <v>40</v>
      </c>
      <c r="K253">
        <v>121784</v>
      </c>
    </row>
    <row r="254" spans="1:11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>
        <v>5</v>
      </c>
      <c r="J254">
        <v>40</v>
      </c>
      <c r="K254">
        <v>121784</v>
      </c>
    </row>
    <row r="255" spans="1:11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  <c r="H255" t="s">
        <v>100</v>
      </c>
      <c r="I255">
        <v>4</v>
      </c>
      <c r="J255">
        <v>80</v>
      </c>
      <c r="K255">
        <v>121784</v>
      </c>
    </row>
    <row r="256" spans="1:11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  <c r="H256" t="s">
        <v>98</v>
      </c>
      <c r="I256">
        <v>4</v>
      </c>
      <c r="J256">
        <v>80</v>
      </c>
      <c r="K256">
        <v>121784</v>
      </c>
    </row>
    <row r="257" spans="1:11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  <c r="H257" t="s">
        <v>98</v>
      </c>
      <c r="I257">
        <v>4</v>
      </c>
      <c r="J257">
        <v>40</v>
      </c>
      <c r="K257">
        <v>121784</v>
      </c>
    </row>
    <row r="258" spans="1:11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>
        <v>5</v>
      </c>
      <c r="J258">
        <v>40</v>
      </c>
      <c r="K258">
        <v>121784</v>
      </c>
    </row>
    <row r="259" spans="1:11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>
        <v>7</v>
      </c>
      <c r="J259">
        <v>80</v>
      </c>
      <c r="K259">
        <v>121784</v>
      </c>
    </row>
    <row r="260" spans="1:11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  <c r="H260" t="s">
        <v>99</v>
      </c>
      <c r="I260">
        <v>2</v>
      </c>
      <c r="J260">
        <v>80</v>
      </c>
      <c r="K260">
        <v>121784</v>
      </c>
    </row>
    <row r="261" spans="1:11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  <c r="H261" t="s">
        <v>100</v>
      </c>
      <c r="I261">
        <v>1</v>
      </c>
      <c r="J261">
        <v>40</v>
      </c>
      <c r="K261">
        <v>121784</v>
      </c>
    </row>
    <row r="262" spans="1:11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  <c r="H262" t="s">
        <v>98</v>
      </c>
      <c r="I262">
        <v>7</v>
      </c>
      <c r="J262">
        <v>40</v>
      </c>
      <c r="K262">
        <v>121784</v>
      </c>
    </row>
    <row r="263" spans="1:11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  <c r="H263" t="s">
        <v>97</v>
      </c>
      <c r="I263">
        <v>6</v>
      </c>
      <c r="J263">
        <v>80</v>
      </c>
      <c r="K263">
        <v>121784</v>
      </c>
    </row>
    <row r="264" spans="1:11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  <c r="H264" t="s">
        <v>100</v>
      </c>
      <c r="I264">
        <v>4</v>
      </c>
      <c r="J264">
        <v>80</v>
      </c>
      <c r="K264">
        <v>121784</v>
      </c>
    </row>
    <row r="265" spans="1:11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>
        <v>3</v>
      </c>
      <c r="J265">
        <v>225</v>
      </c>
      <c r="K265">
        <v>121784</v>
      </c>
    </row>
    <row r="266" spans="1:11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  <c r="H266" t="s">
        <v>99</v>
      </c>
      <c r="I266">
        <v>2</v>
      </c>
      <c r="J266">
        <v>80</v>
      </c>
      <c r="K266">
        <v>121784</v>
      </c>
    </row>
    <row r="267" spans="1:11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  <c r="H267" t="s">
        <v>97</v>
      </c>
      <c r="I267">
        <v>0</v>
      </c>
      <c r="J267">
        <v>80</v>
      </c>
      <c r="K267">
        <v>121784</v>
      </c>
    </row>
    <row r="268" spans="1:11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  <c r="H268" t="s">
        <v>99</v>
      </c>
      <c r="I268">
        <v>6</v>
      </c>
      <c r="J268">
        <v>80</v>
      </c>
      <c r="K268">
        <v>121784</v>
      </c>
    </row>
    <row r="269" spans="1:11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>
        <v>2</v>
      </c>
      <c r="J269">
        <v>80</v>
      </c>
      <c r="K269">
        <v>121784</v>
      </c>
    </row>
    <row r="270" spans="1:11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  <c r="H270" t="s">
        <v>100</v>
      </c>
      <c r="I270">
        <v>5</v>
      </c>
      <c r="J270">
        <v>80</v>
      </c>
      <c r="K270">
        <v>121784</v>
      </c>
    </row>
    <row r="271" spans="1:11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  <c r="H271" t="s">
        <v>99</v>
      </c>
      <c r="I271">
        <v>6</v>
      </c>
      <c r="J271">
        <v>80</v>
      </c>
      <c r="K271">
        <v>121784</v>
      </c>
    </row>
    <row r="272" spans="1:11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>
        <v>6</v>
      </c>
      <c r="J272">
        <v>80</v>
      </c>
      <c r="K272">
        <v>121784</v>
      </c>
    </row>
    <row r="273" spans="1:11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  <c r="H273" t="s">
        <v>100</v>
      </c>
      <c r="I273">
        <v>1</v>
      </c>
      <c r="J273">
        <v>80</v>
      </c>
      <c r="K273">
        <v>121784</v>
      </c>
    </row>
    <row r="274" spans="1:11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  <c r="H274" t="s">
        <v>97</v>
      </c>
      <c r="I274">
        <v>1</v>
      </c>
      <c r="J274">
        <v>80</v>
      </c>
      <c r="K274">
        <v>121784</v>
      </c>
    </row>
    <row r="275" spans="1:11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  <c r="H275" t="s">
        <v>99</v>
      </c>
      <c r="I275">
        <v>2</v>
      </c>
      <c r="J275">
        <v>80</v>
      </c>
      <c r="K275">
        <v>121784</v>
      </c>
    </row>
    <row r="276" spans="1:11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  <c r="H276" t="s">
        <v>97</v>
      </c>
      <c r="I276">
        <v>6</v>
      </c>
      <c r="J276">
        <v>80</v>
      </c>
      <c r="K276">
        <v>121784</v>
      </c>
    </row>
    <row r="277" spans="1:11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  <c r="H277" t="s">
        <v>99</v>
      </c>
      <c r="I277">
        <v>2</v>
      </c>
      <c r="J277">
        <v>80</v>
      </c>
      <c r="K277">
        <v>121784</v>
      </c>
    </row>
    <row r="278" spans="1:11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  <c r="H278" t="s">
        <v>101</v>
      </c>
      <c r="I278">
        <v>5</v>
      </c>
      <c r="J278">
        <v>80</v>
      </c>
      <c r="K278">
        <v>121784</v>
      </c>
    </row>
    <row r="279" spans="1:11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  <c r="H279" t="s">
        <v>98</v>
      </c>
      <c r="I279">
        <v>7</v>
      </c>
      <c r="J279">
        <v>80</v>
      </c>
      <c r="K279">
        <v>121784</v>
      </c>
    </row>
    <row r="280" spans="1:11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  <c r="H280" t="s">
        <v>101</v>
      </c>
      <c r="I280">
        <v>2</v>
      </c>
      <c r="J280">
        <v>80</v>
      </c>
      <c r="K280">
        <v>121784</v>
      </c>
    </row>
    <row r="281" spans="1:11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  <c r="H281" t="s">
        <v>100</v>
      </c>
      <c r="I281">
        <v>4</v>
      </c>
      <c r="J281">
        <v>80</v>
      </c>
      <c r="K281">
        <v>121784</v>
      </c>
    </row>
    <row r="282" spans="1:11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  <c r="H282" t="s">
        <v>99</v>
      </c>
      <c r="I282">
        <v>2</v>
      </c>
      <c r="J282">
        <v>80</v>
      </c>
      <c r="K282">
        <v>121784</v>
      </c>
    </row>
    <row r="283" spans="1:11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  <c r="H283" t="s">
        <v>97</v>
      </c>
      <c r="I283">
        <v>1</v>
      </c>
      <c r="J283">
        <v>80</v>
      </c>
      <c r="K283">
        <v>121784</v>
      </c>
    </row>
    <row r="284" spans="1:11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  <c r="H284" t="s">
        <v>98</v>
      </c>
      <c r="I284">
        <v>4</v>
      </c>
      <c r="J284">
        <v>80</v>
      </c>
      <c r="K284">
        <v>121784</v>
      </c>
    </row>
    <row r="285" spans="1:11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  <c r="H285" t="s">
        <v>97</v>
      </c>
      <c r="I285">
        <v>1</v>
      </c>
      <c r="J285">
        <v>80</v>
      </c>
      <c r="K285">
        <v>121784</v>
      </c>
    </row>
    <row r="286" spans="1:11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  <c r="H286" t="s">
        <v>97</v>
      </c>
      <c r="I286">
        <v>6</v>
      </c>
      <c r="J286">
        <v>80</v>
      </c>
      <c r="K286">
        <v>121784</v>
      </c>
    </row>
    <row r="287" spans="1:11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  <c r="H287" t="s">
        <v>97</v>
      </c>
      <c r="I287">
        <v>6</v>
      </c>
      <c r="J287">
        <v>80</v>
      </c>
      <c r="K287">
        <v>121784</v>
      </c>
    </row>
    <row r="288" spans="1:11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>
        <v>6</v>
      </c>
      <c r="J288">
        <v>80</v>
      </c>
      <c r="K288">
        <v>121784</v>
      </c>
    </row>
    <row r="289" spans="1:11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  <c r="H289" t="b">
        <v>0</v>
      </c>
      <c r="I289">
        <v>0</v>
      </c>
      <c r="J289">
        <v>80</v>
      </c>
      <c r="K289">
        <v>121784</v>
      </c>
    </row>
    <row r="290" spans="1:11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  <c r="H290" t="s">
        <v>98</v>
      </c>
      <c r="I290">
        <v>4</v>
      </c>
      <c r="J290">
        <v>80</v>
      </c>
      <c r="K290">
        <v>121784</v>
      </c>
    </row>
    <row r="291" spans="1:11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  <c r="H291" t="s">
        <v>97</v>
      </c>
      <c r="I291">
        <v>1</v>
      </c>
      <c r="J291">
        <v>80</v>
      </c>
      <c r="K291">
        <v>121784</v>
      </c>
    </row>
    <row r="292" spans="1:11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>
        <v>7</v>
      </c>
      <c r="J292">
        <v>80</v>
      </c>
      <c r="K292">
        <v>121784</v>
      </c>
    </row>
    <row r="293" spans="1:11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  <c r="H293" t="s">
        <v>99</v>
      </c>
      <c r="I293">
        <v>2</v>
      </c>
      <c r="J293">
        <v>80</v>
      </c>
      <c r="K293">
        <v>121784</v>
      </c>
    </row>
    <row r="294" spans="1:11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  <c r="H294" t="s">
        <v>97</v>
      </c>
      <c r="I294">
        <v>6</v>
      </c>
      <c r="J294">
        <v>80</v>
      </c>
      <c r="K294">
        <v>121784</v>
      </c>
    </row>
    <row r="295" spans="1:11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  <c r="H295" t="b">
        <v>0</v>
      </c>
      <c r="I295">
        <v>0</v>
      </c>
      <c r="J295">
        <v>80</v>
      </c>
      <c r="K295">
        <v>121784</v>
      </c>
    </row>
    <row r="296" spans="1:11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  <c r="H296" t="s">
        <v>100</v>
      </c>
      <c r="I296">
        <v>1</v>
      </c>
      <c r="J296">
        <v>80</v>
      </c>
      <c r="K296">
        <v>121784</v>
      </c>
    </row>
    <row r="297" spans="1:11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>
        <v>7</v>
      </c>
      <c r="J297">
        <v>80</v>
      </c>
      <c r="K297">
        <v>121784</v>
      </c>
    </row>
    <row r="298" spans="1:11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>
        <v>7</v>
      </c>
      <c r="J298">
        <v>80</v>
      </c>
      <c r="K298">
        <v>121784</v>
      </c>
    </row>
    <row r="299" spans="1:11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  <c r="H299" t="b">
        <v>0</v>
      </c>
      <c r="I299">
        <v>0</v>
      </c>
      <c r="J299">
        <v>80</v>
      </c>
      <c r="K299">
        <v>121784</v>
      </c>
    </row>
    <row r="300" spans="1:11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>
        <v>5</v>
      </c>
      <c r="J300">
        <v>80</v>
      </c>
      <c r="K300">
        <v>121784</v>
      </c>
    </row>
    <row r="301" spans="1:11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  <c r="H301" t="s">
        <v>100</v>
      </c>
      <c r="I301">
        <v>1</v>
      </c>
      <c r="J301">
        <v>80</v>
      </c>
      <c r="K301">
        <v>121784</v>
      </c>
    </row>
    <row r="302" spans="1:11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  <c r="H302" t="s">
        <v>100</v>
      </c>
      <c r="I302">
        <v>5</v>
      </c>
      <c r="J302">
        <v>80</v>
      </c>
      <c r="K302">
        <v>121784</v>
      </c>
    </row>
    <row r="303" spans="1:11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  <c r="H303" t="s">
        <v>97</v>
      </c>
      <c r="I303">
        <v>1</v>
      </c>
      <c r="J303">
        <v>80</v>
      </c>
      <c r="K303">
        <v>121784</v>
      </c>
    </row>
    <row r="304" spans="1:11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>
        <v>4</v>
      </c>
      <c r="J304">
        <v>80</v>
      </c>
      <c r="K304">
        <v>121784</v>
      </c>
    </row>
    <row r="305" spans="1:11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>
        <v>9</v>
      </c>
      <c r="J305">
        <v>80</v>
      </c>
      <c r="K305">
        <v>121784</v>
      </c>
    </row>
    <row r="306" spans="1:11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  <c r="H306" t="s">
        <v>98</v>
      </c>
      <c r="I306">
        <v>0</v>
      </c>
      <c r="J306">
        <v>80</v>
      </c>
      <c r="K306">
        <v>121784</v>
      </c>
    </row>
    <row r="307" spans="1:11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>
        <v>6</v>
      </c>
      <c r="J307">
        <v>80</v>
      </c>
      <c r="K307">
        <v>121784</v>
      </c>
    </row>
    <row r="308" spans="1:11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  <c r="H308" t="s">
        <v>100</v>
      </c>
      <c r="I308">
        <v>4</v>
      </c>
      <c r="J308">
        <v>80</v>
      </c>
      <c r="K308">
        <v>121784</v>
      </c>
    </row>
    <row r="309" spans="1:11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>
        <v>3</v>
      </c>
      <c r="J309">
        <v>225</v>
      </c>
      <c r="K309">
        <v>121784</v>
      </c>
    </row>
    <row r="310" spans="1:11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  <c r="H310" t="s">
        <v>100</v>
      </c>
      <c r="I310">
        <v>5</v>
      </c>
      <c r="J310">
        <v>80</v>
      </c>
      <c r="K310">
        <v>121784</v>
      </c>
    </row>
    <row r="311" spans="1:11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>
        <v>8</v>
      </c>
      <c r="J311">
        <v>40</v>
      </c>
      <c r="K311">
        <v>121784</v>
      </c>
    </row>
    <row r="312" spans="1:11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>
        <v>8</v>
      </c>
      <c r="J312">
        <v>40</v>
      </c>
      <c r="K312">
        <v>121784</v>
      </c>
    </row>
    <row r="313" spans="1:11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  <c r="H313" t="s">
        <v>100</v>
      </c>
      <c r="I313">
        <v>5</v>
      </c>
      <c r="J313">
        <v>80</v>
      </c>
      <c r="K313">
        <v>121784</v>
      </c>
    </row>
    <row r="314" spans="1:11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  <c r="H314" t="s">
        <v>100</v>
      </c>
      <c r="I314">
        <v>1</v>
      </c>
      <c r="J314">
        <v>80</v>
      </c>
      <c r="K314">
        <v>121784</v>
      </c>
    </row>
    <row r="315" spans="1:11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  <c r="H315" t="s">
        <v>101</v>
      </c>
      <c r="I315">
        <v>2</v>
      </c>
      <c r="J315">
        <v>80</v>
      </c>
      <c r="K315">
        <v>121784</v>
      </c>
    </row>
    <row r="316" spans="1:11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  <c r="H316" t="s">
        <v>99</v>
      </c>
      <c r="I316">
        <v>2</v>
      </c>
      <c r="J316">
        <v>40</v>
      </c>
      <c r="K316">
        <v>121784</v>
      </c>
    </row>
    <row r="317" spans="1:11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  <c r="H317" t="s">
        <v>100</v>
      </c>
      <c r="I317">
        <v>4</v>
      </c>
      <c r="J317">
        <v>80</v>
      </c>
      <c r="K317">
        <v>121784</v>
      </c>
    </row>
    <row r="318" spans="1:11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  <c r="H318" t="s">
        <v>101</v>
      </c>
      <c r="I318">
        <v>2</v>
      </c>
      <c r="J318">
        <v>80</v>
      </c>
      <c r="K318">
        <v>121784</v>
      </c>
    </row>
    <row r="319" spans="1:11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  <c r="H319" t="s">
        <v>100</v>
      </c>
      <c r="I319">
        <v>1</v>
      </c>
      <c r="J319">
        <v>80</v>
      </c>
      <c r="K319">
        <v>121784</v>
      </c>
    </row>
    <row r="320" spans="1:11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  <c r="H320" t="s">
        <v>101</v>
      </c>
      <c r="I320">
        <v>5</v>
      </c>
      <c r="J320">
        <v>80</v>
      </c>
      <c r="K320">
        <v>121784</v>
      </c>
    </row>
    <row r="321" spans="1:11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  <c r="H321" t="s">
        <v>100</v>
      </c>
      <c r="I321">
        <v>4</v>
      </c>
      <c r="J321">
        <v>80</v>
      </c>
      <c r="K321">
        <v>121784</v>
      </c>
    </row>
    <row r="322" spans="1:11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  <c r="H322" t="s">
        <v>100</v>
      </c>
      <c r="I322">
        <v>1</v>
      </c>
      <c r="J322">
        <v>80</v>
      </c>
      <c r="K322">
        <v>121784</v>
      </c>
    </row>
    <row r="323" spans="1:11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>
        <v>4</v>
      </c>
      <c r="J323">
        <v>80</v>
      </c>
      <c r="K323">
        <v>121784</v>
      </c>
    </row>
    <row r="324" spans="1:11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>
        <v>9</v>
      </c>
      <c r="J324">
        <v>80</v>
      </c>
      <c r="K324">
        <v>121784</v>
      </c>
    </row>
    <row r="325" spans="1:11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>
        <v>5</v>
      </c>
      <c r="J325">
        <v>40</v>
      </c>
      <c r="K325">
        <v>121784</v>
      </c>
    </row>
    <row r="326" spans="1:11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>
        <v>5</v>
      </c>
      <c r="J326">
        <v>80</v>
      </c>
      <c r="K326">
        <v>121784</v>
      </c>
    </row>
    <row r="327" spans="1:11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  <c r="H327" t="s">
        <v>100</v>
      </c>
      <c r="I327">
        <v>4</v>
      </c>
      <c r="J327">
        <v>80</v>
      </c>
      <c r="K327">
        <v>121784</v>
      </c>
    </row>
    <row r="328" spans="1:11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  <c r="H328" t="s">
        <v>99</v>
      </c>
      <c r="I328">
        <v>6</v>
      </c>
      <c r="J328">
        <v>80</v>
      </c>
      <c r="K328">
        <v>121784</v>
      </c>
    </row>
    <row r="329" spans="1:11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  <c r="H329" t="s">
        <v>97</v>
      </c>
      <c r="I329">
        <v>1</v>
      </c>
      <c r="J329">
        <v>80</v>
      </c>
      <c r="K329">
        <v>121784</v>
      </c>
    </row>
    <row r="330" spans="1:11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  <c r="H330" t="s">
        <v>97</v>
      </c>
      <c r="I330">
        <v>6</v>
      </c>
      <c r="J330">
        <v>80</v>
      </c>
      <c r="K330">
        <v>121784</v>
      </c>
    </row>
    <row r="331" spans="1:11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>
        <v>4</v>
      </c>
      <c r="J331">
        <v>80</v>
      </c>
      <c r="K331">
        <v>121784</v>
      </c>
    </row>
    <row r="332" spans="1:11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  <c r="H332" t="s">
        <v>100</v>
      </c>
      <c r="I332">
        <v>1</v>
      </c>
      <c r="J332">
        <v>80</v>
      </c>
      <c r="K332">
        <v>121784</v>
      </c>
    </row>
    <row r="333" spans="1:11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  <c r="H333" t="s">
        <v>100</v>
      </c>
      <c r="I333">
        <v>1</v>
      </c>
      <c r="J333">
        <v>40</v>
      </c>
      <c r="K333">
        <v>121784</v>
      </c>
    </row>
    <row r="334" spans="1:11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>
        <v>1</v>
      </c>
      <c r="J334">
        <v>150</v>
      </c>
      <c r="K334">
        <v>121784</v>
      </c>
    </row>
    <row r="335" spans="1:11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  <c r="H335" t="s">
        <v>100</v>
      </c>
      <c r="I335">
        <v>5</v>
      </c>
      <c r="J335">
        <v>80</v>
      </c>
      <c r="K335">
        <v>121784</v>
      </c>
    </row>
    <row r="336" spans="1:11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  <c r="H336" t="s">
        <v>99</v>
      </c>
      <c r="I336">
        <v>6</v>
      </c>
      <c r="J336">
        <v>80</v>
      </c>
      <c r="K336">
        <v>121784</v>
      </c>
    </row>
    <row r="337" spans="1:11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  <c r="H337" t="s">
        <v>100</v>
      </c>
      <c r="I337">
        <v>4</v>
      </c>
      <c r="J337">
        <v>80</v>
      </c>
      <c r="K337">
        <v>121784</v>
      </c>
    </row>
    <row r="338" spans="1:11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  <c r="H338" t="s">
        <v>101</v>
      </c>
      <c r="I338">
        <v>2</v>
      </c>
      <c r="J338">
        <v>80</v>
      </c>
      <c r="K338">
        <v>121784</v>
      </c>
    </row>
    <row r="339" spans="1:11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  <c r="H339" t="s">
        <v>98</v>
      </c>
      <c r="I339">
        <v>7</v>
      </c>
      <c r="J339">
        <v>80</v>
      </c>
      <c r="K339">
        <v>121784</v>
      </c>
    </row>
    <row r="340" spans="1:11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>
        <v>4</v>
      </c>
      <c r="J340">
        <v>80</v>
      </c>
      <c r="K340">
        <v>121784</v>
      </c>
    </row>
    <row r="341" spans="1:11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  <c r="H341" t="s">
        <v>97</v>
      </c>
      <c r="I341">
        <v>8</v>
      </c>
      <c r="J341">
        <v>80</v>
      </c>
      <c r="K341">
        <v>121784</v>
      </c>
    </row>
    <row r="342" spans="1:11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>
        <v>1</v>
      </c>
      <c r="J342">
        <v>80</v>
      </c>
      <c r="K342">
        <v>121784</v>
      </c>
    </row>
    <row r="343" spans="1:11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  <c r="H343" t="s">
        <v>100</v>
      </c>
      <c r="I343">
        <v>1</v>
      </c>
      <c r="J343">
        <v>80</v>
      </c>
      <c r="K343">
        <v>121784</v>
      </c>
    </row>
    <row r="344" spans="1:11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>
        <v>2</v>
      </c>
      <c r="J344">
        <v>80</v>
      </c>
      <c r="K344">
        <v>121784</v>
      </c>
    </row>
    <row r="345" spans="1:11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  <c r="H345" t="s">
        <v>97</v>
      </c>
      <c r="I345">
        <v>6</v>
      </c>
      <c r="J345">
        <v>80</v>
      </c>
      <c r="K345">
        <v>121784</v>
      </c>
    </row>
    <row r="346" spans="1:11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>
        <v>4</v>
      </c>
      <c r="J346">
        <v>80</v>
      </c>
      <c r="K346">
        <v>121784</v>
      </c>
    </row>
    <row r="347" spans="1:11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  <c r="H347" t="s">
        <v>98</v>
      </c>
      <c r="I347">
        <v>7</v>
      </c>
      <c r="J347">
        <v>80</v>
      </c>
      <c r="K347">
        <v>121784</v>
      </c>
    </row>
    <row r="348" spans="1:11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  <c r="H348" t="s">
        <v>97</v>
      </c>
      <c r="I348">
        <v>1</v>
      </c>
      <c r="J348">
        <v>80</v>
      </c>
      <c r="K348">
        <v>121784</v>
      </c>
    </row>
    <row r="349" spans="1:11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  <c r="H349" t="s">
        <v>99</v>
      </c>
      <c r="I349">
        <v>2</v>
      </c>
      <c r="J349">
        <v>80</v>
      </c>
      <c r="K349">
        <v>121784</v>
      </c>
    </row>
    <row r="350" spans="1:11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  <c r="H350" t="s">
        <v>98</v>
      </c>
      <c r="I350">
        <v>7</v>
      </c>
      <c r="J350">
        <v>40</v>
      </c>
      <c r="K350">
        <v>121784</v>
      </c>
    </row>
    <row r="351" spans="1:11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  <c r="H351" t="s">
        <v>99</v>
      </c>
      <c r="I351">
        <v>2</v>
      </c>
      <c r="J351">
        <v>40</v>
      </c>
      <c r="K351">
        <v>121784</v>
      </c>
    </row>
    <row r="352" spans="1:11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  <c r="H352" t="s">
        <v>99</v>
      </c>
      <c r="I352">
        <v>2</v>
      </c>
      <c r="J352">
        <v>40</v>
      </c>
      <c r="K352">
        <v>121784</v>
      </c>
    </row>
    <row r="353" spans="1:11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  <c r="H353" t="s">
        <v>97</v>
      </c>
      <c r="I353">
        <v>1</v>
      </c>
      <c r="J353">
        <v>40</v>
      </c>
      <c r="K353">
        <v>121784</v>
      </c>
    </row>
    <row r="354" spans="1:11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  <c r="H354" t="s">
        <v>100</v>
      </c>
      <c r="I354">
        <v>4</v>
      </c>
      <c r="J354">
        <v>80</v>
      </c>
      <c r="K354">
        <v>121784</v>
      </c>
    </row>
    <row r="355" spans="1:11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  <c r="H355" t="s">
        <v>100</v>
      </c>
      <c r="I355">
        <v>1</v>
      </c>
      <c r="J355">
        <v>80</v>
      </c>
      <c r="K355">
        <v>121784</v>
      </c>
    </row>
    <row r="356" spans="1:11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  <c r="H356" t="s">
        <v>98</v>
      </c>
      <c r="I356">
        <v>4</v>
      </c>
      <c r="J356">
        <v>80</v>
      </c>
      <c r="K356">
        <v>121784</v>
      </c>
    </row>
    <row r="357" spans="1:11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  <c r="H357" t="s">
        <v>99</v>
      </c>
      <c r="I357">
        <v>6</v>
      </c>
      <c r="J357">
        <v>80</v>
      </c>
      <c r="K357">
        <v>121784</v>
      </c>
    </row>
    <row r="358" spans="1:11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  <c r="H358" t="s">
        <v>99</v>
      </c>
      <c r="I358">
        <v>2</v>
      </c>
      <c r="J358">
        <v>80</v>
      </c>
      <c r="K358">
        <v>121784</v>
      </c>
    </row>
    <row r="359" spans="1:11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  <c r="H359" t="s">
        <v>101</v>
      </c>
      <c r="I359">
        <v>2</v>
      </c>
      <c r="J359">
        <v>80</v>
      </c>
      <c r="K359">
        <v>121784</v>
      </c>
    </row>
    <row r="360" spans="1:11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  <c r="H360" t="s">
        <v>100</v>
      </c>
      <c r="I360">
        <v>5</v>
      </c>
      <c r="J360">
        <v>80</v>
      </c>
      <c r="K360">
        <v>121784</v>
      </c>
    </row>
    <row r="361" spans="1:11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>
        <v>4</v>
      </c>
      <c r="J361">
        <v>80</v>
      </c>
      <c r="K361">
        <v>121784</v>
      </c>
    </row>
    <row r="362" spans="1:11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  <c r="H362" t="s">
        <v>97</v>
      </c>
      <c r="I362">
        <v>0</v>
      </c>
      <c r="J362">
        <v>80</v>
      </c>
      <c r="K362">
        <v>121784</v>
      </c>
    </row>
    <row r="363" spans="1:11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>
        <v>7</v>
      </c>
      <c r="J363">
        <v>80</v>
      </c>
      <c r="K363">
        <v>121784</v>
      </c>
    </row>
    <row r="364" spans="1:11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>
        <v>4</v>
      </c>
      <c r="J364">
        <v>80</v>
      </c>
      <c r="K364">
        <v>121784</v>
      </c>
    </row>
    <row r="365" spans="1:11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  <c r="H365" t="s">
        <v>99</v>
      </c>
      <c r="I365">
        <v>6</v>
      </c>
      <c r="J365">
        <v>80</v>
      </c>
      <c r="K365">
        <v>121784</v>
      </c>
    </row>
    <row r="366" spans="1:11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  <c r="H366" t="s">
        <v>97</v>
      </c>
      <c r="I366">
        <v>8</v>
      </c>
      <c r="J366">
        <v>80</v>
      </c>
      <c r="K366">
        <v>121784</v>
      </c>
    </row>
    <row r="367" spans="1:11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  <c r="H367" t="s">
        <v>100</v>
      </c>
      <c r="I367">
        <v>4</v>
      </c>
      <c r="J367">
        <v>40</v>
      </c>
      <c r="K367">
        <v>121784</v>
      </c>
    </row>
    <row r="368" spans="1:11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>
        <v>9</v>
      </c>
      <c r="J368">
        <v>40</v>
      </c>
      <c r="K368">
        <v>121784</v>
      </c>
    </row>
    <row r="369" spans="1:11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  <c r="H369" t="s">
        <v>99</v>
      </c>
      <c r="I369">
        <v>2</v>
      </c>
      <c r="J369">
        <v>40</v>
      </c>
      <c r="K369">
        <v>121784</v>
      </c>
    </row>
    <row r="370" spans="1:11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>
        <v>8</v>
      </c>
      <c r="J370">
        <v>40</v>
      </c>
      <c r="K370">
        <v>121784</v>
      </c>
    </row>
    <row r="371" spans="1:11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>
        <v>0</v>
      </c>
      <c r="J371">
        <v>40</v>
      </c>
      <c r="K371">
        <v>121784</v>
      </c>
    </row>
    <row r="372" spans="1:11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  <c r="H372" t="s">
        <v>101</v>
      </c>
      <c r="I372">
        <v>2</v>
      </c>
      <c r="J372">
        <v>40</v>
      </c>
      <c r="K372">
        <v>121784</v>
      </c>
    </row>
    <row r="373" spans="1:11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  <c r="H373" t="s">
        <v>101</v>
      </c>
      <c r="I373">
        <v>5</v>
      </c>
      <c r="J373">
        <v>40</v>
      </c>
      <c r="K373">
        <v>121784</v>
      </c>
    </row>
    <row r="374" spans="1:11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  <c r="H374" t="s">
        <v>98</v>
      </c>
      <c r="I374">
        <v>9</v>
      </c>
      <c r="J374">
        <v>40</v>
      </c>
      <c r="K374">
        <v>121784</v>
      </c>
    </row>
    <row r="375" spans="1:11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  <c r="H375" t="s">
        <v>100</v>
      </c>
      <c r="I375">
        <v>4</v>
      </c>
      <c r="J375">
        <v>40</v>
      </c>
      <c r="K375">
        <v>121784</v>
      </c>
    </row>
    <row r="376" spans="1:11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  <c r="H376" t="s">
        <v>98</v>
      </c>
      <c r="I376">
        <v>0</v>
      </c>
      <c r="J376">
        <v>40</v>
      </c>
      <c r="K376">
        <v>121784</v>
      </c>
    </row>
    <row r="377" spans="1:11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  <c r="H377" t="s">
        <v>100</v>
      </c>
      <c r="I377">
        <v>4</v>
      </c>
      <c r="J377">
        <v>40</v>
      </c>
      <c r="K377">
        <v>121784</v>
      </c>
    </row>
    <row r="378" spans="1:11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>
        <v>1</v>
      </c>
      <c r="J378">
        <v>40</v>
      </c>
      <c r="K378">
        <v>121784</v>
      </c>
    </row>
    <row r="379" spans="1:11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  <c r="H379" t="s">
        <v>97</v>
      </c>
      <c r="I379">
        <v>1</v>
      </c>
      <c r="J379">
        <v>40</v>
      </c>
      <c r="K379">
        <v>121784</v>
      </c>
    </row>
    <row r="380" spans="1:11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  <c r="H380" t="s">
        <v>100</v>
      </c>
      <c r="I380">
        <v>4</v>
      </c>
      <c r="J380">
        <v>40</v>
      </c>
      <c r="K380">
        <v>121784</v>
      </c>
    </row>
    <row r="381" spans="1:11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>
        <v>8</v>
      </c>
      <c r="J381">
        <v>40</v>
      </c>
      <c r="K381">
        <v>121784</v>
      </c>
    </row>
    <row r="382" spans="1:11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  <c r="H382" t="s">
        <v>100</v>
      </c>
      <c r="I382">
        <v>4</v>
      </c>
      <c r="J382">
        <v>40</v>
      </c>
      <c r="K382">
        <v>121784</v>
      </c>
    </row>
    <row r="383" spans="1:11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>
        <v>1</v>
      </c>
      <c r="J383">
        <v>40</v>
      </c>
      <c r="K383">
        <v>121784</v>
      </c>
    </row>
    <row r="384" spans="1:11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  <c r="H384" t="s">
        <v>99</v>
      </c>
      <c r="I384">
        <v>2</v>
      </c>
      <c r="J384">
        <v>40</v>
      </c>
      <c r="K384">
        <v>121784</v>
      </c>
    </row>
    <row r="385" spans="1:11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  <c r="H385" t="s">
        <v>97</v>
      </c>
      <c r="I385">
        <v>0</v>
      </c>
      <c r="J385">
        <v>40</v>
      </c>
      <c r="K385">
        <v>121784</v>
      </c>
    </row>
    <row r="386" spans="1:11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  <c r="H386" t="s">
        <v>98</v>
      </c>
      <c r="I386">
        <v>7</v>
      </c>
      <c r="J386">
        <v>40</v>
      </c>
      <c r="K386">
        <v>121784</v>
      </c>
    </row>
    <row r="387" spans="1:11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  <c r="H387" t="s">
        <v>99</v>
      </c>
      <c r="I387">
        <v>2</v>
      </c>
      <c r="J387">
        <v>80</v>
      </c>
      <c r="K387">
        <v>121784</v>
      </c>
    </row>
    <row r="388" spans="1:11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>
        <v>4</v>
      </c>
      <c r="J388">
        <v>80</v>
      </c>
      <c r="K388">
        <v>121784</v>
      </c>
    </row>
    <row r="389" spans="1:11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>
        <v>5</v>
      </c>
      <c r="J389">
        <v>80</v>
      </c>
      <c r="K389">
        <v>121784</v>
      </c>
    </row>
    <row r="390" spans="1:11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  <c r="H390" t="s">
        <v>100</v>
      </c>
      <c r="I390">
        <v>4</v>
      </c>
      <c r="J390">
        <v>80</v>
      </c>
      <c r="K390">
        <v>121784</v>
      </c>
    </row>
    <row r="391" spans="1:11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>
        <v>1</v>
      </c>
      <c r="J391">
        <v>80</v>
      </c>
      <c r="K391">
        <v>121784</v>
      </c>
    </row>
    <row r="392" spans="1:11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  <c r="H392" t="s">
        <v>100</v>
      </c>
      <c r="I392">
        <v>5</v>
      </c>
      <c r="J392">
        <v>80</v>
      </c>
      <c r="K392">
        <v>121784</v>
      </c>
    </row>
    <row r="393" spans="1:11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>
        <v>4</v>
      </c>
      <c r="J393">
        <v>80</v>
      </c>
      <c r="K393">
        <v>121784</v>
      </c>
    </row>
    <row r="394" spans="1:11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  <c r="H394" t="s">
        <v>100</v>
      </c>
      <c r="I394">
        <v>5</v>
      </c>
      <c r="J394">
        <v>80</v>
      </c>
      <c r="K394">
        <v>121784</v>
      </c>
    </row>
    <row r="395" spans="1:11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>
        <v>5</v>
      </c>
      <c r="J395">
        <v>80</v>
      </c>
      <c r="K395">
        <v>121784</v>
      </c>
    </row>
    <row r="396" spans="1:11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  <c r="H396" t="s">
        <v>97</v>
      </c>
      <c r="I396">
        <v>6</v>
      </c>
      <c r="J396">
        <v>80</v>
      </c>
      <c r="K396">
        <v>121784</v>
      </c>
    </row>
    <row r="397" spans="1:11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  <c r="H397" t="s">
        <v>101</v>
      </c>
      <c r="I397">
        <v>5</v>
      </c>
      <c r="J397">
        <v>80</v>
      </c>
      <c r="K397">
        <v>121784</v>
      </c>
    </row>
    <row r="398" spans="1:11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>
        <v>5</v>
      </c>
      <c r="J398">
        <v>80</v>
      </c>
      <c r="K398">
        <v>121784</v>
      </c>
    </row>
    <row r="399" spans="1:11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  <c r="H399" t="s">
        <v>99</v>
      </c>
      <c r="I399">
        <v>6</v>
      </c>
      <c r="J399">
        <v>40</v>
      </c>
      <c r="K399">
        <v>121784</v>
      </c>
    </row>
    <row r="400" spans="1:11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  <c r="H400" t="s">
        <v>101</v>
      </c>
      <c r="I400">
        <v>5</v>
      </c>
      <c r="J400">
        <v>80</v>
      </c>
      <c r="K400">
        <v>121784</v>
      </c>
    </row>
    <row r="401" spans="1:11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  <c r="H401" t="b">
        <v>0</v>
      </c>
      <c r="I401">
        <v>0</v>
      </c>
      <c r="J401">
        <v>80</v>
      </c>
      <c r="K401">
        <v>121784</v>
      </c>
    </row>
    <row r="402" spans="1:11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>
        <v>4</v>
      </c>
      <c r="J402">
        <v>80</v>
      </c>
      <c r="K402">
        <v>121784</v>
      </c>
    </row>
    <row r="403" spans="1:11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>
        <v>8</v>
      </c>
      <c r="J403">
        <v>80</v>
      </c>
      <c r="K403">
        <v>121784</v>
      </c>
    </row>
    <row r="404" spans="1:11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  <c r="H404" t="s">
        <v>97</v>
      </c>
      <c r="I404">
        <v>6</v>
      </c>
      <c r="J404">
        <v>40</v>
      </c>
      <c r="K404">
        <v>121784</v>
      </c>
    </row>
    <row r="405" spans="1:11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>
        <v>6</v>
      </c>
      <c r="J405">
        <v>80</v>
      </c>
      <c r="K405">
        <v>121784</v>
      </c>
    </row>
    <row r="406" spans="1:11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>
        <v>0</v>
      </c>
      <c r="J406">
        <v>80</v>
      </c>
      <c r="K406">
        <v>121784</v>
      </c>
    </row>
    <row r="407" spans="1:11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>
        <v>9</v>
      </c>
      <c r="J407">
        <v>80</v>
      </c>
      <c r="K407">
        <v>121784</v>
      </c>
    </row>
    <row r="408" spans="1:11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>
        <v>5</v>
      </c>
      <c r="J408">
        <v>40</v>
      </c>
      <c r="K408">
        <v>121784</v>
      </c>
    </row>
    <row r="409" spans="1:11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  <c r="H409" t="s">
        <v>100</v>
      </c>
      <c r="I409">
        <v>1</v>
      </c>
      <c r="J409">
        <v>80</v>
      </c>
      <c r="K409">
        <v>121784</v>
      </c>
    </row>
    <row r="410" spans="1:11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  <c r="H410" t="s">
        <v>99</v>
      </c>
      <c r="I410">
        <v>2</v>
      </c>
      <c r="J410">
        <v>80</v>
      </c>
      <c r="K410">
        <v>121784</v>
      </c>
    </row>
    <row r="411" spans="1:11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>
        <v>6</v>
      </c>
      <c r="J411">
        <v>80</v>
      </c>
      <c r="K411">
        <v>121784</v>
      </c>
    </row>
    <row r="412" spans="1:11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  <c r="H412" t="b">
        <v>0</v>
      </c>
      <c r="I412">
        <v>0</v>
      </c>
      <c r="J412">
        <v>80</v>
      </c>
      <c r="K412">
        <v>121784</v>
      </c>
    </row>
    <row r="413" spans="1:11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  <c r="H413" t="s">
        <v>97</v>
      </c>
      <c r="I413">
        <v>1</v>
      </c>
      <c r="J413">
        <v>80</v>
      </c>
      <c r="K413">
        <v>121784</v>
      </c>
    </row>
    <row r="414" spans="1:11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  <c r="H414" t="s">
        <v>98</v>
      </c>
      <c r="I414">
        <v>7</v>
      </c>
      <c r="J414">
        <v>80</v>
      </c>
      <c r="K414">
        <v>121784</v>
      </c>
    </row>
    <row r="415" spans="1:11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>
        <v>9</v>
      </c>
      <c r="J415">
        <v>80</v>
      </c>
      <c r="K415">
        <v>121784</v>
      </c>
    </row>
    <row r="416" spans="1:11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  <c r="H416" t="s">
        <v>99</v>
      </c>
      <c r="I416">
        <v>2</v>
      </c>
      <c r="J416">
        <v>80</v>
      </c>
      <c r="K416">
        <v>121784</v>
      </c>
    </row>
    <row r="417" spans="1:11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>
        <v>4</v>
      </c>
      <c r="J417">
        <v>80</v>
      </c>
      <c r="K417">
        <v>121784</v>
      </c>
    </row>
    <row r="418" spans="1:11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  <c r="H418" t="s">
        <v>97</v>
      </c>
      <c r="I418">
        <v>1</v>
      </c>
      <c r="J418">
        <v>40</v>
      </c>
      <c r="K418">
        <v>121784</v>
      </c>
    </row>
    <row r="419" spans="1:11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  <c r="H419" t="s">
        <v>101</v>
      </c>
      <c r="I419">
        <v>5</v>
      </c>
      <c r="J419">
        <v>80</v>
      </c>
      <c r="K419">
        <v>121784</v>
      </c>
    </row>
    <row r="420" spans="1:11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  <c r="H420" t="s">
        <v>98</v>
      </c>
      <c r="I420">
        <v>7</v>
      </c>
      <c r="J420">
        <v>80</v>
      </c>
      <c r="K420">
        <v>121784</v>
      </c>
    </row>
    <row r="421" spans="1:11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  <c r="H421" t="s">
        <v>101</v>
      </c>
      <c r="I421">
        <v>2</v>
      </c>
      <c r="J421">
        <v>80</v>
      </c>
      <c r="K421">
        <v>121784</v>
      </c>
    </row>
    <row r="422" spans="1:11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  <c r="H422" t="s">
        <v>100</v>
      </c>
      <c r="I422">
        <v>1</v>
      </c>
      <c r="J422">
        <v>80</v>
      </c>
      <c r="K422">
        <v>121784</v>
      </c>
    </row>
    <row r="423" spans="1:11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  <c r="H423" t="s">
        <v>100</v>
      </c>
      <c r="I423">
        <v>1</v>
      </c>
      <c r="J423">
        <v>80</v>
      </c>
      <c r="K423">
        <v>121784</v>
      </c>
    </row>
    <row r="424" spans="1:11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  <c r="H424" t="s">
        <v>98</v>
      </c>
      <c r="I424">
        <v>7</v>
      </c>
      <c r="J424">
        <v>40</v>
      </c>
      <c r="K424">
        <v>121784</v>
      </c>
    </row>
    <row r="425" spans="1:11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  <c r="H425" t="s">
        <v>101</v>
      </c>
      <c r="I425">
        <v>5</v>
      </c>
      <c r="J425">
        <v>40</v>
      </c>
      <c r="K425">
        <v>121784</v>
      </c>
    </row>
    <row r="426" spans="1:11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>
        <v>8</v>
      </c>
      <c r="J426">
        <v>80</v>
      </c>
      <c r="K426">
        <v>121784</v>
      </c>
    </row>
    <row r="427" spans="1:11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  <c r="H427" t="s">
        <v>97</v>
      </c>
      <c r="I427">
        <v>8</v>
      </c>
      <c r="J427">
        <v>80</v>
      </c>
      <c r="K427">
        <v>121784</v>
      </c>
    </row>
    <row r="428" spans="1:11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  <c r="H428" t="s">
        <v>98</v>
      </c>
      <c r="I428">
        <v>7</v>
      </c>
      <c r="J428">
        <v>40</v>
      </c>
      <c r="K428">
        <v>121784</v>
      </c>
    </row>
    <row r="429" spans="1:11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>
        <v>2</v>
      </c>
      <c r="J429">
        <v>80</v>
      </c>
      <c r="K429">
        <v>121784</v>
      </c>
    </row>
    <row r="430" spans="1:11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  <c r="H430" t="s">
        <v>99</v>
      </c>
      <c r="I430">
        <v>6</v>
      </c>
      <c r="J430">
        <v>80</v>
      </c>
      <c r="K430">
        <v>121784</v>
      </c>
    </row>
    <row r="431" spans="1:11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>
        <v>8</v>
      </c>
      <c r="J431">
        <v>80</v>
      </c>
      <c r="K431">
        <v>121784</v>
      </c>
    </row>
    <row r="432" spans="1:11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  <c r="H432" t="b">
        <v>0</v>
      </c>
      <c r="I432">
        <v>0</v>
      </c>
      <c r="J432">
        <v>40</v>
      </c>
      <c r="K432">
        <v>121784</v>
      </c>
    </row>
    <row r="433" spans="1:11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>
        <v>1</v>
      </c>
      <c r="J433">
        <v>40</v>
      </c>
      <c r="K433">
        <v>121784</v>
      </c>
    </row>
    <row r="434" spans="1:11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  <c r="H434" t="s">
        <v>99</v>
      </c>
      <c r="I434">
        <v>2</v>
      </c>
      <c r="J434">
        <v>40</v>
      </c>
      <c r="K434">
        <v>121784</v>
      </c>
    </row>
    <row r="435" spans="1:11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>
        <v>9</v>
      </c>
      <c r="J435">
        <v>40</v>
      </c>
      <c r="K435">
        <v>121784</v>
      </c>
    </row>
    <row r="436" spans="1:11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  <c r="H436" t="s">
        <v>97</v>
      </c>
      <c r="I436">
        <v>6</v>
      </c>
      <c r="J436">
        <v>80</v>
      </c>
      <c r="K436">
        <v>121784</v>
      </c>
    </row>
    <row r="437" spans="1:11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  <c r="H437" t="s">
        <v>98</v>
      </c>
      <c r="I437">
        <v>4</v>
      </c>
      <c r="J437">
        <v>80</v>
      </c>
      <c r="K437">
        <v>121784</v>
      </c>
    </row>
    <row r="438" spans="1:11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  <c r="H438" t="s">
        <v>97</v>
      </c>
      <c r="I438">
        <v>6</v>
      </c>
      <c r="J438">
        <v>80</v>
      </c>
      <c r="K438">
        <v>121784</v>
      </c>
    </row>
    <row r="439" spans="1:11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  <c r="H439" t="s">
        <v>97</v>
      </c>
      <c r="I439">
        <v>8</v>
      </c>
      <c r="J439">
        <v>80</v>
      </c>
      <c r="K439">
        <v>121784</v>
      </c>
    </row>
    <row r="440" spans="1:11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  <c r="H440" t="s">
        <v>97</v>
      </c>
      <c r="I440">
        <v>6</v>
      </c>
      <c r="J440">
        <v>40</v>
      </c>
      <c r="K440">
        <v>121784</v>
      </c>
    </row>
    <row r="441" spans="1:11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>
        <v>6</v>
      </c>
      <c r="J441">
        <v>80</v>
      </c>
      <c r="K441">
        <v>121784</v>
      </c>
    </row>
    <row r="442" spans="1:11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  <c r="H442" t="s">
        <v>98</v>
      </c>
      <c r="I442">
        <v>7</v>
      </c>
      <c r="J442">
        <v>40</v>
      </c>
      <c r="K442">
        <v>121784</v>
      </c>
    </row>
    <row r="443" spans="1:11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  <c r="H443" t="s">
        <v>101</v>
      </c>
      <c r="I443">
        <v>2</v>
      </c>
      <c r="J443">
        <v>80</v>
      </c>
      <c r="K443">
        <v>121784</v>
      </c>
    </row>
    <row r="444" spans="1:11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  <c r="H444" t="s">
        <v>99</v>
      </c>
      <c r="I444">
        <v>6</v>
      </c>
      <c r="J444">
        <v>80</v>
      </c>
      <c r="K444">
        <v>121784</v>
      </c>
    </row>
    <row r="445" spans="1:11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  <c r="H445" t="s">
        <v>97</v>
      </c>
      <c r="I445">
        <v>6</v>
      </c>
      <c r="J445">
        <v>80</v>
      </c>
      <c r="K445">
        <v>121784</v>
      </c>
    </row>
    <row r="446" spans="1:11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>
        <v>8</v>
      </c>
      <c r="J446">
        <v>40</v>
      </c>
      <c r="K446">
        <v>121784</v>
      </c>
    </row>
    <row r="447" spans="1:11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  <c r="H447" t="s">
        <v>99</v>
      </c>
      <c r="I447">
        <v>2</v>
      </c>
      <c r="J447">
        <v>40</v>
      </c>
      <c r="K447">
        <v>121784</v>
      </c>
    </row>
    <row r="448" spans="1:11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>
        <v>4</v>
      </c>
      <c r="J448">
        <v>80</v>
      </c>
      <c r="K448">
        <v>121784</v>
      </c>
    </row>
    <row r="449" spans="1:11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  <c r="H449" t="s">
        <v>97</v>
      </c>
      <c r="I449">
        <v>8</v>
      </c>
      <c r="J449">
        <v>80</v>
      </c>
      <c r="K449">
        <v>121784</v>
      </c>
    </row>
    <row r="450" spans="1:11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  <c r="H450" t="s">
        <v>101</v>
      </c>
      <c r="I450">
        <v>5</v>
      </c>
      <c r="J450">
        <v>40</v>
      </c>
      <c r="K450">
        <v>121784</v>
      </c>
    </row>
    <row r="451" spans="1:11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>
        <v>4</v>
      </c>
      <c r="J451">
        <v>40</v>
      </c>
      <c r="K451">
        <v>121784</v>
      </c>
    </row>
    <row r="452" spans="1:11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  <c r="H452" t="s">
        <v>101</v>
      </c>
      <c r="I452">
        <v>2</v>
      </c>
      <c r="J452">
        <v>40</v>
      </c>
      <c r="K452">
        <v>121784</v>
      </c>
    </row>
    <row r="453" spans="1:11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  <c r="H453" t="s">
        <v>101</v>
      </c>
      <c r="I453">
        <v>2</v>
      </c>
      <c r="J453">
        <v>40</v>
      </c>
      <c r="K453">
        <v>121784</v>
      </c>
    </row>
    <row r="454" spans="1:11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  <c r="H454" t="s">
        <v>98</v>
      </c>
      <c r="I454">
        <v>4</v>
      </c>
      <c r="J454">
        <v>40</v>
      </c>
      <c r="K454">
        <v>121784</v>
      </c>
    </row>
    <row r="455" spans="1:11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  <c r="H455" t="s">
        <v>97</v>
      </c>
      <c r="I455">
        <v>1</v>
      </c>
      <c r="J455">
        <v>80</v>
      </c>
      <c r="K455">
        <v>121784</v>
      </c>
    </row>
    <row r="456" spans="1:11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  <c r="H456" t="s">
        <v>99</v>
      </c>
      <c r="I456">
        <v>6</v>
      </c>
      <c r="J456">
        <v>80</v>
      </c>
      <c r="K456">
        <v>121784</v>
      </c>
    </row>
    <row r="457" spans="1:11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  <c r="H457" t="s">
        <v>100</v>
      </c>
      <c r="I457">
        <v>1</v>
      </c>
      <c r="J457">
        <v>80</v>
      </c>
      <c r="K457">
        <v>121784</v>
      </c>
    </row>
    <row r="458" spans="1:11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  <c r="H458" t="s">
        <v>97</v>
      </c>
      <c r="I458">
        <v>6</v>
      </c>
      <c r="J458">
        <v>80</v>
      </c>
      <c r="K458">
        <v>121784</v>
      </c>
    </row>
    <row r="459" spans="1:11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>
        <v>9</v>
      </c>
      <c r="J459">
        <v>80</v>
      </c>
      <c r="K459">
        <v>121784</v>
      </c>
    </row>
    <row r="460" spans="1:11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  <c r="H460" t="s">
        <v>98</v>
      </c>
      <c r="I460">
        <v>7</v>
      </c>
      <c r="J460">
        <v>40</v>
      </c>
      <c r="K460">
        <v>121784</v>
      </c>
    </row>
    <row r="461" spans="1:11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>
        <v>2</v>
      </c>
      <c r="J461">
        <v>40</v>
      </c>
      <c r="K461">
        <v>121784</v>
      </c>
    </row>
    <row r="462" spans="1:11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>
        <v>5</v>
      </c>
      <c r="J462">
        <v>80</v>
      </c>
      <c r="K462">
        <v>121784</v>
      </c>
    </row>
    <row r="463" spans="1:11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  <c r="H463" t="s">
        <v>98</v>
      </c>
      <c r="I463">
        <v>7</v>
      </c>
      <c r="J463">
        <v>40</v>
      </c>
      <c r="K463">
        <v>121784</v>
      </c>
    </row>
    <row r="464" spans="1:11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  <c r="H464" t="s">
        <v>101</v>
      </c>
      <c r="I464">
        <v>2</v>
      </c>
      <c r="J464">
        <v>40</v>
      </c>
      <c r="K464">
        <v>121784</v>
      </c>
    </row>
    <row r="465" spans="1:11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  <c r="H465" t="s">
        <v>101</v>
      </c>
      <c r="I465">
        <v>2</v>
      </c>
      <c r="J465">
        <v>80</v>
      </c>
      <c r="K465">
        <v>121784</v>
      </c>
    </row>
    <row r="466" spans="1:11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>
        <v>2</v>
      </c>
      <c r="J466">
        <v>80</v>
      </c>
      <c r="K466">
        <v>121784</v>
      </c>
    </row>
    <row r="467" spans="1:11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  <c r="H467" t="s">
        <v>101</v>
      </c>
      <c r="I467">
        <v>2</v>
      </c>
      <c r="J467">
        <v>80</v>
      </c>
      <c r="K467">
        <v>121784</v>
      </c>
    </row>
    <row r="468" spans="1:11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>
        <v>7</v>
      </c>
      <c r="J468">
        <v>80</v>
      </c>
      <c r="K468">
        <v>121784</v>
      </c>
    </row>
    <row r="469" spans="1:11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  <c r="H469" t="s">
        <v>97</v>
      </c>
      <c r="I469">
        <v>1</v>
      </c>
      <c r="J469">
        <v>80</v>
      </c>
      <c r="K469">
        <v>121784</v>
      </c>
    </row>
    <row r="470" spans="1:11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>
        <v>5</v>
      </c>
      <c r="J470">
        <v>80</v>
      </c>
      <c r="K470">
        <v>121784</v>
      </c>
    </row>
    <row r="471" spans="1:11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>
        <v>6</v>
      </c>
      <c r="J471">
        <v>80</v>
      </c>
      <c r="K471">
        <v>121784</v>
      </c>
    </row>
    <row r="472" spans="1:11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  <c r="H472" t="s">
        <v>99</v>
      </c>
      <c r="I472">
        <v>2</v>
      </c>
      <c r="J472">
        <v>40</v>
      </c>
      <c r="K472">
        <v>121784</v>
      </c>
    </row>
    <row r="473" spans="1:11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>
        <v>1</v>
      </c>
      <c r="J473">
        <v>40</v>
      </c>
      <c r="K473">
        <v>121784</v>
      </c>
    </row>
    <row r="474" spans="1:11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>
        <v>2</v>
      </c>
      <c r="J474">
        <v>80</v>
      </c>
      <c r="K474">
        <v>121784</v>
      </c>
    </row>
    <row r="475" spans="1:11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>
        <v>6</v>
      </c>
      <c r="J475">
        <v>80</v>
      </c>
      <c r="K475">
        <v>121784</v>
      </c>
    </row>
    <row r="476" spans="1:11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  <c r="H476" t="s">
        <v>99</v>
      </c>
      <c r="I476">
        <v>2</v>
      </c>
      <c r="J476">
        <v>80</v>
      </c>
      <c r="K476">
        <v>121784</v>
      </c>
    </row>
    <row r="477" spans="1:11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  <c r="H477" t="s">
        <v>98</v>
      </c>
      <c r="I477">
        <v>7</v>
      </c>
      <c r="J477">
        <v>80</v>
      </c>
      <c r="K477">
        <v>121784</v>
      </c>
    </row>
    <row r="478" spans="1:11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  <c r="H478" t="s">
        <v>101</v>
      </c>
      <c r="I478">
        <v>5</v>
      </c>
      <c r="J478">
        <v>80</v>
      </c>
      <c r="K478">
        <v>121784</v>
      </c>
    </row>
    <row r="479" spans="1:11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>
        <v>2</v>
      </c>
      <c r="J479">
        <v>80</v>
      </c>
      <c r="K479">
        <v>121784</v>
      </c>
    </row>
    <row r="480" spans="1:11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  <c r="H480" t="s">
        <v>98</v>
      </c>
      <c r="I480">
        <v>7</v>
      </c>
      <c r="J480">
        <v>80</v>
      </c>
      <c r="K480">
        <v>121784</v>
      </c>
    </row>
    <row r="481" spans="1:11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  <c r="H481" t="s">
        <v>101</v>
      </c>
      <c r="I481">
        <v>5</v>
      </c>
      <c r="J481">
        <v>80</v>
      </c>
      <c r="K481">
        <v>121784</v>
      </c>
    </row>
    <row r="482" spans="1:11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  <c r="H482" t="s">
        <v>97</v>
      </c>
      <c r="I482">
        <v>8</v>
      </c>
      <c r="J482">
        <v>80</v>
      </c>
      <c r="K482">
        <v>121784</v>
      </c>
    </row>
    <row r="483" spans="1:11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  <c r="H483" t="s">
        <v>97</v>
      </c>
      <c r="I483">
        <v>6</v>
      </c>
      <c r="J483">
        <v>80</v>
      </c>
      <c r="K483">
        <v>121784</v>
      </c>
    </row>
    <row r="484" spans="1:11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  <c r="H484" t="s">
        <v>102</v>
      </c>
      <c r="I484">
        <v>3</v>
      </c>
      <c r="J484">
        <v>225</v>
      </c>
      <c r="K484">
        <v>121784</v>
      </c>
    </row>
    <row r="485" spans="1:11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>
        <v>1</v>
      </c>
      <c r="J485">
        <v>80</v>
      </c>
      <c r="K485">
        <v>121784</v>
      </c>
    </row>
    <row r="486" spans="1:11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  <c r="H486" t="s">
        <v>100</v>
      </c>
      <c r="I486">
        <v>4</v>
      </c>
      <c r="J486">
        <v>80</v>
      </c>
      <c r="K486">
        <v>121784</v>
      </c>
    </row>
    <row r="487" spans="1:11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  <c r="H487" t="s">
        <v>98</v>
      </c>
      <c r="I487">
        <v>4</v>
      </c>
      <c r="J487">
        <v>80</v>
      </c>
      <c r="K487">
        <v>121784</v>
      </c>
    </row>
    <row r="488" spans="1:11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  <c r="H488" t="s">
        <v>100</v>
      </c>
      <c r="I488">
        <v>1</v>
      </c>
      <c r="J488">
        <v>40</v>
      </c>
      <c r="K488">
        <v>121784</v>
      </c>
    </row>
    <row r="489" spans="1:11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  <c r="H489" t="s">
        <v>97</v>
      </c>
      <c r="I489">
        <v>1</v>
      </c>
      <c r="J489">
        <v>40</v>
      </c>
      <c r="K489">
        <v>121784</v>
      </c>
    </row>
    <row r="490" spans="1:11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>
        <v>8</v>
      </c>
      <c r="J490">
        <v>40</v>
      </c>
      <c r="K490">
        <v>121784</v>
      </c>
    </row>
    <row r="491" spans="1:11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  <c r="H491" t="s">
        <v>97</v>
      </c>
      <c r="I491">
        <v>1</v>
      </c>
      <c r="J491">
        <v>40</v>
      </c>
      <c r="K491">
        <v>121784</v>
      </c>
    </row>
    <row r="492" spans="1:11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>
        <v>1</v>
      </c>
      <c r="J492">
        <v>40</v>
      </c>
      <c r="K492">
        <v>121784</v>
      </c>
    </row>
    <row r="493" spans="1:11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>
        <v>8</v>
      </c>
      <c r="J493">
        <v>40</v>
      </c>
      <c r="K493">
        <v>121784</v>
      </c>
    </row>
    <row r="494" spans="1:11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  <c r="H494" t="s">
        <v>97</v>
      </c>
      <c r="I494">
        <v>1</v>
      </c>
      <c r="J494">
        <v>40</v>
      </c>
      <c r="K494">
        <v>121784</v>
      </c>
    </row>
    <row r="495" spans="1:11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>
        <v>4</v>
      </c>
      <c r="J495">
        <v>40</v>
      </c>
      <c r="K495">
        <v>121784</v>
      </c>
    </row>
    <row r="496" spans="1:11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  <c r="H496" t="s">
        <v>98</v>
      </c>
      <c r="I496">
        <v>7</v>
      </c>
      <c r="J496">
        <v>40</v>
      </c>
      <c r="K496">
        <v>121784</v>
      </c>
    </row>
    <row r="497" spans="1:11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  <c r="H497" t="s">
        <v>101</v>
      </c>
      <c r="I497">
        <v>2</v>
      </c>
      <c r="J497">
        <v>40</v>
      </c>
      <c r="K497">
        <v>121784</v>
      </c>
    </row>
    <row r="498" spans="1:11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  <c r="H498" t="s">
        <v>97</v>
      </c>
      <c r="I498">
        <v>1</v>
      </c>
      <c r="J498">
        <v>40</v>
      </c>
      <c r="K498">
        <v>121784</v>
      </c>
    </row>
    <row r="499" spans="1:11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  <c r="H499" t="s">
        <v>101</v>
      </c>
      <c r="I499">
        <v>5</v>
      </c>
      <c r="J499">
        <v>40</v>
      </c>
      <c r="K499">
        <v>121784</v>
      </c>
    </row>
    <row r="500" spans="1:11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  <c r="H500" t="s">
        <v>98</v>
      </c>
      <c r="I500">
        <v>0</v>
      </c>
      <c r="J500">
        <v>40</v>
      </c>
      <c r="K500">
        <v>121784</v>
      </c>
    </row>
    <row r="501" spans="1:11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  <c r="H501" t="s">
        <v>98</v>
      </c>
      <c r="I501">
        <v>7</v>
      </c>
      <c r="J501">
        <v>40</v>
      </c>
      <c r="K501">
        <v>121784</v>
      </c>
    </row>
    <row r="502" spans="1:11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  <c r="H502" t="s">
        <v>100</v>
      </c>
      <c r="I502">
        <v>4</v>
      </c>
      <c r="J502">
        <v>40</v>
      </c>
      <c r="K502">
        <v>121784</v>
      </c>
    </row>
    <row r="503" spans="1:11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  <c r="H503" t="s">
        <v>100</v>
      </c>
      <c r="I503">
        <v>4</v>
      </c>
      <c r="J503">
        <v>40</v>
      </c>
      <c r="K503">
        <v>121784</v>
      </c>
    </row>
    <row r="504" spans="1:11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  <c r="H504" t="s">
        <v>98</v>
      </c>
      <c r="I504">
        <v>4</v>
      </c>
      <c r="J504">
        <v>40</v>
      </c>
      <c r="K504">
        <v>121784</v>
      </c>
    </row>
    <row r="505" spans="1:11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>
        <v>9</v>
      </c>
      <c r="J505">
        <v>40</v>
      </c>
      <c r="K505">
        <v>121784</v>
      </c>
    </row>
    <row r="506" spans="1:11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  <c r="H506" t="s">
        <v>99</v>
      </c>
      <c r="I506">
        <v>2</v>
      </c>
      <c r="J506">
        <v>80</v>
      </c>
      <c r="K506">
        <v>121784</v>
      </c>
    </row>
    <row r="507" spans="1:11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>
        <v>2</v>
      </c>
      <c r="J507">
        <v>80</v>
      </c>
      <c r="K507">
        <v>121784</v>
      </c>
    </row>
    <row r="508" spans="1:11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  <c r="H508" t="s">
        <v>101</v>
      </c>
      <c r="I508">
        <v>5</v>
      </c>
      <c r="J508">
        <v>80</v>
      </c>
      <c r="K508">
        <v>121784</v>
      </c>
    </row>
    <row r="509" spans="1:11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>
        <v>0</v>
      </c>
      <c r="J509">
        <v>80</v>
      </c>
      <c r="K509">
        <v>121784</v>
      </c>
    </row>
    <row r="510" spans="1:11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  <c r="H510" t="s">
        <v>100</v>
      </c>
      <c r="I510">
        <v>1</v>
      </c>
      <c r="J510">
        <v>80</v>
      </c>
      <c r="K510">
        <v>121784</v>
      </c>
    </row>
    <row r="511" spans="1:11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  <c r="H511" t="b">
        <v>0</v>
      </c>
      <c r="I511">
        <v>0</v>
      </c>
      <c r="J511">
        <v>128.33333285000001</v>
      </c>
      <c r="K511">
        <v>121784</v>
      </c>
    </row>
    <row r="512" spans="1:11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  <c r="H512" t="s">
        <v>100</v>
      </c>
      <c r="I512">
        <v>1</v>
      </c>
      <c r="J512">
        <v>40</v>
      </c>
      <c r="K512">
        <v>121784</v>
      </c>
    </row>
    <row r="513" spans="1:11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  <c r="H513" t="s">
        <v>100</v>
      </c>
      <c r="I513">
        <v>1</v>
      </c>
      <c r="J513">
        <v>80</v>
      </c>
      <c r="K513">
        <v>121784</v>
      </c>
    </row>
    <row r="514" spans="1:11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  <c r="H514" t="s">
        <v>101</v>
      </c>
      <c r="I514">
        <v>2</v>
      </c>
      <c r="J514">
        <v>80</v>
      </c>
      <c r="K514">
        <v>121784</v>
      </c>
    </row>
    <row r="515" spans="1:11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>
        <v>8</v>
      </c>
      <c r="J515">
        <v>80</v>
      </c>
      <c r="K515">
        <v>121784</v>
      </c>
    </row>
    <row r="516" spans="1:11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>
        <v>9</v>
      </c>
      <c r="J516">
        <v>40</v>
      </c>
      <c r="K516">
        <v>121784</v>
      </c>
    </row>
    <row r="517" spans="1:11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  <c r="H517" t="s">
        <v>100</v>
      </c>
      <c r="I517">
        <v>1</v>
      </c>
      <c r="J517">
        <v>40</v>
      </c>
      <c r="K517">
        <v>121784</v>
      </c>
    </row>
    <row r="518" spans="1:11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  <c r="H518" t="s">
        <v>97</v>
      </c>
      <c r="I518">
        <v>1</v>
      </c>
      <c r="J518">
        <v>40</v>
      </c>
      <c r="K518">
        <v>121784</v>
      </c>
    </row>
    <row r="519" spans="1:11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  <c r="H519" t="s">
        <v>100</v>
      </c>
      <c r="I519">
        <v>5</v>
      </c>
      <c r="J519">
        <v>40</v>
      </c>
      <c r="K519">
        <v>121784</v>
      </c>
    </row>
    <row r="520" spans="1:11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>
        <v>1</v>
      </c>
      <c r="J520">
        <v>40</v>
      </c>
      <c r="K520">
        <v>121784</v>
      </c>
    </row>
    <row r="521" spans="1:11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  <c r="H521" t="s">
        <v>101</v>
      </c>
      <c r="I521">
        <v>2</v>
      </c>
      <c r="J521">
        <v>40</v>
      </c>
      <c r="K521">
        <v>121784</v>
      </c>
    </row>
    <row r="522" spans="1:11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>
        <v>1</v>
      </c>
      <c r="J522">
        <v>40</v>
      </c>
      <c r="K522">
        <v>121784</v>
      </c>
    </row>
    <row r="523" spans="1:11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  <c r="H523" t="s">
        <v>98</v>
      </c>
      <c r="I523">
        <v>4</v>
      </c>
      <c r="J523">
        <v>40</v>
      </c>
      <c r="K523">
        <v>121784</v>
      </c>
    </row>
    <row r="524" spans="1:11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>
        <v>2</v>
      </c>
      <c r="J524">
        <v>40</v>
      </c>
      <c r="K524">
        <v>121784</v>
      </c>
    </row>
    <row r="525" spans="1:11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  <c r="H525" t="s">
        <v>99</v>
      </c>
      <c r="I525">
        <v>6</v>
      </c>
      <c r="J525">
        <v>40</v>
      </c>
      <c r="K525">
        <v>121784</v>
      </c>
    </row>
    <row r="526" spans="1:11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>
        <v>6</v>
      </c>
      <c r="J526">
        <v>40</v>
      </c>
      <c r="K526">
        <v>121784</v>
      </c>
    </row>
    <row r="527" spans="1:11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  <c r="H527" t="s">
        <v>98</v>
      </c>
      <c r="I527">
        <v>4</v>
      </c>
      <c r="J527">
        <v>40</v>
      </c>
      <c r="K527">
        <v>121784</v>
      </c>
    </row>
    <row r="528" spans="1:11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  <c r="H528" t="s">
        <v>100</v>
      </c>
      <c r="I528">
        <v>4</v>
      </c>
      <c r="J528">
        <v>40</v>
      </c>
      <c r="K528">
        <v>121784</v>
      </c>
    </row>
    <row r="529" spans="1:11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  <c r="H529" t="s">
        <v>97</v>
      </c>
      <c r="I529">
        <v>1</v>
      </c>
      <c r="J529">
        <v>40</v>
      </c>
      <c r="K529">
        <v>121784</v>
      </c>
    </row>
    <row r="530" spans="1:11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  <c r="H530" t="s">
        <v>97</v>
      </c>
      <c r="I530">
        <v>6</v>
      </c>
      <c r="J530">
        <v>40</v>
      </c>
      <c r="K530">
        <v>121784</v>
      </c>
    </row>
    <row r="531" spans="1:11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>
        <v>6</v>
      </c>
      <c r="J531">
        <v>40</v>
      </c>
      <c r="K531">
        <v>121784</v>
      </c>
    </row>
    <row r="532" spans="1:11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  <c r="H532" t="s">
        <v>101</v>
      </c>
      <c r="I532">
        <v>2</v>
      </c>
      <c r="J532">
        <v>40</v>
      </c>
      <c r="K532">
        <v>121784</v>
      </c>
    </row>
    <row r="533" spans="1:11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  <c r="H533" t="s">
        <v>100</v>
      </c>
      <c r="I533">
        <v>5</v>
      </c>
      <c r="J533">
        <v>40</v>
      </c>
      <c r="K533">
        <v>121784</v>
      </c>
    </row>
    <row r="534" spans="1:11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  <c r="H534" t="s">
        <v>97</v>
      </c>
      <c r="I534">
        <v>6</v>
      </c>
      <c r="J534">
        <v>40</v>
      </c>
      <c r="K534">
        <v>121784</v>
      </c>
    </row>
    <row r="535" spans="1:11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>
        <v>1</v>
      </c>
      <c r="J535">
        <v>40</v>
      </c>
      <c r="K535">
        <v>121784</v>
      </c>
    </row>
    <row r="536" spans="1:11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>
        <v>9</v>
      </c>
      <c r="J536">
        <v>40</v>
      </c>
      <c r="K536">
        <v>121784</v>
      </c>
    </row>
    <row r="537" spans="1:11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>
        <v>2</v>
      </c>
      <c r="J537">
        <v>40</v>
      </c>
      <c r="K537">
        <v>121784</v>
      </c>
    </row>
    <row r="538" spans="1:11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  <c r="H538" t="s">
        <v>100</v>
      </c>
      <c r="I538">
        <v>4</v>
      </c>
      <c r="J538">
        <v>40</v>
      </c>
      <c r="K538">
        <v>121784</v>
      </c>
    </row>
    <row r="539" spans="1:11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  <c r="H539" t="s">
        <v>100</v>
      </c>
      <c r="I539">
        <v>1</v>
      </c>
      <c r="J539">
        <v>40</v>
      </c>
      <c r="K539">
        <v>121784</v>
      </c>
    </row>
    <row r="540" spans="1:11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  <c r="H540" t="s">
        <v>101</v>
      </c>
      <c r="I540">
        <v>2</v>
      </c>
      <c r="J540">
        <v>40</v>
      </c>
      <c r="K540">
        <v>121784</v>
      </c>
    </row>
    <row r="541" spans="1:11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  <c r="H541" t="s">
        <v>99</v>
      </c>
      <c r="I541">
        <v>6</v>
      </c>
      <c r="J541">
        <v>40</v>
      </c>
      <c r="K541">
        <v>121784</v>
      </c>
    </row>
    <row r="542" spans="1:11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>
        <v>1</v>
      </c>
      <c r="J542">
        <v>40</v>
      </c>
      <c r="K542">
        <v>121784</v>
      </c>
    </row>
    <row r="543" spans="1:11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  <c r="H543" t="s">
        <v>99</v>
      </c>
      <c r="I543">
        <v>6</v>
      </c>
      <c r="J543">
        <v>40</v>
      </c>
      <c r="K543">
        <v>121784</v>
      </c>
    </row>
    <row r="544" spans="1:11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  <c r="H544" t="s">
        <v>99</v>
      </c>
      <c r="I544">
        <v>2</v>
      </c>
      <c r="J544">
        <v>40</v>
      </c>
      <c r="K544">
        <v>121784</v>
      </c>
    </row>
    <row r="545" spans="1:11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>
        <v>9</v>
      </c>
      <c r="J545">
        <v>40</v>
      </c>
      <c r="K545">
        <v>121784</v>
      </c>
    </row>
    <row r="546" spans="1:11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  <c r="H546" t="s">
        <v>101</v>
      </c>
      <c r="I546">
        <v>2</v>
      </c>
      <c r="J546">
        <v>40</v>
      </c>
      <c r="K546">
        <v>121784</v>
      </c>
    </row>
    <row r="547" spans="1:11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>
        <v>1</v>
      </c>
      <c r="J547">
        <v>40</v>
      </c>
      <c r="K547">
        <v>121784</v>
      </c>
    </row>
    <row r="548" spans="1:11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  <c r="H548" t="s">
        <v>98</v>
      </c>
      <c r="I548">
        <v>4</v>
      </c>
      <c r="J548">
        <v>40</v>
      </c>
      <c r="K548">
        <v>121784</v>
      </c>
    </row>
    <row r="549" spans="1:11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  <c r="H549" t="s">
        <v>98</v>
      </c>
      <c r="I549">
        <v>0</v>
      </c>
      <c r="J549">
        <v>40</v>
      </c>
      <c r="K549">
        <v>121784</v>
      </c>
    </row>
    <row r="550" spans="1:11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>
        <v>1</v>
      </c>
      <c r="J550">
        <v>90</v>
      </c>
      <c r="K550">
        <v>121784</v>
      </c>
    </row>
    <row r="551" spans="1:11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  <c r="H551" t="s">
        <v>98</v>
      </c>
      <c r="I551">
        <v>7</v>
      </c>
      <c r="J551">
        <v>40</v>
      </c>
      <c r="K551">
        <v>121784</v>
      </c>
    </row>
    <row r="552" spans="1:11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  <c r="H552" t="s">
        <v>97</v>
      </c>
      <c r="I552">
        <v>1</v>
      </c>
      <c r="J552">
        <v>40</v>
      </c>
      <c r="K552">
        <v>121784</v>
      </c>
    </row>
    <row r="553" spans="1:11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>
        <v>5</v>
      </c>
      <c r="J553">
        <v>80</v>
      </c>
      <c r="K553">
        <v>121784</v>
      </c>
    </row>
    <row r="554" spans="1:11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  <c r="H554" t="s">
        <v>100</v>
      </c>
      <c r="I554">
        <v>4</v>
      </c>
      <c r="J554">
        <v>80</v>
      </c>
      <c r="K554">
        <v>121784</v>
      </c>
    </row>
    <row r="555" spans="1:11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  <c r="H555" t="s">
        <v>100</v>
      </c>
      <c r="I555">
        <v>1</v>
      </c>
      <c r="J555">
        <v>80</v>
      </c>
      <c r="K555">
        <v>121784</v>
      </c>
    </row>
    <row r="556" spans="1:11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>
        <v>1</v>
      </c>
      <c r="J556">
        <v>40</v>
      </c>
      <c r="K556">
        <v>121784</v>
      </c>
    </row>
    <row r="557" spans="1:11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>
        <v>2</v>
      </c>
      <c r="J557">
        <v>40</v>
      </c>
      <c r="K557">
        <v>121784</v>
      </c>
    </row>
    <row r="558" spans="1:11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>
        <v>4</v>
      </c>
      <c r="J558">
        <v>80</v>
      </c>
      <c r="K558">
        <v>121784</v>
      </c>
    </row>
    <row r="559" spans="1:11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>
        <v>2</v>
      </c>
      <c r="J559">
        <v>40</v>
      </c>
      <c r="K559">
        <v>121784</v>
      </c>
    </row>
    <row r="560" spans="1:11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  <c r="H560" t="b">
        <v>0</v>
      </c>
      <c r="I560">
        <v>0</v>
      </c>
      <c r="J560">
        <v>80</v>
      </c>
      <c r="K560">
        <v>121784</v>
      </c>
    </row>
    <row r="561" spans="1:11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  <c r="H561" t="s">
        <v>99</v>
      </c>
      <c r="I561">
        <v>6</v>
      </c>
      <c r="J561">
        <v>80</v>
      </c>
      <c r="K561">
        <v>121784</v>
      </c>
    </row>
    <row r="562" spans="1:11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>
        <v>8</v>
      </c>
      <c r="J562">
        <v>80</v>
      </c>
      <c r="K562">
        <v>121784</v>
      </c>
    </row>
    <row r="563" spans="1:11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>
        <v>0</v>
      </c>
      <c r="J563">
        <v>80</v>
      </c>
      <c r="K563">
        <v>121784</v>
      </c>
    </row>
    <row r="564" spans="1:11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  <c r="H564" t="s">
        <v>100</v>
      </c>
      <c r="I564">
        <v>4</v>
      </c>
      <c r="J564">
        <v>80</v>
      </c>
      <c r="K564">
        <v>121784</v>
      </c>
    </row>
    <row r="565" spans="1:11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>
        <v>2</v>
      </c>
      <c r="J565">
        <v>80</v>
      </c>
      <c r="K565">
        <v>121784</v>
      </c>
    </row>
    <row r="566" spans="1:11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  <c r="H566" t="s">
        <v>97</v>
      </c>
      <c r="I566">
        <v>1</v>
      </c>
      <c r="J566">
        <v>80</v>
      </c>
      <c r="K566">
        <v>121784</v>
      </c>
    </row>
    <row r="567" spans="1:11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  <c r="H567" t="s">
        <v>98</v>
      </c>
      <c r="I567">
        <v>9</v>
      </c>
      <c r="J567">
        <v>80</v>
      </c>
      <c r="K567">
        <v>121784</v>
      </c>
    </row>
    <row r="568" spans="1:11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  <c r="H568" t="s">
        <v>99</v>
      </c>
      <c r="I568">
        <v>6</v>
      </c>
      <c r="J568">
        <v>80</v>
      </c>
      <c r="K568">
        <v>121784</v>
      </c>
    </row>
    <row r="569" spans="1:11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  <c r="H569" t="b">
        <v>0</v>
      </c>
      <c r="I569">
        <v>0</v>
      </c>
      <c r="J569">
        <v>40</v>
      </c>
      <c r="K569">
        <v>121784</v>
      </c>
    </row>
    <row r="570" spans="1:11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  <c r="H570" t="s">
        <v>101</v>
      </c>
      <c r="I570">
        <v>2</v>
      </c>
      <c r="J570">
        <v>80</v>
      </c>
      <c r="K570">
        <v>121784</v>
      </c>
    </row>
    <row r="571" spans="1:11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  <c r="H571" t="s">
        <v>101</v>
      </c>
      <c r="I571">
        <v>2</v>
      </c>
      <c r="J571">
        <v>80</v>
      </c>
      <c r="K571">
        <v>121784</v>
      </c>
    </row>
    <row r="572" spans="1:11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  <c r="H572" t="s">
        <v>100</v>
      </c>
      <c r="I572">
        <v>5</v>
      </c>
      <c r="J572">
        <v>80</v>
      </c>
      <c r="K572">
        <v>121784</v>
      </c>
    </row>
    <row r="573" spans="1:11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  <c r="H573" t="s">
        <v>100</v>
      </c>
      <c r="I573">
        <v>4</v>
      </c>
      <c r="J573">
        <v>80</v>
      </c>
      <c r="K573">
        <v>121784</v>
      </c>
    </row>
    <row r="574" spans="1:11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  <c r="H574" t="s">
        <v>101</v>
      </c>
      <c r="I574">
        <v>5</v>
      </c>
      <c r="J574">
        <v>80</v>
      </c>
      <c r="K574">
        <v>121784</v>
      </c>
    </row>
    <row r="575" spans="1:11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>
        <v>5</v>
      </c>
      <c r="J575">
        <v>80</v>
      </c>
      <c r="K575">
        <v>121784</v>
      </c>
    </row>
    <row r="576" spans="1:11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  <c r="H576" t="s">
        <v>97</v>
      </c>
      <c r="I576">
        <v>1</v>
      </c>
      <c r="J576">
        <v>150</v>
      </c>
      <c r="K576">
        <v>121784</v>
      </c>
    </row>
    <row r="577" spans="1:11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  <c r="H577" t="b">
        <v>0</v>
      </c>
      <c r="I577">
        <v>0</v>
      </c>
      <c r="J577">
        <v>128.33333285000001</v>
      </c>
      <c r="K577">
        <v>121784</v>
      </c>
    </row>
    <row r="578" spans="1:11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>
        <v>4</v>
      </c>
      <c r="J578">
        <v>80</v>
      </c>
      <c r="K578">
        <v>121784</v>
      </c>
    </row>
    <row r="579" spans="1:11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>
        <v>4</v>
      </c>
      <c r="J579">
        <v>80</v>
      </c>
      <c r="K579">
        <v>121784</v>
      </c>
    </row>
    <row r="580" spans="1:11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>
        <v>2</v>
      </c>
      <c r="J580">
        <v>40</v>
      </c>
      <c r="K580">
        <v>121784</v>
      </c>
    </row>
    <row r="581" spans="1:11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  <c r="H581" t="s">
        <v>100</v>
      </c>
      <c r="I581">
        <v>5</v>
      </c>
      <c r="J581">
        <v>80</v>
      </c>
      <c r="K581">
        <v>121784</v>
      </c>
    </row>
    <row r="582" spans="1:11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  <c r="H582" t="s">
        <v>100</v>
      </c>
      <c r="I582">
        <v>1</v>
      </c>
      <c r="J582">
        <v>80</v>
      </c>
      <c r="K582">
        <v>121784</v>
      </c>
    </row>
    <row r="583" spans="1:11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>
        <v>2</v>
      </c>
      <c r="J583">
        <v>80</v>
      </c>
      <c r="K583">
        <v>121784</v>
      </c>
    </row>
    <row r="584" spans="1:11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  <c r="H584" t="b">
        <v>0</v>
      </c>
      <c r="I584">
        <v>0</v>
      </c>
      <c r="J584">
        <v>80</v>
      </c>
      <c r="K584">
        <v>121784</v>
      </c>
    </row>
    <row r="585" spans="1:11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>
        <v>4</v>
      </c>
      <c r="J585">
        <v>40</v>
      </c>
      <c r="K585">
        <v>121784</v>
      </c>
    </row>
    <row r="586" spans="1:11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  <c r="H586" t="s">
        <v>99</v>
      </c>
      <c r="I586">
        <v>6</v>
      </c>
      <c r="J586">
        <v>80</v>
      </c>
      <c r="K586">
        <v>121784</v>
      </c>
    </row>
    <row r="587" spans="1:11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  <c r="H587" t="s">
        <v>100</v>
      </c>
      <c r="I587">
        <v>1</v>
      </c>
      <c r="J587">
        <v>80</v>
      </c>
      <c r="K587">
        <v>121784</v>
      </c>
    </row>
    <row r="588" spans="1:11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>
        <v>4</v>
      </c>
      <c r="J588">
        <v>80</v>
      </c>
      <c r="K588">
        <v>121784</v>
      </c>
    </row>
    <row r="589" spans="1:11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  <c r="H589" t="s">
        <v>98</v>
      </c>
      <c r="I589">
        <v>7</v>
      </c>
      <c r="J589">
        <v>80</v>
      </c>
      <c r="K589">
        <v>121784</v>
      </c>
    </row>
    <row r="590" spans="1:11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>
        <v>4</v>
      </c>
      <c r="J590">
        <v>40</v>
      </c>
      <c r="K590">
        <v>121784</v>
      </c>
    </row>
    <row r="591" spans="1:11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  <c r="H591" t="s">
        <v>101</v>
      </c>
      <c r="I591">
        <v>5</v>
      </c>
      <c r="J591">
        <v>40</v>
      </c>
      <c r="K591">
        <v>121784</v>
      </c>
    </row>
    <row r="592" spans="1:11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>
        <v>9</v>
      </c>
      <c r="J592">
        <v>40</v>
      </c>
      <c r="K592">
        <v>121784</v>
      </c>
    </row>
    <row r="593" spans="1:11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  <c r="H593" t="s">
        <v>98</v>
      </c>
      <c r="I593">
        <v>4</v>
      </c>
      <c r="J593">
        <v>40</v>
      </c>
      <c r="K593">
        <v>121784</v>
      </c>
    </row>
    <row r="594" spans="1:11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  <c r="H594" t="s">
        <v>101</v>
      </c>
      <c r="I594">
        <v>5</v>
      </c>
      <c r="J594">
        <v>80</v>
      </c>
      <c r="K594">
        <v>121784</v>
      </c>
    </row>
    <row r="595" spans="1:11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  <c r="H595" t="s">
        <v>101</v>
      </c>
      <c r="I595">
        <v>5</v>
      </c>
      <c r="J595">
        <v>80</v>
      </c>
      <c r="K595">
        <v>121784</v>
      </c>
    </row>
    <row r="596" spans="1:11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>
        <v>5</v>
      </c>
      <c r="J596">
        <v>80</v>
      </c>
      <c r="K596">
        <v>121784</v>
      </c>
    </row>
    <row r="597" spans="1:11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  <c r="H597" t="s">
        <v>100</v>
      </c>
      <c r="I597">
        <v>1</v>
      </c>
      <c r="J597">
        <v>80</v>
      </c>
      <c r="K597">
        <v>121784</v>
      </c>
    </row>
    <row r="598" spans="1:11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  <c r="H598" t="s">
        <v>100</v>
      </c>
      <c r="I598">
        <v>5</v>
      </c>
      <c r="J598">
        <v>80</v>
      </c>
      <c r="K598">
        <v>121784</v>
      </c>
    </row>
    <row r="599" spans="1:11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>
        <v>4</v>
      </c>
      <c r="J599">
        <v>80</v>
      </c>
      <c r="K599">
        <v>121784</v>
      </c>
    </row>
    <row r="600" spans="1:11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>
        <v>6</v>
      </c>
      <c r="J600">
        <v>40</v>
      </c>
      <c r="K600">
        <v>121784</v>
      </c>
    </row>
    <row r="601" spans="1:11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  <c r="H601" t="s">
        <v>98</v>
      </c>
      <c r="I601">
        <v>7</v>
      </c>
      <c r="J601">
        <v>80</v>
      </c>
      <c r="K601">
        <v>121784</v>
      </c>
    </row>
    <row r="602" spans="1:11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  <c r="H602" t="s">
        <v>99</v>
      </c>
      <c r="I602">
        <v>6</v>
      </c>
      <c r="J602">
        <v>80</v>
      </c>
      <c r="K602">
        <v>121784</v>
      </c>
    </row>
    <row r="603" spans="1:11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  <c r="H603" t="s">
        <v>100</v>
      </c>
      <c r="I603">
        <v>5</v>
      </c>
      <c r="J603">
        <v>80</v>
      </c>
      <c r="K603">
        <v>121784</v>
      </c>
    </row>
    <row r="604" spans="1:11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  <c r="H604" t="s">
        <v>99</v>
      </c>
      <c r="I604">
        <v>6</v>
      </c>
      <c r="J604">
        <v>80</v>
      </c>
      <c r="K604">
        <v>121784</v>
      </c>
    </row>
    <row r="605" spans="1:11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  <c r="H605" t="s">
        <v>101</v>
      </c>
      <c r="I605">
        <v>5</v>
      </c>
      <c r="J605">
        <v>80</v>
      </c>
      <c r="K605">
        <v>121784</v>
      </c>
    </row>
    <row r="606" spans="1:11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  <c r="H606" t="b">
        <v>0</v>
      </c>
      <c r="I606">
        <v>0</v>
      </c>
      <c r="J606">
        <v>80</v>
      </c>
      <c r="K606">
        <v>121784</v>
      </c>
    </row>
    <row r="607" spans="1:11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  <c r="H607" t="s">
        <v>100</v>
      </c>
      <c r="I607">
        <v>4</v>
      </c>
      <c r="J607">
        <v>80</v>
      </c>
      <c r="K607">
        <v>121784</v>
      </c>
    </row>
    <row r="608" spans="1:11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  <c r="H608" t="s">
        <v>100</v>
      </c>
      <c r="I608">
        <v>5</v>
      </c>
      <c r="J608">
        <v>40</v>
      </c>
      <c r="K608">
        <v>121784</v>
      </c>
    </row>
    <row r="609" spans="1:11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  <c r="H609" t="s">
        <v>98</v>
      </c>
      <c r="I609">
        <v>9</v>
      </c>
      <c r="J609">
        <v>80</v>
      </c>
      <c r="K609">
        <v>121784</v>
      </c>
    </row>
    <row r="610" spans="1:11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  <c r="H610" t="s">
        <v>98</v>
      </c>
      <c r="I610">
        <v>7</v>
      </c>
      <c r="J610">
        <v>80</v>
      </c>
      <c r="K610">
        <v>121784</v>
      </c>
    </row>
    <row r="611" spans="1:11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>
        <v>5</v>
      </c>
      <c r="J611">
        <v>80</v>
      </c>
      <c r="K611">
        <v>121784</v>
      </c>
    </row>
    <row r="612" spans="1:11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  <c r="H612" t="s">
        <v>97</v>
      </c>
      <c r="I612">
        <v>1</v>
      </c>
      <c r="J612">
        <v>80</v>
      </c>
      <c r="K612">
        <v>121784</v>
      </c>
    </row>
    <row r="613" spans="1:11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  <c r="H613" t="s">
        <v>100</v>
      </c>
      <c r="I613">
        <v>4</v>
      </c>
      <c r="J613">
        <v>80</v>
      </c>
      <c r="K613">
        <v>121784</v>
      </c>
    </row>
    <row r="614" spans="1:11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  <c r="H614" t="s">
        <v>100</v>
      </c>
      <c r="I614">
        <v>4</v>
      </c>
      <c r="J614">
        <v>40</v>
      </c>
      <c r="K614">
        <v>121784</v>
      </c>
    </row>
    <row r="615" spans="1:11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  <c r="H615" t="s">
        <v>100</v>
      </c>
      <c r="I615">
        <v>1</v>
      </c>
      <c r="J615">
        <v>80</v>
      </c>
      <c r="K615">
        <v>121784</v>
      </c>
    </row>
    <row r="616" spans="1:11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  <c r="H616" t="s">
        <v>100</v>
      </c>
      <c r="I616">
        <v>1</v>
      </c>
      <c r="J616">
        <v>80</v>
      </c>
      <c r="K616">
        <v>121784</v>
      </c>
    </row>
    <row r="617" spans="1:11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  <c r="H617" t="s">
        <v>98</v>
      </c>
      <c r="I617">
        <v>4</v>
      </c>
      <c r="J617">
        <v>80</v>
      </c>
      <c r="K617">
        <v>121784</v>
      </c>
    </row>
    <row r="618" spans="1:11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  <c r="H618" t="s">
        <v>97</v>
      </c>
      <c r="I618">
        <v>1</v>
      </c>
      <c r="J618">
        <v>80</v>
      </c>
      <c r="K618">
        <v>121784</v>
      </c>
    </row>
    <row r="619" spans="1:11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>
        <v>2</v>
      </c>
      <c r="J619">
        <v>40</v>
      </c>
      <c r="K619">
        <v>121784</v>
      </c>
    </row>
    <row r="620" spans="1:11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  <c r="H620" t="s">
        <v>97</v>
      </c>
      <c r="I620">
        <v>6</v>
      </c>
      <c r="J620">
        <v>80</v>
      </c>
      <c r="K620">
        <v>121784</v>
      </c>
    </row>
    <row r="621" spans="1:11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  <c r="H621" t="b">
        <v>0</v>
      </c>
      <c r="I621">
        <v>0</v>
      </c>
      <c r="J621">
        <v>40</v>
      </c>
      <c r="K621">
        <v>121784</v>
      </c>
    </row>
    <row r="622" spans="1:11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  <c r="H622" t="s">
        <v>98</v>
      </c>
      <c r="I622">
        <v>4</v>
      </c>
      <c r="J622">
        <v>40</v>
      </c>
      <c r="K622">
        <v>121784</v>
      </c>
    </row>
    <row r="623" spans="1:11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  <c r="H623" t="b">
        <v>0</v>
      </c>
      <c r="I623">
        <v>0</v>
      </c>
      <c r="J623">
        <v>40</v>
      </c>
      <c r="K623">
        <v>121784</v>
      </c>
    </row>
    <row r="624" spans="1:11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  <c r="H624" t="s">
        <v>101</v>
      </c>
      <c r="I624">
        <v>5</v>
      </c>
      <c r="J624">
        <v>40</v>
      </c>
      <c r="K624">
        <v>121784</v>
      </c>
    </row>
    <row r="625" spans="1:11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>
        <v>7</v>
      </c>
      <c r="J625">
        <v>40</v>
      </c>
      <c r="K625">
        <v>121784</v>
      </c>
    </row>
    <row r="626" spans="1:11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  <c r="H626" t="s">
        <v>100</v>
      </c>
      <c r="I626">
        <v>5</v>
      </c>
      <c r="J626">
        <v>40</v>
      </c>
      <c r="K626">
        <v>121784</v>
      </c>
    </row>
    <row r="627" spans="1:11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  <c r="H627" t="s">
        <v>98</v>
      </c>
      <c r="I627">
        <v>4</v>
      </c>
      <c r="J627">
        <v>40</v>
      </c>
      <c r="K627">
        <v>121784</v>
      </c>
    </row>
    <row r="628" spans="1:11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>
        <v>4</v>
      </c>
      <c r="J628">
        <v>40</v>
      </c>
      <c r="K628">
        <v>121784</v>
      </c>
    </row>
    <row r="629" spans="1:11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>
        <v>5</v>
      </c>
      <c r="J629">
        <v>40</v>
      </c>
      <c r="K629">
        <v>121784</v>
      </c>
    </row>
    <row r="630" spans="1:11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>
        <v>2</v>
      </c>
      <c r="J630">
        <v>80</v>
      </c>
      <c r="K630">
        <v>121784</v>
      </c>
    </row>
    <row r="631" spans="1:11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  <c r="H631" t="s">
        <v>98</v>
      </c>
      <c r="I631">
        <v>0</v>
      </c>
      <c r="J631">
        <v>80</v>
      </c>
      <c r="K631">
        <v>121784</v>
      </c>
    </row>
    <row r="632" spans="1:11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>
        <v>6</v>
      </c>
      <c r="J632">
        <v>80</v>
      </c>
      <c r="K632">
        <v>121784</v>
      </c>
    </row>
    <row r="633" spans="1:11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>
        <v>8</v>
      </c>
      <c r="J633">
        <v>40</v>
      </c>
      <c r="K633">
        <v>121784</v>
      </c>
    </row>
    <row r="634" spans="1:11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  <c r="H634" t="s">
        <v>99</v>
      </c>
      <c r="I634">
        <v>6</v>
      </c>
      <c r="J634">
        <v>80</v>
      </c>
      <c r="K634">
        <v>121784</v>
      </c>
    </row>
    <row r="635" spans="1:11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>
        <v>8</v>
      </c>
      <c r="J635">
        <v>80</v>
      </c>
      <c r="K635">
        <v>121784</v>
      </c>
    </row>
    <row r="636" spans="1:11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  <c r="H636" t="s">
        <v>100</v>
      </c>
      <c r="I636">
        <v>5</v>
      </c>
      <c r="J636">
        <v>80</v>
      </c>
      <c r="K636">
        <v>121784</v>
      </c>
    </row>
    <row r="637" spans="1:11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>
        <v>9</v>
      </c>
      <c r="J637">
        <v>80</v>
      </c>
      <c r="K637">
        <v>121784</v>
      </c>
    </row>
    <row r="638" spans="1:11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  <c r="H638" t="s">
        <v>97</v>
      </c>
      <c r="I638">
        <v>1</v>
      </c>
      <c r="J638">
        <v>80</v>
      </c>
      <c r="K638">
        <v>121784</v>
      </c>
    </row>
    <row r="639" spans="1:11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>
        <v>4</v>
      </c>
      <c r="J639">
        <v>80</v>
      </c>
      <c r="K639">
        <v>121784</v>
      </c>
    </row>
    <row r="640" spans="1:11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>
        <v>1</v>
      </c>
      <c r="J640">
        <v>80</v>
      </c>
      <c r="K640">
        <v>121784</v>
      </c>
    </row>
    <row r="641" spans="1:11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  <c r="H641" t="s">
        <v>100</v>
      </c>
      <c r="I641">
        <v>5</v>
      </c>
      <c r="J641">
        <v>80</v>
      </c>
      <c r="K641">
        <v>121784</v>
      </c>
    </row>
    <row r="642" spans="1:11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  <c r="H642" t="s">
        <v>98</v>
      </c>
      <c r="I642">
        <v>7</v>
      </c>
      <c r="J642">
        <v>80</v>
      </c>
      <c r="K642">
        <v>121784</v>
      </c>
    </row>
    <row r="643" spans="1:11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>
        <v>1</v>
      </c>
      <c r="J643">
        <v>80</v>
      </c>
      <c r="K643">
        <v>121784</v>
      </c>
    </row>
    <row r="644" spans="1:11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>
        <v>9</v>
      </c>
      <c r="J644">
        <v>80</v>
      </c>
      <c r="K644">
        <v>121784</v>
      </c>
    </row>
    <row r="645" spans="1:11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>
        <v>5</v>
      </c>
      <c r="J645">
        <v>80</v>
      </c>
      <c r="K645">
        <v>121784</v>
      </c>
    </row>
    <row r="646" spans="1:11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>
        <v>9</v>
      </c>
      <c r="J646">
        <v>80</v>
      </c>
      <c r="K646">
        <v>121784</v>
      </c>
    </row>
    <row r="647" spans="1:11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  <c r="H647" t="s">
        <v>101</v>
      </c>
      <c r="I647">
        <v>2</v>
      </c>
      <c r="J647">
        <v>80</v>
      </c>
      <c r="K647">
        <v>121784</v>
      </c>
    </row>
    <row r="648" spans="1:11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  <c r="H648" t="s">
        <v>98</v>
      </c>
      <c r="I648">
        <v>9</v>
      </c>
      <c r="J648">
        <v>80</v>
      </c>
      <c r="K648">
        <v>121784</v>
      </c>
    </row>
    <row r="649" spans="1:11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  <c r="H649" t="s">
        <v>97</v>
      </c>
      <c r="I649">
        <v>6</v>
      </c>
      <c r="J649">
        <v>80</v>
      </c>
      <c r="K649">
        <v>121784</v>
      </c>
    </row>
    <row r="650" spans="1:11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>
        <v>1</v>
      </c>
      <c r="J650">
        <v>80</v>
      </c>
      <c r="K650">
        <v>121784</v>
      </c>
    </row>
    <row r="651" spans="1:11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  <c r="H651" t="s">
        <v>101</v>
      </c>
      <c r="I651">
        <v>2</v>
      </c>
      <c r="J651">
        <v>80</v>
      </c>
      <c r="K651">
        <v>121784</v>
      </c>
    </row>
    <row r="652" spans="1:11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>
        <v>9</v>
      </c>
      <c r="J652">
        <v>80</v>
      </c>
      <c r="K652">
        <v>121784</v>
      </c>
    </row>
    <row r="653" spans="1:11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  <c r="H653" t="s">
        <v>97</v>
      </c>
      <c r="I653">
        <v>8</v>
      </c>
      <c r="J653">
        <v>80</v>
      </c>
      <c r="K653">
        <v>121784</v>
      </c>
    </row>
    <row r="654" spans="1:11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  <c r="H654" t="s">
        <v>100</v>
      </c>
      <c r="I654">
        <v>5</v>
      </c>
      <c r="J654">
        <v>80</v>
      </c>
      <c r="K654">
        <v>121784</v>
      </c>
    </row>
    <row r="655" spans="1:11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  <c r="H655" t="b">
        <v>0</v>
      </c>
      <c r="I655">
        <v>0</v>
      </c>
      <c r="J655">
        <v>80</v>
      </c>
      <c r="K655">
        <v>121784</v>
      </c>
    </row>
    <row r="656" spans="1:11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>
        <v>9</v>
      </c>
      <c r="J656">
        <v>80</v>
      </c>
      <c r="K656">
        <v>121784</v>
      </c>
    </row>
    <row r="657" spans="1:11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  <c r="H657" t="s">
        <v>100</v>
      </c>
      <c r="I657">
        <v>1</v>
      </c>
      <c r="J657">
        <v>80</v>
      </c>
      <c r="K657">
        <v>121784</v>
      </c>
    </row>
    <row r="658" spans="1:11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  <c r="H658" t="s">
        <v>97</v>
      </c>
      <c r="I658">
        <v>1</v>
      </c>
      <c r="J658">
        <v>80</v>
      </c>
      <c r="K658">
        <v>121784</v>
      </c>
    </row>
    <row r="659" spans="1:11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>
        <v>2</v>
      </c>
      <c r="J659">
        <v>80</v>
      </c>
      <c r="K659">
        <v>121784</v>
      </c>
    </row>
    <row r="660" spans="1:11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>
        <v>8</v>
      </c>
      <c r="J660">
        <v>80</v>
      </c>
      <c r="K660">
        <v>121784</v>
      </c>
    </row>
    <row r="661" spans="1:11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  <c r="H661" t="s">
        <v>97</v>
      </c>
      <c r="I661">
        <v>1</v>
      </c>
      <c r="J661">
        <v>80</v>
      </c>
      <c r="K661">
        <v>121784</v>
      </c>
    </row>
    <row r="662" spans="1:11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  <c r="H662" t="s">
        <v>101</v>
      </c>
      <c r="I662">
        <v>5</v>
      </c>
      <c r="J662">
        <v>80</v>
      </c>
      <c r="K662">
        <v>121784</v>
      </c>
    </row>
    <row r="663" spans="1:11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  <c r="H663" t="b">
        <v>0</v>
      </c>
      <c r="I663">
        <v>0</v>
      </c>
      <c r="J663">
        <v>80</v>
      </c>
      <c r="K663">
        <v>121784</v>
      </c>
    </row>
    <row r="664" spans="1:11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  <c r="H664" t="s">
        <v>101</v>
      </c>
      <c r="I664">
        <v>2</v>
      </c>
      <c r="J664">
        <v>80</v>
      </c>
      <c r="K664">
        <v>121784</v>
      </c>
    </row>
    <row r="665" spans="1:11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  <c r="H665" t="s">
        <v>98</v>
      </c>
      <c r="I665">
        <v>7</v>
      </c>
      <c r="J665">
        <v>80</v>
      </c>
      <c r="K665">
        <v>121784</v>
      </c>
    </row>
    <row r="666" spans="1:11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>
        <v>2</v>
      </c>
      <c r="J666">
        <v>80</v>
      </c>
      <c r="K666">
        <v>121784</v>
      </c>
    </row>
    <row r="667" spans="1:11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  <c r="H667" t="s">
        <v>101</v>
      </c>
      <c r="I667">
        <v>5</v>
      </c>
      <c r="J667">
        <v>80</v>
      </c>
      <c r="K667">
        <v>121784</v>
      </c>
    </row>
    <row r="668" spans="1:11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  <c r="H668" t="s">
        <v>99</v>
      </c>
      <c r="I668">
        <v>6</v>
      </c>
      <c r="J668">
        <v>80</v>
      </c>
      <c r="K668">
        <v>121784</v>
      </c>
    </row>
    <row r="669" spans="1:11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  <c r="H669" t="s">
        <v>99</v>
      </c>
      <c r="I669">
        <v>6</v>
      </c>
      <c r="J669">
        <v>80</v>
      </c>
      <c r="K669">
        <v>121784</v>
      </c>
    </row>
    <row r="670" spans="1:11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>
        <v>1</v>
      </c>
      <c r="J670">
        <v>80</v>
      </c>
      <c r="K670">
        <v>121784</v>
      </c>
    </row>
    <row r="671" spans="1:11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  <c r="H671" t="s">
        <v>97</v>
      </c>
      <c r="I671">
        <v>1</v>
      </c>
      <c r="J671">
        <v>80</v>
      </c>
      <c r="K671">
        <v>121784</v>
      </c>
    </row>
    <row r="672" spans="1:11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  <c r="H672" t="b">
        <v>0</v>
      </c>
      <c r="I672">
        <v>0</v>
      </c>
      <c r="J672">
        <v>128.33333285000001</v>
      </c>
      <c r="K672">
        <v>121784</v>
      </c>
    </row>
    <row r="673" spans="1:11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>
        <v>7</v>
      </c>
      <c r="J673">
        <v>80</v>
      </c>
      <c r="K673">
        <v>121784</v>
      </c>
    </row>
    <row r="674" spans="1:11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  <c r="H674" t="s">
        <v>100</v>
      </c>
      <c r="I674">
        <v>1</v>
      </c>
      <c r="J674">
        <v>80</v>
      </c>
      <c r="K674">
        <v>121784</v>
      </c>
    </row>
    <row r="675" spans="1:11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  <c r="H675" t="b">
        <v>0</v>
      </c>
      <c r="I675">
        <v>0</v>
      </c>
      <c r="J675">
        <v>128.33333285000001</v>
      </c>
      <c r="K675">
        <v>121784</v>
      </c>
    </row>
    <row r="676" spans="1:11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>
        <v>2</v>
      </c>
      <c r="J676">
        <v>80</v>
      </c>
      <c r="K676">
        <v>121784</v>
      </c>
    </row>
    <row r="677" spans="1:11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  <c r="H677" t="s">
        <v>98</v>
      </c>
      <c r="I677">
        <v>4</v>
      </c>
      <c r="J677">
        <v>80</v>
      </c>
      <c r="K677">
        <v>121784</v>
      </c>
    </row>
    <row r="678" spans="1:11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  <c r="H678" t="s">
        <v>100</v>
      </c>
      <c r="I678">
        <v>1</v>
      </c>
      <c r="J678">
        <v>80</v>
      </c>
      <c r="K678">
        <v>121784</v>
      </c>
    </row>
    <row r="679" spans="1:11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  <c r="H679" t="s">
        <v>99</v>
      </c>
      <c r="I679">
        <v>2</v>
      </c>
      <c r="J679">
        <v>80</v>
      </c>
      <c r="K679">
        <v>121784</v>
      </c>
    </row>
    <row r="680" spans="1:11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  <c r="H680" t="s">
        <v>97</v>
      </c>
      <c r="I680">
        <v>8</v>
      </c>
      <c r="J680">
        <v>80</v>
      </c>
      <c r="K680">
        <v>121784</v>
      </c>
    </row>
    <row r="681" spans="1:11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  <c r="H681" t="b">
        <v>0</v>
      </c>
      <c r="I681">
        <v>0</v>
      </c>
      <c r="J681">
        <v>80</v>
      </c>
      <c r="K681">
        <v>121784</v>
      </c>
    </row>
    <row r="682" spans="1:11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  <c r="H682" t="s">
        <v>97</v>
      </c>
      <c r="I682">
        <v>1</v>
      </c>
      <c r="J682">
        <v>40</v>
      </c>
      <c r="K682">
        <v>121784</v>
      </c>
    </row>
    <row r="683" spans="1:11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>
        <v>1</v>
      </c>
      <c r="J683">
        <v>40</v>
      </c>
      <c r="K683">
        <v>121784</v>
      </c>
    </row>
    <row r="684" spans="1:11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>
        <v>9</v>
      </c>
      <c r="J684">
        <v>80</v>
      </c>
      <c r="K684">
        <v>121784</v>
      </c>
    </row>
    <row r="685" spans="1:11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  <c r="H685" t="s">
        <v>100</v>
      </c>
      <c r="I685">
        <v>1</v>
      </c>
      <c r="J685">
        <v>80</v>
      </c>
      <c r="K685">
        <v>121784</v>
      </c>
    </row>
    <row r="686" spans="1:11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>
        <v>4</v>
      </c>
      <c r="J686">
        <v>80</v>
      </c>
      <c r="K686">
        <v>121784</v>
      </c>
    </row>
    <row r="687" spans="1:11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  <c r="H687" t="s">
        <v>98</v>
      </c>
      <c r="I687">
        <v>0</v>
      </c>
      <c r="J687">
        <v>40</v>
      </c>
      <c r="K687">
        <v>121784</v>
      </c>
    </row>
    <row r="688" spans="1:11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  <c r="H688" t="s">
        <v>101</v>
      </c>
      <c r="I688">
        <v>2</v>
      </c>
      <c r="J688">
        <v>40</v>
      </c>
      <c r="K688">
        <v>121784</v>
      </c>
    </row>
    <row r="689" spans="1:11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>
        <v>2</v>
      </c>
      <c r="J689">
        <v>40</v>
      </c>
      <c r="K689">
        <v>121784</v>
      </c>
    </row>
    <row r="690" spans="1:11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  <c r="H690" t="s">
        <v>100</v>
      </c>
      <c r="I690">
        <v>1</v>
      </c>
      <c r="J690">
        <v>40</v>
      </c>
      <c r="K690">
        <v>121784</v>
      </c>
    </row>
    <row r="691" spans="1:11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>
        <v>4</v>
      </c>
      <c r="J691">
        <v>80</v>
      </c>
      <c r="K691">
        <v>121784</v>
      </c>
    </row>
    <row r="692" spans="1:11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  <c r="H692" t="b">
        <v>0</v>
      </c>
      <c r="I692">
        <v>0</v>
      </c>
      <c r="J692">
        <v>128.33333285000001</v>
      </c>
      <c r="K692">
        <v>121784</v>
      </c>
    </row>
    <row r="693" spans="1:11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  <c r="H693" t="s">
        <v>101</v>
      </c>
      <c r="I693">
        <v>2</v>
      </c>
      <c r="J693">
        <v>80</v>
      </c>
      <c r="K693">
        <v>121784</v>
      </c>
    </row>
    <row r="694" spans="1:11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  <c r="H694" t="s">
        <v>97</v>
      </c>
      <c r="I694">
        <v>8</v>
      </c>
      <c r="J694">
        <v>40</v>
      </c>
      <c r="K694">
        <v>121784</v>
      </c>
    </row>
    <row r="695" spans="1:11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>
        <v>8</v>
      </c>
      <c r="J695">
        <v>80</v>
      </c>
      <c r="K695">
        <v>121784</v>
      </c>
    </row>
    <row r="696" spans="1:11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  <c r="H696" t="s">
        <v>97</v>
      </c>
      <c r="I696">
        <v>6</v>
      </c>
      <c r="J696">
        <v>80</v>
      </c>
      <c r="K696">
        <v>121784</v>
      </c>
    </row>
    <row r="697" spans="1:11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>
        <v>2</v>
      </c>
      <c r="J697">
        <v>80</v>
      </c>
      <c r="K697">
        <v>121784</v>
      </c>
    </row>
    <row r="698" spans="1:11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  <c r="H698" t="s">
        <v>99</v>
      </c>
      <c r="I698">
        <v>2</v>
      </c>
      <c r="J698">
        <v>80</v>
      </c>
      <c r="K698">
        <v>121784</v>
      </c>
    </row>
    <row r="699" spans="1:11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  <c r="H699" t="s">
        <v>100</v>
      </c>
      <c r="I699">
        <v>4</v>
      </c>
      <c r="J699">
        <v>80</v>
      </c>
      <c r="K699">
        <v>121784</v>
      </c>
    </row>
    <row r="700" spans="1:11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>
        <v>8</v>
      </c>
      <c r="J700">
        <v>80</v>
      </c>
      <c r="K700">
        <v>121784</v>
      </c>
    </row>
    <row r="701" spans="1:11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  <c r="H701" t="b">
        <v>0</v>
      </c>
      <c r="I701">
        <v>0</v>
      </c>
      <c r="J701">
        <v>128.33333285000001</v>
      </c>
      <c r="K701">
        <v>121784</v>
      </c>
    </row>
    <row r="702" spans="1:11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  <c r="H702" t="s">
        <v>99</v>
      </c>
      <c r="I702">
        <v>6</v>
      </c>
      <c r="J702">
        <v>80</v>
      </c>
      <c r="K702">
        <v>121784</v>
      </c>
    </row>
    <row r="703" spans="1:11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  <c r="H703" t="s">
        <v>100</v>
      </c>
      <c r="I703">
        <v>1</v>
      </c>
      <c r="J703">
        <v>40</v>
      </c>
      <c r="K703">
        <v>121784</v>
      </c>
    </row>
    <row r="704" spans="1:11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  <c r="H704" t="s">
        <v>100</v>
      </c>
      <c r="I704">
        <v>4</v>
      </c>
      <c r="J704">
        <v>40</v>
      </c>
      <c r="K704">
        <v>121784</v>
      </c>
    </row>
    <row r="705" spans="1:11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  <c r="H705" t="s">
        <v>97</v>
      </c>
      <c r="I705">
        <v>1</v>
      </c>
      <c r="J705">
        <v>40</v>
      </c>
      <c r="K705">
        <v>121784</v>
      </c>
    </row>
    <row r="706" spans="1:11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  <c r="H706" t="s">
        <v>100</v>
      </c>
      <c r="I706">
        <v>4</v>
      </c>
      <c r="J706">
        <v>40</v>
      </c>
      <c r="K706">
        <v>121784</v>
      </c>
    </row>
    <row r="707" spans="1:11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  <c r="H707" t="b">
        <v>0</v>
      </c>
      <c r="I707">
        <v>0</v>
      </c>
      <c r="J707">
        <v>40</v>
      </c>
      <c r="K707">
        <v>121784</v>
      </c>
    </row>
    <row r="708" spans="1:11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  <c r="H708" t="s">
        <v>100</v>
      </c>
      <c r="I708">
        <v>4</v>
      </c>
      <c r="J708">
        <v>80</v>
      </c>
      <c r="K708">
        <v>121784</v>
      </c>
    </row>
    <row r="709" spans="1:11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>
        <v>9</v>
      </c>
      <c r="J709">
        <v>80</v>
      </c>
      <c r="K709">
        <v>121784</v>
      </c>
    </row>
    <row r="710" spans="1:11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  <c r="H710" t="s">
        <v>97</v>
      </c>
      <c r="I710">
        <v>1</v>
      </c>
      <c r="J710">
        <v>80</v>
      </c>
      <c r="K710">
        <v>121784</v>
      </c>
    </row>
    <row r="711" spans="1:11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>
        <v>2</v>
      </c>
      <c r="J711">
        <v>80</v>
      </c>
      <c r="K711">
        <v>121784</v>
      </c>
    </row>
    <row r="712" spans="1:11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>
        <v>4</v>
      </c>
      <c r="J712">
        <v>80</v>
      </c>
      <c r="K712">
        <v>121784</v>
      </c>
    </row>
    <row r="713" spans="1:11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>
        <v>2</v>
      </c>
      <c r="J713">
        <v>80</v>
      </c>
      <c r="K713">
        <v>121784</v>
      </c>
    </row>
    <row r="714" spans="1:11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>
        <v>1</v>
      </c>
      <c r="J714">
        <v>80</v>
      </c>
      <c r="K714">
        <v>121784</v>
      </c>
    </row>
    <row r="715" spans="1:11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  <c r="H715" t="s">
        <v>97</v>
      </c>
      <c r="I715">
        <v>1</v>
      </c>
      <c r="J715">
        <v>80</v>
      </c>
      <c r="K715">
        <v>121784</v>
      </c>
    </row>
    <row r="716" spans="1:11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  <c r="H716" t="s">
        <v>99</v>
      </c>
      <c r="I716">
        <v>2</v>
      </c>
      <c r="J716">
        <v>40</v>
      </c>
      <c r="K716">
        <v>121784</v>
      </c>
    </row>
    <row r="717" spans="1:11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  <c r="H717" t="s">
        <v>100</v>
      </c>
      <c r="I717">
        <v>5</v>
      </c>
      <c r="J717">
        <v>80</v>
      </c>
      <c r="K717">
        <v>121784</v>
      </c>
    </row>
    <row r="718" spans="1:11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  <c r="H718" t="s">
        <v>98</v>
      </c>
      <c r="I718">
        <v>0</v>
      </c>
      <c r="J718">
        <v>80</v>
      </c>
      <c r="K718">
        <v>121784</v>
      </c>
    </row>
    <row r="719" spans="1:11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>
        <v>2</v>
      </c>
      <c r="J719">
        <v>80</v>
      </c>
      <c r="K719">
        <v>121784</v>
      </c>
    </row>
    <row r="720" spans="1:11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>
        <v>9</v>
      </c>
      <c r="J720">
        <v>80</v>
      </c>
      <c r="K720">
        <v>121784</v>
      </c>
    </row>
    <row r="721" spans="1:11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  <c r="H721" t="s">
        <v>97</v>
      </c>
      <c r="I721">
        <v>6</v>
      </c>
      <c r="J721">
        <v>80</v>
      </c>
      <c r="K721">
        <v>121784</v>
      </c>
    </row>
    <row r="722" spans="1:11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  <c r="H722" t="s">
        <v>99</v>
      </c>
      <c r="I722">
        <v>6</v>
      </c>
      <c r="J722">
        <v>40</v>
      </c>
      <c r="K722">
        <v>121784</v>
      </c>
    </row>
    <row r="723" spans="1:11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  <c r="H723" t="s">
        <v>99</v>
      </c>
      <c r="I723">
        <v>2</v>
      </c>
      <c r="J723">
        <v>80</v>
      </c>
      <c r="K723">
        <v>121784</v>
      </c>
    </row>
    <row r="724" spans="1:11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>
        <v>7</v>
      </c>
      <c r="J724">
        <v>80</v>
      </c>
      <c r="K724">
        <v>121784</v>
      </c>
    </row>
    <row r="725" spans="1:11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  <c r="H725" t="s">
        <v>97</v>
      </c>
      <c r="I725">
        <v>6</v>
      </c>
      <c r="J725">
        <v>80</v>
      </c>
      <c r="K725">
        <v>121784</v>
      </c>
    </row>
    <row r="726" spans="1:11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  <c r="H726" t="s">
        <v>99</v>
      </c>
      <c r="I726">
        <v>2</v>
      </c>
      <c r="J726">
        <v>80</v>
      </c>
      <c r="K726">
        <v>121784</v>
      </c>
    </row>
    <row r="727" spans="1:11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  <c r="H727" t="s">
        <v>101</v>
      </c>
      <c r="I727">
        <v>2</v>
      </c>
      <c r="J727">
        <v>40</v>
      </c>
      <c r="K727">
        <v>121784</v>
      </c>
    </row>
    <row r="728" spans="1:11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  <c r="H728" t="s">
        <v>101</v>
      </c>
      <c r="I728">
        <v>5</v>
      </c>
      <c r="J728">
        <v>80</v>
      </c>
      <c r="K728">
        <v>121784</v>
      </c>
    </row>
    <row r="729" spans="1:11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  <c r="H729" t="s">
        <v>97</v>
      </c>
      <c r="I729">
        <v>6</v>
      </c>
      <c r="J729">
        <v>80</v>
      </c>
      <c r="K729">
        <v>121784</v>
      </c>
    </row>
    <row r="730" spans="1:11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>
        <v>7</v>
      </c>
      <c r="J730">
        <v>40</v>
      </c>
      <c r="K730">
        <v>121784</v>
      </c>
    </row>
    <row r="731" spans="1:11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  <c r="H731" t="s">
        <v>101</v>
      </c>
      <c r="I731">
        <v>2</v>
      </c>
      <c r="J731">
        <v>40</v>
      </c>
      <c r="K731">
        <v>121784</v>
      </c>
    </row>
    <row r="732" spans="1:11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  <c r="H732" t="s">
        <v>97</v>
      </c>
      <c r="I732">
        <v>1</v>
      </c>
      <c r="J732">
        <v>80</v>
      </c>
      <c r="K732">
        <v>121784</v>
      </c>
    </row>
    <row r="733" spans="1:11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  <c r="H733" t="s">
        <v>100</v>
      </c>
      <c r="I733">
        <v>4</v>
      </c>
      <c r="J733">
        <v>80</v>
      </c>
      <c r="K733">
        <v>121784</v>
      </c>
    </row>
    <row r="734" spans="1:11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  <c r="H734" t="s">
        <v>97</v>
      </c>
      <c r="I734">
        <v>8</v>
      </c>
      <c r="J734">
        <v>40</v>
      </c>
      <c r="K734">
        <v>121784</v>
      </c>
    </row>
    <row r="735" spans="1:11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>
        <v>8</v>
      </c>
      <c r="J735">
        <v>40</v>
      </c>
      <c r="K735">
        <v>121784</v>
      </c>
    </row>
    <row r="736" spans="1:11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  <c r="H736" t="s">
        <v>100</v>
      </c>
      <c r="I736">
        <v>4</v>
      </c>
      <c r="J736">
        <v>40</v>
      </c>
      <c r="K736">
        <v>121784</v>
      </c>
    </row>
    <row r="737" spans="1:11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  <c r="H737" t="s">
        <v>101</v>
      </c>
      <c r="I737">
        <v>2</v>
      </c>
      <c r="J737">
        <v>40</v>
      </c>
      <c r="K737">
        <v>121784</v>
      </c>
    </row>
    <row r="738" spans="1:11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>
        <v>6</v>
      </c>
      <c r="J738">
        <v>40</v>
      </c>
      <c r="K738">
        <v>121784</v>
      </c>
    </row>
    <row r="739" spans="1:11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  <c r="H739" t="s">
        <v>100</v>
      </c>
      <c r="I739">
        <v>1</v>
      </c>
      <c r="J739">
        <v>40</v>
      </c>
      <c r="K739">
        <v>121784</v>
      </c>
    </row>
    <row r="740" spans="1:11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>
        <v>8</v>
      </c>
      <c r="J740">
        <v>40</v>
      </c>
      <c r="K740">
        <v>121784</v>
      </c>
    </row>
    <row r="741" spans="1:11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  <c r="H741" t="s">
        <v>100</v>
      </c>
      <c r="I741">
        <v>1</v>
      </c>
      <c r="J741">
        <v>40</v>
      </c>
      <c r="K741">
        <v>121784</v>
      </c>
    </row>
    <row r="742" spans="1:11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>
        <v>2</v>
      </c>
      <c r="J742">
        <v>40</v>
      </c>
      <c r="K742">
        <v>121784</v>
      </c>
    </row>
    <row r="743" spans="1:11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>
        <v>5</v>
      </c>
      <c r="J743">
        <v>80</v>
      </c>
      <c r="K743">
        <v>121784</v>
      </c>
    </row>
    <row r="744" spans="1:11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>
        <v>6</v>
      </c>
      <c r="J744">
        <v>40</v>
      </c>
      <c r="K744">
        <v>121784</v>
      </c>
    </row>
    <row r="745" spans="1:11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  <c r="H745" t="b">
        <v>0</v>
      </c>
      <c r="I745">
        <v>0</v>
      </c>
      <c r="J745">
        <v>40</v>
      </c>
      <c r="K745">
        <v>121784</v>
      </c>
    </row>
    <row r="746" spans="1:11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  <c r="H746" t="s">
        <v>97</v>
      </c>
      <c r="I746">
        <v>8</v>
      </c>
      <c r="J746">
        <v>40</v>
      </c>
      <c r="K746">
        <v>121784</v>
      </c>
    </row>
    <row r="747" spans="1:11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  <c r="H747" t="s">
        <v>98</v>
      </c>
      <c r="I747">
        <v>0</v>
      </c>
      <c r="J747">
        <v>40</v>
      </c>
      <c r="K747">
        <v>121784</v>
      </c>
    </row>
    <row r="748" spans="1:11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>
        <v>8</v>
      </c>
      <c r="J748">
        <v>80</v>
      </c>
      <c r="K748">
        <v>121784</v>
      </c>
    </row>
    <row r="749" spans="1:11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  <c r="H749" t="s">
        <v>100</v>
      </c>
      <c r="I749">
        <v>4</v>
      </c>
      <c r="J749">
        <v>80</v>
      </c>
      <c r="K749">
        <v>121784</v>
      </c>
    </row>
    <row r="750" spans="1:11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  <c r="H750" t="b">
        <v>0</v>
      </c>
      <c r="I750">
        <v>0</v>
      </c>
      <c r="J750">
        <v>92.083333525</v>
      </c>
      <c r="K750">
        <v>121784</v>
      </c>
    </row>
    <row r="751" spans="1:11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  <c r="H751" t="s">
        <v>100</v>
      </c>
      <c r="I751">
        <v>5</v>
      </c>
      <c r="J751">
        <v>80</v>
      </c>
      <c r="K751">
        <v>121784</v>
      </c>
    </row>
    <row r="752" spans="1:11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  <c r="H752" t="s">
        <v>101</v>
      </c>
      <c r="I752">
        <v>2</v>
      </c>
      <c r="J752">
        <v>40</v>
      </c>
      <c r="K752">
        <v>121784</v>
      </c>
    </row>
    <row r="753" spans="1:11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>
        <v>1</v>
      </c>
      <c r="J753">
        <v>40</v>
      </c>
      <c r="K753">
        <v>121784</v>
      </c>
    </row>
    <row r="754" spans="1:11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  <c r="H754" t="s">
        <v>97</v>
      </c>
      <c r="I754">
        <v>1</v>
      </c>
      <c r="J754">
        <v>40</v>
      </c>
      <c r="K754">
        <v>121784</v>
      </c>
    </row>
    <row r="755" spans="1:11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>
        <v>1</v>
      </c>
      <c r="J755">
        <v>40</v>
      </c>
      <c r="K755">
        <v>121784</v>
      </c>
    </row>
    <row r="756" spans="1:11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>
        <v>4</v>
      </c>
      <c r="J756">
        <v>80</v>
      </c>
      <c r="K756">
        <v>121784</v>
      </c>
    </row>
    <row r="757" spans="1:11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  <c r="H757" t="s">
        <v>98</v>
      </c>
      <c r="I757">
        <v>7</v>
      </c>
      <c r="J757">
        <v>80</v>
      </c>
      <c r="K757">
        <v>121784</v>
      </c>
    </row>
    <row r="758" spans="1:11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  <c r="H758" t="s">
        <v>101</v>
      </c>
      <c r="I758">
        <v>2</v>
      </c>
      <c r="J758">
        <v>80</v>
      </c>
      <c r="K758">
        <v>121784</v>
      </c>
    </row>
    <row r="759" spans="1:11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>
        <v>6</v>
      </c>
      <c r="J759">
        <v>80</v>
      </c>
      <c r="K759">
        <v>121784</v>
      </c>
    </row>
    <row r="760" spans="1:11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>
        <v>6</v>
      </c>
      <c r="J760">
        <v>40</v>
      </c>
      <c r="K760">
        <v>121784</v>
      </c>
    </row>
    <row r="761" spans="1:11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>
        <v>8</v>
      </c>
      <c r="J761">
        <v>40</v>
      </c>
      <c r="K761">
        <v>121784</v>
      </c>
    </row>
    <row r="762" spans="1:11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>
        <v>4</v>
      </c>
      <c r="J762">
        <v>80</v>
      </c>
      <c r="K762">
        <v>121784</v>
      </c>
    </row>
    <row r="763" spans="1:11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>
        <v>6</v>
      </c>
      <c r="J763">
        <v>80</v>
      </c>
      <c r="K763">
        <v>121784</v>
      </c>
    </row>
    <row r="764" spans="1:11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>
        <v>9</v>
      </c>
      <c r="J764">
        <v>80</v>
      </c>
      <c r="K764">
        <v>121784</v>
      </c>
    </row>
    <row r="765" spans="1:11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>
        <v>2</v>
      </c>
      <c r="J765">
        <v>40</v>
      </c>
      <c r="K765">
        <v>121784</v>
      </c>
    </row>
    <row r="766" spans="1:11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  <c r="H766" t="s">
        <v>97</v>
      </c>
      <c r="I766">
        <v>8</v>
      </c>
      <c r="J766">
        <v>80</v>
      </c>
      <c r="K766">
        <v>121784</v>
      </c>
    </row>
    <row r="767" spans="1:11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  <c r="H767" t="s">
        <v>98</v>
      </c>
      <c r="I767">
        <v>4</v>
      </c>
      <c r="J767">
        <v>40</v>
      </c>
      <c r="K767">
        <v>121784</v>
      </c>
    </row>
    <row r="768" spans="1:11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>
        <v>5</v>
      </c>
      <c r="J768">
        <v>40</v>
      </c>
      <c r="K768">
        <v>121784</v>
      </c>
    </row>
    <row r="769" spans="1:11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>
        <v>8</v>
      </c>
      <c r="J769">
        <v>40</v>
      </c>
      <c r="K769">
        <v>121784</v>
      </c>
    </row>
    <row r="770" spans="1:11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>
        <v>6</v>
      </c>
      <c r="J770">
        <v>40</v>
      </c>
      <c r="K770">
        <v>121784</v>
      </c>
    </row>
    <row r="771" spans="1:11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  <c r="H771" t="s">
        <v>97</v>
      </c>
      <c r="I771">
        <v>6</v>
      </c>
      <c r="J771">
        <v>40</v>
      </c>
      <c r="K771">
        <v>121784</v>
      </c>
    </row>
    <row r="772" spans="1:11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  <c r="H772" t="s">
        <v>100</v>
      </c>
      <c r="I772">
        <v>4</v>
      </c>
      <c r="J772">
        <v>80</v>
      </c>
      <c r="K772">
        <v>121784</v>
      </c>
    </row>
    <row r="773" spans="1:11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>
        <v>5</v>
      </c>
      <c r="J773">
        <v>80</v>
      </c>
      <c r="K773">
        <v>121784</v>
      </c>
    </row>
    <row r="774" spans="1:11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>
        <v>1</v>
      </c>
      <c r="J774">
        <v>80</v>
      </c>
      <c r="K774">
        <v>121784</v>
      </c>
    </row>
    <row r="775" spans="1:11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>
        <v>3</v>
      </c>
      <c r="J775">
        <v>225</v>
      </c>
      <c r="K775">
        <v>121784</v>
      </c>
    </row>
    <row r="776" spans="1:11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  <c r="H776" t="s">
        <v>100</v>
      </c>
      <c r="I776">
        <v>5</v>
      </c>
      <c r="J776">
        <v>80</v>
      </c>
      <c r="K776">
        <v>121784</v>
      </c>
    </row>
    <row r="777" spans="1:11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  <c r="H777" t="s">
        <v>101</v>
      </c>
      <c r="I777">
        <v>2</v>
      </c>
      <c r="J777">
        <v>80</v>
      </c>
      <c r="K777">
        <v>121784</v>
      </c>
    </row>
    <row r="778" spans="1:11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  <c r="H778" t="s">
        <v>99</v>
      </c>
      <c r="I778">
        <v>2</v>
      </c>
      <c r="J778">
        <v>80</v>
      </c>
      <c r="K778">
        <v>121784</v>
      </c>
    </row>
    <row r="779" spans="1:11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  <c r="H779" t="s">
        <v>100</v>
      </c>
      <c r="I779">
        <v>4</v>
      </c>
      <c r="J779">
        <v>80</v>
      </c>
      <c r="K779">
        <v>121784</v>
      </c>
    </row>
    <row r="780" spans="1:11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  <c r="H780" t="s">
        <v>98</v>
      </c>
      <c r="I780">
        <v>4</v>
      </c>
      <c r="J780">
        <v>80</v>
      </c>
      <c r="K780">
        <v>121784</v>
      </c>
    </row>
    <row r="781" spans="1:11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  <c r="H781" t="s">
        <v>98</v>
      </c>
      <c r="I781">
        <v>4</v>
      </c>
      <c r="J781">
        <v>80</v>
      </c>
      <c r="K781">
        <v>121784</v>
      </c>
    </row>
    <row r="782" spans="1:11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  <c r="H782" t="s">
        <v>99</v>
      </c>
      <c r="I782">
        <v>2</v>
      </c>
      <c r="J782">
        <v>40</v>
      </c>
      <c r="K782">
        <v>121784</v>
      </c>
    </row>
    <row r="783" spans="1:11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  <c r="H783" t="s">
        <v>99</v>
      </c>
      <c r="I783">
        <v>6</v>
      </c>
      <c r="J783">
        <v>80</v>
      </c>
      <c r="K783">
        <v>121784</v>
      </c>
    </row>
    <row r="784" spans="1:11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>
        <v>4</v>
      </c>
      <c r="J784">
        <v>80</v>
      </c>
      <c r="K784">
        <v>121784</v>
      </c>
    </row>
    <row r="785" spans="1:11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>
        <v>2</v>
      </c>
      <c r="J785">
        <v>40</v>
      </c>
      <c r="K785">
        <v>121784</v>
      </c>
    </row>
    <row r="786" spans="1:11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>
        <v>8</v>
      </c>
      <c r="J786">
        <v>40</v>
      </c>
      <c r="K786">
        <v>121784</v>
      </c>
    </row>
    <row r="787" spans="1:11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  <c r="H787" t="s">
        <v>101</v>
      </c>
      <c r="I787">
        <v>2</v>
      </c>
      <c r="J787">
        <v>40</v>
      </c>
      <c r="K787">
        <v>121784</v>
      </c>
    </row>
    <row r="788" spans="1:11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>
        <v>7</v>
      </c>
      <c r="J788">
        <v>80</v>
      </c>
      <c r="K788">
        <v>121784</v>
      </c>
    </row>
    <row r="789" spans="1:11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>
        <v>1</v>
      </c>
      <c r="J789">
        <v>80</v>
      </c>
      <c r="K789">
        <v>121784</v>
      </c>
    </row>
    <row r="790" spans="1:11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>
        <v>8</v>
      </c>
      <c r="J790">
        <v>80</v>
      </c>
      <c r="K790">
        <v>121784</v>
      </c>
    </row>
    <row r="791" spans="1:11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  <c r="H791" t="b">
        <v>0</v>
      </c>
      <c r="I791">
        <v>0</v>
      </c>
      <c r="J791">
        <v>80</v>
      </c>
      <c r="K791">
        <v>121784</v>
      </c>
    </row>
    <row r="792" spans="1:11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  <c r="H792" t="s">
        <v>100</v>
      </c>
      <c r="I792">
        <v>1</v>
      </c>
      <c r="J792">
        <v>80</v>
      </c>
      <c r="K792">
        <v>121784</v>
      </c>
    </row>
    <row r="793" spans="1:11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>
        <v>8</v>
      </c>
      <c r="J793">
        <v>80</v>
      </c>
      <c r="K793">
        <v>121784</v>
      </c>
    </row>
    <row r="794" spans="1:11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  <c r="H794" t="s">
        <v>99</v>
      </c>
      <c r="I794">
        <v>6</v>
      </c>
      <c r="J794">
        <v>80</v>
      </c>
      <c r="K794">
        <v>121784</v>
      </c>
    </row>
    <row r="795" spans="1:11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>
        <v>9</v>
      </c>
      <c r="J795">
        <v>80</v>
      </c>
      <c r="K795">
        <v>121784</v>
      </c>
    </row>
    <row r="796" spans="1:11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>
        <v>9</v>
      </c>
      <c r="J796">
        <v>80</v>
      </c>
      <c r="K796">
        <v>121784</v>
      </c>
    </row>
    <row r="797" spans="1:11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  <c r="H797" t="b">
        <v>0</v>
      </c>
      <c r="I797">
        <v>0</v>
      </c>
      <c r="J797">
        <v>128.33333285000001</v>
      </c>
      <c r="K797">
        <v>121784</v>
      </c>
    </row>
    <row r="798" spans="1:11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  <c r="H798" t="s">
        <v>101</v>
      </c>
      <c r="I798">
        <v>5</v>
      </c>
      <c r="J798">
        <v>80</v>
      </c>
      <c r="K798">
        <v>121784</v>
      </c>
    </row>
    <row r="799" spans="1:11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>
        <v>9</v>
      </c>
      <c r="J799">
        <v>40</v>
      </c>
      <c r="K799">
        <v>121784</v>
      </c>
    </row>
    <row r="800" spans="1:11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  <c r="H800" t="s">
        <v>99</v>
      </c>
      <c r="I800">
        <v>6</v>
      </c>
      <c r="J800">
        <v>80</v>
      </c>
      <c r="K800">
        <v>121784</v>
      </c>
    </row>
    <row r="801" spans="1:11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  <c r="H801" t="s">
        <v>99</v>
      </c>
      <c r="I801">
        <v>6</v>
      </c>
      <c r="J801">
        <v>80</v>
      </c>
      <c r="K801">
        <v>121784</v>
      </c>
    </row>
    <row r="802" spans="1:11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>
        <v>9</v>
      </c>
      <c r="J802">
        <v>80</v>
      </c>
      <c r="K802">
        <v>121784</v>
      </c>
    </row>
    <row r="803" spans="1:11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  <c r="H803" t="s">
        <v>97</v>
      </c>
      <c r="I803">
        <v>0</v>
      </c>
      <c r="J803">
        <v>80</v>
      </c>
      <c r="K803">
        <v>121784</v>
      </c>
    </row>
    <row r="804" spans="1:11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>
        <v>2</v>
      </c>
      <c r="J804">
        <v>80</v>
      </c>
      <c r="K804">
        <v>121784</v>
      </c>
    </row>
    <row r="805" spans="1:11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>
        <v>4</v>
      </c>
      <c r="J805">
        <v>80</v>
      </c>
      <c r="K805">
        <v>121784</v>
      </c>
    </row>
    <row r="806" spans="1:11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>
        <v>6</v>
      </c>
      <c r="J806">
        <v>80</v>
      </c>
      <c r="K806">
        <v>121784</v>
      </c>
    </row>
    <row r="807" spans="1:11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>
        <v>4</v>
      </c>
      <c r="J807">
        <v>80</v>
      </c>
      <c r="K807">
        <v>121784</v>
      </c>
    </row>
    <row r="808" spans="1:11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  <c r="H808" t="s">
        <v>101</v>
      </c>
      <c r="I808">
        <v>2</v>
      </c>
      <c r="J808">
        <v>80</v>
      </c>
      <c r="K808">
        <v>121784</v>
      </c>
    </row>
    <row r="809" spans="1:11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>
        <v>2</v>
      </c>
      <c r="J809">
        <v>40</v>
      </c>
      <c r="K809">
        <v>121784</v>
      </c>
    </row>
    <row r="810" spans="1:11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  <c r="H810" t="s">
        <v>98</v>
      </c>
      <c r="I810">
        <v>4</v>
      </c>
      <c r="J810">
        <v>40</v>
      </c>
      <c r="K810">
        <v>121784</v>
      </c>
    </row>
    <row r="811" spans="1:11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  <c r="H811" t="s">
        <v>100</v>
      </c>
      <c r="I811">
        <v>1</v>
      </c>
      <c r="J811">
        <v>40</v>
      </c>
      <c r="K811">
        <v>121784</v>
      </c>
    </row>
    <row r="812" spans="1:11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  <c r="H812" t="s">
        <v>97</v>
      </c>
      <c r="I812">
        <v>6</v>
      </c>
      <c r="J812">
        <v>40</v>
      </c>
      <c r="K812">
        <v>121784</v>
      </c>
    </row>
    <row r="813" spans="1:11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>
        <v>4</v>
      </c>
      <c r="J813">
        <v>40</v>
      </c>
      <c r="K813">
        <v>121784</v>
      </c>
    </row>
    <row r="814" spans="1:11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>
        <v>4</v>
      </c>
      <c r="J814">
        <v>40</v>
      </c>
      <c r="K814">
        <v>121784</v>
      </c>
    </row>
    <row r="815" spans="1:11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  <c r="H815" t="s">
        <v>101</v>
      </c>
      <c r="I815">
        <v>5</v>
      </c>
      <c r="J815">
        <v>40</v>
      </c>
      <c r="K815">
        <v>121784</v>
      </c>
    </row>
    <row r="816" spans="1:11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>
        <v>1</v>
      </c>
      <c r="J816">
        <v>40</v>
      </c>
      <c r="K816">
        <v>121784</v>
      </c>
    </row>
    <row r="817" spans="1:11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  <c r="H817" t="s">
        <v>98</v>
      </c>
      <c r="I817">
        <v>0</v>
      </c>
      <c r="J817">
        <v>40</v>
      </c>
      <c r="K817">
        <v>121784</v>
      </c>
    </row>
    <row r="818" spans="1:11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  <c r="H818" t="s">
        <v>98</v>
      </c>
      <c r="I818">
        <v>7</v>
      </c>
      <c r="J818">
        <v>40</v>
      </c>
      <c r="K818">
        <v>121784</v>
      </c>
    </row>
    <row r="819" spans="1:11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  <c r="H819" t="s">
        <v>100</v>
      </c>
      <c r="I819">
        <v>5</v>
      </c>
      <c r="J819">
        <v>40</v>
      </c>
      <c r="K819">
        <v>121784</v>
      </c>
    </row>
    <row r="820" spans="1:11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  <c r="H820" t="s">
        <v>100</v>
      </c>
      <c r="I820">
        <v>5</v>
      </c>
      <c r="J820">
        <v>40</v>
      </c>
      <c r="K820">
        <v>121784</v>
      </c>
    </row>
    <row r="821" spans="1:11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>
        <v>2</v>
      </c>
      <c r="J821">
        <v>40</v>
      </c>
      <c r="K821">
        <v>121784</v>
      </c>
    </row>
    <row r="822" spans="1:11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>
        <v>8</v>
      </c>
      <c r="J822">
        <v>40</v>
      </c>
      <c r="K822">
        <v>121784</v>
      </c>
    </row>
    <row r="823" spans="1:11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  <c r="H823" t="b">
        <v>0</v>
      </c>
      <c r="I823">
        <v>0</v>
      </c>
      <c r="J823">
        <v>40</v>
      </c>
      <c r="K823">
        <v>121784</v>
      </c>
    </row>
    <row r="824" spans="1:11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>
        <v>4</v>
      </c>
      <c r="J824">
        <v>40</v>
      </c>
      <c r="K824">
        <v>121784</v>
      </c>
    </row>
    <row r="825" spans="1:11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>
        <v>6</v>
      </c>
      <c r="J825">
        <v>40</v>
      </c>
      <c r="K825">
        <v>121784</v>
      </c>
    </row>
    <row r="826" spans="1:11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  <c r="H826" t="s">
        <v>100</v>
      </c>
      <c r="I826">
        <v>1</v>
      </c>
      <c r="J826">
        <v>40</v>
      </c>
      <c r="K826">
        <v>121784</v>
      </c>
    </row>
    <row r="827" spans="1:11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  <c r="H827" t="s">
        <v>97</v>
      </c>
      <c r="I827">
        <v>1</v>
      </c>
      <c r="J827">
        <v>40</v>
      </c>
      <c r="K827">
        <v>121784</v>
      </c>
    </row>
    <row r="828" spans="1:11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  <c r="H828" t="s">
        <v>98</v>
      </c>
      <c r="I828">
        <v>4</v>
      </c>
      <c r="J828">
        <v>40</v>
      </c>
      <c r="K828">
        <v>121784</v>
      </c>
    </row>
    <row r="829" spans="1:11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  <c r="H829" t="s">
        <v>98</v>
      </c>
      <c r="I829">
        <v>4</v>
      </c>
      <c r="J829">
        <v>40</v>
      </c>
      <c r="K829">
        <v>121784</v>
      </c>
    </row>
    <row r="830" spans="1:11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>
        <v>7</v>
      </c>
      <c r="J830">
        <v>40</v>
      </c>
      <c r="K830">
        <v>121784</v>
      </c>
    </row>
    <row r="831" spans="1:11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>
        <v>4</v>
      </c>
      <c r="J831">
        <v>40</v>
      </c>
      <c r="K831">
        <v>121784</v>
      </c>
    </row>
    <row r="832" spans="1:11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  <c r="H832" t="s">
        <v>101</v>
      </c>
      <c r="I832">
        <v>2</v>
      </c>
      <c r="J832">
        <v>40</v>
      </c>
      <c r="K832">
        <v>121784</v>
      </c>
    </row>
    <row r="833" spans="1:11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  <c r="H833" t="s">
        <v>97</v>
      </c>
      <c r="I833">
        <v>1</v>
      </c>
      <c r="J833">
        <v>40</v>
      </c>
      <c r="K833">
        <v>121784</v>
      </c>
    </row>
    <row r="834" spans="1:11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>
        <v>7</v>
      </c>
      <c r="J834">
        <v>40</v>
      </c>
      <c r="K834">
        <v>121784</v>
      </c>
    </row>
    <row r="835" spans="1:11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  <c r="H835" t="s">
        <v>97</v>
      </c>
      <c r="I835">
        <v>1</v>
      </c>
      <c r="J835">
        <v>40</v>
      </c>
      <c r="K835">
        <v>121784</v>
      </c>
    </row>
    <row r="836" spans="1:11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>
        <v>1</v>
      </c>
      <c r="J836">
        <v>40</v>
      </c>
      <c r="K836">
        <v>121784</v>
      </c>
    </row>
    <row r="837" spans="1:11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  <c r="H837" t="s">
        <v>100</v>
      </c>
      <c r="I837">
        <v>1</v>
      </c>
      <c r="J837">
        <v>40</v>
      </c>
      <c r="K837">
        <v>121784</v>
      </c>
    </row>
    <row r="838" spans="1:11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  <c r="H838" t="s">
        <v>100</v>
      </c>
      <c r="I838">
        <v>4</v>
      </c>
      <c r="J838">
        <v>40</v>
      </c>
      <c r="K838">
        <v>121784</v>
      </c>
    </row>
    <row r="839" spans="1:11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  <c r="H839" t="s">
        <v>97</v>
      </c>
      <c r="I839">
        <v>6</v>
      </c>
      <c r="J839">
        <v>40</v>
      </c>
      <c r="K839">
        <v>121784</v>
      </c>
    </row>
    <row r="840" spans="1:11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  <c r="H840" t="s">
        <v>97</v>
      </c>
      <c r="I840">
        <v>6</v>
      </c>
      <c r="J840">
        <v>40</v>
      </c>
      <c r="K840">
        <v>121784</v>
      </c>
    </row>
    <row r="841" spans="1:11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  <c r="H841" t="s">
        <v>97</v>
      </c>
      <c r="I841">
        <v>1</v>
      </c>
      <c r="J841">
        <v>40</v>
      </c>
      <c r="K841">
        <v>121784</v>
      </c>
    </row>
    <row r="842" spans="1:11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>
        <v>4</v>
      </c>
      <c r="J842">
        <v>40</v>
      </c>
      <c r="K842">
        <v>121784</v>
      </c>
    </row>
    <row r="843" spans="1:11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  <c r="H843" t="s">
        <v>97</v>
      </c>
      <c r="I843">
        <v>1</v>
      </c>
      <c r="J843">
        <v>40</v>
      </c>
      <c r="K843">
        <v>121784</v>
      </c>
    </row>
    <row r="844" spans="1:11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>
        <v>2</v>
      </c>
      <c r="J844">
        <v>40</v>
      </c>
      <c r="K844">
        <v>121784</v>
      </c>
    </row>
    <row r="845" spans="1:11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>
        <v>8</v>
      </c>
      <c r="J845">
        <v>40</v>
      </c>
      <c r="K845">
        <v>121784</v>
      </c>
    </row>
    <row r="846" spans="1:11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  <c r="H846" t="s">
        <v>98</v>
      </c>
      <c r="I846">
        <v>7</v>
      </c>
      <c r="J846">
        <v>40</v>
      </c>
      <c r="K846">
        <v>121784</v>
      </c>
    </row>
    <row r="847" spans="1:11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  <c r="H847" t="s">
        <v>100</v>
      </c>
      <c r="I847">
        <v>1</v>
      </c>
      <c r="J847">
        <v>40</v>
      </c>
      <c r="K847">
        <v>121784</v>
      </c>
    </row>
    <row r="848" spans="1:11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  <c r="H848" t="s">
        <v>97</v>
      </c>
      <c r="I848">
        <v>8</v>
      </c>
      <c r="J848">
        <v>40</v>
      </c>
      <c r="K848">
        <v>121784</v>
      </c>
    </row>
    <row r="849" spans="1:11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  <c r="H849" t="b">
        <v>0</v>
      </c>
      <c r="I849">
        <v>0</v>
      </c>
      <c r="J849">
        <v>40</v>
      </c>
      <c r="K849">
        <v>121784</v>
      </c>
    </row>
    <row r="850" spans="1:11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>
        <v>2</v>
      </c>
      <c r="J850">
        <v>40</v>
      </c>
      <c r="K850">
        <v>121784</v>
      </c>
    </row>
    <row r="851" spans="1:11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  <c r="H851" t="s">
        <v>97</v>
      </c>
      <c r="I851">
        <v>1</v>
      </c>
      <c r="J851">
        <v>80</v>
      </c>
      <c r="K851">
        <v>121784</v>
      </c>
    </row>
    <row r="852" spans="1:11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  <c r="H852" t="s">
        <v>100</v>
      </c>
      <c r="I852">
        <v>4</v>
      </c>
      <c r="J852">
        <v>40</v>
      </c>
      <c r="K852">
        <v>121784</v>
      </c>
    </row>
    <row r="853" spans="1:11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  <c r="H853" t="s">
        <v>99</v>
      </c>
      <c r="I853">
        <v>6</v>
      </c>
      <c r="J853">
        <v>40</v>
      </c>
      <c r="K853">
        <v>121784</v>
      </c>
    </row>
    <row r="854" spans="1:11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  <c r="H854" t="s">
        <v>100</v>
      </c>
      <c r="I854">
        <v>1</v>
      </c>
      <c r="J854">
        <v>40</v>
      </c>
      <c r="K854">
        <v>121784</v>
      </c>
    </row>
    <row r="855" spans="1:11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  <c r="H855" t="s">
        <v>97</v>
      </c>
      <c r="I855">
        <v>8</v>
      </c>
      <c r="J855">
        <v>40</v>
      </c>
      <c r="K855">
        <v>121784</v>
      </c>
    </row>
    <row r="856" spans="1:11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  <c r="H856" t="s">
        <v>97</v>
      </c>
      <c r="I856">
        <v>6</v>
      </c>
      <c r="J856">
        <v>40</v>
      </c>
      <c r="K856">
        <v>121784</v>
      </c>
    </row>
    <row r="857" spans="1:11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>
        <v>2</v>
      </c>
      <c r="J857">
        <v>80</v>
      </c>
      <c r="K857">
        <v>121784</v>
      </c>
    </row>
    <row r="858" spans="1:11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  <c r="H858" t="s">
        <v>97</v>
      </c>
      <c r="I858">
        <v>1</v>
      </c>
      <c r="J858">
        <v>40</v>
      </c>
      <c r="K858">
        <v>121784</v>
      </c>
    </row>
    <row r="859" spans="1:11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>
        <v>6</v>
      </c>
      <c r="J859">
        <v>40</v>
      </c>
      <c r="K859">
        <v>121784</v>
      </c>
    </row>
    <row r="860" spans="1:11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  <c r="H860" t="s">
        <v>99</v>
      </c>
      <c r="I860">
        <v>6</v>
      </c>
      <c r="J860">
        <v>40</v>
      </c>
      <c r="K860">
        <v>121784</v>
      </c>
    </row>
    <row r="861" spans="1:11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  <c r="H861" t="s">
        <v>99</v>
      </c>
      <c r="I861">
        <v>2</v>
      </c>
      <c r="J861">
        <v>40</v>
      </c>
      <c r="K861">
        <v>121784</v>
      </c>
    </row>
    <row r="862" spans="1:11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  <c r="H862" t="s">
        <v>100</v>
      </c>
      <c r="I862">
        <v>1</v>
      </c>
      <c r="J862">
        <v>80</v>
      </c>
      <c r="K862">
        <v>121784</v>
      </c>
    </row>
    <row r="863" spans="1:11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>
        <v>4</v>
      </c>
      <c r="J863">
        <v>40</v>
      </c>
      <c r="K863">
        <v>121784</v>
      </c>
    </row>
    <row r="864" spans="1:11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>
        <v>2</v>
      </c>
      <c r="J864">
        <v>80</v>
      </c>
      <c r="K864">
        <v>121784</v>
      </c>
    </row>
    <row r="865" spans="1:11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>
        <v>4</v>
      </c>
      <c r="J865">
        <v>40</v>
      </c>
      <c r="K865">
        <v>121784</v>
      </c>
    </row>
    <row r="866" spans="1:11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  <c r="H866" t="s">
        <v>97</v>
      </c>
      <c r="I866">
        <v>6</v>
      </c>
      <c r="J866">
        <v>40</v>
      </c>
      <c r="K866">
        <v>121784</v>
      </c>
    </row>
    <row r="867" spans="1:11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>
        <v>4</v>
      </c>
      <c r="J867">
        <v>40</v>
      </c>
      <c r="K867">
        <v>121784</v>
      </c>
    </row>
    <row r="868" spans="1:11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  <c r="H868" t="s">
        <v>97</v>
      </c>
      <c r="I868">
        <v>1</v>
      </c>
      <c r="J868">
        <v>40</v>
      </c>
      <c r="K868">
        <v>121784</v>
      </c>
    </row>
    <row r="869" spans="1:11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  <c r="H869" t="s">
        <v>101</v>
      </c>
      <c r="I869">
        <v>2</v>
      </c>
      <c r="J869">
        <v>80</v>
      </c>
      <c r="K869">
        <v>121784</v>
      </c>
    </row>
    <row r="870" spans="1:11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  <c r="H870" t="s">
        <v>101</v>
      </c>
      <c r="I870">
        <v>5</v>
      </c>
      <c r="J870">
        <v>80</v>
      </c>
      <c r="K870">
        <v>121784</v>
      </c>
    </row>
    <row r="871" spans="1:11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  <c r="H871" t="s">
        <v>101</v>
      </c>
      <c r="I871">
        <v>5</v>
      </c>
      <c r="J871">
        <v>40</v>
      </c>
      <c r="K871">
        <v>121784</v>
      </c>
    </row>
    <row r="872" spans="1:11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  <c r="H872" t="s">
        <v>99</v>
      </c>
      <c r="I872">
        <v>6</v>
      </c>
      <c r="J872">
        <v>40</v>
      </c>
      <c r="K872">
        <v>121784</v>
      </c>
    </row>
    <row r="873" spans="1:11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  <c r="H873" t="b">
        <v>0</v>
      </c>
      <c r="I873">
        <v>0</v>
      </c>
      <c r="J873">
        <v>80</v>
      </c>
      <c r="K873">
        <v>121784</v>
      </c>
    </row>
    <row r="874" spans="1:11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>
        <v>8</v>
      </c>
      <c r="J874">
        <v>40</v>
      </c>
      <c r="K874">
        <v>121784</v>
      </c>
    </row>
    <row r="875" spans="1:11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  <c r="H875" t="s">
        <v>97</v>
      </c>
      <c r="I875">
        <v>1</v>
      </c>
      <c r="J875">
        <v>90</v>
      </c>
      <c r="K875">
        <v>121784</v>
      </c>
    </row>
    <row r="876" spans="1:11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  <c r="H876" t="s">
        <v>97</v>
      </c>
      <c r="I876">
        <v>6</v>
      </c>
      <c r="J876">
        <v>40</v>
      </c>
      <c r="K876">
        <v>121784</v>
      </c>
    </row>
    <row r="877" spans="1:11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  <c r="H877" t="b">
        <v>0</v>
      </c>
      <c r="I877">
        <v>0</v>
      </c>
      <c r="J877">
        <v>128.33333285000001</v>
      </c>
      <c r="K877">
        <v>121784</v>
      </c>
    </row>
    <row r="878" spans="1:11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  <c r="H878" t="s">
        <v>102</v>
      </c>
      <c r="I878">
        <v>6</v>
      </c>
      <c r="J878">
        <v>225</v>
      </c>
      <c r="K878">
        <v>121784</v>
      </c>
    </row>
    <row r="879" spans="1:11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  <c r="H879" t="s">
        <v>99</v>
      </c>
      <c r="I879">
        <v>2</v>
      </c>
      <c r="J879">
        <v>80</v>
      </c>
      <c r="K879">
        <v>121784</v>
      </c>
    </row>
    <row r="880" spans="1:11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  <c r="H880" t="s">
        <v>98</v>
      </c>
      <c r="I880">
        <v>7</v>
      </c>
      <c r="J880">
        <v>80</v>
      </c>
      <c r="K880">
        <v>121784</v>
      </c>
    </row>
    <row r="881" spans="1:11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  <c r="H881" t="s">
        <v>99</v>
      </c>
      <c r="I881">
        <v>6</v>
      </c>
      <c r="J881">
        <v>80</v>
      </c>
      <c r="K881">
        <v>121784</v>
      </c>
    </row>
    <row r="882" spans="1:11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  <c r="H882" t="s">
        <v>100</v>
      </c>
      <c r="I882">
        <v>5</v>
      </c>
      <c r="J882">
        <v>80</v>
      </c>
      <c r="K882">
        <v>121784</v>
      </c>
    </row>
    <row r="883" spans="1:11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  <c r="H883" t="b">
        <v>0</v>
      </c>
      <c r="I883">
        <v>0</v>
      </c>
      <c r="J883">
        <v>80</v>
      </c>
      <c r="K883">
        <v>121784</v>
      </c>
    </row>
    <row r="884" spans="1:11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>
        <v>0</v>
      </c>
      <c r="J884">
        <v>80</v>
      </c>
      <c r="K884">
        <v>121784</v>
      </c>
    </row>
    <row r="885" spans="1:11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  <c r="H885" t="b">
        <v>0</v>
      </c>
      <c r="I885">
        <v>0</v>
      </c>
      <c r="J885">
        <v>80</v>
      </c>
      <c r="K885">
        <v>121784</v>
      </c>
    </row>
    <row r="886" spans="1:11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  <c r="H886" t="s">
        <v>98</v>
      </c>
      <c r="I886">
        <v>7</v>
      </c>
      <c r="J886">
        <v>80</v>
      </c>
      <c r="K886">
        <v>121784</v>
      </c>
    </row>
    <row r="887" spans="1:11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>
        <v>6</v>
      </c>
      <c r="J887">
        <v>80</v>
      </c>
      <c r="K887">
        <v>121784</v>
      </c>
    </row>
    <row r="888" spans="1:11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>
        <v>2</v>
      </c>
      <c r="J888">
        <v>80</v>
      </c>
      <c r="K888">
        <v>121784</v>
      </c>
    </row>
    <row r="889" spans="1:11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  <c r="H889" t="s">
        <v>100</v>
      </c>
      <c r="I889">
        <v>1</v>
      </c>
      <c r="J889">
        <v>80</v>
      </c>
      <c r="K889">
        <v>121784</v>
      </c>
    </row>
    <row r="890" spans="1:11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  <c r="H890" t="s">
        <v>100</v>
      </c>
      <c r="I890">
        <v>5</v>
      </c>
      <c r="J890">
        <v>80</v>
      </c>
      <c r="K890">
        <v>121784</v>
      </c>
    </row>
    <row r="891" spans="1:11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  <c r="H891" t="s">
        <v>100</v>
      </c>
      <c r="I891">
        <v>1</v>
      </c>
      <c r="J891">
        <v>80</v>
      </c>
      <c r="K891">
        <v>121784</v>
      </c>
    </row>
    <row r="892" spans="1:11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  <c r="H892" t="s">
        <v>101</v>
      </c>
      <c r="I892">
        <v>5</v>
      </c>
      <c r="J892">
        <v>80</v>
      </c>
      <c r="K892">
        <v>121784</v>
      </c>
    </row>
    <row r="893" spans="1:11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>
        <v>2</v>
      </c>
      <c r="J893">
        <v>80</v>
      </c>
      <c r="K893">
        <v>121784</v>
      </c>
    </row>
    <row r="894" spans="1:11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  <c r="H894" t="s">
        <v>100</v>
      </c>
      <c r="I894">
        <v>1</v>
      </c>
      <c r="J894">
        <v>80</v>
      </c>
      <c r="K894">
        <v>121784</v>
      </c>
    </row>
    <row r="895" spans="1:11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 t="s">
        <v>100</v>
      </c>
      <c r="I895">
        <v>5</v>
      </c>
      <c r="J895">
        <v>80</v>
      </c>
      <c r="K895">
        <v>121784</v>
      </c>
    </row>
    <row r="896" spans="1:11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>
        <v>1</v>
      </c>
      <c r="J896">
        <v>80</v>
      </c>
      <c r="K896">
        <v>121784</v>
      </c>
    </row>
    <row r="897" spans="1:11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>
        <v>1</v>
      </c>
      <c r="J897">
        <v>80</v>
      </c>
      <c r="K897">
        <v>121784</v>
      </c>
    </row>
    <row r="898" spans="1:11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>
        <v>9</v>
      </c>
      <c r="J898">
        <v>80</v>
      </c>
      <c r="K898">
        <v>121784</v>
      </c>
    </row>
    <row r="899" spans="1:11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  <c r="H899" t="s">
        <v>97</v>
      </c>
      <c r="I899">
        <v>8</v>
      </c>
      <c r="J899">
        <v>80</v>
      </c>
      <c r="K899">
        <v>121784</v>
      </c>
    </row>
    <row r="900" spans="1:11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  <c r="H900" t="s">
        <v>99</v>
      </c>
      <c r="I900">
        <v>2</v>
      </c>
      <c r="J900">
        <v>80</v>
      </c>
      <c r="K900">
        <v>121784</v>
      </c>
    </row>
    <row r="901" spans="1:11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>
        <v>9</v>
      </c>
      <c r="J901">
        <v>80</v>
      </c>
      <c r="K901">
        <v>121784</v>
      </c>
    </row>
    <row r="902" spans="1:11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  <c r="H902" t="s">
        <v>101</v>
      </c>
      <c r="I902">
        <v>5</v>
      </c>
      <c r="J902">
        <v>80</v>
      </c>
      <c r="K902">
        <v>121784</v>
      </c>
    </row>
    <row r="903" spans="1:11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>
        <v>6</v>
      </c>
      <c r="J903">
        <v>80</v>
      </c>
      <c r="K903">
        <v>121784</v>
      </c>
    </row>
    <row r="904" spans="1:11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  <c r="H904" t="s">
        <v>100</v>
      </c>
      <c r="I904">
        <v>4</v>
      </c>
      <c r="J904">
        <v>80</v>
      </c>
      <c r="K904">
        <v>121784</v>
      </c>
    </row>
    <row r="905" spans="1:11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  <c r="H905" t="s">
        <v>97</v>
      </c>
      <c r="I905">
        <v>8</v>
      </c>
      <c r="J905">
        <v>80</v>
      </c>
      <c r="K905">
        <v>121784</v>
      </c>
    </row>
    <row r="906" spans="1:11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  <c r="H906" t="s">
        <v>100</v>
      </c>
      <c r="I906">
        <v>5</v>
      </c>
      <c r="J906">
        <v>80</v>
      </c>
      <c r="K906">
        <v>121784</v>
      </c>
    </row>
    <row r="907" spans="1:11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  <c r="H907" t="s">
        <v>97</v>
      </c>
      <c r="I907">
        <v>1</v>
      </c>
      <c r="J907">
        <v>80</v>
      </c>
      <c r="K907">
        <v>121784</v>
      </c>
    </row>
    <row r="908" spans="1:11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>
        <v>7</v>
      </c>
      <c r="J908">
        <v>80</v>
      </c>
      <c r="K908">
        <v>121784</v>
      </c>
    </row>
    <row r="909" spans="1:11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  <c r="H909" t="s">
        <v>99</v>
      </c>
      <c r="I909">
        <v>2</v>
      </c>
      <c r="J909">
        <v>80</v>
      </c>
      <c r="K909">
        <v>121784</v>
      </c>
    </row>
    <row r="910" spans="1:11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  <c r="H910" t="s">
        <v>98</v>
      </c>
      <c r="I910">
        <v>4</v>
      </c>
      <c r="J910">
        <v>80</v>
      </c>
      <c r="K910">
        <v>121784</v>
      </c>
    </row>
    <row r="911" spans="1:11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  <c r="H911" t="s">
        <v>98</v>
      </c>
      <c r="I911">
        <v>7</v>
      </c>
      <c r="J911">
        <v>80</v>
      </c>
      <c r="K911">
        <v>121784</v>
      </c>
    </row>
    <row r="912" spans="1:11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  <c r="H912" t="s">
        <v>97</v>
      </c>
      <c r="I912">
        <v>1</v>
      </c>
      <c r="J912">
        <v>80</v>
      </c>
      <c r="K912">
        <v>121784</v>
      </c>
    </row>
    <row r="913" spans="1:11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>
        <v>6</v>
      </c>
      <c r="J913">
        <v>80</v>
      </c>
      <c r="K913">
        <v>121784</v>
      </c>
    </row>
    <row r="914" spans="1:11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  <c r="H914" t="s">
        <v>97</v>
      </c>
      <c r="I914">
        <v>1</v>
      </c>
      <c r="J914">
        <v>80</v>
      </c>
      <c r="K914">
        <v>121784</v>
      </c>
    </row>
    <row r="915" spans="1:11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>
        <v>2</v>
      </c>
      <c r="J915">
        <v>80</v>
      </c>
      <c r="K915">
        <v>121784</v>
      </c>
    </row>
    <row r="916" spans="1:11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>
        <v>1</v>
      </c>
      <c r="J916">
        <v>80</v>
      </c>
      <c r="K916">
        <v>121784</v>
      </c>
    </row>
    <row r="917" spans="1:11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>
        <v>2</v>
      </c>
      <c r="J917">
        <v>80</v>
      </c>
      <c r="K917">
        <v>121784</v>
      </c>
    </row>
    <row r="918" spans="1:11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  <c r="H918" t="s">
        <v>99</v>
      </c>
      <c r="I918">
        <v>2</v>
      </c>
      <c r="J918">
        <v>40</v>
      </c>
      <c r="K918">
        <v>121784</v>
      </c>
    </row>
    <row r="919" spans="1:11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  <c r="H919" t="s">
        <v>99</v>
      </c>
      <c r="I919">
        <v>2</v>
      </c>
      <c r="J919">
        <v>40</v>
      </c>
      <c r="K919">
        <v>121784</v>
      </c>
    </row>
    <row r="920" spans="1:11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  <c r="H920" t="s">
        <v>99</v>
      </c>
      <c r="I920">
        <v>6</v>
      </c>
      <c r="J920">
        <v>40</v>
      </c>
      <c r="K920">
        <v>121784</v>
      </c>
    </row>
    <row r="921" spans="1:11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  <c r="H921" t="s">
        <v>98</v>
      </c>
      <c r="I921">
        <v>4</v>
      </c>
      <c r="J921">
        <v>40</v>
      </c>
      <c r="K921">
        <v>121784</v>
      </c>
    </row>
    <row r="922" spans="1:11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  <c r="H922" t="s">
        <v>100</v>
      </c>
      <c r="I922">
        <v>5</v>
      </c>
      <c r="J922">
        <v>40</v>
      </c>
      <c r="K922">
        <v>121784</v>
      </c>
    </row>
    <row r="923" spans="1:11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  <c r="H923" t="s">
        <v>97</v>
      </c>
      <c r="I923">
        <v>6</v>
      </c>
      <c r="J923">
        <v>40</v>
      </c>
      <c r="K923">
        <v>121784</v>
      </c>
    </row>
    <row r="924" spans="1:11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  <c r="H924" t="s">
        <v>98</v>
      </c>
      <c r="I924">
        <v>4</v>
      </c>
      <c r="J924">
        <v>80</v>
      </c>
      <c r="K924">
        <v>121784</v>
      </c>
    </row>
    <row r="925" spans="1:11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  <c r="H925" t="s">
        <v>98</v>
      </c>
      <c r="I925">
        <v>4</v>
      </c>
      <c r="J925">
        <v>80</v>
      </c>
      <c r="K925">
        <v>121784</v>
      </c>
    </row>
    <row r="926" spans="1:11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  <c r="H926" t="s">
        <v>100</v>
      </c>
      <c r="I926">
        <v>5</v>
      </c>
      <c r="J926">
        <v>40</v>
      </c>
      <c r="K926">
        <v>121784</v>
      </c>
    </row>
    <row r="927" spans="1:11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  <c r="H927" t="s">
        <v>99</v>
      </c>
      <c r="I927">
        <v>2</v>
      </c>
      <c r="J927">
        <v>80</v>
      </c>
      <c r="K927">
        <v>121784</v>
      </c>
    </row>
    <row r="928" spans="1:11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  <c r="H928" t="s">
        <v>101</v>
      </c>
      <c r="I928">
        <v>5</v>
      </c>
      <c r="J928">
        <v>80</v>
      </c>
      <c r="K928">
        <v>121784</v>
      </c>
    </row>
    <row r="929" spans="1:11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>
        <v>4</v>
      </c>
      <c r="J929">
        <v>80</v>
      </c>
      <c r="K929">
        <v>121784</v>
      </c>
    </row>
    <row r="930" spans="1:11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>
        <v>1</v>
      </c>
      <c r="J930">
        <v>40</v>
      </c>
      <c r="K930">
        <v>121784</v>
      </c>
    </row>
    <row r="931" spans="1:11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>
        <v>6</v>
      </c>
      <c r="J931">
        <v>80</v>
      </c>
      <c r="K931">
        <v>121784</v>
      </c>
    </row>
    <row r="932" spans="1:11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  <c r="H932" t="s">
        <v>97</v>
      </c>
      <c r="I932">
        <v>6</v>
      </c>
      <c r="J932">
        <v>80</v>
      </c>
      <c r="K932">
        <v>121784</v>
      </c>
    </row>
    <row r="933" spans="1:11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>
        <v>6</v>
      </c>
      <c r="J933">
        <v>80</v>
      </c>
      <c r="K933">
        <v>121784</v>
      </c>
    </row>
    <row r="934" spans="1:11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>
        <v>2</v>
      </c>
      <c r="J934">
        <v>80</v>
      </c>
      <c r="K934">
        <v>121784</v>
      </c>
    </row>
    <row r="935" spans="1:11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  <c r="H935" t="s">
        <v>100</v>
      </c>
      <c r="I935">
        <v>1</v>
      </c>
      <c r="J935">
        <v>80</v>
      </c>
      <c r="K935">
        <v>121784</v>
      </c>
    </row>
    <row r="936" spans="1:11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>
        <v>4</v>
      </c>
      <c r="J936">
        <v>40</v>
      </c>
      <c r="K936">
        <v>121784</v>
      </c>
    </row>
    <row r="937" spans="1:11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  <c r="H937" t="s">
        <v>101</v>
      </c>
      <c r="I937">
        <v>5</v>
      </c>
      <c r="J937">
        <v>80</v>
      </c>
      <c r="K937">
        <v>121784</v>
      </c>
    </row>
    <row r="938" spans="1:11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  <c r="H938" t="s">
        <v>97</v>
      </c>
      <c r="I938">
        <v>1</v>
      </c>
      <c r="J938">
        <v>80</v>
      </c>
      <c r="K938">
        <v>121784</v>
      </c>
    </row>
    <row r="939" spans="1:11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  <c r="H939" t="b">
        <v>0</v>
      </c>
      <c r="I939">
        <v>0</v>
      </c>
      <c r="J939">
        <v>80</v>
      </c>
      <c r="K939">
        <v>121784</v>
      </c>
    </row>
    <row r="940" spans="1:11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>
        <v>9</v>
      </c>
      <c r="J940">
        <v>80</v>
      </c>
      <c r="K940">
        <v>121784</v>
      </c>
    </row>
    <row r="941" spans="1:11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  <c r="H941" t="s">
        <v>100</v>
      </c>
      <c r="I941">
        <v>4</v>
      </c>
      <c r="J941">
        <v>80</v>
      </c>
      <c r="K941">
        <v>121784</v>
      </c>
    </row>
    <row r="942" spans="1:11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  <c r="H942" t="s">
        <v>99</v>
      </c>
      <c r="I942">
        <v>2</v>
      </c>
      <c r="J942">
        <v>80</v>
      </c>
      <c r="K942">
        <v>121784</v>
      </c>
    </row>
    <row r="943" spans="1:11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  <c r="H943" t="s">
        <v>99</v>
      </c>
      <c r="I943">
        <v>6</v>
      </c>
      <c r="J943">
        <v>80</v>
      </c>
      <c r="K943">
        <v>121784</v>
      </c>
    </row>
    <row r="944" spans="1:11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  <c r="H944" t="s">
        <v>98</v>
      </c>
      <c r="I944">
        <v>4</v>
      </c>
      <c r="J944">
        <v>80</v>
      </c>
      <c r="K944">
        <v>121784</v>
      </c>
    </row>
    <row r="945" spans="1:11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>
        <v>4</v>
      </c>
      <c r="J945">
        <v>80</v>
      </c>
      <c r="K945">
        <v>121784</v>
      </c>
    </row>
    <row r="946" spans="1:11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  <c r="H946" t="b">
        <v>0</v>
      </c>
      <c r="I946">
        <v>0</v>
      </c>
      <c r="J946">
        <v>128.33333285000001</v>
      </c>
      <c r="K946">
        <v>121784</v>
      </c>
    </row>
    <row r="947" spans="1:11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  <c r="H947" t="b">
        <v>0</v>
      </c>
      <c r="I947">
        <v>0</v>
      </c>
      <c r="J947">
        <v>128.33333285000001</v>
      </c>
      <c r="K947">
        <v>121784</v>
      </c>
    </row>
    <row r="948" spans="1:11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  <c r="H948" t="s">
        <v>100</v>
      </c>
      <c r="I948">
        <v>1</v>
      </c>
      <c r="J948">
        <v>80</v>
      </c>
      <c r="K948">
        <v>121784</v>
      </c>
    </row>
    <row r="949" spans="1:11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>
        <v>4</v>
      </c>
      <c r="J949">
        <v>80</v>
      </c>
      <c r="K949">
        <v>121784</v>
      </c>
    </row>
    <row r="950" spans="1:11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  <c r="H950" t="s">
        <v>99</v>
      </c>
      <c r="I950">
        <v>2</v>
      </c>
      <c r="J950">
        <v>80</v>
      </c>
      <c r="K950">
        <v>121784</v>
      </c>
    </row>
    <row r="951" spans="1:11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  <c r="H951" t="s">
        <v>100</v>
      </c>
      <c r="I951">
        <v>4</v>
      </c>
      <c r="J951">
        <v>80</v>
      </c>
      <c r="K951">
        <v>121784</v>
      </c>
    </row>
    <row r="952" spans="1:11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>
        <v>6</v>
      </c>
      <c r="J952">
        <v>80</v>
      </c>
      <c r="K952">
        <v>121784</v>
      </c>
    </row>
    <row r="953" spans="1:11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  <c r="H953" t="b">
        <v>0</v>
      </c>
      <c r="I953">
        <v>0</v>
      </c>
      <c r="J953">
        <v>128.33333285000001</v>
      </c>
      <c r="K953">
        <v>121784</v>
      </c>
    </row>
    <row r="954" spans="1:11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>
        <v>1</v>
      </c>
      <c r="J954">
        <v>80</v>
      </c>
      <c r="K954">
        <v>121784</v>
      </c>
    </row>
    <row r="955" spans="1:11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>
        <v>8</v>
      </c>
      <c r="J955">
        <v>80</v>
      </c>
      <c r="K955">
        <v>121784</v>
      </c>
    </row>
    <row r="956" spans="1:11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>
        <v>2</v>
      </c>
      <c r="J956">
        <v>80</v>
      </c>
      <c r="K956">
        <v>121784</v>
      </c>
    </row>
    <row r="957" spans="1:11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  <c r="H957" t="s">
        <v>98</v>
      </c>
      <c r="I957">
        <v>7</v>
      </c>
      <c r="J957">
        <v>80</v>
      </c>
      <c r="K957">
        <v>121784</v>
      </c>
    </row>
    <row r="958" spans="1:11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  <c r="H958" t="s">
        <v>97</v>
      </c>
      <c r="I958">
        <v>1</v>
      </c>
      <c r="J958">
        <v>80</v>
      </c>
      <c r="K958">
        <v>121784</v>
      </c>
    </row>
    <row r="959" spans="1:11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  <c r="H959" t="s">
        <v>99</v>
      </c>
      <c r="I959">
        <v>2</v>
      </c>
      <c r="J959">
        <v>80</v>
      </c>
      <c r="K959">
        <v>121784</v>
      </c>
    </row>
    <row r="960" spans="1:11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>
        <v>4</v>
      </c>
      <c r="J960">
        <v>80</v>
      </c>
      <c r="K960">
        <v>121784</v>
      </c>
    </row>
    <row r="961" spans="1:11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  <c r="H961" t="s">
        <v>100</v>
      </c>
      <c r="I961">
        <v>5</v>
      </c>
      <c r="J961">
        <v>80</v>
      </c>
      <c r="K961">
        <v>121784</v>
      </c>
    </row>
    <row r="962" spans="1:11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  <c r="H962" t="s">
        <v>97</v>
      </c>
      <c r="I962">
        <v>1</v>
      </c>
      <c r="J962">
        <v>80</v>
      </c>
      <c r="K962">
        <v>121784</v>
      </c>
    </row>
    <row r="963" spans="1:11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  <c r="H963" t="s">
        <v>98</v>
      </c>
      <c r="I963">
        <v>4</v>
      </c>
      <c r="J963">
        <v>40</v>
      </c>
      <c r="K963">
        <v>121784</v>
      </c>
    </row>
    <row r="964" spans="1:11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  <c r="H964" t="s">
        <v>99</v>
      </c>
      <c r="I964">
        <v>2</v>
      </c>
      <c r="J964">
        <v>80</v>
      </c>
      <c r="K964">
        <v>121784</v>
      </c>
    </row>
    <row r="965" spans="1:11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  <c r="H965" t="s">
        <v>97</v>
      </c>
      <c r="I965">
        <v>1</v>
      </c>
      <c r="J965">
        <v>80</v>
      </c>
      <c r="K965">
        <v>121784</v>
      </c>
    </row>
    <row r="966" spans="1:11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>
        <v>4</v>
      </c>
      <c r="J966">
        <v>80</v>
      </c>
      <c r="K966">
        <v>121784</v>
      </c>
    </row>
    <row r="967" spans="1:11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  <c r="H967" t="s">
        <v>100</v>
      </c>
      <c r="I967">
        <v>1</v>
      </c>
      <c r="J967">
        <v>80</v>
      </c>
      <c r="K967">
        <v>121784</v>
      </c>
    </row>
    <row r="968" spans="1:11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>
        <v>2</v>
      </c>
      <c r="J968">
        <v>80</v>
      </c>
      <c r="K968">
        <v>121784</v>
      </c>
    </row>
    <row r="969" spans="1:11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  <c r="H969" t="s">
        <v>98</v>
      </c>
      <c r="I969">
        <v>4</v>
      </c>
      <c r="J969">
        <v>80</v>
      </c>
      <c r="K969">
        <v>121784</v>
      </c>
    </row>
    <row r="970" spans="1:11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  <c r="H970" t="s">
        <v>99</v>
      </c>
      <c r="I970">
        <v>2</v>
      </c>
      <c r="J970">
        <v>80</v>
      </c>
      <c r="K970">
        <v>121784</v>
      </c>
    </row>
    <row r="971" spans="1:11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  <c r="H971" t="s">
        <v>100</v>
      </c>
      <c r="I971">
        <v>4</v>
      </c>
      <c r="J971">
        <v>80</v>
      </c>
      <c r="K971">
        <v>121784</v>
      </c>
    </row>
    <row r="972" spans="1:11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>
        <v>2</v>
      </c>
      <c r="J972">
        <v>80</v>
      </c>
      <c r="K972">
        <v>121784</v>
      </c>
    </row>
    <row r="973" spans="1:11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>
        <v>9</v>
      </c>
      <c r="J973">
        <v>80</v>
      </c>
      <c r="K973">
        <v>121784</v>
      </c>
    </row>
    <row r="974" spans="1:11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  <c r="H974" t="s">
        <v>98</v>
      </c>
      <c r="I974">
        <v>4</v>
      </c>
      <c r="J974">
        <v>80</v>
      </c>
      <c r="K974">
        <v>121784</v>
      </c>
    </row>
    <row r="975" spans="1:11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  <c r="H975" t="s">
        <v>100</v>
      </c>
      <c r="I975">
        <v>1</v>
      </c>
      <c r="J975">
        <v>80</v>
      </c>
      <c r="K975">
        <v>121784</v>
      </c>
    </row>
    <row r="976" spans="1:11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>
        <v>2</v>
      </c>
      <c r="J976">
        <v>80</v>
      </c>
      <c r="K976">
        <v>121784</v>
      </c>
    </row>
    <row r="977" spans="1:11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>
        <v>1</v>
      </c>
      <c r="J977">
        <v>80</v>
      </c>
      <c r="K977">
        <v>121784</v>
      </c>
    </row>
    <row r="978" spans="1:11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  <c r="H978" t="s">
        <v>99</v>
      </c>
      <c r="I978">
        <v>6</v>
      </c>
      <c r="J978">
        <v>80</v>
      </c>
      <c r="K978">
        <v>121784</v>
      </c>
    </row>
    <row r="979" spans="1:11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>
        <v>1</v>
      </c>
      <c r="J979">
        <v>80</v>
      </c>
      <c r="K979">
        <v>121784</v>
      </c>
    </row>
    <row r="980" spans="1:11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>
        <v>4</v>
      </c>
      <c r="J980">
        <v>80</v>
      </c>
      <c r="K980">
        <v>121784</v>
      </c>
    </row>
    <row r="981" spans="1:11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  <c r="H981" t="s">
        <v>101</v>
      </c>
      <c r="I981">
        <v>2</v>
      </c>
      <c r="J981">
        <v>80</v>
      </c>
      <c r="K981">
        <v>121784</v>
      </c>
    </row>
    <row r="982" spans="1:11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  <c r="H982" t="b">
        <v>0</v>
      </c>
      <c r="I982">
        <v>0</v>
      </c>
      <c r="J982">
        <v>80</v>
      </c>
      <c r="K982">
        <v>121784</v>
      </c>
    </row>
    <row r="983" spans="1:11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  <c r="H983" t="s">
        <v>98</v>
      </c>
      <c r="I983">
        <v>0</v>
      </c>
      <c r="J983">
        <v>80</v>
      </c>
      <c r="K983">
        <v>121784</v>
      </c>
    </row>
    <row r="984" spans="1:11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>
        <v>8</v>
      </c>
      <c r="J984">
        <v>40</v>
      </c>
      <c r="K984">
        <v>121784</v>
      </c>
    </row>
    <row r="985" spans="1:11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>
        <v>2</v>
      </c>
      <c r="J985">
        <v>80</v>
      </c>
      <c r="K985">
        <v>121784</v>
      </c>
    </row>
    <row r="986" spans="1:11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  <c r="H986" t="s">
        <v>101</v>
      </c>
      <c r="I986">
        <v>5</v>
      </c>
      <c r="J986">
        <v>80</v>
      </c>
      <c r="K986">
        <v>121784</v>
      </c>
    </row>
    <row r="987" spans="1:11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  <c r="H987" t="s">
        <v>101</v>
      </c>
      <c r="I987">
        <v>5</v>
      </c>
      <c r="J987">
        <v>80</v>
      </c>
      <c r="K987">
        <v>121784</v>
      </c>
    </row>
    <row r="988" spans="1:11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  <c r="H988" t="s">
        <v>99</v>
      </c>
      <c r="I988">
        <v>2</v>
      </c>
      <c r="J988">
        <v>80</v>
      </c>
      <c r="K988">
        <v>121784</v>
      </c>
    </row>
    <row r="989" spans="1:11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  <c r="H989" t="s">
        <v>99</v>
      </c>
      <c r="I989">
        <v>6</v>
      </c>
      <c r="J989">
        <v>80</v>
      </c>
      <c r="K989">
        <v>121784</v>
      </c>
    </row>
    <row r="990" spans="1:11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>
        <v>1</v>
      </c>
      <c r="J990">
        <v>80</v>
      </c>
      <c r="K990">
        <v>121784</v>
      </c>
    </row>
    <row r="991" spans="1:11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  <c r="H991" t="s">
        <v>101</v>
      </c>
      <c r="I991">
        <v>5</v>
      </c>
      <c r="J991">
        <v>80</v>
      </c>
      <c r="K991">
        <v>121784</v>
      </c>
    </row>
    <row r="992" spans="1:11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  <c r="H992" t="s">
        <v>97</v>
      </c>
      <c r="I992">
        <v>8</v>
      </c>
      <c r="J992">
        <v>40</v>
      </c>
      <c r="K992">
        <v>121784</v>
      </c>
    </row>
    <row r="993" spans="1:11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  <c r="H993" t="s">
        <v>100</v>
      </c>
      <c r="I993">
        <v>5</v>
      </c>
      <c r="J993">
        <v>40</v>
      </c>
      <c r="K993">
        <v>121784</v>
      </c>
    </row>
    <row r="994" spans="1:11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  <c r="H994" t="s">
        <v>98</v>
      </c>
      <c r="I994">
        <v>4</v>
      </c>
      <c r="J994">
        <v>80</v>
      </c>
      <c r="K994">
        <v>121784</v>
      </c>
    </row>
    <row r="995" spans="1:11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  <c r="H995" t="b">
        <v>0</v>
      </c>
      <c r="I995">
        <v>0</v>
      </c>
      <c r="J995">
        <v>80</v>
      </c>
      <c r="K995">
        <v>121784</v>
      </c>
    </row>
    <row r="996" spans="1:11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>
        <v>8</v>
      </c>
      <c r="J996">
        <v>80</v>
      </c>
      <c r="K996">
        <v>121784</v>
      </c>
    </row>
    <row r="997" spans="1:11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>
        <v>7</v>
      </c>
      <c r="J997">
        <v>80</v>
      </c>
      <c r="K997">
        <v>121784</v>
      </c>
    </row>
    <row r="998" spans="1:11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  <c r="H998" t="b">
        <v>0</v>
      </c>
      <c r="I998">
        <v>0</v>
      </c>
      <c r="J998">
        <v>80</v>
      </c>
      <c r="K998">
        <v>121784</v>
      </c>
    </row>
    <row r="999" spans="1:11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>
        <v>2</v>
      </c>
      <c r="J999">
        <v>80</v>
      </c>
      <c r="K999">
        <v>121784</v>
      </c>
    </row>
    <row r="1000" spans="1:11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>
        <v>4</v>
      </c>
      <c r="J1000">
        <v>40</v>
      </c>
      <c r="K1000">
        <v>121784</v>
      </c>
    </row>
    <row r="1001" spans="1:11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  <c r="H1001" t="s">
        <v>97</v>
      </c>
      <c r="I1001">
        <v>6</v>
      </c>
      <c r="J1001">
        <v>80</v>
      </c>
      <c r="K1001">
        <v>121784</v>
      </c>
    </row>
    <row r="1002" spans="1:11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  <c r="H1002" t="s">
        <v>99</v>
      </c>
      <c r="I1002">
        <v>6</v>
      </c>
      <c r="J1002">
        <v>80</v>
      </c>
      <c r="K1002">
        <v>121784</v>
      </c>
    </row>
    <row r="1003" spans="1:11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>
        <v>2</v>
      </c>
      <c r="J1003">
        <v>80</v>
      </c>
      <c r="K1003">
        <v>121784</v>
      </c>
    </row>
    <row r="1004" spans="1:11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  <c r="H1004" t="s">
        <v>97</v>
      </c>
      <c r="I1004">
        <v>8</v>
      </c>
      <c r="J1004">
        <v>80</v>
      </c>
      <c r="K1004">
        <v>121784</v>
      </c>
    </row>
    <row r="1005" spans="1:11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>
        <v>4</v>
      </c>
      <c r="J1005">
        <v>80</v>
      </c>
      <c r="K1005">
        <v>121784</v>
      </c>
    </row>
    <row r="1006" spans="1:11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  <c r="H1006" t="s">
        <v>98</v>
      </c>
      <c r="I1006">
        <v>0</v>
      </c>
      <c r="J1006">
        <v>40</v>
      </c>
      <c r="K1006">
        <v>121784</v>
      </c>
    </row>
    <row r="1007" spans="1:11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  <c r="H1007" t="s">
        <v>101</v>
      </c>
      <c r="I1007">
        <v>2</v>
      </c>
      <c r="J1007">
        <v>80</v>
      </c>
      <c r="K1007">
        <v>121784</v>
      </c>
    </row>
    <row r="1008" spans="1:11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  <c r="H1008" t="s">
        <v>101</v>
      </c>
      <c r="I1008">
        <v>2</v>
      </c>
      <c r="J1008">
        <v>40</v>
      </c>
      <c r="K1008">
        <v>121784</v>
      </c>
    </row>
    <row r="1009" spans="1:11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  <c r="H1009" t="s">
        <v>97</v>
      </c>
      <c r="I1009">
        <v>1</v>
      </c>
      <c r="J1009">
        <v>40</v>
      </c>
      <c r="K1009">
        <v>121784</v>
      </c>
    </row>
    <row r="1010" spans="1:11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  <c r="H1010" t="s">
        <v>101</v>
      </c>
      <c r="I1010">
        <v>5</v>
      </c>
      <c r="J1010">
        <v>40</v>
      </c>
      <c r="K1010">
        <v>121784</v>
      </c>
    </row>
    <row r="1011" spans="1:11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  <c r="H1011" t="b">
        <v>0</v>
      </c>
      <c r="I1011">
        <v>0</v>
      </c>
      <c r="J1011">
        <v>128.33333285000001</v>
      </c>
      <c r="K1011">
        <v>121784</v>
      </c>
    </row>
    <row r="1012" spans="1:11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>
        <v>4</v>
      </c>
      <c r="J1012">
        <v>40</v>
      </c>
      <c r="K1012">
        <v>121784</v>
      </c>
    </row>
    <row r="1013" spans="1:11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>
        <v>8</v>
      </c>
      <c r="J1013">
        <v>40</v>
      </c>
      <c r="K1013">
        <v>121784</v>
      </c>
    </row>
    <row r="1014" spans="1:11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  <c r="H1014" t="s">
        <v>99</v>
      </c>
      <c r="I1014">
        <v>2</v>
      </c>
      <c r="J1014">
        <v>80</v>
      </c>
      <c r="K1014">
        <v>121784</v>
      </c>
    </row>
    <row r="1015" spans="1:11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  <c r="H1015" t="s">
        <v>99</v>
      </c>
      <c r="I1015">
        <v>2</v>
      </c>
      <c r="J1015">
        <v>40</v>
      </c>
      <c r="K1015">
        <v>121784</v>
      </c>
    </row>
    <row r="1016" spans="1:11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  <c r="H1016" t="s">
        <v>101</v>
      </c>
      <c r="I1016">
        <v>2</v>
      </c>
      <c r="J1016">
        <v>80</v>
      </c>
      <c r="K1016">
        <v>121784</v>
      </c>
    </row>
    <row r="1017" spans="1:11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>
        <v>1</v>
      </c>
      <c r="J1017">
        <v>80</v>
      </c>
      <c r="K1017">
        <v>121784</v>
      </c>
    </row>
    <row r="1018" spans="1:11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>
        <v>0</v>
      </c>
      <c r="J1018">
        <v>80</v>
      </c>
      <c r="K1018">
        <v>121784</v>
      </c>
    </row>
    <row r="1019" spans="1:11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>
        <v>8</v>
      </c>
      <c r="J1019">
        <v>40</v>
      </c>
      <c r="K1019">
        <v>121784</v>
      </c>
    </row>
    <row r="1020" spans="1:11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  <c r="H1020" t="s">
        <v>101</v>
      </c>
      <c r="I1020">
        <v>5</v>
      </c>
      <c r="J1020">
        <v>40</v>
      </c>
      <c r="K1020">
        <v>121784</v>
      </c>
    </row>
    <row r="1021" spans="1:11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  <c r="H1021" t="s">
        <v>97</v>
      </c>
      <c r="I1021">
        <v>6</v>
      </c>
      <c r="J1021">
        <v>80</v>
      </c>
      <c r="K1021">
        <v>121784</v>
      </c>
    </row>
    <row r="1022" spans="1:11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>
        <v>4</v>
      </c>
      <c r="J1022">
        <v>80</v>
      </c>
      <c r="K1022">
        <v>121784</v>
      </c>
    </row>
    <row r="1023" spans="1:11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  <c r="H1023" t="s">
        <v>97</v>
      </c>
      <c r="I1023">
        <v>6</v>
      </c>
      <c r="J1023">
        <v>40</v>
      </c>
      <c r="K1023">
        <v>121784</v>
      </c>
    </row>
    <row r="1024" spans="1:11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  <c r="H1024" t="s">
        <v>100</v>
      </c>
      <c r="I1024">
        <v>1</v>
      </c>
      <c r="J1024">
        <v>80</v>
      </c>
      <c r="K1024">
        <v>121784</v>
      </c>
    </row>
    <row r="1025" spans="1:11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  <c r="H1025" t="s">
        <v>100</v>
      </c>
      <c r="I1025">
        <v>5</v>
      </c>
      <c r="J1025">
        <v>80</v>
      </c>
      <c r="K1025">
        <v>121784</v>
      </c>
    </row>
    <row r="1026" spans="1:11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  <c r="H1026" t="s">
        <v>101</v>
      </c>
      <c r="I1026">
        <v>2</v>
      </c>
      <c r="J1026">
        <v>80</v>
      </c>
      <c r="K1026">
        <v>121784</v>
      </c>
    </row>
    <row r="1027" spans="1:11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  <c r="H1027" t="s">
        <v>98</v>
      </c>
      <c r="I1027">
        <v>4</v>
      </c>
      <c r="J1027">
        <v>80</v>
      </c>
      <c r="K1027">
        <v>121784</v>
      </c>
    </row>
    <row r="1028" spans="1:11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  <c r="H1028" t="s">
        <v>102</v>
      </c>
      <c r="I1028">
        <v>5</v>
      </c>
      <c r="J1028">
        <v>225</v>
      </c>
      <c r="K1028">
        <v>121784</v>
      </c>
    </row>
    <row r="1029" spans="1:11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  <c r="H1029" t="s">
        <v>98</v>
      </c>
      <c r="I1029">
        <v>7</v>
      </c>
      <c r="J1029">
        <v>80</v>
      </c>
      <c r="K1029">
        <v>121784</v>
      </c>
    </row>
    <row r="1030" spans="1:11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  <c r="H1030" t="s">
        <v>99</v>
      </c>
      <c r="I1030">
        <v>6</v>
      </c>
      <c r="J1030">
        <v>80</v>
      </c>
      <c r="K1030">
        <v>121784</v>
      </c>
    </row>
    <row r="1031" spans="1:11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>
        <v>7</v>
      </c>
      <c r="J1031">
        <v>80</v>
      </c>
      <c r="K1031">
        <v>121784</v>
      </c>
    </row>
    <row r="1032" spans="1:11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  <c r="H1032" t="s">
        <v>97</v>
      </c>
      <c r="I1032">
        <v>6</v>
      </c>
      <c r="J1032">
        <v>80</v>
      </c>
      <c r="K1032">
        <v>121784</v>
      </c>
    </row>
    <row r="1033" spans="1:11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  <c r="H1033" t="s">
        <v>102</v>
      </c>
      <c r="I1033">
        <v>5</v>
      </c>
      <c r="J1033">
        <v>225</v>
      </c>
      <c r="K1033">
        <v>121784</v>
      </c>
    </row>
    <row r="1034" spans="1:11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>
        <v>8</v>
      </c>
      <c r="J1034">
        <v>80</v>
      </c>
      <c r="K1034">
        <v>121784</v>
      </c>
    </row>
    <row r="1035" spans="1:11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>
        <v>2</v>
      </c>
      <c r="J1035">
        <v>80</v>
      </c>
      <c r="K1035">
        <v>121784</v>
      </c>
    </row>
    <row r="1036" spans="1:11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>
        <v>7</v>
      </c>
      <c r="J1036">
        <v>80</v>
      </c>
      <c r="K1036">
        <v>121784</v>
      </c>
    </row>
    <row r="1037" spans="1:11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>
        <v>6</v>
      </c>
      <c r="J1037">
        <v>80</v>
      </c>
      <c r="K1037">
        <v>121784</v>
      </c>
    </row>
    <row r="1038" spans="1:11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>
        <v>6</v>
      </c>
      <c r="J1038">
        <v>80</v>
      </c>
      <c r="K1038">
        <v>121784</v>
      </c>
    </row>
    <row r="1039" spans="1:11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  <c r="H1039" t="b">
        <v>0</v>
      </c>
      <c r="I1039">
        <v>0</v>
      </c>
      <c r="J1039">
        <v>80</v>
      </c>
      <c r="K1039">
        <v>121784</v>
      </c>
    </row>
    <row r="1040" spans="1:11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  <c r="H1040" t="s">
        <v>100</v>
      </c>
      <c r="I1040">
        <v>1</v>
      </c>
      <c r="J1040">
        <v>80</v>
      </c>
      <c r="K1040">
        <v>121784</v>
      </c>
    </row>
    <row r="1041" spans="1:11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>
        <v>8</v>
      </c>
      <c r="J1041">
        <v>80</v>
      </c>
      <c r="K1041">
        <v>121784</v>
      </c>
    </row>
    <row r="1042" spans="1:11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>
        <v>4</v>
      </c>
      <c r="J1042">
        <v>80</v>
      </c>
      <c r="K1042">
        <v>121784</v>
      </c>
    </row>
    <row r="1043" spans="1:11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  <c r="H1043" t="s">
        <v>102</v>
      </c>
      <c r="I1043">
        <v>4</v>
      </c>
      <c r="J1043">
        <v>225</v>
      </c>
      <c r="K1043">
        <v>121784</v>
      </c>
    </row>
    <row r="1044" spans="1:11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>
        <v>4</v>
      </c>
      <c r="J1044">
        <v>80</v>
      </c>
      <c r="K1044">
        <v>121784</v>
      </c>
    </row>
    <row r="1045" spans="1:11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  <c r="H1045" t="b">
        <v>0</v>
      </c>
      <c r="I1045">
        <v>0</v>
      </c>
      <c r="J1045">
        <v>128.33333285000001</v>
      </c>
      <c r="K1045">
        <v>121784</v>
      </c>
    </row>
    <row r="1046" spans="1:11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  <c r="H1046" t="s">
        <v>98</v>
      </c>
      <c r="I1046">
        <v>7</v>
      </c>
      <c r="J1046">
        <v>80</v>
      </c>
      <c r="K1046">
        <v>121784</v>
      </c>
    </row>
    <row r="1047" spans="1:11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  <c r="H1047" t="s">
        <v>100</v>
      </c>
      <c r="I1047">
        <v>4</v>
      </c>
      <c r="J1047">
        <v>80</v>
      </c>
      <c r="K1047">
        <v>121784</v>
      </c>
    </row>
    <row r="1048" spans="1:11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  <c r="H1048" t="s">
        <v>99</v>
      </c>
      <c r="I1048">
        <v>2</v>
      </c>
      <c r="J1048">
        <v>80</v>
      </c>
      <c r="K1048">
        <v>121784</v>
      </c>
    </row>
    <row r="1049" spans="1:11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  <c r="H1049" t="s">
        <v>98</v>
      </c>
      <c r="I1049">
        <v>4</v>
      </c>
      <c r="J1049">
        <v>80</v>
      </c>
      <c r="K1049">
        <v>121784</v>
      </c>
    </row>
    <row r="1050" spans="1:11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  <c r="H1050" t="b">
        <v>0</v>
      </c>
      <c r="I1050">
        <v>0</v>
      </c>
      <c r="J1050">
        <v>116.25</v>
      </c>
      <c r="K1050">
        <v>121784</v>
      </c>
    </row>
    <row r="1051" spans="1:11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>
        <v>1</v>
      </c>
      <c r="J1051">
        <v>80</v>
      </c>
      <c r="K1051">
        <v>121784</v>
      </c>
    </row>
    <row r="1052" spans="1:11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  <c r="H1052" t="s">
        <v>98</v>
      </c>
      <c r="I1052">
        <v>7</v>
      </c>
      <c r="J1052">
        <v>40</v>
      </c>
      <c r="K1052">
        <v>121784</v>
      </c>
    </row>
    <row r="1053" spans="1:11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>
        <v>1</v>
      </c>
      <c r="J1053">
        <v>40</v>
      </c>
      <c r="K1053">
        <v>121784</v>
      </c>
    </row>
    <row r="1054" spans="1:11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  <c r="H1054" t="s">
        <v>98</v>
      </c>
      <c r="I1054">
        <v>7</v>
      </c>
      <c r="J1054">
        <v>40</v>
      </c>
      <c r="K1054">
        <v>121784</v>
      </c>
    </row>
    <row r="1055" spans="1:11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  <c r="H1055" t="s">
        <v>100</v>
      </c>
      <c r="I1055">
        <v>4</v>
      </c>
      <c r="J1055">
        <v>40</v>
      </c>
      <c r="K1055">
        <v>121784</v>
      </c>
    </row>
    <row r="1056" spans="1:11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  <c r="H1056" t="s">
        <v>100</v>
      </c>
      <c r="I1056">
        <v>1</v>
      </c>
      <c r="J1056">
        <v>40</v>
      </c>
      <c r="K1056">
        <v>121784</v>
      </c>
    </row>
    <row r="1057" spans="1:11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  <c r="H1057" t="s">
        <v>98</v>
      </c>
      <c r="I1057">
        <v>7</v>
      </c>
      <c r="J1057">
        <v>40</v>
      </c>
      <c r="K1057">
        <v>121784</v>
      </c>
    </row>
    <row r="1058" spans="1:11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  <c r="H1058" t="s">
        <v>98</v>
      </c>
      <c r="I1058">
        <v>4</v>
      </c>
      <c r="J1058">
        <v>40</v>
      </c>
      <c r="K1058">
        <v>121784</v>
      </c>
    </row>
    <row r="1059" spans="1:11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>
        <v>1</v>
      </c>
      <c r="J1059">
        <v>80</v>
      </c>
      <c r="K1059">
        <v>121784</v>
      </c>
    </row>
    <row r="1060" spans="1:11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>
        <v>2</v>
      </c>
      <c r="J1060">
        <v>80</v>
      </c>
      <c r="K1060">
        <v>121784</v>
      </c>
    </row>
    <row r="1061" spans="1:11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  <c r="H1061" t="s">
        <v>100</v>
      </c>
      <c r="I1061">
        <v>5</v>
      </c>
      <c r="J1061">
        <v>80</v>
      </c>
      <c r="K1061">
        <v>121784</v>
      </c>
    </row>
    <row r="1062" spans="1:11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>
        <v>8</v>
      </c>
      <c r="J1062">
        <v>80</v>
      </c>
      <c r="K1062">
        <v>121784</v>
      </c>
    </row>
    <row r="1063" spans="1:11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  <c r="H1063" t="s">
        <v>100</v>
      </c>
      <c r="I1063">
        <v>4</v>
      </c>
      <c r="J1063">
        <v>80</v>
      </c>
      <c r="K1063">
        <v>121784</v>
      </c>
    </row>
    <row r="1064" spans="1:11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  <c r="H1064" t="s">
        <v>99</v>
      </c>
      <c r="I1064">
        <v>2</v>
      </c>
      <c r="J1064">
        <v>80</v>
      </c>
      <c r="K1064">
        <v>121784</v>
      </c>
    </row>
    <row r="1065" spans="1:11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  <c r="H1065" t="s">
        <v>99</v>
      </c>
      <c r="I1065">
        <v>2</v>
      </c>
      <c r="J1065">
        <v>80</v>
      </c>
      <c r="K1065">
        <v>121784</v>
      </c>
    </row>
    <row r="1066" spans="1:11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  <c r="H1066" t="s">
        <v>100</v>
      </c>
      <c r="I1066">
        <v>1</v>
      </c>
      <c r="J1066">
        <v>80</v>
      </c>
      <c r="K1066">
        <v>121784</v>
      </c>
    </row>
    <row r="1067" spans="1:11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  <c r="H1067" t="s">
        <v>102</v>
      </c>
      <c r="I1067">
        <v>4</v>
      </c>
      <c r="J1067">
        <v>225</v>
      </c>
      <c r="K1067">
        <v>121784</v>
      </c>
    </row>
    <row r="1068" spans="1:11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  <c r="H1068" t="s">
        <v>97</v>
      </c>
      <c r="I1068">
        <v>1</v>
      </c>
      <c r="J1068">
        <v>80</v>
      </c>
      <c r="K1068">
        <v>121784</v>
      </c>
    </row>
    <row r="1069" spans="1:11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  <c r="H1069" t="s">
        <v>101</v>
      </c>
      <c r="I1069">
        <v>2</v>
      </c>
      <c r="J1069">
        <v>40</v>
      </c>
      <c r="K1069">
        <v>121784</v>
      </c>
    </row>
    <row r="1070" spans="1:11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  <c r="H1070" t="s">
        <v>98</v>
      </c>
      <c r="I1070">
        <v>7</v>
      </c>
      <c r="J1070">
        <v>80</v>
      </c>
      <c r="K1070">
        <v>121784</v>
      </c>
    </row>
    <row r="1071" spans="1:11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  <c r="H1071" t="s">
        <v>97</v>
      </c>
      <c r="I1071">
        <v>6</v>
      </c>
      <c r="J1071">
        <v>80</v>
      </c>
      <c r="K1071">
        <v>121784</v>
      </c>
    </row>
    <row r="1072" spans="1:11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  <c r="H1072" t="s">
        <v>100</v>
      </c>
      <c r="I1072">
        <v>5</v>
      </c>
      <c r="J1072">
        <v>80</v>
      </c>
      <c r="K1072">
        <v>121784</v>
      </c>
    </row>
    <row r="1073" spans="1:11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  <c r="H1073" t="s">
        <v>99</v>
      </c>
      <c r="I1073">
        <v>6</v>
      </c>
      <c r="J1073">
        <v>80</v>
      </c>
      <c r="K1073">
        <v>121784</v>
      </c>
    </row>
    <row r="1074" spans="1:11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  <c r="H1074" t="s">
        <v>99</v>
      </c>
      <c r="I1074">
        <v>2</v>
      </c>
      <c r="J1074">
        <v>80</v>
      </c>
      <c r="K1074">
        <v>121784</v>
      </c>
    </row>
    <row r="1075" spans="1:11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  <c r="H1075" t="s">
        <v>99</v>
      </c>
      <c r="I1075">
        <v>6</v>
      </c>
      <c r="J1075">
        <v>80</v>
      </c>
      <c r="K1075">
        <v>121784</v>
      </c>
    </row>
    <row r="1076" spans="1:11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  <c r="H1076" t="s">
        <v>98</v>
      </c>
      <c r="I1076">
        <v>0</v>
      </c>
      <c r="J1076">
        <v>80</v>
      </c>
      <c r="K1076">
        <v>121784</v>
      </c>
    </row>
    <row r="1077" spans="1:11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>
        <v>9</v>
      </c>
      <c r="J1077">
        <v>80</v>
      </c>
      <c r="K1077">
        <v>121784</v>
      </c>
    </row>
    <row r="1078" spans="1:11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  <c r="H1078" t="s">
        <v>100</v>
      </c>
      <c r="I1078">
        <v>4</v>
      </c>
      <c r="J1078">
        <v>80</v>
      </c>
      <c r="K1078">
        <v>121784</v>
      </c>
    </row>
    <row r="1079" spans="1:11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>
        <v>4</v>
      </c>
      <c r="J1079">
        <v>40</v>
      </c>
      <c r="K1079">
        <v>121784</v>
      </c>
    </row>
    <row r="1080" spans="1:11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  <c r="H1080" t="s">
        <v>101</v>
      </c>
      <c r="I1080">
        <v>5</v>
      </c>
      <c r="J1080">
        <v>40</v>
      </c>
      <c r="K1080">
        <v>121784</v>
      </c>
    </row>
    <row r="1081" spans="1:11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>
        <v>6</v>
      </c>
      <c r="J1081">
        <v>80</v>
      </c>
      <c r="K1081">
        <v>121784</v>
      </c>
    </row>
    <row r="1082" spans="1:11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  <c r="H1082" t="s">
        <v>99</v>
      </c>
      <c r="I1082">
        <v>6</v>
      </c>
      <c r="J1082">
        <v>80</v>
      </c>
      <c r="K1082">
        <v>121784</v>
      </c>
    </row>
    <row r="1083" spans="1:11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  <c r="H1083" t="s">
        <v>100</v>
      </c>
      <c r="I1083">
        <v>4</v>
      </c>
      <c r="J1083">
        <v>40</v>
      </c>
      <c r="K1083">
        <v>121784</v>
      </c>
    </row>
    <row r="1084" spans="1:11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>
        <v>6</v>
      </c>
      <c r="J1084">
        <v>80</v>
      </c>
      <c r="K1084">
        <v>121784</v>
      </c>
    </row>
    <row r="1085" spans="1:11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  <c r="H1085" t="b">
        <v>0</v>
      </c>
      <c r="I1085">
        <v>0</v>
      </c>
      <c r="J1085">
        <v>128.33333285000001</v>
      </c>
      <c r="K1085">
        <v>121784</v>
      </c>
    </row>
    <row r="1086" spans="1:11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>
        <v>8</v>
      </c>
      <c r="J1086">
        <v>40</v>
      </c>
      <c r="K1086">
        <v>121784</v>
      </c>
    </row>
    <row r="1087" spans="1:11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  <c r="H1087" t="s">
        <v>98</v>
      </c>
      <c r="I1087">
        <v>7</v>
      </c>
      <c r="J1087">
        <v>80</v>
      </c>
      <c r="K1087">
        <v>121784</v>
      </c>
    </row>
    <row r="1088" spans="1:11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  <c r="H1088" t="s">
        <v>97</v>
      </c>
      <c r="I1088">
        <v>8</v>
      </c>
      <c r="J1088">
        <v>80</v>
      </c>
      <c r="K1088">
        <v>121784</v>
      </c>
    </row>
    <row r="1089" spans="1:11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  <c r="H1089" t="s">
        <v>101</v>
      </c>
      <c r="I1089">
        <v>2</v>
      </c>
      <c r="J1089">
        <v>80</v>
      </c>
      <c r="K1089">
        <v>121784</v>
      </c>
    </row>
    <row r="1090" spans="1:11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  <c r="H1090" t="s">
        <v>97</v>
      </c>
      <c r="I1090">
        <v>1</v>
      </c>
      <c r="J1090">
        <v>80</v>
      </c>
      <c r="K1090">
        <v>121784</v>
      </c>
    </row>
    <row r="1091" spans="1:11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  <c r="H1091" t="s">
        <v>97</v>
      </c>
      <c r="I1091">
        <v>1</v>
      </c>
      <c r="J1091">
        <v>80</v>
      </c>
      <c r="K1091">
        <v>121784</v>
      </c>
    </row>
    <row r="1092" spans="1:11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  <c r="H1092" t="b">
        <v>0</v>
      </c>
      <c r="I1092">
        <v>0</v>
      </c>
      <c r="J1092">
        <v>80</v>
      </c>
      <c r="K1092">
        <v>121784</v>
      </c>
    </row>
    <row r="1093" spans="1:11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  <c r="H1093" t="s">
        <v>99</v>
      </c>
      <c r="I1093">
        <v>6</v>
      </c>
      <c r="J1093">
        <v>80</v>
      </c>
      <c r="K1093">
        <v>121784</v>
      </c>
    </row>
    <row r="1094" spans="1:11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  <c r="H1094" t="s">
        <v>99</v>
      </c>
      <c r="I1094">
        <v>2</v>
      </c>
      <c r="J1094">
        <v>80</v>
      </c>
      <c r="K1094">
        <v>121784</v>
      </c>
    </row>
    <row r="1095" spans="1:11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>
        <v>7</v>
      </c>
      <c r="J1095">
        <v>80</v>
      </c>
      <c r="K1095">
        <v>121784</v>
      </c>
    </row>
    <row r="1096" spans="1:11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>
        <v>8</v>
      </c>
      <c r="J1096">
        <v>80</v>
      </c>
      <c r="K1096">
        <v>121784</v>
      </c>
    </row>
    <row r="1097" spans="1:11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  <c r="H1097" t="s">
        <v>97</v>
      </c>
      <c r="I1097">
        <v>1</v>
      </c>
      <c r="J1097">
        <v>80</v>
      </c>
      <c r="K1097">
        <v>121784</v>
      </c>
    </row>
    <row r="1098" spans="1:11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>
        <v>7</v>
      </c>
      <c r="J1098">
        <v>80</v>
      </c>
      <c r="K1098">
        <v>121784</v>
      </c>
    </row>
    <row r="1099" spans="1:11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>
        <v>6</v>
      </c>
      <c r="J1099">
        <v>80</v>
      </c>
      <c r="K1099">
        <v>121784</v>
      </c>
    </row>
    <row r="1100" spans="1:11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  <c r="H1100" t="s">
        <v>99</v>
      </c>
      <c r="I1100">
        <v>2</v>
      </c>
      <c r="J1100">
        <v>80</v>
      </c>
      <c r="K1100">
        <v>121784</v>
      </c>
    </row>
    <row r="1101" spans="1:11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>
        <v>7</v>
      </c>
      <c r="J1101">
        <v>80</v>
      </c>
      <c r="K1101">
        <v>121784</v>
      </c>
    </row>
    <row r="1102" spans="1:11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  <c r="H1102" t="s">
        <v>100</v>
      </c>
      <c r="I1102">
        <v>5</v>
      </c>
      <c r="J1102">
        <v>80</v>
      </c>
      <c r="K1102">
        <v>121784</v>
      </c>
    </row>
    <row r="1103" spans="1:11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>
        <v>2</v>
      </c>
      <c r="J1103">
        <v>80</v>
      </c>
      <c r="K1103">
        <v>121784</v>
      </c>
    </row>
    <row r="1104" spans="1:11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  <c r="H1104" t="s">
        <v>98</v>
      </c>
      <c r="I1104">
        <v>7</v>
      </c>
      <c r="J1104">
        <v>80</v>
      </c>
      <c r="K1104">
        <v>121784</v>
      </c>
    </row>
    <row r="1105" spans="1:11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>
        <v>7</v>
      </c>
      <c r="J1105">
        <v>80</v>
      </c>
      <c r="K1105">
        <v>121784</v>
      </c>
    </row>
    <row r="1106" spans="1:11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>
        <v>7</v>
      </c>
      <c r="J1106">
        <v>80</v>
      </c>
      <c r="K1106">
        <v>121784</v>
      </c>
    </row>
    <row r="1107" spans="1:11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  <c r="H1107" t="s">
        <v>97</v>
      </c>
      <c r="I1107">
        <v>6</v>
      </c>
      <c r="J1107">
        <v>80</v>
      </c>
      <c r="K1107">
        <v>121784</v>
      </c>
    </row>
    <row r="1108" spans="1:11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  <c r="H1108" t="s">
        <v>99</v>
      </c>
      <c r="I1108">
        <v>2</v>
      </c>
      <c r="J1108">
        <v>80</v>
      </c>
      <c r="K1108">
        <v>121784</v>
      </c>
    </row>
    <row r="1109" spans="1:11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>
        <v>5</v>
      </c>
      <c r="J1109">
        <v>80</v>
      </c>
      <c r="K1109">
        <v>121784</v>
      </c>
    </row>
    <row r="1110" spans="1:11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  <c r="H1110" t="s">
        <v>98</v>
      </c>
      <c r="I1110">
        <v>4</v>
      </c>
      <c r="J1110">
        <v>80</v>
      </c>
      <c r="K1110">
        <v>121784</v>
      </c>
    </row>
    <row r="1111" spans="1:11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>
        <v>8</v>
      </c>
      <c r="J1111">
        <v>40</v>
      </c>
      <c r="K1111">
        <v>121784</v>
      </c>
    </row>
    <row r="1112" spans="1:11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>
        <v>9</v>
      </c>
      <c r="J1112">
        <v>80</v>
      </c>
      <c r="K1112">
        <v>121784</v>
      </c>
    </row>
    <row r="1113" spans="1:11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  <c r="H1113" t="s">
        <v>98</v>
      </c>
      <c r="I1113">
        <v>0</v>
      </c>
      <c r="J1113">
        <v>80</v>
      </c>
      <c r="K1113">
        <v>121784</v>
      </c>
    </row>
    <row r="1114" spans="1:11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>
        <v>2</v>
      </c>
      <c r="J1114">
        <v>80</v>
      </c>
      <c r="K1114">
        <v>121784</v>
      </c>
    </row>
    <row r="1115" spans="1:11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  <c r="H1115" t="s">
        <v>97</v>
      </c>
      <c r="I1115">
        <v>6</v>
      </c>
      <c r="J1115">
        <v>80</v>
      </c>
      <c r="K1115">
        <v>121784</v>
      </c>
    </row>
    <row r="1116" spans="1:11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>
        <v>4</v>
      </c>
      <c r="J1116">
        <v>80</v>
      </c>
      <c r="K1116">
        <v>121784</v>
      </c>
    </row>
    <row r="1117" spans="1:11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>
        <v>9</v>
      </c>
      <c r="J1117">
        <v>80</v>
      </c>
      <c r="K1117">
        <v>121784</v>
      </c>
    </row>
    <row r="1118" spans="1:11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  <c r="H1118" t="s">
        <v>98</v>
      </c>
      <c r="I1118">
        <v>4</v>
      </c>
      <c r="J1118">
        <v>80</v>
      </c>
      <c r="K1118">
        <v>121784</v>
      </c>
    </row>
    <row r="1119" spans="1:11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  <c r="H1119" t="s">
        <v>100</v>
      </c>
      <c r="I1119">
        <v>1</v>
      </c>
      <c r="J1119">
        <v>80</v>
      </c>
      <c r="K1119">
        <v>121784</v>
      </c>
    </row>
    <row r="1120" spans="1:11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>
        <v>2</v>
      </c>
      <c r="J1120">
        <v>80</v>
      </c>
      <c r="K1120">
        <v>121784</v>
      </c>
    </row>
    <row r="1121" spans="1:11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  <c r="H1121" t="s">
        <v>99</v>
      </c>
      <c r="I1121">
        <v>6</v>
      </c>
      <c r="J1121">
        <v>80</v>
      </c>
      <c r="K1121">
        <v>121784</v>
      </c>
    </row>
    <row r="1122" spans="1:11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  <c r="H1122" t="s">
        <v>100</v>
      </c>
      <c r="I1122">
        <v>5</v>
      </c>
      <c r="J1122">
        <v>80</v>
      </c>
      <c r="K1122">
        <v>121784</v>
      </c>
    </row>
    <row r="1123" spans="1:11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  <c r="H1123" t="s">
        <v>100</v>
      </c>
      <c r="I1123">
        <v>4</v>
      </c>
      <c r="J1123">
        <v>80</v>
      </c>
      <c r="K1123">
        <v>121784</v>
      </c>
    </row>
    <row r="1124" spans="1:11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  <c r="H1124" t="s">
        <v>98</v>
      </c>
      <c r="I1124">
        <v>7</v>
      </c>
      <c r="J1124">
        <v>80</v>
      </c>
      <c r="K1124">
        <v>121784</v>
      </c>
    </row>
    <row r="1125" spans="1:11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>
        <v>2</v>
      </c>
      <c r="J1125">
        <v>80</v>
      </c>
      <c r="K1125">
        <v>121784</v>
      </c>
    </row>
    <row r="1126" spans="1:11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>
        <v>9</v>
      </c>
      <c r="J1126">
        <v>80</v>
      </c>
      <c r="K1126">
        <v>121784</v>
      </c>
    </row>
    <row r="1127" spans="1:11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  <c r="H1127" t="s">
        <v>100</v>
      </c>
      <c r="I1127">
        <v>1</v>
      </c>
      <c r="J1127">
        <v>80</v>
      </c>
      <c r="K1127">
        <v>121784</v>
      </c>
    </row>
    <row r="1128" spans="1:11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  <c r="H1128" t="b">
        <v>0</v>
      </c>
      <c r="I1128">
        <v>0</v>
      </c>
      <c r="J1128">
        <v>128.33333285000001</v>
      </c>
      <c r="K1128">
        <v>121784</v>
      </c>
    </row>
    <row r="1129" spans="1:11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  <c r="H1129" t="s">
        <v>101</v>
      </c>
      <c r="I1129">
        <v>2</v>
      </c>
      <c r="J1129">
        <v>80</v>
      </c>
      <c r="K1129">
        <v>121784</v>
      </c>
    </row>
    <row r="1130" spans="1:11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>
        <v>6</v>
      </c>
      <c r="J1130">
        <v>80</v>
      </c>
      <c r="K1130">
        <v>121784</v>
      </c>
    </row>
    <row r="1131" spans="1:11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>
        <v>6</v>
      </c>
      <c r="J1131">
        <v>40</v>
      </c>
      <c r="K1131">
        <v>121784</v>
      </c>
    </row>
    <row r="1132" spans="1:11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  <c r="H1132" t="s">
        <v>99</v>
      </c>
      <c r="I1132">
        <v>6</v>
      </c>
      <c r="J1132">
        <v>80</v>
      </c>
      <c r="K1132">
        <v>121784</v>
      </c>
    </row>
    <row r="1133" spans="1:11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>
        <v>6</v>
      </c>
      <c r="J1133">
        <v>80</v>
      </c>
      <c r="K1133">
        <v>121784</v>
      </c>
    </row>
    <row r="1134" spans="1:11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  <c r="H1134" t="s">
        <v>101</v>
      </c>
      <c r="I1134">
        <v>2</v>
      </c>
      <c r="J1134">
        <v>80</v>
      </c>
      <c r="K1134">
        <v>121784</v>
      </c>
    </row>
    <row r="1135" spans="1:11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  <c r="H1135" t="s">
        <v>97</v>
      </c>
      <c r="I1135">
        <v>6</v>
      </c>
      <c r="J1135">
        <v>80</v>
      </c>
      <c r="K1135">
        <v>121784</v>
      </c>
    </row>
    <row r="1136" spans="1:11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  <c r="H1136" t="s">
        <v>101</v>
      </c>
      <c r="I1136">
        <v>5</v>
      </c>
      <c r="J1136">
        <v>80</v>
      </c>
      <c r="K1136">
        <v>121784</v>
      </c>
    </row>
    <row r="1137" spans="1:11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>
        <v>9</v>
      </c>
      <c r="J1137">
        <v>80</v>
      </c>
      <c r="K1137">
        <v>121784</v>
      </c>
    </row>
    <row r="1138" spans="1:11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  <c r="H1138" t="s">
        <v>99</v>
      </c>
      <c r="I1138">
        <v>6</v>
      </c>
      <c r="J1138">
        <v>80</v>
      </c>
      <c r="K1138">
        <v>121784</v>
      </c>
    </row>
    <row r="1139" spans="1:11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  <c r="H1139" t="s">
        <v>98</v>
      </c>
      <c r="I1139">
        <v>4</v>
      </c>
      <c r="J1139">
        <v>80</v>
      </c>
      <c r="K1139">
        <v>121784</v>
      </c>
    </row>
    <row r="1140" spans="1:11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  <c r="H1140" t="s">
        <v>98</v>
      </c>
      <c r="I1140">
        <v>4</v>
      </c>
      <c r="J1140">
        <v>80</v>
      </c>
      <c r="K1140">
        <v>121784</v>
      </c>
    </row>
    <row r="1141" spans="1:11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  <c r="H1141" t="s">
        <v>101</v>
      </c>
      <c r="I1141">
        <v>5</v>
      </c>
      <c r="J1141">
        <v>80</v>
      </c>
      <c r="K1141">
        <v>121784</v>
      </c>
    </row>
    <row r="1142" spans="1:11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  <c r="H1142" t="s">
        <v>100</v>
      </c>
      <c r="I1142">
        <v>4</v>
      </c>
      <c r="J1142">
        <v>80</v>
      </c>
      <c r="K1142">
        <v>121784</v>
      </c>
    </row>
    <row r="1143" spans="1:11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  <c r="H1143" t="s">
        <v>99</v>
      </c>
      <c r="I1143">
        <v>6</v>
      </c>
      <c r="J1143">
        <v>80</v>
      </c>
      <c r="K1143">
        <v>121784</v>
      </c>
    </row>
    <row r="1144" spans="1:11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  <c r="H1144" t="s">
        <v>97</v>
      </c>
      <c r="I1144">
        <v>8</v>
      </c>
      <c r="J1144">
        <v>80</v>
      </c>
      <c r="K1144">
        <v>121784</v>
      </c>
    </row>
    <row r="1145" spans="1:11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  <c r="H1145" t="s">
        <v>100</v>
      </c>
      <c r="I1145">
        <v>4</v>
      </c>
      <c r="J1145">
        <v>80</v>
      </c>
      <c r="K1145">
        <v>121784</v>
      </c>
    </row>
    <row r="1146" spans="1:11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  <c r="H1146" t="s">
        <v>97</v>
      </c>
      <c r="I1146">
        <v>6</v>
      </c>
      <c r="J1146">
        <v>80</v>
      </c>
      <c r="K1146">
        <v>121784</v>
      </c>
    </row>
    <row r="1147" spans="1:11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  <c r="H1147" t="s">
        <v>99</v>
      </c>
      <c r="I1147">
        <v>2</v>
      </c>
      <c r="J1147">
        <v>80</v>
      </c>
      <c r="K1147">
        <v>121784</v>
      </c>
    </row>
    <row r="1148" spans="1:11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  <c r="H1148" t="s">
        <v>100</v>
      </c>
      <c r="I1148">
        <v>5</v>
      </c>
      <c r="J1148">
        <v>80</v>
      </c>
      <c r="K1148">
        <v>121784</v>
      </c>
    </row>
    <row r="1149" spans="1:11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  <c r="H1149" t="s">
        <v>97</v>
      </c>
      <c r="I1149">
        <v>6</v>
      </c>
      <c r="J1149">
        <v>80</v>
      </c>
      <c r="K1149">
        <v>121784</v>
      </c>
    </row>
    <row r="1150" spans="1:11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>
        <v>4</v>
      </c>
      <c r="J1150">
        <v>225</v>
      </c>
      <c r="K1150">
        <v>121784</v>
      </c>
    </row>
    <row r="1151" spans="1:11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  <c r="H1151" t="s">
        <v>100</v>
      </c>
      <c r="I1151">
        <v>4</v>
      </c>
      <c r="J1151">
        <v>40</v>
      </c>
      <c r="K1151">
        <v>121784</v>
      </c>
    </row>
    <row r="1152" spans="1:11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  <c r="H1152" t="s">
        <v>100</v>
      </c>
      <c r="I1152">
        <v>4</v>
      </c>
      <c r="J1152">
        <v>80</v>
      </c>
      <c r="K1152">
        <v>121784</v>
      </c>
    </row>
    <row r="1153" spans="1:11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  <c r="H1153" t="s">
        <v>100</v>
      </c>
      <c r="I1153">
        <v>5</v>
      </c>
      <c r="J1153">
        <v>80</v>
      </c>
      <c r="K1153">
        <v>121784</v>
      </c>
    </row>
    <row r="1154" spans="1:11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>
        <v>1</v>
      </c>
      <c r="J1154">
        <v>80</v>
      </c>
      <c r="K1154">
        <v>121784</v>
      </c>
    </row>
    <row r="1155" spans="1:11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  <c r="H1155" t="s">
        <v>97</v>
      </c>
      <c r="I1155">
        <v>8</v>
      </c>
      <c r="J1155">
        <v>80</v>
      </c>
      <c r="K1155">
        <v>121784</v>
      </c>
    </row>
    <row r="1156" spans="1:11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  <c r="H1156" t="s">
        <v>101</v>
      </c>
      <c r="I1156">
        <v>5</v>
      </c>
      <c r="J1156">
        <v>80</v>
      </c>
      <c r="K1156">
        <v>121784</v>
      </c>
    </row>
    <row r="1157" spans="1:11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  <c r="H1157" t="s">
        <v>100</v>
      </c>
      <c r="I1157">
        <v>5</v>
      </c>
      <c r="J1157">
        <v>40</v>
      </c>
      <c r="K1157">
        <v>121784</v>
      </c>
    </row>
    <row r="1158" spans="1:11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>
        <v>6</v>
      </c>
      <c r="J1158">
        <v>80</v>
      </c>
      <c r="K1158">
        <v>121784</v>
      </c>
    </row>
    <row r="1159" spans="1:11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  <c r="H1159" t="b">
        <v>0</v>
      </c>
      <c r="I1159">
        <v>0</v>
      </c>
      <c r="J1159">
        <v>128.33333285000001</v>
      </c>
      <c r="K1159">
        <v>121784</v>
      </c>
    </row>
    <row r="1160" spans="1:11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  <c r="H1160" t="s">
        <v>101</v>
      </c>
      <c r="I1160">
        <v>5</v>
      </c>
      <c r="J1160">
        <v>80</v>
      </c>
      <c r="K1160">
        <v>121784</v>
      </c>
    </row>
    <row r="1161" spans="1:11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  <c r="H1161" t="s">
        <v>98</v>
      </c>
      <c r="I1161">
        <v>4</v>
      </c>
      <c r="J1161">
        <v>80</v>
      </c>
      <c r="K1161">
        <v>121784</v>
      </c>
    </row>
    <row r="1162" spans="1:11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>
        <v>9</v>
      </c>
      <c r="J1162">
        <v>80</v>
      </c>
      <c r="K1162">
        <v>121784</v>
      </c>
    </row>
    <row r="1163" spans="1:11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>
        <v>9</v>
      </c>
      <c r="J1163">
        <v>80</v>
      </c>
      <c r="K1163">
        <v>121784</v>
      </c>
    </row>
    <row r="1164" spans="1:11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  <c r="H1164" t="s">
        <v>101</v>
      </c>
      <c r="I1164">
        <v>2</v>
      </c>
      <c r="J1164">
        <v>80</v>
      </c>
      <c r="K1164">
        <v>121784</v>
      </c>
    </row>
    <row r="1165" spans="1:11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>
        <v>9</v>
      </c>
      <c r="J1165">
        <v>80</v>
      </c>
      <c r="K1165">
        <v>121784</v>
      </c>
    </row>
    <row r="1166" spans="1:11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>
        <v>2</v>
      </c>
      <c r="J1166">
        <v>80</v>
      </c>
      <c r="K1166">
        <v>121784</v>
      </c>
    </row>
    <row r="1167" spans="1:11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  <c r="H1167" t="s">
        <v>101</v>
      </c>
      <c r="I1167">
        <v>2</v>
      </c>
      <c r="J1167">
        <v>80</v>
      </c>
      <c r="K1167">
        <v>121784</v>
      </c>
    </row>
    <row r="1168" spans="1:11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  <c r="H1168" t="s">
        <v>97</v>
      </c>
      <c r="I1168">
        <v>8</v>
      </c>
      <c r="J1168">
        <v>80</v>
      </c>
      <c r="K1168">
        <v>121784</v>
      </c>
    </row>
    <row r="1169" spans="1:11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  <c r="H1169" t="s">
        <v>98</v>
      </c>
      <c r="I1169">
        <v>4</v>
      </c>
      <c r="J1169">
        <v>80</v>
      </c>
      <c r="K1169">
        <v>121784</v>
      </c>
    </row>
    <row r="1170" spans="1:11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  <c r="H1170" t="s">
        <v>99</v>
      </c>
      <c r="I1170">
        <v>2</v>
      </c>
      <c r="J1170">
        <v>80</v>
      </c>
      <c r="K1170">
        <v>121784</v>
      </c>
    </row>
    <row r="1171" spans="1:11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  <c r="H1171" t="s">
        <v>100</v>
      </c>
      <c r="I1171">
        <v>4</v>
      </c>
      <c r="J1171">
        <v>80</v>
      </c>
      <c r="K1171">
        <v>121784</v>
      </c>
    </row>
    <row r="1172" spans="1:11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>
        <v>5</v>
      </c>
      <c r="J1172">
        <v>80</v>
      </c>
      <c r="K1172">
        <v>121784</v>
      </c>
    </row>
    <row r="1173" spans="1:11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  <c r="H1173" t="s">
        <v>100</v>
      </c>
      <c r="I1173">
        <v>4</v>
      </c>
      <c r="J1173">
        <v>80</v>
      </c>
      <c r="K1173">
        <v>121784</v>
      </c>
    </row>
    <row r="1174" spans="1:11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>
        <v>8</v>
      </c>
      <c r="J1174">
        <v>80</v>
      </c>
      <c r="K1174">
        <v>121784</v>
      </c>
    </row>
    <row r="1175" spans="1:11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  <c r="H1175" t="s">
        <v>100</v>
      </c>
      <c r="I1175">
        <v>1</v>
      </c>
      <c r="J1175">
        <v>80</v>
      </c>
      <c r="K1175">
        <v>121784</v>
      </c>
    </row>
    <row r="1176" spans="1:11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  <c r="H1176" t="s">
        <v>99</v>
      </c>
      <c r="I1176">
        <v>6</v>
      </c>
      <c r="J1176">
        <v>80</v>
      </c>
      <c r="K1176">
        <v>121784</v>
      </c>
    </row>
    <row r="1177" spans="1:11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>
        <v>9</v>
      </c>
      <c r="J1177">
        <v>80</v>
      </c>
      <c r="K1177">
        <v>121784</v>
      </c>
    </row>
    <row r="1178" spans="1:11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  <c r="H1178" t="s">
        <v>100</v>
      </c>
      <c r="I1178">
        <v>4</v>
      </c>
      <c r="J1178">
        <v>80</v>
      </c>
      <c r="K1178">
        <v>121784</v>
      </c>
    </row>
    <row r="1179" spans="1:11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  <c r="H1179" t="b">
        <v>0</v>
      </c>
      <c r="I1179">
        <v>0</v>
      </c>
      <c r="J1179">
        <v>80</v>
      </c>
      <c r="K1179">
        <v>121784</v>
      </c>
    </row>
    <row r="1180" spans="1:11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>
        <v>7</v>
      </c>
      <c r="J1180">
        <v>225</v>
      </c>
      <c r="K1180">
        <v>121784</v>
      </c>
    </row>
    <row r="1181" spans="1:11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>
        <v>4</v>
      </c>
      <c r="J1181">
        <v>80</v>
      </c>
      <c r="K1181">
        <v>121784</v>
      </c>
    </row>
    <row r="1182" spans="1:11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  <c r="H1182" t="s">
        <v>98</v>
      </c>
      <c r="I1182">
        <v>4</v>
      </c>
      <c r="J1182">
        <v>80</v>
      </c>
      <c r="K1182">
        <v>121784</v>
      </c>
    </row>
    <row r="1183" spans="1:11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>
        <v>2</v>
      </c>
      <c r="J1183">
        <v>80</v>
      </c>
      <c r="K1183">
        <v>121784</v>
      </c>
    </row>
    <row r="1184" spans="1:11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  <c r="H1184" t="s">
        <v>101</v>
      </c>
      <c r="I1184">
        <v>2</v>
      </c>
      <c r="J1184">
        <v>80</v>
      </c>
      <c r="K1184">
        <v>121784</v>
      </c>
    </row>
    <row r="1185" spans="1:11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  <c r="H1185" t="s">
        <v>99</v>
      </c>
      <c r="I1185">
        <v>2</v>
      </c>
      <c r="J1185">
        <v>80</v>
      </c>
      <c r="K1185">
        <v>121784</v>
      </c>
    </row>
    <row r="1186" spans="1:11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  <c r="H1186" t="s">
        <v>98</v>
      </c>
      <c r="I1186">
        <v>4</v>
      </c>
      <c r="J1186">
        <v>80</v>
      </c>
      <c r="K1186">
        <v>121784</v>
      </c>
    </row>
    <row r="1187" spans="1:11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  <c r="H1187" t="s">
        <v>98</v>
      </c>
      <c r="I1187">
        <v>7</v>
      </c>
      <c r="J1187">
        <v>80</v>
      </c>
      <c r="K1187">
        <v>121784</v>
      </c>
    </row>
    <row r="1188" spans="1:11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  <c r="H1188" t="s">
        <v>101</v>
      </c>
      <c r="I1188">
        <v>2</v>
      </c>
      <c r="J1188">
        <v>80</v>
      </c>
      <c r="K1188">
        <v>121784</v>
      </c>
    </row>
    <row r="1189" spans="1:11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  <c r="H1189" t="s">
        <v>102</v>
      </c>
      <c r="I1189">
        <v>6</v>
      </c>
      <c r="J1189">
        <v>225</v>
      </c>
      <c r="K1189">
        <v>121784</v>
      </c>
    </row>
    <row r="1190" spans="1:11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  <c r="H1190" t="s">
        <v>97</v>
      </c>
      <c r="I1190">
        <v>8</v>
      </c>
      <c r="J1190">
        <v>80</v>
      </c>
      <c r="K1190">
        <v>121784</v>
      </c>
    </row>
    <row r="1191" spans="1:11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>
        <v>8</v>
      </c>
      <c r="J1191">
        <v>80</v>
      </c>
      <c r="K1191">
        <v>121784</v>
      </c>
    </row>
    <row r="1192" spans="1:11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  <c r="H1192" t="s">
        <v>97</v>
      </c>
      <c r="I1192">
        <v>1</v>
      </c>
      <c r="J1192">
        <v>80</v>
      </c>
      <c r="K1192">
        <v>121784</v>
      </c>
    </row>
    <row r="1193" spans="1:11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  <c r="H1193" t="s">
        <v>99</v>
      </c>
      <c r="I1193">
        <v>6</v>
      </c>
      <c r="J1193">
        <v>80</v>
      </c>
      <c r="K1193">
        <v>121784</v>
      </c>
    </row>
    <row r="1194" spans="1:11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  <c r="H1194" t="s">
        <v>102</v>
      </c>
      <c r="I1194">
        <v>6</v>
      </c>
      <c r="J1194">
        <v>225</v>
      </c>
      <c r="K1194">
        <v>121784</v>
      </c>
    </row>
    <row r="1195" spans="1:11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>
        <v>3</v>
      </c>
      <c r="J1195">
        <v>225</v>
      </c>
      <c r="K1195">
        <v>121784</v>
      </c>
    </row>
    <row r="1196" spans="1:11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>
        <v>7</v>
      </c>
      <c r="J1196">
        <v>80</v>
      </c>
      <c r="K1196">
        <v>121784</v>
      </c>
    </row>
    <row r="1197" spans="1:11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  <c r="H1197" t="b">
        <v>0</v>
      </c>
      <c r="I1197">
        <v>0</v>
      </c>
      <c r="J1197">
        <v>80</v>
      </c>
      <c r="K1197">
        <v>121784</v>
      </c>
    </row>
    <row r="1198" spans="1:11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  <c r="H1198" t="s">
        <v>100</v>
      </c>
      <c r="I1198">
        <v>5</v>
      </c>
      <c r="J1198">
        <v>80</v>
      </c>
      <c r="K1198">
        <v>121784</v>
      </c>
    </row>
    <row r="1199" spans="1:11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  <c r="H1199" t="s">
        <v>97</v>
      </c>
      <c r="I1199">
        <v>1</v>
      </c>
      <c r="J1199">
        <v>80</v>
      </c>
      <c r="K1199">
        <v>121784</v>
      </c>
    </row>
    <row r="1200" spans="1:11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>
        <v>2</v>
      </c>
      <c r="J1200">
        <v>80</v>
      </c>
      <c r="K1200">
        <v>121784</v>
      </c>
    </row>
    <row r="1201" spans="1:11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  <c r="H1201" t="s">
        <v>100</v>
      </c>
      <c r="I1201">
        <v>1</v>
      </c>
      <c r="J1201">
        <v>80</v>
      </c>
      <c r="K1201">
        <v>121784</v>
      </c>
    </row>
    <row r="1202" spans="1:11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  <c r="H1202" t="s">
        <v>99</v>
      </c>
      <c r="I1202">
        <v>6</v>
      </c>
      <c r="J1202">
        <v>80</v>
      </c>
      <c r="K1202">
        <v>121784</v>
      </c>
    </row>
    <row r="1203" spans="1:11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  <c r="H1203" t="b">
        <v>0</v>
      </c>
      <c r="I1203">
        <v>0</v>
      </c>
      <c r="J1203">
        <v>128.33333285000001</v>
      </c>
      <c r="K1203">
        <v>121784</v>
      </c>
    </row>
    <row r="1204" spans="1:11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  <c r="H1204" t="s">
        <v>99</v>
      </c>
      <c r="I1204">
        <v>2</v>
      </c>
      <c r="J1204">
        <v>80</v>
      </c>
      <c r="K1204">
        <v>121784</v>
      </c>
    </row>
    <row r="1205" spans="1:11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  <c r="H1205" t="s">
        <v>99</v>
      </c>
      <c r="I1205">
        <v>6</v>
      </c>
      <c r="J1205">
        <v>80</v>
      </c>
      <c r="K1205">
        <v>121784</v>
      </c>
    </row>
    <row r="1206" spans="1:11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  <c r="H1206" t="s">
        <v>100</v>
      </c>
      <c r="I1206">
        <v>4</v>
      </c>
      <c r="J1206">
        <v>80</v>
      </c>
      <c r="K1206">
        <v>121784</v>
      </c>
    </row>
    <row r="1207" spans="1:11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  <c r="H1207" t="s">
        <v>97</v>
      </c>
      <c r="I1207">
        <v>8</v>
      </c>
      <c r="J1207">
        <v>80</v>
      </c>
      <c r="K1207">
        <v>121784</v>
      </c>
    </row>
    <row r="1208" spans="1:11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  <c r="H1208" t="s">
        <v>97</v>
      </c>
      <c r="I1208">
        <v>1</v>
      </c>
      <c r="J1208">
        <v>40</v>
      </c>
      <c r="K1208">
        <v>121784</v>
      </c>
    </row>
    <row r="1209" spans="1:11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  <c r="H1209" t="s">
        <v>100</v>
      </c>
      <c r="I1209">
        <v>4</v>
      </c>
      <c r="J1209">
        <v>80</v>
      </c>
      <c r="K1209">
        <v>121784</v>
      </c>
    </row>
    <row r="1210" spans="1:11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  <c r="H1210" t="s">
        <v>99</v>
      </c>
      <c r="I1210">
        <v>6</v>
      </c>
      <c r="J1210">
        <v>80</v>
      </c>
      <c r="K1210">
        <v>121784</v>
      </c>
    </row>
    <row r="1211" spans="1:11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  <c r="H1211" t="b">
        <v>0</v>
      </c>
      <c r="I1211">
        <v>0</v>
      </c>
      <c r="J1211">
        <v>40</v>
      </c>
      <c r="K1211">
        <v>121784</v>
      </c>
    </row>
    <row r="1212" spans="1:11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>
        <v>2</v>
      </c>
      <c r="J1212">
        <v>40</v>
      </c>
      <c r="K1212">
        <v>121784</v>
      </c>
    </row>
    <row r="1213" spans="1:11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  <c r="H1213" t="s">
        <v>99</v>
      </c>
      <c r="I1213">
        <v>6</v>
      </c>
      <c r="J1213">
        <v>80</v>
      </c>
      <c r="K1213">
        <v>121784</v>
      </c>
    </row>
    <row r="1214" spans="1:11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  <c r="H1214" t="s">
        <v>100</v>
      </c>
      <c r="I1214">
        <v>5</v>
      </c>
      <c r="J1214">
        <v>80</v>
      </c>
      <c r="K1214">
        <v>121784</v>
      </c>
    </row>
    <row r="1215" spans="1:11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  <c r="H1215" t="s">
        <v>101</v>
      </c>
      <c r="I1215">
        <v>2</v>
      </c>
      <c r="J1215">
        <v>40</v>
      </c>
      <c r="K1215">
        <v>121784</v>
      </c>
    </row>
    <row r="1216" spans="1:11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>
        <v>5</v>
      </c>
      <c r="J1216">
        <v>80</v>
      </c>
      <c r="K1216">
        <v>121784</v>
      </c>
    </row>
    <row r="1217" spans="1:11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  <c r="H1217" t="s">
        <v>97</v>
      </c>
      <c r="I1217">
        <v>6</v>
      </c>
      <c r="J1217">
        <v>80</v>
      </c>
      <c r="K1217">
        <v>121784</v>
      </c>
    </row>
    <row r="1218" spans="1:11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  <c r="H1218" t="s">
        <v>101</v>
      </c>
      <c r="I1218">
        <v>5</v>
      </c>
      <c r="J1218">
        <v>40</v>
      </c>
      <c r="K1218">
        <v>121784</v>
      </c>
    </row>
    <row r="1219" spans="1:11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  <c r="H1219" t="b">
        <v>0</v>
      </c>
      <c r="I1219">
        <v>0</v>
      </c>
      <c r="J1219">
        <v>40</v>
      </c>
      <c r="K1219">
        <v>121784</v>
      </c>
    </row>
    <row r="1220" spans="1:11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  <c r="H1220" t="s">
        <v>100</v>
      </c>
      <c r="I1220">
        <v>1</v>
      </c>
      <c r="J1220">
        <v>80</v>
      </c>
      <c r="K1220">
        <v>121784</v>
      </c>
    </row>
    <row r="1221" spans="1:11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  <c r="H1221" t="s">
        <v>100</v>
      </c>
      <c r="I1221">
        <v>5</v>
      </c>
      <c r="J1221">
        <v>80</v>
      </c>
      <c r="K1221">
        <v>121784</v>
      </c>
    </row>
    <row r="1222" spans="1:11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>
        <v>8</v>
      </c>
      <c r="J1222">
        <v>40</v>
      </c>
      <c r="K1222">
        <v>121784</v>
      </c>
    </row>
    <row r="1223" spans="1:11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  <c r="H1223" t="b">
        <v>0</v>
      </c>
      <c r="I1223">
        <v>0</v>
      </c>
      <c r="J1223">
        <v>80</v>
      </c>
      <c r="K1223">
        <v>121784</v>
      </c>
    </row>
    <row r="1224" spans="1:11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  <c r="H1224" t="s">
        <v>97</v>
      </c>
      <c r="I1224">
        <v>6</v>
      </c>
      <c r="J1224">
        <v>80</v>
      </c>
      <c r="K1224">
        <v>121784</v>
      </c>
    </row>
    <row r="1225" spans="1:11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  <c r="H1225" t="s">
        <v>101</v>
      </c>
      <c r="I1225">
        <v>5</v>
      </c>
      <c r="J1225">
        <v>80</v>
      </c>
      <c r="K1225">
        <v>121784</v>
      </c>
    </row>
    <row r="1226" spans="1:11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>
        <v>2</v>
      </c>
      <c r="J1226">
        <v>80</v>
      </c>
      <c r="K1226">
        <v>121784</v>
      </c>
    </row>
    <row r="1227" spans="1:11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  <c r="H1227" t="s">
        <v>100</v>
      </c>
      <c r="I1227">
        <v>1</v>
      </c>
      <c r="J1227">
        <v>80</v>
      </c>
      <c r="K1227">
        <v>121784</v>
      </c>
    </row>
    <row r="1228" spans="1:11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  <c r="H1228" t="s">
        <v>100</v>
      </c>
      <c r="I1228">
        <v>4</v>
      </c>
      <c r="J1228">
        <v>40</v>
      </c>
      <c r="K1228">
        <v>121784</v>
      </c>
    </row>
    <row r="1229" spans="1:11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  <c r="H1229" t="s">
        <v>100</v>
      </c>
      <c r="I1229">
        <v>5</v>
      </c>
      <c r="J1229">
        <v>80</v>
      </c>
      <c r="K1229">
        <v>121784</v>
      </c>
    </row>
    <row r="1230" spans="1:11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>
        <v>6</v>
      </c>
      <c r="J1230">
        <v>40</v>
      </c>
      <c r="K1230">
        <v>121784</v>
      </c>
    </row>
    <row r="1231" spans="1:11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  <c r="H1231" t="s">
        <v>100</v>
      </c>
      <c r="I1231">
        <v>5</v>
      </c>
      <c r="J1231">
        <v>40</v>
      </c>
      <c r="K1231">
        <v>121784</v>
      </c>
    </row>
    <row r="1232" spans="1:11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  <c r="H1232" t="s">
        <v>98</v>
      </c>
      <c r="I1232">
        <v>4</v>
      </c>
      <c r="J1232">
        <v>40</v>
      </c>
      <c r="K1232">
        <v>121784</v>
      </c>
    </row>
    <row r="1233" spans="1:11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>
        <v>1</v>
      </c>
      <c r="J1233">
        <v>80</v>
      </c>
      <c r="K1233">
        <v>121784</v>
      </c>
    </row>
    <row r="1234" spans="1:11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>
        <v>7</v>
      </c>
      <c r="J1234">
        <v>80</v>
      </c>
      <c r="K1234">
        <v>121784</v>
      </c>
    </row>
    <row r="1235" spans="1:11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  <c r="H1235" t="s">
        <v>97</v>
      </c>
      <c r="I1235">
        <v>6</v>
      </c>
      <c r="J1235">
        <v>80</v>
      </c>
      <c r="K1235">
        <v>121784</v>
      </c>
    </row>
    <row r="1236" spans="1:11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  <c r="H1236" t="s">
        <v>101</v>
      </c>
      <c r="I1236">
        <v>5</v>
      </c>
      <c r="J1236">
        <v>80</v>
      </c>
      <c r="K1236">
        <v>121784</v>
      </c>
    </row>
    <row r="1237" spans="1:11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  <c r="H1237" t="s">
        <v>97</v>
      </c>
      <c r="I1237">
        <v>1</v>
      </c>
      <c r="J1237">
        <v>80</v>
      </c>
      <c r="K1237">
        <v>121784</v>
      </c>
    </row>
    <row r="1238" spans="1:11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  <c r="H1238" t="s">
        <v>97</v>
      </c>
      <c r="I1238">
        <v>6</v>
      </c>
      <c r="J1238">
        <v>80</v>
      </c>
      <c r="K1238">
        <v>121784</v>
      </c>
    </row>
    <row r="1239" spans="1:11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  <c r="H1239" t="s">
        <v>100</v>
      </c>
      <c r="I1239">
        <v>5</v>
      </c>
      <c r="J1239">
        <v>80</v>
      </c>
      <c r="K1239">
        <v>121784</v>
      </c>
    </row>
    <row r="1240" spans="1:11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  <c r="H1240" t="s">
        <v>101</v>
      </c>
      <c r="I1240">
        <v>2</v>
      </c>
      <c r="J1240">
        <v>80</v>
      </c>
      <c r="K1240">
        <v>121784</v>
      </c>
    </row>
    <row r="1241" spans="1:11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>
        <v>6</v>
      </c>
      <c r="J1241">
        <v>40</v>
      </c>
      <c r="K1241">
        <v>121784</v>
      </c>
    </row>
    <row r="1242" spans="1:11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  <c r="H1242" t="s">
        <v>97</v>
      </c>
      <c r="I1242">
        <v>1</v>
      </c>
      <c r="J1242">
        <v>40</v>
      </c>
      <c r="K1242">
        <v>121784</v>
      </c>
    </row>
    <row r="1243" spans="1:11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>
        <v>6</v>
      </c>
      <c r="J1243">
        <v>80</v>
      </c>
      <c r="K1243">
        <v>121784</v>
      </c>
    </row>
    <row r="1244" spans="1:11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>
        <v>1</v>
      </c>
      <c r="J1244">
        <v>40</v>
      </c>
      <c r="K1244">
        <v>121784</v>
      </c>
    </row>
    <row r="1245" spans="1:11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  <c r="H1245" t="s">
        <v>97</v>
      </c>
      <c r="I1245">
        <v>1</v>
      </c>
      <c r="J1245">
        <v>40</v>
      </c>
      <c r="K1245">
        <v>121784</v>
      </c>
    </row>
    <row r="1246" spans="1:11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  <c r="H1246" t="s">
        <v>98</v>
      </c>
      <c r="I1246">
        <v>7</v>
      </c>
      <c r="J1246">
        <v>40</v>
      </c>
      <c r="K1246">
        <v>121784</v>
      </c>
    </row>
    <row r="1247" spans="1:11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  <c r="H1247" t="s">
        <v>99</v>
      </c>
      <c r="I1247">
        <v>2</v>
      </c>
      <c r="J1247">
        <v>40</v>
      </c>
      <c r="K1247">
        <v>121784</v>
      </c>
    </row>
    <row r="1248" spans="1:11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  <c r="H1248" t="s">
        <v>100</v>
      </c>
      <c r="I1248">
        <v>4</v>
      </c>
      <c r="J1248">
        <v>40</v>
      </c>
      <c r="K1248">
        <v>121784</v>
      </c>
    </row>
    <row r="1249" spans="1:11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  <c r="H1249" t="s">
        <v>98</v>
      </c>
      <c r="I1249">
        <v>0</v>
      </c>
      <c r="J1249">
        <v>80</v>
      </c>
      <c r="K1249">
        <v>121784</v>
      </c>
    </row>
    <row r="1250" spans="1:11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>
        <v>8</v>
      </c>
      <c r="J1250">
        <v>40</v>
      </c>
      <c r="K1250">
        <v>121784</v>
      </c>
    </row>
    <row r="1251" spans="1:11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>
        <v>8</v>
      </c>
      <c r="J1251">
        <v>40</v>
      </c>
      <c r="K1251">
        <v>121784</v>
      </c>
    </row>
    <row r="1252" spans="1:11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  <c r="H1252" t="s">
        <v>102</v>
      </c>
      <c r="I1252">
        <v>4</v>
      </c>
      <c r="J1252">
        <v>225</v>
      </c>
      <c r="K1252">
        <v>121784</v>
      </c>
    </row>
    <row r="1253" spans="1:11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  <c r="H1253" t="b">
        <v>0</v>
      </c>
      <c r="I1253">
        <v>0</v>
      </c>
      <c r="J1253">
        <v>128.33333285000001</v>
      </c>
      <c r="K1253">
        <v>121784</v>
      </c>
    </row>
    <row r="1254" spans="1:11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  <c r="H1254" t="s">
        <v>98</v>
      </c>
      <c r="I1254">
        <v>7</v>
      </c>
      <c r="J1254">
        <v>40</v>
      </c>
      <c r="K1254">
        <v>121784</v>
      </c>
    </row>
    <row r="1255" spans="1:11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  <c r="H1255" t="b">
        <v>0</v>
      </c>
      <c r="I1255">
        <v>0</v>
      </c>
      <c r="J1255">
        <v>128.33333285000001</v>
      </c>
      <c r="K1255">
        <v>121784</v>
      </c>
    </row>
    <row r="1256" spans="1:11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  <c r="H1256" t="s">
        <v>100</v>
      </c>
      <c r="I1256">
        <v>5</v>
      </c>
      <c r="J1256">
        <v>40</v>
      </c>
      <c r="K1256">
        <v>121784</v>
      </c>
    </row>
    <row r="1257" spans="1:11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  <c r="H1257" t="s">
        <v>97</v>
      </c>
      <c r="I1257">
        <v>1</v>
      </c>
      <c r="J1257">
        <v>40</v>
      </c>
      <c r="K1257">
        <v>121784</v>
      </c>
    </row>
    <row r="1258" spans="1:11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  <c r="H1258" t="s">
        <v>101</v>
      </c>
      <c r="I1258">
        <v>2</v>
      </c>
      <c r="J1258">
        <v>40</v>
      </c>
      <c r="K1258">
        <v>121784</v>
      </c>
    </row>
    <row r="1259" spans="1:11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>
        <v>6</v>
      </c>
      <c r="J1259">
        <v>40</v>
      </c>
      <c r="K1259">
        <v>121784</v>
      </c>
    </row>
    <row r="1260" spans="1:11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  <c r="H1260" t="s">
        <v>100</v>
      </c>
      <c r="I1260">
        <v>4</v>
      </c>
      <c r="J1260">
        <v>40</v>
      </c>
      <c r="K1260">
        <v>121784</v>
      </c>
    </row>
    <row r="1261" spans="1:11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  <c r="H1261" t="s">
        <v>101</v>
      </c>
      <c r="I1261">
        <v>2</v>
      </c>
      <c r="J1261">
        <v>40</v>
      </c>
      <c r="K1261">
        <v>121784</v>
      </c>
    </row>
    <row r="1262" spans="1:11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  <c r="H1262" t="s">
        <v>97</v>
      </c>
      <c r="I1262">
        <v>6</v>
      </c>
      <c r="J1262">
        <v>40</v>
      </c>
      <c r="K1262">
        <v>121784</v>
      </c>
    </row>
    <row r="1263" spans="1:11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  <c r="H1263" t="b">
        <v>0</v>
      </c>
      <c r="I1263">
        <v>0</v>
      </c>
      <c r="J1263">
        <v>80</v>
      </c>
      <c r="K1263">
        <v>121784</v>
      </c>
    </row>
    <row r="1264" spans="1:11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  <c r="H1264" t="s">
        <v>97</v>
      </c>
      <c r="I1264">
        <v>6</v>
      </c>
      <c r="J1264">
        <v>40</v>
      </c>
      <c r="K1264">
        <v>121784</v>
      </c>
    </row>
    <row r="1265" spans="1:11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  <c r="H1265" t="s">
        <v>99</v>
      </c>
      <c r="I1265">
        <v>6</v>
      </c>
      <c r="J1265">
        <v>80</v>
      </c>
      <c r="K1265">
        <v>121784</v>
      </c>
    </row>
    <row r="1266" spans="1:11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  <c r="H1266" t="s">
        <v>98</v>
      </c>
      <c r="I1266">
        <v>4</v>
      </c>
      <c r="J1266">
        <v>90</v>
      </c>
      <c r="K1266">
        <v>121784</v>
      </c>
    </row>
    <row r="1267" spans="1:11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>
        <v>8</v>
      </c>
      <c r="J1267">
        <v>80</v>
      </c>
      <c r="K1267">
        <v>121784</v>
      </c>
    </row>
    <row r="1268" spans="1:11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>
        <v>4</v>
      </c>
      <c r="J1268">
        <v>80</v>
      </c>
      <c r="K1268">
        <v>121784</v>
      </c>
    </row>
    <row r="1269" spans="1:11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  <c r="H1269" t="s">
        <v>101</v>
      </c>
      <c r="I1269">
        <v>2</v>
      </c>
      <c r="J1269">
        <v>80</v>
      </c>
      <c r="K1269">
        <v>121784</v>
      </c>
    </row>
    <row r="1270" spans="1:11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>
        <v>9</v>
      </c>
      <c r="J1270">
        <v>40</v>
      </c>
      <c r="K1270">
        <v>121784</v>
      </c>
    </row>
    <row r="1271" spans="1:11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>
        <v>4</v>
      </c>
      <c r="J1271">
        <v>40</v>
      </c>
      <c r="K1271">
        <v>121784</v>
      </c>
    </row>
    <row r="1272" spans="1:11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>
        <v>2</v>
      </c>
      <c r="J1272">
        <v>80</v>
      </c>
      <c r="K1272">
        <v>121784</v>
      </c>
    </row>
    <row r="1273" spans="1:11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>
        <v>2</v>
      </c>
      <c r="J1273">
        <v>40</v>
      </c>
      <c r="K1273">
        <v>121784</v>
      </c>
    </row>
    <row r="1274" spans="1:11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>
        <v>2</v>
      </c>
      <c r="J1274">
        <v>80</v>
      </c>
      <c r="K1274">
        <v>121784</v>
      </c>
    </row>
    <row r="1275" spans="1:11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  <c r="H1275" t="s">
        <v>97</v>
      </c>
      <c r="I1275">
        <v>1</v>
      </c>
      <c r="J1275">
        <v>40</v>
      </c>
      <c r="K1275">
        <v>121784</v>
      </c>
    </row>
    <row r="1276" spans="1:11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  <c r="H1276" t="b">
        <v>0</v>
      </c>
      <c r="I1276">
        <v>0</v>
      </c>
      <c r="J1276">
        <v>80</v>
      </c>
      <c r="K1276">
        <v>121784</v>
      </c>
    </row>
    <row r="1277" spans="1:11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>
        <v>5</v>
      </c>
      <c r="J1277">
        <v>80</v>
      </c>
      <c r="K1277">
        <v>121784</v>
      </c>
    </row>
    <row r="1278" spans="1:11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  <c r="H1278" t="s">
        <v>97</v>
      </c>
      <c r="I1278">
        <v>6</v>
      </c>
      <c r="J1278">
        <v>80</v>
      </c>
      <c r="K1278">
        <v>121784</v>
      </c>
    </row>
    <row r="1279" spans="1:11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  <c r="H1279" t="s">
        <v>100</v>
      </c>
      <c r="I1279">
        <v>5</v>
      </c>
      <c r="J1279">
        <v>80</v>
      </c>
      <c r="K1279">
        <v>121784</v>
      </c>
    </row>
    <row r="1280" spans="1:11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  <c r="H1280" t="b">
        <v>0</v>
      </c>
      <c r="I1280">
        <v>4</v>
      </c>
      <c r="J1280">
        <v>164.58333285000001</v>
      </c>
      <c r="K1280">
        <v>121784</v>
      </c>
    </row>
    <row r="1281" spans="1:11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  <c r="H1281" t="s">
        <v>97</v>
      </c>
      <c r="I1281">
        <v>1</v>
      </c>
      <c r="J1281">
        <v>80</v>
      </c>
      <c r="K1281">
        <v>121784</v>
      </c>
    </row>
    <row r="1282" spans="1:11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  <c r="H1282" t="s">
        <v>97</v>
      </c>
      <c r="I1282">
        <v>0</v>
      </c>
      <c r="J1282">
        <v>80</v>
      </c>
      <c r="K1282">
        <v>121784</v>
      </c>
    </row>
    <row r="1283" spans="1:11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  <c r="H1283" t="s">
        <v>98</v>
      </c>
      <c r="I1283">
        <v>0</v>
      </c>
      <c r="J1283">
        <v>80</v>
      </c>
      <c r="K1283">
        <v>121784</v>
      </c>
    </row>
    <row r="1284" spans="1:11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  <c r="H1284" t="s">
        <v>97</v>
      </c>
      <c r="I1284">
        <v>6</v>
      </c>
      <c r="J1284">
        <v>80</v>
      </c>
      <c r="K1284">
        <v>121784</v>
      </c>
    </row>
    <row r="1285" spans="1:11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>
        <v>2</v>
      </c>
      <c r="J1285">
        <v>80</v>
      </c>
      <c r="K1285">
        <v>121784</v>
      </c>
    </row>
    <row r="1286" spans="1:11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  <c r="H1286" t="s">
        <v>101</v>
      </c>
      <c r="I1286">
        <v>2</v>
      </c>
      <c r="J1286">
        <v>80</v>
      </c>
      <c r="K1286">
        <v>121784</v>
      </c>
    </row>
    <row r="1287" spans="1:11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  <c r="H1287" t="s">
        <v>101</v>
      </c>
      <c r="I1287">
        <v>5</v>
      </c>
      <c r="J1287">
        <v>40</v>
      </c>
      <c r="K1287">
        <v>121784</v>
      </c>
    </row>
    <row r="1288" spans="1:11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>
        <v>8</v>
      </c>
      <c r="J1288">
        <v>80</v>
      </c>
      <c r="K1288">
        <v>121784</v>
      </c>
    </row>
    <row r="1289" spans="1:11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  <c r="H1289" t="s">
        <v>100</v>
      </c>
      <c r="I1289">
        <v>4</v>
      </c>
      <c r="J1289">
        <v>80</v>
      </c>
      <c r="K1289">
        <v>121784</v>
      </c>
    </row>
    <row r="1290" spans="1:11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>
        <v>8</v>
      </c>
      <c r="J1290">
        <v>80</v>
      </c>
      <c r="K1290">
        <v>121784</v>
      </c>
    </row>
    <row r="1291" spans="1:11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  <c r="H1291" t="s">
        <v>99</v>
      </c>
      <c r="I1291">
        <v>6</v>
      </c>
      <c r="J1291">
        <v>80</v>
      </c>
      <c r="K1291">
        <v>121784</v>
      </c>
    </row>
    <row r="1292" spans="1:11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  <c r="H1292" t="b">
        <v>0</v>
      </c>
      <c r="I1292">
        <v>0</v>
      </c>
      <c r="J1292">
        <v>80</v>
      </c>
      <c r="K1292">
        <v>121784</v>
      </c>
    </row>
    <row r="1293" spans="1:11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  <c r="H1293" t="s">
        <v>98</v>
      </c>
      <c r="I1293">
        <v>4</v>
      </c>
      <c r="J1293">
        <v>80</v>
      </c>
      <c r="K1293">
        <v>121784</v>
      </c>
    </row>
    <row r="1294" spans="1:11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>
        <v>4</v>
      </c>
      <c r="J1294">
        <v>80</v>
      </c>
      <c r="K1294">
        <v>121784</v>
      </c>
    </row>
    <row r="1295" spans="1:11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>
        <v>6</v>
      </c>
      <c r="J1295">
        <v>40</v>
      </c>
      <c r="K1295">
        <v>121784</v>
      </c>
    </row>
    <row r="1296" spans="1:11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  <c r="H1296" t="s">
        <v>97</v>
      </c>
      <c r="I1296">
        <v>6</v>
      </c>
      <c r="J1296">
        <v>40</v>
      </c>
      <c r="K1296">
        <v>121784</v>
      </c>
    </row>
    <row r="1297" spans="1:11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  <c r="H1297" t="s">
        <v>97</v>
      </c>
      <c r="I1297">
        <v>6</v>
      </c>
      <c r="J1297">
        <v>80</v>
      </c>
      <c r="K1297">
        <v>121784</v>
      </c>
    </row>
    <row r="1298" spans="1:11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  <c r="H1298" t="s">
        <v>99</v>
      </c>
      <c r="I1298">
        <v>6</v>
      </c>
      <c r="J1298">
        <v>80</v>
      </c>
      <c r="K1298">
        <v>121784</v>
      </c>
    </row>
    <row r="1299" spans="1:11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>
        <v>6</v>
      </c>
      <c r="J1299">
        <v>80</v>
      </c>
      <c r="K1299">
        <v>121784</v>
      </c>
    </row>
    <row r="1300" spans="1:11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>
        <v>5</v>
      </c>
      <c r="J1300">
        <v>40</v>
      </c>
      <c r="K1300">
        <v>121784</v>
      </c>
    </row>
    <row r="1301" spans="1:11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  <c r="H1301" t="s">
        <v>100</v>
      </c>
      <c r="I1301">
        <v>4</v>
      </c>
      <c r="J1301">
        <v>40</v>
      </c>
      <c r="K1301">
        <v>121784</v>
      </c>
    </row>
    <row r="1302" spans="1:11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  <c r="H1302" t="s">
        <v>100</v>
      </c>
      <c r="I1302">
        <v>4</v>
      </c>
      <c r="J1302">
        <v>40</v>
      </c>
      <c r="K1302">
        <v>121784</v>
      </c>
    </row>
    <row r="1303" spans="1:11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  <c r="H1303" t="s">
        <v>100</v>
      </c>
      <c r="I1303">
        <v>5</v>
      </c>
      <c r="J1303">
        <v>80</v>
      </c>
      <c r="K1303">
        <v>121784</v>
      </c>
    </row>
    <row r="1304" spans="1:11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  <c r="H1304" t="s">
        <v>100</v>
      </c>
      <c r="I1304">
        <v>4</v>
      </c>
      <c r="J1304">
        <v>80</v>
      </c>
      <c r="K1304">
        <v>121784</v>
      </c>
    </row>
    <row r="1305" spans="1:11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  <c r="H1305" t="s">
        <v>97</v>
      </c>
      <c r="I1305">
        <v>1</v>
      </c>
      <c r="J1305">
        <v>80</v>
      </c>
      <c r="K1305">
        <v>121784</v>
      </c>
    </row>
    <row r="1306" spans="1:11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>
        <v>9</v>
      </c>
      <c r="J1306">
        <v>40</v>
      </c>
      <c r="K1306">
        <v>121784</v>
      </c>
    </row>
    <row r="1307" spans="1:11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>
        <v>4</v>
      </c>
      <c r="J1307">
        <v>40</v>
      </c>
      <c r="K1307">
        <v>121784</v>
      </c>
    </row>
    <row r="1308" spans="1:11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>
        <v>9</v>
      </c>
      <c r="J1308">
        <v>40</v>
      </c>
      <c r="K1308">
        <v>121784</v>
      </c>
    </row>
    <row r="1309" spans="1:11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>
        <v>5</v>
      </c>
      <c r="J1309">
        <v>40</v>
      </c>
      <c r="K1309">
        <v>121784</v>
      </c>
    </row>
    <row r="1310" spans="1:11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  <c r="H1310" t="s">
        <v>98</v>
      </c>
      <c r="I1310">
        <v>4</v>
      </c>
      <c r="J1310">
        <v>40</v>
      </c>
      <c r="K1310">
        <v>121784</v>
      </c>
    </row>
    <row r="1311" spans="1:11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>
        <v>0</v>
      </c>
      <c r="J1311">
        <v>40</v>
      </c>
      <c r="K1311">
        <v>121784</v>
      </c>
    </row>
    <row r="1312" spans="1:11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  <c r="H1312" t="s">
        <v>101</v>
      </c>
      <c r="I1312">
        <v>2</v>
      </c>
      <c r="J1312">
        <v>40</v>
      </c>
      <c r="K1312">
        <v>121784</v>
      </c>
    </row>
    <row r="1313" spans="1:11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>
        <v>4</v>
      </c>
      <c r="J1313">
        <v>225</v>
      </c>
      <c r="K1313">
        <v>121784</v>
      </c>
    </row>
    <row r="1314" spans="1:11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>
        <v>5</v>
      </c>
      <c r="J1314">
        <v>225</v>
      </c>
      <c r="K1314">
        <v>121784</v>
      </c>
    </row>
    <row r="1315" spans="1:11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>
        <v>7</v>
      </c>
      <c r="J1315">
        <v>225</v>
      </c>
      <c r="K1315">
        <v>121784</v>
      </c>
    </row>
    <row r="1316" spans="1:11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  <c r="H1316" t="s">
        <v>99</v>
      </c>
      <c r="I1316">
        <v>2</v>
      </c>
      <c r="J1316">
        <v>120</v>
      </c>
      <c r="K1316">
        <v>121784</v>
      </c>
    </row>
    <row r="1317" spans="1:11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>
        <v>6</v>
      </c>
      <c r="J1317">
        <v>225</v>
      </c>
      <c r="K1317">
        <v>121784</v>
      </c>
    </row>
    <row r="1318" spans="1:11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>
        <v>3</v>
      </c>
      <c r="J1318">
        <v>225</v>
      </c>
      <c r="K1318">
        <v>121784</v>
      </c>
    </row>
    <row r="1319" spans="1:11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  <c r="H1319" t="s">
        <v>97</v>
      </c>
      <c r="I1319">
        <v>6</v>
      </c>
      <c r="J1319">
        <v>80</v>
      </c>
      <c r="K1319">
        <v>121784</v>
      </c>
    </row>
    <row r="1320" spans="1:11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>
        <v>6</v>
      </c>
      <c r="J1320">
        <v>80</v>
      </c>
      <c r="K1320">
        <v>121784</v>
      </c>
    </row>
    <row r="1321" spans="1:11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  <c r="H1321" t="s">
        <v>97</v>
      </c>
      <c r="I1321">
        <v>1</v>
      </c>
      <c r="J1321">
        <v>40</v>
      </c>
      <c r="K1321">
        <v>121784</v>
      </c>
    </row>
    <row r="1322" spans="1:11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  <c r="H1322" t="s">
        <v>97</v>
      </c>
      <c r="I1322">
        <v>8</v>
      </c>
      <c r="J1322">
        <v>80</v>
      </c>
      <c r="K1322">
        <v>121784</v>
      </c>
    </row>
    <row r="1323" spans="1:11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  <c r="H1323" t="s">
        <v>101</v>
      </c>
      <c r="I1323">
        <v>2</v>
      </c>
      <c r="J1323">
        <v>40</v>
      </c>
      <c r="K1323">
        <v>121784</v>
      </c>
    </row>
    <row r="1324" spans="1:11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  <c r="H1324" t="s">
        <v>98</v>
      </c>
      <c r="I1324">
        <v>4</v>
      </c>
      <c r="J1324">
        <v>80</v>
      </c>
      <c r="K1324">
        <v>121784</v>
      </c>
    </row>
    <row r="1325" spans="1:11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>
        <v>2</v>
      </c>
      <c r="J1325">
        <v>80</v>
      </c>
      <c r="K1325">
        <v>121784</v>
      </c>
    </row>
    <row r="1326" spans="1:11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  <c r="H1326" t="s">
        <v>101</v>
      </c>
      <c r="I1326">
        <v>5</v>
      </c>
      <c r="J1326">
        <v>40</v>
      </c>
      <c r="K1326">
        <v>121784</v>
      </c>
    </row>
    <row r="1327" spans="1:11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  <c r="H1327" t="b">
        <v>0</v>
      </c>
      <c r="I1327">
        <v>0</v>
      </c>
      <c r="J1327">
        <v>40</v>
      </c>
      <c r="K1327">
        <v>121784</v>
      </c>
    </row>
    <row r="1328" spans="1:11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>
        <v>2</v>
      </c>
      <c r="J1328">
        <v>40</v>
      </c>
      <c r="K1328">
        <v>121784</v>
      </c>
    </row>
    <row r="1329" spans="1:11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  <c r="H1329" t="s">
        <v>101</v>
      </c>
      <c r="I1329">
        <v>2</v>
      </c>
      <c r="J1329">
        <v>40</v>
      </c>
      <c r="K1329">
        <v>121784</v>
      </c>
    </row>
    <row r="1330" spans="1:11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  <c r="H1330" t="s">
        <v>100</v>
      </c>
      <c r="I1330">
        <v>1</v>
      </c>
      <c r="J1330">
        <v>40</v>
      </c>
      <c r="K1330">
        <v>121784</v>
      </c>
    </row>
    <row r="1331" spans="1:11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>
        <v>2</v>
      </c>
      <c r="J1331">
        <v>40</v>
      </c>
      <c r="K1331">
        <v>121784</v>
      </c>
    </row>
    <row r="1332" spans="1:11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>
        <v>1</v>
      </c>
      <c r="J1332">
        <v>40</v>
      </c>
      <c r="K1332">
        <v>121784</v>
      </c>
    </row>
    <row r="1333" spans="1:11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>
        <v>8</v>
      </c>
      <c r="J1333">
        <v>40</v>
      </c>
      <c r="K1333">
        <v>121784</v>
      </c>
    </row>
    <row r="1334" spans="1:11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  <c r="H1334" t="s">
        <v>97</v>
      </c>
      <c r="I1334">
        <v>1</v>
      </c>
      <c r="J1334">
        <v>80</v>
      </c>
      <c r="K1334">
        <v>121784</v>
      </c>
    </row>
    <row r="1335" spans="1:11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>
        <v>1</v>
      </c>
      <c r="J1335">
        <v>40</v>
      </c>
      <c r="K1335">
        <v>121784</v>
      </c>
    </row>
    <row r="1336" spans="1:11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  <c r="H1336" t="s">
        <v>101</v>
      </c>
      <c r="I1336">
        <v>2</v>
      </c>
      <c r="J1336">
        <v>80</v>
      </c>
      <c r="K1336">
        <v>121784</v>
      </c>
    </row>
    <row r="1337" spans="1:11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>
        <v>8</v>
      </c>
      <c r="J1337">
        <v>80</v>
      </c>
      <c r="K1337">
        <v>121784</v>
      </c>
    </row>
    <row r="1338" spans="1:11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  <c r="H1338" t="s">
        <v>100</v>
      </c>
      <c r="I1338">
        <v>1</v>
      </c>
      <c r="J1338">
        <v>40</v>
      </c>
      <c r="K1338">
        <v>121784</v>
      </c>
    </row>
    <row r="1339" spans="1:11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>
        <v>6</v>
      </c>
      <c r="J1339">
        <v>40</v>
      </c>
      <c r="K1339">
        <v>121784</v>
      </c>
    </row>
    <row r="1340" spans="1:11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  <c r="H1340" t="s">
        <v>100</v>
      </c>
      <c r="I1340">
        <v>1</v>
      </c>
      <c r="J1340">
        <v>40</v>
      </c>
      <c r="K1340">
        <v>121784</v>
      </c>
    </row>
    <row r="1341" spans="1:11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  <c r="H1341" t="s">
        <v>97</v>
      </c>
      <c r="I1341">
        <v>1</v>
      </c>
      <c r="J1341">
        <v>80</v>
      </c>
      <c r="K1341">
        <v>121784</v>
      </c>
    </row>
    <row r="1342" spans="1:11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  <c r="H1342" t="s">
        <v>97</v>
      </c>
      <c r="I1342">
        <v>1</v>
      </c>
      <c r="J1342">
        <v>80</v>
      </c>
      <c r="K1342">
        <v>121784</v>
      </c>
    </row>
    <row r="1343" spans="1:11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  <c r="H1343" t="s">
        <v>97</v>
      </c>
      <c r="I1343">
        <v>8</v>
      </c>
      <c r="J1343">
        <v>80</v>
      </c>
      <c r="K1343">
        <v>121784</v>
      </c>
    </row>
    <row r="1344" spans="1:11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  <c r="H1344" t="s">
        <v>99</v>
      </c>
      <c r="I1344">
        <v>2</v>
      </c>
      <c r="J1344">
        <v>80</v>
      </c>
      <c r="K1344">
        <v>121784</v>
      </c>
    </row>
    <row r="1345" spans="1:11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  <c r="H1345" t="s">
        <v>100</v>
      </c>
      <c r="I1345">
        <v>5</v>
      </c>
      <c r="J1345">
        <v>40</v>
      </c>
      <c r="K1345">
        <v>121784</v>
      </c>
    </row>
    <row r="1346" spans="1:11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  <c r="H1346" t="s">
        <v>100</v>
      </c>
      <c r="I1346">
        <v>1</v>
      </c>
      <c r="J1346">
        <v>40</v>
      </c>
      <c r="K1346">
        <v>121784</v>
      </c>
    </row>
    <row r="1347" spans="1:11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>
        <v>9</v>
      </c>
      <c r="J1347">
        <v>40</v>
      </c>
      <c r="K1347">
        <v>121784</v>
      </c>
    </row>
    <row r="1348" spans="1:11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>
        <v>2</v>
      </c>
      <c r="J1348">
        <v>40</v>
      </c>
      <c r="K1348">
        <v>121784</v>
      </c>
    </row>
    <row r="1349" spans="1:11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>
        <v>2</v>
      </c>
      <c r="J1349">
        <v>80</v>
      </c>
      <c r="K1349">
        <v>121784</v>
      </c>
    </row>
    <row r="1350" spans="1:11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  <c r="H1350" t="b">
        <v>0</v>
      </c>
      <c r="I1350">
        <v>0</v>
      </c>
      <c r="J1350">
        <v>40</v>
      </c>
      <c r="K1350">
        <v>121784</v>
      </c>
    </row>
    <row r="1351" spans="1:11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  <c r="H1351" t="s">
        <v>97</v>
      </c>
      <c r="I1351">
        <v>1</v>
      </c>
      <c r="J1351">
        <v>40</v>
      </c>
      <c r="K1351">
        <v>121784</v>
      </c>
    </row>
    <row r="1352" spans="1:11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  <c r="H1352" t="s">
        <v>97</v>
      </c>
      <c r="I1352">
        <v>6</v>
      </c>
      <c r="J1352">
        <v>40</v>
      </c>
      <c r="K1352">
        <v>121784</v>
      </c>
    </row>
    <row r="1353" spans="1:11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>
        <v>2</v>
      </c>
      <c r="J1353">
        <v>40</v>
      </c>
      <c r="K1353">
        <v>121784</v>
      </c>
    </row>
    <row r="1354" spans="1:11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>
        <v>8</v>
      </c>
      <c r="J1354">
        <v>40</v>
      </c>
      <c r="K1354">
        <v>121784</v>
      </c>
    </row>
    <row r="1355" spans="1:11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>
        <v>1</v>
      </c>
      <c r="J1355">
        <v>40</v>
      </c>
      <c r="K1355">
        <v>121784</v>
      </c>
    </row>
    <row r="1356" spans="1:11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>
        <v>2</v>
      </c>
      <c r="J1356">
        <v>40</v>
      </c>
      <c r="K1356">
        <v>121784</v>
      </c>
    </row>
    <row r="1357" spans="1:11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  <c r="H1357" t="s">
        <v>97</v>
      </c>
      <c r="I1357">
        <v>1</v>
      </c>
      <c r="J1357">
        <v>40</v>
      </c>
      <c r="K1357">
        <v>121784</v>
      </c>
    </row>
    <row r="1358" spans="1:11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>
        <v>4</v>
      </c>
      <c r="J1358">
        <v>40</v>
      </c>
      <c r="K1358">
        <v>121784</v>
      </c>
    </row>
    <row r="1359" spans="1:11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  <c r="H1359" t="s">
        <v>98</v>
      </c>
      <c r="I1359">
        <v>4</v>
      </c>
      <c r="J1359">
        <v>40</v>
      </c>
      <c r="K1359">
        <v>121784</v>
      </c>
    </row>
    <row r="1360" spans="1:11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  <c r="H1360" t="s">
        <v>101</v>
      </c>
      <c r="I1360">
        <v>5</v>
      </c>
      <c r="J1360">
        <v>40</v>
      </c>
      <c r="K1360">
        <v>121784</v>
      </c>
    </row>
    <row r="1361" spans="1:11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  <c r="H1361" t="s">
        <v>100</v>
      </c>
      <c r="I1361">
        <v>5</v>
      </c>
      <c r="J1361">
        <v>40</v>
      </c>
      <c r="K1361">
        <v>121784</v>
      </c>
    </row>
    <row r="1362" spans="1:11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>
        <v>4</v>
      </c>
      <c r="J1362">
        <v>40</v>
      </c>
      <c r="K1362">
        <v>121784</v>
      </c>
    </row>
    <row r="1363" spans="1:11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>
        <v>4</v>
      </c>
      <c r="J1363">
        <v>80</v>
      </c>
      <c r="K1363">
        <v>121784</v>
      </c>
    </row>
    <row r="1364" spans="1:11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  <c r="H1364" t="s">
        <v>99</v>
      </c>
      <c r="I1364">
        <v>2</v>
      </c>
      <c r="J1364">
        <v>40</v>
      </c>
      <c r="K1364">
        <v>121784</v>
      </c>
    </row>
    <row r="1365" spans="1:11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>
        <v>4</v>
      </c>
      <c r="J1365">
        <v>40</v>
      </c>
      <c r="K1365">
        <v>121784</v>
      </c>
    </row>
    <row r="1366" spans="1:11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  <c r="H1366" t="s">
        <v>100</v>
      </c>
      <c r="I1366">
        <v>1</v>
      </c>
      <c r="J1366">
        <v>40</v>
      </c>
      <c r="K1366">
        <v>121784</v>
      </c>
    </row>
    <row r="1367" spans="1:11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  <c r="H1367" t="s">
        <v>101</v>
      </c>
      <c r="I1367">
        <v>2</v>
      </c>
      <c r="J1367">
        <v>40</v>
      </c>
      <c r="K1367">
        <v>121784</v>
      </c>
    </row>
    <row r="1368" spans="1:11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  <c r="H1368" t="s">
        <v>98</v>
      </c>
      <c r="I1368">
        <v>4</v>
      </c>
      <c r="J1368">
        <v>40</v>
      </c>
      <c r="K1368">
        <v>121784</v>
      </c>
    </row>
    <row r="1369" spans="1:11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  <c r="H1369" t="s">
        <v>97</v>
      </c>
      <c r="I1369">
        <v>6</v>
      </c>
      <c r="J1369">
        <v>80</v>
      </c>
      <c r="K1369">
        <v>121784</v>
      </c>
    </row>
    <row r="1370" spans="1:11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>
        <v>7</v>
      </c>
      <c r="J1370">
        <v>40</v>
      </c>
      <c r="K1370">
        <v>121784</v>
      </c>
    </row>
    <row r="1371" spans="1:11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  <c r="H1371" t="s">
        <v>101</v>
      </c>
      <c r="I1371">
        <v>5</v>
      </c>
      <c r="J1371">
        <v>80</v>
      </c>
      <c r="K1371">
        <v>121784</v>
      </c>
    </row>
    <row r="1372" spans="1:11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  <c r="H1372" t="s">
        <v>99</v>
      </c>
      <c r="I1372">
        <v>2</v>
      </c>
      <c r="J1372">
        <v>40</v>
      </c>
      <c r="K1372">
        <v>121784</v>
      </c>
    </row>
    <row r="1373" spans="1:11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  <c r="H1373" t="s">
        <v>97</v>
      </c>
      <c r="I1373">
        <v>6</v>
      </c>
      <c r="J1373">
        <v>80</v>
      </c>
      <c r="K1373">
        <v>121784</v>
      </c>
    </row>
    <row r="1374" spans="1:11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  <c r="H1374" t="s">
        <v>99</v>
      </c>
      <c r="I1374">
        <v>6</v>
      </c>
      <c r="J1374">
        <v>80</v>
      </c>
      <c r="K1374">
        <v>121784</v>
      </c>
    </row>
    <row r="1375" spans="1:11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>
        <v>9</v>
      </c>
      <c r="J1375">
        <v>80</v>
      </c>
      <c r="K1375">
        <v>121784</v>
      </c>
    </row>
    <row r="1376" spans="1:11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>
        <v>2</v>
      </c>
      <c r="J1376">
        <v>80</v>
      </c>
      <c r="K1376">
        <v>121784</v>
      </c>
    </row>
    <row r="1377" spans="1:11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  <c r="H1377" t="s">
        <v>101</v>
      </c>
      <c r="I1377">
        <v>5</v>
      </c>
      <c r="J1377">
        <v>80</v>
      </c>
      <c r="K1377">
        <v>121784</v>
      </c>
    </row>
    <row r="1378" spans="1:11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  <c r="H1378" t="s">
        <v>100</v>
      </c>
      <c r="I1378">
        <v>1</v>
      </c>
      <c r="J1378">
        <v>80</v>
      </c>
      <c r="K1378">
        <v>121784</v>
      </c>
    </row>
    <row r="1379" spans="1:11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  <c r="H1379" t="s">
        <v>97</v>
      </c>
      <c r="I1379">
        <v>1</v>
      </c>
      <c r="J1379">
        <v>80</v>
      </c>
      <c r="K1379">
        <v>121784</v>
      </c>
    </row>
    <row r="1380" spans="1:11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  <c r="H1380" t="s">
        <v>100</v>
      </c>
      <c r="I1380">
        <v>4</v>
      </c>
      <c r="J1380">
        <v>80</v>
      </c>
      <c r="K1380">
        <v>121784</v>
      </c>
    </row>
    <row r="1381" spans="1:11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>
        <v>1</v>
      </c>
      <c r="J1381">
        <v>80</v>
      </c>
      <c r="K1381">
        <v>121784</v>
      </c>
    </row>
    <row r="1382" spans="1:11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  <c r="H1382" t="s">
        <v>101</v>
      </c>
      <c r="I1382">
        <v>2</v>
      </c>
      <c r="J1382">
        <v>80</v>
      </c>
      <c r="K1382">
        <v>121784</v>
      </c>
    </row>
    <row r="1383" spans="1:11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>
        <v>3</v>
      </c>
      <c r="J1383">
        <v>225</v>
      </c>
      <c r="K1383">
        <v>121784</v>
      </c>
    </row>
    <row r="1384" spans="1:11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  <c r="H1384" t="s">
        <v>98</v>
      </c>
      <c r="I1384">
        <v>7</v>
      </c>
      <c r="J1384">
        <v>80</v>
      </c>
      <c r="K1384">
        <v>121784</v>
      </c>
    </row>
    <row r="1385" spans="1:11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  <c r="H1385" t="s">
        <v>100</v>
      </c>
      <c r="I1385">
        <v>1</v>
      </c>
      <c r="J1385">
        <v>80</v>
      </c>
      <c r="K1385">
        <v>121784</v>
      </c>
    </row>
    <row r="1386" spans="1:11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>
        <v>3</v>
      </c>
      <c r="J1386">
        <v>225</v>
      </c>
      <c r="K1386">
        <v>121784</v>
      </c>
    </row>
    <row r="1387" spans="1:11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  <c r="H1387" t="s">
        <v>99</v>
      </c>
      <c r="I1387">
        <v>6</v>
      </c>
      <c r="J1387">
        <v>40</v>
      </c>
      <c r="K1387">
        <v>121784</v>
      </c>
    </row>
    <row r="1388" spans="1:11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  <c r="H1388" t="s">
        <v>98</v>
      </c>
      <c r="I1388">
        <v>4</v>
      </c>
      <c r="J1388">
        <v>80</v>
      </c>
      <c r="K1388">
        <v>121784</v>
      </c>
    </row>
    <row r="1389" spans="1:11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>
        <v>9</v>
      </c>
      <c r="J1389">
        <v>40</v>
      </c>
      <c r="K1389">
        <v>121784</v>
      </c>
    </row>
    <row r="1390" spans="1:11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  <c r="H1390" t="s">
        <v>97</v>
      </c>
      <c r="I1390">
        <v>8</v>
      </c>
      <c r="J1390">
        <v>80</v>
      </c>
      <c r="K1390">
        <v>121784</v>
      </c>
    </row>
    <row r="1391" spans="1:11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  <c r="H1391" t="s">
        <v>99</v>
      </c>
      <c r="I1391">
        <v>6</v>
      </c>
      <c r="J1391">
        <v>80</v>
      </c>
      <c r="K1391">
        <v>121784</v>
      </c>
    </row>
    <row r="1392" spans="1:11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>
        <v>7</v>
      </c>
      <c r="J1392">
        <v>80</v>
      </c>
      <c r="K1392">
        <v>121784</v>
      </c>
    </row>
    <row r="1393" spans="1:11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  <c r="H1393" t="s">
        <v>97</v>
      </c>
      <c r="I1393">
        <v>6</v>
      </c>
      <c r="J1393">
        <v>80</v>
      </c>
      <c r="K1393">
        <v>121784</v>
      </c>
    </row>
    <row r="1394" spans="1:11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  <c r="H1394" t="s">
        <v>98</v>
      </c>
      <c r="I1394">
        <v>9</v>
      </c>
      <c r="J1394">
        <v>80</v>
      </c>
      <c r="K1394">
        <v>121784</v>
      </c>
    </row>
    <row r="1395" spans="1:11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  <c r="H1395" t="s">
        <v>97</v>
      </c>
      <c r="I1395">
        <v>1</v>
      </c>
      <c r="J1395">
        <v>150</v>
      </c>
      <c r="K1395">
        <v>121784</v>
      </c>
    </row>
    <row r="1396" spans="1:11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  <c r="H1396" t="s">
        <v>100</v>
      </c>
      <c r="I1396">
        <v>4</v>
      </c>
      <c r="J1396">
        <v>80</v>
      </c>
      <c r="K1396">
        <v>121784</v>
      </c>
    </row>
    <row r="1397" spans="1:11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>
        <v>8</v>
      </c>
      <c r="J1397">
        <v>80</v>
      </c>
      <c r="K1397">
        <v>121784</v>
      </c>
    </row>
    <row r="1398" spans="1:11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  <c r="H1398" t="s">
        <v>99</v>
      </c>
      <c r="I1398">
        <v>6</v>
      </c>
      <c r="J1398">
        <v>80</v>
      </c>
      <c r="K1398">
        <v>121784</v>
      </c>
    </row>
    <row r="1399" spans="1:11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  <c r="H1399" t="s">
        <v>97</v>
      </c>
      <c r="I1399">
        <v>0</v>
      </c>
      <c r="J1399">
        <v>80</v>
      </c>
      <c r="K1399">
        <v>121784</v>
      </c>
    </row>
    <row r="1400" spans="1:11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  <c r="H1400" t="s">
        <v>98</v>
      </c>
      <c r="I1400">
        <v>4</v>
      </c>
      <c r="J1400">
        <v>80</v>
      </c>
      <c r="K1400">
        <v>121784</v>
      </c>
    </row>
    <row r="1401" spans="1:11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  <c r="H1401" t="s">
        <v>98</v>
      </c>
      <c r="I1401">
        <v>7</v>
      </c>
      <c r="J1401">
        <v>80</v>
      </c>
      <c r="K1401">
        <v>121784</v>
      </c>
    </row>
    <row r="1402" spans="1:11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>
        <v>6</v>
      </c>
      <c r="J1402">
        <v>40</v>
      </c>
      <c r="K1402">
        <v>121784</v>
      </c>
    </row>
    <row r="1403" spans="1:11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>
        <v>6</v>
      </c>
      <c r="J1403">
        <v>80</v>
      </c>
      <c r="K1403">
        <v>121784</v>
      </c>
    </row>
    <row r="1404" spans="1:11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>
        <v>4</v>
      </c>
      <c r="J1404">
        <v>40</v>
      </c>
      <c r="K1404">
        <v>121784</v>
      </c>
    </row>
    <row r="1405" spans="1:11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  <c r="H1405" t="s">
        <v>98</v>
      </c>
      <c r="I1405">
        <v>7</v>
      </c>
      <c r="J1405">
        <v>40</v>
      </c>
      <c r="K1405">
        <v>121784</v>
      </c>
    </row>
    <row r="1406" spans="1:11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>
        <v>2</v>
      </c>
      <c r="J1406">
        <v>40</v>
      </c>
      <c r="K1406">
        <v>121784</v>
      </c>
    </row>
    <row r="1407" spans="1:11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  <c r="H1407" t="s">
        <v>100</v>
      </c>
      <c r="I1407">
        <v>1</v>
      </c>
      <c r="J1407">
        <v>80</v>
      </c>
      <c r="K1407">
        <v>121784</v>
      </c>
    </row>
    <row r="1408" spans="1:11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>
        <v>1</v>
      </c>
      <c r="J1408">
        <v>80</v>
      </c>
      <c r="K1408">
        <v>121784</v>
      </c>
    </row>
    <row r="1409" spans="1:11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  <c r="H1409" t="s">
        <v>99</v>
      </c>
      <c r="I1409">
        <v>6</v>
      </c>
      <c r="J1409">
        <v>80</v>
      </c>
      <c r="K1409">
        <v>121784</v>
      </c>
    </row>
    <row r="1410" spans="1:11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  <c r="H1410" t="s">
        <v>100</v>
      </c>
      <c r="I1410">
        <v>4</v>
      </c>
      <c r="J1410">
        <v>80</v>
      </c>
      <c r="K1410">
        <v>121784</v>
      </c>
    </row>
    <row r="1411" spans="1:11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>
        <v>3</v>
      </c>
      <c r="J1411">
        <v>225</v>
      </c>
      <c r="K1411">
        <v>121784</v>
      </c>
    </row>
    <row r="1412" spans="1:11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  <c r="H1412" t="s">
        <v>98</v>
      </c>
      <c r="I1412">
        <v>4</v>
      </c>
      <c r="J1412">
        <v>80</v>
      </c>
      <c r="K1412">
        <v>121784</v>
      </c>
    </row>
    <row r="1413" spans="1:11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  <c r="H1413" t="b">
        <v>0</v>
      </c>
      <c r="I1413">
        <v>0</v>
      </c>
      <c r="J1413">
        <v>80</v>
      </c>
      <c r="K1413">
        <v>121784</v>
      </c>
    </row>
    <row r="1414" spans="1:11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  <c r="H1414" t="s">
        <v>98</v>
      </c>
      <c r="I1414">
        <v>9</v>
      </c>
      <c r="J1414">
        <v>80</v>
      </c>
      <c r="K1414">
        <v>121784</v>
      </c>
    </row>
    <row r="1415" spans="1:11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>
        <v>1</v>
      </c>
      <c r="J1415">
        <v>40</v>
      </c>
      <c r="K1415">
        <v>121784</v>
      </c>
    </row>
    <row r="1416" spans="1:11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  <c r="H1416" t="s">
        <v>99</v>
      </c>
      <c r="I1416">
        <v>6</v>
      </c>
      <c r="J1416">
        <v>80</v>
      </c>
      <c r="K1416">
        <v>121784</v>
      </c>
    </row>
    <row r="1417" spans="1:11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  <c r="H1417" t="s">
        <v>101</v>
      </c>
      <c r="I1417">
        <v>5</v>
      </c>
      <c r="J1417">
        <v>80</v>
      </c>
      <c r="K1417">
        <v>121784</v>
      </c>
    </row>
    <row r="1418" spans="1:11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  <c r="H1418" t="s">
        <v>99</v>
      </c>
      <c r="I1418">
        <v>6</v>
      </c>
      <c r="J1418">
        <v>80</v>
      </c>
      <c r="K1418">
        <v>121784</v>
      </c>
    </row>
    <row r="1419" spans="1:11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  <c r="H1419" t="s">
        <v>98</v>
      </c>
      <c r="I1419">
        <v>4</v>
      </c>
      <c r="J1419">
        <v>80</v>
      </c>
      <c r="K1419">
        <v>121784</v>
      </c>
    </row>
    <row r="1420" spans="1:11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>
        <v>1</v>
      </c>
      <c r="J1420">
        <v>80</v>
      </c>
      <c r="K1420">
        <v>121784</v>
      </c>
    </row>
    <row r="1421" spans="1:11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  <c r="H1421" t="s">
        <v>101</v>
      </c>
      <c r="I1421">
        <v>2</v>
      </c>
      <c r="J1421">
        <v>80</v>
      </c>
      <c r="K1421">
        <v>121784</v>
      </c>
    </row>
    <row r="1422" spans="1:11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  <c r="H1422" t="s">
        <v>97</v>
      </c>
      <c r="I1422">
        <v>6</v>
      </c>
      <c r="J1422">
        <v>80</v>
      </c>
      <c r="K1422">
        <v>121784</v>
      </c>
    </row>
    <row r="1423" spans="1:11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  <c r="H1423" t="s">
        <v>99</v>
      </c>
      <c r="I1423">
        <v>6</v>
      </c>
      <c r="J1423">
        <v>80</v>
      </c>
      <c r="K1423">
        <v>121784</v>
      </c>
    </row>
    <row r="1424" spans="1:11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  <c r="H1424" t="s">
        <v>101</v>
      </c>
      <c r="I1424">
        <v>5</v>
      </c>
      <c r="J1424">
        <v>80</v>
      </c>
      <c r="K1424">
        <v>121784</v>
      </c>
    </row>
    <row r="1425" spans="1:11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  <c r="H1425" t="s">
        <v>99</v>
      </c>
      <c r="I1425">
        <v>2</v>
      </c>
      <c r="J1425">
        <v>80</v>
      </c>
      <c r="K1425">
        <v>121784</v>
      </c>
    </row>
    <row r="1426" spans="1:11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  <c r="H1426" t="s">
        <v>100</v>
      </c>
      <c r="I1426">
        <v>1</v>
      </c>
      <c r="J1426">
        <v>40</v>
      </c>
      <c r="K1426">
        <v>121784</v>
      </c>
    </row>
    <row r="1427" spans="1:11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  <c r="H1427" t="s">
        <v>98</v>
      </c>
      <c r="I1427">
        <v>7</v>
      </c>
      <c r="J1427">
        <v>40</v>
      </c>
      <c r="K1427">
        <v>121784</v>
      </c>
    </row>
    <row r="1428" spans="1:11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  <c r="H1428" t="s">
        <v>99</v>
      </c>
      <c r="I1428">
        <v>2</v>
      </c>
      <c r="J1428">
        <v>80</v>
      </c>
      <c r="K1428">
        <v>121784</v>
      </c>
    </row>
    <row r="1429" spans="1:11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  <c r="H1429" t="s">
        <v>97</v>
      </c>
      <c r="I1429">
        <v>8</v>
      </c>
      <c r="J1429">
        <v>80</v>
      </c>
      <c r="K1429">
        <v>121784</v>
      </c>
    </row>
    <row r="1430" spans="1:11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  <c r="H1430" t="s">
        <v>100</v>
      </c>
      <c r="I1430">
        <v>1</v>
      </c>
      <c r="J1430">
        <v>80</v>
      </c>
      <c r="K1430">
        <v>121784</v>
      </c>
    </row>
    <row r="1431" spans="1:11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  <c r="H1431" t="s">
        <v>98</v>
      </c>
      <c r="I1431">
        <v>7</v>
      </c>
      <c r="J1431">
        <v>80</v>
      </c>
      <c r="K1431">
        <v>121784</v>
      </c>
    </row>
    <row r="1432" spans="1:11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>
        <v>5</v>
      </c>
      <c r="J1432">
        <v>80</v>
      </c>
      <c r="K1432">
        <v>121784</v>
      </c>
    </row>
    <row r="1433" spans="1:11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>
        <v>8</v>
      </c>
      <c r="J1433">
        <v>80</v>
      </c>
      <c r="K1433">
        <v>121784</v>
      </c>
    </row>
    <row r="1434" spans="1:11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>
        <v>1</v>
      </c>
      <c r="J1434">
        <v>80</v>
      </c>
      <c r="K1434">
        <v>121784</v>
      </c>
    </row>
    <row r="1435" spans="1:11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>
        <v>8</v>
      </c>
      <c r="J1435">
        <v>40</v>
      </c>
      <c r="K1435">
        <v>121784</v>
      </c>
    </row>
    <row r="1436" spans="1:11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>
        <v>1</v>
      </c>
      <c r="J1436">
        <v>80</v>
      </c>
      <c r="K1436">
        <v>121784</v>
      </c>
    </row>
    <row r="1437" spans="1:11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>
        <v>1</v>
      </c>
      <c r="J1437">
        <v>80</v>
      </c>
      <c r="K1437">
        <v>121784</v>
      </c>
    </row>
    <row r="1438" spans="1:11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  <c r="H1438" t="s">
        <v>99</v>
      </c>
      <c r="I1438">
        <v>2</v>
      </c>
      <c r="J1438">
        <v>80</v>
      </c>
      <c r="K1438">
        <v>121784</v>
      </c>
    </row>
    <row r="1439" spans="1:11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>
        <v>1</v>
      </c>
      <c r="J1439">
        <v>80</v>
      </c>
      <c r="K1439">
        <v>121784</v>
      </c>
    </row>
    <row r="1440" spans="1:11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>
        <v>1</v>
      </c>
      <c r="J1440">
        <v>80</v>
      </c>
      <c r="K1440">
        <v>121784</v>
      </c>
    </row>
    <row r="1441" spans="1:11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>
        <v>6</v>
      </c>
      <c r="J1441">
        <v>80</v>
      </c>
      <c r="K1441">
        <v>121784</v>
      </c>
    </row>
    <row r="1442" spans="1:11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>
        <v>1</v>
      </c>
      <c r="J1442">
        <v>40</v>
      </c>
      <c r="K1442">
        <v>121784</v>
      </c>
    </row>
    <row r="1443" spans="1:11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  <c r="H1443" t="s">
        <v>99</v>
      </c>
      <c r="I1443">
        <v>6</v>
      </c>
      <c r="J1443">
        <v>40</v>
      </c>
      <c r="K1443">
        <v>121784</v>
      </c>
    </row>
    <row r="1444" spans="1:11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  <c r="H1444" t="s">
        <v>98</v>
      </c>
      <c r="I1444">
        <v>4</v>
      </c>
      <c r="J1444">
        <v>80</v>
      </c>
      <c r="K1444">
        <v>121784</v>
      </c>
    </row>
    <row r="1445" spans="1:11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>
        <v>4</v>
      </c>
      <c r="J1445">
        <v>40</v>
      </c>
      <c r="K1445">
        <v>121784</v>
      </c>
    </row>
    <row r="1446" spans="1:11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  <c r="H1446" t="s">
        <v>99</v>
      </c>
      <c r="I1446">
        <v>2</v>
      </c>
      <c r="J1446">
        <v>40</v>
      </c>
      <c r="K1446">
        <v>121784</v>
      </c>
    </row>
    <row r="1447" spans="1:11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>
        <v>4</v>
      </c>
      <c r="J1447">
        <v>90</v>
      </c>
      <c r="K1447">
        <v>121784</v>
      </c>
    </row>
    <row r="1448" spans="1:11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>
        <v>4</v>
      </c>
      <c r="J1448">
        <v>40</v>
      </c>
      <c r="K1448">
        <v>121784</v>
      </c>
    </row>
    <row r="1449" spans="1:11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  <c r="H1449" t="s">
        <v>101</v>
      </c>
      <c r="I1449">
        <v>2</v>
      </c>
      <c r="J1449">
        <v>80</v>
      </c>
      <c r="K1449">
        <v>121784</v>
      </c>
    </row>
    <row r="1450" spans="1:11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>
        <v>6</v>
      </c>
      <c r="J1450">
        <v>40</v>
      </c>
      <c r="K1450">
        <v>121784</v>
      </c>
    </row>
    <row r="1451" spans="1:11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>
        <v>9</v>
      </c>
      <c r="J1451">
        <v>40</v>
      </c>
      <c r="K1451">
        <v>121784</v>
      </c>
    </row>
    <row r="1452" spans="1:11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  <c r="H1452" t="s">
        <v>99</v>
      </c>
      <c r="I1452">
        <v>2</v>
      </c>
      <c r="J1452">
        <v>40</v>
      </c>
      <c r="K1452">
        <v>121784</v>
      </c>
    </row>
    <row r="1453" spans="1:11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  <c r="H1453" t="s">
        <v>99</v>
      </c>
      <c r="I1453">
        <v>6</v>
      </c>
      <c r="J1453">
        <v>40</v>
      </c>
      <c r="K1453">
        <v>121784</v>
      </c>
    </row>
    <row r="1454" spans="1:11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  <c r="H1454" t="s">
        <v>101</v>
      </c>
      <c r="I1454">
        <v>5</v>
      </c>
      <c r="J1454">
        <v>40</v>
      </c>
      <c r="K1454">
        <v>121784</v>
      </c>
    </row>
    <row r="1455" spans="1:11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>
        <v>0</v>
      </c>
      <c r="J1455">
        <v>40</v>
      </c>
      <c r="K1455">
        <v>121784</v>
      </c>
    </row>
    <row r="1456" spans="1:11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  <c r="H1456" t="s">
        <v>99</v>
      </c>
      <c r="I1456">
        <v>6</v>
      </c>
      <c r="J1456">
        <v>40</v>
      </c>
      <c r="K1456">
        <v>121784</v>
      </c>
    </row>
    <row r="1457" spans="1:11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  <c r="H1457" t="s">
        <v>97</v>
      </c>
      <c r="I1457">
        <v>1</v>
      </c>
      <c r="J1457">
        <v>40</v>
      </c>
      <c r="K1457">
        <v>121784</v>
      </c>
    </row>
    <row r="1458" spans="1:11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>
        <v>6</v>
      </c>
      <c r="J1458">
        <v>40</v>
      </c>
      <c r="K1458">
        <v>121784</v>
      </c>
    </row>
    <row r="1459" spans="1:11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>
        <v>8</v>
      </c>
      <c r="J1459">
        <v>40</v>
      </c>
      <c r="K1459">
        <v>121784</v>
      </c>
    </row>
    <row r="1460" spans="1:11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  <c r="H1460" t="s">
        <v>99</v>
      </c>
      <c r="I1460">
        <v>6</v>
      </c>
      <c r="J1460">
        <v>40</v>
      </c>
      <c r="K1460">
        <v>121784</v>
      </c>
    </row>
    <row r="1461" spans="1:11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  <c r="H1461" t="b">
        <v>0</v>
      </c>
      <c r="I1461">
        <v>0</v>
      </c>
      <c r="J1461">
        <v>40</v>
      </c>
      <c r="K1461">
        <v>121784</v>
      </c>
    </row>
    <row r="1462" spans="1:11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  <c r="H1462" t="s">
        <v>98</v>
      </c>
      <c r="I1462">
        <v>4</v>
      </c>
      <c r="J1462">
        <v>40</v>
      </c>
      <c r="K1462">
        <v>121784</v>
      </c>
    </row>
    <row r="1463" spans="1:11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  <c r="H1463" t="s">
        <v>99</v>
      </c>
      <c r="I1463">
        <v>6</v>
      </c>
      <c r="J1463">
        <v>40</v>
      </c>
      <c r="K1463">
        <v>121784</v>
      </c>
    </row>
    <row r="1464" spans="1:11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  <c r="H1464" t="b">
        <v>0</v>
      </c>
      <c r="I1464">
        <v>0</v>
      </c>
      <c r="J1464">
        <v>40</v>
      </c>
      <c r="K1464">
        <v>121784</v>
      </c>
    </row>
    <row r="1465" spans="1:11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  <c r="H1465" t="s">
        <v>98</v>
      </c>
      <c r="I1465">
        <v>7</v>
      </c>
      <c r="J1465">
        <v>40</v>
      </c>
      <c r="K1465">
        <v>121784</v>
      </c>
    </row>
    <row r="1466" spans="1:11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>
        <v>6</v>
      </c>
      <c r="J1466">
        <v>40</v>
      </c>
      <c r="K1466">
        <v>121784</v>
      </c>
    </row>
    <row r="1467" spans="1:11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  <c r="H1467" t="s">
        <v>99</v>
      </c>
      <c r="I1467">
        <v>2</v>
      </c>
      <c r="J1467">
        <v>40</v>
      </c>
      <c r="K1467">
        <v>121784</v>
      </c>
    </row>
    <row r="1468" spans="1:11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  <c r="H1468" t="s">
        <v>100</v>
      </c>
      <c r="I1468">
        <v>5</v>
      </c>
      <c r="J1468">
        <v>40</v>
      </c>
      <c r="K1468">
        <v>121784</v>
      </c>
    </row>
    <row r="1469" spans="1:11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  <c r="H1469" t="s">
        <v>100</v>
      </c>
      <c r="I1469">
        <v>4</v>
      </c>
      <c r="J1469">
        <v>40</v>
      </c>
      <c r="K1469">
        <v>121784</v>
      </c>
    </row>
    <row r="1470" spans="1:11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>
        <v>8</v>
      </c>
      <c r="J1470">
        <v>40</v>
      </c>
      <c r="K1470">
        <v>121784</v>
      </c>
    </row>
    <row r="1471" spans="1:11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  <c r="H1471" t="s">
        <v>100</v>
      </c>
      <c r="I1471">
        <v>1</v>
      </c>
      <c r="J1471">
        <v>40</v>
      </c>
      <c r="K1471">
        <v>121784</v>
      </c>
    </row>
    <row r="1472" spans="1:11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  <c r="H1472" t="s">
        <v>97</v>
      </c>
      <c r="I1472">
        <v>8</v>
      </c>
      <c r="J1472">
        <v>40</v>
      </c>
      <c r="K1472">
        <v>121784</v>
      </c>
    </row>
    <row r="1473" spans="1:11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>
        <v>9</v>
      </c>
      <c r="J1473">
        <v>40</v>
      </c>
      <c r="K1473">
        <v>121784</v>
      </c>
    </row>
    <row r="1474" spans="1:11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  <c r="H1474" t="s">
        <v>97</v>
      </c>
      <c r="I1474">
        <v>6</v>
      </c>
      <c r="J1474">
        <v>40</v>
      </c>
      <c r="K1474">
        <v>121784</v>
      </c>
    </row>
    <row r="1475" spans="1:11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  <c r="H1475" t="s">
        <v>99</v>
      </c>
      <c r="I1475">
        <v>2</v>
      </c>
      <c r="J1475">
        <v>40</v>
      </c>
      <c r="K1475">
        <v>121784</v>
      </c>
    </row>
    <row r="1476" spans="1:11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  <c r="H1476" t="s">
        <v>97</v>
      </c>
      <c r="I1476">
        <v>1</v>
      </c>
      <c r="J1476">
        <v>40</v>
      </c>
      <c r="K1476">
        <v>121784</v>
      </c>
    </row>
    <row r="1477" spans="1:11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  <c r="H1477" t="s">
        <v>100</v>
      </c>
      <c r="I1477">
        <v>1</v>
      </c>
      <c r="J1477">
        <v>40</v>
      </c>
      <c r="K1477">
        <v>121784</v>
      </c>
    </row>
    <row r="1478" spans="1:11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  <c r="H1478" t="s">
        <v>98</v>
      </c>
      <c r="I1478">
        <v>7</v>
      </c>
      <c r="J1478">
        <v>40</v>
      </c>
      <c r="K1478">
        <v>121784</v>
      </c>
    </row>
    <row r="1479" spans="1:11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  <c r="H1479" t="b">
        <v>0</v>
      </c>
      <c r="I1479">
        <v>0</v>
      </c>
      <c r="J1479">
        <v>40</v>
      </c>
      <c r="K1479">
        <v>121784</v>
      </c>
    </row>
    <row r="1480" spans="1:11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  <c r="H1480" t="s">
        <v>98</v>
      </c>
      <c r="I1480">
        <v>7</v>
      </c>
      <c r="J1480">
        <v>40</v>
      </c>
      <c r="K1480">
        <v>121784</v>
      </c>
    </row>
    <row r="1481" spans="1:11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  <c r="H1481" t="s">
        <v>100</v>
      </c>
      <c r="I1481">
        <v>4</v>
      </c>
      <c r="J1481">
        <v>40</v>
      </c>
      <c r="K1481">
        <v>121784</v>
      </c>
    </row>
    <row r="1482" spans="1:11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  <c r="H1482" t="s">
        <v>100</v>
      </c>
      <c r="I1482">
        <v>1</v>
      </c>
      <c r="J1482">
        <v>40</v>
      </c>
      <c r="K1482">
        <v>121784</v>
      </c>
    </row>
    <row r="1483" spans="1:11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  <c r="H1483" t="s">
        <v>100</v>
      </c>
      <c r="I1483">
        <v>1</v>
      </c>
      <c r="J1483">
        <v>40</v>
      </c>
      <c r="K1483">
        <v>121784</v>
      </c>
    </row>
    <row r="1484" spans="1:11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  <c r="H1484" t="s">
        <v>101</v>
      </c>
      <c r="I1484">
        <v>5</v>
      </c>
      <c r="J1484">
        <v>40</v>
      </c>
      <c r="K1484">
        <v>121784</v>
      </c>
    </row>
    <row r="1485" spans="1:11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  <c r="H1485" t="s">
        <v>97</v>
      </c>
      <c r="I1485">
        <v>1</v>
      </c>
      <c r="J1485">
        <v>40</v>
      </c>
      <c r="K1485">
        <v>121784</v>
      </c>
    </row>
    <row r="1486" spans="1:11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  <c r="H1486" t="s">
        <v>101</v>
      </c>
      <c r="I1486">
        <v>5</v>
      </c>
      <c r="J1486">
        <v>40</v>
      </c>
      <c r="K1486">
        <v>121784</v>
      </c>
    </row>
    <row r="1487" spans="1:11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>
        <v>6</v>
      </c>
      <c r="J1487">
        <v>40</v>
      </c>
      <c r="K1487">
        <v>121784</v>
      </c>
    </row>
    <row r="1488" spans="1:11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>
        <v>9</v>
      </c>
      <c r="J1488">
        <v>40</v>
      </c>
      <c r="K1488">
        <v>121784</v>
      </c>
    </row>
    <row r="1489" spans="1:11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  <c r="H1489" t="s">
        <v>100</v>
      </c>
      <c r="I1489">
        <v>1</v>
      </c>
      <c r="J1489">
        <v>40</v>
      </c>
      <c r="K1489">
        <v>121784</v>
      </c>
    </row>
    <row r="1490" spans="1:11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>
        <v>8</v>
      </c>
      <c r="J1490">
        <v>40</v>
      </c>
      <c r="K1490">
        <v>121784</v>
      </c>
    </row>
    <row r="1491" spans="1:11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>
        <v>6</v>
      </c>
      <c r="J1491">
        <v>40</v>
      </c>
      <c r="K1491">
        <v>121784</v>
      </c>
    </row>
    <row r="1492" spans="1:11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  <c r="H1492" t="s">
        <v>100</v>
      </c>
      <c r="I1492">
        <v>5</v>
      </c>
      <c r="J1492">
        <v>40</v>
      </c>
      <c r="K1492">
        <v>121784</v>
      </c>
    </row>
    <row r="1493" spans="1:11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  <c r="H1493" t="s">
        <v>99</v>
      </c>
      <c r="I1493">
        <v>6</v>
      </c>
      <c r="J1493">
        <v>40</v>
      </c>
      <c r="K1493">
        <v>121784</v>
      </c>
    </row>
    <row r="1494" spans="1:11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  <c r="H1494" t="s">
        <v>101</v>
      </c>
      <c r="I1494">
        <v>2</v>
      </c>
      <c r="J1494">
        <v>40</v>
      </c>
      <c r="K1494">
        <v>121784</v>
      </c>
    </row>
    <row r="1495" spans="1:11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  <c r="H1495" t="s">
        <v>101</v>
      </c>
      <c r="I1495">
        <v>2</v>
      </c>
      <c r="J1495">
        <v>40</v>
      </c>
      <c r="K1495">
        <v>121784</v>
      </c>
    </row>
    <row r="1496" spans="1:11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  <c r="H1496" t="s">
        <v>97</v>
      </c>
      <c r="I1496">
        <v>1</v>
      </c>
      <c r="J1496">
        <v>40</v>
      </c>
      <c r="K1496">
        <v>121784</v>
      </c>
    </row>
    <row r="1497" spans="1:11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  <c r="H1497" t="s">
        <v>99</v>
      </c>
      <c r="I1497">
        <v>2</v>
      </c>
      <c r="J1497">
        <v>40</v>
      </c>
      <c r="K1497">
        <v>121784</v>
      </c>
    </row>
    <row r="1498" spans="1:11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  <c r="H1498" t="s">
        <v>97</v>
      </c>
      <c r="I1498">
        <v>6</v>
      </c>
      <c r="J1498">
        <v>40</v>
      </c>
      <c r="K1498">
        <v>121784</v>
      </c>
    </row>
    <row r="1499" spans="1:11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>
        <v>4</v>
      </c>
      <c r="J1499">
        <v>40</v>
      </c>
      <c r="K1499">
        <v>121784</v>
      </c>
    </row>
    <row r="1500" spans="1:11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>
        <v>8</v>
      </c>
      <c r="J1500">
        <v>40</v>
      </c>
      <c r="K1500">
        <v>121784</v>
      </c>
    </row>
    <row r="1501" spans="1:11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  <c r="H1501" t="s">
        <v>101</v>
      </c>
      <c r="I1501">
        <v>2</v>
      </c>
      <c r="J1501">
        <v>40</v>
      </c>
      <c r="K1501">
        <v>121784</v>
      </c>
    </row>
    <row r="1502" spans="1:11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>
        <v>2</v>
      </c>
      <c r="J1502">
        <v>40</v>
      </c>
      <c r="K1502">
        <v>121784</v>
      </c>
    </row>
    <row r="1503" spans="1:11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  <c r="H1503" t="s">
        <v>99</v>
      </c>
      <c r="I1503">
        <v>2</v>
      </c>
      <c r="J1503">
        <v>40</v>
      </c>
      <c r="K1503">
        <v>121784</v>
      </c>
    </row>
    <row r="1504" spans="1:11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  <c r="H1504" t="s">
        <v>100</v>
      </c>
      <c r="I1504">
        <v>5</v>
      </c>
      <c r="J1504">
        <v>40</v>
      </c>
      <c r="K1504">
        <v>121784</v>
      </c>
    </row>
    <row r="1505" spans="1:11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  <c r="H1505" t="s">
        <v>99</v>
      </c>
      <c r="I1505">
        <v>2</v>
      </c>
      <c r="J1505">
        <v>40</v>
      </c>
      <c r="K1505">
        <v>121784</v>
      </c>
    </row>
    <row r="1506" spans="1:11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  <c r="H1506" t="s">
        <v>101</v>
      </c>
      <c r="I1506">
        <v>2</v>
      </c>
      <c r="J1506">
        <v>40</v>
      </c>
      <c r="K1506">
        <v>121784</v>
      </c>
    </row>
    <row r="1507" spans="1:11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>
        <v>5</v>
      </c>
      <c r="J1507">
        <v>40</v>
      </c>
      <c r="K1507">
        <v>121784</v>
      </c>
    </row>
    <row r="1508" spans="1:11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  <c r="H1508" t="b">
        <v>0</v>
      </c>
      <c r="I1508">
        <v>0</v>
      </c>
      <c r="J1508">
        <v>40</v>
      </c>
      <c r="K1508">
        <v>121784</v>
      </c>
    </row>
    <row r="1509" spans="1:11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>
        <v>4</v>
      </c>
      <c r="J1509">
        <v>90</v>
      </c>
      <c r="K1509">
        <v>121784</v>
      </c>
    </row>
    <row r="1510" spans="1:11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>
        <v>4</v>
      </c>
      <c r="J1510">
        <v>40</v>
      </c>
      <c r="K1510">
        <v>121784</v>
      </c>
    </row>
    <row r="1511" spans="1:11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  <c r="H1511" t="s">
        <v>101</v>
      </c>
      <c r="I1511">
        <v>2</v>
      </c>
      <c r="J1511">
        <v>40</v>
      </c>
      <c r="K1511">
        <v>121784</v>
      </c>
    </row>
    <row r="1512" spans="1:11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>
        <v>7</v>
      </c>
      <c r="J1512">
        <v>40</v>
      </c>
      <c r="K1512">
        <v>121784</v>
      </c>
    </row>
    <row r="1513" spans="1:11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  <c r="H1513" t="s">
        <v>101</v>
      </c>
      <c r="I1513">
        <v>2</v>
      </c>
      <c r="J1513">
        <v>80</v>
      </c>
      <c r="K1513">
        <v>121784</v>
      </c>
    </row>
    <row r="1514" spans="1:11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  <c r="H1514" t="b">
        <v>0</v>
      </c>
      <c r="I1514">
        <v>0</v>
      </c>
      <c r="J1514">
        <v>80</v>
      </c>
      <c r="K1514">
        <v>121784</v>
      </c>
    </row>
    <row r="1515" spans="1:11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  <c r="H1515" t="s">
        <v>98</v>
      </c>
      <c r="I1515">
        <v>0</v>
      </c>
      <c r="J1515">
        <v>40</v>
      </c>
      <c r="K1515">
        <v>121784</v>
      </c>
    </row>
    <row r="1516" spans="1:11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  <c r="H1516" t="s">
        <v>99</v>
      </c>
      <c r="I1516">
        <v>6</v>
      </c>
      <c r="J1516">
        <v>40</v>
      </c>
      <c r="K1516">
        <v>121784</v>
      </c>
    </row>
    <row r="1517" spans="1:11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  <c r="H1517" t="s">
        <v>101</v>
      </c>
      <c r="I1517">
        <v>5</v>
      </c>
      <c r="J1517">
        <v>40</v>
      </c>
      <c r="K1517">
        <v>121784</v>
      </c>
    </row>
    <row r="1518" spans="1:11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  <c r="H1518" t="s">
        <v>100</v>
      </c>
      <c r="I1518">
        <v>4</v>
      </c>
      <c r="J1518">
        <v>80</v>
      </c>
      <c r="K1518">
        <v>121784</v>
      </c>
    </row>
    <row r="1519" spans="1:11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>
        <v>1</v>
      </c>
      <c r="J1519">
        <v>40</v>
      </c>
      <c r="K1519">
        <v>121784</v>
      </c>
    </row>
    <row r="1520" spans="1:11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>
        <v>4</v>
      </c>
      <c r="J1520">
        <v>40</v>
      </c>
      <c r="K1520">
        <v>121784</v>
      </c>
    </row>
    <row r="1521" spans="1:11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  <c r="H1521" t="s">
        <v>100</v>
      </c>
      <c r="I1521">
        <v>5</v>
      </c>
      <c r="J1521">
        <v>40</v>
      </c>
      <c r="K1521">
        <v>121784</v>
      </c>
    </row>
    <row r="1522" spans="1:11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  <c r="H1522" t="s">
        <v>97</v>
      </c>
      <c r="I1522">
        <v>8</v>
      </c>
      <c r="J1522">
        <v>40</v>
      </c>
      <c r="K1522">
        <v>121784</v>
      </c>
    </row>
    <row r="1523" spans="1:11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  <c r="H1523" t="s">
        <v>97</v>
      </c>
      <c r="I1523">
        <v>8</v>
      </c>
      <c r="J1523">
        <v>40</v>
      </c>
      <c r="K1523">
        <v>121784</v>
      </c>
    </row>
    <row r="1524" spans="1:11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  <c r="H1524" t="s">
        <v>97</v>
      </c>
      <c r="I1524">
        <v>1</v>
      </c>
      <c r="J1524">
        <v>40</v>
      </c>
      <c r="K1524">
        <v>121784</v>
      </c>
    </row>
    <row r="1525" spans="1:11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  <c r="H1525" t="s">
        <v>101</v>
      </c>
      <c r="I1525">
        <v>5</v>
      </c>
      <c r="J1525">
        <v>40</v>
      </c>
      <c r="K1525">
        <v>121784</v>
      </c>
    </row>
    <row r="1526" spans="1:11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>
        <v>4</v>
      </c>
      <c r="J1526">
        <v>40</v>
      </c>
      <c r="K1526">
        <v>121784</v>
      </c>
    </row>
    <row r="1527" spans="1:11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  <c r="H1527" t="s">
        <v>98</v>
      </c>
      <c r="I1527">
        <v>4</v>
      </c>
      <c r="J1527">
        <v>40</v>
      </c>
      <c r="K1527">
        <v>121784</v>
      </c>
    </row>
    <row r="1528" spans="1:11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  <c r="H1528" t="s">
        <v>100</v>
      </c>
      <c r="I1528">
        <v>5</v>
      </c>
      <c r="J1528">
        <v>40</v>
      </c>
      <c r="K1528">
        <v>121784</v>
      </c>
    </row>
    <row r="1529" spans="1:11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  <c r="H1529" t="s">
        <v>97</v>
      </c>
      <c r="I1529">
        <v>6</v>
      </c>
      <c r="J1529">
        <v>40</v>
      </c>
      <c r="K1529">
        <v>121784</v>
      </c>
    </row>
    <row r="1530" spans="1:11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  <c r="H1530" t="s">
        <v>100</v>
      </c>
      <c r="I1530">
        <v>5</v>
      </c>
      <c r="J1530">
        <v>40</v>
      </c>
      <c r="K1530">
        <v>121784</v>
      </c>
    </row>
    <row r="1531" spans="1:11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  <c r="H1531" t="s">
        <v>98</v>
      </c>
      <c r="I1531">
        <v>4</v>
      </c>
      <c r="J1531">
        <v>40</v>
      </c>
      <c r="K1531">
        <v>121784</v>
      </c>
    </row>
    <row r="1532" spans="1:11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  <c r="H1532" t="s">
        <v>100</v>
      </c>
      <c r="I1532">
        <v>4</v>
      </c>
      <c r="J1532">
        <v>40</v>
      </c>
      <c r="K1532">
        <v>121784</v>
      </c>
    </row>
    <row r="1533" spans="1:11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  <c r="H1533" t="s">
        <v>100</v>
      </c>
      <c r="I1533">
        <v>1</v>
      </c>
      <c r="J1533">
        <v>40</v>
      </c>
      <c r="K1533">
        <v>121784</v>
      </c>
    </row>
    <row r="1534" spans="1:11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>
        <v>2</v>
      </c>
      <c r="J1534">
        <v>40</v>
      </c>
      <c r="K1534">
        <v>121784</v>
      </c>
    </row>
    <row r="1535" spans="1:11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  <c r="H1535" t="s">
        <v>97</v>
      </c>
      <c r="I1535">
        <v>6</v>
      </c>
      <c r="J1535">
        <v>40</v>
      </c>
      <c r="K1535">
        <v>121784</v>
      </c>
    </row>
    <row r="1536" spans="1:11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>
        <v>1</v>
      </c>
      <c r="J1536">
        <v>40</v>
      </c>
      <c r="K1536">
        <v>121784</v>
      </c>
    </row>
    <row r="1537" spans="1:11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>
        <v>1</v>
      </c>
      <c r="J1537">
        <v>40</v>
      </c>
      <c r="K1537">
        <v>121784</v>
      </c>
    </row>
    <row r="1538" spans="1:11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  <c r="H1538" t="s">
        <v>99</v>
      </c>
      <c r="I1538">
        <v>6</v>
      </c>
      <c r="J1538">
        <v>40</v>
      </c>
      <c r="K1538">
        <v>121784</v>
      </c>
    </row>
    <row r="1539" spans="1:11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  <c r="H1539" t="s">
        <v>100</v>
      </c>
      <c r="I1539">
        <v>4</v>
      </c>
      <c r="J1539">
        <v>40</v>
      </c>
      <c r="K1539">
        <v>121784</v>
      </c>
    </row>
    <row r="1540" spans="1:11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>
        <v>0</v>
      </c>
      <c r="J1540">
        <v>40</v>
      </c>
      <c r="K1540">
        <v>121784</v>
      </c>
    </row>
    <row r="1541" spans="1:11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  <c r="H1541" t="s">
        <v>97</v>
      </c>
      <c r="I1541">
        <v>1</v>
      </c>
      <c r="J1541">
        <v>40</v>
      </c>
      <c r="K1541">
        <v>121784</v>
      </c>
    </row>
    <row r="1542" spans="1:11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  <c r="H1542" t="b">
        <v>0</v>
      </c>
      <c r="I1542">
        <v>0</v>
      </c>
      <c r="J1542">
        <v>40</v>
      </c>
      <c r="K1542">
        <v>121784</v>
      </c>
    </row>
    <row r="1543" spans="1:11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  <c r="H1543" t="s">
        <v>97</v>
      </c>
      <c r="I1543">
        <v>1</v>
      </c>
      <c r="J1543">
        <v>40</v>
      </c>
      <c r="K1543">
        <v>121784</v>
      </c>
    </row>
    <row r="1544" spans="1:11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  <c r="H1544" t="s">
        <v>101</v>
      </c>
      <c r="I1544">
        <v>5</v>
      </c>
      <c r="J1544">
        <v>40</v>
      </c>
      <c r="K1544">
        <v>121784</v>
      </c>
    </row>
    <row r="1545" spans="1:11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  <c r="H1545" t="s">
        <v>100</v>
      </c>
      <c r="I1545">
        <v>1</v>
      </c>
      <c r="J1545">
        <v>40</v>
      </c>
      <c r="K1545">
        <v>121784</v>
      </c>
    </row>
    <row r="1546" spans="1:11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  <c r="H1546" t="s">
        <v>101</v>
      </c>
      <c r="I1546">
        <v>5</v>
      </c>
      <c r="J1546">
        <v>40</v>
      </c>
      <c r="K1546">
        <v>121784</v>
      </c>
    </row>
    <row r="1547" spans="1:11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>
        <v>6</v>
      </c>
      <c r="J1547">
        <v>40</v>
      </c>
      <c r="K1547">
        <v>121784</v>
      </c>
    </row>
    <row r="1548" spans="1:11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>
        <v>8</v>
      </c>
      <c r="J1548">
        <v>40</v>
      </c>
      <c r="K1548">
        <v>121784</v>
      </c>
    </row>
    <row r="1549" spans="1:11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>
        <v>4</v>
      </c>
      <c r="J1549">
        <v>40</v>
      </c>
      <c r="K1549">
        <v>121784</v>
      </c>
    </row>
    <row r="1550" spans="1:11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  <c r="H1550" t="s">
        <v>100</v>
      </c>
      <c r="I1550">
        <v>5</v>
      </c>
      <c r="J1550">
        <v>80</v>
      </c>
      <c r="K1550">
        <v>121784</v>
      </c>
    </row>
    <row r="1551" spans="1:11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  <c r="H1551" t="s">
        <v>97</v>
      </c>
      <c r="I1551">
        <v>8</v>
      </c>
      <c r="J1551">
        <v>80</v>
      </c>
      <c r="K1551">
        <v>121784</v>
      </c>
    </row>
    <row r="1552" spans="1:11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  <c r="H1552" t="s">
        <v>98</v>
      </c>
      <c r="I1552">
        <v>7</v>
      </c>
      <c r="J1552">
        <v>80</v>
      </c>
      <c r="K1552">
        <v>121784</v>
      </c>
    </row>
    <row r="1553" spans="1:11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  <c r="H1553" t="s">
        <v>97</v>
      </c>
      <c r="I1553">
        <v>8</v>
      </c>
      <c r="J1553">
        <v>80</v>
      </c>
      <c r="K1553">
        <v>121784</v>
      </c>
    </row>
    <row r="1554" spans="1:11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  <c r="H1554" t="s">
        <v>99</v>
      </c>
      <c r="I1554">
        <v>6</v>
      </c>
      <c r="J1554">
        <v>80</v>
      </c>
      <c r="K1554">
        <v>121784</v>
      </c>
    </row>
    <row r="1555" spans="1:11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  <c r="H1555" t="s">
        <v>100</v>
      </c>
      <c r="I1555">
        <v>5</v>
      </c>
      <c r="J1555">
        <v>80</v>
      </c>
      <c r="K1555">
        <v>121784</v>
      </c>
    </row>
    <row r="1556" spans="1:11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  <c r="H1556" t="s">
        <v>97</v>
      </c>
      <c r="I1556">
        <v>8</v>
      </c>
      <c r="J1556">
        <v>80</v>
      </c>
      <c r="K1556">
        <v>121784</v>
      </c>
    </row>
    <row r="1557" spans="1:11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  <c r="H1557" t="s">
        <v>98</v>
      </c>
      <c r="I1557">
        <v>0</v>
      </c>
      <c r="J1557">
        <v>80</v>
      </c>
      <c r="K1557">
        <v>121784</v>
      </c>
    </row>
    <row r="1558" spans="1:11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  <c r="H1558" t="s">
        <v>97</v>
      </c>
      <c r="I1558">
        <v>6</v>
      </c>
      <c r="J1558">
        <v>80</v>
      </c>
      <c r="K1558">
        <v>121784</v>
      </c>
    </row>
    <row r="1559" spans="1:11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>
        <v>2</v>
      </c>
      <c r="J1559">
        <v>80</v>
      </c>
      <c r="K1559">
        <v>121784</v>
      </c>
    </row>
    <row r="1560" spans="1:11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>
        <v>2</v>
      </c>
      <c r="J1560">
        <v>80</v>
      </c>
      <c r="K1560">
        <v>121784</v>
      </c>
    </row>
    <row r="1561" spans="1:11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  <c r="H1561" t="s">
        <v>97</v>
      </c>
      <c r="I1561">
        <v>8</v>
      </c>
      <c r="J1561">
        <v>80</v>
      </c>
      <c r="K1561">
        <v>121784</v>
      </c>
    </row>
    <row r="1562" spans="1:11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  <c r="H1562" t="s">
        <v>97</v>
      </c>
      <c r="I1562">
        <v>6</v>
      </c>
      <c r="J1562">
        <v>80</v>
      </c>
      <c r="K1562">
        <v>121784</v>
      </c>
    </row>
    <row r="1563" spans="1:11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  <c r="H1563" t="s">
        <v>100</v>
      </c>
      <c r="I1563">
        <v>1</v>
      </c>
      <c r="J1563">
        <v>80</v>
      </c>
      <c r="K1563">
        <v>121784</v>
      </c>
    </row>
    <row r="1564" spans="1:11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  <c r="H1564" t="s">
        <v>101</v>
      </c>
      <c r="I1564">
        <v>5</v>
      </c>
      <c r="J1564">
        <v>80</v>
      </c>
      <c r="K1564">
        <v>121784</v>
      </c>
    </row>
    <row r="1565" spans="1:11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  <c r="H1565" t="s">
        <v>100</v>
      </c>
      <c r="I1565">
        <v>4</v>
      </c>
      <c r="J1565">
        <v>80</v>
      </c>
      <c r="K1565">
        <v>121784</v>
      </c>
    </row>
    <row r="1566" spans="1:11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  <c r="H1566" t="s">
        <v>100</v>
      </c>
      <c r="I1566">
        <v>5</v>
      </c>
      <c r="J1566">
        <v>80</v>
      </c>
      <c r="K1566">
        <v>121784</v>
      </c>
    </row>
    <row r="1567" spans="1:11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  <c r="H1567" t="s">
        <v>97</v>
      </c>
      <c r="I1567">
        <v>1</v>
      </c>
      <c r="J1567">
        <v>80</v>
      </c>
      <c r="K1567">
        <v>121784</v>
      </c>
    </row>
    <row r="1568" spans="1:11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>
        <v>7</v>
      </c>
      <c r="J1568">
        <v>80</v>
      </c>
      <c r="K1568">
        <v>121784</v>
      </c>
    </row>
    <row r="1569" spans="1:11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  <c r="H1569" t="b">
        <v>0</v>
      </c>
      <c r="I1569">
        <v>0</v>
      </c>
      <c r="J1569">
        <v>80</v>
      </c>
      <c r="K1569">
        <v>121784</v>
      </c>
    </row>
    <row r="1570" spans="1:11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  <c r="H1570" t="s">
        <v>100</v>
      </c>
      <c r="I1570">
        <v>5</v>
      </c>
      <c r="J1570">
        <v>80</v>
      </c>
      <c r="K1570">
        <v>121784</v>
      </c>
    </row>
    <row r="1571" spans="1:11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  <c r="H1571" t="s">
        <v>97</v>
      </c>
      <c r="I1571">
        <v>6</v>
      </c>
      <c r="J1571">
        <v>80</v>
      </c>
      <c r="K1571">
        <v>121784</v>
      </c>
    </row>
    <row r="1572" spans="1:11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  <c r="H1572" t="b">
        <v>0</v>
      </c>
      <c r="I1572">
        <v>0</v>
      </c>
      <c r="J1572">
        <v>80</v>
      </c>
      <c r="K1572">
        <v>121784</v>
      </c>
    </row>
    <row r="1573" spans="1:11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  <c r="H1573" t="s">
        <v>98</v>
      </c>
      <c r="I1573">
        <v>7</v>
      </c>
      <c r="J1573">
        <v>80</v>
      </c>
      <c r="K1573">
        <v>121784</v>
      </c>
    </row>
    <row r="1574" spans="1:11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  <c r="H1574" t="s">
        <v>98</v>
      </c>
      <c r="I1574">
        <v>4</v>
      </c>
      <c r="J1574">
        <v>80</v>
      </c>
      <c r="K1574">
        <v>121784</v>
      </c>
    </row>
    <row r="1575" spans="1:11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  <c r="H1575" t="s">
        <v>101</v>
      </c>
      <c r="I1575">
        <v>2</v>
      </c>
      <c r="J1575">
        <v>80</v>
      </c>
      <c r="K1575">
        <v>121784</v>
      </c>
    </row>
    <row r="1576" spans="1:11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  <c r="H1576" t="s">
        <v>99</v>
      </c>
      <c r="I1576">
        <v>2</v>
      </c>
      <c r="J1576">
        <v>80</v>
      </c>
      <c r="K1576">
        <v>121784</v>
      </c>
    </row>
    <row r="1577" spans="1:11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  <c r="H1577" t="b">
        <v>0</v>
      </c>
      <c r="I1577">
        <v>0</v>
      </c>
      <c r="J1577">
        <v>40</v>
      </c>
      <c r="K1577">
        <v>121784</v>
      </c>
    </row>
    <row r="1578" spans="1:11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  <c r="H1578" t="s">
        <v>98</v>
      </c>
      <c r="I1578">
        <v>9</v>
      </c>
      <c r="J1578">
        <v>40</v>
      </c>
      <c r="K1578">
        <v>121784</v>
      </c>
    </row>
    <row r="1579" spans="1:11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  <c r="H1579" t="s">
        <v>100</v>
      </c>
      <c r="I1579">
        <v>1</v>
      </c>
      <c r="J1579">
        <v>40</v>
      </c>
      <c r="K1579">
        <v>121784</v>
      </c>
    </row>
    <row r="1580" spans="1:11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  <c r="H1580" t="s">
        <v>101</v>
      </c>
      <c r="I1580">
        <v>2</v>
      </c>
      <c r="J1580">
        <v>40</v>
      </c>
      <c r="K1580">
        <v>121784</v>
      </c>
    </row>
    <row r="1581" spans="1:11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>
        <v>9</v>
      </c>
      <c r="J1581">
        <v>40</v>
      </c>
      <c r="K1581">
        <v>121784</v>
      </c>
    </row>
    <row r="1582" spans="1:11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  <c r="H1582" t="s">
        <v>100</v>
      </c>
      <c r="I1582">
        <v>1</v>
      </c>
      <c r="J1582">
        <v>40</v>
      </c>
      <c r="K1582">
        <v>121784</v>
      </c>
    </row>
    <row r="1583" spans="1:11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  <c r="H1583" t="s">
        <v>100</v>
      </c>
      <c r="I1583">
        <v>1</v>
      </c>
      <c r="J1583">
        <v>40</v>
      </c>
      <c r="K1583">
        <v>121784</v>
      </c>
    </row>
    <row r="1584" spans="1:11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  <c r="H1584" t="s">
        <v>97</v>
      </c>
      <c r="I1584">
        <v>6</v>
      </c>
      <c r="J1584">
        <v>40</v>
      </c>
      <c r="K1584">
        <v>121784</v>
      </c>
    </row>
    <row r="1585" spans="1:11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  <c r="H1585" t="s">
        <v>99</v>
      </c>
      <c r="I1585">
        <v>6</v>
      </c>
      <c r="J1585">
        <v>40</v>
      </c>
      <c r="K1585">
        <v>121784</v>
      </c>
    </row>
    <row r="1586" spans="1:11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  <c r="H1586" t="s">
        <v>98</v>
      </c>
      <c r="I1586">
        <v>4</v>
      </c>
      <c r="J1586">
        <v>40</v>
      </c>
      <c r="K1586">
        <v>121784</v>
      </c>
    </row>
    <row r="1587" spans="1:11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  <c r="H1587" t="s">
        <v>100</v>
      </c>
      <c r="I1587">
        <v>1</v>
      </c>
      <c r="J1587">
        <v>40</v>
      </c>
      <c r="K1587">
        <v>121784</v>
      </c>
    </row>
    <row r="1588" spans="1:11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  <c r="H1588" t="b">
        <v>0</v>
      </c>
      <c r="I1588">
        <v>0</v>
      </c>
      <c r="J1588">
        <v>40</v>
      </c>
      <c r="K1588">
        <v>121784</v>
      </c>
    </row>
    <row r="1589" spans="1:11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  <c r="H1589" t="b">
        <v>0</v>
      </c>
      <c r="I1589">
        <v>0</v>
      </c>
      <c r="J1589">
        <v>40</v>
      </c>
      <c r="K1589">
        <v>121784</v>
      </c>
    </row>
    <row r="1590" spans="1:11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  <c r="H1590" t="s">
        <v>99</v>
      </c>
      <c r="I1590">
        <v>6</v>
      </c>
      <c r="J1590">
        <v>80</v>
      </c>
      <c r="K1590">
        <v>121784</v>
      </c>
    </row>
    <row r="1591" spans="1:11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  <c r="H1591" t="s">
        <v>97</v>
      </c>
      <c r="I1591">
        <v>6</v>
      </c>
      <c r="J1591">
        <v>40</v>
      </c>
      <c r="K1591">
        <v>121784</v>
      </c>
    </row>
    <row r="1592" spans="1:11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  <c r="H1592" t="b">
        <v>0</v>
      </c>
      <c r="I1592">
        <v>0</v>
      </c>
      <c r="J1592">
        <v>80</v>
      </c>
      <c r="K1592">
        <v>121784</v>
      </c>
    </row>
    <row r="1593" spans="1:11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  <c r="H1593" t="s">
        <v>101</v>
      </c>
      <c r="I1593">
        <v>5</v>
      </c>
      <c r="J1593">
        <v>80</v>
      </c>
      <c r="K1593">
        <v>121784</v>
      </c>
    </row>
    <row r="1594" spans="1:11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  <c r="H1594" t="s">
        <v>100</v>
      </c>
      <c r="I1594">
        <v>4</v>
      </c>
      <c r="J1594">
        <v>40</v>
      </c>
      <c r="K1594">
        <v>121784</v>
      </c>
    </row>
    <row r="1595" spans="1:11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  <c r="H1595" t="s">
        <v>97</v>
      </c>
      <c r="I1595">
        <v>1</v>
      </c>
      <c r="J1595">
        <v>80</v>
      </c>
      <c r="K1595">
        <v>121784</v>
      </c>
    </row>
    <row r="1596" spans="1:11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  <c r="H1596" t="b">
        <v>0</v>
      </c>
      <c r="I1596">
        <v>0</v>
      </c>
      <c r="J1596">
        <v>40.000000120000003</v>
      </c>
      <c r="K1596">
        <v>121784</v>
      </c>
    </row>
    <row r="1597" spans="1:11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  <c r="H1597" t="s">
        <v>101</v>
      </c>
      <c r="I1597">
        <v>5</v>
      </c>
      <c r="J1597">
        <v>40</v>
      </c>
      <c r="K1597">
        <v>121784</v>
      </c>
    </row>
    <row r="1598" spans="1:11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  <c r="H1598" t="s">
        <v>97</v>
      </c>
      <c r="I1598">
        <v>6</v>
      </c>
      <c r="J1598">
        <v>80</v>
      </c>
      <c r="K1598">
        <v>121784</v>
      </c>
    </row>
    <row r="1599" spans="1:11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  <c r="H1599" t="s">
        <v>101</v>
      </c>
      <c r="I1599">
        <v>2</v>
      </c>
      <c r="J1599">
        <v>80</v>
      </c>
      <c r="K1599">
        <v>121784</v>
      </c>
    </row>
    <row r="1600" spans="1:11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>
        <v>2</v>
      </c>
      <c r="J1600">
        <v>80</v>
      </c>
      <c r="K1600">
        <v>121784</v>
      </c>
    </row>
    <row r="1601" spans="1:11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  <c r="H1601" t="s">
        <v>97</v>
      </c>
      <c r="I1601">
        <v>8</v>
      </c>
      <c r="J1601">
        <v>40</v>
      </c>
      <c r="K1601">
        <v>121784</v>
      </c>
    </row>
    <row r="1602" spans="1:11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>
        <v>2</v>
      </c>
      <c r="J1602">
        <v>80</v>
      </c>
      <c r="K1602">
        <v>121784</v>
      </c>
    </row>
    <row r="1603" spans="1:11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>
        <v>5</v>
      </c>
      <c r="J1603">
        <v>80</v>
      </c>
      <c r="K1603">
        <v>121784</v>
      </c>
    </row>
    <row r="1604" spans="1:11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  <c r="H1604" t="s">
        <v>97</v>
      </c>
      <c r="I1604">
        <v>6</v>
      </c>
      <c r="J1604">
        <v>80</v>
      </c>
      <c r="K1604">
        <v>121784</v>
      </c>
    </row>
    <row r="1605" spans="1:11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  <c r="H1605" t="s">
        <v>97</v>
      </c>
      <c r="I1605">
        <v>6</v>
      </c>
      <c r="J1605">
        <v>80</v>
      </c>
      <c r="K1605">
        <v>121784</v>
      </c>
    </row>
    <row r="1606" spans="1:11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  <c r="H1606" t="b">
        <v>0</v>
      </c>
      <c r="I1606">
        <v>0</v>
      </c>
      <c r="J1606">
        <v>80</v>
      </c>
      <c r="K1606">
        <v>121784</v>
      </c>
    </row>
    <row r="1607" spans="1:11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>
        <v>7</v>
      </c>
      <c r="J1607">
        <v>80</v>
      </c>
      <c r="K1607">
        <v>121784</v>
      </c>
    </row>
    <row r="1608" spans="1:11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>
        <v>7</v>
      </c>
      <c r="J1608">
        <v>40</v>
      </c>
      <c r="K1608">
        <v>121784</v>
      </c>
    </row>
    <row r="1609" spans="1:11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  <c r="H1609" t="s">
        <v>100</v>
      </c>
      <c r="I1609">
        <v>4</v>
      </c>
      <c r="J1609">
        <v>80</v>
      </c>
      <c r="K1609">
        <v>121784</v>
      </c>
    </row>
    <row r="1610" spans="1:11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>
        <v>7</v>
      </c>
      <c r="J1610">
        <v>40</v>
      </c>
      <c r="K1610">
        <v>121784</v>
      </c>
    </row>
    <row r="1611" spans="1:11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  <c r="H1611" t="s">
        <v>100</v>
      </c>
      <c r="I1611">
        <v>5</v>
      </c>
      <c r="J1611">
        <v>40</v>
      </c>
      <c r="K1611">
        <v>121784</v>
      </c>
    </row>
    <row r="1612" spans="1:11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  <c r="H1612" t="s">
        <v>100</v>
      </c>
      <c r="I1612">
        <v>1</v>
      </c>
      <c r="J1612">
        <v>40</v>
      </c>
      <c r="K1612">
        <v>121784</v>
      </c>
    </row>
    <row r="1613" spans="1:11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  <c r="H1613" t="s">
        <v>97</v>
      </c>
      <c r="I1613">
        <v>1</v>
      </c>
      <c r="J1613">
        <v>90</v>
      </c>
      <c r="K1613">
        <v>121784</v>
      </c>
    </row>
    <row r="1614" spans="1:11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  <c r="H1614" t="s">
        <v>101</v>
      </c>
      <c r="I1614">
        <v>5</v>
      </c>
      <c r="J1614">
        <v>40</v>
      </c>
      <c r="K1614">
        <v>121784</v>
      </c>
    </row>
    <row r="1615" spans="1:11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  <c r="H1615" t="s">
        <v>97</v>
      </c>
      <c r="I1615">
        <v>6</v>
      </c>
      <c r="J1615">
        <v>40</v>
      </c>
      <c r="K1615">
        <v>121784</v>
      </c>
    </row>
    <row r="1616" spans="1:11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>
        <v>7</v>
      </c>
      <c r="J1616">
        <v>40</v>
      </c>
      <c r="K1616">
        <v>121784</v>
      </c>
    </row>
    <row r="1617" spans="1:11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  <c r="H1617" t="b">
        <v>0</v>
      </c>
      <c r="I1617">
        <v>0</v>
      </c>
      <c r="J1617">
        <v>40</v>
      </c>
      <c r="K1617">
        <v>121784</v>
      </c>
    </row>
    <row r="1618" spans="1:11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  <c r="H1618" t="s">
        <v>98</v>
      </c>
      <c r="I1618">
        <v>9</v>
      </c>
      <c r="J1618">
        <v>40</v>
      </c>
      <c r="K1618">
        <v>121784</v>
      </c>
    </row>
    <row r="1619" spans="1:11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>
        <v>7</v>
      </c>
      <c r="J1619">
        <v>80</v>
      </c>
      <c r="K1619">
        <v>121784</v>
      </c>
    </row>
    <row r="1620" spans="1:11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  <c r="H1620" t="s">
        <v>100</v>
      </c>
      <c r="I1620">
        <v>4</v>
      </c>
      <c r="J1620">
        <v>80</v>
      </c>
      <c r="K1620">
        <v>121784</v>
      </c>
    </row>
    <row r="1621" spans="1:11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>
        <v>6</v>
      </c>
      <c r="J1621">
        <v>80</v>
      </c>
      <c r="K1621">
        <v>121784</v>
      </c>
    </row>
    <row r="1622" spans="1:11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  <c r="H1622" t="b">
        <v>0</v>
      </c>
      <c r="I1622">
        <v>0</v>
      </c>
      <c r="J1622">
        <v>80.000000240000006</v>
      </c>
      <c r="K1622">
        <v>121784</v>
      </c>
    </row>
    <row r="1623" spans="1:11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>
        <v>1</v>
      </c>
      <c r="J1623">
        <v>80</v>
      </c>
      <c r="K1623">
        <v>121784</v>
      </c>
    </row>
    <row r="1624" spans="1:11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  <c r="H1624" t="s">
        <v>100</v>
      </c>
      <c r="I1624">
        <v>1</v>
      </c>
      <c r="J1624">
        <v>40</v>
      </c>
      <c r="K1624">
        <v>121784</v>
      </c>
    </row>
    <row r="1625" spans="1:11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  <c r="H1625" t="s">
        <v>99</v>
      </c>
      <c r="I1625">
        <v>2</v>
      </c>
      <c r="J1625">
        <v>80</v>
      </c>
      <c r="K1625">
        <v>121784</v>
      </c>
    </row>
    <row r="1626" spans="1:11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>
        <v>3</v>
      </c>
      <c r="J1626">
        <v>225</v>
      </c>
      <c r="K1626">
        <v>121784</v>
      </c>
    </row>
    <row r="1627" spans="1:11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  <c r="H1627" t="s">
        <v>97</v>
      </c>
      <c r="I1627">
        <v>1</v>
      </c>
      <c r="J1627">
        <v>80</v>
      </c>
      <c r="K1627">
        <v>121784</v>
      </c>
    </row>
    <row r="1628" spans="1:11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  <c r="H1628" t="s">
        <v>97</v>
      </c>
      <c r="I1628">
        <v>6</v>
      </c>
      <c r="J1628">
        <v>80</v>
      </c>
      <c r="K1628">
        <v>121784</v>
      </c>
    </row>
    <row r="1629" spans="1:11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  <c r="H1629" t="s">
        <v>98</v>
      </c>
      <c r="I1629">
        <v>7</v>
      </c>
      <c r="J1629">
        <v>40</v>
      </c>
      <c r="K1629">
        <v>121784</v>
      </c>
    </row>
    <row r="1630" spans="1:11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  <c r="H1630" t="s">
        <v>101</v>
      </c>
      <c r="I1630">
        <v>5</v>
      </c>
      <c r="J1630">
        <v>80</v>
      </c>
      <c r="K1630">
        <v>121784</v>
      </c>
    </row>
    <row r="1631" spans="1:11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>
        <v>8</v>
      </c>
      <c r="J1631">
        <v>80</v>
      </c>
      <c r="K1631">
        <v>121784</v>
      </c>
    </row>
    <row r="1632" spans="1:11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>
        <v>8</v>
      </c>
      <c r="J1632">
        <v>80</v>
      </c>
      <c r="K1632">
        <v>121784</v>
      </c>
    </row>
    <row r="1633" spans="1:11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>
        <v>8</v>
      </c>
      <c r="J1633">
        <v>80</v>
      </c>
      <c r="K1633">
        <v>121784</v>
      </c>
    </row>
    <row r="1634" spans="1:11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  <c r="H1634" t="s">
        <v>97</v>
      </c>
      <c r="I1634">
        <v>6</v>
      </c>
      <c r="J1634">
        <v>80</v>
      </c>
      <c r="K1634">
        <v>121784</v>
      </c>
    </row>
    <row r="1635" spans="1:11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>
        <v>2</v>
      </c>
      <c r="J1635">
        <v>80</v>
      </c>
      <c r="K1635">
        <v>121784</v>
      </c>
    </row>
    <row r="1636" spans="1:11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>
        <v>5</v>
      </c>
      <c r="J1636">
        <v>80</v>
      </c>
      <c r="K1636">
        <v>121784</v>
      </c>
    </row>
    <row r="1637" spans="1:11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  <c r="H1637" t="s">
        <v>100</v>
      </c>
      <c r="I1637">
        <v>1</v>
      </c>
      <c r="J1637">
        <v>150</v>
      </c>
      <c r="K1637">
        <v>121784</v>
      </c>
    </row>
    <row r="1638" spans="1:11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>
        <v>9</v>
      </c>
      <c r="J1638">
        <v>80</v>
      </c>
      <c r="K1638">
        <v>121784</v>
      </c>
    </row>
    <row r="1639" spans="1:11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  <c r="H1639" t="s">
        <v>99</v>
      </c>
      <c r="I1639">
        <v>6</v>
      </c>
      <c r="J1639">
        <v>80</v>
      </c>
      <c r="K1639">
        <v>121784</v>
      </c>
    </row>
    <row r="1640" spans="1:11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>
        <v>9</v>
      </c>
      <c r="J1640">
        <v>80</v>
      </c>
      <c r="K1640">
        <v>121784</v>
      </c>
    </row>
    <row r="1641" spans="1:11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  <c r="H1641" t="b">
        <v>0</v>
      </c>
      <c r="I1641">
        <v>0</v>
      </c>
      <c r="J1641">
        <v>116.25</v>
      </c>
      <c r="K1641">
        <v>121784</v>
      </c>
    </row>
    <row r="1642" spans="1:11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  <c r="H1642" t="b">
        <v>0</v>
      </c>
      <c r="I1642">
        <v>0</v>
      </c>
      <c r="J1642">
        <v>128.33333285000001</v>
      </c>
      <c r="K1642">
        <v>121784</v>
      </c>
    </row>
    <row r="1643" spans="1:11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>
        <v>2</v>
      </c>
      <c r="J1643">
        <v>80</v>
      </c>
      <c r="K1643">
        <v>121784</v>
      </c>
    </row>
    <row r="1644" spans="1:11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  <c r="H1644" t="s">
        <v>101</v>
      </c>
      <c r="I1644">
        <v>2</v>
      </c>
      <c r="J1644">
        <v>80</v>
      </c>
      <c r="K1644">
        <v>121784</v>
      </c>
    </row>
    <row r="1645" spans="1:11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  <c r="H1645" t="s">
        <v>97</v>
      </c>
      <c r="I1645">
        <v>1</v>
      </c>
      <c r="J1645">
        <v>80</v>
      </c>
      <c r="K1645">
        <v>121784</v>
      </c>
    </row>
    <row r="1646" spans="1:11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  <c r="H1646" t="s">
        <v>100</v>
      </c>
      <c r="I1646">
        <v>4</v>
      </c>
      <c r="J1646">
        <v>80</v>
      </c>
      <c r="K1646">
        <v>121784</v>
      </c>
    </row>
    <row r="1647" spans="1:11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  <c r="H1647" t="b">
        <v>0</v>
      </c>
      <c r="I1647">
        <v>0</v>
      </c>
      <c r="J1647">
        <v>128.33333285000001</v>
      </c>
      <c r="K1647">
        <v>121784</v>
      </c>
    </row>
    <row r="1648" spans="1:11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  <c r="H1648" t="s">
        <v>100</v>
      </c>
      <c r="I1648">
        <v>5</v>
      </c>
      <c r="J1648">
        <v>80</v>
      </c>
      <c r="K1648">
        <v>121784</v>
      </c>
    </row>
    <row r="1649" spans="1:11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  <c r="H1649" t="s">
        <v>99</v>
      </c>
      <c r="I1649">
        <v>6</v>
      </c>
      <c r="J1649">
        <v>80</v>
      </c>
      <c r="K1649">
        <v>121784</v>
      </c>
    </row>
    <row r="1650" spans="1:11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  <c r="H1650" t="s">
        <v>100</v>
      </c>
      <c r="I1650">
        <v>5</v>
      </c>
      <c r="J1650">
        <v>80</v>
      </c>
      <c r="K1650">
        <v>121784</v>
      </c>
    </row>
    <row r="1651" spans="1:11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  <c r="H1651" t="s">
        <v>97</v>
      </c>
      <c r="I1651">
        <v>8</v>
      </c>
      <c r="J1651">
        <v>40</v>
      </c>
      <c r="K1651">
        <v>121784</v>
      </c>
    </row>
    <row r="1652" spans="1:11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  <c r="H1652" t="s">
        <v>100</v>
      </c>
      <c r="I1652">
        <v>4</v>
      </c>
      <c r="J1652">
        <v>40</v>
      </c>
      <c r="K1652">
        <v>121784</v>
      </c>
    </row>
    <row r="1653" spans="1:11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  <c r="H1653" t="s">
        <v>99</v>
      </c>
      <c r="I1653">
        <v>6</v>
      </c>
      <c r="J1653">
        <v>40</v>
      </c>
      <c r="K1653">
        <v>121784</v>
      </c>
    </row>
    <row r="1654" spans="1:11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  <c r="H1654" t="s">
        <v>101</v>
      </c>
      <c r="I1654">
        <v>2</v>
      </c>
      <c r="J1654">
        <v>80</v>
      </c>
      <c r="K1654">
        <v>121784</v>
      </c>
    </row>
    <row r="1655" spans="1:11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  <c r="H1655" t="s">
        <v>98</v>
      </c>
      <c r="I1655">
        <v>4</v>
      </c>
      <c r="J1655">
        <v>80</v>
      </c>
      <c r="K1655">
        <v>121784</v>
      </c>
    </row>
    <row r="1656" spans="1:11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  <c r="H1656" t="s">
        <v>97</v>
      </c>
      <c r="I1656">
        <v>8</v>
      </c>
      <c r="J1656">
        <v>80</v>
      </c>
      <c r="K1656">
        <v>121784</v>
      </c>
    </row>
    <row r="1657" spans="1:11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  <c r="H1657" t="s">
        <v>99</v>
      </c>
      <c r="I1657">
        <v>2</v>
      </c>
      <c r="J1657">
        <v>40</v>
      </c>
      <c r="K1657">
        <v>121784</v>
      </c>
    </row>
    <row r="1658" spans="1:11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  <c r="H1658" t="s">
        <v>97</v>
      </c>
      <c r="I1658">
        <v>8</v>
      </c>
      <c r="J1658">
        <v>80</v>
      </c>
      <c r="K1658">
        <v>121784</v>
      </c>
    </row>
    <row r="1659" spans="1:11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>
        <v>6</v>
      </c>
      <c r="J1659">
        <v>80</v>
      </c>
      <c r="K1659">
        <v>121784</v>
      </c>
    </row>
    <row r="1660" spans="1:11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  <c r="H1660" t="s">
        <v>97</v>
      </c>
      <c r="I1660">
        <v>1</v>
      </c>
      <c r="J1660">
        <v>80</v>
      </c>
      <c r="K1660">
        <v>121784</v>
      </c>
    </row>
    <row r="1661" spans="1:11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  <c r="H1661" t="s">
        <v>98</v>
      </c>
      <c r="I1661">
        <v>4</v>
      </c>
      <c r="J1661">
        <v>80</v>
      </c>
      <c r="K1661">
        <v>121784</v>
      </c>
    </row>
    <row r="1662" spans="1:11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>
        <v>9</v>
      </c>
      <c r="J1662">
        <v>80</v>
      </c>
      <c r="K1662">
        <v>121784</v>
      </c>
    </row>
    <row r="1663" spans="1:11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>
        <v>1</v>
      </c>
      <c r="J1663">
        <v>80</v>
      </c>
      <c r="K1663">
        <v>121784</v>
      </c>
    </row>
    <row r="1664" spans="1:11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>
        <v>8</v>
      </c>
      <c r="J1664">
        <v>80</v>
      </c>
      <c r="K1664">
        <v>121784</v>
      </c>
    </row>
    <row r="1665" spans="1:11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>
        <v>9</v>
      </c>
      <c r="J1665">
        <v>80</v>
      </c>
      <c r="K1665">
        <v>121784</v>
      </c>
    </row>
    <row r="1666" spans="1:11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  <c r="H1666" t="s">
        <v>100</v>
      </c>
      <c r="I1666">
        <v>1</v>
      </c>
      <c r="J1666">
        <v>80</v>
      </c>
      <c r="K1666">
        <v>121784</v>
      </c>
    </row>
    <row r="1667" spans="1:11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  <c r="H1667" t="s">
        <v>98</v>
      </c>
      <c r="I1667">
        <v>4</v>
      </c>
      <c r="J1667">
        <v>80</v>
      </c>
      <c r="K1667">
        <v>121784</v>
      </c>
    </row>
    <row r="1668" spans="1:11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>
        <v>9</v>
      </c>
      <c r="J1668">
        <v>80</v>
      </c>
      <c r="K1668">
        <v>121784</v>
      </c>
    </row>
    <row r="1669" spans="1:11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>
        <v>1</v>
      </c>
      <c r="J1669">
        <v>80</v>
      </c>
      <c r="K1669">
        <v>121784</v>
      </c>
    </row>
    <row r="1670" spans="1:11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  <c r="H1670" t="s">
        <v>98</v>
      </c>
      <c r="I1670">
        <v>7</v>
      </c>
      <c r="J1670">
        <v>80</v>
      </c>
      <c r="K1670">
        <v>121784</v>
      </c>
    </row>
    <row r="1671" spans="1:11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>
        <v>8</v>
      </c>
      <c r="J1671">
        <v>80</v>
      </c>
      <c r="K1671">
        <v>121784</v>
      </c>
    </row>
    <row r="1672" spans="1:11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>
        <v>8</v>
      </c>
      <c r="J1672">
        <v>80</v>
      </c>
      <c r="K1672">
        <v>121784</v>
      </c>
    </row>
    <row r="1673" spans="1:11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  <c r="H1673" t="s">
        <v>101</v>
      </c>
      <c r="I1673">
        <v>5</v>
      </c>
      <c r="J1673">
        <v>40</v>
      </c>
      <c r="K1673">
        <v>121784</v>
      </c>
    </row>
    <row r="1674" spans="1:11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>
        <v>4</v>
      </c>
      <c r="J1674">
        <v>80</v>
      </c>
      <c r="K1674">
        <v>121784</v>
      </c>
    </row>
    <row r="1675" spans="1:11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>
        <v>1</v>
      </c>
      <c r="J1675">
        <v>80</v>
      </c>
      <c r="K1675">
        <v>121784</v>
      </c>
    </row>
    <row r="1676" spans="1:11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  <c r="H1676" t="b">
        <v>0</v>
      </c>
      <c r="I1676">
        <v>0</v>
      </c>
      <c r="J1676">
        <v>128.33333285000001</v>
      </c>
      <c r="K1676">
        <v>121784</v>
      </c>
    </row>
    <row r="1677" spans="1:11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  <c r="H1677" t="s">
        <v>100</v>
      </c>
      <c r="I1677">
        <v>4</v>
      </c>
      <c r="J1677">
        <v>80</v>
      </c>
      <c r="K1677">
        <v>121784</v>
      </c>
    </row>
    <row r="1678" spans="1:11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>
        <v>7</v>
      </c>
      <c r="J1678">
        <v>80</v>
      </c>
      <c r="K1678">
        <v>121784</v>
      </c>
    </row>
    <row r="1679" spans="1:11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  <c r="H1679" t="s">
        <v>100</v>
      </c>
      <c r="I1679">
        <v>1</v>
      </c>
      <c r="J1679">
        <v>80</v>
      </c>
      <c r="K1679">
        <v>121784</v>
      </c>
    </row>
    <row r="1680" spans="1:11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  <c r="H1680" t="s">
        <v>98</v>
      </c>
      <c r="I1680">
        <v>4</v>
      </c>
      <c r="J1680">
        <v>80</v>
      </c>
      <c r="K1680">
        <v>121784</v>
      </c>
    </row>
    <row r="1681" spans="1:11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  <c r="H1681" t="s">
        <v>101</v>
      </c>
      <c r="I1681">
        <v>5</v>
      </c>
      <c r="J1681">
        <v>80</v>
      </c>
      <c r="K1681">
        <v>121784</v>
      </c>
    </row>
    <row r="1682" spans="1:11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  <c r="H1682" t="s">
        <v>99</v>
      </c>
      <c r="I1682">
        <v>2</v>
      </c>
      <c r="J1682">
        <v>80</v>
      </c>
      <c r="K1682">
        <v>121784</v>
      </c>
    </row>
    <row r="1683" spans="1:11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  <c r="H1683" t="s">
        <v>100</v>
      </c>
      <c r="I1683">
        <v>5</v>
      </c>
      <c r="J1683">
        <v>80</v>
      </c>
      <c r="K1683">
        <v>121784</v>
      </c>
    </row>
    <row r="1684" spans="1:11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>
        <v>2</v>
      </c>
      <c r="J1684">
        <v>80</v>
      </c>
      <c r="K1684">
        <v>121784</v>
      </c>
    </row>
    <row r="1685" spans="1:11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>
        <v>6</v>
      </c>
      <c r="J1685">
        <v>80</v>
      </c>
      <c r="K1685">
        <v>121784</v>
      </c>
    </row>
    <row r="1686" spans="1:11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  <c r="H1686" t="s">
        <v>97</v>
      </c>
      <c r="I1686">
        <v>6</v>
      </c>
      <c r="J1686">
        <v>80</v>
      </c>
      <c r="K1686">
        <v>121784</v>
      </c>
    </row>
    <row r="1687" spans="1:11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  <c r="H1687" t="s">
        <v>98</v>
      </c>
      <c r="I1687">
        <v>7</v>
      </c>
      <c r="J1687">
        <v>40</v>
      </c>
      <c r="K1687">
        <v>121784</v>
      </c>
    </row>
    <row r="1688" spans="1:11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  <c r="H1688" t="b">
        <v>0</v>
      </c>
      <c r="I1688">
        <v>0</v>
      </c>
      <c r="J1688">
        <v>128.33333285000001</v>
      </c>
      <c r="K1688">
        <v>121784</v>
      </c>
    </row>
    <row r="1689" spans="1:11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>
        <v>9</v>
      </c>
      <c r="J1689">
        <v>80</v>
      </c>
      <c r="K1689">
        <v>121784</v>
      </c>
    </row>
    <row r="1690" spans="1:11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  <c r="H1690" t="s">
        <v>100</v>
      </c>
      <c r="I1690">
        <v>4</v>
      </c>
      <c r="J1690">
        <v>80</v>
      </c>
      <c r="K1690">
        <v>121784</v>
      </c>
    </row>
    <row r="1691" spans="1:11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>
        <v>2</v>
      </c>
      <c r="J1691">
        <v>80</v>
      </c>
      <c r="K1691">
        <v>121784</v>
      </c>
    </row>
    <row r="1692" spans="1:11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  <c r="H1692" t="s">
        <v>98</v>
      </c>
      <c r="I1692">
        <v>4</v>
      </c>
      <c r="J1692">
        <v>40</v>
      </c>
      <c r="K1692">
        <v>121784</v>
      </c>
    </row>
    <row r="1693" spans="1:11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  <c r="H1693" t="s">
        <v>99</v>
      </c>
      <c r="I1693">
        <v>6</v>
      </c>
      <c r="J1693">
        <v>80</v>
      </c>
      <c r="K1693">
        <v>121784</v>
      </c>
    </row>
    <row r="1694" spans="1:11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>
        <v>9</v>
      </c>
      <c r="J1694">
        <v>80</v>
      </c>
      <c r="K1694">
        <v>121784</v>
      </c>
    </row>
    <row r="1695" spans="1:11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  <c r="H1695" t="s">
        <v>98</v>
      </c>
      <c r="I1695">
        <v>4</v>
      </c>
      <c r="J1695">
        <v>80</v>
      </c>
      <c r="K1695">
        <v>121784</v>
      </c>
    </row>
    <row r="1696" spans="1:11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  <c r="H1696" t="s">
        <v>98</v>
      </c>
      <c r="I1696">
        <v>0</v>
      </c>
      <c r="J1696">
        <v>80</v>
      </c>
      <c r="K1696">
        <v>121784</v>
      </c>
    </row>
    <row r="1697" spans="1:11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>
        <v>6</v>
      </c>
      <c r="J1697">
        <v>80</v>
      </c>
      <c r="K1697">
        <v>121784</v>
      </c>
    </row>
    <row r="1698" spans="1:11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  <c r="H1698" t="s">
        <v>97</v>
      </c>
      <c r="I1698">
        <v>1</v>
      </c>
      <c r="J1698">
        <v>80</v>
      </c>
      <c r="K1698">
        <v>121784</v>
      </c>
    </row>
    <row r="1699" spans="1:11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  <c r="H1699" t="s">
        <v>98</v>
      </c>
      <c r="I1699">
        <v>7</v>
      </c>
      <c r="J1699">
        <v>80</v>
      </c>
      <c r="K1699">
        <v>121784</v>
      </c>
    </row>
    <row r="1700" spans="1:11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  <c r="H1700" t="s">
        <v>98</v>
      </c>
      <c r="I1700">
        <v>9</v>
      </c>
      <c r="J1700">
        <v>40</v>
      </c>
      <c r="K1700">
        <v>121784</v>
      </c>
    </row>
    <row r="1701" spans="1:11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>
        <v>6</v>
      </c>
      <c r="J1701">
        <v>80</v>
      </c>
      <c r="K1701">
        <v>121784</v>
      </c>
    </row>
    <row r="1702" spans="1:11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>
        <v>9</v>
      </c>
      <c r="J1702">
        <v>80</v>
      </c>
      <c r="K1702">
        <v>121784</v>
      </c>
    </row>
    <row r="1703" spans="1:11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  <c r="H1703" t="s">
        <v>98</v>
      </c>
      <c r="I1703">
        <v>4</v>
      </c>
      <c r="J1703">
        <v>80</v>
      </c>
      <c r="K1703">
        <v>121784</v>
      </c>
    </row>
    <row r="1704" spans="1:11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  <c r="H1704" t="s">
        <v>101</v>
      </c>
      <c r="I1704">
        <v>5</v>
      </c>
      <c r="J1704">
        <v>80</v>
      </c>
      <c r="K1704">
        <v>121784</v>
      </c>
    </row>
    <row r="1705" spans="1:11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  <c r="H1705" t="s">
        <v>97</v>
      </c>
      <c r="I1705">
        <v>6</v>
      </c>
      <c r="J1705">
        <v>80</v>
      </c>
      <c r="K1705">
        <v>121784</v>
      </c>
    </row>
    <row r="1706" spans="1:11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  <c r="H1706" t="s">
        <v>101</v>
      </c>
      <c r="I1706">
        <v>2</v>
      </c>
      <c r="J1706">
        <v>80</v>
      </c>
      <c r="K1706">
        <v>121784</v>
      </c>
    </row>
    <row r="1707" spans="1:11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>
        <v>9</v>
      </c>
      <c r="J1707">
        <v>80</v>
      </c>
      <c r="K1707">
        <v>121784</v>
      </c>
    </row>
    <row r="1708" spans="1:11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>
        <v>9</v>
      </c>
      <c r="J1708">
        <v>80</v>
      </c>
      <c r="K1708">
        <v>121784</v>
      </c>
    </row>
    <row r="1709" spans="1:11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  <c r="H1709" t="s">
        <v>101</v>
      </c>
      <c r="I1709">
        <v>5</v>
      </c>
      <c r="J1709">
        <v>80</v>
      </c>
      <c r="K1709">
        <v>121784</v>
      </c>
    </row>
    <row r="1710" spans="1:11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  <c r="H1710" t="s">
        <v>97</v>
      </c>
      <c r="I1710">
        <v>1</v>
      </c>
      <c r="J1710">
        <v>80</v>
      </c>
      <c r="K1710">
        <v>121784</v>
      </c>
    </row>
    <row r="1711" spans="1:11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  <c r="H1711" t="s">
        <v>101</v>
      </c>
      <c r="I1711">
        <v>5</v>
      </c>
      <c r="J1711">
        <v>80</v>
      </c>
      <c r="K1711">
        <v>121784</v>
      </c>
    </row>
    <row r="1712" spans="1:11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  <c r="H1712" t="s">
        <v>101</v>
      </c>
      <c r="I1712">
        <v>2</v>
      </c>
      <c r="J1712">
        <v>80</v>
      </c>
      <c r="K1712">
        <v>121784</v>
      </c>
    </row>
    <row r="1713" spans="1:11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>
        <v>2</v>
      </c>
      <c r="J1713">
        <v>80</v>
      </c>
      <c r="K1713">
        <v>121784</v>
      </c>
    </row>
    <row r="1714" spans="1:11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  <c r="H1714" t="s">
        <v>100</v>
      </c>
      <c r="I1714">
        <v>5</v>
      </c>
      <c r="J1714">
        <v>80</v>
      </c>
      <c r="K1714">
        <v>121784</v>
      </c>
    </row>
    <row r="1715" spans="1:11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>
        <v>5</v>
      </c>
      <c r="J1715">
        <v>80</v>
      </c>
      <c r="K1715">
        <v>121784</v>
      </c>
    </row>
    <row r="1716" spans="1:11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>
        <v>8</v>
      </c>
      <c r="J1716">
        <v>80</v>
      </c>
      <c r="K1716">
        <v>121784</v>
      </c>
    </row>
    <row r="1717" spans="1:11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  <c r="H1717" t="s">
        <v>100</v>
      </c>
      <c r="I1717">
        <v>5</v>
      </c>
      <c r="J1717">
        <v>80</v>
      </c>
      <c r="K1717">
        <v>121784</v>
      </c>
    </row>
    <row r="1718" spans="1:11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>
        <v>4</v>
      </c>
      <c r="J1718">
        <v>80</v>
      </c>
      <c r="K1718">
        <v>121784</v>
      </c>
    </row>
    <row r="1719" spans="1:11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  <c r="H1719" t="s">
        <v>100</v>
      </c>
      <c r="I1719">
        <v>4</v>
      </c>
      <c r="J1719">
        <v>80</v>
      </c>
      <c r="K1719">
        <v>121784</v>
      </c>
    </row>
    <row r="1720" spans="1:11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  <c r="H1720" t="s">
        <v>100</v>
      </c>
      <c r="I1720">
        <v>4</v>
      </c>
      <c r="J1720">
        <v>80</v>
      </c>
      <c r="K1720">
        <v>121784</v>
      </c>
    </row>
    <row r="1721" spans="1:11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  <c r="H1721" t="b">
        <v>0</v>
      </c>
      <c r="I1721">
        <v>0</v>
      </c>
      <c r="J1721">
        <v>80</v>
      </c>
      <c r="K1721">
        <v>121784</v>
      </c>
    </row>
    <row r="1722" spans="1:11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  <c r="H1722" t="b">
        <v>0</v>
      </c>
      <c r="I1722">
        <v>0</v>
      </c>
      <c r="J1722">
        <v>80.000000240000006</v>
      </c>
      <c r="K1722">
        <v>121784</v>
      </c>
    </row>
    <row r="1723" spans="1:11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  <c r="H1723" t="s">
        <v>99</v>
      </c>
      <c r="I1723">
        <v>6</v>
      </c>
      <c r="J1723">
        <v>80</v>
      </c>
      <c r="K1723">
        <v>121784</v>
      </c>
    </row>
    <row r="1724" spans="1:11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  <c r="H1724" t="s">
        <v>101</v>
      </c>
      <c r="I1724">
        <v>2</v>
      </c>
      <c r="J1724">
        <v>80</v>
      </c>
      <c r="K1724">
        <v>121784</v>
      </c>
    </row>
    <row r="1725" spans="1:11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  <c r="H1725" t="s">
        <v>99</v>
      </c>
      <c r="I1725">
        <v>6</v>
      </c>
      <c r="J1725">
        <v>80</v>
      </c>
      <c r="K1725">
        <v>121784</v>
      </c>
    </row>
    <row r="1726" spans="1:11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  <c r="H1726" t="s">
        <v>101</v>
      </c>
      <c r="I1726">
        <v>2</v>
      </c>
      <c r="J1726">
        <v>40</v>
      </c>
      <c r="K1726">
        <v>121784</v>
      </c>
    </row>
    <row r="1727" spans="1:11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>
        <v>4</v>
      </c>
      <c r="J1727">
        <v>40</v>
      </c>
      <c r="K1727">
        <v>121784</v>
      </c>
    </row>
    <row r="1728" spans="1:11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  <c r="H1728" t="s">
        <v>99</v>
      </c>
      <c r="I1728">
        <v>6</v>
      </c>
      <c r="J1728">
        <v>40</v>
      </c>
      <c r="K1728">
        <v>121784</v>
      </c>
    </row>
    <row r="1729" spans="1:11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  <c r="H1729" t="s">
        <v>101</v>
      </c>
      <c r="I1729">
        <v>5</v>
      </c>
      <c r="J1729">
        <v>80</v>
      </c>
      <c r="K1729">
        <v>121784</v>
      </c>
    </row>
    <row r="1730" spans="1:11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>
        <v>8</v>
      </c>
      <c r="J1730">
        <v>40</v>
      </c>
      <c r="K1730">
        <v>121784</v>
      </c>
    </row>
    <row r="1731" spans="1:11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  <c r="H1731" t="s">
        <v>100</v>
      </c>
      <c r="I1731">
        <v>4</v>
      </c>
      <c r="J1731">
        <v>80</v>
      </c>
      <c r="K1731">
        <v>121784</v>
      </c>
    </row>
    <row r="1732" spans="1:11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  <c r="H1732" t="s">
        <v>100</v>
      </c>
      <c r="I1732">
        <v>4</v>
      </c>
      <c r="J1732">
        <v>80</v>
      </c>
      <c r="K1732">
        <v>121784</v>
      </c>
    </row>
    <row r="1733" spans="1:11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>
        <v>2</v>
      </c>
      <c r="J1733">
        <v>80</v>
      </c>
      <c r="K1733">
        <v>121784</v>
      </c>
    </row>
    <row r="1734" spans="1:11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  <c r="H1734" t="b">
        <v>0</v>
      </c>
      <c r="I1734">
        <v>0</v>
      </c>
      <c r="J1734">
        <v>80</v>
      </c>
      <c r="K1734">
        <v>121784</v>
      </c>
    </row>
    <row r="1735" spans="1:11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>
        <v>5</v>
      </c>
      <c r="J1735">
        <v>80</v>
      </c>
      <c r="K1735">
        <v>121784</v>
      </c>
    </row>
    <row r="1736" spans="1:11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  <c r="H1736" t="s">
        <v>98</v>
      </c>
      <c r="I1736">
        <v>4</v>
      </c>
      <c r="J1736">
        <v>80</v>
      </c>
      <c r="K1736">
        <v>121784</v>
      </c>
    </row>
    <row r="1737" spans="1:11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  <c r="H1737" t="s">
        <v>97</v>
      </c>
      <c r="I1737">
        <v>1</v>
      </c>
      <c r="J1737">
        <v>150</v>
      </c>
      <c r="K1737">
        <v>121784</v>
      </c>
    </row>
    <row r="1738" spans="1:11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  <c r="H1738" t="s">
        <v>101</v>
      </c>
      <c r="I1738">
        <v>2</v>
      </c>
      <c r="J1738">
        <v>40</v>
      </c>
      <c r="K1738">
        <v>121784</v>
      </c>
    </row>
    <row r="1739" spans="1:11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  <c r="H1739" t="s">
        <v>98</v>
      </c>
      <c r="I1739">
        <v>4</v>
      </c>
      <c r="J1739">
        <v>40</v>
      </c>
      <c r="K1739">
        <v>121784</v>
      </c>
    </row>
    <row r="1740" spans="1:11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  <c r="H1740" t="s">
        <v>98</v>
      </c>
      <c r="I1740">
        <v>0</v>
      </c>
      <c r="J1740">
        <v>40</v>
      </c>
      <c r="K1740">
        <v>121784</v>
      </c>
    </row>
    <row r="1741" spans="1:11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>
        <v>1</v>
      </c>
      <c r="J1741">
        <v>40</v>
      </c>
      <c r="K1741">
        <v>121784</v>
      </c>
    </row>
    <row r="1742" spans="1:11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  <c r="H1742" t="s">
        <v>98</v>
      </c>
      <c r="I1742">
        <v>4</v>
      </c>
      <c r="J1742">
        <v>40</v>
      </c>
      <c r="K1742">
        <v>121784</v>
      </c>
    </row>
    <row r="1743" spans="1:11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  <c r="H1743" t="s">
        <v>101</v>
      </c>
      <c r="I1743">
        <v>5</v>
      </c>
      <c r="J1743">
        <v>40</v>
      </c>
      <c r="K1743">
        <v>121784</v>
      </c>
    </row>
    <row r="1744" spans="1:11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  <c r="H1744" t="s">
        <v>99</v>
      </c>
      <c r="I1744">
        <v>2</v>
      </c>
      <c r="J1744">
        <v>40</v>
      </c>
      <c r="K1744">
        <v>121784</v>
      </c>
    </row>
    <row r="1745" spans="1:11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  <c r="H1745" t="s">
        <v>100</v>
      </c>
      <c r="I1745">
        <v>1</v>
      </c>
      <c r="J1745">
        <v>40</v>
      </c>
      <c r="K1745">
        <v>121784</v>
      </c>
    </row>
    <row r="1746" spans="1:11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  <c r="H1746" t="b">
        <v>0</v>
      </c>
      <c r="I1746">
        <v>0</v>
      </c>
      <c r="J1746">
        <v>40</v>
      </c>
      <c r="K1746">
        <v>121784</v>
      </c>
    </row>
    <row r="1747" spans="1:11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>
        <v>2</v>
      </c>
      <c r="J1747">
        <v>40</v>
      </c>
      <c r="K1747">
        <v>121784</v>
      </c>
    </row>
    <row r="1748" spans="1:11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>
        <v>2</v>
      </c>
      <c r="J1748">
        <v>40</v>
      </c>
      <c r="K1748">
        <v>121784</v>
      </c>
    </row>
    <row r="1749" spans="1:11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>
        <v>9</v>
      </c>
      <c r="J1749">
        <v>40</v>
      </c>
      <c r="K1749">
        <v>121784</v>
      </c>
    </row>
    <row r="1750" spans="1:11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>
        <v>9</v>
      </c>
      <c r="J1750">
        <v>80</v>
      </c>
      <c r="K1750">
        <v>121784</v>
      </c>
    </row>
    <row r="1751" spans="1:11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  <c r="H1751" t="s">
        <v>100</v>
      </c>
      <c r="I1751">
        <v>4</v>
      </c>
      <c r="J1751">
        <v>80</v>
      </c>
      <c r="K1751">
        <v>121784</v>
      </c>
    </row>
    <row r="1752" spans="1:11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  <c r="H1752" t="s">
        <v>100</v>
      </c>
      <c r="I1752">
        <v>4</v>
      </c>
      <c r="J1752">
        <v>80</v>
      </c>
      <c r="K1752">
        <v>121784</v>
      </c>
    </row>
    <row r="1753" spans="1:11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  <c r="H1753" t="s">
        <v>97</v>
      </c>
      <c r="I1753">
        <v>6</v>
      </c>
      <c r="J1753">
        <v>80</v>
      </c>
      <c r="K1753">
        <v>121784</v>
      </c>
    </row>
    <row r="1754" spans="1:11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  <c r="H1754" t="s">
        <v>98</v>
      </c>
      <c r="I1754">
        <v>0</v>
      </c>
      <c r="J1754">
        <v>80</v>
      </c>
      <c r="K1754">
        <v>121784</v>
      </c>
    </row>
    <row r="1755" spans="1:11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  <c r="H1755" t="s">
        <v>101</v>
      </c>
      <c r="I1755">
        <v>2</v>
      </c>
      <c r="J1755">
        <v>80</v>
      </c>
      <c r="K1755">
        <v>121784</v>
      </c>
    </row>
    <row r="1756" spans="1:11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  <c r="H1756" t="s">
        <v>99</v>
      </c>
      <c r="I1756">
        <v>2</v>
      </c>
      <c r="J1756">
        <v>80</v>
      </c>
      <c r="K1756">
        <v>121784</v>
      </c>
    </row>
    <row r="1757" spans="1:11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  <c r="H1757" t="s">
        <v>98</v>
      </c>
      <c r="I1757">
        <v>7</v>
      </c>
      <c r="J1757">
        <v>80</v>
      </c>
      <c r="K1757">
        <v>121784</v>
      </c>
    </row>
    <row r="1758" spans="1:11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  <c r="H1758" t="s">
        <v>102</v>
      </c>
      <c r="I1758">
        <v>4</v>
      </c>
      <c r="J1758">
        <v>225</v>
      </c>
      <c r="K1758">
        <v>121784</v>
      </c>
    </row>
    <row r="1759" spans="1:11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>
        <v>5</v>
      </c>
      <c r="J1759">
        <v>80</v>
      </c>
      <c r="K1759">
        <v>121784</v>
      </c>
    </row>
    <row r="1760" spans="1:11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  <c r="H1760" t="s">
        <v>101</v>
      </c>
      <c r="I1760">
        <v>5</v>
      </c>
      <c r="J1760">
        <v>80</v>
      </c>
      <c r="K1760">
        <v>121784</v>
      </c>
    </row>
    <row r="1761" spans="1:11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>
        <v>1</v>
      </c>
      <c r="J1761">
        <v>80</v>
      </c>
      <c r="K1761">
        <v>121784</v>
      </c>
    </row>
    <row r="1762" spans="1:11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>
        <v>6</v>
      </c>
      <c r="J1762">
        <v>40</v>
      </c>
      <c r="K1762">
        <v>121784</v>
      </c>
    </row>
    <row r="1763" spans="1:11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>
        <v>9</v>
      </c>
      <c r="J1763">
        <v>80</v>
      </c>
      <c r="K1763">
        <v>121784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DP1781"/>
  <sheetViews>
    <sheetView topLeftCell="A14" workbookViewId="0">
      <selection activeCell="C30" sqref="C30"/>
    </sheetView>
  </sheetViews>
  <sheetFormatPr baseColWidth="10" defaultColWidth="10.83203125" defaultRowHeight="14" x14ac:dyDescent="0"/>
  <cols>
    <col min="1" max="1" width="20.6640625" style="1" customWidth="1"/>
    <col min="2" max="2" width="10.83203125" style="1"/>
    <col min="3" max="3" width="13.1640625" style="1" customWidth="1"/>
    <col min="4" max="4" width="14.1640625" style="1" customWidth="1"/>
    <col min="5" max="5" width="13.1640625" style="1" customWidth="1"/>
    <col min="6" max="6" width="10.83203125" style="1"/>
    <col min="7" max="7" width="9.6640625" style="1" bestFit="1" customWidth="1"/>
    <col min="8" max="9" width="9.6640625" style="1" customWidth="1"/>
    <col min="10" max="20" width="10.83203125" style="1"/>
    <col min="21" max="21" width="16.1640625" style="1" customWidth="1"/>
    <col min="22" max="59" width="10.83203125" style="1"/>
    <col min="60" max="60" width="18.5" style="1" customWidth="1"/>
    <col min="61" max="61" width="14.1640625" style="1" customWidth="1"/>
    <col min="62" max="62" width="17.5" style="1" customWidth="1"/>
    <col min="63" max="63" width="28.6640625" style="1" customWidth="1"/>
    <col min="64" max="72" width="14.1640625" style="1" customWidth="1"/>
    <col min="73" max="100" width="10.83203125" style="1"/>
    <col min="101" max="101" width="22.33203125" style="1" customWidth="1"/>
    <col min="102" max="109" width="10.83203125" style="1"/>
    <col min="110" max="110" width="17.6640625" style="1" customWidth="1"/>
    <col min="111" max="111" width="15.33203125" style="1" customWidth="1"/>
    <col min="112" max="114" width="10.83203125" style="1"/>
    <col min="115" max="115" width="15.33203125" style="1" customWidth="1"/>
    <col min="116" max="116" width="18.1640625" style="1" customWidth="1"/>
    <col min="117" max="117" width="18.6640625" style="1" customWidth="1"/>
    <col min="118" max="16384" width="10.83203125" style="1"/>
  </cols>
  <sheetData>
    <row r="1" spans="1:111">
      <c r="A1" s="5" t="s">
        <v>10</v>
      </c>
      <c r="B1" s="1" t="s">
        <v>8</v>
      </c>
      <c r="C1" s="1" t="s">
        <v>11</v>
      </c>
      <c r="D1" s="1" t="s">
        <v>21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6" t="s">
        <v>12</v>
      </c>
      <c r="M1" s="6" t="s">
        <v>13</v>
      </c>
    </row>
    <row r="2" spans="1:111">
      <c r="A2" s="1" t="s">
        <v>14</v>
      </c>
      <c r="B2" s="1">
        <v>0</v>
      </c>
      <c r="C2" s="1">
        <v>1</v>
      </c>
      <c r="D2" s="1">
        <v>0</v>
      </c>
      <c r="E2" s="1">
        <v>0</v>
      </c>
      <c r="F2" s="1">
        <v>0</v>
      </c>
      <c r="G2" s="1">
        <v>1</v>
      </c>
      <c r="H2" s="1">
        <v>0</v>
      </c>
      <c r="I2" s="1">
        <v>0</v>
      </c>
      <c r="J2" s="1">
        <v>0</v>
      </c>
      <c r="K2" s="1">
        <v>0</v>
      </c>
      <c r="L2" s="1">
        <v>250</v>
      </c>
      <c r="M2" s="1">
        <v>4000000</v>
      </c>
    </row>
    <row r="3" spans="1:111">
      <c r="A3" s="1" t="s">
        <v>15</v>
      </c>
      <c r="B3" s="1">
        <v>0</v>
      </c>
      <c r="C3" s="1">
        <v>0</v>
      </c>
      <c r="D3" s="1">
        <v>0</v>
      </c>
      <c r="E3" s="1">
        <v>1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0</v>
      </c>
      <c r="L3" s="1">
        <v>200</v>
      </c>
      <c r="M3" s="1">
        <v>3000000</v>
      </c>
      <c r="T3" s="2" t="s">
        <v>0</v>
      </c>
      <c r="V3" s="1">
        <f>SUM(AG19:BC1780)</f>
        <v>121792.49998822504</v>
      </c>
    </row>
    <row r="4" spans="1:111">
      <c r="A4" s="1" t="s">
        <v>16</v>
      </c>
      <c r="B4" s="1">
        <v>0</v>
      </c>
      <c r="C4" s="1">
        <v>1</v>
      </c>
      <c r="D4" s="1">
        <v>0</v>
      </c>
      <c r="E4" s="1">
        <v>0</v>
      </c>
      <c r="F4" s="1">
        <v>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210</v>
      </c>
      <c r="M4" s="1">
        <v>3500000</v>
      </c>
    </row>
    <row r="5" spans="1:111">
      <c r="A5" s="1" t="s">
        <v>17</v>
      </c>
      <c r="B5" s="1">
        <v>1</v>
      </c>
      <c r="C5" s="1">
        <v>0</v>
      </c>
      <c r="D5" s="1">
        <v>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0</v>
      </c>
      <c r="K5" s="1">
        <v>0</v>
      </c>
      <c r="L5" s="1">
        <v>225</v>
      </c>
      <c r="M5" s="1">
        <v>3750000</v>
      </c>
      <c r="T5" s="3" t="s">
        <v>2</v>
      </c>
      <c r="V5" s="1" t="s">
        <v>3</v>
      </c>
      <c r="W5" s="1" t="s">
        <v>4</v>
      </c>
      <c r="X5" s="1" t="s">
        <v>5</v>
      </c>
      <c r="DF5" s="7" t="s">
        <v>53</v>
      </c>
      <c r="DG5" s="8"/>
    </row>
    <row r="6" spans="1:111">
      <c r="A6" s="1" t="s">
        <v>18</v>
      </c>
      <c r="B6" s="1">
        <v>1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250</v>
      </c>
      <c r="M6" s="1">
        <v>3750000</v>
      </c>
      <c r="DF6" s="8" t="s">
        <v>54</v>
      </c>
      <c r="DG6" s="8" t="s">
        <v>8</v>
      </c>
    </row>
    <row r="7" spans="1:111">
      <c r="A7" s="1" t="s">
        <v>19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150</v>
      </c>
      <c r="M7" s="1">
        <v>2500000</v>
      </c>
      <c r="T7" s="1" t="s">
        <v>55</v>
      </c>
      <c r="CY7" s="32" t="s">
        <v>1</v>
      </c>
      <c r="CZ7" s="32"/>
      <c r="DF7" s="8" t="s">
        <v>56</v>
      </c>
      <c r="DG7" s="8" t="s">
        <v>11</v>
      </c>
    </row>
    <row r="8" spans="1:111">
      <c r="DF8" s="8"/>
      <c r="DG8" s="8" t="s">
        <v>21</v>
      </c>
    </row>
    <row r="9" spans="1:111">
      <c r="T9" s="1" t="s">
        <v>57</v>
      </c>
      <c r="DF9" s="8" t="s">
        <v>58</v>
      </c>
      <c r="DG9" s="8" t="s">
        <v>46</v>
      </c>
    </row>
    <row r="10" spans="1:111">
      <c r="BJ10" s="2" t="s">
        <v>59</v>
      </c>
      <c r="DF10" s="8" t="s">
        <v>60</v>
      </c>
      <c r="DG10" s="8" t="s">
        <v>47</v>
      </c>
    </row>
    <row r="11" spans="1:111">
      <c r="T11" s="1" t="s">
        <v>61</v>
      </c>
      <c r="DF11" s="8" t="s">
        <v>62</v>
      </c>
      <c r="DG11" s="8" t="s">
        <v>48</v>
      </c>
    </row>
    <row r="12" spans="1:111">
      <c r="DF12" s="8" t="s">
        <v>15</v>
      </c>
      <c r="DG12" s="8" t="s">
        <v>49</v>
      </c>
    </row>
    <row r="13" spans="1:111">
      <c r="T13" s="3" t="s">
        <v>63</v>
      </c>
      <c r="BK13" s="9"/>
      <c r="DF13" s="8" t="s">
        <v>17</v>
      </c>
      <c r="DG13" s="8" t="s">
        <v>50</v>
      </c>
    </row>
    <row r="14" spans="1:111">
      <c r="DF14" s="8" t="s">
        <v>15</v>
      </c>
      <c r="DG14" s="8" t="s">
        <v>51</v>
      </c>
    </row>
    <row r="15" spans="1:111">
      <c r="CI15" s="3" t="s">
        <v>6</v>
      </c>
      <c r="DF15" s="8"/>
      <c r="DG15" s="8" t="s">
        <v>52</v>
      </c>
    </row>
    <row r="16" spans="1:111">
      <c r="AG16" s="3" t="s">
        <v>20</v>
      </c>
      <c r="BK16" s="1" t="s">
        <v>64</v>
      </c>
      <c r="CP16" s="3" t="s">
        <v>7</v>
      </c>
    </row>
    <row r="17" spans="1:120">
      <c r="J17" s="3" t="s">
        <v>8</v>
      </c>
      <c r="M17" s="3" t="s">
        <v>11</v>
      </c>
      <c r="P17" s="3" t="s">
        <v>21</v>
      </c>
      <c r="Q17" s="3" t="s">
        <v>46</v>
      </c>
      <c r="T17" s="3" t="s">
        <v>47</v>
      </c>
      <c r="W17" s="3" t="s">
        <v>48</v>
      </c>
      <c r="Z17" s="3" t="s">
        <v>49</v>
      </c>
      <c r="AB17" s="3" t="s">
        <v>50</v>
      </c>
      <c r="AD17" s="3" t="s">
        <v>51</v>
      </c>
      <c r="AF17" s="3" t="s">
        <v>52</v>
      </c>
      <c r="AG17" s="3" t="s">
        <v>8</v>
      </c>
      <c r="AJ17" s="3" t="s">
        <v>11</v>
      </c>
      <c r="AM17" s="3" t="s">
        <v>21</v>
      </c>
      <c r="AN17" s="3" t="s">
        <v>46</v>
      </c>
      <c r="AQ17" s="3" t="s">
        <v>47</v>
      </c>
      <c r="AT17" s="3" t="s">
        <v>48</v>
      </c>
      <c r="AW17" s="3" t="s">
        <v>49</v>
      </c>
      <c r="AY17" s="3" t="s">
        <v>50</v>
      </c>
      <c r="BA17" s="3" t="s">
        <v>51</v>
      </c>
      <c r="BC17" s="3" t="s">
        <v>52</v>
      </c>
      <c r="BK17" s="1" t="s">
        <v>65</v>
      </c>
      <c r="BL17" s="10" t="s">
        <v>66</v>
      </c>
      <c r="BM17" s="11"/>
      <c r="BN17" s="11"/>
      <c r="BW17" s="9" t="s">
        <v>67</v>
      </c>
      <c r="BX17" s="12"/>
      <c r="BY17" s="12"/>
      <c r="CJ17" s="1">
        <v>4000000</v>
      </c>
      <c r="CK17" s="1">
        <v>3000000</v>
      </c>
      <c r="CL17" s="1">
        <v>3500000</v>
      </c>
      <c r="CM17" s="1">
        <v>3750000</v>
      </c>
      <c r="CN17" s="1">
        <v>3750000</v>
      </c>
      <c r="CO17" s="1">
        <v>2500000</v>
      </c>
      <c r="CQ17" s="1">
        <v>250</v>
      </c>
      <c r="CR17" s="1">
        <v>200</v>
      </c>
      <c r="CS17" s="1">
        <v>210</v>
      </c>
      <c r="CT17" s="1">
        <v>225</v>
      </c>
      <c r="CU17" s="1">
        <v>250</v>
      </c>
      <c r="CV17" s="1">
        <v>150</v>
      </c>
      <c r="CW17" s="1" t="s">
        <v>22</v>
      </c>
      <c r="CX17" s="3" t="s">
        <v>41</v>
      </c>
      <c r="DB17" s="3" t="s">
        <v>42</v>
      </c>
      <c r="DC17" s="1" t="s">
        <v>43</v>
      </c>
      <c r="DD17" s="3" t="s">
        <v>44</v>
      </c>
      <c r="DF17" s="3" t="s">
        <v>34</v>
      </c>
      <c r="DK17" s="3" t="s">
        <v>68</v>
      </c>
    </row>
    <row r="18" spans="1:120" ht="60">
      <c r="A18" s="22" t="s">
        <v>22</v>
      </c>
      <c r="B18" s="23" t="s">
        <v>23</v>
      </c>
      <c r="C18" s="23" t="s">
        <v>24</v>
      </c>
      <c r="D18" s="23" t="s">
        <v>25</v>
      </c>
      <c r="E18" s="23" t="s">
        <v>26</v>
      </c>
      <c r="F18" s="24" t="s">
        <v>27</v>
      </c>
      <c r="G18" s="22" t="s">
        <v>28</v>
      </c>
      <c r="H18" s="26" t="s">
        <v>69</v>
      </c>
      <c r="I18" s="26" t="s">
        <v>70</v>
      </c>
      <c r="J18" s="27">
        <v>0</v>
      </c>
      <c r="K18" s="30">
        <v>4</v>
      </c>
      <c r="L18" s="30">
        <v>5</v>
      </c>
      <c r="M18" s="27">
        <v>0</v>
      </c>
      <c r="N18" s="30">
        <v>1</v>
      </c>
      <c r="O18" s="30">
        <v>3</v>
      </c>
      <c r="P18" s="27">
        <v>0</v>
      </c>
      <c r="Q18" s="28">
        <v>0</v>
      </c>
      <c r="R18" s="29">
        <v>2</v>
      </c>
      <c r="S18" s="29">
        <v>5</v>
      </c>
      <c r="T18" s="28">
        <v>0</v>
      </c>
      <c r="U18" s="29">
        <v>3</v>
      </c>
      <c r="V18" s="29">
        <v>6</v>
      </c>
      <c r="W18" s="28">
        <v>0</v>
      </c>
      <c r="X18" s="29">
        <v>1</v>
      </c>
      <c r="Y18" s="29">
        <v>4</v>
      </c>
      <c r="Z18" s="28">
        <v>0</v>
      </c>
      <c r="AA18" s="29">
        <v>2</v>
      </c>
      <c r="AB18" s="28">
        <v>0</v>
      </c>
      <c r="AC18" s="29">
        <v>4</v>
      </c>
      <c r="AD18" s="28">
        <v>0</v>
      </c>
      <c r="AE18" s="29">
        <v>2</v>
      </c>
      <c r="AF18" s="28">
        <v>0</v>
      </c>
      <c r="AG18" s="13">
        <v>0</v>
      </c>
      <c r="AH18" s="4">
        <v>4</v>
      </c>
      <c r="AI18" s="4">
        <v>5</v>
      </c>
      <c r="AJ18" s="13">
        <v>0</v>
      </c>
      <c r="AK18" s="4">
        <v>1</v>
      </c>
      <c r="AL18" s="4">
        <v>3</v>
      </c>
      <c r="AM18" s="13">
        <v>0</v>
      </c>
      <c r="AN18" s="14">
        <v>0</v>
      </c>
      <c r="AO18" s="14">
        <v>2</v>
      </c>
      <c r="AP18" s="14">
        <v>5</v>
      </c>
      <c r="AQ18" s="15">
        <v>0</v>
      </c>
      <c r="AR18" s="14">
        <v>3</v>
      </c>
      <c r="AS18" s="14">
        <v>6</v>
      </c>
      <c r="AT18" s="15">
        <v>0</v>
      </c>
      <c r="AU18" s="14">
        <v>1</v>
      </c>
      <c r="AV18" s="14">
        <v>4</v>
      </c>
      <c r="AW18" s="15">
        <v>0</v>
      </c>
      <c r="AX18" s="14">
        <v>2</v>
      </c>
      <c r="AY18" s="15">
        <v>0</v>
      </c>
      <c r="AZ18" s="14">
        <v>4</v>
      </c>
      <c r="BA18" s="15">
        <v>0</v>
      </c>
      <c r="BB18" s="14">
        <v>2</v>
      </c>
      <c r="BC18" s="15">
        <v>0</v>
      </c>
      <c r="BD18" s="31" t="s">
        <v>31</v>
      </c>
      <c r="BE18" s="3" t="s">
        <v>69</v>
      </c>
      <c r="BF18" s="3" t="s">
        <v>70</v>
      </c>
      <c r="BG18" s="16" t="s">
        <v>22</v>
      </c>
      <c r="BH18" s="3" t="s">
        <v>29</v>
      </c>
      <c r="BI18" s="3" t="s">
        <v>30</v>
      </c>
      <c r="BJ18" s="17" t="s">
        <v>22</v>
      </c>
      <c r="BK18" s="18" t="s">
        <v>71</v>
      </c>
      <c r="BL18" s="19" t="s">
        <v>8</v>
      </c>
      <c r="BM18" s="19" t="s">
        <v>11</v>
      </c>
      <c r="BN18" s="19" t="s">
        <v>21</v>
      </c>
      <c r="BO18" s="19" t="s">
        <v>46</v>
      </c>
      <c r="BP18" s="19" t="s">
        <v>47</v>
      </c>
      <c r="BQ18" s="19" t="s">
        <v>48</v>
      </c>
      <c r="BR18" s="19" t="s">
        <v>49</v>
      </c>
      <c r="BS18" s="19" t="s">
        <v>50</v>
      </c>
      <c r="BT18" s="19" t="s">
        <v>51</v>
      </c>
      <c r="BU18" s="19" t="s">
        <v>52</v>
      </c>
      <c r="BV18" s="10"/>
      <c r="BW18" s="20" t="s">
        <v>8</v>
      </c>
      <c r="BX18" s="20" t="s">
        <v>11</v>
      </c>
      <c r="BY18" s="20" t="s">
        <v>21</v>
      </c>
      <c r="BZ18" s="20" t="s">
        <v>46</v>
      </c>
      <c r="CA18" s="20" t="s">
        <v>47</v>
      </c>
      <c r="CB18" s="20" t="s">
        <v>48</v>
      </c>
      <c r="CC18" s="20" t="s">
        <v>49</v>
      </c>
      <c r="CD18" s="20" t="s">
        <v>50</v>
      </c>
      <c r="CE18" s="20" t="s">
        <v>51</v>
      </c>
      <c r="CF18" s="20" t="s">
        <v>52</v>
      </c>
      <c r="CJ18" s="1" t="s">
        <v>9</v>
      </c>
      <c r="CK18" s="1" t="s">
        <v>9</v>
      </c>
      <c r="CL18" s="1" t="s">
        <v>9</v>
      </c>
      <c r="CM18" s="1" t="s">
        <v>9</v>
      </c>
      <c r="CN18" s="1" t="s">
        <v>9</v>
      </c>
      <c r="CO18" s="1" t="s">
        <v>9</v>
      </c>
      <c r="CQ18" s="1" t="s">
        <v>9</v>
      </c>
      <c r="CR18" s="1" t="s">
        <v>9</v>
      </c>
      <c r="CS18" s="1" t="s">
        <v>9</v>
      </c>
      <c r="CT18" s="1" t="s">
        <v>9</v>
      </c>
      <c r="CU18" s="1" t="s">
        <v>9</v>
      </c>
      <c r="CV18" s="1" t="s">
        <v>9</v>
      </c>
      <c r="DM18" s="1" t="s">
        <v>45</v>
      </c>
      <c r="DN18" s="1" t="s">
        <v>72</v>
      </c>
    </row>
    <row r="19" spans="1:120" ht="83.25" customHeight="1">
      <c r="A19">
        <v>1</v>
      </c>
      <c r="B19">
        <v>1</v>
      </c>
      <c r="C19" s="25">
        <v>23000</v>
      </c>
      <c r="D19">
        <v>0</v>
      </c>
      <c r="E19">
        <v>4</v>
      </c>
      <c r="F19" t="s">
        <v>73</v>
      </c>
      <c r="G19">
        <v>4</v>
      </c>
      <c r="H19"/>
      <c r="I19"/>
      <c r="J19" s="1">
        <v>0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f t="shared" ref="AG19:AG82" si="0">(225+BW19)*J19</f>
        <v>0</v>
      </c>
      <c r="AH19" s="1">
        <f t="shared" ref="AH19:AH82" si="1">(40*$B19+ $BW19) *K19</f>
        <v>40</v>
      </c>
      <c r="AI19" s="1">
        <f t="shared" ref="AI19:AI82" si="2">(40*$B19+ $BW19) *L19</f>
        <v>0</v>
      </c>
      <c r="AJ19" s="1">
        <f t="shared" ref="AJ19:AJ82" si="3">(225+BX19)*M19</f>
        <v>0</v>
      </c>
      <c r="AK19" s="1">
        <f t="shared" ref="AK19:AK82" si="4">(40*$B19+$BX19) *N19</f>
        <v>0</v>
      </c>
      <c r="AL19" s="1">
        <f t="shared" ref="AL19:AL82" si="5">(40*$B19+$BX19) *O19</f>
        <v>0</v>
      </c>
      <c r="AM19" s="1">
        <f t="shared" ref="AM19:AN82" si="6">(225+BY19)*P19</f>
        <v>0</v>
      </c>
      <c r="AN19" s="1">
        <f t="shared" si="6"/>
        <v>0</v>
      </c>
      <c r="AO19" s="1">
        <f t="shared" ref="AO19:AO82" si="7">(40*$B19+$BZ19) *R19</f>
        <v>0</v>
      </c>
      <c r="AP19" s="1">
        <f t="shared" ref="AP19:AP82" si="8">(40*$B19+$BZ19) *S19</f>
        <v>0</v>
      </c>
      <c r="AQ19" s="1">
        <f t="shared" ref="AQ19:AQ82" si="9">(225+CA19)*T19</f>
        <v>0</v>
      </c>
      <c r="AR19" s="1">
        <f t="shared" ref="AR19:AR82" si="10">(40*$B19+$CA19)*U19</f>
        <v>0</v>
      </c>
      <c r="AS19" s="1">
        <f t="shared" ref="AS19:AS82" si="11">(40*$B19+$CA19)*V19</f>
        <v>0</v>
      </c>
      <c r="AT19" s="1">
        <f t="shared" ref="AT19:AT82" si="12">(225+CB19)*W19</f>
        <v>0</v>
      </c>
      <c r="AU19" s="1">
        <f t="shared" ref="AU19:AU82" si="13">(40*$B19+$CB19)*X19</f>
        <v>0</v>
      </c>
      <c r="AV19" s="1">
        <f t="shared" ref="AV19:AV82" si="14">(40*$B19+$CB19)*Y19</f>
        <v>0</v>
      </c>
      <c r="AW19" s="1">
        <f t="shared" ref="AW19:AW82" si="15">(225+CC19)*Z19</f>
        <v>0</v>
      </c>
      <c r="AX19" s="1">
        <f t="shared" ref="AX19:AX82" si="16">(40*$B19+$CC19)*AA19</f>
        <v>0</v>
      </c>
      <c r="AY19" s="1">
        <f t="shared" ref="AY19:AY82" si="17">(225+CD19)*AB19</f>
        <v>0</v>
      </c>
      <c r="AZ19" s="1">
        <f t="shared" ref="AZ19:AZ82" si="18">(40*$B19+ $CD19)*AC19</f>
        <v>0</v>
      </c>
      <c r="BA19" s="1">
        <f t="shared" ref="BA19:BA82" si="19">(225+CE19)*AD19</f>
        <v>0</v>
      </c>
      <c r="BB19" s="1">
        <f t="shared" ref="BB19:BB82" si="20">(40*$B19+$CE19)*AE19</f>
        <v>0</v>
      </c>
      <c r="BC19" s="1">
        <f t="shared" ref="BC19:BC82" si="21">(225+CF19)*AF19</f>
        <v>0</v>
      </c>
      <c r="BD19" s="1">
        <f t="shared" ref="BD19:BD82" si="22">SUM(AG19:BC19)</f>
        <v>40</v>
      </c>
      <c r="BE19" s="1" t="str">
        <f>IF(J19+M19+P19+Q19+T19+W19+Z19+AB19+AD19+AF19=1,"Truck",IF(N19+X19=1,"Barge A",IF(R19+AA19+AE19=1,"Barge B",IF(O19+U19=1,"Barge C",IF(K19+Y19+AC19=1,"Barge D",IF(L19+S19=1,"Barge E",IF(V19=1,"Barge E")))))))</f>
        <v>Barge D</v>
      </c>
      <c r="BF19" s="1">
        <f>IF(SUM(J19:L19)=1,1,IF(SUM(M19:O19)=1,2,IF(P19=1,3,IF(SUM(Q19:S19)=1,4,IF(SUM(T19:V19)=1,5,IF(SUM(W19:Y19)=1,6,IF(SUM(Z19:AA19)=1,7,IF(SUM(AB19:AC19)=1,8,IF(SUM(AD19:AE19)=1,9,IF(AF19=1,10,0))))))))))</f>
        <v>1</v>
      </c>
      <c r="BG19" s="3">
        <v>1</v>
      </c>
      <c r="BH19" s="1">
        <f t="shared" ref="BH19:BH33" si="23">IF(DB19-D19 &gt; G19,DB19-D19-G19,0)</f>
        <v>0</v>
      </c>
      <c r="BI19" s="1">
        <f t="shared" ref="BI19:BI82" si="24">IF(BH19&gt;0,IF(B19=1,BH19*50,BH19*70),0)</f>
        <v>0</v>
      </c>
      <c r="BJ19" s="3">
        <v>1</v>
      </c>
      <c r="BK19" s="1">
        <f t="shared" ref="BK19:BK82" si="25">D19+G19</f>
        <v>4</v>
      </c>
      <c r="BL19" s="1">
        <f>IF(BK19=1,BK19,0)</f>
        <v>0</v>
      </c>
      <c r="BM19" s="1">
        <f>IF(BL19&gt;0,BL19+1,IF(BK19=2,BK19-1,0))</f>
        <v>0</v>
      </c>
      <c r="BN19" s="1">
        <f>IF(BM19&gt;0,BM19+1,IF(BK19=3,BK19-2,0))</f>
        <v>0</v>
      </c>
      <c r="BO19" s="1">
        <f>IF(BN19&gt;0,BN19+1,IF(BK19=4,BK19-3,0))</f>
        <v>1</v>
      </c>
      <c r="BP19" s="1">
        <f>IF(BO19&gt;0,BO19+1,IF(BK19=5,BK19-4,0))</f>
        <v>2</v>
      </c>
      <c r="BQ19" s="1">
        <f>IF(BP19&gt;0,BP19+1,IF(BK19=6,BK19-5,0))</f>
        <v>3</v>
      </c>
      <c r="BR19" s="1">
        <f t="array" ref="BR19">IF(BQ19&gt;0,BQ19+1,IF(BK19=7,BK19-6,0))</f>
        <v>4</v>
      </c>
      <c r="BS19" s="1">
        <f>IF(BR19&gt;0,BR19+1,IF(BK19=8,BK19-7,0))</f>
        <v>5</v>
      </c>
      <c r="BT19" s="1">
        <f>IF(BS19&gt;0,BS19+1,IF(BK19=9,BK19-8,0))</f>
        <v>6</v>
      </c>
      <c r="BU19" s="1">
        <f>IF(BT19&gt;0,BT19+1,IF(BK19=10,BK19-9,0))</f>
        <v>7</v>
      </c>
      <c r="BW19" s="1">
        <f>IF(BL19&gt;0,IF($B19=1,BL19*50,BL19*70),0)</f>
        <v>0</v>
      </c>
      <c r="BX19" s="1">
        <f>IF(BM19&gt;0,IF($B19=1,BM19*50,BM19*70),0)</f>
        <v>0</v>
      </c>
      <c r="BY19" s="1">
        <f>IF(BN19&gt;0,IF($B19=1,BN19*50,BN19*70),0)</f>
        <v>0</v>
      </c>
      <c r="BZ19" s="1">
        <f>IF(BO19&gt;0,IF($B19=1,BO19*50,BO19*70),0)</f>
        <v>50</v>
      </c>
      <c r="CA19" s="1">
        <f t="shared" ref="CA19:CF34" si="26">IF(BP19&gt;0,IF($B19=1,BP19*50,BP19*70),0)</f>
        <v>100</v>
      </c>
      <c r="CB19" s="1">
        <f t="shared" si="26"/>
        <v>150</v>
      </c>
      <c r="CC19" s="1">
        <f t="shared" si="26"/>
        <v>200</v>
      </c>
      <c r="CD19" s="1">
        <f t="shared" si="26"/>
        <v>250</v>
      </c>
      <c r="CE19" s="1">
        <f t="shared" si="26"/>
        <v>300</v>
      </c>
      <c r="CF19" s="1">
        <f t="shared" si="26"/>
        <v>350</v>
      </c>
      <c r="CJ19" s="14">
        <v>1</v>
      </c>
      <c r="CK19" s="14">
        <v>2</v>
      </c>
      <c r="CL19" s="14">
        <v>3</v>
      </c>
      <c r="CM19" s="14">
        <v>4</v>
      </c>
      <c r="CN19" s="14">
        <v>5</v>
      </c>
      <c r="CO19" s="14">
        <v>6</v>
      </c>
      <c r="CQ19" s="14">
        <v>1</v>
      </c>
      <c r="CR19" s="14">
        <v>2</v>
      </c>
      <c r="CS19" s="14">
        <v>3</v>
      </c>
      <c r="CT19" s="14">
        <v>4</v>
      </c>
      <c r="CU19" s="14">
        <v>5</v>
      </c>
      <c r="CV19" s="14">
        <v>6</v>
      </c>
      <c r="CW19" s="1">
        <f>SUM(J19:AF19)</f>
        <v>1</v>
      </c>
      <c r="CX19" s="1">
        <f t="shared" ref="CX19:CX82" si="27">SUM(J19:AF19)</f>
        <v>1</v>
      </c>
      <c r="CY19" s="1" t="s">
        <v>37</v>
      </c>
      <c r="CZ19" s="1">
        <v>1</v>
      </c>
      <c r="DB19" s="1">
        <f>J19*1+SUM(K19:L19)*(1+1)+M19*2+SUM(N19:O19)*(2+1) +P19*3 + Q19* 4 + SUM(R19:S19)*(4+1) + T19*5 +SUM(U19:V19)*(5+1) + W19*6 + SUM(X19:Y19)*(6+1) + Z19*7 + SUM(AA19:AA19)*(7+1) + AB19*8 + SUM(AC19:AC19)*(8+1) + AD19*9 + SUM(AE19:AE19)*(9+1) + AF19*10</f>
        <v>2</v>
      </c>
      <c r="DC19" s="1" t="s">
        <v>43</v>
      </c>
      <c r="DD19" s="1">
        <f t="shared" ref="DD19:DD82" si="28">E19</f>
        <v>4</v>
      </c>
      <c r="DG19" s="1" t="s">
        <v>36</v>
      </c>
      <c r="DL19" s="1">
        <f>D19+1</f>
        <v>1</v>
      </c>
      <c r="DM19" s="1">
        <f t="shared" ref="DM19:DM82" si="29">D19+1</f>
        <v>1</v>
      </c>
      <c r="DN19" s="1">
        <f>IF(DM19=2,SUM(J19:L19),IF(DM19=3,SUM(J19:O19),IF(DM19=4,SUM(J19:P19),IF(DM19=5,SUM(J19:S19),IF(DM19=6,SUM(J19:V19),IF(DM19=7,SUM(J19:Y19),0))))))</f>
        <v>0</v>
      </c>
      <c r="DO19" s="1" t="s">
        <v>37</v>
      </c>
      <c r="DP19" s="1">
        <v>0</v>
      </c>
    </row>
    <row r="20" spans="1:120" ht="15">
      <c r="A20">
        <v>2</v>
      </c>
      <c r="B20">
        <v>1</v>
      </c>
      <c r="C20" s="25">
        <v>23000</v>
      </c>
      <c r="D20">
        <v>2</v>
      </c>
      <c r="E20">
        <v>6</v>
      </c>
      <c r="F20" t="s">
        <v>74</v>
      </c>
      <c r="G20">
        <v>3</v>
      </c>
      <c r="H20"/>
      <c r="I20"/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f t="shared" si="0"/>
        <v>0</v>
      </c>
      <c r="AH20" s="1">
        <f t="shared" si="1"/>
        <v>0</v>
      </c>
      <c r="AI20" s="1">
        <f t="shared" si="2"/>
        <v>0</v>
      </c>
      <c r="AJ20" s="1">
        <f t="shared" si="3"/>
        <v>0</v>
      </c>
      <c r="AK20" s="1">
        <f t="shared" si="4"/>
        <v>0</v>
      </c>
      <c r="AL20" s="1">
        <f t="shared" si="5"/>
        <v>0</v>
      </c>
      <c r="AM20" s="1">
        <f t="shared" si="6"/>
        <v>0</v>
      </c>
      <c r="AN20" s="1">
        <f t="shared" si="6"/>
        <v>0</v>
      </c>
      <c r="AO20" s="1">
        <f t="shared" si="7"/>
        <v>40</v>
      </c>
      <c r="AP20" s="1">
        <f t="shared" si="8"/>
        <v>0</v>
      </c>
      <c r="AQ20" s="1">
        <f t="shared" si="9"/>
        <v>0</v>
      </c>
      <c r="AR20" s="1">
        <f t="shared" si="10"/>
        <v>0</v>
      </c>
      <c r="AS20" s="1">
        <f t="shared" si="11"/>
        <v>0</v>
      </c>
      <c r="AT20" s="1">
        <f t="shared" si="12"/>
        <v>0</v>
      </c>
      <c r="AU20" s="1">
        <f t="shared" si="13"/>
        <v>0</v>
      </c>
      <c r="AV20" s="1">
        <f t="shared" si="14"/>
        <v>0</v>
      </c>
      <c r="AW20" s="1">
        <f t="shared" si="15"/>
        <v>0</v>
      </c>
      <c r="AX20" s="1">
        <f t="shared" si="16"/>
        <v>0</v>
      </c>
      <c r="AY20" s="1">
        <f t="shared" si="17"/>
        <v>0</v>
      </c>
      <c r="AZ20" s="1">
        <f t="shared" si="18"/>
        <v>0</v>
      </c>
      <c r="BA20" s="1">
        <f t="shared" si="19"/>
        <v>0</v>
      </c>
      <c r="BB20" s="1">
        <f t="shared" si="20"/>
        <v>0</v>
      </c>
      <c r="BC20" s="1">
        <f t="shared" si="21"/>
        <v>0</v>
      </c>
      <c r="BD20" s="1">
        <f t="shared" si="22"/>
        <v>40</v>
      </c>
      <c r="BE20" s="1" t="str">
        <f t="shared" ref="BE20:BE83" si="30">IF(J20+M20+P20+Q20+T20+W20+Z20+AB20+AD20+AF20=1,"Truck",IF(N20+X20=1,"Barge A",IF(R20+AA20+AE20=1,"Barge B",IF(O20+U20=1,"Barge C",IF(K20+Y20+AC20=1,"Barge D",IF(L20+S20=1,"Barge E",IF(V20=1,"Barge E")))))))</f>
        <v>Barge B</v>
      </c>
      <c r="BF20" s="1">
        <f t="shared" ref="BF20:BF83" si="31">IF(SUM(J20:L20)=1,1,IF(SUM(M20:O20)=1,2,IF(P20=1,3,IF(SUM(Q20:S20)=1,4,IF(SUM(T20:V20)=1,5,IF(SUM(W20:Y20)=1,6,IF(SUM(Z20:AA20)=1,7,IF(SUM(AB20:AC20)=1,8,IF(SUM(AD20:AE20)=1,9,IF(AF20=1,10,0))))))))))</f>
        <v>4</v>
      </c>
      <c r="BG20" s="3">
        <v>2</v>
      </c>
      <c r="BH20" s="1">
        <f t="shared" si="23"/>
        <v>0</v>
      </c>
      <c r="BI20" s="1">
        <f t="shared" si="24"/>
        <v>0</v>
      </c>
      <c r="BJ20" s="3">
        <v>2</v>
      </c>
      <c r="BK20" s="1">
        <f t="shared" si="25"/>
        <v>5</v>
      </c>
      <c r="BL20" s="1">
        <f t="shared" ref="BL20:BL83" si="32">IF(BK20=1,BK20,0)</f>
        <v>0</v>
      </c>
      <c r="BM20" s="1">
        <f t="shared" ref="BM20:BM83" si="33">IF(BL20&gt;0,BL20+1,IF(BK20=2,BK20-1,0))</f>
        <v>0</v>
      </c>
      <c r="BN20" s="1">
        <f t="shared" ref="BN20:BN83" si="34">IF(BM20&gt;0,BM20+1,IF(BK20=3,BK20-2,0))</f>
        <v>0</v>
      </c>
      <c r="BO20" s="1">
        <f t="shared" ref="BO20:BO83" si="35">IF(BN20&gt;0,BN20+1,IF(BK20=4,BK20-3,0))</f>
        <v>0</v>
      </c>
      <c r="BP20" s="1">
        <f t="shared" ref="BP20:BP83" si="36">IF(BO20&gt;0,BO20+1,IF(BK20=5,BK20-4,0))</f>
        <v>1</v>
      </c>
      <c r="BQ20" s="1">
        <f t="shared" ref="BQ20:BQ83" si="37">IF(BP20&gt;0,BP20+1,IF(BK20=6,BK20-5,0))</f>
        <v>2</v>
      </c>
      <c r="BR20" s="1">
        <f t="shared" ref="BR20:BR83" si="38">IF(BQ20&gt;0,BQ20+1,IF(BK20=7,BK20-6,0))</f>
        <v>3</v>
      </c>
      <c r="BS20" s="1">
        <f t="shared" ref="BS20:BS83" si="39">IF(BR20&gt;0,BR20+1,IF(BK20=8,BK20-7,0))</f>
        <v>4</v>
      </c>
      <c r="BT20" s="1">
        <f t="shared" ref="BT20:BT83" si="40">IF(BS20&gt;0,BS20+1,IF(BK20=9,BK20-8,0))</f>
        <v>5</v>
      </c>
      <c r="BU20" s="1">
        <f t="shared" ref="BU20:BU83" si="41">IF(BT20&gt;0,BT20+1,IF(BK20=10,BK20-9,0))</f>
        <v>6</v>
      </c>
      <c r="BW20" s="1">
        <f t="shared" ref="BW20:CF54" si="42">IF(BL20&gt;0,IF($B20=1,BL20*50,BL20*70),0)</f>
        <v>0</v>
      </c>
      <c r="BX20" s="1">
        <f t="shared" si="42"/>
        <v>0</v>
      </c>
      <c r="BY20" s="1">
        <f t="shared" si="42"/>
        <v>0</v>
      </c>
      <c r="BZ20" s="1">
        <f t="shared" si="42"/>
        <v>0</v>
      </c>
      <c r="CA20" s="1">
        <f t="shared" si="26"/>
        <v>50</v>
      </c>
      <c r="CB20" s="1">
        <f t="shared" si="26"/>
        <v>100</v>
      </c>
      <c r="CC20" s="1">
        <f t="shared" si="26"/>
        <v>150</v>
      </c>
      <c r="CD20" s="1">
        <f t="shared" si="26"/>
        <v>200</v>
      </c>
      <c r="CE20" s="1">
        <f t="shared" si="26"/>
        <v>250</v>
      </c>
      <c r="CF20" s="1">
        <f t="shared" si="26"/>
        <v>300</v>
      </c>
      <c r="CI20" s="3" t="s">
        <v>8</v>
      </c>
      <c r="CJ20" s="21">
        <v>0</v>
      </c>
      <c r="CK20" s="21">
        <v>0</v>
      </c>
      <c r="CL20" s="21">
        <v>0</v>
      </c>
      <c r="CM20" s="1">
        <f>SUMPRODUCT(C19:C1780,K19:K1780)</f>
        <v>2458834</v>
      </c>
      <c r="CN20" s="1">
        <f>SUMPRODUCT(C19:C1780,L19:L1780)</f>
        <v>2670614</v>
      </c>
      <c r="CO20" s="21">
        <v>0</v>
      </c>
      <c r="CP20" s="3" t="s">
        <v>8</v>
      </c>
      <c r="CQ20" s="21">
        <v>0</v>
      </c>
      <c r="CR20" s="21">
        <v>0</v>
      </c>
      <c r="CS20" s="21">
        <v>0</v>
      </c>
      <c r="CT20" s="1">
        <f>SUMPRODUCT(B19:B1780,K19:K1780)</f>
        <v>210</v>
      </c>
      <c r="CU20" s="1">
        <f>SUMPRODUCT(B19:B1780,L19:L1780)</f>
        <v>230</v>
      </c>
      <c r="CV20" s="21">
        <v>0</v>
      </c>
      <c r="CW20" s="1">
        <v>2</v>
      </c>
      <c r="CX20" s="1">
        <f t="shared" si="27"/>
        <v>1</v>
      </c>
      <c r="CY20" s="1" t="s">
        <v>37</v>
      </c>
      <c r="CZ20" s="1">
        <v>1</v>
      </c>
      <c r="DB20" s="1">
        <f t="shared" ref="DB20:DB83" si="43">J20*1+SUM(K20:L20)*(1+1)+M20*2+SUM(N20:O20)*(2+1) +P20*3 + Q20* 4 + SUM(R20:S20)*(4+1) + T20*5 +SUM(U20:V20)*(5+1) + W20*6 + SUM(X20:Y20)*(6+1) + Z20*7 + SUM(AA20:AA20)*(7+1) + AB20*8 + SUM(AC20:AC20)*(8+1) + AD20*9 + SUM(AE20:AE20)*(9+1) + AF20*10</f>
        <v>5</v>
      </c>
      <c r="DC20" s="1" t="s">
        <v>43</v>
      </c>
      <c r="DD20" s="1">
        <f t="shared" si="28"/>
        <v>6</v>
      </c>
      <c r="DG20" s="1" t="s">
        <v>38</v>
      </c>
      <c r="DL20" s="1">
        <v>2</v>
      </c>
      <c r="DM20" s="1">
        <f t="shared" si="29"/>
        <v>3</v>
      </c>
      <c r="DN20" s="1">
        <f t="shared" ref="DN20:DN82" si="44">IF(DM20=2,SUM(J20:L20),IF(DM20=3,SUM(J20:O20),IF(DM20=4,SUM(J20:P20),IF(DM20=5,SUM(J20:S20),IF(DM20=6,SUM(J20:V20),IF(DM20=7,SUM(J20:Y20),0))))))</f>
        <v>0</v>
      </c>
      <c r="DO20" s="1" t="s">
        <v>37</v>
      </c>
      <c r="DP20" s="1">
        <v>0</v>
      </c>
    </row>
    <row r="21" spans="1:120" ht="15">
      <c r="A21">
        <v>3</v>
      </c>
      <c r="B21">
        <v>2</v>
      </c>
      <c r="C21" s="25">
        <v>25830</v>
      </c>
      <c r="D21">
        <v>2</v>
      </c>
      <c r="E21">
        <v>7</v>
      </c>
      <c r="F21" t="s">
        <v>75</v>
      </c>
      <c r="G21">
        <v>3</v>
      </c>
      <c r="H21"/>
      <c r="I21"/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f t="shared" si="0"/>
        <v>0</v>
      </c>
      <c r="AH21" s="1">
        <f t="shared" si="1"/>
        <v>0</v>
      </c>
      <c r="AI21" s="1">
        <f t="shared" si="2"/>
        <v>0</v>
      </c>
      <c r="AJ21" s="1">
        <f t="shared" si="3"/>
        <v>0</v>
      </c>
      <c r="AK21" s="1">
        <f t="shared" si="4"/>
        <v>0</v>
      </c>
      <c r="AL21" s="1">
        <f t="shared" si="5"/>
        <v>0</v>
      </c>
      <c r="AM21" s="1">
        <f t="shared" si="6"/>
        <v>0</v>
      </c>
      <c r="AN21" s="1">
        <f t="shared" si="6"/>
        <v>0</v>
      </c>
      <c r="AO21" s="1">
        <f t="shared" si="7"/>
        <v>80</v>
      </c>
      <c r="AP21" s="1">
        <f t="shared" si="8"/>
        <v>0</v>
      </c>
      <c r="AQ21" s="1">
        <f t="shared" si="9"/>
        <v>0</v>
      </c>
      <c r="AR21" s="1">
        <f t="shared" si="10"/>
        <v>0</v>
      </c>
      <c r="AS21" s="1">
        <f t="shared" si="11"/>
        <v>0</v>
      </c>
      <c r="AT21" s="1">
        <f t="shared" si="12"/>
        <v>0</v>
      </c>
      <c r="AU21" s="1">
        <f t="shared" si="13"/>
        <v>0</v>
      </c>
      <c r="AV21" s="1">
        <f t="shared" si="14"/>
        <v>0</v>
      </c>
      <c r="AW21" s="1">
        <f t="shared" si="15"/>
        <v>0</v>
      </c>
      <c r="AX21" s="1">
        <f t="shared" si="16"/>
        <v>0</v>
      </c>
      <c r="AY21" s="1">
        <f t="shared" si="17"/>
        <v>0</v>
      </c>
      <c r="AZ21" s="1">
        <f t="shared" si="18"/>
        <v>0</v>
      </c>
      <c r="BA21" s="1">
        <f t="shared" si="19"/>
        <v>0</v>
      </c>
      <c r="BB21" s="1">
        <f t="shared" si="20"/>
        <v>0</v>
      </c>
      <c r="BC21" s="1">
        <f t="shared" si="21"/>
        <v>0</v>
      </c>
      <c r="BD21" s="1">
        <f t="shared" si="22"/>
        <v>80</v>
      </c>
      <c r="BE21" s="1" t="str">
        <f t="shared" si="30"/>
        <v>Barge B</v>
      </c>
      <c r="BF21" s="1">
        <f t="shared" si="31"/>
        <v>4</v>
      </c>
      <c r="BG21" s="3">
        <v>3</v>
      </c>
      <c r="BH21" s="1">
        <f t="shared" si="23"/>
        <v>0</v>
      </c>
      <c r="BI21" s="1">
        <f t="shared" si="24"/>
        <v>0</v>
      </c>
      <c r="BJ21" s="3">
        <v>3</v>
      </c>
      <c r="BK21" s="1">
        <f t="shared" si="25"/>
        <v>5</v>
      </c>
      <c r="BL21" s="1">
        <f t="shared" si="32"/>
        <v>0</v>
      </c>
      <c r="BM21" s="1">
        <f t="shared" si="33"/>
        <v>0</v>
      </c>
      <c r="BN21" s="1">
        <f t="shared" si="34"/>
        <v>0</v>
      </c>
      <c r="BO21" s="1">
        <f t="shared" si="35"/>
        <v>0</v>
      </c>
      <c r="BP21" s="1">
        <f t="shared" si="36"/>
        <v>1</v>
      </c>
      <c r="BQ21" s="1">
        <f t="shared" si="37"/>
        <v>2</v>
      </c>
      <c r="BR21" s="1">
        <f t="shared" si="38"/>
        <v>3</v>
      </c>
      <c r="BS21" s="1">
        <f t="shared" si="39"/>
        <v>4</v>
      </c>
      <c r="BT21" s="1">
        <f t="shared" si="40"/>
        <v>5</v>
      </c>
      <c r="BU21" s="1">
        <f t="shared" si="41"/>
        <v>6</v>
      </c>
      <c r="BW21" s="1">
        <f t="shared" si="42"/>
        <v>0</v>
      </c>
      <c r="BX21" s="1">
        <f t="shared" si="42"/>
        <v>0</v>
      </c>
      <c r="BY21" s="1">
        <f t="shared" si="42"/>
        <v>0</v>
      </c>
      <c r="BZ21" s="1">
        <f t="shared" si="42"/>
        <v>0</v>
      </c>
      <c r="CA21" s="1">
        <f t="shared" si="26"/>
        <v>70</v>
      </c>
      <c r="CB21" s="1">
        <f t="shared" si="26"/>
        <v>140</v>
      </c>
      <c r="CC21" s="1">
        <f t="shared" si="26"/>
        <v>210</v>
      </c>
      <c r="CD21" s="1">
        <f t="shared" si="26"/>
        <v>280</v>
      </c>
      <c r="CE21" s="1">
        <f t="shared" si="26"/>
        <v>350</v>
      </c>
      <c r="CF21" s="1">
        <f t="shared" si="26"/>
        <v>420</v>
      </c>
      <c r="CI21" s="3" t="s">
        <v>11</v>
      </c>
      <c r="CJ21" s="1">
        <f>SUMPRODUCT($C19:$C1780,N19:N1780)</f>
        <v>2578984</v>
      </c>
      <c r="CK21" s="21">
        <v>0</v>
      </c>
      <c r="CL21" s="1">
        <f>SUMPRODUCT(C19:C1780,O19:O1780)</f>
        <v>2155134</v>
      </c>
      <c r="CM21" s="21">
        <v>0</v>
      </c>
      <c r="CN21" s="21">
        <v>0</v>
      </c>
      <c r="CO21" s="21">
        <v>0</v>
      </c>
      <c r="CP21" s="3" t="s">
        <v>11</v>
      </c>
      <c r="CQ21" s="1">
        <f>SUMPRODUCT(B19:B1780,N19:N1780)</f>
        <v>249</v>
      </c>
      <c r="CR21" s="21">
        <v>0</v>
      </c>
      <c r="CS21" s="11">
        <f>SUMPRODUCT(B19:B1780,O19:O1780)</f>
        <v>210</v>
      </c>
      <c r="CT21" s="21">
        <v>0</v>
      </c>
      <c r="CU21" s="21">
        <v>0</v>
      </c>
      <c r="CV21" s="21">
        <v>0</v>
      </c>
      <c r="CW21" s="1">
        <v>3</v>
      </c>
      <c r="CX21" s="1">
        <f t="shared" si="27"/>
        <v>1</v>
      </c>
      <c r="CY21" s="1" t="s">
        <v>37</v>
      </c>
      <c r="CZ21" s="1">
        <v>1</v>
      </c>
      <c r="DB21" s="1">
        <f t="shared" si="43"/>
        <v>5</v>
      </c>
      <c r="DC21" s="1" t="s">
        <v>43</v>
      </c>
      <c r="DD21" s="1">
        <f t="shared" si="28"/>
        <v>7</v>
      </c>
      <c r="DG21" s="1" t="s">
        <v>39</v>
      </c>
      <c r="DL21" s="1">
        <v>3</v>
      </c>
      <c r="DM21" s="1">
        <f t="shared" si="29"/>
        <v>3</v>
      </c>
      <c r="DN21" s="1">
        <f t="shared" si="44"/>
        <v>0</v>
      </c>
      <c r="DO21" s="1" t="s">
        <v>37</v>
      </c>
      <c r="DP21" s="1">
        <v>0</v>
      </c>
    </row>
    <row r="22" spans="1:120" ht="15">
      <c r="A22">
        <v>4</v>
      </c>
      <c r="B22">
        <v>1</v>
      </c>
      <c r="C22" s="25">
        <v>18715</v>
      </c>
      <c r="D22">
        <v>5</v>
      </c>
      <c r="E22">
        <v>9</v>
      </c>
      <c r="F22" t="s">
        <v>35</v>
      </c>
      <c r="G22">
        <v>3</v>
      </c>
      <c r="H22"/>
      <c r="I22"/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f t="shared" si="0"/>
        <v>0</v>
      </c>
      <c r="AH22" s="1">
        <f t="shared" si="1"/>
        <v>0</v>
      </c>
      <c r="AI22" s="1">
        <f t="shared" si="2"/>
        <v>0</v>
      </c>
      <c r="AJ22" s="1">
        <f t="shared" si="3"/>
        <v>0</v>
      </c>
      <c r="AK22" s="1">
        <f t="shared" si="4"/>
        <v>0</v>
      </c>
      <c r="AL22" s="1">
        <f t="shared" si="5"/>
        <v>0</v>
      </c>
      <c r="AM22" s="1">
        <f t="shared" si="6"/>
        <v>0</v>
      </c>
      <c r="AN22" s="1">
        <f t="shared" si="6"/>
        <v>0</v>
      </c>
      <c r="AO22" s="1">
        <f t="shared" si="7"/>
        <v>0</v>
      </c>
      <c r="AP22" s="1">
        <f t="shared" si="8"/>
        <v>0</v>
      </c>
      <c r="AQ22" s="1">
        <f t="shared" si="9"/>
        <v>0</v>
      </c>
      <c r="AR22" s="1">
        <f t="shared" si="10"/>
        <v>0</v>
      </c>
      <c r="AS22" s="1">
        <f t="shared" si="11"/>
        <v>0</v>
      </c>
      <c r="AT22" s="1">
        <f t="shared" si="12"/>
        <v>0</v>
      </c>
      <c r="AU22" s="1">
        <f t="shared" si="13"/>
        <v>40</v>
      </c>
      <c r="AV22" s="1">
        <f t="shared" si="14"/>
        <v>0</v>
      </c>
      <c r="AW22" s="1">
        <f t="shared" si="15"/>
        <v>0</v>
      </c>
      <c r="AX22" s="1">
        <f t="shared" si="16"/>
        <v>0</v>
      </c>
      <c r="AY22" s="1">
        <f t="shared" si="17"/>
        <v>0</v>
      </c>
      <c r="AZ22" s="1">
        <f t="shared" si="18"/>
        <v>0</v>
      </c>
      <c r="BA22" s="1">
        <f t="shared" si="19"/>
        <v>0</v>
      </c>
      <c r="BB22" s="1">
        <f t="shared" si="20"/>
        <v>0</v>
      </c>
      <c r="BC22" s="1">
        <f t="shared" si="21"/>
        <v>0</v>
      </c>
      <c r="BD22" s="1">
        <f t="shared" si="22"/>
        <v>40</v>
      </c>
      <c r="BE22" s="1" t="str">
        <f t="shared" si="30"/>
        <v>Barge A</v>
      </c>
      <c r="BF22" s="1">
        <f t="shared" si="31"/>
        <v>6</v>
      </c>
      <c r="BG22" s="3">
        <v>4</v>
      </c>
      <c r="BH22" s="1">
        <f t="shared" si="23"/>
        <v>0</v>
      </c>
      <c r="BI22" s="1">
        <f t="shared" si="24"/>
        <v>0</v>
      </c>
      <c r="BJ22" s="3">
        <v>4</v>
      </c>
      <c r="BK22" s="1">
        <f t="shared" si="25"/>
        <v>8</v>
      </c>
      <c r="BL22" s="1">
        <f t="shared" si="32"/>
        <v>0</v>
      </c>
      <c r="BM22" s="1">
        <f t="shared" si="33"/>
        <v>0</v>
      </c>
      <c r="BN22" s="1">
        <f t="shared" si="34"/>
        <v>0</v>
      </c>
      <c r="BO22" s="1">
        <f t="shared" si="35"/>
        <v>0</v>
      </c>
      <c r="BP22" s="1">
        <f t="shared" si="36"/>
        <v>0</v>
      </c>
      <c r="BQ22" s="1">
        <f t="shared" si="37"/>
        <v>0</v>
      </c>
      <c r="BR22" s="1">
        <f t="shared" si="38"/>
        <v>0</v>
      </c>
      <c r="BS22" s="1">
        <f t="shared" si="39"/>
        <v>1</v>
      </c>
      <c r="BT22" s="1">
        <f t="shared" si="40"/>
        <v>2</v>
      </c>
      <c r="BU22" s="1">
        <f t="shared" si="41"/>
        <v>3</v>
      </c>
      <c r="BW22" s="1">
        <f t="shared" si="42"/>
        <v>0</v>
      </c>
      <c r="BX22" s="1">
        <f t="shared" si="42"/>
        <v>0</v>
      </c>
      <c r="BY22" s="1">
        <f t="shared" si="42"/>
        <v>0</v>
      </c>
      <c r="BZ22" s="1">
        <f t="shared" si="42"/>
        <v>0</v>
      </c>
      <c r="CA22" s="1">
        <f t="shared" si="26"/>
        <v>0</v>
      </c>
      <c r="CB22" s="1">
        <f t="shared" si="26"/>
        <v>0</v>
      </c>
      <c r="CC22" s="1">
        <f t="shared" si="26"/>
        <v>0</v>
      </c>
      <c r="CD22" s="1">
        <f t="shared" si="26"/>
        <v>50</v>
      </c>
      <c r="CE22" s="1">
        <f t="shared" si="26"/>
        <v>100</v>
      </c>
      <c r="CF22" s="1">
        <f t="shared" si="26"/>
        <v>150</v>
      </c>
      <c r="CI22" s="3" t="s">
        <v>21</v>
      </c>
      <c r="CJ22" s="21">
        <v>0</v>
      </c>
      <c r="CK22" s="21">
        <v>0</v>
      </c>
      <c r="CL22" s="21">
        <v>0</v>
      </c>
      <c r="CM22" s="21">
        <v>0</v>
      </c>
      <c r="CN22" s="21">
        <v>0</v>
      </c>
      <c r="CO22" s="21">
        <v>0</v>
      </c>
      <c r="CP22" s="3" t="s">
        <v>21</v>
      </c>
      <c r="CQ22" s="21">
        <v>0</v>
      </c>
      <c r="CR22" s="21">
        <v>0</v>
      </c>
      <c r="CS22" s="21">
        <v>0</v>
      </c>
      <c r="CT22" s="21">
        <v>0</v>
      </c>
      <c r="CU22" s="21">
        <v>0</v>
      </c>
      <c r="CV22" s="21">
        <v>0</v>
      </c>
      <c r="CW22" s="1">
        <v>4</v>
      </c>
      <c r="CX22" s="1">
        <f t="shared" si="27"/>
        <v>1</v>
      </c>
      <c r="CY22" s="1" t="s">
        <v>37</v>
      </c>
      <c r="CZ22" s="1">
        <v>1</v>
      </c>
      <c r="DB22" s="1">
        <f t="shared" si="43"/>
        <v>7</v>
      </c>
      <c r="DC22" s="1" t="s">
        <v>43</v>
      </c>
      <c r="DD22" s="1">
        <f t="shared" si="28"/>
        <v>9</v>
      </c>
      <c r="DG22" s="1" t="s">
        <v>40</v>
      </c>
      <c r="DL22" s="1">
        <v>4</v>
      </c>
      <c r="DM22" s="1">
        <f t="shared" si="29"/>
        <v>6</v>
      </c>
      <c r="DN22" s="1">
        <f t="shared" si="44"/>
        <v>0</v>
      </c>
      <c r="DO22" s="1" t="s">
        <v>37</v>
      </c>
      <c r="DP22" s="1">
        <v>0</v>
      </c>
    </row>
    <row r="23" spans="1:120" ht="15">
      <c r="A23">
        <v>5</v>
      </c>
      <c r="B23">
        <v>1</v>
      </c>
      <c r="C23" s="25">
        <v>8737</v>
      </c>
      <c r="D23">
        <v>4</v>
      </c>
      <c r="E23">
        <v>7</v>
      </c>
      <c r="F23" t="s">
        <v>73</v>
      </c>
      <c r="G23">
        <v>3</v>
      </c>
      <c r="H23"/>
      <c r="I23"/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f t="shared" si="0"/>
        <v>0</v>
      </c>
      <c r="AH23" s="1">
        <f t="shared" si="1"/>
        <v>0</v>
      </c>
      <c r="AI23" s="1">
        <f t="shared" si="2"/>
        <v>0</v>
      </c>
      <c r="AJ23" s="1">
        <f t="shared" si="3"/>
        <v>0</v>
      </c>
      <c r="AK23" s="1">
        <f t="shared" si="4"/>
        <v>0</v>
      </c>
      <c r="AL23" s="1">
        <f t="shared" si="5"/>
        <v>0</v>
      </c>
      <c r="AM23" s="1">
        <f t="shared" si="6"/>
        <v>0</v>
      </c>
      <c r="AN23" s="1">
        <f t="shared" si="6"/>
        <v>0</v>
      </c>
      <c r="AO23" s="1">
        <f t="shared" si="7"/>
        <v>0</v>
      </c>
      <c r="AP23" s="1">
        <f t="shared" si="8"/>
        <v>0</v>
      </c>
      <c r="AQ23" s="1">
        <f t="shared" si="9"/>
        <v>0</v>
      </c>
      <c r="AR23" s="1">
        <f t="shared" si="10"/>
        <v>0</v>
      </c>
      <c r="AS23" s="1">
        <f t="shared" si="11"/>
        <v>0</v>
      </c>
      <c r="AT23" s="1">
        <f t="shared" si="12"/>
        <v>0</v>
      </c>
      <c r="AU23" s="1">
        <f t="shared" si="13"/>
        <v>40</v>
      </c>
      <c r="AV23" s="1">
        <f t="shared" si="14"/>
        <v>0</v>
      </c>
      <c r="AW23" s="1">
        <f t="shared" si="15"/>
        <v>0</v>
      </c>
      <c r="AX23" s="1">
        <f t="shared" si="16"/>
        <v>0</v>
      </c>
      <c r="AY23" s="1">
        <f t="shared" si="17"/>
        <v>0</v>
      </c>
      <c r="AZ23" s="1">
        <f t="shared" si="18"/>
        <v>0</v>
      </c>
      <c r="BA23" s="1">
        <f t="shared" si="19"/>
        <v>0</v>
      </c>
      <c r="BB23" s="1">
        <f t="shared" si="20"/>
        <v>0</v>
      </c>
      <c r="BC23" s="1">
        <f t="shared" si="21"/>
        <v>0</v>
      </c>
      <c r="BD23" s="1">
        <f t="shared" si="22"/>
        <v>40</v>
      </c>
      <c r="BE23" s="1" t="str">
        <f t="shared" si="30"/>
        <v>Barge A</v>
      </c>
      <c r="BF23" s="1">
        <f t="shared" si="31"/>
        <v>6</v>
      </c>
      <c r="BG23" s="3">
        <v>5</v>
      </c>
      <c r="BH23" s="1">
        <f t="shared" si="23"/>
        <v>0</v>
      </c>
      <c r="BI23" s="1">
        <f t="shared" si="24"/>
        <v>0</v>
      </c>
      <c r="BJ23" s="3">
        <v>5</v>
      </c>
      <c r="BK23" s="1">
        <f t="shared" si="25"/>
        <v>7</v>
      </c>
      <c r="BL23" s="1">
        <f t="shared" si="32"/>
        <v>0</v>
      </c>
      <c r="BM23" s="1">
        <f t="shared" si="33"/>
        <v>0</v>
      </c>
      <c r="BN23" s="1">
        <f t="shared" si="34"/>
        <v>0</v>
      </c>
      <c r="BO23" s="1">
        <f t="shared" si="35"/>
        <v>0</v>
      </c>
      <c r="BP23" s="1">
        <f t="shared" si="36"/>
        <v>0</v>
      </c>
      <c r="BQ23" s="1">
        <f t="shared" si="37"/>
        <v>0</v>
      </c>
      <c r="BR23" s="1">
        <f t="shared" si="38"/>
        <v>1</v>
      </c>
      <c r="BS23" s="1">
        <f t="shared" si="39"/>
        <v>2</v>
      </c>
      <c r="BT23" s="1">
        <f t="shared" si="40"/>
        <v>3</v>
      </c>
      <c r="BU23" s="1">
        <f t="shared" si="41"/>
        <v>4</v>
      </c>
      <c r="BW23" s="1">
        <f t="shared" si="42"/>
        <v>0</v>
      </c>
      <c r="BX23" s="1">
        <f t="shared" si="42"/>
        <v>0</v>
      </c>
      <c r="BY23" s="1">
        <f t="shared" si="42"/>
        <v>0</v>
      </c>
      <c r="BZ23" s="1">
        <f t="shared" si="42"/>
        <v>0</v>
      </c>
      <c r="CA23" s="1">
        <f t="shared" si="26"/>
        <v>0</v>
      </c>
      <c r="CB23" s="1">
        <f t="shared" si="26"/>
        <v>0</v>
      </c>
      <c r="CC23" s="1">
        <f t="shared" si="26"/>
        <v>50</v>
      </c>
      <c r="CD23" s="1">
        <f t="shared" si="26"/>
        <v>100</v>
      </c>
      <c r="CE23" s="1">
        <f t="shared" si="26"/>
        <v>150</v>
      </c>
      <c r="CF23" s="1">
        <f t="shared" si="26"/>
        <v>200</v>
      </c>
      <c r="CI23" s="3" t="s">
        <v>46</v>
      </c>
      <c r="CJ23" s="21">
        <v>0</v>
      </c>
      <c r="CK23" s="1">
        <f>SUMPRODUCT(C19:C1780,R19:R1780)</f>
        <v>2263444.1667595999</v>
      </c>
      <c r="CL23" s="21">
        <v>0</v>
      </c>
      <c r="CM23" s="21">
        <v>0</v>
      </c>
      <c r="CN23" s="11">
        <f>SUMPRODUCT(C19:C1780,S19:S1780)</f>
        <v>2557381.8335069399</v>
      </c>
      <c r="CO23" s="21">
        <v>0</v>
      </c>
      <c r="CP23" s="3" t="s">
        <v>46</v>
      </c>
      <c r="CQ23" s="21">
        <v>0</v>
      </c>
      <c r="CR23" s="1">
        <f>SUMPRODUCT(B19:B1780,R19:R1780)</f>
        <v>200.00000000999998</v>
      </c>
      <c r="CS23" s="21">
        <v>0</v>
      </c>
      <c r="CT23" s="21">
        <v>0</v>
      </c>
      <c r="CU23" s="1">
        <f>SUMPRODUCT(B19:B1780,S19:S1780)</f>
        <v>250.00000001000001</v>
      </c>
      <c r="CV23" s="21">
        <v>0</v>
      </c>
      <c r="CW23" s="1">
        <v>5</v>
      </c>
      <c r="CX23" s="1">
        <f t="shared" si="27"/>
        <v>1</v>
      </c>
      <c r="CY23" s="1" t="s">
        <v>37</v>
      </c>
      <c r="CZ23" s="1">
        <v>1</v>
      </c>
      <c r="DB23" s="1">
        <f t="shared" si="43"/>
        <v>7</v>
      </c>
      <c r="DC23" s="1" t="s">
        <v>43</v>
      </c>
      <c r="DD23" s="1">
        <f t="shared" si="28"/>
        <v>7</v>
      </c>
      <c r="DG23" s="1" t="s">
        <v>76</v>
      </c>
      <c r="DL23" s="1">
        <v>5</v>
      </c>
      <c r="DM23" s="1">
        <f t="shared" si="29"/>
        <v>5</v>
      </c>
      <c r="DN23" s="1">
        <f t="shared" si="44"/>
        <v>0</v>
      </c>
      <c r="DO23" s="1" t="s">
        <v>37</v>
      </c>
      <c r="DP23" s="1">
        <v>0</v>
      </c>
    </row>
    <row r="24" spans="1:120" ht="15">
      <c r="A24">
        <v>6</v>
      </c>
      <c r="B24">
        <v>2</v>
      </c>
      <c r="C24" s="25">
        <v>22929</v>
      </c>
      <c r="D24">
        <v>0</v>
      </c>
      <c r="E24">
        <v>5</v>
      </c>
      <c r="F24" t="s">
        <v>35</v>
      </c>
      <c r="G24">
        <v>3</v>
      </c>
      <c r="H24"/>
      <c r="I24"/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f t="shared" si="0"/>
        <v>0</v>
      </c>
      <c r="AH24" s="1">
        <f t="shared" si="1"/>
        <v>0</v>
      </c>
      <c r="AI24" s="1">
        <f t="shared" si="2"/>
        <v>0</v>
      </c>
      <c r="AJ24" s="1">
        <f t="shared" si="3"/>
        <v>0</v>
      </c>
      <c r="AK24" s="1">
        <f t="shared" si="4"/>
        <v>80</v>
      </c>
      <c r="AL24" s="1">
        <f t="shared" si="5"/>
        <v>0</v>
      </c>
      <c r="AM24" s="1">
        <f t="shared" si="6"/>
        <v>0</v>
      </c>
      <c r="AN24" s="1">
        <f t="shared" si="6"/>
        <v>0</v>
      </c>
      <c r="AO24" s="1">
        <f t="shared" si="7"/>
        <v>0</v>
      </c>
      <c r="AP24" s="1">
        <f t="shared" si="8"/>
        <v>0</v>
      </c>
      <c r="AQ24" s="1">
        <f t="shared" si="9"/>
        <v>0</v>
      </c>
      <c r="AR24" s="1">
        <f t="shared" si="10"/>
        <v>0</v>
      </c>
      <c r="AS24" s="1">
        <f t="shared" si="11"/>
        <v>0</v>
      </c>
      <c r="AT24" s="1">
        <f t="shared" si="12"/>
        <v>0</v>
      </c>
      <c r="AU24" s="1">
        <f t="shared" si="13"/>
        <v>0</v>
      </c>
      <c r="AV24" s="1">
        <f t="shared" si="14"/>
        <v>0</v>
      </c>
      <c r="AW24" s="1">
        <f t="shared" si="15"/>
        <v>0</v>
      </c>
      <c r="AX24" s="1">
        <f t="shared" si="16"/>
        <v>0</v>
      </c>
      <c r="AY24" s="1">
        <f t="shared" si="17"/>
        <v>0</v>
      </c>
      <c r="AZ24" s="1">
        <f t="shared" si="18"/>
        <v>0</v>
      </c>
      <c r="BA24" s="1">
        <f t="shared" si="19"/>
        <v>0</v>
      </c>
      <c r="BB24" s="1">
        <f t="shared" si="20"/>
        <v>0</v>
      </c>
      <c r="BC24" s="1">
        <f t="shared" si="21"/>
        <v>0</v>
      </c>
      <c r="BD24" s="1">
        <f t="shared" si="22"/>
        <v>80</v>
      </c>
      <c r="BE24" s="1" t="str">
        <f t="shared" si="30"/>
        <v>Barge A</v>
      </c>
      <c r="BF24" s="1">
        <f t="shared" si="31"/>
        <v>2</v>
      </c>
      <c r="BG24" s="3">
        <v>6</v>
      </c>
      <c r="BH24" s="1">
        <f t="shared" si="23"/>
        <v>0</v>
      </c>
      <c r="BI24" s="1">
        <f t="shared" si="24"/>
        <v>0</v>
      </c>
      <c r="BJ24" s="3">
        <v>6</v>
      </c>
      <c r="BK24" s="1">
        <f t="shared" si="25"/>
        <v>3</v>
      </c>
      <c r="BL24" s="1">
        <f t="shared" si="32"/>
        <v>0</v>
      </c>
      <c r="BM24" s="1">
        <f t="shared" si="33"/>
        <v>0</v>
      </c>
      <c r="BN24" s="1">
        <f t="shared" si="34"/>
        <v>1</v>
      </c>
      <c r="BO24" s="1">
        <f t="shared" si="35"/>
        <v>2</v>
      </c>
      <c r="BP24" s="1">
        <f t="shared" si="36"/>
        <v>3</v>
      </c>
      <c r="BQ24" s="1">
        <f t="shared" si="37"/>
        <v>4</v>
      </c>
      <c r="BR24" s="1">
        <f t="shared" si="38"/>
        <v>5</v>
      </c>
      <c r="BS24" s="1">
        <f t="shared" si="39"/>
        <v>6</v>
      </c>
      <c r="BT24" s="1">
        <f t="shared" si="40"/>
        <v>7</v>
      </c>
      <c r="BU24" s="1">
        <f t="shared" si="41"/>
        <v>8</v>
      </c>
      <c r="BW24" s="1">
        <f t="shared" si="42"/>
        <v>0</v>
      </c>
      <c r="BX24" s="1">
        <f t="shared" si="42"/>
        <v>0</v>
      </c>
      <c r="BY24" s="1">
        <f t="shared" si="42"/>
        <v>70</v>
      </c>
      <c r="BZ24" s="1">
        <f t="shared" si="42"/>
        <v>140</v>
      </c>
      <c r="CA24" s="1">
        <f t="shared" si="26"/>
        <v>210</v>
      </c>
      <c r="CB24" s="1">
        <f t="shared" si="26"/>
        <v>280</v>
      </c>
      <c r="CC24" s="1">
        <f t="shared" si="26"/>
        <v>350</v>
      </c>
      <c r="CD24" s="1">
        <f t="shared" si="26"/>
        <v>420</v>
      </c>
      <c r="CE24" s="1">
        <f t="shared" si="26"/>
        <v>490</v>
      </c>
      <c r="CF24" s="1">
        <f t="shared" si="26"/>
        <v>560</v>
      </c>
      <c r="CI24" s="3" t="s">
        <v>47</v>
      </c>
      <c r="CJ24" s="21">
        <v>0</v>
      </c>
      <c r="CK24" s="21">
        <v>0</v>
      </c>
      <c r="CL24" s="1">
        <f>SUMPRODUCT(C19:C1780,U19:U1780)</f>
        <v>2217284.8337310101</v>
      </c>
      <c r="CM24" s="21">
        <v>0</v>
      </c>
      <c r="CN24" s="21">
        <v>0</v>
      </c>
      <c r="CO24" s="1">
        <f>SUMPRODUCT(C19:C1780,V19:V1780)</f>
        <v>1594548.50013114</v>
      </c>
      <c r="CP24" s="3" t="s">
        <v>47</v>
      </c>
      <c r="CQ24" s="21">
        <v>0</v>
      </c>
      <c r="CR24" s="21">
        <v>0</v>
      </c>
      <c r="CS24" s="1">
        <f>SUMPRODUCT(B19:B1780,U19:U1780)</f>
        <v>210.00000003599999</v>
      </c>
      <c r="CT24" s="21">
        <v>0</v>
      </c>
      <c r="CU24" s="21">
        <v>0</v>
      </c>
      <c r="CV24" s="1">
        <f>SUMPRODUCT(B19:B1780,V19:V1780)</f>
        <v>150.00000000999998</v>
      </c>
      <c r="CW24" s="1">
        <v>6</v>
      </c>
      <c r="CX24" s="1">
        <f t="shared" si="27"/>
        <v>1</v>
      </c>
      <c r="CY24" s="1" t="s">
        <v>37</v>
      </c>
      <c r="CZ24" s="1">
        <v>1</v>
      </c>
      <c r="DB24" s="1">
        <f t="shared" si="43"/>
        <v>3</v>
      </c>
      <c r="DC24" s="1" t="s">
        <v>43</v>
      </c>
      <c r="DD24" s="1">
        <f t="shared" si="28"/>
        <v>5</v>
      </c>
      <c r="DG24" s="1" t="s">
        <v>77</v>
      </c>
      <c r="DL24" s="1">
        <v>6</v>
      </c>
      <c r="DM24" s="1">
        <f t="shared" si="29"/>
        <v>1</v>
      </c>
      <c r="DN24" s="1">
        <f t="shared" si="44"/>
        <v>0</v>
      </c>
      <c r="DO24" s="1" t="s">
        <v>37</v>
      </c>
      <c r="DP24" s="1">
        <v>0</v>
      </c>
    </row>
    <row r="25" spans="1:120" ht="15">
      <c r="A25">
        <v>7</v>
      </c>
      <c r="B25">
        <v>2</v>
      </c>
      <c r="C25" s="25">
        <v>22929</v>
      </c>
      <c r="D25">
        <v>4</v>
      </c>
      <c r="E25">
        <v>8</v>
      </c>
      <c r="F25" t="s">
        <v>73</v>
      </c>
      <c r="G25">
        <v>2</v>
      </c>
      <c r="H25"/>
      <c r="I25"/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1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f t="shared" si="0"/>
        <v>0</v>
      </c>
      <c r="AH25" s="1">
        <f t="shared" si="1"/>
        <v>0</v>
      </c>
      <c r="AI25" s="1">
        <f t="shared" si="2"/>
        <v>0</v>
      </c>
      <c r="AJ25" s="1">
        <f t="shared" si="3"/>
        <v>0</v>
      </c>
      <c r="AK25" s="1">
        <f t="shared" si="4"/>
        <v>0</v>
      </c>
      <c r="AL25" s="1">
        <f t="shared" si="5"/>
        <v>0</v>
      </c>
      <c r="AM25" s="1">
        <f t="shared" si="6"/>
        <v>0</v>
      </c>
      <c r="AN25" s="1">
        <f t="shared" si="6"/>
        <v>0</v>
      </c>
      <c r="AO25" s="1">
        <f t="shared" si="7"/>
        <v>0</v>
      </c>
      <c r="AP25" s="1">
        <f t="shared" si="8"/>
        <v>0</v>
      </c>
      <c r="AQ25" s="1">
        <f t="shared" si="9"/>
        <v>0</v>
      </c>
      <c r="AR25" s="1">
        <f t="shared" si="10"/>
        <v>0</v>
      </c>
      <c r="AS25" s="1">
        <f t="shared" si="11"/>
        <v>80</v>
      </c>
      <c r="AT25" s="1">
        <f t="shared" si="12"/>
        <v>0</v>
      </c>
      <c r="AU25" s="1">
        <f t="shared" si="13"/>
        <v>0</v>
      </c>
      <c r="AV25" s="1">
        <f t="shared" si="14"/>
        <v>0</v>
      </c>
      <c r="AW25" s="1">
        <f t="shared" si="15"/>
        <v>0</v>
      </c>
      <c r="AX25" s="1">
        <f t="shared" si="16"/>
        <v>0</v>
      </c>
      <c r="AY25" s="1">
        <f t="shared" si="17"/>
        <v>0</v>
      </c>
      <c r="AZ25" s="1">
        <f t="shared" si="18"/>
        <v>0</v>
      </c>
      <c r="BA25" s="1">
        <f t="shared" si="19"/>
        <v>0</v>
      </c>
      <c r="BB25" s="1">
        <f t="shared" si="20"/>
        <v>0</v>
      </c>
      <c r="BC25" s="1">
        <f t="shared" si="21"/>
        <v>0</v>
      </c>
      <c r="BD25" s="1">
        <f t="shared" si="22"/>
        <v>80</v>
      </c>
      <c r="BE25" s="1" t="str">
        <f t="shared" si="30"/>
        <v>Barge E</v>
      </c>
      <c r="BF25" s="1">
        <f t="shared" si="31"/>
        <v>5</v>
      </c>
      <c r="BG25" s="3">
        <v>7</v>
      </c>
      <c r="BH25" s="1">
        <f t="shared" si="23"/>
        <v>0</v>
      </c>
      <c r="BI25" s="1">
        <f t="shared" si="24"/>
        <v>0</v>
      </c>
      <c r="BJ25" s="3">
        <v>7</v>
      </c>
      <c r="BK25" s="1">
        <f t="shared" si="25"/>
        <v>6</v>
      </c>
      <c r="BL25" s="1">
        <f t="shared" si="32"/>
        <v>0</v>
      </c>
      <c r="BM25" s="1">
        <f t="shared" si="33"/>
        <v>0</v>
      </c>
      <c r="BN25" s="1">
        <f t="shared" si="34"/>
        <v>0</v>
      </c>
      <c r="BO25" s="1">
        <f t="shared" si="35"/>
        <v>0</v>
      </c>
      <c r="BP25" s="1">
        <f t="shared" si="36"/>
        <v>0</v>
      </c>
      <c r="BQ25" s="1">
        <f t="shared" si="37"/>
        <v>1</v>
      </c>
      <c r="BR25" s="1">
        <f t="shared" si="38"/>
        <v>2</v>
      </c>
      <c r="BS25" s="1">
        <f t="shared" si="39"/>
        <v>3</v>
      </c>
      <c r="BT25" s="1">
        <f t="shared" si="40"/>
        <v>4</v>
      </c>
      <c r="BU25" s="1">
        <f t="shared" si="41"/>
        <v>5</v>
      </c>
      <c r="BW25" s="1">
        <f t="shared" si="42"/>
        <v>0</v>
      </c>
      <c r="BX25" s="1">
        <f t="shared" si="42"/>
        <v>0</v>
      </c>
      <c r="BY25" s="1">
        <f t="shared" si="42"/>
        <v>0</v>
      </c>
      <c r="BZ25" s="1">
        <f t="shared" si="42"/>
        <v>0</v>
      </c>
      <c r="CA25" s="1">
        <f t="shared" si="26"/>
        <v>0</v>
      </c>
      <c r="CB25" s="1">
        <f t="shared" si="26"/>
        <v>70</v>
      </c>
      <c r="CC25" s="1">
        <f t="shared" si="26"/>
        <v>140</v>
      </c>
      <c r="CD25" s="1">
        <f t="shared" si="26"/>
        <v>210</v>
      </c>
      <c r="CE25" s="1">
        <f t="shared" si="26"/>
        <v>280</v>
      </c>
      <c r="CF25" s="1">
        <f t="shared" si="26"/>
        <v>350</v>
      </c>
      <c r="CI25" s="3" t="s">
        <v>48</v>
      </c>
      <c r="CJ25" s="1">
        <f>SUMPRODUCT(C19:C1780,X19:X1780)</f>
        <v>2366317.3333080998</v>
      </c>
      <c r="CK25" s="21">
        <v>0</v>
      </c>
      <c r="CL25" s="21">
        <v>0</v>
      </c>
      <c r="CM25" s="1">
        <f>SUMPRODUCT(C19:C1780,Y19:Y1780)</f>
        <v>2317830.0002509602</v>
      </c>
      <c r="CN25" s="21">
        <v>0</v>
      </c>
      <c r="CO25" s="21">
        <v>0</v>
      </c>
      <c r="CP25" s="3" t="s">
        <v>48</v>
      </c>
      <c r="CQ25" s="1">
        <f>SUMPRODUCT(B19:B1780,X19:X1780)</f>
        <v>249.99999999600001</v>
      </c>
      <c r="CR25" s="21">
        <v>0</v>
      </c>
      <c r="CS25" s="21">
        <v>0</v>
      </c>
      <c r="CT25" s="1">
        <f>SUMPRODUCT(B19:B1780,Y19:Y1780)</f>
        <v>225.00000002999997</v>
      </c>
      <c r="CU25" s="21">
        <v>0</v>
      </c>
      <c r="CV25" s="21">
        <v>0</v>
      </c>
      <c r="CW25" s="1">
        <v>7</v>
      </c>
      <c r="CX25" s="1">
        <f t="shared" si="27"/>
        <v>1</v>
      </c>
      <c r="CY25" s="1" t="s">
        <v>37</v>
      </c>
      <c r="CZ25" s="1">
        <v>1</v>
      </c>
      <c r="DB25" s="1">
        <f t="shared" si="43"/>
        <v>6</v>
      </c>
      <c r="DC25" s="1" t="s">
        <v>43</v>
      </c>
      <c r="DD25" s="1">
        <f t="shared" si="28"/>
        <v>8</v>
      </c>
      <c r="DG25" s="1" t="s">
        <v>78</v>
      </c>
      <c r="DL25" s="1">
        <v>7</v>
      </c>
      <c r="DM25" s="1">
        <f t="shared" si="29"/>
        <v>5</v>
      </c>
      <c r="DN25" s="1">
        <f t="shared" si="44"/>
        <v>0</v>
      </c>
      <c r="DO25" s="1" t="s">
        <v>37</v>
      </c>
      <c r="DP25" s="1">
        <v>0</v>
      </c>
    </row>
    <row r="26" spans="1:120" ht="15">
      <c r="A26">
        <v>8</v>
      </c>
      <c r="B26">
        <v>2</v>
      </c>
      <c r="C26" s="25">
        <v>26482</v>
      </c>
      <c r="D26">
        <v>2</v>
      </c>
      <c r="E26">
        <v>5</v>
      </c>
      <c r="F26" t="s">
        <v>73</v>
      </c>
      <c r="G26">
        <v>4</v>
      </c>
      <c r="H26"/>
      <c r="I26"/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0.33333332999999998</v>
      </c>
      <c r="Q26" s="1">
        <v>0</v>
      </c>
      <c r="R26" s="1">
        <v>0</v>
      </c>
      <c r="S26" s="1">
        <v>0</v>
      </c>
      <c r="T26" s="1">
        <v>0</v>
      </c>
      <c r="U26" s="1">
        <v>0.66666667000000002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f t="shared" si="0"/>
        <v>0</v>
      </c>
      <c r="AH26" s="1">
        <f t="shared" si="1"/>
        <v>0</v>
      </c>
      <c r="AI26" s="1">
        <f t="shared" si="2"/>
        <v>0</v>
      </c>
      <c r="AJ26" s="1">
        <f t="shared" si="3"/>
        <v>0</v>
      </c>
      <c r="AK26" s="1">
        <f t="shared" si="4"/>
        <v>0</v>
      </c>
      <c r="AL26" s="1">
        <f t="shared" si="5"/>
        <v>0</v>
      </c>
      <c r="AM26" s="1">
        <f t="shared" si="6"/>
        <v>74.999999250000002</v>
      </c>
      <c r="AN26" s="1">
        <f t="shared" si="6"/>
        <v>0</v>
      </c>
      <c r="AO26" s="1">
        <f t="shared" si="7"/>
        <v>0</v>
      </c>
      <c r="AP26" s="1">
        <f t="shared" si="8"/>
        <v>0</v>
      </c>
      <c r="AQ26" s="1">
        <f t="shared" si="9"/>
        <v>0</v>
      </c>
      <c r="AR26" s="1">
        <f t="shared" si="10"/>
        <v>53.333333600000003</v>
      </c>
      <c r="AS26" s="1">
        <f t="shared" si="11"/>
        <v>0</v>
      </c>
      <c r="AT26" s="1">
        <f t="shared" si="12"/>
        <v>0</v>
      </c>
      <c r="AU26" s="1">
        <f t="shared" si="13"/>
        <v>0</v>
      </c>
      <c r="AV26" s="1">
        <f t="shared" si="14"/>
        <v>0</v>
      </c>
      <c r="AW26" s="1">
        <f t="shared" si="15"/>
        <v>0</v>
      </c>
      <c r="AX26" s="1">
        <f t="shared" si="16"/>
        <v>0</v>
      </c>
      <c r="AY26" s="1">
        <f t="shared" si="17"/>
        <v>0</v>
      </c>
      <c r="AZ26" s="1">
        <f t="shared" si="18"/>
        <v>0</v>
      </c>
      <c r="BA26" s="1">
        <f t="shared" si="19"/>
        <v>0</v>
      </c>
      <c r="BB26" s="1">
        <f t="shared" si="20"/>
        <v>0</v>
      </c>
      <c r="BC26" s="1">
        <f t="shared" si="21"/>
        <v>0</v>
      </c>
      <c r="BD26" s="1">
        <f t="shared" si="22"/>
        <v>128.33333285000001</v>
      </c>
      <c r="BE26" s="1" t="b">
        <f t="shared" si="30"/>
        <v>0</v>
      </c>
      <c r="BF26" s="1">
        <f t="shared" si="31"/>
        <v>0</v>
      </c>
      <c r="BG26" s="3">
        <v>8</v>
      </c>
      <c r="BH26" s="1">
        <f t="shared" si="23"/>
        <v>0</v>
      </c>
      <c r="BI26" s="1">
        <f t="shared" si="24"/>
        <v>0</v>
      </c>
      <c r="BJ26" s="3">
        <v>8</v>
      </c>
      <c r="BK26" s="1">
        <f t="shared" si="25"/>
        <v>6</v>
      </c>
      <c r="BL26" s="1">
        <f t="shared" si="32"/>
        <v>0</v>
      </c>
      <c r="BM26" s="1">
        <f t="shared" si="33"/>
        <v>0</v>
      </c>
      <c r="BN26" s="1">
        <f t="shared" si="34"/>
        <v>0</v>
      </c>
      <c r="BO26" s="1">
        <f t="shared" si="35"/>
        <v>0</v>
      </c>
      <c r="BP26" s="1">
        <f t="shared" si="36"/>
        <v>0</v>
      </c>
      <c r="BQ26" s="1">
        <f t="shared" si="37"/>
        <v>1</v>
      </c>
      <c r="BR26" s="1">
        <f t="shared" si="38"/>
        <v>2</v>
      </c>
      <c r="BS26" s="1">
        <f t="shared" si="39"/>
        <v>3</v>
      </c>
      <c r="BT26" s="1">
        <f t="shared" si="40"/>
        <v>4</v>
      </c>
      <c r="BU26" s="1">
        <f t="shared" si="41"/>
        <v>5</v>
      </c>
      <c r="BW26" s="1">
        <f t="shared" si="42"/>
        <v>0</v>
      </c>
      <c r="BX26" s="1">
        <f t="shared" si="42"/>
        <v>0</v>
      </c>
      <c r="BY26" s="1">
        <f t="shared" si="42"/>
        <v>0</v>
      </c>
      <c r="BZ26" s="1">
        <f t="shared" si="42"/>
        <v>0</v>
      </c>
      <c r="CA26" s="1">
        <f t="shared" si="26"/>
        <v>0</v>
      </c>
      <c r="CB26" s="1">
        <f t="shared" si="26"/>
        <v>70</v>
      </c>
      <c r="CC26" s="1">
        <f t="shared" si="26"/>
        <v>140</v>
      </c>
      <c r="CD26" s="1">
        <f t="shared" si="26"/>
        <v>210</v>
      </c>
      <c r="CE26" s="1">
        <f t="shared" si="26"/>
        <v>280</v>
      </c>
      <c r="CF26" s="1">
        <f t="shared" si="26"/>
        <v>350</v>
      </c>
      <c r="CI26" s="3" t="s">
        <v>49</v>
      </c>
      <c r="CJ26" s="21">
        <v>0</v>
      </c>
      <c r="CK26" s="1">
        <f>SUMPRODUCT(C19:C1780,AA19:AA1780)</f>
        <v>2128759.333194342</v>
      </c>
      <c r="CL26" s="21">
        <v>0</v>
      </c>
      <c r="CM26" s="21">
        <v>0</v>
      </c>
      <c r="CN26" s="21">
        <v>0</v>
      </c>
      <c r="CO26" s="21">
        <v>0</v>
      </c>
      <c r="CP26" s="3" t="s">
        <v>49</v>
      </c>
      <c r="CQ26" s="21">
        <v>0</v>
      </c>
      <c r="CR26" s="1">
        <f>SUMPRODUCT(B19:B1780,AA19:AA1780)</f>
        <v>199.99999999300002</v>
      </c>
      <c r="CS26" s="21">
        <v>0</v>
      </c>
      <c r="CT26" s="21">
        <v>0</v>
      </c>
      <c r="CU26" s="21">
        <v>0</v>
      </c>
      <c r="CV26" s="21">
        <v>0</v>
      </c>
      <c r="CW26" s="1">
        <v>8</v>
      </c>
      <c r="CX26" s="1">
        <f t="shared" si="27"/>
        <v>1</v>
      </c>
      <c r="CY26" s="1" t="s">
        <v>37</v>
      </c>
      <c r="CZ26" s="1">
        <v>1</v>
      </c>
      <c r="DB26" s="1">
        <f t="shared" si="43"/>
        <v>5.0000000099999999</v>
      </c>
      <c r="DC26" s="1" t="s">
        <v>43</v>
      </c>
      <c r="DD26" s="1">
        <f t="shared" si="28"/>
        <v>5</v>
      </c>
      <c r="DG26" s="1" t="s">
        <v>79</v>
      </c>
      <c r="DL26" s="1">
        <v>8</v>
      </c>
      <c r="DM26" s="1">
        <f t="shared" si="29"/>
        <v>3</v>
      </c>
      <c r="DN26" s="1">
        <f t="shared" si="44"/>
        <v>0</v>
      </c>
      <c r="DO26" s="1" t="s">
        <v>37</v>
      </c>
      <c r="DP26" s="1">
        <v>0</v>
      </c>
    </row>
    <row r="27" spans="1:120" ht="15">
      <c r="A27">
        <v>9</v>
      </c>
      <c r="B27">
        <v>2</v>
      </c>
      <c r="C27" s="25">
        <v>21500</v>
      </c>
      <c r="D27">
        <v>6</v>
      </c>
      <c r="E27">
        <v>11</v>
      </c>
      <c r="F27" t="s">
        <v>73</v>
      </c>
      <c r="G27">
        <v>4</v>
      </c>
      <c r="H27"/>
      <c r="I27"/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1</v>
      </c>
      <c r="AF27" s="1">
        <v>0</v>
      </c>
      <c r="AG27" s="1">
        <f t="shared" si="0"/>
        <v>0</v>
      </c>
      <c r="AH27" s="1">
        <f t="shared" si="1"/>
        <v>0</v>
      </c>
      <c r="AI27" s="1">
        <f t="shared" si="2"/>
        <v>0</v>
      </c>
      <c r="AJ27" s="1">
        <f t="shared" si="3"/>
        <v>0</v>
      </c>
      <c r="AK27" s="1">
        <f t="shared" si="4"/>
        <v>0</v>
      </c>
      <c r="AL27" s="1">
        <f t="shared" si="5"/>
        <v>0</v>
      </c>
      <c r="AM27" s="1">
        <f t="shared" si="6"/>
        <v>0</v>
      </c>
      <c r="AN27" s="1">
        <f t="shared" si="6"/>
        <v>0</v>
      </c>
      <c r="AO27" s="1">
        <f t="shared" si="7"/>
        <v>0</v>
      </c>
      <c r="AP27" s="1">
        <f t="shared" si="8"/>
        <v>0</v>
      </c>
      <c r="AQ27" s="1">
        <f t="shared" si="9"/>
        <v>0</v>
      </c>
      <c r="AR27" s="1">
        <f t="shared" si="10"/>
        <v>0</v>
      </c>
      <c r="AS27" s="1">
        <f t="shared" si="11"/>
        <v>0</v>
      </c>
      <c r="AT27" s="1">
        <f t="shared" si="12"/>
        <v>0</v>
      </c>
      <c r="AU27" s="1">
        <f t="shared" si="13"/>
        <v>0</v>
      </c>
      <c r="AV27" s="1">
        <f t="shared" si="14"/>
        <v>0</v>
      </c>
      <c r="AW27" s="1">
        <f t="shared" si="15"/>
        <v>0</v>
      </c>
      <c r="AX27" s="1">
        <f t="shared" si="16"/>
        <v>0</v>
      </c>
      <c r="AY27" s="1">
        <f t="shared" si="17"/>
        <v>0</v>
      </c>
      <c r="AZ27" s="1">
        <f t="shared" si="18"/>
        <v>0</v>
      </c>
      <c r="BA27" s="1">
        <f t="shared" si="19"/>
        <v>0</v>
      </c>
      <c r="BB27" s="1">
        <f t="shared" si="20"/>
        <v>80</v>
      </c>
      <c r="BC27" s="1">
        <f t="shared" si="21"/>
        <v>0</v>
      </c>
      <c r="BD27" s="1">
        <f t="shared" si="22"/>
        <v>80</v>
      </c>
      <c r="BE27" s="1" t="str">
        <f t="shared" si="30"/>
        <v>Barge B</v>
      </c>
      <c r="BF27" s="1">
        <f t="shared" si="31"/>
        <v>9</v>
      </c>
      <c r="BG27" s="3">
        <v>9</v>
      </c>
      <c r="BH27" s="1">
        <f t="shared" si="23"/>
        <v>0</v>
      </c>
      <c r="BI27" s="1">
        <f t="shared" si="24"/>
        <v>0</v>
      </c>
      <c r="BJ27" s="3">
        <v>9</v>
      </c>
      <c r="BK27" s="1">
        <f t="shared" si="25"/>
        <v>10</v>
      </c>
      <c r="BL27" s="1">
        <f t="shared" si="32"/>
        <v>0</v>
      </c>
      <c r="BM27" s="1">
        <f t="shared" si="33"/>
        <v>0</v>
      </c>
      <c r="BN27" s="1">
        <f t="shared" si="34"/>
        <v>0</v>
      </c>
      <c r="BO27" s="1">
        <f t="shared" si="35"/>
        <v>0</v>
      </c>
      <c r="BP27" s="1">
        <f t="shared" si="36"/>
        <v>0</v>
      </c>
      <c r="BQ27" s="1">
        <f t="shared" si="37"/>
        <v>0</v>
      </c>
      <c r="BR27" s="1">
        <f t="shared" si="38"/>
        <v>0</v>
      </c>
      <c r="BS27" s="1">
        <f t="shared" si="39"/>
        <v>0</v>
      </c>
      <c r="BT27" s="1">
        <f t="shared" si="40"/>
        <v>0</v>
      </c>
      <c r="BU27" s="1">
        <f t="shared" si="41"/>
        <v>1</v>
      </c>
      <c r="BW27" s="1">
        <f t="shared" si="42"/>
        <v>0</v>
      </c>
      <c r="BX27" s="1">
        <f t="shared" si="42"/>
        <v>0</v>
      </c>
      <c r="BY27" s="1">
        <f t="shared" si="42"/>
        <v>0</v>
      </c>
      <c r="BZ27" s="1">
        <f t="shared" si="42"/>
        <v>0</v>
      </c>
      <c r="CA27" s="1">
        <f t="shared" si="26"/>
        <v>0</v>
      </c>
      <c r="CB27" s="1">
        <f t="shared" si="26"/>
        <v>0</v>
      </c>
      <c r="CC27" s="1">
        <f t="shared" si="26"/>
        <v>0</v>
      </c>
      <c r="CD27" s="1">
        <f t="shared" si="26"/>
        <v>0</v>
      </c>
      <c r="CE27" s="1">
        <f t="shared" si="26"/>
        <v>0</v>
      </c>
      <c r="CF27" s="1">
        <f t="shared" si="26"/>
        <v>70</v>
      </c>
      <c r="CI27" s="3" t="s">
        <v>50</v>
      </c>
      <c r="CJ27" s="21">
        <v>0</v>
      </c>
      <c r="CK27" s="21">
        <v>0</v>
      </c>
      <c r="CL27" s="21">
        <v>0</v>
      </c>
      <c r="CM27" s="1">
        <f>SUMPRODUCT(C19:C1780,AC19:AC1780)</f>
        <v>2454879.0834140899</v>
      </c>
      <c r="CN27" s="21">
        <v>0</v>
      </c>
      <c r="CO27" s="21">
        <v>0</v>
      </c>
      <c r="CP27" s="3" t="s">
        <v>50</v>
      </c>
      <c r="CQ27" s="21">
        <v>0</v>
      </c>
      <c r="CR27" s="21">
        <v>0</v>
      </c>
      <c r="CS27" s="21">
        <v>0</v>
      </c>
      <c r="CT27" s="1">
        <f>SUMPRODUCT(B19:B1780,AC19:AC1780)</f>
        <v>225.00000001999996</v>
      </c>
      <c r="CU27" s="21">
        <v>0</v>
      </c>
      <c r="CV27" s="21">
        <v>0</v>
      </c>
      <c r="CW27" s="1">
        <v>9</v>
      </c>
      <c r="CX27" s="1">
        <f t="shared" si="27"/>
        <v>1</v>
      </c>
      <c r="CY27" s="1" t="s">
        <v>37</v>
      </c>
      <c r="CZ27" s="1">
        <v>1</v>
      </c>
      <c r="DB27" s="1">
        <f t="shared" si="43"/>
        <v>10</v>
      </c>
      <c r="DC27" s="1" t="s">
        <v>43</v>
      </c>
      <c r="DD27" s="1">
        <f t="shared" si="28"/>
        <v>11</v>
      </c>
      <c r="DG27" s="1" t="s">
        <v>80</v>
      </c>
      <c r="DL27" s="1">
        <v>9</v>
      </c>
      <c r="DM27" s="1">
        <f t="shared" si="29"/>
        <v>7</v>
      </c>
      <c r="DN27" s="1">
        <f t="shared" si="44"/>
        <v>0</v>
      </c>
      <c r="DO27" s="1" t="s">
        <v>37</v>
      </c>
      <c r="DP27" s="1">
        <v>0</v>
      </c>
    </row>
    <row r="28" spans="1:120" ht="15">
      <c r="A28">
        <v>10</v>
      </c>
      <c r="B28">
        <v>2</v>
      </c>
      <c r="C28" s="25">
        <v>10600</v>
      </c>
      <c r="D28">
        <v>5</v>
      </c>
      <c r="E28">
        <v>10</v>
      </c>
      <c r="F28" t="s">
        <v>73</v>
      </c>
      <c r="G28">
        <v>3</v>
      </c>
      <c r="H28"/>
      <c r="I28"/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1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f t="shared" si="0"/>
        <v>0</v>
      </c>
      <c r="AH28" s="1">
        <f t="shared" si="1"/>
        <v>0</v>
      </c>
      <c r="AI28" s="1">
        <f t="shared" si="2"/>
        <v>0</v>
      </c>
      <c r="AJ28" s="1">
        <f t="shared" si="3"/>
        <v>0</v>
      </c>
      <c r="AK28" s="1">
        <f t="shared" si="4"/>
        <v>0</v>
      </c>
      <c r="AL28" s="1">
        <f t="shared" si="5"/>
        <v>0</v>
      </c>
      <c r="AM28" s="1">
        <f t="shared" si="6"/>
        <v>0</v>
      </c>
      <c r="AN28" s="1">
        <f t="shared" si="6"/>
        <v>0</v>
      </c>
      <c r="AO28" s="1">
        <f t="shared" si="7"/>
        <v>0</v>
      </c>
      <c r="AP28" s="1">
        <f t="shared" si="8"/>
        <v>0</v>
      </c>
      <c r="AQ28" s="1">
        <f t="shared" si="9"/>
        <v>0</v>
      </c>
      <c r="AR28" s="1">
        <f t="shared" si="10"/>
        <v>0</v>
      </c>
      <c r="AS28" s="1">
        <f t="shared" si="11"/>
        <v>0</v>
      </c>
      <c r="AT28" s="1">
        <f t="shared" si="12"/>
        <v>0</v>
      </c>
      <c r="AU28" s="1">
        <f t="shared" si="13"/>
        <v>0</v>
      </c>
      <c r="AV28" s="1">
        <f t="shared" si="14"/>
        <v>80</v>
      </c>
      <c r="AW28" s="1">
        <f t="shared" si="15"/>
        <v>0</v>
      </c>
      <c r="AX28" s="1">
        <f t="shared" si="16"/>
        <v>0</v>
      </c>
      <c r="AY28" s="1">
        <f t="shared" si="17"/>
        <v>0</v>
      </c>
      <c r="AZ28" s="1">
        <f t="shared" si="18"/>
        <v>0</v>
      </c>
      <c r="BA28" s="1">
        <f t="shared" si="19"/>
        <v>0</v>
      </c>
      <c r="BB28" s="1">
        <f t="shared" si="20"/>
        <v>0</v>
      </c>
      <c r="BC28" s="1">
        <f t="shared" si="21"/>
        <v>0</v>
      </c>
      <c r="BD28" s="1">
        <f t="shared" si="22"/>
        <v>80</v>
      </c>
      <c r="BE28" s="1" t="str">
        <f t="shared" si="30"/>
        <v>Barge D</v>
      </c>
      <c r="BF28" s="1">
        <f t="shared" si="31"/>
        <v>6</v>
      </c>
      <c r="BG28" s="3">
        <v>10</v>
      </c>
      <c r="BH28" s="1">
        <f t="shared" si="23"/>
        <v>0</v>
      </c>
      <c r="BI28" s="1">
        <f t="shared" si="24"/>
        <v>0</v>
      </c>
      <c r="BJ28" s="3">
        <v>10</v>
      </c>
      <c r="BK28" s="1">
        <f t="shared" si="25"/>
        <v>8</v>
      </c>
      <c r="BL28" s="1">
        <f t="shared" si="32"/>
        <v>0</v>
      </c>
      <c r="BM28" s="1">
        <f t="shared" si="33"/>
        <v>0</v>
      </c>
      <c r="BN28" s="1">
        <f t="shared" si="34"/>
        <v>0</v>
      </c>
      <c r="BO28" s="1">
        <f t="shared" si="35"/>
        <v>0</v>
      </c>
      <c r="BP28" s="1">
        <f t="shared" si="36"/>
        <v>0</v>
      </c>
      <c r="BQ28" s="1">
        <f t="shared" si="37"/>
        <v>0</v>
      </c>
      <c r="BR28" s="1">
        <f t="shared" si="38"/>
        <v>0</v>
      </c>
      <c r="BS28" s="1">
        <f t="shared" si="39"/>
        <v>1</v>
      </c>
      <c r="BT28" s="1">
        <f t="shared" si="40"/>
        <v>2</v>
      </c>
      <c r="BU28" s="1">
        <f t="shared" si="41"/>
        <v>3</v>
      </c>
      <c r="BW28" s="1">
        <f t="shared" si="42"/>
        <v>0</v>
      </c>
      <c r="BX28" s="1">
        <f t="shared" si="42"/>
        <v>0</v>
      </c>
      <c r="BY28" s="1">
        <f t="shared" si="42"/>
        <v>0</v>
      </c>
      <c r="BZ28" s="1">
        <f t="shared" si="42"/>
        <v>0</v>
      </c>
      <c r="CA28" s="1">
        <f t="shared" si="26"/>
        <v>0</v>
      </c>
      <c r="CB28" s="1">
        <f t="shared" si="26"/>
        <v>0</v>
      </c>
      <c r="CC28" s="1">
        <f t="shared" si="26"/>
        <v>0</v>
      </c>
      <c r="CD28" s="1">
        <f t="shared" si="26"/>
        <v>70</v>
      </c>
      <c r="CE28" s="1">
        <f t="shared" si="26"/>
        <v>140</v>
      </c>
      <c r="CF28" s="1">
        <f t="shared" si="26"/>
        <v>210</v>
      </c>
      <c r="CI28" s="3" t="s">
        <v>51</v>
      </c>
      <c r="CJ28" s="21">
        <v>0</v>
      </c>
      <c r="CK28" s="1">
        <f>SUMPRODUCT(C19:C1780,AE19:AE1780)</f>
        <v>2012758.4179388597</v>
      </c>
      <c r="CL28" s="21">
        <v>0</v>
      </c>
      <c r="CM28" s="21">
        <v>0</v>
      </c>
      <c r="CN28" s="21">
        <v>0</v>
      </c>
      <c r="CO28" s="21">
        <v>0</v>
      </c>
      <c r="CP28" s="3" t="s">
        <v>51</v>
      </c>
      <c r="CQ28" s="21">
        <v>0</v>
      </c>
      <c r="CR28" s="1">
        <f>SUMPRODUCT(B19:B1780,AE19:AE1780)</f>
        <v>200.00000009000001</v>
      </c>
      <c r="CS28" s="21">
        <v>0</v>
      </c>
      <c r="CT28" s="21">
        <v>0</v>
      </c>
      <c r="CU28" s="21">
        <v>0</v>
      </c>
      <c r="CV28" s="21">
        <v>0</v>
      </c>
      <c r="CW28" s="1">
        <v>10</v>
      </c>
      <c r="CX28" s="1">
        <f t="shared" si="27"/>
        <v>1</v>
      </c>
      <c r="CY28" s="1" t="s">
        <v>37</v>
      </c>
      <c r="CZ28" s="1">
        <v>1</v>
      </c>
      <c r="DB28" s="1">
        <f t="shared" si="43"/>
        <v>7</v>
      </c>
      <c r="DC28" s="1" t="s">
        <v>43</v>
      </c>
      <c r="DD28" s="1">
        <f t="shared" si="28"/>
        <v>10</v>
      </c>
      <c r="DG28" s="1" t="s">
        <v>81</v>
      </c>
      <c r="DL28" s="1">
        <v>10</v>
      </c>
      <c r="DM28" s="1">
        <f t="shared" si="29"/>
        <v>6</v>
      </c>
      <c r="DN28" s="1">
        <f t="shared" si="44"/>
        <v>0</v>
      </c>
      <c r="DO28" s="1" t="s">
        <v>37</v>
      </c>
      <c r="DP28" s="1">
        <v>0</v>
      </c>
    </row>
    <row r="29" spans="1:120" ht="15">
      <c r="A29">
        <v>11</v>
      </c>
      <c r="B29">
        <v>2</v>
      </c>
      <c r="C29" s="25">
        <v>10600</v>
      </c>
      <c r="D29">
        <v>1</v>
      </c>
      <c r="E29">
        <v>4</v>
      </c>
      <c r="F29" t="s">
        <v>35</v>
      </c>
      <c r="G29">
        <v>4</v>
      </c>
      <c r="H29"/>
      <c r="I29"/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f t="shared" si="0"/>
        <v>0</v>
      </c>
      <c r="AH29" s="1">
        <f t="shared" si="1"/>
        <v>0</v>
      </c>
      <c r="AI29" s="1">
        <f t="shared" si="2"/>
        <v>0</v>
      </c>
      <c r="AJ29" s="1">
        <f t="shared" si="3"/>
        <v>0</v>
      </c>
      <c r="AK29" s="1">
        <f t="shared" si="4"/>
        <v>80</v>
      </c>
      <c r="AL29" s="1">
        <f t="shared" si="5"/>
        <v>0</v>
      </c>
      <c r="AM29" s="1">
        <f t="shared" si="6"/>
        <v>0</v>
      </c>
      <c r="AN29" s="1">
        <f t="shared" si="6"/>
        <v>0</v>
      </c>
      <c r="AO29" s="1">
        <f t="shared" si="7"/>
        <v>0</v>
      </c>
      <c r="AP29" s="1">
        <f t="shared" si="8"/>
        <v>0</v>
      </c>
      <c r="AQ29" s="1">
        <f t="shared" si="9"/>
        <v>0</v>
      </c>
      <c r="AR29" s="1">
        <f t="shared" si="10"/>
        <v>0</v>
      </c>
      <c r="AS29" s="1">
        <f t="shared" si="11"/>
        <v>0</v>
      </c>
      <c r="AT29" s="1">
        <f t="shared" si="12"/>
        <v>0</v>
      </c>
      <c r="AU29" s="1">
        <f t="shared" si="13"/>
        <v>0</v>
      </c>
      <c r="AV29" s="1">
        <f t="shared" si="14"/>
        <v>0</v>
      </c>
      <c r="AW29" s="1">
        <f t="shared" si="15"/>
        <v>0</v>
      </c>
      <c r="AX29" s="1">
        <f t="shared" si="16"/>
        <v>0</v>
      </c>
      <c r="AY29" s="1">
        <f t="shared" si="17"/>
        <v>0</v>
      </c>
      <c r="AZ29" s="1">
        <f t="shared" si="18"/>
        <v>0</v>
      </c>
      <c r="BA29" s="1">
        <f t="shared" si="19"/>
        <v>0</v>
      </c>
      <c r="BB29" s="1">
        <f t="shared" si="20"/>
        <v>0</v>
      </c>
      <c r="BC29" s="1">
        <f t="shared" si="21"/>
        <v>0</v>
      </c>
      <c r="BD29" s="1">
        <f t="shared" si="22"/>
        <v>80</v>
      </c>
      <c r="BE29" s="1" t="str">
        <f t="shared" si="30"/>
        <v>Barge A</v>
      </c>
      <c r="BF29" s="1">
        <f t="shared" si="31"/>
        <v>2</v>
      </c>
      <c r="BG29" s="3">
        <v>11</v>
      </c>
      <c r="BH29" s="1">
        <f t="shared" si="23"/>
        <v>0</v>
      </c>
      <c r="BI29" s="1">
        <f t="shared" si="24"/>
        <v>0</v>
      </c>
      <c r="BJ29" s="3">
        <v>11</v>
      </c>
      <c r="BK29" s="1">
        <f t="shared" si="25"/>
        <v>5</v>
      </c>
      <c r="BL29" s="1">
        <f t="shared" si="32"/>
        <v>0</v>
      </c>
      <c r="BM29" s="1">
        <f t="shared" si="33"/>
        <v>0</v>
      </c>
      <c r="BN29" s="1">
        <f t="shared" si="34"/>
        <v>0</v>
      </c>
      <c r="BO29" s="1">
        <f t="shared" si="35"/>
        <v>0</v>
      </c>
      <c r="BP29" s="1">
        <f t="shared" si="36"/>
        <v>1</v>
      </c>
      <c r="BQ29" s="1">
        <f t="shared" si="37"/>
        <v>2</v>
      </c>
      <c r="BR29" s="1">
        <f t="shared" si="38"/>
        <v>3</v>
      </c>
      <c r="BS29" s="1">
        <f t="shared" si="39"/>
        <v>4</v>
      </c>
      <c r="BT29" s="1">
        <f t="shared" si="40"/>
        <v>5</v>
      </c>
      <c r="BU29" s="1">
        <f t="shared" si="41"/>
        <v>6</v>
      </c>
      <c r="BW29" s="1">
        <f t="shared" si="42"/>
        <v>0</v>
      </c>
      <c r="BX29" s="1">
        <f t="shared" si="42"/>
        <v>0</v>
      </c>
      <c r="BY29" s="1">
        <f t="shared" si="42"/>
        <v>0</v>
      </c>
      <c r="BZ29" s="1">
        <f t="shared" si="42"/>
        <v>0</v>
      </c>
      <c r="CA29" s="1">
        <f t="shared" si="26"/>
        <v>70</v>
      </c>
      <c r="CB29" s="1">
        <f t="shared" si="26"/>
        <v>140</v>
      </c>
      <c r="CC29" s="1">
        <f t="shared" si="26"/>
        <v>210</v>
      </c>
      <c r="CD29" s="1">
        <f t="shared" si="26"/>
        <v>280</v>
      </c>
      <c r="CE29" s="1">
        <f t="shared" si="26"/>
        <v>350</v>
      </c>
      <c r="CF29" s="1">
        <f t="shared" si="26"/>
        <v>420</v>
      </c>
      <c r="CI29" s="3" t="s">
        <v>52</v>
      </c>
      <c r="CJ29" s="21">
        <v>0</v>
      </c>
      <c r="CK29" s="21">
        <v>0</v>
      </c>
      <c r="CL29" s="21">
        <v>0</v>
      </c>
      <c r="CM29" s="21">
        <v>0</v>
      </c>
      <c r="CN29" s="21">
        <v>0</v>
      </c>
      <c r="CO29" s="21">
        <v>0</v>
      </c>
      <c r="CP29" s="3" t="s">
        <v>52</v>
      </c>
      <c r="CQ29" s="21">
        <v>0</v>
      </c>
      <c r="CR29" s="21">
        <v>0</v>
      </c>
      <c r="CS29" s="21">
        <v>0</v>
      </c>
      <c r="CT29" s="21">
        <v>0</v>
      </c>
      <c r="CU29" s="21">
        <v>0</v>
      </c>
      <c r="CV29" s="21">
        <v>0</v>
      </c>
      <c r="CW29" s="1">
        <v>11</v>
      </c>
      <c r="CX29" s="1">
        <f t="shared" si="27"/>
        <v>1</v>
      </c>
      <c r="CY29" s="1" t="s">
        <v>37</v>
      </c>
      <c r="CZ29" s="1">
        <v>1</v>
      </c>
      <c r="DB29" s="1">
        <f t="shared" si="43"/>
        <v>3</v>
      </c>
      <c r="DC29" s="1" t="s">
        <v>43</v>
      </c>
      <c r="DD29" s="1">
        <f t="shared" si="28"/>
        <v>4</v>
      </c>
      <c r="DG29" s="1" t="s">
        <v>82</v>
      </c>
      <c r="DL29" s="1">
        <v>11</v>
      </c>
      <c r="DM29" s="1">
        <f t="shared" si="29"/>
        <v>2</v>
      </c>
      <c r="DN29" s="1">
        <f t="shared" si="44"/>
        <v>0</v>
      </c>
      <c r="DO29" s="1" t="s">
        <v>37</v>
      </c>
      <c r="DP29" s="1">
        <v>0</v>
      </c>
    </row>
    <row r="30" spans="1:120" ht="15">
      <c r="A30">
        <v>12</v>
      </c>
      <c r="B30">
        <v>2</v>
      </c>
      <c r="C30" s="25">
        <v>7849</v>
      </c>
      <c r="D30">
        <v>4</v>
      </c>
      <c r="E30">
        <v>9</v>
      </c>
      <c r="F30" t="s">
        <v>32</v>
      </c>
      <c r="G30">
        <v>3</v>
      </c>
      <c r="H30"/>
      <c r="I30"/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f t="shared" si="0"/>
        <v>0</v>
      </c>
      <c r="AH30" s="1">
        <f t="shared" si="1"/>
        <v>0</v>
      </c>
      <c r="AI30" s="1">
        <f t="shared" si="2"/>
        <v>0</v>
      </c>
      <c r="AJ30" s="1">
        <f t="shared" si="3"/>
        <v>0</v>
      </c>
      <c r="AK30" s="1">
        <f t="shared" si="4"/>
        <v>0</v>
      </c>
      <c r="AL30" s="1">
        <f t="shared" si="5"/>
        <v>0</v>
      </c>
      <c r="AM30" s="1">
        <f t="shared" si="6"/>
        <v>0</v>
      </c>
      <c r="AN30" s="1">
        <f t="shared" si="6"/>
        <v>0</v>
      </c>
      <c r="AO30" s="1">
        <f t="shared" si="7"/>
        <v>0</v>
      </c>
      <c r="AP30" s="1">
        <f t="shared" si="8"/>
        <v>0</v>
      </c>
      <c r="AQ30" s="1">
        <f t="shared" si="9"/>
        <v>0</v>
      </c>
      <c r="AR30" s="1">
        <f t="shared" si="10"/>
        <v>0</v>
      </c>
      <c r="AS30" s="1">
        <f t="shared" si="11"/>
        <v>0</v>
      </c>
      <c r="AT30" s="1">
        <f t="shared" si="12"/>
        <v>0</v>
      </c>
      <c r="AU30" s="1">
        <f t="shared" si="13"/>
        <v>80</v>
      </c>
      <c r="AV30" s="1">
        <f t="shared" si="14"/>
        <v>0</v>
      </c>
      <c r="AW30" s="1">
        <f t="shared" si="15"/>
        <v>0</v>
      </c>
      <c r="AX30" s="1">
        <f t="shared" si="16"/>
        <v>0</v>
      </c>
      <c r="AY30" s="1">
        <f t="shared" si="17"/>
        <v>0</v>
      </c>
      <c r="AZ30" s="1">
        <f t="shared" si="18"/>
        <v>0</v>
      </c>
      <c r="BA30" s="1">
        <f t="shared" si="19"/>
        <v>0</v>
      </c>
      <c r="BB30" s="1">
        <f t="shared" si="20"/>
        <v>0</v>
      </c>
      <c r="BC30" s="1">
        <f t="shared" si="21"/>
        <v>0</v>
      </c>
      <c r="BD30" s="1">
        <f t="shared" si="22"/>
        <v>80</v>
      </c>
      <c r="BE30" s="1" t="str">
        <f t="shared" si="30"/>
        <v>Barge A</v>
      </c>
      <c r="BF30" s="1">
        <f t="shared" si="31"/>
        <v>6</v>
      </c>
      <c r="BG30" s="3">
        <v>12</v>
      </c>
      <c r="BH30" s="1">
        <f t="shared" si="23"/>
        <v>0</v>
      </c>
      <c r="BI30" s="1">
        <f t="shared" si="24"/>
        <v>0</v>
      </c>
      <c r="BJ30" s="3">
        <v>12</v>
      </c>
      <c r="BK30" s="1">
        <f t="shared" si="25"/>
        <v>7</v>
      </c>
      <c r="BL30" s="1">
        <f t="shared" si="32"/>
        <v>0</v>
      </c>
      <c r="BM30" s="1">
        <f t="shared" si="33"/>
        <v>0</v>
      </c>
      <c r="BN30" s="1">
        <f t="shared" si="34"/>
        <v>0</v>
      </c>
      <c r="BO30" s="1">
        <f t="shared" si="35"/>
        <v>0</v>
      </c>
      <c r="BP30" s="1">
        <f t="shared" si="36"/>
        <v>0</v>
      </c>
      <c r="BQ30" s="1">
        <f t="shared" si="37"/>
        <v>0</v>
      </c>
      <c r="BR30" s="1">
        <f t="shared" si="38"/>
        <v>1</v>
      </c>
      <c r="BS30" s="1">
        <f t="shared" si="39"/>
        <v>2</v>
      </c>
      <c r="BT30" s="1">
        <f t="shared" si="40"/>
        <v>3</v>
      </c>
      <c r="BU30" s="1">
        <f t="shared" si="41"/>
        <v>4</v>
      </c>
      <c r="BW30" s="1">
        <f t="shared" si="42"/>
        <v>0</v>
      </c>
      <c r="BX30" s="1">
        <f t="shared" si="42"/>
        <v>0</v>
      </c>
      <c r="BY30" s="1">
        <f t="shared" si="42"/>
        <v>0</v>
      </c>
      <c r="BZ30" s="1">
        <f t="shared" si="42"/>
        <v>0</v>
      </c>
      <c r="CA30" s="1">
        <f t="shared" si="26"/>
        <v>0</v>
      </c>
      <c r="CB30" s="1">
        <f t="shared" si="26"/>
        <v>0</v>
      </c>
      <c r="CC30" s="1">
        <f t="shared" si="26"/>
        <v>70</v>
      </c>
      <c r="CD30" s="1">
        <f t="shared" si="26"/>
        <v>140</v>
      </c>
      <c r="CE30" s="1">
        <f t="shared" si="26"/>
        <v>210</v>
      </c>
      <c r="CF30" s="1">
        <f t="shared" si="26"/>
        <v>280</v>
      </c>
      <c r="CW30" s="1">
        <v>12</v>
      </c>
      <c r="CX30" s="1">
        <f t="shared" si="27"/>
        <v>1</v>
      </c>
      <c r="CY30" s="1" t="s">
        <v>37</v>
      </c>
      <c r="CZ30" s="1">
        <v>1</v>
      </c>
      <c r="DB30" s="1">
        <f t="shared" si="43"/>
        <v>7</v>
      </c>
      <c r="DC30" s="1" t="s">
        <v>43</v>
      </c>
      <c r="DD30" s="1">
        <f t="shared" si="28"/>
        <v>9</v>
      </c>
      <c r="DG30" s="1" t="s">
        <v>83</v>
      </c>
      <c r="DL30" s="1">
        <v>12</v>
      </c>
      <c r="DM30" s="1">
        <f t="shared" si="29"/>
        <v>5</v>
      </c>
      <c r="DN30" s="1">
        <f t="shared" si="44"/>
        <v>0</v>
      </c>
      <c r="DO30" s="1" t="s">
        <v>37</v>
      </c>
      <c r="DP30" s="1">
        <v>0</v>
      </c>
    </row>
    <row r="31" spans="1:120" ht="15">
      <c r="A31">
        <v>13</v>
      </c>
      <c r="B31">
        <v>1</v>
      </c>
      <c r="C31" s="25">
        <v>5649</v>
      </c>
      <c r="D31">
        <v>5</v>
      </c>
      <c r="E31">
        <v>9</v>
      </c>
      <c r="F31" t="s">
        <v>84</v>
      </c>
      <c r="G31">
        <v>5</v>
      </c>
      <c r="H31"/>
      <c r="I31"/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0.33333332999999998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0.66666667000000002</v>
      </c>
      <c r="AF31" s="1">
        <v>0</v>
      </c>
      <c r="AG31" s="1">
        <f t="shared" si="0"/>
        <v>0</v>
      </c>
      <c r="AH31" s="1">
        <f t="shared" si="1"/>
        <v>0</v>
      </c>
      <c r="AI31" s="1">
        <f t="shared" si="2"/>
        <v>0</v>
      </c>
      <c r="AJ31" s="1">
        <f t="shared" si="3"/>
        <v>0</v>
      </c>
      <c r="AK31" s="1">
        <f t="shared" si="4"/>
        <v>0</v>
      </c>
      <c r="AL31" s="1">
        <f t="shared" si="5"/>
        <v>0</v>
      </c>
      <c r="AM31" s="1">
        <f t="shared" si="6"/>
        <v>0</v>
      </c>
      <c r="AN31" s="1">
        <f t="shared" si="6"/>
        <v>0</v>
      </c>
      <c r="AO31" s="1">
        <f t="shared" si="7"/>
        <v>0</v>
      </c>
      <c r="AP31" s="1">
        <f t="shared" si="8"/>
        <v>0</v>
      </c>
      <c r="AQ31" s="1">
        <f t="shared" si="9"/>
        <v>0</v>
      </c>
      <c r="AR31" s="1">
        <f t="shared" si="10"/>
        <v>0</v>
      </c>
      <c r="AS31" s="1">
        <f t="shared" si="11"/>
        <v>0</v>
      </c>
      <c r="AT31" s="1">
        <f t="shared" si="12"/>
        <v>0</v>
      </c>
      <c r="AU31" s="1">
        <f t="shared" si="13"/>
        <v>0</v>
      </c>
      <c r="AV31" s="1">
        <f t="shared" si="14"/>
        <v>13.333333199999998</v>
      </c>
      <c r="AW31" s="1">
        <f t="shared" si="15"/>
        <v>0</v>
      </c>
      <c r="AX31" s="1">
        <f t="shared" si="16"/>
        <v>0</v>
      </c>
      <c r="AY31" s="1">
        <f t="shared" si="17"/>
        <v>0</v>
      </c>
      <c r="AZ31" s="1">
        <f t="shared" si="18"/>
        <v>0</v>
      </c>
      <c r="BA31" s="1">
        <f t="shared" si="19"/>
        <v>0</v>
      </c>
      <c r="BB31" s="1">
        <f t="shared" si="20"/>
        <v>26.666666800000002</v>
      </c>
      <c r="BC31" s="1">
        <f t="shared" si="21"/>
        <v>0</v>
      </c>
      <c r="BD31" s="1">
        <f t="shared" si="22"/>
        <v>40</v>
      </c>
      <c r="BE31" s="1" t="b">
        <f t="shared" si="30"/>
        <v>0</v>
      </c>
      <c r="BF31" s="1">
        <f t="shared" si="31"/>
        <v>0</v>
      </c>
      <c r="BG31" s="3">
        <v>13</v>
      </c>
      <c r="BH31" s="1">
        <f t="shared" si="23"/>
        <v>0</v>
      </c>
      <c r="BI31" s="1">
        <f t="shared" si="24"/>
        <v>0</v>
      </c>
      <c r="BJ31" s="3">
        <v>13</v>
      </c>
      <c r="BK31" s="1">
        <f t="shared" si="25"/>
        <v>10</v>
      </c>
      <c r="BL31" s="1">
        <f t="shared" si="32"/>
        <v>0</v>
      </c>
      <c r="BM31" s="1">
        <f t="shared" si="33"/>
        <v>0</v>
      </c>
      <c r="BN31" s="1">
        <f t="shared" si="34"/>
        <v>0</v>
      </c>
      <c r="BO31" s="1">
        <f t="shared" si="35"/>
        <v>0</v>
      </c>
      <c r="BP31" s="1">
        <f t="shared" si="36"/>
        <v>0</v>
      </c>
      <c r="BQ31" s="1">
        <f t="shared" si="37"/>
        <v>0</v>
      </c>
      <c r="BR31" s="1">
        <f t="shared" si="38"/>
        <v>0</v>
      </c>
      <c r="BS31" s="1">
        <f t="shared" si="39"/>
        <v>0</v>
      </c>
      <c r="BT31" s="1">
        <f t="shared" si="40"/>
        <v>0</v>
      </c>
      <c r="BU31" s="1">
        <f t="shared" si="41"/>
        <v>1</v>
      </c>
      <c r="BW31" s="1">
        <f t="shared" si="42"/>
        <v>0</v>
      </c>
      <c r="BX31" s="1">
        <f t="shared" si="42"/>
        <v>0</v>
      </c>
      <c r="BY31" s="1">
        <f t="shared" si="42"/>
        <v>0</v>
      </c>
      <c r="BZ31" s="1">
        <f t="shared" si="42"/>
        <v>0</v>
      </c>
      <c r="CA31" s="1">
        <f t="shared" si="26"/>
        <v>0</v>
      </c>
      <c r="CB31" s="1">
        <f t="shared" si="26"/>
        <v>0</v>
      </c>
      <c r="CC31" s="1">
        <f t="shared" si="26"/>
        <v>0</v>
      </c>
      <c r="CD31" s="1">
        <f t="shared" si="26"/>
        <v>0</v>
      </c>
      <c r="CE31" s="1">
        <f t="shared" si="26"/>
        <v>0</v>
      </c>
      <c r="CF31" s="1">
        <f t="shared" si="26"/>
        <v>50</v>
      </c>
      <c r="CW31" s="1">
        <v>13</v>
      </c>
      <c r="CX31" s="1">
        <f t="shared" si="27"/>
        <v>1</v>
      </c>
      <c r="CY31" s="1" t="s">
        <v>37</v>
      </c>
      <c r="CZ31" s="1">
        <v>1</v>
      </c>
      <c r="DB31" s="1">
        <f t="shared" si="43"/>
        <v>9.0000000100000008</v>
      </c>
      <c r="DC31" s="1" t="s">
        <v>43</v>
      </c>
      <c r="DD31" s="1">
        <f t="shared" si="28"/>
        <v>9</v>
      </c>
      <c r="DG31" s="1" t="s">
        <v>85</v>
      </c>
      <c r="DL31" s="1">
        <v>13</v>
      </c>
      <c r="DM31" s="1">
        <f t="shared" si="29"/>
        <v>6</v>
      </c>
      <c r="DN31" s="1">
        <f t="shared" si="44"/>
        <v>0</v>
      </c>
      <c r="DO31" s="1" t="s">
        <v>37</v>
      </c>
      <c r="DP31" s="1">
        <v>0</v>
      </c>
    </row>
    <row r="32" spans="1:120" ht="15">
      <c r="A32">
        <v>14</v>
      </c>
      <c r="B32">
        <v>2</v>
      </c>
      <c r="C32" s="25">
        <v>20655</v>
      </c>
      <c r="D32">
        <v>-1</v>
      </c>
      <c r="E32">
        <v>2</v>
      </c>
      <c r="F32" t="s">
        <v>32</v>
      </c>
      <c r="G32">
        <v>4</v>
      </c>
      <c r="H32"/>
      <c r="I32"/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f t="shared" si="0"/>
        <v>0</v>
      </c>
      <c r="AH32" s="1">
        <f t="shared" si="1"/>
        <v>80</v>
      </c>
      <c r="AI32" s="1">
        <f t="shared" si="2"/>
        <v>0</v>
      </c>
      <c r="AJ32" s="1">
        <f t="shared" si="3"/>
        <v>0</v>
      </c>
      <c r="AK32" s="1">
        <f t="shared" si="4"/>
        <v>0</v>
      </c>
      <c r="AL32" s="1">
        <f t="shared" si="5"/>
        <v>0</v>
      </c>
      <c r="AM32" s="1">
        <f t="shared" si="6"/>
        <v>0</v>
      </c>
      <c r="AN32" s="1">
        <f t="shared" si="6"/>
        <v>0</v>
      </c>
      <c r="AO32" s="1">
        <f t="shared" si="7"/>
        <v>0</v>
      </c>
      <c r="AP32" s="1">
        <f t="shared" si="8"/>
        <v>0</v>
      </c>
      <c r="AQ32" s="1">
        <f t="shared" si="9"/>
        <v>0</v>
      </c>
      <c r="AR32" s="1">
        <f t="shared" si="10"/>
        <v>0</v>
      </c>
      <c r="AS32" s="1">
        <f t="shared" si="11"/>
        <v>0</v>
      </c>
      <c r="AT32" s="1">
        <f t="shared" si="12"/>
        <v>0</v>
      </c>
      <c r="AU32" s="1">
        <f t="shared" si="13"/>
        <v>0</v>
      </c>
      <c r="AV32" s="1">
        <f t="shared" si="14"/>
        <v>0</v>
      </c>
      <c r="AW32" s="1">
        <f t="shared" si="15"/>
        <v>0</v>
      </c>
      <c r="AX32" s="1">
        <f t="shared" si="16"/>
        <v>0</v>
      </c>
      <c r="AY32" s="1">
        <f t="shared" si="17"/>
        <v>0</v>
      </c>
      <c r="AZ32" s="1">
        <f t="shared" si="18"/>
        <v>0</v>
      </c>
      <c r="BA32" s="1">
        <f t="shared" si="19"/>
        <v>0</v>
      </c>
      <c r="BB32" s="1">
        <f t="shared" si="20"/>
        <v>0</v>
      </c>
      <c r="BC32" s="1">
        <f t="shared" si="21"/>
        <v>0</v>
      </c>
      <c r="BD32" s="1">
        <f t="shared" si="22"/>
        <v>80</v>
      </c>
      <c r="BE32" s="1" t="str">
        <f t="shared" si="30"/>
        <v>Barge D</v>
      </c>
      <c r="BF32" s="1">
        <f t="shared" si="31"/>
        <v>1</v>
      </c>
      <c r="BG32" s="3">
        <v>14</v>
      </c>
      <c r="BH32" s="1">
        <f t="shared" si="23"/>
        <v>0</v>
      </c>
      <c r="BI32" s="1">
        <f t="shared" si="24"/>
        <v>0</v>
      </c>
      <c r="BJ32" s="3">
        <v>14</v>
      </c>
      <c r="BK32" s="1">
        <f t="shared" si="25"/>
        <v>3</v>
      </c>
      <c r="BL32" s="1">
        <f t="shared" si="32"/>
        <v>0</v>
      </c>
      <c r="BM32" s="1">
        <f t="shared" si="33"/>
        <v>0</v>
      </c>
      <c r="BN32" s="1">
        <f t="shared" si="34"/>
        <v>1</v>
      </c>
      <c r="BO32" s="1">
        <f t="shared" si="35"/>
        <v>2</v>
      </c>
      <c r="BP32" s="1">
        <f t="shared" si="36"/>
        <v>3</v>
      </c>
      <c r="BQ32" s="1">
        <f t="shared" si="37"/>
        <v>4</v>
      </c>
      <c r="BR32" s="1">
        <f t="shared" si="38"/>
        <v>5</v>
      </c>
      <c r="BS32" s="1">
        <f t="shared" si="39"/>
        <v>6</v>
      </c>
      <c r="BT32" s="1">
        <f t="shared" si="40"/>
        <v>7</v>
      </c>
      <c r="BU32" s="1">
        <f t="shared" si="41"/>
        <v>8</v>
      </c>
      <c r="BW32" s="1">
        <f t="shared" si="42"/>
        <v>0</v>
      </c>
      <c r="BX32" s="1">
        <f t="shared" si="42"/>
        <v>0</v>
      </c>
      <c r="BY32" s="1">
        <f t="shared" si="42"/>
        <v>70</v>
      </c>
      <c r="BZ32" s="1">
        <f t="shared" si="42"/>
        <v>140</v>
      </c>
      <c r="CA32" s="1">
        <f t="shared" si="26"/>
        <v>210</v>
      </c>
      <c r="CB32" s="1">
        <f t="shared" si="26"/>
        <v>280</v>
      </c>
      <c r="CC32" s="1">
        <f t="shared" si="26"/>
        <v>350</v>
      </c>
      <c r="CD32" s="1">
        <f t="shared" si="26"/>
        <v>420</v>
      </c>
      <c r="CE32" s="1">
        <f t="shared" si="26"/>
        <v>490</v>
      </c>
      <c r="CF32" s="1">
        <f t="shared" si="26"/>
        <v>560</v>
      </c>
      <c r="CW32" s="1">
        <v>14</v>
      </c>
      <c r="CX32" s="1">
        <f t="shared" si="27"/>
        <v>1</v>
      </c>
      <c r="CY32" s="1" t="s">
        <v>37</v>
      </c>
      <c r="CZ32" s="1">
        <v>1</v>
      </c>
      <c r="DB32" s="1">
        <f t="shared" si="43"/>
        <v>2</v>
      </c>
      <c r="DC32" s="1" t="s">
        <v>43</v>
      </c>
      <c r="DD32" s="1">
        <f t="shared" si="28"/>
        <v>2</v>
      </c>
      <c r="DG32" s="1" t="s">
        <v>86</v>
      </c>
      <c r="DL32" s="1">
        <v>14</v>
      </c>
      <c r="DM32" s="1">
        <f t="shared" si="29"/>
        <v>0</v>
      </c>
      <c r="DN32" s="1">
        <f t="shared" si="44"/>
        <v>0</v>
      </c>
      <c r="DO32" s="1" t="s">
        <v>37</v>
      </c>
      <c r="DP32" s="1">
        <v>0</v>
      </c>
    </row>
    <row r="33" spans="1:120" ht="15">
      <c r="A33">
        <v>15</v>
      </c>
      <c r="B33">
        <v>1</v>
      </c>
      <c r="C33" s="25">
        <v>10898</v>
      </c>
      <c r="D33">
        <v>3</v>
      </c>
      <c r="E33">
        <v>8</v>
      </c>
      <c r="F33" t="s">
        <v>73</v>
      </c>
      <c r="G33">
        <v>5</v>
      </c>
      <c r="H33"/>
      <c r="I33"/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1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f t="shared" si="0"/>
        <v>0</v>
      </c>
      <c r="AH33" s="1">
        <f t="shared" si="1"/>
        <v>0</v>
      </c>
      <c r="AI33" s="1">
        <f t="shared" si="2"/>
        <v>0</v>
      </c>
      <c r="AJ33" s="1">
        <f t="shared" si="3"/>
        <v>0</v>
      </c>
      <c r="AK33" s="1">
        <f t="shared" si="4"/>
        <v>0</v>
      </c>
      <c r="AL33" s="1">
        <f t="shared" si="5"/>
        <v>0</v>
      </c>
      <c r="AM33" s="1">
        <f t="shared" si="6"/>
        <v>0</v>
      </c>
      <c r="AN33" s="1">
        <f t="shared" si="6"/>
        <v>0</v>
      </c>
      <c r="AO33" s="1">
        <f t="shared" si="7"/>
        <v>0</v>
      </c>
      <c r="AP33" s="1">
        <f t="shared" si="8"/>
        <v>0</v>
      </c>
      <c r="AQ33" s="1">
        <f t="shared" si="9"/>
        <v>0</v>
      </c>
      <c r="AR33" s="1">
        <f t="shared" si="10"/>
        <v>0</v>
      </c>
      <c r="AS33" s="1">
        <f t="shared" si="11"/>
        <v>0</v>
      </c>
      <c r="AT33" s="1">
        <f t="shared" si="12"/>
        <v>0</v>
      </c>
      <c r="AU33" s="1">
        <f t="shared" si="13"/>
        <v>40</v>
      </c>
      <c r="AV33" s="1">
        <f t="shared" si="14"/>
        <v>0</v>
      </c>
      <c r="AW33" s="1">
        <f t="shared" si="15"/>
        <v>0</v>
      </c>
      <c r="AX33" s="1">
        <f t="shared" si="16"/>
        <v>0</v>
      </c>
      <c r="AY33" s="1">
        <f t="shared" si="17"/>
        <v>0</v>
      </c>
      <c r="AZ33" s="1">
        <f t="shared" si="18"/>
        <v>0</v>
      </c>
      <c r="BA33" s="1">
        <f t="shared" si="19"/>
        <v>0</v>
      </c>
      <c r="BB33" s="1">
        <f t="shared" si="20"/>
        <v>0</v>
      </c>
      <c r="BC33" s="1">
        <f t="shared" si="21"/>
        <v>0</v>
      </c>
      <c r="BD33" s="1">
        <f t="shared" si="22"/>
        <v>40</v>
      </c>
      <c r="BE33" s="1" t="str">
        <f t="shared" si="30"/>
        <v>Barge A</v>
      </c>
      <c r="BF33" s="1">
        <f t="shared" si="31"/>
        <v>6</v>
      </c>
      <c r="BG33" s="3">
        <v>15</v>
      </c>
      <c r="BH33" s="1">
        <f t="shared" si="23"/>
        <v>0</v>
      </c>
      <c r="BI33" s="1">
        <f t="shared" si="24"/>
        <v>0</v>
      </c>
      <c r="BJ33" s="3">
        <v>15</v>
      </c>
      <c r="BK33" s="1">
        <f t="shared" si="25"/>
        <v>8</v>
      </c>
      <c r="BL33" s="1">
        <f t="shared" si="32"/>
        <v>0</v>
      </c>
      <c r="BM33" s="1">
        <f t="shared" si="33"/>
        <v>0</v>
      </c>
      <c r="BN33" s="1">
        <f t="shared" si="34"/>
        <v>0</v>
      </c>
      <c r="BO33" s="1">
        <f t="shared" si="35"/>
        <v>0</v>
      </c>
      <c r="BP33" s="1">
        <f t="shared" si="36"/>
        <v>0</v>
      </c>
      <c r="BQ33" s="1">
        <f t="shared" si="37"/>
        <v>0</v>
      </c>
      <c r="BR33" s="1">
        <f t="shared" si="38"/>
        <v>0</v>
      </c>
      <c r="BS33" s="1">
        <f t="shared" si="39"/>
        <v>1</v>
      </c>
      <c r="BT33" s="1">
        <f t="shared" si="40"/>
        <v>2</v>
      </c>
      <c r="BU33" s="1">
        <f t="shared" si="41"/>
        <v>3</v>
      </c>
      <c r="BW33" s="1">
        <f t="shared" si="42"/>
        <v>0</v>
      </c>
      <c r="BX33" s="1">
        <f t="shared" si="42"/>
        <v>0</v>
      </c>
      <c r="BY33" s="1">
        <f t="shared" si="42"/>
        <v>0</v>
      </c>
      <c r="BZ33" s="1">
        <f t="shared" si="42"/>
        <v>0</v>
      </c>
      <c r="CA33" s="1">
        <f t="shared" si="26"/>
        <v>0</v>
      </c>
      <c r="CB33" s="1">
        <f t="shared" si="26"/>
        <v>0</v>
      </c>
      <c r="CC33" s="1">
        <f t="shared" si="26"/>
        <v>0</v>
      </c>
      <c r="CD33" s="1">
        <f t="shared" si="26"/>
        <v>50</v>
      </c>
      <c r="CE33" s="1">
        <f t="shared" si="26"/>
        <v>100</v>
      </c>
      <c r="CF33" s="1">
        <f t="shared" si="26"/>
        <v>150</v>
      </c>
      <c r="CW33" s="1">
        <v>15</v>
      </c>
      <c r="CX33" s="1">
        <f t="shared" si="27"/>
        <v>1</v>
      </c>
      <c r="CY33" s="1" t="s">
        <v>37</v>
      </c>
      <c r="CZ33" s="1">
        <v>1</v>
      </c>
      <c r="DB33" s="1">
        <f t="shared" si="43"/>
        <v>7</v>
      </c>
      <c r="DC33" s="1" t="s">
        <v>43</v>
      </c>
      <c r="DD33" s="1">
        <f t="shared" si="28"/>
        <v>8</v>
      </c>
      <c r="DG33" s="1" t="s">
        <v>87</v>
      </c>
      <c r="DL33" s="1">
        <v>15</v>
      </c>
      <c r="DM33" s="1">
        <f t="shared" si="29"/>
        <v>4</v>
      </c>
      <c r="DN33" s="1">
        <f t="shared" si="44"/>
        <v>0</v>
      </c>
      <c r="DO33" s="1" t="s">
        <v>37</v>
      </c>
      <c r="DP33" s="1">
        <v>0</v>
      </c>
    </row>
    <row r="34" spans="1:120" ht="15">
      <c r="A34">
        <v>16</v>
      </c>
      <c r="B34">
        <v>2</v>
      </c>
      <c r="C34" s="25">
        <v>26236</v>
      </c>
      <c r="D34">
        <v>6</v>
      </c>
      <c r="E34">
        <v>10</v>
      </c>
      <c r="F34" t="s">
        <v>35</v>
      </c>
      <c r="G34">
        <v>3</v>
      </c>
      <c r="H34"/>
      <c r="I34"/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0</v>
      </c>
      <c r="AE34" s="1">
        <v>0</v>
      </c>
      <c r="AF34" s="1">
        <v>0</v>
      </c>
      <c r="AG34" s="1">
        <f t="shared" si="0"/>
        <v>0</v>
      </c>
      <c r="AH34" s="1">
        <f t="shared" si="1"/>
        <v>0</v>
      </c>
      <c r="AI34" s="1">
        <f t="shared" si="2"/>
        <v>0</v>
      </c>
      <c r="AJ34" s="1">
        <f t="shared" si="3"/>
        <v>0</v>
      </c>
      <c r="AK34" s="1">
        <f t="shared" si="4"/>
        <v>0</v>
      </c>
      <c r="AL34" s="1">
        <f t="shared" si="5"/>
        <v>0</v>
      </c>
      <c r="AM34" s="1">
        <f t="shared" si="6"/>
        <v>0</v>
      </c>
      <c r="AN34" s="1">
        <f t="shared" si="6"/>
        <v>0</v>
      </c>
      <c r="AO34" s="1">
        <f t="shared" si="7"/>
        <v>0</v>
      </c>
      <c r="AP34" s="1">
        <f t="shared" si="8"/>
        <v>0</v>
      </c>
      <c r="AQ34" s="1">
        <f t="shared" si="9"/>
        <v>0</v>
      </c>
      <c r="AR34" s="1">
        <f t="shared" si="10"/>
        <v>0</v>
      </c>
      <c r="AS34" s="1">
        <f t="shared" si="11"/>
        <v>0</v>
      </c>
      <c r="AT34" s="1">
        <f t="shared" si="12"/>
        <v>0</v>
      </c>
      <c r="AU34" s="1">
        <f t="shared" si="13"/>
        <v>0</v>
      </c>
      <c r="AV34" s="1">
        <f t="shared" si="14"/>
        <v>0</v>
      </c>
      <c r="AW34" s="1">
        <f t="shared" si="15"/>
        <v>0</v>
      </c>
      <c r="AX34" s="1">
        <f t="shared" si="16"/>
        <v>0</v>
      </c>
      <c r="AY34" s="1">
        <f t="shared" si="17"/>
        <v>0</v>
      </c>
      <c r="AZ34" s="1">
        <f t="shared" si="18"/>
        <v>80</v>
      </c>
      <c r="BA34" s="1">
        <f t="shared" si="19"/>
        <v>0</v>
      </c>
      <c r="BB34" s="1">
        <f t="shared" si="20"/>
        <v>0</v>
      </c>
      <c r="BC34" s="1">
        <f t="shared" si="21"/>
        <v>0</v>
      </c>
      <c r="BD34" s="1">
        <f t="shared" si="22"/>
        <v>80</v>
      </c>
      <c r="BE34" s="1" t="str">
        <f t="shared" si="30"/>
        <v>Barge D</v>
      </c>
      <c r="BF34" s="1">
        <f t="shared" si="31"/>
        <v>8</v>
      </c>
      <c r="BG34" s="3">
        <v>16</v>
      </c>
      <c r="BH34" s="1" t="e">
        <f>IF(#REF!-D34 &gt; G34,#REF!-D34-G34,0)</f>
        <v>#REF!</v>
      </c>
      <c r="BI34" s="1" t="e">
        <f t="shared" si="24"/>
        <v>#REF!</v>
      </c>
      <c r="BJ34" s="3">
        <v>16</v>
      </c>
      <c r="BK34" s="1">
        <f t="shared" si="25"/>
        <v>9</v>
      </c>
      <c r="BL34" s="1">
        <f t="shared" si="32"/>
        <v>0</v>
      </c>
      <c r="BM34" s="1">
        <f t="shared" si="33"/>
        <v>0</v>
      </c>
      <c r="BN34" s="1">
        <f t="shared" si="34"/>
        <v>0</v>
      </c>
      <c r="BO34" s="1">
        <f t="shared" si="35"/>
        <v>0</v>
      </c>
      <c r="BP34" s="1">
        <f t="shared" si="36"/>
        <v>0</v>
      </c>
      <c r="BQ34" s="1">
        <f t="shared" si="37"/>
        <v>0</v>
      </c>
      <c r="BR34" s="1">
        <f t="shared" si="38"/>
        <v>0</v>
      </c>
      <c r="BS34" s="1">
        <f t="shared" si="39"/>
        <v>0</v>
      </c>
      <c r="BT34" s="1">
        <f t="shared" si="40"/>
        <v>1</v>
      </c>
      <c r="BU34" s="1">
        <f t="shared" si="41"/>
        <v>2</v>
      </c>
      <c r="BW34" s="1">
        <f t="shared" si="42"/>
        <v>0</v>
      </c>
      <c r="BX34" s="1">
        <f t="shared" si="42"/>
        <v>0</v>
      </c>
      <c r="BY34" s="1">
        <f t="shared" si="42"/>
        <v>0</v>
      </c>
      <c r="BZ34" s="1">
        <f t="shared" si="42"/>
        <v>0</v>
      </c>
      <c r="CA34" s="1">
        <f t="shared" si="26"/>
        <v>0</v>
      </c>
      <c r="CB34" s="1">
        <f t="shared" si="26"/>
        <v>0</v>
      </c>
      <c r="CC34" s="1">
        <f t="shared" si="26"/>
        <v>0</v>
      </c>
      <c r="CD34" s="1">
        <f t="shared" si="26"/>
        <v>0</v>
      </c>
      <c r="CE34" s="1">
        <f t="shared" si="26"/>
        <v>70</v>
      </c>
      <c r="CF34" s="1">
        <f t="shared" si="26"/>
        <v>140</v>
      </c>
      <c r="CW34" s="1">
        <v>16</v>
      </c>
      <c r="CX34" s="1">
        <f t="shared" si="27"/>
        <v>1</v>
      </c>
      <c r="CY34" s="1" t="s">
        <v>37</v>
      </c>
      <c r="CZ34" s="1">
        <v>1</v>
      </c>
      <c r="DB34" s="1">
        <f t="shared" si="43"/>
        <v>9</v>
      </c>
      <c r="DC34" s="1" t="s">
        <v>43</v>
      </c>
      <c r="DD34" s="1">
        <f t="shared" si="28"/>
        <v>10</v>
      </c>
      <c r="DG34" s="1" t="s">
        <v>88</v>
      </c>
      <c r="DL34" s="1">
        <v>16</v>
      </c>
      <c r="DM34" s="1">
        <f t="shared" si="29"/>
        <v>7</v>
      </c>
      <c r="DN34" s="1">
        <f t="shared" si="44"/>
        <v>0</v>
      </c>
      <c r="DO34" s="1" t="s">
        <v>37</v>
      </c>
      <c r="DP34" s="1">
        <v>0</v>
      </c>
    </row>
    <row r="35" spans="1:120" ht="15">
      <c r="A35">
        <v>17</v>
      </c>
      <c r="B35">
        <v>1</v>
      </c>
      <c r="C35" s="25">
        <v>24084</v>
      </c>
      <c r="D35">
        <v>3</v>
      </c>
      <c r="E35">
        <v>8</v>
      </c>
      <c r="F35" t="s">
        <v>35</v>
      </c>
      <c r="G35">
        <v>3</v>
      </c>
      <c r="H35"/>
      <c r="I35"/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f t="shared" si="0"/>
        <v>0</v>
      </c>
      <c r="AH35" s="1">
        <f t="shared" si="1"/>
        <v>0</v>
      </c>
      <c r="AI35" s="1">
        <f t="shared" si="2"/>
        <v>0</v>
      </c>
      <c r="AJ35" s="1">
        <f t="shared" si="3"/>
        <v>0</v>
      </c>
      <c r="AK35" s="1">
        <f t="shared" si="4"/>
        <v>0</v>
      </c>
      <c r="AL35" s="1">
        <f t="shared" si="5"/>
        <v>0</v>
      </c>
      <c r="AM35" s="1">
        <f t="shared" si="6"/>
        <v>0</v>
      </c>
      <c r="AN35" s="1">
        <f t="shared" si="6"/>
        <v>0</v>
      </c>
      <c r="AO35" s="1">
        <f t="shared" si="7"/>
        <v>0</v>
      </c>
      <c r="AP35" s="1">
        <f t="shared" si="8"/>
        <v>0</v>
      </c>
      <c r="AQ35" s="1">
        <f t="shared" si="9"/>
        <v>0</v>
      </c>
      <c r="AR35" s="1">
        <f t="shared" si="10"/>
        <v>40</v>
      </c>
      <c r="AS35" s="1">
        <f t="shared" si="11"/>
        <v>0</v>
      </c>
      <c r="AT35" s="1">
        <f t="shared" si="12"/>
        <v>0</v>
      </c>
      <c r="AU35" s="1">
        <f t="shared" si="13"/>
        <v>0</v>
      </c>
      <c r="AV35" s="1">
        <f t="shared" si="14"/>
        <v>0</v>
      </c>
      <c r="AW35" s="1">
        <f t="shared" si="15"/>
        <v>0</v>
      </c>
      <c r="AX35" s="1">
        <f t="shared" si="16"/>
        <v>0</v>
      </c>
      <c r="AY35" s="1">
        <f t="shared" si="17"/>
        <v>0</v>
      </c>
      <c r="AZ35" s="1">
        <f t="shared" si="18"/>
        <v>0</v>
      </c>
      <c r="BA35" s="1">
        <f t="shared" si="19"/>
        <v>0</v>
      </c>
      <c r="BB35" s="1">
        <f t="shared" si="20"/>
        <v>0</v>
      </c>
      <c r="BC35" s="1">
        <f t="shared" si="21"/>
        <v>0</v>
      </c>
      <c r="BD35" s="1">
        <f t="shared" si="22"/>
        <v>40</v>
      </c>
      <c r="BE35" s="1" t="str">
        <f t="shared" si="30"/>
        <v>Barge C</v>
      </c>
      <c r="BF35" s="1">
        <f t="shared" si="31"/>
        <v>5</v>
      </c>
      <c r="BG35" s="3">
        <v>17</v>
      </c>
      <c r="BH35" s="1">
        <f t="shared" ref="BH35:BH98" si="45">IF(DB35-D35 &gt; G35,DB35-D35-G35,0)</f>
        <v>0</v>
      </c>
      <c r="BI35" s="1">
        <f t="shared" si="24"/>
        <v>0</v>
      </c>
      <c r="BJ35" s="3">
        <v>17</v>
      </c>
      <c r="BK35" s="1">
        <f t="shared" si="25"/>
        <v>6</v>
      </c>
      <c r="BL35" s="1">
        <f t="shared" si="32"/>
        <v>0</v>
      </c>
      <c r="BM35" s="1">
        <f t="shared" si="33"/>
        <v>0</v>
      </c>
      <c r="BN35" s="1">
        <f t="shared" si="34"/>
        <v>0</v>
      </c>
      <c r="BO35" s="1">
        <f t="shared" si="35"/>
        <v>0</v>
      </c>
      <c r="BP35" s="1">
        <f t="shared" si="36"/>
        <v>0</v>
      </c>
      <c r="BQ35" s="1">
        <f t="shared" si="37"/>
        <v>1</v>
      </c>
      <c r="BR35" s="1">
        <f t="shared" si="38"/>
        <v>2</v>
      </c>
      <c r="BS35" s="1">
        <f t="shared" si="39"/>
        <v>3</v>
      </c>
      <c r="BT35" s="1">
        <f t="shared" si="40"/>
        <v>4</v>
      </c>
      <c r="BU35" s="1">
        <f t="shared" si="41"/>
        <v>5</v>
      </c>
      <c r="BW35" s="1">
        <f t="shared" si="42"/>
        <v>0</v>
      </c>
      <c r="BX35" s="1">
        <f t="shared" si="42"/>
        <v>0</v>
      </c>
      <c r="BY35" s="1">
        <f t="shared" si="42"/>
        <v>0</v>
      </c>
      <c r="BZ35" s="1">
        <f t="shared" si="42"/>
        <v>0</v>
      </c>
      <c r="CA35" s="1">
        <f t="shared" si="42"/>
        <v>0</v>
      </c>
      <c r="CB35" s="1">
        <f t="shared" si="42"/>
        <v>50</v>
      </c>
      <c r="CC35" s="1">
        <f t="shared" si="42"/>
        <v>100</v>
      </c>
      <c r="CD35" s="1">
        <f t="shared" si="42"/>
        <v>150</v>
      </c>
      <c r="CE35" s="1">
        <f t="shared" si="42"/>
        <v>200</v>
      </c>
      <c r="CF35" s="1">
        <f t="shared" si="42"/>
        <v>250</v>
      </c>
      <c r="CI35" s="3" t="s">
        <v>89</v>
      </c>
      <c r="CJ35" s="1">
        <f>SUM(AG19:AG1780)/225 +SUM(AJ19:AJ1780)/225 +SUM(AM19:AM1780)/225+ SUM(AN19:AN1780)/225 + SUM(AQ19:AQ1780)/225 + SUM(AT19:AT1780)/225 + SUM(AW19:AW1780)/225 + SUM(AY19:AY1780)/225 +SUM(BA19:BA1780)/225 +SUM(BC19:BC191780)/225</f>
        <v>38.499999912999996</v>
      </c>
      <c r="CW35" s="1">
        <v>17</v>
      </c>
      <c r="CX35" s="1">
        <f t="shared" si="27"/>
        <v>1</v>
      </c>
      <c r="CY35" s="1" t="s">
        <v>37</v>
      </c>
      <c r="CZ35" s="1">
        <v>1</v>
      </c>
      <c r="DB35" s="1">
        <f t="shared" si="43"/>
        <v>6</v>
      </c>
      <c r="DC35" s="1" t="s">
        <v>43</v>
      </c>
      <c r="DD35" s="1">
        <f t="shared" si="28"/>
        <v>8</v>
      </c>
      <c r="DG35" s="1" t="s">
        <v>90</v>
      </c>
      <c r="DL35" s="1">
        <v>17</v>
      </c>
      <c r="DM35" s="1">
        <f t="shared" si="29"/>
        <v>4</v>
      </c>
      <c r="DN35" s="1">
        <f t="shared" si="44"/>
        <v>0</v>
      </c>
      <c r="DO35" s="1" t="s">
        <v>37</v>
      </c>
      <c r="DP35" s="1">
        <v>0</v>
      </c>
    </row>
    <row r="36" spans="1:120" ht="15">
      <c r="A36">
        <v>18</v>
      </c>
      <c r="B36">
        <v>2</v>
      </c>
      <c r="C36" s="25">
        <v>18361</v>
      </c>
      <c r="D36">
        <v>6</v>
      </c>
      <c r="E36">
        <v>11</v>
      </c>
      <c r="F36" t="s">
        <v>91</v>
      </c>
      <c r="G36">
        <v>4</v>
      </c>
      <c r="H36"/>
      <c r="I36"/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1</v>
      </c>
      <c r="AF36" s="1">
        <v>0</v>
      </c>
      <c r="AG36" s="1">
        <f t="shared" si="0"/>
        <v>0</v>
      </c>
      <c r="AH36" s="1">
        <f t="shared" si="1"/>
        <v>0</v>
      </c>
      <c r="AI36" s="1">
        <f t="shared" si="2"/>
        <v>0</v>
      </c>
      <c r="AJ36" s="1">
        <f t="shared" si="3"/>
        <v>0</v>
      </c>
      <c r="AK36" s="1">
        <f t="shared" si="4"/>
        <v>0</v>
      </c>
      <c r="AL36" s="1">
        <f t="shared" si="5"/>
        <v>0</v>
      </c>
      <c r="AM36" s="1">
        <f t="shared" si="6"/>
        <v>0</v>
      </c>
      <c r="AN36" s="1">
        <f t="shared" si="6"/>
        <v>0</v>
      </c>
      <c r="AO36" s="1">
        <f t="shared" si="7"/>
        <v>0</v>
      </c>
      <c r="AP36" s="1">
        <f t="shared" si="8"/>
        <v>0</v>
      </c>
      <c r="AQ36" s="1">
        <f t="shared" si="9"/>
        <v>0</v>
      </c>
      <c r="AR36" s="1">
        <f t="shared" si="10"/>
        <v>0</v>
      </c>
      <c r="AS36" s="1">
        <f t="shared" si="11"/>
        <v>0</v>
      </c>
      <c r="AT36" s="1">
        <f t="shared" si="12"/>
        <v>0</v>
      </c>
      <c r="AU36" s="1">
        <f t="shared" si="13"/>
        <v>0</v>
      </c>
      <c r="AV36" s="1">
        <f t="shared" si="14"/>
        <v>0</v>
      </c>
      <c r="AW36" s="1">
        <f t="shared" si="15"/>
        <v>0</v>
      </c>
      <c r="AX36" s="1">
        <f t="shared" si="16"/>
        <v>0</v>
      </c>
      <c r="AY36" s="1">
        <f t="shared" si="17"/>
        <v>0</v>
      </c>
      <c r="AZ36" s="1">
        <f t="shared" si="18"/>
        <v>0</v>
      </c>
      <c r="BA36" s="1">
        <f t="shared" si="19"/>
        <v>0</v>
      </c>
      <c r="BB36" s="1">
        <f t="shared" si="20"/>
        <v>80</v>
      </c>
      <c r="BC36" s="1">
        <f t="shared" si="21"/>
        <v>0</v>
      </c>
      <c r="BD36" s="1">
        <f t="shared" si="22"/>
        <v>80</v>
      </c>
      <c r="BE36" s="1" t="str">
        <f t="shared" si="30"/>
        <v>Barge B</v>
      </c>
      <c r="BF36" s="1">
        <f t="shared" si="31"/>
        <v>9</v>
      </c>
      <c r="BG36" s="3">
        <v>18</v>
      </c>
      <c r="BH36" s="1">
        <f t="shared" si="45"/>
        <v>0</v>
      </c>
      <c r="BI36" s="1">
        <f t="shared" si="24"/>
        <v>0</v>
      </c>
      <c r="BJ36" s="3">
        <v>18</v>
      </c>
      <c r="BK36" s="1">
        <f t="shared" si="25"/>
        <v>10</v>
      </c>
      <c r="BL36" s="1">
        <f t="shared" si="32"/>
        <v>0</v>
      </c>
      <c r="BM36" s="1">
        <f t="shared" si="33"/>
        <v>0</v>
      </c>
      <c r="BN36" s="1">
        <f t="shared" si="34"/>
        <v>0</v>
      </c>
      <c r="BO36" s="1">
        <f t="shared" si="35"/>
        <v>0</v>
      </c>
      <c r="BP36" s="1">
        <f t="shared" si="36"/>
        <v>0</v>
      </c>
      <c r="BQ36" s="1">
        <f t="shared" si="37"/>
        <v>0</v>
      </c>
      <c r="BR36" s="1">
        <f t="shared" si="38"/>
        <v>0</v>
      </c>
      <c r="BS36" s="1">
        <f t="shared" si="39"/>
        <v>0</v>
      </c>
      <c r="BT36" s="1">
        <f t="shared" si="40"/>
        <v>0</v>
      </c>
      <c r="BU36" s="1">
        <f t="shared" si="41"/>
        <v>1</v>
      </c>
      <c r="BW36" s="1">
        <f t="shared" si="42"/>
        <v>0</v>
      </c>
      <c r="BX36" s="1">
        <f t="shared" si="42"/>
        <v>0</v>
      </c>
      <c r="BY36" s="1">
        <f t="shared" si="42"/>
        <v>0</v>
      </c>
      <c r="BZ36" s="1">
        <f t="shared" si="42"/>
        <v>0</v>
      </c>
      <c r="CA36" s="1">
        <f t="shared" si="42"/>
        <v>0</v>
      </c>
      <c r="CB36" s="1">
        <f t="shared" si="42"/>
        <v>0</v>
      </c>
      <c r="CC36" s="1">
        <f t="shared" si="42"/>
        <v>0</v>
      </c>
      <c r="CD36" s="1">
        <f t="shared" si="42"/>
        <v>0</v>
      </c>
      <c r="CE36" s="1">
        <f t="shared" si="42"/>
        <v>0</v>
      </c>
      <c r="CF36" s="1">
        <f t="shared" si="42"/>
        <v>70</v>
      </c>
      <c r="CW36" s="1">
        <v>18</v>
      </c>
      <c r="CX36" s="1">
        <f t="shared" si="27"/>
        <v>1</v>
      </c>
      <c r="CY36" s="1" t="s">
        <v>37</v>
      </c>
      <c r="CZ36" s="1">
        <v>1</v>
      </c>
      <c r="DB36" s="1">
        <f t="shared" si="43"/>
        <v>10</v>
      </c>
      <c r="DC36" s="1" t="s">
        <v>43</v>
      </c>
      <c r="DD36" s="1">
        <f t="shared" si="28"/>
        <v>11</v>
      </c>
      <c r="DG36" s="1" t="s">
        <v>92</v>
      </c>
      <c r="DL36" s="1">
        <v>18</v>
      </c>
      <c r="DM36" s="1">
        <f t="shared" si="29"/>
        <v>7</v>
      </c>
      <c r="DN36" s="1">
        <f t="shared" si="44"/>
        <v>0</v>
      </c>
      <c r="DO36" s="1" t="s">
        <v>37</v>
      </c>
      <c r="DP36" s="1">
        <v>0</v>
      </c>
    </row>
    <row r="37" spans="1:120" ht="15">
      <c r="A37">
        <v>19</v>
      </c>
      <c r="B37">
        <v>1</v>
      </c>
      <c r="C37" s="25">
        <v>5520</v>
      </c>
      <c r="D37">
        <v>0</v>
      </c>
      <c r="E37">
        <v>4</v>
      </c>
      <c r="F37" t="s">
        <v>73</v>
      </c>
      <c r="G37">
        <v>3</v>
      </c>
      <c r="H37"/>
      <c r="I37"/>
      <c r="J37" s="1">
        <v>0</v>
      </c>
      <c r="K37" s="1">
        <v>0</v>
      </c>
      <c r="L37" s="1">
        <v>1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f t="shared" si="0"/>
        <v>0</v>
      </c>
      <c r="AH37" s="1">
        <f t="shared" si="1"/>
        <v>0</v>
      </c>
      <c r="AI37" s="1">
        <f t="shared" si="2"/>
        <v>40</v>
      </c>
      <c r="AJ37" s="1">
        <f t="shared" si="3"/>
        <v>0</v>
      </c>
      <c r="AK37" s="1">
        <f t="shared" si="4"/>
        <v>0</v>
      </c>
      <c r="AL37" s="1">
        <f t="shared" si="5"/>
        <v>0</v>
      </c>
      <c r="AM37" s="1">
        <f t="shared" si="6"/>
        <v>0</v>
      </c>
      <c r="AN37" s="1">
        <f t="shared" si="6"/>
        <v>0</v>
      </c>
      <c r="AO37" s="1">
        <f t="shared" si="7"/>
        <v>0</v>
      </c>
      <c r="AP37" s="1">
        <f t="shared" si="8"/>
        <v>0</v>
      </c>
      <c r="AQ37" s="1">
        <f t="shared" si="9"/>
        <v>0</v>
      </c>
      <c r="AR37" s="1">
        <f t="shared" si="10"/>
        <v>0</v>
      </c>
      <c r="AS37" s="1">
        <f t="shared" si="11"/>
        <v>0</v>
      </c>
      <c r="AT37" s="1">
        <f t="shared" si="12"/>
        <v>0</v>
      </c>
      <c r="AU37" s="1">
        <f t="shared" si="13"/>
        <v>0</v>
      </c>
      <c r="AV37" s="1">
        <f t="shared" si="14"/>
        <v>0</v>
      </c>
      <c r="AW37" s="1">
        <f t="shared" si="15"/>
        <v>0</v>
      </c>
      <c r="AX37" s="1">
        <f t="shared" si="16"/>
        <v>0</v>
      </c>
      <c r="AY37" s="1">
        <f t="shared" si="17"/>
        <v>0</v>
      </c>
      <c r="AZ37" s="1">
        <f t="shared" si="18"/>
        <v>0</v>
      </c>
      <c r="BA37" s="1">
        <f t="shared" si="19"/>
        <v>0</v>
      </c>
      <c r="BB37" s="1">
        <f t="shared" si="20"/>
        <v>0</v>
      </c>
      <c r="BC37" s="1">
        <f t="shared" si="21"/>
        <v>0</v>
      </c>
      <c r="BD37" s="1">
        <f t="shared" si="22"/>
        <v>40</v>
      </c>
      <c r="BE37" s="1" t="str">
        <f t="shared" si="30"/>
        <v>Barge E</v>
      </c>
      <c r="BF37" s="1">
        <f t="shared" si="31"/>
        <v>1</v>
      </c>
      <c r="BG37" s="3">
        <v>19</v>
      </c>
      <c r="BH37" s="1">
        <f t="shared" si="45"/>
        <v>0</v>
      </c>
      <c r="BI37" s="1">
        <f t="shared" si="24"/>
        <v>0</v>
      </c>
      <c r="BJ37" s="3">
        <v>19</v>
      </c>
      <c r="BK37" s="1">
        <f t="shared" si="25"/>
        <v>3</v>
      </c>
      <c r="BL37" s="1">
        <f t="shared" si="32"/>
        <v>0</v>
      </c>
      <c r="BM37" s="1">
        <f t="shared" si="33"/>
        <v>0</v>
      </c>
      <c r="BN37" s="1">
        <f t="shared" si="34"/>
        <v>1</v>
      </c>
      <c r="BO37" s="1">
        <f t="shared" si="35"/>
        <v>2</v>
      </c>
      <c r="BP37" s="1">
        <f t="shared" si="36"/>
        <v>3</v>
      </c>
      <c r="BQ37" s="1">
        <f t="shared" si="37"/>
        <v>4</v>
      </c>
      <c r="BR37" s="1">
        <f t="shared" si="38"/>
        <v>5</v>
      </c>
      <c r="BS37" s="1">
        <f t="shared" si="39"/>
        <v>6</v>
      </c>
      <c r="BT37" s="1">
        <f t="shared" si="40"/>
        <v>7</v>
      </c>
      <c r="BU37" s="1">
        <f t="shared" si="41"/>
        <v>8</v>
      </c>
      <c r="BW37" s="1">
        <f t="shared" si="42"/>
        <v>0</v>
      </c>
      <c r="BX37" s="1">
        <f t="shared" si="42"/>
        <v>0</v>
      </c>
      <c r="BY37" s="1">
        <f t="shared" si="42"/>
        <v>50</v>
      </c>
      <c r="BZ37" s="1">
        <f t="shared" si="42"/>
        <v>100</v>
      </c>
      <c r="CA37" s="1">
        <f t="shared" si="42"/>
        <v>150</v>
      </c>
      <c r="CB37" s="1">
        <f t="shared" si="42"/>
        <v>200</v>
      </c>
      <c r="CC37" s="1">
        <f t="shared" si="42"/>
        <v>250</v>
      </c>
      <c r="CD37" s="1">
        <f t="shared" si="42"/>
        <v>300</v>
      </c>
      <c r="CE37" s="1">
        <f t="shared" si="42"/>
        <v>350</v>
      </c>
      <c r="CF37" s="1">
        <f t="shared" si="42"/>
        <v>400</v>
      </c>
      <c r="CI37" s="1" t="s">
        <v>8</v>
      </c>
      <c r="CJ37" s="1">
        <f>SUM(AG19:AG1780)/225</f>
        <v>0</v>
      </c>
      <c r="CW37" s="1">
        <v>19</v>
      </c>
      <c r="CX37" s="1">
        <f t="shared" si="27"/>
        <v>1</v>
      </c>
      <c r="CY37" s="1" t="s">
        <v>37</v>
      </c>
      <c r="CZ37" s="1">
        <v>1</v>
      </c>
      <c r="DB37" s="1">
        <f t="shared" si="43"/>
        <v>2</v>
      </c>
      <c r="DC37" s="1" t="s">
        <v>43</v>
      </c>
      <c r="DD37" s="1">
        <f t="shared" si="28"/>
        <v>4</v>
      </c>
      <c r="DG37" s="1" t="s">
        <v>93</v>
      </c>
      <c r="DL37" s="1">
        <v>19</v>
      </c>
      <c r="DM37" s="1">
        <f t="shared" si="29"/>
        <v>1</v>
      </c>
      <c r="DN37" s="1">
        <f t="shared" si="44"/>
        <v>0</v>
      </c>
      <c r="DO37" s="1" t="s">
        <v>37</v>
      </c>
      <c r="DP37" s="1">
        <v>0</v>
      </c>
    </row>
    <row r="38" spans="1:120" ht="15">
      <c r="A38">
        <v>20</v>
      </c>
      <c r="B38">
        <v>2</v>
      </c>
      <c r="C38" s="25">
        <v>8950</v>
      </c>
      <c r="D38">
        <v>1</v>
      </c>
      <c r="E38">
        <v>6</v>
      </c>
      <c r="F38" t="s">
        <v>84</v>
      </c>
      <c r="G38">
        <v>3</v>
      </c>
      <c r="H38"/>
      <c r="I38"/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f t="shared" si="0"/>
        <v>0</v>
      </c>
      <c r="AH38" s="1">
        <f t="shared" si="1"/>
        <v>0</v>
      </c>
      <c r="AI38" s="1">
        <f t="shared" si="2"/>
        <v>0</v>
      </c>
      <c r="AJ38" s="1">
        <f t="shared" si="3"/>
        <v>0</v>
      </c>
      <c r="AK38" s="1">
        <f t="shared" si="4"/>
        <v>0</v>
      </c>
      <c r="AL38" s="1">
        <f t="shared" si="5"/>
        <v>80</v>
      </c>
      <c r="AM38" s="1">
        <f t="shared" si="6"/>
        <v>0</v>
      </c>
      <c r="AN38" s="1">
        <f t="shared" si="6"/>
        <v>0</v>
      </c>
      <c r="AO38" s="1">
        <f t="shared" si="7"/>
        <v>0</v>
      </c>
      <c r="AP38" s="1">
        <f t="shared" si="8"/>
        <v>0</v>
      </c>
      <c r="AQ38" s="1">
        <f t="shared" si="9"/>
        <v>0</v>
      </c>
      <c r="AR38" s="1">
        <f t="shared" si="10"/>
        <v>0</v>
      </c>
      <c r="AS38" s="1">
        <f t="shared" si="11"/>
        <v>0</v>
      </c>
      <c r="AT38" s="1">
        <f t="shared" si="12"/>
        <v>0</v>
      </c>
      <c r="AU38" s="1">
        <f t="shared" si="13"/>
        <v>0</v>
      </c>
      <c r="AV38" s="1">
        <f t="shared" si="14"/>
        <v>0</v>
      </c>
      <c r="AW38" s="1">
        <f t="shared" si="15"/>
        <v>0</v>
      </c>
      <c r="AX38" s="1">
        <f t="shared" si="16"/>
        <v>0</v>
      </c>
      <c r="AY38" s="1">
        <f t="shared" si="17"/>
        <v>0</v>
      </c>
      <c r="AZ38" s="1">
        <f t="shared" si="18"/>
        <v>0</v>
      </c>
      <c r="BA38" s="1">
        <f t="shared" si="19"/>
        <v>0</v>
      </c>
      <c r="BB38" s="1">
        <f t="shared" si="20"/>
        <v>0</v>
      </c>
      <c r="BC38" s="1">
        <f t="shared" si="21"/>
        <v>0</v>
      </c>
      <c r="BD38" s="1">
        <f t="shared" si="22"/>
        <v>80</v>
      </c>
      <c r="BE38" s="1" t="str">
        <f t="shared" si="30"/>
        <v>Barge C</v>
      </c>
      <c r="BF38" s="1">
        <f t="shared" si="31"/>
        <v>2</v>
      </c>
      <c r="BG38" s="3">
        <v>20</v>
      </c>
      <c r="BH38" s="1">
        <f t="shared" si="45"/>
        <v>0</v>
      </c>
      <c r="BI38" s="1">
        <f t="shared" si="24"/>
        <v>0</v>
      </c>
      <c r="BJ38" s="3">
        <v>20</v>
      </c>
      <c r="BK38" s="1">
        <f t="shared" si="25"/>
        <v>4</v>
      </c>
      <c r="BL38" s="1">
        <f t="shared" si="32"/>
        <v>0</v>
      </c>
      <c r="BM38" s="1">
        <f t="shared" si="33"/>
        <v>0</v>
      </c>
      <c r="BN38" s="1">
        <f t="shared" si="34"/>
        <v>0</v>
      </c>
      <c r="BO38" s="1">
        <f t="shared" si="35"/>
        <v>1</v>
      </c>
      <c r="BP38" s="1">
        <f t="shared" si="36"/>
        <v>2</v>
      </c>
      <c r="BQ38" s="1">
        <f t="shared" si="37"/>
        <v>3</v>
      </c>
      <c r="BR38" s="1">
        <f t="shared" si="38"/>
        <v>4</v>
      </c>
      <c r="BS38" s="1">
        <f t="shared" si="39"/>
        <v>5</v>
      </c>
      <c r="BT38" s="1">
        <f t="shared" si="40"/>
        <v>6</v>
      </c>
      <c r="BU38" s="1">
        <f t="shared" si="41"/>
        <v>7</v>
      </c>
      <c r="BW38" s="1">
        <f t="shared" si="42"/>
        <v>0</v>
      </c>
      <c r="BX38" s="1">
        <f t="shared" si="42"/>
        <v>0</v>
      </c>
      <c r="BY38" s="1">
        <f t="shared" si="42"/>
        <v>0</v>
      </c>
      <c r="BZ38" s="1">
        <f t="shared" si="42"/>
        <v>70</v>
      </c>
      <c r="CA38" s="1">
        <f t="shared" si="42"/>
        <v>140</v>
      </c>
      <c r="CB38" s="1">
        <f t="shared" si="42"/>
        <v>210</v>
      </c>
      <c r="CC38" s="1">
        <f t="shared" si="42"/>
        <v>280</v>
      </c>
      <c r="CD38" s="1">
        <f t="shared" si="42"/>
        <v>350</v>
      </c>
      <c r="CE38" s="1">
        <f t="shared" si="42"/>
        <v>420</v>
      </c>
      <c r="CF38" s="1">
        <f t="shared" si="42"/>
        <v>490</v>
      </c>
      <c r="CI38" s="1" t="s">
        <v>11</v>
      </c>
      <c r="CJ38" s="1">
        <f>SUM(AJ19:AJ1780)/225</f>
        <v>0</v>
      </c>
      <c r="CW38" s="1">
        <v>20</v>
      </c>
      <c r="CX38" s="1">
        <f t="shared" si="27"/>
        <v>1</v>
      </c>
      <c r="CY38" s="1" t="s">
        <v>37</v>
      </c>
      <c r="CZ38" s="1">
        <v>1</v>
      </c>
      <c r="DB38" s="1">
        <f t="shared" si="43"/>
        <v>3</v>
      </c>
      <c r="DC38" s="1" t="s">
        <v>43</v>
      </c>
      <c r="DD38" s="1">
        <f t="shared" si="28"/>
        <v>6</v>
      </c>
      <c r="DL38" s="1">
        <v>20</v>
      </c>
      <c r="DM38" s="1">
        <f t="shared" si="29"/>
        <v>2</v>
      </c>
      <c r="DN38" s="1">
        <f t="shared" si="44"/>
        <v>0</v>
      </c>
      <c r="DO38" s="1" t="s">
        <v>37</v>
      </c>
      <c r="DP38" s="1">
        <v>0</v>
      </c>
    </row>
    <row r="39" spans="1:120" ht="15">
      <c r="A39">
        <v>21</v>
      </c>
      <c r="B39">
        <v>2</v>
      </c>
      <c r="C39" s="25">
        <v>8950</v>
      </c>
      <c r="D39">
        <v>4</v>
      </c>
      <c r="E39">
        <v>7</v>
      </c>
      <c r="F39" t="s">
        <v>94</v>
      </c>
      <c r="G39">
        <v>4</v>
      </c>
      <c r="H39"/>
      <c r="I39"/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1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f t="shared" si="0"/>
        <v>0</v>
      </c>
      <c r="AH39" s="1">
        <f t="shared" si="1"/>
        <v>0</v>
      </c>
      <c r="AI39" s="1">
        <f t="shared" si="2"/>
        <v>0</v>
      </c>
      <c r="AJ39" s="1">
        <f t="shared" si="3"/>
        <v>0</v>
      </c>
      <c r="AK39" s="1">
        <f t="shared" si="4"/>
        <v>0</v>
      </c>
      <c r="AL39" s="1">
        <f t="shared" si="5"/>
        <v>0</v>
      </c>
      <c r="AM39" s="1">
        <f t="shared" si="6"/>
        <v>0</v>
      </c>
      <c r="AN39" s="1">
        <f t="shared" si="6"/>
        <v>0</v>
      </c>
      <c r="AO39" s="1">
        <f t="shared" si="7"/>
        <v>0</v>
      </c>
      <c r="AP39" s="1">
        <f t="shared" si="8"/>
        <v>0</v>
      </c>
      <c r="AQ39" s="1">
        <f t="shared" si="9"/>
        <v>0</v>
      </c>
      <c r="AR39" s="1">
        <f t="shared" si="10"/>
        <v>0</v>
      </c>
      <c r="AS39" s="1">
        <f t="shared" si="11"/>
        <v>0</v>
      </c>
      <c r="AT39" s="1">
        <f t="shared" si="12"/>
        <v>0</v>
      </c>
      <c r="AU39" s="1">
        <f t="shared" si="13"/>
        <v>0</v>
      </c>
      <c r="AV39" s="1">
        <f t="shared" si="14"/>
        <v>80</v>
      </c>
      <c r="AW39" s="1">
        <f t="shared" si="15"/>
        <v>0</v>
      </c>
      <c r="AX39" s="1">
        <f t="shared" si="16"/>
        <v>0</v>
      </c>
      <c r="AY39" s="1">
        <f t="shared" si="17"/>
        <v>0</v>
      </c>
      <c r="AZ39" s="1">
        <f t="shared" si="18"/>
        <v>0</v>
      </c>
      <c r="BA39" s="1">
        <f t="shared" si="19"/>
        <v>0</v>
      </c>
      <c r="BB39" s="1">
        <f t="shared" si="20"/>
        <v>0</v>
      </c>
      <c r="BC39" s="1">
        <f t="shared" si="21"/>
        <v>0</v>
      </c>
      <c r="BD39" s="1">
        <f t="shared" si="22"/>
        <v>80</v>
      </c>
      <c r="BE39" s="1" t="str">
        <f t="shared" si="30"/>
        <v>Barge D</v>
      </c>
      <c r="BF39" s="1">
        <f t="shared" si="31"/>
        <v>6</v>
      </c>
      <c r="BG39" s="3">
        <v>21</v>
      </c>
      <c r="BH39" s="1">
        <f t="shared" si="45"/>
        <v>0</v>
      </c>
      <c r="BI39" s="1">
        <f t="shared" si="24"/>
        <v>0</v>
      </c>
      <c r="BJ39" s="3">
        <v>21</v>
      </c>
      <c r="BK39" s="1">
        <f t="shared" si="25"/>
        <v>8</v>
      </c>
      <c r="BL39" s="1">
        <f t="shared" si="32"/>
        <v>0</v>
      </c>
      <c r="BM39" s="1">
        <f t="shared" si="33"/>
        <v>0</v>
      </c>
      <c r="BN39" s="1">
        <f t="shared" si="34"/>
        <v>0</v>
      </c>
      <c r="BO39" s="1">
        <f t="shared" si="35"/>
        <v>0</v>
      </c>
      <c r="BP39" s="1">
        <f t="shared" si="36"/>
        <v>0</v>
      </c>
      <c r="BQ39" s="1">
        <f t="shared" si="37"/>
        <v>0</v>
      </c>
      <c r="BR39" s="1">
        <f t="shared" si="38"/>
        <v>0</v>
      </c>
      <c r="BS39" s="1">
        <f t="shared" si="39"/>
        <v>1</v>
      </c>
      <c r="BT39" s="1">
        <f t="shared" si="40"/>
        <v>2</v>
      </c>
      <c r="BU39" s="1">
        <f t="shared" si="41"/>
        <v>3</v>
      </c>
      <c r="BW39" s="1">
        <f t="shared" si="42"/>
        <v>0</v>
      </c>
      <c r="BX39" s="1">
        <f t="shared" si="42"/>
        <v>0</v>
      </c>
      <c r="BY39" s="1">
        <f t="shared" si="42"/>
        <v>0</v>
      </c>
      <c r="BZ39" s="1">
        <f t="shared" si="42"/>
        <v>0</v>
      </c>
      <c r="CA39" s="1">
        <f t="shared" si="42"/>
        <v>0</v>
      </c>
      <c r="CB39" s="1">
        <f t="shared" si="42"/>
        <v>0</v>
      </c>
      <c r="CC39" s="1">
        <f t="shared" si="42"/>
        <v>0</v>
      </c>
      <c r="CD39" s="1">
        <f t="shared" si="42"/>
        <v>70</v>
      </c>
      <c r="CE39" s="1">
        <f t="shared" si="42"/>
        <v>140</v>
      </c>
      <c r="CF39" s="1">
        <f t="shared" si="42"/>
        <v>210</v>
      </c>
      <c r="CI39" s="1" t="s">
        <v>21</v>
      </c>
      <c r="CJ39" s="1">
        <f>SUM(AM19:AM1780)/225</f>
        <v>14.58333331</v>
      </c>
      <c r="CW39" s="1">
        <v>21</v>
      </c>
      <c r="CX39" s="1">
        <f t="shared" si="27"/>
        <v>1</v>
      </c>
      <c r="CY39" s="1" t="s">
        <v>37</v>
      </c>
      <c r="CZ39" s="1">
        <v>1</v>
      </c>
      <c r="DB39" s="1">
        <f t="shared" si="43"/>
        <v>7</v>
      </c>
      <c r="DC39" s="1" t="s">
        <v>43</v>
      </c>
      <c r="DD39" s="1">
        <f t="shared" si="28"/>
        <v>7</v>
      </c>
      <c r="DL39" s="1">
        <v>21</v>
      </c>
      <c r="DM39" s="1">
        <f t="shared" si="29"/>
        <v>5</v>
      </c>
      <c r="DN39" s="1">
        <f t="shared" si="44"/>
        <v>0</v>
      </c>
      <c r="DO39" s="1" t="s">
        <v>37</v>
      </c>
      <c r="DP39" s="1">
        <v>0</v>
      </c>
    </row>
    <row r="40" spans="1:120" ht="15">
      <c r="A40">
        <v>22</v>
      </c>
      <c r="B40">
        <v>2</v>
      </c>
      <c r="C40" s="25">
        <v>9382</v>
      </c>
      <c r="D40">
        <v>4</v>
      </c>
      <c r="E40">
        <v>7</v>
      </c>
      <c r="F40" t="s">
        <v>35</v>
      </c>
      <c r="G40">
        <v>4</v>
      </c>
      <c r="H40"/>
      <c r="I40"/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f t="shared" si="0"/>
        <v>0</v>
      </c>
      <c r="AH40" s="1">
        <f t="shared" si="1"/>
        <v>0</v>
      </c>
      <c r="AI40" s="1">
        <f t="shared" si="2"/>
        <v>0</v>
      </c>
      <c r="AJ40" s="1">
        <f t="shared" si="3"/>
        <v>0</v>
      </c>
      <c r="AK40" s="1">
        <f t="shared" si="4"/>
        <v>0</v>
      </c>
      <c r="AL40" s="1">
        <f t="shared" si="5"/>
        <v>0</v>
      </c>
      <c r="AM40" s="1">
        <f t="shared" si="6"/>
        <v>0</v>
      </c>
      <c r="AN40" s="1">
        <f t="shared" si="6"/>
        <v>0</v>
      </c>
      <c r="AO40" s="1">
        <f t="shared" si="7"/>
        <v>0</v>
      </c>
      <c r="AP40" s="1">
        <f t="shared" si="8"/>
        <v>0</v>
      </c>
      <c r="AQ40" s="1">
        <f t="shared" si="9"/>
        <v>0</v>
      </c>
      <c r="AR40" s="1">
        <f t="shared" si="10"/>
        <v>0</v>
      </c>
      <c r="AS40" s="1">
        <f t="shared" si="11"/>
        <v>0</v>
      </c>
      <c r="AT40" s="1">
        <f t="shared" si="12"/>
        <v>0</v>
      </c>
      <c r="AU40" s="1">
        <f t="shared" si="13"/>
        <v>80</v>
      </c>
      <c r="AV40" s="1">
        <f t="shared" si="14"/>
        <v>0</v>
      </c>
      <c r="AW40" s="1">
        <f t="shared" si="15"/>
        <v>0</v>
      </c>
      <c r="AX40" s="1">
        <f t="shared" si="16"/>
        <v>0</v>
      </c>
      <c r="AY40" s="1">
        <f t="shared" si="17"/>
        <v>0</v>
      </c>
      <c r="AZ40" s="1">
        <f t="shared" si="18"/>
        <v>0</v>
      </c>
      <c r="BA40" s="1">
        <f t="shared" si="19"/>
        <v>0</v>
      </c>
      <c r="BB40" s="1">
        <f t="shared" si="20"/>
        <v>0</v>
      </c>
      <c r="BC40" s="1">
        <f t="shared" si="21"/>
        <v>0</v>
      </c>
      <c r="BD40" s="1">
        <f t="shared" si="22"/>
        <v>80</v>
      </c>
      <c r="BE40" s="1" t="str">
        <f t="shared" si="30"/>
        <v>Barge A</v>
      </c>
      <c r="BF40" s="1">
        <f t="shared" si="31"/>
        <v>6</v>
      </c>
      <c r="BG40" s="3">
        <v>22</v>
      </c>
      <c r="BH40" s="1">
        <f t="shared" si="45"/>
        <v>0</v>
      </c>
      <c r="BI40" s="1">
        <f t="shared" si="24"/>
        <v>0</v>
      </c>
      <c r="BJ40" s="3">
        <v>22</v>
      </c>
      <c r="BK40" s="1">
        <f t="shared" si="25"/>
        <v>8</v>
      </c>
      <c r="BL40" s="1">
        <f t="shared" si="32"/>
        <v>0</v>
      </c>
      <c r="BM40" s="1">
        <f t="shared" si="33"/>
        <v>0</v>
      </c>
      <c r="BN40" s="1">
        <f t="shared" si="34"/>
        <v>0</v>
      </c>
      <c r="BO40" s="1">
        <f t="shared" si="35"/>
        <v>0</v>
      </c>
      <c r="BP40" s="1">
        <f t="shared" si="36"/>
        <v>0</v>
      </c>
      <c r="BQ40" s="1">
        <f t="shared" si="37"/>
        <v>0</v>
      </c>
      <c r="BR40" s="1">
        <f t="shared" si="38"/>
        <v>0</v>
      </c>
      <c r="BS40" s="1">
        <f t="shared" si="39"/>
        <v>1</v>
      </c>
      <c r="BT40" s="1">
        <f t="shared" si="40"/>
        <v>2</v>
      </c>
      <c r="BU40" s="1">
        <f t="shared" si="41"/>
        <v>3</v>
      </c>
      <c r="BW40" s="1">
        <f t="shared" si="42"/>
        <v>0</v>
      </c>
      <c r="BX40" s="1">
        <f t="shared" si="42"/>
        <v>0</v>
      </c>
      <c r="BY40" s="1">
        <f t="shared" si="42"/>
        <v>0</v>
      </c>
      <c r="BZ40" s="1">
        <f t="shared" si="42"/>
        <v>0</v>
      </c>
      <c r="CA40" s="1">
        <f t="shared" si="42"/>
        <v>0</v>
      </c>
      <c r="CB40" s="1">
        <f t="shared" si="42"/>
        <v>0</v>
      </c>
      <c r="CC40" s="1">
        <f t="shared" si="42"/>
        <v>0</v>
      </c>
      <c r="CD40" s="1">
        <f t="shared" si="42"/>
        <v>70</v>
      </c>
      <c r="CE40" s="1">
        <f t="shared" si="42"/>
        <v>140</v>
      </c>
      <c r="CF40" s="1">
        <f t="shared" si="42"/>
        <v>210</v>
      </c>
      <c r="CI40" s="1" t="s">
        <v>46</v>
      </c>
      <c r="CJ40" s="1">
        <f xml:space="preserve"> SUM(AN19:AN1780)/225</f>
        <v>7.2499999900000001</v>
      </c>
      <c r="CW40" s="1">
        <v>22</v>
      </c>
      <c r="CX40" s="1">
        <f t="shared" si="27"/>
        <v>1</v>
      </c>
      <c r="CY40" s="1" t="s">
        <v>37</v>
      </c>
      <c r="CZ40" s="1">
        <v>1</v>
      </c>
      <c r="DB40" s="1">
        <f t="shared" si="43"/>
        <v>7</v>
      </c>
      <c r="DC40" s="1" t="s">
        <v>43</v>
      </c>
      <c r="DD40" s="1">
        <f t="shared" si="28"/>
        <v>7</v>
      </c>
      <c r="DL40" s="1">
        <v>22</v>
      </c>
      <c r="DM40" s="1">
        <f t="shared" si="29"/>
        <v>5</v>
      </c>
      <c r="DN40" s="1">
        <f t="shared" si="44"/>
        <v>0</v>
      </c>
      <c r="DO40" s="1" t="s">
        <v>37</v>
      </c>
      <c r="DP40" s="1">
        <v>0</v>
      </c>
    </row>
    <row r="41" spans="1:120" ht="15">
      <c r="A41">
        <v>23</v>
      </c>
      <c r="B41">
        <v>2</v>
      </c>
      <c r="C41" s="25">
        <v>9382</v>
      </c>
      <c r="D41">
        <v>-1</v>
      </c>
      <c r="E41">
        <v>4</v>
      </c>
      <c r="F41" t="s">
        <v>35</v>
      </c>
      <c r="G41">
        <v>6</v>
      </c>
      <c r="H41"/>
      <c r="I41"/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f t="shared" si="0"/>
        <v>0</v>
      </c>
      <c r="AH41" s="1">
        <f t="shared" si="1"/>
        <v>0</v>
      </c>
      <c r="AI41" s="1">
        <f t="shared" si="2"/>
        <v>0</v>
      </c>
      <c r="AJ41" s="1">
        <f t="shared" si="3"/>
        <v>0</v>
      </c>
      <c r="AK41" s="1">
        <f t="shared" si="4"/>
        <v>0</v>
      </c>
      <c r="AL41" s="1">
        <f t="shared" si="5"/>
        <v>80</v>
      </c>
      <c r="AM41" s="1">
        <f t="shared" si="6"/>
        <v>0</v>
      </c>
      <c r="AN41" s="1">
        <f t="shared" si="6"/>
        <v>0</v>
      </c>
      <c r="AO41" s="1">
        <f t="shared" si="7"/>
        <v>0</v>
      </c>
      <c r="AP41" s="1">
        <f t="shared" si="8"/>
        <v>0</v>
      </c>
      <c r="AQ41" s="1">
        <f t="shared" si="9"/>
        <v>0</v>
      </c>
      <c r="AR41" s="1">
        <f t="shared" si="10"/>
        <v>0</v>
      </c>
      <c r="AS41" s="1">
        <f t="shared" si="11"/>
        <v>0</v>
      </c>
      <c r="AT41" s="1">
        <f t="shared" si="12"/>
        <v>0</v>
      </c>
      <c r="AU41" s="1">
        <f t="shared" si="13"/>
        <v>0</v>
      </c>
      <c r="AV41" s="1">
        <f t="shared" si="14"/>
        <v>0</v>
      </c>
      <c r="AW41" s="1">
        <f t="shared" si="15"/>
        <v>0</v>
      </c>
      <c r="AX41" s="1">
        <f t="shared" si="16"/>
        <v>0</v>
      </c>
      <c r="AY41" s="1">
        <f t="shared" si="17"/>
        <v>0</v>
      </c>
      <c r="AZ41" s="1">
        <f t="shared" si="18"/>
        <v>0</v>
      </c>
      <c r="BA41" s="1">
        <f t="shared" si="19"/>
        <v>0</v>
      </c>
      <c r="BB41" s="1">
        <f t="shared" si="20"/>
        <v>0</v>
      </c>
      <c r="BC41" s="1">
        <f t="shared" si="21"/>
        <v>0</v>
      </c>
      <c r="BD41" s="1">
        <f t="shared" si="22"/>
        <v>80</v>
      </c>
      <c r="BE41" s="1" t="str">
        <f t="shared" si="30"/>
        <v>Barge C</v>
      </c>
      <c r="BF41" s="1">
        <f t="shared" si="31"/>
        <v>2</v>
      </c>
      <c r="BG41" s="3">
        <v>23</v>
      </c>
      <c r="BH41" s="1">
        <f t="shared" si="45"/>
        <v>0</v>
      </c>
      <c r="BI41" s="1">
        <f t="shared" si="24"/>
        <v>0</v>
      </c>
      <c r="BJ41" s="3">
        <v>23</v>
      </c>
      <c r="BK41" s="1">
        <f t="shared" si="25"/>
        <v>5</v>
      </c>
      <c r="BL41" s="1">
        <f t="shared" si="32"/>
        <v>0</v>
      </c>
      <c r="BM41" s="1">
        <f t="shared" si="33"/>
        <v>0</v>
      </c>
      <c r="BN41" s="1">
        <f t="shared" si="34"/>
        <v>0</v>
      </c>
      <c r="BO41" s="1">
        <f t="shared" si="35"/>
        <v>0</v>
      </c>
      <c r="BP41" s="1">
        <f t="shared" si="36"/>
        <v>1</v>
      </c>
      <c r="BQ41" s="1">
        <f t="shared" si="37"/>
        <v>2</v>
      </c>
      <c r="BR41" s="1">
        <f t="shared" si="38"/>
        <v>3</v>
      </c>
      <c r="BS41" s="1">
        <f t="shared" si="39"/>
        <v>4</v>
      </c>
      <c r="BT41" s="1">
        <f t="shared" si="40"/>
        <v>5</v>
      </c>
      <c r="BU41" s="1">
        <f t="shared" si="41"/>
        <v>6</v>
      </c>
      <c r="BW41" s="1">
        <f t="shared" si="42"/>
        <v>0</v>
      </c>
      <c r="BX41" s="1">
        <f t="shared" si="42"/>
        <v>0</v>
      </c>
      <c r="BY41" s="1">
        <f t="shared" si="42"/>
        <v>0</v>
      </c>
      <c r="BZ41" s="1">
        <f t="shared" si="42"/>
        <v>0</v>
      </c>
      <c r="CA41" s="1">
        <f t="shared" si="42"/>
        <v>70</v>
      </c>
      <c r="CB41" s="1">
        <f t="shared" si="42"/>
        <v>140</v>
      </c>
      <c r="CC41" s="1">
        <f t="shared" si="42"/>
        <v>210</v>
      </c>
      <c r="CD41" s="1">
        <f t="shared" si="42"/>
        <v>280</v>
      </c>
      <c r="CE41" s="1">
        <f t="shared" si="42"/>
        <v>350</v>
      </c>
      <c r="CF41" s="1">
        <f t="shared" si="42"/>
        <v>420</v>
      </c>
      <c r="CI41" s="1" t="s">
        <v>47</v>
      </c>
      <c r="CJ41" s="1">
        <f xml:space="preserve"> SUM(AQ19:AQ1780)/225</f>
        <v>5.25</v>
      </c>
      <c r="CW41" s="1">
        <v>23</v>
      </c>
      <c r="CX41" s="1">
        <f t="shared" si="27"/>
        <v>1</v>
      </c>
      <c r="CY41" s="1" t="s">
        <v>37</v>
      </c>
      <c r="CZ41" s="1">
        <v>1</v>
      </c>
      <c r="DB41" s="1">
        <f t="shared" si="43"/>
        <v>3</v>
      </c>
      <c r="DC41" s="1" t="s">
        <v>43</v>
      </c>
      <c r="DD41" s="1">
        <f t="shared" si="28"/>
        <v>4</v>
      </c>
      <c r="DL41" s="1">
        <v>23</v>
      </c>
      <c r="DM41" s="1">
        <f t="shared" si="29"/>
        <v>0</v>
      </c>
      <c r="DN41" s="1">
        <f t="shared" si="44"/>
        <v>0</v>
      </c>
      <c r="DO41" s="1" t="s">
        <v>37</v>
      </c>
      <c r="DP41" s="1">
        <v>0</v>
      </c>
    </row>
    <row r="42" spans="1:120" ht="15">
      <c r="A42">
        <v>24</v>
      </c>
      <c r="B42">
        <v>2</v>
      </c>
      <c r="C42" s="25">
        <v>9382</v>
      </c>
      <c r="D42">
        <v>4</v>
      </c>
      <c r="E42">
        <v>7</v>
      </c>
      <c r="F42" t="s">
        <v>35</v>
      </c>
      <c r="G42">
        <v>3</v>
      </c>
      <c r="H42"/>
      <c r="I42"/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f t="shared" si="0"/>
        <v>0</v>
      </c>
      <c r="AH42" s="1">
        <f t="shared" si="1"/>
        <v>0</v>
      </c>
      <c r="AI42" s="1">
        <f t="shared" si="2"/>
        <v>0</v>
      </c>
      <c r="AJ42" s="1">
        <f t="shared" si="3"/>
        <v>0</v>
      </c>
      <c r="AK42" s="1">
        <f t="shared" si="4"/>
        <v>0</v>
      </c>
      <c r="AL42" s="1">
        <f t="shared" si="5"/>
        <v>0</v>
      </c>
      <c r="AM42" s="1">
        <f t="shared" si="6"/>
        <v>0</v>
      </c>
      <c r="AN42" s="1">
        <f t="shared" si="6"/>
        <v>0</v>
      </c>
      <c r="AO42" s="1">
        <f t="shared" si="7"/>
        <v>0</v>
      </c>
      <c r="AP42" s="1">
        <f t="shared" si="8"/>
        <v>0</v>
      </c>
      <c r="AQ42" s="1">
        <f t="shared" si="9"/>
        <v>0</v>
      </c>
      <c r="AR42" s="1">
        <f t="shared" si="10"/>
        <v>80</v>
      </c>
      <c r="AS42" s="1">
        <f t="shared" si="11"/>
        <v>0</v>
      </c>
      <c r="AT42" s="1">
        <f t="shared" si="12"/>
        <v>0</v>
      </c>
      <c r="AU42" s="1">
        <f t="shared" si="13"/>
        <v>0</v>
      </c>
      <c r="AV42" s="1">
        <f t="shared" si="14"/>
        <v>0</v>
      </c>
      <c r="AW42" s="1">
        <f t="shared" si="15"/>
        <v>0</v>
      </c>
      <c r="AX42" s="1">
        <f t="shared" si="16"/>
        <v>0</v>
      </c>
      <c r="AY42" s="1">
        <f t="shared" si="17"/>
        <v>0</v>
      </c>
      <c r="AZ42" s="1">
        <f t="shared" si="18"/>
        <v>0</v>
      </c>
      <c r="BA42" s="1">
        <f t="shared" si="19"/>
        <v>0</v>
      </c>
      <c r="BB42" s="1">
        <f t="shared" si="20"/>
        <v>0</v>
      </c>
      <c r="BC42" s="1">
        <f t="shared" si="21"/>
        <v>0</v>
      </c>
      <c r="BD42" s="1">
        <f t="shared" si="22"/>
        <v>80</v>
      </c>
      <c r="BE42" s="1" t="str">
        <f t="shared" si="30"/>
        <v>Barge C</v>
      </c>
      <c r="BF42" s="1">
        <f t="shared" si="31"/>
        <v>5</v>
      </c>
      <c r="BG42" s="3">
        <v>24</v>
      </c>
      <c r="BH42" s="1">
        <f t="shared" si="45"/>
        <v>0</v>
      </c>
      <c r="BI42" s="1">
        <f t="shared" si="24"/>
        <v>0</v>
      </c>
      <c r="BJ42" s="3">
        <v>24</v>
      </c>
      <c r="BK42" s="1">
        <f t="shared" si="25"/>
        <v>7</v>
      </c>
      <c r="BL42" s="1">
        <f t="shared" si="32"/>
        <v>0</v>
      </c>
      <c r="BM42" s="1">
        <f t="shared" si="33"/>
        <v>0</v>
      </c>
      <c r="BN42" s="1">
        <f t="shared" si="34"/>
        <v>0</v>
      </c>
      <c r="BO42" s="1">
        <f t="shared" si="35"/>
        <v>0</v>
      </c>
      <c r="BP42" s="1">
        <f t="shared" si="36"/>
        <v>0</v>
      </c>
      <c r="BQ42" s="1">
        <f t="shared" si="37"/>
        <v>0</v>
      </c>
      <c r="BR42" s="1">
        <f t="shared" si="38"/>
        <v>1</v>
      </c>
      <c r="BS42" s="1">
        <f t="shared" si="39"/>
        <v>2</v>
      </c>
      <c r="BT42" s="1">
        <f t="shared" si="40"/>
        <v>3</v>
      </c>
      <c r="BU42" s="1">
        <f t="shared" si="41"/>
        <v>4</v>
      </c>
      <c r="BW42" s="1">
        <f t="shared" si="42"/>
        <v>0</v>
      </c>
      <c r="BX42" s="1">
        <f t="shared" si="42"/>
        <v>0</v>
      </c>
      <c r="BY42" s="1">
        <f t="shared" si="42"/>
        <v>0</v>
      </c>
      <c r="BZ42" s="1">
        <f t="shared" si="42"/>
        <v>0</v>
      </c>
      <c r="CA42" s="1">
        <f t="shared" si="42"/>
        <v>0</v>
      </c>
      <c r="CB42" s="1">
        <f t="shared" si="42"/>
        <v>0</v>
      </c>
      <c r="CC42" s="1">
        <f t="shared" si="42"/>
        <v>70</v>
      </c>
      <c r="CD42" s="1">
        <f t="shared" si="42"/>
        <v>140</v>
      </c>
      <c r="CE42" s="1">
        <f t="shared" si="42"/>
        <v>210</v>
      </c>
      <c r="CF42" s="1">
        <f t="shared" si="42"/>
        <v>280</v>
      </c>
      <c r="CI42" s="1" t="s">
        <v>48</v>
      </c>
      <c r="CJ42" s="1">
        <f xml:space="preserve"> SUM(AT19:AT1780)/225</f>
        <v>4.9999999900000001</v>
      </c>
      <c r="CW42" s="1">
        <v>24</v>
      </c>
      <c r="CX42" s="1">
        <f t="shared" si="27"/>
        <v>1</v>
      </c>
      <c r="CY42" s="1" t="s">
        <v>37</v>
      </c>
      <c r="CZ42" s="1">
        <v>1</v>
      </c>
      <c r="DB42" s="1">
        <f t="shared" si="43"/>
        <v>6</v>
      </c>
      <c r="DC42" s="1" t="s">
        <v>43</v>
      </c>
      <c r="DD42" s="1">
        <f t="shared" si="28"/>
        <v>7</v>
      </c>
      <c r="DL42" s="1">
        <v>24</v>
      </c>
      <c r="DM42" s="1">
        <f t="shared" si="29"/>
        <v>5</v>
      </c>
      <c r="DN42" s="1">
        <f t="shared" si="44"/>
        <v>0</v>
      </c>
      <c r="DO42" s="1" t="s">
        <v>37</v>
      </c>
      <c r="DP42" s="1">
        <v>0</v>
      </c>
    </row>
    <row r="43" spans="1:120" ht="15">
      <c r="A43">
        <v>25</v>
      </c>
      <c r="B43">
        <v>2</v>
      </c>
      <c r="C43" s="25">
        <v>9382</v>
      </c>
      <c r="D43">
        <v>6</v>
      </c>
      <c r="E43">
        <v>9</v>
      </c>
      <c r="F43" t="s">
        <v>73</v>
      </c>
      <c r="G43">
        <v>4</v>
      </c>
      <c r="H43"/>
      <c r="I43"/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0.5</v>
      </c>
      <c r="AB43" s="1">
        <v>0</v>
      </c>
      <c r="AC43" s="1">
        <v>0</v>
      </c>
      <c r="AD43" s="1">
        <v>0</v>
      </c>
      <c r="AE43" s="1">
        <v>0.5</v>
      </c>
      <c r="AF43" s="1">
        <v>0</v>
      </c>
      <c r="AG43" s="1">
        <f t="shared" si="0"/>
        <v>0</v>
      </c>
      <c r="AH43" s="1">
        <f t="shared" si="1"/>
        <v>0</v>
      </c>
      <c r="AI43" s="1">
        <f t="shared" si="2"/>
        <v>0</v>
      </c>
      <c r="AJ43" s="1">
        <f t="shared" si="3"/>
        <v>0</v>
      </c>
      <c r="AK43" s="1">
        <f t="shared" si="4"/>
        <v>0</v>
      </c>
      <c r="AL43" s="1">
        <f t="shared" si="5"/>
        <v>0</v>
      </c>
      <c r="AM43" s="1">
        <f t="shared" si="6"/>
        <v>0</v>
      </c>
      <c r="AN43" s="1">
        <f t="shared" si="6"/>
        <v>0</v>
      </c>
      <c r="AO43" s="1">
        <f t="shared" si="7"/>
        <v>0</v>
      </c>
      <c r="AP43" s="1">
        <f t="shared" si="8"/>
        <v>0</v>
      </c>
      <c r="AQ43" s="1">
        <f t="shared" si="9"/>
        <v>0</v>
      </c>
      <c r="AR43" s="1">
        <f t="shared" si="10"/>
        <v>0</v>
      </c>
      <c r="AS43" s="1">
        <f t="shared" si="11"/>
        <v>0</v>
      </c>
      <c r="AT43" s="1">
        <f t="shared" si="12"/>
        <v>0</v>
      </c>
      <c r="AU43" s="1">
        <f t="shared" si="13"/>
        <v>0</v>
      </c>
      <c r="AV43" s="1">
        <f t="shared" si="14"/>
        <v>0</v>
      </c>
      <c r="AW43" s="1">
        <f t="shared" si="15"/>
        <v>0</v>
      </c>
      <c r="AX43" s="1">
        <f t="shared" si="16"/>
        <v>40</v>
      </c>
      <c r="AY43" s="1">
        <f t="shared" si="17"/>
        <v>0</v>
      </c>
      <c r="AZ43" s="1">
        <f t="shared" si="18"/>
        <v>0</v>
      </c>
      <c r="BA43" s="1">
        <f t="shared" si="19"/>
        <v>0</v>
      </c>
      <c r="BB43" s="1">
        <f t="shared" si="20"/>
        <v>40</v>
      </c>
      <c r="BC43" s="1">
        <f t="shared" si="21"/>
        <v>0</v>
      </c>
      <c r="BD43" s="1">
        <f t="shared" si="22"/>
        <v>80</v>
      </c>
      <c r="BE43" s="1" t="str">
        <f t="shared" si="30"/>
        <v>Barge B</v>
      </c>
      <c r="BF43" s="1">
        <f t="shared" si="31"/>
        <v>0</v>
      </c>
      <c r="BG43" s="3">
        <v>25</v>
      </c>
      <c r="BH43" s="1">
        <f t="shared" si="45"/>
        <v>0</v>
      </c>
      <c r="BI43" s="1">
        <f t="shared" si="24"/>
        <v>0</v>
      </c>
      <c r="BJ43" s="3">
        <v>25</v>
      </c>
      <c r="BK43" s="1">
        <f t="shared" si="25"/>
        <v>10</v>
      </c>
      <c r="BL43" s="1">
        <f t="shared" si="32"/>
        <v>0</v>
      </c>
      <c r="BM43" s="1">
        <f t="shared" si="33"/>
        <v>0</v>
      </c>
      <c r="BN43" s="1">
        <f t="shared" si="34"/>
        <v>0</v>
      </c>
      <c r="BO43" s="1">
        <f t="shared" si="35"/>
        <v>0</v>
      </c>
      <c r="BP43" s="1">
        <f t="shared" si="36"/>
        <v>0</v>
      </c>
      <c r="BQ43" s="1">
        <f t="shared" si="37"/>
        <v>0</v>
      </c>
      <c r="BR43" s="1">
        <f t="shared" si="38"/>
        <v>0</v>
      </c>
      <c r="BS43" s="1">
        <f t="shared" si="39"/>
        <v>0</v>
      </c>
      <c r="BT43" s="1">
        <f t="shared" si="40"/>
        <v>0</v>
      </c>
      <c r="BU43" s="1">
        <f t="shared" si="41"/>
        <v>1</v>
      </c>
      <c r="BW43" s="1">
        <f t="shared" si="42"/>
        <v>0</v>
      </c>
      <c r="BX43" s="1">
        <f t="shared" si="42"/>
        <v>0</v>
      </c>
      <c r="BY43" s="1">
        <f t="shared" si="42"/>
        <v>0</v>
      </c>
      <c r="BZ43" s="1">
        <f t="shared" si="42"/>
        <v>0</v>
      </c>
      <c r="CA43" s="1">
        <f t="shared" si="42"/>
        <v>0</v>
      </c>
      <c r="CB43" s="1">
        <f t="shared" si="42"/>
        <v>0</v>
      </c>
      <c r="CC43" s="1">
        <f t="shared" si="42"/>
        <v>0</v>
      </c>
      <c r="CD43" s="1">
        <f t="shared" si="42"/>
        <v>0</v>
      </c>
      <c r="CE43" s="1">
        <f t="shared" si="42"/>
        <v>0</v>
      </c>
      <c r="CF43" s="1">
        <f t="shared" si="42"/>
        <v>70</v>
      </c>
      <c r="CI43" s="1" t="s">
        <v>49</v>
      </c>
      <c r="CJ43" s="1">
        <f>SUM(AW19:AW1780)/225</f>
        <v>6.4166666229999993</v>
      </c>
      <c r="CW43" s="1">
        <v>25</v>
      </c>
      <c r="CX43" s="1">
        <f t="shared" si="27"/>
        <v>1</v>
      </c>
      <c r="CY43" s="1" t="s">
        <v>37</v>
      </c>
      <c r="CZ43" s="1">
        <v>1</v>
      </c>
      <c r="DB43" s="1">
        <f t="shared" si="43"/>
        <v>9</v>
      </c>
      <c r="DC43" s="1" t="s">
        <v>43</v>
      </c>
      <c r="DD43" s="1">
        <f t="shared" si="28"/>
        <v>9</v>
      </c>
      <c r="DL43" s="1">
        <v>25</v>
      </c>
      <c r="DM43" s="1">
        <f t="shared" si="29"/>
        <v>7</v>
      </c>
      <c r="DN43" s="1">
        <f t="shared" si="44"/>
        <v>0</v>
      </c>
      <c r="DO43" s="1" t="s">
        <v>37</v>
      </c>
      <c r="DP43" s="1">
        <v>0</v>
      </c>
    </row>
    <row r="44" spans="1:120" ht="15">
      <c r="A44">
        <v>26</v>
      </c>
      <c r="B44">
        <v>2</v>
      </c>
      <c r="C44" s="25">
        <v>9382</v>
      </c>
      <c r="D44">
        <v>5</v>
      </c>
      <c r="E44">
        <v>8</v>
      </c>
      <c r="F44" t="s">
        <v>35</v>
      </c>
      <c r="G44">
        <v>3</v>
      </c>
      <c r="H44"/>
      <c r="I44"/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f t="shared" si="0"/>
        <v>0</v>
      </c>
      <c r="AH44" s="1">
        <f t="shared" si="1"/>
        <v>0</v>
      </c>
      <c r="AI44" s="1">
        <f t="shared" si="2"/>
        <v>0</v>
      </c>
      <c r="AJ44" s="1">
        <f t="shared" si="3"/>
        <v>0</v>
      </c>
      <c r="AK44" s="1">
        <f t="shared" si="4"/>
        <v>0</v>
      </c>
      <c r="AL44" s="1">
        <f t="shared" si="5"/>
        <v>0</v>
      </c>
      <c r="AM44" s="1">
        <f t="shared" si="6"/>
        <v>0</v>
      </c>
      <c r="AN44" s="1">
        <f t="shared" si="6"/>
        <v>0</v>
      </c>
      <c r="AO44" s="1">
        <f t="shared" si="7"/>
        <v>0</v>
      </c>
      <c r="AP44" s="1">
        <f t="shared" si="8"/>
        <v>0</v>
      </c>
      <c r="AQ44" s="1">
        <f t="shared" si="9"/>
        <v>0</v>
      </c>
      <c r="AR44" s="1">
        <f t="shared" si="10"/>
        <v>0</v>
      </c>
      <c r="AS44" s="1">
        <f t="shared" si="11"/>
        <v>0</v>
      </c>
      <c r="AT44" s="1">
        <f t="shared" si="12"/>
        <v>0</v>
      </c>
      <c r="AU44" s="1">
        <f t="shared" si="13"/>
        <v>80</v>
      </c>
      <c r="AV44" s="1">
        <f t="shared" si="14"/>
        <v>0</v>
      </c>
      <c r="AW44" s="1">
        <f t="shared" si="15"/>
        <v>0</v>
      </c>
      <c r="AX44" s="1">
        <f t="shared" si="16"/>
        <v>0</v>
      </c>
      <c r="AY44" s="1">
        <f t="shared" si="17"/>
        <v>0</v>
      </c>
      <c r="AZ44" s="1">
        <f t="shared" si="18"/>
        <v>0</v>
      </c>
      <c r="BA44" s="1">
        <f t="shared" si="19"/>
        <v>0</v>
      </c>
      <c r="BB44" s="1">
        <f t="shared" si="20"/>
        <v>0</v>
      </c>
      <c r="BC44" s="1">
        <f t="shared" si="21"/>
        <v>0</v>
      </c>
      <c r="BD44" s="1">
        <f t="shared" si="22"/>
        <v>80</v>
      </c>
      <c r="BE44" s="1" t="str">
        <f t="shared" si="30"/>
        <v>Barge A</v>
      </c>
      <c r="BF44" s="1">
        <f t="shared" si="31"/>
        <v>6</v>
      </c>
      <c r="BG44" s="3">
        <v>26</v>
      </c>
      <c r="BH44" s="1">
        <f t="shared" si="45"/>
        <v>0</v>
      </c>
      <c r="BI44" s="1">
        <f t="shared" si="24"/>
        <v>0</v>
      </c>
      <c r="BJ44" s="3">
        <v>26</v>
      </c>
      <c r="BK44" s="1">
        <f t="shared" si="25"/>
        <v>8</v>
      </c>
      <c r="BL44" s="1">
        <f t="shared" si="32"/>
        <v>0</v>
      </c>
      <c r="BM44" s="1">
        <f t="shared" si="33"/>
        <v>0</v>
      </c>
      <c r="BN44" s="1">
        <f t="shared" si="34"/>
        <v>0</v>
      </c>
      <c r="BO44" s="1">
        <f t="shared" si="35"/>
        <v>0</v>
      </c>
      <c r="BP44" s="1">
        <f t="shared" si="36"/>
        <v>0</v>
      </c>
      <c r="BQ44" s="1">
        <f t="shared" si="37"/>
        <v>0</v>
      </c>
      <c r="BR44" s="1">
        <f t="shared" si="38"/>
        <v>0</v>
      </c>
      <c r="BS44" s="1">
        <f t="shared" si="39"/>
        <v>1</v>
      </c>
      <c r="BT44" s="1">
        <f t="shared" si="40"/>
        <v>2</v>
      </c>
      <c r="BU44" s="1">
        <f t="shared" si="41"/>
        <v>3</v>
      </c>
      <c r="BW44" s="1">
        <f t="shared" si="42"/>
        <v>0</v>
      </c>
      <c r="BX44" s="1">
        <f t="shared" si="42"/>
        <v>0</v>
      </c>
      <c r="BY44" s="1">
        <f t="shared" si="42"/>
        <v>0</v>
      </c>
      <c r="BZ44" s="1">
        <f t="shared" si="42"/>
        <v>0</v>
      </c>
      <c r="CA44" s="1">
        <f t="shared" si="42"/>
        <v>0</v>
      </c>
      <c r="CB44" s="1">
        <f t="shared" si="42"/>
        <v>0</v>
      </c>
      <c r="CC44" s="1">
        <f t="shared" si="42"/>
        <v>0</v>
      </c>
      <c r="CD44" s="1">
        <f t="shared" si="42"/>
        <v>70</v>
      </c>
      <c r="CE44" s="1">
        <f t="shared" si="42"/>
        <v>140</v>
      </c>
      <c r="CF44" s="1">
        <f t="shared" si="42"/>
        <v>210</v>
      </c>
      <c r="CI44" s="1" t="s">
        <v>50</v>
      </c>
      <c r="CJ44" s="1">
        <f>SUM(AY19:AY1780)/225</f>
        <v>0</v>
      </c>
      <c r="CW44" s="1">
        <v>26</v>
      </c>
      <c r="CX44" s="1">
        <f t="shared" si="27"/>
        <v>1</v>
      </c>
      <c r="CY44" s="1" t="s">
        <v>37</v>
      </c>
      <c r="CZ44" s="1">
        <v>1</v>
      </c>
      <c r="DB44" s="1">
        <f t="shared" si="43"/>
        <v>7</v>
      </c>
      <c r="DC44" s="1" t="s">
        <v>43</v>
      </c>
      <c r="DD44" s="1">
        <f t="shared" si="28"/>
        <v>8</v>
      </c>
      <c r="DL44" s="1">
        <v>26</v>
      </c>
      <c r="DM44" s="1">
        <f t="shared" si="29"/>
        <v>6</v>
      </c>
      <c r="DN44" s="1">
        <f t="shared" si="44"/>
        <v>0</v>
      </c>
      <c r="DO44" s="1" t="s">
        <v>37</v>
      </c>
      <c r="DP44" s="1">
        <v>0</v>
      </c>
    </row>
    <row r="45" spans="1:120" ht="15">
      <c r="A45">
        <v>27</v>
      </c>
      <c r="B45">
        <v>2</v>
      </c>
      <c r="C45" s="25">
        <v>9382</v>
      </c>
      <c r="D45">
        <v>1</v>
      </c>
      <c r="E45">
        <v>4</v>
      </c>
      <c r="F45" t="s">
        <v>35</v>
      </c>
      <c r="G45">
        <v>4</v>
      </c>
      <c r="H45"/>
      <c r="I45"/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f t="shared" si="0"/>
        <v>0</v>
      </c>
      <c r="AH45" s="1">
        <f t="shared" si="1"/>
        <v>0</v>
      </c>
      <c r="AI45" s="1">
        <f t="shared" si="2"/>
        <v>0</v>
      </c>
      <c r="AJ45" s="1">
        <f t="shared" si="3"/>
        <v>0</v>
      </c>
      <c r="AK45" s="1">
        <f t="shared" si="4"/>
        <v>0</v>
      </c>
      <c r="AL45" s="1">
        <f t="shared" si="5"/>
        <v>80</v>
      </c>
      <c r="AM45" s="1">
        <f t="shared" si="6"/>
        <v>0</v>
      </c>
      <c r="AN45" s="1">
        <f t="shared" si="6"/>
        <v>0</v>
      </c>
      <c r="AO45" s="1">
        <f t="shared" si="7"/>
        <v>0</v>
      </c>
      <c r="AP45" s="1">
        <f t="shared" si="8"/>
        <v>0</v>
      </c>
      <c r="AQ45" s="1">
        <f t="shared" si="9"/>
        <v>0</v>
      </c>
      <c r="AR45" s="1">
        <f t="shared" si="10"/>
        <v>0</v>
      </c>
      <c r="AS45" s="1">
        <f t="shared" si="11"/>
        <v>0</v>
      </c>
      <c r="AT45" s="1">
        <f t="shared" si="12"/>
        <v>0</v>
      </c>
      <c r="AU45" s="1">
        <f t="shared" si="13"/>
        <v>0</v>
      </c>
      <c r="AV45" s="1">
        <f t="shared" si="14"/>
        <v>0</v>
      </c>
      <c r="AW45" s="1">
        <f t="shared" si="15"/>
        <v>0</v>
      </c>
      <c r="AX45" s="1">
        <f t="shared" si="16"/>
        <v>0</v>
      </c>
      <c r="AY45" s="1">
        <f t="shared" si="17"/>
        <v>0</v>
      </c>
      <c r="AZ45" s="1">
        <f t="shared" si="18"/>
        <v>0</v>
      </c>
      <c r="BA45" s="1">
        <f t="shared" si="19"/>
        <v>0</v>
      </c>
      <c r="BB45" s="1">
        <f t="shared" si="20"/>
        <v>0</v>
      </c>
      <c r="BC45" s="1">
        <f t="shared" si="21"/>
        <v>0</v>
      </c>
      <c r="BD45" s="1">
        <f t="shared" si="22"/>
        <v>80</v>
      </c>
      <c r="BE45" s="1" t="str">
        <f t="shared" si="30"/>
        <v>Barge C</v>
      </c>
      <c r="BF45" s="1">
        <f t="shared" si="31"/>
        <v>2</v>
      </c>
      <c r="BG45" s="3">
        <v>27</v>
      </c>
      <c r="BH45" s="1">
        <f t="shared" si="45"/>
        <v>0</v>
      </c>
      <c r="BI45" s="1">
        <f t="shared" si="24"/>
        <v>0</v>
      </c>
      <c r="BJ45" s="3">
        <v>27</v>
      </c>
      <c r="BK45" s="1">
        <f t="shared" si="25"/>
        <v>5</v>
      </c>
      <c r="BL45" s="1">
        <f t="shared" si="32"/>
        <v>0</v>
      </c>
      <c r="BM45" s="1">
        <f t="shared" si="33"/>
        <v>0</v>
      </c>
      <c r="BN45" s="1">
        <f t="shared" si="34"/>
        <v>0</v>
      </c>
      <c r="BO45" s="1">
        <f t="shared" si="35"/>
        <v>0</v>
      </c>
      <c r="BP45" s="1">
        <f t="shared" si="36"/>
        <v>1</v>
      </c>
      <c r="BQ45" s="1">
        <f t="shared" si="37"/>
        <v>2</v>
      </c>
      <c r="BR45" s="1">
        <f t="shared" si="38"/>
        <v>3</v>
      </c>
      <c r="BS45" s="1">
        <f t="shared" si="39"/>
        <v>4</v>
      </c>
      <c r="BT45" s="1">
        <f t="shared" si="40"/>
        <v>5</v>
      </c>
      <c r="BU45" s="1">
        <f t="shared" si="41"/>
        <v>6</v>
      </c>
      <c r="BW45" s="1">
        <f t="shared" si="42"/>
        <v>0</v>
      </c>
      <c r="BX45" s="1">
        <f t="shared" si="42"/>
        <v>0</v>
      </c>
      <c r="BY45" s="1">
        <f t="shared" si="42"/>
        <v>0</v>
      </c>
      <c r="BZ45" s="1">
        <f t="shared" si="42"/>
        <v>0</v>
      </c>
      <c r="CA45" s="1">
        <f t="shared" si="42"/>
        <v>70</v>
      </c>
      <c r="CB45" s="1">
        <f t="shared" si="42"/>
        <v>140</v>
      </c>
      <c r="CC45" s="1">
        <f t="shared" si="42"/>
        <v>210</v>
      </c>
      <c r="CD45" s="1">
        <f t="shared" si="42"/>
        <v>280</v>
      </c>
      <c r="CE45" s="1">
        <f t="shared" si="42"/>
        <v>350</v>
      </c>
      <c r="CF45" s="1">
        <f t="shared" si="42"/>
        <v>420</v>
      </c>
      <c r="CI45" s="1" t="s">
        <v>51</v>
      </c>
      <c r="CJ45" s="1">
        <f>SUM(BA19:BA1780)/225</f>
        <v>0</v>
      </c>
      <c r="CW45" s="1">
        <v>27</v>
      </c>
      <c r="CX45" s="1">
        <f t="shared" si="27"/>
        <v>1</v>
      </c>
      <c r="CY45" s="1" t="s">
        <v>37</v>
      </c>
      <c r="CZ45" s="1">
        <v>1</v>
      </c>
      <c r="DB45" s="1">
        <f t="shared" si="43"/>
        <v>3</v>
      </c>
      <c r="DC45" s="1" t="s">
        <v>43</v>
      </c>
      <c r="DD45" s="1">
        <f t="shared" si="28"/>
        <v>4</v>
      </c>
      <c r="DL45" s="1">
        <v>27</v>
      </c>
      <c r="DM45" s="1">
        <f t="shared" si="29"/>
        <v>2</v>
      </c>
      <c r="DN45" s="1">
        <f t="shared" si="44"/>
        <v>0</v>
      </c>
      <c r="DO45" s="1" t="s">
        <v>37</v>
      </c>
      <c r="DP45" s="1">
        <v>0</v>
      </c>
    </row>
    <row r="46" spans="1:120" ht="15">
      <c r="A46">
        <v>28</v>
      </c>
      <c r="B46">
        <v>2</v>
      </c>
      <c r="C46" s="25">
        <v>9382</v>
      </c>
      <c r="D46">
        <v>5</v>
      </c>
      <c r="E46">
        <v>10</v>
      </c>
      <c r="F46" t="s">
        <v>74</v>
      </c>
      <c r="G46">
        <v>3</v>
      </c>
      <c r="H46"/>
      <c r="I46"/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1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f t="shared" si="0"/>
        <v>0</v>
      </c>
      <c r="AH46" s="1">
        <f t="shared" si="1"/>
        <v>0</v>
      </c>
      <c r="AI46" s="1">
        <f t="shared" si="2"/>
        <v>0</v>
      </c>
      <c r="AJ46" s="1">
        <f t="shared" si="3"/>
        <v>0</v>
      </c>
      <c r="AK46" s="1">
        <f t="shared" si="4"/>
        <v>0</v>
      </c>
      <c r="AL46" s="1">
        <f t="shared" si="5"/>
        <v>0</v>
      </c>
      <c r="AM46" s="1">
        <f t="shared" si="6"/>
        <v>0</v>
      </c>
      <c r="AN46" s="1">
        <f t="shared" si="6"/>
        <v>0</v>
      </c>
      <c r="AO46" s="1">
        <f t="shared" si="7"/>
        <v>0</v>
      </c>
      <c r="AP46" s="1">
        <f t="shared" si="8"/>
        <v>0</v>
      </c>
      <c r="AQ46" s="1">
        <f t="shared" si="9"/>
        <v>0</v>
      </c>
      <c r="AR46" s="1">
        <f t="shared" si="10"/>
        <v>0</v>
      </c>
      <c r="AS46" s="1">
        <f t="shared" si="11"/>
        <v>0</v>
      </c>
      <c r="AT46" s="1">
        <f t="shared" si="12"/>
        <v>0</v>
      </c>
      <c r="AU46" s="1">
        <f t="shared" si="13"/>
        <v>0</v>
      </c>
      <c r="AV46" s="1">
        <f t="shared" si="14"/>
        <v>80</v>
      </c>
      <c r="AW46" s="1">
        <f t="shared" si="15"/>
        <v>0</v>
      </c>
      <c r="AX46" s="1">
        <f t="shared" si="16"/>
        <v>0</v>
      </c>
      <c r="AY46" s="1">
        <f t="shared" si="17"/>
        <v>0</v>
      </c>
      <c r="AZ46" s="1">
        <f t="shared" si="18"/>
        <v>0</v>
      </c>
      <c r="BA46" s="1">
        <f t="shared" si="19"/>
        <v>0</v>
      </c>
      <c r="BB46" s="1">
        <f t="shared" si="20"/>
        <v>0</v>
      </c>
      <c r="BC46" s="1">
        <f t="shared" si="21"/>
        <v>0</v>
      </c>
      <c r="BD46" s="1">
        <f t="shared" si="22"/>
        <v>80</v>
      </c>
      <c r="BE46" s="1" t="str">
        <f t="shared" si="30"/>
        <v>Barge D</v>
      </c>
      <c r="BF46" s="1">
        <f t="shared" si="31"/>
        <v>6</v>
      </c>
      <c r="BG46" s="3">
        <v>28</v>
      </c>
      <c r="BH46" s="1">
        <f t="shared" si="45"/>
        <v>0</v>
      </c>
      <c r="BI46" s="1">
        <f t="shared" si="24"/>
        <v>0</v>
      </c>
      <c r="BJ46" s="3">
        <v>28</v>
      </c>
      <c r="BK46" s="1">
        <f t="shared" si="25"/>
        <v>8</v>
      </c>
      <c r="BL46" s="1">
        <f t="shared" si="32"/>
        <v>0</v>
      </c>
      <c r="BM46" s="1">
        <f t="shared" si="33"/>
        <v>0</v>
      </c>
      <c r="BN46" s="1">
        <f t="shared" si="34"/>
        <v>0</v>
      </c>
      <c r="BO46" s="1">
        <f t="shared" si="35"/>
        <v>0</v>
      </c>
      <c r="BP46" s="1">
        <f t="shared" si="36"/>
        <v>0</v>
      </c>
      <c r="BQ46" s="1">
        <f t="shared" si="37"/>
        <v>0</v>
      </c>
      <c r="BR46" s="1">
        <f t="shared" si="38"/>
        <v>0</v>
      </c>
      <c r="BS46" s="1">
        <f t="shared" si="39"/>
        <v>1</v>
      </c>
      <c r="BT46" s="1">
        <f t="shared" si="40"/>
        <v>2</v>
      </c>
      <c r="BU46" s="1">
        <f t="shared" si="41"/>
        <v>3</v>
      </c>
      <c r="BW46" s="1">
        <f t="shared" si="42"/>
        <v>0</v>
      </c>
      <c r="BX46" s="1">
        <f t="shared" si="42"/>
        <v>0</v>
      </c>
      <c r="BY46" s="1">
        <f t="shared" si="42"/>
        <v>0</v>
      </c>
      <c r="BZ46" s="1">
        <f t="shared" si="42"/>
        <v>0</v>
      </c>
      <c r="CA46" s="1">
        <f t="shared" si="42"/>
        <v>0</v>
      </c>
      <c r="CB46" s="1">
        <f t="shared" si="42"/>
        <v>0</v>
      </c>
      <c r="CC46" s="1">
        <f t="shared" si="42"/>
        <v>0</v>
      </c>
      <c r="CD46" s="1">
        <f t="shared" si="42"/>
        <v>70</v>
      </c>
      <c r="CE46" s="1">
        <f t="shared" si="42"/>
        <v>140</v>
      </c>
      <c r="CF46" s="1">
        <f t="shared" si="42"/>
        <v>210</v>
      </c>
      <c r="CI46" s="1" t="s">
        <v>52</v>
      </c>
      <c r="CJ46" s="1">
        <f>SUM(BC19:BC191780)/225</f>
        <v>0</v>
      </c>
      <c r="CW46" s="1">
        <v>28</v>
      </c>
      <c r="CX46" s="1">
        <f t="shared" si="27"/>
        <v>1</v>
      </c>
      <c r="CY46" s="1" t="s">
        <v>37</v>
      </c>
      <c r="CZ46" s="1">
        <v>1</v>
      </c>
      <c r="DB46" s="1">
        <f t="shared" si="43"/>
        <v>7</v>
      </c>
      <c r="DC46" s="1" t="s">
        <v>43</v>
      </c>
      <c r="DD46" s="1">
        <f t="shared" si="28"/>
        <v>10</v>
      </c>
      <c r="DL46" s="1">
        <v>28</v>
      </c>
      <c r="DM46" s="1">
        <f t="shared" si="29"/>
        <v>6</v>
      </c>
      <c r="DN46" s="1">
        <f t="shared" si="44"/>
        <v>0</v>
      </c>
      <c r="DO46" s="1" t="s">
        <v>37</v>
      </c>
      <c r="DP46" s="1">
        <v>0</v>
      </c>
    </row>
    <row r="47" spans="1:120" ht="15">
      <c r="A47">
        <v>29</v>
      </c>
      <c r="B47">
        <v>1</v>
      </c>
      <c r="C47" s="25">
        <v>5756</v>
      </c>
      <c r="D47">
        <v>4</v>
      </c>
      <c r="E47">
        <v>7</v>
      </c>
      <c r="F47" t="s">
        <v>73</v>
      </c>
      <c r="G47">
        <v>4</v>
      </c>
      <c r="H47"/>
      <c r="I47"/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f t="shared" si="0"/>
        <v>0</v>
      </c>
      <c r="AH47" s="1">
        <f t="shared" si="1"/>
        <v>0</v>
      </c>
      <c r="AI47" s="1">
        <f t="shared" si="2"/>
        <v>0</v>
      </c>
      <c r="AJ47" s="1">
        <f t="shared" si="3"/>
        <v>0</v>
      </c>
      <c r="AK47" s="1">
        <f t="shared" si="4"/>
        <v>0</v>
      </c>
      <c r="AL47" s="1">
        <f t="shared" si="5"/>
        <v>0</v>
      </c>
      <c r="AM47" s="1">
        <f t="shared" si="6"/>
        <v>0</v>
      </c>
      <c r="AN47" s="1">
        <f t="shared" si="6"/>
        <v>0</v>
      </c>
      <c r="AO47" s="1">
        <f t="shared" si="7"/>
        <v>0</v>
      </c>
      <c r="AP47" s="1">
        <f t="shared" si="8"/>
        <v>0</v>
      </c>
      <c r="AQ47" s="1">
        <f t="shared" si="9"/>
        <v>0</v>
      </c>
      <c r="AR47" s="1">
        <f t="shared" si="10"/>
        <v>0</v>
      </c>
      <c r="AS47" s="1">
        <f t="shared" si="11"/>
        <v>0</v>
      </c>
      <c r="AT47" s="1">
        <f t="shared" si="12"/>
        <v>0</v>
      </c>
      <c r="AU47" s="1">
        <f t="shared" si="13"/>
        <v>0</v>
      </c>
      <c r="AV47" s="1">
        <f t="shared" si="14"/>
        <v>40</v>
      </c>
      <c r="AW47" s="1">
        <f t="shared" si="15"/>
        <v>0</v>
      </c>
      <c r="AX47" s="1">
        <f t="shared" si="16"/>
        <v>0</v>
      </c>
      <c r="AY47" s="1">
        <f t="shared" si="17"/>
        <v>0</v>
      </c>
      <c r="AZ47" s="1">
        <f t="shared" si="18"/>
        <v>0</v>
      </c>
      <c r="BA47" s="1">
        <f t="shared" si="19"/>
        <v>0</v>
      </c>
      <c r="BB47" s="1">
        <f t="shared" si="20"/>
        <v>0</v>
      </c>
      <c r="BC47" s="1">
        <f t="shared" si="21"/>
        <v>0</v>
      </c>
      <c r="BD47" s="1">
        <f t="shared" si="22"/>
        <v>40</v>
      </c>
      <c r="BE47" s="1" t="str">
        <f t="shared" si="30"/>
        <v>Barge D</v>
      </c>
      <c r="BF47" s="1">
        <f t="shared" si="31"/>
        <v>6</v>
      </c>
      <c r="BG47" s="3">
        <v>29</v>
      </c>
      <c r="BH47" s="1">
        <f t="shared" si="45"/>
        <v>0</v>
      </c>
      <c r="BI47" s="1">
        <f t="shared" si="24"/>
        <v>0</v>
      </c>
      <c r="BJ47" s="3">
        <v>29</v>
      </c>
      <c r="BK47" s="1">
        <f t="shared" si="25"/>
        <v>8</v>
      </c>
      <c r="BL47" s="1">
        <f t="shared" si="32"/>
        <v>0</v>
      </c>
      <c r="BM47" s="1">
        <f t="shared" si="33"/>
        <v>0</v>
      </c>
      <c r="BN47" s="1">
        <f t="shared" si="34"/>
        <v>0</v>
      </c>
      <c r="BO47" s="1">
        <f t="shared" si="35"/>
        <v>0</v>
      </c>
      <c r="BP47" s="1">
        <f t="shared" si="36"/>
        <v>0</v>
      </c>
      <c r="BQ47" s="1">
        <f t="shared" si="37"/>
        <v>0</v>
      </c>
      <c r="BR47" s="1">
        <f t="shared" si="38"/>
        <v>0</v>
      </c>
      <c r="BS47" s="1">
        <f t="shared" si="39"/>
        <v>1</v>
      </c>
      <c r="BT47" s="1">
        <f t="shared" si="40"/>
        <v>2</v>
      </c>
      <c r="BU47" s="1">
        <f t="shared" si="41"/>
        <v>3</v>
      </c>
      <c r="BW47" s="1">
        <f t="shared" si="42"/>
        <v>0</v>
      </c>
      <c r="BX47" s="1">
        <f t="shared" si="42"/>
        <v>0</v>
      </c>
      <c r="BY47" s="1">
        <f t="shared" si="42"/>
        <v>0</v>
      </c>
      <c r="BZ47" s="1">
        <f t="shared" si="42"/>
        <v>0</v>
      </c>
      <c r="CA47" s="1">
        <f t="shared" si="42"/>
        <v>0</v>
      </c>
      <c r="CB47" s="1">
        <f t="shared" si="42"/>
        <v>0</v>
      </c>
      <c r="CC47" s="1">
        <f t="shared" si="42"/>
        <v>0</v>
      </c>
      <c r="CD47" s="1">
        <f t="shared" si="42"/>
        <v>50</v>
      </c>
      <c r="CE47" s="1">
        <f t="shared" si="42"/>
        <v>100</v>
      </c>
      <c r="CF47" s="1">
        <f t="shared" si="42"/>
        <v>150</v>
      </c>
      <c r="CI47" s="3" t="s">
        <v>95</v>
      </c>
      <c r="CJ47" s="1">
        <f>SUM(CJ37:CJ46)</f>
        <v>38.499999912999996</v>
      </c>
      <c r="CW47" s="1">
        <v>29</v>
      </c>
      <c r="CX47" s="1">
        <f t="shared" si="27"/>
        <v>1</v>
      </c>
      <c r="CY47" s="1" t="s">
        <v>37</v>
      </c>
      <c r="CZ47" s="1">
        <v>1</v>
      </c>
      <c r="DB47" s="1">
        <f t="shared" si="43"/>
        <v>7</v>
      </c>
      <c r="DC47" s="1" t="s">
        <v>43</v>
      </c>
      <c r="DD47" s="1">
        <f t="shared" si="28"/>
        <v>7</v>
      </c>
      <c r="DL47" s="1">
        <v>29</v>
      </c>
      <c r="DM47" s="1">
        <f t="shared" si="29"/>
        <v>5</v>
      </c>
      <c r="DN47" s="1">
        <f t="shared" si="44"/>
        <v>0</v>
      </c>
      <c r="DO47" s="1" t="s">
        <v>37</v>
      </c>
      <c r="DP47" s="1">
        <v>0</v>
      </c>
    </row>
    <row r="48" spans="1:120" ht="15">
      <c r="A48">
        <v>30</v>
      </c>
      <c r="B48">
        <v>2</v>
      </c>
      <c r="C48" s="25">
        <v>22950</v>
      </c>
      <c r="D48">
        <v>5</v>
      </c>
      <c r="E48">
        <v>9</v>
      </c>
      <c r="F48" t="s">
        <v>35</v>
      </c>
      <c r="G48">
        <v>4</v>
      </c>
      <c r="H48"/>
      <c r="I48"/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1</v>
      </c>
      <c r="AD48" s="1">
        <v>0</v>
      </c>
      <c r="AE48" s="1">
        <v>0</v>
      </c>
      <c r="AF48" s="1">
        <v>0</v>
      </c>
      <c r="AG48" s="1">
        <f t="shared" si="0"/>
        <v>0</v>
      </c>
      <c r="AH48" s="1">
        <f t="shared" si="1"/>
        <v>0</v>
      </c>
      <c r="AI48" s="1">
        <f t="shared" si="2"/>
        <v>0</v>
      </c>
      <c r="AJ48" s="1">
        <f t="shared" si="3"/>
        <v>0</v>
      </c>
      <c r="AK48" s="1">
        <f t="shared" si="4"/>
        <v>0</v>
      </c>
      <c r="AL48" s="1">
        <f t="shared" si="5"/>
        <v>0</v>
      </c>
      <c r="AM48" s="1">
        <f t="shared" si="6"/>
        <v>0</v>
      </c>
      <c r="AN48" s="1">
        <f t="shared" si="6"/>
        <v>0</v>
      </c>
      <c r="AO48" s="1">
        <f t="shared" si="7"/>
        <v>0</v>
      </c>
      <c r="AP48" s="1">
        <f t="shared" si="8"/>
        <v>0</v>
      </c>
      <c r="AQ48" s="1">
        <f t="shared" si="9"/>
        <v>0</v>
      </c>
      <c r="AR48" s="1">
        <f t="shared" si="10"/>
        <v>0</v>
      </c>
      <c r="AS48" s="1">
        <f t="shared" si="11"/>
        <v>0</v>
      </c>
      <c r="AT48" s="1">
        <f t="shared" si="12"/>
        <v>0</v>
      </c>
      <c r="AU48" s="1">
        <f t="shared" si="13"/>
        <v>0</v>
      </c>
      <c r="AV48" s="1">
        <f t="shared" si="14"/>
        <v>0</v>
      </c>
      <c r="AW48" s="1">
        <f t="shared" si="15"/>
        <v>0</v>
      </c>
      <c r="AX48" s="1">
        <f t="shared" si="16"/>
        <v>0</v>
      </c>
      <c r="AY48" s="1">
        <f t="shared" si="17"/>
        <v>0</v>
      </c>
      <c r="AZ48" s="1">
        <f t="shared" si="18"/>
        <v>80</v>
      </c>
      <c r="BA48" s="1">
        <f t="shared" si="19"/>
        <v>0</v>
      </c>
      <c r="BB48" s="1">
        <f t="shared" si="20"/>
        <v>0</v>
      </c>
      <c r="BC48" s="1">
        <f t="shared" si="21"/>
        <v>0</v>
      </c>
      <c r="BD48" s="1">
        <f t="shared" si="22"/>
        <v>80</v>
      </c>
      <c r="BE48" s="1" t="str">
        <f t="shared" si="30"/>
        <v>Barge D</v>
      </c>
      <c r="BF48" s="1">
        <f t="shared" si="31"/>
        <v>8</v>
      </c>
      <c r="BG48" s="3">
        <v>30</v>
      </c>
      <c r="BH48" s="1">
        <f t="shared" si="45"/>
        <v>0</v>
      </c>
      <c r="BI48" s="1">
        <f t="shared" si="24"/>
        <v>0</v>
      </c>
      <c r="BJ48" s="3">
        <v>30</v>
      </c>
      <c r="BK48" s="1">
        <f t="shared" si="25"/>
        <v>9</v>
      </c>
      <c r="BL48" s="1">
        <f t="shared" si="32"/>
        <v>0</v>
      </c>
      <c r="BM48" s="1">
        <f t="shared" si="33"/>
        <v>0</v>
      </c>
      <c r="BN48" s="1">
        <f t="shared" si="34"/>
        <v>0</v>
      </c>
      <c r="BO48" s="1">
        <f t="shared" si="35"/>
        <v>0</v>
      </c>
      <c r="BP48" s="1">
        <f t="shared" si="36"/>
        <v>0</v>
      </c>
      <c r="BQ48" s="1">
        <f t="shared" si="37"/>
        <v>0</v>
      </c>
      <c r="BR48" s="1">
        <f t="shared" si="38"/>
        <v>0</v>
      </c>
      <c r="BS48" s="1">
        <f t="shared" si="39"/>
        <v>0</v>
      </c>
      <c r="BT48" s="1">
        <f t="shared" si="40"/>
        <v>1</v>
      </c>
      <c r="BU48" s="1">
        <f t="shared" si="41"/>
        <v>2</v>
      </c>
      <c r="BW48" s="1">
        <f t="shared" si="42"/>
        <v>0</v>
      </c>
      <c r="BX48" s="1">
        <f t="shared" si="42"/>
        <v>0</v>
      </c>
      <c r="BY48" s="1">
        <f t="shared" si="42"/>
        <v>0</v>
      </c>
      <c r="BZ48" s="1">
        <f t="shared" si="42"/>
        <v>0</v>
      </c>
      <c r="CA48" s="1">
        <f t="shared" si="42"/>
        <v>0</v>
      </c>
      <c r="CB48" s="1">
        <f t="shared" si="42"/>
        <v>0</v>
      </c>
      <c r="CC48" s="1">
        <f t="shared" si="42"/>
        <v>0</v>
      </c>
      <c r="CD48" s="1">
        <f t="shared" si="42"/>
        <v>0</v>
      </c>
      <c r="CE48" s="1">
        <f t="shared" si="42"/>
        <v>70</v>
      </c>
      <c r="CF48" s="1">
        <f t="shared" si="42"/>
        <v>140</v>
      </c>
      <c r="CW48" s="1">
        <v>30</v>
      </c>
      <c r="CX48" s="1">
        <f t="shared" si="27"/>
        <v>1</v>
      </c>
      <c r="CY48" s="1" t="s">
        <v>37</v>
      </c>
      <c r="CZ48" s="1">
        <v>1</v>
      </c>
      <c r="DB48" s="1">
        <f t="shared" si="43"/>
        <v>9</v>
      </c>
      <c r="DC48" s="1" t="s">
        <v>43</v>
      </c>
      <c r="DD48" s="1">
        <f t="shared" si="28"/>
        <v>9</v>
      </c>
      <c r="DL48" s="1">
        <v>30</v>
      </c>
      <c r="DM48" s="1">
        <f t="shared" si="29"/>
        <v>6</v>
      </c>
      <c r="DN48" s="1">
        <f t="shared" si="44"/>
        <v>0</v>
      </c>
      <c r="DO48" s="1" t="s">
        <v>37</v>
      </c>
      <c r="DP48" s="1">
        <v>0</v>
      </c>
    </row>
    <row r="49" spans="1:120" ht="15">
      <c r="A49">
        <v>31</v>
      </c>
      <c r="B49">
        <v>2</v>
      </c>
      <c r="C49" s="25">
        <v>8950</v>
      </c>
      <c r="D49">
        <v>0</v>
      </c>
      <c r="E49">
        <v>3</v>
      </c>
      <c r="F49" t="s">
        <v>73</v>
      </c>
      <c r="G49">
        <v>5</v>
      </c>
      <c r="H49"/>
      <c r="I49"/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f t="shared" si="0"/>
        <v>0</v>
      </c>
      <c r="AH49" s="1">
        <f t="shared" si="1"/>
        <v>0</v>
      </c>
      <c r="AI49" s="1">
        <f t="shared" si="2"/>
        <v>0</v>
      </c>
      <c r="AJ49" s="1">
        <f t="shared" si="3"/>
        <v>0</v>
      </c>
      <c r="AK49" s="1">
        <f t="shared" si="4"/>
        <v>80</v>
      </c>
      <c r="AL49" s="1">
        <f t="shared" si="5"/>
        <v>0</v>
      </c>
      <c r="AM49" s="1">
        <f t="shared" si="6"/>
        <v>0</v>
      </c>
      <c r="AN49" s="1">
        <f t="shared" si="6"/>
        <v>0</v>
      </c>
      <c r="AO49" s="1">
        <f t="shared" si="7"/>
        <v>0</v>
      </c>
      <c r="AP49" s="1">
        <f t="shared" si="8"/>
        <v>0</v>
      </c>
      <c r="AQ49" s="1">
        <f t="shared" si="9"/>
        <v>0</v>
      </c>
      <c r="AR49" s="1">
        <f t="shared" si="10"/>
        <v>0</v>
      </c>
      <c r="AS49" s="1">
        <f t="shared" si="11"/>
        <v>0</v>
      </c>
      <c r="AT49" s="1">
        <f t="shared" si="12"/>
        <v>0</v>
      </c>
      <c r="AU49" s="1">
        <f t="shared" si="13"/>
        <v>0</v>
      </c>
      <c r="AV49" s="1">
        <f t="shared" si="14"/>
        <v>0</v>
      </c>
      <c r="AW49" s="1">
        <f t="shared" si="15"/>
        <v>0</v>
      </c>
      <c r="AX49" s="1">
        <f t="shared" si="16"/>
        <v>0</v>
      </c>
      <c r="AY49" s="1">
        <f t="shared" si="17"/>
        <v>0</v>
      </c>
      <c r="AZ49" s="1">
        <f t="shared" si="18"/>
        <v>0</v>
      </c>
      <c r="BA49" s="1">
        <f t="shared" si="19"/>
        <v>0</v>
      </c>
      <c r="BB49" s="1">
        <f t="shared" si="20"/>
        <v>0</v>
      </c>
      <c r="BC49" s="1">
        <f t="shared" si="21"/>
        <v>0</v>
      </c>
      <c r="BD49" s="1">
        <f t="shared" si="22"/>
        <v>80</v>
      </c>
      <c r="BE49" s="1" t="str">
        <f t="shared" si="30"/>
        <v>Barge A</v>
      </c>
      <c r="BF49" s="1">
        <f t="shared" si="31"/>
        <v>2</v>
      </c>
      <c r="BG49" s="3">
        <v>31</v>
      </c>
      <c r="BH49" s="1">
        <f t="shared" si="45"/>
        <v>0</v>
      </c>
      <c r="BI49" s="1">
        <f t="shared" si="24"/>
        <v>0</v>
      </c>
      <c r="BJ49" s="3">
        <v>31</v>
      </c>
      <c r="BK49" s="1">
        <f t="shared" si="25"/>
        <v>5</v>
      </c>
      <c r="BL49" s="1">
        <f t="shared" si="32"/>
        <v>0</v>
      </c>
      <c r="BM49" s="1">
        <f t="shared" si="33"/>
        <v>0</v>
      </c>
      <c r="BN49" s="1">
        <f t="shared" si="34"/>
        <v>0</v>
      </c>
      <c r="BO49" s="1">
        <f t="shared" si="35"/>
        <v>0</v>
      </c>
      <c r="BP49" s="1">
        <f t="shared" si="36"/>
        <v>1</v>
      </c>
      <c r="BQ49" s="1">
        <f t="shared" si="37"/>
        <v>2</v>
      </c>
      <c r="BR49" s="1">
        <f t="shared" si="38"/>
        <v>3</v>
      </c>
      <c r="BS49" s="1">
        <f t="shared" si="39"/>
        <v>4</v>
      </c>
      <c r="BT49" s="1">
        <f t="shared" si="40"/>
        <v>5</v>
      </c>
      <c r="BU49" s="1">
        <f t="shared" si="41"/>
        <v>6</v>
      </c>
      <c r="BW49" s="1">
        <f t="shared" si="42"/>
        <v>0</v>
      </c>
      <c r="BX49" s="1">
        <f t="shared" si="42"/>
        <v>0</v>
      </c>
      <c r="BY49" s="1">
        <f t="shared" si="42"/>
        <v>0</v>
      </c>
      <c r="BZ49" s="1">
        <f t="shared" si="42"/>
        <v>0</v>
      </c>
      <c r="CA49" s="1">
        <f t="shared" si="42"/>
        <v>70</v>
      </c>
      <c r="CB49" s="1">
        <f t="shared" si="42"/>
        <v>140</v>
      </c>
      <c r="CC49" s="1">
        <f t="shared" si="42"/>
        <v>210</v>
      </c>
      <c r="CD49" s="1">
        <f t="shared" si="42"/>
        <v>280</v>
      </c>
      <c r="CE49" s="1">
        <f t="shared" si="42"/>
        <v>350</v>
      </c>
      <c r="CF49" s="1">
        <f t="shared" si="42"/>
        <v>420</v>
      </c>
      <c r="CW49" s="1">
        <v>31</v>
      </c>
      <c r="CX49" s="1">
        <f t="shared" si="27"/>
        <v>1</v>
      </c>
      <c r="CY49" s="1" t="s">
        <v>37</v>
      </c>
      <c r="CZ49" s="1">
        <v>1</v>
      </c>
      <c r="DB49" s="1">
        <f t="shared" si="43"/>
        <v>3</v>
      </c>
      <c r="DC49" s="1" t="s">
        <v>43</v>
      </c>
      <c r="DD49" s="1">
        <f t="shared" si="28"/>
        <v>3</v>
      </c>
      <c r="DL49" s="1">
        <v>31</v>
      </c>
      <c r="DM49" s="1">
        <f t="shared" si="29"/>
        <v>1</v>
      </c>
      <c r="DN49" s="1">
        <f t="shared" si="44"/>
        <v>0</v>
      </c>
      <c r="DO49" s="1" t="s">
        <v>37</v>
      </c>
      <c r="DP49" s="1">
        <v>0</v>
      </c>
    </row>
    <row r="50" spans="1:120" ht="15">
      <c r="A50">
        <v>32</v>
      </c>
      <c r="B50">
        <v>2</v>
      </c>
      <c r="C50" s="25">
        <v>8950</v>
      </c>
      <c r="D50">
        <v>6</v>
      </c>
      <c r="E50">
        <v>10</v>
      </c>
      <c r="F50" t="s">
        <v>73</v>
      </c>
      <c r="G50">
        <v>4</v>
      </c>
      <c r="H50"/>
      <c r="I50"/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1</v>
      </c>
      <c r="AF50" s="1">
        <v>0</v>
      </c>
      <c r="AG50" s="1">
        <f t="shared" si="0"/>
        <v>0</v>
      </c>
      <c r="AH50" s="1">
        <f t="shared" si="1"/>
        <v>0</v>
      </c>
      <c r="AI50" s="1">
        <f t="shared" si="2"/>
        <v>0</v>
      </c>
      <c r="AJ50" s="1">
        <f t="shared" si="3"/>
        <v>0</v>
      </c>
      <c r="AK50" s="1">
        <f t="shared" si="4"/>
        <v>0</v>
      </c>
      <c r="AL50" s="1">
        <f t="shared" si="5"/>
        <v>0</v>
      </c>
      <c r="AM50" s="1">
        <f t="shared" si="6"/>
        <v>0</v>
      </c>
      <c r="AN50" s="1">
        <f t="shared" si="6"/>
        <v>0</v>
      </c>
      <c r="AO50" s="1">
        <f t="shared" si="7"/>
        <v>0</v>
      </c>
      <c r="AP50" s="1">
        <f t="shared" si="8"/>
        <v>0</v>
      </c>
      <c r="AQ50" s="1">
        <f t="shared" si="9"/>
        <v>0</v>
      </c>
      <c r="AR50" s="1">
        <f t="shared" si="10"/>
        <v>0</v>
      </c>
      <c r="AS50" s="1">
        <f t="shared" si="11"/>
        <v>0</v>
      </c>
      <c r="AT50" s="1">
        <f t="shared" si="12"/>
        <v>0</v>
      </c>
      <c r="AU50" s="1">
        <f t="shared" si="13"/>
        <v>0</v>
      </c>
      <c r="AV50" s="1">
        <f t="shared" si="14"/>
        <v>0</v>
      </c>
      <c r="AW50" s="1">
        <f t="shared" si="15"/>
        <v>0</v>
      </c>
      <c r="AX50" s="1">
        <f t="shared" si="16"/>
        <v>0</v>
      </c>
      <c r="AY50" s="1">
        <f t="shared" si="17"/>
        <v>0</v>
      </c>
      <c r="AZ50" s="1">
        <f t="shared" si="18"/>
        <v>0</v>
      </c>
      <c r="BA50" s="1">
        <f t="shared" si="19"/>
        <v>0</v>
      </c>
      <c r="BB50" s="1">
        <f t="shared" si="20"/>
        <v>80</v>
      </c>
      <c r="BC50" s="1">
        <f t="shared" si="21"/>
        <v>0</v>
      </c>
      <c r="BD50" s="1">
        <f t="shared" si="22"/>
        <v>80</v>
      </c>
      <c r="BE50" s="1" t="str">
        <f t="shared" si="30"/>
        <v>Barge B</v>
      </c>
      <c r="BF50" s="1">
        <f t="shared" si="31"/>
        <v>9</v>
      </c>
      <c r="BG50" s="3">
        <v>32</v>
      </c>
      <c r="BH50" s="1">
        <f t="shared" si="45"/>
        <v>0</v>
      </c>
      <c r="BI50" s="1">
        <f t="shared" si="24"/>
        <v>0</v>
      </c>
      <c r="BJ50" s="3">
        <v>32</v>
      </c>
      <c r="BK50" s="1">
        <f t="shared" si="25"/>
        <v>10</v>
      </c>
      <c r="BL50" s="1">
        <f t="shared" si="32"/>
        <v>0</v>
      </c>
      <c r="BM50" s="1">
        <f t="shared" si="33"/>
        <v>0</v>
      </c>
      <c r="BN50" s="1">
        <f t="shared" si="34"/>
        <v>0</v>
      </c>
      <c r="BO50" s="1">
        <f t="shared" si="35"/>
        <v>0</v>
      </c>
      <c r="BP50" s="1">
        <f t="shared" si="36"/>
        <v>0</v>
      </c>
      <c r="BQ50" s="1">
        <f t="shared" si="37"/>
        <v>0</v>
      </c>
      <c r="BR50" s="1">
        <f t="shared" si="38"/>
        <v>0</v>
      </c>
      <c r="BS50" s="1">
        <f t="shared" si="39"/>
        <v>0</v>
      </c>
      <c r="BT50" s="1">
        <f t="shared" si="40"/>
        <v>0</v>
      </c>
      <c r="BU50" s="1">
        <f t="shared" si="41"/>
        <v>1</v>
      </c>
      <c r="BW50" s="1">
        <f t="shared" si="42"/>
        <v>0</v>
      </c>
      <c r="BX50" s="1">
        <f t="shared" si="42"/>
        <v>0</v>
      </c>
      <c r="BY50" s="1">
        <f t="shared" si="42"/>
        <v>0</v>
      </c>
      <c r="BZ50" s="1">
        <f t="shared" si="42"/>
        <v>0</v>
      </c>
      <c r="CA50" s="1">
        <f t="shared" si="42"/>
        <v>0</v>
      </c>
      <c r="CB50" s="1">
        <f t="shared" si="42"/>
        <v>0</v>
      </c>
      <c r="CC50" s="1">
        <f t="shared" si="42"/>
        <v>0</v>
      </c>
      <c r="CD50" s="1">
        <f t="shared" si="42"/>
        <v>0</v>
      </c>
      <c r="CE50" s="1">
        <f t="shared" si="42"/>
        <v>0</v>
      </c>
      <c r="CF50" s="1">
        <f t="shared" si="42"/>
        <v>70</v>
      </c>
      <c r="CW50" s="1">
        <v>32</v>
      </c>
      <c r="CX50" s="1">
        <f t="shared" si="27"/>
        <v>1</v>
      </c>
      <c r="CY50" s="1" t="s">
        <v>37</v>
      </c>
      <c r="CZ50" s="1">
        <v>1</v>
      </c>
      <c r="DB50" s="1">
        <f t="shared" si="43"/>
        <v>10</v>
      </c>
      <c r="DC50" s="1" t="s">
        <v>43</v>
      </c>
      <c r="DD50" s="1">
        <f t="shared" si="28"/>
        <v>10</v>
      </c>
      <c r="DL50" s="1">
        <v>32</v>
      </c>
      <c r="DM50" s="1">
        <f t="shared" si="29"/>
        <v>7</v>
      </c>
      <c r="DN50" s="1">
        <f t="shared" si="44"/>
        <v>0</v>
      </c>
      <c r="DO50" s="1" t="s">
        <v>37</v>
      </c>
      <c r="DP50" s="1">
        <v>0</v>
      </c>
    </row>
    <row r="51" spans="1:120" ht="15">
      <c r="A51">
        <v>33</v>
      </c>
      <c r="B51">
        <v>2</v>
      </c>
      <c r="C51" s="25">
        <v>8950</v>
      </c>
      <c r="D51">
        <v>5</v>
      </c>
      <c r="E51">
        <v>9</v>
      </c>
      <c r="F51" t="s">
        <v>35</v>
      </c>
      <c r="G51">
        <v>3</v>
      </c>
      <c r="H51"/>
      <c r="I51"/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1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f t="shared" si="0"/>
        <v>0</v>
      </c>
      <c r="AH51" s="1">
        <f t="shared" si="1"/>
        <v>0</v>
      </c>
      <c r="AI51" s="1">
        <f t="shared" si="2"/>
        <v>0</v>
      </c>
      <c r="AJ51" s="1">
        <f t="shared" si="3"/>
        <v>0</v>
      </c>
      <c r="AK51" s="1">
        <f t="shared" si="4"/>
        <v>0</v>
      </c>
      <c r="AL51" s="1">
        <f t="shared" si="5"/>
        <v>0</v>
      </c>
      <c r="AM51" s="1">
        <f t="shared" si="6"/>
        <v>0</v>
      </c>
      <c r="AN51" s="1">
        <f t="shared" si="6"/>
        <v>0</v>
      </c>
      <c r="AO51" s="1">
        <f t="shared" si="7"/>
        <v>0</v>
      </c>
      <c r="AP51" s="1">
        <f t="shared" si="8"/>
        <v>0</v>
      </c>
      <c r="AQ51" s="1">
        <f t="shared" si="9"/>
        <v>0</v>
      </c>
      <c r="AR51" s="1">
        <f t="shared" si="10"/>
        <v>0</v>
      </c>
      <c r="AS51" s="1">
        <f t="shared" si="11"/>
        <v>0</v>
      </c>
      <c r="AT51" s="1">
        <f t="shared" si="12"/>
        <v>0</v>
      </c>
      <c r="AU51" s="1">
        <f t="shared" si="13"/>
        <v>80</v>
      </c>
      <c r="AV51" s="1">
        <f t="shared" si="14"/>
        <v>0</v>
      </c>
      <c r="AW51" s="1">
        <f t="shared" si="15"/>
        <v>0</v>
      </c>
      <c r="AX51" s="1">
        <f t="shared" si="16"/>
        <v>0</v>
      </c>
      <c r="AY51" s="1">
        <f t="shared" si="17"/>
        <v>0</v>
      </c>
      <c r="AZ51" s="1">
        <f t="shared" si="18"/>
        <v>0</v>
      </c>
      <c r="BA51" s="1">
        <f t="shared" si="19"/>
        <v>0</v>
      </c>
      <c r="BB51" s="1">
        <f t="shared" si="20"/>
        <v>0</v>
      </c>
      <c r="BC51" s="1">
        <f t="shared" si="21"/>
        <v>0</v>
      </c>
      <c r="BD51" s="1">
        <f t="shared" si="22"/>
        <v>80</v>
      </c>
      <c r="BE51" s="1" t="str">
        <f t="shared" si="30"/>
        <v>Barge A</v>
      </c>
      <c r="BF51" s="1">
        <f t="shared" si="31"/>
        <v>6</v>
      </c>
      <c r="BG51" s="3">
        <v>33</v>
      </c>
      <c r="BH51" s="1">
        <f t="shared" si="45"/>
        <v>0</v>
      </c>
      <c r="BI51" s="1">
        <f t="shared" si="24"/>
        <v>0</v>
      </c>
      <c r="BJ51" s="3">
        <v>33</v>
      </c>
      <c r="BK51" s="1">
        <f t="shared" si="25"/>
        <v>8</v>
      </c>
      <c r="BL51" s="1">
        <f t="shared" si="32"/>
        <v>0</v>
      </c>
      <c r="BM51" s="1">
        <f t="shared" si="33"/>
        <v>0</v>
      </c>
      <c r="BN51" s="1">
        <f t="shared" si="34"/>
        <v>0</v>
      </c>
      <c r="BO51" s="1">
        <f t="shared" si="35"/>
        <v>0</v>
      </c>
      <c r="BP51" s="1">
        <f t="shared" si="36"/>
        <v>0</v>
      </c>
      <c r="BQ51" s="1">
        <f t="shared" si="37"/>
        <v>0</v>
      </c>
      <c r="BR51" s="1">
        <f t="shared" si="38"/>
        <v>0</v>
      </c>
      <c r="BS51" s="1">
        <f t="shared" si="39"/>
        <v>1</v>
      </c>
      <c r="BT51" s="1">
        <f t="shared" si="40"/>
        <v>2</v>
      </c>
      <c r="BU51" s="1">
        <f t="shared" si="41"/>
        <v>3</v>
      </c>
      <c r="BW51" s="1">
        <f t="shared" si="42"/>
        <v>0</v>
      </c>
      <c r="BX51" s="1">
        <f t="shared" si="42"/>
        <v>0</v>
      </c>
      <c r="BY51" s="1">
        <f t="shared" si="42"/>
        <v>0</v>
      </c>
      <c r="BZ51" s="1">
        <f t="shared" si="42"/>
        <v>0</v>
      </c>
      <c r="CA51" s="1">
        <f t="shared" si="42"/>
        <v>0</v>
      </c>
      <c r="CB51" s="1">
        <f t="shared" si="42"/>
        <v>0</v>
      </c>
      <c r="CC51" s="1">
        <f t="shared" si="42"/>
        <v>0</v>
      </c>
      <c r="CD51" s="1">
        <f t="shared" si="42"/>
        <v>70</v>
      </c>
      <c r="CE51" s="1">
        <f t="shared" si="42"/>
        <v>140</v>
      </c>
      <c r="CF51" s="1">
        <f t="shared" si="42"/>
        <v>210</v>
      </c>
      <c r="CW51" s="1">
        <v>33</v>
      </c>
      <c r="CX51" s="1">
        <f t="shared" si="27"/>
        <v>1</v>
      </c>
      <c r="CY51" s="1" t="s">
        <v>37</v>
      </c>
      <c r="CZ51" s="1">
        <v>1</v>
      </c>
      <c r="DB51" s="1">
        <f t="shared" si="43"/>
        <v>7</v>
      </c>
      <c r="DC51" s="1" t="s">
        <v>43</v>
      </c>
      <c r="DD51" s="1">
        <f t="shared" si="28"/>
        <v>9</v>
      </c>
      <c r="DL51" s="1">
        <v>33</v>
      </c>
      <c r="DM51" s="1">
        <f t="shared" si="29"/>
        <v>6</v>
      </c>
      <c r="DN51" s="1">
        <f t="shared" si="44"/>
        <v>0</v>
      </c>
      <c r="DO51" s="1" t="s">
        <v>37</v>
      </c>
      <c r="DP51" s="1">
        <v>0</v>
      </c>
    </row>
    <row r="52" spans="1:120" ht="15">
      <c r="A52">
        <v>34</v>
      </c>
      <c r="B52">
        <v>2</v>
      </c>
      <c r="C52" s="25">
        <v>8950</v>
      </c>
      <c r="D52">
        <v>1</v>
      </c>
      <c r="E52">
        <v>6</v>
      </c>
      <c r="F52" t="s">
        <v>35</v>
      </c>
      <c r="G52">
        <v>3</v>
      </c>
      <c r="H52"/>
      <c r="I52"/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f t="shared" si="0"/>
        <v>0</v>
      </c>
      <c r="AH52" s="1">
        <f t="shared" si="1"/>
        <v>0</v>
      </c>
      <c r="AI52" s="1">
        <f t="shared" si="2"/>
        <v>0</v>
      </c>
      <c r="AJ52" s="1">
        <f t="shared" si="3"/>
        <v>0</v>
      </c>
      <c r="AK52" s="1">
        <f t="shared" si="4"/>
        <v>80</v>
      </c>
      <c r="AL52" s="1">
        <f t="shared" si="5"/>
        <v>0</v>
      </c>
      <c r="AM52" s="1">
        <f t="shared" si="6"/>
        <v>0</v>
      </c>
      <c r="AN52" s="1">
        <f t="shared" si="6"/>
        <v>0</v>
      </c>
      <c r="AO52" s="1">
        <f t="shared" si="7"/>
        <v>0</v>
      </c>
      <c r="AP52" s="1">
        <f t="shared" si="8"/>
        <v>0</v>
      </c>
      <c r="AQ52" s="1">
        <f t="shared" si="9"/>
        <v>0</v>
      </c>
      <c r="AR52" s="1">
        <f t="shared" si="10"/>
        <v>0</v>
      </c>
      <c r="AS52" s="1">
        <f t="shared" si="11"/>
        <v>0</v>
      </c>
      <c r="AT52" s="1">
        <f t="shared" si="12"/>
        <v>0</v>
      </c>
      <c r="AU52" s="1">
        <f t="shared" si="13"/>
        <v>0</v>
      </c>
      <c r="AV52" s="1">
        <f t="shared" si="14"/>
        <v>0</v>
      </c>
      <c r="AW52" s="1">
        <f t="shared" si="15"/>
        <v>0</v>
      </c>
      <c r="AX52" s="1">
        <f t="shared" si="16"/>
        <v>0</v>
      </c>
      <c r="AY52" s="1">
        <f t="shared" si="17"/>
        <v>0</v>
      </c>
      <c r="AZ52" s="1">
        <f t="shared" si="18"/>
        <v>0</v>
      </c>
      <c r="BA52" s="1">
        <f t="shared" si="19"/>
        <v>0</v>
      </c>
      <c r="BB52" s="1">
        <f t="shared" si="20"/>
        <v>0</v>
      </c>
      <c r="BC52" s="1">
        <f t="shared" si="21"/>
        <v>0</v>
      </c>
      <c r="BD52" s="1">
        <f t="shared" si="22"/>
        <v>80</v>
      </c>
      <c r="BE52" s="1" t="str">
        <f t="shared" si="30"/>
        <v>Barge A</v>
      </c>
      <c r="BF52" s="1">
        <f t="shared" si="31"/>
        <v>2</v>
      </c>
      <c r="BG52" s="3">
        <v>34</v>
      </c>
      <c r="BH52" s="1">
        <f t="shared" si="45"/>
        <v>0</v>
      </c>
      <c r="BI52" s="1">
        <f t="shared" si="24"/>
        <v>0</v>
      </c>
      <c r="BJ52" s="3">
        <v>34</v>
      </c>
      <c r="BK52" s="1">
        <f t="shared" si="25"/>
        <v>4</v>
      </c>
      <c r="BL52" s="1">
        <f t="shared" si="32"/>
        <v>0</v>
      </c>
      <c r="BM52" s="1">
        <f t="shared" si="33"/>
        <v>0</v>
      </c>
      <c r="BN52" s="1">
        <f t="shared" si="34"/>
        <v>0</v>
      </c>
      <c r="BO52" s="1">
        <f t="shared" si="35"/>
        <v>1</v>
      </c>
      <c r="BP52" s="1">
        <f t="shared" si="36"/>
        <v>2</v>
      </c>
      <c r="BQ52" s="1">
        <f t="shared" si="37"/>
        <v>3</v>
      </c>
      <c r="BR52" s="1">
        <f t="shared" si="38"/>
        <v>4</v>
      </c>
      <c r="BS52" s="1">
        <f t="shared" si="39"/>
        <v>5</v>
      </c>
      <c r="BT52" s="1">
        <f t="shared" si="40"/>
        <v>6</v>
      </c>
      <c r="BU52" s="1">
        <f t="shared" si="41"/>
        <v>7</v>
      </c>
      <c r="BW52" s="1">
        <f t="shared" si="42"/>
        <v>0</v>
      </c>
      <c r="BX52" s="1">
        <f t="shared" si="42"/>
        <v>0</v>
      </c>
      <c r="BY52" s="1">
        <f t="shared" si="42"/>
        <v>0</v>
      </c>
      <c r="BZ52" s="1">
        <f t="shared" si="42"/>
        <v>70</v>
      </c>
      <c r="CA52" s="1">
        <f t="shared" si="42"/>
        <v>140</v>
      </c>
      <c r="CB52" s="1">
        <f t="shared" si="42"/>
        <v>210</v>
      </c>
      <c r="CC52" s="1">
        <f t="shared" si="42"/>
        <v>280</v>
      </c>
      <c r="CD52" s="1">
        <f t="shared" si="42"/>
        <v>350</v>
      </c>
      <c r="CE52" s="1">
        <f t="shared" si="42"/>
        <v>420</v>
      </c>
      <c r="CF52" s="1">
        <f t="shared" si="42"/>
        <v>490</v>
      </c>
      <c r="CW52" s="1">
        <v>34</v>
      </c>
      <c r="CX52" s="1">
        <f t="shared" si="27"/>
        <v>1</v>
      </c>
      <c r="CY52" s="1" t="s">
        <v>37</v>
      </c>
      <c r="CZ52" s="1">
        <v>1</v>
      </c>
      <c r="DB52" s="1">
        <f t="shared" si="43"/>
        <v>3</v>
      </c>
      <c r="DC52" s="1" t="s">
        <v>43</v>
      </c>
      <c r="DD52" s="1">
        <f t="shared" si="28"/>
        <v>6</v>
      </c>
      <c r="DL52" s="1">
        <v>34</v>
      </c>
      <c r="DM52" s="1">
        <f t="shared" si="29"/>
        <v>2</v>
      </c>
      <c r="DN52" s="1">
        <f t="shared" si="44"/>
        <v>0</v>
      </c>
      <c r="DO52" s="1" t="s">
        <v>37</v>
      </c>
      <c r="DP52" s="1">
        <v>0</v>
      </c>
    </row>
    <row r="53" spans="1:120" ht="15">
      <c r="A53">
        <v>35</v>
      </c>
      <c r="B53">
        <v>2</v>
      </c>
      <c r="C53" s="25">
        <v>8950</v>
      </c>
      <c r="D53">
        <v>2</v>
      </c>
      <c r="E53">
        <v>5</v>
      </c>
      <c r="F53" t="s">
        <v>73</v>
      </c>
      <c r="G53">
        <v>3</v>
      </c>
      <c r="H53"/>
      <c r="I53"/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f t="shared" si="0"/>
        <v>0</v>
      </c>
      <c r="AH53" s="1">
        <f t="shared" si="1"/>
        <v>0</v>
      </c>
      <c r="AI53" s="1">
        <f t="shared" si="2"/>
        <v>0</v>
      </c>
      <c r="AJ53" s="1">
        <f t="shared" si="3"/>
        <v>0</v>
      </c>
      <c r="AK53" s="1">
        <f t="shared" si="4"/>
        <v>0</v>
      </c>
      <c r="AL53" s="1">
        <f t="shared" si="5"/>
        <v>0</v>
      </c>
      <c r="AM53" s="1">
        <f t="shared" si="6"/>
        <v>0</v>
      </c>
      <c r="AN53" s="1">
        <f t="shared" si="6"/>
        <v>0</v>
      </c>
      <c r="AO53" s="1">
        <f t="shared" si="7"/>
        <v>80</v>
      </c>
      <c r="AP53" s="1">
        <f t="shared" si="8"/>
        <v>0</v>
      </c>
      <c r="AQ53" s="1">
        <f t="shared" si="9"/>
        <v>0</v>
      </c>
      <c r="AR53" s="1">
        <f t="shared" si="10"/>
        <v>0</v>
      </c>
      <c r="AS53" s="1">
        <f t="shared" si="11"/>
        <v>0</v>
      </c>
      <c r="AT53" s="1">
        <f t="shared" si="12"/>
        <v>0</v>
      </c>
      <c r="AU53" s="1">
        <f t="shared" si="13"/>
        <v>0</v>
      </c>
      <c r="AV53" s="1">
        <f t="shared" si="14"/>
        <v>0</v>
      </c>
      <c r="AW53" s="1">
        <f t="shared" si="15"/>
        <v>0</v>
      </c>
      <c r="AX53" s="1">
        <f t="shared" si="16"/>
        <v>0</v>
      </c>
      <c r="AY53" s="1">
        <f t="shared" si="17"/>
        <v>0</v>
      </c>
      <c r="AZ53" s="1">
        <f t="shared" si="18"/>
        <v>0</v>
      </c>
      <c r="BA53" s="1">
        <f t="shared" si="19"/>
        <v>0</v>
      </c>
      <c r="BB53" s="1">
        <f t="shared" si="20"/>
        <v>0</v>
      </c>
      <c r="BC53" s="1">
        <f t="shared" si="21"/>
        <v>0</v>
      </c>
      <c r="BD53" s="1">
        <f t="shared" si="22"/>
        <v>80</v>
      </c>
      <c r="BE53" s="1" t="str">
        <f t="shared" si="30"/>
        <v>Barge B</v>
      </c>
      <c r="BF53" s="1">
        <f t="shared" si="31"/>
        <v>4</v>
      </c>
      <c r="BG53" s="3">
        <v>35</v>
      </c>
      <c r="BH53" s="1">
        <f t="shared" si="45"/>
        <v>0</v>
      </c>
      <c r="BI53" s="1">
        <f t="shared" si="24"/>
        <v>0</v>
      </c>
      <c r="BJ53" s="3">
        <v>35</v>
      </c>
      <c r="BK53" s="1">
        <f t="shared" si="25"/>
        <v>5</v>
      </c>
      <c r="BL53" s="1">
        <f t="shared" si="32"/>
        <v>0</v>
      </c>
      <c r="BM53" s="1">
        <f t="shared" si="33"/>
        <v>0</v>
      </c>
      <c r="BN53" s="1">
        <f t="shared" si="34"/>
        <v>0</v>
      </c>
      <c r="BO53" s="1">
        <f t="shared" si="35"/>
        <v>0</v>
      </c>
      <c r="BP53" s="1">
        <f t="shared" si="36"/>
        <v>1</v>
      </c>
      <c r="BQ53" s="1">
        <f t="shared" si="37"/>
        <v>2</v>
      </c>
      <c r="BR53" s="1">
        <f t="shared" si="38"/>
        <v>3</v>
      </c>
      <c r="BS53" s="1">
        <f t="shared" si="39"/>
        <v>4</v>
      </c>
      <c r="BT53" s="1">
        <f t="shared" si="40"/>
        <v>5</v>
      </c>
      <c r="BU53" s="1">
        <f t="shared" si="41"/>
        <v>6</v>
      </c>
      <c r="BW53" s="1">
        <f t="shared" si="42"/>
        <v>0</v>
      </c>
      <c r="BX53" s="1">
        <f t="shared" si="42"/>
        <v>0</v>
      </c>
      <c r="BY53" s="1">
        <f t="shared" si="42"/>
        <v>0</v>
      </c>
      <c r="BZ53" s="1">
        <f t="shared" si="42"/>
        <v>0</v>
      </c>
      <c r="CA53" s="1">
        <f t="shared" si="42"/>
        <v>70</v>
      </c>
      <c r="CB53" s="1">
        <f t="shared" si="42"/>
        <v>140</v>
      </c>
      <c r="CC53" s="1">
        <f t="shared" si="42"/>
        <v>210</v>
      </c>
      <c r="CD53" s="1">
        <f t="shared" si="42"/>
        <v>280</v>
      </c>
      <c r="CE53" s="1">
        <f t="shared" si="42"/>
        <v>350</v>
      </c>
      <c r="CF53" s="1">
        <f t="shared" si="42"/>
        <v>420</v>
      </c>
      <c r="CW53" s="1">
        <v>35</v>
      </c>
      <c r="CX53" s="1">
        <f t="shared" si="27"/>
        <v>1</v>
      </c>
      <c r="CY53" s="1" t="s">
        <v>37</v>
      </c>
      <c r="CZ53" s="1">
        <v>1</v>
      </c>
      <c r="DB53" s="1">
        <f t="shared" si="43"/>
        <v>5</v>
      </c>
      <c r="DC53" s="1" t="s">
        <v>43</v>
      </c>
      <c r="DD53" s="1">
        <f t="shared" si="28"/>
        <v>5</v>
      </c>
      <c r="DL53" s="1">
        <v>35</v>
      </c>
      <c r="DM53" s="1">
        <f t="shared" si="29"/>
        <v>3</v>
      </c>
      <c r="DN53" s="1">
        <f t="shared" si="44"/>
        <v>0</v>
      </c>
      <c r="DO53" s="1" t="s">
        <v>37</v>
      </c>
      <c r="DP53" s="1">
        <v>0</v>
      </c>
    </row>
    <row r="54" spans="1:120" ht="15">
      <c r="A54">
        <v>36</v>
      </c>
      <c r="B54">
        <v>2</v>
      </c>
      <c r="C54" s="25">
        <v>8950</v>
      </c>
      <c r="D54">
        <v>5</v>
      </c>
      <c r="E54">
        <v>8</v>
      </c>
      <c r="F54" t="s">
        <v>75</v>
      </c>
      <c r="G54">
        <v>4</v>
      </c>
      <c r="H54"/>
      <c r="I54"/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0.5</v>
      </c>
      <c r="Y54" s="1">
        <v>0</v>
      </c>
      <c r="Z54" s="1">
        <v>0</v>
      </c>
      <c r="AA54" s="1">
        <v>0</v>
      </c>
      <c r="AB54" s="1">
        <v>0</v>
      </c>
      <c r="AC54" s="1">
        <v>0.5</v>
      </c>
      <c r="AD54" s="1">
        <v>0</v>
      </c>
      <c r="AE54" s="1">
        <v>0</v>
      </c>
      <c r="AF54" s="1">
        <v>0</v>
      </c>
      <c r="AG54" s="1">
        <f t="shared" si="0"/>
        <v>0</v>
      </c>
      <c r="AH54" s="1">
        <f t="shared" si="1"/>
        <v>0</v>
      </c>
      <c r="AI54" s="1">
        <f t="shared" si="2"/>
        <v>0</v>
      </c>
      <c r="AJ54" s="1">
        <f t="shared" si="3"/>
        <v>0</v>
      </c>
      <c r="AK54" s="1">
        <f t="shared" si="4"/>
        <v>0</v>
      </c>
      <c r="AL54" s="1">
        <f t="shared" si="5"/>
        <v>0</v>
      </c>
      <c r="AM54" s="1">
        <f t="shared" si="6"/>
        <v>0</v>
      </c>
      <c r="AN54" s="1">
        <f t="shared" si="6"/>
        <v>0</v>
      </c>
      <c r="AO54" s="1">
        <f t="shared" si="7"/>
        <v>0</v>
      </c>
      <c r="AP54" s="1">
        <f t="shared" si="8"/>
        <v>0</v>
      </c>
      <c r="AQ54" s="1">
        <f t="shared" si="9"/>
        <v>0</v>
      </c>
      <c r="AR54" s="1">
        <f t="shared" si="10"/>
        <v>0</v>
      </c>
      <c r="AS54" s="1">
        <f t="shared" si="11"/>
        <v>0</v>
      </c>
      <c r="AT54" s="1">
        <f t="shared" si="12"/>
        <v>0</v>
      </c>
      <c r="AU54" s="1">
        <f t="shared" si="13"/>
        <v>40</v>
      </c>
      <c r="AV54" s="1">
        <f t="shared" si="14"/>
        <v>0</v>
      </c>
      <c r="AW54" s="1">
        <f t="shared" si="15"/>
        <v>0</v>
      </c>
      <c r="AX54" s="1">
        <f t="shared" si="16"/>
        <v>0</v>
      </c>
      <c r="AY54" s="1">
        <f t="shared" si="17"/>
        <v>0</v>
      </c>
      <c r="AZ54" s="1">
        <f t="shared" si="18"/>
        <v>40</v>
      </c>
      <c r="BA54" s="1">
        <f t="shared" si="19"/>
        <v>0</v>
      </c>
      <c r="BB54" s="1">
        <f t="shared" si="20"/>
        <v>0</v>
      </c>
      <c r="BC54" s="1">
        <f t="shared" si="21"/>
        <v>0</v>
      </c>
      <c r="BD54" s="1">
        <f t="shared" si="22"/>
        <v>80</v>
      </c>
      <c r="BE54" s="1" t="b">
        <f t="shared" si="30"/>
        <v>0</v>
      </c>
      <c r="BF54" s="1">
        <f t="shared" si="31"/>
        <v>0</v>
      </c>
      <c r="BG54" s="3">
        <v>36</v>
      </c>
      <c r="BH54" s="1">
        <f t="shared" si="45"/>
        <v>0</v>
      </c>
      <c r="BI54" s="1">
        <f t="shared" si="24"/>
        <v>0</v>
      </c>
      <c r="BJ54" s="3">
        <v>36</v>
      </c>
      <c r="BK54" s="1">
        <f t="shared" si="25"/>
        <v>9</v>
      </c>
      <c r="BL54" s="1">
        <f t="shared" si="32"/>
        <v>0</v>
      </c>
      <c r="BM54" s="1">
        <f t="shared" si="33"/>
        <v>0</v>
      </c>
      <c r="BN54" s="1">
        <f t="shared" si="34"/>
        <v>0</v>
      </c>
      <c r="BO54" s="1">
        <f t="shared" si="35"/>
        <v>0</v>
      </c>
      <c r="BP54" s="1">
        <f t="shared" si="36"/>
        <v>0</v>
      </c>
      <c r="BQ54" s="1">
        <f t="shared" si="37"/>
        <v>0</v>
      </c>
      <c r="BR54" s="1">
        <f t="shared" si="38"/>
        <v>0</v>
      </c>
      <c r="BS54" s="1">
        <f t="shared" si="39"/>
        <v>0</v>
      </c>
      <c r="BT54" s="1">
        <f t="shared" si="40"/>
        <v>1</v>
      </c>
      <c r="BU54" s="1">
        <f t="shared" si="41"/>
        <v>2</v>
      </c>
      <c r="BW54" s="1">
        <f t="shared" si="42"/>
        <v>0</v>
      </c>
      <c r="BX54" s="1">
        <f t="shared" si="42"/>
        <v>0</v>
      </c>
      <c r="BY54" s="1">
        <f t="shared" si="42"/>
        <v>0</v>
      </c>
      <c r="BZ54" s="1">
        <f t="shared" si="42"/>
        <v>0</v>
      </c>
      <c r="CA54" s="1">
        <f t="shared" si="42"/>
        <v>0</v>
      </c>
      <c r="CB54" s="1">
        <f t="shared" ref="BZ54:CF90" si="46">IF(BQ54&gt;0,IF($B54=1,BQ54*50,BQ54*70),0)</f>
        <v>0</v>
      </c>
      <c r="CC54" s="1">
        <f t="shared" si="46"/>
        <v>0</v>
      </c>
      <c r="CD54" s="1">
        <f t="shared" si="46"/>
        <v>0</v>
      </c>
      <c r="CE54" s="1">
        <f t="shared" si="46"/>
        <v>70</v>
      </c>
      <c r="CF54" s="1">
        <f t="shared" si="46"/>
        <v>140</v>
      </c>
      <c r="CW54" s="1">
        <v>36</v>
      </c>
      <c r="CX54" s="1">
        <f t="shared" si="27"/>
        <v>1</v>
      </c>
      <c r="CY54" s="1" t="s">
        <v>37</v>
      </c>
      <c r="CZ54" s="1">
        <v>1</v>
      </c>
      <c r="DB54" s="1">
        <f t="shared" si="43"/>
        <v>8</v>
      </c>
      <c r="DC54" s="1" t="s">
        <v>43</v>
      </c>
      <c r="DD54" s="1">
        <f t="shared" si="28"/>
        <v>8</v>
      </c>
      <c r="DL54" s="1">
        <v>36</v>
      </c>
      <c r="DM54" s="1">
        <f t="shared" si="29"/>
        <v>6</v>
      </c>
      <c r="DN54" s="1">
        <f t="shared" si="44"/>
        <v>0</v>
      </c>
      <c r="DO54" s="1" t="s">
        <v>37</v>
      </c>
      <c r="DP54" s="1">
        <v>0</v>
      </c>
    </row>
    <row r="55" spans="1:120" ht="15">
      <c r="A55">
        <v>37</v>
      </c>
      <c r="B55">
        <v>2</v>
      </c>
      <c r="C55" s="25">
        <v>8950</v>
      </c>
      <c r="D55">
        <v>2</v>
      </c>
      <c r="E55">
        <v>7</v>
      </c>
      <c r="F55" t="s">
        <v>73</v>
      </c>
      <c r="G55">
        <v>3</v>
      </c>
      <c r="H55"/>
      <c r="I55"/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1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f t="shared" si="0"/>
        <v>0</v>
      </c>
      <c r="AH55" s="1">
        <f t="shared" si="1"/>
        <v>0</v>
      </c>
      <c r="AI55" s="1">
        <f t="shared" si="2"/>
        <v>0</v>
      </c>
      <c r="AJ55" s="1">
        <f t="shared" si="3"/>
        <v>0</v>
      </c>
      <c r="AK55" s="1">
        <f t="shared" si="4"/>
        <v>0</v>
      </c>
      <c r="AL55" s="1">
        <f t="shared" si="5"/>
        <v>0</v>
      </c>
      <c r="AM55" s="1">
        <f t="shared" si="6"/>
        <v>0</v>
      </c>
      <c r="AN55" s="1">
        <f t="shared" si="6"/>
        <v>0</v>
      </c>
      <c r="AO55" s="1">
        <f t="shared" si="7"/>
        <v>0</v>
      </c>
      <c r="AP55" s="1">
        <f t="shared" si="8"/>
        <v>80</v>
      </c>
      <c r="AQ55" s="1">
        <f t="shared" si="9"/>
        <v>0</v>
      </c>
      <c r="AR55" s="1">
        <f t="shared" si="10"/>
        <v>0</v>
      </c>
      <c r="AS55" s="1">
        <f t="shared" si="11"/>
        <v>0</v>
      </c>
      <c r="AT55" s="1">
        <f t="shared" si="12"/>
        <v>0</v>
      </c>
      <c r="AU55" s="1">
        <f t="shared" si="13"/>
        <v>0</v>
      </c>
      <c r="AV55" s="1">
        <f t="shared" si="14"/>
        <v>0</v>
      </c>
      <c r="AW55" s="1">
        <f t="shared" si="15"/>
        <v>0</v>
      </c>
      <c r="AX55" s="1">
        <f t="shared" si="16"/>
        <v>0</v>
      </c>
      <c r="AY55" s="1">
        <f t="shared" si="17"/>
        <v>0</v>
      </c>
      <c r="AZ55" s="1">
        <f t="shared" si="18"/>
        <v>0</v>
      </c>
      <c r="BA55" s="1">
        <f t="shared" si="19"/>
        <v>0</v>
      </c>
      <c r="BB55" s="1">
        <f t="shared" si="20"/>
        <v>0</v>
      </c>
      <c r="BC55" s="1">
        <f t="shared" si="21"/>
        <v>0</v>
      </c>
      <c r="BD55" s="1">
        <f t="shared" si="22"/>
        <v>80</v>
      </c>
      <c r="BE55" s="1" t="str">
        <f t="shared" si="30"/>
        <v>Barge E</v>
      </c>
      <c r="BF55" s="1">
        <f t="shared" si="31"/>
        <v>4</v>
      </c>
      <c r="BG55" s="3">
        <v>37</v>
      </c>
      <c r="BH55" s="1">
        <f t="shared" si="45"/>
        <v>0</v>
      </c>
      <c r="BI55" s="1">
        <f t="shared" si="24"/>
        <v>0</v>
      </c>
      <c r="BJ55" s="3">
        <v>37</v>
      </c>
      <c r="BK55" s="1">
        <f t="shared" si="25"/>
        <v>5</v>
      </c>
      <c r="BL55" s="1">
        <f t="shared" si="32"/>
        <v>0</v>
      </c>
      <c r="BM55" s="1">
        <f t="shared" si="33"/>
        <v>0</v>
      </c>
      <c r="BN55" s="1">
        <f t="shared" si="34"/>
        <v>0</v>
      </c>
      <c r="BO55" s="1">
        <f t="shared" si="35"/>
        <v>0</v>
      </c>
      <c r="BP55" s="1">
        <f t="shared" si="36"/>
        <v>1</v>
      </c>
      <c r="BQ55" s="1">
        <f t="shared" si="37"/>
        <v>2</v>
      </c>
      <c r="BR55" s="1">
        <f t="shared" si="38"/>
        <v>3</v>
      </c>
      <c r="BS55" s="1">
        <f t="shared" si="39"/>
        <v>4</v>
      </c>
      <c r="BT55" s="1">
        <f t="shared" si="40"/>
        <v>5</v>
      </c>
      <c r="BU55" s="1">
        <f t="shared" si="41"/>
        <v>6</v>
      </c>
      <c r="BW55" s="1">
        <f t="shared" ref="BW55:BW86" si="47">IF(BL55&gt;0,IF($B55=1,BL55*50,BL55*70),0)</f>
        <v>0</v>
      </c>
      <c r="BX55" s="1">
        <f t="shared" ref="BX55:BX86" si="48">IF(BM55&gt;0,IF($B55=1,BM55*50,BM55*70),0)</f>
        <v>0</v>
      </c>
      <c r="BY55" s="1">
        <f t="shared" ref="BY55:BY86" si="49">IF(BN55&gt;0,IF($B55=1,BN55*50,BN55*70),0)</f>
        <v>0</v>
      </c>
      <c r="BZ55" s="1">
        <f t="shared" si="46"/>
        <v>0</v>
      </c>
      <c r="CA55" s="1">
        <f t="shared" si="46"/>
        <v>70</v>
      </c>
      <c r="CB55" s="1">
        <f t="shared" si="46"/>
        <v>140</v>
      </c>
      <c r="CC55" s="1">
        <f t="shared" si="46"/>
        <v>210</v>
      </c>
      <c r="CD55" s="1">
        <f t="shared" si="46"/>
        <v>280</v>
      </c>
      <c r="CE55" s="1">
        <f t="shared" si="46"/>
        <v>350</v>
      </c>
      <c r="CF55" s="1">
        <f t="shared" si="46"/>
        <v>420</v>
      </c>
      <c r="CW55" s="1">
        <v>37</v>
      </c>
      <c r="CX55" s="1">
        <f t="shared" si="27"/>
        <v>1</v>
      </c>
      <c r="CY55" s="1" t="s">
        <v>37</v>
      </c>
      <c r="CZ55" s="1">
        <v>1</v>
      </c>
      <c r="DB55" s="1">
        <f t="shared" si="43"/>
        <v>5</v>
      </c>
      <c r="DC55" s="1" t="s">
        <v>43</v>
      </c>
      <c r="DD55" s="1">
        <f t="shared" si="28"/>
        <v>7</v>
      </c>
      <c r="DL55" s="1">
        <v>37</v>
      </c>
      <c r="DM55" s="1">
        <f t="shared" si="29"/>
        <v>3</v>
      </c>
      <c r="DN55" s="1">
        <f t="shared" si="44"/>
        <v>0</v>
      </c>
      <c r="DO55" s="1" t="s">
        <v>37</v>
      </c>
      <c r="DP55" s="1">
        <v>0</v>
      </c>
    </row>
    <row r="56" spans="1:120" ht="15">
      <c r="A56">
        <v>38</v>
      </c>
      <c r="B56">
        <v>2</v>
      </c>
      <c r="C56" s="25">
        <v>8950</v>
      </c>
      <c r="D56">
        <v>5</v>
      </c>
      <c r="E56">
        <v>9</v>
      </c>
      <c r="F56" t="s">
        <v>35</v>
      </c>
      <c r="G56">
        <v>4</v>
      </c>
      <c r="H56"/>
      <c r="I56"/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1</v>
      </c>
      <c r="AD56" s="1">
        <v>0</v>
      </c>
      <c r="AE56" s="1">
        <v>0</v>
      </c>
      <c r="AF56" s="1">
        <v>0</v>
      </c>
      <c r="AG56" s="1">
        <f t="shared" si="0"/>
        <v>0</v>
      </c>
      <c r="AH56" s="1">
        <f t="shared" si="1"/>
        <v>0</v>
      </c>
      <c r="AI56" s="1">
        <f t="shared" si="2"/>
        <v>0</v>
      </c>
      <c r="AJ56" s="1">
        <f t="shared" si="3"/>
        <v>0</v>
      </c>
      <c r="AK56" s="1">
        <f t="shared" si="4"/>
        <v>0</v>
      </c>
      <c r="AL56" s="1">
        <f t="shared" si="5"/>
        <v>0</v>
      </c>
      <c r="AM56" s="1">
        <f t="shared" si="6"/>
        <v>0</v>
      </c>
      <c r="AN56" s="1">
        <f t="shared" si="6"/>
        <v>0</v>
      </c>
      <c r="AO56" s="1">
        <f t="shared" si="7"/>
        <v>0</v>
      </c>
      <c r="AP56" s="1">
        <f t="shared" si="8"/>
        <v>0</v>
      </c>
      <c r="AQ56" s="1">
        <f t="shared" si="9"/>
        <v>0</v>
      </c>
      <c r="AR56" s="1">
        <f t="shared" si="10"/>
        <v>0</v>
      </c>
      <c r="AS56" s="1">
        <f t="shared" si="11"/>
        <v>0</v>
      </c>
      <c r="AT56" s="1">
        <f t="shared" si="12"/>
        <v>0</v>
      </c>
      <c r="AU56" s="1">
        <f t="shared" si="13"/>
        <v>0</v>
      </c>
      <c r="AV56" s="1">
        <f t="shared" si="14"/>
        <v>0</v>
      </c>
      <c r="AW56" s="1">
        <f t="shared" si="15"/>
        <v>0</v>
      </c>
      <c r="AX56" s="1">
        <f t="shared" si="16"/>
        <v>0</v>
      </c>
      <c r="AY56" s="1">
        <f t="shared" si="17"/>
        <v>0</v>
      </c>
      <c r="AZ56" s="1">
        <f t="shared" si="18"/>
        <v>80</v>
      </c>
      <c r="BA56" s="1">
        <f t="shared" si="19"/>
        <v>0</v>
      </c>
      <c r="BB56" s="1">
        <f t="shared" si="20"/>
        <v>0</v>
      </c>
      <c r="BC56" s="1">
        <f t="shared" si="21"/>
        <v>0</v>
      </c>
      <c r="BD56" s="1">
        <f t="shared" si="22"/>
        <v>80</v>
      </c>
      <c r="BE56" s="1" t="str">
        <f t="shared" si="30"/>
        <v>Barge D</v>
      </c>
      <c r="BF56" s="1">
        <f t="shared" si="31"/>
        <v>8</v>
      </c>
      <c r="BG56" s="3">
        <v>38</v>
      </c>
      <c r="BH56" s="1">
        <f t="shared" si="45"/>
        <v>0</v>
      </c>
      <c r="BI56" s="1">
        <f t="shared" si="24"/>
        <v>0</v>
      </c>
      <c r="BJ56" s="3">
        <v>38</v>
      </c>
      <c r="BK56" s="1">
        <f t="shared" si="25"/>
        <v>9</v>
      </c>
      <c r="BL56" s="1">
        <f t="shared" si="32"/>
        <v>0</v>
      </c>
      <c r="BM56" s="1">
        <f t="shared" si="33"/>
        <v>0</v>
      </c>
      <c r="BN56" s="1">
        <f t="shared" si="34"/>
        <v>0</v>
      </c>
      <c r="BO56" s="1">
        <f t="shared" si="35"/>
        <v>0</v>
      </c>
      <c r="BP56" s="1">
        <f t="shared" si="36"/>
        <v>0</v>
      </c>
      <c r="BQ56" s="1">
        <f t="shared" si="37"/>
        <v>0</v>
      </c>
      <c r="BR56" s="1">
        <f t="shared" si="38"/>
        <v>0</v>
      </c>
      <c r="BS56" s="1">
        <f t="shared" si="39"/>
        <v>0</v>
      </c>
      <c r="BT56" s="1">
        <f t="shared" si="40"/>
        <v>1</v>
      </c>
      <c r="BU56" s="1">
        <f t="shared" si="41"/>
        <v>2</v>
      </c>
      <c r="BW56" s="1">
        <f t="shared" si="47"/>
        <v>0</v>
      </c>
      <c r="BX56" s="1">
        <f t="shared" si="48"/>
        <v>0</v>
      </c>
      <c r="BY56" s="1">
        <f t="shared" si="49"/>
        <v>0</v>
      </c>
      <c r="BZ56" s="1">
        <f t="shared" si="46"/>
        <v>0</v>
      </c>
      <c r="CA56" s="1">
        <f t="shared" si="46"/>
        <v>0</v>
      </c>
      <c r="CB56" s="1">
        <f t="shared" si="46"/>
        <v>0</v>
      </c>
      <c r="CC56" s="1">
        <f t="shared" si="46"/>
        <v>0</v>
      </c>
      <c r="CD56" s="1">
        <f t="shared" si="46"/>
        <v>0</v>
      </c>
      <c r="CE56" s="1">
        <f t="shared" si="46"/>
        <v>70</v>
      </c>
      <c r="CF56" s="1">
        <f t="shared" si="46"/>
        <v>140</v>
      </c>
      <c r="CW56" s="1">
        <v>38</v>
      </c>
      <c r="CX56" s="1">
        <f t="shared" si="27"/>
        <v>1</v>
      </c>
      <c r="CY56" s="1" t="s">
        <v>37</v>
      </c>
      <c r="CZ56" s="1">
        <v>1</v>
      </c>
      <c r="DB56" s="1">
        <f t="shared" si="43"/>
        <v>9</v>
      </c>
      <c r="DC56" s="1" t="s">
        <v>43</v>
      </c>
      <c r="DD56" s="1">
        <f t="shared" si="28"/>
        <v>9</v>
      </c>
      <c r="DL56" s="1">
        <v>38</v>
      </c>
      <c r="DM56" s="1">
        <f t="shared" si="29"/>
        <v>6</v>
      </c>
      <c r="DN56" s="1">
        <f t="shared" si="44"/>
        <v>0</v>
      </c>
      <c r="DO56" s="1" t="s">
        <v>37</v>
      </c>
      <c r="DP56" s="1">
        <v>0</v>
      </c>
    </row>
    <row r="57" spans="1:120" ht="15">
      <c r="A57">
        <v>39</v>
      </c>
      <c r="B57">
        <v>2</v>
      </c>
      <c r="C57" s="25">
        <v>8950</v>
      </c>
      <c r="D57">
        <v>3</v>
      </c>
      <c r="E57">
        <v>7</v>
      </c>
      <c r="F57" t="s">
        <v>74</v>
      </c>
      <c r="G57">
        <v>3</v>
      </c>
      <c r="H57"/>
      <c r="I57"/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f t="shared" si="0"/>
        <v>0</v>
      </c>
      <c r="AH57" s="1">
        <f t="shared" si="1"/>
        <v>0</v>
      </c>
      <c r="AI57" s="1">
        <f t="shared" si="2"/>
        <v>0</v>
      </c>
      <c r="AJ57" s="1">
        <f t="shared" si="3"/>
        <v>0</v>
      </c>
      <c r="AK57" s="1">
        <f t="shared" si="4"/>
        <v>0</v>
      </c>
      <c r="AL57" s="1">
        <f t="shared" si="5"/>
        <v>0</v>
      </c>
      <c r="AM57" s="1">
        <f t="shared" si="6"/>
        <v>0</v>
      </c>
      <c r="AN57" s="1">
        <f t="shared" si="6"/>
        <v>0</v>
      </c>
      <c r="AO57" s="1">
        <f t="shared" si="7"/>
        <v>0</v>
      </c>
      <c r="AP57" s="1">
        <f t="shared" si="8"/>
        <v>0</v>
      </c>
      <c r="AQ57" s="1">
        <f t="shared" si="9"/>
        <v>0</v>
      </c>
      <c r="AR57" s="1">
        <f t="shared" si="10"/>
        <v>80</v>
      </c>
      <c r="AS57" s="1">
        <f t="shared" si="11"/>
        <v>0</v>
      </c>
      <c r="AT57" s="1">
        <f t="shared" si="12"/>
        <v>0</v>
      </c>
      <c r="AU57" s="1">
        <f t="shared" si="13"/>
        <v>0</v>
      </c>
      <c r="AV57" s="1">
        <f t="shared" si="14"/>
        <v>0</v>
      </c>
      <c r="AW57" s="1">
        <f t="shared" si="15"/>
        <v>0</v>
      </c>
      <c r="AX57" s="1">
        <f t="shared" si="16"/>
        <v>0</v>
      </c>
      <c r="AY57" s="1">
        <f t="shared" si="17"/>
        <v>0</v>
      </c>
      <c r="AZ57" s="1">
        <f t="shared" si="18"/>
        <v>0</v>
      </c>
      <c r="BA57" s="1">
        <f t="shared" si="19"/>
        <v>0</v>
      </c>
      <c r="BB57" s="1">
        <f t="shared" si="20"/>
        <v>0</v>
      </c>
      <c r="BC57" s="1">
        <f t="shared" si="21"/>
        <v>0</v>
      </c>
      <c r="BD57" s="1">
        <f t="shared" si="22"/>
        <v>80</v>
      </c>
      <c r="BE57" s="1" t="str">
        <f t="shared" si="30"/>
        <v>Barge C</v>
      </c>
      <c r="BF57" s="1">
        <f t="shared" si="31"/>
        <v>5</v>
      </c>
      <c r="BG57" s="3">
        <v>39</v>
      </c>
      <c r="BH57" s="1">
        <f t="shared" si="45"/>
        <v>0</v>
      </c>
      <c r="BI57" s="1">
        <f t="shared" si="24"/>
        <v>0</v>
      </c>
      <c r="BJ57" s="3">
        <v>39</v>
      </c>
      <c r="BK57" s="1">
        <f t="shared" si="25"/>
        <v>6</v>
      </c>
      <c r="BL57" s="1">
        <f t="shared" si="32"/>
        <v>0</v>
      </c>
      <c r="BM57" s="1">
        <f t="shared" si="33"/>
        <v>0</v>
      </c>
      <c r="BN57" s="1">
        <f t="shared" si="34"/>
        <v>0</v>
      </c>
      <c r="BO57" s="1">
        <f t="shared" si="35"/>
        <v>0</v>
      </c>
      <c r="BP57" s="1">
        <f t="shared" si="36"/>
        <v>0</v>
      </c>
      <c r="BQ57" s="1">
        <f t="shared" si="37"/>
        <v>1</v>
      </c>
      <c r="BR57" s="1">
        <f t="shared" si="38"/>
        <v>2</v>
      </c>
      <c r="BS57" s="1">
        <f t="shared" si="39"/>
        <v>3</v>
      </c>
      <c r="BT57" s="1">
        <f t="shared" si="40"/>
        <v>4</v>
      </c>
      <c r="BU57" s="1">
        <f t="shared" si="41"/>
        <v>5</v>
      </c>
      <c r="BW57" s="1">
        <f t="shared" si="47"/>
        <v>0</v>
      </c>
      <c r="BX57" s="1">
        <f t="shared" si="48"/>
        <v>0</v>
      </c>
      <c r="BY57" s="1">
        <f t="shared" si="49"/>
        <v>0</v>
      </c>
      <c r="BZ57" s="1">
        <f t="shared" si="46"/>
        <v>0</v>
      </c>
      <c r="CA57" s="1">
        <f t="shared" si="46"/>
        <v>0</v>
      </c>
      <c r="CB57" s="1">
        <f t="shared" si="46"/>
        <v>70</v>
      </c>
      <c r="CC57" s="1">
        <f t="shared" si="46"/>
        <v>140</v>
      </c>
      <c r="CD57" s="1">
        <f t="shared" si="46"/>
        <v>210</v>
      </c>
      <c r="CE57" s="1">
        <f t="shared" si="46"/>
        <v>280</v>
      </c>
      <c r="CF57" s="1">
        <f t="shared" si="46"/>
        <v>350</v>
      </c>
      <c r="CW57" s="1">
        <v>39</v>
      </c>
      <c r="CX57" s="1">
        <f t="shared" si="27"/>
        <v>1</v>
      </c>
      <c r="CY57" s="1" t="s">
        <v>37</v>
      </c>
      <c r="CZ57" s="1">
        <v>1</v>
      </c>
      <c r="DB57" s="1">
        <f t="shared" si="43"/>
        <v>6</v>
      </c>
      <c r="DC57" s="1" t="s">
        <v>43</v>
      </c>
      <c r="DD57" s="1">
        <f t="shared" si="28"/>
        <v>7</v>
      </c>
      <c r="DL57" s="1">
        <v>39</v>
      </c>
      <c r="DM57" s="1">
        <f t="shared" si="29"/>
        <v>4</v>
      </c>
      <c r="DN57" s="1">
        <f t="shared" si="44"/>
        <v>0</v>
      </c>
      <c r="DO57" s="1" t="s">
        <v>37</v>
      </c>
      <c r="DP57" s="1">
        <v>0</v>
      </c>
    </row>
    <row r="58" spans="1:120" ht="15">
      <c r="A58">
        <v>40</v>
      </c>
      <c r="B58">
        <v>2</v>
      </c>
      <c r="C58" s="25">
        <v>8612</v>
      </c>
      <c r="D58">
        <v>1</v>
      </c>
      <c r="E58">
        <v>6</v>
      </c>
      <c r="F58" t="s">
        <v>73</v>
      </c>
      <c r="G58">
        <v>3</v>
      </c>
      <c r="H58"/>
      <c r="I58"/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f t="shared" si="0"/>
        <v>0</v>
      </c>
      <c r="AH58" s="1">
        <f t="shared" si="1"/>
        <v>0</v>
      </c>
      <c r="AI58" s="1">
        <f t="shared" si="2"/>
        <v>0</v>
      </c>
      <c r="AJ58" s="1">
        <f t="shared" si="3"/>
        <v>0</v>
      </c>
      <c r="AK58" s="1">
        <f t="shared" si="4"/>
        <v>80</v>
      </c>
      <c r="AL58" s="1">
        <f t="shared" si="5"/>
        <v>0</v>
      </c>
      <c r="AM58" s="1">
        <f t="shared" si="6"/>
        <v>0</v>
      </c>
      <c r="AN58" s="1">
        <f t="shared" si="6"/>
        <v>0</v>
      </c>
      <c r="AO58" s="1">
        <f t="shared" si="7"/>
        <v>0</v>
      </c>
      <c r="AP58" s="1">
        <f t="shared" si="8"/>
        <v>0</v>
      </c>
      <c r="AQ58" s="1">
        <f t="shared" si="9"/>
        <v>0</v>
      </c>
      <c r="AR58" s="1">
        <f t="shared" si="10"/>
        <v>0</v>
      </c>
      <c r="AS58" s="1">
        <f t="shared" si="11"/>
        <v>0</v>
      </c>
      <c r="AT58" s="1">
        <f t="shared" si="12"/>
        <v>0</v>
      </c>
      <c r="AU58" s="1">
        <f t="shared" si="13"/>
        <v>0</v>
      </c>
      <c r="AV58" s="1">
        <f t="shared" si="14"/>
        <v>0</v>
      </c>
      <c r="AW58" s="1">
        <f t="shared" si="15"/>
        <v>0</v>
      </c>
      <c r="AX58" s="1">
        <f t="shared" si="16"/>
        <v>0</v>
      </c>
      <c r="AY58" s="1">
        <f t="shared" si="17"/>
        <v>0</v>
      </c>
      <c r="AZ58" s="1">
        <f t="shared" si="18"/>
        <v>0</v>
      </c>
      <c r="BA58" s="1">
        <f t="shared" si="19"/>
        <v>0</v>
      </c>
      <c r="BB58" s="1">
        <f t="shared" si="20"/>
        <v>0</v>
      </c>
      <c r="BC58" s="1">
        <f t="shared" si="21"/>
        <v>0</v>
      </c>
      <c r="BD58" s="1">
        <f t="shared" si="22"/>
        <v>80</v>
      </c>
      <c r="BE58" s="1" t="str">
        <f t="shared" si="30"/>
        <v>Barge A</v>
      </c>
      <c r="BF58" s="1">
        <f t="shared" si="31"/>
        <v>2</v>
      </c>
      <c r="BG58" s="3">
        <v>40</v>
      </c>
      <c r="BH58" s="1">
        <f t="shared" si="45"/>
        <v>0</v>
      </c>
      <c r="BI58" s="1">
        <f t="shared" si="24"/>
        <v>0</v>
      </c>
      <c r="BJ58" s="3">
        <v>40</v>
      </c>
      <c r="BK58" s="1">
        <f t="shared" si="25"/>
        <v>4</v>
      </c>
      <c r="BL58" s="1">
        <f t="shared" si="32"/>
        <v>0</v>
      </c>
      <c r="BM58" s="1">
        <f t="shared" si="33"/>
        <v>0</v>
      </c>
      <c r="BN58" s="1">
        <f t="shared" si="34"/>
        <v>0</v>
      </c>
      <c r="BO58" s="1">
        <f t="shared" si="35"/>
        <v>1</v>
      </c>
      <c r="BP58" s="1">
        <f t="shared" si="36"/>
        <v>2</v>
      </c>
      <c r="BQ58" s="1">
        <f t="shared" si="37"/>
        <v>3</v>
      </c>
      <c r="BR58" s="1">
        <f t="shared" si="38"/>
        <v>4</v>
      </c>
      <c r="BS58" s="1">
        <f t="shared" si="39"/>
        <v>5</v>
      </c>
      <c r="BT58" s="1">
        <f t="shared" si="40"/>
        <v>6</v>
      </c>
      <c r="BU58" s="1">
        <f t="shared" si="41"/>
        <v>7</v>
      </c>
      <c r="BW58" s="1">
        <f t="shared" si="47"/>
        <v>0</v>
      </c>
      <c r="BX58" s="1">
        <f t="shared" si="48"/>
        <v>0</v>
      </c>
      <c r="BY58" s="1">
        <f t="shared" si="49"/>
        <v>0</v>
      </c>
      <c r="BZ58" s="1">
        <f t="shared" si="46"/>
        <v>70</v>
      </c>
      <c r="CA58" s="1">
        <f t="shared" si="46"/>
        <v>140</v>
      </c>
      <c r="CB58" s="1">
        <f t="shared" si="46"/>
        <v>210</v>
      </c>
      <c r="CC58" s="1">
        <f t="shared" si="46"/>
        <v>280</v>
      </c>
      <c r="CD58" s="1">
        <f t="shared" si="46"/>
        <v>350</v>
      </c>
      <c r="CE58" s="1">
        <f t="shared" si="46"/>
        <v>420</v>
      </c>
      <c r="CF58" s="1">
        <f t="shared" si="46"/>
        <v>490</v>
      </c>
      <c r="CW58" s="1">
        <v>40</v>
      </c>
      <c r="CX58" s="1">
        <f t="shared" si="27"/>
        <v>1</v>
      </c>
      <c r="CY58" s="1" t="s">
        <v>37</v>
      </c>
      <c r="CZ58" s="1">
        <v>1</v>
      </c>
      <c r="DB58" s="1">
        <f t="shared" si="43"/>
        <v>3</v>
      </c>
      <c r="DC58" s="1" t="s">
        <v>43</v>
      </c>
      <c r="DD58" s="1">
        <f t="shared" si="28"/>
        <v>6</v>
      </c>
      <c r="DL58" s="1">
        <v>40</v>
      </c>
      <c r="DM58" s="1">
        <f t="shared" si="29"/>
        <v>2</v>
      </c>
      <c r="DN58" s="1">
        <f t="shared" si="44"/>
        <v>0</v>
      </c>
      <c r="DO58" s="1" t="s">
        <v>37</v>
      </c>
      <c r="DP58" s="1">
        <v>0</v>
      </c>
    </row>
    <row r="59" spans="1:120" ht="15">
      <c r="A59">
        <v>41</v>
      </c>
      <c r="B59">
        <v>2</v>
      </c>
      <c r="C59" s="25">
        <v>8950</v>
      </c>
      <c r="D59">
        <v>5</v>
      </c>
      <c r="E59">
        <v>9</v>
      </c>
      <c r="F59" t="s">
        <v>35</v>
      </c>
      <c r="G59">
        <v>4</v>
      </c>
      <c r="H59"/>
      <c r="I59"/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1</v>
      </c>
      <c r="AD59" s="1">
        <v>0</v>
      </c>
      <c r="AE59" s="1">
        <v>0</v>
      </c>
      <c r="AF59" s="1">
        <v>0</v>
      </c>
      <c r="AG59" s="1">
        <f t="shared" si="0"/>
        <v>0</v>
      </c>
      <c r="AH59" s="1">
        <f t="shared" si="1"/>
        <v>0</v>
      </c>
      <c r="AI59" s="1">
        <f t="shared" si="2"/>
        <v>0</v>
      </c>
      <c r="AJ59" s="1">
        <f t="shared" si="3"/>
        <v>0</v>
      </c>
      <c r="AK59" s="1">
        <f t="shared" si="4"/>
        <v>0</v>
      </c>
      <c r="AL59" s="1">
        <f t="shared" si="5"/>
        <v>0</v>
      </c>
      <c r="AM59" s="1">
        <f t="shared" si="6"/>
        <v>0</v>
      </c>
      <c r="AN59" s="1">
        <f t="shared" si="6"/>
        <v>0</v>
      </c>
      <c r="AO59" s="1">
        <f t="shared" si="7"/>
        <v>0</v>
      </c>
      <c r="AP59" s="1">
        <f t="shared" si="8"/>
        <v>0</v>
      </c>
      <c r="AQ59" s="1">
        <f t="shared" si="9"/>
        <v>0</v>
      </c>
      <c r="AR59" s="1">
        <f t="shared" si="10"/>
        <v>0</v>
      </c>
      <c r="AS59" s="1">
        <f t="shared" si="11"/>
        <v>0</v>
      </c>
      <c r="AT59" s="1">
        <f t="shared" si="12"/>
        <v>0</v>
      </c>
      <c r="AU59" s="1">
        <f t="shared" si="13"/>
        <v>0</v>
      </c>
      <c r="AV59" s="1">
        <f t="shared" si="14"/>
        <v>0</v>
      </c>
      <c r="AW59" s="1">
        <f t="shared" si="15"/>
        <v>0</v>
      </c>
      <c r="AX59" s="1">
        <f t="shared" si="16"/>
        <v>0</v>
      </c>
      <c r="AY59" s="1">
        <f t="shared" si="17"/>
        <v>0</v>
      </c>
      <c r="AZ59" s="1">
        <f t="shared" si="18"/>
        <v>80</v>
      </c>
      <c r="BA59" s="1">
        <f t="shared" si="19"/>
        <v>0</v>
      </c>
      <c r="BB59" s="1">
        <f t="shared" si="20"/>
        <v>0</v>
      </c>
      <c r="BC59" s="1">
        <f t="shared" si="21"/>
        <v>0</v>
      </c>
      <c r="BD59" s="1">
        <f t="shared" si="22"/>
        <v>80</v>
      </c>
      <c r="BE59" s="1" t="str">
        <f t="shared" si="30"/>
        <v>Barge D</v>
      </c>
      <c r="BF59" s="1">
        <f t="shared" si="31"/>
        <v>8</v>
      </c>
      <c r="BG59" s="3">
        <v>41</v>
      </c>
      <c r="BH59" s="1">
        <f t="shared" si="45"/>
        <v>0</v>
      </c>
      <c r="BI59" s="1">
        <f t="shared" si="24"/>
        <v>0</v>
      </c>
      <c r="BJ59" s="3">
        <v>41</v>
      </c>
      <c r="BK59" s="1">
        <f t="shared" si="25"/>
        <v>9</v>
      </c>
      <c r="BL59" s="1">
        <f t="shared" si="32"/>
        <v>0</v>
      </c>
      <c r="BM59" s="1">
        <f t="shared" si="33"/>
        <v>0</v>
      </c>
      <c r="BN59" s="1">
        <f t="shared" si="34"/>
        <v>0</v>
      </c>
      <c r="BO59" s="1">
        <f t="shared" si="35"/>
        <v>0</v>
      </c>
      <c r="BP59" s="1">
        <f t="shared" si="36"/>
        <v>0</v>
      </c>
      <c r="BQ59" s="1">
        <f t="shared" si="37"/>
        <v>0</v>
      </c>
      <c r="BR59" s="1">
        <f t="shared" si="38"/>
        <v>0</v>
      </c>
      <c r="BS59" s="1">
        <f t="shared" si="39"/>
        <v>0</v>
      </c>
      <c r="BT59" s="1">
        <f t="shared" si="40"/>
        <v>1</v>
      </c>
      <c r="BU59" s="1">
        <f t="shared" si="41"/>
        <v>2</v>
      </c>
      <c r="BW59" s="1">
        <f t="shared" si="47"/>
        <v>0</v>
      </c>
      <c r="BX59" s="1">
        <f t="shared" si="48"/>
        <v>0</v>
      </c>
      <c r="BY59" s="1">
        <f t="shared" si="49"/>
        <v>0</v>
      </c>
      <c r="BZ59" s="1">
        <f t="shared" si="46"/>
        <v>0</v>
      </c>
      <c r="CA59" s="1">
        <f t="shared" si="46"/>
        <v>0</v>
      </c>
      <c r="CB59" s="1">
        <f t="shared" si="46"/>
        <v>0</v>
      </c>
      <c r="CC59" s="1">
        <f t="shared" si="46"/>
        <v>0</v>
      </c>
      <c r="CD59" s="1">
        <f t="shared" si="46"/>
        <v>0</v>
      </c>
      <c r="CE59" s="1">
        <f t="shared" si="46"/>
        <v>70</v>
      </c>
      <c r="CF59" s="1">
        <f t="shared" si="46"/>
        <v>140</v>
      </c>
      <c r="CW59" s="1">
        <v>41</v>
      </c>
      <c r="CX59" s="1">
        <f t="shared" si="27"/>
        <v>1</v>
      </c>
      <c r="CY59" s="1" t="s">
        <v>37</v>
      </c>
      <c r="CZ59" s="1">
        <v>1</v>
      </c>
      <c r="DB59" s="1">
        <f t="shared" si="43"/>
        <v>9</v>
      </c>
      <c r="DC59" s="1" t="s">
        <v>43</v>
      </c>
      <c r="DD59" s="1">
        <f t="shared" si="28"/>
        <v>9</v>
      </c>
      <c r="DL59" s="1">
        <v>41</v>
      </c>
      <c r="DM59" s="1">
        <f t="shared" si="29"/>
        <v>6</v>
      </c>
      <c r="DN59" s="1">
        <f t="shared" si="44"/>
        <v>0</v>
      </c>
      <c r="DO59" s="1" t="s">
        <v>37</v>
      </c>
      <c r="DP59" s="1">
        <v>0</v>
      </c>
    </row>
    <row r="60" spans="1:120" ht="15">
      <c r="A60">
        <v>42</v>
      </c>
      <c r="B60">
        <v>2</v>
      </c>
      <c r="C60" s="25">
        <v>7226</v>
      </c>
      <c r="D60">
        <v>4</v>
      </c>
      <c r="E60">
        <v>7</v>
      </c>
      <c r="F60" t="s">
        <v>35</v>
      </c>
      <c r="G60">
        <v>4</v>
      </c>
      <c r="H60"/>
      <c r="I60"/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0.5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0.5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f t="shared" si="0"/>
        <v>0</v>
      </c>
      <c r="AH60" s="1">
        <f t="shared" si="1"/>
        <v>0</v>
      </c>
      <c r="AI60" s="1">
        <f t="shared" si="2"/>
        <v>0</v>
      </c>
      <c r="AJ60" s="1">
        <f t="shared" si="3"/>
        <v>0</v>
      </c>
      <c r="AK60" s="1">
        <f t="shared" si="4"/>
        <v>0</v>
      </c>
      <c r="AL60" s="1">
        <f t="shared" si="5"/>
        <v>0</v>
      </c>
      <c r="AM60" s="1">
        <f t="shared" si="6"/>
        <v>0</v>
      </c>
      <c r="AN60" s="1">
        <f t="shared" si="6"/>
        <v>0</v>
      </c>
      <c r="AO60" s="1">
        <f t="shared" si="7"/>
        <v>0</v>
      </c>
      <c r="AP60" s="1">
        <f t="shared" si="8"/>
        <v>0</v>
      </c>
      <c r="AQ60" s="1">
        <f t="shared" si="9"/>
        <v>0</v>
      </c>
      <c r="AR60" s="1">
        <f t="shared" si="10"/>
        <v>40</v>
      </c>
      <c r="AS60" s="1">
        <f t="shared" si="11"/>
        <v>0</v>
      </c>
      <c r="AT60" s="1">
        <f t="shared" si="12"/>
        <v>0</v>
      </c>
      <c r="AU60" s="1">
        <f t="shared" si="13"/>
        <v>0</v>
      </c>
      <c r="AV60" s="1">
        <f t="shared" si="14"/>
        <v>0</v>
      </c>
      <c r="AW60" s="1">
        <f t="shared" si="15"/>
        <v>0</v>
      </c>
      <c r="AX60" s="1">
        <f t="shared" si="16"/>
        <v>40</v>
      </c>
      <c r="AY60" s="1">
        <f t="shared" si="17"/>
        <v>0</v>
      </c>
      <c r="AZ60" s="1">
        <f t="shared" si="18"/>
        <v>0</v>
      </c>
      <c r="BA60" s="1">
        <f t="shared" si="19"/>
        <v>0</v>
      </c>
      <c r="BB60" s="1">
        <f t="shared" si="20"/>
        <v>0</v>
      </c>
      <c r="BC60" s="1">
        <f t="shared" si="21"/>
        <v>0</v>
      </c>
      <c r="BD60" s="1">
        <f t="shared" si="22"/>
        <v>80</v>
      </c>
      <c r="BE60" s="1" t="b">
        <f t="shared" si="30"/>
        <v>0</v>
      </c>
      <c r="BF60" s="1">
        <f t="shared" si="31"/>
        <v>0</v>
      </c>
      <c r="BG60" s="3">
        <v>42</v>
      </c>
      <c r="BH60" s="1">
        <f t="shared" si="45"/>
        <v>0</v>
      </c>
      <c r="BI60" s="1">
        <f t="shared" si="24"/>
        <v>0</v>
      </c>
      <c r="BJ60" s="3">
        <v>42</v>
      </c>
      <c r="BK60" s="1">
        <f t="shared" si="25"/>
        <v>8</v>
      </c>
      <c r="BL60" s="1">
        <f t="shared" si="32"/>
        <v>0</v>
      </c>
      <c r="BM60" s="1">
        <f t="shared" si="33"/>
        <v>0</v>
      </c>
      <c r="BN60" s="1">
        <f t="shared" si="34"/>
        <v>0</v>
      </c>
      <c r="BO60" s="1">
        <f t="shared" si="35"/>
        <v>0</v>
      </c>
      <c r="BP60" s="1">
        <f t="shared" si="36"/>
        <v>0</v>
      </c>
      <c r="BQ60" s="1">
        <f t="shared" si="37"/>
        <v>0</v>
      </c>
      <c r="BR60" s="1">
        <f t="shared" si="38"/>
        <v>0</v>
      </c>
      <c r="BS60" s="1">
        <f t="shared" si="39"/>
        <v>1</v>
      </c>
      <c r="BT60" s="1">
        <f t="shared" si="40"/>
        <v>2</v>
      </c>
      <c r="BU60" s="1">
        <f t="shared" si="41"/>
        <v>3</v>
      </c>
      <c r="BW60" s="1">
        <f t="shared" si="47"/>
        <v>0</v>
      </c>
      <c r="BX60" s="1">
        <f t="shared" si="48"/>
        <v>0</v>
      </c>
      <c r="BY60" s="1">
        <f t="shared" si="49"/>
        <v>0</v>
      </c>
      <c r="BZ60" s="1">
        <f t="shared" si="46"/>
        <v>0</v>
      </c>
      <c r="CA60" s="1">
        <f t="shared" si="46"/>
        <v>0</v>
      </c>
      <c r="CB60" s="1">
        <f t="shared" si="46"/>
        <v>0</v>
      </c>
      <c r="CC60" s="1">
        <f t="shared" si="46"/>
        <v>0</v>
      </c>
      <c r="CD60" s="1">
        <f t="shared" si="46"/>
        <v>70</v>
      </c>
      <c r="CE60" s="1">
        <f t="shared" si="46"/>
        <v>140</v>
      </c>
      <c r="CF60" s="1">
        <f t="shared" si="46"/>
        <v>210</v>
      </c>
      <c r="CW60" s="1">
        <v>42</v>
      </c>
      <c r="CX60" s="1">
        <f t="shared" si="27"/>
        <v>1</v>
      </c>
      <c r="CY60" s="1" t="s">
        <v>37</v>
      </c>
      <c r="CZ60" s="1">
        <v>1</v>
      </c>
      <c r="DB60" s="1">
        <f t="shared" si="43"/>
        <v>7</v>
      </c>
      <c r="DC60" s="1" t="s">
        <v>43</v>
      </c>
      <c r="DD60" s="1">
        <f t="shared" si="28"/>
        <v>7</v>
      </c>
      <c r="DL60" s="1">
        <v>42</v>
      </c>
      <c r="DM60" s="1">
        <f t="shared" si="29"/>
        <v>5</v>
      </c>
      <c r="DN60" s="1">
        <f t="shared" si="44"/>
        <v>0</v>
      </c>
      <c r="DO60" s="1" t="s">
        <v>37</v>
      </c>
      <c r="DP60" s="1">
        <v>0</v>
      </c>
    </row>
    <row r="61" spans="1:120" ht="15">
      <c r="A61">
        <v>43</v>
      </c>
      <c r="B61">
        <v>2</v>
      </c>
      <c r="C61" s="25">
        <v>22950</v>
      </c>
      <c r="D61">
        <v>3</v>
      </c>
      <c r="E61">
        <v>7</v>
      </c>
      <c r="F61" t="s">
        <v>73</v>
      </c>
      <c r="G61">
        <v>4</v>
      </c>
      <c r="H61"/>
      <c r="I61"/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1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f t="shared" si="0"/>
        <v>0</v>
      </c>
      <c r="AH61" s="1">
        <f t="shared" si="1"/>
        <v>0</v>
      </c>
      <c r="AI61" s="1">
        <f t="shared" si="2"/>
        <v>0</v>
      </c>
      <c r="AJ61" s="1">
        <f t="shared" si="3"/>
        <v>0</v>
      </c>
      <c r="AK61" s="1">
        <f t="shared" si="4"/>
        <v>0</v>
      </c>
      <c r="AL61" s="1">
        <f t="shared" si="5"/>
        <v>0</v>
      </c>
      <c r="AM61" s="1">
        <f t="shared" si="6"/>
        <v>0</v>
      </c>
      <c r="AN61" s="1">
        <f t="shared" si="6"/>
        <v>0</v>
      </c>
      <c r="AO61" s="1">
        <f t="shared" si="7"/>
        <v>0</v>
      </c>
      <c r="AP61" s="1">
        <f t="shared" si="8"/>
        <v>0</v>
      </c>
      <c r="AQ61" s="1">
        <f t="shared" si="9"/>
        <v>0</v>
      </c>
      <c r="AR61" s="1">
        <f t="shared" si="10"/>
        <v>0</v>
      </c>
      <c r="AS61" s="1">
        <f t="shared" si="11"/>
        <v>0</v>
      </c>
      <c r="AT61" s="1">
        <f t="shared" si="12"/>
        <v>0</v>
      </c>
      <c r="AU61" s="1">
        <f t="shared" si="13"/>
        <v>0</v>
      </c>
      <c r="AV61" s="1">
        <f t="shared" si="14"/>
        <v>80</v>
      </c>
      <c r="AW61" s="1">
        <f t="shared" si="15"/>
        <v>0</v>
      </c>
      <c r="AX61" s="1">
        <f t="shared" si="16"/>
        <v>0</v>
      </c>
      <c r="AY61" s="1">
        <f t="shared" si="17"/>
        <v>0</v>
      </c>
      <c r="AZ61" s="1">
        <f t="shared" si="18"/>
        <v>0</v>
      </c>
      <c r="BA61" s="1">
        <f t="shared" si="19"/>
        <v>0</v>
      </c>
      <c r="BB61" s="1">
        <f t="shared" si="20"/>
        <v>0</v>
      </c>
      <c r="BC61" s="1">
        <f t="shared" si="21"/>
        <v>0</v>
      </c>
      <c r="BD61" s="1">
        <f t="shared" si="22"/>
        <v>80</v>
      </c>
      <c r="BE61" s="1" t="str">
        <f t="shared" si="30"/>
        <v>Barge D</v>
      </c>
      <c r="BF61" s="1">
        <f t="shared" si="31"/>
        <v>6</v>
      </c>
      <c r="BG61" s="3">
        <v>43</v>
      </c>
      <c r="BH61" s="1">
        <f t="shared" si="45"/>
        <v>0</v>
      </c>
      <c r="BI61" s="1">
        <f t="shared" si="24"/>
        <v>0</v>
      </c>
      <c r="BJ61" s="3">
        <v>43</v>
      </c>
      <c r="BK61" s="1">
        <f t="shared" si="25"/>
        <v>7</v>
      </c>
      <c r="BL61" s="1">
        <f t="shared" si="32"/>
        <v>0</v>
      </c>
      <c r="BM61" s="1">
        <f t="shared" si="33"/>
        <v>0</v>
      </c>
      <c r="BN61" s="1">
        <f t="shared" si="34"/>
        <v>0</v>
      </c>
      <c r="BO61" s="1">
        <f t="shared" si="35"/>
        <v>0</v>
      </c>
      <c r="BP61" s="1">
        <f t="shared" si="36"/>
        <v>0</v>
      </c>
      <c r="BQ61" s="1">
        <f t="shared" si="37"/>
        <v>0</v>
      </c>
      <c r="BR61" s="1">
        <f t="shared" si="38"/>
        <v>1</v>
      </c>
      <c r="BS61" s="1">
        <f t="shared" si="39"/>
        <v>2</v>
      </c>
      <c r="BT61" s="1">
        <f t="shared" si="40"/>
        <v>3</v>
      </c>
      <c r="BU61" s="1">
        <f t="shared" si="41"/>
        <v>4</v>
      </c>
      <c r="BW61" s="1">
        <f t="shared" si="47"/>
        <v>0</v>
      </c>
      <c r="BX61" s="1">
        <f t="shared" si="48"/>
        <v>0</v>
      </c>
      <c r="BY61" s="1">
        <f t="shared" si="49"/>
        <v>0</v>
      </c>
      <c r="BZ61" s="1">
        <f t="shared" si="46"/>
        <v>0</v>
      </c>
      <c r="CA61" s="1">
        <f t="shared" si="46"/>
        <v>0</v>
      </c>
      <c r="CB61" s="1">
        <f t="shared" si="46"/>
        <v>0</v>
      </c>
      <c r="CC61" s="1">
        <f t="shared" si="46"/>
        <v>70</v>
      </c>
      <c r="CD61" s="1">
        <f t="shared" si="46"/>
        <v>140</v>
      </c>
      <c r="CE61" s="1">
        <f t="shared" si="46"/>
        <v>210</v>
      </c>
      <c r="CF61" s="1">
        <f t="shared" si="46"/>
        <v>280</v>
      </c>
      <c r="CW61" s="1">
        <v>43</v>
      </c>
      <c r="CX61" s="1">
        <f t="shared" si="27"/>
        <v>1</v>
      </c>
      <c r="CY61" s="1" t="s">
        <v>37</v>
      </c>
      <c r="CZ61" s="1">
        <v>1</v>
      </c>
      <c r="DB61" s="1">
        <f t="shared" si="43"/>
        <v>7</v>
      </c>
      <c r="DC61" s="1" t="s">
        <v>43</v>
      </c>
      <c r="DD61" s="1">
        <f t="shared" si="28"/>
        <v>7</v>
      </c>
      <c r="DL61" s="1">
        <v>43</v>
      </c>
      <c r="DM61" s="1">
        <f t="shared" si="29"/>
        <v>4</v>
      </c>
      <c r="DN61" s="1">
        <f t="shared" si="44"/>
        <v>0</v>
      </c>
      <c r="DO61" s="1" t="s">
        <v>37</v>
      </c>
      <c r="DP61" s="1">
        <v>0</v>
      </c>
    </row>
    <row r="62" spans="1:120" ht="15">
      <c r="A62">
        <v>44</v>
      </c>
      <c r="B62">
        <v>2</v>
      </c>
      <c r="C62" s="25">
        <v>22950</v>
      </c>
      <c r="D62">
        <v>0</v>
      </c>
      <c r="E62">
        <v>4</v>
      </c>
      <c r="F62" t="s">
        <v>73</v>
      </c>
      <c r="G62">
        <v>3</v>
      </c>
      <c r="H62"/>
      <c r="I62"/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f t="shared" si="0"/>
        <v>0</v>
      </c>
      <c r="AH62" s="1">
        <f t="shared" si="1"/>
        <v>0</v>
      </c>
      <c r="AI62" s="1">
        <f t="shared" si="2"/>
        <v>0</v>
      </c>
      <c r="AJ62" s="1">
        <f t="shared" si="3"/>
        <v>0</v>
      </c>
      <c r="AK62" s="1">
        <f t="shared" si="4"/>
        <v>80</v>
      </c>
      <c r="AL62" s="1">
        <f t="shared" si="5"/>
        <v>0</v>
      </c>
      <c r="AM62" s="1">
        <f t="shared" si="6"/>
        <v>0</v>
      </c>
      <c r="AN62" s="1">
        <f t="shared" si="6"/>
        <v>0</v>
      </c>
      <c r="AO62" s="1">
        <f t="shared" si="7"/>
        <v>0</v>
      </c>
      <c r="AP62" s="1">
        <f t="shared" si="8"/>
        <v>0</v>
      </c>
      <c r="AQ62" s="1">
        <f t="shared" si="9"/>
        <v>0</v>
      </c>
      <c r="AR62" s="1">
        <f t="shared" si="10"/>
        <v>0</v>
      </c>
      <c r="AS62" s="1">
        <f t="shared" si="11"/>
        <v>0</v>
      </c>
      <c r="AT62" s="1">
        <f t="shared" si="12"/>
        <v>0</v>
      </c>
      <c r="AU62" s="1">
        <f t="shared" si="13"/>
        <v>0</v>
      </c>
      <c r="AV62" s="1">
        <f t="shared" si="14"/>
        <v>0</v>
      </c>
      <c r="AW62" s="1">
        <f t="shared" si="15"/>
        <v>0</v>
      </c>
      <c r="AX62" s="1">
        <f t="shared" si="16"/>
        <v>0</v>
      </c>
      <c r="AY62" s="1">
        <f t="shared" si="17"/>
        <v>0</v>
      </c>
      <c r="AZ62" s="1">
        <f t="shared" si="18"/>
        <v>0</v>
      </c>
      <c r="BA62" s="1">
        <f t="shared" si="19"/>
        <v>0</v>
      </c>
      <c r="BB62" s="1">
        <f t="shared" si="20"/>
        <v>0</v>
      </c>
      <c r="BC62" s="1">
        <f t="shared" si="21"/>
        <v>0</v>
      </c>
      <c r="BD62" s="1">
        <f t="shared" si="22"/>
        <v>80</v>
      </c>
      <c r="BE62" s="1" t="str">
        <f t="shared" si="30"/>
        <v>Barge A</v>
      </c>
      <c r="BF62" s="1">
        <f t="shared" si="31"/>
        <v>2</v>
      </c>
      <c r="BG62" s="3">
        <v>44</v>
      </c>
      <c r="BH62" s="1">
        <f t="shared" si="45"/>
        <v>0</v>
      </c>
      <c r="BI62" s="1">
        <f t="shared" si="24"/>
        <v>0</v>
      </c>
      <c r="BJ62" s="3">
        <v>44</v>
      </c>
      <c r="BK62" s="1">
        <f t="shared" si="25"/>
        <v>3</v>
      </c>
      <c r="BL62" s="1">
        <f t="shared" si="32"/>
        <v>0</v>
      </c>
      <c r="BM62" s="1">
        <f t="shared" si="33"/>
        <v>0</v>
      </c>
      <c r="BN62" s="1">
        <f t="shared" si="34"/>
        <v>1</v>
      </c>
      <c r="BO62" s="1">
        <f t="shared" si="35"/>
        <v>2</v>
      </c>
      <c r="BP62" s="1">
        <f t="shared" si="36"/>
        <v>3</v>
      </c>
      <c r="BQ62" s="1">
        <f t="shared" si="37"/>
        <v>4</v>
      </c>
      <c r="BR62" s="1">
        <f t="shared" si="38"/>
        <v>5</v>
      </c>
      <c r="BS62" s="1">
        <f t="shared" si="39"/>
        <v>6</v>
      </c>
      <c r="BT62" s="1">
        <f t="shared" si="40"/>
        <v>7</v>
      </c>
      <c r="BU62" s="1">
        <f t="shared" si="41"/>
        <v>8</v>
      </c>
      <c r="BW62" s="1">
        <f t="shared" si="47"/>
        <v>0</v>
      </c>
      <c r="BX62" s="1">
        <f t="shared" si="48"/>
        <v>0</v>
      </c>
      <c r="BY62" s="1">
        <f t="shared" si="49"/>
        <v>70</v>
      </c>
      <c r="BZ62" s="1">
        <f t="shared" si="46"/>
        <v>140</v>
      </c>
      <c r="CA62" s="1">
        <f t="shared" si="46"/>
        <v>210</v>
      </c>
      <c r="CB62" s="1">
        <f t="shared" si="46"/>
        <v>280</v>
      </c>
      <c r="CC62" s="1">
        <f t="shared" si="46"/>
        <v>350</v>
      </c>
      <c r="CD62" s="1">
        <f t="shared" si="46"/>
        <v>420</v>
      </c>
      <c r="CE62" s="1">
        <f t="shared" si="46"/>
        <v>490</v>
      </c>
      <c r="CF62" s="1">
        <f t="shared" si="46"/>
        <v>560</v>
      </c>
      <c r="CW62" s="1">
        <v>44</v>
      </c>
      <c r="CX62" s="1">
        <f t="shared" si="27"/>
        <v>1</v>
      </c>
      <c r="CY62" s="1" t="s">
        <v>37</v>
      </c>
      <c r="CZ62" s="1">
        <v>1</v>
      </c>
      <c r="DB62" s="1">
        <f t="shared" si="43"/>
        <v>3</v>
      </c>
      <c r="DC62" s="1" t="s">
        <v>43</v>
      </c>
      <c r="DD62" s="1">
        <f t="shared" si="28"/>
        <v>4</v>
      </c>
      <c r="DL62" s="1">
        <v>44</v>
      </c>
      <c r="DM62" s="1">
        <f t="shared" si="29"/>
        <v>1</v>
      </c>
      <c r="DN62" s="1">
        <f t="shared" si="44"/>
        <v>0</v>
      </c>
      <c r="DO62" s="1" t="s">
        <v>37</v>
      </c>
      <c r="DP62" s="1">
        <v>0</v>
      </c>
    </row>
    <row r="63" spans="1:120" ht="15">
      <c r="A63">
        <v>45</v>
      </c>
      <c r="B63">
        <v>2</v>
      </c>
      <c r="C63" s="25">
        <v>22950</v>
      </c>
      <c r="D63">
        <v>2</v>
      </c>
      <c r="E63">
        <v>5</v>
      </c>
      <c r="F63" t="s">
        <v>84</v>
      </c>
      <c r="G63">
        <v>3</v>
      </c>
      <c r="H63"/>
      <c r="I63"/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f t="shared" si="0"/>
        <v>0</v>
      </c>
      <c r="AH63" s="1">
        <f t="shared" si="1"/>
        <v>0</v>
      </c>
      <c r="AI63" s="1">
        <f t="shared" si="2"/>
        <v>0</v>
      </c>
      <c r="AJ63" s="1">
        <f t="shared" si="3"/>
        <v>0</v>
      </c>
      <c r="AK63" s="1">
        <f t="shared" si="4"/>
        <v>0</v>
      </c>
      <c r="AL63" s="1">
        <f t="shared" si="5"/>
        <v>0</v>
      </c>
      <c r="AM63" s="1">
        <f t="shared" si="6"/>
        <v>0</v>
      </c>
      <c r="AN63" s="1">
        <f t="shared" si="6"/>
        <v>0</v>
      </c>
      <c r="AO63" s="1">
        <f t="shared" si="7"/>
        <v>0</v>
      </c>
      <c r="AP63" s="1">
        <f t="shared" si="8"/>
        <v>80</v>
      </c>
      <c r="AQ63" s="1">
        <f t="shared" si="9"/>
        <v>0</v>
      </c>
      <c r="AR63" s="1">
        <f t="shared" si="10"/>
        <v>0</v>
      </c>
      <c r="AS63" s="1">
        <f t="shared" si="11"/>
        <v>0</v>
      </c>
      <c r="AT63" s="1">
        <f t="shared" si="12"/>
        <v>0</v>
      </c>
      <c r="AU63" s="1">
        <f t="shared" si="13"/>
        <v>0</v>
      </c>
      <c r="AV63" s="1">
        <f t="shared" si="14"/>
        <v>0</v>
      </c>
      <c r="AW63" s="1">
        <f t="shared" si="15"/>
        <v>0</v>
      </c>
      <c r="AX63" s="1">
        <f t="shared" si="16"/>
        <v>0</v>
      </c>
      <c r="AY63" s="1">
        <f t="shared" si="17"/>
        <v>0</v>
      </c>
      <c r="AZ63" s="1">
        <f t="shared" si="18"/>
        <v>0</v>
      </c>
      <c r="BA63" s="1">
        <f t="shared" si="19"/>
        <v>0</v>
      </c>
      <c r="BB63" s="1">
        <f t="shared" si="20"/>
        <v>0</v>
      </c>
      <c r="BC63" s="1">
        <f t="shared" si="21"/>
        <v>0</v>
      </c>
      <c r="BD63" s="1">
        <f t="shared" si="22"/>
        <v>80</v>
      </c>
      <c r="BE63" s="1" t="str">
        <f t="shared" si="30"/>
        <v>Barge E</v>
      </c>
      <c r="BF63" s="1">
        <f t="shared" si="31"/>
        <v>4</v>
      </c>
      <c r="BG63" s="3">
        <v>45</v>
      </c>
      <c r="BH63" s="1">
        <f t="shared" si="45"/>
        <v>0</v>
      </c>
      <c r="BI63" s="1">
        <f t="shared" si="24"/>
        <v>0</v>
      </c>
      <c r="BJ63" s="3">
        <v>45</v>
      </c>
      <c r="BK63" s="1">
        <f t="shared" si="25"/>
        <v>5</v>
      </c>
      <c r="BL63" s="1">
        <f t="shared" si="32"/>
        <v>0</v>
      </c>
      <c r="BM63" s="1">
        <f t="shared" si="33"/>
        <v>0</v>
      </c>
      <c r="BN63" s="1">
        <f t="shared" si="34"/>
        <v>0</v>
      </c>
      <c r="BO63" s="1">
        <f t="shared" si="35"/>
        <v>0</v>
      </c>
      <c r="BP63" s="1">
        <f t="shared" si="36"/>
        <v>1</v>
      </c>
      <c r="BQ63" s="1">
        <f t="shared" si="37"/>
        <v>2</v>
      </c>
      <c r="BR63" s="1">
        <f t="shared" si="38"/>
        <v>3</v>
      </c>
      <c r="BS63" s="1">
        <f t="shared" si="39"/>
        <v>4</v>
      </c>
      <c r="BT63" s="1">
        <f t="shared" si="40"/>
        <v>5</v>
      </c>
      <c r="BU63" s="1">
        <f t="shared" si="41"/>
        <v>6</v>
      </c>
      <c r="BW63" s="1">
        <f t="shared" si="47"/>
        <v>0</v>
      </c>
      <c r="BX63" s="1">
        <f t="shared" si="48"/>
        <v>0</v>
      </c>
      <c r="BY63" s="1">
        <f t="shared" si="49"/>
        <v>0</v>
      </c>
      <c r="BZ63" s="1">
        <f t="shared" si="46"/>
        <v>0</v>
      </c>
      <c r="CA63" s="1">
        <f t="shared" si="46"/>
        <v>70</v>
      </c>
      <c r="CB63" s="1">
        <f t="shared" si="46"/>
        <v>140</v>
      </c>
      <c r="CC63" s="1">
        <f t="shared" si="46"/>
        <v>210</v>
      </c>
      <c r="CD63" s="1">
        <f t="shared" si="46"/>
        <v>280</v>
      </c>
      <c r="CE63" s="1">
        <f t="shared" si="46"/>
        <v>350</v>
      </c>
      <c r="CF63" s="1">
        <f t="shared" si="46"/>
        <v>420</v>
      </c>
      <c r="CW63" s="1">
        <v>45</v>
      </c>
      <c r="CX63" s="1">
        <f t="shared" si="27"/>
        <v>1</v>
      </c>
      <c r="CY63" s="1" t="s">
        <v>37</v>
      </c>
      <c r="CZ63" s="1">
        <v>1</v>
      </c>
      <c r="DB63" s="1">
        <f t="shared" si="43"/>
        <v>5</v>
      </c>
      <c r="DC63" s="1" t="s">
        <v>43</v>
      </c>
      <c r="DD63" s="1">
        <f t="shared" si="28"/>
        <v>5</v>
      </c>
      <c r="DL63" s="1">
        <v>45</v>
      </c>
      <c r="DM63" s="1">
        <f t="shared" si="29"/>
        <v>3</v>
      </c>
      <c r="DN63" s="1">
        <f t="shared" si="44"/>
        <v>0</v>
      </c>
      <c r="DO63" s="1" t="s">
        <v>37</v>
      </c>
      <c r="DP63" s="1">
        <v>0</v>
      </c>
    </row>
    <row r="64" spans="1:120" ht="15">
      <c r="A64">
        <v>46</v>
      </c>
      <c r="B64">
        <v>2</v>
      </c>
      <c r="C64" s="25">
        <v>9150</v>
      </c>
      <c r="D64">
        <v>-1</v>
      </c>
      <c r="E64">
        <v>2</v>
      </c>
      <c r="F64" t="s">
        <v>94</v>
      </c>
      <c r="G64">
        <v>3</v>
      </c>
      <c r="H64"/>
      <c r="I64"/>
      <c r="J64" s="1">
        <v>0</v>
      </c>
      <c r="K64" s="1">
        <v>1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f t="shared" si="0"/>
        <v>0</v>
      </c>
      <c r="AH64" s="1">
        <f t="shared" si="1"/>
        <v>80</v>
      </c>
      <c r="AI64" s="1">
        <f t="shared" si="2"/>
        <v>0</v>
      </c>
      <c r="AJ64" s="1">
        <f t="shared" si="3"/>
        <v>0</v>
      </c>
      <c r="AK64" s="1">
        <f t="shared" si="4"/>
        <v>0</v>
      </c>
      <c r="AL64" s="1">
        <f t="shared" si="5"/>
        <v>0</v>
      </c>
      <c r="AM64" s="1">
        <f t="shared" si="6"/>
        <v>0</v>
      </c>
      <c r="AN64" s="1">
        <f t="shared" si="6"/>
        <v>0</v>
      </c>
      <c r="AO64" s="1">
        <f t="shared" si="7"/>
        <v>0</v>
      </c>
      <c r="AP64" s="1">
        <f t="shared" si="8"/>
        <v>0</v>
      </c>
      <c r="AQ64" s="1">
        <f t="shared" si="9"/>
        <v>0</v>
      </c>
      <c r="AR64" s="1">
        <f t="shared" si="10"/>
        <v>0</v>
      </c>
      <c r="AS64" s="1">
        <f t="shared" si="11"/>
        <v>0</v>
      </c>
      <c r="AT64" s="1">
        <f t="shared" si="12"/>
        <v>0</v>
      </c>
      <c r="AU64" s="1">
        <f t="shared" si="13"/>
        <v>0</v>
      </c>
      <c r="AV64" s="1">
        <f t="shared" si="14"/>
        <v>0</v>
      </c>
      <c r="AW64" s="1">
        <f t="shared" si="15"/>
        <v>0</v>
      </c>
      <c r="AX64" s="1">
        <f t="shared" si="16"/>
        <v>0</v>
      </c>
      <c r="AY64" s="1">
        <f t="shared" si="17"/>
        <v>0</v>
      </c>
      <c r="AZ64" s="1">
        <f t="shared" si="18"/>
        <v>0</v>
      </c>
      <c r="BA64" s="1">
        <f t="shared" si="19"/>
        <v>0</v>
      </c>
      <c r="BB64" s="1">
        <f t="shared" si="20"/>
        <v>0</v>
      </c>
      <c r="BC64" s="1">
        <f t="shared" si="21"/>
        <v>0</v>
      </c>
      <c r="BD64" s="1">
        <f t="shared" si="22"/>
        <v>80</v>
      </c>
      <c r="BE64" s="1" t="str">
        <f t="shared" si="30"/>
        <v>Barge D</v>
      </c>
      <c r="BF64" s="1">
        <f t="shared" si="31"/>
        <v>1</v>
      </c>
      <c r="BG64" s="3">
        <v>46</v>
      </c>
      <c r="BH64" s="1">
        <f t="shared" si="45"/>
        <v>0</v>
      </c>
      <c r="BI64" s="1">
        <f t="shared" si="24"/>
        <v>0</v>
      </c>
      <c r="BJ64" s="3">
        <v>46</v>
      </c>
      <c r="BK64" s="1">
        <f t="shared" si="25"/>
        <v>2</v>
      </c>
      <c r="BL64" s="1">
        <f t="shared" si="32"/>
        <v>0</v>
      </c>
      <c r="BM64" s="1">
        <f t="shared" si="33"/>
        <v>1</v>
      </c>
      <c r="BN64" s="1">
        <f t="shared" si="34"/>
        <v>2</v>
      </c>
      <c r="BO64" s="1">
        <f t="shared" si="35"/>
        <v>3</v>
      </c>
      <c r="BP64" s="1">
        <f t="shared" si="36"/>
        <v>4</v>
      </c>
      <c r="BQ64" s="1">
        <f t="shared" si="37"/>
        <v>5</v>
      </c>
      <c r="BR64" s="1">
        <f t="shared" si="38"/>
        <v>6</v>
      </c>
      <c r="BS64" s="1">
        <f t="shared" si="39"/>
        <v>7</v>
      </c>
      <c r="BT64" s="1">
        <f t="shared" si="40"/>
        <v>8</v>
      </c>
      <c r="BU64" s="1">
        <f t="shared" si="41"/>
        <v>9</v>
      </c>
      <c r="BW64" s="1">
        <f t="shared" si="47"/>
        <v>0</v>
      </c>
      <c r="BX64" s="1">
        <f t="shared" si="48"/>
        <v>70</v>
      </c>
      <c r="BY64" s="1">
        <f t="shared" si="49"/>
        <v>140</v>
      </c>
      <c r="BZ64" s="1">
        <f t="shared" si="46"/>
        <v>210</v>
      </c>
      <c r="CA64" s="1">
        <f t="shared" si="46"/>
        <v>280</v>
      </c>
      <c r="CB64" s="1">
        <f t="shared" si="46"/>
        <v>350</v>
      </c>
      <c r="CC64" s="1">
        <f t="shared" si="46"/>
        <v>420</v>
      </c>
      <c r="CD64" s="1">
        <f t="shared" si="46"/>
        <v>490</v>
      </c>
      <c r="CE64" s="1">
        <f t="shared" si="46"/>
        <v>560</v>
      </c>
      <c r="CF64" s="1">
        <f t="shared" si="46"/>
        <v>630</v>
      </c>
      <c r="CW64" s="1">
        <v>46</v>
      </c>
      <c r="CX64" s="1">
        <f t="shared" si="27"/>
        <v>1</v>
      </c>
      <c r="CY64" s="1" t="s">
        <v>37</v>
      </c>
      <c r="CZ64" s="1">
        <v>1</v>
      </c>
      <c r="DB64" s="1">
        <f t="shared" si="43"/>
        <v>2</v>
      </c>
      <c r="DC64" s="1" t="s">
        <v>43</v>
      </c>
      <c r="DD64" s="1">
        <f t="shared" si="28"/>
        <v>2</v>
      </c>
      <c r="DL64" s="1">
        <v>46</v>
      </c>
      <c r="DM64" s="1">
        <f t="shared" si="29"/>
        <v>0</v>
      </c>
      <c r="DN64" s="1">
        <f t="shared" si="44"/>
        <v>0</v>
      </c>
      <c r="DO64" s="1" t="s">
        <v>37</v>
      </c>
      <c r="DP64" s="1">
        <v>0</v>
      </c>
    </row>
    <row r="65" spans="1:120" ht="15">
      <c r="A65">
        <v>47</v>
      </c>
      <c r="B65">
        <v>1</v>
      </c>
      <c r="C65" s="25">
        <v>7200</v>
      </c>
      <c r="D65">
        <v>3</v>
      </c>
      <c r="E65">
        <v>7</v>
      </c>
      <c r="F65" t="s">
        <v>35</v>
      </c>
      <c r="G65">
        <v>4</v>
      </c>
      <c r="H65"/>
      <c r="I65"/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f t="shared" si="0"/>
        <v>0</v>
      </c>
      <c r="AH65" s="1">
        <f t="shared" si="1"/>
        <v>0</v>
      </c>
      <c r="AI65" s="1">
        <f t="shared" si="2"/>
        <v>0</v>
      </c>
      <c r="AJ65" s="1">
        <f t="shared" si="3"/>
        <v>0</v>
      </c>
      <c r="AK65" s="1">
        <f t="shared" si="4"/>
        <v>0</v>
      </c>
      <c r="AL65" s="1">
        <f t="shared" si="5"/>
        <v>0</v>
      </c>
      <c r="AM65" s="1">
        <f t="shared" si="6"/>
        <v>0</v>
      </c>
      <c r="AN65" s="1">
        <f t="shared" si="6"/>
        <v>0</v>
      </c>
      <c r="AO65" s="1">
        <f t="shared" si="7"/>
        <v>0</v>
      </c>
      <c r="AP65" s="1">
        <f t="shared" si="8"/>
        <v>0</v>
      </c>
      <c r="AQ65" s="1">
        <f t="shared" si="9"/>
        <v>0</v>
      </c>
      <c r="AR65" s="1">
        <f t="shared" si="10"/>
        <v>0</v>
      </c>
      <c r="AS65" s="1">
        <f t="shared" si="11"/>
        <v>0</v>
      </c>
      <c r="AT65" s="1">
        <f t="shared" si="12"/>
        <v>0</v>
      </c>
      <c r="AU65" s="1">
        <f t="shared" si="13"/>
        <v>40</v>
      </c>
      <c r="AV65" s="1">
        <f t="shared" si="14"/>
        <v>0</v>
      </c>
      <c r="AW65" s="1">
        <f t="shared" si="15"/>
        <v>0</v>
      </c>
      <c r="AX65" s="1">
        <f t="shared" si="16"/>
        <v>0</v>
      </c>
      <c r="AY65" s="1">
        <f t="shared" si="17"/>
        <v>0</v>
      </c>
      <c r="AZ65" s="1">
        <f t="shared" si="18"/>
        <v>0</v>
      </c>
      <c r="BA65" s="1">
        <f t="shared" si="19"/>
        <v>0</v>
      </c>
      <c r="BB65" s="1">
        <f t="shared" si="20"/>
        <v>0</v>
      </c>
      <c r="BC65" s="1">
        <f t="shared" si="21"/>
        <v>0</v>
      </c>
      <c r="BD65" s="1">
        <f t="shared" si="22"/>
        <v>40</v>
      </c>
      <c r="BE65" s="1" t="str">
        <f t="shared" si="30"/>
        <v>Barge A</v>
      </c>
      <c r="BF65" s="1">
        <f t="shared" si="31"/>
        <v>6</v>
      </c>
      <c r="BG65" s="3">
        <v>47</v>
      </c>
      <c r="BH65" s="1">
        <f t="shared" si="45"/>
        <v>0</v>
      </c>
      <c r="BI65" s="1">
        <f t="shared" si="24"/>
        <v>0</v>
      </c>
      <c r="BJ65" s="3">
        <v>47</v>
      </c>
      <c r="BK65" s="1">
        <f t="shared" si="25"/>
        <v>7</v>
      </c>
      <c r="BL65" s="1">
        <f t="shared" si="32"/>
        <v>0</v>
      </c>
      <c r="BM65" s="1">
        <f t="shared" si="33"/>
        <v>0</v>
      </c>
      <c r="BN65" s="1">
        <f t="shared" si="34"/>
        <v>0</v>
      </c>
      <c r="BO65" s="1">
        <f t="shared" si="35"/>
        <v>0</v>
      </c>
      <c r="BP65" s="1">
        <f t="shared" si="36"/>
        <v>0</v>
      </c>
      <c r="BQ65" s="1">
        <f t="shared" si="37"/>
        <v>0</v>
      </c>
      <c r="BR65" s="1">
        <f t="shared" si="38"/>
        <v>1</v>
      </c>
      <c r="BS65" s="1">
        <f t="shared" si="39"/>
        <v>2</v>
      </c>
      <c r="BT65" s="1">
        <f t="shared" si="40"/>
        <v>3</v>
      </c>
      <c r="BU65" s="1">
        <f t="shared" si="41"/>
        <v>4</v>
      </c>
      <c r="BW65" s="1">
        <f t="shared" si="47"/>
        <v>0</v>
      </c>
      <c r="BX65" s="1">
        <f t="shared" si="48"/>
        <v>0</v>
      </c>
      <c r="BY65" s="1">
        <f t="shared" si="49"/>
        <v>0</v>
      </c>
      <c r="BZ65" s="1">
        <f t="shared" si="46"/>
        <v>0</v>
      </c>
      <c r="CA65" s="1">
        <f t="shared" si="46"/>
        <v>0</v>
      </c>
      <c r="CB65" s="1">
        <f t="shared" si="46"/>
        <v>0</v>
      </c>
      <c r="CC65" s="1">
        <f t="shared" si="46"/>
        <v>50</v>
      </c>
      <c r="CD65" s="1">
        <f t="shared" si="46"/>
        <v>100</v>
      </c>
      <c r="CE65" s="1">
        <f t="shared" si="46"/>
        <v>150</v>
      </c>
      <c r="CF65" s="1">
        <f t="shared" si="46"/>
        <v>200</v>
      </c>
      <c r="CW65" s="1">
        <v>47</v>
      </c>
      <c r="CX65" s="1">
        <f t="shared" si="27"/>
        <v>1</v>
      </c>
      <c r="CY65" s="1" t="s">
        <v>37</v>
      </c>
      <c r="CZ65" s="1">
        <v>1</v>
      </c>
      <c r="DB65" s="1">
        <f t="shared" si="43"/>
        <v>7</v>
      </c>
      <c r="DC65" s="1" t="s">
        <v>43</v>
      </c>
      <c r="DD65" s="1">
        <f t="shared" si="28"/>
        <v>7</v>
      </c>
      <c r="DL65" s="1">
        <v>47</v>
      </c>
      <c r="DM65" s="1">
        <f t="shared" si="29"/>
        <v>4</v>
      </c>
      <c r="DN65" s="1">
        <f t="shared" si="44"/>
        <v>0</v>
      </c>
      <c r="DO65" s="1" t="s">
        <v>37</v>
      </c>
      <c r="DP65" s="1">
        <v>0</v>
      </c>
    </row>
    <row r="66" spans="1:120" ht="15">
      <c r="A66">
        <v>48</v>
      </c>
      <c r="B66">
        <v>2</v>
      </c>
      <c r="C66" s="25">
        <v>8950</v>
      </c>
      <c r="D66">
        <v>6</v>
      </c>
      <c r="E66">
        <v>11</v>
      </c>
      <c r="F66" t="s">
        <v>35</v>
      </c>
      <c r="G66">
        <v>5</v>
      </c>
      <c r="H66"/>
      <c r="I66"/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1</v>
      </c>
      <c r="AF66" s="1">
        <v>0</v>
      </c>
      <c r="AG66" s="1">
        <f t="shared" si="0"/>
        <v>0</v>
      </c>
      <c r="AH66" s="1">
        <f t="shared" si="1"/>
        <v>0</v>
      </c>
      <c r="AI66" s="1">
        <f t="shared" si="2"/>
        <v>0</v>
      </c>
      <c r="AJ66" s="1">
        <f t="shared" si="3"/>
        <v>0</v>
      </c>
      <c r="AK66" s="1">
        <f t="shared" si="4"/>
        <v>0</v>
      </c>
      <c r="AL66" s="1">
        <f t="shared" si="5"/>
        <v>0</v>
      </c>
      <c r="AM66" s="1">
        <f t="shared" si="6"/>
        <v>0</v>
      </c>
      <c r="AN66" s="1">
        <f t="shared" si="6"/>
        <v>0</v>
      </c>
      <c r="AO66" s="1">
        <f t="shared" si="7"/>
        <v>0</v>
      </c>
      <c r="AP66" s="1">
        <f t="shared" si="8"/>
        <v>0</v>
      </c>
      <c r="AQ66" s="1">
        <f t="shared" si="9"/>
        <v>0</v>
      </c>
      <c r="AR66" s="1">
        <f t="shared" si="10"/>
        <v>0</v>
      </c>
      <c r="AS66" s="1">
        <f t="shared" si="11"/>
        <v>0</v>
      </c>
      <c r="AT66" s="1">
        <f t="shared" si="12"/>
        <v>0</v>
      </c>
      <c r="AU66" s="1">
        <f t="shared" si="13"/>
        <v>0</v>
      </c>
      <c r="AV66" s="1">
        <f t="shared" si="14"/>
        <v>0</v>
      </c>
      <c r="AW66" s="1">
        <f t="shared" si="15"/>
        <v>0</v>
      </c>
      <c r="AX66" s="1">
        <f t="shared" si="16"/>
        <v>0</v>
      </c>
      <c r="AY66" s="1">
        <f t="shared" si="17"/>
        <v>0</v>
      </c>
      <c r="AZ66" s="1">
        <f t="shared" si="18"/>
        <v>0</v>
      </c>
      <c r="BA66" s="1">
        <f t="shared" si="19"/>
        <v>0</v>
      </c>
      <c r="BB66" s="1">
        <f t="shared" si="20"/>
        <v>80</v>
      </c>
      <c r="BC66" s="1">
        <f t="shared" si="21"/>
        <v>0</v>
      </c>
      <c r="BD66" s="1">
        <f t="shared" si="22"/>
        <v>80</v>
      </c>
      <c r="BE66" s="1" t="str">
        <f t="shared" si="30"/>
        <v>Barge B</v>
      </c>
      <c r="BF66" s="1">
        <f t="shared" si="31"/>
        <v>9</v>
      </c>
      <c r="BG66" s="3">
        <v>48</v>
      </c>
      <c r="BH66" s="1">
        <f t="shared" si="45"/>
        <v>0</v>
      </c>
      <c r="BI66" s="1">
        <f t="shared" si="24"/>
        <v>0</v>
      </c>
      <c r="BJ66" s="3">
        <v>48</v>
      </c>
      <c r="BK66" s="1">
        <f t="shared" si="25"/>
        <v>11</v>
      </c>
      <c r="BL66" s="1">
        <f t="shared" si="32"/>
        <v>0</v>
      </c>
      <c r="BM66" s="1">
        <f t="shared" si="33"/>
        <v>0</v>
      </c>
      <c r="BN66" s="1">
        <f t="shared" si="34"/>
        <v>0</v>
      </c>
      <c r="BO66" s="1">
        <f t="shared" si="35"/>
        <v>0</v>
      </c>
      <c r="BP66" s="1">
        <f t="shared" si="36"/>
        <v>0</v>
      </c>
      <c r="BQ66" s="1">
        <f t="shared" si="37"/>
        <v>0</v>
      </c>
      <c r="BR66" s="1">
        <f t="shared" si="38"/>
        <v>0</v>
      </c>
      <c r="BS66" s="1">
        <f t="shared" si="39"/>
        <v>0</v>
      </c>
      <c r="BT66" s="1">
        <f t="shared" si="40"/>
        <v>0</v>
      </c>
      <c r="BU66" s="1">
        <f t="shared" si="41"/>
        <v>0</v>
      </c>
      <c r="BW66" s="1">
        <f t="shared" si="47"/>
        <v>0</v>
      </c>
      <c r="BX66" s="1">
        <f t="shared" si="48"/>
        <v>0</v>
      </c>
      <c r="BY66" s="1">
        <f t="shared" si="49"/>
        <v>0</v>
      </c>
      <c r="BZ66" s="1">
        <f t="shared" si="46"/>
        <v>0</v>
      </c>
      <c r="CA66" s="1">
        <f t="shared" si="46"/>
        <v>0</v>
      </c>
      <c r="CB66" s="1">
        <f t="shared" si="46"/>
        <v>0</v>
      </c>
      <c r="CC66" s="1">
        <f t="shared" si="46"/>
        <v>0</v>
      </c>
      <c r="CD66" s="1">
        <f t="shared" si="46"/>
        <v>0</v>
      </c>
      <c r="CE66" s="1">
        <f t="shared" si="46"/>
        <v>0</v>
      </c>
      <c r="CF66" s="1">
        <f t="shared" si="46"/>
        <v>0</v>
      </c>
      <c r="CW66" s="1">
        <v>48</v>
      </c>
      <c r="CX66" s="1">
        <f t="shared" si="27"/>
        <v>1</v>
      </c>
      <c r="CY66" s="1" t="s">
        <v>37</v>
      </c>
      <c r="CZ66" s="1">
        <v>1</v>
      </c>
      <c r="DB66" s="1">
        <f t="shared" si="43"/>
        <v>10</v>
      </c>
      <c r="DC66" s="1" t="s">
        <v>43</v>
      </c>
      <c r="DD66" s="1">
        <f t="shared" si="28"/>
        <v>11</v>
      </c>
      <c r="DL66" s="1">
        <v>48</v>
      </c>
      <c r="DM66" s="1">
        <f t="shared" si="29"/>
        <v>7</v>
      </c>
      <c r="DN66" s="1">
        <f t="shared" si="44"/>
        <v>0</v>
      </c>
      <c r="DO66" s="1" t="s">
        <v>37</v>
      </c>
      <c r="DP66" s="1">
        <v>0</v>
      </c>
    </row>
    <row r="67" spans="1:120" ht="15">
      <c r="A67">
        <v>49</v>
      </c>
      <c r="B67">
        <v>2</v>
      </c>
      <c r="C67" s="25">
        <v>8420</v>
      </c>
      <c r="D67">
        <v>-1</v>
      </c>
      <c r="E67">
        <v>2</v>
      </c>
      <c r="F67" t="s">
        <v>73</v>
      </c>
      <c r="G67">
        <v>4</v>
      </c>
      <c r="H67"/>
      <c r="I67"/>
      <c r="J67" s="1">
        <v>0</v>
      </c>
      <c r="K67" s="1">
        <v>0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f t="shared" si="0"/>
        <v>0</v>
      </c>
      <c r="AH67" s="1">
        <f t="shared" si="1"/>
        <v>0</v>
      </c>
      <c r="AI67" s="1">
        <f t="shared" si="2"/>
        <v>80</v>
      </c>
      <c r="AJ67" s="1">
        <f t="shared" si="3"/>
        <v>0</v>
      </c>
      <c r="AK67" s="1">
        <f t="shared" si="4"/>
        <v>0</v>
      </c>
      <c r="AL67" s="1">
        <f t="shared" si="5"/>
        <v>0</v>
      </c>
      <c r="AM67" s="1">
        <f t="shared" si="6"/>
        <v>0</v>
      </c>
      <c r="AN67" s="1">
        <f t="shared" si="6"/>
        <v>0</v>
      </c>
      <c r="AO67" s="1">
        <f t="shared" si="7"/>
        <v>0</v>
      </c>
      <c r="AP67" s="1">
        <f t="shared" si="8"/>
        <v>0</v>
      </c>
      <c r="AQ67" s="1">
        <f t="shared" si="9"/>
        <v>0</v>
      </c>
      <c r="AR67" s="1">
        <f t="shared" si="10"/>
        <v>0</v>
      </c>
      <c r="AS67" s="1">
        <f t="shared" si="11"/>
        <v>0</v>
      </c>
      <c r="AT67" s="1">
        <f t="shared" si="12"/>
        <v>0</v>
      </c>
      <c r="AU67" s="1">
        <f t="shared" si="13"/>
        <v>0</v>
      </c>
      <c r="AV67" s="1">
        <f t="shared" si="14"/>
        <v>0</v>
      </c>
      <c r="AW67" s="1">
        <f t="shared" si="15"/>
        <v>0</v>
      </c>
      <c r="AX67" s="1">
        <f t="shared" si="16"/>
        <v>0</v>
      </c>
      <c r="AY67" s="1">
        <f t="shared" si="17"/>
        <v>0</v>
      </c>
      <c r="AZ67" s="1">
        <f t="shared" si="18"/>
        <v>0</v>
      </c>
      <c r="BA67" s="1">
        <f t="shared" si="19"/>
        <v>0</v>
      </c>
      <c r="BB67" s="1">
        <f t="shared" si="20"/>
        <v>0</v>
      </c>
      <c r="BC67" s="1">
        <f t="shared" si="21"/>
        <v>0</v>
      </c>
      <c r="BD67" s="1">
        <f t="shared" si="22"/>
        <v>80</v>
      </c>
      <c r="BE67" s="1" t="str">
        <f t="shared" si="30"/>
        <v>Barge E</v>
      </c>
      <c r="BF67" s="1">
        <f t="shared" si="31"/>
        <v>1</v>
      </c>
      <c r="BG67" s="3">
        <v>49</v>
      </c>
      <c r="BH67" s="1">
        <f t="shared" si="45"/>
        <v>0</v>
      </c>
      <c r="BI67" s="1">
        <f t="shared" si="24"/>
        <v>0</v>
      </c>
      <c r="BJ67" s="3">
        <v>49</v>
      </c>
      <c r="BK67" s="1">
        <f t="shared" si="25"/>
        <v>3</v>
      </c>
      <c r="BL67" s="1">
        <f t="shared" si="32"/>
        <v>0</v>
      </c>
      <c r="BM67" s="1">
        <f t="shared" si="33"/>
        <v>0</v>
      </c>
      <c r="BN67" s="1">
        <f t="shared" si="34"/>
        <v>1</v>
      </c>
      <c r="BO67" s="1">
        <f t="shared" si="35"/>
        <v>2</v>
      </c>
      <c r="BP67" s="1">
        <f t="shared" si="36"/>
        <v>3</v>
      </c>
      <c r="BQ67" s="1">
        <f t="shared" si="37"/>
        <v>4</v>
      </c>
      <c r="BR67" s="1">
        <f t="shared" si="38"/>
        <v>5</v>
      </c>
      <c r="BS67" s="1">
        <f t="shared" si="39"/>
        <v>6</v>
      </c>
      <c r="BT67" s="1">
        <f t="shared" si="40"/>
        <v>7</v>
      </c>
      <c r="BU67" s="1">
        <f t="shared" si="41"/>
        <v>8</v>
      </c>
      <c r="BW67" s="1">
        <f t="shared" si="47"/>
        <v>0</v>
      </c>
      <c r="BX67" s="1">
        <f t="shared" si="48"/>
        <v>0</v>
      </c>
      <c r="BY67" s="1">
        <f t="shared" si="49"/>
        <v>70</v>
      </c>
      <c r="BZ67" s="1">
        <f t="shared" si="46"/>
        <v>140</v>
      </c>
      <c r="CA67" s="1">
        <f t="shared" si="46"/>
        <v>210</v>
      </c>
      <c r="CB67" s="1">
        <f t="shared" si="46"/>
        <v>280</v>
      </c>
      <c r="CC67" s="1">
        <f t="shared" si="46"/>
        <v>350</v>
      </c>
      <c r="CD67" s="1">
        <f t="shared" si="46"/>
        <v>420</v>
      </c>
      <c r="CE67" s="1">
        <f t="shared" si="46"/>
        <v>490</v>
      </c>
      <c r="CF67" s="1">
        <f t="shared" si="46"/>
        <v>560</v>
      </c>
      <c r="CW67" s="1">
        <v>49</v>
      </c>
      <c r="CX67" s="1">
        <f t="shared" si="27"/>
        <v>1</v>
      </c>
      <c r="CY67" s="1" t="s">
        <v>37</v>
      </c>
      <c r="CZ67" s="1">
        <v>1</v>
      </c>
      <c r="DB67" s="1">
        <f t="shared" si="43"/>
        <v>2</v>
      </c>
      <c r="DC67" s="1" t="s">
        <v>43</v>
      </c>
      <c r="DD67" s="1">
        <f t="shared" si="28"/>
        <v>2</v>
      </c>
      <c r="DL67" s="1">
        <v>49</v>
      </c>
      <c r="DM67" s="1">
        <f t="shared" si="29"/>
        <v>0</v>
      </c>
      <c r="DN67" s="1">
        <f t="shared" si="44"/>
        <v>0</v>
      </c>
      <c r="DO67" s="1" t="s">
        <v>37</v>
      </c>
      <c r="DP67" s="1">
        <v>0</v>
      </c>
    </row>
    <row r="68" spans="1:120" ht="15">
      <c r="A68">
        <v>50</v>
      </c>
      <c r="B68">
        <v>2</v>
      </c>
      <c r="C68" s="25">
        <v>9361</v>
      </c>
      <c r="D68">
        <v>0</v>
      </c>
      <c r="E68">
        <v>3</v>
      </c>
      <c r="F68" t="s">
        <v>73</v>
      </c>
      <c r="G68">
        <v>4</v>
      </c>
      <c r="H68"/>
      <c r="I68"/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1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f t="shared" si="0"/>
        <v>0</v>
      </c>
      <c r="AH68" s="1">
        <f t="shared" si="1"/>
        <v>0</v>
      </c>
      <c r="AI68" s="1">
        <f t="shared" si="2"/>
        <v>0</v>
      </c>
      <c r="AJ68" s="1">
        <f t="shared" si="3"/>
        <v>0</v>
      </c>
      <c r="AK68" s="1">
        <f t="shared" si="4"/>
        <v>0</v>
      </c>
      <c r="AL68" s="1">
        <f t="shared" si="5"/>
        <v>80</v>
      </c>
      <c r="AM68" s="1">
        <f t="shared" si="6"/>
        <v>0</v>
      </c>
      <c r="AN68" s="1">
        <f t="shared" si="6"/>
        <v>0</v>
      </c>
      <c r="AO68" s="1">
        <f t="shared" si="7"/>
        <v>0</v>
      </c>
      <c r="AP68" s="1">
        <f t="shared" si="8"/>
        <v>0</v>
      </c>
      <c r="AQ68" s="1">
        <f t="shared" si="9"/>
        <v>0</v>
      </c>
      <c r="AR68" s="1">
        <f t="shared" si="10"/>
        <v>0</v>
      </c>
      <c r="AS68" s="1">
        <f t="shared" si="11"/>
        <v>0</v>
      </c>
      <c r="AT68" s="1">
        <f t="shared" si="12"/>
        <v>0</v>
      </c>
      <c r="AU68" s="1">
        <f t="shared" si="13"/>
        <v>0</v>
      </c>
      <c r="AV68" s="1">
        <f t="shared" si="14"/>
        <v>0</v>
      </c>
      <c r="AW68" s="1">
        <f t="shared" si="15"/>
        <v>0</v>
      </c>
      <c r="AX68" s="1">
        <f t="shared" si="16"/>
        <v>0</v>
      </c>
      <c r="AY68" s="1">
        <f t="shared" si="17"/>
        <v>0</v>
      </c>
      <c r="AZ68" s="1">
        <f t="shared" si="18"/>
        <v>0</v>
      </c>
      <c r="BA68" s="1">
        <f t="shared" si="19"/>
        <v>0</v>
      </c>
      <c r="BB68" s="1">
        <f t="shared" si="20"/>
        <v>0</v>
      </c>
      <c r="BC68" s="1">
        <f t="shared" si="21"/>
        <v>0</v>
      </c>
      <c r="BD68" s="1">
        <f t="shared" si="22"/>
        <v>80</v>
      </c>
      <c r="BE68" s="1" t="str">
        <f t="shared" si="30"/>
        <v>Barge C</v>
      </c>
      <c r="BF68" s="1">
        <f t="shared" si="31"/>
        <v>2</v>
      </c>
      <c r="BG68" s="3">
        <v>50</v>
      </c>
      <c r="BH68" s="1">
        <f t="shared" si="45"/>
        <v>0</v>
      </c>
      <c r="BI68" s="1">
        <f t="shared" si="24"/>
        <v>0</v>
      </c>
      <c r="BJ68" s="3">
        <v>50</v>
      </c>
      <c r="BK68" s="1">
        <f t="shared" si="25"/>
        <v>4</v>
      </c>
      <c r="BL68" s="1">
        <f t="shared" si="32"/>
        <v>0</v>
      </c>
      <c r="BM68" s="1">
        <f t="shared" si="33"/>
        <v>0</v>
      </c>
      <c r="BN68" s="1">
        <f t="shared" si="34"/>
        <v>0</v>
      </c>
      <c r="BO68" s="1">
        <f t="shared" si="35"/>
        <v>1</v>
      </c>
      <c r="BP68" s="1">
        <f t="shared" si="36"/>
        <v>2</v>
      </c>
      <c r="BQ68" s="1">
        <f t="shared" si="37"/>
        <v>3</v>
      </c>
      <c r="BR68" s="1">
        <f t="shared" si="38"/>
        <v>4</v>
      </c>
      <c r="BS68" s="1">
        <f t="shared" si="39"/>
        <v>5</v>
      </c>
      <c r="BT68" s="1">
        <f t="shared" si="40"/>
        <v>6</v>
      </c>
      <c r="BU68" s="1">
        <f t="shared" si="41"/>
        <v>7</v>
      </c>
      <c r="BW68" s="1">
        <f t="shared" si="47"/>
        <v>0</v>
      </c>
      <c r="BX68" s="1">
        <f t="shared" si="48"/>
        <v>0</v>
      </c>
      <c r="BY68" s="1">
        <f t="shared" si="49"/>
        <v>0</v>
      </c>
      <c r="BZ68" s="1">
        <f t="shared" si="46"/>
        <v>70</v>
      </c>
      <c r="CA68" s="1">
        <f t="shared" si="46"/>
        <v>140</v>
      </c>
      <c r="CB68" s="1">
        <f t="shared" si="46"/>
        <v>210</v>
      </c>
      <c r="CC68" s="1">
        <f t="shared" si="46"/>
        <v>280</v>
      </c>
      <c r="CD68" s="1">
        <f t="shared" si="46"/>
        <v>350</v>
      </c>
      <c r="CE68" s="1">
        <f t="shared" si="46"/>
        <v>420</v>
      </c>
      <c r="CF68" s="1">
        <f t="shared" si="46"/>
        <v>490</v>
      </c>
      <c r="CW68" s="1">
        <v>50</v>
      </c>
      <c r="CX68" s="1">
        <f t="shared" si="27"/>
        <v>1</v>
      </c>
      <c r="CY68" s="1" t="s">
        <v>37</v>
      </c>
      <c r="CZ68" s="1">
        <v>1</v>
      </c>
      <c r="DB68" s="1">
        <f t="shared" si="43"/>
        <v>3</v>
      </c>
      <c r="DC68" s="1" t="s">
        <v>43</v>
      </c>
      <c r="DD68" s="1">
        <f t="shared" si="28"/>
        <v>3</v>
      </c>
      <c r="DL68" s="1">
        <v>50</v>
      </c>
      <c r="DM68" s="1">
        <f t="shared" si="29"/>
        <v>1</v>
      </c>
      <c r="DN68" s="1">
        <f t="shared" si="44"/>
        <v>0</v>
      </c>
      <c r="DO68" s="1" t="s">
        <v>37</v>
      </c>
      <c r="DP68" s="1">
        <v>0</v>
      </c>
    </row>
    <row r="69" spans="1:120" ht="15">
      <c r="A69">
        <v>51</v>
      </c>
      <c r="B69">
        <v>2</v>
      </c>
      <c r="C69" s="25">
        <v>8950</v>
      </c>
      <c r="D69">
        <v>1</v>
      </c>
      <c r="E69">
        <v>4</v>
      </c>
      <c r="F69" t="s">
        <v>73</v>
      </c>
      <c r="G69">
        <v>3</v>
      </c>
      <c r="H69"/>
      <c r="I69"/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f t="shared" si="0"/>
        <v>0</v>
      </c>
      <c r="AH69" s="1">
        <f t="shared" si="1"/>
        <v>0</v>
      </c>
      <c r="AI69" s="1">
        <f t="shared" si="2"/>
        <v>0</v>
      </c>
      <c r="AJ69" s="1">
        <f t="shared" si="3"/>
        <v>0</v>
      </c>
      <c r="AK69" s="1">
        <f t="shared" si="4"/>
        <v>0</v>
      </c>
      <c r="AL69" s="1">
        <f t="shared" si="5"/>
        <v>80</v>
      </c>
      <c r="AM69" s="1">
        <f t="shared" si="6"/>
        <v>0</v>
      </c>
      <c r="AN69" s="1">
        <f t="shared" si="6"/>
        <v>0</v>
      </c>
      <c r="AO69" s="1">
        <f t="shared" si="7"/>
        <v>0</v>
      </c>
      <c r="AP69" s="1">
        <f t="shared" si="8"/>
        <v>0</v>
      </c>
      <c r="AQ69" s="1">
        <f t="shared" si="9"/>
        <v>0</v>
      </c>
      <c r="AR69" s="1">
        <f t="shared" si="10"/>
        <v>0</v>
      </c>
      <c r="AS69" s="1">
        <f t="shared" si="11"/>
        <v>0</v>
      </c>
      <c r="AT69" s="1">
        <f t="shared" si="12"/>
        <v>0</v>
      </c>
      <c r="AU69" s="1">
        <f t="shared" si="13"/>
        <v>0</v>
      </c>
      <c r="AV69" s="1">
        <f t="shared" si="14"/>
        <v>0</v>
      </c>
      <c r="AW69" s="1">
        <f t="shared" si="15"/>
        <v>0</v>
      </c>
      <c r="AX69" s="1">
        <f t="shared" si="16"/>
        <v>0</v>
      </c>
      <c r="AY69" s="1">
        <f t="shared" si="17"/>
        <v>0</v>
      </c>
      <c r="AZ69" s="1">
        <f t="shared" si="18"/>
        <v>0</v>
      </c>
      <c r="BA69" s="1">
        <f t="shared" si="19"/>
        <v>0</v>
      </c>
      <c r="BB69" s="1">
        <f t="shared" si="20"/>
        <v>0</v>
      </c>
      <c r="BC69" s="1">
        <f t="shared" si="21"/>
        <v>0</v>
      </c>
      <c r="BD69" s="1">
        <f t="shared" si="22"/>
        <v>80</v>
      </c>
      <c r="BE69" s="1" t="str">
        <f t="shared" si="30"/>
        <v>Barge C</v>
      </c>
      <c r="BF69" s="1">
        <f t="shared" si="31"/>
        <v>2</v>
      </c>
      <c r="BG69" s="3">
        <v>51</v>
      </c>
      <c r="BH69" s="1">
        <f t="shared" si="45"/>
        <v>0</v>
      </c>
      <c r="BI69" s="1">
        <f t="shared" si="24"/>
        <v>0</v>
      </c>
      <c r="BJ69" s="3">
        <v>51</v>
      </c>
      <c r="BK69" s="1">
        <f t="shared" si="25"/>
        <v>4</v>
      </c>
      <c r="BL69" s="1">
        <f t="shared" si="32"/>
        <v>0</v>
      </c>
      <c r="BM69" s="1">
        <f t="shared" si="33"/>
        <v>0</v>
      </c>
      <c r="BN69" s="1">
        <f t="shared" si="34"/>
        <v>0</v>
      </c>
      <c r="BO69" s="1">
        <f t="shared" si="35"/>
        <v>1</v>
      </c>
      <c r="BP69" s="1">
        <f t="shared" si="36"/>
        <v>2</v>
      </c>
      <c r="BQ69" s="1">
        <f t="shared" si="37"/>
        <v>3</v>
      </c>
      <c r="BR69" s="1">
        <f t="shared" si="38"/>
        <v>4</v>
      </c>
      <c r="BS69" s="1">
        <f t="shared" si="39"/>
        <v>5</v>
      </c>
      <c r="BT69" s="1">
        <f t="shared" si="40"/>
        <v>6</v>
      </c>
      <c r="BU69" s="1">
        <f t="shared" si="41"/>
        <v>7</v>
      </c>
      <c r="BW69" s="1">
        <f t="shared" si="47"/>
        <v>0</v>
      </c>
      <c r="BX69" s="1">
        <f t="shared" si="48"/>
        <v>0</v>
      </c>
      <c r="BY69" s="1">
        <f t="shared" si="49"/>
        <v>0</v>
      </c>
      <c r="BZ69" s="1">
        <f t="shared" si="46"/>
        <v>70</v>
      </c>
      <c r="CA69" s="1">
        <f t="shared" si="46"/>
        <v>140</v>
      </c>
      <c r="CB69" s="1">
        <f t="shared" si="46"/>
        <v>210</v>
      </c>
      <c r="CC69" s="1">
        <f t="shared" si="46"/>
        <v>280</v>
      </c>
      <c r="CD69" s="1">
        <f t="shared" si="46"/>
        <v>350</v>
      </c>
      <c r="CE69" s="1">
        <f t="shared" si="46"/>
        <v>420</v>
      </c>
      <c r="CF69" s="1">
        <f t="shared" si="46"/>
        <v>490</v>
      </c>
      <c r="CW69" s="1">
        <v>51</v>
      </c>
      <c r="CX69" s="1">
        <f t="shared" si="27"/>
        <v>1</v>
      </c>
      <c r="CY69" s="1" t="s">
        <v>37</v>
      </c>
      <c r="CZ69" s="1">
        <v>1</v>
      </c>
      <c r="DB69" s="1">
        <f t="shared" si="43"/>
        <v>3</v>
      </c>
      <c r="DC69" s="1" t="s">
        <v>43</v>
      </c>
      <c r="DD69" s="1">
        <f t="shared" si="28"/>
        <v>4</v>
      </c>
      <c r="DL69" s="1">
        <v>51</v>
      </c>
      <c r="DM69" s="1">
        <f t="shared" si="29"/>
        <v>2</v>
      </c>
      <c r="DN69" s="1">
        <f t="shared" si="44"/>
        <v>0</v>
      </c>
      <c r="DO69" s="1" t="s">
        <v>37</v>
      </c>
      <c r="DP69" s="1">
        <v>0</v>
      </c>
    </row>
    <row r="70" spans="1:120" ht="15">
      <c r="A70">
        <v>52</v>
      </c>
      <c r="B70">
        <v>2</v>
      </c>
      <c r="C70" s="25">
        <v>8950</v>
      </c>
      <c r="D70">
        <v>0</v>
      </c>
      <c r="E70">
        <v>4</v>
      </c>
      <c r="F70" t="s">
        <v>94</v>
      </c>
      <c r="G70">
        <v>2</v>
      </c>
      <c r="H70"/>
      <c r="I70"/>
      <c r="J70" s="1">
        <v>0</v>
      </c>
      <c r="K70" s="1">
        <v>0</v>
      </c>
      <c r="L70" s="1">
        <v>1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f t="shared" si="0"/>
        <v>0</v>
      </c>
      <c r="AH70" s="1">
        <f t="shared" si="1"/>
        <v>0</v>
      </c>
      <c r="AI70" s="1">
        <f t="shared" si="2"/>
        <v>80</v>
      </c>
      <c r="AJ70" s="1">
        <f t="shared" si="3"/>
        <v>0</v>
      </c>
      <c r="AK70" s="1">
        <f t="shared" si="4"/>
        <v>0</v>
      </c>
      <c r="AL70" s="1">
        <f t="shared" si="5"/>
        <v>0</v>
      </c>
      <c r="AM70" s="1">
        <f t="shared" si="6"/>
        <v>0</v>
      </c>
      <c r="AN70" s="1">
        <f t="shared" si="6"/>
        <v>0</v>
      </c>
      <c r="AO70" s="1">
        <f t="shared" si="7"/>
        <v>0</v>
      </c>
      <c r="AP70" s="1">
        <f t="shared" si="8"/>
        <v>0</v>
      </c>
      <c r="AQ70" s="1">
        <f t="shared" si="9"/>
        <v>0</v>
      </c>
      <c r="AR70" s="1">
        <f t="shared" si="10"/>
        <v>0</v>
      </c>
      <c r="AS70" s="1">
        <f t="shared" si="11"/>
        <v>0</v>
      </c>
      <c r="AT70" s="1">
        <f t="shared" si="12"/>
        <v>0</v>
      </c>
      <c r="AU70" s="1">
        <f t="shared" si="13"/>
        <v>0</v>
      </c>
      <c r="AV70" s="1">
        <f t="shared" si="14"/>
        <v>0</v>
      </c>
      <c r="AW70" s="1">
        <f t="shared" si="15"/>
        <v>0</v>
      </c>
      <c r="AX70" s="1">
        <f t="shared" si="16"/>
        <v>0</v>
      </c>
      <c r="AY70" s="1">
        <f t="shared" si="17"/>
        <v>0</v>
      </c>
      <c r="AZ70" s="1">
        <f t="shared" si="18"/>
        <v>0</v>
      </c>
      <c r="BA70" s="1">
        <f t="shared" si="19"/>
        <v>0</v>
      </c>
      <c r="BB70" s="1">
        <f t="shared" si="20"/>
        <v>0</v>
      </c>
      <c r="BC70" s="1">
        <f t="shared" si="21"/>
        <v>0</v>
      </c>
      <c r="BD70" s="1">
        <f t="shared" si="22"/>
        <v>80</v>
      </c>
      <c r="BE70" s="1" t="str">
        <f t="shared" si="30"/>
        <v>Barge E</v>
      </c>
      <c r="BF70" s="1">
        <f t="shared" si="31"/>
        <v>1</v>
      </c>
      <c r="BG70" s="3">
        <v>52</v>
      </c>
      <c r="BH70" s="1">
        <f t="shared" si="45"/>
        <v>0</v>
      </c>
      <c r="BI70" s="1">
        <f t="shared" si="24"/>
        <v>0</v>
      </c>
      <c r="BJ70" s="3">
        <v>52</v>
      </c>
      <c r="BK70" s="1">
        <f t="shared" si="25"/>
        <v>2</v>
      </c>
      <c r="BL70" s="1">
        <f t="shared" si="32"/>
        <v>0</v>
      </c>
      <c r="BM70" s="1">
        <f t="shared" si="33"/>
        <v>1</v>
      </c>
      <c r="BN70" s="1">
        <f t="shared" si="34"/>
        <v>2</v>
      </c>
      <c r="BO70" s="1">
        <f t="shared" si="35"/>
        <v>3</v>
      </c>
      <c r="BP70" s="1">
        <f t="shared" si="36"/>
        <v>4</v>
      </c>
      <c r="BQ70" s="1">
        <f t="shared" si="37"/>
        <v>5</v>
      </c>
      <c r="BR70" s="1">
        <f t="shared" si="38"/>
        <v>6</v>
      </c>
      <c r="BS70" s="1">
        <f t="shared" si="39"/>
        <v>7</v>
      </c>
      <c r="BT70" s="1">
        <f t="shared" si="40"/>
        <v>8</v>
      </c>
      <c r="BU70" s="1">
        <f t="shared" si="41"/>
        <v>9</v>
      </c>
      <c r="BW70" s="1">
        <f t="shared" si="47"/>
        <v>0</v>
      </c>
      <c r="BX70" s="1">
        <f t="shared" si="48"/>
        <v>70</v>
      </c>
      <c r="BY70" s="1">
        <f t="shared" si="49"/>
        <v>140</v>
      </c>
      <c r="BZ70" s="1">
        <f t="shared" si="46"/>
        <v>210</v>
      </c>
      <c r="CA70" s="1">
        <f t="shared" si="46"/>
        <v>280</v>
      </c>
      <c r="CB70" s="1">
        <f t="shared" si="46"/>
        <v>350</v>
      </c>
      <c r="CC70" s="1">
        <f t="shared" si="46"/>
        <v>420</v>
      </c>
      <c r="CD70" s="1">
        <f t="shared" si="46"/>
        <v>490</v>
      </c>
      <c r="CE70" s="1">
        <f t="shared" si="46"/>
        <v>560</v>
      </c>
      <c r="CF70" s="1">
        <f t="shared" si="46"/>
        <v>630</v>
      </c>
      <c r="CW70" s="1">
        <v>52</v>
      </c>
      <c r="CX70" s="1">
        <f t="shared" si="27"/>
        <v>1</v>
      </c>
      <c r="CY70" s="1" t="s">
        <v>37</v>
      </c>
      <c r="CZ70" s="1">
        <v>1</v>
      </c>
      <c r="DB70" s="1">
        <f t="shared" si="43"/>
        <v>2</v>
      </c>
      <c r="DC70" s="1" t="s">
        <v>43</v>
      </c>
      <c r="DD70" s="1">
        <f t="shared" si="28"/>
        <v>4</v>
      </c>
      <c r="DL70" s="1">
        <v>52</v>
      </c>
      <c r="DM70" s="1">
        <f t="shared" si="29"/>
        <v>1</v>
      </c>
      <c r="DN70" s="1">
        <f t="shared" si="44"/>
        <v>0</v>
      </c>
      <c r="DO70" s="1" t="s">
        <v>37</v>
      </c>
      <c r="DP70" s="1">
        <v>0</v>
      </c>
    </row>
    <row r="71" spans="1:120" ht="15">
      <c r="A71">
        <v>53</v>
      </c>
      <c r="B71">
        <v>2</v>
      </c>
      <c r="C71" s="25">
        <v>9045</v>
      </c>
      <c r="D71">
        <v>0</v>
      </c>
      <c r="E71">
        <v>3</v>
      </c>
      <c r="F71" t="s">
        <v>94</v>
      </c>
      <c r="G71">
        <v>4</v>
      </c>
      <c r="H71"/>
      <c r="I71"/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1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f t="shared" si="0"/>
        <v>0</v>
      </c>
      <c r="AH71" s="1">
        <f t="shared" si="1"/>
        <v>0</v>
      </c>
      <c r="AI71" s="1">
        <f t="shared" si="2"/>
        <v>0</v>
      </c>
      <c r="AJ71" s="1">
        <f t="shared" si="3"/>
        <v>0</v>
      </c>
      <c r="AK71" s="1">
        <f t="shared" si="4"/>
        <v>0</v>
      </c>
      <c r="AL71" s="1">
        <f t="shared" si="5"/>
        <v>80</v>
      </c>
      <c r="AM71" s="1">
        <f t="shared" si="6"/>
        <v>0</v>
      </c>
      <c r="AN71" s="1">
        <f t="shared" si="6"/>
        <v>0</v>
      </c>
      <c r="AO71" s="1">
        <f t="shared" si="7"/>
        <v>0</v>
      </c>
      <c r="AP71" s="1">
        <f t="shared" si="8"/>
        <v>0</v>
      </c>
      <c r="AQ71" s="1">
        <f t="shared" si="9"/>
        <v>0</v>
      </c>
      <c r="AR71" s="1">
        <f t="shared" si="10"/>
        <v>0</v>
      </c>
      <c r="AS71" s="1">
        <f t="shared" si="11"/>
        <v>0</v>
      </c>
      <c r="AT71" s="1">
        <f t="shared" si="12"/>
        <v>0</v>
      </c>
      <c r="AU71" s="1">
        <f t="shared" si="13"/>
        <v>0</v>
      </c>
      <c r="AV71" s="1">
        <f t="shared" si="14"/>
        <v>0</v>
      </c>
      <c r="AW71" s="1">
        <f t="shared" si="15"/>
        <v>0</v>
      </c>
      <c r="AX71" s="1">
        <f t="shared" si="16"/>
        <v>0</v>
      </c>
      <c r="AY71" s="1">
        <f t="shared" si="17"/>
        <v>0</v>
      </c>
      <c r="AZ71" s="1">
        <f t="shared" si="18"/>
        <v>0</v>
      </c>
      <c r="BA71" s="1">
        <f t="shared" si="19"/>
        <v>0</v>
      </c>
      <c r="BB71" s="1">
        <f t="shared" si="20"/>
        <v>0</v>
      </c>
      <c r="BC71" s="1">
        <f t="shared" si="21"/>
        <v>0</v>
      </c>
      <c r="BD71" s="1">
        <f t="shared" si="22"/>
        <v>80</v>
      </c>
      <c r="BE71" s="1" t="str">
        <f t="shared" si="30"/>
        <v>Barge C</v>
      </c>
      <c r="BF71" s="1">
        <f t="shared" si="31"/>
        <v>2</v>
      </c>
      <c r="BG71" s="3">
        <v>53</v>
      </c>
      <c r="BH71" s="1">
        <f t="shared" si="45"/>
        <v>0</v>
      </c>
      <c r="BI71" s="1">
        <f t="shared" si="24"/>
        <v>0</v>
      </c>
      <c r="BJ71" s="3">
        <v>53</v>
      </c>
      <c r="BK71" s="1">
        <f t="shared" si="25"/>
        <v>4</v>
      </c>
      <c r="BL71" s="1">
        <f t="shared" si="32"/>
        <v>0</v>
      </c>
      <c r="BM71" s="1">
        <f t="shared" si="33"/>
        <v>0</v>
      </c>
      <c r="BN71" s="1">
        <f t="shared" si="34"/>
        <v>0</v>
      </c>
      <c r="BO71" s="1">
        <f t="shared" si="35"/>
        <v>1</v>
      </c>
      <c r="BP71" s="1">
        <f t="shared" si="36"/>
        <v>2</v>
      </c>
      <c r="BQ71" s="1">
        <f t="shared" si="37"/>
        <v>3</v>
      </c>
      <c r="BR71" s="1">
        <f t="shared" si="38"/>
        <v>4</v>
      </c>
      <c r="BS71" s="1">
        <f t="shared" si="39"/>
        <v>5</v>
      </c>
      <c r="BT71" s="1">
        <f t="shared" si="40"/>
        <v>6</v>
      </c>
      <c r="BU71" s="1">
        <f t="shared" si="41"/>
        <v>7</v>
      </c>
      <c r="BW71" s="1">
        <f t="shared" si="47"/>
        <v>0</v>
      </c>
      <c r="BX71" s="1">
        <f t="shared" si="48"/>
        <v>0</v>
      </c>
      <c r="BY71" s="1">
        <f t="shared" si="49"/>
        <v>0</v>
      </c>
      <c r="BZ71" s="1">
        <f t="shared" si="46"/>
        <v>70</v>
      </c>
      <c r="CA71" s="1">
        <f t="shared" si="46"/>
        <v>140</v>
      </c>
      <c r="CB71" s="1">
        <f t="shared" si="46"/>
        <v>210</v>
      </c>
      <c r="CC71" s="1">
        <f t="shared" si="46"/>
        <v>280</v>
      </c>
      <c r="CD71" s="1">
        <f t="shared" si="46"/>
        <v>350</v>
      </c>
      <c r="CE71" s="1">
        <f t="shared" si="46"/>
        <v>420</v>
      </c>
      <c r="CF71" s="1">
        <f t="shared" si="46"/>
        <v>490</v>
      </c>
      <c r="CW71" s="1">
        <v>53</v>
      </c>
      <c r="CX71" s="1">
        <f t="shared" si="27"/>
        <v>1</v>
      </c>
      <c r="CY71" s="1" t="s">
        <v>37</v>
      </c>
      <c r="CZ71" s="1">
        <v>1</v>
      </c>
      <c r="DB71" s="1">
        <f t="shared" si="43"/>
        <v>3</v>
      </c>
      <c r="DC71" s="1" t="s">
        <v>43</v>
      </c>
      <c r="DD71" s="1">
        <f t="shared" si="28"/>
        <v>3</v>
      </c>
      <c r="DL71" s="1">
        <v>53</v>
      </c>
      <c r="DM71" s="1">
        <f t="shared" si="29"/>
        <v>1</v>
      </c>
      <c r="DN71" s="1">
        <f t="shared" si="44"/>
        <v>0</v>
      </c>
      <c r="DO71" s="1" t="s">
        <v>37</v>
      </c>
      <c r="DP71" s="1">
        <v>0</v>
      </c>
    </row>
    <row r="72" spans="1:120" ht="15">
      <c r="A72">
        <v>54</v>
      </c>
      <c r="B72">
        <v>1</v>
      </c>
      <c r="C72" s="25">
        <v>2000</v>
      </c>
      <c r="D72">
        <v>6</v>
      </c>
      <c r="E72">
        <v>9</v>
      </c>
      <c r="F72" t="s">
        <v>73</v>
      </c>
      <c r="G72">
        <v>3</v>
      </c>
      <c r="H72"/>
      <c r="I72"/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1</v>
      </c>
      <c r="AD72" s="1">
        <v>0</v>
      </c>
      <c r="AE72" s="1">
        <v>0</v>
      </c>
      <c r="AF72" s="1">
        <v>0</v>
      </c>
      <c r="AG72" s="1">
        <f t="shared" si="0"/>
        <v>0</v>
      </c>
      <c r="AH72" s="1">
        <f t="shared" si="1"/>
        <v>0</v>
      </c>
      <c r="AI72" s="1">
        <f t="shared" si="2"/>
        <v>0</v>
      </c>
      <c r="AJ72" s="1">
        <f t="shared" si="3"/>
        <v>0</v>
      </c>
      <c r="AK72" s="1">
        <f t="shared" si="4"/>
        <v>0</v>
      </c>
      <c r="AL72" s="1">
        <f t="shared" si="5"/>
        <v>0</v>
      </c>
      <c r="AM72" s="1">
        <f t="shared" si="6"/>
        <v>0</v>
      </c>
      <c r="AN72" s="1">
        <f t="shared" si="6"/>
        <v>0</v>
      </c>
      <c r="AO72" s="1">
        <f t="shared" si="7"/>
        <v>0</v>
      </c>
      <c r="AP72" s="1">
        <f t="shared" si="8"/>
        <v>0</v>
      </c>
      <c r="AQ72" s="1">
        <f t="shared" si="9"/>
        <v>0</v>
      </c>
      <c r="AR72" s="1">
        <f t="shared" si="10"/>
        <v>0</v>
      </c>
      <c r="AS72" s="1">
        <f t="shared" si="11"/>
        <v>0</v>
      </c>
      <c r="AT72" s="1">
        <f t="shared" si="12"/>
        <v>0</v>
      </c>
      <c r="AU72" s="1">
        <f t="shared" si="13"/>
        <v>0</v>
      </c>
      <c r="AV72" s="1">
        <f t="shared" si="14"/>
        <v>0</v>
      </c>
      <c r="AW72" s="1">
        <f t="shared" si="15"/>
        <v>0</v>
      </c>
      <c r="AX72" s="1">
        <f t="shared" si="16"/>
        <v>0</v>
      </c>
      <c r="AY72" s="1">
        <f t="shared" si="17"/>
        <v>0</v>
      </c>
      <c r="AZ72" s="1">
        <f t="shared" si="18"/>
        <v>40</v>
      </c>
      <c r="BA72" s="1">
        <f t="shared" si="19"/>
        <v>0</v>
      </c>
      <c r="BB72" s="1">
        <f t="shared" si="20"/>
        <v>0</v>
      </c>
      <c r="BC72" s="1">
        <f t="shared" si="21"/>
        <v>0</v>
      </c>
      <c r="BD72" s="1">
        <f t="shared" si="22"/>
        <v>40</v>
      </c>
      <c r="BE72" s="1" t="str">
        <f t="shared" si="30"/>
        <v>Barge D</v>
      </c>
      <c r="BF72" s="1">
        <f t="shared" si="31"/>
        <v>8</v>
      </c>
      <c r="BG72" s="3">
        <v>54</v>
      </c>
      <c r="BH72" s="1">
        <f t="shared" si="45"/>
        <v>0</v>
      </c>
      <c r="BI72" s="1">
        <f t="shared" si="24"/>
        <v>0</v>
      </c>
      <c r="BJ72" s="3">
        <v>54</v>
      </c>
      <c r="BK72" s="1">
        <f t="shared" si="25"/>
        <v>9</v>
      </c>
      <c r="BL72" s="1">
        <f t="shared" si="32"/>
        <v>0</v>
      </c>
      <c r="BM72" s="1">
        <f t="shared" si="33"/>
        <v>0</v>
      </c>
      <c r="BN72" s="1">
        <f t="shared" si="34"/>
        <v>0</v>
      </c>
      <c r="BO72" s="1">
        <f t="shared" si="35"/>
        <v>0</v>
      </c>
      <c r="BP72" s="1">
        <f t="shared" si="36"/>
        <v>0</v>
      </c>
      <c r="BQ72" s="1">
        <f t="shared" si="37"/>
        <v>0</v>
      </c>
      <c r="BR72" s="1">
        <f t="shared" si="38"/>
        <v>0</v>
      </c>
      <c r="BS72" s="1">
        <f t="shared" si="39"/>
        <v>0</v>
      </c>
      <c r="BT72" s="1">
        <f t="shared" si="40"/>
        <v>1</v>
      </c>
      <c r="BU72" s="1">
        <f t="shared" si="41"/>
        <v>2</v>
      </c>
      <c r="BW72" s="1">
        <f t="shared" si="47"/>
        <v>0</v>
      </c>
      <c r="BX72" s="1">
        <f t="shared" si="48"/>
        <v>0</v>
      </c>
      <c r="BY72" s="1">
        <f t="shared" si="49"/>
        <v>0</v>
      </c>
      <c r="BZ72" s="1">
        <f t="shared" si="46"/>
        <v>0</v>
      </c>
      <c r="CA72" s="1">
        <f t="shared" si="46"/>
        <v>0</v>
      </c>
      <c r="CB72" s="1">
        <f t="shared" si="46"/>
        <v>0</v>
      </c>
      <c r="CC72" s="1">
        <f t="shared" si="46"/>
        <v>0</v>
      </c>
      <c r="CD72" s="1">
        <f t="shared" si="46"/>
        <v>0</v>
      </c>
      <c r="CE72" s="1">
        <f t="shared" si="46"/>
        <v>50</v>
      </c>
      <c r="CF72" s="1">
        <f t="shared" si="46"/>
        <v>100</v>
      </c>
      <c r="CW72" s="1">
        <v>54</v>
      </c>
      <c r="CX72" s="1">
        <f t="shared" si="27"/>
        <v>1</v>
      </c>
      <c r="CY72" s="1" t="s">
        <v>37</v>
      </c>
      <c r="CZ72" s="1">
        <v>1</v>
      </c>
      <c r="DB72" s="1">
        <f t="shared" si="43"/>
        <v>9</v>
      </c>
      <c r="DC72" s="1" t="s">
        <v>43</v>
      </c>
      <c r="DD72" s="1">
        <f t="shared" si="28"/>
        <v>9</v>
      </c>
      <c r="DL72" s="1">
        <v>54</v>
      </c>
      <c r="DM72" s="1">
        <f t="shared" si="29"/>
        <v>7</v>
      </c>
      <c r="DN72" s="1">
        <f t="shared" si="44"/>
        <v>0</v>
      </c>
      <c r="DO72" s="1" t="s">
        <v>37</v>
      </c>
      <c r="DP72" s="1">
        <v>0</v>
      </c>
    </row>
    <row r="73" spans="1:120" ht="15">
      <c r="A73">
        <v>55</v>
      </c>
      <c r="B73">
        <v>2</v>
      </c>
      <c r="C73" s="25">
        <v>24200</v>
      </c>
      <c r="D73">
        <v>3</v>
      </c>
      <c r="E73">
        <v>6</v>
      </c>
      <c r="F73" t="s">
        <v>35</v>
      </c>
      <c r="G73">
        <v>3</v>
      </c>
      <c r="H73"/>
      <c r="I73"/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f t="shared" si="0"/>
        <v>0</v>
      </c>
      <c r="AH73" s="1">
        <f t="shared" si="1"/>
        <v>0</v>
      </c>
      <c r="AI73" s="1">
        <f t="shared" si="2"/>
        <v>0</v>
      </c>
      <c r="AJ73" s="1">
        <f t="shared" si="3"/>
        <v>0</v>
      </c>
      <c r="AK73" s="1">
        <f t="shared" si="4"/>
        <v>0</v>
      </c>
      <c r="AL73" s="1">
        <f t="shared" si="5"/>
        <v>0</v>
      </c>
      <c r="AM73" s="1">
        <f t="shared" si="6"/>
        <v>0</v>
      </c>
      <c r="AN73" s="1">
        <f t="shared" si="6"/>
        <v>0</v>
      </c>
      <c r="AO73" s="1">
        <f t="shared" si="7"/>
        <v>80</v>
      </c>
      <c r="AP73" s="1">
        <f t="shared" si="8"/>
        <v>0</v>
      </c>
      <c r="AQ73" s="1">
        <f t="shared" si="9"/>
        <v>0</v>
      </c>
      <c r="AR73" s="1">
        <f t="shared" si="10"/>
        <v>0</v>
      </c>
      <c r="AS73" s="1">
        <f t="shared" si="11"/>
        <v>0</v>
      </c>
      <c r="AT73" s="1">
        <f t="shared" si="12"/>
        <v>0</v>
      </c>
      <c r="AU73" s="1">
        <f t="shared" si="13"/>
        <v>0</v>
      </c>
      <c r="AV73" s="1">
        <f t="shared" si="14"/>
        <v>0</v>
      </c>
      <c r="AW73" s="1">
        <f t="shared" si="15"/>
        <v>0</v>
      </c>
      <c r="AX73" s="1">
        <f t="shared" si="16"/>
        <v>0</v>
      </c>
      <c r="AY73" s="1">
        <f t="shared" si="17"/>
        <v>0</v>
      </c>
      <c r="AZ73" s="1">
        <f t="shared" si="18"/>
        <v>0</v>
      </c>
      <c r="BA73" s="1">
        <f t="shared" si="19"/>
        <v>0</v>
      </c>
      <c r="BB73" s="1">
        <f t="shared" si="20"/>
        <v>0</v>
      </c>
      <c r="BC73" s="1">
        <f t="shared" si="21"/>
        <v>0</v>
      </c>
      <c r="BD73" s="1">
        <f t="shared" si="22"/>
        <v>80</v>
      </c>
      <c r="BE73" s="1" t="str">
        <f t="shared" si="30"/>
        <v>Barge B</v>
      </c>
      <c r="BF73" s="1">
        <f t="shared" si="31"/>
        <v>4</v>
      </c>
      <c r="BG73" s="3">
        <v>55</v>
      </c>
      <c r="BH73" s="1">
        <f t="shared" si="45"/>
        <v>0</v>
      </c>
      <c r="BI73" s="1">
        <f t="shared" si="24"/>
        <v>0</v>
      </c>
      <c r="BJ73" s="3">
        <v>55</v>
      </c>
      <c r="BK73" s="1">
        <f t="shared" si="25"/>
        <v>6</v>
      </c>
      <c r="BL73" s="1">
        <f t="shared" si="32"/>
        <v>0</v>
      </c>
      <c r="BM73" s="1">
        <f t="shared" si="33"/>
        <v>0</v>
      </c>
      <c r="BN73" s="1">
        <f t="shared" si="34"/>
        <v>0</v>
      </c>
      <c r="BO73" s="1">
        <f t="shared" si="35"/>
        <v>0</v>
      </c>
      <c r="BP73" s="1">
        <f t="shared" si="36"/>
        <v>0</v>
      </c>
      <c r="BQ73" s="1">
        <f t="shared" si="37"/>
        <v>1</v>
      </c>
      <c r="BR73" s="1">
        <f t="shared" si="38"/>
        <v>2</v>
      </c>
      <c r="BS73" s="1">
        <f t="shared" si="39"/>
        <v>3</v>
      </c>
      <c r="BT73" s="1">
        <f t="shared" si="40"/>
        <v>4</v>
      </c>
      <c r="BU73" s="1">
        <f t="shared" si="41"/>
        <v>5</v>
      </c>
      <c r="BW73" s="1">
        <f t="shared" si="47"/>
        <v>0</v>
      </c>
      <c r="BX73" s="1">
        <f t="shared" si="48"/>
        <v>0</v>
      </c>
      <c r="BY73" s="1">
        <f t="shared" si="49"/>
        <v>0</v>
      </c>
      <c r="BZ73" s="1">
        <f t="shared" si="46"/>
        <v>0</v>
      </c>
      <c r="CA73" s="1">
        <f t="shared" si="46"/>
        <v>0</v>
      </c>
      <c r="CB73" s="1">
        <f t="shared" si="46"/>
        <v>70</v>
      </c>
      <c r="CC73" s="1">
        <f t="shared" si="46"/>
        <v>140</v>
      </c>
      <c r="CD73" s="1">
        <f t="shared" si="46"/>
        <v>210</v>
      </c>
      <c r="CE73" s="1">
        <f t="shared" si="46"/>
        <v>280</v>
      </c>
      <c r="CF73" s="1">
        <f t="shared" si="46"/>
        <v>350</v>
      </c>
      <c r="CW73" s="1">
        <v>55</v>
      </c>
      <c r="CX73" s="1">
        <f t="shared" si="27"/>
        <v>1</v>
      </c>
      <c r="CY73" s="1" t="s">
        <v>37</v>
      </c>
      <c r="CZ73" s="1">
        <v>1</v>
      </c>
      <c r="DB73" s="1">
        <f t="shared" si="43"/>
        <v>5</v>
      </c>
      <c r="DC73" s="1" t="s">
        <v>43</v>
      </c>
      <c r="DD73" s="1">
        <f t="shared" si="28"/>
        <v>6</v>
      </c>
      <c r="DL73" s="1">
        <v>55</v>
      </c>
      <c r="DM73" s="1">
        <f t="shared" si="29"/>
        <v>4</v>
      </c>
      <c r="DN73" s="1">
        <f t="shared" si="44"/>
        <v>0</v>
      </c>
      <c r="DO73" s="1" t="s">
        <v>37</v>
      </c>
      <c r="DP73" s="1">
        <v>0</v>
      </c>
    </row>
    <row r="74" spans="1:120" ht="15">
      <c r="A74">
        <v>56</v>
      </c>
      <c r="B74">
        <v>1</v>
      </c>
      <c r="C74" s="25">
        <v>22300</v>
      </c>
      <c r="D74">
        <v>3</v>
      </c>
      <c r="E74">
        <v>7</v>
      </c>
      <c r="F74" t="s">
        <v>74</v>
      </c>
      <c r="G74">
        <v>3</v>
      </c>
      <c r="H74"/>
      <c r="I74"/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1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f t="shared" si="0"/>
        <v>0</v>
      </c>
      <c r="AH74" s="1">
        <f t="shared" si="1"/>
        <v>0</v>
      </c>
      <c r="AI74" s="1">
        <f t="shared" si="2"/>
        <v>0</v>
      </c>
      <c r="AJ74" s="1">
        <f t="shared" si="3"/>
        <v>0</v>
      </c>
      <c r="AK74" s="1">
        <f t="shared" si="4"/>
        <v>0</v>
      </c>
      <c r="AL74" s="1">
        <f t="shared" si="5"/>
        <v>0</v>
      </c>
      <c r="AM74" s="1">
        <f t="shared" si="6"/>
        <v>0</v>
      </c>
      <c r="AN74" s="1">
        <f t="shared" si="6"/>
        <v>0</v>
      </c>
      <c r="AO74" s="1">
        <f t="shared" si="7"/>
        <v>0</v>
      </c>
      <c r="AP74" s="1">
        <f t="shared" si="8"/>
        <v>0</v>
      </c>
      <c r="AQ74" s="1">
        <f t="shared" si="9"/>
        <v>0</v>
      </c>
      <c r="AR74" s="1">
        <f t="shared" si="10"/>
        <v>40</v>
      </c>
      <c r="AS74" s="1">
        <f t="shared" si="11"/>
        <v>0</v>
      </c>
      <c r="AT74" s="1">
        <f t="shared" si="12"/>
        <v>0</v>
      </c>
      <c r="AU74" s="1">
        <f t="shared" si="13"/>
        <v>0</v>
      </c>
      <c r="AV74" s="1">
        <f t="shared" si="14"/>
        <v>0</v>
      </c>
      <c r="AW74" s="1">
        <f t="shared" si="15"/>
        <v>0</v>
      </c>
      <c r="AX74" s="1">
        <f t="shared" si="16"/>
        <v>0</v>
      </c>
      <c r="AY74" s="1">
        <f t="shared" si="17"/>
        <v>0</v>
      </c>
      <c r="AZ74" s="1">
        <f t="shared" si="18"/>
        <v>0</v>
      </c>
      <c r="BA74" s="1">
        <f t="shared" si="19"/>
        <v>0</v>
      </c>
      <c r="BB74" s="1">
        <f t="shared" si="20"/>
        <v>0</v>
      </c>
      <c r="BC74" s="1">
        <f t="shared" si="21"/>
        <v>0</v>
      </c>
      <c r="BD74" s="1">
        <f t="shared" si="22"/>
        <v>40</v>
      </c>
      <c r="BE74" s="1" t="str">
        <f t="shared" si="30"/>
        <v>Barge C</v>
      </c>
      <c r="BF74" s="1">
        <f t="shared" si="31"/>
        <v>5</v>
      </c>
      <c r="BG74" s="3">
        <v>56</v>
      </c>
      <c r="BH74" s="1">
        <f t="shared" si="45"/>
        <v>0</v>
      </c>
      <c r="BI74" s="1">
        <f t="shared" si="24"/>
        <v>0</v>
      </c>
      <c r="BJ74" s="3">
        <v>56</v>
      </c>
      <c r="BK74" s="1">
        <f t="shared" si="25"/>
        <v>6</v>
      </c>
      <c r="BL74" s="1">
        <f t="shared" si="32"/>
        <v>0</v>
      </c>
      <c r="BM74" s="1">
        <f t="shared" si="33"/>
        <v>0</v>
      </c>
      <c r="BN74" s="1">
        <f t="shared" si="34"/>
        <v>0</v>
      </c>
      <c r="BO74" s="1">
        <f t="shared" si="35"/>
        <v>0</v>
      </c>
      <c r="BP74" s="1">
        <f t="shared" si="36"/>
        <v>0</v>
      </c>
      <c r="BQ74" s="1">
        <f t="shared" si="37"/>
        <v>1</v>
      </c>
      <c r="BR74" s="1">
        <f t="shared" si="38"/>
        <v>2</v>
      </c>
      <c r="BS74" s="1">
        <f t="shared" si="39"/>
        <v>3</v>
      </c>
      <c r="BT74" s="1">
        <f t="shared" si="40"/>
        <v>4</v>
      </c>
      <c r="BU74" s="1">
        <f t="shared" si="41"/>
        <v>5</v>
      </c>
      <c r="BW74" s="1">
        <f t="shared" si="47"/>
        <v>0</v>
      </c>
      <c r="BX74" s="1">
        <f t="shared" si="48"/>
        <v>0</v>
      </c>
      <c r="BY74" s="1">
        <f t="shared" si="49"/>
        <v>0</v>
      </c>
      <c r="BZ74" s="1">
        <f t="shared" si="46"/>
        <v>0</v>
      </c>
      <c r="CA74" s="1">
        <f t="shared" si="46"/>
        <v>0</v>
      </c>
      <c r="CB74" s="1">
        <f t="shared" si="46"/>
        <v>50</v>
      </c>
      <c r="CC74" s="1">
        <f t="shared" si="46"/>
        <v>100</v>
      </c>
      <c r="CD74" s="1">
        <f t="shared" si="46"/>
        <v>150</v>
      </c>
      <c r="CE74" s="1">
        <f t="shared" si="46"/>
        <v>200</v>
      </c>
      <c r="CF74" s="1">
        <f t="shared" si="46"/>
        <v>250</v>
      </c>
      <c r="CW74" s="1">
        <v>56</v>
      </c>
      <c r="CX74" s="1">
        <f t="shared" si="27"/>
        <v>1</v>
      </c>
      <c r="CY74" s="1" t="s">
        <v>37</v>
      </c>
      <c r="CZ74" s="1">
        <v>1</v>
      </c>
      <c r="DB74" s="1">
        <f t="shared" si="43"/>
        <v>6</v>
      </c>
      <c r="DC74" s="1" t="s">
        <v>43</v>
      </c>
      <c r="DD74" s="1">
        <f t="shared" si="28"/>
        <v>7</v>
      </c>
      <c r="DL74" s="1">
        <v>56</v>
      </c>
      <c r="DM74" s="1">
        <f t="shared" si="29"/>
        <v>4</v>
      </c>
      <c r="DN74" s="1">
        <f t="shared" si="44"/>
        <v>0</v>
      </c>
      <c r="DO74" s="1" t="s">
        <v>37</v>
      </c>
      <c r="DP74" s="1">
        <v>0</v>
      </c>
    </row>
    <row r="75" spans="1:120" ht="15">
      <c r="A75">
        <v>57</v>
      </c>
      <c r="B75">
        <v>2</v>
      </c>
      <c r="C75" s="25">
        <v>27418</v>
      </c>
      <c r="D75">
        <v>3</v>
      </c>
      <c r="E75">
        <v>8</v>
      </c>
      <c r="F75" t="s">
        <v>73</v>
      </c>
      <c r="G75">
        <v>5</v>
      </c>
      <c r="H75"/>
      <c r="I75"/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1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f t="shared" si="0"/>
        <v>0</v>
      </c>
      <c r="AH75" s="1">
        <f t="shared" si="1"/>
        <v>0</v>
      </c>
      <c r="AI75" s="1">
        <f t="shared" si="2"/>
        <v>0</v>
      </c>
      <c r="AJ75" s="1">
        <f t="shared" si="3"/>
        <v>0</v>
      </c>
      <c r="AK75" s="1">
        <f t="shared" si="4"/>
        <v>0</v>
      </c>
      <c r="AL75" s="1">
        <f t="shared" si="5"/>
        <v>0</v>
      </c>
      <c r="AM75" s="1">
        <f t="shared" si="6"/>
        <v>0</v>
      </c>
      <c r="AN75" s="1">
        <f t="shared" si="6"/>
        <v>0</v>
      </c>
      <c r="AO75" s="1">
        <f t="shared" si="7"/>
        <v>0</v>
      </c>
      <c r="AP75" s="1">
        <f t="shared" si="8"/>
        <v>0</v>
      </c>
      <c r="AQ75" s="1">
        <f t="shared" si="9"/>
        <v>0</v>
      </c>
      <c r="AR75" s="1">
        <f t="shared" si="10"/>
        <v>80</v>
      </c>
      <c r="AS75" s="1">
        <f t="shared" si="11"/>
        <v>0</v>
      </c>
      <c r="AT75" s="1">
        <f t="shared" si="12"/>
        <v>0</v>
      </c>
      <c r="AU75" s="1">
        <f t="shared" si="13"/>
        <v>0</v>
      </c>
      <c r="AV75" s="1">
        <f t="shared" si="14"/>
        <v>0</v>
      </c>
      <c r="AW75" s="1">
        <f t="shared" si="15"/>
        <v>0</v>
      </c>
      <c r="AX75" s="1">
        <f t="shared" si="16"/>
        <v>0</v>
      </c>
      <c r="AY75" s="1">
        <f t="shared" si="17"/>
        <v>0</v>
      </c>
      <c r="AZ75" s="1">
        <f t="shared" si="18"/>
        <v>0</v>
      </c>
      <c r="BA75" s="1">
        <f t="shared" si="19"/>
        <v>0</v>
      </c>
      <c r="BB75" s="1">
        <f t="shared" si="20"/>
        <v>0</v>
      </c>
      <c r="BC75" s="1">
        <f t="shared" si="21"/>
        <v>0</v>
      </c>
      <c r="BD75" s="1">
        <f t="shared" si="22"/>
        <v>80</v>
      </c>
      <c r="BE75" s="1" t="str">
        <f t="shared" si="30"/>
        <v>Barge C</v>
      </c>
      <c r="BF75" s="1">
        <f t="shared" si="31"/>
        <v>5</v>
      </c>
      <c r="BG75" s="3">
        <v>57</v>
      </c>
      <c r="BH75" s="1">
        <f t="shared" si="45"/>
        <v>0</v>
      </c>
      <c r="BI75" s="1">
        <f t="shared" si="24"/>
        <v>0</v>
      </c>
      <c r="BJ75" s="3">
        <v>57</v>
      </c>
      <c r="BK75" s="1">
        <f t="shared" si="25"/>
        <v>8</v>
      </c>
      <c r="BL75" s="1">
        <f t="shared" si="32"/>
        <v>0</v>
      </c>
      <c r="BM75" s="1">
        <f t="shared" si="33"/>
        <v>0</v>
      </c>
      <c r="BN75" s="1">
        <f t="shared" si="34"/>
        <v>0</v>
      </c>
      <c r="BO75" s="1">
        <f t="shared" si="35"/>
        <v>0</v>
      </c>
      <c r="BP75" s="1">
        <f t="shared" si="36"/>
        <v>0</v>
      </c>
      <c r="BQ75" s="1">
        <f t="shared" si="37"/>
        <v>0</v>
      </c>
      <c r="BR75" s="1">
        <f t="shared" si="38"/>
        <v>0</v>
      </c>
      <c r="BS75" s="1">
        <f t="shared" si="39"/>
        <v>1</v>
      </c>
      <c r="BT75" s="1">
        <f t="shared" si="40"/>
        <v>2</v>
      </c>
      <c r="BU75" s="1">
        <f t="shared" si="41"/>
        <v>3</v>
      </c>
      <c r="BW75" s="1">
        <f t="shared" si="47"/>
        <v>0</v>
      </c>
      <c r="BX75" s="1">
        <f t="shared" si="48"/>
        <v>0</v>
      </c>
      <c r="BY75" s="1">
        <f t="shared" si="49"/>
        <v>0</v>
      </c>
      <c r="BZ75" s="1">
        <f t="shared" si="46"/>
        <v>0</v>
      </c>
      <c r="CA75" s="1">
        <f t="shared" si="46"/>
        <v>0</v>
      </c>
      <c r="CB75" s="1">
        <f t="shared" si="46"/>
        <v>0</v>
      </c>
      <c r="CC75" s="1">
        <f t="shared" si="46"/>
        <v>0</v>
      </c>
      <c r="CD75" s="1">
        <f t="shared" si="46"/>
        <v>70</v>
      </c>
      <c r="CE75" s="1">
        <f t="shared" si="46"/>
        <v>140</v>
      </c>
      <c r="CF75" s="1">
        <f t="shared" si="46"/>
        <v>210</v>
      </c>
      <c r="CW75" s="1">
        <v>57</v>
      </c>
      <c r="CX75" s="1">
        <f t="shared" si="27"/>
        <v>1</v>
      </c>
      <c r="CY75" s="1" t="s">
        <v>37</v>
      </c>
      <c r="CZ75" s="1">
        <v>1</v>
      </c>
      <c r="DB75" s="1">
        <f t="shared" si="43"/>
        <v>6</v>
      </c>
      <c r="DC75" s="1" t="s">
        <v>43</v>
      </c>
      <c r="DD75" s="1">
        <f t="shared" si="28"/>
        <v>8</v>
      </c>
      <c r="DL75" s="1">
        <v>57</v>
      </c>
      <c r="DM75" s="1">
        <f t="shared" si="29"/>
        <v>4</v>
      </c>
      <c r="DN75" s="1">
        <f t="shared" si="44"/>
        <v>0</v>
      </c>
      <c r="DO75" s="1" t="s">
        <v>37</v>
      </c>
      <c r="DP75" s="1">
        <v>0</v>
      </c>
    </row>
    <row r="76" spans="1:120" ht="15">
      <c r="A76">
        <v>58</v>
      </c>
      <c r="B76">
        <v>2</v>
      </c>
      <c r="C76" s="25">
        <v>23088</v>
      </c>
      <c r="D76">
        <v>2</v>
      </c>
      <c r="E76">
        <v>5</v>
      </c>
      <c r="F76" t="s">
        <v>73</v>
      </c>
      <c r="G76">
        <v>4</v>
      </c>
      <c r="H76"/>
      <c r="I76"/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1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f t="shared" si="0"/>
        <v>0</v>
      </c>
      <c r="AH76" s="1">
        <f t="shared" si="1"/>
        <v>0</v>
      </c>
      <c r="AI76" s="1">
        <f t="shared" si="2"/>
        <v>0</v>
      </c>
      <c r="AJ76" s="1">
        <f t="shared" si="3"/>
        <v>0</v>
      </c>
      <c r="AK76" s="1">
        <f t="shared" si="4"/>
        <v>0</v>
      </c>
      <c r="AL76" s="1">
        <f t="shared" si="5"/>
        <v>0</v>
      </c>
      <c r="AM76" s="1">
        <f t="shared" si="6"/>
        <v>0</v>
      </c>
      <c r="AN76" s="1">
        <f t="shared" si="6"/>
        <v>0</v>
      </c>
      <c r="AO76" s="1">
        <f t="shared" si="7"/>
        <v>0</v>
      </c>
      <c r="AP76" s="1">
        <f t="shared" si="8"/>
        <v>0</v>
      </c>
      <c r="AQ76" s="1">
        <f t="shared" si="9"/>
        <v>225</v>
      </c>
      <c r="AR76" s="1">
        <f t="shared" si="10"/>
        <v>0</v>
      </c>
      <c r="AS76" s="1">
        <f t="shared" si="11"/>
        <v>0</v>
      </c>
      <c r="AT76" s="1">
        <f t="shared" si="12"/>
        <v>0</v>
      </c>
      <c r="AU76" s="1">
        <f t="shared" si="13"/>
        <v>0</v>
      </c>
      <c r="AV76" s="1">
        <f t="shared" si="14"/>
        <v>0</v>
      </c>
      <c r="AW76" s="1">
        <f t="shared" si="15"/>
        <v>0</v>
      </c>
      <c r="AX76" s="1">
        <f t="shared" si="16"/>
        <v>0</v>
      </c>
      <c r="AY76" s="1">
        <f t="shared" si="17"/>
        <v>0</v>
      </c>
      <c r="AZ76" s="1">
        <f t="shared" si="18"/>
        <v>0</v>
      </c>
      <c r="BA76" s="1">
        <f t="shared" si="19"/>
        <v>0</v>
      </c>
      <c r="BB76" s="1">
        <f t="shared" si="20"/>
        <v>0</v>
      </c>
      <c r="BC76" s="1">
        <f t="shared" si="21"/>
        <v>0</v>
      </c>
      <c r="BD76" s="1">
        <f t="shared" si="22"/>
        <v>225</v>
      </c>
      <c r="BE76" s="1" t="str">
        <f t="shared" si="30"/>
        <v>Truck</v>
      </c>
      <c r="BF76" s="1">
        <f t="shared" si="31"/>
        <v>5</v>
      </c>
      <c r="BG76" s="3">
        <v>58</v>
      </c>
      <c r="BH76" s="1">
        <f t="shared" si="45"/>
        <v>0</v>
      </c>
      <c r="BI76" s="1">
        <f t="shared" si="24"/>
        <v>0</v>
      </c>
      <c r="BJ76" s="3">
        <v>58</v>
      </c>
      <c r="BK76" s="1">
        <f t="shared" si="25"/>
        <v>6</v>
      </c>
      <c r="BL76" s="1">
        <f t="shared" si="32"/>
        <v>0</v>
      </c>
      <c r="BM76" s="1">
        <f t="shared" si="33"/>
        <v>0</v>
      </c>
      <c r="BN76" s="1">
        <f t="shared" si="34"/>
        <v>0</v>
      </c>
      <c r="BO76" s="1">
        <f t="shared" si="35"/>
        <v>0</v>
      </c>
      <c r="BP76" s="1">
        <f t="shared" si="36"/>
        <v>0</v>
      </c>
      <c r="BQ76" s="1">
        <f t="shared" si="37"/>
        <v>1</v>
      </c>
      <c r="BR76" s="1">
        <f t="shared" si="38"/>
        <v>2</v>
      </c>
      <c r="BS76" s="1">
        <f t="shared" si="39"/>
        <v>3</v>
      </c>
      <c r="BT76" s="1">
        <f t="shared" si="40"/>
        <v>4</v>
      </c>
      <c r="BU76" s="1">
        <f t="shared" si="41"/>
        <v>5</v>
      </c>
      <c r="BW76" s="1">
        <f t="shared" si="47"/>
        <v>0</v>
      </c>
      <c r="BX76" s="1">
        <f t="shared" si="48"/>
        <v>0</v>
      </c>
      <c r="BY76" s="1">
        <f t="shared" si="49"/>
        <v>0</v>
      </c>
      <c r="BZ76" s="1">
        <f t="shared" si="46"/>
        <v>0</v>
      </c>
      <c r="CA76" s="1">
        <f t="shared" si="46"/>
        <v>0</v>
      </c>
      <c r="CB76" s="1">
        <f t="shared" si="46"/>
        <v>70</v>
      </c>
      <c r="CC76" s="1">
        <f t="shared" si="46"/>
        <v>140</v>
      </c>
      <c r="CD76" s="1">
        <f t="shared" si="46"/>
        <v>210</v>
      </c>
      <c r="CE76" s="1">
        <f t="shared" si="46"/>
        <v>280</v>
      </c>
      <c r="CF76" s="1">
        <f t="shared" si="46"/>
        <v>350</v>
      </c>
      <c r="CW76" s="1">
        <v>58</v>
      </c>
      <c r="CX76" s="1">
        <f t="shared" si="27"/>
        <v>1</v>
      </c>
      <c r="CY76" s="1" t="s">
        <v>37</v>
      </c>
      <c r="CZ76" s="1">
        <v>1</v>
      </c>
      <c r="DB76" s="1">
        <f t="shared" si="43"/>
        <v>5</v>
      </c>
      <c r="DC76" s="1" t="s">
        <v>43</v>
      </c>
      <c r="DD76" s="1">
        <f t="shared" si="28"/>
        <v>5</v>
      </c>
      <c r="DL76" s="1">
        <v>58</v>
      </c>
      <c r="DM76" s="1">
        <f t="shared" si="29"/>
        <v>3</v>
      </c>
      <c r="DN76" s="1">
        <f t="shared" si="44"/>
        <v>0</v>
      </c>
      <c r="DO76" s="1" t="s">
        <v>37</v>
      </c>
      <c r="DP76" s="1">
        <v>0</v>
      </c>
    </row>
    <row r="77" spans="1:120" ht="15">
      <c r="A77">
        <v>59</v>
      </c>
      <c r="B77">
        <v>2</v>
      </c>
      <c r="C77" s="25">
        <v>16200</v>
      </c>
      <c r="D77">
        <v>4</v>
      </c>
      <c r="E77">
        <v>7</v>
      </c>
      <c r="F77" t="s">
        <v>35</v>
      </c>
      <c r="G77">
        <v>3</v>
      </c>
      <c r="H77"/>
      <c r="I77"/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1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f t="shared" si="0"/>
        <v>0</v>
      </c>
      <c r="AH77" s="1">
        <f t="shared" si="1"/>
        <v>0</v>
      </c>
      <c r="AI77" s="1">
        <f t="shared" si="2"/>
        <v>0</v>
      </c>
      <c r="AJ77" s="1">
        <f t="shared" si="3"/>
        <v>0</v>
      </c>
      <c r="AK77" s="1">
        <f t="shared" si="4"/>
        <v>0</v>
      </c>
      <c r="AL77" s="1">
        <f t="shared" si="5"/>
        <v>0</v>
      </c>
      <c r="AM77" s="1">
        <f t="shared" si="6"/>
        <v>0</v>
      </c>
      <c r="AN77" s="1">
        <f t="shared" si="6"/>
        <v>0</v>
      </c>
      <c r="AO77" s="1">
        <f t="shared" si="7"/>
        <v>0</v>
      </c>
      <c r="AP77" s="1">
        <f t="shared" si="8"/>
        <v>0</v>
      </c>
      <c r="AQ77" s="1">
        <f t="shared" si="9"/>
        <v>0</v>
      </c>
      <c r="AR77" s="1">
        <f t="shared" si="10"/>
        <v>0</v>
      </c>
      <c r="AS77" s="1">
        <f t="shared" si="11"/>
        <v>0</v>
      </c>
      <c r="AT77" s="1">
        <f t="shared" si="12"/>
        <v>0</v>
      </c>
      <c r="AU77" s="1">
        <f t="shared" si="13"/>
        <v>80</v>
      </c>
      <c r="AV77" s="1">
        <f t="shared" si="14"/>
        <v>0</v>
      </c>
      <c r="AW77" s="1">
        <f t="shared" si="15"/>
        <v>0</v>
      </c>
      <c r="AX77" s="1">
        <f t="shared" si="16"/>
        <v>0</v>
      </c>
      <c r="AY77" s="1">
        <f t="shared" si="17"/>
        <v>0</v>
      </c>
      <c r="AZ77" s="1">
        <f t="shared" si="18"/>
        <v>0</v>
      </c>
      <c r="BA77" s="1">
        <f t="shared" si="19"/>
        <v>0</v>
      </c>
      <c r="BB77" s="1">
        <f t="shared" si="20"/>
        <v>0</v>
      </c>
      <c r="BC77" s="1">
        <f t="shared" si="21"/>
        <v>0</v>
      </c>
      <c r="BD77" s="1">
        <f t="shared" si="22"/>
        <v>80</v>
      </c>
      <c r="BE77" s="1" t="str">
        <f t="shared" si="30"/>
        <v>Barge A</v>
      </c>
      <c r="BF77" s="1">
        <f t="shared" si="31"/>
        <v>6</v>
      </c>
      <c r="BG77" s="3">
        <v>59</v>
      </c>
      <c r="BH77" s="1">
        <f t="shared" si="45"/>
        <v>0</v>
      </c>
      <c r="BI77" s="1">
        <f t="shared" si="24"/>
        <v>0</v>
      </c>
      <c r="BJ77" s="3">
        <v>59</v>
      </c>
      <c r="BK77" s="1">
        <f t="shared" si="25"/>
        <v>7</v>
      </c>
      <c r="BL77" s="1">
        <f t="shared" si="32"/>
        <v>0</v>
      </c>
      <c r="BM77" s="1">
        <f t="shared" si="33"/>
        <v>0</v>
      </c>
      <c r="BN77" s="1">
        <f t="shared" si="34"/>
        <v>0</v>
      </c>
      <c r="BO77" s="1">
        <f t="shared" si="35"/>
        <v>0</v>
      </c>
      <c r="BP77" s="1">
        <f t="shared" si="36"/>
        <v>0</v>
      </c>
      <c r="BQ77" s="1">
        <f t="shared" si="37"/>
        <v>0</v>
      </c>
      <c r="BR77" s="1">
        <f t="shared" si="38"/>
        <v>1</v>
      </c>
      <c r="BS77" s="1">
        <f t="shared" si="39"/>
        <v>2</v>
      </c>
      <c r="BT77" s="1">
        <f t="shared" si="40"/>
        <v>3</v>
      </c>
      <c r="BU77" s="1">
        <f t="shared" si="41"/>
        <v>4</v>
      </c>
      <c r="BW77" s="1">
        <f t="shared" si="47"/>
        <v>0</v>
      </c>
      <c r="BX77" s="1">
        <f t="shared" si="48"/>
        <v>0</v>
      </c>
      <c r="BY77" s="1">
        <f t="shared" si="49"/>
        <v>0</v>
      </c>
      <c r="BZ77" s="1">
        <f t="shared" si="46"/>
        <v>0</v>
      </c>
      <c r="CA77" s="1">
        <f t="shared" si="46"/>
        <v>0</v>
      </c>
      <c r="CB77" s="1">
        <f t="shared" si="46"/>
        <v>0</v>
      </c>
      <c r="CC77" s="1">
        <f t="shared" si="46"/>
        <v>70</v>
      </c>
      <c r="CD77" s="1">
        <f t="shared" si="46"/>
        <v>140</v>
      </c>
      <c r="CE77" s="1">
        <f t="shared" si="46"/>
        <v>210</v>
      </c>
      <c r="CF77" s="1">
        <f t="shared" si="46"/>
        <v>280</v>
      </c>
      <c r="CW77" s="1">
        <v>59</v>
      </c>
      <c r="CX77" s="1">
        <f t="shared" si="27"/>
        <v>1</v>
      </c>
      <c r="CY77" s="1" t="s">
        <v>37</v>
      </c>
      <c r="CZ77" s="1">
        <v>1</v>
      </c>
      <c r="DB77" s="1">
        <f t="shared" si="43"/>
        <v>7</v>
      </c>
      <c r="DC77" s="1" t="s">
        <v>43</v>
      </c>
      <c r="DD77" s="1">
        <f t="shared" si="28"/>
        <v>7</v>
      </c>
      <c r="DL77" s="1">
        <v>59</v>
      </c>
      <c r="DM77" s="1">
        <f t="shared" si="29"/>
        <v>5</v>
      </c>
      <c r="DN77" s="1">
        <f t="shared" si="44"/>
        <v>0</v>
      </c>
      <c r="DO77" s="1" t="s">
        <v>37</v>
      </c>
      <c r="DP77" s="1">
        <v>0</v>
      </c>
    </row>
    <row r="78" spans="1:120" ht="15">
      <c r="A78">
        <v>60</v>
      </c>
      <c r="B78">
        <v>2</v>
      </c>
      <c r="C78" s="25">
        <v>14200</v>
      </c>
      <c r="D78">
        <v>3</v>
      </c>
      <c r="E78">
        <v>8</v>
      </c>
      <c r="F78" t="s">
        <v>73</v>
      </c>
      <c r="G78">
        <v>3</v>
      </c>
      <c r="H78"/>
      <c r="I78"/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f t="shared" si="0"/>
        <v>0</v>
      </c>
      <c r="AH78" s="1">
        <f t="shared" si="1"/>
        <v>0</v>
      </c>
      <c r="AI78" s="1">
        <f t="shared" si="2"/>
        <v>0</v>
      </c>
      <c r="AJ78" s="1">
        <f t="shared" si="3"/>
        <v>0</v>
      </c>
      <c r="AK78" s="1">
        <f t="shared" si="4"/>
        <v>0</v>
      </c>
      <c r="AL78" s="1">
        <f t="shared" si="5"/>
        <v>0</v>
      </c>
      <c r="AM78" s="1">
        <f t="shared" si="6"/>
        <v>0</v>
      </c>
      <c r="AN78" s="1">
        <f t="shared" si="6"/>
        <v>0</v>
      </c>
      <c r="AO78" s="1">
        <f t="shared" si="7"/>
        <v>80</v>
      </c>
      <c r="AP78" s="1">
        <f t="shared" si="8"/>
        <v>0</v>
      </c>
      <c r="AQ78" s="1">
        <f t="shared" si="9"/>
        <v>0</v>
      </c>
      <c r="AR78" s="1">
        <f t="shared" si="10"/>
        <v>0</v>
      </c>
      <c r="AS78" s="1">
        <f t="shared" si="11"/>
        <v>0</v>
      </c>
      <c r="AT78" s="1">
        <f t="shared" si="12"/>
        <v>0</v>
      </c>
      <c r="AU78" s="1">
        <f t="shared" si="13"/>
        <v>0</v>
      </c>
      <c r="AV78" s="1">
        <f t="shared" si="14"/>
        <v>0</v>
      </c>
      <c r="AW78" s="1">
        <f t="shared" si="15"/>
        <v>0</v>
      </c>
      <c r="AX78" s="1">
        <f t="shared" si="16"/>
        <v>0</v>
      </c>
      <c r="AY78" s="1">
        <f t="shared" si="17"/>
        <v>0</v>
      </c>
      <c r="AZ78" s="1">
        <f t="shared" si="18"/>
        <v>0</v>
      </c>
      <c r="BA78" s="1">
        <f t="shared" si="19"/>
        <v>0</v>
      </c>
      <c r="BB78" s="1">
        <f t="shared" si="20"/>
        <v>0</v>
      </c>
      <c r="BC78" s="1">
        <f t="shared" si="21"/>
        <v>0</v>
      </c>
      <c r="BD78" s="1">
        <f t="shared" si="22"/>
        <v>80</v>
      </c>
      <c r="BE78" s="1" t="str">
        <f t="shared" si="30"/>
        <v>Barge B</v>
      </c>
      <c r="BF78" s="1">
        <f t="shared" si="31"/>
        <v>4</v>
      </c>
      <c r="BG78" s="3">
        <v>60</v>
      </c>
      <c r="BH78" s="1">
        <f t="shared" si="45"/>
        <v>0</v>
      </c>
      <c r="BI78" s="1">
        <f t="shared" si="24"/>
        <v>0</v>
      </c>
      <c r="BJ78" s="3">
        <v>60</v>
      </c>
      <c r="BK78" s="1">
        <f t="shared" si="25"/>
        <v>6</v>
      </c>
      <c r="BL78" s="1">
        <f t="shared" si="32"/>
        <v>0</v>
      </c>
      <c r="BM78" s="1">
        <f t="shared" si="33"/>
        <v>0</v>
      </c>
      <c r="BN78" s="1">
        <f t="shared" si="34"/>
        <v>0</v>
      </c>
      <c r="BO78" s="1">
        <f t="shared" si="35"/>
        <v>0</v>
      </c>
      <c r="BP78" s="1">
        <f t="shared" si="36"/>
        <v>0</v>
      </c>
      <c r="BQ78" s="1">
        <f t="shared" si="37"/>
        <v>1</v>
      </c>
      <c r="BR78" s="1">
        <f t="shared" si="38"/>
        <v>2</v>
      </c>
      <c r="BS78" s="1">
        <f t="shared" si="39"/>
        <v>3</v>
      </c>
      <c r="BT78" s="1">
        <f t="shared" si="40"/>
        <v>4</v>
      </c>
      <c r="BU78" s="1">
        <f t="shared" si="41"/>
        <v>5</v>
      </c>
      <c r="BW78" s="1">
        <f t="shared" si="47"/>
        <v>0</v>
      </c>
      <c r="BX78" s="1">
        <f t="shared" si="48"/>
        <v>0</v>
      </c>
      <c r="BY78" s="1">
        <f t="shared" si="49"/>
        <v>0</v>
      </c>
      <c r="BZ78" s="1">
        <f t="shared" si="46"/>
        <v>0</v>
      </c>
      <c r="CA78" s="1">
        <f t="shared" si="46"/>
        <v>0</v>
      </c>
      <c r="CB78" s="1">
        <f t="shared" si="46"/>
        <v>70</v>
      </c>
      <c r="CC78" s="1">
        <f t="shared" si="46"/>
        <v>140</v>
      </c>
      <c r="CD78" s="1">
        <f t="shared" si="46"/>
        <v>210</v>
      </c>
      <c r="CE78" s="1">
        <f t="shared" si="46"/>
        <v>280</v>
      </c>
      <c r="CF78" s="1">
        <f t="shared" si="46"/>
        <v>350</v>
      </c>
      <c r="CW78" s="1">
        <v>60</v>
      </c>
      <c r="CX78" s="1">
        <f t="shared" si="27"/>
        <v>1</v>
      </c>
      <c r="CY78" s="1" t="s">
        <v>37</v>
      </c>
      <c r="CZ78" s="1">
        <v>1</v>
      </c>
      <c r="DB78" s="1">
        <f t="shared" si="43"/>
        <v>5</v>
      </c>
      <c r="DC78" s="1" t="s">
        <v>43</v>
      </c>
      <c r="DD78" s="1">
        <f t="shared" si="28"/>
        <v>8</v>
      </c>
      <c r="DL78" s="1">
        <v>60</v>
      </c>
      <c r="DM78" s="1">
        <f t="shared" si="29"/>
        <v>4</v>
      </c>
      <c r="DN78" s="1">
        <f t="shared" si="44"/>
        <v>0</v>
      </c>
      <c r="DO78" s="1" t="s">
        <v>37</v>
      </c>
      <c r="DP78" s="1">
        <v>0</v>
      </c>
    </row>
    <row r="79" spans="1:120" ht="15">
      <c r="A79">
        <v>61</v>
      </c>
      <c r="B79">
        <v>2</v>
      </c>
      <c r="C79" s="25">
        <v>22440</v>
      </c>
      <c r="D79">
        <v>2</v>
      </c>
      <c r="E79">
        <v>6</v>
      </c>
      <c r="F79" t="s">
        <v>73</v>
      </c>
      <c r="G79">
        <v>5</v>
      </c>
      <c r="H79"/>
      <c r="I79"/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0.5</v>
      </c>
      <c r="T79" s="1">
        <v>0</v>
      </c>
      <c r="U79" s="1">
        <v>0</v>
      </c>
      <c r="V79" s="1">
        <v>0</v>
      </c>
      <c r="W79" s="1">
        <v>0</v>
      </c>
      <c r="X79" s="1">
        <v>0.5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f t="shared" si="0"/>
        <v>0</v>
      </c>
      <c r="AH79" s="1">
        <f t="shared" si="1"/>
        <v>0</v>
      </c>
      <c r="AI79" s="1">
        <f t="shared" si="2"/>
        <v>0</v>
      </c>
      <c r="AJ79" s="1">
        <f t="shared" si="3"/>
        <v>0</v>
      </c>
      <c r="AK79" s="1">
        <f t="shared" si="4"/>
        <v>0</v>
      </c>
      <c r="AL79" s="1">
        <f t="shared" si="5"/>
        <v>0</v>
      </c>
      <c r="AM79" s="1">
        <f t="shared" si="6"/>
        <v>0</v>
      </c>
      <c r="AN79" s="1">
        <f t="shared" si="6"/>
        <v>0</v>
      </c>
      <c r="AO79" s="1">
        <f t="shared" si="7"/>
        <v>0</v>
      </c>
      <c r="AP79" s="1">
        <f t="shared" si="8"/>
        <v>40</v>
      </c>
      <c r="AQ79" s="1">
        <f t="shared" si="9"/>
        <v>0</v>
      </c>
      <c r="AR79" s="1">
        <f t="shared" si="10"/>
        <v>0</v>
      </c>
      <c r="AS79" s="1">
        <f t="shared" si="11"/>
        <v>0</v>
      </c>
      <c r="AT79" s="1">
        <f t="shared" si="12"/>
        <v>0</v>
      </c>
      <c r="AU79" s="1">
        <f t="shared" si="13"/>
        <v>40</v>
      </c>
      <c r="AV79" s="1">
        <f t="shared" si="14"/>
        <v>0</v>
      </c>
      <c r="AW79" s="1">
        <f t="shared" si="15"/>
        <v>0</v>
      </c>
      <c r="AX79" s="1">
        <f t="shared" si="16"/>
        <v>0</v>
      </c>
      <c r="AY79" s="1">
        <f t="shared" si="17"/>
        <v>0</v>
      </c>
      <c r="AZ79" s="1">
        <f t="shared" si="18"/>
        <v>0</v>
      </c>
      <c r="BA79" s="1">
        <f t="shared" si="19"/>
        <v>0</v>
      </c>
      <c r="BB79" s="1">
        <f t="shared" si="20"/>
        <v>0</v>
      </c>
      <c r="BC79" s="1">
        <f t="shared" si="21"/>
        <v>0</v>
      </c>
      <c r="BD79" s="1">
        <f t="shared" si="22"/>
        <v>80</v>
      </c>
      <c r="BE79" s="1" t="b">
        <f t="shared" si="30"/>
        <v>0</v>
      </c>
      <c r="BF79" s="1">
        <f t="shared" si="31"/>
        <v>0</v>
      </c>
      <c r="BG79" s="3">
        <v>61</v>
      </c>
      <c r="BH79" s="1">
        <f t="shared" si="45"/>
        <v>0</v>
      </c>
      <c r="BI79" s="1">
        <f t="shared" si="24"/>
        <v>0</v>
      </c>
      <c r="BJ79" s="3">
        <v>61</v>
      </c>
      <c r="BK79" s="1">
        <f t="shared" si="25"/>
        <v>7</v>
      </c>
      <c r="BL79" s="1">
        <f t="shared" si="32"/>
        <v>0</v>
      </c>
      <c r="BM79" s="1">
        <f t="shared" si="33"/>
        <v>0</v>
      </c>
      <c r="BN79" s="1">
        <f t="shared" si="34"/>
        <v>0</v>
      </c>
      <c r="BO79" s="1">
        <f t="shared" si="35"/>
        <v>0</v>
      </c>
      <c r="BP79" s="1">
        <f t="shared" si="36"/>
        <v>0</v>
      </c>
      <c r="BQ79" s="1">
        <f t="shared" si="37"/>
        <v>0</v>
      </c>
      <c r="BR79" s="1">
        <f t="shared" si="38"/>
        <v>1</v>
      </c>
      <c r="BS79" s="1">
        <f t="shared" si="39"/>
        <v>2</v>
      </c>
      <c r="BT79" s="1">
        <f t="shared" si="40"/>
        <v>3</v>
      </c>
      <c r="BU79" s="1">
        <f t="shared" si="41"/>
        <v>4</v>
      </c>
      <c r="BW79" s="1">
        <f t="shared" si="47"/>
        <v>0</v>
      </c>
      <c r="BX79" s="1">
        <f t="shared" si="48"/>
        <v>0</v>
      </c>
      <c r="BY79" s="1">
        <f t="shared" si="49"/>
        <v>0</v>
      </c>
      <c r="BZ79" s="1">
        <f t="shared" si="46"/>
        <v>0</v>
      </c>
      <c r="CA79" s="1">
        <f t="shared" si="46"/>
        <v>0</v>
      </c>
      <c r="CB79" s="1">
        <f t="shared" si="46"/>
        <v>0</v>
      </c>
      <c r="CC79" s="1">
        <f t="shared" si="46"/>
        <v>70</v>
      </c>
      <c r="CD79" s="1">
        <f t="shared" si="46"/>
        <v>140</v>
      </c>
      <c r="CE79" s="1">
        <f t="shared" si="46"/>
        <v>210</v>
      </c>
      <c r="CF79" s="1">
        <f t="shared" si="46"/>
        <v>280</v>
      </c>
      <c r="CW79" s="1">
        <v>61</v>
      </c>
      <c r="CX79" s="1">
        <f t="shared" si="27"/>
        <v>1</v>
      </c>
      <c r="CY79" s="1" t="s">
        <v>37</v>
      </c>
      <c r="CZ79" s="1">
        <v>1</v>
      </c>
      <c r="DB79" s="1">
        <f t="shared" si="43"/>
        <v>6</v>
      </c>
      <c r="DC79" s="1" t="s">
        <v>43</v>
      </c>
      <c r="DD79" s="1">
        <f t="shared" si="28"/>
        <v>6</v>
      </c>
      <c r="DL79" s="1">
        <v>61</v>
      </c>
      <c r="DM79" s="1">
        <f t="shared" si="29"/>
        <v>3</v>
      </c>
      <c r="DN79" s="1">
        <f t="shared" si="44"/>
        <v>0</v>
      </c>
      <c r="DO79" s="1" t="s">
        <v>37</v>
      </c>
      <c r="DP79" s="1">
        <v>0</v>
      </c>
    </row>
    <row r="80" spans="1:120" ht="15">
      <c r="A80">
        <v>62</v>
      </c>
      <c r="B80">
        <v>2</v>
      </c>
      <c r="C80" s="25">
        <v>12068</v>
      </c>
      <c r="D80">
        <v>3</v>
      </c>
      <c r="E80">
        <v>7</v>
      </c>
      <c r="F80" t="s">
        <v>73</v>
      </c>
      <c r="G80">
        <v>4</v>
      </c>
      <c r="H80"/>
      <c r="I80"/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1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f t="shared" si="0"/>
        <v>0</v>
      </c>
      <c r="AH80" s="1">
        <f t="shared" si="1"/>
        <v>0</v>
      </c>
      <c r="AI80" s="1">
        <f t="shared" si="2"/>
        <v>0</v>
      </c>
      <c r="AJ80" s="1">
        <f t="shared" si="3"/>
        <v>0</v>
      </c>
      <c r="AK80" s="1">
        <f t="shared" si="4"/>
        <v>0</v>
      </c>
      <c r="AL80" s="1">
        <f t="shared" si="5"/>
        <v>0</v>
      </c>
      <c r="AM80" s="1">
        <f t="shared" si="6"/>
        <v>0</v>
      </c>
      <c r="AN80" s="1">
        <f t="shared" si="6"/>
        <v>0</v>
      </c>
      <c r="AO80" s="1">
        <f t="shared" si="7"/>
        <v>0</v>
      </c>
      <c r="AP80" s="1">
        <f t="shared" si="8"/>
        <v>0</v>
      </c>
      <c r="AQ80" s="1">
        <f t="shared" si="9"/>
        <v>0</v>
      </c>
      <c r="AR80" s="1">
        <f t="shared" si="10"/>
        <v>80</v>
      </c>
      <c r="AS80" s="1">
        <f t="shared" si="11"/>
        <v>0</v>
      </c>
      <c r="AT80" s="1">
        <f t="shared" si="12"/>
        <v>0</v>
      </c>
      <c r="AU80" s="1">
        <f t="shared" si="13"/>
        <v>0</v>
      </c>
      <c r="AV80" s="1">
        <f t="shared" si="14"/>
        <v>0</v>
      </c>
      <c r="AW80" s="1">
        <f t="shared" si="15"/>
        <v>0</v>
      </c>
      <c r="AX80" s="1">
        <f t="shared" si="16"/>
        <v>0</v>
      </c>
      <c r="AY80" s="1">
        <f t="shared" si="17"/>
        <v>0</v>
      </c>
      <c r="AZ80" s="1">
        <f t="shared" si="18"/>
        <v>0</v>
      </c>
      <c r="BA80" s="1">
        <f t="shared" si="19"/>
        <v>0</v>
      </c>
      <c r="BB80" s="1">
        <f t="shared" si="20"/>
        <v>0</v>
      </c>
      <c r="BC80" s="1">
        <f t="shared" si="21"/>
        <v>0</v>
      </c>
      <c r="BD80" s="1">
        <f t="shared" si="22"/>
        <v>80</v>
      </c>
      <c r="BE80" s="1" t="str">
        <f t="shared" si="30"/>
        <v>Barge C</v>
      </c>
      <c r="BF80" s="1">
        <f t="shared" si="31"/>
        <v>5</v>
      </c>
      <c r="BG80" s="3">
        <v>62</v>
      </c>
      <c r="BH80" s="1">
        <f t="shared" si="45"/>
        <v>0</v>
      </c>
      <c r="BI80" s="1">
        <f t="shared" si="24"/>
        <v>0</v>
      </c>
      <c r="BJ80" s="3">
        <v>62</v>
      </c>
      <c r="BK80" s="1">
        <f t="shared" si="25"/>
        <v>7</v>
      </c>
      <c r="BL80" s="1">
        <f t="shared" si="32"/>
        <v>0</v>
      </c>
      <c r="BM80" s="1">
        <f t="shared" si="33"/>
        <v>0</v>
      </c>
      <c r="BN80" s="1">
        <f t="shared" si="34"/>
        <v>0</v>
      </c>
      <c r="BO80" s="1">
        <f t="shared" si="35"/>
        <v>0</v>
      </c>
      <c r="BP80" s="1">
        <f t="shared" si="36"/>
        <v>0</v>
      </c>
      <c r="BQ80" s="1">
        <f t="shared" si="37"/>
        <v>0</v>
      </c>
      <c r="BR80" s="1">
        <f t="shared" si="38"/>
        <v>1</v>
      </c>
      <c r="BS80" s="1">
        <f t="shared" si="39"/>
        <v>2</v>
      </c>
      <c r="BT80" s="1">
        <f t="shared" si="40"/>
        <v>3</v>
      </c>
      <c r="BU80" s="1">
        <f t="shared" si="41"/>
        <v>4</v>
      </c>
      <c r="BW80" s="1">
        <f t="shared" si="47"/>
        <v>0</v>
      </c>
      <c r="BX80" s="1">
        <f t="shared" si="48"/>
        <v>0</v>
      </c>
      <c r="BY80" s="1">
        <f t="shared" si="49"/>
        <v>0</v>
      </c>
      <c r="BZ80" s="1">
        <f t="shared" si="46"/>
        <v>0</v>
      </c>
      <c r="CA80" s="1">
        <f t="shared" si="46"/>
        <v>0</v>
      </c>
      <c r="CB80" s="1">
        <f t="shared" si="46"/>
        <v>0</v>
      </c>
      <c r="CC80" s="1">
        <f t="shared" si="46"/>
        <v>70</v>
      </c>
      <c r="CD80" s="1">
        <f t="shared" si="46"/>
        <v>140</v>
      </c>
      <c r="CE80" s="1">
        <f t="shared" si="46"/>
        <v>210</v>
      </c>
      <c r="CF80" s="1">
        <f t="shared" si="46"/>
        <v>280</v>
      </c>
      <c r="CW80" s="1">
        <v>62</v>
      </c>
      <c r="CX80" s="1">
        <f t="shared" si="27"/>
        <v>1</v>
      </c>
      <c r="CY80" s="1" t="s">
        <v>37</v>
      </c>
      <c r="CZ80" s="1">
        <v>1</v>
      </c>
      <c r="DB80" s="1">
        <f t="shared" si="43"/>
        <v>6</v>
      </c>
      <c r="DC80" s="1" t="s">
        <v>43</v>
      </c>
      <c r="DD80" s="1">
        <f t="shared" si="28"/>
        <v>7</v>
      </c>
      <c r="DL80" s="1">
        <v>62</v>
      </c>
      <c r="DM80" s="1">
        <f t="shared" si="29"/>
        <v>4</v>
      </c>
      <c r="DN80" s="1">
        <f t="shared" si="44"/>
        <v>0</v>
      </c>
      <c r="DO80" s="1" t="s">
        <v>37</v>
      </c>
      <c r="DP80" s="1">
        <v>0</v>
      </c>
    </row>
    <row r="81" spans="1:120" ht="15">
      <c r="A81">
        <v>63</v>
      </c>
      <c r="B81">
        <v>2</v>
      </c>
      <c r="C81" s="25">
        <v>9200</v>
      </c>
      <c r="D81">
        <v>4</v>
      </c>
      <c r="E81">
        <v>8</v>
      </c>
      <c r="F81" t="s">
        <v>35</v>
      </c>
      <c r="G81">
        <v>4</v>
      </c>
      <c r="H81"/>
      <c r="I81"/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f t="shared" si="0"/>
        <v>0</v>
      </c>
      <c r="AH81" s="1">
        <f t="shared" si="1"/>
        <v>0</v>
      </c>
      <c r="AI81" s="1">
        <f t="shared" si="2"/>
        <v>0</v>
      </c>
      <c r="AJ81" s="1">
        <f t="shared" si="3"/>
        <v>0</v>
      </c>
      <c r="AK81" s="1">
        <f t="shared" si="4"/>
        <v>0</v>
      </c>
      <c r="AL81" s="1">
        <f t="shared" si="5"/>
        <v>0</v>
      </c>
      <c r="AM81" s="1">
        <f t="shared" si="6"/>
        <v>0</v>
      </c>
      <c r="AN81" s="1">
        <f t="shared" si="6"/>
        <v>0</v>
      </c>
      <c r="AO81" s="1">
        <f t="shared" si="7"/>
        <v>0</v>
      </c>
      <c r="AP81" s="1">
        <f t="shared" si="8"/>
        <v>0</v>
      </c>
      <c r="AQ81" s="1">
        <f t="shared" si="9"/>
        <v>0</v>
      </c>
      <c r="AR81" s="1">
        <f t="shared" si="10"/>
        <v>0</v>
      </c>
      <c r="AS81" s="1">
        <f t="shared" si="11"/>
        <v>0</v>
      </c>
      <c r="AT81" s="1">
        <f t="shared" si="12"/>
        <v>0</v>
      </c>
      <c r="AU81" s="1">
        <f t="shared" si="13"/>
        <v>0</v>
      </c>
      <c r="AV81" s="1">
        <f t="shared" si="14"/>
        <v>0</v>
      </c>
      <c r="AW81" s="1">
        <f t="shared" si="15"/>
        <v>0</v>
      </c>
      <c r="AX81" s="1">
        <f t="shared" si="16"/>
        <v>80</v>
      </c>
      <c r="AY81" s="1">
        <f t="shared" si="17"/>
        <v>0</v>
      </c>
      <c r="AZ81" s="1">
        <f t="shared" si="18"/>
        <v>0</v>
      </c>
      <c r="BA81" s="1">
        <f t="shared" si="19"/>
        <v>0</v>
      </c>
      <c r="BB81" s="1">
        <f t="shared" si="20"/>
        <v>0</v>
      </c>
      <c r="BC81" s="1">
        <f t="shared" si="21"/>
        <v>0</v>
      </c>
      <c r="BD81" s="1">
        <f t="shared" si="22"/>
        <v>80</v>
      </c>
      <c r="BE81" s="1" t="str">
        <f t="shared" si="30"/>
        <v>Barge B</v>
      </c>
      <c r="BF81" s="1">
        <f t="shared" si="31"/>
        <v>7</v>
      </c>
      <c r="BG81" s="3">
        <v>63</v>
      </c>
      <c r="BH81" s="1">
        <f t="shared" si="45"/>
        <v>0</v>
      </c>
      <c r="BI81" s="1">
        <f t="shared" si="24"/>
        <v>0</v>
      </c>
      <c r="BJ81" s="3">
        <v>63</v>
      </c>
      <c r="BK81" s="1">
        <f t="shared" si="25"/>
        <v>8</v>
      </c>
      <c r="BL81" s="1">
        <f t="shared" si="32"/>
        <v>0</v>
      </c>
      <c r="BM81" s="1">
        <f t="shared" si="33"/>
        <v>0</v>
      </c>
      <c r="BN81" s="1">
        <f t="shared" si="34"/>
        <v>0</v>
      </c>
      <c r="BO81" s="1">
        <f t="shared" si="35"/>
        <v>0</v>
      </c>
      <c r="BP81" s="1">
        <f t="shared" si="36"/>
        <v>0</v>
      </c>
      <c r="BQ81" s="1">
        <f t="shared" si="37"/>
        <v>0</v>
      </c>
      <c r="BR81" s="1">
        <f t="shared" si="38"/>
        <v>0</v>
      </c>
      <c r="BS81" s="1">
        <f t="shared" si="39"/>
        <v>1</v>
      </c>
      <c r="BT81" s="1">
        <f t="shared" si="40"/>
        <v>2</v>
      </c>
      <c r="BU81" s="1">
        <f t="shared" si="41"/>
        <v>3</v>
      </c>
      <c r="BW81" s="1">
        <f t="shared" si="47"/>
        <v>0</v>
      </c>
      <c r="BX81" s="1">
        <f t="shared" si="48"/>
        <v>0</v>
      </c>
      <c r="BY81" s="1">
        <f t="shared" si="49"/>
        <v>0</v>
      </c>
      <c r="BZ81" s="1">
        <f t="shared" si="46"/>
        <v>0</v>
      </c>
      <c r="CA81" s="1">
        <f t="shared" si="46"/>
        <v>0</v>
      </c>
      <c r="CB81" s="1">
        <f t="shared" si="46"/>
        <v>0</v>
      </c>
      <c r="CC81" s="1">
        <f t="shared" si="46"/>
        <v>0</v>
      </c>
      <c r="CD81" s="1">
        <f t="shared" si="46"/>
        <v>70</v>
      </c>
      <c r="CE81" s="1">
        <f t="shared" si="46"/>
        <v>140</v>
      </c>
      <c r="CF81" s="1">
        <f t="shared" si="46"/>
        <v>210</v>
      </c>
      <c r="CW81" s="1">
        <v>63</v>
      </c>
      <c r="CX81" s="1">
        <f t="shared" si="27"/>
        <v>1</v>
      </c>
      <c r="CY81" s="1" t="s">
        <v>37</v>
      </c>
      <c r="CZ81" s="1">
        <v>1</v>
      </c>
      <c r="DB81" s="1">
        <f t="shared" si="43"/>
        <v>8</v>
      </c>
      <c r="DC81" s="1" t="s">
        <v>43</v>
      </c>
      <c r="DD81" s="1">
        <f t="shared" si="28"/>
        <v>8</v>
      </c>
      <c r="DL81" s="1">
        <v>63</v>
      </c>
      <c r="DM81" s="1">
        <f t="shared" si="29"/>
        <v>5</v>
      </c>
      <c r="DN81" s="1">
        <f t="shared" si="44"/>
        <v>0</v>
      </c>
      <c r="DO81" s="1" t="s">
        <v>37</v>
      </c>
      <c r="DP81" s="1">
        <v>0</v>
      </c>
    </row>
    <row r="82" spans="1:120" ht="15">
      <c r="A82">
        <v>64</v>
      </c>
      <c r="B82">
        <v>2</v>
      </c>
      <c r="C82" s="25">
        <v>9200</v>
      </c>
      <c r="D82">
        <v>5</v>
      </c>
      <c r="E82">
        <v>8</v>
      </c>
      <c r="F82" t="s">
        <v>73</v>
      </c>
      <c r="G82">
        <v>3</v>
      </c>
      <c r="H82"/>
      <c r="I82"/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f t="shared" si="0"/>
        <v>0</v>
      </c>
      <c r="AH82" s="1">
        <f t="shared" si="1"/>
        <v>0</v>
      </c>
      <c r="AI82" s="1">
        <f t="shared" si="2"/>
        <v>0</v>
      </c>
      <c r="AJ82" s="1">
        <f t="shared" si="3"/>
        <v>0</v>
      </c>
      <c r="AK82" s="1">
        <f t="shared" si="4"/>
        <v>0</v>
      </c>
      <c r="AL82" s="1">
        <f t="shared" si="5"/>
        <v>0</v>
      </c>
      <c r="AM82" s="1">
        <f t="shared" si="6"/>
        <v>0</v>
      </c>
      <c r="AN82" s="1">
        <f t="shared" si="6"/>
        <v>0</v>
      </c>
      <c r="AO82" s="1">
        <f t="shared" si="7"/>
        <v>0</v>
      </c>
      <c r="AP82" s="1">
        <f t="shared" si="8"/>
        <v>0</v>
      </c>
      <c r="AQ82" s="1">
        <f t="shared" si="9"/>
        <v>0</v>
      </c>
      <c r="AR82" s="1">
        <f t="shared" si="10"/>
        <v>0</v>
      </c>
      <c r="AS82" s="1">
        <f t="shared" si="11"/>
        <v>0</v>
      </c>
      <c r="AT82" s="1">
        <f t="shared" si="12"/>
        <v>0</v>
      </c>
      <c r="AU82" s="1">
        <f t="shared" si="13"/>
        <v>80</v>
      </c>
      <c r="AV82" s="1">
        <f t="shared" si="14"/>
        <v>0</v>
      </c>
      <c r="AW82" s="1">
        <f t="shared" si="15"/>
        <v>0</v>
      </c>
      <c r="AX82" s="1">
        <f t="shared" si="16"/>
        <v>0</v>
      </c>
      <c r="AY82" s="1">
        <f t="shared" si="17"/>
        <v>0</v>
      </c>
      <c r="AZ82" s="1">
        <f t="shared" si="18"/>
        <v>0</v>
      </c>
      <c r="BA82" s="1">
        <f t="shared" si="19"/>
        <v>0</v>
      </c>
      <c r="BB82" s="1">
        <f t="shared" si="20"/>
        <v>0</v>
      </c>
      <c r="BC82" s="1">
        <f t="shared" si="21"/>
        <v>0</v>
      </c>
      <c r="BD82" s="1">
        <f t="shared" si="22"/>
        <v>80</v>
      </c>
      <c r="BE82" s="1" t="str">
        <f t="shared" si="30"/>
        <v>Barge A</v>
      </c>
      <c r="BF82" s="1">
        <f t="shared" si="31"/>
        <v>6</v>
      </c>
      <c r="BG82" s="3">
        <v>64</v>
      </c>
      <c r="BH82" s="1">
        <f t="shared" si="45"/>
        <v>0</v>
      </c>
      <c r="BI82" s="1">
        <f t="shared" si="24"/>
        <v>0</v>
      </c>
      <c r="BJ82" s="3">
        <v>64</v>
      </c>
      <c r="BK82" s="1">
        <f t="shared" si="25"/>
        <v>8</v>
      </c>
      <c r="BL82" s="1">
        <f t="shared" si="32"/>
        <v>0</v>
      </c>
      <c r="BM82" s="1">
        <f t="shared" si="33"/>
        <v>0</v>
      </c>
      <c r="BN82" s="1">
        <f t="shared" si="34"/>
        <v>0</v>
      </c>
      <c r="BO82" s="1">
        <f t="shared" si="35"/>
        <v>0</v>
      </c>
      <c r="BP82" s="1">
        <f t="shared" si="36"/>
        <v>0</v>
      </c>
      <c r="BQ82" s="1">
        <f t="shared" si="37"/>
        <v>0</v>
      </c>
      <c r="BR82" s="1">
        <f t="shared" si="38"/>
        <v>0</v>
      </c>
      <c r="BS82" s="1">
        <f t="shared" si="39"/>
        <v>1</v>
      </c>
      <c r="BT82" s="1">
        <f t="shared" si="40"/>
        <v>2</v>
      </c>
      <c r="BU82" s="1">
        <f t="shared" si="41"/>
        <v>3</v>
      </c>
      <c r="BW82" s="1">
        <f t="shared" si="47"/>
        <v>0</v>
      </c>
      <c r="BX82" s="1">
        <f t="shared" si="48"/>
        <v>0</v>
      </c>
      <c r="BY82" s="1">
        <f t="shared" si="49"/>
        <v>0</v>
      </c>
      <c r="BZ82" s="1">
        <f t="shared" si="46"/>
        <v>0</v>
      </c>
      <c r="CA82" s="1">
        <f t="shared" si="46"/>
        <v>0</v>
      </c>
      <c r="CB82" s="1">
        <f t="shared" si="46"/>
        <v>0</v>
      </c>
      <c r="CC82" s="1">
        <f t="shared" si="46"/>
        <v>0</v>
      </c>
      <c r="CD82" s="1">
        <f t="shared" si="46"/>
        <v>70</v>
      </c>
      <c r="CE82" s="1">
        <f t="shared" si="46"/>
        <v>140</v>
      </c>
      <c r="CF82" s="1">
        <f t="shared" si="46"/>
        <v>210</v>
      </c>
      <c r="CW82" s="1">
        <v>64</v>
      </c>
      <c r="CX82" s="1">
        <f t="shared" si="27"/>
        <v>1</v>
      </c>
      <c r="CY82" s="1" t="s">
        <v>37</v>
      </c>
      <c r="CZ82" s="1">
        <v>1</v>
      </c>
      <c r="DB82" s="1">
        <f t="shared" si="43"/>
        <v>7</v>
      </c>
      <c r="DC82" s="1" t="s">
        <v>43</v>
      </c>
      <c r="DD82" s="1">
        <f t="shared" si="28"/>
        <v>8</v>
      </c>
      <c r="DL82" s="1">
        <v>64</v>
      </c>
      <c r="DM82" s="1">
        <f t="shared" si="29"/>
        <v>6</v>
      </c>
      <c r="DN82" s="1">
        <f t="shared" si="44"/>
        <v>0</v>
      </c>
      <c r="DO82" s="1" t="s">
        <v>37</v>
      </c>
      <c r="DP82" s="1">
        <v>0</v>
      </c>
    </row>
    <row r="83" spans="1:120" ht="15">
      <c r="A83">
        <v>65</v>
      </c>
      <c r="B83">
        <v>2</v>
      </c>
      <c r="C83" s="25">
        <v>9200</v>
      </c>
      <c r="D83">
        <v>4</v>
      </c>
      <c r="E83">
        <v>7</v>
      </c>
      <c r="F83" t="s">
        <v>84</v>
      </c>
      <c r="G83">
        <v>3</v>
      </c>
      <c r="H83"/>
      <c r="I83"/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1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f t="shared" ref="AG83:AG146" si="50">(225+BW83)*J83</f>
        <v>0</v>
      </c>
      <c r="AH83" s="1">
        <f t="shared" ref="AH83:AH146" si="51">(40*$B83+ $BW83) *K83</f>
        <v>0</v>
      </c>
      <c r="AI83" s="1">
        <f t="shared" ref="AI83:AI146" si="52">(40*$B83+ $BW83) *L83</f>
        <v>0</v>
      </c>
      <c r="AJ83" s="1">
        <f t="shared" ref="AJ83:AJ146" si="53">(225+BX83)*M83</f>
        <v>0</v>
      </c>
      <c r="AK83" s="1">
        <f t="shared" ref="AK83:AK146" si="54">(40*$B83+$BX83) *N83</f>
        <v>0</v>
      </c>
      <c r="AL83" s="1">
        <f t="shared" ref="AL83:AL146" si="55">(40*$B83+$BX83) *O83</f>
        <v>0</v>
      </c>
      <c r="AM83" s="1">
        <f t="shared" ref="AM83:AN146" si="56">(225+BY83)*P83</f>
        <v>0</v>
      </c>
      <c r="AN83" s="1">
        <f t="shared" si="56"/>
        <v>0</v>
      </c>
      <c r="AO83" s="1">
        <f t="shared" ref="AO83:AO146" si="57">(40*$B83+$BZ83) *R83</f>
        <v>0</v>
      </c>
      <c r="AP83" s="1">
        <f t="shared" ref="AP83:AP146" si="58">(40*$B83+$BZ83) *S83</f>
        <v>0</v>
      </c>
      <c r="AQ83" s="1">
        <f t="shared" ref="AQ83:AQ146" si="59">(225+CA83)*T83</f>
        <v>0</v>
      </c>
      <c r="AR83" s="1">
        <f t="shared" ref="AR83:AR146" si="60">(40*$B83+$CA83)*U83</f>
        <v>0</v>
      </c>
      <c r="AS83" s="1">
        <f t="shared" ref="AS83:AS146" si="61">(40*$B83+$CA83)*V83</f>
        <v>80</v>
      </c>
      <c r="AT83" s="1">
        <f t="shared" ref="AT83:AT146" si="62">(225+CB83)*W83</f>
        <v>0</v>
      </c>
      <c r="AU83" s="1">
        <f t="shared" ref="AU83:AU146" si="63">(40*$B83+$CB83)*X83</f>
        <v>0</v>
      </c>
      <c r="AV83" s="1">
        <f t="shared" ref="AV83:AV146" si="64">(40*$B83+$CB83)*Y83</f>
        <v>0</v>
      </c>
      <c r="AW83" s="1">
        <f t="shared" ref="AW83:AW146" si="65">(225+CC83)*Z83</f>
        <v>0</v>
      </c>
      <c r="AX83" s="1">
        <f t="shared" ref="AX83:AX146" si="66">(40*$B83+$CC83)*AA83</f>
        <v>0</v>
      </c>
      <c r="AY83" s="1">
        <f t="shared" ref="AY83:AY146" si="67">(225+CD83)*AB83</f>
        <v>0</v>
      </c>
      <c r="AZ83" s="1">
        <f t="shared" ref="AZ83:AZ146" si="68">(40*$B83+ $CD83)*AC83</f>
        <v>0</v>
      </c>
      <c r="BA83" s="1">
        <f t="shared" ref="BA83:BA146" si="69">(225+CE83)*AD83</f>
        <v>0</v>
      </c>
      <c r="BB83" s="1">
        <f t="shared" ref="BB83:BB146" si="70">(40*$B83+$CE83)*AE83</f>
        <v>0</v>
      </c>
      <c r="BC83" s="1">
        <f t="shared" ref="BC83:BC146" si="71">(225+CF83)*AF83</f>
        <v>0</v>
      </c>
      <c r="BD83" s="1">
        <f t="shared" ref="BD83:BD146" si="72">SUM(AG83:BC83)</f>
        <v>80</v>
      </c>
      <c r="BE83" s="1" t="str">
        <f t="shared" si="30"/>
        <v>Barge E</v>
      </c>
      <c r="BF83" s="1">
        <f t="shared" si="31"/>
        <v>5</v>
      </c>
      <c r="BG83" s="3">
        <v>65</v>
      </c>
      <c r="BH83" s="1">
        <f t="shared" si="45"/>
        <v>0</v>
      </c>
      <c r="BI83" s="1">
        <f t="shared" ref="BI83:BI146" si="73">IF(BH83&gt;0,IF(B83=1,BH83*50,BH83*70),0)</f>
        <v>0</v>
      </c>
      <c r="BJ83" s="3">
        <v>65</v>
      </c>
      <c r="BK83" s="1">
        <f t="shared" ref="BK83:BK146" si="74">D83+G83</f>
        <v>7</v>
      </c>
      <c r="BL83" s="1">
        <f t="shared" si="32"/>
        <v>0</v>
      </c>
      <c r="BM83" s="1">
        <f t="shared" si="33"/>
        <v>0</v>
      </c>
      <c r="BN83" s="1">
        <f t="shared" si="34"/>
        <v>0</v>
      </c>
      <c r="BO83" s="1">
        <f t="shared" si="35"/>
        <v>0</v>
      </c>
      <c r="BP83" s="1">
        <f t="shared" si="36"/>
        <v>0</v>
      </c>
      <c r="BQ83" s="1">
        <f t="shared" si="37"/>
        <v>0</v>
      </c>
      <c r="BR83" s="1">
        <f t="shared" si="38"/>
        <v>1</v>
      </c>
      <c r="BS83" s="1">
        <f t="shared" si="39"/>
        <v>2</v>
      </c>
      <c r="BT83" s="1">
        <f t="shared" si="40"/>
        <v>3</v>
      </c>
      <c r="BU83" s="1">
        <f t="shared" si="41"/>
        <v>4</v>
      </c>
      <c r="BW83" s="1">
        <f t="shared" si="47"/>
        <v>0</v>
      </c>
      <c r="BX83" s="1">
        <f t="shared" si="48"/>
        <v>0</v>
      </c>
      <c r="BY83" s="1">
        <f t="shared" si="49"/>
        <v>0</v>
      </c>
      <c r="BZ83" s="1">
        <f t="shared" si="46"/>
        <v>0</v>
      </c>
      <c r="CA83" s="1">
        <f t="shared" si="46"/>
        <v>0</v>
      </c>
      <c r="CB83" s="1">
        <f t="shared" si="46"/>
        <v>0</v>
      </c>
      <c r="CC83" s="1">
        <f t="shared" si="46"/>
        <v>70</v>
      </c>
      <c r="CD83" s="1">
        <f t="shared" si="46"/>
        <v>140</v>
      </c>
      <c r="CE83" s="1">
        <f t="shared" si="46"/>
        <v>210</v>
      </c>
      <c r="CF83" s="1">
        <f t="shared" si="46"/>
        <v>280</v>
      </c>
      <c r="CW83" s="1">
        <v>65</v>
      </c>
      <c r="CX83" s="1">
        <f t="shared" ref="CX83:CX146" si="75">SUM(J83:AF83)</f>
        <v>1</v>
      </c>
      <c r="CY83" s="1" t="s">
        <v>37</v>
      </c>
      <c r="CZ83" s="1">
        <v>1</v>
      </c>
      <c r="DB83" s="1">
        <f t="shared" si="43"/>
        <v>6</v>
      </c>
      <c r="DC83" s="1" t="s">
        <v>43</v>
      </c>
      <c r="DD83" s="1">
        <f t="shared" ref="DD83:DD146" si="76">E83</f>
        <v>7</v>
      </c>
      <c r="DL83" s="1">
        <v>65</v>
      </c>
      <c r="DM83" s="1">
        <f t="shared" ref="DM83:DM146" si="77">D83+1</f>
        <v>5</v>
      </c>
      <c r="DN83" s="1">
        <f t="shared" ref="DN83:DN146" si="78">IF(DM83=2,SUM(J83:L83),IF(DM83=3,SUM(J83:O83),IF(DM83=4,SUM(J83:P83),IF(DM83=5,SUM(J83:S83),IF(DM83=6,SUM(J83:V83),IF(DM83=7,SUM(J83:Y83),0))))))</f>
        <v>0</v>
      </c>
      <c r="DO83" s="1" t="s">
        <v>37</v>
      </c>
      <c r="DP83" s="1">
        <v>0</v>
      </c>
    </row>
    <row r="84" spans="1:120" ht="15">
      <c r="A84">
        <v>66</v>
      </c>
      <c r="B84">
        <v>2</v>
      </c>
      <c r="C84" s="25">
        <v>9200</v>
      </c>
      <c r="D84">
        <v>3</v>
      </c>
      <c r="E84">
        <v>6</v>
      </c>
      <c r="F84" t="s">
        <v>35</v>
      </c>
      <c r="G84">
        <v>3</v>
      </c>
      <c r="H84"/>
      <c r="I84"/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f t="shared" si="50"/>
        <v>0</v>
      </c>
      <c r="AH84" s="1">
        <f t="shared" si="51"/>
        <v>0</v>
      </c>
      <c r="AI84" s="1">
        <f t="shared" si="52"/>
        <v>0</v>
      </c>
      <c r="AJ84" s="1">
        <f t="shared" si="53"/>
        <v>0</v>
      </c>
      <c r="AK84" s="1">
        <f t="shared" si="54"/>
        <v>0</v>
      </c>
      <c r="AL84" s="1">
        <f t="shared" si="55"/>
        <v>0</v>
      </c>
      <c r="AM84" s="1">
        <f t="shared" si="56"/>
        <v>0</v>
      </c>
      <c r="AN84" s="1">
        <f t="shared" si="56"/>
        <v>0</v>
      </c>
      <c r="AO84" s="1">
        <f t="shared" si="57"/>
        <v>0</v>
      </c>
      <c r="AP84" s="1">
        <f t="shared" si="58"/>
        <v>80</v>
      </c>
      <c r="AQ84" s="1">
        <f t="shared" si="59"/>
        <v>0</v>
      </c>
      <c r="AR84" s="1">
        <f t="shared" si="60"/>
        <v>0</v>
      </c>
      <c r="AS84" s="1">
        <f t="shared" si="61"/>
        <v>0</v>
      </c>
      <c r="AT84" s="1">
        <f t="shared" si="62"/>
        <v>0</v>
      </c>
      <c r="AU84" s="1">
        <f t="shared" si="63"/>
        <v>0</v>
      </c>
      <c r="AV84" s="1">
        <f t="shared" si="64"/>
        <v>0</v>
      </c>
      <c r="AW84" s="1">
        <f t="shared" si="65"/>
        <v>0</v>
      </c>
      <c r="AX84" s="1">
        <f t="shared" si="66"/>
        <v>0</v>
      </c>
      <c r="AY84" s="1">
        <f t="shared" si="67"/>
        <v>0</v>
      </c>
      <c r="AZ84" s="1">
        <f t="shared" si="68"/>
        <v>0</v>
      </c>
      <c r="BA84" s="1">
        <f t="shared" si="69"/>
        <v>0</v>
      </c>
      <c r="BB84" s="1">
        <f t="shared" si="70"/>
        <v>0</v>
      </c>
      <c r="BC84" s="1">
        <f t="shared" si="71"/>
        <v>0</v>
      </c>
      <c r="BD84" s="1">
        <f t="shared" si="72"/>
        <v>80</v>
      </c>
      <c r="BE84" s="1" t="str">
        <f t="shared" ref="BE84:BE147" si="79">IF(J84+M84+P84+Q84+T84+W84+Z84+AB84+AD84+AF84=1,"Truck",IF(N84+X84=1,"Barge A",IF(R84+AA84+AE84=1,"Barge B",IF(O84+U84=1,"Barge C",IF(K84+Y84+AC84=1,"Barge D",IF(L84+S84=1,"Barge E",IF(V84=1,"Barge E")))))))</f>
        <v>Barge E</v>
      </c>
      <c r="BF84" s="1">
        <f t="shared" ref="BF84:BF147" si="80">IF(SUM(J84:L84)=1,1,IF(SUM(M84:O84)=1,2,IF(P84=1,3,IF(SUM(Q84:S84)=1,4,IF(SUM(T84:V84)=1,5,IF(SUM(W84:Y84)=1,6,IF(SUM(Z84:AA84)=1,7,IF(SUM(AB84:AC84)=1,8,IF(SUM(AD84:AE84)=1,9,IF(AF84=1,10,0))))))))))</f>
        <v>4</v>
      </c>
      <c r="BG84" s="3">
        <v>66</v>
      </c>
      <c r="BH84" s="1">
        <f t="shared" si="45"/>
        <v>0</v>
      </c>
      <c r="BI84" s="1">
        <f t="shared" si="73"/>
        <v>0</v>
      </c>
      <c r="BJ84" s="3">
        <v>66</v>
      </c>
      <c r="BK84" s="1">
        <f t="shared" si="74"/>
        <v>6</v>
      </c>
      <c r="BL84" s="1">
        <f t="shared" ref="BL84:BL147" si="81">IF(BK84=1,BK84,0)</f>
        <v>0</v>
      </c>
      <c r="BM84" s="1">
        <f t="shared" ref="BM84:BM147" si="82">IF(BL84&gt;0,BL84+1,IF(BK84=2,BK84-1,0))</f>
        <v>0</v>
      </c>
      <c r="BN84" s="1">
        <f t="shared" ref="BN84:BN147" si="83">IF(BM84&gt;0,BM84+1,IF(BK84=3,BK84-2,0))</f>
        <v>0</v>
      </c>
      <c r="BO84" s="1">
        <f t="shared" ref="BO84:BO147" si="84">IF(BN84&gt;0,BN84+1,IF(BK84=4,BK84-3,0))</f>
        <v>0</v>
      </c>
      <c r="BP84" s="1">
        <f t="shared" ref="BP84:BP147" si="85">IF(BO84&gt;0,BO84+1,IF(BK84=5,BK84-4,0))</f>
        <v>0</v>
      </c>
      <c r="BQ84" s="1">
        <f t="shared" ref="BQ84:BQ147" si="86">IF(BP84&gt;0,BP84+1,IF(BK84=6,BK84-5,0))</f>
        <v>1</v>
      </c>
      <c r="BR84" s="1">
        <f t="shared" ref="BR84:BR147" si="87">IF(BQ84&gt;0,BQ84+1,IF(BK84=7,BK84-6,0))</f>
        <v>2</v>
      </c>
      <c r="BS84" s="1">
        <f t="shared" ref="BS84:BS147" si="88">IF(BR84&gt;0,BR84+1,IF(BK84=8,BK84-7,0))</f>
        <v>3</v>
      </c>
      <c r="BT84" s="1">
        <f t="shared" ref="BT84:BT147" si="89">IF(BS84&gt;0,BS84+1,IF(BK84=9,BK84-8,0))</f>
        <v>4</v>
      </c>
      <c r="BU84" s="1">
        <f t="shared" ref="BU84:BU147" si="90">IF(BT84&gt;0,BT84+1,IF(BK84=10,BK84-9,0))</f>
        <v>5</v>
      </c>
      <c r="BW84" s="1">
        <f t="shared" si="47"/>
        <v>0</v>
      </c>
      <c r="BX84" s="1">
        <f t="shared" si="48"/>
        <v>0</v>
      </c>
      <c r="BY84" s="1">
        <f t="shared" si="49"/>
        <v>0</v>
      </c>
      <c r="BZ84" s="1">
        <f t="shared" si="46"/>
        <v>0</v>
      </c>
      <c r="CA84" s="1">
        <f t="shared" si="46"/>
        <v>0</v>
      </c>
      <c r="CB84" s="1">
        <f t="shared" si="46"/>
        <v>70</v>
      </c>
      <c r="CC84" s="1">
        <f t="shared" si="46"/>
        <v>140</v>
      </c>
      <c r="CD84" s="1">
        <f t="shared" si="46"/>
        <v>210</v>
      </c>
      <c r="CE84" s="1">
        <f t="shared" si="46"/>
        <v>280</v>
      </c>
      <c r="CF84" s="1">
        <f t="shared" si="46"/>
        <v>350</v>
      </c>
      <c r="CW84" s="1">
        <v>66</v>
      </c>
      <c r="CX84" s="1">
        <f t="shared" si="75"/>
        <v>1</v>
      </c>
      <c r="CY84" s="1" t="s">
        <v>37</v>
      </c>
      <c r="CZ84" s="1">
        <v>1</v>
      </c>
      <c r="DB84" s="1">
        <f t="shared" ref="DB84:DB147" si="91">J84*1+SUM(K84:L84)*(1+1)+M84*2+SUM(N84:O84)*(2+1) +P84*3 + Q84* 4 + SUM(R84:S84)*(4+1) + T84*5 +SUM(U84:V84)*(5+1) + W84*6 + SUM(X84:Y84)*(6+1) + Z84*7 + SUM(AA84:AA84)*(7+1) + AB84*8 + SUM(AC84:AC84)*(8+1) + AD84*9 + SUM(AE84:AE84)*(9+1) + AF84*10</f>
        <v>5</v>
      </c>
      <c r="DC84" s="1" t="s">
        <v>43</v>
      </c>
      <c r="DD84" s="1">
        <f t="shared" si="76"/>
        <v>6</v>
      </c>
      <c r="DL84" s="1">
        <v>66</v>
      </c>
      <c r="DM84" s="1">
        <f t="shared" si="77"/>
        <v>4</v>
      </c>
      <c r="DN84" s="1">
        <f t="shared" si="78"/>
        <v>0</v>
      </c>
      <c r="DO84" s="1" t="s">
        <v>37</v>
      </c>
      <c r="DP84" s="1">
        <v>0</v>
      </c>
    </row>
    <row r="85" spans="1:120" ht="15">
      <c r="A85">
        <v>67</v>
      </c>
      <c r="B85">
        <v>2</v>
      </c>
      <c r="C85" s="25">
        <v>13852</v>
      </c>
      <c r="D85">
        <v>4</v>
      </c>
      <c r="E85">
        <v>7</v>
      </c>
      <c r="F85" t="s">
        <v>84</v>
      </c>
      <c r="G85">
        <v>3</v>
      </c>
      <c r="H85"/>
      <c r="I85"/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f t="shared" si="50"/>
        <v>0</v>
      </c>
      <c r="AH85" s="1">
        <f t="shared" si="51"/>
        <v>0</v>
      </c>
      <c r="AI85" s="1">
        <f t="shared" si="52"/>
        <v>0</v>
      </c>
      <c r="AJ85" s="1">
        <f t="shared" si="53"/>
        <v>0</v>
      </c>
      <c r="AK85" s="1">
        <f t="shared" si="54"/>
        <v>0</v>
      </c>
      <c r="AL85" s="1">
        <f t="shared" si="55"/>
        <v>0</v>
      </c>
      <c r="AM85" s="1">
        <f t="shared" si="56"/>
        <v>0</v>
      </c>
      <c r="AN85" s="1">
        <f t="shared" si="56"/>
        <v>0</v>
      </c>
      <c r="AO85" s="1">
        <f t="shared" si="57"/>
        <v>0</v>
      </c>
      <c r="AP85" s="1">
        <f t="shared" si="58"/>
        <v>0</v>
      </c>
      <c r="AQ85" s="1">
        <f t="shared" si="59"/>
        <v>0</v>
      </c>
      <c r="AR85" s="1">
        <f t="shared" si="60"/>
        <v>80</v>
      </c>
      <c r="AS85" s="1">
        <f t="shared" si="61"/>
        <v>0</v>
      </c>
      <c r="AT85" s="1">
        <f t="shared" si="62"/>
        <v>0</v>
      </c>
      <c r="AU85" s="1">
        <f t="shared" si="63"/>
        <v>0</v>
      </c>
      <c r="AV85" s="1">
        <f t="shared" si="64"/>
        <v>0</v>
      </c>
      <c r="AW85" s="1">
        <f t="shared" si="65"/>
        <v>0</v>
      </c>
      <c r="AX85" s="1">
        <f t="shared" si="66"/>
        <v>0</v>
      </c>
      <c r="AY85" s="1">
        <f t="shared" si="67"/>
        <v>0</v>
      </c>
      <c r="AZ85" s="1">
        <f t="shared" si="68"/>
        <v>0</v>
      </c>
      <c r="BA85" s="1">
        <f t="shared" si="69"/>
        <v>0</v>
      </c>
      <c r="BB85" s="1">
        <f t="shared" si="70"/>
        <v>0</v>
      </c>
      <c r="BC85" s="1">
        <f t="shared" si="71"/>
        <v>0</v>
      </c>
      <c r="BD85" s="1">
        <f t="shared" si="72"/>
        <v>80</v>
      </c>
      <c r="BE85" s="1" t="str">
        <f t="shared" si="79"/>
        <v>Barge C</v>
      </c>
      <c r="BF85" s="1">
        <f t="shared" si="80"/>
        <v>5</v>
      </c>
      <c r="BG85" s="3">
        <v>67</v>
      </c>
      <c r="BH85" s="1">
        <f t="shared" si="45"/>
        <v>0</v>
      </c>
      <c r="BI85" s="1">
        <f t="shared" si="73"/>
        <v>0</v>
      </c>
      <c r="BJ85" s="3">
        <v>67</v>
      </c>
      <c r="BK85" s="1">
        <f t="shared" si="74"/>
        <v>7</v>
      </c>
      <c r="BL85" s="1">
        <f t="shared" si="81"/>
        <v>0</v>
      </c>
      <c r="BM85" s="1">
        <f t="shared" si="82"/>
        <v>0</v>
      </c>
      <c r="BN85" s="1">
        <f t="shared" si="83"/>
        <v>0</v>
      </c>
      <c r="BO85" s="1">
        <f t="shared" si="84"/>
        <v>0</v>
      </c>
      <c r="BP85" s="1">
        <f t="shared" si="85"/>
        <v>0</v>
      </c>
      <c r="BQ85" s="1">
        <f t="shared" si="86"/>
        <v>0</v>
      </c>
      <c r="BR85" s="1">
        <f t="shared" si="87"/>
        <v>1</v>
      </c>
      <c r="BS85" s="1">
        <f t="shared" si="88"/>
        <v>2</v>
      </c>
      <c r="BT85" s="1">
        <f t="shared" si="89"/>
        <v>3</v>
      </c>
      <c r="BU85" s="1">
        <f t="shared" si="90"/>
        <v>4</v>
      </c>
      <c r="BW85" s="1">
        <f t="shared" si="47"/>
        <v>0</v>
      </c>
      <c r="BX85" s="1">
        <f t="shared" si="48"/>
        <v>0</v>
      </c>
      <c r="BY85" s="1">
        <f t="shared" si="49"/>
        <v>0</v>
      </c>
      <c r="BZ85" s="1">
        <f t="shared" si="46"/>
        <v>0</v>
      </c>
      <c r="CA85" s="1">
        <f t="shared" si="46"/>
        <v>0</v>
      </c>
      <c r="CB85" s="1">
        <f t="shared" si="46"/>
        <v>0</v>
      </c>
      <c r="CC85" s="1">
        <f t="shared" si="46"/>
        <v>70</v>
      </c>
      <c r="CD85" s="1">
        <f t="shared" si="46"/>
        <v>140</v>
      </c>
      <c r="CE85" s="1">
        <f t="shared" si="46"/>
        <v>210</v>
      </c>
      <c r="CF85" s="1">
        <f t="shared" si="46"/>
        <v>280</v>
      </c>
      <c r="CW85" s="1">
        <v>67</v>
      </c>
      <c r="CX85" s="1">
        <f t="shared" si="75"/>
        <v>1</v>
      </c>
      <c r="CY85" s="1" t="s">
        <v>37</v>
      </c>
      <c r="CZ85" s="1">
        <v>1</v>
      </c>
      <c r="DB85" s="1">
        <f t="shared" si="91"/>
        <v>6</v>
      </c>
      <c r="DC85" s="1" t="s">
        <v>43</v>
      </c>
      <c r="DD85" s="1">
        <f t="shared" si="76"/>
        <v>7</v>
      </c>
      <c r="DL85" s="1">
        <v>67</v>
      </c>
      <c r="DM85" s="1">
        <f t="shared" si="77"/>
        <v>5</v>
      </c>
      <c r="DN85" s="1">
        <f t="shared" si="78"/>
        <v>0</v>
      </c>
      <c r="DO85" s="1" t="s">
        <v>37</v>
      </c>
      <c r="DP85" s="1">
        <v>0</v>
      </c>
    </row>
    <row r="86" spans="1:120" ht="15">
      <c r="A86">
        <v>68</v>
      </c>
      <c r="B86">
        <v>2</v>
      </c>
      <c r="C86" s="25">
        <v>12456</v>
      </c>
      <c r="D86">
        <v>0</v>
      </c>
      <c r="E86">
        <v>5</v>
      </c>
      <c r="F86" t="s">
        <v>35</v>
      </c>
      <c r="G86">
        <v>3</v>
      </c>
      <c r="H86"/>
      <c r="I86"/>
      <c r="J86" s="1">
        <v>0</v>
      </c>
      <c r="K86" s="1">
        <v>0</v>
      </c>
      <c r="L86" s="1">
        <v>1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f t="shared" si="50"/>
        <v>0</v>
      </c>
      <c r="AH86" s="1">
        <f t="shared" si="51"/>
        <v>0</v>
      </c>
      <c r="AI86" s="1">
        <f t="shared" si="52"/>
        <v>80</v>
      </c>
      <c r="AJ86" s="1">
        <f t="shared" si="53"/>
        <v>0</v>
      </c>
      <c r="AK86" s="1">
        <f t="shared" si="54"/>
        <v>0</v>
      </c>
      <c r="AL86" s="1">
        <f t="shared" si="55"/>
        <v>0</v>
      </c>
      <c r="AM86" s="1">
        <f t="shared" si="56"/>
        <v>0</v>
      </c>
      <c r="AN86" s="1">
        <f t="shared" si="56"/>
        <v>0</v>
      </c>
      <c r="AO86" s="1">
        <f t="shared" si="57"/>
        <v>0</v>
      </c>
      <c r="AP86" s="1">
        <f t="shared" si="58"/>
        <v>0</v>
      </c>
      <c r="AQ86" s="1">
        <f t="shared" si="59"/>
        <v>0</v>
      </c>
      <c r="AR86" s="1">
        <f t="shared" si="60"/>
        <v>0</v>
      </c>
      <c r="AS86" s="1">
        <f t="shared" si="61"/>
        <v>0</v>
      </c>
      <c r="AT86" s="1">
        <f t="shared" si="62"/>
        <v>0</v>
      </c>
      <c r="AU86" s="1">
        <f t="shared" si="63"/>
        <v>0</v>
      </c>
      <c r="AV86" s="1">
        <f t="shared" si="64"/>
        <v>0</v>
      </c>
      <c r="AW86" s="1">
        <f t="shared" si="65"/>
        <v>0</v>
      </c>
      <c r="AX86" s="1">
        <f t="shared" si="66"/>
        <v>0</v>
      </c>
      <c r="AY86" s="1">
        <f t="shared" si="67"/>
        <v>0</v>
      </c>
      <c r="AZ86" s="1">
        <f t="shared" si="68"/>
        <v>0</v>
      </c>
      <c r="BA86" s="1">
        <f t="shared" si="69"/>
        <v>0</v>
      </c>
      <c r="BB86" s="1">
        <f t="shared" si="70"/>
        <v>0</v>
      </c>
      <c r="BC86" s="1">
        <f t="shared" si="71"/>
        <v>0</v>
      </c>
      <c r="BD86" s="1">
        <f t="shared" si="72"/>
        <v>80</v>
      </c>
      <c r="BE86" s="1" t="str">
        <f t="shared" si="79"/>
        <v>Barge E</v>
      </c>
      <c r="BF86" s="1">
        <f t="shared" si="80"/>
        <v>1</v>
      </c>
      <c r="BG86" s="3">
        <v>68</v>
      </c>
      <c r="BH86" s="1">
        <f t="shared" si="45"/>
        <v>0</v>
      </c>
      <c r="BI86" s="1">
        <f t="shared" si="73"/>
        <v>0</v>
      </c>
      <c r="BJ86" s="3">
        <v>68</v>
      </c>
      <c r="BK86" s="1">
        <f t="shared" si="74"/>
        <v>3</v>
      </c>
      <c r="BL86" s="1">
        <f t="shared" si="81"/>
        <v>0</v>
      </c>
      <c r="BM86" s="1">
        <f t="shared" si="82"/>
        <v>0</v>
      </c>
      <c r="BN86" s="1">
        <f t="shared" si="83"/>
        <v>1</v>
      </c>
      <c r="BO86" s="1">
        <f t="shared" si="84"/>
        <v>2</v>
      </c>
      <c r="BP86" s="1">
        <f t="shared" si="85"/>
        <v>3</v>
      </c>
      <c r="BQ86" s="1">
        <f t="shared" si="86"/>
        <v>4</v>
      </c>
      <c r="BR86" s="1">
        <f t="shared" si="87"/>
        <v>5</v>
      </c>
      <c r="BS86" s="1">
        <f t="shared" si="88"/>
        <v>6</v>
      </c>
      <c r="BT86" s="1">
        <f t="shared" si="89"/>
        <v>7</v>
      </c>
      <c r="BU86" s="1">
        <f t="shared" si="90"/>
        <v>8</v>
      </c>
      <c r="BW86" s="1">
        <f t="shared" si="47"/>
        <v>0</v>
      </c>
      <c r="BX86" s="1">
        <f t="shared" si="48"/>
        <v>0</v>
      </c>
      <c r="BY86" s="1">
        <f t="shared" si="49"/>
        <v>70</v>
      </c>
      <c r="BZ86" s="1">
        <f t="shared" si="46"/>
        <v>140</v>
      </c>
      <c r="CA86" s="1">
        <f t="shared" si="46"/>
        <v>210</v>
      </c>
      <c r="CB86" s="1">
        <f t="shared" si="46"/>
        <v>280</v>
      </c>
      <c r="CC86" s="1">
        <f t="shared" si="46"/>
        <v>350</v>
      </c>
      <c r="CD86" s="1">
        <f t="shared" si="46"/>
        <v>420</v>
      </c>
      <c r="CE86" s="1">
        <f t="shared" si="46"/>
        <v>490</v>
      </c>
      <c r="CF86" s="1">
        <f t="shared" si="46"/>
        <v>560</v>
      </c>
      <c r="CW86" s="1">
        <v>68</v>
      </c>
      <c r="CX86" s="1">
        <f t="shared" si="75"/>
        <v>1</v>
      </c>
      <c r="CY86" s="1" t="s">
        <v>37</v>
      </c>
      <c r="CZ86" s="1">
        <v>1</v>
      </c>
      <c r="DB86" s="1">
        <f t="shared" si="91"/>
        <v>2</v>
      </c>
      <c r="DC86" s="1" t="s">
        <v>43</v>
      </c>
      <c r="DD86" s="1">
        <f t="shared" si="76"/>
        <v>5</v>
      </c>
      <c r="DL86" s="1">
        <v>68</v>
      </c>
      <c r="DM86" s="1">
        <f t="shared" si="77"/>
        <v>1</v>
      </c>
      <c r="DN86" s="1">
        <f t="shared" si="78"/>
        <v>0</v>
      </c>
      <c r="DO86" s="1" t="s">
        <v>37</v>
      </c>
      <c r="DP86" s="1">
        <v>0</v>
      </c>
    </row>
    <row r="87" spans="1:120" ht="15">
      <c r="A87">
        <v>69</v>
      </c>
      <c r="B87">
        <v>2</v>
      </c>
      <c r="C87" s="25">
        <v>11400</v>
      </c>
      <c r="D87">
        <v>4</v>
      </c>
      <c r="E87">
        <v>9</v>
      </c>
      <c r="F87" t="s">
        <v>32</v>
      </c>
      <c r="G87">
        <v>4</v>
      </c>
      <c r="H87"/>
      <c r="I87"/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f t="shared" si="50"/>
        <v>0</v>
      </c>
      <c r="AH87" s="1">
        <f t="shared" si="51"/>
        <v>0</v>
      </c>
      <c r="AI87" s="1">
        <f t="shared" si="52"/>
        <v>0</v>
      </c>
      <c r="AJ87" s="1">
        <f t="shared" si="53"/>
        <v>0</v>
      </c>
      <c r="AK87" s="1">
        <f t="shared" si="54"/>
        <v>0</v>
      </c>
      <c r="AL87" s="1">
        <f t="shared" si="55"/>
        <v>0</v>
      </c>
      <c r="AM87" s="1">
        <f t="shared" si="56"/>
        <v>0</v>
      </c>
      <c r="AN87" s="1">
        <f t="shared" si="56"/>
        <v>0</v>
      </c>
      <c r="AO87" s="1">
        <f t="shared" si="57"/>
        <v>0</v>
      </c>
      <c r="AP87" s="1">
        <f t="shared" si="58"/>
        <v>0</v>
      </c>
      <c r="AQ87" s="1">
        <f t="shared" si="59"/>
        <v>0</v>
      </c>
      <c r="AR87" s="1">
        <f t="shared" si="60"/>
        <v>0</v>
      </c>
      <c r="AS87" s="1">
        <f t="shared" si="61"/>
        <v>0</v>
      </c>
      <c r="AT87" s="1">
        <f t="shared" si="62"/>
        <v>0</v>
      </c>
      <c r="AU87" s="1">
        <f t="shared" si="63"/>
        <v>0</v>
      </c>
      <c r="AV87" s="1">
        <f t="shared" si="64"/>
        <v>0</v>
      </c>
      <c r="AW87" s="1">
        <f t="shared" si="65"/>
        <v>0</v>
      </c>
      <c r="AX87" s="1">
        <f t="shared" si="66"/>
        <v>80</v>
      </c>
      <c r="AY87" s="1">
        <f t="shared" si="67"/>
        <v>0</v>
      </c>
      <c r="AZ87" s="1">
        <f t="shared" si="68"/>
        <v>0</v>
      </c>
      <c r="BA87" s="1">
        <f t="shared" si="69"/>
        <v>0</v>
      </c>
      <c r="BB87" s="1">
        <f t="shared" si="70"/>
        <v>0</v>
      </c>
      <c r="BC87" s="1">
        <f t="shared" si="71"/>
        <v>0</v>
      </c>
      <c r="BD87" s="1">
        <f t="shared" si="72"/>
        <v>80</v>
      </c>
      <c r="BE87" s="1" t="str">
        <f t="shared" si="79"/>
        <v>Barge B</v>
      </c>
      <c r="BF87" s="1">
        <f t="shared" si="80"/>
        <v>7</v>
      </c>
      <c r="BG87" s="3">
        <v>69</v>
      </c>
      <c r="BH87" s="1">
        <f t="shared" si="45"/>
        <v>0</v>
      </c>
      <c r="BI87" s="1">
        <f t="shared" si="73"/>
        <v>0</v>
      </c>
      <c r="BJ87" s="3">
        <v>69</v>
      </c>
      <c r="BK87" s="1">
        <f t="shared" si="74"/>
        <v>8</v>
      </c>
      <c r="BL87" s="1">
        <f t="shared" si="81"/>
        <v>0</v>
      </c>
      <c r="BM87" s="1">
        <f t="shared" si="82"/>
        <v>0</v>
      </c>
      <c r="BN87" s="1">
        <f t="shared" si="83"/>
        <v>0</v>
      </c>
      <c r="BO87" s="1">
        <f t="shared" si="84"/>
        <v>0</v>
      </c>
      <c r="BP87" s="1">
        <f t="shared" si="85"/>
        <v>0</v>
      </c>
      <c r="BQ87" s="1">
        <f t="shared" si="86"/>
        <v>0</v>
      </c>
      <c r="BR87" s="1">
        <f t="shared" si="87"/>
        <v>0</v>
      </c>
      <c r="BS87" s="1">
        <f t="shared" si="88"/>
        <v>1</v>
      </c>
      <c r="BT87" s="1">
        <f t="shared" si="89"/>
        <v>2</v>
      </c>
      <c r="BU87" s="1">
        <f t="shared" si="90"/>
        <v>3</v>
      </c>
      <c r="BW87" s="1">
        <f t="shared" ref="BW87:BW107" si="92">IF(BL87&gt;0,IF($B87=1,BL87*50,BL87*70),0)</f>
        <v>0</v>
      </c>
      <c r="BX87" s="1">
        <f t="shared" ref="BX87:BX107" si="93">IF(BM87&gt;0,IF($B87=1,BM87*50,BM87*70),0)</f>
        <v>0</v>
      </c>
      <c r="BY87" s="1">
        <f t="shared" ref="BY87:BY107" si="94">IF(BN87&gt;0,IF($B87=1,BN87*50,BN87*70),0)</f>
        <v>0</v>
      </c>
      <c r="BZ87" s="1">
        <f t="shared" si="46"/>
        <v>0</v>
      </c>
      <c r="CA87" s="1">
        <f t="shared" si="46"/>
        <v>0</v>
      </c>
      <c r="CB87" s="1">
        <f t="shared" si="46"/>
        <v>0</v>
      </c>
      <c r="CC87" s="1">
        <f t="shared" si="46"/>
        <v>0</v>
      </c>
      <c r="CD87" s="1">
        <f t="shared" si="46"/>
        <v>70</v>
      </c>
      <c r="CE87" s="1">
        <f t="shared" si="46"/>
        <v>140</v>
      </c>
      <c r="CF87" s="1">
        <f t="shared" si="46"/>
        <v>210</v>
      </c>
      <c r="CW87" s="1">
        <v>69</v>
      </c>
      <c r="CX87" s="1">
        <f t="shared" si="75"/>
        <v>1</v>
      </c>
      <c r="CY87" s="1" t="s">
        <v>37</v>
      </c>
      <c r="CZ87" s="1">
        <v>1</v>
      </c>
      <c r="DB87" s="1">
        <f t="shared" si="91"/>
        <v>8</v>
      </c>
      <c r="DC87" s="1" t="s">
        <v>43</v>
      </c>
      <c r="DD87" s="1">
        <f t="shared" si="76"/>
        <v>9</v>
      </c>
      <c r="DL87" s="1">
        <v>69</v>
      </c>
      <c r="DM87" s="1">
        <f t="shared" si="77"/>
        <v>5</v>
      </c>
      <c r="DN87" s="1">
        <f t="shared" si="78"/>
        <v>0</v>
      </c>
      <c r="DO87" s="1" t="s">
        <v>37</v>
      </c>
      <c r="DP87" s="1">
        <v>0</v>
      </c>
    </row>
    <row r="88" spans="1:120" ht="15">
      <c r="A88">
        <v>70</v>
      </c>
      <c r="B88">
        <v>2</v>
      </c>
      <c r="C88" s="25">
        <v>7856</v>
      </c>
      <c r="D88">
        <v>3</v>
      </c>
      <c r="E88">
        <v>7</v>
      </c>
      <c r="F88" t="s">
        <v>94</v>
      </c>
      <c r="G88">
        <v>3</v>
      </c>
      <c r="H88"/>
      <c r="I88"/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1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f t="shared" si="50"/>
        <v>0</v>
      </c>
      <c r="AH88" s="1">
        <f t="shared" si="51"/>
        <v>0</v>
      </c>
      <c r="AI88" s="1">
        <f t="shared" si="52"/>
        <v>0</v>
      </c>
      <c r="AJ88" s="1">
        <f t="shared" si="53"/>
        <v>0</v>
      </c>
      <c r="AK88" s="1">
        <f t="shared" si="54"/>
        <v>0</v>
      </c>
      <c r="AL88" s="1">
        <f t="shared" si="55"/>
        <v>0</v>
      </c>
      <c r="AM88" s="1">
        <f t="shared" si="56"/>
        <v>0</v>
      </c>
      <c r="AN88" s="1">
        <f t="shared" si="56"/>
        <v>0</v>
      </c>
      <c r="AO88" s="1">
        <f t="shared" si="57"/>
        <v>0</v>
      </c>
      <c r="AP88" s="1">
        <f t="shared" si="58"/>
        <v>80</v>
      </c>
      <c r="AQ88" s="1">
        <f t="shared" si="59"/>
        <v>0</v>
      </c>
      <c r="AR88" s="1">
        <f t="shared" si="60"/>
        <v>0</v>
      </c>
      <c r="AS88" s="1">
        <f t="shared" si="61"/>
        <v>0</v>
      </c>
      <c r="AT88" s="1">
        <f t="shared" si="62"/>
        <v>0</v>
      </c>
      <c r="AU88" s="1">
        <f t="shared" si="63"/>
        <v>0</v>
      </c>
      <c r="AV88" s="1">
        <f t="shared" si="64"/>
        <v>0</v>
      </c>
      <c r="AW88" s="1">
        <f t="shared" si="65"/>
        <v>0</v>
      </c>
      <c r="AX88" s="1">
        <f t="shared" si="66"/>
        <v>0</v>
      </c>
      <c r="AY88" s="1">
        <f t="shared" si="67"/>
        <v>0</v>
      </c>
      <c r="AZ88" s="1">
        <f t="shared" si="68"/>
        <v>0</v>
      </c>
      <c r="BA88" s="1">
        <f t="shared" si="69"/>
        <v>0</v>
      </c>
      <c r="BB88" s="1">
        <f t="shared" si="70"/>
        <v>0</v>
      </c>
      <c r="BC88" s="1">
        <f t="shared" si="71"/>
        <v>0</v>
      </c>
      <c r="BD88" s="1">
        <f t="shared" si="72"/>
        <v>80</v>
      </c>
      <c r="BE88" s="1" t="str">
        <f t="shared" si="79"/>
        <v>Barge E</v>
      </c>
      <c r="BF88" s="1">
        <f t="shared" si="80"/>
        <v>4</v>
      </c>
      <c r="BG88" s="3">
        <v>70</v>
      </c>
      <c r="BH88" s="1">
        <f t="shared" si="45"/>
        <v>0</v>
      </c>
      <c r="BI88" s="1">
        <f t="shared" si="73"/>
        <v>0</v>
      </c>
      <c r="BJ88" s="3">
        <v>70</v>
      </c>
      <c r="BK88" s="1">
        <f t="shared" si="74"/>
        <v>6</v>
      </c>
      <c r="BL88" s="1">
        <f t="shared" si="81"/>
        <v>0</v>
      </c>
      <c r="BM88" s="1">
        <f t="shared" si="82"/>
        <v>0</v>
      </c>
      <c r="BN88" s="1">
        <f t="shared" si="83"/>
        <v>0</v>
      </c>
      <c r="BO88" s="1">
        <f t="shared" si="84"/>
        <v>0</v>
      </c>
      <c r="BP88" s="1">
        <f t="shared" si="85"/>
        <v>0</v>
      </c>
      <c r="BQ88" s="1">
        <f t="shared" si="86"/>
        <v>1</v>
      </c>
      <c r="BR88" s="1">
        <f t="shared" si="87"/>
        <v>2</v>
      </c>
      <c r="BS88" s="1">
        <f t="shared" si="88"/>
        <v>3</v>
      </c>
      <c r="BT88" s="1">
        <f t="shared" si="89"/>
        <v>4</v>
      </c>
      <c r="BU88" s="1">
        <f t="shared" si="90"/>
        <v>5</v>
      </c>
      <c r="BW88" s="1">
        <f t="shared" si="92"/>
        <v>0</v>
      </c>
      <c r="BX88" s="1">
        <f t="shared" si="93"/>
        <v>0</v>
      </c>
      <c r="BY88" s="1">
        <f t="shared" si="94"/>
        <v>0</v>
      </c>
      <c r="BZ88" s="1">
        <f t="shared" si="46"/>
        <v>0</v>
      </c>
      <c r="CA88" s="1">
        <f t="shared" si="46"/>
        <v>0</v>
      </c>
      <c r="CB88" s="1">
        <f t="shared" si="46"/>
        <v>70</v>
      </c>
      <c r="CC88" s="1">
        <f t="shared" si="46"/>
        <v>140</v>
      </c>
      <c r="CD88" s="1">
        <f t="shared" si="46"/>
        <v>210</v>
      </c>
      <c r="CE88" s="1">
        <f t="shared" si="46"/>
        <v>280</v>
      </c>
      <c r="CF88" s="1">
        <f t="shared" si="46"/>
        <v>350</v>
      </c>
      <c r="CW88" s="1">
        <v>70</v>
      </c>
      <c r="CX88" s="1">
        <f t="shared" si="75"/>
        <v>1</v>
      </c>
      <c r="CY88" s="1" t="s">
        <v>37</v>
      </c>
      <c r="CZ88" s="1">
        <v>1</v>
      </c>
      <c r="DB88" s="1">
        <f t="shared" si="91"/>
        <v>5</v>
      </c>
      <c r="DC88" s="1" t="s">
        <v>43</v>
      </c>
      <c r="DD88" s="1">
        <f t="shared" si="76"/>
        <v>7</v>
      </c>
      <c r="DL88" s="1">
        <v>70</v>
      </c>
      <c r="DM88" s="1">
        <f t="shared" si="77"/>
        <v>4</v>
      </c>
      <c r="DN88" s="1">
        <f t="shared" si="78"/>
        <v>0</v>
      </c>
      <c r="DO88" s="1" t="s">
        <v>37</v>
      </c>
      <c r="DP88" s="1">
        <v>0</v>
      </c>
    </row>
    <row r="89" spans="1:120" ht="15">
      <c r="A89">
        <v>71</v>
      </c>
      <c r="B89">
        <v>2</v>
      </c>
      <c r="C89" s="25">
        <v>12450</v>
      </c>
      <c r="D89">
        <v>4</v>
      </c>
      <c r="E89">
        <v>8</v>
      </c>
      <c r="F89" t="s">
        <v>35</v>
      </c>
      <c r="G89">
        <v>5</v>
      </c>
      <c r="H89"/>
      <c r="I89"/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1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f t="shared" si="50"/>
        <v>0</v>
      </c>
      <c r="AH89" s="1">
        <f t="shared" si="51"/>
        <v>0</v>
      </c>
      <c r="AI89" s="1">
        <f t="shared" si="52"/>
        <v>0</v>
      </c>
      <c r="AJ89" s="1">
        <f t="shared" si="53"/>
        <v>0</v>
      </c>
      <c r="AK89" s="1">
        <f t="shared" si="54"/>
        <v>0</v>
      </c>
      <c r="AL89" s="1">
        <f t="shared" si="55"/>
        <v>0</v>
      </c>
      <c r="AM89" s="1">
        <f t="shared" si="56"/>
        <v>0</v>
      </c>
      <c r="AN89" s="1">
        <f t="shared" si="56"/>
        <v>0</v>
      </c>
      <c r="AO89" s="1">
        <f t="shared" si="57"/>
        <v>0</v>
      </c>
      <c r="AP89" s="1">
        <f t="shared" si="58"/>
        <v>0</v>
      </c>
      <c r="AQ89" s="1">
        <f t="shared" si="59"/>
        <v>0</v>
      </c>
      <c r="AR89" s="1">
        <f t="shared" si="60"/>
        <v>0</v>
      </c>
      <c r="AS89" s="1">
        <f t="shared" si="61"/>
        <v>0</v>
      </c>
      <c r="AT89" s="1">
        <f t="shared" si="62"/>
        <v>0</v>
      </c>
      <c r="AU89" s="1">
        <f t="shared" si="63"/>
        <v>0</v>
      </c>
      <c r="AV89" s="1">
        <f t="shared" si="64"/>
        <v>80</v>
      </c>
      <c r="AW89" s="1">
        <f t="shared" si="65"/>
        <v>0</v>
      </c>
      <c r="AX89" s="1">
        <f t="shared" si="66"/>
        <v>0</v>
      </c>
      <c r="AY89" s="1">
        <f t="shared" si="67"/>
        <v>0</v>
      </c>
      <c r="AZ89" s="1">
        <f t="shared" si="68"/>
        <v>0</v>
      </c>
      <c r="BA89" s="1">
        <f t="shared" si="69"/>
        <v>0</v>
      </c>
      <c r="BB89" s="1">
        <f t="shared" si="70"/>
        <v>0</v>
      </c>
      <c r="BC89" s="1">
        <f t="shared" si="71"/>
        <v>0</v>
      </c>
      <c r="BD89" s="1">
        <f t="shared" si="72"/>
        <v>80</v>
      </c>
      <c r="BE89" s="1" t="str">
        <f t="shared" si="79"/>
        <v>Barge D</v>
      </c>
      <c r="BF89" s="1">
        <f t="shared" si="80"/>
        <v>6</v>
      </c>
      <c r="BG89" s="3">
        <v>71</v>
      </c>
      <c r="BH89" s="1">
        <f t="shared" si="45"/>
        <v>0</v>
      </c>
      <c r="BI89" s="1">
        <f t="shared" si="73"/>
        <v>0</v>
      </c>
      <c r="BJ89" s="3">
        <v>71</v>
      </c>
      <c r="BK89" s="1">
        <f t="shared" si="74"/>
        <v>9</v>
      </c>
      <c r="BL89" s="1">
        <f t="shared" si="81"/>
        <v>0</v>
      </c>
      <c r="BM89" s="1">
        <f t="shared" si="82"/>
        <v>0</v>
      </c>
      <c r="BN89" s="1">
        <f t="shared" si="83"/>
        <v>0</v>
      </c>
      <c r="BO89" s="1">
        <f t="shared" si="84"/>
        <v>0</v>
      </c>
      <c r="BP89" s="1">
        <f t="shared" si="85"/>
        <v>0</v>
      </c>
      <c r="BQ89" s="1">
        <f t="shared" si="86"/>
        <v>0</v>
      </c>
      <c r="BR89" s="1">
        <f t="shared" si="87"/>
        <v>0</v>
      </c>
      <c r="BS89" s="1">
        <f t="shared" si="88"/>
        <v>0</v>
      </c>
      <c r="BT89" s="1">
        <f t="shared" si="89"/>
        <v>1</v>
      </c>
      <c r="BU89" s="1">
        <f t="shared" si="90"/>
        <v>2</v>
      </c>
      <c r="BW89" s="1">
        <f t="shared" si="92"/>
        <v>0</v>
      </c>
      <c r="BX89" s="1">
        <f t="shared" si="93"/>
        <v>0</v>
      </c>
      <c r="BY89" s="1">
        <f t="shared" si="94"/>
        <v>0</v>
      </c>
      <c r="BZ89" s="1">
        <f t="shared" si="46"/>
        <v>0</v>
      </c>
      <c r="CA89" s="1">
        <f t="shared" si="46"/>
        <v>0</v>
      </c>
      <c r="CB89" s="1">
        <f t="shared" si="46"/>
        <v>0</v>
      </c>
      <c r="CC89" s="1">
        <f t="shared" si="46"/>
        <v>0</v>
      </c>
      <c r="CD89" s="1">
        <f t="shared" si="46"/>
        <v>0</v>
      </c>
      <c r="CE89" s="1">
        <f t="shared" si="46"/>
        <v>70</v>
      </c>
      <c r="CF89" s="1">
        <f t="shared" si="46"/>
        <v>140</v>
      </c>
      <c r="CW89" s="1">
        <v>71</v>
      </c>
      <c r="CX89" s="1">
        <f t="shared" si="75"/>
        <v>1</v>
      </c>
      <c r="CY89" s="1" t="s">
        <v>37</v>
      </c>
      <c r="CZ89" s="1">
        <v>1</v>
      </c>
      <c r="DB89" s="1">
        <f t="shared" si="91"/>
        <v>7</v>
      </c>
      <c r="DC89" s="1" t="s">
        <v>43</v>
      </c>
      <c r="DD89" s="1">
        <f t="shared" si="76"/>
        <v>8</v>
      </c>
      <c r="DL89" s="1">
        <v>71</v>
      </c>
      <c r="DM89" s="1">
        <f t="shared" si="77"/>
        <v>5</v>
      </c>
      <c r="DN89" s="1">
        <f t="shared" si="78"/>
        <v>0</v>
      </c>
      <c r="DO89" s="1" t="s">
        <v>37</v>
      </c>
      <c r="DP89" s="1">
        <v>0</v>
      </c>
    </row>
    <row r="90" spans="1:120" ht="15">
      <c r="A90">
        <v>72</v>
      </c>
      <c r="B90">
        <v>2</v>
      </c>
      <c r="C90" s="25">
        <v>23950</v>
      </c>
      <c r="D90">
        <v>3</v>
      </c>
      <c r="E90">
        <v>6</v>
      </c>
      <c r="F90" t="s">
        <v>73</v>
      </c>
      <c r="G90">
        <v>2</v>
      </c>
      <c r="H90"/>
      <c r="I90"/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1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f t="shared" si="50"/>
        <v>0</v>
      </c>
      <c r="AH90" s="1">
        <f t="shared" si="51"/>
        <v>0</v>
      </c>
      <c r="AI90" s="1">
        <f t="shared" si="52"/>
        <v>0</v>
      </c>
      <c r="AJ90" s="1">
        <f t="shared" si="53"/>
        <v>0</v>
      </c>
      <c r="AK90" s="1">
        <f t="shared" si="54"/>
        <v>0</v>
      </c>
      <c r="AL90" s="1">
        <f t="shared" si="55"/>
        <v>0</v>
      </c>
      <c r="AM90" s="1">
        <f t="shared" si="56"/>
        <v>0</v>
      </c>
      <c r="AN90" s="1">
        <f t="shared" si="56"/>
        <v>0</v>
      </c>
      <c r="AO90" s="1">
        <f t="shared" si="57"/>
        <v>0</v>
      </c>
      <c r="AP90" s="1">
        <f t="shared" si="58"/>
        <v>80</v>
      </c>
      <c r="AQ90" s="1">
        <f t="shared" si="59"/>
        <v>0</v>
      </c>
      <c r="AR90" s="1">
        <f t="shared" si="60"/>
        <v>0</v>
      </c>
      <c r="AS90" s="1">
        <f t="shared" si="61"/>
        <v>0</v>
      </c>
      <c r="AT90" s="1">
        <f t="shared" si="62"/>
        <v>0</v>
      </c>
      <c r="AU90" s="1">
        <f t="shared" si="63"/>
        <v>0</v>
      </c>
      <c r="AV90" s="1">
        <f t="shared" si="64"/>
        <v>0</v>
      </c>
      <c r="AW90" s="1">
        <f t="shared" si="65"/>
        <v>0</v>
      </c>
      <c r="AX90" s="1">
        <f t="shared" si="66"/>
        <v>0</v>
      </c>
      <c r="AY90" s="1">
        <f t="shared" si="67"/>
        <v>0</v>
      </c>
      <c r="AZ90" s="1">
        <f t="shared" si="68"/>
        <v>0</v>
      </c>
      <c r="BA90" s="1">
        <f t="shared" si="69"/>
        <v>0</v>
      </c>
      <c r="BB90" s="1">
        <f t="shared" si="70"/>
        <v>0</v>
      </c>
      <c r="BC90" s="1">
        <f t="shared" si="71"/>
        <v>0</v>
      </c>
      <c r="BD90" s="1">
        <f t="shared" si="72"/>
        <v>80</v>
      </c>
      <c r="BE90" s="1" t="str">
        <f t="shared" si="79"/>
        <v>Barge E</v>
      </c>
      <c r="BF90" s="1">
        <f t="shared" si="80"/>
        <v>4</v>
      </c>
      <c r="BG90" s="3">
        <v>72</v>
      </c>
      <c r="BH90" s="1">
        <f t="shared" si="45"/>
        <v>0</v>
      </c>
      <c r="BI90" s="1">
        <f t="shared" si="73"/>
        <v>0</v>
      </c>
      <c r="BJ90" s="3">
        <v>72</v>
      </c>
      <c r="BK90" s="1">
        <f t="shared" si="74"/>
        <v>5</v>
      </c>
      <c r="BL90" s="1">
        <f t="shared" si="81"/>
        <v>0</v>
      </c>
      <c r="BM90" s="1">
        <f t="shared" si="82"/>
        <v>0</v>
      </c>
      <c r="BN90" s="1">
        <f t="shared" si="83"/>
        <v>0</v>
      </c>
      <c r="BO90" s="1">
        <f t="shared" si="84"/>
        <v>0</v>
      </c>
      <c r="BP90" s="1">
        <f t="shared" si="85"/>
        <v>1</v>
      </c>
      <c r="BQ90" s="1">
        <f t="shared" si="86"/>
        <v>2</v>
      </c>
      <c r="BR90" s="1">
        <f t="shared" si="87"/>
        <v>3</v>
      </c>
      <c r="BS90" s="1">
        <f t="shared" si="88"/>
        <v>4</v>
      </c>
      <c r="BT90" s="1">
        <f t="shared" si="89"/>
        <v>5</v>
      </c>
      <c r="BU90" s="1">
        <f t="shared" si="90"/>
        <v>6</v>
      </c>
      <c r="BW90" s="1">
        <f t="shared" si="92"/>
        <v>0</v>
      </c>
      <c r="BX90" s="1">
        <f t="shared" si="93"/>
        <v>0</v>
      </c>
      <c r="BY90" s="1">
        <f t="shared" si="94"/>
        <v>0</v>
      </c>
      <c r="BZ90" s="1">
        <f t="shared" si="46"/>
        <v>0</v>
      </c>
      <c r="CA90" s="1">
        <f t="shared" si="46"/>
        <v>70</v>
      </c>
      <c r="CB90" s="1">
        <f t="shared" si="46"/>
        <v>140</v>
      </c>
      <c r="CC90" s="1">
        <f t="shared" si="46"/>
        <v>210</v>
      </c>
      <c r="CD90" s="1">
        <f t="shared" si="46"/>
        <v>280</v>
      </c>
      <c r="CE90" s="1">
        <f t="shared" ref="CE90:CF98" si="95">IF(BT90&gt;0,IF($B90=1,BT90*50,BT90*70),0)</f>
        <v>350</v>
      </c>
      <c r="CF90" s="1">
        <f t="shared" si="95"/>
        <v>420</v>
      </c>
      <c r="CW90" s="1">
        <v>72</v>
      </c>
      <c r="CX90" s="1">
        <f t="shared" si="75"/>
        <v>1</v>
      </c>
      <c r="CY90" s="1" t="s">
        <v>37</v>
      </c>
      <c r="CZ90" s="1">
        <v>1</v>
      </c>
      <c r="DB90" s="1">
        <f t="shared" si="91"/>
        <v>5</v>
      </c>
      <c r="DC90" s="1" t="s">
        <v>43</v>
      </c>
      <c r="DD90" s="1">
        <f t="shared" si="76"/>
        <v>6</v>
      </c>
      <c r="DL90" s="1">
        <v>72</v>
      </c>
      <c r="DM90" s="1">
        <f t="shared" si="77"/>
        <v>4</v>
      </c>
      <c r="DN90" s="1">
        <f t="shared" si="78"/>
        <v>0</v>
      </c>
      <c r="DO90" s="1" t="s">
        <v>37</v>
      </c>
      <c r="DP90" s="1">
        <v>0</v>
      </c>
    </row>
    <row r="91" spans="1:120" ht="15">
      <c r="A91">
        <v>73</v>
      </c>
      <c r="B91">
        <v>2</v>
      </c>
      <c r="C91" s="25">
        <v>18950</v>
      </c>
      <c r="D91">
        <v>4</v>
      </c>
      <c r="E91">
        <v>9</v>
      </c>
      <c r="F91" t="s">
        <v>35</v>
      </c>
      <c r="G91">
        <v>4</v>
      </c>
      <c r="H91"/>
      <c r="I91"/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1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f t="shared" si="50"/>
        <v>0</v>
      </c>
      <c r="AH91" s="1">
        <f t="shared" si="51"/>
        <v>0</v>
      </c>
      <c r="AI91" s="1">
        <f t="shared" si="52"/>
        <v>0</v>
      </c>
      <c r="AJ91" s="1">
        <f t="shared" si="53"/>
        <v>0</v>
      </c>
      <c r="AK91" s="1">
        <f t="shared" si="54"/>
        <v>0</v>
      </c>
      <c r="AL91" s="1">
        <f t="shared" si="55"/>
        <v>0</v>
      </c>
      <c r="AM91" s="1">
        <f t="shared" si="56"/>
        <v>0</v>
      </c>
      <c r="AN91" s="1">
        <f t="shared" si="56"/>
        <v>0</v>
      </c>
      <c r="AO91" s="1">
        <f t="shared" si="57"/>
        <v>0</v>
      </c>
      <c r="AP91" s="1">
        <f t="shared" si="58"/>
        <v>0</v>
      </c>
      <c r="AQ91" s="1">
        <f t="shared" si="59"/>
        <v>0</v>
      </c>
      <c r="AR91" s="1">
        <f t="shared" si="60"/>
        <v>0</v>
      </c>
      <c r="AS91" s="1">
        <f t="shared" si="61"/>
        <v>0</v>
      </c>
      <c r="AT91" s="1">
        <f t="shared" si="62"/>
        <v>0</v>
      </c>
      <c r="AU91" s="1">
        <f t="shared" si="63"/>
        <v>0</v>
      </c>
      <c r="AV91" s="1">
        <f t="shared" si="64"/>
        <v>80</v>
      </c>
      <c r="AW91" s="1">
        <f t="shared" si="65"/>
        <v>0</v>
      </c>
      <c r="AX91" s="1">
        <f t="shared" si="66"/>
        <v>0</v>
      </c>
      <c r="AY91" s="1">
        <f t="shared" si="67"/>
        <v>0</v>
      </c>
      <c r="AZ91" s="1">
        <f t="shared" si="68"/>
        <v>0</v>
      </c>
      <c r="BA91" s="1">
        <f t="shared" si="69"/>
        <v>0</v>
      </c>
      <c r="BB91" s="1">
        <f t="shared" si="70"/>
        <v>0</v>
      </c>
      <c r="BC91" s="1">
        <f t="shared" si="71"/>
        <v>0</v>
      </c>
      <c r="BD91" s="1">
        <f t="shared" si="72"/>
        <v>80</v>
      </c>
      <c r="BE91" s="1" t="str">
        <f t="shared" si="79"/>
        <v>Barge D</v>
      </c>
      <c r="BF91" s="1">
        <f t="shared" si="80"/>
        <v>6</v>
      </c>
      <c r="BG91" s="3">
        <v>73</v>
      </c>
      <c r="BH91" s="1">
        <f t="shared" si="45"/>
        <v>0</v>
      </c>
      <c r="BI91" s="1">
        <f t="shared" si="73"/>
        <v>0</v>
      </c>
      <c r="BJ91" s="3">
        <v>73</v>
      </c>
      <c r="BK91" s="1">
        <f t="shared" si="74"/>
        <v>8</v>
      </c>
      <c r="BL91" s="1">
        <f t="shared" si="81"/>
        <v>0</v>
      </c>
      <c r="BM91" s="1">
        <f t="shared" si="82"/>
        <v>0</v>
      </c>
      <c r="BN91" s="1">
        <f t="shared" si="83"/>
        <v>0</v>
      </c>
      <c r="BO91" s="1">
        <f t="shared" si="84"/>
        <v>0</v>
      </c>
      <c r="BP91" s="1">
        <f t="shared" si="85"/>
        <v>0</v>
      </c>
      <c r="BQ91" s="1">
        <f t="shared" si="86"/>
        <v>0</v>
      </c>
      <c r="BR91" s="1">
        <f t="shared" si="87"/>
        <v>0</v>
      </c>
      <c r="BS91" s="1">
        <f t="shared" si="88"/>
        <v>1</v>
      </c>
      <c r="BT91" s="1">
        <f t="shared" si="89"/>
        <v>2</v>
      </c>
      <c r="BU91" s="1">
        <f t="shared" si="90"/>
        <v>3</v>
      </c>
      <c r="BW91" s="1">
        <f t="shared" si="92"/>
        <v>0</v>
      </c>
      <c r="BX91" s="1">
        <f t="shared" si="93"/>
        <v>0</v>
      </c>
      <c r="BY91" s="1">
        <f t="shared" si="94"/>
        <v>0</v>
      </c>
      <c r="BZ91" s="1">
        <f t="shared" ref="BZ91:BZ106" si="96">IF(BO91&gt;0,IF($B91=1,BO91*50,BO91*70),0)</f>
        <v>0</v>
      </c>
      <c r="CA91" s="1">
        <f t="shared" ref="CA91:CA106" si="97">IF(BP91&gt;0,IF($B91=1,BP91*50,BP91*70),0)</f>
        <v>0</v>
      </c>
      <c r="CB91" s="1">
        <f t="shared" ref="CB91:CB106" si="98">IF(BQ91&gt;0,IF($B91=1,BQ91*50,BQ91*70),0)</f>
        <v>0</v>
      </c>
      <c r="CC91" s="1">
        <f t="shared" ref="CC91:CC106" si="99">IF(BR91&gt;0,IF($B91=1,BR91*50,BR91*70),0)</f>
        <v>0</v>
      </c>
      <c r="CD91" s="1">
        <f t="shared" ref="CD91:CD106" si="100">IF(BS91&gt;0,IF($B91=1,BS91*50,BS91*70),0)</f>
        <v>70</v>
      </c>
      <c r="CE91" s="1">
        <f t="shared" si="95"/>
        <v>140</v>
      </c>
      <c r="CF91" s="1">
        <f t="shared" si="95"/>
        <v>210</v>
      </c>
      <c r="CW91" s="1">
        <v>73</v>
      </c>
      <c r="CX91" s="1">
        <f t="shared" si="75"/>
        <v>1</v>
      </c>
      <c r="CY91" s="1" t="s">
        <v>37</v>
      </c>
      <c r="CZ91" s="1">
        <v>1</v>
      </c>
      <c r="DB91" s="1">
        <f t="shared" si="91"/>
        <v>7</v>
      </c>
      <c r="DC91" s="1" t="s">
        <v>43</v>
      </c>
      <c r="DD91" s="1">
        <f t="shared" si="76"/>
        <v>9</v>
      </c>
      <c r="DL91" s="1">
        <v>73</v>
      </c>
      <c r="DM91" s="1">
        <f t="shared" si="77"/>
        <v>5</v>
      </c>
      <c r="DN91" s="1">
        <f t="shared" si="78"/>
        <v>0</v>
      </c>
      <c r="DO91" s="1" t="s">
        <v>37</v>
      </c>
      <c r="DP91" s="1">
        <v>0</v>
      </c>
    </row>
    <row r="92" spans="1:120" ht="15">
      <c r="A92">
        <v>74</v>
      </c>
      <c r="B92">
        <v>1</v>
      </c>
      <c r="C92" s="25">
        <v>2315</v>
      </c>
      <c r="D92">
        <v>4</v>
      </c>
      <c r="E92">
        <v>9</v>
      </c>
      <c r="F92" t="s">
        <v>35</v>
      </c>
      <c r="G92">
        <v>3</v>
      </c>
      <c r="H92"/>
      <c r="I92"/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1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f t="shared" si="50"/>
        <v>0</v>
      </c>
      <c r="AH92" s="1">
        <f t="shared" si="51"/>
        <v>0</v>
      </c>
      <c r="AI92" s="1">
        <f t="shared" si="52"/>
        <v>0</v>
      </c>
      <c r="AJ92" s="1">
        <f t="shared" si="53"/>
        <v>0</v>
      </c>
      <c r="AK92" s="1">
        <f t="shared" si="54"/>
        <v>0</v>
      </c>
      <c r="AL92" s="1">
        <f t="shared" si="55"/>
        <v>0</v>
      </c>
      <c r="AM92" s="1">
        <f t="shared" si="56"/>
        <v>0</v>
      </c>
      <c r="AN92" s="1">
        <f t="shared" si="56"/>
        <v>0</v>
      </c>
      <c r="AO92" s="1">
        <f t="shared" si="57"/>
        <v>0</v>
      </c>
      <c r="AP92" s="1">
        <f t="shared" si="58"/>
        <v>0</v>
      </c>
      <c r="AQ92" s="1">
        <f t="shared" si="59"/>
        <v>0</v>
      </c>
      <c r="AR92" s="1">
        <f t="shared" si="60"/>
        <v>40</v>
      </c>
      <c r="AS92" s="1">
        <f t="shared" si="61"/>
        <v>0</v>
      </c>
      <c r="AT92" s="1">
        <f t="shared" si="62"/>
        <v>0</v>
      </c>
      <c r="AU92" s="1">
        <f t="shared" si="63"/>
        <v>0</v>
      </c>
      <c r="AV92" s="1">
        <f t="shared" si="64"/>
        <v>0</v>
      </c>
      <c r="AW92" s="1">
        <f t="shared" si="65"/>
        <v>0</v>
      </c>
      <c r="AX92" s="1">
        <f t="shared" si="66"/>
        <v>0</v>
      </c>
      <c r="AY92" s="1">
        <f t="shared" si="67"/>
        <v>0</v>
      </c>
      <c r="AZ92" s="1">
        <f t="shared" si="68"/>
        <v>0</v>
      </c>
      <c r="BA92" s="1">
        <f t="shared" si="69"/>
        <v>0</v>
      </c>
      <c r="BB92" s="1">
        <f t="shared" si="70"/>
        <v>0</v>
      </c>
      <c r="BC92" s="1">
        <f t="shared" si="71"/>
        <v>0</v>
      </c>
      <c r="BD92" s="1">
        <f t="shared" si="72"/>
        <v>40</v>
      </c>
      <c r="BE92" s="1" t="str">
        <f t="shared" si="79"/>
        <v>Barge C</v>
      </c>
      <c r="BF92" s="1">
        <f t="shared" si="80"/>
        <v>5</v>
      </c>
      <c r="BG92" s="3">
        <v>74</v>
      </c>
      <c r="BH92" s="1">
        <f t="shared" si="45"/>
        <v>0</v>
      </c>
      <c r="BI92" s="1">
        <f t="shared" si="73"/>
        <v>0</v>
      </c>
      <c r="BJ92" s="3">
        <v>74</v>
      </c>
      <c r="BK92" s="1">
        <f t="shared" si="74"/>
        <v>7</v>
      </c>
      <c r="BL92" s="1">
        <f t="shared" si="81"/>
        <v>0</v>
      </c>
      <c r="BM92" s="1">
        <f t="shared" si="82"/>
        <v>0</v>
      </c>
      <c r="BN92" s="1">
        <f t="shared" si="83"/>
        <v>0</v>
      </c>
      <c r="BO92" s="1">
        <f t="shared" si="84"/>
        <v>0</v>
      </c>
      <c r="BP92" s="1">
        <f t="shared" si="85"/>
        <v>0</v>
      </c>
      <c r="BQ92" s="1">
        <f t="shared" si="86"/>
        <v>0</v>
      </c>
      <c r="BR92" s="1">
        <f t="shared" si="87"/>
        <v>1</v>
      </c>
      <c r="BS92" s="1">
        <f t="shared" si="88"/>
        <v>2</v>
      </c>
      <c r="BT92" s="1">
        <f t="shared" si="89"/>
        <v>3</v>
      </c>
      <c r="BU92" s="1">
        <f t="shared" si="90"/>
        <v>4</v>
      </c>
      <c r="BW92" s="1">
        <f t="shared" si="92"/>
        <v>0</v>
      </c>
      <c r="BX92" s="1">
        <f t="shared" si="93"/>
        <v>0</v>
      </c>
      <c r="BY92" s="1">
        <f t="shared" si="94"/>
        <v>0</v>
      </c>
      <c r="BZ92" s="1">
        <f t="shared" si="96"/>
        <v>0</v>
      </c>
      <c r="CA92" s="1">
        <f t="shared" si="97"/>
        <v>0</v>
      </c>
      <c r="CB92" s="1">
        <f t="shared" si="98"/>
        <v>0</v>
      </c>
      <c r="CC92" s="1">
        <f t="shared" si="99"/>
        <v>50</v>
      </c>
      <c r="CD92" s="1">
        <f t="shared" si="100"/>
        <v>100</v>
      </c>
      <c r="CE92" s="1">
        <f t="shared" si="95"/>
        <v>150</v>
      </c>
      <c r="CF92" s="1">
        <f t="shared" si="95"/>
        <v>200</v>
      </c>
      <c r="CW92" s="1">
        <v>74</v>
      </c>
      <c r="CX92" s="1">
        <f t="shared" si="75"/>
        <v>1</v>
      </c>
      <c r="CY92" s="1" t="s">
        <v>37</v>
      </c>
      <c r="CZ92" s="1">
        <v>1</v>
      </c>
      <c r="DB92" s="1">
        <f t="shared" si="91"/>
        <v>6</v>
      </c>
      <c r="DC92" s="1" t="s">
        <v>43</v>
      </c>
      <c r="DD92" s="1">
        <f t="shared" si="76"/>
        <v>9</v>
      </c>
      <c r="DL92" s="1">
        <v>74</v>
      </c>
      <c r="DM92" s="1">
        <f t="shared" si="77"/>
        <v>5</v>
      </c>
      <c r="DN92" s="1">
        <f t="shared" si="78"/>
        <v>0</v>
      </c>
      <c r="DO92" s="1" t="s">
        <v>37</v>
      </c>
      <c r="DP92" s="1">
        <v>0</v>
      </c>
    </row>
    <row r="93" spans="1:120" ht="15">
      <c r="A93">
        <v>75</v>
      </c>
      <c r="B93">
        <v>2</v>
      </c>
      <c r="C93" s="25">
        <v>9301</v>
      </c>
      <c r="D93">
        <v>2</v>
      </c>
      <c r="E93">
        <v>7</v>
      </c>
      <c r="F93" t="s">
        <v>84</v>
      </c>
      <c r="G93">
        <v>4</v>
      </c>
      <c r="H93"/>
      <c r="I93"/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1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f t="shared" si="50"/>
        <v>0</v>
      </c>
      <c r="AH93" s="1">
        <f t="shared" si="51"/>
        <v>0</v>
      </c>
      <c r="AI93" s="1">
        <f t="shared" si="52"/>
        <v>0</v>
      </c>
      <c r="AJ93" s="1">
        <f t="shared" si="53"/>
        <v>0</v>
      </c>
      <c r="AK93" s="1">
        <f t="shared" si="54"/>
        <v>0</v>
      </c>
      <c r="AL93" s="1">
        <f t="shared" si="55"/>
        <v>0</v>
      </c>
      <c r="AM93" s="1">
        <f t="shared" si="56"/>
        <v>0</v>
      </c>
      <c r="AN93" s="1">
        <f t="shared" si="56"/>
        <v>0</v>
      </c>
      <c r="AO93" s="1">
        <f t="shared" si="57"/>
        <v>0</v>
      </c>
      <c r="AP93" s="1">
        <f t="shared" si="58"/>
        <v>0</v>
      </c>
      <c r="AQ93" s="1">
        <f t="shared" si="59"/>
        <v>0</v>
      </c>
      <c r="AR93" s="1">
        <f t="shared" si="60"/>
        <v>80</v>
      </c>
      <c r="AS93" s="1">
        <f t="shared" si="61"/>
        <v>0</v>
      </c>
      <c r="AT93" s="1">
        <f t="shared" si="62"/>
        <v>0</v>
      </c>
      <c r="AU93" s="1">
        <f t="shared" si="63"/>
        <v>0</v>
      </c>
      <c r="AV93" s="1">
        <f t="shared" si="64"/>
        <v>0</v>
      </c>
      <c r="AW93" s="1">
        <f t="shared" si="65"/>
        <v>0</v>
      </c>
      <c r="AX93" s="1">
        <f t="shared" si="66"/>
        <v>0</v>
      </c>
      <c r="AY93" s="1">
        <f t="shared" si="67"/>
        <v>0</v>
      </c>
      <c r="AZ93" s="1">
        <f t="shared" si="68"/>
        <v>0</v>
      </c>
      <c r="BA93" s="1">
        <f t="shared" si="69"/>
        <v>0</v>
      </c>
      <c r="BB93" s="1">
        <f t="shared" si="70"/>
        <v>0</v>
      </c>
      <c r="BC93" s="1">
        <f t="shared" si="71"/>
        <v>0</v>
      </c>
      <c r="BD93" s="1">
        <f t="shared" si="72"/>
        <v>80</v>
      </c>
      <c r="BE93" s="1" t="str">
        <f t="shared" si="79"/>
        <v>Barge C</v>
      </c>
      <c r="BF93" s="1">
        <f t="shared" si="80"/>
        <v>5</v>
      </c>
      <c r="BG93" s="3">
        <v>75</v>
      </c>
      <c r="BH93" s="1">
        <f t="shared" si="45"/>
        <v>0</v>
      </c>
      <c r="BI93" s="1">
        <f t="shared" si="73"/>
        <v>0</v>
      </c>
      <c r="BJ93" s="3">
        <v>75</v>
      </c>
      <c r="BK93" s="1">
        <f t="shared" si="74"/>
        <v>6</v>
      </c>
      <c r="BL93" s="1">
        <f t="shared" si="81"/>
        <v>0</v>
      </c>
      <c r="BM93" s="1">
        <f t="shared" si="82"/>
        <v>0</v>
      </c>
      <c r="BN93" s="1">
        <f t="shared" si="83"/>
        <v>0</v>
      </c>
      <c r="BO93" s="1">
        <f t="shared" si="84"/>
        <v>0</v>
      </c>
      <c r="BP93" s="1">
        <f t="shared" si="85"/>
        <v>0</v>
      </c>
      <c r="BQ93" s="1">
        <f t="shared" si="86"/>
        <v>1</v>
      </c>
      <c r="BR93" s="1">
        <f t="shared" si="87"/>
        <v>2</v>
      </c>
      <c r="BS93" s="1">
        <f t="shared" si="88"/>
        <v>3</v>
      </c>
      <c r="BT93" s="1">
        <f t="shared" si="89"/>
        <v>4</v>
      </c>
      <c r="BU93" s="1">
        <f t="shared" si="90"/>
        <v>5</v>
      </c>
      <c r="BW93" s="1">
        <f t="shared" si="92"/>
        <v>0</v>
      </c>
      <c r="BX93" s="1">
        <f t="shared" si="93"/>
        <v>0</v>
      </c>
      <c r="BY93" s="1">
        <f t="shared" si="94"/>
        <v>0</v>
      </c>
      <c r="BZ93" s="1">
        <f t="shared" si="96"/>
        <v>0</v>
      </c>
      <c r="CA93" s="1">
        <f t="shared" si="97"/>
        <v>0</v>
      </c>
      <c r="CB93" s="1">
        <f t="shared" si="98"/>
        <v>70</v>
      </c>
      <c r="CC93" s="1">
        <f t="shared" si="99"/>
        <v>140</v>
      </c>
      <c r="CD93" s="1">
        <f t="shared" si="100"/>
        <v>210</v>
      </c>
      <c r="CE93" s="1">
        <f t="shared" si="95"/>
        <v>280</v>
      </c>
      <c r="CF93" s="1">
        <f t="shared" si="95"/>
        <v>350</v>
      </c>
      <c r="CW93" s="1">
        <v>75</v>
      </c>
      <c r="CX93" s="1">
        <f t="shared" si="75"/>
        <v>1</v>
      </c>
      <c r="CY93" s="1" t="s">
        <v>37</v>
      </c>
      <c r="CZ93" s="1">
        <v>1</v>
      </c>
      <c r="DB93" s="1">
        <f t="shared" si="91"/>
        <v>6</v>
      </c>
      <c r="DC93" s="1" t="s">
        <v>43</v>
      </c>
      <c r="DD93" s="1">
        <f t="shared" si="76"/>
        <v>7</v>
      </c>
      <c r="DL93" s="1">
        <v>75</v>
      </c>
      <c r="DM93" s="1">
        <f t="shared" si="77"/>
        <v>3</v>
      </c>
      <c r="DN93" s="1">
        <f t="shared" si="78"/>
        <v>0</v>
      </c>
      <c r="DO93" s="1" t="s">
        <v>37</v>
      </c>
      <c r="DP93" s="1">
        <v>0</v>
      </c>
    </row>
    <row r="94" spans="1:120" ht="15">
      <c r="A94">
        <v>76</v>
      </c>
      <c r="B94">
        <v>2</v>
      </c>
      <c r="C94" s="25">
        <v>6318</v>
      </c>
      <c r="D94">
        <v>3</v>
      </c>
      <c r="E94">
        <v>8</v>
      </c>
      <c r="F94" t="s">
        <v>73</v>
      </c>
      <c r="G94">
        <v>4</v>
      </c>
      <c r="H94"/>
      <c r="I94"/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f t="shared" si="50"/>
        <v>0</v>
      </c>
      <c r="AH94" s="1">
        <f t="shared" si="51"/>
        <v>0</v>
      </c>
      <c r="AI94" s="1">
        <f t="shared" si="52"/>
        <v>0</v>
      </c>
      <c r="AJ94" s="1">
        <f t="shared" si="53"/>
        <v>0</v>
      </c>
      <c r="AK94" s="1">
        <f t="shared" si="54"/>
        <v>0</v>
      </c>
      <c r="AL94" s="1">
        <f t="shared" si="55"/>
        <v>0</v>
      </c>
      <c r="AM94" s="1">
        <f t="shared" si="56"/>
        <v>0</v>
      </c>
      <c r="AN94" s="1">
        <f t="shared" si="56"/>
        <v>0</v>
      </c>
      <c r="AO94" s="1">
        <f t="shared" si="57"/>
        <v>0</v>
      </c>
      <c r="AP94" s="1">
        <f t="shared" si="58"/>
        <v>0</v>
      </c>
      <c r="AQ94" s="1">
        <f t="shared" si="59"/>
        <v>0</v>
      </c>
      <c r="AR94" s="1">
        <f t="shared" si="60"/>
        <v>0</v>
      </c>
      <c r="AS94" s="1">
        <f t="shared" si="61"/>
        <v>0</v>
      </c>
      <c r="AT94" s="1">
        <f t="shared" si="62"/>
        <v>0</v>
      </c>
      <c r="AU94" s="1">
        <f t="shared" si="63"/>
        <v>0</v>
      </c>
      <c r="AV94" s="1">
        <f t="shared" si="64"/>
        <v>80</v>
      </c>
      <c r="AW94" s="1">
        <f t="shared" si="65"/>
        <v>0</v>
      </c>
      <c r="AX94" s="1">
        <f t="shared" si="66"/>
        <v>0</v>
      </c>
      <c r="AY94" s="1">
        <f t="shared" si="67"/>
        <v>0</v>
      </c>
      <c r="AZ94" s="1">
        <f t="shared" si="68"/>
        <v>0</v>
      </c>
      <c r="BA94" s="1">
        <f t="shared" si="69"/>
        <v>0</v>
      </c>
      <c r="BB94" s="1">
        <f t="shared" si="70"/>
        <v>0</v>
      </c>
      <c r="BC94" s="1">
        <f t="shared" si="71"/>
        <v>0</v>
      </c>
      <c r="BD94" s="1">
        <f t="shared" si="72"/>
        <v>80</v>
      </c>
      <c r="BE94" s="1" t="str">
        <f t="shared" si="79"/>
        <v>Barge D</v>
      </c>
      <c r="BF94" s="1">
        <f t="shared" si="80"/>
        <v>6</v>
      </c>
      <c r="BG94" s="3">
        <v>76</v>
      </c>
      <c r="BH94" s="1">
        <f t="shared" si="45"/>
        <v>0</v>
      </c>
      <c r="BI94" s="1">
        <f t="shared" si="73"/>
        <v>0</v>
      </c>
      <c r="BJ94" s="3">
        <v>76</v>
      </c>
      <c r="BK94" s="1">
        <f t="shared" si="74"/>
        <v>7</v>
      </c>
      <c r="BL94" s="1">
        <f t="shared" si="81"/>
        <v>0</v>
      </c>
      <c r="BM94" s="1">
        <f t="shared" si="82"/>
        <v>0</v>
      </c>
      <c r="BN94" s="1">
        <f t="shared" si="83"/>
        <v>0</v>
      </c>
      <c r="BO94" s="1">
        <f t="shared" si="84"/>
        <v>0</v>
      </c>
      <c r="BP94" s="1">
        <f t="shared" si="85"/>
        <v>0</v>
      </c>
      <c r="BQ94" s="1">
        <f t="shared" si="86"/>
        <v>0</v>
      </c>
      <c r="BR94" s="1">
        <f t="shared" si="87"/>
        <v>1</v>
      </c>
      <c r="BS94" s="1">
        <f t="shared" si="88"/>
        <v>2</v>
      </c>
      <c r="BT94" s="1">
        <f t="shared" si="89"/>
        <v>3</v>
      </c>
      <c r="BU94" s="1">
        <f t="shared" si="90"/>
        <v>4</v>
      </c>
      <c r="BW94" s="1">
        <f t="shared" si="92"/>
        <v>0</v>
      </c>
      <c r="BX94" s="1">
        <f t="shared" si="93"/>
        <v>0</v>
      </c>
      <c r="BY94" s="1">
        <f t="shared" si="94"/>
        <v>0</v>
      </c>
      <c r="BZ94" s="1">
        <f t="shared" si="96"/>
        <v>0</v>
      </c>
      <c r="CA94" s="1">
        <f t="shared" si="97"/>
        <v>0</v>
      </c>
      <c r="CB94" s="1">
        <f t="shared" si="98"/>
        <v>0</v>
      </c>
      <c r="CC94" s="1">
        <f t="shared" si="99"/>
        <v>70</v>
      </c>
      <c r="CD94" s="1">
        <f t="shared" si="100"/>
        <v>140</v>
      </c>
      <c r="CE94" s="1">
        <f t="shared" si="95"/>
        <v>210</v>
      </c>
      <c r="CF94" s="1">
        <f t="shared" si="95"/>
        <v>280</v>
      </c>
      <c r="CW94" s="1">
        <v>76</v>
      </c>
      <c r="CX94" s="1">
        <f t="shared" si="75"/>
        <v>1</v>
      </c>
      <c r="CY94" s="1" t="s">
        <v>37</v>
      </c>
      <c r="CZ94" s="1">
        <v>1</v>
      </c>
      <c r="DB94" s="1">
        <f t="shared" si="91"/>
        <v>7</v>
      </c>
      <c r="DC94" s="1" t="s">
        <v>43</v>
      </c>
      <c r="DD94" s="1">
        <f t="shared" si="76"/>
        <v>8</v>
      </c>
      <c r="DL94" s="1">
        <v>76</v>
      </c>
      <c r="DM94" s="1">
        <f t="shared" si="77"/>
        <v>4</v>
      </c>
      <c r="DN94" s="1">
        <f t="shared" si="78"/>
        <v>0</v>
      </c>
      <c r="DO94" s="1" t="s">
        <v>37</v>
      </c>
      <c r="DP94" s="1">
        <v>0</v>
      </c>
    </row>
    <row r="95" spans="1:120" ht="15">
      <c r="A95">
        <v>77</v>
      </c>
      <c r="B95">
        <v>2</v>
      </c>
      <c r="C95" s="25">
        <v>24200</v>
      </c>
      <c r="D95">
        <v>0</v>
      </c>
      <c r="E95">
        <v>4</v>
      </c>
      <c r="F95" t="s">
        <v>73</v>
      </c>
      <c r="G95">
        <v>5</v>
      </c>
      <c r="H95"/>
      <c r="I95"/>
      <c r="J95" s="1">
        <v>0</v>
      </c>
      <c r="K95" s="1">
        <v>0</v>
      </c>
      <c r="L95" s="1">
        <v>1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f t="shared" si="50"/>
        <v>0</v>
      </c>
      <c r="AH95" s="1">
        <f t="shared" si="51"/>
        <v>0</v>
      </c>
      <c r="AI95" s="1">
        <f t="shared" si="52"/>
        <v>80</v>
      </c>
      <c r="AJ95" s="1">
        <f t="shared" si="53"/>
        <v>0</v>
      </c>
      <c r="AK95" s="1">
        <f t="shared" si="54"/>
        <v>0</v>
      </c>
      <c r="AL95" s="1">
        <f t="shared" si="55"/>
        <v>0</v>
      </c>
      <c r="AM95" s="1">
        <f t="shared" si="56"/>
        <v>0</v>
      </c>
      <c r="AN95" s="1">
        <f t="shared" si="56"/>
        <v>0</v>
      </c>
      <c r="AO95" s="1">
        <f t="shared" si="57"/>
        <v>0</v>
      </c>
      <c r="AP95" s="1">
        <f t="shared" si="58"/>
        <v>0</v>
      </c>
      <c r="AQ95" s="1">
        <f t="shared" si="59"/>
        <v>0</v>
      </c>
      <c r="AR95" s="1">
        <f t="shared" si="60"/>
        <v>0</v>
      </c>
      <c r="AS95" s="1">
        <f t="shared" si="61"/>
        <v>0</v>
      </c>
      <c r="AT95" s="1">
        <f t="shared" si="62"/>
        <v>0</v>
      </c>
      <c r="AU95" s="1">
        <f t="shared" si="63"/>
        <v>0</v>
      </c>
      <c r="AV95" s="1">
        <f t="shared" si="64"/>
        <v>0</v>
      </c>
      <c r="AW95" s="1">
        <f t="shared" si="65"/>
        <v>0</v>
      </c>
      <c r="AX95" s="1">
        <f t="shared" si="66"/>
        <v>0</v>
      </c>
      <c r="AY95" s="1">
        <f t="shared" si="67"/>
        <v>0</v>
      </c>
      <c r="AZ95" s="1">
        <f t="shared" si="68"/>
        <v>0</v>
      </c>
      <c r="BA95" s="1">
        <f t="shared" si="69"/>
        <v>0</v>
      </c>
      <c r="BB95" s="1">
        <f t="shared" si="70"/>
        <v>0</v>
      </c>
      <c r="BC95" s="1">
        <f t="shared" si="71"/>
        <v>0</v>
      </c>
      <c r="BD95" s="1">
        <f t="shared" si="72"/>
        <v>80</v>
      </c>
      <c r="BE95" s="1" t="str">
        <f t="shared" si="79"/>
        <v>Barge E</v>
      </c>
      <c r="BF95" s="1">
        <f t="shared" si="80"/>
        <v>1</v>
      </c>
      <c r="BG95" s="3">
        <v>77</v>
      </c>
      <c r="BH95" s="1">
        <f t="shared" si="45"/>
        <v>0</v>
      </c>
      <c r="BI95" s="1">
        <f t="shared" si="73"/>
        <v>0</v>
      </c>
      <c r="BJ95" s="3">
        <v>77</v>
      </c>
      <c r="BK95" s="1">
        <f t="shared" si="74"/>
        <v>5</v>
      </c>
      <c r="BL95" s="1">
        <f t="shared" si="81"/>
        <v>0</v>
      </c>
      <c r="BM95" s="1">
        <f t="shared" si="82"/>
        <v>0</v>
      </c>
      <c r="BN95" s="1">
        <f t="shared" si="83"/>
        <v>0</v>
      </c>
      <c r="BO95" s="1">
        <f t="shared" si="84"/>
        <v>0</v>
      </c>
      <c r="BP95" s="1">
        <f t="shared" si="85"/>
        <v>1</v>
      </c>
      <c r="BQ95" s="1">
        <f t="shared" si="86"/>
        <v>2</v>
      </c>
      <c r="BR95" s="1">
        <f t="shared" si="87"/>
        <v>3</v>
      </c>
      <c r="BS95" s="1">
        <f t="shared" si="88"/>
        <v>4</v>
      </c>
      <c r="BT95" s="1">
        <f t="shared" si="89"/>
        <v>5</v>
      </c>
      <c r="BU95" s="1">
        <f t="shared" si="90"/>
        <v>6</v>
      </c>
      <c r="BW95" s="1">
        <f t="shared" si="92"/>
        <v>0</v>
      </c>
      <c r="BX95" s="1">
        <f t="shared" si="93"/>
        <v>0</v>
      </c>
      <c r="BY95" s="1">
        <f t="shared" si="94"/>
        <v>0</v>
      </c>
      <c r="BZ95" s="1">
        <f t="shared" si="96"/>
        <v>0</v>
      </c>
      <c r="CA95" s="1">
        <f t="shared" si="97"/>
        <v>70</v>
      </c>
      <c r="CB95" s="1">
        <f t="shared" si="98"/>
        <v>140</v>
      </c>
      <c r="CC95" s="1">
        <f t="shared" si="99"/>
        <v>210</v>
      </c>
      <c r="CD95" s="1">
        <f t="shared" si="100"/>
        <v>280</v>
      </c>
      <c r="CE95" s="1">
        <f t="shared" si="95"/>
        <v>350</v>
      </c>
      <c r="CF95" s="1">
        <f t="shared" si="95"/>
        <v>420</v>
      </c>
      <c r="CW95" s="1">
        <v>77</v>
      </c>
      <c r="CX95" s="1">
        <f t="shared" si="75"/>
        <v>1</v>
      </c>
      <c r="CY95" s="1" t="s">
        <v>37</v>
      </c>
      <c r="CZ95" s="1">
        <v>1</v>
      </c>
      <c r="DB95" s="1">
        <f t="shared" si="91"/>
        <v>2</v>
      </c>
      <c r="DC95" s="1" t="s">
        <v>43</v>
      </c>
      <c r="DD95" s="1">
        <f t="shared" si="76"/>
        <v>4</v>
      </c>
      <c r="DL95" s="1">
        <v>77</v>
      </c>
      <c r="DM95" s="1">
        <f t="shared" si="77"/>
        <v>1</v>
      </c>
      <c r="DN95" s="1">
        <f t="shared" si="78"/>
        <v>0</v>
      </c>
      <c r="DO95" s="1" t="s">
        <v>37</v>
      </c>
      <c r="DP95" s="1">
        <v>0</v>
      </c>
    </row>
    <row r="96" spans="1:120" ht="15">
      <c r="A96">
        <v>78</v>
      </c>
      <c r="B96">
        <v>2</v>
      </c>
      <c r="C96" s="25">
        <v>24200</v>
      </c>
      <c r="D96">
        <v>2</v>
      </c>
      <c r="E96">
        <v>6</v>
      </c>
      <c r="F96" t="s">
        <v>73</v>
      </c>
      <c r="G96">
        <v>3</v>
      </c>
      <c r="H96"/>
      <c r="I96"/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1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f t="shared" si="50"/>
        <v>0</v>
      </c>
      <c r="AH96" s="1">
        <f t="shared" si="51"/>
        <v>0</v>
      </c>
      <c r="AI96" s="1">
        <f t="shared" si="52"/>
        <v>0</v>
      </c>
      <c r="AJ96" s="1">
        <f t="shared" si="53"/>
        <v>0</v>
      </c>
      <c r="AK96" s="1">
        <f t="shared" si="54"/>
        <v>0</v>
      </c>
      <c r="AL96" s="1">
        <f t="shared" si="55"/>
        <v>0</v>
      </c>
      <c r="AM96" s="1">
        <f t="shared" si="56"/>
        <v>0</v>
      </c>
      <c r="AN96" s="1">
        <f t="shared" si="56"/>
        <v>0</v>
      </c>
      <c r="AO96" s="1">
        <f t="shared" si="57"/>
        <v>80</v>
      </c>
      <c r="AP96" s="1">
        <f t="shared" si="58"/>
        <v>0</v>
      </c>
      <c r="AQ96" s="1">
        <f t="shared" si="59"/>
        <v>0</v>
      </c>
      <c r="AR96" s="1">
        <f t="shared" si="60"/>
        <v>0</v>
      </c>
      <c r="AS96" s="1">
        <f t="shared" si="61"/>
        <v>0</v>
      </c>
      <c r="AT96" s="1">
        <f t="shared" si="62"/>
        <v>0</v>
      </c>
      <c r="AU96" s="1">
        <f t="shared" si="63"/>
        <v>0</v>
      </c>
      <c r="AV96" s="1">
        <f t="shared" si="64"/>
        <v>0</v>
      </c>
      <c r="AW96" s="1">
        <f t="shared" si="65"/>
        <v>0</v>
      </c>
      <c r="AX96" s="1">
        <f t="shared" si="66"/>
        <v>0</v>
      </c>
      <c r="AY96" s="1">
        <f t="shared" si="67"/>
        <v>0</v>
      </c>
      <c r="AZ96" s="1">
        <f t="shared" si="68"/>
        <v>0</v>
      </c>
      <c r="BA96" s="1">
        <f t="shared" si="69"/>
        <v>0</v>
      </c>
      <c r="BB96" s="1">
        <f t="shared" si="70"/>
        <v>0</v>
      </c>
      <c r="BC96" s="1">
        <f t="shared" si="71"/>
        <v>0</v>
      </c>
      <c r="BD96" s="1">
        <f t="shared" si="72"/>
        <v>80</v>
      </c>
      <c r="BE96" s="1" t="str">
        <f t="shared" si="79"/>
        <v>Barge B</v>
      </c>
      <c r="BF96" s="1">
        <f t="shared" si="80"/>
        <v>4</v>
      </c>
      <c r="BG96" s="3">
        <v>78</v>
      </c>
      <c r="BH96" s="1">
        <f t="shared" si="45"/>
        <v>0</v>
      </c>
      <c r="BI96" s="1">
        <f t="shared" si="73"/>
        <v>0</v>
      </c>
      <c r="BJ96" s="3">
        <v>78</v>
      </c>
      <c r="BK96" s="1">
        <f t="shared" si="74"/>
        <v>5</v>
      </c>
      <c r="BL96" s="1">
        <f t="shared" si="81"/>
        <v>0</v>
      </c>
      <c r="BM96" s="1">
        <f t="shared" si="82"/>
        <v>0</v>
      </c>
      <c r="BN96" s="1">
        <f t="shared" si="83"/>
        <v>0</v>
      </c>
      <c r="BO96" s="1">
        <f t="shared" si="84"/>
        <v>0</v>
      </c>
      <c r="BP96" s="1">
        <f t="shared" si="85"/>
        <v>1</v>
      </c>
      <c r="BQ96" s="1">
        <f t="shared" si="86"/>
        <v>2</v>
      </c>
      <c r="BR96" s="1">
        <f t="shared" si="87"/>
        <v>3</v>
      </c>
      <c r="BS96" s="1">
        <f t="shared" si="88"/>
        <v>4</v>
      </c>
      <c r="BT96" s="1">
        <f t="shared" si="89"/>
        <v>5</v>
      </c>
      <c r="BU96" s="1">
        <f t="shared" si="90"/>
        <v>6</v>
      </c>
      <c r="BW96" s="1">
        <f t="shared" si="92"/>
        <v>0</v>
      </c>
      <c r="BX96" s="1">
        <f t="shared" si="93"/>
        <v>0</v>
      </c>
      <c r="BY96" s="1">
        <f t="shared" si="94"/>
        <v>0</v>
      </c>
      <c r="BZ96" s="1">
        <f t="shared" si="96"/>
        <v>0</v>
      </c>
      <c r="CA96" s="1">
        <f t="shared" si="97"/>
        <v>70</v>
      </c>
      <c r="CB96" s="1">
        <f t="shared" si="98"/>
        <v>140</v>
      </c>
      <c r="CC96" s="1">
        <f t="shared" si="99"/>
        <v>210</v>
      </c>
      <c r="CD96" s="1">
        <f t="shared" si="100"/>
        <v>280</v>
      </c>
      <c r="CE96" s="1">
        <f t="shared" si="95"/>
        <v>350</v>
      </c>
      <c r="CF96" s="1">
        <f t="shared" si="95"/>
        <v>420</v>
      </c>
      <c r="CW96" s="1">
        <v>78</v>
      </c>
      <c r="CX96" s="1">
        <f t="shared" si="75"/>
        <v>1</v>
      </c>
      <c r="CY96" s="1" t="s">
        <v>37</v>
      </c>
      <c r="CZ96" s="1">
        <v>1</v>
      </c>
      <c r="DB96" s="1">
        <f t="shared" si="91"/>
        <v>5</v>
      </c>
      <c r="DC96" s="1" t="s">
        <v>43</v>
      </c>
      <c r="DD96" s="1">
        <f t="shared" si="76"/>
        <v>6</v>
      </c>
      <c r="DL96" s="1">
        <v>78</v>
      </c>
      <c r="DM96" s="1">
        <f t="shared" si="77"/>
        <v>3</v>
      </c>
      <c r="DN96" s="1">
        <f t="shared" si="78"/>
        <v>0</v>
      </c>
      <c r="DO96" s="1" t="s">
        <v>37</v>
      </c>
      <c r="DP96" s="1">
        <v>0</v>
      </c>
    </row>
    <row r="97" spans="1:120" ht="15">
      <c r="A97">
        <v>79</v>
      </c>
      <c r="B97">
        <v>2</v>
      </c>
      <c r="C97" s="25">
        <v>8450</v>
      </c>
      <c r="D97">
        <v>4</v>
      </c>
      <c r="E97">
        <v>9</v>
      </c>
      <c r="F97" t="s">
        <v>91</v>
      </c>
      <c r="G97">
        <v>4</v>
      </c>
      <c r="H97"/>
      <c r="I97"/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1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f t="shared" si="50"/>
        <v>0</v>
      </c>
      <c r="AH97" s="1">
        <f t="shared" si="51"/>
        <v>0</v>
      </c>
      <c r="AI97" s="1">
        <f t="shared" si="52"/>
        <v>0</v>
      </c>
      <c r="AJ97" s="1">
        <f t="shared" si="53"/>
        <v>0</v>
      </c>
      <c r="AK97" s="1">
        <f t="shared" si="54"/>
        <v>0</v>
      </c>
      <c r="AL97" s="1">
        <f t="shared" si="55"/>
        <v>0</v>
      </c>
      <c r="AM97" s="1">
        <f t="shared" si="56"/>
        <v>0</v>
      </c>
      <c r="AN97" s="1">
        <f t="shared" si="56"/>
        <v>0</v>
      </c>
      <c r="AO97" s="1">
        <f t="shared" si="57"/>
        <v>0</v>
      </c>
      <c r="AP97" s="1">
        <f t="shared" si="58"/>
        <v>0</v>
      </c>
      <c r="AQ97" s="1">
        <f t="shared" si="59"/>
        <v>0</v>
      </c>
      <c r="AR97" s="1">
        <f t="shared" si="60"/>
        <v>0</v>
      </c>
      <c r="AS97" s="1">
        <f t="shared" si="61"/>
        <v>0</v>
      </c>
      <c r="AT97" s="1">
        <f t="shared" si="62"/>
        <v>0</v>
      </c>
      <c r="AU97" s="1">
        <f t="shared" si="63"/>
        <v>0</v>
      </c>
      <c r="AV97" s="1">
        <f t="shared" si="64"/>
        <v>0</v>
      </c>
      <c r="AW97" s="1">
        <f t="shared" si="65"/>
        <v>0</v>
      </c>
      <c r="AX97" s="1">
        <f t="shared" si="66"/>
        <v>80</v>
      </c>
      <c r="AY97" s="1">
        <f t="shared" si="67"/>
        <v>0</v>
      </c>
      <c r="AZ97" s="1">
        <f t="shared" si="68"/>
        <v>0</v>
      </c>
      <c r="BA97" s="1">
        <f t="shared" si="69"/>
        <v>0</v>
      </c>
      <c r="BB97" s="1">
        <f t="shared" si="70"/>
        <v>0</v>
      </c>
      <c r="BC97" s="1">
        <f t="shared" si="71"/>
        <v>0</v>
      </c>
      <c r="BD97" s="1">
        <f t="shared" si="72"/>
        <v>80</v>
      </c>
      <c r="BE97" s="1" t="str">
        <f t="shared" si="79"/>
        <v>Barge B</v>
      </c>
      <c r="BF97" s="1">
        <f t="shared" si="80"/>
        <v>7</v>
      </c>
      <c r="BG97" s="3">
        <v>79</v>
      </c>
      <c r="BH97" s="1">
        <f t="shared" si="45"/>
        <v>0</v>
      </c>
      <c r="BI97" s="1">
        <f t="shared" si="73"/>
        <v>0</v>
      </c>
      <c r="BJ97" s="3">
        <v>79</v>
      </c>
      <c r="BK97" s="1">
        <f t="shared" si="74"/>
        <v>8</v>
      </c>
      <c r="BL97" s="1">
        <f t="shared" si="81"/>
        <v>0</v>
      </c>
      <c r="BM97" s="1">
        <f t="shared" si="82"/>
        <v>0</v>
      </c>
      <c r="BN97" s="1">
        <f t="shared" si="83"/>
        <v>0</v>
      </c>
      <c r="BO97" s="1">
        <f t="shared" si="84"/>
        <v>0</v>
      </c>
      <c r="BP97" s="1">
        <f t="shared" si="85"/>
        <v>0</v>
      </c>
      <c r="BQ97" s="1">
        <f t="shared" si="86"/>
        <v>0</v>
      </c>
      <c r="BR97" s="1">
        <f t="shared" si="87"/>
        <v>0</v>
      </c>
      <c r="BS97" s="1">
        <f t="shared" si="88"/>
        <v>1</v>
      </c>
      <c r="BT97" s="1">
        <f t="shared" si="89"/>
        <v>2</v>
      </c>
      <c r="BU97" s="1">
        <f t="shared" si="90"/>
        <v>3</v>
      </c>
      <c r="BW97" s="1">
        <f t="shared" si="92"/>
        <v>0</v>
      </c>
      <c r="BX97" s="1">
        <f t="shared" si="93"/>
        <v>0</v>
      </c>
      <c r="BY97" s="1">
        <f t="shared" si="94"/>
        <v>0</v>
      </c>
      <c r="BZ97" s="1">
        <f t="shared" si="96"/>
        <v>0</v>
      </c>
      <c r="CA97" s="1">
        <f t="shared" si="97"/>
        <v>0</v>
      </c>
      <c r="CB97" s="1">
        <f t="shared" si="98"/>
        <v>0</v>
      </c>
      <c r="CC97" s="1">
        <f t="shared" si="99"/>
        <v>0</v>
      </c>
      <c r="CD97" s="1">
        <f t="shared" si="100"/>
        <v>70</v>
      </c>
      <c r="CE97" s="1">
        <f t="shared" si="95"/>
        <v>140</v>
      </c>
      <c r="CF97" s="1">
        <f t="shared" si="95"/>
        <v>210</v>
      </c>
      <c r="CW97" s="1">
        <v>79</v>
      </c>
      <c r="CX97" s="1">
        <f t="shared" si="75"/>
        <v>1</v>
      </c>
      <c r="CY97" s="1" t="s">
        <v>37</v>
      </c>
      <c r="CZ97" s="1">
        <v>1</v>
      </c>
      <c r="DB97" s="1">
        <f t="shared" si="91"/>
        <v>8</v>
      </c>
      <c r="DC97" s="1" t="s">
        <v>43</v>
      </c>
      <c r="DD97" s="1">
        <f t="shared" si="76"/>
        <v>9</v>
      </c>
      <c r="DL97" s="1">
        <v>79</v>
      </c>
      <c r="DM97" s="1">
        <f t="shared" si="77"/>
        <v>5</v>
      </c>
      <c r="DN97" s="1">
        <f t="shared" si="78"/>
        <v>0</v>
      </c>
      <c r="DO97" s="1" t="s">
        <v>37</v>
      </c>
      <c r="DP97" s="1">
        <v>0</v>
      </c>
    </row>
    <row r="98" spans="1:120" ht="15">
      <c r="A98">
        <v>80</v>
      </c>
      <c r="B98">
        <v>2</v>
      </c>
      <c r="C98" s="25">
        <v>10032</v>
      </c>
      <c r="D98">
        <v>3</v>
      </c>
      <c r="E98">
        <v>8</v>
      </c>
      <c r="F98" t="s">
        <v>35</v>
      </c>
      <c r="G98">
        <v>3</v>
      </c>
      <c r="H98"/>
      <c r="I98"/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1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f t="shared" si="50"/>
        <v>0</v>
      </c>
      <c r="AH98" s="1">
        <f t="shared" si="51"/>
        <v>0</v>
      </c>
      <c r="AI98" s="1">
        <f t="shared" si="52"/>
        <v>0</v>
      </c>
      <c r="AJ98" s="1">
        <f t="shared" si="53"/>
        <v>0</v>
      </c>
      <c r="AK98" s="1">
        <f t="shared" si="54"/>
        <v>0</v>
      </c>
      <c r="AL98" s="1">
        <f t="shared" si="55"/>
        <v>0</v>
      </c>
      <c r="AM98" s="1">
        <f t="shared" si="56"/>
        <v>0</v>
      </c>
      <c r="AN98" s="1">
        <f t="shared" si="56"/>
        <v>0</v>
      </c>
      <c r="AO98" s="1">
        <f t="shared" si="57"/>
        <v>0</v>
      </c>
      <c r="AP98" s="1">
        <f t="shared" si="58"/>
        <v>80</v>
      </c>
      <c r="AQ98" s="1">
        <f t="shared" si="59"/>
        <v>0</v>
      </c>
      <c r="AR98" s="1">
        <f t="shared" si="60"/>
        <v>0</v>
      </c>
      <c r="AS98" s="1">
        <f t="shared" si="61"/>
        <v>0</v>
      </c>
      <c r="AT98" s="1">
        <f t="shared" si="62"/>
        <v>0</v>
      </c>
      <c r="AU98" s="1">
        <f t="shared" si="63"/>
        <v>0</v>
      </c>
      <c r="AV98" s="1">
        <f t="shared" si="64"/>
        <v>0</v>
      </c>
      <c r="AW98" s="1">
        <f t="shared" si="65"/>
        <v>0</v>
      </c>
      <c r="AX98" s="1">
        <f t="shared" si="66"/>
        <v>0</v>
      </c>
      <c r="AY98" s="1">
        <f t="shared" si="67"/>
        <v>0</v>
      </c>
      <c r="AZ98" s="1">
        <f t="shared" si="68"/>
        <v>0</v>
      </c>
      <c r="BA98" s="1">
        <f t="shared" si="69"/>
        <v>0</v>
      </c>
      <c r="BB98" s="1">
        <f t="shared" si="70"/>
        <v>0</v>
      </c>
      <c r="BC98" s="1">
        <f t="shared" si="71"/>
        <v>0</v>
      </c>
      <c r="BD98" s="1">
        <f t="shared" si="72"/>
        <v>80</v>
      </c>
      <c r="BE98" s="1" t="str">
        <f t="shared" si="79"/>
        <v>Barge E</v>
      </c>
      <c r="BF98" s="1">
        <f t="shared" si="80"/>
        <v>4</v>
      </c>
      <c r="BG98" s="3">
        <v>80</v>
      </c>
      <c r="BH98" s="1">
        <f t="shared" si="45"/>
        <v>0</v>
      </c>
      <c r="BI98" s="1">
        <f t="shared" si="73"/>
        <v>0</v>
      </c>
      <c r="BJ98" s="3">
        <v>80</v>
      </c>
      <c r="BK98" s="1">
        <f t="shared" si="74"/>
        <v>6</v>
      </c>
      <c r="BL98" s="1">
        <f t="shared" si="81"/>
        <v>0</v>
      </c>
      <c r="BM98" s="1">
        <f t="shared" si="82"/>
        <v>0</v>
      </c>
      <c r="BN98" s="1">
        <f t="shared" si="83"/>
        <v>0</v>
      </c>
      <c r="BO98" s="1">
        <f t="shared" si="84"/>
        <v>0</v>
      </c>
      <c r="BP98" s="1">
        <f t="shared" si="85"/>
        <v>0</v>
      </c>
      <c r="BQ98" s="1">
        <f t="shared" si="86"/>
        <v>1</v>
      </c>
      <c r="BR98" s="1">
        <f t="shared" si="87"/>
        <v>2</v>
      </c>
      <c r="BS98" s="1">
        <f t="shared" si="88"/>
        <v>3</v>
      </c>
      <c r="BT98" s="1">
        <f t="shared" si="89"/>
        <v>4</v>
      </c>
      <c r="BU98" s="1">
        <f t="shared" si="90"/>
        <v>5</v>
      </c>
      <c r="BW98" s="1">
        <f t="shared" si="92"/>
        <v>0</v>
      </c>
      <c r="BX98" s="1">
        <f t="shared" si="93"/>
        <v>0</v>
      </c>
      <c r="BY98" s="1">
        <f t="shared" si="94"/>
        <v>0</v>
      </c>
      <c r="BZ98" s="1">
        <f t="shared" si="96"/>
        <v>0</v>
      </c>
      <c r="CA98" s="1">
        <f t="shared" si="97"/>
        <v>0</v>
      </c>
      <c r="CB98" s="1">
        <f t="shared" si="98"/>
        <v>70</v>
      </c>
      <c r="CC98" s="1">
        <f t="shared" si="99"/>
        <v>140</v>
      </c>
      <c r="CD98" s="1">
        <f t="shared" si="100"/>
        <v>210</v>
      </c>
      <c r="CE98" s="1">
        <f t="shared" si="95"/>
        <v>280</v>
      </c>
      <c r="CF98" s="1">
        <f t="shared" si="95"/>
        <v>350</v>
      </c>
      <c r="CW98" s="1">
        <v>80</v>
      </c>
      <c r="CX98" s="1">
        <f t="shared" si="75"/>
        <v>1</v>
      </c>
      <c r="CY98" s="1" t="s">
        <v>37</v>
      </c>
      <c r="CZ98" s="1">
        <v>1</v>
      </c>
      <c r="DB98" s="1">
        <f t="shared" si="91"/>
        <v>5</v>
      </c>
      <c r="DC98" s="1" t="s">
        <v>43</v>
      </c>
      <c r="DD98" s="1">
        <f t="shared" si="76"/>
        <v>8</v>
      </c>
      <c r="DL98" s="1">
        <v>80</v>
      </c>
      <c r="DM98" s="1">
        <f t="shared" si="77"/>
        <v>4</v>
      </c>
      <c r="DN98" s="1">
        <f t="shared" si="78"/>
        <v>0</v>
      </c>
      <c r="DO98" s="1" t="s">
        <v>37</v>
      </c>
      <c r="DP98" s="1">
        <v>0</v>
      </c>
    </row>
    <row r="99" spans="1:120" ht="15">
      <c r="A99">
        <v>81</v>
      </c>
      <c r="B99">
        <v>2</v>
      </c>
      <c r="C99" s="25">
        <v>9200</v>
      </c>
      <c r="D99">
        <v>3</v>
      </c>
      <c r="E99">
        <v>8</v>
      </c>
      <c r="F99" t="s">
        <v>74</v>
      </c>
      <c r="G99">
        <v>3</v>
      </c>
      <c r="H99"/>
      <c r="I99"/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1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f t="shared" si="50"/>
        <v>0</v>
      </c>
      <c r="AH99" s="1">
        <f t="shared" si="51"/>
        <v>0</v>
      </c>
      <c r="AI99" s="1">
        <f t="shared" si="52"/>
        <v>0</v>
      </c>
      <c r="AJ99" s="1">
        <f t="shared" si="53"/>
        <v>0</v>
      </c>
      <c r="AK99" s="1">
        <f t="shared" si="54"/>
        <v>0</v>
      </c>
      <c r="AL99" s="1">
        <f t="shared" si="55"/>
        <v>0</v>
      </c>
      <c r="AM99" s="1">
        <f t="shared" si="56"/>
        <v>0</v>
      </c>
      <c r="AN99" s="1">
        <f t="shared" si="56"/>
        <v>0</v>
      </c>
      <c r="AO99" s="1">
        <f t="shared" si="57"/>
        <v>0</v>
      </c>
      <c r="AP99" s="1">
        <f t="shared" si="58"/>
        <v>0</v>
      </c>
      <c r="AQ99" s="1">
        <f t="shared" si="59"/>
        <v>0</v>
      </c>
      <c r="AR99" s="1">
        <f t="shared" si="60"/>
        <v>80</v>
      </c>
      <c r="AS99" s="1">
        <f t="shared" si="61"/>
        <v>0</v>
      </c>
      <c r="AT99" s="1">
        <f t="shared" si="62"/>
        <v>0</v>
      </c>
      <c r="AU99" s="1">
        <f t="shared" si="63"/>
        <v>0</v>
      </c>
      <c r="AV99" s="1">
        <f t="shared" si="64"/>
        <v>0</v>
      </c>
      <c r="AW99" s="1">
        <f t="shared" si="65"/>
        <v>0</v>
      </c>
      <c r="AX99" s="1">
        <f t="shared" si="66"/>
        <v>0</v>
      </c>
      <c r="AY99" s="1">
        <f t="shared" si="67"/>
        <v>0</v>
      </c>
      <c r="AZ99" s="1">
        <f t="shared" si="68"/>
        <v>0</v>
      </c>
      <c r="BA99" s="1">
        <f t="shared" si="69"/>
        <v>0</v>
      </c>
      <c r="BB99" s="1">
        <f t="shared" si="70"/>
        <v>0</v>
      </c>
      <c r="BC99" s="1">
        <f t="shared" si="71"/>
        <v>0</v>
      </c>
      <c r="BD99" s="1">
        <f t="shared" si="72"/>
        <v>80</v>
      </c>
      <c r="BE99" s="1" t="str">
        <f t="shared" si="79"/>
        <v>Barge C</v>
      </c>
      <c r="BF99" s="1">
        <f t="shared" si="80"/>
        <v>5</v>
      </c>
      <c r="BG99" s="3">
        <v>81</v>
      </c>
      <c r="BH99" s="1">
        <f t="shared" ref="BH99:BH162" si="101">IF(DB99-D99 &gt; G99,DB99-D99-G99,0)</f>
        <v>0</v>
      </c>
      <c r="BI99" s="1">
        <f t="shared" si="73"/>
        <v>0</v>
      </c>
      <c r="BJ99" s="3">
        <v>81</v>
      </c>
      <c r="BK99" s="1">
        <f t="shared" si="74"/>
        <v>6</v>
      </c>
      <c r="BL99" s="1">
        <f t="shared" si="81"/>
        <v>0</v>
      </c>
      <c r="BM99" s="1">
        <f t="shared" si="82"/>
        <v>0</v>
      </c>
      <c r="BN99" s="1">
        <f t="shared" si="83"/>
        <v>0</v>
      </c>
      <c r="BO99" s="1">
        <f t="shared" si="84"/>
        <v>0</v>
      </c>
      <c r="BP99" s="1">
        <f t="shared" si="85"/>
        <v>0</v>
      </c>
      <c r="BQ99" s="1">
        <f t="shared" si="86"/>
        <v>1</v>
      </c>
      <c r="BR99" s="1">
        <f t="shared" si="87"/>
        <v>2</v>
      </c>
      <c r="BS99" s="1">
        <f t="shared" si="88"/>
        <v>3</v>
      </c>
      <c r="BT99" s="1">
        <f t="shared" si="89"/>
        <v>4</v>
      </c>
      <c r="BU99" s="1">
        <f t="shared" si="90"/>
        <v>5</v>
      </c>
      <c r="BW99" s="1">
        <f t="shared" si="92"/>
        <v>0</v>
      </c>
      <c r="BX99" s="1">
        <f t="shared" si="93"/>
        <v>0</v>
      </c>
      <c r="BY99" s="1">
        <f t="shared" si="94"/>
        <v>0</v>
      </c>
      <c r="BZ99" s="1">
        <f t="shared" si="96"/>
        <v>0</v>
      </c>
      <c r="CA99" s="1">
        <f t="shared" si="97"/>
        <v>0</v>
      </c>
      <c r="CB99" s="1">
        <f t="shared" si="98"/>
        <v>70</v>
      </c>
      <c r="CC99" s="1">
        <f t="shared" si="99"/>
        <v>140</v>
      </c>
      <c r="CD99" s="1">
        <f t="shared" si="100"/>
        <v>210</v>
      </c>
      <c r="CE99" s="1">
        <f t="shared" ref="CE99:CF106" si="102">IF(BT99&gt;0,IF($B99=1,BT99*50,BT99*70),0)</f>
        <v>280</v>
      </c>
      <c r="CF99" s="1">
        <f t="shared" si="102"/>
        <v>350</v>
      </c>
      <c r="CW99" s="1">
        <v>81</v>
      </c>
      <c r="CX99" s="1">
        <f t="shared" si="75"/>
        <v>1</v>
      </c>
      <c r="CY99" s="1" t="s">
        <v>37</v>
      </c>
      <c r="CZ99" s="1">
        <v>1</v>
      </c>
      <c r="DB99" s="1">
        <f t="shared" si="91"/>
        <v>6</v>
      </c>
      <c r="DC99" s="1" t="s">
        <v>43</v>
      </c>
      <c r="DD99" s="1">
        <f t="shared" si="76"/>
        <v>8</v>
      </c>
      <c r="DL99" s="1">
        <v>81</v>
      </c>
      <c r="DM99" s="1">
        <f t="shared" si="77"/>
        <v>4</v>
      </c>
      <c r="DN99" s="1">
        <f t="shared" si="78"/>
        <v>0</v>
      </c>
      <c r="DO99" s="1" t="s">
        <v>37</v>
      </c>
      <c r="DP99" s="1">
        <v>0</v>
      </c>
    </row>
    <row r="100" spans="1:120" ht="15">
      <c r="A100">
        <v>82</v>
      </c>
      <c r="B100">
        <v>2</v>
      </c>
      <c r="C100" s="25">
        <v>4200</v>
      </c>
      <c r="D100">
        <v>2</v>
      </c>
      <c r="E100">
        <v>7</v>
      </c>
      <c r="F100" t="s">
        <v>74</v>
      </c>
      <c r="G100">
        <v>3</v>
      </c>
      <c r="H100"/>
      <c r="I100"/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1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f t="shared" si="50"/>
        <v>0</v>
      </c>
      <c r="AH100" s="1">
        <f t="shared" si="51"/>
        <v>0</v>
      </c>
      <c r="AI100" s="1">
        <f t="shared" si="52"/>
        <v>0</v>
      </c>
      <c r="AJ100" s="1">
        <f t="shared" si="53"/>
        <v>0</v>
      </c>
      <c r="AK100" s="1">
        <f t="shared" si="54"/>
        <v>0</v>
      </c>
      <c r="AL100" s="1">
        <f t="shared" si="55"/>
        <v>0</v>
      </c>
      <c r="AM100" s="1">
        <f t="shared" si="56"/>
        <v>0</v>
      </c>
      <c r="AN100" s="1">
        <f t="shared" si="56"/>
        <v>0</v>
      </c>
      <c r="AO100" s="1">
        <f t="shared" si="57"/>
        <v>80</v>
      </c>
      <c r="AP100" s="1">
        <f t="shared" si="58"/>
        <v>0</v>
      </c>
      <c r="AQ100" s="1">
        <f t="shared" si="59"/>
        <v>0</v>
      </c>
      <c r="AR100" s="1">
        <f t="shared" si="60"/>
        <v>0</v>
      </c>
      <c r="AS100" s="1">
        <f t="shared" si="61"/>
        <v>0</v>
      </c>
      <c r="AT100" s="1">
        <f t="shared" si="62"/>
        <v>0</v>
      </c>
      <c r="AU100" s="1">
        <f t="shared" si="63"/>
        <v>0</v>
      </c>
      <c r="AV100" s="1">
        <f t="shared" si="64"/>
        <v>0</v>
      </c>
      <c r="AW100" s="1">
        <f t="shared" si="65"/>
        <v>0</v>
      </c>
      <c r="AX100" s="1">
        <f t="shared" si="66"/>
        <v>0</v>
      </c>
      <c r="AY100" s="1">
        <f t="shared" si="67"/>
        <v>0</v>
      </c>
      <c r="AZ100" s="1">
        <f t="shared" si="68"/>
        <v>0</v>
      </c>
      <c r="BA100" s="1">
        <f t="shared" si="69"/>
        <v>0</v>
      </c>
      <c r="BB100" s="1">
        <f t="shared" si="70"/>
        <v>0</v>
      </c>
      <c r="BC100" s="1">
        <f t="shared" si="71"/>
        <v>0</v>
      </c>
      <c r="BD100" s="1">
        <f t="shared" si="72"/>
        <v>80</v>
      </c>
      <c r="BE100" s="1" t="str">
        <f t="shared" si="79"/>
        <v>Barge B</v>
      </c>
      <c r="BF100" s="1">
        <f t="shared" si="80"/>
        <v>4</v>
      </c>
      <c r="BG100" s="3">
        <v>82</v>
      </c>
      <c r="BH100" s="1">
        <f t="shared" si="101"/>
        <v>0</v>
      </c>
      <c r="BI100" s="1">
        <f t="shared" si="73"/>
        <v>0</v>
      </c>
      <c r="BJ100" s="3">
        <v>82</v>
      </c>
      <c r="BK100" s="1">
        <f t="shared" si="74"/>
        <v>5</v>
      </c>
      <c r="BL100" s="1">
        <f t="shared" si="81"/>
        <v>0</v>
      </c>
      <c r="BM100" s="1">
        <f t="shared" si="82"/>
        <v>0</v>
      </c>
      <c r="BN100" s="1">
        <f t="shared" si="83"/>
        <v>0</v>
      </c>
      <c r="BO100" s="1">
        <f t="shared" si="84"/>
        <v>0</v>
      </c>
      <c r="BP100" s="1">
        <f t="shared" si="85"/>
        <v>1</v>
      </c>
      <c r="BQ100" s="1">
        <f t="shared" si="86"/>
        <v>2</v>
      </c>
      <c r="BR100" s="1">
        <f t="shared" si="87"/>
        <v>3</v>
      </c>
      <c r="BS100" s="1">
        <f t="shared" si="88"/>
        <v>4</v>
      </c>
      <c r="BT100" s="1">
        <f t="shared" si="89"/>
        <v>5</v>
      </c>
      <c r="BU100" s="1">
        <f t="shared" si="90"/>
        <v>6</v>
      </c>
      <c r="BW100" s="1">
        <f t="shared" si="92"/>
        <v>0</v>
      </c>
      <c r="BX100" s="1">
        <f t="shared" si="93"/>
        <v>0</v>
      </c>
      <c r="BY100" s="1">
        <f t="shared" si="94"/>
        <v>0</v>
      </c>
      <c r="BZ100" s="1">
        <f t="shared" si="96"/>
        <v>0</v>
      </c>
      <c r="CA100" s="1">
        <f t="shared" si="97"/>
        <v>70</v>
      </c>
      <c r="CB100" s="1">
        <f t="shared" si="98"/>
        <v>140</v>
      </c>
      <c r="CC100" s="1">
        <f t="shared" si="99"/>
        <v>210</v>
      </c>
      <c r="CD100" s="1">
        <f t="shared" si="100"/>
        <v>280</v>
      </c>
      <c r="CE100" s="1">
        <f t="shared" si="102"/>
        <v>350</v>
      </c>
      <c r="CF100" s="1">
        <f t="shared" si="102"/>
        <v>420</v>
      </c>
      <c r="CW100" s="1">
        <v>82</v>
      </c>
      <c r="CX100" s="1">
        <f t="shared" si="75"/>
        <v>1</v>
      </c>
      <c r="CY100" s="1" t="s">
        <v>37</v>
      </c>
      <c r="CZ100" s="1">
        <v>1</v>
      </c>
      <c r="DB100" s="1">
        <f t="shared" si="91"/>
        <v>5</v>
      </c>
      <c r="DC100" s="1" t="s">
        <v>43</v>
      </c>
      <c r="DD100" s="1">
        <f t="shared" si="76"/>
        <v>7</v>
      </c>
      <c r="DL100" s="1">
        <v>82</v>
      </c>
      <c r="DM100" s="1">
        <f t="shared" si="77"/>
        <v>3</v>
      </c>
      <c r="DN100" s="1">
        <f t="shared" si="78"/>
        <v>0</v>
      </c>
      <c r="DO100" s="1" t="s">
        <v>37</v>
      </c>
      <c r="DP100" s="1">
        <v>0</v>
      </c>
    </row>
    <row r="101" spans="1:120" ht="15">
      <c r="A101">
        <v>83</v>
      </c>
      <c r="B101">
        <v>2</v>
      </c>
      <c r="C101" s="25">
        <v>8192</v>
      </c>
      <c r="D101">
        <v>5</v>
      </c>
      <c r="E101">
        <v>10</v>
      </c>
      <c r="F101" t="s">
        <v>74</v>
      </c>
      <c r="G101">
        <v>4</v>
      </c>
      <c r="H101"/>
      <c r="I101"/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  <c r="AD101" s="1">
        <v>0</v>
      </c>
      <c r="AE101" s="1">
        <v>0</v>
      </c>
      <c r="AF101" s="1">
        <v>0</v>
      </c>
      <c r="AG101" s="1">
        <f t="shared" si="50"/>
        <v>0</v>
      </c>
      <c r="AH101" s="1">
        <f t="shared" si="51"/>
        <v>0</v>
      </c>
      <c r="AI101" s="1">
        <f t="shared" si="52"/>
        <v>0</v>
      </c>
      <c r="AJ101" s="1">
        <f t="shared" si="53"/>
        <v>0</v>
      </c>
      <c r="AK101" s="1">
        <f t="shared" si="54"/>
        <v>0</v>
      </c>
      <c r="AL101" s="1">
        <f t="shared" si="55"/>
        <v>0</v>
      </c>
      <c r="AM101" s="1">
        <f t="shared" si="56"/>
        <v>0</v>
      </c>
      <c r="AN101" s="1">
        <f t="shared" si="56"/>
        <v>0</v>
      </c>
      <c r="AO101" s="1">
        <f t="shared" si="57"/>
        <v>0</v>
      </c>
      <c r="AP101" s="1">
        <f t="shared" si="58"/>
        <v>0</v>
      </c>
      <c r="AQ101" s="1">
        <f t="shared" si="59"/>
        <v>0</v>
      </c>
      <c r="AR101" s="1">
        <f t="shared" si="60"/>
        <v>0</v>
      </c>
      <c r="AS101" s="1">
        <f t="shared" si="61"/>
        <v>0</v>
      </c>
      <c r="AT101" s="1">
        <f t="shared" si="62"/>
        <v>0</v>
      </c>
      <c r="AU101" s="1">
        <f t="shared" si="63"/>
        <v>0</v>
      </c>
      <c r="AV101" s="1">
        <f t="shared" si="64"/>
        <v>0</v>
      </c>
      <c r="AW101" s="1">
        <f t="shared" si="65"/>
        <v>0</v>
      </c>
      <c r="AX101" s="1">
        <f t="shared" si="66"/>
        <v>0</v>
      </c>
      <c r="AY101" s="1">
        <f t="shared" si="67"/>
        <v>0</v>
      </c>
      <c r="AZ101" s="1">
        <f t="shared" si="68"/>
        <v>80</v>
      </c>
      <c r="BA101" s="1">
        <f t="shared" si="69"/>
        <v>0</v>
      </c>
      <c r="BB101" s="1">
        <f t="shared" si="70"/>
        <v>0</v>
      </c>
      <c r="BC101" s="1">
        <f t="shared" si="71"/>
        <v>0</v>
      </c>
      <c r="BD101" s="1">
        <f t="shared" si="72"/>
        <v>80</v>
      </c>
      <c r="BE101" s="1" t="str">
        <f t="shared" si="79"/>
        <v>Barge D</v>
      </c>
      <c r="BF101" s="1">
        <f t="shared" si="80"/>
        <v>8</v>
      </c>
      <c r="BG101" s="3">
        <v>83</v>
      </c>
      <c r="BH101" s="1">
        <f t="shared" si="101"/>
        <v>0</v>
      </c>
      <c r="BI101" s="1">
        <f t="shared" si="73"/>
        <v>0</v>
      </c>
      <c r="BJ101" s="3">
        <v>83</v>
      </c>
      <c r="BK101" s="1">
        <f t="shared" si="74"/>
        <v>9</v>
      </c>
      <c r="BL101" s="1">
        <f t="shared" si="81"/>
        <v>0</v>
      </c>
      <c r="BM101" s="1">
        <f t="shared" si="82"/>
        <v>0</v>
      </c>
      <c r="BN101" s="1">
        <f t="shared" si="83"/>
        <v>0</v>
      </c>
      <c r="BO101" s="1">
        <f t="shared" si="84"/>
        <v>0</v>
      </c>
      <c r="BP101" s="1">
        <f t="shared" si="85"/>
        <v>0</v>
      </c>
      <c r="BQ101" s="1">
        <f t="shared" si="86"/>
        <v>0</v>
      </c>
      <c r="BR101" s="1">
        <f t="shared" si="87"/>
        <v>0</v>
      </c>
      <c r="BS101" s="1">
        <f t="shared" si="88"/>
        <v>0</v>
      </c>
      <c r="BT101" s="1">
        <f t="shared" si="89"/>
        <v>1</v>
      </c>
      <c r="BU101" s="1">
        <f t="shared" si="90"/>
        <v>2</v>
      </c>
      <c r="BW101" s="1">
        <f t="shared" si="92"/>
        <v>0</v>
      </c>
      <c r="BX101" s="1">
        <f t="shared" si="93"/>
        <v>0</v>
      </c>
      <c r="BY101" s="1">
        <f t="shared" si="94"/>
        <v>0</v>
      </c>
      <c r="BZ101" s="1">
        <f t="shared" si="96"/>
        <v>0</v>
      </c>
      <c r="CA101" s="1">
        <f t="shared" si="97"/>
        <v>0</v>
      </c>
      <c r="CB101" s="1">
        <f t="shared" si="98"/>
        <v>0</v>
      </c>
      <c r="CC101" s="1">
        <f t="shared" si="99"/>
        <v>0</v>
      </c>
      <c r="CD101" s="1">
        <f t="shared" si="100"/>
        <v>0</v>
      </c>
      <c r="CE101" s="1">
        <f t="shared" si="102"/>
        <v>70</v>
      </c>
      <c r="CF101" s="1">
        <f t="shared" si="102"/>
        <v>140</v>
      </c>
      <c r="CW101" s="1">
        <v>83</v>
      </c>
      <c r="CX101" s="1">
        <f t="shared" si="75"/>
        <v>1</v>
      </c>
      <c r="CY101" s="1" t="s">
        <v>37</v>
      </c>
      <c r="CZ101" s="1">
        <v>1</v>
      </c>
      <c r="DB101" s="1">
        <f t="shared" si="91"/>
        <v>9</v>
      </c>
      <c r="DC101" s="1" t="s">
        <v>43</v>
      </c>
      <c r="DD101" s="1">
        <f t="shared" si="76"/>
        <v>10</v>
      </c>
      <c r="DL101" s="1">
        <v>83</v>
      </c>
      <c r="DM101" s="1">
        <f t="shared" si="77"/>
        <v>6</v>
      </c>
      <c r="DN101" s="1">
        <f t="shared" si="78"/>
        <v>0</v>
      </c>
      <c r="DO101" s="1" t="s">
        <v>37</v>
      </c>
      <c r="DP101" s="1">
        <v>0</v>
      </c>
    </row>
    <row r="102" spans="1:120" ht="15">
      <c r="A102">
        <v>84</v>
      </c>
      <c r="B102">
        <v>2</v>
      </c>
      <c r="C102" s="25">
        <v>8192</v>
      </c>
      <c r="D102">
        <v>-1</v>
      </c>
      <c r="E102">
        <v>2</v>
      </c>
      <c r="F102" t="s">
        <v>74</v>
      </c>
      <c r="G102">
        <v>3</v>
      </c>
      <c r="H102"/>
      <c r="I102"/>
      <c r="J102" s="1">
        <v>0</v>
      </c>
      <c r="K102" s="1">
        <v>0</v>
      </c>
      <c r="L102" s="1">
        <v>1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f t="shared" si="50"/>
        <v>0</v>
      </c>
      <c r="AH102" s="1">
        <f t="shared" si="51"/>
        <v>0</v>
      </c>
      <c r="AI102" s="1">
        <f t="shared" si="52"/>
        <v>80</v>
      </c>
      <c r="AJ102" s="1">
        <f t="shared" si="53"/>
        <v>0</v>
      </c>
      <c r="AK102" s="1">
        <f t="shared" si="54"/>
        <v>0</v>
      </c>
      <c r="AL102" s="1">
        <f t="shared" si="55"/>
        <v>0</v>
      </c>
      <c r="AM102" s="1">
        <f t="shared" si="56"/>
        <v>0</v>
      </c>
      <c r="AN102" s="1">
        <f t="shared" si="56"/>
        <v>0</v>
      </c>
      <c r="AO102" s="1">
        <f t="shared" si="57"/>
        <v>0</v>
      </c>
      <c r="AP102" s="1">
        <f t="shared" si="58"/>
        <v>0</v>
      </c>
      <c r="AQ102" s="1">
        <f t="shared" si="59"/>
        <v>0</v>
      </c>
      <c r="AR102" s="1">
        <f t="shared" si="60"/>
        <v>0</v>
      </c>
      <c r="AS102" s="1">
        <f t="shared" si="61"/>
        <v>0</v>
      </c>
      <c r="AT102" s="1">
        <f t="shared" si="62"/>
        <v>0</v>
      </c>
      <c r="AU102" s="1">
        <f t="shared" si="63"/>
        <v>0</v>
      </c>
      <c r="AV102" s="1">
        <f t="shared" si="64"/>
        <v>0</v>
      </c>
      <c r="AW102" s="1">
        <f t="shared" si="65"/>
        <v>0</v>
      </c>
      <c r="AX102" s="1">
        <f t="shared" si="66"/>
        <v>0</v>
      </c>
      <c r="AY102" s="1">
        <f t="shared" si="67"/>
        <v>0</v>
      </c>
      <c r="AZ102" s="1">
        <f t="shared" si="68"/>
        <v>0</v>
      </c>
      <c r="BA102" s="1">
        <f t="shared" si="69"/>
        <v>0</v>
      </c>
      <c r="BB102" s="1">
        <f t="shared" si="70"/>
        <v>0</v>
      </c>
      <c r="BC102" s="1">
        <f t="shared" si="71"/>
        <v>0</v>
      </c>
      <c r="BD102" s="1">
        <f t="shared" si="72"/>
        <v>80</v>
      </c>
      <c r="BE102" s="1" t="str">
        <f t="shared" si="79"/>
        <v>Barge E</v>
      </c>
      <c r="BF102" s="1">
        <f t="shared" si="80"/>
        <v>1</v>
      </c>
      <c r="BG102" s="3">
        <v>84</v>
      </c>
      <c r="BH102" s="1">
        <f t="shared" si="101"/>
        <v>0</v>
      </c>
      <c r="BI102" s="1">
        <f t="shared" si="73"/>
        <v>0</v>
      </c>
      <c r="BJ102" s="3">
        <v>84</v>
      </c>
      <c r="BK102" s="1">
        <f t="shared" si="74"/>
        <v>2</v>
      </c>
      <c r="BL102" s="1">
        <f t="shared" si="81"/>
        <v>0</v>
      </c>
      <c r="BM102" s="1">
        <f t="shared" si="82"/>
        <v>1</v>
      </c>
      <c r="BN102" s="1">
        <f t="shared" si="83"/>
        <v>2</v>
      </c>
      <c r="BO102" s="1">
        <f t="shared" si="84"/>
        <v>3</v>
      </c>
      <c r="BP102" s="1">
        <f t="shared" si="85"/>
        <v>4</v>
      </c>
      <c r="BQ102" s="1">
        <f t="shared" si="86"/>
        <v>5</v>
      </c>
      <c r="BR102" s="1">
        <f t="shared" si="87"/>
        <v>6</v>
      </c>
      <c r="BS102" s="1">
        <f t="shared" si="88"/>
        <v>7</v>
      </c>
      <c r="BT102" s="1">
        <f t="shared" si="89"/>
        <v>8</v>
      </c>
      <c r="BU102" s="1">
        <f t="shared" si="90"/>
        <v>9</v>
      </c>
      <c r="BW102" s="1">
        <f t="shared" si="92"/>
        <v>0</v>
      </c>
      <c r="BX102" s="1">
        <f t="shared" si="93"/>
        <v>70</v>
      </c>
      <c r="BY102" s="1">
        <f t="shared" si="94"/>
        <v>140</v>
      </c>
      <c r="BZ102" s="1">
        <f t="shared" si="96"/>
        <v>210</v>
      </c>
      <c r="CA102" s="1">
        <f t="shared" si="97"/>
        <v>280</v>
      </c>
      <c r="CB102" s="1">
        <f t="shared" si="98"/>
        <v>350</v>
      </c>
      <c r="CC102" s="1">
        <f t="shared" si="99"/>
        <v>420</v>
      </c>
      <c r="CD102" s="1">
        <f t="shared" si="100"/>
        <v>490</v>
      </c>
      <c r="CE102" s="1">
        <f t="shared" si="102"/>
        <v>560</v>
      </c>
      <c r="CF102" s="1">
        <f t="shared" si="102"/>
        <v>630</v>
      </c>
      <c r="CW102" s="1">
        <v>84</v>
      </c>
      <c r="CX102" s="1">
        <f t="shared" si="75"/>
        <v>1</v>
      </c>
      <c r="CY102" s="1" t="s">
        <v>37</v>
      </c>
      <c r="CZ102" s="1">
        <v>1</v>
      </c>
      <c r="DB102" s="1">
        <f t="shared" si="91"/>
        <v>2</v>
      </c>
      <c r="DC102" s="1" t="s">
        <v>43</v>
      </c>
      <c r="DD102" s="1">
        <f t="shared" si="76"/>
        <v>2</v>
      </c>
      <c r="DL102" s="1">
        <v>84</v>
      </c>
      <c r="DM102" s="1">
        <f t="shared" si="77"/>
        <v>0</v>
      </c>
      <c r="DN102" s="1">
        <f t="shared" si="78"/>
        <v>0</v>
      </c>
      <c r="DO102" s="1" t="s">
        <v>37</v>
      </c>
      <c r="DP102" s="1">
        <v>0</v>
      </c>
    </row>
    <row r="103" spans="1:120" ht="15">
      <c r="A103">
        <v>85</v>
      </c>
      <c r="B103">
        <v>1</v>
      </c>
      <c r="C103" s="25">
        <v>14660</v>
      </c>
      <c r="D103">
        <v>4</v>
      </c>
      <c r="E103">
        <v>7</v>
      </c>
      <c r="F103" t="s">
        <v>35</v>
      </c>
      <c r="G103">
        <v>5</v>
      </c>
      <c r="H103"/>
      <c r="I103"/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0.66666667000000002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0.33333332999999998</v>
      </c>
      <c r="AD103" s="1">
        <v>0</v>
      </c>
      <c r="AE103" s="1">
        <v>0</v>
      </c>
      <c r="AF103" s="1">
        <v>0</v>
      </c>
      <c r="AG103" s="1">
        <f t="shared" si="50"/>
        <v>0</v>
      </c>
      <c r="AH103" s="1">
        <f t="shared" si="51"/>
        <v>0</v>
      </c>
      <c r="AI103" s="1">
        <f t="shared" si="52"/>
        <v>0</v>
      </c>
      <c r="AJ103" s="1">
        <f t="shared" si="53"/>
        <v>0</v>
      </c>
      <c r="AK103" s="1">
        <f t="shared" si="54"/>
        <v>0</v>
      </c>
      <c r="AL103" s="1">
        <f t="shared" si="55"/>
        <v>0</v>
      </c>
      <c r="AM103" s="1">
        <f t="shared" si="56"/>
        <v>0</v>
      </c>
      <c r="AN103" s="1">
        <f t="shared" si="56"/>
        <v>0</v>
      </c>
      <c r="AO103" s="1">
        <f t="shared" si="57"/>
        <v>0</v>
      </c>
      <c r="AP103" s="1">
        <f t="shared" si="58"/>
        <v>0</v>
      </c>
      <c r="AQ103" s="1">
        <f t="shared" si="59"/>
        <v>0</v>
      </c>
      <c r="AR103" s="1">
        <f t="shared" si="60"/>
        <v>26.666666800000002</v>
      </c>
      <c r="AS103" s="1">
        <f t="shared" si="61"/>
        <v>0</v>
      </c>
      <c r="AT103" s="1">
        <f t="shared" si="62"/>
        <v>0</v>
      </c>
      <c r="AU103" s="1">
        <f t="shared" si="63"/>
        <v>0</v>
      </c>
      <c r="AV103" s="1">
        <f t="shared" si="64"/>
        <v>0</v>
      </c>
      <c r="AW103" s="1">
        <f t="shared" si="65"/>
        <v>0</v>
      </c>
      <c r="AX103" s="1">
        <f t="shared" si="66"/>
        <v>0</v>
      </c>
      <c r="AY103" s="1">
        <f t="shared" si="67"/>
        <v>0</v>
      </c>
      <c r="AZ103" s="1">
        <f t="shared" si="68"/>
        <v>13.333333199999998</v>
      </c>
      <c r="BA103" s="1">
        <f t="shared" si="69"/>
        <v>0</v>
      </c>
      <c r="BB103" s="1">
        <f t="shared" si="70"/>
        <v>0</v>
      </c>
      <c r="BC103" s="1">
        <f t="shared" si="71"/>
        <v>0</v>
      </c>
      <c r="BD103" s="1">
        <f t="shared" si="72"/>
        <v>40</v>
      </c>
      <c r="BE103" s="1" t="b">
        <f t="shared" si="79"/>
        <v>0</v>
      </c>
      <c r="BF103" s="1">
        <f t="shared" si="80"/>
        <v>0</v>
      </c>
      <c r="BG103" s="3">
        <v>85</v>
      </c>
      <c r="BH103" s="1">
        <f t="shared" si="101"/>
        <v>0</v>
      </c>
      <c r="BI103" s="1">
        <f t="shared" si="73"/>
        <v>0</v>
      </c>
      <c r="BJ103" s="3">
        <v>85</v>
      </c>
      <c r="BK103" s="1">
        <f t="shared" si="74"/>
        <v>9</v>
      </c>
      <c r="BL103" s="1">
        <f t="shared" si="81"/>
        <v>0</v>
      </c>
      <c r="BM103" s="1">
        <f t="shared" si="82"/>
        <v>0</v>
      </c>
      <c r="BN103" s="1">
        <f t="shared" si="83"/>
        <v>0</v>
      </c>
      <c r="BO103" s="1">
        <f t="shared" si="84"/>
        <v>0</v>
      </c>
      <c r="BP103" s="1">
        <f t="shared" si="85"/>
        <v>0</v>
      </c>
      <c r="BQ103" s="1">
        <f t="shared" si="86"/>
        <v>0</v>
      </c>
      <c r="BR103" s="1">
        <f t="shared" si="87"/>
        <v>0</v>
      </c>
      <c r="BS103" s="1">
        <f t="shared" si="88"/>
        <v>0</v>
      </c>
      <c r="BT103" s="1">
        <f t="shared" si="89"/>
        <v>1</v>
      </c>
      <c r="BU103" s="1">
        <f t="shared" si="90"/>
        <v>2</v>
      </c>
      <c r="BW103" s="1">
        <f t="shared" si="92"/>
        <v>0</v>
      </c>
      <c r="BX103" s="1">
        <f t="shared" si="93"/>
        <v>0</v>
      </c>
      <c r="BY103" s="1">
        <f t="shared" si="94"/>
        <v>0</v>
      </c>
      <c r="BZ103" s="1">
        <f t="shared" si="96"/>
        <v>0</v>
      </c>
      <c r="CA103" s="1">
        <f t="shared" si="97"/>
        <v>0</v>
      </c>
      <c r="CB103" s="1">
        <f t="shared" si="98"/>
        <v>0</v>
      </c>
      <c r="CC103" s="1">
        <f t="shared" si="99"/>
        <v>0</v>
      </c>
      <c r="CD103" s="1">
        <f t="shared" si="100"/>
        <v>0</v>
      </c>
      <c r="CE103" s="1">
        <f t="shared" si="102"/>
        <v>50</v>
      </c>
      <c r="CF103" s="1">
        <f t="shared" si="102"/>
        <v>100</v>
      </c>
      <c r="CW103" s="1">
        <v>85</v>
      </c>
      <c r="CX103" s="1">
        <f t="shared" si="75"/>
        <v>1</v>
      </c>
      <c r="CY103" s="1" t="s">
        <v>37</v>
      </c>
      <c r="CZ103" s="1">
        <v>1</v>
      </c>
      <c r="DB103" s="1">
        <f t="shared" si="91"/>
        <v>6.9999999899999992</v>
      </c>
      <c r="DC103" s="1" t="s">
        <v>43</v>
      </c>
      <c r="DD103" s="1">
        <f t="shared" si="76"/>
        <v>7</v>
      </c>
      <c r="DL103" s="1">
        <v>85</v>
      </c>
      <c r="DM103" s="1">
        <f t="shared" si="77"/>
        <v>5</v>
      </c>
      <c r="DN103" s="1">
        <f t="shared" si="78"/>
        <v>0</v>
      </c>
      <c r="DO103" s="1" t="s">
        <v>37</v>
      </c>
      <c r="DP103" s="1">
        <v>0</v>
      </c>
    </row>
    <row r="104" spans="1:120" ht="15">
      <c r="A104">
        <v>86</v>
      </c>
      <c r="B104">
        <v>2</v>
      </c>
      <c r="C104" s="25">
        <v>10331</v>
      </c>
      <c r="D104">
        <v>3</v>
      </c>
      <c r="E104">
        <v>8</v>
      </c>
      <c r="F104" t="s">
        <v>73</v>
      </c>
      <c r="G104">
        <v>5</v>
      </c>
      <c r="H104"/>
      <c r="I104"/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1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f t="shared" si="50"/>
        <v>0</v>
      </c>
      <c r="AH104" s="1">
        <f t="shared" si="51"/>
        <v>0</v>
      </c>
      <c r="AI104" s="1">
        <f t="shared" si="52"/>
        <v>0</v>
      </c>
      <c r="AJ104" s="1">
        <f t="shared" si="53"/>
        <v>0</v>
      </c>
      <c r="AK104" s="1">
        <f t="shared" si="54"/>
        <v>0</v>
      </c>
      <c r="AL104" s="1">
        <f t="shared" si="55"/>
        <v>0</v>
      </c>
      <c r="AM104" s="1">
        <f t="shared" si="56"/>
        <v>0</v>
      </c>
      <c r="AN104" s="1">
        <f t="shared" si="56"/>
        <v>0</v>
      </c>
      <c r="AO104" s="1">
        <f t="shared" si="57"/>
        <v>0</v>
      </c>
      <c r="AP104" s="1">
        <f t="shared" si="58"/>
        <v>0</v>
      </c>
      <c r="AQ104" s="1">
        <f t="shared" si="59"/>
        <v>0</v>
      </c>
      <c r="AR104" s="1">
        <f t="shared" si="60"/>
        <v>0</v>
      </c>
      <c r="AS104" s="1">
        <f t="shared" si="61"/>
        <v>0</v>
      </c>
      <c r="AT104" s="1">
        <f t="shared" si="62"/>
        <v>0</v>
      </c>
      <c r="AU104" s="1">
        <f t="shared" si="63"/>
        <v>80</v>
      </c>
      <c r="AV104" s="1">
        <f t="shared" si="64"/>
        <v>0</v>
      </c>
      <c r="AW104" s="1">
        <f t="shared" si="65"/>
        <v>0</v>
      </c>
      <c r="AX104" s="1">
        <f t="shared" si="66"/>
        <v>0</v>
      </c>
      <c r="AY104" s="1">
        <f t="shared" si="67"/>
        <v>0</v>
      </c>
      <c r="AZ104" s="1">
        <f t="shared" si="68"/>
        <v>0</v>
      </c>
      <c r="BA104" s="1">
        <f t="shared" si="69"/>
        <v>0</v>
      </c>
      <c r="BB104" s="1">
        <f t="shared" si="70"/>
        <v>0</v>
      </c>
      <c r="BC104" s="1">
        <f t="shared" si="71"/>
        <v>0</v>
      </c>
      <c r="BD104" s="1">
        <f t="shared" si="72"/>
        <v>80</v>
      </c>
      <c r="BE104" s="1" t="str">
        <f t="shared" si="79"/>
        <v>Barge A</v>
      </c>
      <c r="BF104" s="1">
        <f t="shared" si="80"/>
        <v>6</v>
      </c>
      <c r="BG104" s="3">
        <v>86</v>
      </c>
      <c r="BH104" s="1">
        <f t="shared" si="101"/>
        <v>0</v>
      </c>
      <c r="BI104" s="1">
        <f t="shared" si="73"/>
        <v>0</v>
      </c>
      <c r="BJ104" s="3">
        <v>86</v>
      </c>
      <c r="BK104" s="1">
        <f t="shared" si="74"/>
        <v>8</v>
      </c>
      <c r="BL104" s="1">
        <f t="shared" si="81"/>
        <v>0</v>
      </c>
      <c r="BM104" s="1">
        <f t="shared" si="82"/>
        <v>0</v>
      </c>
      <c r="BN104" s="1">
        <f t="shared" si="83"/>
        <v>0</v>
      </c>
      <c r="BO104" s="1">
        <f t="shared" si="84"/>
        <v>0</v>
      </c>
      <c r="BP104" s="1">
        <f t="shared" si="85"/>
        <v>0</v>
      </c>
      <c r="BQ104" s="1">
        <f t="shared" si="86"/>
        <v>0</v>
      </c>
      <c r="BR104" s="1">
        <f t="shared" si="87"/>
        <v>0</v>
      </c>
      <c r="BS104" s="1">
        <f t="shared" si="88"/>
        <v>1</v>
      </c>
      <c r="BT104" s="1">
        <f t="shared" si="89"/>
        <v>2</v>
      </c>
      <c r="BU104" s="1">
        <f t="shared" si="90"/>
        <v>3</v>
      </c>
      <c r="BW104" s="1">
        <f t="shared" si="92"/>
        <v>0</v>
      </c>
      <c r="BX104" s="1">
        <f t="shared" si="93"/>
        <v>0</v>
      </c>
      <c r="BY104" s="1">
        <f t="shared" si="94"/>
        <v>0</v>
      </c>
      <c r="BZ104" s="1">
        <f t="shared" si="96"/>
        <v>0</v>
      </c>
      <c r="CA104" s="1">
        <f t="shared" si="97"/>
        <v>0</v>
      </c>
      <c r="CB104" s="1">
        <f t="shared" si="98"/>
        <v>0</v>
      </c>
      <c r="CC104" s="1">
        <f t="shared" si="99"/>
        <v>0</v>
      </c>
      <c r="CD104" s="1">
        <f t="shared" si="100"/>
        <v>70</v>
      </c>
      <c r="CE104" s="1">
        <f t="shared" si="102"/>
        <v>140</v>
      </c>
      <c r="CF104" s="1">
        <f t="shared" si="102"/>
        <v>210</v>
      </c>
      <c r="CW104" s="1">
        <v>86</v>
      </c>
      <c r="CX104" s="1">
        <f t="shared" si="75"/>
        <v>1</v>
      </c>
      <c r="CY104" s="1" t="s">
        <v>37</v>
      </c>
      <c r="CZ104" s="1">
        <v>1</v>
      </c>
      <c r="DB104" s="1">
        <f t="shared" si="91"/>
        <v>7</v>
      </c>
      <c r="DC104" s="1" t="s">
        <v>43</v>
      </c>
      <c r="DD104" s="1">
        <f t="shared" si="76"/>
        <v>8</v>
      </c>
      <c r="DL104" s="1">
        <v>86</v>
      </c>
      <c r="DM104" s="1">
        <f t="shared" si="77"/>
        <v>4</v>
      </c>
      <c r="DN104" s="1">
        <f t="shared" si="78"/>
        <v>0</v>
      </c>
      <c r="DO104" s="1" t="s">
        <v>37</v>
      </c>
      <c r="DP104" s="1">
        <v>0</v>
      </c>
    </row>
    <row r="105" spans="1:120" ht="15">
      <c r="A105">
        <v>87</v>
      </c>
      <c r="B105">
        <v>2</v>
      </c>
      <c r="C105" s="25">
        <v>23460</v>
      </c>
      <c r="D105">
        <v>3</v>
      </c>
      <c r="E105">
        <v>8</v>
      </c>
      <c r="F105" t="s">
        <v>73</v>
      </c>
      <c r="G105">
        <v>3</v>
      </c>
      <c r="H105"/>
      <c r="I105"/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f t="shared" si="50"/>
        <v>0</v>
      </c>
      <c r="AH105" s="1">
        <f t="shared" si="51"/>
        <v>0</v>
      </c>
      <c r="AI105" s="1">
        <f t="shared" si="52"/>
        <v>0</v>
      </c>
      <c r="AJ105" s="1">
        <f t="shared" si="53"/>
        <v>0</v>
      </c>
      <c r="AK105" s="1">
        <f t="shared" si="54"/>
        <v>0</v>
      </c>
      <c r="AL105" s="1">
        <f t="shared" si="55"/>
        <v>0</v>
      </c>
      <c r="AM105" s="1">
        <f t="shared" si="56"/>
        <v>0</v>
      </c>
      <c r="AN105" s="1">
        <f t="shared" si="56"/>
        <v>0</v>
      </c>
      <c r="AO105" s="1">
        <f t="shared" si="57"/>
        <v>0</v>
      </c>
      <c r="AP105" s="1">
        <f t="shared" si="58"/>
        <v>80</v>
      </c>
      <c r="AQ105" s="1">
        <f t="shared" si="59"/>
        <v>0</v>
      </c>
      <c r="AR105" s="1">
        <f t="shared" si="60"/>
        <v>0</v>
      </c>
      <c r="AS105" s="1">
        <f t="shared" si="61"/>
        <v>0</v>
      </c>
      <c r="AT105" s="1">
        <f t="shared" si="62"/>
        <v>0</v>
      </c>
      <c r="AU105" s="1">
        <f t="shared" si="63"/>
        <v>0</v>
      </c>
      <c r="AV105" s="1">
        <f t="shared" si="64"/>
        <v>0</v>
      </c>
      <c r="AW105" s="1">
        <f t="shared" si="65"/>
        <v>0</v>
      </c>
      <c r="AX105" s="1">
        <f t="shared" si="66"/>
        <v>0</v>
      </c>
      <c r="AY105" s="1">
        <f t="shared" si="67"/>
        <v>0</v>
      </c>
      <c r="AZ105" s="1">
        <f t="shared" si="68"/>
        <v>0</v>
      </c>
      <c r="BA105" s="1">
        <f t="shared" si="69"/>
        <v>0</v>
      </c>
      <c r="BB105" s="1">
        <f t="shared" si="70"/>
        <v>0</v>
      </c>
      <c r="BC105" s="1">
        <f t="shared" si="71"/>
        <v>0</v>
      </c>
      <c r="BD105" s="1">
        <f t="shared" si="72"/>
        <v>80</v>
      </c>
      <c r="BE105" s="1" t="str">
        <f t="shared" si="79"/>
        <v>Barge E</v>
      </c>
      <c r="BF105" s="1">
        <f t="shared" si="80"/>
        <v>4</v>
      </c>
      <c r="BG105" s="3">
        <v>87</v>
      </c>
      <c r="BH105" s="1">
        <f t="shared" si="101"/>
        <v>0</v>
      </c>
      <c r="BI105" s="1">
        <f t="shared" si="73"/>
        <v>0</v>
      </c>
      <c r="BJ105" s="3">
        <v>87</v>
      </c>
      <c r="BK105" s="1">
        <f t="shared" si="74"/>
        <v>6</v>
      </c>
      <c r="BL105" s="1">
        <f t="shared" si="81"/>
        <v>0</v>
      </c>
      <c r="BM105" s="1">
        <f t="shared" si="82"/>
        <v>0</v>
      </c>
      <c r="BN105" s="1">
        <f t="shared" si="83"/>
        <v>0</v>
      </c>
      <c r="BO105" s="1">
        <f t="shared" si="84"/>
        <v>0</v>
      </c>
      <c r="BP105" s="1">
        <f t="shared" si="85"/>
        <v>0</v>
      </c>
      <c r="BQ105" s="1">
        <f t="shared" si="86"/>
        <v>1</v>
      </c>
      <c r="BR105" s="1">
        <f t="shared" si="87"/>
        <v>2</v>
      </c>
      <c r="BS105" s="1">
        <f t="shared" si="88"/>
        <v>3</v>
      </c>
      <c r="BT105" s="1">
        <f t="shared" si="89"/>
        <v>4</v>
      </c>
      <c r="BU105" s="1">
        <f t="shared" si="90"/>
        <v>5</v>
      </c>
      <c r="BW105" s="1">
        <f t="shared" si="92"/>
        <v>0</v>
      </c>
      <c r="BX105" s="1">
        <f t="shared" si="93"/>
        <v>0</v>
      </c>
      <c r="BY105" s="1">
        <f t="shared" si="94"/>
        <v>0</v>
      </c>
      <c r="BZ105" s="1">
        <f t="shared" si="96"/>
        <v>0</v>
      </c>
      <c r="CA105" s="1">
        <f t="shared" si="97"/>
        <v>0</v>
      </c>
      <c r="CB105" s="1">
        <f t="shared" si="98"/>
        <v>70</v>
      </c>
      <c r="CC105" s="1">
        <f t="shared" si="99"/>
        <v>140</v>
      </c>
      <c r="CD105" s="1">
        <f t="shared" si="100"/>
        <v>210</v>
      </c>
      <c r="CE105" s="1">
        <f t="shared" si="102"/>
        <v>280</v>
      </c>
      <c r="CF105" s="1">
        <f t="shared" si="102"/>
        <v>350</v>
      </c>
      <c r="CW105" s="1">
        <v>87</v>
      </c>
      <c r="CX105" s="1">
        <f t="shared" si="75"/>
        <v>1</v>
      </c>
      <c r="CY105" s="1" t="s">
        <v>37</v>
      </c>
      <c r="CZ105" s="1">
        <v>1</v>
      </c>
      <c r="DB105" s="1">
        <f t="shared" si="91"/>
        <v>5</v>
      </c>
      <c r="DC105" s="1" t="s">
        <v>43</v>
      </c>
      <c r="DD105" s="1">
        <f t="shared" si="76"/>
        <v>8</v>
      </c>
      <c r="DL105" s="1">
        <v>87</v>
      </c>
      <c r="DM105" s="1">
        <f t="shared" si="77"/>
        <v>4</v>
      </c>
      <c r="DN105" s="1">
        <f t="shared" si="78"/>
        <v>0</v>
      </c>
      <c r="DO105" s="1" t="s">
        <v>37</v>
      </c>
      <c r="DP105" s="1">
        <v>0</v>
      </c>
    </row>
    <row r="106" spans="1:120" ht="15">
      <c r="A106">
        <v>88</v>
      </c>
      <c r="B106">
        <v>2</v>
      </c>
      <c r="C106" s="25">
        <v>30696</v>
      </c>
      <c r="D106">
        <v>4</v>
      </c>
      <c r="E106">
        <v>8</v>
      </c>
      <c r="F106" t="s">
        <v>35</v>
      </c>
      <c r="G106">
        <v>4</v>
      </c>
      <c r="H106"/>
      <c r="I106"/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1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f t="shared" si="50"/>
        <v>0</v>
      </c>
      <c r="AH106" s="1">
        <f t="shared" si="51"/>
        <v>0</v>
      </c>
      <c r="AI106" s="1">
        <f t="shared" si="52"/>
        <v>0</v>
      </c>
      <c r="AJ106" s="1">
        <f t="shared" si="53"/>
        <v>0</v>
      </c>
      <c r="AK106" s="1">
        <f t="shared" si="54"/>
        <v>0</v>
      </c>
      <c r="AL106" s="1">
        <f t="shared" si="55"/>
        <v>0</v>
      </c>
      <c r="AM106" s="1">
        <f t="shared" si="56"/>
        <v>0</v>
      </c>
      <c r="AN106" s="1">
        <f t="shared" si="56"/>
        <v>0</v>
      </c>
      <c r="AO106" s="1">
        <f t="shared" si="57"/>
        <v>0</v>
      </c>
      <c r="AP106" s="1">
        <f t="shared" si="58"/>
        <v>0</v>
      </c>
      <c r="AQ106" s="1">
        <f t="shared" si="59"/>
        <v>0</v>
      </c>
      <c r="AR106" s="1">
        <f t="shared" si="60"/>
        <v>0</v>
      </c>
      <c r="AS106" s="1">
        <f t="shared" si="61"/>
        <v>0</v>
      </c>
      <c r="AT106" s="1">
        <f t="shared" si="62"/>
        <v>0</v>
      </c>
      <c r="AU106" s="1">
        <f t="shared" si="63"/>
        <v>0</v>
      </c>
      <c r="AV106" s="1">
        <f t="shared" si="64"/>
        <v>0</v>
      </c>
      <c r="AW106" s="1">
        <f t="shared" si="65"/>
        <v>0</v>
      </c>
      <c r="AX106" s="1">
        <f t="shared" si="66"/>
        <v>80</v>
      </c>
      <c r="AY106" s="1">
        <f t="shared" si="67"/>
        <v>0</v>
      </c>
      <c r="AZ106" s="1">
        <f t="shared" si="68"/>
        <v>0</v>
      </c>
      <c r="BA106" s="1">
        <f t="shared" si="69"/>
        <v>0</v>
      </c>
      <c r="BB106" s="1">
        <f t="shared" si="70"/>
        <v>0</v>
      </c>
      <c r="BC106" s="1">
        <f t="shared" si="71"/>
        <v>0</v>
      </c>
      <c r="BD106" s="1">
        <f t="shared" si="72"/>
        <v>80</v>
      </c>
      <c r="BE106" s="1" t="str">
        <f t="shared" si="79"/>
        <v>Barge B</v>
      </c>
      <c r="BF106" s="1">
        <f t="shared" si="80"/>
        <v>7</v>
      </c>
      <c r="BG106" s="3">
        <v>88</v>
      </c>
      <c r="BH106" s="1">
        <f t="shared" si="101"/>
        <v>0</v>
      </c>
      <c r="BI106" s="1">
        <f t="shared" si="73"/>
        <v>0</v>
      </c>
      <c r="BJ106" s="3">
        <v>88</v>
      </c>
      <c r="BK106" s="1">
        <f t="shared" si="74"/>
        <v>8</v>
      </c>
      <c r="BL106" s="1">
        <f t="shared" si="81"/>
        <v>0</v>
      </c>
      <c r="BM106" s="1">
        <f t="shared" si="82"/>
        <v>0</v>
      </c>
      <c r="BN106" s="1">
        <f t="shared" si="83"/>
        <v>0</v>
      </c>
      <c r="BO106" s="1">
        <f t="shared" si="84"/>
        <v>0</v>
      </c>
      <c r="BP106" s="1">
        <f t="shared" si="85"/>
        <v>0</v>
      </c>
      <c r="BQ106" s="1">
        <f t="shared" si="86"/>
        <v>0</v>
      </c>
      <c r="BR106" s="1">
        <f t="shared" si="87"/>
        <v>0</v>
      </c>
      <c r="BS106" s="1">
        <f t="shared" si="88"/>
        <v>1</v>
      </c>
      <c r="BT106" s="1">
        <f t="shared" si="89"/>
        <v>2</v>
      </c>
      <c r="BU106" s="1">
        <f t="shared" si="90"/>
        <v>3</v>
      </c>
      <c r="BW106" s="1">
        <f t="shared" si="92"/>
        <v>0</v>
      </c>
      <c r="BX106" s="1">
        <f t="shared" si="93"/>
        <v>0</v>
      </c>
      <c r="BY106" s="1">
        <f t="shared" si="94"/>
        <v>0</v>
      </c>
      <c r="BZ106" s="1">
        <f t="shared" si="96"/>
        <v>0</v>
      </c>
      <c r="CA106" s="1">
        <f t="shared" si="97"/>
        <v>0</v>
      </c>
      <c r="CB106" s="1">
        <f t="shared" si="98"/>
        <v>0</v>
      </c>
      <c r="CC106" s="1">
        <f t="shared" si="99"/>
        <v>0</v>
      </c>
      <c r="CD106" s="1">
        <f t="shared" si="100"/>
        <v>70</v>
      </c>
      <c r="CE106" s="1">
        <f t="shared" si="102"/>
        <v>140</v>
      </c>
      <c r="CF106" s="1">
        <f t="shared" si="102"/>
        <v>210</v>
      </c>
      <c r="CW106" s="1">
        <v>88</v>
      </c>
      <c r="CX106" s="1">
        <f t="shared" si="75"/>
        <v>1</v>
      </c>
      <c r="CY106" s="1" t="s">
        <v>37</v>
      </c>
      <c r="CZ106" s="1">
        <v>1</v>
      </c>
      <c r="DB106" s="1">
        <f t="shared" si="91"/>
        <v>8</v>
      </c>
      <c r="DC106" s="1" t="s">
        <v>43</v>
      </c>
      <c r="DD106" s="1">
        <f t="shared" si="76"/>
        <v>8</v>
      </c>
      <c r="DL106" s="1">
        <v>88</v>
      </c>
      <c r="DM106" s="1">
        <f t="shared" si="77"/>
        <v>5</v>
      </c>
      <c r="DN106" s="1">
        <f t="shared" si="78"/>
        <v>0</v>
      </c>
      <c r="DO106" s="1" t="s">
        <v>37</v>
      </c>
      <c r="DP106" s="1">
        <v>0</v>
      </c>
    </row>
    <row r="107" spans="1:120" ht="15">
      <c r="A107">
        <v>89</v>
      </c>
      <c r="B107">
        <v>2</v>
      </c>
      <c r="C107" s="25">
        <v>30696</v>
      </c>
      <c r="D107">
        <v>2</v>
      </c>
      <c r="E107">
        <v>6</v>
      </c>
      <c r="F107" t="s">
        <v>74</v>
      </c>
      <c r="G107">
        <v>3</v>
      </c>
      <c r="H107"/>
      <c r="I107"/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1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f t="shared" si="50"/>
        <v>0</v>
      </c>
      <c r="AH107" s="1">
        <f t="shared" si="51"/>
        <v>0</v>
      </c>
      <c r="AI107" s="1">
        <f t="shared" si="52"/>
        <v>0</v>
      </c>
      <c r="AJ107" s="1">
        <f t="shared" si="53"/>
        <v>0</v>
      </c>
      <c r="AK107" s="1">
        <f t="shared" si="54"/>
        <v>0</v>
      </c>
      <c r="AL107" s="1">
        <f t="shared" si="55"/>
        <v>0</v>
      </c>
      <c r="AM107" s="1">
        <f t="shared" si="56"/>
        <v>0</v>
      </c>
      <c r="AN107" s="1">
        <f t="shared" si="56"/>
        <v>0</v>
      </c>
      <c r="AO107" s="1">
        <f t="shared" si="57"/>
        <v>80</v>
      </c>
      <c r="AP107" s="1">
        <f t="shared" si="58"/>
        <v>0</v>
      </c>
      <c r="AQ107" s="1">
        <f t="shared" si="59"/>
        <v>0</v>
      </c>
      <c r="AR107" s="1">
        <f t="shared" si="60"/>
        <v>0</v>
      </c>
      <c r="AS107" s="1">
        <f t="shared" si="61"/>
        <v>0</v>
      </c>
      <c r="AT107" s="1">
        <f t="shared" si="62"/>
        <v>0</v>
      </c>
      <c r="AU107" s="1">
        <f t="shared" si="63"/>
        <v>0</v>
      </c>
      <c r="AV107" s="1">
        <f t="shared" si="64"/>
        <v>0</v>
      </c>
      <c r="AW107" s="1">
        <f t="shared" si="65"/>
        <v>0</v>
      </c>
      <c r="AX107" s="1">
        <f t="shared" si="66"/>
        <v>0</v>
      </c>
      <c r="AY107" s="1">
        <f t="shared" si="67"/>
        <v>0</v>
      </c>
      <c r="AZ107" s="1">
        <f t="shared" si="68"/>
        <v>0</v>
      </c>
      <c r="BA107" s="1">
        <f t="shared" si="69"/>
        <v>0</v>
      </c>
      <c r="BB107" s="1">
        <f t="shared" si="70"/>
        <v>0</v>
      </c>
      <c r="BC107" s="1">
        <f t="shared" si="71"/>
        <v>0</v>
      </c>
      <c r="BD107" s="1">
        <f t="shared" si="72"/>
        <v>80</v>
      </c>
      <c r="BE107" s="1" t="str">
        <f t="shared" si="79"/>
        <v>Barge B</v>
      </c>
      <c r="BF107" s="1">
        <f t="shared" si="80"/>
        <v>4</v>
      </c>
      <c r="BG107" s="3">
        <v>89</v>
      </c>
      <c r="BH107" s="1">
        <f t="shared" si="101"/>
        <v>0</v>
      </c>
      <c r="BI107" s="1">
        <f t="shared" si="73"/>
        <v>0</v>
      </c>
      <c r="BJ107" s="3">
        <v>89</v>
      </c>
      <c r="BK107" s="1">
        <f t="shared" si="74"/>
        <v>5</v>
      </c>
      <c r="BL107" s="1">
        <f t="shared" si="81"/>
        <v>0</v>
      </c>
      <c r="BM107" s="1">
        <f t="shared" si="82"/>
        <v>0</v>
      </c>
      <c r="BN107" s="1">
        <f t="shared" si="83"/>
        <v>0</v>
      </c>
      <c r="BO107" s="1">
        <f t="shared" si="84"/>
        <v>0</v>
      </c>
      <c r="BP107" s="1">
        <f t="shared" si="85"/>
        <v>1</v>
      </c>
      <c r="BQ107" s="1">
        <f t="shared" si="86"/>
        <v>2</v>
      </c>
      <c r="BR107" s="1">
        <f t="shared" si="87"/>
        <v>3</v>
      </c>
      <c r="BS107" s="1">
        <f t="shared" si="88"/>
        <v>4</v>
      </c>
      <c r="BT107" s="1">
        <f t="shared" si="89"/>
        <v>5</v>
      </c>
      <c r="BU107" s="1">
        <f t="shared" si="90"/>
        <v>6</v>
      </c>
      <c r="BW107" s="1">
        <f t="shared" si="92"/>
        <v>0</v>
      </c>
      <c r="BX107" s="1">
        <f t="shared" si="93"/>
        <v>0</v>
      </c>
      <c r="BY107" s="1">
        <f t="shared" si="94"/>
        <v>0</v>
      </c>
      <c r="BZ107" s="1">
        <f t="shared" ref="BZ107:CF143" si="103">IF(BO107&gt;0,IF($B107=1,BO107*50,BO107*70),0)</f>
        <v>0</v>
      </c>
      <c r="CA107" s="1">
        <f t="shared" si="103"/>
        <v>70</v>
      </c>
      <c r="CB107" s="1">
        <f t="shared" si="103"/>
        <v>140</v>
      </c>
      <c r="CC107" s="1">
        <f t="shared" si="103"/>
        <v>210</v>
      </c>
      <c r="CD107" s="1">
        <f t="shared" si="103"/>
        <v>280</v>
      </c>
      <c r="CE107" s="1">
        <f t="shared" si="103"/>
        <v>350</v>
      </c>
      <c r="CF107" s="1">
        <f t="shared" si="103"/>
        <v>420</v>
      </c>
      <c r="CW107" s="1">
        <v>89</v>
      </c>
      <c r="CX107" s="1">
        <f t="shared" si="75"/>
        <v>1</v>
      </c>
      <c r="CY107" s="1" t="s">
        <v>37</v>
      </c>
      <c r="CZ107" s="1">
        <v>1</v>
      </c>
      <c r="DB107" s="1">
        <f t="shared" si="91"/>
        <v>5</v>
      </c>
      <c r="DC107" s="1" t="s">
        <v>43</v>
      </c>
      <c r="DD107" s="1">
        <f t="shared" si="76"/>
        <v>6</v>
      </c>
      <c r="DL107" s="1">
        <v>89</v>
      </c>
      <c r="DM107" s="1">
        <f t="shared" si="77"/>
        <v>3</v>
      </c>
      <c r="DN107" s="1">
        <f t="shared" si="78"/>
        <v>0</v>
      </c>
      <c r="DO107" s="1" t="s">
        <v>37</v>
      </c>
      <c r="DP107" s="1">
        <v>0</v>
      </c>
    </row>
    <row r="108" spans="1:120" ht="15">
      <c r="A108">
        <v>90</v>
      </c>
      <c r="B108">
        <v>2</v>
      </c>
      <c r="C108" s="25">
        <v>29960</v>
      </c>
      <c r="D108">
        <v>3</v>
      </c>
      <c r="E108">
        <v>6</v>
      </c>
      <c r="F108" t="s">
        <v>74</v>
      </c>
      <c r="G108">
        <v>3</v>
      </c>
      <c r="H108"/>
      <c r="I108"/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1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f t="shared" si="50"/>
        <v>0</v>
      </c>
      <c r="AH108" s="1">
        <f t="shared" si="51"/>
        <v>0</v>
      </c>
      <c r="AI108" s="1">
        <f t="shared" si="52"/>
        <v>0</v>
      </c>
      <c r="AJ108" s="1">
        <f t="shared" si="53"/>
        <v>0</v>
      </c>
      <c r="AK108" s="1">
        <f t="shared" si="54"/>
        <v>0</v>
      </c>
      <c r="AL108" s="1">
        <f t="shared" si="55"/>
        <v>0</v>
      </c>
      <c r="AM108" s="1">
        <f t="shared" si="56"/>
        <v>0</v>
      </c>
      <c r="AN108" s="1">
        <f t="shared" si="56"/>
        <v>0</v>
      </c>
      <c r="AO108" s="1">
        <f t="shared" si="57"/>
        <v>0</v>
      </c>
      <c r="AP108" s="1">
        <f t="shared" si="58"/>
        <v>0</v>
      </c>
      <c r="AQ108" s="1">
        <f t="shared" si="59"/>
        <v>225</v>
      </c>
      <c r="AR108" s="1">
        <f t="shared" si="60"/>
        <v>0</v>
      </c>
      <c r="AS108" s="1">
        <f t="shared" si="61"/>
        <v>0</v>
      </c>
      <c r="AT108" s="1">
        <f t="shared" si="62"/>
        <v>0</v>
      </c>
      <c r="AU108" s="1">
        <f t="shared" si="63"/>
        <v>0</v>
      </c>
      <c r="AV108" s="1">
        <f t="shared" si="64"/>
        <v>0</v>
      </c>
      <c r="AW108" s="1">
        <f t="shared" si="65"/>
        <v>0</v>
      </c>
      <c r="AX108" s="1">
        <f t="shared" si="66"/>
        <v>0</v>
      </c>
      <c r="AY108" s="1">
        <f t="shared" si="67"/>
        <v>0</v>
      </c>
      <c r="AZ108" s="1">
        <f t="shared" si="68"/>
        <v>0</v>
      </c>
      <c r="BA108" s="1">
        <f t="shared" si="69"/>
        <v>0</v>
      </c>
      <c r="BB108" s="1">
        <f t="shared" si="70"/>
        <v>0</v>
      </c>
      <c r="BC108" s="1">
        <f t="shared" si="71"/>
        <v>0</v>
      </c>
      <c r="BD108" s="1">
        <f t="shared" si="72"/>
        <v>225</v>
      </c>
      <c r="BE108" s="1" t="str">
        <f t="shared" si="79"/>
        <v>Truck</v>
      </c>
      <c r="BF108" s="1">
        <f t="shared" si="80"/>
        <v>5</v>
      </c>
      <c r="BG108" s="3">
        <v>90</v>
      </c>
      <c r="BH108" s="1">
        <f t="shared" si="101"/>
        <v>0</v>
      </c>
      <c r="BI108" s="1">
        <f t="shared" si="73"/>
        <v>0</v>
      </c>
      <c r="BJ108" s="3">
        <v>90</v>
      </c>
      <c r="BK108" s="1">
        <f t="shared" si="74"/>
        <v>6</v>
      </c>
      <c r="BL108" s="1">
        <f t="shared" si="81"/>
        <v>0</v>
      </c>
      <c r="BM108" s="1">
        <f t="shared" si="82"/>
        <v>0</v>
      </c>
      <c r="BN108" s="1">
        <f t="shared" si="83"/>
        <v>0</v>
      </c>
      <c r="BO108" s="1">
        <f t="shared" si="84"/>
        <v>0</v>
      </c>
      <c r="BP108" s="1">
        <f t="shared" si="85"/>
        <v>0</v>
      </c>
      <c r="BQ108" s="1">
        <f t="shared" si="86"/>
        <v>1</v>
      </c>
      <c r="BR108" s="1">
        <f t="shared" si="87"/>
        <v>2</v>
      </c>
      <c r="BS108" s="1">
        <f t="shared" si="88"/>
        <v>3</v>
      </c>
      <c r="BT108" s="1">
        <f t="shared" si="89"/>
        <v>4</v>
      </c>
      <c r="BU108" s="1">
        <f t="shared" si="90"/>
        <v>5</v>
      </c>
      <c r="BW108" s="1">
        <f t="shared" ref="BW108:BY171" si="104">IF(BL108&gt;0,IF($B108=1,BL108*50,BL108*70),0)</f>
        <v>0</v>
      </c>
      <c r="BX108" s="1">
        <f t="shared" si="104"/>
        <v>0</v>
      </c>
      <c r="BY108" s="1">
        <f t="shared" si="104"/>
        <v>0</v>
      </c>
      <c r="BZ108" s="1">
        <f t="shared" si="103"/>
        <v>0</v>
      </c>
      <c r="CA108" s="1">
        <f t="shared" si="103"/>
        <v>0</v>
      </c>
      <c r="CB108" s="1">
        <f t="shared" si="103"/>
        <v>70</v>
      </c>
      <c r="CC108" s="1">
        <f t="shared" si="103"/>
        <v>140</v>
      </c>
      <c r="CD108" s="1">
        <f t="shared" si="103"/>
        <v>210</v>
      </c>
      <c r="CE108" s="1">
        <f t="shared" si="103"/>
        <v>280</v>
      </c>
      <c r="CF108" s="1">
        <f t="shared" si="103"/>
        <v>350</v>
      </c>
      <c r="CW108" s="1">
        <v>90</v>
      </c>
      <c r="CX108" s="1">
        <f t="shared" si="75"/>
        <v>1</v>
      </c>
      <c r="CY108" s="1" t="s">
        <v>37</v>
      </c>
      <c r="CZ108" s="1">
        <v>1</v>
      </c>
      <c r="DB108" s="1">
        <f t="shared" si="91"/>
        <v>5</v>
      </c>
      <c r="DC108" s="1" t="s">
        <v>43</v>
      </c>
      <c r="DD108" s="1">
        <f t="shared" si="76"/>
        <v>6</v>
      </c>
      <c r="DL108" s="1">
        <v>90</v>
      </c>
      <c r="DM108" s="1">
        <f t="shared" si="77"/>
        <v>4</v>
      </c>
      <c r="DN108" s="1">
        <f t="shared" si="78"/>
        <v>0</v>
      </c>
      <c r="DO108" s="1" t="s">
        <v>37</v>
      </c>
      <c r="DP108" s="1">
        <v>0</v>
      </c>
    </row>
    <row r="109" spans="1:120" ht="15">
      <c r="A109">
        <v>91</v>
      </c>
      <c r="B109">
        <v>2</v>
      </c>
      <c r="C109" s="25">
        <v>28730</v>
      </c>
      <c r="D109">
        <v>4</v>
      </c>
      <c r="E109">
        <v>7</v>
      </c>
      <c r="F109" t="s">
        <v>84</v>
      </c>
      <c r="G109">
        <v>3</v>
      </c>
      <c r="H109"/>
      <c r="I109"/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1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f t="shared" si="50"/>
        <v>0</v>
      </c>
      <c r="AH109" s="1">
        <f t="shared" si="51"/>
        <v>0</v>
      </c>
      <c r="AI109" s="1">
        <f t="shared" si="52"/>
        <v>0</v>
      </c>
      <c r="AJ109" s="1">
        <f t="shared" si="53"/>
        <v>0</v>
      </c>
      <c r="AK109" s="1">
        <f t="shared" si="54"/>
        <v>0</v>
      </c>
      <c r="AL109" s="1">
        <f t="shared" si="55"/>
        <v>0</v>
      </c>
      <c r="AM109" s="1">
        <f t="shared" si="56"/>
        <v>0</v>
      </c>
      <c r="AN109" s="1">
        <f t="shared" si="56"/>
        <v>0</v>
      </c>
      <c r="AO109" s="1">
        <f t="shared" si="57"/>
        <v>0</v>
      </c>
      <c r="AP109" s="1">
        <f t="shared" si="58"/>
        <v>0</v>
      </c>
      <c r="AQ109" s="1">
        <f t="shared" si="59"/>
        <v>0</v>
      </c>
      <c r="AR109" s="1">
        <f t="shared" si="60"/>
        <v>0</v>
      </c>
      <c r="AS109" s="1">
        <f t="shared" si="61"/>
        <v>0</v>
      </c>
      <c r="AT109" s="1">
        <f t="shared" si="62"/>
        <v>0</v>
      </c>
      <c r="AU109" s="1">
        <f t="shared" si="63"/>
        <v>80</v>
      </c>
      <c r="AV109" s="1">
        <f t="shared" si="64"/>
        <v>0</v>
      </c>
      <c r="AW109" s="1">
        <f t="shared" si="65"/>
        <v>0</v>
      </c>
      <c r="AX109" s="1">
        <f t="shared" si="66"/>
        <v>0</v>
      </c>
      <c r="AY109" s="1">
        <f t="shared" si="67"/>
        <v>0</v>
      </c>
      <c r="AZ109" s="1">
        <f t="shared" si="68"/>
        <v>0</v>
      </c>
      <c r="BA109" s="1">
        <f t="shared" si="69"/>
        <v>0</v>
      </c>
      <c r="BB109" s="1">
        <f t="shared" si="70"/>
        <v>0</v>
      </c>
      <c r="BC109" s="1">
        <f t="shared" si="71"/>
        <v>0</v>
      </c>
      <c r="BD109" s="1">
        <f t="shared" si="72"/>
        <v>80</v>
      </c>
      <c r="BE109" s="1" t="str">
        <f t="shared" si="79"/>
        <v>Barge A</v>
      </c>
      <c r="BF109" s="1">
        <f t="shared" si="80"/>
        <v>6</v>
      </c>
      <c r="BG109" s="3">
        <v>91</v>
      </c>
      <c r="BH109" s="1">
        <f t="shared" si="101"/>
        <v>0</v>
      </c>
      <c r="BI109" s="1">
        <f t="shared" si="73"/>
        <v>0</v>
      </c>
      <c r="BJ109" s="3">
        <v>91</v>
      </c>
      <c r="BK109" s="1">
        <f t="shared" si="74"/>
        <v>7</v>
      </c>
      <c r="BL109" s="1">
        <f t="shared" si="81"/>
        <v>0</v>
      </c>
      <c r="BM109" s="1">
        <f t="shared" si="82"/>
        <v>0</v>
      </c>
      <c r="BN109" s="1">
        <f t="shared" si="83"/>
        <v>0</v>
      </c>
      <c r="BO109" s="1">
        <f t="shared" si="84"/>
        <v>0</v>
      </c>
      <c r="BP109" s="1">
        <f t="shared" si="85"/>
        <v>0</v>
      </c>
      <c r="BQ109" s="1">
        <f t="shared" si="86"/>
        <v>0</v>
      </c>
      <c r="BR109" s="1">
        <f t="shared" si="87"/>
        <v>1</v>
      </c>
      <c r="BS109" s="1">
        <f t="shared" si="88"/>
        <v>2</v>
      </c>
      <c r="BT109" s="1">
        <f t="shared" si="89"/>
        <v>3</v>
      </c>
      <c r="BU109" s="1">
        <f t="shared" si="90"/>
        <v>4</v>
      </c>
      <c r="BW109" s="1">
        <f t="shared" si="104"/>
        <v>0</v>
      </c>
      <c r="BX109" s="1">
        <f t="shared" si="104"/>
        <v>0</v>
      </c>
      <c r="BY109" s="1">
        <f t="shared" si="104"/>
        <v>0</v>
      </c>
      <c r="BZ109" s="1">
        <f t="shared" si="103"/>
        <v>0</v>
      </c>
      <c r="CA109" s="1">
        <f t="shared" si="103"/>
        <v>0</v>
      </c>
      <c r="CB109" s="1">
        <f t="shared" si="103"/>
        <v>0</v>
      </c>
      <c r="CC109" s="1">
        <f t="shared" si="103"/>
        <v>70</v>
      </c>
      <c r="CD109" s="1">
        <f t="shared" si="103"/>
        <v>140</v>
      </c>
      <c r="CE109" s="1">
        <f t="shared" si="103"/>
        <v>210</v>
      </c>
      <c r="CF109" s="1">
        <f t="shared" si="103"/>
        <v>280</v>
      </c>
      <c r="CW109" s="1">
        <v>91</v>
      </c>
      <c r="CX109" s="1">
        <f t="shared" si="75"/>
        <v>1</v>
      </c>
      <c r="CY109" s="1" t="s">
        <v>37</v>
      </c>
      <c r="CZ109" s="1">
        <v>1</v>
      </c>
      <c r="DB109" s="1">
        <f t="shared" si="91"/>
        <v>7</v>
      </c>
      <c r="DC109" s="1" t="s">
        <v>43</v>
      </c>
      <c r="DD109" s="1">
        <f t="shared" si="76"/>
        <v>7</v>
      </c>
      <c r="DL109" s="1">
        <v>91</v>
      </c>
      <c r="DM109" s="1">
        <f t="shared" si="77"/>
        <v>5</v>
      </c>
      <c r="DN109" s="1">
        <f t="shared" si="78"/>
        <v>0</v>
      </c>
      <c r="DO109" s="1" t="s">
        <v>37</v>
      </c>
      <c r="DP109" s="1">
        <v>0</v>
      </c>
    </row>
    <row r="110" spans="1:120" ht="15">
      <c r="A110">
        <v>92</v>
      </c>
      <c r="B110">
        <v>2</v>
      </c>
      <c r="C110" s="25">
        <v>29100</v>
      </c>
      <c r="D110">
        <v>0</v>
      </c>
      <c r="E110">
        <v>4</v>
      </c>
      <c r="F110" t="s">
        <v>73</v>
      </c>
      <c r="G110">
        <v>2</v>
      </c>
      <c r="H110"/>
      <c r="I110"/>
      <c r="J110" s="1">
        <v>0</v>
      </c>
      <c r="K110" s="1">
        <v>0</v>
      </c>
      <c r="L110" s="1">
        <v>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f t="shared" si="50"/>
        <v>0</v>
      </c>
      <c r="AH110" s="1">
        <f t="shared" si="51"/>
        <v>0</v>
      </c>
      <c r="AI110" s="1">
        <f t="shared" si="52"/>
        <v>80</v>
      </c>
      <c r="AJ110" s="1">
        <f t="shared" si="53"/>
        <v>0</v>
      </c>
      <c r="AK110" s="1">
        <f t="shared" si="54"/>
        <v>0</v>
      </c>
      <c r="AL110" s="1">
        <f t="shared" si="55"/>
        <v>0</v>
      </c>
      <c r="AM110" s="1">
        <f t="shared" si="56"/>
        <v>0</v>
      </c>
      <c r="AN110" s="1">
        <f t="shared" si="56"/>
        <v>0</v>
      </c>
      <c r="AO110" s="1">
        <f t="shared" si="57"/>
        <v>0</v>
      </c>
      <c r="AP110" s="1">
        <f t="shared" si="58"/>
        <v>0</v>
      </c>
      <c r="AQ110" s="1">
        <f t="shared" si="59"/>
        <v>0</v>
      </c>
      <c r="AR110" s="1">
        <f t="shared" si="60"/>
        <v>0</v>
      </c>
      <c r="AS110" s="1">
        <f t="shared" si="61"/>
        <v>0</v>
      </c>
      <c r="AT110" s="1">
        <f t="shared" si="62"/>
        <v>0</v>
      </c>
      <c r="AU110" s="1">
        <f t="shared" si="63"/>
        <v>0</v>
      </c>
      <c r="AV110" s="1">
        <f t="shared" si="64"/>
        <v>0</v>
      </c>
      <c r="AW110" s="1">
        <f t="shared" si="65"/>
        <v>0</v>
      </c>
      <c r="AX110" s="1">
        <f t="shared" si="66"/>
        <v>0</v>
      </c>
      <c r="AY110" s="1">
        <f t="shared" si="67"/>
        <v>0</v>
      </c>
      <c r="AZ110" s="1">
        <f t="shared" si="68"/>
        <v>0</v>
      </c>
      <c r="BA110" s="1">
        <f t="shared" si="69"/>
        <v>0</v>
      </c>
      <c r="BB110" s="1">
        <f t="shared" si="70"/>
        <v>0</v>
      </c>
      <c r="BC110" s="1">
        <f t="shared" si="71"/>
        <v>0</v>
      </c>
      <c r="BD110" s="1">
        <f t="shared" si="72"/>
        <v>80</v>
      </c>
      <c r="BE110" s="1" t="str">
        <f t="shared" si="79"/>
        <v>Barge E</v>
      </c>
      <c r="BF110" s="1">
        <f t="shared" si="80"/>
        <v>1</v>
      </c>
      <c r="BG110" s="3">
        <v>92</v>
      </c>
      <c r="BH110" s="1">
        <f t="shared" si="101"/>
        <v>0</v>
      </c>
      <c r="BI110" s="1">
        <f t="shared" si="73"/>
        <v>0</v>
      </c>
      <c r="BJ110" s="3">
        <v>92</v>
      </c>
      <c r="BK110" s="1">
        <f t="shared" si="74"/>
        <v>2</v>
      </c>
      <c r="BL110" s="1">
        <f t="shared" si="81"/>
        <v>0</v>
      </c>
      <c r="BM110" s="1">
        <f t="shared" si="82"/>
        <v>1</v>
      </c>
      <c r="BN110" s="1">
        <f t="shared" si="83"/>
        <v>2</v>
      </c>
      <c r="BO110" s="1">
        <f t="shared" si="84"/>
        <v>3</v>
      </c>
      <c r="BP110" s="1">
        <f t="shared" si="85"/>
        <v>4</v>
      </c>
      <c r="BQ110" s="1">
        <f t="shared" si="86"/>
        <v>5</v>
      </c>
      <c r="BR110" s="1">
        <f t="shared" si="87"/>
        <v>6</v>
      </c>
      <c r="BS110" s="1">
        <f t="shared" si="88"/>
        <v>7</v>
      </c>
      <c r="BT110" s="1">
        <f t="shared" si="89"/>
        <v>8</v>
      </c>
      <c r="BU110" s="1">
        <f t="shared" si="90"/>
        <v>9</v>
      </c>
      <c r="BW110" s="1">
        <f t="shared" si="104"/>
        <v>0</v>
      </c>
      <c r="BX110" s="1">
        <f t="shared" si="104"/>
        <v>70</v>
      </c>
      <c r="BY110" s="1">
        <f t="shared" si="104"/>
        <v>140</v>
      </c>
      <c r="BZ110" s="1">
        <f t="shared" si="103"/>
        <v>210</v>
      </c>
      <c r="CA110" s="1">
        <f t="shared" si="103"/>
        <v>280</v>
      </c>
      <c r="CB110" s="1">
        <f t="shared" si="103"/>
        <v>350</v>
      </c>
      <c r="CC110" s="1">
        <f t="shared" si="103"/>
        <v>420</v>
      </c>
      <c r="CD110" s="1">
        <f t="shared" si="103"/>
        <v>490</v>
      </c>
      <c r="CE110" s="1">
        <f t="shared" si="103"/>
        <v>560</v>
      </c>
      <c r="CF110" s="1">
        <f t="shared" si="103"/>
        <v>630</v>
      </c>
      <c r="CW110" s="1">
        <v>92</v>
      </c>
      <c r="CX110" s="1">
        <f t="shared" si="75"/>
        <v>1</v>
      </c>
      <c r="CY110" s="1" t="s">
        <v>37</v>
      </c>
      <c r="CZ110" s="1">
        <v>1</v>
      </c>
      <c r="DB110" s="1">
        <f t="shared" si="91"/>
        <v>2</v>
      </c>
      <c r="DC110" s="1" t="s">
        <v>43</v>
      </c>
      <c r="DD110" s="1">
        <f t="shared" si="76"/>
        <v>4</v>
      </c>
      <c r="DL110" s="1">
        <v>92</v>
      </c>
      <c r="DM110" s="1">
        <f t="shared" si="77"/>
        <v>1</v>
      </c>
      <c r="DN110" s="1">
        <f t="shared" si="78"/>
        <v>0</v>
      </c>
      <c r="DO110" s="1" t="s">
        <v>37</v>
      </c>
      <c r="DP110" s="1">
        <v>0</v>
      </c>
    </row>
    <row r="111" spans="1:120" ht="15">
      <c r="A111">
        <v>93</v>
      </c>
      <c r="B111">
        <v>2</v>
      </c>
      <c r="C111" s="25">
        <v>12364</v>
      </c>
      <c r="D111">
        <v>4</v>
      </c>
      <c r="E111">
        <v>8</v>
      </c>
      <c r="F111" t="s">
        <v>73</v>
      </c>
      <c r="G111">
        <v>3</v>
      </c>
      <c r="H111"/>
      <c r="I111"/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1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f t="shared" si="50"/>
        <v>0</v>
      </c>
      <c r="AH111" s="1">
        <f t="shared" si="51"/>
        <v>0</v>
      </c>
      <c r="AI111" s="1">
        <f t="shared" si="52"/>
        <v>0</v>
      </c>
      <c r="AJ111" s="1">
        <f t="shared" si="53"/>
        <v>0</v>
      </c>
      <c r="AK111" s="1">
        <f t="shared" si="54"/>
        <v>0</v>
      </c>
      <c r="AL111" s="1">
        <f t="shared" si="55"/>
        <v>0</v>
      </c>
      <c r="AM111" s="1">
        <f t="shared" si="56"/>
        <v>0</v>
      </c>
      <c r="AN111" s="1">
        <f t="shared" si="56"/>
        <v>0</v>
      </c>
      <c r="AO111" s="1">
        <f t="shared" si="57"/>
        <v>0</v>
      </c>
      <c r="AP111" s="1">
        <f t="shared" si="58"/>
        <v>0</v>
      </c>
      <c r="AQ111" s="1">
        <f t="shared" si="59"/>
        <v>0</v>
      </c>
      <c r="AR111" s="1">
        <f t="shared" si="60"/>
        <v>0</v>
      </c>
      <c r="AS111" s="1">
        <f t="shared" si="61"/>
        <v>0</v>
      </c>
      <c r="AT111" s="1">
        <f t="shared" si="62"/>
        <v>0</v>
      </c>
      <c r="AU111" s="1">
        <f t="shared" si="63"/>
        <v>80</v>
      </c>
      <c r="AV111" s="1">
        <f t="shared" si="64"/>
        <v>0</v>
      </c>
      <c r="AW111" s="1">
        <f t="shared" si="65"/>
        <v>0</v>
      </c>
      <c r="AX111" s="1">
        <f t="shared" si="66"/>
        <v>0</v>
      </c>
      <c r="AY111" s="1">
        <f t="shared" si="67"/>
        <v>0</v>
      </c>
      <c r="AZ111" s="1">
        <f t="shared" si="68"/>
        <v>0</v>
      </c>
      <c r="BA111" s="1">
        <f t="shared" si="69"/>
        <v>0</v>
      </c>
      <c r="BB111" s="1">
        <f t="shared" si="70"/>
        <v>0</v>
      </c>
      <c r="BC111" s="1">
        <f t="shared" si="71"/>
        <v>0</v>
      </c>
      <c r="BD111" s="1">
        <f t="shared" si="72"/>
        <v>80</v>
      </c>
      <c r="BE111" s="1" t="str">
        <f t="shared" si="79"/>
        <v>Barge A</v>
      </c>
      <c r="BF111" s="1">
        <f t="shared" si="80"/>
        <v>6</v>
      </c>
      <c r="BG111" s="3">
        <v>93</v>
      </c>
      <c r="BH111" s="1">
        <f t="shared" si="101"/>
        <v>0</v>
      </c>
      <c r="BI111" s="1">
        <f t="shared" si="73"/>
        <v>0</v>
      </c>
      <c r="BJ111" s="3">
        <v>93</v>
      </c>
      <c r="BK111" s="1">
        <f t="shared" si="74"/>
        <v>7</v>
      </c>
      <c r="BL111" s="1">
        <f t="shared" si="81"/>
        <v>0</v>
      </c>
      <c r="BM111" s="1">
        <f t="shared" si="82"/>
        <v>0</v>
      </c>
      <c r="BN111" s="1">
        <f t="shared" si="83"/>
        <v>0</v>
      </c>
      <c r="BO111" s="1">
        <f t="shared" si="84"/>
        <v>0</v>
      </c>
      <c r="BP111" s="1">
        <f t="shared" si="85"/>
        <v>0</v>
      </c>
      <c r="BQ111" s="1">
        <f t="shared" si="86"/>
        <v>0</v>
      </c>
      <c r="BR111" s="1">
        <f t="shared" si="87"/>
        <v>1</v>
      </c>
      <c r="BS111" s="1">
        <f t="shared" si="88"/>
        <v>2</v>
      </c>
      <c r="BT111" s="1">
        <f t="shared" si="89"/>
        <v>3</v>
      </c>
      <c r="BU111" s="1">
        <f t="shared" si="90"/>
        <v>4</v>
      </c>
      <c r="BW111" s="1">
        <f t="shared" si="104"/>
        <v>0</v>
      </c>
      <c r="BX111" s="1">
        <f t="shared" si="104"/>
        <v>0</v>
      </c>
      <c r="BY111" s="1">
        <f t="shared" si="104"/>
        <v>0</v>
      </c>
      <c r="BZ111" s="1">
        <f t="shared" si="103"/>
        <v>0</v>
      </c>
      <c r="CA111" s="1">
        <f t="shared" si="103"/>
        <v>0</v>
      </c>
      <c r="CB111" s="1">
        <f t="shared" si="103"/>
        <v>0</v>
      </c>
      <c r="CC111" s="1">
        <f t="shared" si="103"/>
        <v>70</v>
      </c>
      <c r="CD111" s="1">
        <f t="shared" si="103"/>
        <v>140</v>
      </c>
      <c r="CE111" s="1">
        <f t="shared" si="103"/>
        <v>210</v>
      </c>
      <c r="CF111" s="1">
        <f t="shared" si="103"/>
        <v>280</v>
      </c>
      <c r="CW111" s="1">
        <v>93</v>
      </c>
      <c r="CX111" s="1">
        <f t="shared" si="75"/>
        <v>1</v>
      </c>
      <c r="CY111" s="1" t="s">
        <v>37</v>
      </c>
      <c r="CZ111" s="1">
        <v>1</v>
      </c>
      <c r="DB111" s="1">
        <f t="shared" si="91"/>
        <v>7</v>
      </c>
      <c r="DC111" s="1" t="s">
        <v>43</v>
      </c>
      <c r="DD111" s="1">
        <f t="shared" si="76"/>
        <v>8</v>
      </c>
      <c r="DL111" s="1">
        <v>93</v>
      </c>
      <c r="DM111" s="1">
        <f t="shared" si="77"/>
        <v>5</v>
      </c>
      <c r="DN111" s="1">
        <f t="shared" si="78"/>
        <v>0</v>
      </c>
      <c r="DO111" s="1" t="s">
        <v>37</v>
      </c>
      <c r="DP111" s="1">
        <v>0</v>
      </c>
    </row>
    <row r="112" spans="1:120" ht="15">
      <c r="A112">
        <v>94</v>
      </c>
      <c r="B112">
        <v>2</v>
      </c>
      <c r="C112" s="25">
        <v>22358</v>
      </c>
      <c r="D112">
        <v>6</v>
      </c>
      <c r="E112">
        <v>11</v>
      </c>
      <c r="F112" t="s">
        <v>35</v>
      </c>
      <c r="G112">
        <v>4</v>
      </c>
      <c r="H112"/>
      <c r="I112"/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1</v>
      </c>
      <c r="AF112" s="1">
        <v>0</v>
      </c>
      <c r="AG112" s="1">
        <f t="shared" si="50"/>
        <v>0</v>
      </c>
      <c r="AH112" s="1">
        <f t="shared" si="51"/>
        <v>0</v>
      </c>
      <c r="AI112" s="1">
        <f t="shared" si="52"/>
        <v>0</v>
      </c>
      <c r="AJ112" s="1">
        <f t="shared" si="53"/>
        <v>0</v>
      </c>
      <c r="AK112" s="1">
        <f t="shared" si="54"/>
        <v>0</v>
      </c>
      <c r="AL112" s="1">
        <f t="shared" si="55"/>
        <v>0</v>
      </c>
      <c r="AM112" s="1">
        <f t="shared" si="56"/>
        <v>0</v>
      </c>
      <c r="AN112" s="1">
        <f t="shared" si="56"/>
        <v>0</v>
      </c>
      <c r="AO112" s="1">
        <f t="shared" si="57"/>
        <v>0</v>
      </c>
      <c r="AP112" s="1">
        <f t="shared" si="58"/>
        <v>0</v>
      </c>
      <c r="AQ112" s="1">
        <f t="shared" si="59"/>
        <v>0</v>
      </c>
      <c r="AR112" s="1">
        <f t="shared" si="60"/>
        <v>0</v>
      </c>
      <c r="AS112" s="1">
        <f t="shared" si="61"/>
        <v>0</v>
      </c>
      <c r="AT112" s="1">
        <f t="shared" si="62"/>
        <v>0</v>
      </c>
      <c r="AU112" s="1">
        <f t="shared" si="63"/>
        <v>0</v>
      </c>
      <c r="AV112" s="1">
        <f t="shared" si="64"/>
        <v>0</v>
      </c>
      <c r="AW112" s="1">
        <f t="shared" si="65"/>
        <v>0</v>
      </c>
      <c r="AX112" s="1">
        <f t="shared" si="66"/>
        <v>0</v>
      </c>
      <c r="AY112" s="1">
        <f t="shared" si="67"/>
        <v>0</v>
      </c>
      <c r="AZ112" s="1">
        <f t="shared" si="68"/>
        <v>0</v>
      </c>
      <c r="BA112" s="1">
        <f t="shared" si="69"/>
        <v>0</v>
      </c>
      <c r="BB112" s="1">
        <f t="shared" si="70"/>
        <v>80</v>
      </c>
      <c r="BC112" s="1">
        <f t="shared" si="71"/>
        <v>0</v>
      </c>
      <c r="BD112" s="1">
        <f t="shared" si="72"/>
        <v>80</v>
      </c>
      <c r="BE112" s="1" t="str">
        <f t="shared" si="79"/>
        <v>Barge B</v>
      </c>
      <c r="BF112" s="1">
        <f t="shared" si="80"/>
        <v>9</v>
      </c>
      <c r="BG112" s="3">
        <v>94</v>
      </c>
      <c r="BH112" s="1">
        <f t="shared" si="101"/>
        <v>0</v>
      </c>
      <c r="BI112" s="1">
        <f t="shared" si="73"/>
        <v>0</v>
      </c>
      <c r="BJ112" s="3">
        <v>94</v>
      </c>
      <c r="BK112" s="1">
        <f t="shared" si="74"/>
        <v>10</v>
      </c>
      <c r="BL112" s="1">
        <f t="shared" si="81"/>
        <v>0</v>
      </c>
      <c r="BM112" s="1">
        <f t="shared" si="82"/>
        <v>0</v>
      </c>
      <c r="BN112" s="1">
        <f t="shared" si="83"/>
        <v>0</v>
      </c>
      <c r="BO112" s="1">
        <f t="shared" si="84"/>
        <v>0</v>
      </c>
      <c r="BP112" s="1">
        <f t="shared" si="85"/>
        <v>0</v>
      </c>
      <c r="BQ112" s="1">
        <f t="shared" si="86"/>
        <v>0</v>
      </c>
      <c r="BR112" s="1">
        <f t="shared" si="87"/>
        <v>0</v>
      </c>
      <c r="BS112" s="1">
        <f t="shared" si="88"/>
        <v>0</v>
      </c>
      <c r="BT112" s="1">
        <f t="shared" si="89"/>
        <v>0</v>
      </c>
      <c r="BU112" s="1">
        <f t="shared" si="90"/>
        <v>1</v>
      </c>
      <c r="BW112" s="1">
        <f t="shared" si="104"/>
        <v>0</v>
      </c>
      <c r="BX112" s="1">
        <f t="shared" si="104"/>
        <v>0</v>
      </c>
      <c r="BY112" s="1">
        <f t="shared" si="104"/>
        <v>0</v>
      </c>
      <c r="BZ112" s="1">
        <f t="shared" si="103"/>
        <v>0</v>
      </c>
      <c r="CA112" s="1">
        <f t="shared" si="103"/>
        <v>0</v>
      </c>
      <c r="CB112" s="1">
        <f t="shared" si="103"/>
        <v>0</v>
      </c>
      <c r="CC112" s="1">
        <f t="shared" si="103"/>
        <v>0</v>
      </c>
      <c r="CD112" s="1">
        <f t="shared" si="103"/>
        <v>0</v>
      </c>
      <c r="CE112" s="1">
        <f t="shared" si="103"/>
        <v>0</v>
      </c>
      <c r="CF112" s="1">
        <f t="shared" si="103"/>
        <v>70</v>
      </c>
      <c r="CW112" s="1">
        <v>94</v>
      </c>
      <c r="CX112" s="1">
        <f t="shared" si="75"/>
        <v>1</v>
      </c>
      <c r="CY112" s="1" t="s">
        <v>37</v>
      </c>
      <c r="CZ112" s="1">
        <v>1</v>
      </c>
      <c r="DB112" s="1">
        <f t="shared" si="91"/>
        <v>10</v>
      </c>
      <c r="DC112" s="1" t="s">
        <v>43</v>
      </c>
      <c r="DD112" s="1">
        <f t="shared" si="76"/>
        <v>11</v>
      </c>
      <c r="DL112" s="1">
        <v>94</v>
      </c>
      <c r="DM112" s="1">
        <f t="shared" si="77"/>
        <v>7</v>
      </c>
      <c r="DN112" s="1">
        <f t="shared" si="78"/>
        <v>0</v>
      </c>
      <c r="DO112" s="1" t="s">
        <v>37</v>
      </c>
      <c r="DP112" s="1">
        <v>0</v>
      </c>
    </row>
    <row r="113" spans="1:120" ht="15">
      <c r="A113">
        <v>95</v>
      </c>
      <c r="B113">
        <v>1</v>
      </c>
      <c r="C113" s="25">
        <v>20589</v>
      </c>
      <c r="D113">
        <v>2</v>
      </c>
      <c r="E113">
        <v>6</v>
      </c>
      <c r="F113" t="s">
        <v>74</v>
      </c>
      <c r="G113">
        <v>3</v>
      </c>
      <c r="H113"/>
      <c r="I113"/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1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f t="shared" si="50"/>
        <v>0</v>
      </c>
      <c r="AH113" s="1">
        <f t="shared" si="51"/>
        <v>0</v>
      </c>
      <c r="AI113" s="1">
        <f t="shared" si="52"/>
        <v>0</v>
      </c>
      <c r="AJ113" s="1">
        <f t="shared" si="53"/>
        <v>0</v>
      </c>
      <c r="AK113" s="1">
        <f t="shared" si="54"/>
        <v>0</v>
      </c>
      <c r="AL113" s="1">
        <f t="shared" si="55"/>
        <v>0</v>
      </c>
      <c r="AM113" s="1">
        <f t="shared" si="56"/>
        <v>0</v>
      </c>
      <c r="AN113" s="1">
        <f t="shared" si="56"/>
        <v>0</v>
      </c>
      <c r="AO113" s="1">
        <f t="shared" si="57"/>
        <v>40</v>
      </c>
      <c r="AP113" s="1">
        <f t="shared" si="58"/>
        <v>0</v>
      </c>
      <c r="AQ113" s="1">
        <f t="shared" si="59"/>
        <v>0</v>
      </c>
      <c r="AR113" s="1">
        <f t="shared" si="60"/>
        <v>0</v>
      </c>
      <c r="AS113" s="1">
        <f t="shared" si="61"/>
        <v>0</v>
      </c>
      <c r="AT113" s="1">
        <f t="shared" si="62"/>
        <v>0</v>
      </c>
      <c r="AU113" s="1">
        <f t="shared" si="63"/>
        <v>0</v>
      </c>
      <c r="AV113" s="1">
        <f t="shared" si="64"/>
        <v>0</v>
      </c>
      <c r="AW113" s="1">
        <f t="shared" si="65"/>
        <v>0</v>
      </c>
      <c r="AX113" s="1">
        <f t="shared" si="66"/>
        <v>0</v>
      </c>
      <c r="AY113" s="1">
        <f t="shared" si="67"/>
        <v>0</v>
      </c>
      <c r="AZ113" s="1">
        <f t="shared" si="68"/>
        <v>0</v>
      </c>
      <c r="BA113" s="1">
        <f t="shared" si="69"/>
        <v>0</v>
      </c>
      <c r="BB113" s="1">
        <f t="shared" si="70"/>
        <v>0</v>
      </c>
      <c r="BC113" s="1">
        <f t="shared" si="71"/>
        <v>0</v>
      </c>
      <c r="BD113" s="1">
        <f t="shared" si="72"/>
        <v>40</v>
      </c>
      <c r="BE113" s="1" t="str">
        <f t="shared" si="79"/>
        <v>Barge B</v>
      </c>
      <c r="BF113" s="1">
        <f t="shared" si="80"/>
        <v>4</v>
      </c>
      <c r="BG113" s="3">
        <v>95</v>
      </c>
      <c r="BH113" s="1">
        <f t="shared" si="101"/>
        <v>0</v>
      </c>
      <c r="BI113" s="1">
        <f t="shared" si="73"/>
        <v>0</v>
      </c>
      <c r="BJ113" s="3">
        <v>95</v>
      </c>
      <c r="BK113" s="1">
        <f t="shared" si="74"/>
        <v>5</v>
      </c>
      <c r="BL113" s="1">
        <f t="shared" si="81"/>
        <v>0</v>
      </c>
      <c r="BM113" s="1">
        <f t="shared" si="82"/>
        <v>0</v>
      </c>
      <c r="BN113" s="1">
        <f t="shared" si="83"/>
        <v>0</v>
      </c>
      <c r="BO113" s="1">
        <f t="shared" si="84"/>
        <v>0</v>
      </c>
      <c r="BP113" s="1">
        <f t="shared" si="85"/>
        <v>1</v>
      </c>
      <c r="BQ113" s="1">
        <f t="shared" si="86"/>
        <v>2</v>
      </c>
      <c r="BR113" s="1">
        <f t="shared" si="87"/>
        <v>3</v>
      </c>
      <c r="BS113" s="1">
        <f t="shared" si="88"/>
        <v>4</v>
      </c>
      <c r="BT113" s="1">
        <f t="shared" si="89"/>
        <v>5</v>
      </c>
      <c r="BU113" s="1">
        <f t="shared" si="90"/>
        <v>6</v>
      </c>
      <c r="BW113" s="1">
        <f t="shared" si="104"/>
        <v>0</v>
      </c>
      <c r="BX113" s="1">
        <f t="shared" si="104"/>
        <v>0</v>
      </c>
      <c r="BY113" s="1">
        <f t="shared" si="104"/>
        <v>0</v>
      </c>
      <c r="BZ113" s="1">
        <f t="shared" si="103"/>
        <v>0</v>
      </c>
      <c r="CA113" s="1">
        <f t="shared" si="103"/>
        <v>50</v>
      </c>
      <c r="CB113" s="1">
        <f t="shared" si="103"/>
        <v>100</v>
      </c>
      <c r="CC113" s="1">
        <f t="shared" si="103"/>
        <v>150</v>
      </c>
      <c r="CD113" s="1">
        <f t="shared" si="103"/>
        <v>200</v>
      </c>
      <c r="CE113" s="1">
        <f t="shared" si="103"/>
        <v>250</v>
      </c>
      <c r="CF113" s="1">
        <f t="shared" si="103"/>
        <v>300</v>
      </c>
      <c r="CW113" s="1">
        <v>95</v>
      </c>
      <c r="CX113" s="1">
        <f t="shared" si="75"/>
        <v>1</v>
      </c>
      <c r="CY113" s="1" t="s">
        <v>37</v>
      </c>
      <c r="CZ113" s="1">
        <v>1</v>
      </c>
      <c r="DB113" s="1">
        <f t="shared" si="91"/>
        <v>5</v>
      </c>
      <c r="DC113" s="1" t="s">
        <v>43</v>
      </c>
      <c r="DD113" s="1">
        <f t="shared" si="76"/>
        <v>6</v>
      </c>
      <c r="DL113" s="1">
        <v>95</v>
      </c>
      <c r="DM113" s="1">
        <f t="shared" si="77"/>
        <v>3</v>
      </c>
      <c r="DN113" s="1">
        <f t="shared" si="78"/>
        <v>0</v>
      </c>
      <c r="DO113" s="1" t="s">
        <v>37</v>
      </c>
      <c r="DP113" s="1">
        <v>0</v>
      </c>
    </row>
    <row r="114" spans="1:120" ht="15">
      <c r="A114">
        <v>96</v>
      </c>
      <c r="B114">
        <v>1</v>
      </c>
      <c r="C114" s="25">
        <v>4076</v>
      </c>
      <c r="D114">
        <v>2</v>
      </c>
      <c r="E114">
        <v>6</v>
      </c>
      <c r="F114" t="s">
        <v>74</v>
      </c>
      <c r="G114">
        <v>3</v>
      </c>
      <c r="H114"/>
      <c r="I114"/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f t="shared" si="50"/>
        <v>0</v>
      </c>
      <c r="AH114" s="1">
        <f t="shared" si="51"/>
        <v>0</v>
      </c>
      <c r="AI114" s="1">
        <f t="shared" si="52"/>
        <v>0</v>
      </c>
      <c r="AJ114" s="1">
        <f t="shared" si="53"/>
        <v>0</v>
      </c>
      <c r="AK114" s="1">
        <f t="shared" si="54"/>
        <v>0</v>
      </c>
      <c r="AL114" s="1">
        <f t="shared" si="55"/>
        <v>0</v>
      </c>
      <c r="AM114" s="1">
        <f t="shared" si="56"/>
        <v>0</v>
      </c>
      <c r="AN114" s="1">
        <f t="shared" si="56"/>
        <v>0</v>
      </c>
      <c r="AO114" s="1">
        <f t="shared" si="57"/>
        <v>40</v>
      </c>
      <c r="AP114" s="1">
        <f t="shared" si="58"/>
        <v>0</v>
      </c>
      <c r="AQ114" s="1">
        <f t="shared" si="59"/>
        <v>0</v>
      </c>
      <c r="AR114" s="1">
        <f t="shared" si="60"/>
        <v>0</v>
      </c>
      <c r="AS114" s="1">
        <f t="shared" si="61"/>
        <v>0</v>
      </c>
      <c r="AT114" s="1">
        <f t="shared" si="62"/>
        <v>0</v>
      </c>
      <c r="AU114" s="1">
        <f t="shared" si="63"/>
        <v>0</v>
      </c>
      <c r="AV114" s="1">
        <f t="shared" si="64"/>
        <v>0</v>
      </c>
      <c r="AW114" s="1">
        <f t="shared" si="65"/>
        <v>0</v>
      </c>
      <c r="AX114" s="1">
        <f t="shared" si="66"/>
        <v>0</v>
      </c>
      <c r="AY114" s="1">
        <f t="shared" si="67"/>
        <v>0</v>
      </c>
      <c r="AZ114" s="1">
        <f t="shared" si="68"/>
        <v>0</v>
      </c>
      <c r="BA114" s="1">
        <f t="shared" si="69"/>
        <v>0</v>
      </c>
      <c r="BB114" s="1">
        <f t="shared" si="70"/>
        <v>0</v>
      </c>
      <c r="BC114" s="1">
        <f t="shared" si="71"/>
        <v>0</v>
      </c>
      <c r="BD114" s="1">
        <f t="shared" si="72"/>
        <v>40</v>
      </c>
      <c r="BE114" s="1" t="str">
        <f t="shared" si="79"/>
        <v>Barge B</v>
      </c>
      <c r="BF114" s="1">
        <f t="shared" si="80"/>
        <v>4</v>
      </c>
      <c r="BG114" s="3">
        <v>96</v>
      </c>
      <c r="BH114" s="1">
        <f t="shared" si="101"/>
        <v>0</v>
      </c>
      <c r="BI114" s="1">
        <f t="shared" si="73"/>
        <v>0</v>
      </c>
      <c r="BJ114" s="3">
        <v>96</v>
      </c>
      <c r="BK114" s="1">
        <f t="shared" si="74"/>
        <v>5</v>
      </c>
      <c r="BL114" s="1">
        <f t="shared" si="81"/>
        <v>0</v>
      </c>
      <c r="BM114" s="1">
        <f t="shared" si="82"/>
        <v>0</v>
      </c>
      <c r="BN114" s="1">
        <f t="shared" si="83"/>
        <v>0</v>
      </c>
      <c r="BO114" s="1">
        <f t="shared" si="84"/>
        <v>0</v>
      </c>
      <c r="BP114" s="1">
        <f t="shared" si="85"/>
        <v>1</v>
      </c>
      <c r="BQ114" s="1">
        <f t="shared" si="86"/>
        <v>2</v>
      </c>
      <c r="BR114" s="1">
        <f t="shared" si="87"/>
        <v>3</v>
      </c>
      <c r="BS114" s="1">
        <f t="shared" si="88"/>
        <v>4</v>
      </c>
      <c r="BT114" s="1">
        <f t="shared" si="89"/>
        <v>5</v>
      </c>
      <c r="BU114" s="1">
        <f t="shared" si="90"/>
        <v>6</v>
      </c>
      <c r="BW114" s="1">
        <f t="shared" si="104"/>
        <v>0</v>
      </c>
      <c r="BX114" s="1">
        <f t="shared" si="104"/>
        <v>0</v>
      </c>
      <c r="BY114" s="1">
        <f t="shared" si="104"/>
        <v>0</v>
      </c>
      <c r="BZ114" s="1">
        <f t="shared" si="103"/>
        <v>0</v>
      </c>
      <c r="CA114" s="1">
        <f t="shared" si="103"/>
        <v>50</v>
      </c>
      <c r="CB114" s="1">
        <f t="shared" si="103"/>
        <v>100</v>
      </c>
      <c r="CC114" s="1">
        <f t="shared" si="103"/>
        <v>150</v>
      </c>
      <c r="CD114" s="1">
        <f t="shared" si="103"/>
        <v>200</v>
      </c>
      <c r="CE114" s="1">
        <f t="shared" si="103"/>
        <v>250</v>
      </c>
      <c r="CF114" s="1">
        <f t="shared" si="103"/>
        <v>300</v>
      </c>
      <c r="CW114" s="1">
        <v>96</v>
      </c>
      <c r="CX114" s="1">
        <f t="shared" si="75"/>
        <v>1</v>
      </c>
      <c r="CY114" s="1" t="s">
        <v>37</v>
      </c>
      <c r="CZ114" s="1">
        <v>1</v>
      </c>
      <c r="DB114" s="1">
        <f t="shared" si="91"/>
        <v>5</v>
      </c>
      <c r="DC114" s="1" t="s">
        <v>43</v>
      </c>
      <c r="DD114" s="1">
        <f t="shared" si="76"/>
        <v>6</v>
      </c>
      <c r="DL114" s="1">
        <v>96</v>
      </c>
      <c r="DM114" s="1">
        <f t="shared" si="77"/>
        <v>3</v>
      </c>
      <c r="DN114" s="1">
        <f t="shared" si="78"/>
        <v>0</v>
      </c>
      <c r="DO114" s="1" t="s">
        <v>37</v>
      </c>
      <c r="DP114" s="1">
        <v>0</v>
      </c>
    </row>
    <row r="115" spans="1:120" ht="15">
      <c r="A115">
        <v>97</v>
      </c>
      <c r="B115">
        <v>1</v>
      </c>
      <c r="C115" s="25">
        <v>3858</v>
      </c>
      <c r="D115">
        <v>0</v>
      </c>
      <c r="E115">
        <v>3</v>
      </c>
      <c r="F115" t="s">
        <v>33</v>
      </c>
      <c r="G115">
        <v>3</v>
      </c>
      <c r="H115"/>
      <c r="I115"/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f t="shared" si="50"/>
        <v>0</v>
      </c>
      <c r="AH115" s="1">
        <f t="shared" si="51"/>
        <v>0</v>
      </c>
      <c r="AI115" s="1">
        <f t="shared" si="52"/>
        <v>0</v>
      </c>
      <c r="AJ115" s="1">
        <f t="shared" si="53"/>
        <v>0</v>
      </c>
      <c r="AK115" s="1">
        <f t="shared" si="54"/>
        <v>40</v>
      </c>
      <c r="AL115" s="1">
        <f t="shared" si="55"/>
        <v>0</v>
      </c>
      <c r="AM115" s="1">
        <f t="shared" si="56"/>
        <v>0</v>
      </c>
      <c r="AN115" s="1">
        <f t="shared" si="56"/>
        <v>0</v>
      </c>
      <c r="AO115" s="1">
        <f t="shared" si="57"/>
        <v>0</v>
      </c>
      <c r="AP115" s="1">
        <f t="shared" si="58"/>
        <v>0</v>
      </c>
      <c r="AQ115" s="1">
        <f t="shared" si="59"/>
        <v>0</v>
      </c>
      <c r="AR115" s="1">
        <f t="shared" si="60"/>
        <v>0</v>
      </c>
      <c r="AS115" s="1">
        <f t="shared" si="61"/>
        <v>0</v>
      </c>
      <c r="AT115" s="1">
        <f t="shared" si="62"/>
        <v>0</v>
      </c>
      <c r="AU115" s="1">
        <f t="shared" si="63"/>
        <v>0</v>
      </c>
      <c r="AV115" s="1">
        <f t="shared" si="64"/>
        <v>0</v>
      </c>
      <c r="AW115" s="1">
        <f t="shared" si="65"/>
        <v>0</v>
      </c>
      <c r="AX115" s="1">
        <f t="shared" si="66"/>
        <v>0</v>
      </c>
      <c r="AY115" s="1">
        <f t="shared" si="67"/>
        <v>0</v>
      </c>
      <c r="AZ115" s="1">
        <f t="shared" si="68"/>
        <v>0</v>
      </c>
      <c r="BA115" s="1">
        <f t="shared" si="69"/>
        <v>0</v>
      </c>
      <c r="BB115" s="1">
        <f t="shared" si="70"/>
        <v>0</v>
      </c>
      <c r="BC115" s="1">
        <f t="shared" si="71"/>
        <v>0</v>
      </c>
      <c r="BD115" s="1">
        <f t="shared" si="72"/>
        <v>40</v>
      </c>
      <c r="BE115" s="1" t="str">
        <f t="shared" si="79"/>
        <v>Barge A</v>
      </c>
      <c r="BF115" s="1">
        <f t="shared" si="80"/>
        <v>2</v>
      </c>
      <c r="BG115" s="3">
        <v>97</v>
      </c>
      <c r="BH115" s="1">
        <f t="shared" si="101"/>
        <v>0</v>
      </c>
      <c r="BI115" s="1">
        <f t="shared" si="73"/>
        <v>0</v>
      </c>
      <c r="BJ115" s="3">
        <v>97</v>
      </c>
      <c r="BK115" s="1">
        <f t="shared" si="74"/>
        <v>3</v>
      </c>
      <c r="BL115" s="1">
        <f t="shared" si="81"/>
        <v>0</v>
      </c>
      <c r="BM115" s="1">
        <f t="shared" si="82"/>
        <v>0</v>
      </c>
      <c r="BN115" s="1">
        <f t="shared" si="83"/>
        <v>1</v>
      </c>
      <c r="BO115" s="1">
        <f t="shared" si="84"/>
        <v>2</v>
      </c>
      <c r="BP115" s="1">
        <f t="shared" si="85"/>
        <v>3</v>
      </c>
      <c r="BQ115" s="1">
        <f t="shared" si="86"/>
        <v>4</v>
      </c>
      <c r="BR115" s="1">
        <f t="shared" si="87"/>
        <v>5</v>
      </c>
      <c r="BS115" s="1">
        <f t="shared" si="88"/>
        <v>6</v>
      </c>
      <c r="BT115" s="1">
        <f t="shared" si="89"/>
        <v>7</v>
      </c>
      <c r="BU115" s="1">
        <f t="shared" si="90"/>
        <v>8</v>
      </c>
      <c r="BW115" s="1">
        <f t="shared" si="104"/>
        <v>0</v>
      </c>
      <c r="BX115" s="1">
        <f t="shared" si="104"/>
        <v>0</v>
      </c>
      <c r="BY115" s="1">
        <f t="shared" si="104"/>
        <v>50</v>
      </c>
      <c r="BZ115" s="1">
        <f t="shared" si="103"/>
        <v>100</v>
      </c>
      <c r="CA115" s="1">
        <f t="shared" si="103"/>
        <v>150</v>
      </c>
      <c r="CB115" s="1">
        <f t="shared" si="103"/>
        <v>200</v>
      </c>
      <c r="CC115" s="1">
        <f t="shared" si="103"/>
        <v>250</v>
      </c>
      <c r="CD115" s="1">
        <f t="shared" si="103"/>
        <v>300</v>
      </c>
      <c r="CE115" s="1">
        <f t="shared" si="103"/>
        <v>350</v>
      </c>
      <c r="CF115" s="1">
        <f t="shared" si="103"/>
        <v>400</v>
      </c>
      <c r="CW115" s="1">
        <v>97</v>
      </c>
      <c r="CX115" s="1">
        <f t="shared" si="75"/>
        <v>1</v>
      </c>
      <c r="CY115" s="1" t="s">
        <v>37</v>
      </c>
      <c r="CZ115" s="1">
        <v>1</v>
      </c>
      <c r="DB115" s="1">
        <f t="shared" si="91"/>
        <v>3</v>
      </c>
      <c r="DC115" s="1" t="s">
        <v>43</v>
      </c>
      <c r="DD115" s="1">
        <f t="shared" si="76"/>
        <v>3</v>
      </c>
      <c r="DL115" s="1">
        <v>97</v>
      </c>
      <c r="DM115" s="1">
        <f t="shared" si="77"/>
        <v>1</v>
      </c>
      <c r="DN115" s="1">
        <f t="shared" si="78"/>
        <v>0</v>
      </c>
      <c r="DO115" s="1" t="s">
        <v>37</v>
      </c>
      <c r="DP115" s="1">
        <v>0</v>
      </c>
    </row>
    <row r="116" spans="1:120" ht="15">
      <c r="A116">
        <v>98</v>
      </c>
      <c r="B116">
        <v>1</v>
      </c>
      <c r="C116" s="25">
        <v>27300</v>
      </c>
      <c r="D116">
        <v>5</v>
      </c>
      <c r="E116">
        <v>8</v>
      </c>
      <c r="F116" t="s">
        <v>35</v>
      </c>
      <c r="G116">
        <v>4</v>
      </c>
      <c r="H116"/>
      <c r="I116"/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f t="shared" si="50"/>
        <v>0</v>
      </c>
      <c r="AH116" s="1">
        <f t="shared" si="51"/>
        <v>0</v>
      </c>
      <c r="AI116" s="1">
        <f t="shared" si="52"/>
        <v>0</v>
      </c>
      <c r="AJ116" s="1">
        <f t="shared" si="53"/>
        <v>0</v>
      </c>
      <c r="AK116" s="1">
        <f t="shared" si="54"/>
        <v>0</v>
      </c>
      <c r="AL116" s="1">
        <f t="shared" si="55"/>
        <v>0</v>
      </c>
      <c r="AM116" s="1">
        <f t="shared" si="56"/>
        <v>0</v>
      </c>
      <c r="AN116" s="1">
        <f t="shared" si="56"/>
        <v>0</v>
      </c>
      <c r="AO116" s="1">
        <f t="shared" si="57"/>
        <v>0</v>
      </c>
      <c r="AP116" s="1">
        <f t="shared" si="58"/>
        <v>0</v>
      </c>
      <c r="AQ116" s="1">
        <f t="shared" si="59"/>
        <v>0</v>
      </c>
      <c r="AR116" s="1">
        <f t="shared" si="60"/>
        <v>0</v>
      </c>
      <c r="AS116" s="1">
        <f t="shared" si="61"/>
        <v>0</v>
      </c>
      <c r="AT116" s="1">
        <f t="shared" si="62"/>
        <v>0</v>
      </c>
      <c r="AU116" s="1">
        <f t="shared" si="63"/>
        <v>0</v>
      </c>
      <c r="AV116" s="1">
        <f t="shared" si="64"/>
        <v>0</v>
      </c>
      <c r="AW116" s="1">
        <f t="shared" si="65"/>
        <v>0</v>
      </c>
      <c r="AX116" s="1">
        <f t="shared" si="66"/>
        <v>40</v>
      </c>
      <c r="AY116" s="1">
        <f t="shared" si="67"/>
        <v>0</v>
      </c>
      <c r="AZ116" s="1">
        <f t="shared" si="68"/>
        <v>0</v>
      </c>
      <c r="BA116" s="1">
        <f t="shared" si="69"/>
        <v>0</v>
      </c>
      <c r="BB116" s="1">
        <f t="shared" si="70"/>
        <v>0</v>
      </c>
      <c r="BC116" s="1">
        <f t="shared" si="71"/>
        <v>0</v>
      </c>
      <c r="BD116" s="1">
        <f t="shared" si="72"/>
        <v>40</v>
      </c>
      <c r="BE116" s="1" t="str">
        <f t="shared" si="79"/>
        <v>Barge B</v>
      </c>
      <c r="BF116" s="1">
        <f t="shared" si="80"/>
        <v>7</v>
      </c>
      <c r="BG116" s="3">
        <v>98</v>
      </c>
      <c r="BH116" s="1">
        <f t="shared" si="101"/>
        <v>0</v>
      </c>
      <c r="BI116" s="1">
        <f t="shared" si="73"/>
        <v>0</v>
      </c>
      <c r="BJ116" s="3">
        <v>98</v>
      </c>
      <c r="BK116" s="1">
        <f t="shared" si="74"/>
        <v>9</v>
      </c>
      <c r="BL116" s="1">
        <f t="shared" si="81"/>
        <v>0</v>
      </c>
      <c r="BM116" s="1">
        <f t="shared" si="82"/>
        <v>0</v>
      </c>
      <c r="BN116" s="1">
        <f t="shared" si="83"/>
        <v>0</v>
      </c>
      <c r="BO116" s="1">
        <f t="shared" si="84"/>
        <v>0</v>
      </c>
      <c r="BP116" s="1">
        <f t="shared" si="85"/>
        <v>0</v>
      </c>
      <c r="BQ116" s="1">
        <f t="shared" si="86"/>
        <v>0</v>
      </c>
      <c r="BR116" s="1">
        <f t="shared" si="87"/>
        <v>0</v>
      </c>
      <c r="BS116" s="1">
        <f t="shared" si="88"/>
        <v>0</v>
      </c>
      <c r="BT116" s="1">
        <f t="shared" si="89"/>
        <v>1</v>
      </c>
      <c r="BU116" s="1">
        <f t="shared" si="90"/>
        <v>2</v>
      </c>
      <c r="BW116" s="1">
        <f t="shared" si="104"/>
        <v>0</v>
      </c>
      <c r="BX116" s="1">
        <f t="shared" si="104"/>
        <v>0</v>
      </c>
      <c r="BY116" s="1">
        <f t="shared" si="104"/>
        <v>0</v>
      </c>
      <c r="BZ116" s="1">
        <f t="shared" si="103"/>
        <v>0</v>
      </c>
      <c r="CA116" s="1">
        <f t="shared" si="103"/>
        <v>0</v>
      </c>
      <c r="CB116" s="1">
        <f t="shared" si="103"/>
        <v>0</v>
      </c>
      <c r="CC116" s="1">
        <f t="shared" si="103"/>
        <v>0</v>
      </c>
      <c r="CD116" s="1">
        <f t="shared" si="103"/>
        <v>0</v>
      </c>
      <c r="CE116" s="1">
        <f t="shared" si="103"/>
        <v>50</v>
      </c>
      <c r="CF116" s="1">
        <f t="shared" si="103"/>
        <v>100</v>
      </c>
      <c r="CW116" s="1">
        <v>98</v>
      </c>
      <c r="CX116" s="1">
        <f t="shared" si="75"/>
        <v>1</v>
      </c>
      <c r="CY116" s="1" t="s">
        <v>37</v>
      </c>
      <c r="CZ116" s="1">
        <v>1</v>
      </c>
      <c r="DB116" s="1">
        <f t="shared" si="91"/>
        <v>8</v>
      </c>
      <c r="DC116" s="1" t="s">
        <v>43</v>
      </c>
      <c r="DD116" s="1">
        <f t="shared" si="76"/>
        <v>8</v>
      </c>
      <c r="DL116" s="1">
        <v>98</v>
      </c>
      <c r="DM116" s="1">
        <f t="shared" si="77"/>
        <v>6</v>
      </c>
      <c r="DN116" s="1">
        <f t="shared" si="78"/>
        <v>0</v>
      </c>
      <c r="DO116" s="1" t="s">
        <v>37</v>
      </c>
      <c r="DP116" s="1">
        <v>0</v>
      </c>
    </row>
    <row r="117" spans="1:120" ht="15">
      <c r="A117">
        <v>99</v>
      </c>
      <c r="B117">
        <v>1</v>
      </c>
      <c r="C117" s="25">
        <v>15940</v>
      </c>
      <c r="D117">
        <v>1</v>
      </c>
      <c r="E117">
        <v>4</v>
      </c>
      <c r="F117" t="s">
        <v>73</v>
      </c>
      <c r="G117">
        <v>5</v>
      </c>
      <c r="H117"/>
      <c r="I117"/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1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f t="shared" si="50"/>
        <v>0</v>
      </c>
      <c r="AH117" s="1">
        <f t="shared" si="51"/>
        <v>0</v>
      </c>
      <c r="AI117" s="1">
        <f t="shared" si="52"/>
        <v>0</v>
      </c>
      <c r="AJ117" s="1">
        <f t="shared" si="53"/>
        <v>0</v>
      </c>
      <c r="AK117" s="1">
        <f t="shared" si="54"/>
        <v>0</v>
      </c>
      <c r="AL117" s="1">
        <f t="shared" si="55"/>
        <v>40</v>
      </c>
      <c r="AM117" s="1">
        <f t="shared" si="56"/>
        <v>0</v>
      </c>
      <c r="AN117" s="1">
        <f t="shared" si="56"/>
        <v>0</v>
      </c>
      <c r="AO117" s="1">
        <f t="shared" si="57"/>
        <v>0</v>
      </c>
      <c r="AP117" s="1">
        <f t="shared" si="58"/>
        <v>0</v>
      </c>
      <c r="AQ117" s="1">
        <f t="shared" si="59"/>
        <v>0</v>
      </c>
      <c r="AR117" s="1">
        <f t="shared" si="60"/>
        <v>0</v>
      </c>
      <c r="AS117" s="1">
        <f t="shared" si="61"/>
        <v>0</v>
      </c>
      <c r="AT117" s="1">
        <f t="shared" si="62"/>
        <v>0</v>
      </c>
      <c r="AU117" s="1">
        <f t="shared" si="63"/>
        <v>0</v>
      </c>
      <c r="AV117" s="1">
        <f t="shared" si="64"/>
        <v>0</v>
      </c>
      <c r="AW117" s="1">
        <f t="shared" si="65"/>
        <v>0</v>
      </c>
      <c r="AX117" s="1">
        <f t="shared" si="66"/>
        <v>0</v>
      </c>
      <c r="AY117" s="1">
        <f t="shared" si="67"/>
        <v>0</v>
      </c>
      <c r="AZ117" s="1">
        <f t="shared" si="68"/>
        <v>0</v>
      </c>
      <c r="BA117" s="1">
        <f t="shared" si="69"/>
        <v>0</v>
      </c>
      <c r="BB117" s="1">
        <f t="shared" si="70"/>
        <v>0</v>
      </c>
      <c r="BC117" s="1">
        <f t="shared" si="71"/>
        <v>0</v>
      </c>
      <c r="BD117" s="1">
        <f t="shared" si="72"/>
        <v>40</v>
      </c>
      <c r="BE117" s="1" t="str">
        <f t="shared" si="79"/>
        <v>Barge C</v>
      </c>
      <c r="BF117" s="1">
        <f t="shared" si="80"/>
        <v>2</v>
      </c>
      <c r="BG117" s="3">
        <v>99</v>
      </c>
      <c r="BH117" s="1">
        <f t="shared" si="101"/>
        <v>0</v>
      </c>
      <c r="BI117" s="1">
        <f t="shared" si="73"/>
        <v>0</v>
      </c>
      <c r="BJ117" s="3">
        <v>99</v>
      </c>
      <c r="BK117" s="1">
        <f t="shared" si="74"/>
        <v>6</v>
      </c>
      <c r="BL117" s="1">
        <f t="shared" si="81"/>
        <v>0</v>
      </c>
      <c r="BM117" s="1">
        <f t="shared" si="82"/>
        <v>0</v>
      </c>
      <c r="BN117" s="1">
        <f t="shared" si="83"/>
        <v>0</v>
      </c>
      <c r="BO117" s="1">
        <f t="shared" si="84"/>
        <v>0</v>
      </c>
      <c r="BP117" s="1">
        <f t="shared" si="85"/>
        <v>0</v>
      </c>
      <c r="BQ117" s="1">
        <f t="shared" si="86"/>
        <v>1</v>
      </c>
      <c r="BR117" s="1">
        <f t="shared" si="87"/>
        <v>2</v>
      </c>
      <c r="BS117" s="1">
        <f t="shared" si="88"/>
        <v>3</v>
      </c>
      <c r="BT117" s="1">
        <f t="shared" si="89"/>
        <v>4</v>
      </c>
      <c r="BU117" s="1">
        <f t="shared" si="90"/>
        <v>5</v>
      </c>
      <c r="BW117" s="1">
        <f t="shared" si="104"/>
        <v>0</v>
      </c>
      <c r="BX117" s="1">
        <f t="shared" si="104"/>
        <v>0</v>
      </c>
      <c r="BY117" s="1">
        <f t="shared" si="104"/>
        <v>0</v>
      </c>
      <c r="BZ117" s="1">
        <f t="shared" si="103"/>
        <v>0</v>
      </c>
      <c r="CA117" s="1">
        <f t="shared" si="103"/>
        <v>0</v>
      </c>
      <c r="CB117" s="1">
        <f t="shared" si="103"/>
        <v>50</v>
      </c>
      <c r="CC117" s="1">
        <f t="shared" si="103"/>
        <v>100</v>
      </c>
      <c r="CD117" s="1">
        <f t="shared" si="103"/>
        <v>150</v>
      </c>
      <c r="CE117" s="1">
        <f t="shared" si="103"/>
        <v>200</v>
      </c>
      <c r="CF117" s="1">
        <f t="shared" si="103"/>
        <v>250</v>
      </c>
      <c r="CW117" s="1">
        <v>99</v>
      </c>
      <c r="CX117" s="1">
        <f t="shared" si="75"/>
        <v>1</v>
      </c>
      <c r="CY117" s="1" t="s">
        <v>37</v>
      </c>
      <c r="CZ117" s="1">
        <v>1</v>
      </c>
      <c r="DB117" s="1">
        <f t="shared" si="91"/>
        <v>3</v>
      </c>
      <c r="DC117" s="1" t="s">
        <v>43</v>
      </c>
      <c r="DD117" s="1">
        <f t="shared" si="76"/>
        <v>4</v>
      </c>
      <c r="DL117" s="1">
        <v>99</v>
      </c>
      <c r="DM117" s="1">
        <f t="shared" si="77"/>
        <v>2</v>
      </c>
      <c r="DN117" s="1">
        <f t="shared" si="78"/>
        <v>0</v>
      </c>
      <c r="DO117" s="1" t="s">
        <v>37</v>
      </c>
      <c r="DP117" s="1">
        <v>0</v>
      </c>
    </row>
    <row r="118" spans="1:120" ht="15">
      <c r="A118">
        <v>100</v>
      </c>
      <c r="B118">
        <v>1</v>
      </c>
      <c r="C118" s="25">
        <v>2300</v>
      </c>
      <c r="D118">
        <v>4</v>
      </c>
      <c r="E118">
        <v>9</v>
      </c>
      <c r="F118" t="s">
        <v>73</v>
      </c>
      <c r="G118">
        <v>3</v>
      </c>
      <c r="H118"/>
      <c r="I118"/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f t="shared" si="50"/>
        <v>0</v>
      </c>
      <c r="AH118" s="1">
        <f t="shared" si="51"/>
        <v>0</v>
      </c>
      <c r="AI118" s="1">
        <f t="shared" si="52"/>
        <v>0</v>
      </c>
      <c r="AJ118" s="1">
        <f t="shared" si="53"/>
        <v>0</v>
      </c>
      <c r="AK118" s="1">
        <f t="shared" si="54"/>
        <v>0</v>
      </c>
      <c r="AL118" s="1">
        <f t="shared" si="55"/>
        <v>0</v>
      </c>
      <c r="AM118" s="1">
        <f t="shared" si="56"/>
        <v>0</v>
      </c>
      <c r="AN118" s="1">
        <f t="shared" si="56"/>
        <v>0</v>
      </c>
      <c r="AO118" s="1">
        <f t="shared" si="57"/>
        <v>0</v>
      </c>
      <c r="AP118" s="1">
        <f t="shared" si="58"/>
        <v>0</v>
      </c>
      <c r="AQ118" s="1">
        <f t="shared" si="59"/>
        <v>0</v>
      </c>
      <c r="AR118" s="1">
        <f t="shared" si="60"/>
        <v>0</v>
      </c>
      <c r="AS118" s="1">
        <f t="shared" si="61"/>
        <v>0</v>
      </c>
      <c r="AT118" s="1">
        <f t="shared" si="62"/>
        <v>0</v>
      </c>
      <c r="AU118" s="1">
        <f t="shared" si="63"/>
        <v>40</v>
      </c>
      <c r="AV118" s="1">
        <f t="shared" si="64"/>
        <v>0</v>
      </c>
      <c r="AW118" s="1">
        <f t="shared" si="65"/>
        <v>0</v>
      </c>
      <c r="AX118" s="1">
        <f t="shared" si="66"/>
        <v>0</v>
      </c>
      <c r="AY118" s="1">
        <f t="shared" si="67"/>
        <v>0</v>
      </c>
      <c r="AZ118" s="1">
        <f t="shared" si="68"/>
        <v>0</v>
      </c>
      <c r="BA118" s="1">
        <f t="shared" si="69"/>
        <v>0</v>
      </c>
      <c r="BB118" s="1">
        <f t="shared" si="70"/>
        <v>0</v>
      </c>
      <c r="BC118" s="1">
        <f t="shared" si="71"/>
        <v>0</v>
      </c>
      <c r="BD118" s="1">
        <f t="shared" si="72"/>
        <v>40</v>
      </c>
      <c r="BE118" s="1" t="str">
        <f t="shared" si="79"/>
        <v>Barge A</v>
      </c>
      <c r="BF118" s="1">
        <f t="shared" si="80"/>
        <v>6</v>
      </c>
      <c r="BG118" s="3">
        <v>100</v>
      </c>
      <c r="BH118" s="1">
        <f t="shared" si="101"/>
        <v>0</v>
      </c>
      <c r="BI118" s="1">
        <f t="shared" si="73"/>
        <v>0</v>
      </c>
      <c r="BJ118" s="3">
        <v>100</v>
      </c>
      <c r="BK118" s="1">
        <f t="shared" si="74"/>
        <v>7</v>
      </c>
      <c r="BL118" s="1">
        <f t="shared" si="81"/>
        <v>0</v>
      </c>
      <c r="BM118" s="1">
        <f t="shared" si="82"/>
        <v>0</v>
      </c>
      <c r="BN118" s="1">
        <f t="shared" si="83"/>
        <v>0</v>
      </c>
      <c r="BO118" s="1">
        <f t="shared" si="84"/>
        <v>0</v>
      </c>
      <c r="BP118" s="1">
        <f t="shared" si="85"/>
        <v>0</v>
      </c>
      <c r="BQ118" s="1">
        <f t="shared" si="86"/>
        <v>0</v>
      </c>
      <c r="BR118" s="1">
        <f t="shared" si="87"/>
        <v>1</v>
      </c>
      <c r="BS118" s="1">
        <f t="shared" si="88"/>
        <v>2</v>
      </c>
      <c r="BT118" s="1">
        <f t="shared" si="89"/>
        <v>3</v>
      </c>
      <c r="BU118" s="1">
        <f t="shared" si="90"/>
        <v>4</v>
      </c>
      <c r="BW118" s="1">
        <f t="shared" si="104"/>
        <v>0</v>
      </c>
      <c r="BX118" s="1">
        <f t="shared" si="104"/>
        <v>0</v>
      </c>
      <c r="BY118" s="1">
        <f t="shared" si="104"/>
        <v>0</v>
      </c>
      <c r="BZ118" s="1">
        <f t="shared" si="103"/>
        <v>0</v>
      </c>
      <c r="CA118" s="1">
        <f t="shared" si="103"/>
        <v>0</v>
      </c>
      <c r="CB118" s="1">
        <f t="shared" si="103"/>
        <v>0</v>
      </c>
      <c r="CC118" s="1">
        <f t="shared" si="103"/>
        <v>50</v>
      </c>
      <c r="CD118" s="1">
        <f t="shared" si="103"/>
        <v>100</v>
      </c>
      <c r="CE118" s="1">
        <f t="shared" si="103"/>
        <v>150</v>
      </c>
      <c r="CF118" s="1">
        <f t="shared" si="103"/>
        <v>200</v>
      </c>
      <c r="CW118" s="1">
        <v>100</v>
      </c>
      <c r="CX118" s="1">
        <f t="shared" si="75"/>
        <v>1</v>
      </c>
      <c r="CY118" s="1" t="s">
        <v>37</v>
      </c>
      <c r="CZ118" s="1">
        <v>1</v>
      </c>
      <c r="DB118" s="1">
        <f t="shared" si="91"/>
        <v>7</v>
      </c>
      <c r="DC118" s="1" t="s">
        <v>43</v>
      </c>
      <c r="DD118" s="1">
        <f t="shared" si="76"/>
        <v>9</v>
      </c>
      <c r="DL118" s="1">
        <v>100</v>
      </c>
      <c r="DM118" s="1">
        <f t="shared" si="77"/>
        <v>5</v>
      </c>
      <c r="DN118" s="1">
        <f t="shared" si="78"/>
        <v>0</v>
      </c>
      <c r="DO118" s="1" t="s">
        <v>37</v>
      </c>
      <c r="DP118" s="1">
        <v>0</v>
      </c>
    </row>
    <row r="119" spans="1:120" ht="15">
      <c r="A119">
        <v>101</v>
      </c>
      <c r="B119">
        <v>1</v>
      </c>
      <c r="C119" s="25">
        <v>2300</v>
      </c>
      <c r="D119">
        <v>5</v>
      </c>
      <c r="E119">
        <v>9</v>
      </c>
      <c r="F119" t="s">
        <v>35</v>
      </c>
      <c r="G119">
        <v>4</v>
      </c>
      <c r="H119"/>
      <c r="I119"/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1</v>
      </c>
      <c r="AD119" s="1">
        <v>0</v>
      </c>
      <c r="AE119" s="1">
        <v>0</v>
      </c>
      <c r="AF119" s="1">
        <v>0</v>
      </c>
      <c r="AG119" s="1">
        <f t="shared" si="50"/>
        <v>0</v>
      </c>
      <c r="AH119" s="1">
        <f t="shared" si="51"/>
        <v>0</v>
      </c>
      <c r="AI119" s="1">
        <f t="shared" si="52"/>
        <v>0</v>
      </c>
      <c r="AJ119" s="1">
        <f t="shared" si="53"/>
        <v>0</v>
      </c>
      <c r="AK119" s="1">
        <f t="shared" si="54"/>
        <v>0</v>
      </c>
      <c r="AL119" s="1">
        <f t="shared" si="55"/>
        <v>0</v>
      </c>
      <c r="AM119" s="1">
        <f t="shared" si="56"/>
        <v>0</v>
      </c>
      <c r="AN119" s="1">
        <f t="shared" si="56"/>
        <v>0</v>
      </c>
      <c r="AO119" s="1">
        <f t="shared" si="57"/>
        <v>0</v>
      </c>
      <c r="AP119" s="1">
        <f t="shared" si="58"/>
        <v>0</v>
      </c>
      <c r="AQ119" s="1">
        <f t="shared" si="59"/>
        <v>0</v>
      </c>
      <c r="AR119" s="1">
        <f t="shared" si="60"/>
        <v>0</v>
      </c>
      <c r="AS119" s="1">
        <f t="shared" si="61"/>
        <v>0</v>
      </c>
      <c r="AT119" s="1">
        <f t="shared" si="62"/>
        <v>0</v>
      </c>
      <c r="AU119" s="1">
        <f t="shared" si="63"/>
        <v>0</v>
      </c>
      <c r="AV119" s="1">
        <f t="shared" si="64"/>
        <v>0</v>
      </c>
      <c r="AW119" s="1">
        <f t="shared" si="65"/>
        <v>0</v>
      </c>
      <c r="AX119" s="1">
        <f t="shared" si="66"/>
        <v>0</v>
      </c>
      <c r="AY119" s="1">
        <f t="shared" si="67"/>
        <v>0</v>
      </c>
      <c r="AZ119" s="1">
        <f t="shared" si="68"/>
        <v>40</v>
      </c>
      <c r="BA119" s="1">
        <f t="shared" si="69"/>
        <v>0</v>
      </c>
      <c r="BB119" s="1">
        <f t="shared" si="70"/>
        <v>0</v>
      </c>
      <c r="BC119" s="1">
        <f t="shared" si="71"/>
        <v>0</v>
      </c>
      <c r="BD119" s="1">
        <f t="shared" si="72"/>
        <v>40</v>
      </c>
      <c r="BE119" s="1" t="str">
        <f t="shared" si="79"/>
        <v>Barge D</v>
      </c>
      <c r="BF119" s="1">
        <f t="shared" si="80"/>
        <v>8</v>
      </c>
      <c r="BG119" s="3">
        <v>101</v>
      </c>
      <c r="BH119" s="1">
        <f t="shared" si="101"/>
        <v>0</v>
      </c>
      <c r="BI119" s="1">
        <f t="shared" si="73"/>
        <v>0</v>
      </c>
      <c r="BJ119" s="3">
        <v>101</v>
      </c>
      <c r="BK119" s="1">
        <f t="shared" si="74"/>
        <v>9</v>
      </c>
      <c r="BL119" s="1">
        <f t="shared" si="81"/>
        <v>0</v>
      </c>
      <c r="BM119" s="1">
        <f t="shared" si="82"/>
        <v>0</v>
      </c>
      <c r="BN119" s="1">
        <f t="shared" si="83"/>
        <v>0</v>
      </c>
      <c r="BO119" s="1">
        <f t="shared" si="84"/>
        <v>0</v>
      </c>
      <c r="BP119" s="1">
        <f t="shared" si="85"/>
        <v>0</v>
      </c>
      <c r="BQ119" s="1">
        <f t="shared" si="86"/>
        <v>0</v>
      </c>
      <c r="BR119" s="1">
        <f t="shared" si="87"/>
        <v>0</v>
      </c>
      <c r="BS119" s="1">
        <f t="shared" si="88"/>
        <v>0</v>
      </c>
      <c r="BT119" s="1">
        <f t="shared" si="89"/>
        <v>1</v>
      </c>
      <c r="BU119" s="1">
        <f t="shared" si="90"/>
        <v>2</v>
      </c>
      <c r="BW119" s="1">
        <f t="shared" si="104"/>
        <v>0</v>
      </c>
      <c r="BX119" s="1">
        <f t="shared" si="104"/>
        <v>0</v>
      </c>
      <c r="BY119" s="1">
        <f t="shared" si="104"/>
        <v>0</v>
      </c>
      <c r="BZ119" s="1">
        <f t="shared" si="103"/>
        <v>0</v>
      </c>
      <c r="CA119" s="1">
        <f t="shared" si="103"/>
        <v>0</v>
      </c>
      <c r="CB119" s="1">
        <f t="shared" si="103"/>
        <v>0</v>
      </c>
      <c r="CC119" s="1">
        <f t="shared" si="103"/>
        <v>0</v>
      </c>
      <c r="CD119" s="1">
        <f t="shared" si="103"/>
        <v>0</v>
      </c>
      <c r="CE119" s="1">
        <f t="shared" si="103"/>
        <v>50</v>
      </c>
      <c r="CF119" s="1">
        <f t="shared" si="103"/>
        <v>100</v>
      </c>
      <c r="CW119" s="1">
        <v>101</v>
      </c>
      <c r="CX119" s="1">
        <f t="shared" si="75"/>
        <v>1</v>
      </c>
      <c r="CY119" s="1" t="s">
        <v>37</v>
      </c>
      <c r="CZ119" s="1">
        <v>1</v>
      </c>
      <c r="DB119" s="1">
        <f t="shared" si="91"/>
        <v>9</v>
      </c>
      <c r="DC119" s="1" t="s">
        <v>43</v>
      </c>
      <c r="DD119" s="1">
        <f t="shared" si="76"/>
        <v>9</v>
      </c>
      <c r="DL119" s="1">
        <v>101</v>
      </c>
      <c r="DM119" s="1">
        <f t="shared" si="77"/>
        <v>6</v>
      </c>
      <c r="DN119" s="1">
        <f t="shared" si="78"/>
        <v>0</v>
      </c>
      <c r="DO119" s="1" t="s">
        <v>37</v>
      </c>
      <c r="DP119" s="1">
        <v>0</v>
      </c>
    </row>
    <row r="120" spans="1:120" ht="15">
      <c r="A120">
        <v>102</v>
      </c>
      <c r="B120">
        <v>2</v>
      </c>
      <c r="C120" s="25">
        <v>4200</v>
      </c>
      <c r="D120">
        <v>2</v>
      </c>
      <c r="E120">
        <v>5</v>
      </c>
      <c r="F120" t="s">
        <v>35</v>
      </c>
      <c r="G120">
        <v>2</v>
      </c>
      <c r="H120"/>
      <c r="I120"/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f t="shared" si="50"/>
        <v>0</v>
      </c>
      <c r="AH120" s="1">
        <f t="shared" si="51"/>
        <v>0</v>
      </c>
      <c r="AI120" s="1">
        <f t="shared" si="52"/>
        <v>0</v>
      </c>
      <c r="AJ120" s="1">
        <f t="shared" si="53"/>
        <v>0</v>
      </c>
      <c r="AK120" s="1">
        <f t="shared" si="54"/>
        <v>0</v>
      </c>
      <c r="AL120" s="1">
        <f t="shared" si="55"/>
        <v>0</v>
      </c>
      <c r="AM120" s="1">
        <f t="shared" si="56"/>
        <v>225</v>
      </c>
      <c r="AN120" s="1">
        <f t="shared" si="56"/>
        <v>0</v>
      </c>
      <c r="AO120" s="1">
        <f t="shared" si="57"/>
        <v>0</v>
      </c>
      <c r="AP120" s="1">
        <f t="shared" si="58"/>
        <v>0</v>
      </c>
      <c r="AQ120" s="1">
        <f t="shared" si="59"/>
        <v>0</v>
      </c>
      <c r="AR120" s="1">
        <f t="shared" si="60"/>
        <v>0</v>
      </c>
      <c r="AS120" s="1">
        <f t="shared" si="61"/>
        <v>0</v>
      </c>
      <c r="AT120" s="1">
        <f t="shared" si="62"/>
        <v>0</v>
      </c>
      <c r="AU120" s="1">
        <f t="shared" si="63"/>
        <v>0</v>
      </c>
      <c r="AV120" s="1">
        <f t="shared" si="64"/>
        <v>0</v>
      </c>
      <c r="AW120" s="1">
        <f t="shared" si="65"/>
        <v>0</v>
      </c>
      <c r="AX120" s="1">
        <f t="shared" si="66"/>
        <v>0</v>
      </c>
      <c r="AY120" s="1">
        <f t="shared" si="67"/>
        <v>0</v>
      </c>
      <c r="AZ120" s="1">
        <f t="shared" si="68"/>
        <v>0</v>
      </c>
      <c r="BA120" s="1">
        <f t="shared" si="69"/>
        <v>0</v>
      </c>
      <c r="BB120" s="1">
        <f t="shared" si="70"/>
        <v>0</v>
      </c>
      <c r="BC120" s="1">
        <f t="shared" si="71"/>
        <v>0</v>
      </c>
      <c r="BD120" s="1">
        <f t="shared" si="72"/>
        <v>225</v>
      </c>
      <c r="BE120" s="1" t="str">
        <f t="shared" si="79"/>
        <v>Truck</v>
      </c>
      <c r="BF120" s="1">
        <f t="shared" si="80"/>
        <v>3</v>
      </c>
      <c r="BG120" s="3">
        <v>102</v>
      </c>
      <c r="BH120" s="1">
        <f t="shared" si="101"/>
        <v>0</v>
      </c>
      <c r="BI120" s="1">
        <f t="shared" si="73"/>
        <v>0</v>
      </c>
      <c r="BJ120" s="3">
        <v>102</v>
      </c>
      <c r="BK120" s="1">
        <f t="shared" si="74"/>
        <v>4</v>
      </c>
      <c r="BL120" s="1">
        <f t="shared" si="81"/>
        <v>0</v>
      </c>
      <c r="BM120" s="1">
        <f t="shared" si="82"/>
        <v>0</v>
      </c>
      <c r="BN120" s="1">
        <f t="shared" si="83"/>
        <v>0</v>
      </c>
      <c r="BO120" s="1">
        <f t="shared" si="84"/>
        <v>1</v>
      </c>
      <c r="BP120" s="1">
        <f t="shared" si="85"/>
        <v>2</v>
      </c>
      <c r="BQ120" s="1">
        <f t="shared" si="86"/>
        <v>3</v>
      </c>
      <c r="BR120" s="1">
        <f t="shared" si="87"/>
        <v>4</v>
      </c>
      <c r="BS120" s="1">
        <f t="shared" si="88"/>
        <v>5</v>
      </c>
      <c r="BT120" s="1">
        <f t="shared" si="89"/>
        <v>6</v>
      </c>
      <c r="BU120" s="1">
        <f t="shared" si="90"/>
        <v>7</v>
      </c>
      <c r="BW120" s="1">
        <f t="shared" si="104"/>
        <v>0</v>
      </c>
      <c r="BX120" s="1">
        <f t="shared" si="104"/>
        <v>0</v>
      </c>
      <c r="BY120" s="1">
        <f t="shared" si="104"/>
        <v>0</v>
      </c>
      <c r="BZ120" s="1">
        <f t="shared" si="103"/>
        <v>70</v>
      </c>
      <c r="CA120" s="1">
        <f t="shared" si="103"/>
        <v>140</v>
      </c>
      <c r="CB120" s="1">
        <f t="shared" si="103"/>
        <v>210</v>
      </c>
      <c r="CC120" s="1">
        <f t="shared" si="103"/>
        <v>280</v>
      </c>
      <c r="CD120" s="1">
        <f t="shared" si="103"/>
        <v>350</v>
      </c>
      <c r="CE120" s="1">
        <f t="shared" si="103"/>
        <v>420</v>
      </c>
      <c r="CF120" s="1">
        <f t="shared" si="103"/>
        <v>490</v>
      </c>
      <c r="CW120" s="1">
        <v>102</v>
      </c>
      <c r="CX120" s="1">
        <f t="shared" si="75"/>
        <v>1</v>
      </c>
      <c r="CY120" s="1" t="s">
        <v>37</v>
      </c>
      <c r="CZ120" s="1">
        <v>1</v>
      </c>
      <c r="DB120" s="1">
        <f t="shared" si="91"/>
        <v>3</v>
      </c>
      <c r="DC120" s="1" t="s">
        <v>43</v>
      </c>
      <c r="DD120" s="1">
        <f t="shared" si="76"/>
        <v>5</v>
      </c>
      <c r="DL120" s="1">
        <v>102</v>
      </c>
      <c r="DM120" s="1">
        <f t="shared" si="77"/>
        <v>3</v>
      </c>
      <c r="DN120" s="1">
        <f t="shared" si="78"/>
        <v>0</v>
      </c>
      <c r="DO120" s="1" t="s">
        <v>37</v>
      </c>
      <c r="DP120" s="1">
        <v>0</v>
      </c>
    </row>
    <row r="121" spans="1:120" ht="15">
      <c r="A121">
        <v>103</v>
      </c>
      <c r="B121">
        <v>2</v>
      </c>
      <c r="C121" s="25">
        <v>4200</v>
      </c>
      <c r="D121">
        <v>4</v>
      </c>
      <c r="E121">
        <v>9</v>
      </c>
      <c r="F121" t="s">
        <v>73</v>
      </c>
      <c r="G121">
        <v>3</v>
      </c>
      <c r="H121"/>
      <c r="I121"/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1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f t="shared" si="50"/>
        <v>0</v>
      </c>
      <c r="AH121" s="1">
        <f t="shared" si="51"/>
        <v>0</v>
      </c>
      <c r="AI121" s="1">
        <f t="shared" si="52"/>
        <v>0</v>
      </c>
      <c r="AJ121" s="1">
        <f t="shared" si="53"/>
        <v>0</v>
      </c>
      <c r="AK121" s="1">
        <f t="shared" si="54"/>
        <v>0</v>
      </c>
      <c r="AL121" s="1">
        <f t="shared" si="55"/>
        <v>0</v>
      </c>
      <c r="AM121" s="1">
        <f t="shared" si="56"/>
        <v>0</v>
      </c>
      <c r="AN121" s="1">
        <f t="shared" si="56"/>
        <v>0</v>
      </c>
      <c r="AO121" s="1">
        <f t="shared" si="57"/>
        <v>0</v>
      </c>
      <c r="AP121" s="1">
        <f t="shared" si="58"/>
        <v>0</v>
      </c>
      <c r="AQ121" s="1">
        <f t="shared" si="59"/>
        <v>0</v>
      </c>
      <c r="AR121" s="1">
        <f t="shared" si="60"/>
        <v>0</v>
      </c>
      <c r="AS121" s="1">
        <f t="shared" si="61"/>
        <v>0</v>
      </c>
      <c r="AT121" s="1">
        <f t="shared" si="62"/>
        <v>0</v>
      </c>
      <c r="AU121" s="1">
        <f t="shared" si="63"/>
        <v>0</v>
      </c>
      <c r="AV121" s="1">
        <f t="shared" si="64"/>
        <v>80</v>
      </c>
      <c r="AW121" s="1">
        <f t="shared" si="65"/>
        <v>0</v>
      </c>
      <c r="AX121" s="1">
        <f t="shared" si="66"/>
        <v>0</v>
      </c>
      <c r="AY121" s="1">
        <f t="shared" si="67"/>
        <v>0</v>
      </c>
      <c r="AZ121" s="1">
        <f t="shared" si="68"/>
        <v>0</v>
      </c>
      <c r="BA121" s="1">
        <f t="shared" si="69"/>
        <v>0</v>
      </c>
      <c r="BB121" s="1">
        <f t="shared" si="70"/>
        <v>0</v>
      </c>
      <c r="BC121" s="1">
        <f t="shared" si="71"/>
        <v>0</v>
      </c>
      <c r="BD121" s="1">
        <f t="shared" si="72"/>
        <v>80</v>
      </c>
      <c r="BE121" s="1" t="str">
        <f t="shared" si="79"/>
        <v>Barge D</v>
      </c>
      <c r="BF121" s="1">
        <f t="shared" si="80"/>
        <v>6</v>
      </c>
      <c r="BG121" s="3">
        <v>103</v>
      </c>
      <c r="BH121" s="1">
        <f t="shared" si="101"/>
        <v>0</v>
      </c>
      <c r="BI121" s="1">
        <f t="shared" si="73"/>
        <v>0</v>
      </c>
      <c r="BJ121" s="3">
        <v>103</v>
      </c>
      <c r="BK121" s="1">
        <f t="shared" si="74"/>
        <v>7</v>
      </c>
      <c r="BL121" s="1">
        <f t="shared" si="81"/>
        <v>0</v>
      </c>
      <c r="BM121" s="1">
        <f t="shared" si="82"/>
        <v>0</v>
      </c>
      <c r="BN121" s="1">
        <f t="shared" si="83"/>
        <v>0</v>
      </c>
      <c r="BO121" s="1">
        <f t="shared" si="84"/>
        <v>0</v>
      </c>
      <c r="BP121" s="1">
        <f t="shared" si="85"/>
        <v>0</v>
      </c>
      <c r="BQ121" s="1">
        <f t="shared" si="86"/>
        <v>0</v>
      </c>
      <c r="BR121" s="1">
        <f t="shared" si="87"/>
        <v>1</v>
      </c>
      <c r="BS121" s="1">
        <f t="shared" si="88"/>
        <v>2</v>
      </c>
      <c r="BT121" s="1">
        <f t="shared" si="89"/>
        <v>3</v>
      </c>
      <c r="BU121" s="1">
        <f t="shared" si="90"/>
        <v>4</v>
      </c>
      <c r="BW121" s="1">
        <f t="shared" si="104"/>
        <v>0</v>
      </c>
      <c r="BX121" s="1">
        <f t="shared" si="104"/>
        <v>0</v>
      </c>
      <c r="BY121" s="1">
        <f t="shared" si="104"/>
        <v>0</v>
      </c>
      <c r="BZ121" s="1">
        <f t="shared" si="103"/>
        <v>0</v>
      </c>
      <c r="CA121" s="1">
        <f t="shared" si="103"/>
        <v>0</v>
      </c>
      <c r="CB121" s="1">
        <f t="shared" si="103"/>
        <v>0</v>
      </c>
      <c r="CC121" s="1">
        <f t="shared" si="103"/>
        <v>70</v>
      </c>
      <c r="CD121" s="1">
        <f t="shared" si="103"/>
        <v>140</v>
      </c>
      <c r="CE121" s="1">
        <f t="shared" si="103"/>
        <v>210</v>
      </c>
      <c r="CF121" s="1">
        <f t="shared" si="103"/>
        <v>280</v>
      </c>
      <c r="CW121" s="1">
        <v>103</v>
      </c>
      <c r="CX121" s="1">
        <f t="shared" si="75"/>
        <v>1</v>
      </c>
      <c r="CY121" s="1" t="s">
        <v>37</v>
      </c>
      <c r="CZ121" s="1">
        <v>1</v>
      </c>
      <c r="DB121" s="1">
        <f t="shared" si="91"/>
        <v>7</v>
      </c>
      <c r="DC121" s="1" t="s">
        <v>43</v>
      </c>
      <c r="DD121" s="1">
        <f t="shared" si="76"/>
        <v>9</v>
      </c>
      <c r="DL121" s="1">
        <v>103</v>
      </c>
      <c r="DM121" s="1">
        <f t="shared" si="77"/>
        <v>5</v>
      </c>
      <c r="DN121" s="1">
        <f t="shared" si="78"/>
        <v>0</v>
      </c>
      <c r="DO121" s="1" t="s">
        <v>37</v>
      </c>
      <c r="DP121" s="1">
        <v>0</v>
      </c>
    </row>
    <row r="122" spans="1:120" ht="15">
      <c r="A122">
        <v>104</v>
      </c>
      <c r="B122">
        <v>1</v>
      </c>
      <c r="C122" s="25">
        <v>2300</v>
      </c>
      <c r="D122">
        <v>4</v>
      </c>
      <c r="E122">
        <v>9</v>
      </c>
      <c r="F122" t="s">
        <v>74</v>
      </c>
      <c r="G122">
        <v>3</v>
      </c>
      <c r="H122"/>
      <c r="I122"/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f t="shared" si="50"/>
        <v>0</v>
      </c>
      <c r="AH122" s="1">
        <f t="shared" si="51"/>
        <v>0</v>
      </c>
      <c r="AI122" s="1">
        <f t="shared" si="52"/>
        <v>0</v>
      </c>
      <c r="AJ122" s="1">
        <f t="shared" si="53"/>
        <v>0</v>
      </c>
      <c r="AK122" s="1">
        <f t="shared" si="54"/>
        <v>0</v>
      </c>
      <c r="AL122" s="1">
        <f t="shared" si="55"/>
        <v>0</v>
      </c>
      <c r="AM122" s="1">
        <f t="shared" si="56"/>
        <v>0</v>
      </c>
      <c r="AN122" s="1">
        <f t="shared" si="56"/>
        <v>0</v>
      </c>
      <c r="AO122" s="1">
        <f t="shared" si="57"/>
        <v>0</v>
      </c>
      <c r="AP122" s="1">
        <f t="shared" si="58"/>
        <v>0</v>
      </c>
      <c r="AQ122" s="1">
        <f t="shared" si="59"/>
        <v>0</v>
      </c>
      <c r="AR122" s="1">
        <f t="shared" si="60"/>
        <v>0</v>
      </c>
      <c r="AS122" s="1">
        <f t="shared" si="61"/>
        <v>40</v>
      </c>
      <c r="AT122" s="1">
        <f t="shared" si="62"/>
        <v>0</v>
      </c>
      <c r="AU122" s="1">
        <f t="shared" si="63"/>
        <v>0</v>
      </c>
      <c r="AV122" s="1">
        <f t="shared" si="64"/>
        <v>0</v>
      </c>
      <c r="AW122" s="1">
        <f t="shared" si="65"/>
        <v>0</v>
      </c>
      <c r="AX122" s="1">
        <f t="shared" si="66"/>
        <v>0</v>
      </c>
      <c r="AY122" s="1">
        <f t="shared" si="67"/>
        <v>0</v>
      </c>
      <c r="AZ122" s="1">
        <f t="shared" si="68"/>
        <v>0</v>
      </c>
      <c r="BA122" s="1">
        <f t="shared" si="69"/>
        <v>0</v>
      </c>
      <c r="BB122" s="1">
        <f t="shared" si="70"/>
        <v>0</v>
      </c>
      <c r="BC122" s="1">
        <f t="shared" si="71"/>
        <v>0</v>
      </c>
      <c r="BD122" s="1">
        <f t="shared" si="72"/>
        <v>40</v>
      </c>
      <c r="BE122" s="1" t="str">
        <f t="shared" si="79"/>
        <v>Barge E</v>
      </c>
      <c r="BF122" s="1">
        <f t="shared" si="80"/>
        <v>5</v>
      </c>
      <c r="BG122" s="3">
        <v>104</v>
      </c>
      <c r="BH122" s="1">
        <f t="shared" si="101"/>
        <v>0</v>
      </c>
      <c r="BI122" s="1">
        <f t="shared" si="73"/>
        <v>0</v>
      </c>
      <c r="BJ122" s="3">
        <v>104</v>
      </c>
      <c r="BK122" s="1">
        <f t="shared" si="74"/>
        <v>7</v>
      </c>
      <c r="BL122" s="1">
        <f t="shared" si="81"/>
        <v>0</v>
      </c>
      <c r="BM122" s="1">
        <f t="shared" si="82"/>
        <v>0</v>
      </c>
      <c r="BN122" s="1">
        <f t="shared" si="83"/>
        <v>0</v>
      </c>
      <c r="BO122" s="1">
        <f t="shared" si="84"/>
        <v>0</v>
      </c>
      <c r="BP122" s="1">
        <f t="shared" si="85"/>
        <v>0</v>
      </c>
      <c r="BQ122" s="1">
        <f t="shared" si="86"/>
        <v>0</v>
      </c>
      <c r="BR122" s="1">
        <f t="shared" si="87"/>
        <v>1</v>
      </c>
      <c r="BS122" s="1">
        <f t="shared" si="88"/>
        <v>2</v>
      </c>
      <c r="BT122" s="1">
        <f t="shared" si="89"/>
        <v>3</v>
      </c>
      <c r="BU122" s="1">
        <f t="shared" si="90"/>
        <v>4</v>
      </c>
      <c r="BW122" s="1">
        <f t="shared" si="104"/>
        <v>0</v>
      </c>
      <c r="BX122" s="1">
        <f t="shared" si="104"/>
        <v>0</v>
      </c>
      <c r="BY122" s="1">
        <f t="shared" si="104"/>
        <v>0</v>
      </c>
      <c r="BZ122" s="1">
        <f t="shared" si="103"/>
        <v>0</v>
      </c>
      <c r="CA122" s="1">
        <f t="shared" si="103"/>
        <v>0</v>
      </c>
      <c r="CB122" s="1">
        <f t="shared" si="103"/>
        <v>0</v>
      </c>
      <c r="CC122" s="1">
        <f t="shared" si="103"/>
        <v>50</v>
      </c>
      <c r="CD122" s="1">
        <f t="shared" si="103"/>
        <v>100</v>
      </c>
      <c r="CE122" s="1">
        <f t="shared" si="103"/>
        <v>150</v>
      </c>
      <c r="CF122" s="1">
        <f t="shared" si="103"/>
        <v>200</v>
      </c>
      <c r="CW122" s="1">
        <v>104</v>
      </c>
      <c r="CX122" s="1">
        <f t="shared" si="75"/>
        <v>1</v>
      </c>
      <c r="CY122" s="1" t="s">
        <v>37</v>
      </c>
      <c r="CZ122" s="1">
        <v>1</v>
      </c>
      <c r="DB122" s="1">
        <f t="shared" si="91"/>
        <v>6</v>
      </c>
      <c r="DC122" s="1" t="s">
        <v>43</v>
      </c>
      <c r="DD122" s="1">
        <f t="shared" si="76"/>
        <v>9</v>
      </c>
      <c r="DL122" s="1">
        <v>104</v>
      </c>
      <c r="DM122" s="1">
        <f t="shared" si="77"/>
        <v>5</v>
      </c>
      <c r="DN122" s="1">
        <f t="shared" si="78"/>
        <v>0</v>
      </c>
      <c r="DO122" s="1" t="s">
        <v>37</v>
      </c>
      <c r="DP122" s="1">
        <v>0</v>
      </c>
    </row>
    <row r="123" spans="1:120" ht="15">
      <c r="A123">
        <v>105</v>
      </c>
      <c r="B123">
        <v>1</v>
      </c>
      <c r="C123" s="25">
        <v>2300</v>
      </c>
      <c r="D123">
        <v>5</v>
      </c>
      <c r="E123">
        <v>8</v>
      </c>
      <c r="F123" t="s">
        <v>84</v>
      </c>
      <c r="G123">
        <v>4</v>
      </c>
      <c r="H123"/>
      <c r="I123"/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1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f t="shared" si="50"/>
        <v>0</v>
      </c>
      <c r="AH123" s="1">
        <f t="shared" si="51"/>
        <v>0</v>
      </c>
      <c r="AI123" s="1">
        <f t="shared" si="52"/>
        <v>0</v>
      </c>
      <c r="AJ123" s="1">
        <f t="shared" si="53"/>
        <v>0</v>
      </c>
      <c r="AK123" s="1">
        <f t="shared" si="54"/>
        <v>0</v>
      </c>
      <c r="AL123" s="1">
        <f t="shared" si="55"/>
        <v>0</v>
      </c>
      <c r="AM123" s="1">
        <f t="shared" si="56"/>
        <v>0</v>
      </c>
      <c r="AN123" s="1">
        <f t="shared" si="56"/>
        <v>0</v>
      </c>
      <c r="AO123" s="1">
        <f t="shared" si="57"/>
        <v>0</v>
      </c>
      <c r="AP123" s="1">
        <f t="shared" si="58"/>
        <v>0</v>
      </c>
      <c r="AQ123" s="1">
        <f t="shared" si="59"/>
        <v>0</v>
      </c>
      <c r="AR123" s="1">
        <f t="shared" si="60"/>
        <v>0</v>
      </c>
      <c r="AS123" s="1">
        <f t="shared" si="61"/>
        <v>0</v>
      </c>
      <c r="AT123" s="1">
        <f t="shared" si="62"/>
        <v>0</v>
      </c>
      <c r="AU123" s="1">
        <f t="shared" si="63"/>
        <v>0</v>
      </c>
      <c r="AV123" s="1">
        <f t="shared" si="64"/>
        <v>40</v>
      </c>
      <c r="AW123" s="1">
        <f t="shared" si="65"/>
        <v>0</v>
      </c>
      <c r="AX123" s="1">
        <f t="shared" si="66"/>
        <v>0</v>
      </c>
      <c r="AY123" s="1">
        <f t="shared" si="67"/>
        <v>0</v>
      </c>
      <c r="AZ123" s="1">
        <f t="shared" si="68"/>
        <v>0</v>
      </c>
      <c r="BA123" s="1">
        <f t="shared" si="69"/>
        <v>0</v>
      </c>
      <c r="BB123" s="1">
        <f t="shared" si="70"/>
        <v>0</v>
      </c>
      <c r="BC123" s="1">
        <f t="shared" si="71"/>
        <v>0</v>
      </c>
      <c r="BD123" s="1">
        <f t="shared" si="72"/>
        <v>40</v>
      </c>
      <c r="BE123" s="1" t="str">
        <f t="shared" si="79"/>
        <v>Barge D</v>
      </c>
      <c r="BF123" s="1">
        <f t="shared" si="80"/>
        <v>6</v>
      </c>
      <c r="BG123" s="3">
        <v>105</v>
      </c>
      <c r="BH123" s="1">
        <f t="shared" si="101"/>
        <v>0</v>
      </c>
      <c r="BI123" s="1">
        <f t="shared" si="73"/>
        <v>0</v>
      </c>
      <c r="BJ123" s="3">
        <v>105</v>
      </c>
      <c r="BK123" s="1">
        <f t="shared" si="74"/>
        <v>9</v>
      </c>
      <c r="BL123" s="1">
        <f t="shared" si="81"/>
        <v>0</v>
      </c>
      <c r="BM123" s="1">
        <f t="shared" si="82"/>
        <v>0</v>
      </c>
      <c r="BN123" s="1">
        <f t="shared" si="83"/>
        <v>0</v>
      </c>
      <c r="BO123" s="1">
        <f t="shared" si="84"/>
        <v>0</v>
      </c>
      <c r="BP123" s="1">
        <f t="shared" si="85"/>
        <v>0</v>
      </c>
      <c r="BQ123" s="1">
        <f t="shared" si="86"/>
        <v>0</v>
      </c>
      <c r="BR123" s="1">
        <f t="shared" si="87"/>
        <v>0</v>
      </c>
      <c r="BS123" s="1">
        <f t="shared" si="88"/>
        <v>0</v>
      </c>
      <c r="BT123" s="1">
        <f t="shared" si="89"/>
        <v>1</v>
      </c>
      <c r="BU123" s="1">
        <f t="shared" si="90"/>
        <v>2</v>
      </c>
      <c r="BW123" s="1">
        <f t="shared" si="104"/>
        <v>0</v>
      </c>
      <c r="BX123" s="1">
        <f t="shared" si="104"/>
        <v>0</v>
      </c>
      <c r="BY123" s="1">
        <f t="shared" si="104"/>
        <v>0</v>
      </c>
      <c r="BZ123" s="1">
        <f t="shared" si="103"/>
        <v>0</v>
      </c>
      <c r="CA123" s="1">
        <f t="shared" si="103"/>
        <v>0</v>
      </c>
      <c r="CB123" s="1">
        <f t="shared" si="103"/>
        <v>0</v>
      </c>
      <c r="CC123" s="1">
        <f t="shared" si="103"/>
        <v>0</v>
      </c>
      <c r="CD123" s="1">
        <f t="shared" si="103"/>
        <v>0</v>
      </c>
      <c r="CE123" s="1">
        <f t="shared" si="103"/>
        <v>50</v>
      </c>
      <c r="CF123" s="1">
        <f t="shared" si="103"/>
        <v>100</v>
      </c>
      <c r="CW123" s="1">
        <v>105</v>
      </c>
      <c r="CX123" s="1">
        <f t="shared" si="75"/>
        <v>1</v>
      </c>
      <c r="CY123" s="1" t="s">
        <v>37</v>
      </c>
      <c r="CZ123" s="1">
        <v>1</v>
      </c>
      <c r="DB123" s="1">
        <f t="shared" si="91"/>
        <v>7</v>
      </c>
      <c r="DC123" s="1" t="s">
        <v>43</v>
      </c>
      <c r="DD123" s="1">
        <f t="shared" si="76"/>
        <v>8</v>
      </c>
      <c r="DL123" s="1">
        <v>105</v>
      </c>
      <c r="DM123" s="1">
        <f t="shared" si="77"/>
        <v>6</v>
      </c>
      <c r="DN123" s="1">
        <f t="shared" si="78"/>
        <v>0</v>
      </c>
      <c r="DO123" s="1" t="s">
        <v>37</v>
      </c>
      <c r="DP123" s="1">
        <v>0</v>
      </c>
    </row>
    <row r="124" spans="1:120" ht="15">
      <c r="A124">
        <v>106</v>
      </c>
      <c r="B124">
        <v>1</v>
      </c>
      <c r="C124" s="25">
        <v>2000</v>
      </c>
      <c r="D124">
        <v>3</v>
      </c>
      <c r="E124">
        <v>7</v>
      </c>
      <c r="F124" t="s">
        <v>35</v>
      </c>
      <c r="G124">
        <v>3</v>
      </c>
      <c r="H124"/>
      <c r="I124"/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1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f t="shared" si="50"/>
        <v>0</v>
      </c>
      <c r="AH124" s="1">
        <f t="shared" si="51"/>
        <v>0</v>
      </c>
      <c r="AI124" s="1">
        <f t="shared" si="52"/>
        <v>0</v>
      </c>
      <c r="AJ124" s="1">
        <f t="shared" si="53"/>
        <v>0</v>
      </c>
      <c r="AK124" s="1">
        <f t="shared" si="54"/>
        <v>0</v>
      </c>
      <c r="AL124" s="1">
        <f t="shared" si="55"/>
        <v>0</v>
      </c>
      <c r="AM124" s="1">
        <f t="shared" si="56"/>
        <v>0</v>
      </c>
      <c r="AN124" s="1">
        <f t="shared" si="56"/>
        <v>0</v>
      </c>
      <c r="AO124" s="1">
        <f t="shared" si="57"/>
        <v>0</v>
      </c>
      <c r="AP124" s="1">
        <f t="shared" si="58"/>
        <v>0</v>
      </c>
      <c r="AQ124" s="1">
        <f t="shared" si="59"/>
        <v>0</v>
      </c>
      <c r="AR124" s="1">
        <f t="shared" si="60"/>
        <v>0</v>
      </c>
      <c r="AS124" s="1">
        <f t="shared" si="61"/>
        <v>40</v>
      </c>
      <c r="AT124" s="1">
        <f t="shared" si="62"/>
        <v>0</v>
      </c>
      <c r="AU124" s="1">
        <f t="shared" si="63"/>
        <v>0</v>
      </c>
      <c r="AV124" s="1">
        <f t="shared" si="64"/>
        <v>0</v>
      </c>
      <c r="AW124" s="1">
        <f t="shared" si="65"/>
        <v>0</v>
      </c>
      <c r="AX124" s="1">
        <f t="shared" si="66"/>
        <v>0</v>
      </c>
      <c r="AY124" s="1">
        <f t="shared" si="67"/>
        <v>0</v>
      </c>
      <c r="AZ124" s="1">
        <f t="shared" si="68"/>
        <v>0</v>
      </c>
      <c r="BA124" s="1">
        <f t="shared" si="69"/>
        <v>0</v>
      </c>
      <c r="BB124" s="1">
        <f t="shared" si="70"/>
        <v>0</v>
      </c>
      <c r="BC124" s="1">
        <f t="shared" si="71"/>
        <v>0</v>
      </c>
      <c r="BD124" s="1">
        <f t="shared" si="72"/>
        <v>40</v>
      </c>
      <c r="BE124" s="1" t="str">
        <f t="shared" si="79"/>
        <v>Barge E</v>
      </c>
      <c r="BF124" s="1">
        <f t="shared" si="80"/>
        <v>5</v>
      </c>
      <c r="BG124" s="3">
        <v>106</v>
      </c>
      <c r="BH124" s="1">
        <f t="shared" si="101"/>
        <v>0</v>
      </c>
      <c r="BI124" s="1">
        <f t="shared" si="73"/>
        <v>0</v>
      </c>
      <c r="BJ124" s="3">
        <v>106</v>
      </c>
      <c r="BK124" s="1">
        <f t="shared" si="74"/>
        <v>6</v>
      </c>
      <c r="BL124" s="1">
        <f t="shared" si="81"/>
        <v>0</v>
      </c>
      <c r="BM124" s="1">
        <f t="shared" si="82"/>
        <v>0</v>
      </c>
      <c r="BN124" s="1">
        <f t="shared" si="83"/>
        <v>0</v>
      </c>
      <c r="BO124" s="1">
        <f t="shared" si="84"/>
        <v>0</v>
      </c>
      <c r="BP124" s="1">
        <f t="shared" si="85"/>
        <v>0</v>
      </c>
      <c r="BQ124" s="1">
        <f t="shared" si="86"/>
        <v>1</v>
      </c>
      <c r="BR124" s="1">
        <f t="shared" si="87"/>
        <v>2</v>
      </c>
      <c r="BS124" s="1">
        <f t="shared" si="88"/>
        <v>3</v>
      </c>
      <c r="BT124" s="1">
        <f t="shared" si="89"/>
        <v>4</v>
      </c>
      <c r="BU124" s="1">
        <f t="shared" si="90"/>
        <v>5</v>
      </c>
      <c r="BW124" s="1">
        <f t="shared" si="104"/>
        <v>0</v>
      </c>
      <c r="BX124" s="1">
        <f t="shared" si="104"/>
        <v>0</v>
      </c>
      <c r="BY124" s="1">
        <f t="shared" si="104"/>
        <v>0</v>
      </c>
      <c r="BZ124" s="1">
        <f t="shared" si="103"/>
        <v>0</v>
      </c>
      <c r="CA124" s="1">
        <f t="shared" si="103"/>
        <v>0</v>
      </c>
      <c r="CB124" s="1">
        <f t="shared" si="103"/>
        <v>50</v>
      </c>
      <c r="CC124" s="1">
        <f t="shared" si="103"/>
        <v>100</v>
      </c>
      <c r="CD124" s="1">
        <f t="shared" si="103"/>
        <v>150</v>
      </c>
      <c r="CE124" s="1">
        <f t="shared" si="103"/>
        <v>200</v>
      </c>
      <c r="CF124" s="1">
        <f t="shared" si="103"/>
        <v>250</v>
      </c>
      <c r="CW124" s="1">
        <v>106</v>
      </c>
      <c r="CX124" s="1">
        <f t="shared" si="75"/>
        <v>1</v>
      </c>
      <c r="CY124" s="1" t="s">
        <v>37</v>
      </c>
      <c r="CZ124" s="1">
        <v>1</v>
      </c>
      <c r="DB124" s="1">
        <f t="shared" si="91"/>
        <v>6</v>
      </c>
      <c r="DC124" s="1" t="s">
        <v>43</v>
      </c>
      <c r="DD124" s="1">
        <f t="shared" si="76"/>
        <v>7</v>
      </c>
      <c r="DL124" s="1">
        <v>106</v>
      </c>
      <c r="DM124" s="1">
        <f t="shared" si="77"/>
        <v>4</v>
      </c>
      <c r="DN124" s="1">
        <f t="shared" si="78"/>
        <v>0</v>
      </c>
      <c r="DO124" s="1" t="s">
        <v>37</v>
      </c>
      <c r="DP124" s="1">
        <v>0</v>
      </c>
    </row>
    <row r="125" spans="1:120" ht="15">
      <c r="A125">
        <v>107</v>
      </c>
      <c r="B125">
        <v>1</v>
      </c>
      <c r="C125" s="25">
        <v>2300</v>
      </c>
      <c r="D125">
        <v>4</v>
      </c>
      <c r="E125">
        <v>7</v>
      </c>
      <c r="F125" t="s">
        <v>84</v>
      </c>
      <c r="G125">
        <v>3</v>
      </c>
      <c r="H125"/>
      <c r="I125"/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1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f t="shared" si="50"/>
        <v>0</v>
      </c>
      <c r="AH125" s="1">
        <f t="shared" si="51"/>
        <v>0</v>
      </c>
      <c r="AI125" s="1">
        <f t="shared" si="52"/>
        <v>0</v>
      </c>
      <c r="AJ125" s="1">
        <f t="shared" si="53"/>
        <v>0</v>
      </c>
      <c r="AK125" s="1">
        <f t="shared" si="54"/>
        <v>0</v>
      </c>
      <c r="AL125" s="1">
        <f t="shared" si="55"/>
        <v>0</v>
      </c>
      <c r="AM125" s="1">
        <f t="shared" si="56"/>
        <v>0</v>
      </c>
      <c r="AN125" s="1">
        <f t="shared" si="56"/>
        <v>0</v>
      </c>
      <c r="AO125" s="1">
        <f t="shared" si="57"/>
        <v>0</v>
      </c>
      <c r="AP125" s="1">
        <f t="shared" si="58"/>
        <v>0</v>
      </c>
      <c r="AQ125" s="1">
        <f t="shared" si="59"/>
        <v>0</v>
      </c>
      <c r="AR125" s="1">
        <f t="shared" si="60"/>
        <v>0</v>
      </c>
      <c r="AS125" s="1">
        <f t="shared" si="61"/>
        <v>0</v>
      </c>
      <c r="AT125" s="1">
        <f t="shared" si="62"/>
        <v>0</v>
      </c>
      <c r="AU125" s="1">
        <f t="shared" si="63"/>
        <v>0</v>
      </c>
      <c r="AV125" s="1">
        <f t="shared" si="64"/>
        <v>40</v>
      </c>
      <c r="AW125" s="1">
        <f t="shared" si="65"/>
        <v>0</v>
      </c>
      <c r="AX125" s="1">
        <f t="shared" si="66"/>
        <v>0</v>
      </c>
      <c r="AY125" s="1">
        <f t="shared" si="67"/>
        <v>0</v>
      </c>
      <c r="AZ125" s="1">
        <f t="shared" si="68"/>
        <v>0</v>
      </c>
      <c r="BA125" s="1">
        <f t="shared" si="69"/>
        <v>0</v>
      </c>
      <c r="BB125" s="1">
        <f t="shared" si="70"/>
        <v>0</v>
      </c>
      <c r="BC125" s="1">
        <f t="shared" si="71"/>
        <v>0</v>
      </c>
      <c r="BD125" s="1">
        <f t="shared" si="72"/>
        <v>40</v>
      </c>
      <c r="BE125" s="1" t="str">
        <f t="shared" si="79"/>
        <v>Barge D</v>
      </c>
      <c r="BF125" s="1">
        <f t="shared" si="80"/>
        <v>6</v>
      </c>
      <c r="BG125" s="3">
        <v>107</v>
      </c>
      <c r="BH125" s="1">
        <f t="shared" si="101"/>
        <v>0</v>
      </c>
      <c r="BI125" s="1">
        <f t="shared" si="73"/>
        <v>0</v>
      </c>
      <c r="BJ125" s="3">
        <v>107</v>
      </c>
      <c r="BK125" s="1">
        <f t="shared" si="74"/>
        <v>7</v>
      </c>
      <c r="BL125" s="1">
        <f t="shared" si="81"/>
        <v>0</v>
      </c>
      <c r="BM125" s="1">
        <f t="shared" si="82"/>
        <v>0</v>
      </c>
      <c r="BN125" s="1">
        <f t="shared" si="83"/>
        <v>0</v>
      </c>
      <c r="BO125" s="1">
        <f t="shared" si="84"/>
        <v>0</v>
      </c>
      <c r="BP125" s="1">
        <f t="shared" si="85"/>
        <v>0</v>
      </c>
      <c r="BQ125" s="1">
        <f t="shared" si="86"/>
        <v>0</v>
      </c>
      <c r="BR125" s="1">
        <f t="shared" si="87"/>
        <v>1</v>
      </c>
      <c r="BS125" s="1">
        <f t="shared" si="88"/>
        <v>2</v>
      </c>
      <c r="BT125" s="1">
        <f t="shared" si="89"/>
        <v>3</v>
      </c>
      <c r="BU125" s="1">
        <f t="shared" si="90"/>
        <v>4</v>
      </c>
      <c r="BW125" s="1">
        <f t="shared" si="104"/>
        <v>0</v>
      </c>
      <c r="BX125" s="1">
        <f t="shared" si="104"/>
        <v>0</v>
      </c>
      <c r="BY125" s="1">
        <f t="shared" si="104"/>
        <v>0</v>
      </c>
      <c r="BZ125" s="1">
        <f t="shared" si="103"/>
        <v>0</v>
      </c>
      <c r="CA125" s="1">
        <f t="shared" si="103"/>
        <v>0</v>
      </c>
      <c r="CB125" s="1">
        <f t="shared" si="103"/>
        <v>0</v>
      </c>
      <c r="CC125" s="1">
        <f t="shared" si="103"/>
        <v>50</v>
      </c>
      <c r="CD125" s="1">
        <f t="shared" si="103"/>
        <v>100</v>
      </c>
      <c r="CE125" s="1">
        <f t="shared" si="103"/>
        <v>150</v>
      </c>
      <c r="CF125" s="1">
        <f t="shared" si="103"/>
        <v>200</v>
      </c>
      <c r="CW125" s="1">
        <v>107</v>
      </c>
      <c r="CX125" s="1">
        <f t="shared" si="75"/>
        <v>1</v>
      </c>
      <c r="CY125" s="1" t="s">
        <v>37</v>
      </c>
      <c r="CZ125" s="1">
        <v>1</v>
      </c>
      <c r="DB125" s="1">
        <f t="shared" si="91"/>
        <v>7</v>
      </c>
      <c r="DC125" s="1" t="s">
        <v>43</v>
      </c>
      <c r="DD125" s="1">
        <f t="shared" si="76"/>
        <v>7</v>
      </c>
      <c r="DL125" s="1">
        <v>107</v>
      </c>
      <c r="DM125" s="1">
        <f t="shared" si="77"/>
        <v>5</v>
      </c>
      <c r="DN125" s="1">
        <f t="shared" si="78"/>
        <v>0</v>
      </c>
      <c r="DO125" s="1" t="s">
        <v>37</v>
      </c>
      <c r="DP125" s="1">
        <v>0</v>
      </c>
    </row>
    <row r="126" spans="1:120" ht="15">
      <c r="A126">
        <v>108</v>
      </c>
      <c r="B126">
        <v>2</v>
      </c>
      <c r="C126" s="25">
        <v>10305</v>
      </c>
      <c r="D126">
        <v>1</v>
      </c>
      <c r="E126">
        <v>5</v>
      </c>
      <c r="F126" t="s">
        <v>35</v>
      </c>
      <c r="G126">
        <v>4</v>
      </c>
      <c r="H126"/>
      <c r="I126"/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f t="shared" si="50"/>
        <v>0</v>
      </c>
      <c r="AH126" s="1">
        <f t="shared" si="51"/>
        <v>0</v>
      </c>
      <c r="AI126" s="1">
        <f t="shared" si="52"/>
        <v>0</v>
      </c>
      <c r="AJ126" s="1">
        <f t="shared" si="53"/>
        <v>0</v>
      </c>
      <c r="AK126" s="1">
        <f t="shared" si="54"/>
        <v>80</v>
      </c>
      <c r="AL126" s="1">
        <f t="shared" si="55"/>
        <v>0</v>
      </c>
      <c r="AM126" s="1">
        <f t="shared" si="56"/>
        <v>0</v>
      </c>
      <c r="AN126" s="1">
        <f t="shared" si="56"/>
        <v>0</v>
      </c>
      <c r="AO126" s="1">
        <f t="shared" si="57"/>
        <v>0</v>
      </c>
      <c r="AP126" s="1">
        <f t="shared" si="58"/>
        <v>0</v>
      </c>
      <c r="AQ126" s="1">
        <f t="shared" si="59"/>
        <v>0</v>
      </c>
      <c r="AR126" s="1">
        <f t="shared" si="60"/>
        <v>0</v>
      </c>
      <c r="AS126" s="1">
        <f t="shared" si="61"/>
        <v>0</v>
      </c>
      <c r="AT126" s="1">
        <f t="shared" si="62"/>
        <v>0</v>
      </c>
      <c r="AU126" s="1">
        <f t="shared" si="63"/>
        <v>0</v>
      </c>
      <c r="AV126" s="1">
        <f t="shared" si="64"/>
        <v>0</v>
      </c>
      <c r="AW126" s="1">
        <f t="shared" si="65"/>
        <v>0</v>
      </c>
      <c r="AX126" s="1">
        <f t="shared" si="66"/>
        <v>0</v>
      </c>
      <c r="AY126" s="1">
        <f t="shared" si="67"/>
        <v>0</v>
      </c>
      <c r="AZ126" s="1">
        <f t="shared" si="68"/>
        <v>0</v>
      </c>
      <c r="BA126" s="1">
        <f t="shared" si="69"/>
        <v>0</v>
      </c>
      <c r="BB126" s="1">
        <f t="shared" si="70"/>
        <v>0</v>
      </c>
      <c r="BC126" s="1">
        <f t="shared" si="71"/>
        <v>0</v>
      </c>
      <c r="BD126" s="1">
        <f t="shared" si="72"/>
        <v>80</v>
      </c>
      <c r="BE126" s="1" t="str">
        <f t="shared" si="79"/>
        <v>Barge A</v>
      </c>
      <c r="BF126" s="1">
        <f t="shared" si="80"/>
        <v>2</v>
      </c>
      <c r="BG126" s="3">
        <v>108</v>
      </c>
      <c r="BH126" s="1">
        <f t="shared" si="101"/>
        <v>0</v>
      </c>
      <c r="BI126" s="1">
        <f t="shared" si="73"/>
        <v>0</v>
      </c>
      <c r="BJ126" s="3">
        <v>108</v>
      </c>
      <c r="BK126" s="1">
        <f t="shared" si="74"/>
        <v>5</v>
      </c>
      <c r="BL126" s="1">
        <f t="shared" si="81"/>
        <v>0</v>
      </c>
      <c r="BM126" s="1">
        <f t="shared" si="82"/>
        <v>0</v>
      </c>
      <c r="BN126" s="1">
        <f t="shared" si="83"/>
        <v>0</v>
      </c>
      <c r="BO126" s="1">
        <f t="shared" si="84"/>
        <v>0</v>
      </c>
      <c r="BP126" s="1">
        <f t="shared" si="85"/>
        <v>1</v>
      </c>
      <c r="BQ126" s="1">
        <f t="shared" si="86"/>
        <v>2</v>
      </c>
      <c r="BR126" s="1">
        <f t="shared" si="87"/>
        <v>3</v>
      </c>
      <c r="BS126" s="1">
        <f t="shared" si="88"/>
        <v>4</v>
      </c>
      <c r="BT126" s="1">
        <f t="shared" si="89"/>
        <v>5</v>
      </c>
      <c r="BU126" s="1">
        <f t="shared" si="90"/>
        <v>6</v>
      </c>
      <c r="BW126" s="1">
        <f t="shared" si="104"/>
        <v>0</v>
      </c>
      <c r="BX126" s="1">
        <f t="shared" si="104"/>
        <v>0</v>
      </c>
      <c r="BY126" s="1">
        <f t="shared" si="104"/>
        <v>0</v>
      </c>
      <c r="BZ126" s="1">
        <f t="shared" si="103"/>
        <v>0</v>
      </c>
      <c r="CA126" s="1">
        <f t="shared" si="103"/>
        <v>70</v>
      </c>
      <c r="CB126" s="1">
        <f t="shared" si="103"/>
        <v>140</v>
      </c>
      <c r="CC126" s="1">
        <f t="shared" si="103"/>
        <v>210</v>
      </c>
      <c r="CD126" s="1">
        <f t="shared" si="103"/>
        <v>280</v>
      </c>
      <c r="CE126" s="1">
        <f t="shared" si="103"/>
        <v>350</v>
      </c>
      <c r="CF126" s="1">
        <f t="shared" si="103"/>
        <v>420</v>
      </c>
      <c r="CW126" s="1">
        <v>108</v>
      </c>
      <c r="CX126" s="1">
        <f t="shared" si="75"/>
        <v>1</v>
      </c>
      <c r="CY126" s="1" t="s">
        <v>37</v>
      </c>
      <c r="CZ126" s="1">
        <v>1</v>
      </c>
      <c r="DB126" s="1">
        <f t="shared" si="91"/>
        <v>3</v>
      </c>
      <c r="DC126" s="1" t="s">
        <v>43</v>
      </c>
      <c r="DD126" s="1">
        <f t="shared" si="76"/>
        <v>5</v>
      </c>
      <c r="DL126" s="1">
        <v>108</v>
      </c>
      <c r="DM126" s="1">
        <f t="shared" si="77"/>
        <v>2</v>
      </c>
      <c r="DN126" s="1">
        <f t="shared" si="78"/>
        <v>0</v>
      </c>
      <c r="DO126" s="1" t="s">
        <v>37</v>
      </c>
      <c r="DP126" s="1">
        <v>0</v>
      </c>
    </row>
    <row r="127" spans="1:120" ht="15">
      <c r="A127">
        <v>109</v>
      </c>
      <c r="B127">
        <v>2</v>
      </c>
      <c r="C127" s="25">
        <v>10305</v>
      </c>
      <c r="D127">
        <v>0</v>
      </c>
      <c r="E127">
        <v>3</v>
      </c>
      <c r="F127" t="s">
        <v>73</v>
      </c>
      <c r="G127">
        <v>3</v>
      </c>
      <c r="H127"/>
      <c r="I127"/>
      <c r="J127" s="1">
        <v>0</v>
      </c>
      <c r="K127" s="1">
        <v>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f t="shared" si="50"/>
        <v>0</v>
      </c>
      <c r="AH127" s="1">
        <f t="shared" si="51"/>
        <v>80</v>
      </c>
      <c r="AI127" s="1">
        <f t="shared" si="52"/>
        <v>0</v>
      </c>
      <c r="AJ127" s="1">
        <f t="shared" si="53"/>
        <v>0</v>
      </c>
      <c r="AK127" s="1">
        <f t="shared" si="54"/>
        <v>0</v>
      </c>
      <c r="AL127" s="1">
        <f t="shared" si="55"/>
        <v>0</v>
      </c>
      <c r="AM127" s="1">
        <f t="shared" si="56"/>
        <v>0</v>
      </c>
      <c r="AN127" s="1">
        <f t="shared" si="56"/>
        <v>0</v>
      </c>
      <c r="AO127" s="1">
        <f t="shared" si="57"/>
        <v>0</v>
      </c>
      <c r="AP127" s="1">
        <f t="shared" si="58"/>
        <v>0</v>
      </c>
      <c r="AQ127" s="1">
        <f t="shared" si="59"/>
        <v>0</v>
      </c>
      <c r="AR127" s="1">
        <f t="shared" si="60"/>
        <v>0</v>
      </c>
      <c r="AS127" s="1">
        <f t="shared" si="61"/>
        <v>0</v>
      </c>
      <c r="AT127" s="1">
        <f t="shared" si="62"/>
        <v>0</v>
      </c>
      <c r="AU127" s="1">
        <f t="shared" si="63"/>
        <v>0</v>
      </c>
      <c r="AV127" s="1">
        <f t="shared" si="64"/>
        <v>0</v>
      </c>
      <c r="AW127" s="1">
        <f t="shared" si="65"/>
        <v>0</v>
      </c>
      <c r="AX127" s="1">
        <f t="shared" si="66"/>
        <v>0</v>
      </c>
      <c r="AY127" s="1">
        <f t="shared" si="67"/>
        <v>0</v>
      </c>
      <c r="AZ127" s="1">
        <f t="shared" si="68"/>
        <v>0</v>
      </c>
      <c r="BA127" s="1">
        <f t="shared" si="69"/>
        <v>0</v>
      </c>
      <c r="BB127" s="1">
        <f t="shared" si="70"/>
        <v>0</v>
      </c>
      <c r="BC127" s="1">
        <f t="shared" si="71"/>
        <v>0</v>
      </c>
      <c r="BD127" s="1">
        <f t="shared" si="72"/>
        <v>80</v>
      </c>
      <c r="BE127" s="1" t="str">
        <f t="shared" si="79"/>
        <v>Barge D</v>
      </c>
      <c r="BF127" s="1">
        <f t="shared" si="80"/>
        <v>1</v>
      </c>
      <c r="BG127" s="3">
        <v>109</v>
      </c>
      <c r="BH127" s="1">
        <f t="shared" si="101"/>
        <v>0</v>
      </c>
      <c r="BI127" s="1">
        <f t="shared" si="73"/>
        <v>0</v>
      </c>
      <c r="BJ127" s="3">
        <v>109</v>
      </c>
      <c r="BK127" s="1">
        <f t="shared" si="74"/>
        <v>3</v>
      </c>
      <c r="BL127" s="1">
        <f t="shared" si="81"/>
        <v>0</v>
      </c>
      <c r="BM127" s="1">
        <f t="shared" si="82"/>
        <v>0</v>
      </c>
      <c r="BN127" s="1">
        <f t="shared" si="83"/>
        <v>1</v>
      </c>
      <c r="BO127" s="1">
        <f t="shared" si="84"/>
        <v>2</v>
      </c>
      <c r="BP127" s="1">
        <f t="shared" si="85"/>
        <v>3</v>
      </c>
      <c r="BQ127" s="1">
        <f t="shared" si="86"/>
        <v>4</v>
      </c>
      <c r="BR127" s="1">
        <f t="shared" si="87"/>
        <v>5</v>
      </c>
      <c r="BS127" s="1">
        <f t="shared" si="88"/>
        <v>6</v>
      </c>
      <c r="BT127" s="1">
        <f t="shared" si="89"/>
        <v>7</v>
      </c>
      <c r="BU127" s="1">
        <f t="shared" si="90"/>
        <v>8</v>
      </c>
      <c r="BW127" s="1">
        <f t="shared" si="104"/>
        <v>0</v>
      </c>
      <c r="BX127" s="1">
        <f t="shared" si="104"/>
        <v>0</v>
      </c>
      <c r="BY127" s="1">
        <f t="shared" si="104"/>
        <v>70</v>
      </c>
      <c r="BZ127" s="1">
        <f t="shared" si="103"/>
        <v>140</v>
      </c>
      <c r="CA127" s="1">
        <f t="shared" si="103"/>
        <v>210</v>
      </c>
      <c r="CB127" s="1">
        <f t="shared" si="103"/>
        <v>280</v>
      </c>
      <c r="CC127" s="1">
        <f t="shared" si="103"/>
        <v>350</v>
      </c>
      <c r="CD127" s="1">
        <f t="shared" si="103"/>
        <v>420</v>
      </c>
      <c r="CE127" s="1">
        <f t="shared" si="103"/>
        <v>490</v>
      </c>
      <c r="CF127" s="1">
        <f t="shared" si="103"/>
        <v>560</v>
      </c>
      <c r="CW127" s="1">
        <v>109</v>
      </c>
      <c r="CX127" s="1">
        <f t="shared" si="75"/>
        <v>1</v>
      </c>
      <c r="CY127" s="1" t="s">
        <v>37</v>
      </c>
      <c r="CZ127" s="1">
        <v>1</v>
      </c>
      <c r="DB127" s="1">
        <f t="shared" si="91"/>
        <v>2</v>
      </c>
      <c r="DC127" s="1" t="s">
        <v>43</v>
      </c>
      <c r="DD127" s="1">
        <f t="shared" si="76"/>
        <v>3</v>
      </c>
      <c r="DL127" s="1">
        <v>109</v>
      </c>
      <c r="DM127" s="1">
        <f t="shared" si="77"/>
        <v>1</v>
      </c>
      <c r="DN127" s="1">
        <f t="shared" si="78"/>
        <v>0</v>
      </c>
      <c r="DO127" s="1" t="s">
        <v>37</v>
      </c>
      <c r="DP127" s="1">
        <v>0</v>
      </c>
    </row>
    <row r="128" spans="1:120" ht="15">
      <c r="A128">
        <v>110</v>
      </c>
      <c r="B128">
        <v>2</v>
      </c>
      <c r="C128" s="25">
        <v>10305</v>
      </c>
      <c r="D128">
        <v>3</v>
      </c>
      <c r="E128">
        <v>8</v>
      </c>
      <c r="F128" t="s">
        <v>35</v>
      </c>
      <c r="G128">
        <v>5</v>
      </c>
      <c r="H128"/>
      <c r="I128"/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1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f t="shared" si="50"/>
        <v>0</v>
      </c>
      <c r="AH128" s="1">
        <f t="shared" si="51"/>
        <v>0</v>
      </c>
      <c r="AI128" s="1">
        <f t="shared" si="52"/>
        <v>0</v>
      </c>
      <c r="AJ128" s="1">
        <f t="shared" si="53"/>
        <v>0</v>
      </c>
      <c r="AK128" s="1">
        <f t="shared" si="54"/>
        <v>0</v>
      </c>
      <c r="AL128" s="1">
        <f t="shared" si="55"/>
        <v>0</v>
      </c>
      <c r="AM128" s="1">
        <f t="shared" si="56"/>
        <v>0</v>
      </c>
      <c r="AN128" s="1">
        <f t="shared" si="56"/>
        <v>0</v>
      </c>
      <c r="AO128" s="1">
        <f t="shared" si="57"/>
        <v>0</v>
      </c>
      <c r="AP128" s="1">
        <f t="shared" si="58"/>
        <v>80</v>
      </c>
      <c r="AQ128" s="1">
        <f t="shared" si="59"/>
        <v>0</v>
      </c>
      <c r="AR128" s="1">
        <f t="shared" si="60"/>
        <v>0</v>
      </c>
      <c r="AS128" s="1">
        <f t="shared" si="61"/>
        <v>0</v>
      </c>
      <c r="AT128" s="1">
        <f t="shared" si="62"/>
        <v>0</v>
      </c>
      <c r="AU128" s="1">
        <f t="shared" si="63"/>
        <v>0</v>
      </c>
      <c r="AV128" s="1">
        <f t="shared" si="64"/>
        <v>0</v>
      </c>
      <c r="AW128" s="1">
        <f t="shared" si="65"/>
        <v>0</v>
      </c>
      <c r="AX128" s="1">
        <f t="shared" si="66"/>
        <v>0</v>
      </c>
      <c r="AY128" s="1">
        <f t="shared" si="67"/>
        <v>0</v>
      </c>
      <c r="AZ128" s="1">
        <f t="shared" si="68"/>
        <v>0</v>
      </c>
      <c r="BA128" s="1">
        <f t="shared" si="69"/>
        <v>0</v>
      </c>
      <c r="BB128" s="1">
        <f t="shared" si="70"/>
        <v>0</v>
      </c>
      <c r="BC128" s="1">
        <f t="shared" si="71"/>
        <v>0</v>
      </c>
      <c r="BD128" s="1">
        <f t="shared" si="72"/>
        <v>80</v>
      </c>
      <c r="BE128" s="1" t="str">
        <f t="shared" si="79"/>
        <v>Barge E</v>
      </c>
      <c r="BF128" s="1">
        <f t="shared" si="80"/>
        <v>4</v>
      </c>
      <c r="BG128" s="3">
        <v>110</v>
      </c>
      <c r="BH128" s="1">
        <f t="shared" si="101"/>
        <v>0</v>
      </c>
      <c r="BI128" s="1">
        <f t="shared" si="73"/>
        <v>0</v>
      </c>
      <c r="BJ128" s="3">
        <v>110</v>
      </c>
      <c r="BK128" s="1">
        <f t="shared" si="74"/>
        <v>8</v>
      </c>
      <c r="BL128" s="1">
        <f t="shared" si="81"/>
        <v>0</v>
      </c>
      <c r="BM128" s="1">
        <f t="shared" si="82"/>
        <v>0</v>
      </c>
      <c r="BN128" s="1">
        <f t="shared" si="83"/>
        <v>0</v>
      </c>
      <c r="BO128" s="1">
        <f t="shared" si="84"/>
        <v>0</v>
      </c>
      <c r="BP128" s="1">
        <f t="shared" si="85"/>
        <v>0</v>
      </c>
      <c r="BQ128" s="1">
        <f t="shared" si="86"/>
        <v>0</v>
      </c>
      <c r="BR128" s="1">
        <f t="shared" si="87"/>
        <v>0</v>
      </c>
      <c r="BS128" s="1">
        <f t="shared" si="88"/>
        <v>1</v>
      </c>
      <c r="BT128" s="1">
        <f t="shared" si="89"/>
        <v>2</v>
      </c>
      <c r="BU128" s="1">
        <f t="shared" si="90"/>
        <v>3</v>
      </c>
      <c r="BW128" s="1">
        <f t="shared" si="104"/>
        <v>0</v>
      </c>
      <c r="BX128" s="1">
        <f t="shared" si="104"/>
        <v>0</v>
      </c>
      <c r="BY128" s="1">
        <f t="shared" si="104"/>
        <v>0</v>
      </c>
      <c r="BZ128" s="1">
        <f t="shared" si="103"/>
        <v>0</v>
      </c>
      <c r="CA128" s="1">
        <f t="shared" si="103"/>
        <v>0</v>
      </c>
      <c r="CB128" s="1">
        <f t="shared" si="103"/>
        <v>0</v>
      </c>
      <c r="CC128" s="1">
        <f t="shared" si="103"/>
        <v>0</v>
      </c>
      <c r="CD128" s="1">
        <f t="shared" si="103"/>
        <v>70</v>
      </c>
      <c r="CE128" s="1">
        <f t="shared" si="103"/>
        <v>140</v>
      </c>
      <c r="CF128" s="1">
        <f t="shared" si="103"/>
        <v>210</v>
      </c>
      <c r="CW128" s="1">
        <v>110</v>
      </c>
      <c r="CX128" s="1">
        <f t="shared" si="75"/>
        <v>1</v>
      </c>
      <c r="CY128" s="1" t="s">
        <v>37</v>
      </c>
      <c r="CZ128" s="1">
        <v>1</v>
      </c>
      <c r="DB128" s="1">
        <f t="shared" si="91"/>
        <v>5</v>
      </c>
      <c r="DC128" s="1" t="s">
        <v>43</v>
      </c>
      <c r="DD128" s="1">
        <f t="shared" si="76"/>
        <v>8</v>
      </c>
      <c r="DL128" s="1">
        <v>110</v>
      </c>
      <c r="DM128" s="1">
        <f t="shared" si="77"/>
        <v>4</v>
      </c>
      <c r="DN128" s="1">
        <f t="shared" si="78"/>
        <v>0</v>
      </c>
      <c r="DO128" s="1" t="s">
        <v>37</v>
      </c>
      <c r="DP128" s="1">
        <v>0</v>
      </c>
    </row>
    <row r="129" spans="1:120" ht="15">
      <c r="A129">
        <v>111</v>
      </c>
      <c r="B129">
        <v>2</v>
      </c>
      <c r="C129" s="25">
        <v>10305</v>
      </c>
      <c r="D129">
        <v>5</v>
      </c>
      <c r="E129">
        <v>10</v>
      </c>
      <c r="F129" t="s">
        <v>73</v>
      </c>
      <c r="G129">
        <v>6</v>
      </c>
      <c r="H129"/>
      <c r="I129"/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1</v>
      </c>
      <c r="AF129" s="1">
        <v>0</v>
      </c>
      <c r="AG129" s="1">
        <f t="shared" si="50"/>
        <v>0</v>
      </c>
      <c r="AH129" s="1">
        <f t="shared" si="51"/>
        <v>0</v>
      </c>
      <c r="AI129" s="1">
        <f t="shared" si="52"/>
        <v>0</v>
      </c>
      <c r="AJ129" s="1">
        <f t="shared" si="53"/>
        <v>0</v>
      </c>
      <c r="AK129" s="1">
        <f t="shared" si="54"/>
        <v>0</v>
      </c>
      <c r="AL129" s="1">
        <f t="shared" si="55"/>
        <v>0</v>
      </c>
      <c r="AM129" s="1">
        <f t="shared" si="56"/>
        <v>0</v>
      </c>
      <c r="AN129" s="1">
        <f t="shared" si="56"/>
        <v>0</v>
      </c>
      <c r="AO129" s="1">
        <f t="shared" si="57"/>
        <v>0</v>
      </c>
      <c r="AP129" s="1">
        <f t="shared" si="58"/>
        <v>0</v>
      </c>
      <c r="AQ129" s="1">
        <f t="shared" si="59"/>
        <v>0</v>
      </c>
      <c r="AR129" s="1">
        <f t="shared" si="60"/>
        <v>0</v>
      </c>
      <c r="AS129" s="1">
        <f t="shared" si="61"/>
        <v>0</v>
      </c>
      <c r="AT129" s="1">
        <f t="shared" si="62"/>
        <v>0</v>
      </c>
      <c r="AU129" s="1">
        <f t="shared" si="63"/>
        <v>0</v>
      </c>
      <c r="AV129" s="1">
        <f t="shared" si="64"/>
        <v>0</v>
      </c>
      <c r="AW129" s="1">
        <f t="shared" si="65"/>
        <v>0</v>
      </c>
      <c r="AX129" s="1">
        <f t="shared" si="66"/>
        <v>0</v>
      </c>
      <c r="AY129" s="1">
        <f t="shared" si="67"/>
        <v>0</v>
      </c>
      <c r="AZ129" s="1">
        <f t="shared" si="68"/>
        <v>0</v>
      </c>
      <c r="BA129" s="1">
        <f t="shared" si="69"/>
        <v>0</v>
      </c>
      <c r="BB129" s="1">
        <f t="shared" si="70"/>
        <v>80</v>
      </c>
      <c r="BC129" s="1">
        <f t="shared" si="71"/>
        <v>0</v>
      </c>
      <c r="BD129" s="1">
        <f t="shared" si="72"/>
        <v>80</v>
      </c>
      <c r="BE129" s="1" t="str">
        <f t="shared" si="79"/>
        <v>Barge B</v>
      </c>
      <c r="BF129" s="1">
        <f t="shared" si="80"/>
        <v>9</v>
      </c>
      <c r="BG129" s="3">
        <v>111</v>
      </c>
      <c r="BH129" s="1">
        <f t="shared" si="101"/>
        <v>0</v>
      </c>
      <c r="BI129" s="1">
        <f t="shared" si="73"/>
        <v>0</v>
      </c>
      <c r="BJ129" s="3">
        <v>111</v>
      </c>
      <c r="BK129" s="1">
        <f t="shared" si="74"/>
        <v>11</v>
      </c>
      <c r="BL129" s="1">
        <f t="shared" si="81"/>
        <v>0</v>
      </c>
      <c r="BM129" s="1">
        <f t="shared" si="82"/>
        <v>0</v>
      </c>
      <c r="BN129" s="1">
        <f t="shared" si="83"/>
        <v>0</v>
      </c>
      <c r="BO129" s="1">
        <f t="shared" si="84"/>
        <v>0</v>
      </c>
      <c r="BP129" s="1">
        <f t="shared" si="85"/>
        <v>0</v>
      </c>
      <c r="BQ129" s="1">
        <f t="shared" si="86"/>
        <v>0</v>
      </c>
      <c r="BR129" s="1">
        <f t="shared" si="87"/>
        <v>0</v>
      </c>
      <c r="BS129" s="1">
        <f t="shared" si="88"/>
        <v>0</v>
      </c>
      <c r="BT129" s="1">
        <f t="shared" si="89"/>
        <v>0</v>
      </c>
      <c r="BU129" s="1">
        <f t="shared" si="90"/>
        <v>0</v>
      </c>
      <c r="BW129" s="1">
        <f t="shared" si="104"/>
        <v>0</v>
      </c>
      <c r="BX129" s="1">
        <f t="shared" si="104"/>
        <v>0</v>
      </c>
      <c r="BY129" s="1">
        <f t="shared" si="104"/>
        <v>0</v>
      </c>
      <c r="BZ129" s="1">
        <f t="shared" si="103"/>
        <v>0</v>
      </c>
      <c r="CA129" s="1">
        <f t="shared" si="103"/>
        <v>0</v>
      </c>
      <c r="CB129" s="1">
        <f t="shared" si="103"/>
        <v>0</v>
      </c>
      <c r="CC129" s="1">
        <f t="shared" si="103"/>
        <v>0</v>
      </c>
      <c r="CD129" s="1">
        <f t="shared" si="103"/>
        <v>0</v>
      </c>
      <c r="CE129" s="1">
        <f t="shared" si="103"/>
        <v>0</v>
      </c>
      <c r="CF129" s="1">
        <f t="shared" si="103"/>
        <v>0</v>
      </c>
      <c r="CW129" s="1">
        <v>111</v>
      </c>
      <c r="CX129" s="1">
        <f t="shared" si="75"/>
        <v>1</v>
      </c>
      <c r="CY129" s="1" t="s">
        <v>37</v>
      </c>
      <c r="CZ129" s="1">
        <v>1</v>
      </c>
      <c r="DB129" s="1">
        <f t="shared" si="91"/>
        <v>10</v>
      </c>
      <c r="DC129" s="1" t="s">
        <v>43</v>
      </c>
      <c r="DD129" s="1">
        <f t="shared" si="76"/>
        <v>10</v>
      </c>
      <c r="DL129" s="1">
        <v>111</v>
      </c>
      <c r="DM129" s="1">
        <f t="shared" si="77"/>
        <v>6</v>
      </c>
      <c r="DN129" s="1">
        <f t="shared" si="78"/>
        <v>0</v>
      </c>
      <c r="DO129" s="1" t="s">
        <v>37</v>
      </c>
      <c r="DP129" s="1">
        <v>0</v>
      </c>
    </row>
    <row r="130" spans="1:120" ht="15">
      <c r="A130">
        <v>112</v>
      </c>
      <c r="B130">
        <v>2</v>
      </c>
      <c r="C130" s="25">
        <v>10305</v>
      </c>
      <c r="D130">
        <v>1</v>
      </c>
      <c r="E130">
        <v>6</v>
      </c>
      <c r="F130" t="s">
        <v>84</v>
      </c>
      <c r="G130">
        <v>3</v>
      </c>
      <c r="H130"/>
      <c r="I130"/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1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f t="shared" si="50"/>
        <v>0</v>
      </c>
      <c r="AH130" s="1">
        <f t="shared" si="51"/>
        <v>0</v>
      </c>
      <c r="AI130" s="1">
        <f t="shared" si="52"/>
        <v>0</v>
      </c>
      <c r="AJ130" s="1">
        <f t="shared" si="53"/>
        <v>0</v>
      </c>
      <c r="AK130" s="1">
        <f t="shared" si="54"/>
        <v>0</v>
      </c>
      <c r="AL130" s="1">
        <f t="shared" si="55"/>
        <v>80</v>
      </c>
      <c r="AM130" s="1">
        <f t="shared" si="56"/>
        <v>0</v>
      </c>
      <c r="AN130" s="1">
        <f t="shared" si="56"/>
        <v>0</v>
      </c>
      <c r="AO130" s="1">
        <f t="shared" si="57"/>
        <v>0</v>
      </c>
      <c r="AP130" s="1">
        <f t="shared" si="58"/>
        <v>0</v>
      </c>
      <c r="AQ130" s="1">
        <f t="shared" si="59"/>
        <v>0</v>
      </c>
      <c r="AR130" s="1">
        <f t="shared" si="60"/>
        <v>0</v>
      </c>
      <c r="AS130" s="1">
        <f t="shared" si="61"/>
        <v>0</v>
      </c>
      <c r="AT130" s="1">
        <f t="shared" si="62"/>
        <v>0</v>
      </c>
      <c r="AU130" s="1">
        <f t="shared" si="63"/>
        <v>0</v>
      </c>
      <c r="AV130" s="1">
        <f t="shared" si="64"/>
        <v>0</v>
      </c>
      <c r="AW130" s="1">
        <f t="shared" si="65"/>
        <v>0</v>
      </c>
      <c r="AX130" s="1">
        <f t="shared" si="66"/>
        <v>0</v>
      </c>
      <c r="AY130" s="1">
        <f t="shared" si="67"/>
        <v>0</v>
      </c>
      <c r="AZ130" s="1">
        <f t="shared" si="68"/>
        <v>0</v>
      </c>
      <c r="BA130" s="1">
        <f t="shared" si="69"/>
        <v>0</v>
      </c>
      <c r="BB130" s="1">
        <f t="shared" si="70"/>
        <v>0</v>
      </c>
      <c r="BC130" s="1">
        <f t="shared" si="71"/>
        <v>0</v>
      </c>
      <c r="BD130" s="1">
        <f t="shared" si="72"/>
        <v>80</v>
      </c>
      <c r="BE130" s="1" t="str">
        <f t="shared" si="79"/>
        <v>Barge C</v>
      </c>
      <c r="BF130" s="1">
        <f t="shared" si="80"/>
        <v>2</v>
      </c>
      <c r="BG130" s="3">
        <v>112</v>
      </c>
      <c r="BH130" s="1">
        <f t="shared" si="101"/>
        <v>0</v>
      </c>
      <c r="BI130" s="1">
        <f t="shared" si="73"/>
        <v>0</v>
      </c>
      <c r="BJ130" s="3">
        <v>112</v>
      </c>
      <c r="BK130" s="1">
        <f t="shared" si="74"/>
        <v>4</v>
      </c>
      <c r="BL130" s="1">
        <f t="shared" si="81"/>
        <v>0</v>
      </c>
      <c r="BM130" s="1">
        <f t="shared" si="82"/>
        <v>0</v>
      </c>
      <c r="BN130" s="1">
        <f t="shared" si="83"/>
        <v>0</v>
      </c>
      <c r="BO130" s="1">
        <f t="shared" si="84"/>
        <v>1</v>
      </c>
      <c r="BP130" s="1">
        <f t="shared" si="85"/>
        <v>2</v>
      </c>
      <c r="BQ130" s="1">
        <f t="shared" si="86"/>
        <v>3</v>
      </c>
      <c r="BR130" s="1">
        <f t="shared" si="87"/>
        <v>4</v>
      </c>
      <c r="BS130" s="1">
        <f t="shared" si="88"/>
        <v>5</v>
      </c>
      <c r="BT130" s="1">
        <f t="shared" si="89"/>
        <v>6</v>
      </c>
      <c r="BU130" s="1">
        <f t="shared" si="90"/>
        <v>7</v>
      </c>
      <c r="BW130" s="1">
        <f t="shared" si="104"/>
        <v>0</v>
      </c>
      <c r="BX130" s="1">
        <f t="shared" si="104"/>
        <v>0</v>
      </c>
      <c r="BY130" s="1">
        <f t="shared" si="104"/>
        <v>0</v>
      </c>
      <c r="BZ130" s="1">
        <f t="shared" si="103"/>
        <v>70</v>
      </c>
      <c r="CA130" s="1">
        <f t="shared" si="103"/>
        <v>140</v>
      </c>
      <c r="CB130" s="1">
        <f t="shared" si="103"/>
        <v>210</v>
      </c>
      <c r="CC130" s="1">
        <f t="shared" si="103"/>
        <v>280</v>
      </c>
      <c r="CD130" s="1">
        <f t="shared" si="103"/>
        <v>350</v>
      </c>
      <c r="CE130" s="1">
        <f t="shared" si="103"/>
        <v>420</v>
      </c>
      <c r="CF130" s="1">
        <f t="shared" si="103"/>
        <v>490</v>
      </c>
      <c r="CW130" s="1">
        <v>112</v>
      </c>
      <c r="CX130" s="1">
        <f t="shared" si="75"/>
        <v>1</v>
      </c>
      <c r="CY130" s="1" t="s">
        <v>37</v>
      </c>
      <c r="CZ130" s="1">
        <v>1</v>
      </c>
      <c r="DB130" s="1">
        <f t="shared" si="91"/>
        <v>3</v>
      </c>
      <c r="DC130" s="1" t="s">
        <v>43</v>
      </c>
      <c r="DD130" s="1">
        <f t="shared" si="76"/>
        <v>6</v>
      </c>
      <c r="DL130" s="1">
        <v>112</v>
      </c>
      <c r="DM130" s="1">
        <f t="shared" si="77"/>
        <v>2</v>
      </c>
      <c r="DN130" s="1">
        <f t="shared" si="78"/>
        <v>0</v>
      </c>
      <c r="DO130" s="1" t="s">
        <v>37</v>
      </c>
      <c r="DP130" s="1">
        <v>0</v>
      </c>
    </row>
    <row r="131" spans="1:120" ht="15">
      <c r="A131">
        <v>113</v>
      </c>
      <c r="B131">
        <v>2</v>
      </c>
      <c r="C131" s="25">
        <v>10305</v>
      </c>
      <c r="D131">
        <v>2</v>
      </c>
      <c r="E131">
        <v>5</v>
      </c>
      <c r="F131" t="s">
        <v>73</v>
      </c>
      <c r="G131">
        <v>4</v>
      </c>
      <c r="H131"/>
      <c r="I131"/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1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f t="shared" si="50"/>
        <v>0</v>
      </c>
      <c r="AH131" s="1">
        <f t="shared" si="51"/>
        <v>0</v>
      </c>
      <c r="AI131" s="1">
        <f t="shared" si="52"/>
        <v>0</v>
      </c>
      <c r="AJ131" s="1">
        <f t="shared" si="53"/>
        <v>0</v>
      </c>
      <c r="AK131" s="1">
        <f t="shared" si="54"/>
        <v>0</v>
      </c>
      <c r="AL131" s="1">
        <f t="shared" si="55"/>
        <v>0</v>
      </c>
      <c r="AM131" s="1">
        <f t="shared" si="56"/>
        <v>0</v>
      </c>
      <c r="AN131" s="1">
        <f t="shared" si="56"/>
        <v>0</v>
      </c>
      <c r="AO131" s="1">
        <f t="shared" si="57"/>
        <v>80</v>
      </c>
      <c r="AP131" s="1">
        <f t="shared" si="58"/>
        <v>0</v>
      </c>
      <c r="AQ131" s="1">
        <f t="shared" si="59"/>
        <v>0</v>
      </c>
      <c r="AR131" s="1">
        <f t="shared" si="60"/>
        <v>0</v>
      </c>
      <c r="AS131" s="1">
        <f t="shared" si="61"/>
        <v>0</v>
      </c>
      <c r="AT131" s="1">
        <f t="shared" si="62"/>
        <v>0</v>
      </c>
      <c r="AU131" s="1">
        <f t="shared" si="63"/>
        <v>0</v>
      </c>
      <c r="AV131" s="1">
        <f t="shared" si="64"/>
        <v>0</v>
      </c>
      <c r="AW131" s="1">
        <f t="shared" si="65"/>
        <v>0</v>
      </c>
      <c r="AX131" s="1">
        <f t="shared" si="66"/>
        <v>0</v>
      </c>
      <c r="AY131" s="1">
        <f t="shared" si="67"/>
        <v>0</v>
      </c>
      <c r="AZ131" s="1">
        <f t="shared" si="68"/>
        <v>0</v>
      </c>
      <c r="BA131" s="1">
        <f t="shared" si="69"/>
        <v>0</v>
      </c>
      <c r="BB131" s="1">
        <f t="shared" si="70"/>
        <v>0</v>
      </c>
      <c r="BC131" s="1">
        <f t="shared" si="71"/>
        <v>0</v>
      </c>
      <c r="BD131" s="1">
        <f t="shared" si="72"/>
        <v>80</v>
      </c>
      <c r="BE131" s="1" t="str">
        <f t="shared" si="79"/>
        <v>Barge B</v>
      </c>
      <c r="BF131" s="1">
        <f t="shared" si="80"/>
        <v>4</v>
      </c>
      <c r="BG131" s="3">
        <v>113</v>
      </c>
      <c r="BH131" s="1">
        <f t="shared" si="101"/>
        <v>0</v>
      </c>
      <c r="BI131" s="1">
        <f t="shared" si="73"/>
        <v>0</v>
      </c>
      <c r="BJ131" s="3">
        <v>113</v>
      </c>
      <c r="BK131" s="1">
        <f t="shared" si="74"/>
        <v>6</v>
      </c>
      <c r="BL131" s="1">
        <f t="shared" si="81"/>
        <v>0</v>
      </c>
      <c r="BM131" s="1">
        <f t="shared" si="82"/>
        <v>0</v>
      </c>
      <c r="BN131" s="1">
        <f t="shared" si="83"/>
        <v>0</v>
      </c>
      <c r="BO131" s="1">
        <f t="shared" si="84"/>
        <v>0</v>
      </c>
      <c r="BP131" s="1">
        <f t="shared" si="85"/>
        <v>0</v>
      </c>
      <c r="BQ131" s="1">
        <f t="shared" si="86"/>
        <v>1</v>
      </c>
      <c r="BR131" s="1">
        <f t="shared" si="87"/>
        <v>2</v>
      </c>
      <c r="BS131" s="1">
        <f t="shared" si="88"/>
        <v>3</v>
      </c>
      <c r="BT131" s="1">
        <f t="shared" si="89"/>
        <v>4</v>
      </c>
      <c r="BU131" s="1">
        <f t="shared" si="90"/>
        <v>5</v>
      </c>
      <c r="BW131" s="1">
        <f t="shared" si="104"/>
        <v>0</v>
      </c>
      <c r="BX131" s="1">
        <f t="shared" si="104"/>
        <v>0</v>
      </c>
      <c r="BY131" s="1">
        <f t="shared" si="104"/>
        <v>0</v>
      </c>
      <c r="BZ131" s="1">
        <f t="shared" si="103"/>
        <v>0</v>
      </c>
      <c r="CA131" s="1">
        <f t="shared" si="103"/>
        <v>0</v>
      </c>
      <c r="CB131" s="1">
        <f t="shared" si="103"/>
        <v>70</v>
      </c>
      <c r="CC131" s="1">
        <f t="shared" si="103"/>
        <v>140</v>
      </c>
      <c r="CD131" s="1">
        <f t="shared" si="103"/>
        <v>210</v>
      </c>
      <c r="CE131" s="1">
        <f t="shared" si="103"/>
        <v>280</v>
      </c>
      <c r="CF131" s="1">
        <f t="shared" si="103"/>
        <v>350</v>
      </c>
      <c r="CW131" s="1">
        <v>113</v>
      </c>
      <c r="CX131" s="1">
        <f t="shared" si="75"/>
        <v>1</v>
      </c>
      <c r="CY131" s="1" t="s">
        <v>37</v>
      </c>
      <c r="CZ131" s="1">
        <v>1</v>
      </c>
      <c r="DB131" s="1">
        <f t="shared" si="91"/>
        <v>5</v>
      </c>
      <c r="DC131" s="1" t="s">
        <v>43</v>
      </c>
      <c r="DD131" s="1">
        <f t="shared" si="76"/>
        <v>5</v>
      </c>
      <c r="DL131" s="1">
        <v>113</v>
      </c>
      <c r="DM131" s="1">
        <f t="shared" si="77"/>
        <v>3</v>
      </c>
      <c r="DN131" s="1">
        <f t="shared" si="78"/>
        <v>0</v>
      </c>
      <c r="DO131" s="1" t="s">
        <v>37</v>
      </c>
      <c r="DP131" s="1">
        <v>0</v>
      </c>
    </row>
    <row r="132" spans="1:120" ht="15">
      <c r="A132">
        <v>114</v>
      </c>
      <c r="B132">
        <v>2</v>
      </c>
      <c r="C132" s="25">
        <v>10305</v>
      </c>
      <c r="D132">
        <v>4</v>
      </c>
      <c r="E132">
        <v>7</v>
      </c>
      <c r="F132" t="s">
        <v>74</v>
      </c>
      <c r="G132">
        <v>4</v>
      </c>
      <c r="H132"/>
      <c r="I132"/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f t="shared" si="50"/>
        <v>0</v>
      </c>
      <c r="AH132" s="1">
        <f t="shared" si="51"/>
        <v>0</v>
      </c>
      <c r="AI132" s="1">
        <f t="shared" si="52"/>
        <v>0</v>
      </c>
      <c r="AJ132" s="1">
        <f t="shared" si="53"/>
        <v>0</v>
      </c>
      <c r="AK132" s="1">
        <f t="shared" si="54"/>
        <v>0</v>
      </c>
      <c r="AL132" s="1">
        <f t="shared" si="55"/>
        <v>0</v>
      </c>
      <c r="AM132" s="1">
        <f t="shared" si="56"/>
        <v>0</v>
      </c>
      <c r="AN132" s="1">
        <f t="shared" si="56"/>
        <v>0</v>
      </c>
      <c r="AO132" s="1">
        <f t="shared" si="57"/>
        <v>0</v>
      </c>
      <c r="AP132" s="1">
        <f t="shared" si="58"/>
        <v>0</v>
      </c>
      <c r="AQ132" s="1">
        <f t="shared" si="59"/>
        <v>0</v>
      </c>
      <c r="AR132" s="1">
        <f t="shared" si="60"/>
        <v>0</v>
      </c>
      <c r="AS132" s="1">
        <f t="shared" si="61"/>
        <v>0</v>
      </c>
      <c r="AT132" s="1">
        <f t="shared" si="62"/>
        <v>0</v>
      </c>
      <c r="AU132" s="1">
        <f t="shared" si="63"/>
        <v>80</v>
      </c>
      <c r="AV132" s="1">
        <f t="shared" si="64"/>
        <v>0</v>
      </c>
      <c r="AW132" s="1">
        <f t="shared" si="65"/>
        <v>0</v>
      </c>
      <c r="AX132" s="1">
        <f t="shared" si="66"/>
        <v>0</v>
      </c>
      <c r="AY132" s="1">
        <f t="shared" si="67"/>
        <v>0</v>
      </c>
      <c r="AZ132" s="1">
        <f t="shared" si="68"/>
        <v>0</v>
      </c>
      <c r="BA132" s="1">
        <f t="shared" si="69"/>
        <v>0</v>
      </c>
      <c r="BB132" s="1">
        <f t="shared" si="70"/>
        <v>0</v>
      </c>
      <c r="BC132" s="1">
        <f t="shared" si="71"/>
        <v>0</v>
      </c>
      <c r="BD132" s="1">
        <f t="shared" si="72"/>
        <v>80</v>
      </c>
      <c r="BE132" s="1" t="str">
        <f t="shared" si="79"/>
        <v>Barge A</v>
      </c>
      <c r="BF132" s="1">
        <f t="shared" si="80"/>
        <v>6</v>
      </c>
      <c r="BG132" s="3">
        <v>114</v>
      </c>
      <c r="BH132" s="1">
        <f t="shared" si="101"/>
        <v>0</v>
      </c>
      <c r="BI132" s="1">
        <f t="shared" si="73"/>
        <v>0</v>
      </c>
      <c r="BJ132" s="3">
        <v>114</v>
      </c>
      <c r="BK132" s="1">
        <f t="shared" si="74"/>
        <v>8</v>
      </c>
      <c r="BL132" s="1">
        <f t="shared" si="81"/>
        <v>0</v>
      </c>
      <c r="BM132" s="1">
        <f t="shared" si="82"/>
        <v>0</v>
      </c>
      <c r="BN132" s="1">
        <f t="shared" si="83"/>
        <v>0</v>
      </c>
      <c r="BO132" s="1">
        <f t="shared" si="84"/>
        <v>0</v>
      </c>
      <c r="BP132" s="1">
        <f t="shared" si="85"/>
        <v>0</v>
      </c>
      <c r="BQ132" s="1">
        <f t="shared" si="86"/>
        <v>0</v>
      </c>
      <c r="BR132" s="1">
        <f t="shared" si="87"/>
        <v>0</v>
      </c>
      <c r="BS132" s="1">
        <f t="shared" si="88"/>
        <v>1</v>
      </c>
      <c r="BT132" s="1">
        <f t="shared" si="89"/>
        <v>2</v>
      </c>
      <c r="BU132" s="1">
        <f t="shared" si="90"/>
        <v>3</v>
      </c>
      <c r="BW132" s="1">
        <f t="shared" si="104"/>
        <v>0</v>
      </c>
      <c r="BX132" s="1">
        <f t="shared" si="104"/>
        <v>0</v>
      </c>
      <c r="BY132" s="1">
        <f t="shared" si="104"/>
        <v>0</v>
      </c>
      <c r="BZ132" s="1">
        <f t="shared" si="103"/>
        <v>0</v>
      </c>
      <c r="CA132" s="1">
        <f t="shared" si="103"/>
        <v>0</v>
      </c>
      <c r="CB132" s="1">
        <f t="shared" si="103"/>
        <v>0</v>
      </c>
      <c r="CC132" s="1">
        <f t="shared" si="103"/>
        <v>0</v>
      </c>
      <c r="CD132" s="1">
        <f t="shared" si="103"/>
        <v>70</v>
      </c>
      <c r="CE132" s="1">
        <f t="shared" si="103"/>
        <v>140</v>
      </c>
      <c r="CF132" s="1">
        <f t="shared" si="103"/>
        <v>210</v>
      </c>
      <c r="CW132" s="1">
        <v>114</v>
      </c>
      <c r="CX132" s="1">
        <f t="shared" si="75"/>
        <v>1</v>
      </c>
      <c r="CY132" s="1" t="s">
        <v>37</v>
      </c>
      <c r="CZ132" s="1">
        <v>1</v>
      </c>
      <c r="DB132" s="1">
        <f t="shared" si="91"/>
        <v>7</v>
      </c>
      <c r="DC132" s="1" t="s">
        <v>43</v>
      </c>
      <c r="DD132" s="1">
        <f t="shared" si="76"/>
        <v>7</v>
      </c>
      <c r="DL132" s="1">
        <v>114</v>
      </c>
      <c r="DM132" s="1">
        <f t="shared" si="77"/>
        <v>5</v>
      </c>
      <c r="DN132" s="1">
        <f t="shared" si="78"/>
        <v>0</v>
      </c>
      <c r="DO132" s="1" t="s">
        <v>37</v>
      </c>
      <c r="DP132" s="1">
        <v>0</v>
      </c>
    </row>
    <row r="133" spans="1:120" ht="15">
      <c r="A133">
        <v>115</v>
      </c>
      <c r="B133">
        <v>2</v>
      </c>
      <c r="C133" s="25">
        <v>10305</v>
      </c>
      <c r="D133">
        <v>4</v>
      </c>
      <c r="E133">
        <v>8</v>
      </c>
      <c r="F133" t="s">
        <v>73</v>
      </c>
      <c r="G133">
        <v>3</v>
      </c>
      <c r="H133"/>
      <c r="I133"/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f t="shared" si="50"/>
        <v>0</v>
      </c>
      <c r="AH133" s="1">
        <f t="shared" si="51"/>
        <v>0</v>
      </c>
      <c r="AI133" s="1">
        <f t="shared" si="52"/>
        <v>0</v>
      </c>
      <c r="AJ133" s="1">
        <f t="shared" si="53"/>
        <v>0</v>
      </c>
      <c r="AK133" s="1">
        <f t="shared" si="54"/>
        <v>0</v>
      </c>
      <c r="AL133" s="1">
        <f t="shared" si="55"/>
        <v>0</v>
      </c>
      <c r="AM133" s="1">
        <f t="shared" si="56"/>
        <v>0</v>
      </c>
      <c r="AN133" s="1">
        <f t="shared" si="56"/>
        <v>0</v>
      </c>
      <c r="AO133" s="1">
        <f t="shared" si="57"/>
        <v>0</v>
      </c>
      <c r="AP133" s="1">
        <f t="shared" si="58"/>
        <v>0</v>
      </c>
      <c r="AQ133" s="1">
        <f t="shared" si="59"/>
        <v>0</v>
      </c>
      <c r="AR133" s="1">
        <f t="shared" si="60"/>
        <v>80</v>
      </c>
      <c r="AS133" s="1">
        <f t="shared" si="61"/>
        <v>0</v>
      </c>
      <c r="AT133" s="1">
        <f t="shared" si="62"/>
        <v>0</v>
      </c>
      <c r="AU133" s="1">
        <f t="shared" si="63"/>
        <v>0</v>
      </c>
      <c r="AV133" s="1">
        <f t="shared" si="64"/>
        <v>0</v>
      </c>
      <c r="AW133" s="1">
        <f t="shared" si="65"/>
        <v>0</v>
      </c>
      <c r="AX133" s="1">
        <f t="shared" si="66"/>
        <v>0</v>
      </c>
      <c r="AY133" s="1">
        <f t="shared" si="67"/>
        <v>0</v>
      </c>
      <c r="AZ133" s="1">
        <f t="shared" si="68"/>
        <v>0</v>
      </c>
      <c r="BA133" s="1">
        <f t="shared" si="69"/>
        <v>0</v>
      </c>
      <c r="BB133" s="1">
        <f t="shared" si="70"/>
        <v>0</v>
      </c>
      <c r="BC133" s="1">
        <f t="shared" si="71"/>
        <v>0</v>
      </c>
      <c r="BD133" s="1">
        <f t="shared" si="72"/>
        <v>80</v>
      </c>
      <c r="BE133" s="1" t="str">
        <f t="shared" si="79"/>
        <v>Barge C</v>
      </c>
      <c r="BF133" s="1">
        <f t="shared" si="80"/>
        <v>5</v>
      </c>
      <c r="BG133" s="3">
        <v>115</v>
      </c>
      <c r="BH133" s="1">
        <f t="shared" si="101"/>
        <v>0</v>
      </c>
      <c r="BI133" s="1">
        <f t="shared" si="73"/>
        <v>0</v>
      </c>
      <c r="BJ133" s="3">
        <v>115</v>
      </c>
      <c r="BK133" s="1">
        <f t="shared" si="74"/>
        <v>7</v>
      </c>
      <c r="BL133" s="1">
        <f t="shared" si="81"/>
        <v>0</v>
      </c>
      <c r="BM133" s="1">
        <f t="shared" si="82"/>
        <v>0</v>
      </c>
      <c r="BN133" s="1">
        <f t="shared" si="83"/>
        <v>0</v>
      </c>
      <c r="BO133" s="1">
        <f t="shared" si="84"/>
        <v>0</v>
      </c>
      <c r="BP133" s="1">
        <f t="shared" si="85"/>
        <v>0</v>
      </c>
      <c r="BQ133" s="1">
        <f t="shared" si="86"/>
        <v>0</v>
      </c>
      <c r="BR133" s="1">
        <f t="shared" si="87"/>
        <v>1</v>
      </c>
      <c r="BS133" s="1">
        <f t="shared" si="88"/>
        <v>2</v>
      </c>
      <c r="BT133" s="1">
        <f t="shared" si="89"/>
        <v>3</v>
      </c>
      <c r="BU133" s="1">
        <f t="shared" si="90"/>
        <v>4</v>
      </c>
      <c r="BW133" s="1">
        <f t="shared" si="104"/>
        <v>0</v>
      </c>
      <c r="BX133" s="1">
        <f t="shared" si="104"/>
        <v>0</v>
      </c>
      <c r="BY133" s="1">
        <f t="shared" si="104"/>
        <v>0</v>
      </c>
      <c r="BZ133" s="1">
        <f t="shared" si="103"/>
        <v>0</v>
      </c>
      <c r="CA133" s="1">
        <f t="shared" si="103"/>
        <v>0</v>
      </c>
      <c r="CB133" s="1">
        <f t="shared" si="103"/>
        <v>0</v>
      </c>
      <c r="CC133" s="1">
        <f t="shared" si="103"/>
        <v>70</v>
      </c>
      <c r="CD133" s="1">
        <f t="shared" si="103"/>
        <v>140</v>
      </c>
      <c r="CE133" s="1">
        <f t="shared" si="103"/>
        <v>210</v>
      </c>
      <c r="CF133" s="1">
        <f t="shared" si="103"/>
        <v>280</v>
      </c>
      <c r="CW133" s="1">
        <v>115</v>
      </c>
      <c r="CX133" s="1">
        <f t="shared" si="75"/>
        <v>1</v>
      </c>
      <c r="CY133" s="1" t="s">
        <v>37</v>
      </c>
      <c r="CZ133" s="1">
        <v>1</v>
      </c>
      <c r="DB133" s="1">
        <f t="shared" si="91"/>
        <v>6</v>
      </c>
      <c r="DC133" s="1" t="s">
        <v>43</v>
      </c>
      <c r="DD133" s="1">
        <f t="shared" si="76"/>
        <v>8</v>
      </c>
      <c r="DL133" s="1">
        <v>115</v>
      </c>
      <c r="DM133" s="1">
        <f t="shared" si="77"/>
        <v>5</v>
      </c>
      <c r="DN133" s="1">
        <f t="shared" si="78"/>
        <v>0</v>
      </c>
      <c r="DO133" s="1" t="s">
        <v>37</v>
      </c>
      <c r="DP133" s="1">
        <v>0</v>
      </c>
    </row>
    <row r="134" spans="1:120" ht="15">
      <c r="A134">
        <v>116</v>
      </c>
      <c r="B134">
        <v>2</v>
      </c>
      <c r="C134" s="25">
        <v>10305</v>
      </c>
      <c r="D134">
        <v>5</v>
      </c>
      <c r="E134">
        <v>9</v>
      </c>
      <c r="F134" t="s">
        <v>32</v>
      </c>
      <c r="G134">
        <v>4</v>
      </c>
      <c r="H134"/>
      <c r="I134"/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  <c r="AD134" s="1">
        <v>0</v>
      </c>
      <c r="AE134" s="1">
        <v>0</v>
      </c>
      <c r="AF134" s="1">
        <v>0</v>
      </c>
      <c r="AG134" s="1">
        <f t="shared" si="50"/>
        <v>0</v>
      </c>
      <c r="AH134" s="1">
        <f t="shared" si="51"/>
        <v>0</v>
      </c>
      <c r="AI134" s="1">
        <f t="shared" si="52"/>
        <v>0</v>
      </c>
      <c r="AJ134" s="1">
        <f t="shared" si="53"/>
        <v>0</v>
      </c>
      <c r="AK134" s="1">
        <f t="shared" si="54"/>
        <v>0</v>
      </c>
      <c r="AL134" s="1">
        <f t="shared" si="55"/>
        <v>0</v>
      </c>
      <c r="AM134" s="1">
        <f t="shared" si="56"/>
        <v>0</v>
      </c>
      <c r="AN134" s="1">
        <f t="shared" si="56"/>
        <v>0</v>
      </c>
      <c r="AO134" s="1">
        <f t="shared" si="57"/>
        <v>0</v>
      </c>
      <c r="AP134" s="1">
        <f t="shared" si="58"/>
        <v>0</v>
      </c>
      <c r="AQ134" s="1">
        <f t="shared" si="59"/>
        <v>0</v>
      </c>
      <c r="AR134" s="1">
        <f t="shared" si="60"/>
        <v>0</v>
      </c>
      <c r="AS134" s="1">
        <f t="shared" si="61"/>
        <v>0</v>
      </c>
      <c r="AT134" s="1">
        <f t="shared" si="62"/>
        <v>0</v>
      </c>
      <c r="AU134" s="1">
        <f t="shared" si="63"/>
        <v>0</v>
      </c>
      <c r="AV134" s="1">
        <f t="shared" si="64"/>
        <v>0</v>
      </c>
      <c r="AW134" s="1">
        <f t="shared" si="65"/>
        <v>0</v>
      </c>
      <c r="AX134" s="1">
        <f t="shared" si="66"/>
        <v>0</v>
      </c>
      <c r="AY134" s="1">
        <f t="shared" si="67"/>
        <v>0</v>
      </c>
      <c r="AZ134" s="1">
        <f t="shared" si="68"/>
        <v>80</v>
      </c>
      <c r="BA134" s="1">
        <f t="shared" si="69"/>
        <v>0</v>
      </c>
      <c r="BB134" s="1">
        <f t="shared" si="70"/>
        <v>0</v>
      </c>
      <c r="BC134" s="1">
        <f t="shared" si="71"/>
        <v>0</v>
      </c>
      <c r="BD134" s="1">
        <f t="shared" si="72"/>
        <v>80</v>
      </c>
      <c r="BE134" s="1" t="str">
        <f t="shared" si="79"/>
        <v>Barge D</v>
      </c>
      <c r="BF134" s="1">
        <f t="shared" si="80"/>
        <v>8</v>
      </c>
      <c r="BG134" s="3">
        <v>116</v>
      </c>
      <c r="BH134" s="1">
        <f t="shared" si="101"/>
        <v>0</v>
      </c>
      <c r="BI134" s="1">
        <f t="shared" si="73"/>
        <v>0</v>
      </c>
      <c r="BJ134" s="3">
        <v>116</v>
      </c>
      <c r="BK134" s="1">
        <f t="shared" si="74"/>
        <v>9</v>
      </c>
      <c r="BL134" s="1">
        <f t="shared" si="81"/>
        <v>0</v>
      </c>
      <c r="BM134" s="1">
        <f t="shared" si="82"/>
        <v>0</v>
      </c>
      <c r="BN134" s="1">
        <f t="shared" si="83"/>
        <v>0</v>
      </c>
      <c r="BO134" s="1">
        <f t="shared" si="84"/>
        <v>0</v>
      </c>
      <c r="BP134" s="1">
        <f t="shared" si="85"/>
        <v>0</v>
      </c>
      <c r="BQ134" s="1">
        <f t="shared" si="86"/>
        <v>0</v>
      </c>
      <c r="BR134" s="1">
        <f t="shared" si="87"/>
        <v>0</v>
      </c>
      <c r="BS134" s="1">
        <f t="shared" si="88"/>
        <v>0</v>
      </c>
      <c r="BT134" s="1">
        <f t="shared" si="89"/>
        <v>1</v>
      </c>
      <c r="BU134" s="1">
        <f t="shared" si="90"/>
        <v>2</v>
      </c>
      <c r="BW134" s="1">
        <f t="shared" si="104"/>
        <v>0</v>
      </c>
      <c r="BX134" s="1">
        <f t="shared" si="104"/>
        <v>0</v>
      </c>
      <c r="BY134" s="1">
        <f t="shared" si="104"/>
        <v>0</v>
      </c>
      <c r="BZ134" s="1">
        <f t="shared" si="103"/>
        <v>0</v>
      </c>
      <c r="CA134" s="1">
        <f t="shared" si="103"/>
        <v>0</v>
      </c>
      <c r="CB134" s="1">
        <f t="shared" si="103"/>
        <v>0</v>
      </c>
      <c r="CC134" s="1">
        <f t="shared" si="103"/>
        <v>0</v>
      </c>
      <c r="CD134" s="1">
        <f t="shared" si="103"/>
        <v>0</v>
      </c>
      <c r="CE134" s="1">
        <f t="shared" si="103"/>
        <v>70</v>
      </c>
      <c r="CF134" s="1">
        <f t="shared" si="103"/>
        <v>140</v>
      </c>
      <c r="CW134" s="1">
        <v>116</v>
      </c>
      <c r="CX134" s="1">
        <f t="shared" si="75"/>
        <v>1</v>
      </c>
      <c r="CY134" s="1" t="s">
        <v>37</v>
      </c>
      <c r="CZ134" s="1">
        <v>1</v>
      </c>
      <c r="DB134" s="1">
        <f t="shared" si="91"/>
        <v>9</v>
      </c>
      <c r="DC134" s="1" t="s">
        <v>43</v>
      </c>
      <c r="DD134" s="1">
        <f t="shared" si="76"/>
        <v>9</v>
      </c>
      <c r="DL134" s="1">
        <v>116</v>
      </c>
      <c r="DM134" s="1">
        <f t="shared" si="77"/>
        <v>6</v>
      </c>
      <c r="DN134" s="1">
        <f t="shared" si="78"/>
        <v>0</v>
      </c>
      <c r="DO134" s="1" t="s">
        <v>37</v>
      </c>
      <c r="DP134" s="1">
        <v>0</v>
      </c>
    </row>
    <row r="135" spans="1:120" ht="15">
      <c r="A135">
        <v>117</v>
      </c>
      <c r="B135">
        <v>2</v>
      </c>
      <c r="C135" s="25">
        <v>10305</v>
      </c>
      <c r="D135">
        <v>1</v>
      </c>
      <c r="E135">
        <v>6</v>
      </c>
      <c r="F135" t="s">
        <v>73</v>
      </c>
      <c r="G135">
        <v>3</v>
      </c>
      <c r="H135"/>
      <c r="I135"/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f t="shared" si="50"/>
        <v>0</v>
      </c>
      <c r="AH135" s="1">
        <f t="shared" si="51"/>
        <v>0</v>
      </c>
      <c r="AI135" s="1">
        <f t="shared" si="52"/>
        <v>0</v>
      </c>
      <c r="AJ135" s="1">
        <f t="shared" si="53"/>
        <v>0</v>
      </c>
      <c r="AK135" s="1">
        <f t="shared" si="54"/>
        <v>0</v>
      </c>
      <c r="AL135" s="1">
        <f t="shared" si="55"/>
        <v>80</v>
      </c>
      <c r="AM135" s="1">
        <f t="shared" si="56"/>
        <v>0</v>
      </c>
      <c r="AN135" s="1">
        <f t="shared" si="56"/>
        <v>0</v>
      </c>
      <c r="AO135" s="1">
        <f t="shared" si="57"/>
        <v>0</v>
      </c>
      <c r="AP135" s="1">
        <f t="shared" si="58"/>
        <v>0</v>
      </c>
      <c r="AQ135" s="1">
        <f t="shared" si="59"/>
        <v>0</v>
      </c>
      <c r="AR135" s="1">
        <f t="shared" si="60"/>
        <v>0</v>
      </c>
      <c r="AS135" s="1">
        <f t="shared" si="61"/>
        <v>0</v>
      </c>
      <c r="AT135" s="1">
        <f t="shared" si="62"/>
        <v>0</v>
      </c>
      <c r="AU135" s="1">
        <f t="shared" si="63"/>
        <v>0</v>
      </c>
      <c r="AV135" s="1">
        <f t="shared" si="64"/>
        <v>0</v>
      </c>
      <c r="AW135" s="1">
        <f t="shared" si="65"/>
        <v>0</v>
      </c>
      <c r="AX135" s="1">
        <f t="shared" si="66"/>
        <v>0</v>
      </c>
      <c r="AY135" s="1">
        <f t="shared" si="67"/>
        <v>0</v>
      </c>
      <c r="AZ135" s="1">
        <f t="shared" si="68"/>
        <v>0</v>
      </c>
      <c r="BA135" s="1">
        <f t="shared" si="69"/>
        <v>0</v>
      </c>
      <c r="BB135" s="1">
        <f t="shared" si="70"/>
        <v>0</v>
      </c>
      <c r="BC135" s="1">
        <f t="shared" si="71"/>
        <v>0</v>
      </c>
      <c r="BD135" s="1">
        <f t="shared" si="72"/>
        <v>80</v>
      </c>
      <c r="BE135" s="1" t="str">
        <f t="shared" si="79"/>
        <v>Barge C</v>
      </c>
      <c r="BF135" s="1">
        <f t="shared" si="80"/>
        <v>2</v>
      </c>
      <c r="BG135" s="3">
        <v>117</v>
      </c>
      <c r="BH135" s="1">
        <f t="shared" si="101"/>
        <v>0</v>
      </c>
      <c r="BI135" s="1">
        <f t="shared" si="73"/>
        <v>0</v>
      </c>
      <c r="BJ135" s="3">
        <v>117</v>
      </c>
      <c r="BK135" s="1">
        <f t="shared" si="74"/>
        <v>4</v>
      </c>
      <c r="BL135" s="1">
        <f t="shared" si="81"/>
        <v>0</v>
      </c>
      <c r="BM135" s="1">
        <f t="shared" si="82"/>
        <v>0</v>
      </c>
      <c r="BN135" s="1">
        <f t="shared" si="83"/>
        <v>0</v>
      </c>
      <c r="BO135" s="1">
        <f t="shared" si="84"/>
        <v>1</v>
      </c>
      <c r="BP135" s="1">
        <f t="shared" si="85"/>
        <v>2</v>
      </c>
      <c r="BQ135" s="1">
        <f t="shared" si="86"/>
        <v>3</v>
      </c>
      <c r="BR135" s="1">
        <f t="shared" si="87"/>
        <v>4</v>
      </c>
      <c r="BS135" s="1">
        <f t="shared" si="88"/>
        <v>5</v>
      </c>
      <c r="BT135" s="1">
        <f t="shared" si="89"/>
        <v>6</v>
      </c>
      <c r="BU135" s="1">
        <f t="shared" si="90"/>
        <v>7</v>
      </c>
      <c r="BW135" s="1">
        <f t="shared" si="104"/>
        <v>0</v>
      </c>
      <c r="BX135" s="1">
        <f t="shared" si="104"/>
        <v>0</v>
      </c>
      <c r="BY135" s="1">
        <f t="shared" si="104"/>
        <v>0</v>
      </c>
      <c r="BZ135" s="1">
        <f t="shared" si="103"/>
        <v>70</v>
      </c>
      <c r="CA135" s="1">
        <f t="shared" si="103"/>
        <v>140</v>
      </c>
      <c r="CB135" s="1">
        <f t="shared" si="103"/>
        <v>210</v>
      </c>
      <c r="CC135" s="1">
        <f t="shared" si="103"/>
        <v>280</v>
      </c>
      <c r="CD135" s="1">
        <f t="shared" si="103"/>
        <v>350</v>
      </c>
      <c r="CE135" s="1">
        <f t="shared" si="103"/>
        <v>420</v>
      </c>
      <c r="CF135" s="1">
        <f t="shared" si="103"/>
        <v>490</v>
      </c>
      <c r="CW135" s="1">
        <v>117</v>
      </c>
      <c r="CX135" s="1">
        <f t="shared" si="75"/>
        <v>1</v>
      </c>
      <c r="CY135" s="1" t="s">
        <v>37</v>
      </c>
      <c r="CZ135" s="1">
        <v>1</v>
      </c>
      <c r="DB135" s="1">
        <f t="shared" si="91"/>
        <v>3</v>
      </c>
      <c r="DC135" s="1" t="s">
        <v>43</v>
      </c>
      <c r="DD135" s="1">
        <f t="shared" si="76"/>
        <v>6</v>
      </c>
      <c r="DL135" s="1">
        <v>117</v>
      </c>
      <c r="DM135" s="1">
        <f t="shared" si="77"/>
        <v>2</v>
      </c>
      <c r="DN135" s="1">
        <f t="shared" si="78"/>
        <v>0</v>
      </c>
      <c r="DO135" s="1" t="s">
        <v>37</v>
      </c>
      <c r="DP135" s="1">
        <v>0</v>
      </c>
    </row>
    <row r="136" spans="1:120" ht="15">
      <c r="A136">
        <v>118</v>
      </c>
      <c r="B136">
        <v>1</v>
      </c>
      <c r="C136" s="25">
        <v>10305</v>
      </c>
      <c r="D136">
        <v>6</v>
      </c>
      <c r="E136">
        <v>9</v>
      </c>
      <c r="F136" t="s">
        <v>35</v>
      </c>
      <c r="G136">
        <v>5</v>
      </c>
      <c r="H136"/>
      <c r="I136"/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0.5</v>
      </c>
      <c r="AB136" s="1">
        <v>0</v>
      </c>
      <c r="AC136" s="1">
        <v>0</v>
      </c>
      <c r="AD136" s="1">
        <v>0</v>
      </c>
      <c r="AE136" s="1">
        <v>0.5</v>
      </c>
      <c r="AF136" s="1">
        <v>0</v>
      </c>
      <c r="AG136" s="1">
        <f t="shared" si="50"/>
        <v>0</v>
      </c>
      <c r="AH136" s="1">
        <f t="shared" si="51"/>
        <v>0</v>
      </c>
      <c r="AI136" s="1">
        <f t="shared" si="52"/>
        <v>0</v>
      </c>
      <c r="AJ136" s="1">
        <f t="shared" si="53"/>
        <v>0</v>
      </c>
      <c r="AK136" s="1">
        <f t="shared" si="54"/>
        <v>0</v>
      </c>
      <c r="AL136" s="1">
        <f t="shared" si="55"/>
        <v>0</v>
      </c>
      <c r="AM136" s="1">
        <f t="shared" si="56"/>
        <v>0</v>
      </c>
      <c r="AN136" s="1">
        <f t="shared" si="56"/>
        <v>0</v>
      </c>
      <c r="AO136" s="1">
        <f t="shared" si="57"/>
        <v>0</v>
      </c>
      <c r="AP136" s="1">
        <f t="shared" si="58"/>
        <v>0</v>
      </c>
      <c r="AQ136" s="1">
        <f t="shared" si="59"/>
        <v>0</v>
      </c>
      <c r="AR136" s="1">
        <f t="shared" si="60"/>
        <v>0</v>
      </c>
      <c r="AS136" s="1">
        <f t="shared" si="61"/>
        <v>0</v>
      </c>
      <c r="AT136" s="1">
        <f t="shared" si="62"/>
        <v>0</v>
      </c>
      <c r="AU136" s="1">
        <f t="shared" si="63"/>
        <v>0</v>
      </c>
      <c r="AV136" s="1">
        <f t="shared" si="64"/>
        <v>0</v>
      </c>
      <c r="AW136" s="1">
        <f t="shared" si="65"/>
        <v>0</v>
      </c>
      <c r="AX136" s="1">
        <f t="shared" si="66"/>
        <v>20</v>
      </c>
      <c r="AY136" s="1">
        <f t="shared" si="67"/>
        <v>0</v>
      </c>
      <c r="AZ136" s="1">
        <f t="shared" si="68"/>
        <v>0</v>
      </c>
      <c r="BA136" s="1">
        <f t="shared" si="69"/>
        <v>0</v>
      </c>
      <c r="BB136" s="1">
        <f t="shared" si="70"/>
        <v>20</v>
      </c>
      <c r="BC136" s="1">
        <f t="shared" si="71"/>
        <v>0</v>
      </c>
      <c r="BD136" s="1">
        <f t="shared" si="72"/>
        <v>40</v>
      </c>
      <c r="BE136" s="1" t="str">
        <f t="shared" si="79"/>
        <v>Barge B</v>
      </c>
      <c r="BF136" s="1">
        <f t="shared" si="80"/>
        <v>0</v>
      </c>
      <c r="BG136" s="3">
        <v>118</v>
      </c>
      <c r="BH136" s="1">
        <f t="shared" si="101"/>
        <v>0</v>
      </c>
      <c r="BI136" s="1">
        <f t="shared" si="73"/>
        <v>0</v>
      </c>
      <c r="BJ136" s="3">
        <v>118</v>
      </c>
      <c r="BK136" s="1">
        <f t="shared" si="74"/>
        <v>11</v>
      </c>
      <c r="BL136" s="1">
        <f t="shared" si="81"/>
        <v>0</v>
      </c>
      <c r="BM136" s="1">
        <f t="shared" si="82"/>
        <v>0</v>
      </c>
      <c r="BN136" s="1">
        <f t="shared" si="83"/>
        <v>0</v>
      </c>
      <c r="BO136" s="1">
        <f t="shared" si="84"/>
        <v>0</v>
      </c>
      <c r="BP136" s="1">
        <f t="shared" si="85"/>
        <v>0</v>
      </c>
      <c r="BQ136" s="1">
        <f t="shared" si="86"/>
        <v>0</v>
      </c>
      <c r="BR136" s="1">
        <f t="shared" si="87"/>
        <v>0</v>
      </c>
      <c r="BS136" s="1">
        <f t="shared" si="88"/>
        <v>0</v>
      </c>
      <c r="BT136" s="1">
        <f t="shared" si="89"/>
        <v>0</v>
      </c>
      <c r="BU136" s="1">
        <f t="shared" si="90"/>
        <v>0</v>
      </c>
      <c r="BW136" s="1">
        <f t="shared" si="104"/>
        <v>0</v>
      </c>
      <c r="BX136" s="1">
        <f t="shared" si="104"/>
        <v>0</v>
      </c>
      <c r="BY136" s="1">
        <f t="shared" si="104"/>
        <v>0</v>
      </c>
      <c r="BZ136" s="1">
        <f t="shared" si="103"/>
        <v>0</v>
      </c>
      <c r="CA136" s="1">
        <f t="shared" si="103"/>
        <v>0</v>
      </c>
      <c r="CB136" s="1">
        <f t="shared" si="103"/>
        <v>0</v>
      </c>
      <c r="CC136" s="1">
        <f t="shared" si="103"/>
        <v>0</v>
      </c>
      <c r="CD136" s="1">
        <f t="shared" si="103"/>
        <v>0</v>
      </c>
      <c r="CE136" s="1">
        <f t="shared" si="103"/>
        <v>0</v>
      </c>
      <c r="CF136" s="1">
        <f t="shared" si="103"/>
        <v>0</v>
      </c>
      <c r="CW136" s="1">
        <v>118</v>
      </c>
      <c r="CX136" s="1">
        <f t="shared" si="75"/>
        <v>1</v>
      </c>
      <c r="CY136" s="1" t="s">
        <v>37</v>
      </c>
      <c r="CZ136" s="1">
        <v>1</v>
      </c>
      <c r="DB136" s="1">
        <f t="shared" si="91"/>
        <v>9</v>
      </c>
      <c r="DC136" s="1" t="s">
        <v>43</v>
      </c>
      <c r="DD136" s="1">
        <f t="shared" si="76"/>
        <v>9</v>
      </c>
      <c r="DL136" s="1">
        <v>118</v>
      </c>
      <c r="DM136" s="1">
        <f t="shared" si="77"/>
        <v>7</v>
      </c>
      <c r="DN136" s="1">
        <f t="shared" si="78"/>
        <v>0</v>
      </c>
      <c r="DO136" s="1" t="s">
        <v>37</v>
      </c>
      <c r="DP136" s="1">
        <v>0</v>
      </c>
    </row>
    <row r="137" spans="1:120" ht="15">
      <c r="A137">
        <v>119</v>
      </c>
      <c r="B137">
        <v>2</v>
      </c>
      <c r="C137" s="25">
        <v>10305</v>
      </c>
      <c r="D137">
        <v>6</v>
      </c>
      <c r="E137">
        <v>10</v>
      </c>
      <c r="F137" t="s">
        <v>73</v>
      </c>
      <c r="G137">
        <v>4</v>
      </c>
      <c r="H137"/>
      <c r="I137"/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1</v>
      </c>
      <c r="AF137" s="1">
        <v>0</v>
      </c>
      <c r="AG137" s="1">
        <f t="shared" si="50"/>
        <v>0</v>
      </c>
      <c r="AH137" s="1">
        <f t="shared" si="51"/>
        <v>0</v>
      </c>
      <c r="AI137" s="1">
        <f t="shared" si="52"/>
        <v>0</v>
      </c>
      <c r="AJ137" s="1">
        <f t="shared" si="53"/>
        <v>0</v>
      </c>
      <c r="AK137" s="1">
        <f t="shared" si="54"/>
        <v>0</v>
      </c>
      <c r="AL137" s="1">
        <f t="shared" si="55"/>
        <v>0</v>
      </c>
      <c r="AM137" s="1">
        <f t="shared" si="56"/>
        <v>0</v>
      </c>
      <c r="AN137" s="1">
        <f t="shared" si="56"/>
        <v>0</v>
      </c>
      <c r="AO137" s="1">
        <f t="shared" si="57"/>
        <v>0</v>
      </c>
      <c r="AP137" s="1">
        <f t="shared" si="58"/>
        <v>0</v>
      </c>
      <c r="AQ137" s="1">
        <f t="shared" si="59"/>
        <v>0</v>
      </c>
      <c r="AR137" s="1">
        <f t="shared" si="60"/>
        <v>0</v>
      </c>
      <c r="AS137" s="1">
        <f t="shared" si="61"/>
        <v>0</v>
      </c>
      <c r="AT137" s="1">
        <f t="shared" si="62"/>
        <v>0</v>
      </c>
      <c r="AU137" s="1">
        <f t="shared" si="63"/>
        <v>0</v>
      </c>
      <c r="AV137" s="1">
        <f t="shared" si="64"/>
        <v>0</v>
      </c>
      <c r="AW137" s="1">
        <f t="shared" si="65"/>
        <v>0</v>
      </c>
      <c r="AX137" s="1">
        <f t="shared" si="66"/>
        <v>0</v>
      </c>
      <c r="AY137" s="1">
        <f t="shared" si="67"/>
        <v>0</v>
      </c>
      <c r="AZ137" s="1">
        <f t="shared" si="68"/>
        <v>0</v>
      </c>
      <c r="BA137" s="1">
        <f t="shared" si="69"/>
        <v>0</v>
      </c>
      <c r="BB137" s="1">
        <f t="shared" si="70"/>
        <v>80</v>
      </c>
      <c r="BC137" s="1">
        <f t="shared" si="71"/>
        <v>0</v>
      </c>
      <c r="BD137" s="1">
        <f t="shared" si="72"/>
        <v>80</v>
      </c>
      <c r="BE137" s="1" t="str">
        <f t="shared" si="79"/>
        <v>Barge B</v>
      </c>
      <c r="BF137" s="1">
        <f t="shared" si="80"/>
        <v>9</v>
      </c>
      <c r="BG137" s="3">
        <v>119</v>
      </c>
      <c r="BH137" s="1">
        <f t="shared" si="101"/>
        <v>0</v>
      </c>
      <c r="BI137" s="1">
        <f t="shared" si="73"/>
        <v>0</v>
      </c>
      <c r="BJ137" s="3">
        <v>119</v>
      </c>
      <c r="BK137" s="1">
        <f t="shared" si="74"/>
        <v>10</v>
      </c>
      <c r="BL137" s="1">
        <f t="shared" si="81"/>
        <v>0</v>
      </c>
      <c r="BM137" s="1">
        <f t="shared" si="82"/>
        <v>0</v>
      </c>
      <c r="BN137" s="1">
        <f t="shared" si="83"/>
        <v>0</v>
      </c>
      <c r="BO137" s="1">
        <f t="shared" si="84"/>
        <v>0</v>
      </c>
      <c r="BP137" s="1">
        <f t="shared" si="85"/>
        <v>0</v>
      </c>
      <c r="BQ137" s="1">
        <f t="shared" si="86"/>
        <v>0</v>
      </c>
      <c r="BR137" s="1">
        <f t="shared" si="87"/>
        <v>0</v>
      </c>
      <c r="BS137" s="1">
        <f t="shared" si="88"/>
        <v>0</v>
      </c>
      <c r="BT137" s="1">
        <f t="shared" si="89"/>
        <v>0</v>
      </c>
      <c r="BU137" s="1">
        <f t="shared" si="90"/>
        <v>1</v>
      </c>
      <c r="BW137" s="1">
        <f t="shared" si="104"/>
        <v>0</v>
      </c>
      <c r="BX137" s="1">
        <f t="shared" si="104"/>
        <v>0</v>
      </c>
      <c r="BY137" s="1">
        <f t="shared" si="104"/>
        <v>0</v>
      </c>
      <c r="BZ137" s="1">
        <f t="shared" si="103"/>
        <v>0</v>
      </c>
      <c r="CA137" s="1">
        <f t="shared" si="103"/>
        <v>0</v>
      </c>
      <c r="CB137" s="1">
        <f t="shared" si="103"/>
        <v>0</v>
      </c>
      <c r="CC137" s="1">
        <f t="shared" si="103"/>
        <v>0</v>
      </c>
      <c r="CD137" s="1">
        <f t="shared" si="103"/>
        <v>0</v>
      </c>
      <c r="CE137" s="1">
        <f t="shared" si="103"/>
        <v>0</v>
      </c>
      <c r="CF137" s="1">
        <f t="shared" si="103"/>
        <v>70</v>
      </c>
      <c r="CW137" s="1">
        <v>119</v>
      </c>
      <c r="CX137" s="1">
        <f t="shared" si="75"/>
        <v>1</v>
      </c>
      <c r="CY137" s="1" t="s">
        <v>37</v>
      </c>
      <c r="CZ137" s="1">
        <v>1</v>
      </c>
      <c r="DB137" s="1">
        <f t="shared" si="91"/>
        <v>10</v>
      </c>
      <c r="DC137" s="1" t="s">
        <v>43</v>
      </c>
      <c r="DD137" s="1">
        <f t="shared" si="76"/>
        <v>10</v>
      </c>
      <c r="DL137" s="1">
        <v>119</v>
      </c>
      <c r="DM137" s="1">
        <f t="shared" si="77"/>
        <v>7</v>
      </c>
      <c r="DN137" s="1">
        <f t="shared" si="78"/>
        <v>0</v>
      </c>
      <c r="DO137" s="1" t="s">
        <v>37</v>
      </c>
      <c r="DP137" s="1">
        <v>0</v>
      </c>
    </row>
    <row r="138" spans="1:120" ht="15">
      <c r="A138">
        <v>120</v>
      </c>
      <c r="B138">
        <v>2</v>
      </c>
      <c r="C138" s="25">
        <v>10305</v>
      </c>
      <c r="D138">
        <v>-1</v>
      </c>
      <c r="E138">
        <v>4</v>
      </c>
      <c r="F138" t="s">
        <v>73</v>
      </c>
      <c r="G138">
        <v>4</v>
      </c>
      <c r="H138"/>
      <c r="I138"/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f t="shared" si="50"/>
        <v>0</v>
      </c>
      <c r="AH138" s="1">
        <f t="shared" si="51"/>
        <v>0</v>
      </c>
      <c r="AI138" s="1">
        <f t="shared" si="52"/>
        <v>0</v>
      </c>
      <c r="AJ138" s="1">
        <f t="shared" si="53"/>
        <v>0</v>
      </c>
      <c r="AK138" s="1">
        <f t="shared" si="54"/>
        <v>80</v>
      </c>
      <c r="AL138" s="1">
        <f t="shared" si="55"/>
        <v>0</v>
      </c>
      <c r="AM138" s="1">
        <f t="shared" si="56"/>
        <v>0</v>
      </c>
      <c r="AN138" s="1">
        <f t="shared" si="56"/>
        <v>0</v>
      </c>
      <c r="AO138" s="1">
        <f t="shared" si="57"/>
        <v>0</v>
      </c>
      <c r="AP138" s="1">
        <f t="shared" si="58"/>
        <v>0</v>
      </c>
      <c r="AQ138" s="1">
        <f t="shared" si="59"/>
        <v>0</v>
      </c>
      <c r="AR138" s="1">
        <f t="shared" si="60"/>
        <v>0</v>
      </c>
      <c r="AS138" s="1">
        <f t="shared" si="61"/>
        <v>0</v>
      </c>
      <c r="AT138" s="1">
        <f t="shared" si="62"/>
        <v>0</v>
      </c>
      <c r="AU138" s="1">
        <f t="shared" si="63"/>
        <v>0</v>
      </c>
      <c r="AV138" s="1">
        <f t="shared" si="64"/>
        <v>0</v>
      </c>
      <c r="AW138" s="1">
        <f t="shared" si="65"/>
        <v>0</v>
      </c>
      <c r="AX138" s="1">
        <f t="shared" si="66"/>
        <v>0</v>
      </c>
      <c r="AY138" s="1">
        <f t="shared" si="67"/>
        <v>0</v>
      </c>
      <c r="AZ138" s="1">
        <f t="shared" si="68"/>
        <v>0</v>
      </c>
      <c r="BA138" s="1">
        <f t="shared" si="69"/>
        <v>0</v>
      </c>
      <c r="BB138" s="1">
        <f t="shared" si="70"/>
        <v>0</v>
      </c>
      <c r="BC138" s="1">
        <f t="shared" si="71"/>
        <v>0</v>
      </c>
      <c r="BD138" s="1">
        <f t="shared" si="72"/>
        <v>80</v>
      </c>
      <c r="BE138" s="1" t="str">
        <f t="shared" si="79"/>
        <v>Barge A</v>
      </c>
      <c r="BF138" s="1">
        <f t="shared" si="80"/>
        <v>2</v>
      </c>
      <c r="BG138" s="3">
        <v>120</v>
      </c>
      <c r="BH138" s="1">
        <f t="shared" si="101"/>
        <v>0</v>
      </c>
      <c r="BI138" s="1">
        <f t="shared" si="73"/>
        <v>0</v>
      </c>
      <c r="BJ138" s="3">
        <v>120</v>
      </c>
      <c r="BK138" s="1">
        <f t="shared" si="74"/>
        <v>3</v>
      </c>
      <c r="BL138" s="1">
        <f t="shared" si="81"/>
        <v>0</v>
      </c>
      <c r="BM138" s="1">
        <f t="shared" si="82"/>
        <v>0</v>
      </c>
      <c r="BN138" s="1">
        <f t="shared" si="83"/>
        <v>1</v>
      </c>
      <c r="BO138" s="1">
        <f t="shared" si="84"/>
        <v>2</v>
      </c>
      <c r="BP138" s="1">
        <f t="shared" si="85"/>
        <v>3</v>
      </c>
      <c r="BQ138" s="1">
        <f t="shared" si="86"/>
        <v>4</v>
      </c>
      <c r="BR138" s="1">
        <f t="shared" si="87"/>
        <v>5</v>
      </c>
      <c r="BS138" s="1">
        <f t="shared" si="88"/>
        <v>6</v>
      </c>
      <c r="BT138" s="1">
        <f t="shared" si="89"/>
        <v>7</v>
      </c>
      <c r="BU138" s="1">
        <f t="shared" si="90"/>
        <v>8</v>
      </c>
      <c r="BW138" s="1">
        <f t="shared" si="104"/>
        <v>0</v>
      </c>
      <c r="BX138" s="1">
        <f t="shared" si="104"/>
        <v>0</v>
      </c>
      <c r="BY138" s="1">
        <f t="shared" si="104"/>
        <v>70</v>
      </c>
      <c r="BZ138" s="1">
        <f t="shared" si="103"/>
        <v>140</v>
      </c>
      <c r="CA138" s="1">
        <f t="shared" si="103"/>
        <v>210</v>
      </c>
      <c r="CB138" s="1">
        <f t="shared" si="103"/>
        <v>280</v>
      </c>
      <c r="CC138" s="1">
        <f t="shared" si="103"/>
        <v>350</v>
      </c>
      <c r="CD138" s="1">
        <f t="shared" si="103"/>
        <v>420</v>
      </c>
      <c r="CE138" s="1">
        <f t="shared" si="103"/>
        <v>490</v>
      </c>
      <c r="CF138" s="1">
        <f t="shared" si="103"/>
        <v>560</v>
      </c>
      <c r="CW138" s="1">
        <v>120</v>
      </c>
      <c r="CX138" s="1">
        <f t="shared" si="75"/>
        <v>1</v>
      </c>
      <c r="CY138" s="1" t="s">
        <v>37</v>
      </c>
      <c r="CZ138" s="1">
        <v>1</v>
      </c>
      <c r="DB138" s="1">
        <f t="shared" si="91"/>
        <v>3</v>
      </c>
      <c r="DC138" s="1" t="s">
        <v>43</v>
      </c>
      <c r="DD138" s="1">
        <f t="shared" si="76"/>
        <v>4</v>
      </c>
      <c r="DL138" s="1">
        <v>120</v>
      </c>
      <c r="DM138" s="1">
        <f t="shared" si="77"/>
        <v>0</v>
      </c>
      <c r="DN138" s="1">
        <f t="shared" si="78"/>
        <v>0</v>
      </c>
      <c r="DO138" s="1" t="s">
        <v>37</v>
      </c>
      <c r="DP138" s="1">
        <v>0</v>
      </c>
    </row>
    <row r="139" spans="1:120" ht="15">
      <c r="A139">
        <v>121</v>
      </c>
      <c r="B139">
        <v>2</v>
      </c>
      <c r="C139" s="25">
        <v>10305</v>
      </c>
      <c r="D139">
        <v>1</v>
      </c>
      <c r="E139">
        <v>6</v>
      </c>
      <c r="F139" t="s">
        <v>73</v>
      </c>
      <c r="G139">
        <v>5</v>
      </c>
      <c r="H139"/>
      <c r="I139"/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f t="shared" si="50"/>
        <v>0</v>
      </c>
      <c r="AH139" s="1">
        <f t="shared" si="51"/>
        <v>0</v>
      </c>
      <c r="AI139" s="1">
        <f t="shared" si="52"/>
        <v>0</v>
      </c>
      <c r="AJ139" s="1">
        <f t="shared" si="53"/>
        <v>0</v>
      </c>
      <c r="AK139" s="1">
        <f t="shared" si="54"/>
        <v>80</v>
      </c>
      <c r="AL139" s="1">
        <f t="shared" si="55"/>
        <v>0</v>
      </c>
      <c r="AM139" s="1">
        <f t="shared" si="56"/>
        <v>0</v>
      </c>
      <c r="AN139" s="1">
        <f t="shared" si="56"/>
        <v>0</v>
      </c>
      <c r="AO139" s="1">
        <f t="shared" si="57"/>
        <v>0</v>
      </c>
      <c r="AP139" s="1">
        <f t="shared" si="58"/>
        <v>0</v>
      </c>
      <c r="AQ139" s="1">
        <f t="shared" si="59"/>
        <v>0</v>
      </c>
      <c r="AR139" s="1">
        <f t="shared" si="60"/>
        <v>0</v>
      </c>
      <c r="AS139" s="1">
        <f t="shared" si="61"/>
        <v>0</v>
      </c>
      <c r="AT139" s="1">
        <f t="shared" si="62"/>
        <v>0</v>
      </c>
      <c r="AU139" s="1">
        <f t="shared" si="63"/>
        <v>0</v>
      </c>
      <c r="AV139" s="1">
        <f t="shared" si="64"/>
        <v>0</v>
      </c>
      <c r="AW139" s="1">
        <f t="shared" si="65"/>
        <v>0</v>
      </c>
      <c r="AX139" s="1">
        <f t="shared" si="66"/>
        <v>0</v>
      </c>
      <c r="AY139" s="1">
        <f t="shared" si="67"/>
        <v>0</v>
      </c>
      <c r="AZ139" s="1">
        <f t="shared" si="68"/>
        <v>0</v>
      </c>
      <c r="BA139" s="1">
        <f t="shared" si="69"/>
        <v>0</v>
      </c>
      <c r="BB139" s="1">
        <f t="shared" si="70"/>
        <v>0</v>
      </c>
      <c r="BC139" s="1">
        <f t="shared" si="71"/>
        <v>0</v>
      </c>
      <c r="BD139" s="1">
        <f t="shared" si="72"/>
        <v>80</v>
      </c>
      <c r="BE139" s="1" t="str">
        <f t="shared" si="79"/>
        <v>Barge A</v>
      </c>
      <c r="BF139" s="1">
        <f t="shared" si="80"/>
        <v>2</v>
      </c>
      <c r="BG139" s="3">
        <v>121</v>
      </c>
      <c r="BH139" s="1">
        <f t="shared" si="101"/>
        <v>0</v>
      </c>
      <c r="BI139" s="1">
        <f t="shared" si="73"/>
        <v>0</v>
      </c>
      <c r="BJ139" s="3">
        <v>121</v>
      </c>
      <c r="BK139" s="1">
        <f t="shared" si="74"/>
        <v>6</v>
      </c>
      <c r="BL139" s="1">
        <f t="shared" si="81"/>
        <v>0</v>
      </c>
      <c r="BM139" s="1">
        <f t="shared" si="82"/>
        <v>0</v>
      </c>
      <c r="BN139" s="1">
        <f t="shared" si="83"/>
        <v>0</v>
      </c>
      <c r="BO139" s="1">
        <f t="shared" si="84"/>
        <v>0</v>
      </c>
      <c r="BP139" s="1">
        <f t="shared" si="85"/>
        <v>0</v>
      </c>
      <c r="BQ139" s="1">
        <f t="shared" si="86"/>
        <v>1</v>
      </c>
      <c r="BR139" s="1">
        <f t="shared" si="87"/>
        <v>2</v>
      </c>
      <c r="BS139" s="1">
        <f t="shared" si="88"/>
        <v>3</v>
      </c>
      <c r="BT139" s="1">
        <f t="shared" si="89"/>
        <v>4</v>
      </c>
      <c r="BU139" s="1">
        <f t="shared" si="90"/>
        <v>5</v>
      </c>
      <c r="BW139" s="1">
        <f t="shared" si="104"/>
        <v>0</v>
      </c>
      <c r="BX139" s="1">
        <f t="shared" si="104"/>
        <v>0</v>
      </c>
      <c r="BY139" s="1">
        <f t="shared" si="104"/>
        <v>0</v>
      </c>
      <c r="BZ139" s="1">
        <f t="shared" si="103"/>
        <v>0</v>
      </c>
      <c r="CA139" s="1">
        <f t="shared" si="103"/>
        <v>0</v>
      </c>
      <c r="CB139" s="1">
        <f t="shared" si="103"/>
        <v>70</v>
      </c>
      <c r="CC139" s="1">
        <f t="shared" si="103"/>
        <v>140</v>
      </c>
      <c r="CD139" s="1">
        <f t="shared" si="103"/>
        <v>210</v>
      </c>
      <c r="CE139" s="1">
        <f t="shared" si="103"/>
        <v>280</v>
      </c>
      <c r="CF139" s="1">
        <f t="shared" si="103"/>
        <v>350</v>
      </c>
      <c r="CW139" s="1">
        <v>121</v>
      </c>
      <c r="CX139" s="1">
        <f t="shared" si="75"/>
        <v>1</v>
      </c>
      <c r="CY139" s="1" t="s">
        <v>37</v>
      </c>
      <c r="CZ139" s="1">
        <v>1</v>
      </c>
      <c r="DB139" s="1">
        <f t="shared" si="91"/>
        <v>3</v>
      </c>
      <c r="DC139" s="1" t="s">
        <v>43</v>
      </c>
      <c r="DD139" s="1">
        <f t="shared" si="76"/>
        <v>6</v>
      </c>
      <c r="DL139" s="1">
        <v>121</v>
      </c>
      <c r="DM139" s="1">
        <f t="shared" si="77"/>
        <v>2</v>
      </c>
      <c r="DN139" s="1">
        <f t="shared" si="78"/>
        <v>0</v>
      </c>
      <c r="DO139" s="1" t="s">
        <v>37</v>
      </c>
      <c r="DP139" s="1">
        <v>0</v>
      </c>
    </row>
    <row r="140" spans="1:120" ht="15">
      <c r="A140">
        <v>122</v>
      </c>
      <c r="B140">
        <v>2</v>
      </c>
      <c r="C140" s="25">
        <v>10305</v>
      </c>
      <c r="D140">
        <v>4</v>
      </c>
      <c r="E140">
        <v>7</v>
      </c>
      <c r="F140" t="s">
        <v>35</v>
      </c>
      <c r="G140">
        <v>4</v>
      </c>
      <c r="H140"/>
      <c r="I140"/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0.5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0.5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f t="shared" si="50"/>
        <v>0</v>
      </c>
      <c r="AH140" s="1">
        <f t="shared" si="51"/>
        <v>0</v>
      </c>
      <c r="AI140" s="1">
        <f t="shared" si="52"/>
        <v>0</v>
      </c>
      <c r="AJ140" s="1">
        <f t="shared" si="53"/>
        <v>0</v>
      </c>
      <c r="AK140" s="1">
        <f t="shared" si="54"/>
        <v>0</v>
      </c>
      <c r="AL140" s="1">
        <f t="shared" si="55"/>
        <v>0</v>
      </c>
      <c r="AM140" s="1">
        <f t="shared" si="56"/>
        <v>0</v>
      </c>
      <c r="AN140" s="1">
        <f t="shared" si="56"/>
        <v>0</v>
      </c>
      <c r="AO140" s="1">
        <f t="shared" si="57"/>
        <v>0</v>
      </c>
      <c r="AP140" s="1">
        <f t="shared" si="58"/>
        <v>0</v>
      </c>
      <c r="AQ140" s="1">
        <f t="shared" si="59"/>
        <v>0</v>
      </c>
      <c r="AR140" s="1">
        <f t="shared" si="60"/>
        <v>40</v>
      </c>
      <c r="AS140" s="1">
        <f t="shared" si="61"/>
        <v>0</v>
      </c>
      <c r="AT140" s="1">
        <f t="shared" si="62"/>
        <v>0</v>
      </c>
      <c r="AU140" s="1">
        <f t="shared" si="63"/>
        <v>0</v>
      </c>
      <c r="AV140" s="1">
        <f t="shared" si="64"/>
        <v>0</v>
      </c>
      <c r="AW140" s="1">
        <f t="shared" si="65"/>
        <v>0</v>
      </c>
      <c r="AX140" s="1">
        <f t="shared" si="66"/>
        <v>40</v>
      </c>
      <c r="AY140" s="1">
        <f t="shared" si="67"/>
        <v>0</v>
      </c>
      <c r="AZ140" s="1">
        <f t="shared" si="68"/>
        <v>0</v>
      </c>
      <c r="BA140" s="1">
        <f t="shared" si="69"/>
        <v>0</v>
      </c>
      <c r="BB140" s="1">
        <f t="shared" si="70"/>
        <v>0</v>
      </c>
      <c r="BC140" s="1">
        <f t="shared" si="71"/>
        <v>0</v>
      </c>
      <c r="BD140" s="1">
        <f t="shared" si="72"/>
        <v>80</v>
      </c>
      <c r="BE140" s="1" t="b">
        <f t="shared" si="79"/>
        <v>0</v>
      </c>
      <c r="BF140" s="1">
        <f t="shared" si="80"/>
        <v>0</v>
      </c>
      <c r="BG140" s="3">
        <v>122</v>
      </c>
      <c r="BH140" s="1">
        <f t="shared" si="101"/>
        <v>0</v>
      </c>
      <c r="BI140" s="1">
        <f t="shared" si="73"/>
        <v>0</v>
      </c>
      <c r="BJ140" s="3">
        <v>122</v>
      </c>
      <c r="BK140" s="1">
        <f t="shared" si="74"/>
        <v>8</v>
      </c>
      <c r="BL140" s="1">
        <f t="shared" si="81"/>
        <v>0</v>
      </c>
      <c r="BM140" s="1">
        <f t="shared" si="82"/>
        <v>0</v>
      </c>
      <c r="BN140" s="1">
        <f t="shared" si="83"/>
        <v>0</v>
      </c>
      <c r="BO140" s="1">
        <f t="shared" si="84"/>
        <v>0</v>
      </c>
      <c r="BP140" s="1">
        <f t="shared" si="85"/>
        <v>0</v>
      </c>
      <c r="BQ140" s="1">
        <f t="shared" si="86"/>
        <v>0</v>
      </c>
      <c r="BR140" s="1">
        <f t="shared" si="87"/>
        <v>0</v>
      </c>
      <c r="BS140" s="1">
        <f t="shared" si="88"/>
        <v>1</v>
      </c>
      <c r="BT140" s="1">
        <f t="shared" si="89"/>
        <v>2</v>
      </c>
      <c r="BU140" s="1">
        <f t="shared" si="90"/>
        <v>3</v>
      </c>
      <c r="BW140" s="1">
        <f t="shared" si="104"/>
        <v>0</v>
      </c>
      <c r="BX140" s="1">
        <f t="shared" si="104"/>
        <v>0</v>
      </c>
      <c r="BY140" s="1">
        <f t="shared" si="104"/>
        <v>0</v>
      </c>
      <c r="BZ140" s="1">
        <f t="shared" si="103"/>
        <v>0</v>
      </c>
      <c r="CA140" s="1">
        <f t="shared" si="103"/>
        <v>0</v>
      </c>
      <c r="CB140" s="1">
        <f t="shared" si="103"/>
        <v>0</v>
      </c>
      <c r="CC140" s="1">
        <f t="shared" si="103"/>
        <v>0</v>
      </c>
      <c r="CD140" s="1">
        <f t="shared" si="103"/>
        <v>70</v>
      </c>
      <c r="CE140" s="1">
        <f t="shared" si="103"/>
        <v>140</v>
      </c>
      <c r="CF140" s="1">
        <f t="shared" si="103"/>
        <v>210</v>
      </c>
      <c r="CW140" s="1">
        <v>122</v>
      </c>
      <c r="CX140" s="1">
        <f t="shared" si="75"/>
        <v>1</v>
      </c>
      <c r="CY140" s="1" t="s">
        <v>37</v>
      </c>
      <c r="CZ140" s="1">
        <v>1</v>
      </c>
      <c r="DB140" s="1">
        <f t="shared" si="91"/>
        <v>7</v>
      </c>
      <c r="DC140" s="1" t="s">
        <v>43</v>
      </c>
      <c r="DD140" s="1">
        <f t="shared" si="76"/>
        <v>7</v>
      </c>
      <c r="DL140" s="1">
        <v>122</v>
      </c>
      <c r="DM140" s="1">
        <f t="shared" si="77"/>
        <v>5</v>
      </c>
      <c r="DN140" s="1">
        <f t="shared" si="78"/>
        <v>0</v>
      </c>
      <c r="DO140" s="1" t="s">
        <v>37</v>
      </c>
      <c r="DP140" s="1">
        <v>0</v>
      </c>
    </row>
    <row r="141" spans="1:120" ht="15">
      <c r="A141">
        <v>123</v>
      </c>
      <c r="B141">
        <v>2</v>
      </c>
      <c r="C141" s="25">
        <v>10305</v>
      </c>
      <c r="D141">
        <v>-1</v>
      </c>
      <c r="E141">
        <v>4</v>
      </c>
      <c r="F141" t="s">
        <v>35</v>
      </c>
      <c r="G141">
        <v>4</v>
      </c>
      <c r="H141"/>
      <c r="I141"/>
      <c r="J141" s="1">
        <v>0</v>
      </c>
      <c r="K141" s="1">
        <v>0</v>
      </c>
      <c r="L141" s="1">
        <v>1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f t="shared" si="50"/>
        <v>0</v>
      </c>
      <c r="AH141" s="1">
        <f t="shared" si="51"/>
        <v>0</v>
      </c>
      <c r="AI141" s="1">
        <f t="shared" si="52"/>
        <v>80</v>
      </c>
      <c r="AJ141" s="1">
        <f t="shared" si="53"/>
        <v>0</v>
      </c>
      <c r="AK141" s="1">
        <f t="shared" si="54"/>
        <v>0</v>
      </c>
      <c r="AL141" s="1">
        <f t="shared" si="55"/>
        <v>0</v>
      </c>
      <c r="AM141" s="1">
        <f t="shared" si="56"/>
        <v>0</v>
      </c>
      <c r="AN141" s="1">
        <f t="shared" si="56"/>
        <v>0</v>
      </c>
      <c r="AO141" s="1">
        <f t="shared" si="57"/>
        <v>0</v>
      </c>
      <c r="AP141" s="1">
        <f t="shared" si="58"/>
        <v>0</v>
      </c>
      <c r="AQ141" s="1">
        <f t="shared" si="59"/>
        <v>0</v>
      </c>
      <c r="AR141" s="1">
        <f t="shared" si="60"/>
        <v>0</v>
      </c>
      <c r="AS141" s="1">
        <f t="shared" si="61"/>
        <v>0</v>
      </c>
      <c r="AT141" s="1">
        <f t="shared" si="62"/>
        <v>0</v>
      </c>
      <c r="AU141" s="1">
        <f t="shared" si="63"/>
        <v>0</v>
      </c>
      <c r="AV141" s="1">
        <f t="shared" si="64"/>
        <v>0</v>
      </c>
      <c r="AW141" s="1">
        <f t="shared" si="65"/>
        <v>0</v>
      </c>
      <c r="AX141" s="1">
        <f t="shared" si="66"/>
        <v>0</v>
      </c>
      <c r="AY141" s="1">
        <f t="shared" si="67"/>
        <v>0</v>
      </c>
      <c r="AZ141" s="1">
        <f t="shared" si="68"/>
        <v>0</v>
      </c>
      <c r="BA141" s="1">
        <f t="shared" si="69"/>
        <v>0</v>
      </c>
      <c r="BB141" s="1">
        <f t="shared" si="70"/>
        <v>0</v>
      </c>
      <c r="BC141" s="1">
        <f t="shared" si="71"/>
        <v>0</v>
      </c>
      <c r="BD141" s="1">
        <f t="shared" si="72"/>
        <v>80</v>
      </c>
      <c r="BE141" s="1" t="str">
        <f t="shared" si="79"/>
        <v>Barge E</v>
      </c>
      <c r="BF141" s="1">
        <f t="shared" si="80"/>
        <v>1</v>
      </c>
      <c r="BG141" s="3">
        <v>123</v>
      </c>
      <c r="BH141" s="1">
        <f t="shared" si="101"/>
        <v>0</v>
      </c>
      <c r="BI141" s="1">
        <f t="shared" si="73"/>
        <v>0</v>
      </c>
      <c r="BJ141" s="3">
        <v>123</v>
      </c>
      <c r="BK141" s="1">
        <f t="shared" si="74"/>
        <v>3</v>
      </c>
      <c r="BL141" s="1">
        <f t="shared" si="81"/>
        <v>0</v>
      </c>
      <c r="BM141" s="1">
        <f t="shared" si="82"/>
        <v>0</v>
      </c>
      <c r="BN141" s="1">
        <f t="shared" si="83"/>
        <v>1</v>
      </c>
      <c r="BO141" s="1">
        <f t="shared" si="84"/>
        <v>2</v>
      </c>
      <c r="BP141" s="1">
        <f t="shared" si="85"/>
        <v>3</v>
      </c>
      <c r="BQ141" s="1">
        <f t="shared" si="86"/>
        <v>4</v>
      </c>
      <c r="BR141" s="1">
        <f t="shared" si="87"/>
        <v>5</v>
      </c>
      <c r="BS141" s="1">
        <f t="shared" si="88"/>
        <v>6</v>
      </c>
      <c r="BT141" s="1">
        <f t="shared" si="89"/>
        <v>7</v>
      </c>
      <c r="BU141" s="1">
        <f t="shared" si="90"/>
        <v>8</v>
      </c>
      <c r="BW141" s="1">
        <f t="shared" si="104"/>
        <v>0</v>
      </c>
      <c r="BX141" s="1">
        <f t="shared" si="104"/>
        <v>0</v>
      </c>
      <c r="BY141" s="1">
        <f t="shared" si="104"/>
        <v>70</v>
      </c>
      <c r="BZ141" s="1">
        <f t="shared" si="103"/>
        <v>140</v>
      </c>
      <c r="CA141" s="1">
        <f t="shared" si="103"/>
        <v>210</v>
      </c>
      <c r="CB141" s="1">
        <f t="shared" si="103"/>
        <v>280</v>
      </c>
      <c r="CC141" s="1">
        <f t="shared" si="103"/>
        <v>350</v>
      </c>
      <c r="CD141" s="1">
        <f t="shared" si="103"/>
        <v>420</v>
      </c>
      <c r="CE141" s="1">
        <f t="shared" si="103"/>
        <v>490</v>
      </c>
      <c r="CF141" s="1">
        <f t="shared" si="103"/>
        <v>560</v>
      </c>
      <c r="CW141" s="1">
        <v>123</v>
      </c>
      <c r="CX141" s="1">
        <f t="shared" si="75"/>
        <v>1</v>
      </c>
      <c r="CY141" s="1" t="s">
        <v>37</v>
      </c>
      <c r="CZ141" s="1">
        <v>1</v>
      </c>
      <c r="DB141" s="1">
        <f t="shared" si="91"/>
        <v>2</v>
      </c>
      <c r="DC141" s="1" t="s">
        <v>43</v>
      </c>
      <c r="DD141" s="1">
        <f t="shared" si="76"/>
        <v>4</v>
      </c>
      <c r="DL141" s="1">
        <v>123</v>
      </c>
      <c r="DM141" s="1">
        <f t="shared" si="77"/>
        <v>0</v>
      </c>
      <c r="DN141" s="1">
        <f t="shared" si="78"/>
        <v>0</v>
      </c>
      <c r="DO141" s="1" t="s">
        <v>37</v>
      </c>
      <c r="DP141" s="1">
        <v>0</v>
      </c>
    </row>
    <row r="142" spans="1:120" ht="15">
      <c r="A142">
        <v>124</v>
      </c>
      <c r="B142">
        <v>2</v>
      </c>
      <c r="C142" s="25">
        <v>10305</v>
      </c>
      <c r="D142">
        <v>-1</v>
      </c>
      <c r="E142">
        <v>4</v>
      </c>
      <c r="F142" t="s">
        <v>91</v>
      </c>
      <c r="G142">
        <v>4</v>
      </c>
      <c r="H142"/>
      <c r="I142"/>
      <c r="J142" s="1">
        <v>0</v>
      </c>
      <c r="K142" s="1">
        <v>0</v>
      </c>
      <c r="L142" s="1">
        <v>1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f t="shared" si="50"/>
        <v>0</v>
      </c>
      <c r="AH142" s="1">
        <f t="shared" si="51"/>
        <v>0</v>
      </c>
      <c r="AI142" s="1">
        <f t="shared" si="52"/>
        <v>80</v>
      </c>
      <c r="AJ142" s="1">
        <f t="shared" si="53"/>
        <v>0</v>
      </c>
      <c r="AK142" s="1">
        <f t="shared" si="54"/>
        <v>0</v>
      </c>
      <c r="AL142" s="1">
        <f t="shared" si="55"/>
        <v>0</v>
      </c>
      <c r="AM142" s="1">
        <f t="shared" si="56"/>
        <v>0</v>
      </c>
      <c r="AN142" s="1">
        <f t="shared" si="56"/>
        <v>0</v>
      </c>
      <c r="AO142" s="1">
        <f t="shared" si="57"/>
        <v>0</v>
      </c>
      <c r="AP142" s="1">
        <f t="shared" si="58"/>
        <v>0</v>
      </c>
      <c r="AQ142" s="1">
        <f t="shared" si="59"/>
        <v>0</v>
      </c>
      <c r="AR142" s="1">
        <f t="shared" si="60"/>
        <v>0</v>
      </c>
      <c r="AS142" s="1">
        <f t="shared" si="61"/>
        <v>0</v>
      </c>
      <c r="AT142" s="1">
        <f t="shared" si="62"/>
        <v>0</v>
      </c>
      <c r="AU142" s="1">
        <f t="shared" si="63"/>
        <v>0</v>
      </c>
      <c r="AV142" s="1">
        <f t="shared" si="64"/>
        <v>0</v>
      </c>
      <c r="AW142" s="1">
        <f t="shared" si="65"/>
        <v>0</v>
      </c>
      <c r="AX142" s="1">
        <f t="shared" si="66"/>
        <v>0</v>
      </c>
      <c r="AY142" s="1">
        <f t="shared" si="67"/>
        <v>0</v>
      </c>
      <c r="AZ142" s="1">
        <f t="shared" si="68"/>
        <v>0</v>
      </c>
      <c r="BA142" s="1">
        <f t="shared" si="69"/>
        <v>0</v>
      </c>
      <c r="BB142" s="1">
        <f t="shared" si="70"/>
        <v>0</v>
      </c>
      <c r="BC142" s="1">
        <f t="shared" si="71"/>
        <v>0</v>
      </c>
      <c r="BD142" s="1">
        <f t="shared" si="72"/>
        <v>80</v>
      </c>
      <c r="BE142" s="1" t="str">
        <f t="shared" si="79"/>
        <v>Barge E</v>
      </c>
      <c r="BF142" s="1">
        <f t="shared" si="80"/>
        <v>1</v>
      </c>
      <c r="BG142" s="3">
        <v>124</v>
      </c>
      <c r="BH142" s="1">
        <f t="shared" si="101"/>
        <v>0</v>
      </c>
      <c r="BI142" s="1">
        <f t="shared" si="73"/>
        <v>0</v>
      </c>
      <c r="BJ142" s="3">
        <v>124</v>
      </c>
      <c r="BK142" s="1">
        <f t="shared" si="74"/>
        <v>3</v>
      </c>
      <c r="BL142" s="1">
        <f t="shared" si="81"/>
        <v>0</v>
      </c>
      <c r="BM142" s="1">
        <f t="shared" si="82"/>
        <v>0</v>
      </c>
      <c r="BN142" s="1">
        <f t="shared" si="83"/>
        <v>1</v>
      </c>
      <c r="BO142" s="1">
        <f t="shared" si="84"/>
        <v>2</v>
      </c>
      <c r="BP142" s="1">
        <f t="shared" si="85"/>
        <v>3</v>
      </c>
      <c r="BQ142" s="1">
        <f t="shared" si="86"/>
        <v>4</v>
      </c>
      <c r="BR142" s="1">
        <f t="shared" si="87"/>
        <v>5</v>
      </c>
      <c r="BS142" s="1">
        <f t="shared" si="88"/>
        <v>6</v>
      </c>
      <c r="BT142" s="1">
        <f t="shared" si="89"/>
        <v>7</v>
      </c>
      <c r="BU142" s="1">
        <f t="shared" si="90"/>
        <v>8</v>
      </c>
      <c r="BW142" s="1">
        <f t="shared" si="104"/>
        <v>0</v>
      </c>
      <c r="BX142" s="1">
        <f t="shared" si="104"/>
        <v>0</v>
      </c>
      <c r="BY142" s="1">
        <f t="shared" si="104"/>
        <v>70</v>
      </c>
      <c r="BZ142" s="1">
        <f t="shared" si="103"/>
        <v>140</v>
      </c>
      <c r="CA142" s="1">
        <f t="shared" si="103"/>
        <v>210</v>
      </c>
      <c r="CB142" s="1">
        <f t="shared" si="103"/>
        <v>280</v>
      </c>
      <c r="CC142" s="1">
        <f t="shared" si="103"/>
        <v>350</v>
      </c>
      <c r="CD142" s="1">
        <f t="shared" si="103"/>
        <v>420</v>
      </c>
      <c r="CE142" s="1">
        <f t="shared" si="103"/>
        <v>490</v>
      </c>
      <c r="CF142" s="1">
        <f t="shared" si="103"/>
        <v>560</v>
      </c>
      <c r="CW142" s="1">
        <v>124</v>
      </c>
      <c r="CX142" s="1">
        <f t="shared" si="75"/>
        <v>1</v>
      </c>
      <c r="CY142" s="1" t="s">
        <v>37</v>
      </c>
      <c r="CZ142" s="1">
        <v>1</v>
      </c>
      <c r="DB142" s="1">
        <f t="shared" si="91"/>
        <v>2</v>
      </c>
      <c r="DC142" s="1" t="s">
        <v>43</v>
      </c>
      <c r="DD142" s="1">
        <f t="shared" si="76"/>
        <v>4</v>
      </c>
      <c r="DL142" s="1">
        <v>124</v>
      </c>
      <c r="DM142" s="1">
        <f t="shared" si="77"/>
        <v>0</v>
      </c>
      <c r="DN142" s="1">
        <f t="shared" si="78"/>
        <v>0</v>
      </c>
      <c r="DO142" s="1" t="s">
        <v>37</v>
      </c>
      <c r="DP142" s="1">
        <v>0</v>
      </c>
    </row>
    <row r="143" spans="1:120" ht="15">
      <c r="A143">
        <v>125</v>
      </c>
      <c r="B143">
        <v>2</v>
      </c>
      <c r="C143" s="25">
        <v>10305</v>
      </c>
      <c r="D143">
        <v>1</v>
      </c>
      <c r="E143">
        <v>4</v>
      </c>
      <c r="F143" t="s">
        <v>73</v>
      </c>
      <c r="G143">
        <v>3</v>
      </c>
      <c r="H143"/>
      <c r="I143"/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f t="shared" si="50"/>
        <v>0</v>
      </c>
      <c r="AH143" s="1">
        <f t="shared" si="51"/>
        <v>0</v>
      </c>
      <c r="AI143" s="1">
        <f t="shared" si="52"/>
        <v>0</v>
      </c>
      <c r="AJ143" s="1">
        <f t="shared" si="53"/>
        <v>0</v>
      </c>
      <c r="AK143" s="1">
        <f t="shared" si="54"/>
        <v>80</v>
      </c>
      <c r="AL143" s="1">
        <f t="shared" si="55"/>
        <v>0</v>
      </c>
      <c r="AM143" s="1">
        <f t="shared" si="56"/>
        <v>0</v>
      </c>
      <c r="AN143" s="1">
        <f t="shared" si="56"/>
        <v>0</v>
      </c>
      <c r="AO143" s="1">
        <f t="shared" si="57"/>
        <v>0</v>
      </c>
      <c r="AP143" s="1">
        <f t="shared" si="58"/>
        <v>0</v>
      </c>
      <c r="AQ143" s="1">
        <f t="shared" si="59"/>
        <v>0</v>
      </c>
      <c r="AR143" s="1">
        <f t="shared" si="60"/>
        <v>0</v>
      </c>
      <c r="AS143" s="1">
        <f t="shared" si="61"/>
        <v>0</v>
      </c>
      <c r="AT143" s="1">
        <f t="shared" si="62"/>
        <v>0</v>
      </c>
      <c r="AU143" s="1">
        <f t="shared" si="63"/>
        <v>0</v>
      </c>
      <c r="AV143" s="1">
        <f t="shared" si="64"/>
        <v>0</v>
      </c>
      <c r="AW143" s="1">
        <f t="shared" si="65"/>
        <v>0</v>
      </c>
      <c r="AX143" s="1">
        <f t="shared" si="66"/>
        <v>0</v>
      </c>
      <c r="AY143" s="1">
        <f t="shared" si="67"/>
        <v>0</v>
      </c>
      <c r="AZ143" s="1">
        <f t="shared" si="68"/>
        <v>0</v>
      </c>
      <c r="BA143" s="1">
        <f t="shared" si="69"/>
        <v>0</v>
      </c>
      <c r="BB143" s="1">
        <f t="shared" si="70"/>
        <v>0</v>
      </c>
      <c r="BC143" s="1">
        <f t="shared" si="71"/>
        <v>0</v>
      </c>
      <c r="BD143" s="1">
        <f t="shared" si="72"/>
        <v>80</v>
      </c>
      <c r="BE143" s="1" t="str">
        <f t="shared" si="79"/>
        <v>Barge A</v>
      </c>
      <c r="BF143" s="1">
        <f t="shared" si="80"/>
        <v>2</v>
      </c>
      <c r="BG143" s="3">
        <v>125</v>
      </c>
      <c r="BH143" s="1">
        <f t="shared" si="101"/>
        <v>0</v>
      </c>
      <c r="BI143" s="1">
        <f t="shared" si="73"/>
        <v>0</v>
      </c>
      <c r="BJ143" s="3">
        <v>125</v>
      </c>
      <c r="BK143" s="1">
        <f t="shared" si="74"/>
        <v>4</v>
      </c>
      <c r="BL143" s="1">
        <f t="shared" si="81"/>
        <v>0</v>
      </c>
      <c r="BM143" s="1">
        <f t="shared" si="82"/>
        <v>0</v>
      </c>
      <c r="BN143" s="1">
        <f t="shared" si="83"/>
        <v>0</v>
      </c>
      <c r="BO143" s="1">
        <f t="shared" si="84"/>
        <v>1</v>
      </c>
      <c r="BP143" s="1">
        <f t="shared" si="85"/>
        <v>2</v>
      </c>
      <c r="BQ143" s="1">
        <f t="shared" si="86"/>
        <v>3</v>
      </c>
      <c r="BR143" s="1">
        <f t="shared" si="87"/>
        <v>4</v>
      </c>
      <c r="BS143" s="1">
        <f t="shared" si="88"/>
        <v>5</v>
      </c>
      <c r="BT143" s="1">
        <f t="shared" si="89"/>
        <v>6</v>
      </c>
      <c r="BU143" s="1">
        <f t="shared" si="90"/>
        <v>7</v>
      </c>
      <c r="BW143" s="1">
        <f t="shared" si="104"/>
        <v>0</v>
      </c>
      <c r="BX143" s="1">
        <f t="shared" si="104"/>
        <v>0</v>
      </c>
      <c r="BY143" s="1">
        <f t="shared" si="104"/>
        <v>0</v>
      </c>
      <c r="BZ143" s="1">
        <f t="shared" si="103"/>
        <v>70</v>
      </c>
      <c r="CA143" s="1">
        <f t="shared" si="103"/>
        <v>140</v>
      </c>
      <c r="CB143" s="1">
        <f t="shared" si="103"/>
        <v>210</v>
      </c>
      <c r="CC143" s="1">
        <f t="shared" ref="BZ143:CF179" si="105">IF(BR143&gt;0,IF($B143=1,BR143*50,BR143*70),0)</f>
        <v>280</v>
      </c>
      <c r="CD143" s="1">
        <f t="shared" si="105"/>
        <v>350</v>
      </c>
      <c r="CE143" s="1">
        <f t="shared" si="105"/>
        <v>420</v>
      </c>
      <c r="CF143" s="1">
        <f t="shared" si="105"/>
        <v>490</v>
      </c>
      <c r="CW143" s="1">
        <v>125</v>
      </c>
      <c r="CX143" s="1">
        <f t="shared" si="75"/>
        <v>1</v>
      </c>
      <c r="CY143" s="1" t="s">
        <v>37</v>
      </c>
      <c r="CZ143" s="1">
        <v>1</v>
      </c>
      <c r="DB143" s="1">
        <f t="shared" si="91"/>
        <v>3</v>
      </c>
      <c r="DC143" s="1" t="s">
        <v>43</v>
      </c>
      <c r="DD143" s="1">
        <f t="shared" si="76"/>
        <v>4</v>
      </c>
      <c r="DL143" s="1">
        <v>125</v>
      </c>
      <c r="DM143" s="1">
        <f t="shared" si="77"/>
        <v>2</v>
      </c>
      <c r="DN143" s="1">
        <f t="shared" si="78"/>
        <v>0</v>
      </c>
      <c r="DO143" s="1" t="s">
        <v>37</v>
      </c>
      <c r="DP143" s="1">
        <v>0</v>
      </c>
    </row>
    <row r="144" spans="1:120" ht="15">
      <c r="A144">
        <v>126</v>
      </c>
      <c r="B144">
        <v>2</v>
      </c>
      <c r="C144" s="25">
        <v>10305</v>
      </c>
      <c r="D144">
        <v>5</v>
      </c>
      <c r="E144">
        <v>8</v>
      </c>
      <c r="F144" t="s">
        <v>35</v>
      </c>
      <c r="G144">
        <v>4</v>
      </c>
      <c r="H144"/>
      <c r="I144"/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0.5</v>
      </c>
      <c r="Y144" s="1">
        <v>0</v>
      </c>
      <c r="Z144" s="1">
        <v>0</v>
      </c>
      <c r="AA144" s="1">
        <v>0</v>
      </c>
      <c r="AB144" s="1">
        <v>0</v>
      </c>
      <c r="AC144" s="1">
        <v>0.5</v>
      </c>
      <c r="AD144" s="1">
        <v>0</v>
      </c>
      <c r="AE144" s="1">
        <v>0</v>
      </c>
      <c r="AF144" s="1">
        <v>0</v>
      </c>
      <c r="AG144" s="1">
        <f t="shared" si="50"/>
        <v>0</v>
      </c>
      <c r="AH144" s="1">
        <f t="shared" si="51"/>
        <v>0</v>
      </c>
      <c r="AI144" s="1">
        <f t="shared" si="52"/>
        <v>0</v>
      </c>
      <c r="AJ144" s="1">
        <f t="shared" si="53"/>
        <v>0</v>
      </c>
      <c r="AK144" s="1">
        <f t="shared" si="54"/>
        <v>0</v>
      </c>
      <c r="AL144" s="1">
        <f t="shared" si="55"/>
        <v>0</v>
      </c>
      <c r="AM144" s="1">
        <f t="shared" si="56"/>
        <v>0</v>
      </c>
      <c r="AN144" s="1">
        <f t="shared" si="56"/>
        <v>0</v>
      </c>
      <c r="AO144" s="1">
        <f t="shared" si="57"/>
        <v>0</v>
      </c>
      <c r="AP144" s="1">
        <f t="shared" si="58"/>
        <v>0</v>
      </c>
      <c r="AQ144" s="1">
        <f t="shared" si="59"/>
        <v>0</v>
      </c>
      <c r="AR144" s="1">
        <f t="shared" si="60"/>
        <v>0</v>
      </c>
      <c r="AS144" s="1">
        <f t="shared" si="61"/>
        <v>0</v>
      </c>
      <c r="AT144" s="1">
        <f t="shared" si="62"/>
        <v>0</v>
      </c>
      <c r="AU144" s="1">
        <f t="shared" si="63"/>
        <v>40</v>
      </c>
      <c r="AV144" s="1">
        <f t="shared" si="64"/>
        <v>0</v>
      </c>
      <c r="AW144" s="1">
        <f t="shared" si="65"/>
        <v>0</v>
      </c>
      <c r="AX144" s="1">
        <f t="shared" si="66"/>
        <v>0</v>
      </c>
      <c r="AY144" s="1">
        <f t="shared" si="67"/>
        <v>0</v>
      </c>
      <c r="AZ144" s="1">
        <f t="shared" si="68"/>
        <v>40</v>
      </c>
      <c r="BA144" s="1">
        <f t="shared" si="69"/>
        <v>0</v>
      </c>
      <c r="BB144" s="1">
        <f t="shared" si="70"/>
        <v>0</v>
      </c>
      <c r="BC144" s="1">
        <f t="shared" si="71"/>
        <v>0</v>
      </c>
      <c r="BD144" s="1">
        <f t="shared" si="72"/>
        <v>80</v>
      </c>
      <c r="BE144" s="1" t="b">
        <f t="shared" si="79"/>
        <v>0</v>
      </c>
      <c r="BF144" s="1">
        <f t="shared" si="80"/>
        <v>0</v>
      </c>
      <c r="BG144" s="3">
        <v>126</v>
      </c>
      <c r="BH144" s="1">
        <f t="shared" si="101"/>
        <v>0</v>
      </c>
      <c r="BI144" s="1">
        <f t="shared" si="73"/>
        <v>0</v>
      </c>
      <c r="BJ144" s="3">
        <v>126</v>
      </c>
      <c r="BK144" s="1">
        <f t="shared" si="74"/>
        <v>9</v>
      </c>
      <c r="BL144" s="1">
        <f t="shared" si="81"/>
        <v>0</v>
      </c>
      <c r="BM144" s="1">
        <f t="shared" si="82"/>
        <v>0</v>
      </c>
      <c r="BN144" s="1">
        <f t="shared" si="83"/>
        <v>0</v>
      </c>
      <c r="BO144" s="1">
        <f t="shared" si="84"/>
        <v>0</v>
      </c>
      <c r="BP144" s="1">
        <f t="shared" si="85"/>
        <v>0</v>
      </c>
      <c r="BQ144" s="1">
        <f t="shared" si="86"/>
        <v>0</v>
      </c>
      <c r="BR144" s="1">
        <f t="shared" si="87"/>
        <v>0</v>
      </c>
      <c r="BS144" s="1">
        <f t="shared" si="88"/>
        <v>0</v>
      </c>
      <c r="BT144" s="1">
        <f t="shared" si="89"/>
        <v>1</v>
      </c>
      <c r="BU144" s="1">
        <f t="shared" si="90"/>
        <v>2</v>
      </c>
      <c r="BW144" s="1">
        <f t="shared" si="104"/>
        <v>0</v>
      </c>
      <c r="BX144" s="1">
        <f t="shared" si="104"/>
        <v>0</v>
      </c>
      <c r="BY144" s="1">
        <f t="shared" si="104"/>
        <v>0</v>
      </c>
      <c r="BZ144" s="1">
        <f t="shared" si="105"/>
        <v>0</v>
      </c>
      <c r="CA144" s="1">
        <f t="shared" si="105"/>
        <v>0</v>
      </c>
      <c r="CB144" s="1">
        <f t="shared" si="105"/>
        <v>0</v>
      </c>
      <c r="CC144" s="1">
        <f t="shared" si="105"/>
        <v>0</v>
      </c>
      <c r="CD144" s="1">
        <f t="shared" si="105"/>
        <v>0</v>
      </c>
      <c r="CE144" s="1">
        <f t="shared" si="105"/>
        <v>70</v>
      </c>
      <c r="CF144" s="1">
        <f t="shared" si="105"/>
        <v>140</v>
      </c>
      <c r="CW144" s="1">
        <v>126</v>
      </c>
      <c r="CX144" s="1">
        <f t="shared" si="75"/>
        <v>1</v>
      </c>
      <c r="CY144" s="1" t="s">
        <v>37</v>
      </c>
      <c r="CZ144" s="1">
        <v>1</v>
      </c>
      <c r="DB144" s="1">
        <f t="shared" si="91"/>
        <v>8</v>
      </c>
      <c r="DC144" s="1" t="s">
        <v>43</v>
      </c>
      <c r="DD144" s="1">
        <f t="shared" si="76"/>
        <v>8</v>
      </c>
      <c r="DL144" s="1">
        <v>126</v>
      </c>
      <c r="DM144" s="1">
        <f t="shared" si="77"/>
        <v>6</v>
      </c>
      <c r="DN144" s="1">
        <f t="shared" si="78"/>
        <v>0</v>
      </c>
      <c r="DO144" s="1" t="s">
        <v>37</v>
      </c>
      <c r="DP144" s="1">
        <v>0</v>
      </c>
    </row>
    <row r="145" spans="1:120" ht="15">
      <c r="A145">
        <v>127</v>
      </c>
      <c r="B145">
        <v>2</v>
      </c>
      <c r="C145" s="25">
        <v>10305</v>
      </c>
      <c r="D145">
        <v>4</v>
      </c>
      <c r="E145">
        <v>9</v>
      </c>
      <c r="F145" t="s">
        <v>73</v>
      </c>
      <c r="G145">
        <v>5</v>
      </c>
      <c r="H145"/>
      <c r="I145"/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1</v>
      </c>
      <c r="AD145" s="1">
        <v>0</v>
      </c>
      <c r="AE145" s="1">
        <v>0</v>
      </c>
      <c r="AF145" s="1">
        <v>0</v>
      </c>
      <c r="AG145" s="1">
        <f t="shared" si="50"/>
        <v>0</v>
      </c>
      <c r="AH145" s="1">
        <f t="shared" si="51"/>
        <v>0</v>
      </c>
      <c r="AI145" s="1">
        <f t="shared" si="52"/>
        <v>0</v>
      </c>
      <c r="AJ145" s="1">
        <f t="shared" si="53"/>
        <v>0</v>
      </c>
      <c r="AK145" s="1">
        <f t="shared" si="54"/>
        <v>0</v>
      </c>
      <c r="AL145" s="1">
        <f t="shared" si="55"/>
        <v>0</v>
      </c>
      <c r="AM145" s="1">
        <f t="shared" si="56"/>
        <v>0</v>
      </c>
      <c r="AN145" s="1">
        <f t="shared" si="56"/>
        <v>0</v>
      </c>
      <c r="AO145" s="1">
        <f t="shared" si="57"/>
        <v>0</v>
      </c>
      <c r="AP145" s="1">
        <f t="shared" si="58"/>
        <v>0</v>
      </c>
      <c r="AQ145" s="1">
        <f t="shared" si="59"/>
        <v>0</v>
      </c>
      <c r="AR145" s="1">
        <f t="shared" si="60"/>
        <v>0</v>
      </c>
      <c r="AS145" s="1">
        <f t="shared" si="61"/>
        <v>0</v>
      </c>
      <c r="AT145" s="1">
        <f t="shared" si="62"/>
        <v>0</v>
      </c>
      <c r="AU145" s="1">
        <f t="shared" si="63"/>
        <v>0</v>
      </c>
      <c r="AV145" s="1">
        <f t="shared" si="64"/>
        <v>0</v>
      </c>
      <c r="AW145" s="1">
        <f t="shared" si="65"/>
        <v>0</v>
      </c>
      <c r="AX145" s="1">
        <f t="shared" si="66"/>
        <v>0</v>
      </c>
      <c r="AY145" s="1">
        <f t="shared" si="67"/>
        <v>0</v>
      </c>
      <c r="AZ145" s="1">
        <f t="shared" si="68"/>
        <v>80</v>
      </c>
      <c r="BA145" s="1">
        <f t="shared" si="69"/>
        <v>0</v>
      </c>
      <c r="BB145" s="1">
        <f t="shared" si="70"/>
        <v>0</v>
      </c>
      <c r="BC145" s="1">
        <f t="shared" si="71"/>
        <v>0</v>
      </c>
      <c r="BD145" s="1">
        <f t="shared" si="72"/>
        <v>80</v>
      </c>
      <c r="BE145" s="1" t="str">
        <f t="shared" si="79"/>
        <v>Barge D</v>
      </c>
      <c r="BF145" s="1">
        <f t="shared" si="80"/>
        <v>8</v>
      </c>
      <c r="BG145" s="3">
        <v>127</v>
      </c>
      <c r="BH145" s="1">
        <f t="shared" si="101"/>
        <v>0</v>
      </c>
      <c r="BI145" s="1">
        <f t="shared" si="73"/>
        <v>0</v>
      </c>
      <c r="BJ145" s="3">
        <v>127</v>
      </c>
      <c r="BK145" s="1">
        <f t="shared" si="74"/>
        <v>9</v>
      </c>
      <c r="BL145" s="1">
        <f t="shared" si="81"/>
        <v>0</v>
      </c>
      <c r="BM145" s="1">
        <f t="shared" si="82"/>
        <v>0</v>
      </c>
      <c r="BN145" s="1">
        <f t="shared" si="83"/>
        <v>0</v>
      </c>
      <c r="BO145" s="1">
        <f t="shared" si="84"/>
        <v>0</v>
      </c>
      <c r="BP145" s="1">
        <f t="shared" si="85"/>
        <v>0</v>
      </c>
      <c r="BQ145" s="1">
        <f t="shared" si="86"/>
        <v>0</v>
      </c>
      <c r="BR145" s="1">
        <f t="shared" si="87"/>
        <v>0</v>
      </c>
      <c r="BS145" s="1">
        <f t="shared" si="88"/>
        <v>0</v>
      </c>
      <c r="BT145" s="1">
        <f t="shared" si="89"/>
        <v>1</v>
      </c>
      <c r="BU145" s="1">
        <f t="shared" si="90"/>
        <v>2</v>
      </c>
      <c r="BW145" s="1">
        <f t="shared" si="104"/>
        <v>0</v>
      </c>
      <c r="BX145" s="1">
        <f t="shared" si="104"/>
        <v>0</v>
      </c>
      <c r="BY145" s="1">
        <f t="shared" si="104"/>
        <v>0</v>
      </c>
      <c r="BZ145" s="1">
        <f t="shared" si="105"/>
        <v>0</v>
      </c>
      <c r="CA145" s="1">
        <f t="shared" si="105"/>
        <v>0</v>
      </c>
      <c r="CB145" s="1">
        <f t="shared" si="105"/>
        <v>0</v>
      </c>
      <c r="CC145" s="1">
        <f t="shared" si="105"/>
        <v>0</v>
      </c>
      <c r="CD145" s="1">
        <f t="shared" si="105"/>
        <v>0</v>
      </c>
      <c r="CE145" s="1">
        <f t="shared" si="105"/>
        <v>70</v>
      </c>
      <c r="CF145" s="1">
        <f t="shared" si="105"/>
        <v>140</v>
      </c>
      <c r="CW145" s="1">
        <v>127</v>
      </c>
      <c r="CX145" s="1">
        <f t="shared" si="75"/>
        <v>1</v>
      </c>
      <c r="CY145" s="1" t="s">
        <v>37</v>
      </c>
      <c r="CZ145" s="1">
        <v>1</v>
      </c>
      <c r="DB145" s="1">
        <f t="shared" si="91"/>
        <v>9</v>
      </c>
      <c r="DC145" s="1" t="s">
        <v>43</v>
      </c>
      <c r="DD145" s="1">
        <f t="shared" si="76"/>
        <v>9</v>
      </c>
      <c r="DL145" s="1">
        <v>127</v>
      </c>
      <c r="DM145" s="1">
        <f t="shared" si="77"/>
        <v>5</v>
      </c>
      <c r="DN145" s="1">
        <f t="shared" si="78"/>
        <v>0</v>
      </c>
      <c r="DO145" s="1" t="s">
        <v>37</v>
      </c>
      <c r="DP145" s="1">
        <v>0</v>
      </c>
    </row>
    <row r="146" spans="1:120" ht="15">
      <c r="A146">
        <v>128</v>
      </c>
      <c r="B146">
        <v>2</v>
      </c>
      <c r="C146" s="25">
        <v>10305</v>
      </c>
      <c r="D146">
        <v>4</v>
      </c>
      <c r="E146">
        <v>8</v>
      </c>
      <c r="F146" t="s">
        <v>73</v>
      </c>
      <c r="G146">
        <v>3</v>
      </c>
      <c r="H146"/>
      <c r="I146"/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1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f t="shared" si="50"/>
        <v>0</v>
      </c>
      <c r="AH146" s="1">
        <f t="shared" si="51"/>
        <v>0</v>
      </c>
      <c r="AI146" s="1">
        <f t="shared" si="52"/>
        <v>0</v>
      </c>
      <c r="AJ146" s="1">
        <f t="shared" si="53"/>
        <v>0</v>
      </c>
      <c r="AK146" s="1">
        <f t="shared" si="54"/>
        <v>0</v>
      </c>
      <c r="AL146" s="1">
        <f t="shared" si="55"/>
        <v>0</v>
      </c>
      <c r="AM146" s="1">
        <f t="shared" si="56"/>
        <v>0</v>
      </c>
      <c r="AN146" s="1">
        <f t="shared" si="56"/>
        <v>0</v>
      </c>
      <c r="AO146" s="1">
        <f t="shared" si="57"/>
        <v>0</v>
      </c>
      <c r="AP146" s="1">
        <f t="shared" si="58"/>
        <v>0</v>
      </c>
      <c r="AQ146" s="1">
        <f t="shared" si="59"/>
        <v>0</v>
      </c>
      <c r="AR146" s="1">
        <f t="shared" si="60"/>
        <v>0</v>
      </c>
      <c r="AS146" s="1">
        <f t="shared" si="61"/>
        <v>0</v>
      </c>
      <c r="AT146" s="1">
        <f t="shared" si="62"/>
        <v>0</v>
      </c>
      <c r="AU146" s="1">
        <f t="shared" si="63"/>
        <v>0</v>
      </c>
      <c r="AV146" s="1">
        <f t="shared" si="64"/>
        <v>80</v>
      </c>
      <c r="AW146" s="1">
        <f t="shared" si="65"/>
        <v>0</v>
      </c>
      <c r="AX146" s="1">
        <f t="shared" si="66"/>
        <v>0</v>
      </c>
      <c r="AY146" s="1">
        <f t="shared" si="67"/>
        <v>0</v>
      </c>
      <c r="AZ146" s="1">
        <f t="shared" si="68"/>
        <v>0</v>
      </c>
      <c r="BA146" s="1">
        <f t="shared" si="69"/>
        <v>0</v>
      </c>
      <c r="BB146" s="1">
        <f t="shared" si="70"/>
        <v>0</v>
      </c>
      <c r="BC146" s="1">
        <f t="shared" si="71"/>
        <v>0</v>
      </c>
      <c r="BD146" s="1">
        <f t="shared" si="72"/>
        <v>80</v>
      </c>
      <c r="BE146" s="1" t="str">
        <f t="shared" si="79"/>
        <v>Barge D</v>
      </c>
      <c r="BF146" s="1">
        <f t="shared" si="80"/>
        <v>6</v>
      </c>
      <c r="BG146" s="3">
        <v>128</v>
      </c>
      <c r="BH146" s="1">
        <f t="shared" si="101"/>
        <v>0</v>
      </c>
      <c r="BI146" s="1">
        <f t="shared" si="73"/>
        <v>0</v>
      </c>
      <c r="BJ146" s="3">
        <v>128</v>
      </c>
      <c r="BK146" s="1">
        <f t="shared" si="74"/>
        <v>7</v>
      </c>
      <c r="BL146" s="1">
        <f t="shared" si="81"/>
        <v>0</v>
      </c>
      <c r="BM146" s="1">
        <f t="shared" si="82"/>
        <v>0</v>
      </c>
      <c r="BN146" s="1">
        <f t="shared" si="83"/>
        <v>0</v>
      </c>
      <c r="BO146" s="1">
        <f t="shared" si="84"/>
        <v>0</v>
      </c>
      <c r="BP146" s="1">
        <f t="shared" si="85"/>
        <v>0</v>
      </c>
      <c r="BQ146" s="1">
        <f t="shared" si="86"/>
        <v>0</v>
      </c>
      <c r="BR146" s="1">
        <f t="shared" si="87"/>
        <v>1</v>
      </c>
      <c r="BS146" s="1">
        <f t="shared" si="88"/>
        <v>2</v>
      </c>
      <c r="BT146" s="1">
        <f t="shared" si="89"/>
        <v>3</v>
      </c>
      <c r="BU146" s="1">
        <f t="shared" si="90"/>
        <v>4</v>
      </c>
      <c r="BW146" s="1">
        <f t="shared" si="104"/>
        <v>0</v>
      </c>
      <c r="BX146" s="1">
        <f t="shared" si="104"/>
        <v>0</v>
      </c>
      <c r="BY146" s="1">
        <f t="shared" si="104"/>
        <v>0</v>
      </c>
      <c r="BZ146" s="1">
        <f t="shared" si="105"/>
        <v>0</v>
      </c>
      <c r="CA146" s="1">
        <f t="shared" si="105"/>
        <v>0</v>
      </c>
      <c r="CB146" s="1">
        <f t="shared" si="105"/>
        <v>0</v>
      </c>
      <c r="CC146" s="1">
        <f t="shared" si="105"/>
        <v>70</v>
      </c>
      <c r="CD146" s="1">
        <f t="shared" si="105"/>
        <v>140</v>
      </c>
      <c r="CE146" s="1">
        <f t="shared" si="105"/>
        <v>210</v>
      </c>
      <c r="CF146" s="1">
        <f t="shared" si="105"/>
        <v>280</v>
      </c>
      <c r="CW146" s="1">
        <v>128</v>
      </c>
      <c r="CX146" s="1">
        <f t="shared" si="75"/>
        <v>1</v>
      </c>
      <c r="CY146" s="1" t="s">
        <v>37</v>
      </c>
      <c r="CZ146" s="1">
        <v>1</v>
      </c>
      <c r="DB146" s="1">
        <f t="shared" si="91"/>
        <v>7</v>
      </c>
      <c r="DC146" s="1" t="s">
        <v>43</v>
      </c>
      <c r="DD146" s="1">
        <f t="shared" si="76"/>
        <v>8</v>
      </c>
      <c r="DL146" s="1">
        <v>128</v>
      </c>
      <c r="DM146" s="1">
        <f t="shared" si="77"/>
        <v>5</v>
      </c>
      <c r="DN146" s="1">
        <f t="shared" si="78"/>
        <v>0</v>
      </c>
      <c r="DO146" s="1" t="s">
        <v>37</v>
      </c>
      <c r="DP146" s="1">
        <v>0</v>
      </c>
    </row>
    <row r="147" spans="1:120" ht="15">
      <c r="A147">
        <v>129</v>
      </c>
      <c r="B147">
        <v>2</v>
      </c>
      <c r="C147" s="25">
        <v>10305</v>
      </c>
      <c r="D147">
        <v>-1</v>
      </c>
      <c r="E147">
        <v>2</v>
      </c>
      <c r="F147" t="s">
        <v>35</v>
      </c>
      <c r="G147">
        <v>4</v>
      </c>
      <c r="H147"/>
      <c r="I147"/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f t="shared" ref="AG147:AG210" si="106">(225+BW147)*J147</f>
        <v>0</v>
      </c>
      <c r="AH147" s="1">
        <f t="shared" ref="AH147:AH210" si="107">(40*$B147+ $BW147) *K147</f>
        <v>0</v>
      </c>
      <c r="AI147" s="1">
        <f t="shared" ref="AI147:AI210" si="108">(40*$B147+ $BW147) *L147</f>
        <v>80</v>
      </c>
      <c r="AJ147" s="1">
        <f t="shared" ref="AJ147:AJ210" si="109">(225+BX147)*M147</f>
        <v>0</v>
      </c>
      <c r="AK147" s="1">
        <f t="shared" ref="AK147:AK210" si="110">(40*$B147+$BX147) *N147</f>
        <v>0</v>
      </c>
      <c r="AL147" s="1">
        <f t="shared" ref="AL147:AL210" si="111">(40*$B147+$BX147) *O147</f>
        <v>0</v>
      </c>
      <c r="AM147" s="1">
        <f t="shared" ref="AM147:AN210" si="112">(225+BY147)*P147</f>
        <v>0</v>
      </c>
      <c r="AN147" s="1">
        <f t="shared" si="112"/>
        <v>0</v>
      </c>
      <c r="AO147" s="1">
        <f t="shared" ref="AO147:AO210" si="113">(40*$B147+$BZ147) *R147</f>
        <v>0</v>
      </c>
      <c r="AP147" s="1">
        <f t="shared" ref="AP147:AP210" si="114">(40*$B147+$BZ147) *S147</f>
        <v>0</v>
      </c>
      <c r="AQ147" s="1">
        <f t="shared" ref="AQ147:AQ210" si="115">(225+CA147)*T147</f>
        <v>0</v>
      </c>
      <c r="AR147" s="1">
        <f t="shared" ref="AR147:AR210" si="116">(40*$B147+$CA147)*U147</f>
        <v>0</v>
      </c>
      <c r="AS147" s="1">
        <f t="shared" ref="AS147:AS210" si="117">(40*$B147+$CA147)*V147</f>
        <v>0</v>
      </c>
      <c r="AT147" s="1">
        <f t="shared" ref="AT147:AT210" si="118">(225+CB147)*W147</f>
        <v>0</v>
      </c>
      <c r="AU147" s="1">
        <f t="shared" ref="AU147:AU210" si="119">(40*$B147+$CB147)*X147</f>
        <v>0</v>
      </c>
      <c r="AV147" s="1">
        <f t="shared" ref="AV147:AV210" si="120">(40*$B147+$CB147)*Y147</f>
        <v>0</v>
      </c>
      <c r="AW147" s="1">
        <f t="shared" ref="AW147:AW210" si="121">(225+CC147)*Z147</f>
        <v>0</v>
      </c>
      <c r="AX147" s="1">
        <f t="shared" ref="AX147:AX210" si="122">(40*$B147+$CC147)*AA147</f>
        <v>0</v>
      </c>
      <c r="AY147" s="1">
        <f t="shared" ref="AY147:AY210" si="123">(225+CD147)*AB147</f>
        <v>0</v>
      </c>
      <c r="AZ147" s="1">
        <f t="shared" ref="AZ147:AZ210" si="124">(40*$B147+ $CD147)*AC147</f>
        <v>0</v>
      </c>
      <c r="BA147" s="1">
        <f t="shared" ref="BA147:BA210" si="125">(225+CE147)*AD147</f>
        <v>0</v>
      </c>
      <c r="BB147" s="1">
        <f t="shared" ref="BB147:BB210" si="126">(40*$B147+$CE147)*AE147</f>
        <v>0</v>
      </c>
      <c r="BC147" s="1">
        <f t="shared" ref="BC147:BC210" si="127">(225+CF147)*AF147</f>
        <v>0</v>
      </c>
      <c r="BD147" s="1">
        <f t="shared" ref="BD147:BD210" si="128">SUM(AG147:BC147)</f>
        <v>80</v>
      </c>
      <c r="BE147" s="1" t="str">
        <f t="shared" si="79"/>
        <v>Barge E</v>
      </c>
      <c r="BF147" s="1">
        <f t="shared" si="80"/>
        <v>1</v>
      </c>
      <c r="BG147" s="3">
        <v>129</v>
      </c>
      <c r="BH147" s="1">
        <f t="shared" si="101"/>
        <v>0</v>
      </c>
      <c r="BI147" s="1">
        <f t="shared" ref="BI147:BI210" si="129">IF(BH147&gt;0,IF(B147=1,BH147*50,BH147*70),0)</f>
        <v>0</v>
      </c>
      <c r="BJ147" s="3">
        <v>129</v>
      </c>
      <c r="BK147" s="1">
        <f t="shared" ref="BK147:BK210" si="130">D147+G147</f>
        <v>3</v>
      </c>
      <c r="BL147" s="1">
        <f t="shared" si="81"/>
        <v>0</v>
      </c>
      <c r="BM147" s="1">
        <f t="shared" si="82"/>
        <v>0</v>
      </c>
      <c r="BN147" s="1">
        <f t="shared" si="83"/>
        <v>1</v>
      </c>
      <c r="BO147" s="1">
        <f t="shared" si="84"/>
        <v>2</v>
      </c>
      <c r="BP147" s="1">
        <f t="shared" si="85"/>
        <v>3</v>
      </c>
      <c r="BQ147" s="1">
        <f t="shared" si="86"/>
        <v>4</v>
      </c>
      <c r="BR147" s="1">
        <f t="shared" si="87"/>
        <v>5</v>
      </c>
      <c r="BS147" s="1">
        <f t="shared" si="88"/>
        <v>6</v>
      </c>
      <c r="BT147" s="1">
        <f t="shared" si="89"/>
        <v>7</v>
      </c>
      <c r="BU147" s="1">
        <f t="shared" si="90"/>
        <v>8</v>
      </c>
      <c r="BW147" s="1">
        <f t="shared" si="104"/>
        <v>0</v>
      </c>
      <c r="BX147" s="1">
        <f t="shared" si="104"/>
        <v>0</v>
      </c>
      <c r="BY147" s="1">
        <f t="shared" si="104"/>
        <v>70</v>
      </c>
      <c r="BZ147" s="1">
        <f t="shared" si="105"/>
        <v>140</v>
      </c>
      <c r="CA147" s="1">
        <f t="shared" si="105"/>
        <v>210</v>
      </c>
      <c r="CB147" s="1">
        <f t="shared" si="105"/>
        <v>280</v>
      </c>
      <c r="CC147" s="1">
        <f t="shared" si="105"/>
        <v>350</v>
      </c>
      <c r="CD147" s="1">
        <f t="shared" si="105"/>
        <v>420</v>
      </c>
      <c r="CE147" s="1">
        <f t="shared" si="105"/>
        <v>490</v>
      </c>
      <c r="CF147" s="1">
        <f t="shared" si="105"/>
        <v>560</v>
      </c>
      <c r="CW147" s="1">
        <v>129</v>
      </c>
      <c r="CX147" s="1">
        <f t="shared" ref="CX147:CX210" si="131">SUM(J147:AF147)</f>
        <v>1</v>
      </c>
      <c r="CY147" s="1" t="s">
        <v>37</v>
      </c>
      <c r="CZ147" s="1">
        <v>1</v>
      </c>
      <c r="DB147" s="1">
        <f t="shared" si="91"/>
        <v>2</v>
      </c>
      <c r="DC147" s="1" t="s">
        <v>43</v>
      </c>
      <c r="DD147" s="1">
        <f t="shared" ref="DD147:DD210" si="132">E147</f>
        <v>2</v>
      </c>
      <c r="DL147" s="1">
        <v>129</v>
      </c>
      <c r="DM147" s="1">
        <f t="shared" ref="DM147:DM210" si="133">D147+1</f>
        <v>0</v>
      </c>
      <c r="DN147" s="1">
        <f t="shared" ref="DN147:DN210" si="134">IF(DM147=2,SUM(J147:L147),IF(DM147=3,SUM(J147:O147),IF(DM147=4,SUM(J147:P147),IF(DM147=5,SUM(J147:S147),IF(DM147=6,SUM(J147:V147),IF(DM147=7,SUM(J147:Y147),0))))))</f>
        <v>0</v>
      </c>
      <c r="DO147" s="1" t="s">
        <v>37</v>
      </c>
      <c r="DP147" s="1">
        <v>0</v>
      </c>
    </row>
    <row r="148" spans="1:120" ht="15">
      <c r="A148">
        <v>130</v>
      </c>
      <c r="B148">
        <v>1</v>
      </c>
      <c r="C148" s="25">
        <v>20591</v>
      </c>
      <c r="D148">
        <v>-1</v>
      </c>
      <c r="E148">
        <v>3</v>
      </c>
      <c r="F148" t="s">
        <v>73</v>
      </c>
      <c r="G148">
        <v>4</v>
      </c>
      <c r="H148"/>
      <c r="I148"/>
      <c r="J148" s="1">
        <v>0</v>
      </c>
      <c r="K148" s="1">
        <v>0</v>
      </c>
      <c r="L148" s="1">
        <v>1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f t="shared" si="106"/>
        <v>0</v>
      </c>
      <c r="AH148" s="1">
        <f t="shared" si="107"/>
        <v>0</v>
      </c>
      <c r="AI148" s="1">
        <f t="shared" si="108"/>
        <v>40</v>
      </c>
      <c r="AJ148" s="1">
        <f t="shared" si="109"/>
        <v>0</v>
      </c>
      <c r="AK148" s="1">
        <f t="shared" si="110"/>
        <v>0</v>
      </c>
      <c r="AL148" s="1">
        <f t="shared" si="111"/>
        <v>0</v>
      </c>
      <c r="AM148" s="1">
        <f t="shared" si="112"/>
        <v>0</v>
      </c>
      <c r="AN148" s="1">
        <f t="shared" si="112"/>
        <v>0</v>
      </c>
      <c r="AO148" s="1">
        <f t="shared" si="113"/>
        <v>0</v>
      </c>
      <c r="AP148" s="1">
        <f t="shared" si="114"/>
        <v>0</v>
      </c>
      <c r="AQ148" s="1">
        <f t="shared" si="115"/>
        <v>0</v>
      </c>
      <c r="AR148" s="1">
        <f t="shared" si="116"/>
        <v>0</v>
      </c>
      <c r="AS148" s="1">
        <f t="shared" si="117"/>
        <v>0</v>
      </c>
      <c r="AT148" s="1">
        <f t="shared" si="118"/>
        <v>0</v>
      </c>
      <c r="AU148" s="1">
        <f t="shared" si="119"/>
        <v>0</v>
      </c>
      <c r="AV148" s="1">
        <f t="shared" si="120"/>
        <v>0</v>
      </c>
      <c r="AW148" s="1">
        <f t="shared" si="121"/>
        <v>0</v>
      </c>
      <c r="AX148" s="1">
        <f t="shared" si="122"/>
        <v>0</v>
      </c>
      <c r="AY148" s="1">
        <f t="shared" si="123"/>
        <v>0</v>
      </c>
      <c r="AZ148" s="1">
        <f t="shared" si="124"/>
        <v>0</v>
      </c>
      <c r="BA148" s="1">
        <f t="shared" si="125"/>
        <v>0</v>
      </c>
      <c r="BB148" s="1">
        <f t="shared" si="126"/>
        <v>0</v>
      </c>
      <c r="BC148" s="1">
        <f t="shared" si="127"/>
        <v>0</v>
      </c>
      <c r="BD148" s="1">
        <f t="shared" si="128"/>
        <v>40</v>
      </c>
      <c r="BE148" s="1" t="str">
        <f t="shared" ref="BE148:BE211" si="135">IF(J148+M148+P148+Q148+T148+W148+Z148+AB148+AD148+AF148=1,"Truck",IF(N148+X148=1,"Barge A",IF(R148+AA148+AE148=1,"Barge B",IF(O148+U148=1,"Barge C",IF(K148+Y148+AC148=1,"Barge D",IF(L148+S148=1,"Barge E",IF(V148=1,"Barge E")))))))</f>
        <v>Barge E</v>
      </c>
      <c r="BF148" s="1">
        <f t="shared" ref="BF148:BF211" si="136">IF(SUM(J148:L148)=1,1,IF(SUM(M148:O148)=1,2,IF(P148=1,3,IF(SUM(Q148:S148)=1,4,IF(SUM(T148:V148)=1,5,IF(SUM(W148:Y148)=1,6,IF(SUM(Z148:AA148)=1,7,IF(SUM(AB148:AC148)=1,8,IF(SUM(AD148:AE148)=1,9,IF(AF148=1,10,0))))))))))</f>
        <v>1</v>
      </c>
      <c r="BG148" s="3">
        <v>130</v>
      </c>
      <c r="BH148" s="1">
        <f t="shared" si="101"/>
        <v>0</v>
      </c>
      <c r="BI148" s="1">
        <f t="shared" si="129"/>
        <v>0</v>
      </c>
      <c r="BJ148" s="3">
        <v>130</v>
      </c>
      <c r="BK148" s="1">
        <f t="shared" si="130"/>
        <v>3</v>
      </c>
      <c r="BL148" s="1">
        <f t="shared" ref="BL148:BL211" si="137">IF(BK148=1,BK148,0)</f>
        <v>0</v>
      </c>
      <c r="BM148" s="1">
        <f t="shared" ref="BM148:BM211" si="138">IF(BL148&gt;0,BL148+1,IF(BK148=2,BK148-1,0))</f>
        <v>0</v>
      </c>
      <c r="BN148" s="1">
        <f t="shared" ref="BN148:BN211" si="139">IF(BM148&gt;0,BM148+1,IF(BK148=3,BK148-2,0))</f>
        <v>1</v>
      </c>
      <c r="BO148" s="1">
        <f t="shared" ref="BO148:BO211" si="140">IF(BN148&gt;0,BN148+1,IF(BK148=4,BK148-3,0))</f>
        <v>2</v>
      </c>
      <c r="BP148" s="1">
        <f t="shared" ref="BP148:BP211" si="141">IF(BO148&gt;0,BO148+1,IF(BK148=5,BK148-4,0))</f>
        <v>3</v>
      </c>
      <c r="BQ148" s="1">
        <f t="shared" ref="BQ148:BQ211" si="142">IF(BP148&gt;0,BP148+1,IF(BK148=6,BK148-5,0))</f>
        <v>4</v>
      </c>
      <c r="BR148" s="1">
        <f t="shared" ref="BR148:BR211" si="143">IF(BQ148&gt;0,BQ148+1,IF(BK148=7,BK148-6,0))</f>
        <v>5</v>
      </c>
      <c r="BS148" s="1">
        <f t="shared" ref="BS148:BS211" si="144">IF(BR148&gt;0,BR148+1,IF(BK148=8,BK148-7,0))</f>
        <v>6</v>
      </c>
      <c r="BT148" s="1">
        <f t="shared" ref="BT148:BT211" si="145">IF(BS148&gt;0,BS148+1,IF(BK148=9,BK148-8,0))</f>
        <v>7</v>
      </c>
      <c r="BU148" s="1">
        <f t="shared" ref="BU148:BU211" si="146">IF(BT148&gt;0,BT148+1,IF(BK148=10,BK148-9,0))</f>
        <v>8</v>
      </c>
      <c r="BW148" s="1">
        <f t="shared" si="104"/>
        <v>0</v>
      </c>
      <c r="BX148" s="1">
        <f t="shared" si="104"/>
        <v>0</v>
      </c>
      <c r="BY148" s="1">
        <f t="shared" si="104"/>
        <v>50</v>
      </c>
      <c r="BZ148" s="1">
        <f t="shared" si="105"/>
        <v>100</v>
      </c>
      <c r="CA148" s="1">
        <f t="shared" si="105"/>
        <v>150</v>
      </c>
      <c r="CB148" s="1">
        <f t="shared" si="105"/>
        <v>200</v>
      </c>
      <c r="CC148" s="1">
        <f t="shared" si="105"/>
        <v>250</v>
      </c>
      <c r="CD148" s="1">
        <f t="shared" si="105"/>
        <v>300</v>
      </c>
      <c r="CE148" s="1">
        <f t="shared" si="105"/>
        <v>350</v>
      </c>
      <c r="CF148" s="1">
        <f t="shared" si="105"/>
        <v>400</v>
      </c>
      <c r="CW148" s="1">
        <v>130</v>
      </c>
      <c r="CX148" s="1">
        <f t="shared" si="131"/>
        <v>1</v>
      </c>
      <c r="CY148" s="1" t="s">
        <v>37</v>
      </c>
      <c r="CZ148" s="1">
        <v>1</v>
      </c>
      <c r="DB148" s="1">
        <f t="shared" ref="DB148:DB211" si="147">J148*1+SUM(K148:L148)*(1+1)+M148*2+SUM(N148:O148)*(2+1) +P148*3 + Q148* 4 + SUM(R148:S148)*(4+1) + T148*5 +SUM(U148:V148)*(5+1) + W148*6 + SUM(X148:Y148)*(6+1) + Z148*7 + SUM(AA148:AA148)*(7+1) + AB148*8 + SUM(AC148:AC148)*(8+1) + AD148*9 + SUM(AE148:AE148)*(9+1) + AF148*10</f>
        <v>2</v>
      </c>
      <c r="DC148" s="1" t="s">
        <v>43</v>
      </c>
      <c r="DD148" s="1">
        <f t="shared" si="132"/>
        <v>3</v>
      </c>
      <c r="DL148" s="1">
        <v>130</v>
      </c>
      <c r="DM148" s="1">
        <f t="shared" si="133"/>
        <v>0</v>
      </c>
      <c r="DN148" s="1">
        <f t="shared" si="134"/>
        <v>0</v>
      </c>
      <c r="DO148" s="1" t="s">
        <v>37</v>
      </c>
      <c r="DP148" s="1">
        <v>0</v>
      </c>
    </row>
    <row r="149" spans="1:120" ht="15">
      <c r="A149">
        <v>131</v>
      </c>
      <c r="B149">
        <v>1</v>
      </c>
      <c r="C149" s="25">
        <v>20595</v>
      </c>
      <c r="D149">
        <v>6</v>
      </c>
      <c r="E149">
        <v>10</v>
      </c>
      <c r="F149" t="s">
        <v>73</v>
      </c>
      <c r="G149">
        <v>5</v>
      </c>
      <c r="H149"/>
      <c r="I149"/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1</v>
      </c>
      <c r="AF149" s="1">
        <v>0</v>
      </c>
      <c r="AG149" s="1">
        <f t="shared" si="106"/>
        <v>0</v>
      </c>
      <c r="AH149" s="1">
        <f t="shared" si="107"/>
        <v>0</v>
      </c>
      <c r="AI149" s="1">
        <f t="shared" si="108"/>
        <v>0</v>
      </c>
      <c r="AJ149" s="1">
        <f t="shared" si="109"/>
        <v>0</v>
      </c>
      <c r="AK149" s="1">
        <f t="shared" si="110"/>
        <v>0</v>
      </c>
      <c r="AL149" s="1">
        <f t="shared" si="111"/>
        <v>0</v>
      </c>
      <c r="AM149" s="1">
        <f t="shared" si="112"/>
        <v>0</v>
      </c>
      <c r="AN149" s="1">
        <f t="shared" si="112"/>
        <v>0</v>
      </c>
      <c r="AO149" s="1">
        <f t="shared" si="113"/>
        <v>0</v>
      </c>
      <c r="AP149" s="1">
        <f t="shared" si="114"/>
        <v>0</v>
      </c>
      <c r="AQ149" s="1">
        <f t="shared" si="115"/>
        <v>0</v>
      </c>
      <c r="AR149" s="1">
        <f t="shared" si="116"/>
        <v>0</v>
      </c>
      <c r="AS149" s="1">
        <f t="shared" si="117"/>
        <v>0</v>
      </c>
      <c r="AT149" s="1">
        <f t="shared" si="118"/>
        <v>0</v>
      </c>
      <c r="AU149" s="1">
        <f t="shared" si="119"/>
        <v>0</v>
      </c>
      <c r="AV149" s="1">
        <f t="shared" si="120"/>
        <v>0</v>
      </c>
      <c r="AW149" s="1">
        <f t="shared" si="121"/>
        <v>0</v>
      </c>
      <c r="AX149" s="1">
        <f t="shared" si="122"/>
        <v>0</v>
      </c>
      <c r="AY149" s="1">
        <f t="shared" si="123"/>
        <v>0</v>
      </c>
      <c r="AZ149" s="1">
        <f t="shared" si="124"/>
        <v>0</v>
      </c>
      <c r="BA149" s="1">
        <f t="shared" si="125"/>
        <v>0</v>
      </c>
      <c r="BB149" s="1">
        <f t="shared" si="126"/>
        <v>40</v>
      </c>
      <c r="BC149" s="1">
        <f t="shared" si="127"/>
        <v>0</v>
      </c>
      <c r="BD149" s="1">
        <f t="shared" si="128"/>
        <v>40</v>
      </c>
      <c r="BE149" s="1" t="str">
        <f t="shared" si="135"/>
        <v>Barge B</v>
      </c>
      <c r="BF149" s="1">
        <f t="shared" si="136"/>
        <v>9</v>
      </c>
      <c r="BG149" s="3">
        <v>131</v>
      </c>
      <c r="BH149" s="1">
        <f t="shared" si="101"/>
        <v>0</v>
      </c>
      <c r="BI149" s="1">
        <f t="shared" si="129"/>
        <v>0</v>
      </c>
      <c r="BJ149" s="3">
        <v>131</v>
      </c>
      <c r="BK149" s="1">
        <f t="shared" si="130"/>
        <v>11</v>
      </c>
      <c r="BL149" s="1">
        <f t="shared" si="137"/>
        <v>0</v>
      </c>
      <c r="BM149" s="1">
        <f t="shared" si="138"/>
        <v>0</v>
      </c>
      <c r="BN149" s="1">
        <f t="shared" si="139"/>
        <v>0</v>
      </c>
      <c r="BO149" s="1">
        <f t="shared" si="140"/>
        <v>0</v>
      </c>
      <c r="BP149" s="1">
        <f t="shared" si="141"/>
        <v>0</v>
      </c>
      <c r="BQ149" s="1">
        <f t="shared" si="142"/>
        <v>0</v>
      </c>
      <c r="BR149" s="1">
        <f t="shared" si="143"/>
        <v>0</v>
      </c>
      <c r="BS149" s="1">
        <f t="shared" si="144"/>
        <v>0</v>
      </c>
      <c r="BT149" s="1">
        <f t="shared" si="145"/>
        <v>0</v>
      </c>
      <c r="BU149" s="1">
        <f t="shared" si="146"/>
        <v>0</v>
      </c>
      <c r="BW149" s="1">
        <f t="shared" si="104"/>
        <v>0</v>
      </c>
      <c r="BX149" s="1">
        <f t="shared" si="104"/>
        <v>0</v>
      </c>
      <c r="BY149" s="1">
        <f t="shared" si="104"/>
        <v>0</v>
      </c>
      <c r="BZ149" s="1">
        <f t="shared" si="105"/>
        <v>0</v>
      </c>
      <c r="CA149" s="1">
        <f t="shared" si="105"/>
        <v>0</v>
      </c>
      <c r="CB149" s="1">
        <f t="shared" si="105"/>
        <v>0</v>
      </c>
      <c r="CC149" s="1">
        <f t="shared" si="105"/>
        <v>0</v>
      </c>
      <c r="CD149" s="1">
        <f t="shared" si="105"/>
        <v>0</v>
      </c>
      <c r="CE149" s="1">
        <f t="shared" si="105"/>
        <v>0</v>
      </c>
      <c r="CF149" s="1">
        <f t="shared" si="105"/>
        <v>0</v>
      </c>
      <c r="CW149" s="1">
        <v>131</v>
      </c>
      <c r="CX149" s="1">
        <f t="shared" si="131"/>
        <v>1</v>
      </c>
      <c r="CY149" s="1" t="s">
        <v>37</v>
      </c>
      <c r="CZ149" s="1">
        <v>1</v>
      </c>
      <c r="DB149" s="1">
        <f t="shared" si="147"/>
        <v>10</v>
      </c>
      <c r="DC149" s="1" t="s">
        <v>43</v>
      </c>
      <c r="DD149" s="1">
        <f t="shared" si="132"/>
        <v>10</v>
      </c>
      <c r="DL149" s="1">
        <v>131</v>
      </c>
      <c r="DM149" s="1">
        <f t="shared" si="133"/>
        <v>7</v>
      </c>
      <c r="DN149" s="1">
        <f t="shared" si="134"/>
        <v>0</v>
      </c>
      <c r="DO149" s="1" t="s">
        <v>37</v>
      </c>
      <c r="DP149" s="1">
        <v>0</v>
      </c>
    </row>
    <row r="150" spans="1:120" ht="15">
      <c r="A150">
        <v>132</v>
      </c>
      <c r="B150">
        <v>1</v>
      </c>
      <c r="C150" s="25">
        <v>23668</v>
      </c>
      <c r="D150">
        <v>6</v>
      </c>
      <c r="E150">
        <v>10</v>
      </c>
      <c r="F150" t="s">
        <v>84</v>
      </c>
      <c r="G150">
        <v>3</v>
      </c>
      <c r="H150"/>
      <c r="I150"/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f t="shared" si="106"/>
        <v>0</v>
      </c>
      <c r="AH150" s="1">
        <f t="shared" si="107"/>
        <v>0</v>
      </c>
      <c r="AI150" s="1">
        <f t="shared" si="108"/>
        <v>0</v>
      </c>
      <c r="AJ150" s="1">
        <f t="shared" si="109"/>
        <v>0</v>
      </c>
      <c r="AK150" s="1">
        <f t="shared" si="110"/>
        <v>0</v>
      </c>
      <c r="AL150" s="1">
        <f t="shared" si="111"/>
        <v>0</v>
      </c>
      <c r="AM150" s="1">
        <f t="shared" si="112"/>
        <v>0</v>
      </c>
      <c r="AN150" s="1">
        <f t="shared" si="112"/>
        <v>0</v>
      </c>
      <c r="AO150" s="1">
        <f t="shared" si="113"/>
        <v>0</v>
      </c>
      <c r="AP150" s="1">
        <f t="shared" si="114"/>
        <v>0</v>
      </c>
      <c r="AQ150" s="1">
        <f t="shared" si="115"/>
        <v>0</v>
      </c>
      <c r="AR150" s="1">
        <f t="shared" si="116"/>
        <v>0</v>
      </c>
      <c r="AS150" s="1">
        <f t="shared" si="117"/>
        <v>0</v>
      </c>
      <c r="AT150" s="1">
        <f t="shared" si="118"/>
        <v>0</v>
      </c>
      <c r="AU150" s="1">
        <f t="shared" si="119"/>
        <v>0</v>
      </c>
      <c r="AV150" s="1">
        <f t="shared" si="120"/>
        <v>0</v>
      </c>
      <c r="AW150" s="1">
        <f t="shared" si="121"/>
        <v>0</v>
      </c>
      <c r="AX150" s="1">
        <f t="shared" si="122"/>
        <v>40</v>
      </c>
      <c r="AY150" s="1">
        <f t="shared" si="123"/>
        <v>0</v>
      </c>
      <c r="AZ150" s="1">
        <f t="shared" si="124"/>
        <v>0</v>
      </c>
      <c r="BA150" s="1">
        <f t="shared" si="125"/>
        <v>0</v>
      </c>
      <c r="BB150" s="1">
        <f t="shared" si="126"/>
        <v>0</v>
      </c>
      <c r="BC150" s="1">
        <f t="shared" si="127"/>
        <v>0</v>
      </c>
      <c r="BD150" s="1">
        <f t="shared" si="128"/>
        <v>40</v>
      </c>
      <c r="BE150" s="1" t="str">
        <f t="shared" si="135"/>
        <v>Barge B</v>
      </c>
      <c r="BF150" s="1">
        <f t="shared" si="136"/>
        <v>7</v>
      </c>
      <c r="BG150" s="3">
        <v>132</v>
      </c>
      <c r="BH150" s="1">
        <f t="shared" si="101"/>
        <v>0</v>
      </c>
      <c r="BI150" s="1">
        <f t="shared" si="129"/>
        <v>0</v>
      </c>
      <c r="BJ150" s="3">
        <v>132</v>
      </c>
      <c r="BK150" s="1">
        <f t="shared" si="130"/>
        <v>9</v>
      </c>
      <c r="BL150" s="1">
        <f t="shared" si="137"/>
        <v>0</v>
      </c>
      <c r="BM150" s="1">
        <f t="shared" si="138"/>
        <v>0</v>
      </c>
      <c r="BN150" s="1">
        <f t="shared" si="139"/>
        <v>0</v>
      </c>
      <c r="BO150" s="1">
        <f t="shared" si="140"/>
        <v>0</v>
      </c>
      <c r="BP150" s="1">
        <f t="shared" si="141"/>
        <v>0</v>
      </c>
      <c r="BQ150" s="1">
        <f t="shared" si="142"/>
        <v>0</v>
      </c>
      <c r="BR150" s="1">
        <f t="shared" si="143"/>
        <v>0</v>
      </c>
      <c r="BS150" s="1">
        <f t="shared" si="144"/>
        <v>0</v>
      </c>
      <c r="BT150" s="1">
        <f t="shared" si="145"/>
        <v>1</v>
      </c>
      <c r="BU150" s="1">
        <f t="shared" si="146"/>
        <v>2</v>
      </c>
      <c r="BW150" s="1">
        <f t="shared" si="104"/>
        <v>0</v>
      </c>
      <c r="BX150" s="1">
        <f t="shared" si="104"/>
        <v>0</v>
      </c>
      <c r="BY150" s="1">
        <f t="shared" si="104"/>
        <v>0</v>
      </c>
      <c r="BZ150" s="1">
        <f t="shared" si="105"/>
        <v>0</v>
      </c>
      <c r="CA150" s="1">
        <f t="shared" si="105"/>
        <v>0</v>
      </c>
      <c r="CB150" s="1">
        <f t="shared" si="105"/>
        <v>0</v>
      </c>
      <c r="CC150" s="1">
        <f t="shared" si="105"/>
        <v>0</v>
      </c>
      <c r="CD150" s="1">
        <f t="shared" si="105"/>
        <v>0</v>
      </c>
      <c r="CE150" s="1">
        <f t="shared" si="105"/>
        <v>50</v>
      </c>
      <c r="CF150" s="1">
        <f t="shared" si="105"/>
        <v>100</v>
      </c>
      <c r="CW150" s="1">
        <v>132</v>
      </c>
      <c r="CX150" s="1">
        <f t="shared" si="131"/>
        <v>1</v>
      </c>
      <c r="CY150" s="1" t="s">
        <v>37</v>
      </c>
      <c r="CZ150" s="1">
        <v>1</v>
      </c>
      <c r="DB150" s="1">
        <f t="shared" si="147"/>
        <v>8</v>
      </c>
      <c r="DC150" s="1" t="s">
        <v>43</v>
      </c>
      <c r="DD150" s="1">
        <f t="shared" si="132"/>
        <v>10</v>
      </c>
      <c r="DL150" s="1">
        <v>132</v>
      </c>
      <c r="DM150" s="1">
        <f t="shared" si="133"/>
        <v>7</v>
      </c>
      <c r="DN150" s="1">
        <f t="shared" si="134"/>
        <v>0</v>
      </c>
      <c r="DO150" s="1" t="s">
        <v>37</v>
      </c>
      <c r="DP150" s="1">
        <v>0</v>
      </c>
    </row>
    <row r="151" spans="1:120" ht="15">
      <c r="A151">
        <v>133</v>
      </c>
      <c r="B151">
        <v>1</v>
      </c>
      <c r="C151" s="25">
        <v>24020</v>
      </c>
      <c r="D151">
        <v>4</v>
      </c>
      <c r="E151">
        <v>8</v>
      </c>
      <c r="F151" t="s">
        <v>35</v>
      </c>
      <c r="G151">
        <v>3</v>
      </c>
      <c r="H151"/>
      <c r="I151"/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1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f t="shared" si="106"/>
        <v>0</v>
      </c>
      <c r="AH151" s="1">
        <f t="shared" si="107"/>
        <v>0</v>
      </c>
      <c r="AI151" s="1">
        <f t="shared" si="108"/>
        <v>0</v>
      </c>
      <c r="AJ151" s="1">
        <f t="shared" si="109"/>
        <v>0</v>
      </c>
      <c r="AK151" s="1">
        <f t="shared" si="110"/>
        <v>0</v>
      </c>
      <c r="AL151" s="1">
        <f t="shared" si="111"/>
        <v>0</v>
      </c>
      <c r="AM151" s="1">
        <f t="shared" si="112"/>
        <v>0</v>
      </c>
      <c r="AN151" s="1">
        <f t="shared" si="112"/>
        <v>0</v>
      </c>
      <c r="AO151" s="1">
        <f t="shared" si="113"/>
        <v>0</v>
      </c>
      <c r="AP151" s="1">
        <f t="shared" si="114"/>
        <v>0</v>
      </c>
      <c r="AQ151" s="1">
        <f t="shared" si="115"/>
        <v>0</v>
      </c>
      <c r="AR151" s="1">
        <f t="shared" si="116"/>
        <v>40</v>
      </c>
      <c r="AS151" s="1">
        <f t="shared" si="117"/>
        <v>0</v>
      </c>
      <c r="AT151" s="1">
        <f t="shared" si="118"/>
        <v>0</v>
      </c>
      <c r="AU151" s="1">
        <f t="shared" si="119"/>
        <v>0</v>
      </c>
      <c r="AV151" s="1">
        <f t="shared" si="120"/>
        <v>0</v>
      </c>
      <c r="AW151" s="1">
        <f t="shared" si="121"/>
        <v>0</v>
      </c>
      <c r="AX151" s="1">
        <f t="shared" si="122"/>
        <v>0</v>
      </c>
      <c r="AY151" s="1">
        <f t="shared" si="123"/>
        <v>0</v>
      </c>
      <c r="AZ151" s="1">
        <f t="shared" si="124"/>
        <v>0</v>
      </c>
      <c r="BA151" s="1">
        <f t="shared" si="125"/>
        <v>0</v>
      </c>
      <c r="BB151" s="1">
        <f t="shared" si="126"/>
        <v>0</v>
      </c>
      <c r="BC151" s="1">
        <f t="shared" si="127"/>
        <v>0</v>
      </c>
      <c r="BD151" s="1">
        <f t="shared" si="128"/>
        <v>40</v>
      </c>
      <c r="BE151" s="1" t="str">
        <f t="shared" si="135"/>
        <v>Barge C</v>
      </c>
      <c r="BF151" s="1">
        <f t="shared" si="136"/>
        <v>5</v>
      </c>
      <c r="BG151" s="3">
        <v>133</v>
      </c>
      <c r="BH151" s="1">
        <f t="shared" si="101"/>
        <v>0</v>
      </c>
      <c r="BI151" s="1">
        <f t="shared" si="129"/>
        <v>0</v>
      </c>
      <c r="BJ151" s="3">
        <v>133</v>
      </c>
      <c r="BK151" s="1">
        <f t="shared" si="130"/>
        <v>7</v>
      </c>
      <c r="BL151" s="1">
        <f t="shared" si="137"/>
        <v>0</v>
      </c>
      <c r="BM151" s="1">
        <f t="shared" si="138"/>
        <v>0</v>
      </c>
      <c r="BN151" s="1">
        <f t="shared" si="139"/>
        <v>0</v>
      </c>
      <c r="BO151" s="1">
        <f t="shared" si="140"/>
        <v>0</v>
      </c>
      <c r="BP151" s="1">
        <f t="shared" si="141"/>
        <v>0</v>
      </c>
      <c r="BQ151" s="1">
        <f t="shared" si="142"/>
        <v>0</v>
      </c>
      <c r="BR151" s="1">
        <f t="shared" si="143"/>
        <v>1</v>
      </c>
      <c r="BS151" s="1">
        <f t="shared" si="144"/>
        <v>2</v>
      </c>
      <c r="BT151" s="1">
        <f t="shared" si="145"/>
        <v>3</v>
      </c>
      <c r="BU151" s="1">
        <f t="shared" si="146"/>
        <v>4</v>
      </c>
      <c r="BW151" s="1">
        <f t="shared" si="104"/>
        <v>0</v>
      </c>
      <c r="BX151" s="1">
        <f t="shared" si="104"/>
        <v>0</v>
      </c>
      <c r="BY151" s="1">
        <f t="shared" si="104"/>
        <v>0</v>
      </c>
      <c r="BZ151" s="1">
        <f t="shared" si="105"/>
        <v>0</v>
      </c>
      <c r="CA151" s="1">
        <f t="shared" si="105"/>
        <v>0</v>
      </c>
      <c r="CB151" s="1">
        <f t="shared" si="105"/>
        <v>0</v>
      </c>
      <c r="CC151" s="1">
        <f t="shared" si="105"/>
        <v>50</v>
      </c>
      <c r="CD151" s="1">
        <f t="shared" si="105"/>
        <v>100</v>
      </c>
      <c r="CE151" s="1">
        <f t="shared" si="105"/>
        <v>150</v>
      </c>
      <c r="CF151" s="1">
        <f t="shared" si="105"/>
        <v>200</v>
      </c>
      <c r="CW151" s="1">
        <v>133</v>
      </c>
      <c r="CX151" s="1">
        <f t="shared" si="131"/>
        <v>1</v>
      </c>
      <c r="CY151" s="1" t="s">
        <v>37</v>
      </c>
      <c r="CZ151" s="1">
        <v>1</v>
      </c>
      <c r="DB151" s="1">
        <f t="shared" si="147"/>
        <v>6</v>
      </c>
      <c r="DC151" s="1" t="s">
        <v>43</v>
      </c>
      <c r="DD151" s="1">
        <f t="shared" si="132"/>
        <v>8</v>
      </c>
      <c r="DL151" s="1">
        <v>133</v>
      </c>
      <c r="DM151" s="1">
        <f t="shared" si="133"/>
        <v>5</v>
      </c>
      <c r="DN151" s="1">
        <f t="shared" si="134"/>
        <v>0</v>
      </c>
      <c r="DO151" s="1" t="s">
        <v>37</v>
      </c>
      <c r="DP151" s="1">
        <v>0</v>
      </c>
    </row>
    <row r="152" spans="1:120" ht="15">
      <c r="A152">
        <v>134</v>
      </c>
      <c r="B152">
        <v>1</v>
      </c>
      <c r="C152" s="25">
        <v>24020</v>
      </c>
      <c r="D152">
        <v>-1</v>
      </c>
      <c r="E152">
        <v>3</v>
      </c>
      <c r="F152" t="s">
        <v>84</v>
      </c>
      <c r="G152">
        <v>3</v>
      </c>
      <c r="H152"/>
      <c r="I152"/>
      <c r="J152" s="1">
        <v>0</v>
      </c>
      <c r="K152" s="1">
        <v>0</v>
      </c>
      <c r="L152" s="1">
        <v>1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f t="shared" si="106"/>
        <v>0</v>
      </c>
      <c r="AH152" s="1">
        <f t="shared" si="107"/>
        <v>0</v>
      </c>
      <c r="AI152" s="1">
        <f t="shared" si="108"/>
        <v>40</v>
      </c>
      <c r="AJ152" s="1">
        <f t="shared" si="109"/>
        <v>0</v>
      </c>
      <c r="AK152" s="1">
        <f t="shared" si="110"/>
        <v>0</v>
      </c>
      <c r="AL152" s="1">
        <f t="shared" si="111"/>
        <v>0</v>
      </c>
      <c r="AM152" s="1">
        <f t="shared" si="112"/>
        <v>0</v>
      </c>
      <c r="AN152" s="1">
        <f t="shared" si="112"/>
        <v>0</v>
      </c>
      <c r="AO152" s="1">
        <f t="shared" si="113"/>
        <v>0</v>
      </c>
      <c r="AP152" s="1">
        <f t="shared" si="114"/>
        <v>0</v>
      </c>
      <c r="AQ152" s="1">
        <f t="shared" si="115"/>
        <v>0</v>
      </c>
      <c r="AR152" s="1">
        <f t="shared" si="116"/>
        <v>0</v>
      </c>
      <c r="AS152" s="1">
        <f t="shared" si="117"/>
        <v>0</v>
      </c>
      <c r="AT152" s="1">
        <f t="shared" si="118"/>
        <v>0</v>
      </c>
      <c r="AU152" s="1">
        <f t="shared" si="119"/>
        <v>0</v>
      </c>
      <c r="AV152" s="1">
        <f t="shared" si="120"/>
        <v>0</v>
      </c>
      <c r="AW152" s="1">
        <f t="shared" si="121"/>
        <v>0</v>
      </c>
      <c r="AX152" s="1">
        <f t="shared" si="122"/>
        <v>0</v>
      </c>
      <c r="AY152" s="1">
        <f t="shared" si="123"/>
        <v>0</v>
      </c>
      <c r="AZ152" s="1">
        <f t="shared" si="124"/>
        <v>0</v>
      </c>
      <c r="BA152" s="1">
        <f t="shared" si="125"/>
        <v>0</v>
      </c>
      <c r="BB152" s="1">
        <f t="shared" si="126"/>
        <v>0</v>
      </c>
      <c r="BC152" s="1">
        <f t="shared" si="127"/>
        <v>0</v>
      </c>
      <c r="BD152" s="1">
        <f t="shared" si="128"/>
        <v>40</v>
      </c>
      <c r="BE152" s="1" t="str">
        <f t="shared" si="135"/>
        <v>Barge E</v>
      </c>
      <c r="BF152" s="1">
        <f t="shared" si="136"/>
        <v>1</v>
      </c>
      <c r="BG152" s="3">
        <v>134</v>
      </c>
      <c r="BH152" s="1">
        <f t="shared" si="101"/>
        <v>0</v>
      </c>
      <c r="BI152" s="1">
        <f t="shared" si="129"/>
        <v>0</v>
      </c>
      <c r="BJ152" s="3">
        <v>134</v>
      </c>
      <c r="BK152" s="1">
        <f t="shared" si="130"/>
        <v>2</v>
      </c>
      <c r="BL152" s="1">
        <f t="shared" si="137"/>
        <v>0</v>
      </c>
      <c r="BM152" s="1">
        <f t="shared" si="138"/>
        <v>1</v>
      </c>
      <c r="BN152" s="1">
        <f t="shared" si="139"/>
        <v>2</v>
      </c>
      <c r="BO152" s="1">
        <f t="shared" si="140"/>
        <v>3</v>
      </c>
      <c r="BP152" s="1">
        <f t="shared" si="141"/>
        <v>4</v>
      </c>
      <c r="BQ152" s="1">
        <f t="shared" si="142"/>
        <v>5</v>
      </c>
      <c r="BR152" s="1">
        <f t="shared" si="143"/>
        <v>6</v>
      </c>
      <c r="BS152" s="1">
        <f t="shared" si="144"/>
        <v>7</v>
      </c>
      <c r="BT152" s="1">
        <f t="shared" si="145"/>
        <v>8</v>
      </c>
      <c r="BU152" s="1">
        <f t="shared" si="146"/>
        <v>9</v>
      </c>
      <c r="BW152" s="1">
        <f t="shared" si="104"/>
        <v>0</v>
      </c>
      <c r="BX152" s="1">
        <f t="shared" si="104"/>
        <v>50</v>
      </c>
      <c r="BY152" s="1">
        <f t="shared" si="104"/>
        <v>100</v>
      </c>
      <c r="BZ152" s="1">
        <f t="shared" si="105"/>
        <v>150</v>
      </c>
      <c r="CA152" s="1">
        <f t="shared" si="105"/>
        <v>200</v>
      </c>
      <c r="CB152" s="1">
        <f t="shared" si="105"/>
        <v>250</v>
      </c>
      <c r="CC152" s="1">
        <f t="shared" si="105"/>
        <v>300</v>
      </c>
      <c r="CD152" s="1">
        <f t="shared" si="105"/>
        <v>350</v>
      </c>
      <c r="CE152" s="1">
        <f t="shared" si="105"/>
        <v>400</v>
      </c>
      <c r="CF152" s="1">
        <f t="shared" si="105"/>
        <v>450</v>
      </c>
      <c r="CW152" s="1">
        <v>134</v>
      </c>
      <c r="CX152" s="1">
        <f t="shared" si="131"/>
        <v>1</v>
      </c>
      <c r="CY152" s="1" t="s">
        <v>37</v>
      </c>
      <c r="CZ152" s="1">
        <v>1</v>
      </c>
      <c r="DB152" s="1">
        <f t="shared" si="147"/>
        <v>2</v>
      </c>
      <c r="DC152" s="1" t="s">
        <v>43</v>
      </c>
      <c r="DD152" s="1">
        <f t="shared" si="132"/>
        <v>3</v>
      </c>
      <c r="DL152" s="1">
        <v>134</v>
      </c>
      <c r="DM152" s="1">
        <f t="shared" si="133"/>
        <v>0</v>
      </c>
      <c r="DN152" s="1">
        <f t="shared" si="134"/>
        <v>0</v>
      </c>
      <c r="DO152" s="1" t="s">
        <v>37</v>
      </c>
      <c r="DP152" s="1">
        <v>0</v>
      </c>
    </row>
    <row r="153" spans="1:120" ht="15">
      <c r="A153">
        <v>135</v>
      </c>
      <c r="B153">
        <v>1</v>
      </c>
      <c r="C153" s="25">
        <v>2300</v>
      </c>
      <c r="D153">
        <v>0</v>
      </c>
      <c r="E153">
        <v>5</v>
      </c>
      <c r="F153" t="s">
        <v>84</v>
      </c>
      <c r="G153">
        <v>3</v>
      </c>
      <c r="H153"/>
      <c r="I153"/>
      <c r="J153" s="1">
        <v>0</v>
      </c>
      <c r="K153" s="1">
        <v>0</v>
      </c>
      <c r="L153" s="1">
        <v>1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f t="shared" si="106"/>
        <v>0</v>
      </c>
      <c r="AH153" s="1">
        <f t="shared" si="107"/>
        <v>0</v>
      </c>
      <c r="AI153" s="1">
        <f t="shared" si="108"/>
        <v>40</v>
      </c>
      <c r="AJ153" s="1">
        <f t="shared" si="109"/>
        <v>0</v>
      </c>
      <c r="AK153" s="1">
        <f t="shared" si="110"/>
        <v>0</v>
      </c>
      <c r="AL153" s="1">
        <f t="shared" si="111"/>
        <v>0</v>
      </c>
      <c r="AM153" s="1">
        <f t="shared" si="112"/>
        <v>0</v>
      </c>
      <c r="AN153" s="1">
        <f t="shared" si="112"/>
        <v>0</v>
      </c>
      <c r="AO153" s="1">
        <f t="shared" si="113"/>
        <v>0</v>
      </c>
      <c r="AP153" s="1">
        <f t="shared" si="114"/>
        <v>0</v>
      </c>
      <c r="AQ153" s="1">
        <f t="shared" si="115"/>
        <v>0</v>
      </c>
      <c r="AR153" s="1">
        <f t="shared" si="116"/>
        <v>0</v>
      </c>
      <c r="AS153" s="1">
        <f t="shared" si="117"/>
        <v>0</v>
      </c>
      <c r="AT153" s="1">
        <f t="shared" si="118"/>
        <v>0</v>
      </c>
      <c r="AU153" s="1">
        <f t="shared" si="119"/>
        <v>0</v>
      </c>
      <c r="AV153" s="1">
        <f t="shared" si="120"/>
        <v>0</v>
      </c>
      <c r="AW153" s="1">
        <f t="shared" si="121"/>
        <v>0</v>
      </c>
      <c r="AX153" s="1">
        <f t="shared" si="122"/>
        <v>0</v>
      </c>
      <c r="AY153" s="1">
        <f t="shared" si="123"/>
        <v>0</v>
      </c>
      <c r="AZ153" s="1">
        <f t="shared" si="124"/>
        <v>0</v>
      </c>
      <c r="BA153" s="1">
        <f t="shared" si="125"/>
        <v>0</v>
      </c>
      <c r="BB153" s="1">
        <f t="shared" si="126"/>
        <v>0</v>
      </c>
      <c r="BC153" s="1">
        <f t="shared" si="127"/>
        <v>0</v>
      </c>
      <c r="BD153" s="1">
        <f t="shared" si="128"/>
        <v>40</v>
      </c>
      <c r="BE153" s="1" t="str">
        <f t="shared" si="135"/>
        <v>Barge E</v>
      </c>
      <c r="BF153" s="1">
        <f t="shared" si="136"/>
        <v>1</v>
      </c>
      <c r="BG153" s="3">
        <v>135</v>
      </c>
      <c r="BH153" s="1">
        <f t="shared" si="101"/>
        <v>0</v>
      </c>
      <c r="BI153" s="1">
        <f t="shared" si="129"/>
        <v>0</v>
      </c>
      <c r="BJ153" s="3">
        <v>135</v>
      </c>
      <c r="BK153" s="1">
        <f t="shared" si="130"/>
        <v>3</v>
      </c>
      <c r="BL153" s="1">
        <f t="shared" si="137"/>
        <v>0</v>
      </c>
      <c r="BM153" s="1">
        <f t="shared" si="138"/>
        <v>0</v>
      </c>
      <c r="BN153" s="1">
        <f t="shared" si="139"/>
        <v>1</v>
      </c>
      <c r="BO153" s="1">
        <f t="shared" si="140"/>
        <v>2</v>
      </c>
      <c r="BP153" s="1">
        <f t="shared" si="141"/>
        <v>3</v>
      </c>
      <c r="BQ153" s="1">
        <f t="shared" si="142"/>
        <v>4</v>
      </c>
      <c r="BR153" s="1">
        <f t="shared" si="143"/>
        <v>5</v>
      </c>
      <c r="BS153" s="1">
        <f t="shared" si="144"/>
        <v>6</v>
      </c>
      <c r="BT153" s="1">
        <f t="shared" si="145"/>
        <v>7</v>
      </c>
      <c r="BU153" s="1">
        <f t="shared" si="146"/>
        <v>8</v>
      </c>
      <c r="BW153" s="1">
        <f t="shared" si="104"/>
        <v>0</v>
      </c>
      <c r="BX153" s="1">
        <f t="shared" si="104"/>
        <v>0</v>
      </c>
      <c r="BY153" s="1">
        <f t="shared" si="104"/>
        <v>50</v>
      </c>
      <c r="BZ153" s="1">
        <f t="shared" si="105"/>
        <v>100</v>
      </c>
      <c r="CA153" s="1">
        <f t="shared" si="105"/>
        <v>150</v>
      </c>
      <c r="CB153" s="1">
        <f t="shared" si="105"/>
        <v>200</v>
      </c>
      <c r="CC153" s="1">
        <f t="shared" si="105"/>
        <v>250</v>
      </c>
      <c r="CD153" s="1">
        <f t="shared" si="105"/>
        <v>300</v>
      </c>
      <c r="CE153" s="1">
        <f t="shared" si="105"/>
        <v>350</v>
      </c>
      <c r="CF153" s="1">
        <f t="shared" si="105"/>
        <v>400</v>
      </c>
      <c r="CW153" s="1">
        <v>135</v>
      </c>
      <c r="CX153" s="1">
        <f t="shared" si="131"/>
        <v>1</v>
      </c>
      <c r="CY153" s="1" t="s">
        <v>37</v>
      </c>
      <c r="CZ153" s="1">
        <v>1</v>
      </c>
      <c r="DB153" s="1">
        <f t="shared" si="147"/>
        <v>2</v>
      </c>
      <c r="DC153" s="1" t="s">
        <v>43</v>
      </c>
      <c r="DD153" s="1">
        <f t="shared" si="132"/>
        <v>5</v>
      </c>
      <c r="DL153" s="1">
        <v>135</v>
      </c>
      <c r="DM153" s="1">
        <f t="shared" si="133"/>
        <v>1</v>
      </c>
      <c r="DN153" s="1">
        <f t="shared" si="134"/>
        <v>0</v>
      </c>
      <c r="DO153" s="1" t="s">
        <v>37</v>
      </c>
      <c r="DP153" s="1">
        <v>0</v>
      </c>
    </row>
    <row r="154" spans="1:120" ht="15">
      <c r="A154">
        <v>136</v>
      </c>
      <c r="B154">
        <v>2</v>
      </c>
      <c r="C154" s="25">
        <v>6365</v>
      </c>
      <c r="D154">
        <v>-1</v>
      </c>
      <c r="E154">
        <v>4</v>
      </c>
      <c r="F154" t="s">
        <v>35</v>
      </c>
      <c r="G154">
        <v>3</v>
      </c>
      <c r="H154"/>
      <c r="I154"/>
      <c r="J154" s="1">
        <v>0</v>
      </c>
      <c r="K154" s="1">
        <v>1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f t="shared" si="106"/>
        <v>0</v>
      </c>
      <c r="AH154" s="1">
        <f t="shared" si="107"/>
        <v>80</v>
      </c>
      <c r="AI154" s="1">
        <f t="shared" si="108"/>
        <v>0</v>
      </c>
      <c r="AJ154" s="1">
        <f t="shared" si="109"/>
        <v>0</v>
      </c>
      <c r="AK154" s="1">
        <f t="shared" si="110"/>
        <v>0</v>
      </c>
      <c r="AL154" s="1">
        <f t="shared" si="111"/>
        <v>0</v>
      </c>
      <c r="AM154" s="1">
        <f t="shared" si="112"/>
        <v>0</v>
      </c>
      <c r="AN154" s="1">
        <f t="shared" si="112"/>
        <v>0</v>
      </c>
      <c r="AO154" s="1">
        <f t="shared" si="113"/>
        <v>0</v>
      </c>
      <c r="AP154" s="1">
        <f t="shared" si="114"/>
        <v>0</v>
      </c>
      <c r="AQ154" s="1">
        <f t="shared" si="115"/>
        <v>0</v>
      </c>
      <c r="AR154" s="1">
        <f t="shared" si="116"/>
        <v>0</v>
      </c>
      <c r="AS154" s="1">
        <f t="shared" si="117"/>
        <v>0</v>
      </c>
      <c r="AT154" s="1">
        <f t="shared" si="118"/>
        <v>0</v>
      </c>
      <c r="AU154" s="1">
        <f t="shared" si="119"/>
        <v>0</v>
      </c>
      <c r="AV154" s="1">
        <f t="shared" si="120"/>
        <v>0</v>
      </c>
      <c r="AW154" s="1">
        <f t="shared" si="121"/>
        <v>0</v>
      </c>
      <c r="AX154" s="1">
        <f t="shared" si="122"/>
        <v>0</v>
      </c>
      <c r="AY154" s="1">
        <f t="shared" si="123"/>
        <v>0</v>
      </c>
      <c r="AZ154" s="1">
        <f t="shared" si="124"/>
        <v>0</v>
      </c>
      <c r="BA154" s="1">
        <f t="shared" si="125"/>
        <v>0</v>
      </c>
      <c r="BB154" s="1">
        <f t="shared" si="126"/>
        <v>0</v>
      </c>
      <c r="BC154" s="1">
        <f t="shared" si="127"/>
        <v>0</v>
      </c>
      <c r="BD154" s="1">
        <f t="shared" si="128"/>
        <v>80</v>
      </c>
      <c r="BE154" s="1" t="str">
        <f t="shared" si="135"/>
        <v>Barge D</v>
      </c>
      <c r="BF154" s="1">
        <f t="shared" si="136"/>
        <v>1</v>
      </c>
      <c r="BG154" s="3">
        <v>136</v>
      </c>
      <c r="BH154" s="1">
        <f t="shared" si="101"/>
        <v>0</v>
      </c>
      <c r="BI154" s="1">
        <f t="shared" si="129"/>
        <v>0</v>
      </c>
      <c r="BJ154" s="3">
        <v>136</v>
      </c>
      <c r="BK154" s="1">
        <f t="shared" si="130"/>
        <v>2</v>
      </c>
      <c r="BL154" s="1">
        <f t="shared" si="137"/>
        <v>0</v>
      </c>
      <c r="BM154" s="1">
        <f t="shared" si="138"/>
        <v>1</v>
      </c>
      <c r="BN154" s="1">
        <f t="shared" si="139"/>
        <v>2</v>
      </c>
      <c r="BO154" s="1">
        <f t="shared" si="140"/>
        <v>3</v>
      </c>
      <c r="BP154" s="1">
        <f t="shared" si="141"/>
        <v>4</v>
      </c>
      <c r="BQ154" s="1">
        <f t="shared" si="142"/>
        <v>5</v>
      </c>
      <c r="BR154" s="1">
        <f t="shared" si="143"/>
        <v>6</v>
      </c>
      <c r="BS154" s="1">
        <f t="shared" si="144"/>
        <v>7</v>
      </c>
      <c r="BT154" s="1">
        <f t="shared" si="145"/>
        <v>8</v>
      </c>
      <c r="BU154" s="1">
        <f t="shared" si="146"/>
        <v>9</v>
      </c>
      <c r="BW154" s="1">
        <f t="shared" si="104"/>
        <v>0</v>
      </c>
      <c r="BX154" s="1">
        <f t="shared" si="104"/>
        <v>70</v>
      </c>
      <c r="BY154" s="1">
        <f t="shared" si="104"/>
        <v>140</v>
      </c>
      <c r="BZ154" s="1">
        <f t="shared" si="105"/>
        <v>210</v>
      </c>
      <c r="CA154" s="1">
        <f t="shared" si="105"/>
        <v>280</v>
      </c>
      <c r="CB154" s="1">
        <f t="shared" si="105"/>
        <v>350</v>
      </c>
      <c r="CC154" s="1">
        <f t="shared" si="105"/>
        <v>420</v>
      </c>
      <c r="CD154" s="1">
        <f t="shared" si="105"/>
        <v>490</v>
      </c>
      <c r="CE154" s="1">
        <f t="shared" si="105"/>
        <v>560</v>
      </c>
      <c r="CF154" s="1">
        <f t="shared" si="105"/>
        <v>630</v>
      </c>
      <c r="CW154" s="1">
        <v>136</v>
      </c>
      <c r="CX154" s="1">
        <f t="shared" si="131"/>
        <v>1</v>
      </c>
      <c r="CY154" s="1" t="s">
        <v>37</v>
      </c>
      <c r="CZ154" s="1">
        <v>1</v>
      </c>
      <c r="DB154" s="1">
        <f t="shared" si="147"/>
        <v>2</v>
      </c>
      <c r="DC154" s="1" t="s">
        <v>43</v>
      </c>
      <c r="DD154" s="1">
        <f t="shared" si="132"/>
        <v>4</v>
      </c>
      <c r="DL154" s="1">
        <v>136</v>
      </c>
      <c r="DM154" s="1">
        <f t="shared" si="133"/>
        <v>0</v>
      </c>
      <c r="DN154" s="1">
        <f t="shared" si="134"/>
        <v>0</v>
      </c>
      <c r="DO154" s="1" t="s">
        <v>37</v>
      </c>
      <c r="DP154" s="1">
        <v>0</v>
      </c>
    </row>
    <row r="155" spans="1:120" ht="15">
      <c r="A155">
        <v>137</v>
      </c>
      <c r="B155">
        <v>2</v>
      </c>
      <c r="C155" s="25">
        <v>7772</v>
      </c>
      <c r="D155">
        <v>2</v>
      </c>
      <c r="E155">
        <v>5</v>
      </c>
      <c r="F155" t="s">
        <v>35</v>
      </c>
      <c r="G155">
        <v>6</v>
      </c>
      <c r="H155"/>
      <c r="I155"/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0.33333332999999998</v>
      </c>
      <c r="Q155" s="1">
        <v>0</v>
      </c>
      <c r="R155" s="1">
        <v>0</v>
      </c>
      <c r="S155" s="1">
        <v>0</v>
      </c>
      <c r="T155" s="1">
        <v>0</v>
      </c>
      <c r="U155" s="1">
        <v>0.66666667000000002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f t="shared" si="106"/>
        <v>0</v>
      </c>
      <c r="AH155" s="1">
        <f t="shared" si="107"/>
        <v>0</v>
      </c>
      <c r="AI155" s="1">
        <f t="shared" si="108"/>
        <v>0</v>
      </c>
      <c r="AJ155" s="1">
        <f t="shared" si="109"/>
        <v>0</v>
      </c>
      <c r="AK155" s="1">
        <f t="shared" si="110"/>
        <v>0</v>
      </c>
      <c r="AL155" s="1">
        <f t="shared" si="111"/>
        <v>0</v>
      </c>
      <c r="AM155" s="1">
        <f t="shared" si="112"/>
        <v>74.999999250000002</v>
      </c>
      <c r="AN155" s="1">
        <f t="shared" si="112"/>
        <v>0</v>
      </c>
      <c r="AO155" s="1">
        <f t="shared" si="113"/>
        <v>0</v>
      </c>
      <c r="AP155" s="1">
        <f t="shared" si="114"/>
        <v>0</v>
      </c>
      <c r="AQ155" s="1">
        <f t="shared" si="115"/>
        <v>0</v>
      </c>
      <c r="AR155" s="1">
        <f t="shared" si="116"/>
        <v>53.333333600000003</v>
      </c>
      <c r="AS155" s="1">
        <f t="shared" si="117"/>
        <v>0</v>
      </c>
      <c r="AT155" s="1">
        <f t="shared" si="118"/>
        <v>0</v>
      </c>
      <c r="AU155" s="1">
        <f t="shared" si="119"/>
        <v>0</v>
      </c>
      <c r="AV155" s="1">
        <f t="shared" si="120"/>
        <v>0</v>
      </c>
      <c r="AW155" s="1">
        <f t="shared" si="121"/>
        <v>0</v>
      </c>
      <c r="AX155" s="1">
        <f t="shared" si="122"/>
        <v>0</v>
      </c>
      <c r="AY155" s="1">
        <f t="shared" si="123"/>
        <v>0</v>
      </c>
      <c r="AZ155" s="1">
        <f t="shared" si="124"/>
        <v>0</v>
      </c>
      <c r="BA155" s="1">
        <f t="shared" si="125"/>
        <v>0</v>
      </c>
      <c r="BB155" s="1">
        <f t="shared" si="126"/>
        <v>0</v>
      </c>
      <c r="BC155" s="1">
        <f t="shared" si="127"/>
        <v>0</v>
      </c>
      <c r="BD155" s="1">
        <f t="shared" si="128"/>
        <v>128.33333285000001</v>
      </c>
      <c r="BE155" s="1" t="b">
        <f t="shared" si="135"/>
        <v>0</v>
      </c>
      <c r="BF155" s="1">
        <f t="shared" si="136"/>
        <v>0</v>
      </c>
      <c r="BG155" s="3">
        <v>137</v>
      </c>
      <c r="BH155" s="1">
        <f t="shared" si="101"/>
        <v>0</v>
      </c>
      <c r="BI155" s="1">
        <f t="shared" si="129"/>
        <v>0</v>
      </c>
      <c r="BJ155" s="3">
        <v>137</v>
      </c>
      <c r="BK155" s="1">
        <f t="shared" si="130"/>
        <v>8</v>
      </c>
      <c r="BL155" s="1">
        <f t="shared" si="137"/>
        <v>0</v>
      </c>
      <c r="BM155" s="1">
        <f t="shared" si="138"/>
        <v>0</v>
      </c>
      <c r="BN155" s="1">
        <f t="shared" si="139"/>
        <v>0</v>
      </c>
      <c r="BO155" s="1">
        <f t="shared" si="140"/>
        <v>0</v>
      </c>
      <c r="BP155" s="1">
        <f t="shared" si="141"/>
        <v>0</v>
      </c>
      <c r="BQ155" s="1">
        <f t="shared" si="142"/>
        <v>0</v>
      </c>
      <c r="BR155" s="1">
        <f t="shared" si="143"/>
        <v>0</v>
      </c>
      <c r="BS155" s="1">
        <f t="shared" si="144"/>
        <v>1</v>
      </c>
      <c r="BT155" s="1">
        <f t="shared" si="145"/>
        <v>2</v>
      </c>
      <c r="BU155" s="1">
        <f t="shared" si="146"/>
        <v>3</v>
      </c>
      <c r="BW155" s="1">
        <f t="shared" si="104"/>
        <v>0</v>
      </c>
      <c r="BX155" s="1">
        <f t="shared" si="104"/>
        <v>0</v>
      </c>
      <c r="BY155" s="1">
        <f t="shared" si="104"/>
        <v>0</v>
      </c>
      <c r="BZ155" s="1">
        <f t="shared" si="105"/>
        <v>0</v>
      </c>
      <c r="CA155" s="1">
        <f t="shared" si="105"/>
        <v>0</v>
      </c>
      <c r="CB155" s="1">
        <f t="shared" si="105"/>
        <v>0</v>
      </c>
      <c r="CC155" s="1">
        <f t="shared" si="105"/>
        <v>0</v>
      </c>
      <c r="CD155" s="1">
        <f t="shared" si="105"/>
        <v>70</v>
      </c>
      <c r="CE155" s="1">
        <f t="shared" si="105"/>
        <v>140</v>
      </c>
      <c r="CF155" s="1">
        <f t="shared" si="105"/>
        <v>210</v>
      </c>
      <c r="CW155" s="1">
        <v>137</v>
      </c>
      <c r="CX155" s="1">
        <f t="shared" si="131"/>
        <v>1</v>
      </c>
      <c r="CY155" s="1" t="s">
        <v>37</v>
      </c>
      <c r="CZ155" s="1">
        <v>1</v>
      </c>
      <c r="DB155" s="1">
        <f t="shared" si="147"/>
        <v>5.0000000099999999</v>
      </c>
      <c r="DC155" s="1" t="s">
        <v>43</v>
      </c>
      <c r="DD155" s="1">
        <f t="shared" si="132"/>
        <v>5</v>
      </c>
      <c r="DL155" s="1">
        <v>137</v>
      </c>
      <c r="DM155" s="1">
        <f t="shared" si="133"/>
        <v>3</v>
      </c>
      <c r="DN155" s="1">
        <f t="shared" si="134"/>
        <v>0</v>
      </c>
      <c r="DO155" s="1" t="s">
        <v>37</v>
      </c>
      <c r="DP155" s="1">
        <v>0</v>
      </c>
    </row>
    <row r="156" spans="1:120" ht="15">
      <c r="A156">
        <v>138</v>
      </c>
      <c r="B156">
        <v>2</v>
      </c>
      <c r="C156" s="25">
        <v>6551</v>
      </c>
      <c r="D156">
        <v>0</v>
      </c>
      <c r="E156">
        <v>5</v>
      </c>
      <c r="F156" t="s">
        <v>32</v>
      </c>
      <c r="G156">
        <v>4</v>
      </c>
      <c r="H156"/>
      <c r="I156"/>
      <c r="J156" s="1">
        <v>0</v>
      </c>
      <c r="K156" s="1">
        <v>1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f t="shared" si="106"/>
        <v>0</v>
      </c>
      <c r="AH156" s="1">
        <f t="shared" si="107"/>
        <v>80</v>
      </c>
      <c r="AI156" s="1">
        <f t="shared" si="108"/>
        <v>0</v>
      </c>
      <c r="AJ156" s="1">
        <f t="shared" si="109"/>
        <v>0</v>
      </c>
      <c r="AK156" s="1">
        <f t="shared" si="110"/>
        <v>0</v>
      </c>
      <c r="AL156" s="1">
        <f t="shared" si="111"/>
        <v>0</v>
      </c>
      <c r="AM156" s="1">
        <f t="shared" si="112"/>
        <v>0</v>
      </c>
      <c r="AN156" s="1">
        <f t="shared" si="112"/>
        <v>0</v>
      </c>
      <c r="AO156" s="1">
        <f t="shared" si="113"/>
        <v>0</v>
      </c>
      <c r="AP156" s="1">
        <f t="shared" si="114"/>
        <v>0</v>
      </c>
      <c r="AQ156" s="1">
        <f t="shared" si="115"/>
        <v>0</v>
      </c>
      <c r="AR156" s="1">
        <f t="shared" si="116"/>
        <v>0</v>
      </c>
      <c r="AS156" s="1">
        <f t="shared" si="117"/>
        <v>0</v>
      </c>
      <c r="AT156" s="1">
        <f t="shared" si="118"/>
        <v>0</v>
      </c>
      <c r="AU156" s="1">
        <f t="shared" si="119"/>
        <v>0</v>
      </c>
      <c r="AV156" s="1">
        <f t="shared" si="120"/>
        <v>0</v>
      </c>
      <c r="AW156" s="1">
        <f t="shared" si="121"/>
        <v>0</v>
      </c>
      <c r="AX156" s="1">
        <f t="shared" si="122"/>
        <v>0</v>
      </c>
      <c r="AY156" s="1">
        <f t="shared" si="123"/>
        <v>0</v>
      </c>
      <c r="AZ156" s="1">
        <f t="shared" si="124"/>
        <v>0</v>
      </c>
      <c r="BA156" s="1">
        <f t="shared" si="125"/>
        <v>0</v>
      </c>
      <c r="BB156" s="1">
        <f t="shared" si="126"/>
        <v>0</v>
      </c>
      <c r="BC156" s="1">
        <f t="shared" si="127"/>
        <v>0</v>
      </c>
      <c r="BD156" s="1">
        <f t="shared" si="128"/>
        <v>80</v>
      </c>
      <c r="BE156" s="1" t="str">
        <f t="shared" si="135"/>
        <v>Barge D</v>
      </c>
      <c r="BF156" s="1">
        <f t="shared" si="136"/>
        <v>1</v>
      </c>
      <c r="BG156" s="3">
        <v>138</v>
      </c>
      <c r="BH156" s="1">
        <f t="shared" si="101"/>
        <v>0</v>
      </c>
      <c r="BI156" s="1">
        <f t="shared" si="129"/>
        <v>0</v>
      </c>
      <c r="BJ156" s="3">
        <v>138</v>
      </c>
      <c r="BK156" s="1">
        <f t="shared" si="130"/>
        <v>4</v>
      </c>
      <c r="BL156" s="1">
        <f t="shared" si="137"/>
        <v>0</v>
      </c>
      <c r="BM156" s="1">
        <f t="shared" si="138"/>
        <v>0</v>
      </c>
      <c r="BN156" s="1">
        <f t="shared" si="139"/>
        <v>0</v>
      </c>
      <c r="BO156" s="1">
        <f t="shared" si="140"/>
        <v>1</v>
      </c>
      <c r="BP156" s="1">
        <f t="shared" si="141"/>
        <v>2</v>
      </c>
      <c r="BQ156" s="1">
        <f t="shared" si="142"/>
        <v>3</v>
      </c>
      <c r="BR156" s="1">
        <f t="shared" si="143"/>
        <v>4</v>
      </c>
      <c r="BS156" s="1">
        <f t="shared" si="144"/>
        <v>5</v>
      </c>
      <c r="BT156" s="1">
        <f t="shared" si="145"/>
        <v>6</v>
      </c>
      <c r="BU156" s="1">
        <f t="shared" si="146"/>
        <v>7</v>
      </c>
      <c r="BW156" s="1">
        <f t="shared" si="104"/>
        <v>0</v>
      </c>
      <c r="BX156" s="1">
        <f t="shared" si="104"/>
        <v>0</v>
      </c>
      <c r="BY156" s="1">
        <f t="shared" si="104"/>
        <v>0</v>
      </c>
      <c r="BZ156" s="1">
        <f t="shared" si="105"/>
        <v>70</v>
      </c>
      <c r="CA156" s="1">
        <f t="shared" si="105"/>
        <v>140</v>
      </c>
      <c r="CB156" s="1">
        <f t="shared" si="105"/>
        <v>210</v>
      </c>
      <c r="CC156" s="1">
        <f t="shared" si="105"/>
        <v>280</v>
      </c>
      <c r="CD156" s="1">
        <f t="shared" si="105"/>
        <v>350</v>
      </c>
      <c r="CE156" s="1">
        <f t="shared" si="105"/>
        <v>420</v>
      </c>
      <c r="CF156" s="1">
        <f t="shared" si="105"/>
        <v>490</v>
      </c>
      <c r="CW156" s="1">
        <v>138</v>
      </c>
      <c r="CX156" s="1">
        <f t="shared" si="131"/>
        <v>1</v>
      </c>
      <c r="CY156" s="1" t="s">
        <v>37</v>
      </c>
      <c r="CZ156" s="1">
        <v>1</v>
      </c>
      <c r="DB156" s="1">
        <f t="shared" si="147"/>
        <v>2</v>
      </c>
      <c r="DC156" s="1" t="s">
        <v>43</v>
      </c>
      <c r="DD156" s="1">
        <f t="shared" si="132"/>
        <v>5</v>
      </c>
      <c r="DL156" s="1">
        <v>138</v>
      </c>
      <c r="DM156" s="1">
        <f t="shared" si="133"/>
        <v>1</v>
      </c>
      <c r="DN156" s="1">
        <f t="shared" si="134"/>
        <v>0</v>
      </c>
      <c r="DO156" s="1" t="s">
        <v>37</v>
      </c>
      <c r="DP156" s="1">
        <v>0</v>
      </c>
    </row>
    <row r="157" spans="1:120" ht="15">
      <c r="A157">
        <v>139</v>
      </c>
      <c r="B157">
        <v>2</v>
      </c>
      <c r="C157" s="25">
        <v>6493</v>
      </c>
      <c r="D157">
        <v>6</v>
      </c>
      <c r="E157">
        <v>10</v>
      </c>
      <c r="F157" t="s">
        <v>35</v>
      </c>
      <c r="G157">
        <v>5</v>
      </c>
      <c r="H157"/>
      <c r="I157"/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f t="shared" si="106"/>
        <v>0</v>
      </c>
      <c r="AH157" s="1">
        <f t="shared" si="107"/>
        <v>0</v>
      </c>
      <c r="AI157" s="1">
        <f t="shared" si="108"/>
        <v>0</v>
      </c>
      <c r="AJ157" s="1">
        <f t="shared" si="109"/>
        <v>0</v>
      </c>
      <c r="AK157" s="1">
        <f t="shared" si="110"/>
        <v>0</v>
      </c>
      <c r="AL157" s="1">
        <f t="shared" si="111"/>
        <v>0</v>
      </c>
      <c r="AM157" s="1">
        <f t="shared" si="112"/>
        <v>0</v>
      </c>
      <c r="AN157" s="1">
        <f t="shared" si="112"/>
        <v>0</v>
      </c>
      <c r="AO157" s="1">
        <f t="shared" si="113"/>
        <v>0</v>
      </c>
      <c r="AP157" s="1">
        <f t="shared" si="114"/>
        <v>0</v>
      </c>
      <c r="AQ157" s="1">
        <f t="shared" si="115"/>
        <v>0</v>
      </c>
      <c r="AR157" s="1">
        <f t="shared" si="116"/>
        <v>0</v>
      </c>
      <c r="AS157" s="1">
        <f t="shared" si="117"/>
        <v>0</v>
      </c>
      <c r="AT157" s="1">
        <f t="shared" si="118"/>
        <v>0</v>
      </c>
      <c r="AU157" s="1">
        <f t="shared" si="119"/>
        <v>0</v>
      </c>
      <c r="AV157" s="1">
        <f t="shared" si="120"/>
        <v>0</v>
      </c>
      <c r="AW157" s="1">
        <f t="shared" si="121"/>
        <v>0</v>
      </c>
      <c r="AX157" s="1">
        <f t="shared" si="122"/>
        <v>0</v>
      </c>
      <c r="AY157" s="1">
        <f t="shared" si="123"/>
        <v>0</v>
      </c>
      <c r="AZ157" s="1">
        <f t="shared" si="124"/>
        <v>0</v>
      </c>
      <c r="BA157" s="1">
        <f t="shared" si="125"/>
        <v>0</v>
      </c>
      <c r="BB157" s="1">
        <f t="shared" si="126"/>
        <v>80</v>
      </c>
      <c r="BC157" s="1">
        <f t="shared" si="127"/>
        <v>0</v>
      </c>
      <c r="BD157" s="1">
        <f t="shared" si="128"/>
        <v>80</v>
      </c>
      <c r="BE157" s="1" t="str">
        <f t="shared" si="135"/>
        <v>Barge B</v>
      </c>
      <c r="BF157" s="1">
        <f t="shared" si="136"/>
        <v>9</v>
      </c>
      <c r="BG157" s="3">
        <v>139</v>
      </c>
      <c r="BH157" s="1">
        <f t="shared" si="101"/>
        <v>0</v>
      </c>
      <c r="BI157" s="1">
        <f t="shared" si="129"/>
        <v>0</v>
      </c>
      <c r="BJ157" s="3">
        <v>139</v>
      </c>
      <c r="BK157" s="1">
        <f t="shared" si="130"/>
        <v>11</v>
      </c>
      <c r="BL157" s="1">
        <f t="shared" si="137"/>
        <v>0</v>
      </c>
      <c r="BM157" s="1">
        <f t="shared" si="138"/>
        <v>0</v>
      </c>
      <c r="BN157" s="1">
        <f t="shared" si="139"/>
        <v>0</v>
      </c>
      <c r="BO157" s="1">
        <f t="shared" si="140"/>
        <v>0</v>
      </c>
      <c r="BP157" s="1">
        <f t="shared" si="141"/>
        <v>0</v>
      </c>
      <c r="BQ157" s="1">
        <f t="shared" si="142"/>
        <v>0</v>
      </c>
      <c r="BR157" s="1">
        <f t="shared" si="143"/>
        <v>0</v>
      </c>
      <c r="BS157" s="1">
        <f t="shared" si="144"/>
        <v>0</v>
      </c>
      <c r="BT157" s="1">
        <f t="shared" si="145"/>
        <v>0</v>
      </c>
      <c r="BU157" s="1">
        <f t="shared" si="146"/>
        <v>0</v>
      </c>
      <c r="BW157" s="1">
        <f t="shared" si="104"/>
        <v>0</v>
      </c>
      <c r="BX157" s="1">
        <f t="shared" si="104"/>
        <v>0</v>
      </c>
      <c r="BY157" s="1">
        <f t="shared" si="104"/>
        <v>0</v>
      </c>
      <c r="BZ157" s="1">
        <f t="shared" si="105"/>
        <v>0</v>
      </c>
      <c r="CA157" s="1">
        <f t="shared" si="105"/>
        <v>0</v>
      </c>
      <c r="CB157" s="1">
        <f t="shared" si="105"/>
        <v>0</v>
      </c>
      <c r="CC157" s="1">
        <f t="shared" si="105"/>
        <v>0</v>
      </c>
      <c r="CD157" s="1">
        <f t="shared" si="105"/>
        <v>0</v>
      </c>
      <c r="CE157" s="1">
        <f t="shared" si="105"/>
        <v>0</v>
      </c>
      <c r="CF157" s="1">
        <f t="shared" si="105"/>
        <v>0</v>
      </c>
      <c r="CW157" s="1">
        <v>139</v>
      </c>
      <c r="CX157" s="1">
        <f t="shared" si="131"/>
        <v>1</v>
      </c>
      <c r="CY157" s="1" t="s">
        <v>37</v>
      </c>
      <c r="CZ157" s="1">
        <v>1</v>
      </c>
      <c r="DB157" s="1">
        <f t="shared" si="147"/>
        <v>10</v>
      </c>
      <c r="DC157" s="1" t="s">
        <v>43</v>
      </c>
      <c r="DD157" s="1">
        <f t="shared" si="132"/>
        <v>10</v>
      </c>
      <c r="DL157" s="1">
        <v>139</v>
      </c>
      <c r="DM157" s="1">
        <f t="shared" si="133"/>
        <v>7</v>
      </c>
      <c r="DN157" s="1">
        <f t="shared" si="134"/>
        <v>0</v>
      </c>
      <c r="DO157" s="1" t="s">
        <v>37</v>
      </c>
      <c r="DP157" s="1">
        <v>0</v>
      </c>
    </row>
    <row r="158" spans="1:120" ht="15">
      <c r="A158">
        <v>140</v>
      </c>
      <c r="B158">
        <v>2</v>
      </c>
      <c r="C158" s="25">
        <v>19200</v>
      </c>
      <c r="D158">
        <v>2</v>
      </c>
      <c r="E158">
        <v>7</v>
      </c>
      <c r="F158" t="s">
        <v>35</v>
      </c>
      <c r="G158">
        <v>4</v>
      </c>
      <c r="H158"/>
      <c r="I158"/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1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f t="shared" si="106"/>
        <v>0</v>
      </c>
      <c r="AH158" s="1">
        <f t="shared" si="107"/>
        <v>0</v>
      </c>
      <c r="AI158" s="1">
        <f t="shared" si="108"/>
        <v>0</v>
      </c>
      <c r="AJ158" s="1">
        <f t="shared" si="109"/>
        <v>0</v>
      </c>
      <c r="AK158" s="1">
        <f t="shared" si="110"/>
        <v>0</v>
      </c>
      <c r="AL158" s="1">
        <f t="shared" si="111"/>
        <v>0</v>
      </c>
      <c r="AM158" s="1">
        <f t="shared" si="112"/>
        <v>0</v>
      </c>
      <c r="AN158" s="1">
        <f t="shared" si="112"/>
        <v>0</v>
      </c>
      <c r="AO158" s="1">
        <f t="shared" si="113"/>
        <v>0</v>
      </c>
      <c r="AP158" s="1">
        <f t="shared" si="114"/>
        <v>80</v>
      </c>
      <c r="AQ158" s="1">
        <f t="shared" si="115"/>
        <v>0</v>
      </c>
      <c r="AR158" s="1">
        <f t="shared" si="116"/>
        <v>0</v>
      </c>
      <c r="AS158" s="1">
        <f t="shared" si="117"/>
        <v>0</v>
      </c>
      <c r="AT158" s="1">
        <f t="shared" si="118"/>
        <v>0</v>
      </c>
      <c r="AU158" s="1">
        <f t="shared" si="119"/>
        <v>0</v>
      </c>
      <c r="AV158" s="1">
        <f t="shared" si="120"/>
        <v>0</v>
      </c>
      <c r="AW158" s="1">
        <f t="shared" si="121"/>
        <v>0</v>
      </c>
      <c r="AX158" s="1">
        <f t="shared" si="122"/>
        <v>0</v>
      </c>
      <c r="AY158" s="1">
        <f t="shared" si="123"/>
        <v>0</v>
      </c>
      <c r="AZ158" s="1">
        <f t="shared" si="124"/>
        <v>0</v>
      </c>
      <c r="BA158" s="1">
        <f t="shared" si="125"/>
        <v>0</v>
      </c>
      <c r="BB158" s="1">
        <f t="shared" si="126"/>
        <v>0</v>
      </c>
      <c r="BC158" s="1">
        <f t="shared" si="127"/>
        <v>0</v>
      </c>
      <c r="BD158" s="1">
        <f t="shared" si="128"/>
        <v>80</v>
      </c>
      <c r="BE158" s="1" t="str">
        <f t="shared" si="135"/>
        <v>Barge E</v>
      </c>
      <c r="BF158" s="1">
        <f t="shared" si="136"/>
        <v>4</v>
      </c>
      <c r="BG158" s="3">
        <v>140</v>
      </c>
      <c r="BH158" s="1">
        <f t="shared" si="101"/>
        <v>0</v>
      </c>
      <c r="BI158" s="1">
        <f t="shared" si="129"/>
        <v>0</v>
      </c>
      <c r="BJ158" s="3">
        <v>140</v>
      </c>
      <c r="BK158" s="1">
        <f t="shared" si="130"/>
        <v>6</v>
      </c>
      <c r="BL158" s="1">
        <f t="shared" si="137"/>
        <v>0</v>
      </c>
      <c r="BM158" s="1">
        <f t="shared" si="138"/>
        <v>0</v>
      </c>
      <c r="BN158" s="1">
        <f t="shared" si="139"/>
        <v>0</v>
      </c>
      <c r="BO158" s="1">
        <f t="shared" si="140"/>
        <v>0</v>
      </c>
      <c r="BP158" s="1">
        <f t="shared" si="141"/>
        <v>0</v>
      </c>
      <c r="BQ158" s="1">
        <f t="shared" si="142"/>
        <v>1</v>
      </c>
      <c r="BR158" s="1">
        <f t="shared" si="143"/>
        <v>2</v>
      </c>
      <c r="BS158" s="1">
        <f t="shared" si="144"/>
        <v>3</v>
      </c>
      <c r="BT158" s="1">
        <f t="shared" si="145"/>
        <v>4</v>
      </c>
      <c r="BU158" s="1">
        <f t="shared" si="146"/>
        <v>5</v>
      </c>
      <c r="BW158" s="1">
        <f t="shared" si="104"/>
        <v>0</v>
      </c>
      <c r="BX158" s="1">
        <f t="shared" si="104"/>
        <v>0</v>
      </c>
      <c r="BY158" s="1">
        <f t="shared" si="104"/>
        <v>0</v>
      </c>
      <c r="BZ158" s="1">
        <f t="shared" si="105"/>
        <v>0</v>
      </c>
      <c r="CA158" s="1">
        <f t="shared" si="105"/>
        <v>0</v>
      </c>
      <c r="CB158" s="1">
        <f t="shared" si="105"/>
        <v>70</v>
      </c>
      <c r="CC158" s="1">
        <f t="shared" si="105"/>
        <v>140</v>
      </c>
      <c r="CD158" s="1">
        <f t="shared" si="105"/>
        <v>210</v>
      </c>
      <c r="CE158" s="1">
        <f t="shared" si="105"/>
        <v>280</v>
      </c>
      <c r="CF158" s="1">
        <f t="shared" si="105"/>
        <v>350</v>
      </c>
      <c r="CW158" s="1">
        <v>140</v>
      </c>
      <c r="CX158" s="1">
        <f t="shared" si="131"/>
        <v>1</v>
      </c>
      <c r="CY158" s="1" t="s">
        <v>37</v>
      </c>
      <c r="CZ158" s="1">
        <v>1</v>
      </c>
      <c r="DB158" s="1">
        <f t="shared" si="147"/>
        <v>5</v>
      </c>
      <c r="DC158" s="1" t="s">
        <v>43</v>
      </c>
      <c r="DD158" s="1">
        <f t="shared" si="132"/>
        <v>7</v>
      </c>
      <c r="DL158" s="1">
        <v>140</v>
      </c>
      <c r="DM158" s="1">
        <f t="shared" si="133"/>
        <v>3</v>
      </c>
      <c r="DN158" s="1">
        <f t="shared" si="134"/>
        <v>0</v>
      </c>
      <c r="DO158" s="1" t="s">
        <v>37</v>
      </c>
      <c r="DP158" s="1">
        <v>0</v>
      </c>
    </row>
    <row r="159" spans="1:120" ht="15">
      <c r="A159">
        <v>141</v>
      </c>
      <c r="B159">
        <v>1</v>
      </c>
      <c r="C159" s="25">
        <v>4300</v>
      </c>
      <c r="D159">
        <v>-1</v>
      </c>
      <c r="E159">
        <v>2</v>
      </c>
      <c r="F159" t="s">
        <v>73</v>
      </c>
      <c r="G159">
        <v>3</v>
      </c>
      <c r="H159"/>
      <c r="I159"/>
      <c r="J159" s="1">
        <v>0</v>
      </c>
      <c r="K159" s="1">
        <v>0</v>
      </c>
      <c r="L159" s="1">
        <v>1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f t="shared" si="106"/>
        <v>0</v>
      </c>
      <c r="AH159" s="1">
        <f t="shared" si="107"/>
        <v>0</v>
      </c>
      <c r="AI159" s="1">
        <f t="shared" si="108"/>
        <v>40</v>
      </c>
      <c r="AJ159" s="1">
        <f t="shared" si="109"/>
        <v>0</v>
      </c>
      <c r="AK159" s="1">
        <f t="shared" si="110"/>
        <v>0</v>
      </c>
      <c r="AL159" s="1">
        <f t="shared" si="111"/>
        <v>0</v>
      </c>
      <c r="AM159" s="1">
        <f t="shared" si="112"/>
        <v>0</v>
      </c>
      <c r="AN159" s="1">
        <f t="shared" si="112"/>
        <v>0</v>
      </c>
      <c r="AO159" s="1">
        <f t="shared" si="113"/>
        <v>0</v>
      </c>
      <c r="AP159" s="1">
        <f t="shared" si="114"/>
        <v>0</v>
      </c>
      <c r="AQ159" s="1">
        <f t="shared" si="115"/>
        <v>0</v>
      </c>
      <c r="AR159" s="1">
        <f t="shared" si="116"/>
        <v>0</v>
      </c>
      <c r="AS159" s="1">
        <f t="shared" si="117"/>
        <v>0</v>
      </c>
      <c r="AT159" s="1">
        <f t="shared" si="118"/>
        <v>0</v>
      </c>
      <c r="AU159" s="1">
        <f t="shared" si="119"/>
        <v>0</v>
      </c>
      <c r="AV159" s="1">
        <f t="shared" si="120"/>
        <v>0</v>
      </c>
      <c r="AW159" s="1">
        <f t="shared" si="121"/>
        <v>0</v>
      </c>
      <c r="AX159" s="1">
        <f t="shared" si="122"/>
        <v>0</v>
      </c>
      <c r="AY159" s="1">
        <f t="shared" si="123"/>
        <v>0</v>
      </c>
      <c r="AZ159" s="1">
        <f t="shared" si="124"/>
        <v>0</v>
      </c>
      <c r="BA159" s="1">
        <f t="shared" si="125"/>
        <v>0</v>
      </c>
      <c r="BB159" s="1">
        <f t="shared" si="126"/>
        <v>0</v>
      </c>
      <c r="BC159" s="1">
        <f t="shared" si="127"/>
        <v>0</v>
      </c>
      <c r="BD159" s="1">
        <f t="shared" si="128"/>
        <v>40</v>
      </c>
      <c r="BE159" s="1" t="str">
        <f t="shared" si="135"/>
        <v>Barge E</v>
      </c>
      <c r="BF159" s="1">
        <f t="shared" si="136"/>
        <v>1</v>
      </c>
      <c r="BG159" s="3">
        <v>141</v>
      </c>
      <c r="BH159" s="1">
        <f t="shared" si="101"/>
        <v>0</v>
      </c>
      <c r="BI159" s="1">
        <f t="shared" si="129"/>
        <v>0</v>
      </c>
      <c r="BJ159" s="3">
        <v>141</v>
      </c>
      <c r="BK159" s="1">
        <f t="shared" si="130"/>
        <v>2</v>
      </c>
      <c r="BL159" s="1">
        <f t="shared" si="137"/>
        <v>0</v>
      </c>
      <c r="BM159" s="1">
        <f t="shared" si="138"/>
        <v>1</v>
      </c>
      <c r="BN159" s="1">
        <f t="shared" si="139"/>
        <v>2</v>
      </c>
      <c r="BO159" s="1">
        <f t="shared" si="140"/>
        <v>3</v>
      </c>
      <c r="BP159" s="1">
        <f t="shared" si="141"/>
        <v>4</v>
      </c>
      <c r="BQ159" s="1">
        <f t="shared" si="142"/>
        <v>5</v>
      </c>
      <c r="BR159" s="1">
        <f t="shared" si="143"/>
        <v>6</v>
      </c>
      <c r="BS159" s="1">
        <f t="shared" si="144"/>
        <v>7</v>
      </c>
      <c r="BT159" s="1">
        <f t="shared" si="145"/>
        <v>8</v>
      </c>
      <c r="BU159" s="1">
        <f t="shared" si="146"/>
        <v>9</v>
      </c>
      <c r="BW159" s="1">
        <f t="shared" si="104"/>
        <v>0</v>
      </c>
      <c r="BX159" s="1">
        <f t="shared" si="104"/>
        <v>50</v>
      </c>
      <c r="BY159" s="1">
        <f t="shared" si="104"/>
        <v>100</v>
      </c>
      <c r="BZ159" s="1">
        <f t="shared" si="105"/>
        <v>150</v>
      </c>
      <c r="CA159" s="1">
        <f t="shared" si="105"/>
        <v>200</v>
      </c>
      <c r="CB159" s="1">
        <f t="shared" si="105"/>
        <v>250</v>
      </c>
      <c r="CC159" s="1">
        <f t="shared" si="105"/>
        <v>300</v>
      </c>
      <c r="CD159" s="1">
        <f t="shared" si="105"/>
        <v>350</v>
      </c>
      <c r="CE159" s="1">
        <f t="shared" si="105"/>
        <v>400</v>
      </c>
      <c r="CF159" s="1">
        <f t="shared" si="105"/>
        <v>450</v>
      </c>
      <c r="CW159" s="1">
        <v>141</v>
      </c>
      <c r="CX159" s="1">
        <f t="shared" si="131"/>
        <v>1</v>
      </c>
      <c r="CY159" s="1" t="s">
        <v>37</v>
      </c>
      <c r="CZ159" s="1">
        <v>1</v>
      </c>
      <c r="DB159" s="1">
        <f t="shared" si="147"/>
        <v>2</v>
      </c>
      <c r="DC159" s="1" t="s">
        <v>43</v>
      </c>
      <c r="DD159" s="1">
        <f t="shared" si="132"/>
        <v>2</v>
      </c>
      <c r="DL159" s="1">
        <v>141</v>
      </c>
      <c r="DM159" s="1">
        <f t="shared" si="133"/>
        <v>0</v>
      </c>
      <c r="DN159" s="1">
        <f t="shared" si="134"/>
        <v>0</v>
      </c>
      <c r="DO159" s="1" t="s">
        <v>37</v>
      </c>
      <c r="DP159" s="1">
        <v>0</v>
      </c>
    </row>
    <row r="160" spans="1:120" ht="15">
      <c r="A160">
        <v>142</v>
      </c>
      <c r="B160">
        <v>2</v>
      </c>
      <c r="C160" s="25">
        <v>4200</v>
      </c>
      <c r="D160">
        <v>6</v>
      </c>
      <c r="E160">
        <v>9</v>
      </c>
      <c r="F160" t="s">
        <v>73</v>
      </c>
      <c r="G160">
        <v>4</v>
      </c>
      <c r="H160"/>
      <c r="I160"/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0.5</v>
      </c>
      <c r="AB160" s="1">
        <v>0</v>
      </c>
      <c r="AC160" s="1">
        <v>0</v>
      </c>
      <c r="AD160" s="1">
        <v>0</v>
      </c>
      <c r="AE160" s="1">
        <v>0.5</v>
      </c>
      <c r="AF160" s="1">
        <v>0</v>
      </c>
      <c r="AG160" s="1">
        <f t="shared" si="106"/>
        <v>0</v>
      </c>
      <c r="AH160" s="1">
        <f t="shared" si="107"/>
        <v>0</v>
      </c>
      <c r="AI160" s="1">
        <f t="shared" si="108"/>
        <v>0</v>
      </c>
      <c r="AJ160" s="1">
        <f t="shared" si="109"/>
        <v>0</v>
      </c>
      <c r="AK160" s="1">
        <f t="shared" si="110"/>
        <v>0</v>
      </c>
      <c r="AL160" s="1">
        <f t="shared" si="111"/>
        <v>0</v>
      </c>
      <c r="AM160" s="1">
        <f t="shared" si="112"/>
        <v>0</v>
      </c>
      <c r="AN160" s="1">
        <f t="shared" si="112"/>
        <v>0</v>
      </c>
      <c r="AO160" s="1">
        <f t="shared" si="113"/>
        <v>0</v>
      </c>
      <c r="AP160" s="1">
        <f t="shared" si="114"/>
        <v>0</v>
      </c>
      <c r="AQ160" s="1">
        <f t="shared" si="115"/>
        <v>0</v>
      </c>
      <c r="AR160" s="1">
        <f t="shared" si="116"/>
        <v>0</v>
      </c>
      <c r="AS160" s="1">
        <f t="shared" si="117"/>
        <v>0</v>
      </c>
      <c r="AT160" s="1">
        <f t="shared" si="118"/>
        <v>0</v>
      </c>
      <c r="AU160" s="1">
        <f t="shared" si="119"/>
        <v>0</v>
      </c>
      <c r="AV160" s="1">
        <f t="shared" si="120"/>
        <v>0</v>
      </c>
      <c r="AW160" s="1">
        <f t="shared" si="121"/>
        <v>0</v>
      </c>
      <c r="AX160" s="1">
        <f t="shared" si="122"/>
        <v>40</v>
      </c>
      <c r="AY160" s="1">
        <f t="shared" si="123"/>
        <v>0</v>
      </c>
      <c r="AZ160" s="1">
        <f t="shared" si="124"/>
        <v>0</v>
      </c>
      <c r="BA160" s="1">
        <f t="shared" si="125"/>
        <v>0</v>
      </c>
      <c r="BB160" s="1">
        <f t="shared" si="126"/>
        <v>40</v>
      </c>
      <c r="BC160" s="1">
        <f t="shared" si="127"/>
        <v>0</v>
      </c>
      <c r="BD160" s="1">
        <f t="shared" si="128"/>
        <v>80</v>
      </c>
      <c r="BE160" s="1" t="str">
        <f t="shared" si="135"/>
        <v>Barge B</v>
      </c>
      <c r="BF160" s="1">
        <f t="shared" si="136"/>
        <v>0</v>
      </c>
      <c r="BG160" s="3">
        <v>142</v>
      </c>
      <c r="BH160" s="1">
        <f t="shared" si="101"/>
        <v>0</v>
      </c>
      <c r="BI160" s="1">
        <f t="shared" si="129"/>
        <v>0</v>
      </c>
      <c r="BJ160" s="3">
        <v>142</v>
      </c>
      <c r="BK160" s="1">
        <f t="shared" si="130"/>
        <v>10</v>
      </c>
      <c r="BL160" s="1">
        <f t="shared" si="137"/>
        <v>0</v>
      </c>
      <c r="BM160" s="1">
        <f t="shared" si="138"/>
        <v>0</v>
      </c>
      <c r="BN160" s="1">
        <f t="shared" si="139"/>
        <v>0</v>
      </c>
      <c r="BO160" s="1">
        <f t="shared" si="140"/>
        <v>0</v>
      </c>
      <c r="BP160" s="1">
        <f t="shared" si="141"/>
        <v>0</v>
      </c>
      <c r="BQ160" s="1">
        <f t="shared" si="142"/>
        <v>0</v>
      </c>
      <c r="BR160" s="1">
        <f t="shared" si="143"/>
        <v>0</v>
      </c>
      <c r="BS160" s="1">
        <f t="shared" si="144"/>
        <v>0</v>
      </c>
      <c r="BT160" s="1">
        <f t="shared" si="145"/>
        <v>0</v>
      </c>
      <c r="BU160" s="1">
        <f t="shared" si="146"/>
        <v>1</v>
      </c>
      <c r="BW160" s="1">
        <f t="shared" si="104"/>
        <v>0</v>
      </c>
      <c r="BX160" s="1">
        <f t="shared" si="104"/>
        <v>0</v>
      </c>
      <c r="BY160" s="1">
        <f t="shared" si="104"/>
        <v>0</v>
      </c>
      <c r="BZ160" s="1">
        <f t="shared" si="105"/>
        <v>0</v>
      </c>
      <c r="CA160" s="1">
        <f t="shared" si="105"/>
        <v>0</v>
      </c>
      <c r="CB160" s="1">
        <f t="shared" si="105"/>
        <v>0</v>
      </c>
      <c r="CC160" s="1">
        <f t="shared" si="105"/>
        <v>0</v>
      </c>
      <c r="CD160" s="1">
        <f t="shared" si="105"/>
        <v>0</v>
      </c>
      <c r="CE160" s="1">
        <f t="shared" si="105"/>
        <v>0</v>
      </c>
      <c r="CF160" s="1">
        <f t="shared" si="105"/>
        <v>70</v>
      </c>
      <c r="CW160" s="1">
        <v>142</v>
      </c>
      <c r="CX160" s="1">
        <f t="shared" si="131"/>
        <v>1</v>
      </c>
      <c r="CY160" s="1" t="s">
        <v>37</v>
      </c>
      <c r="CZ160" s="1">
        <v>1</v>
      </c>
      <c r="DB160" s="1">
        <f t="shared" si="147"/>
        <v>9</v>
      </c>
      <c r="DC160" s="1" t="s">
        <v>43</v>
      </c>
      <c r="DD160" s="1">
        <f t="shared" si="132"/>
        <v>9</v>
      </c>
      <c r="DL160" s="1">
        <v>142</v>
      </c>
      <c r="DM160" s="1">
        <f t="shared" si="133"/>
        <v>7</v>
      </c>
      <c r="DN160" s="1">
        <f t="shared" si="134"/>
        <v>0</v>
      </c>
      <c r="DO160" s="1" t="s">
        <v>37</v>
      </c>
      <c r="DP160" s="1">
        <v>0</v>
      </c>
    </row>
    <row r="161" spans="1:120" ht="15">
      <c r="A161">
        <v>143</v>
      </c>
      <c r="B161">
        <v>2</v>
      </c>
      <c r="C161" s="25">
        <v>4202</v>
      </c>
      <c r="D161">
        <v>4</v>
      </c>
      <c r="E161">
        <v>8</v>
      </c>
      <c r="F161" t="s">
        <v>73</v>
      </c>
      <c r="G161">
        <v>5</v>
      </c>
      <c r="H161"/>
      <c r="I161"/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0.33333332999999998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0.66666667000000002</v>
      </c>
      <c r="AD161" s="1">
        <v>0</v>
      </c>
      <c r="AE161" s="1">
        <v>0</v>
      </c>
      <c r="AF161" s="1">
        <v>0</v>
      </c>
      <c r="AG161" s="1">
        <f t="shared" si="106"/>
        <v>0</v>
      </c>
      <c r="AH161" s="1">
        <f t="shared" si="107"/>
        <v>0</v>
      </c>
      <c r="AI161" s="1">
        <f t="shared" si="108"/>
        <v>0</v>
      </c>
      <c r="AJ161" s="1">
        <f t="shared" si="109"/>
        <v>0</v>
      </c>
      <c r="AK161" s="1">
        <f t="shared" si="110"/>
        <v>0</v>
      </c>
      <c r="AL161" s="1">
        <f t="shared" si="111"/>
        <v>0</v>
      </c>
      <c r="AM161" s="1">
        <f t="shared" si="112"/>
        <v>0</v>
      </c>
      <c r="AN161" s="1">
        <f t="shared" si="112"/>
        <v>0</v>
      </c>
      <c r="AO161" s="1">
        <f t="shared" si="113"/>
        <v>0</v>
      </c>
      <c r="AP161" s="1">
        <f t="shared" si="114"/>
        <v>0</v>
      </c>
      <c r="AQ161" s="1">
        <f t="shared" si="115"/>
        <v>0</v>
      </c>
      <c r="AR161" s="1">
        <f t="shared" si="116"/>
        <v>0</v>
      </c>
      <c r="AS161" s="1">
        <f t="shared" si="117"/>
        <v>26.666666399999997</v>
      </c>
      <c r="AT161" s="1">
        <f t="shared" si="118"/>
        <v>0</v>
      </c>
      <c r="AU161" s="1">
        <f t="shared" si="119"/>
        <v>0</v>
      </c>
      <c r="AV161" s="1">
        <f t="shared" si="120"/>
        <v>0</v>
      </c>
      <c r="AW161" s="1">
        <f t="shared" si="121"/>
        <v>0</v>
      </c>
      <c r="AX161" s="1">
        <f t="shared" si="122"/>
        <v>0</v>
      </c>
      <c r="AY161" s="1">
        <f t="shared" si="123"/>
        <v>0</v>
      </c>
      <c r="AZ161" s="1">
        <f t="shared" si="124"/>
        <v>53.333333600000003</v>
      </c>
      <c r="BA161" s="1">
        <f t="shared" si="125"/>
        <v>0</v>
      </c>
      <c r="BB161" s="1">
        <f t="shared" si="126"/>
        <v>0</v>
      </c>
      <c r="BC161" s="1">
        <f t="shared" si="127"/>
        <v>0</v>
      </c>
      <c r="BD161" s="1">
        <f t="shared" si="128"/>
        <v>80</v>
      </c>
      <c r="BE161" s="1" t="b">
        <f t="shared" si="135"/>
        <v>0</v>
      </c>
      <c r="BF161" s="1">
        <f t="shared" si="136"/>
        <v>0</v>
      </c>
      <c r="BG161" s="3">
        <v>143</v>
      </c>
      <c r="BH161" s="1">
        <f t="shared" si="101"/>
        <v>0</v>
      </c>
      <c r="BI161" s="1">
        <f t="shared" si="129"/>
        <v>0</v>
      </c>
      <c r="BJ161" s="3">
        <v>143</v>
      </c>
      <c r="BK161" s="1">
        <f t="shared" si="130"/>
        <v>9</v>
      </c>
      <c r="BL161" s="1">
        <f t="shared" si="137"/>
        <v>0</v>
      </c>
      <c r="BM161" s="1">
        <f t="shared" si="138"/>
        <v>0</v>
      </c>
      <c r="BN161" s="1">
        <f t="shared" si="139"/>
        <v>0</v>
      </c>
      <c r="BO161" s="1">
        <f t="shared" si="140"/>
        <v>0</v>
      </c>
      <c r="BP161" s="1">
        <f t="shared" si="141"/>
        <v>0</v>
      </c>
      <c r="BQ161" s="1">
        <f t="shared" si="142"/>
        <v>0</v>
      </c>
      <c r="BR161" s="1">
        <f t="shared" si="143"/>
        <v>0</v>
      </c>
      <c r="BS161" s="1">
        <f t="shared" si="144"/>
        <v>0</v>
      </c>
      <c r="BT161" s="1">
        <f t="shared" si="145"/>
        <v>1</v>
      </c>
      <c r="BU161" s="1">
        <f t="shared" si="146"/>
        <v>2</v>
      </c>
      <c r="BW161" s="1">
        <f t="shared" si="104"/>
        <v>0</v>
      </c>
      <c r="BX161" s="1">
        <f t="shared" si="104"/>
        <v>0</v>
      </c>
      <c r="BY161" s="1">
        <f t="shared" si="104"/>
        <v>0</v>
      </c>
      <c r="BZ161" s="1">
        <f t="shared" si="105"/>
        <v>0</v>
      </c>
      <c r="CA161" s="1">
        <f t="shared" si="105"/>
        <v>0</v>
      </c>
      <c r="CB161" s="1">
        <f t="shared" si="105"/>
        <v>0</v>
      </c>
      <c r="CC161" s="1">
        <f t="shared" si="105"/>
        <v>0</v>
      </c>
      <c r="CD161" s="1">
        <f t="shared" si="105"/>
        <v>0</v>
      </c>
      <c r="CE161" s="1">
        <f t="shared" si="105"/>
        <v>70</v>
      </c>
      <c r="CF161" s="1">
        <f t="shared" si="105"/>
        <v>140</v>
      </c>
      <c r="CW161" s="1">
        <v>143</v>
      </c>
      <c r="CX161" s="1">
        <f t="shared" si="131"/>
        <v>1</v>
      </c>
      <c r="CY161" s="1" t="s">
        <v>37</v>
      </c>
      <c r="CZ161" s="1">
        <v>1</v>
      </c>
      <c r="DB161" s="1">
        <f t="shared" si="147"/>
        <v>8.0000000099999991</v>
      </c>
      <c r="DC161" s="1" t="s">
        <v>43</v>
      </c>
      <c r="DD161" s="1">
        <f t="shared" si="132"/>
        <v>8</v>
      </c>
      <c r="DL161" s="1">
        <v>143</v>
      </c>
      <c r="DM161" s="1">
        <f t="shared" si="133"/>
        <v>5</v>
      </c>
      <c r="DN161" s="1">
        <f t="shared" si="134"/>
        <v>0</v>
      </c>
      <c r="DO161" s="1" t="s">
        <v>37</v>
      </c>
      <c r="DP161" s="1">
        <v>0</v>
      </c>
    </row>
    <row r="162" spans="1:120" ht="15">
      <c r="A162">
        <v>144</v>
      </c>
      <c r="B162">
        <v>1</v>
      </c>
      <c r="C162" s="25">
        <v>26360</v>
      </c>
      <c r="D162">
        <v>-1</v>
      </c>
      <c r="E162">
        <v>2</v>
      </c>
      <c r="F162" t="s">
        <v>35</v>
      </c>
      <c r="G162">
        <v>3</v>
      </c>
      <c r="H162"/>
      <c r="I162"/>
      <c r="J162" s="1">
        <v>0</v>
      </c>
      <c r="K162" s="1">
        <v>1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f t="shared" si="106"/>
        <v>0</v>
      </c>
      <c r="AH162" s="1">
        <f t="shared" si="107"/>
        <v>40</v>
      </c>
      <c r="AI162" s="1">
        <f t="shared" si="108"/>
        <v>0</v>
      </c>
      <c r="AJ162" s="1">
        <f t="shared" si="109"/>
        <v>0</v>
      </c>
      <c r="AK162" s="1">
        <f t="shared" si="110"/>
        <v>0</v>
      </c>
      <c r="AL162" s="1">
        <f t="shared" si="111"/>
        <v>0</v>
      </c>
      <c r="AM162" s="1">
        <f t="shared" si="112"/>
        <v>0</v>
      </c>
      <c r="AN162" s="1">
        <f t="shared" si="112"/>
        <v>0</v>
      </c>
      <c r="AO162" s="1">
        <f t="shared" si="113"/>
        <v>0</v>
      </c>
      <c r="AP162" s="1">
        <f t="shared" si="114"/>
        <v>0</v>
      </c>
      <c r="AQ162" s="1">
        <f t="shared" si="115"/>
        <v>0</v>
      </c>
      <c r="AR162" s="1">
        <f t="shared" si="116"/>
        <v>0</v>
      </c>
      <c r="AS162" s="1">
        <f t="shared" si="117"/>
        <v>0</v>
      </c>
      <c r="AT162" s="1">
        <f t="shared" si="118"/>
        <v>0</v>
      </c>
      <c r="AU162" s="1">
        <f t="shared" si="119"/>
        <v>0</v>
      </c>
      <c r="AV162" s="1">
        <f t="shared" si="120"/>
        <v>0</v>
      </c>
      <c r="AW162" s="1">
        <f t="shared" si="121"/>
        <v>0</v>
      </c>
      <c r="AX162" s="1">
        <f t="shared" si="122"/>
        <v>0</v>
      </c>
      <c r="AY162" s="1">
        <f t="shared" si="123"/>
        <v>0</v>
      </c>
      <c r="AZ162" s="1">
        <f t="shared" si="124"/>
        <v>0</v>
      </c>
      <c r="BA162" s="1">
        <f t="shared" si="125"/>
        <v>0</v>
      </c>
      <c r="BB162" s="1">
        <f t="shared" si="126"/>
        <v>0</v>
      </c>
      <c r="BC162" s="1">
        <f t="shared" si="127"/>
        <v>0</v>
      </c>
      <c r="BD162" s="1">
        <f t="shared" si="128"/>
        <v>40</v>
      </c>
      <c r="BE162" s="1" t="str">
        <f t="shared" si="135"/>
        <v>Barge D</v>
      </c>
      <c r="BF162" s="1">
        <f t="shared" si="136"/>
        <v>1</v>
      </c>
      <c r="BG162" s="3">
        <v>144</v>
      </c>
      <c r="BH162" s="1">
        <f t="shared" si="101"/>
        <v>0</v>
      </c>
      <c r="BI162" s="1">
        <f t="shared" si="129"/>
        <v>0</v>
      </c>
      <c r="BJ162" s="3">
        <v>144</v>
      </c>
      <c r="BK162" s="1">
        <f t="shared" si="130"/>
        <v>2</v>
      </c>
      <c r="BL162" s="1">
        <f t="shared" si="137"/>
        <v>0</v>
      </c>
      <c r="BM162" s="1">
        <f t="shared" si="138"/>
        <v>1</v>
      </c>
      <c r="BN162" s="1">
        <f t="shared" si="139"/>
        <v>2</v>
      </c>
      <c r="BO162" s="1">
        <f t="shared" si="140"/>
        <v>3</v>
      </c>
      <c r="BP162" s="1">
        <f t="shared" si="141"/>
        <v>4</v>
      </c>
      <c r="BQ162" s="1">
        <f t="shared" si="142"/>
        <v>5</v>
      </c>
      <c r="BR162" s="1">
        <f t="shared" si="143"/>
        <v>6</v>
      </c>
      <c r="BS162" s="1">
        <f t="shared" si="144"/>
        <v>7</v>
      </c>
      <c r="BT162" s="1">
        <f t="shared" si="145"/>
        <v>8</v>
      </c>
      <c r="BU162" s="1">
        <f t="shared" si="146"/>
        <v>9</v>
      </c>
      <c r="BW162" s="1">
        <f t="shared" si="104"/>
        <v>0</v>
      </c>
      <c r="BX162" s="1">
        <f t="shared" si="104"/>
        <v>50</v>
      </c>
      <c r="BY162" s="1">
        <f t="shared" si="104"/>
        <v>100</v>
      </c>
      <c r="BZ162" s="1">
        <f t="shared" si="105"/>
        <v>150</v>
      </c>
      <c r="CA162" s="1">
        <f t="shared" si="105"/>
        <v>200</v>
      </c>
      <c r="CB162" s="1">
        <f t="shared" si="105"/>
        <v>250</v>
      </c>
      <c r="CC162" s="1">
        <f t="shared" si="105"/>
        <v>300</v>
      </c>
      <c r="CD162" s="1">
        <f t="shared" si="105"/>
        <v>350</v>
      </c>
      <c r="CE162" s="1">
        <f t="shared" si="105"/>
        <v>400</v>
      </c>
      <c r="CF162" s="1">
        <f t="shared" si="105"/>
        <v>450</v>
      </c>
      <c r="CW162" s="1">
        <v>144</v>
      </c>
      <c r="CX162" s="1">
        <f t="shared" si="131"/>
        <v>1</v>
      </c>
      <c r="CY162" s="1" t="s">
        <v>37</v>
      </c>
      <c r="CZ162" s="1">
        <v>1</v>
      </c>
      <c r="DB162" s="1">
        <f t="shared" si="147"/>
        <v>2</v>
      </c>
      <c r="DC162" s="1" t="s">
        <v>43</v>
      </c>
      <c r="DD162" s="1">
        <f t="shared" si="132"/>
        <v>2</v>
      </c>
      <c r="DL162" s="1">
        <v>144</v>
      </c>
      <c r="DM162" s="1">
        <f t="shared" si="133"/>
        <v>0</v>
      </c>
      <c r="DN162" s="1">
        <f t="shared" si="134"/>
        <v>0</v>
      </c>
      <c r="DO162" s="1" t="s">
        <v>37</v>
      </c>
      <c r="DP162" s="1">
        <v>0</v>
      </c>
    </row>
    <row r="163" spans="1:120" ht="15">
      <c r="A163">
        <v>145</v>
      </c>
      <c r="B163">
        <v>1</v>
      </c>
      <c r="C163" s="25">
        <v>20300</v>
      </c>
      <c r="D163">
        <v>2</v>
      </c>
      <c r="E163">
        <v>7</v>
      </c>
      <c r="F163" t="s">
        <v>35</v>
      </c>
      <c r="G163">
        <v>2</v>
      </c>
      <c r="H163"/>
      <c r="I163"/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f t="shared" si="106"/>
        <v>0</v>
      </c>
      <c r="AH163" s="1">
        <f t="shared" si="107"/>
        <v>0</v>
      </c>
      <c r="AI163" s="1">
        <f t="shared" si="108"/>
        <v>0</v>
      </c>
      <c r="AJ163" s="1">
        <f t="shared" si="109"/>
        <v>0</v>
      </c>
      <c r="AK163" s="1">
        <f t="shared" si="110"/>
        <v>0</v>
      </c>
      <c r="AL163" s="1">
        <f t="shared" si="111"/>
        <v>0</v>
      </c>
      <c r="AM163" s="1">
        <f t="shared" si="112"/>
        <v>0</v>
      </c>
      <c r="AN163" s="1">
        <f t="shared" si="112"/>
        <v>0</v>
      </c>
      <c r="AO163" s="1">
        <f t="shared" si="113"/>
        <v>0</v>
      </c>
      <c r="AP163" s="1">
        <f t="shared" si="114"/>
        <v>90</v>
      </c>
      <c r="AQ163" s="1">
        <f t="shared" si="115"/>
        <v>0</v>
      </c>
      <c r="AR163" s="1">
        <f t="shared" si="116"/>
        <v>0</v>
      </c>
      <c r="AS163" s="1">
        <f t="shared" si="117"/>
        <v>0</v>
      </c>
      <c r="AT163" s="1">
        <f t="shared" si="118"/>
        <v>0</v>
      </c>
      <c r="AU163" s="1">
        <f t="shared" si="119"/>
        <v>0</v>
      </c>
      <c r="AV163" s="1">
        <f t="shared" si="120"/>
        <v>0</v>
      </c>
      <c r="AW163" s="1">
        <f t="shared" si="121"/>
        <v>0</v>
      </c>
      <c r="AX163" s="1">
        <f t="shared" si="122"/>
        <v>0</v>
      </c>
      <c r="AY163" s="1">
        <f t="shared" si="123"/>
        <v>0</v>
      </c>
      <c r="AZ163" s="1">
        <f t="shared" si="124"/>
        <v>0</v>
      </c>
      <c r="BA163" s="1">
        <f t="shared" si="125"/>
        <v>0</v>
      </c>
      <c r="BB163" s="1">
        <f t="shared" si="126"/>
        <v>0</v>
      </c>
      <c r="BC163" s="1">
        <f t="shared" si="127"/>
        <v>0</v>
      </c>
      <c r="BD163" s="1">
        <f t="shared" si="128"/>
        <v>90</v>
      </c>
      <c r="BE163" s="1" t="str">
        <f t="shared" si="135"/>
        <v>Barge E</v>
      </c>
      <c r="BF163" s="1">
        <f t="shared" si="136"/>
        <v>4</v>
      </c>
      <c r="BG163" s="3">
        <v>145</v>
      </c>
      <c r="BH163" s="1">
        <f t="shared" ref="BH163:BH226" si="148">IF(DB163-D163 &gt; G163,DB163-D163-G163,0)</f>
        <v>1</v>
      </c>
      <c r="BI163" s="1">
        <f t="shared" si="129"/>
        <v>50</v>
      </c>
      <c r="BJ163" s="3">
        <v>145</v>
      </c>
      <c r="BK163" s="1">
        <f t="shared" si="130"/>
        <v>4</v>
      </c>
      <c r="BL163" s="1">
        <f t="shared" si="137"/>
        <v>0</v>
      </c>
      <c r="BM163" s="1">
        <f t="shared" si="138"/>
        <v>0</v>
      </c>
      <c r="BN163" s="1">
        <f t="shared" si="139"/>
        <v>0</v>
      </c>
      <c r="BO163" s="1">
        <f t="shared" si="140"/>
        <v>1</v>
      </c>
      <c r="BP163" s="1">
        <f t="shared" si="141"/>
        <v>2</v>
      </c>
      <c r="BQ163" s="1">
        <f t="shared" si="142"/>
        <v>3</v>
      </c>
      <c r="BR163" s="1">
        <f t="shared" si="143"/>
        <v>4</v>
      </c>
      <c r="BS163" s="1">
        <f t="shared" si="144"/>
        <v>5</v>
      </c>
      <c r="BT163" s="1">
        <f t="shared" si="145"/>
        <v>6</v>
      </c>
      <c r="BU163" s="1">
        <f t="shared" si="146"/>
        <v>7</v>
      </c>
      <c r="BW163" s="1">
        <f t="shared" si="104"/>
        <v>0</v>
      </c>
      <c r="BX163" s="1">
        <f t="shared" si="104"/>
        <v>0</v>
      </c>
      <c r="BY163" s="1">
        <f t="shared" si="104"/>
        <v>0</v>
      </c>
      <c r="BZ163" s="1">
        <f t="shared" si="105"/>
        <v>50</v>
      </c>
      <c r="CA163" s="1">
        <f t="shared" si="105"/>
        <v>100</v>
      </c>
      <c r="CB163" s="1">
        <f t="shared" si="105"/>
        <v>150</v>
      </c>
      <c r="CC163" s="1">
        <f t="shared" si="105"/>
        <v>200</v>
      </c>
      <c r="CD163" s="1">
        <f t="shared" si="105"/>
        <v>250</v>
      </c>
      <c r="CE163" s="1">
        <f t="shared" si="105"/>
        <v>300</v>
      </c>
      <c r="CF163" s="1">
        <f t="shared" si="105"/>
        <v>350</v>
      </c>
      <c r="CW163" s="1">
        <v>145</v>
      </c>
      <c r="CX163" s="1">
        <f t="shared" si="131"/>
        <v>1</v>
      </c>
      <c r="CY163" s="1" t="s">
        <v>37</v>
      </c>
      <c r="CZ163" s="1">
        <v>1</v>
      </c>
      <c r="DB163" s="1">
        <f t="shared" si="147"/>
        <v>5</v>
      </c>
      <c r="DC163" s="1" t="s">
        <v>43</v>
      </c>
      <c r="DD163" s="1">
        <f t="shared" si="132"/>
        <v>7</v>
      </c>
      <c r="DL163" s="1">
        <v>145</v>
      </c>
      <c r="DM163" s="1">
        <f t="shared" si="133"/>
        <v>3</v>
      </c>
      <c r="DN163" s="1">
        <f t="shared" si="134"/>
        <v>0</v>
      </c>
      <c r="DO163" s="1" t="s">
        <v>37</v>
      </c>
      <c r="DP163" s="1">
        <v>0</v>
      </c>
    </row>
    <row r="164" spans="1:120" ht="15">
      <c r="A164">
        <v>146</v>
      </c>
      <c r="B164">
        <v>1</v>
      </c>
      <c r="C164" s="25">
        <v>22200</v>
      </c>
      <c r="D164">
        <v>3</v>
      </c>
      <c r="E164">
        <v>8</v>
      </c>
      <c r="F164" t="s">
        <v>73</v>
      </c>
      <c r="G164">
        <v>3</v>
      </c>
      <c r="H164"/>
      <c r="I164"/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f t="shared" si="106"/>
        <v>0</v>
      </c>
      <c r="AH164" s="1">
        <f t="shared" si="107"/>
        <v>0</v>
      </c>
      <c r="AI164" s="1">
        <f t="shared" si="108"/>
        <v>0</v>
      </c>
      <c r="AJ164" s="1">
        <f t="shared" si="109"/>
        <v>0</v>
      </c>
      <c r="AK164" s="1">
        <f t="shared" si="110"/>
        <v>0</v>
      </c>
      <c r="AL164" s="1">
        <f t="shared" si="111"/>
        <v>0</v>
      </c>
      <c r="AM164" s="1">
        <f t="shared" si="112"/>
        <v>0</v>
      </c>
      <c r="AN164" s="1">
        <f t="shared" si="112"/>
        <v>0</v>
      </c>
      <c r="AO164" s="1">
        <f t="shared" si="113"/>
        <v>0</v>
      </c>
      <c r="AP164" s="1">
        <f t="shared" si="114"/>
        <v>0</v>
      </c>
      <c r="AQ164" s="1">
        <f t="shared" si="115"/>
        <v>0</v>
      </c>
      <c r="AR164" s="1">
        <f t="shared" si="116"/>
        <v>40</v>
      </c>
      <c r="AS164" s="1">
        <f t="shared" si="117"/>
        <v>0</v>
      </c>
      <c r="AT164" s="1">
        <f t="shared" si="118"/>
        <v>0</v>
      </c>
      <c r="AU164" s="1">
        <f t="shared" si="119"/>
        <v>0</v>
      </c>
      <c r="AV164" s="1">
        <f t="shared" si="120"/>
        <v>0</v>
      </c>
      <c r="AW164" s="1">
        <f t="shared" si="121"/>
        <v>0</v>
      </c>
      <c r="AX164" s="1">
        <f t="shared" si="122"/>
        <v>0</v>
      </c>
      <c r="AY164" s="1">
        <f t="shared" si="123"/>
        <v>0</v>
      </c>
      <c r="AZ164" s="1">
        <f t="shared" si="124"/>
        <v>0</v>
      </c>
      <c r="BA164" s="1">
        <f t="shared" si="125"/>
        <v>0</v>
      </c>
      <c r="BB164" s="1">
        <f t="shared" si="126"/>
        <v>0</v>
      </c>
      <c r="BC164" s="1">
        <f t="shared" si="127"/>
        <v>0</v>
      </c>
      <c r="BD164" s="1">
        <f t="shared" si="128"/>
        <v>40</v>
      </c>
      <c r="BE164" s="1" t="str">
        <f t="shared" si="135"/>
        <v>Barge C</v>
      </c>
      <c r="BF164" s="1">
        <f t="shared" si="136"/>
        <v>5</v>
      </c>
      <c r="BG164" s="3">
        <v>146</v>
      </c>
      <c r="BH164" s="1">
        <f t="shared" si="148"/>
        <v>0</v>
      </c>
      <c r="BI164" s="1">
        <f t="shared" si="129"/>
        <v>0</v>
      </c>
      <c r="BJ164" s="3">
        <v>146</v>
      </c>
      <c r="BK164" s="1">
        <f t="shared" si="130"/>
        <v>6</v>
      </c>
      <c r="BL164" s="1">
        <f t="shared" si="137"/>
        <v>0</v>
      </c>
      <c r="BM164" s="1">
        <f t="shared" si="138"/>
        <v>0</v>
      </c>
      <c r="BN164" s="1">
        <f t="shared" si="139"/>
        <v>0</v>
      </c>
      <c r="BO164" s="1">
        <f t="shared" si="140"/>
        <v>0</v>
      </c>
      <c r="BP164" s="1">
        <f t="shared" si="141"/>
        <v>0</v>
      </c>
      <c r="BQ164" s="1">
        <f t="shared" si="142"/>
        <v>1</v>
      </c>
      <c r="BR164" s="1">
        <f t="shared" si="143"/>
        <v>2</v>
      </c>
      <c r="BS164" s="1">
        <f t="shared" si="144"/>
        <v>3</v>
      </c>
      <c r="BT164" s="1">
        <f t="shared" si="145"/>
        <v>4</v>
      </c>
      <c r="BU164" s="1">
        <f t="shared" si="146"/>
        <v>5</v>
      </c>
      <c r="BW164" s="1">
        <f t="shared" si="104"/>
        <v>0</v>
      </c>
      <c r="BX164" s="1">
        <f t="shared" si="104"/>
        <v>0</v>
      </c>
      <c r="BY164" s="1">
        <f t="shared" si="104"/>
        <v>0</v>
      </c>
      <c r="BZ164" s="1">
        <f t="shared" si="105"/>
        <v>0</v>
      </c>
      <c r="CA164" s="1">
        <f t="shared" si="105"/>
        <v>0</v>
      </c>
      <c r="CB164" s="1">
        <f t="shared" si="105"/>
        <v>50</v>
      </c>
      <c r="CC164" s="1">
        <f t="shared" si="105"/>
        <v>100</v>
      </c>
      <c r="CD164" s="1">
        <f t="shared" si="105"/>
        <v>150</v>
      </c>
      <c r="CE164" s="1">
        <f t="shared" si="105"/>
        <v>200</v>
      </c>
      <c r="CF164" s="1">
        <f t="shared" si="105"/>
        <v>250</v>
      </c>
      <c r="CW164" s="1">
        <v>146</v>
      </c>
      <c r="CX164" s="1">
        <f t="shared" si="131"/>
        <v>1</v>
      </c>
      <c r="CY164" s="1" t="s">
        <v>37</v>
      </c>
      <c r="CZ164" s="1">
        <v>1</v>
      </c>
      <c r="DB164" s="1">
        <f t="shared" si="147"/>
        <v>6</v>
      </c>
      <c r="DC164" s="1" t="s">
        <v>43</v>
      </c>
      <c r="DD164" s="1">
        <f t="shared" si="132"/>
        <v>8</v>
      </c>
      <c r="DL164" s="1">
        <v>146</v>
      </c>
      <c r="DM164" s="1">
        <f t="shared" si="133"/>
        <v>4</v>
      </c>
      <c r="DN164" s="1">
        <f t="shared" si="134"/>
        <v>0</v>
      </c>
      <c r="DO164" s="1" t="s">
        <v>37</v>
      </c>
      <c r="DP164" s="1">
        <v>0</v>
      </c>
    </row>
    <row r="165" spans="1:120" ht="15">
      <c r="A165">
        <v>147</v>
      </c>
      <c r="B165">
        <v>2</v>
      </c>
      <c r="C165" s="25">
        <v>14600</v>
      </c>
      <c r="D165">
        <v>5</v>
      </c>
      <c r="E165">
        <v>9</v>
      </c>
      <c r="F165" t="s">
        <v>73</v>
      </c>
      <c r="G165">
        <v>2</v>
      </c>
      <c r="H165"/>
      <c r="I165"/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1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f t="shared" si="106"/>
        <v>0</v>
      </c>
      <c r="AH165" s="1">
        <f t="shared" si="107"/>
        <v>0</v>
      </c>
      <c r="AI165" s="1">
        <f t="shared" si="108"/>
        <v>0</v>
      </c>
      <c r="AJ165" s="1">
        <f t="shared" si="109"/>
        <v>0</v>
      </c>
      <c r="AK165" s="1">
        <f t="shared" si="110"/>
        <v>0</v>
      </c>
      <c r="AL165" s="1">
        <f t="shared" si="111"/>
        <v>0</v>
      </c>
      <c r="AM165" s="1">
        <f t="shared" si="112"/>
        <v>0</v>
      </c>
      <c r="AN165" s="1">
        <f t="shared" si="112"/>
        <v>0</v>
      </c>
      <c r="AO165" s="1">
        <f t="shared" si="113"/>
        <v>0</v>
      </c>
      <c r="AP165" s="1">
        <f t="shared" si="114"/>
        <v>0</v>
      </c>
      <c r="AQ165" s="1">
        <f t="shared" si="115"/>
        <v>0</v>
      </c>
      <c r="AR165" s="1">
        <f t="shared" si="116"/>
        <v>0</v>
      </c>
      <c r="AS165" s="1">
        <f t="shared" si="117"/>
        <v>0</v>
      </c>
      <c r="AT165" s="1">
        <f t="shared" si="118"/>
        <v>0</v>
      </c>
      <c r="AU165" s="1">
        <f t="shared" si="119"/>
        <v>80</v>
      </c>
      <c r="AV165" s="1">
        <f t="shared" si="120"/>
        <v>0</v>
      </c>
      <c r="AW165" s="1">
        <f t="shared" si="121"/>
        <v>0</v>
      </c>
      <c r="AX165" s="1">
        <f t="shared" si="122"/>
        <v>0</v>
      </c>
      <c r="AY165" s="1">
        <f t="shared" si="123"/>
        <v>0</v>
      </c>
      <c r="AZ165" s="1">
        <f t="shared" si="124"/>
        <v>0</v>
      </c>
      <c r="BA165" s="1">
        <f t="shared" si="125"/>
        <v>0</v>
      </c>
      <c r="BB165" s="1">
        <f t="shared" si="126"/>
        <v>0</v>
      </c>
      <c r="BC165" s="1">
        <f t="shared" si="127"/>
        <v>0</v>
      </c>
      <c r="BD165" s="1">
        <f t="shared" si="128"/>
        <v>80</v>
      </c>
      <c r="BE165" s="1" t="str">
        <f t="shared" si="135"/>
        <v>Barge A</v>
      </c>
      <c r="BF165" s="1">
        <f t="shared" si="136"/>
        <v>6</v>
      </c>
      <c r="BG165" s="3">
        <v>147</v>
      </c>
      <c r="BH165" s="1">
        <f t="shared" si="148"/>
        <v>0</v>
      </c>
      <c r="BI165" s="1">
        <f t="shared" si="129"/>
        <v>0</v>
      </c>
      <c r="BJ165" s="3">
        <v>147</v>
      </c>
      <c r="BK165" s="1">
        <f t="shared" si="130"/>
        <v>7</v>
      </c>
      <c r="BL165" s="1">
        <f t="shared" si="137"/>
        <v>0</v>
      </c>
      <c r="BM165" s="1">
        <f t="shared" si="138"/>
        <v>0</v>
      </c>
      <c r="BN165" s="1">
        <f t="shared" si="139"/>
        <v>0</v>
      </c>
      <c r="BO165" s="1">
        <f t="shared" si="140"/>
        <v>0</v>
      </c>
      <c r="BP165" s="1">
        <f t="shared" si="141"/>
        <v>0</v>
      </c>
      <c r="BQ165" s="1">
        <f t="shared" si="142"/>
        <v>0</v>
      </c>
      <c r="BR165" s="1">
        <f t="shared" si="143"/>
        <v>1</v>
      </c>
      <c r="BS165" s="1">
        <f t="shared" si="144"/>
        <v>2</v>
      </c>
      <c r="BT165" s="1">
        <f t="shared" si="145"/>
        <v>3</v>
      </c>
      <c r="BU165" s="1">
        <f t="shared" si="146"/>
        <v>4</v>
      </c>
      <c r="BW165" s="1">
        <f t="shared" si="104"/>
        <v>0</v>
      </c>
      <c r="BX165" s="1">
        <f t="shared" si="104"/>
        <v>0</v>
      </c>
      <c r="BY165" s="1">
        <f t="shared" si="104"/>
        <v>0</v>
      </c>
      <c r="BZ165" s="1">
        <f t="shared" si="105"/>
        <v>0</v>
      </c>
      <c r="CA165" s="1">
        <f t="shared" si="105"/>
        <v>0</v>
      </c>
      <c r="CB165" s="1">
        <f t="shared" si="105"/>
        <v>0</v>
      </c>
      <c r="CC165" s="1">
        <f t="shared" si="105"/>
        <v>70</v>
      </c>
      <c r="CD165" s="1">
        <f t="shared" si="105"/>
        <v>140</v>
      </c>
      <c r="CE165" s="1">
        <f t="shared" si="105"/>
        <v>210</v>
      </c>
      <c r="CF165" s="1">
        <f t="shared" si="105"/>
        <v>280</v>
      </c>
      <c r="CW165" s="1">
        <v>147</v>
      </c>
      <c r="CX165" s="1">
        <f t="shared" si="131"/>
        <v>1</v>
      </c>
      <c r="CY165" s="1" t="s">
        <v>37</v>
      </c>
      <c r="CZ165" s="1">
        <v>1</v>
      </c>
      <c r="DB165" s="1">
        <f t="shared" si="147"/>
        <v>7</v>
      </c>
      <c r="DC165" s="1" t="s">
        <v>43</v>
      </c>
      <c r="DD165" s="1">
        <f t="shared" si="132"/>
        <v>9</v>
      </c>
      <c r="DL165" s="1">
        <v>147</v>
      </c>
      <c r="DM165" s="1">
        <f t="shared" si="133"/>
        <v>6</v>
      </c>
      <c r="DN165" s="1">
        <f t="shared" si="134"/>
        <v>0</v>
      </c>
      <c r="DO165" s="1" t="s">
        <v>37</v>
      </c>
      <c r="DP165" s="1">
        <v>0</v>
      </c>
    </row>
    <row r="166" spans="1:120" ht="15">
      <c r="A166">
        <v>148</v>
      </c>
      <c r="B166">
        <v>1</v>
      </c>
      <c r="C166" s="25">
        <v>28424</v>
      </c>
      <c r="D166">
        <v>3</v>
      </c>
      <c r="E166">
        <v>6</v>
      </c>
      <c r="F166" t="s">
        <v>73</v>
      </c>
      <c r="G166">
        <v>5</v>
      </c>
      <c r="H166"/>
      <c r="I166"/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1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f t="shared" si="106"/>
        <v>0</v>
      </c>
      <c r="AH166" s="1">
        <f t="shared" si="107"/>
        <v>0</v>
      </c>
      <c r="AI166" s="1">
        <f t="shared" si="108"/>
        <v>0</v>
      </c>
      <c r="AJ166" s="1">
        <f t="shared" si="109"/>
        <v>0</v>
      </c>
      <c r="AK166" s="1">
        <f t="shared" si="110"/>
        <v>0</v>
      </c>
      <c r="AL166" s="1">
        <f t="shared" si="111"/>
        <v>0</v>
      </c>
      <c r="AM166" s="1">
        <f t="shared" si="112"/>
        <v>0</v>
      </c>
      <c r="AN166" s="1">
        <f t="shared" si="112"/>
        <v>0</v>
      </c>
      <c r="AO166" s="1">
        <f t="shared" si="113"/>
        <v>40</v>
      </c>
      <c r="AP166" s="1">
        <f t="shared" si="114"/>
        <v>0</v>
      </c>
      <c r="AQ166" s="1">
        <f t="shared" si="115"/>
        <v>0</v>
      </c>
      <c r="AR166" s="1">
        <f t="shared" si="116"/>
        <v>0</v>
      </c>
      <c r="AS166" s="1">
        <f t="shared" si="117"/>
        <v>0</v>
      </c>
      <c r="AT166" s="1">
        <f t="shared" si="118"/>
        <v>0</v>
      </c>
      <c r="AU166" s="1">
        <f t="shared" si="119"/>
        <v>0</v>
      </c>
      <c r="AV166" s="1">
        <f t="shared" si="120"/>
        <v>0</v>
      </c>
      <c r="AW166" s="1">
        <f t="shared" si="121"/>
        <v>0</v>
      </c>
      <c r="AX166" s="1">
        <f t="shared" si="122"/>
        <v>0</v>
      </c>
      <c r="AY166" s="1">
        <f t="shared" si="123"/>
        <v>0</v>
      </c>
      <c r="AZ166" s="1">
        <f t="shared" si="124"/>
        <v>0</v>
      </c>
      <c r="BA166" s="1">
        <f t="shared" si="125"/>
        <v>0</v>
      </c>
      <c r="BB166" s="1">
        <f t="shared" si="126"/>
        <v>0</v>
      </c>
      <c r="BC166" s="1">
        <f t="shared" si="127"/>
        <v>0</v>
      </c>
      <c r="BD166" s="1">
        <f t="shared" si="128"/>
        <v>40</v>
      </c>
      <c r="BE166" s="1" t="str">
        <f t="shared" si="135"/>
        <v>Barge B</v>
      </c>
      <c r="BF166" s="1">
        <f t="shared" si="136"/>
        <v>4</v>
      </c>
      <c r="BG166" s="3">
        <v>148</v>
      </c>
      <c r="BH166" s="1">
        <f t="shared" si="148"/>
        <v>0</v>
      </c>
      <c r="BI166" s="1">
        <f t="shared" si="129"/>
        <v>0</v>
      </c>
      <c r="BJ166" s="3">
        <v>148</v>
      </c>
      <c r="BK166" s="1">
        <f t="shared" si="130"/>
        <v>8</v>
      </c>
      <c r="BL166" s="1">
        <f t="shared" si="137"/>
        <v>0</v>
      </c>
      <c r="BM166" s="1">
        <f t="shared" si="138"/>
        <v>0</v>
      </c>
      <c r="BN166" s="1">
        <f t="shared" si="139"/>
        <v>0</v>
      </c>
      <c r="BO166" s="1">
        <f t="shared" si="140"/>
        <v>0</v>
      </c>
      <c r="BP166" s="1">
        <f t="shared" si="141"/>
        <v>0</v>
      </c>
      <c r="BQ166" s="1">
        <f t="shared" si="142"/>
        <v>0</v>
      </c>
      <c r="BR166" s="1">
        <f t="shared" si="143"/>
        <v>0</v>
      </c>
      <c r="BS166" s="1">
        <f t="shared" si="144"/>
        <v>1</v>
      </c>
      <c r="BT166" s="1">
        <f t="shared" si="145"/>
        <v>2</v>
      </c>
      <c r="BU166" s="1">
        <f t="shared" si="146"/>
        <v>3</v>
      </c>
      <c r="BW166" s="1">
        <f t="shared" si="104"/>
        <v>0</v>
      </c>
      <c r="BX166" s="1">
        <f t="shared" si="104"/>
        <v>0</v>
      </c>
      <c r="BY166" s="1">
        <f t="shared" si="104"/>
        <v>0</v>
      </c>
      <c r="BZ166" s="1">
        <f t="shared" si="105"/>
        <v>0</v>
      </c>
      <c r="CA166" s="1">
        <f t="shared" si="105"/>
        <v>0</v>
      </c>
      <c r="CB166" s="1">
        <f t="shared" si="105"/>
        <v>0</v>
      </c>
      <c r="CC166" s="1">
        <f t="shared" si="105"/>
        <v>0</v>
      </c>
      <c r="CD166" s="1">
        <f t="shared" si="105"/>
        <v>50</v>
      </c>
      <c r="CE166" s="1">
        <f t="shared" si="105"/>
        <v>100</v>
      </c>
      <c r="CF166" s="1">
        <f t="shared" si="105"/>
        <v>150</v>
      </c>
      <c r="CW166" s="1">
        <v>148</v>
      </c>
      <c r="CX166" s="1">
        <f t="shared" si="131"/>
        <v>1</v>
      </c>
      <c r="CY166" s="1" t="s">
        <v>37</v>
      </c>
      <c r="CZ166" s="1">
        <v>1</v>
      </c>
      <c r="DB166" s="1">
        <f t="shared" si="147"/>
        <v>5</v>
      </c>
      <c r="DC166" s="1" t="s">
        <v>43</v>
      </c>
      <c r="DD166" s="1">
        <f t="shared" si="132"/>
        <v>6</v>
      </c>
      <c r="DL166" s="1">
        <v>148</v>
      </c>
      <c r="DM166" s="1">
        <f t="shared" si="133"/>
        <v>4</v>
      </c>
      <c r="DN166" s="1">
        <f t="shared" si="134"/>
        <v>0</v>
      </c>
      <c r="DO166" s="1" t="s">
        <v>37</v>
      </c>
      <c r="DP166" s="1">
        <v>0</v>
      </c>
    </row>
    <row r="167" spans="1:120" ht="15">
      <c r="A167">
        <v>149</v>
      </c>
      <c r="B167">
        <v>1</v>
      </c>
      <c r="C167" s="25">
        <v>12649</v>
      </c>
      <c r="D167">
        <v>6</v>
      </c>
      <c r="E167">
        <v>10</v>
      </c>
      <c r="F167" t="s">
        <v>35</v>
      </c>
      <c r="G167">
        <v>2</v>
      </c>
      <c r="H167"/>
      <c r="I167"/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f t="shared" si="106"/>
        <v>0</v>
      </c>
      <c r="AH167" s="1">
        <f t="shared" si="107"/>
        <v>0</v>
      </c>
      <c r="AI167" s="1">
        <f t="shared" si="108"/>
        <v>0</v>
      </c>
      <c r="AJ167" s="1">
        <f t="shared" si="109"/>
        <v>0</v>
      </c>
      <c r="AK167" s="1">
        <f t="shared" si="110"/>
        <v>0</v>
      </c>
      <c r="AL167" s="1">
        <f t="shared" si="111"/>
        <v>0</v>
      </c>
      <c r="AM167" s="1">
        <f t="shared" si="112"/>
        <v>0</v>
      </c>
      <c r="AN167" s="1">
        <f t="shared" si="112"/>
        <v>0</v>
      </c>
      <c r="AO167" s="1">
        <f t="shared" si="113"/>
        <v>0</v>
      </c>
      <c r="AP167" s="1">
        <f t="shared" si="114"/>
        <v>0</v>
      </c>
      <c r="AQ167" s="1">
        <f t="shared" si="115"/>
        <v>0</v>
      </c>
      <c r="AR167" s="1">
        <f t="shared" si="116"/>
        <v>0</v>
      </c>
      <c r="AS167" s="1">
        <f t="shared" si="117"/>
        <v>0</v>
      </c>
      <c r="AT167" s="1">
        <f t="shared" si="118"/>
        <v>0</v>
      </c>
      <c r="AU167" s="1">
        <f t="shared" si="119"/>
        <v>0</v>
      </c>
      <c r="AV167" s="1">
        <f t="shared" si="120"/>
        <v>0</v>
      </c>
      <c r="AW167" s="1">
        <f t="shared" si="121"/>
        <v>0</v>
      </c>
      <c r="AX167" s="1">
        <f t="shared" si="122"/>
        <v>40</v>
      </c>
      <c r="AY167" s="1">
        <f t="shared" si="123"/>
        <v>0</v>
      </c>
      <c r="AZ167" s="1">
        <f t="shared" si="124"/>
        <v>0</v>
      </c>
      <c r="BA167" s="1">
        <f t="shared" si="125"/>
        <v>0</v>
      </c>
      <c r="BB167" s="1">
        <f t="shared" si="126"/>
        <v>0</v>
      </c>
      <c r="BC167" s="1">
        <f t="shared" si="127"/>
        <v>0</v>
      </c>
      <c r="BD167" s="1">
        <f t="shared" si="128"/>
        <v>40</v>
      </c>
      <c r="BE167" s="1" t="str">
        <f t="shared" si="135"/>
        <v>Barge B</v>
      </c>
      <c r="BF167" s="1">
        <f t="shared" si="136"/>
        <v>7</v>
      </c>
      <c r="BG167" s="3">
        <v>149</v>
      </c>
      <c r="BH167" s="1">
        <f t="shared" si="148"/>
        <v>0</v>
      </c>
      <c r="BI167" s="1">
        <f t="shared" si="129"/>
        <v>0</v>
      </c>
      <c r="BJ167" s="3">
        <v>149</v>
      </c>
      <c r="BK167" s="1">
        <f t="shared" si="130"/>
        <v>8</v>
      </c>
      <c r="BL167" s="1">
        <f t="shared" si="137"/>
        <v>0</v>
      </c>
      <c r="BM167" s="1">
        <f t="shared" si="138"/>
        <v>0</v>
      </c>
      <c r="BN167" s="1">
        <f t="shared" si="139"/>
        <v>0</v>
      </c>
      <c r="BO167" s="1">
        <f t="shared" si="140"/>
        <v>0</v>
      </c>
      <c r="BP167" s="1">
        <f t="shared" si="141"/>
        <v>0</v>
      </c>
      <c r="BQ167" s="1">
        <f t="shared" si="142"/>
        <v>0</v>
      </c>
      <c r="BR167" s="1">
        <f t="shared" si="143"/>
        <v>0</v>
      </c>
      <c r="BS167" s="1">
        <f t="shared" si="144"/>
        <v>1</v>
      </c>
      <c r="BT167" s="1">
        <f t="shared" si="145"/>
        <v>2</v>
      </c>
      <c r="BU167" s="1">
        <f t="shared" si="146"/>
        <v>3</v>
      </c>
      <c r="BW167" s="1">
        <f t="shared" si="104"/>
        <v>0</v>
      </c>
      <c r="BX167" s="1">
        <f t="shared" si="104"/>
        <v>0</v>
      </c>
      <c r="BY167" s="1">
        <f t="shared" si="104"/>
        <v>0</v>
      </c>
      <c r="BZ167" s="1">
        <f t="shared" si="105"/>
        <v>0</v>
      </c>
      <c r="CA167" s="1">
        <f t="shared" si="105"/>
        <v>0</v>
      </c>
      <c r="CB167" s="1">
        <f t="shared" si="105"/>
        <v>0</v>
      </c>
      <c r="CC167" s="1">
        <f t="shared" si="105"/>
        <v>0</v>
      </c>
      <c r="CD167" s="1">
        <f t="shared" si="105"/>
        <v>50</v>
      </c>
      <c r="CE167" s="1">
        <f t="shared" si="105"/>
        <v>100</v>
      </c>
      <c r="CF167" s="1">
        <f t="shared" si="105"/>
        <v>150</v>
      </c>
      <c r="CW167" s="1">
        <v>149</v>
      </c>
      <c r="CX167" s="1">
        <f t="shared" si="131"/>
        <v>1</v>
      </c>
      <c r="CY167" s="1" t="s">
        <v>37</v>
      </c>
      <c r="CZ167" s="1">
        <v>1</v>
      </c>
      <c r="DB167" s="1">
        <f t="shared" si="147"/>
        <v>8</v>
      </c>
      <c r="DC167" s="1" t="s">
        <v>43</v>
      </c>
      <c r="DD167" s="1">
        <f t="shared" si="132"/>
        <v>10</v>
      </c>
      <c r="DL167" s="1">
        <v>149</v>
      </c>
      <c r="DM167" s="1">
        <f t="shared" si="133"/>
        <v>7</v>
      </c>
      <c r="DN167" s="1">
        <f t="shared" si="134"/>
        <v>0</v>
      </c>
      <c r="DO167" s="1" t="s">
        <v>37</v>
      </c>
      <c r="DP167" s="1">
        <v>0</v>
      </c>
    </row>
    <row r="168" spans="1:120" ht="15">
      <c r="A168">
        <v>150</v>
      </c>
      <c r="B168">
        <v>2</v>
      </c>
      <c r="C168" s="25">
        <v>24610</v>
      </c>
      <c r="D168">
        <v>1</v>
      </c>
      <c r="E168">
        <v>5</v>
      </c>
      <c r="F168" t="s">
        <v>84</v>
      </c>
      <c r="G168">
        <v>4</v>
      </c>
      <c r="H168"/>
      <c r="I168"/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f t="shared" si="106"/>
        <v>0</v>
      </c>
      <c r="AH168" s="1">
        <f t="shared" si="107"/>
        <v>0</v>
      </c>
      <c r="AI168" s="1">
        <f t="shared" si="108"/>
        <v>0</v>
      </c>
      <c r="AJ168" s="1">
        <f t="shared" si="109"/>
        <v>0</v>
      </c>
      <c r="AK168" s="1">
        <f t="shared" si="110"/>
        <v>80</v>
      </c>
      <c r="AL168" s="1">
        <f t="shared" si="111"/>
        <v>0</v>
      </c>
      <c r="AM168" s="1">
        <f t="shared" si="112"/>
        <v>0</v>
      </c>
      <c r="AN168" s="1">
        <f t="shared" si="112"/>
        <v>0</v>
      </c>
      <c r="AO168" s="1">
        <f t="shared" si="113"/>
        <v>0</v>
      </c>
      <c r="AP168" s="1">
        <f t="shared" si="114"/>
        <v>0</v>
      </c>
      <c r="AQ168" s="1">
        <f t="shared" si="115"/>
        <v>0</v>
      </c>
      <c r="AR168" s="1">
        <f t="shared" si="116"/>
        <v>0</v>
      </c>
      <c r="AS168" s="1">
        <f t="shared" si="117"/>
        <v>0</v>
      </c>
      <c r="AT168" s="1">
        <f t="shared" si="118"/>
        <v>0</v>
      </c>
      <c r="AU168" s="1">
        <f t="shared" si="119"/>
        <v>0</v>
      </c>
      <c r="AV168" s="1">
        <f t="shared" si="120"/>
        <v>0</v>
      </c>
      <c r="AW168" s="1">
        <f t="shared" si="121"/>
        <v>0</v>
      </c>
      <c r="AX168" s="1">
        <f t="shared" si="122"/>
        <v>0</v>
      </c>
      <c r="AY168" s="1">
        <f t="shared" si="123"/>
        <v>0</v>
      </c>
      <c r="AZ168" s="1">
        <f t="shared" si="124"/>
        <v>0</v>
      </c>
      <c r="BA168" s="1">
        <f t="shared" si="125"/>
        <v>0</v>
      </c>
      <c r="BB168" s="1">
        <f t="shared" si="126"/>
        <v>0</v>
      </c>
      <c r="BC168" s="1">
        <f t="shared" si="127"/>
        <v>0</v>
      </c>
      <c r="BD168" s="1">
        <f t="shared" si="128"/>
        <v>80</v>
      </c>
      <c r="BE168" s="1" t="str">
        <f t="shared" si="135"/>
        <v>Barge A</v>
      </c>
      <c r="BF168" s="1">
        <f t="shared" si="136"/>
        <v>2</v>
      </c>
      <c r="BG168" s="3">
        <v>150</v>
      </c>
      <c r="BH168" s="1">
        <f t="shared" si="148"/>
        <v>0</v>
      </c>
      <c r="BI168" s="1">
        <f t="shared" si="129"/>
        <v>0</v>
      </c>
      <c r="BJ168" s="3">
        <v>150</v>
      </c>
      <c r="BK168" s="1">
        <f t="shared" si="130"/>
        <v>5</v>
      </c>
      <c r="BL168" s="1">
        <f t="shared" si="137"/>
        <v>0</v>
      </c>
      <c r="BM168" s="1">
        <f t="shared" si="138"/>
        <v>0</v>
      </c>
      <c r="BN168" s="1">
        <f t="shared" si="139"/>
        <v>0</v>
      </c>
      <c r="BO168" s="1">
        <f t="shared" si="140"/>
        <v>0</v>
      </c>
      <c r="BP168" s="1">
        <f t="shared" si="141"/>
        <v>1</v>
      </c>
      <c r="BQ168" s="1">
        <f t="shared" si="142"/>
        <v>2</v>
      </c>
      <c r="BR168" s="1">
        <f t="shared" si="143"/>
        <v>3</v>
      </c>
      <c r="BS168" s="1">
        <f t="shared" si="144"/>
        <v>4</v>
      </c>
      <c r="BT168" s="1">
        <f t="shared" si="145"/>
        <v>5</v>
      </c>
      <c r="BU168" s="1">
        <f t="shared" si="146"/>
        <v>6</v>
      </c>
      <c r="BW168" s="1">
        <f t="shared" si="104"/>
        <v>0</v>
      </c>
      <c r="BX168" s="1">
        <f t="shared" si="104"/>
        <v>0</v>
      </c>
      <c r="BY168" s="1">
        <f t="shared" si="104"/>
        <v>0</v>
      </c>
      <c r="BZ168" s="1">
        <f t="shared" si="105"/>
        <v>0</v>
      </c>
      <c r="CA168" s="1">
        <f t="shared" si="105"/>
        <v>70</v>
      </c>
      <c r="CB168" s="1">
        <f t="shared" si="105"/>
        <v>140</v>
      </c>
      <c r="CC168" s="1">
        <f t="shared" si="105"/>
        <v>210</v>
      </c>
      <c r="CD168" s="1">
        <f t="shared" si="105"/>
        <v>280</v>
      </c>
      <c r="CE168" s="1">
        <f t="shared" si="105"/>
        <v>350</v>
      </c>
      <c r="CF168" s="1">
        <f t="shared" si="105"/>
        <v>420</v>
      </c>
      <c r="CW168" s="1">
        <v>150</v>
      </c>
      <c r="CX168" s="1">
        <f t="shared" si="131"/>
        <v>1</v>
      </c>
      <c r="CY168" s="1" t="s">
        <v>37</v>
      </c>
      <c r="CZ168" s="1">
        <v>1</v>
      </c>
      <c r="DB168" s="1">
        <f t="shared" si="147"/>
        <v>3</v>
      </c>
      <c r="DC168" s="1" t="s">
        <v>43</v>
      </c>
      <c r="DD168" s="1">
        <f t="shared" si="132"/>
        <v>5</v>
      </c>
      <c r="DL168" s="1">
        <v>150</v>
      </c>
      <c r="DM168" s="1">
        <f t="shared" si="133"/>
        <v>2</v>
      </c>
      <c r="DN168" s="1">
        <f t="shared" si="134"/>
        <v>0</v>
      </c>
      <c r="DO168" s="1" t="s">
        <v>37</v>
      </c>
      <c r="DP168" s="1">
        <v>0</v>
      </c>
    </row>
    <row r="169" spans="1:120" ht="15">
      <c r="A169">
        <v>151</v>
      </c>
      <c r="B169">
        <v>2</v>
      </c>
      <c r="C169" s="25">
        <v>24610</v>
      </c>
      <c r="D169">
        <v>4</v>
      </c>
      <c r="E169">
        <v>7</v>
      </c>
      <c r="F169" t="s">
        <v>73</v>
      </c>
      <c r="G169">
        <v>5</v>
      </c>
      <c r="H169"/>
      <c r="I169"/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0.5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0.5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f t="shared" si="106"/>
        <v>0</v>
      </c>
      <c r="AH169" s="1">
        <f t="shared" si="107"/>
        <v>0</v>
      </c>
      <c r="AI169" s="1">
        <f t="shared" si="108"/>
        <v>0</v>
      </c>
      <c r="AJ169" s="1">
        <f t="shared" si="109"/>
        <v>0</v>
      </c>
      <c r="AK169" s="1">
        <f t="shared" si="110"/>
        <v>0</v>
      </c>
      <c r="AL169" s="1">
        <f t="shared" si="111"/>
        <v>0</v>
      </c>
      <c r="AM169" s="1">
        <f t="shared" si="112"/>
        <v>0</v>
      </c>
      <c r="AN169" s="1">
        <f t="shared" si="112"/>
        <v>0</v>
      </c>
      <c r="AO169" s="1">
        <f t="shared" si="113"/>
        <v>0</v>
      </c>
      <c r="AP169" s="1">
        <f t="shared" si="114"/>
        <v>0</v>
      </c>
      <c r="AQ169" s="1">
        <f t="shared" si="115"/>
        <v>0</v>
      </c>
      <c r="AR169" s="1">
        <f t="shared" si="116"/>
        <v>40</v>
      </c>
      <c r="AS169" s="1">
        <f t="shared" si="117"/>
        <v>0</v>
      </c>
      <c r="AT169" s="1">
        <f t="shared" si="118"/>
        <v>0</v>
      </c>
      <c r="AU169" s="1">
        <f t="shared" si="119"/>
        <v>0</v>
      </c>
      <c r="AV169" s="1">
        <f t="shared" si="120"/>
        <v>0</v>
      </c>
      <c r="AW169" s="1">
        <f t="shared" si="121"/>
        <v>0</v>
      </c>
      <c r="AX169" s="1">
        <f t="shared" si="122"/>
        <v>40</v>
      </c>
      <c r="AY169" s="1">
        <f t="shared" si="123"/>
        <v>0</v>
      </c>
      <c r="AZ169" s="1">
        <f t="shared" si="124"/>
        <v>0</v>
      </c>
      <c r="BA169" s="1">
        <f t="shared" si="125"/>
        <v>0</v>
      </c>
      <c r="BB169" s="1">
        <f t="shared" si="126"/>
        <v>0</v>
      </c>
      <c r="BC169" s="1">
        <f t="shared" si="127"/>
        <v>0</v>
      </c>
      <c r="BD169" s="1">
        <f t="shared" si="128"/>
        <v>80</v>
      </c>
      <c r="BE169" s="1" t="b">
        <f t="shared" si="135"/>
        <v>0</v>
      </c>
      <c r="BF169" s="1">
        <f t="shared" si="136"/>
        <v>0</v>
      </c>
      <c r="BG169" s="3">
        <v>151</v>
      </c>
      <c r="BH169" s="1">
        <f t="shared" si="148"/>
        <v>0</v>
      </c>
      <c r="BI169" s="1">
        <f t="shared" si="129"/>
        <v>0</v>
      </c>
      <c r="BJ169" s="3">
        <v>151</v>
      </c>
      <c r="BK169" s="1">
        <f t="shared" si="130"/>
        <v>9</v>
      </c>
      <c r="BL169" s="1">
        <f t="shared" si="137"/>
        <v>0</v>
      </c>
      <c r="BM169" s="1">
        <f t="shared" si="138"/>
        <v>0</v>
      </c>
      <c r="BN169" s="1">
        <f t="shared" si="139"/>
        <v>0</v>
      </c>
      <c r="BO169" s="1">
        <f t="shared" si="140"/>
        <v>0</v>
      </c>
      <c r="BP169" s="1">
        <f t="shared" si="141"/>
        <v>0</v>
      </c>
      <c r="BQ169" s="1">
        <f t="shared" si="142"/>
        <v>0</v>
      </c>
      <c r="BR169" s="1">
        <f t="shared" si="143"/>
        <v>0</v>
      </c>
      <c r="BS169" s="1">
        <f t="shared" si="144"/>
        <v>0</v>
      </c>
      <c r="BT169" s="1">
        <f t="shared" si="145"/>
        <v>1</v>
      </c>
      <c r="BU169" s="1">
        <f t="shared" si="146"/>
        <v>2</v>
      </c>
      <c r="BW169" s="1">
        <f t="shared" si="104"/>
        <v>0</v>
      </c>
      <c r="BX169" s="1">
        <f t="shared" si="104"/>
        <v>0</v>
      </c>
      <c r="BY169" s="1">
        <f t="shared" si="104"/>
        <v>0</v>
      </c>
      <c r="BZ169" s="1">
        <f t="shared" si="105"/>
        <v>0</v>
      </c>
      <c r="CA169" s="1">
        <f t="shared" si="105"/>
        <v>0</v>
      </c>
      <c r="CB169" s="1">
        <f t="shared" si="105"/>
        <v>0</v>
      </c>
      <c r="CC169" s="1">
        <f t="shared" si="105"/>
        <v>0</v>
      </c>
      <c r="CD169" s="1">
        <f t="shared" si="105"/>
        <v>0</v>
      </c>
      <c r="CE169" s="1">
        <f t="shared" si="105"/>
        <v>70</v>
      </c>
      <c r="CF169" s="1">
        <f t="shared" si="105"/>
        <v>140</v>
      </c>
      <c r="CW169" s="1">
        <v>151</v>
      </c>
      <c r="CX169" s="1">
        <f t="shared" si="131"/>
        <v>1</v>
      </c>
      <c r="CY169" s="1" t="s">
        <v>37</v>
      </c>
      <c r="CZ169" s="1">
        <v>1</v>
      </c>
      <c r="DB169" s="1">
        <f t="shared" si="147"/>
        <v>7</v>
      </c>
      <c r="DC169" s="1" t="s">
        <v>43</v>
      </c>
      <c r="DD169" s="1">
        <f t="shared" si="132"/>
        <v>7</v>
      </c>
      <c r="DL169" s="1">
        <v>151</v>
      </c>
      <c r="DM169" s="1">
        <f t="shared" si="133"/>
        <v>5</v>
      </c>
      <c r="DN169" s="1">
        <f t="shared" si="134"/>
        <v>0</v>
      </c>
      <c r="DO169" s="1" t="s">
        <v>37</v>
      </c>
      <c r="DP169" s="1">
        <v>0</v>
      </c>
    </row>
    <row r="170" spans="1:120" ht="15">
      <c r="A170">
        <v>152</v>
      </c>
      <c r="B170">
        <v>2</v>
      </c>
      <c r="C170" s="25">
        <v>4200</v>
      </c>
      <c r="D170">
        <v>1</v>
      </c>
      <c r="E170">
        <v>5</v>
      </c>
      <c r="F170" t="s">
        <v>74</v>
      </c>
      <c r="G170">
        <v>4</v>
      </c>
      <c r="H170"/>
      <c r="I170"/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f t="shared" si="106"/>
        <v>0</v>
      </c>
      <c r="AH170" s="1">
        <f t="shared" si="107"/>
        <v>0</v>
      </c>
      <c r="AI170" s="1">
        <f t="shared" si="108"/>
        <v>0</v>
      </c>
      <c r="AJ170" s="1">
        <f t="shared" si="109"/>
        <v>0</v>
      </c>
      <c r="AK170" s="1">
        <f t="shared" si="110"/>
        <v>80</v>
      </c>
      <c r="AL170" s="1">
        <f t="shared" si="111"/>
        <v>0</v>
      </c>
      <c r="AM170" s="1">
        <f t="shared" si="112"/>
        <v>0</v>
      </c>
      <c r="AN170" s="1">
        <f t="shared" si="112"/>
        <v>0</v>
      </c>
      <c r="AO170" s="1">
        <f t="shared" si="113"/>
        <v>0</v>
      </c>
      <c r="AP170" s="1">
        <f t="shared" si="114"/>
        <v>0</v>
      </c>
      <c r="AQ170" s="1">
        <f t="shared" si="115"/>
        <v>0</v>
      </c>
      <c r="AR170" s="1">
        <f t="shared" si="116"/>
        <v>0</v>
      </c>
      <c r="AS170" s="1">
        <f t="shared" si="117"/>
        <v>0</v>
      </c>
      <c r="AT170" s="1">
        <f t="shared" si="118"/>
        <v>0</v>
      </c>
      <c r="AU170" s="1">
        <f t="shared" si="119"/>
        <v>0</v>
      </c>
      <c r="AV170" s="1">
        <f t="shared" si="120"/>
        <v>0</v>
      </c>
      <c r="AW170" s="1">
        <f t="shared" si="121"/>
        <v>0</v>
      </c>
      <c r="AX170" s="1">
        <f t="shared" si="122"/>
        <v>0</v>
      </c>
      <c r="AY170" s="1">
        <f t="shared" si="123"/>
        <v>0</v>
      </c>
      <c r="AZ170" s="1">
        <f t="shared" si="124"/>
        <v>0</v>
      </c>
      <c r="BA170" s="1">
        <f t="shared" si="125"/>
        <v>0</v>
      </c>
      <c r="BB170" s="1">
        <f t="shared" si="126"/>
        <v>0</v>
      </c>
      <c r="BC170" s="1">
        <f t="shared" si="127"/>
        <v>0</v>
      </c>
      <c r="BD170" s="1">
        <f t="shared" si="128"/>
        <v>80</v>
      </c>
      <c r="BE170" s="1" t="str">
        <f t="shared" si="135"/>
        <v>Barge A</v>
      </c>
      <c r="BF170" s="1">
        <f t="shared" si="136"/>
        <v>2</v>
      </c>
      <c r="BG170" s="3">
        <v>152</v>
      </c>
      <c r="BH170" s="1">
        <f t="shared" si="148"/>
        <v>0</v>
      </c>
      <c r="BI170" s="1">
        <f t="shared" si="129"/>
        <v>0</v>
      </c>
      <c r="BJ170" s="3">
        <v>152</v>
      </c>
      <c r="BK170" s="1">
        <f t="shared" si="130"/>
        <v>5</v>
      </c>
      <c r="BL170" s="1">
        <f t="shared" si="137"/>
        <v>0</v>
      </c>
      <c r="BM170" s="1">
        <f t="shared" si="138"/>
        <v>0</v>
      </c>
      <c r="BN170" s="1">
        <f t="shared" si="139"/>
        <v>0</v>
      </c>
      <c r="BO170" s="1">
        <f t="shared" si="140"/>
        <v>0</v>
      </c>
      <c r="BP170" s="1">
        <f t="shared" si="141"/>
        <v>1</v>
      </c>
      <c r="BQ170" s="1">
        <f t="shared" si="142"/>
        <v>2</v>
      </c>
      <c r="BR170" s="1">
        <f t="shared" si="143"/>
        <v>3</v>
      </c>
      <c r="BS170" s="1">
        <f t="shared" si="144"/>
        <v>4</v>
      </c>
      <c r="BT170" s="1">
        <f t="shared" si="145"/>
        <v>5</v>
      </c>
      <c r="BU170" s="1">
        <f t="shared" si="146"/>
        <v>6</v>
      </c>
      <c r="BW170" s="1">
        <f t="shared" si="104"/>
        <v>0</v>
      </c>
      <c r="BX170" s="1">
        <f t="shared" si="104"/>
        <v>0</v>
      </c>
      <c r="BY170" s="1">
        <f t="shared" si="104"/>
        <v>0</v>
      </c>
      <c r="BZ170" s="1">
        <f t="shared" si="105"/>
        <v>0</v>
      </c>
      <c r="CA170" s="1">
        <f t="shared" si="105"/>
        <v>70</v>
      </c>
      <c r="CB170" s="1">
        <f t="shared" si="105"/>
        <v>140</v>
      </c>
      <c r="CC170" s="1">
        <f t="shared" si="105"/>
        <v>210</v>
      </c>
      <c r="CD170" s="1">
        <f t="shared" si="105"/>
        <v>280</v>
      </c>
      <c r="CE170" s="1">
        <f t="shared" si="105"/>
        <v>350</v>
      </c>
      <c r="CF170" s="1">
        <f t="shared" si="105"/>
        <v>420</v>
      </c>
      <c r="CW170" s="1">
        <v>152</v>
      </c>
      <c r="CX170" s="1">
        <f t="shared" si="131"/>
        <v>1</v>
      </c>
      <c r="CY170" s="1" t="s">
        <v>37</v>
      </c>
      <c r="CZ170" s="1">
        <v>1</v>
      </c>
      <c r="DB170" s="1">
        <f t="shared" si="147"/>
        <v>3</v>
      </c>
      <c r="DC170" s="1" t="s">
        <v>43</v>
      </c>
      <c r="DD170" s="1">
        <f t="shared" si="132"/>
        <v>5</v>
      </c>
      <c r="DL170" s="1">
        <v>152</v>
      </c>
      <c r="DM170" s="1">
        <f t="shared" si="133"/>
        <v>2</v>
      </c>
      <c r="DN170" s="1">
        <f t="shared" si="134"/>
        <v>0</v>
      </c>
      <c r="DO170" s="1" t="s">
        <v>37</v>
      </c>
      <c r="DP170" s="1">
        <v>0</v>
      </c>
    </row>
    <row r="171" spans="1:120" ht="15">
      <c r="A171">
        <v>153</v>
      </c>
      <c r="B171">
        <v>2</v>
      </c>
      <c r="C171" s="25">
        <v>29270</v>
      </c>
      <c r="D171">
        <v>6</v>
      </c>
      <c r="E171">
        <v>10</v>
      </c>
      <c r="F171" t="s">
        <v>73</v>
      </c>
      <c r="G171">
        <v>4</v>
      </c>
      <c r="H171"/>
      <c r="I171"/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1</v>
      </c>
      <c r="AF171" s="1">
        <v>0</v>
      </c>
      <c r="AG171" s="1">
        <f t="shared" si="106"/>
        <v>0</v>
      </c>
      <c r="AH171" s="1">
        <f t="shared" si="107"/>
        <v>0</v>
      </c>
      <c r="AI171" s="1">
        <f t="shared" si="108"/>
        <v>0</v>
      </c>
      <c r="AJ171" s="1">
        <f t="shared" si="109"/>
        <v>0</v>
      </c>
      <c r="AK171" s="1">
        <f t="shared" si="110"/>
        <v>0</v>
      </c>
      <c r="AL171" s="1">
        <f t="shared" si="111"/>
        <v>0</v>
      </c>
      <c r="AM171" s="1">
        <f t="shared" si="112"/>
        <v>0</v>
      </c>
      <c r="AN171" s="1">
        <f t="shared" si="112"/>
        <v>0</v>
      </c>
      <c r="AO171" s="1">
        <f t="shared" si="113"/>
        <v>0</v>
      </c>
      <c r="AP171" s="1">
        <f t="shared" si="114"/>
        <v>0</v>
      </c>
      <c r="AQ171" s="1">
        <f t="shared" si="115"/>
        <v>0</v>
      </c>
      <c r="AR171" s="1">
        <f t="shared" si="116"/>
        <v>0</v>
      </c>
      <c r="AS171" s="1">
        <f t="shared" si="117"/>
        <v>0</v>
      </c>
      <c r="AT171" s="1">
        <f t="shared" si="118"/>
        <v>0</v>
      </c>
      <c r="AU171" s="1">
        <f t="shared" si="119"/>
        <v>0</v>
      </c>
      <c r="AV171" s="1">
        <f t="shared" si="120"/>
        <v>0</v>
      </c>
      <c r="AW171" s="1">
        <f t="shared" si="121"/>
        <v>0</v>
      </c>
      <c r="AX171" s="1">
        <f t="shared" si="122"/>
        <v>0</v>
      </c>
      <c r="AY171" s="1">
        <f t="shared" si="123"/>
        <v>0</v>
      </c>
      <c r="AZ171" s="1">
        <f t="shared" si="124"/>
        <v>0</v>
      </c>
      <c r="BA171" s="1">
        <f t="shared" si="125"/>
        <v>0</v>
      </c>
      <c r="BB171" s="1">
        <f t="shared" si="126"/>
        <v>80</v>
      </c>
      <c r="BC171" s="1">
        <f t="shared" si="127"/>
        <v>0</v>
      </c>
      <c r="BD171" s="1">
        <f t="shared" si="128"/>
        <v>80</v>
      </c>
      <c r="BE171" s="1" t="str">
        <f t="shared" si="135"/>
        <v>Barge B</v>
      </c>
      <c r="BF171" s="1">
        <f t="shared" si="136"/>
        <v>9</v>
      </c>
      <c r="BG171" s="3">
        <v>153</v>
      </c>
      <c r="BH171" s="1">
        <f t="shared" si="148"/>
        <v>0</v>
      </c>
      <c r="BI171" s="1">
        <f t="shared" si="129"/>
        <v>0</v>
      </c>
      <c r="BJ171" s="3">
        <v>153</v>
      </c>
      <c r="BK171" s="1">
        <f t="shared" si="130"/>
        <v>10</v>
      </c>
      <c r="BL171" s="1">
        <f t="shared" si="137"/>
        <v>0</v>
      </c>
      <c r="BM171" s="1">
        <f t="shared" si="138"/>
        <v>0</v>
      </c>
      <c r="BN171" s="1">
        <f t="shared" si="139"/>
        <v>0</v>
      </c>
      <c r="BO171" s="1">
        <f t="shared" si="140"/>
        <v>0</v>
      </c>
      <c r="BP171" s="1">
        <f t="shared" si="141"/>
        <v>0</v>
      </c>
      <c r="BQ171" s="1">
        <f t="shared" si="142"/>
        <v>0</v>
      </c>
      <c r="BR171" s="1">
        <f t="shared" si="143"/>
        <v>0</v>
      </c>
      <c r="BS171" s="1">
        <f t="shared" si="144"/>
        <v>0</v>
      </c>
      <c r="BT171" s="1">
        <f t="shared" si="145"/>
        <v>0</v>
      </c>
      <c r="BU171" s="1">
        <f t="shared" si="146"/>
        <v>1</v>
      </c>
      <c r="BW171" s="1">
        <f t="shared" si="104"/>
        <v>0</v>
      </c>
      <c r="BX171" s="1">
        <f t="shared" si="104"/>
        <v>0</v>
      </c>
      <c r="BY171" s="1">
        <f t="shared" si="104"/>
        <v>0</v>
      </c>
      <c r="BZ171" s="1">
        <f t="shared" si="105"/>
        <v>0</v>
      </c>
      <c r="CA171" s="1">
        <f t="shared" si="105"/>
        <v>0</v>
      </c>
      <c r="CB171" s="1">
        <f t="shared" si="105"/>
        <v>0</v>
      </c>
      <c r="CC171" s="1">
        <f t="shared" si="105"/>
        <v>0</v>
      </c>
      <c r="CD171" s="1">
        <f t="shared" si="105"/>
        <v>0</v>
      </c>
      <c r="CE171" s="1">
        <f t="shared" si="105"/>
        <v>0</v>
      </c>
      <c r="CF171" s="1">
        <f t="shared" si="105"/>
        <v>70</v>
      </c>
      <c r="CW171" s="1">
        <v>153</v>
      </c>
      <c r="CX171" s="1">
        <f t="shared" si="131"/>
        <v>1</v>
      </c>
      <c r="CY171" s="1" t="s">
        <v>37</v>
      </c>
      <c r="CZ171" s="1">
        <v>1</v>
      </c>
      <c r="DB171" s="1">
        <f t="shared" si="147"/>
        <v>10</v>
      </c>
      <c r="DC171" s="1" t="s">
        <v>43</v>
      </c>
      <c r="DD171" s="1">
        <f t="shared" si="132"/>
        <v>10</v>
      </c>
      <c r="DL171" s="1">
        <v>153</v>
      </c>
      <c r="DM171" s="1">
        <f t="shared" si="133"/>
        <v>7</v>
      </c>
      <c r="DN171" s="1">
        <f t="shared" si="134"/>
        <v>0</v>
      </c>
      <c r="DO171" s="1" t="s">
        <v>37</v>
      </c>
      <c r="DP171" s="1">
        <v>0</v>
      </c>
    </row>
    <row r="172" spans="1:120" ht="15">
      <c r="A172">
        <v>154</v>
      </c>
      <c r="B172">
        <v>2</v>
      </c>
      <c r="C172" s="25">
        <v>29230</v>
      </c>
      <c r="D172">
        <v>2</v>
      </c>
      <c r="E172">
        <v>7</v>
      </c>
      <c r="F172" t="s">
        <v>73</v>
      </c>
      <c r="G172">
        <v>2</v>
      </c>
      <c r="H172"/>
      <c r="I172"/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f t="shared" si="106"/>
        <v>0</v>
      </c>
      <c r="AH172" s="1">
        <f t="shared" si="107"/>
        <v>0</v>
      </c>
      <c r="AI172" s="1">
        <f t="shared" si="108"/>
        <v>0</v>
      </c>
      <c r="AJ172" s="1">
        <f t="shared" si="109"/>
        <v>0</v>
      </c>
      <c r="AK172" s="1">
        <f t="shared" si="110"/>
        <v>0</v>
      </c>
      <c r="AL172" s="1">
        <f t="shared" si="111"/>
        <v>0</v>
      </c>
      <c r="AM172" s="1">
        <f t="shared" si="112"/>
        <v>225</v>
      </c>
      <c r="AN172" s="1">
        <f t="shared" si="112"/>
        <v>0</v>
      </c>
      <c r="AO172" s="1">
        <f t="shared" si="113"/>
        <v>0</v>
      </c>
      <c r="AP172" s="1">
        <f t="shared" si="114"/>
        <v>0</v>
      </c>
      <c r="AQ172" s="1">
        <f t="shared" si="115"/>
        <v>0</v>
      </c>
      <c r="AR172" s="1">
        <f t="shared" si="116"/>
        <v>0</v>
      </c>
      <c r="AS172" s="1">
        <f t="shared" si="117"/>
        <v>0</v>
      </c>
      <c r="AT172" s="1">
        <f t="shared" si="118"/>
        <v>0</v>
      </c>
      <c r="AU172" s="1">
        <f t="shared" si="119"/>
        <v>0</v>
      </c>
      <c r="AV172" s="1">
        <f t="shared" si="120"/>
        <v>0</v>
      </c>
      <c r="AW172" s="1">
        <f t="shared" si="121"/>
        <v>0</v>
      </c>
      <c r="AX172" s="1">
        <f t="shared" si="122"/>
        <v>0</v>
      </c>
      <c r="AY172" s="1">
        <f t="shared" si="123"/>
        <v>0</v>
      </c>
      <c r="AZ172" s="1">
        <f t="shared" si="124"/>
        <v>0</v>
      </c>
      <c r="BA172" s="1">
        <f t="shared" si="125"/>
        <v>0</v>
      </c>
      <c r="BB172" s="1">
        <f t="shared" si="126"/>
        <v>0</v>
      </c>
      <c r="BC172" s="1">
        <f t="shared" si="127"/>
        <v>0</v>
      </c>
      <c r="BD172" s="1">
        <f t="shared" si="128"/>
        <v>225</v>
      </c>
      <c r="BE172" s="1" t="str">
        <f t="shared" si="135"/>
        <v>Truck</v>
      </c>
      <c r="BF172" s="1">
        <f t="shared" si="136"/>
        <v>3</v>
      </c>
      <c r="BG172" s="3">
        <v>154</v>
      </c>
      <c r="BH172" s="1">
        <f t="shared" si="148"/>
        <v>0</v>
      </c>
      <c r="BI172" s="1">
        <f t="shared" si="129"/>
        <v>0</v>
      </c>
      <c r="BJ172" s="3">
        <v>154</v>
      </c>
      <c r="BK172" s="1">
        <f t="shared" si="130"/>
        <v>4</v>
      </c>
      <c r="BL172" s="1">
        <f t="shared" si="137"/>
        <v>0</v>
      </c>
      <c r="BM172" s="1">
        <f t="shared" si="138"/>
        <v>0</v>
      </c>
      <c r="BN172" s="1">
        <f t="shared" si="139"/>
        <v>0</v>
      </c>
      <c r="BO172" s="1">
        <f t="shared" si="140"/>
        <v>1</v>
      </c>
      <c r="BP172" s="1">
        <f t="shared" si="141"/>
        <v>2</v>
      </c>
      <c r="BQ172" s="1">
        <f t="shared" si="142"/>
        <v>3</v>
      </c>
      <c r="BR172" s="1">
        <f t="shared" si="143"/>
        <v>4</v>
      </c>
      <c r="BS172" s="1">
        <f t="shared" si="144"/>
        <v>5</v>
      </c>
      <c r="BT172" s="1">
        <f t="shared" si="145"/>
        <v>6</v>
      </c>
      <c r="BU172" s="1">
        <f t="shared" si="146"/>
        <v>7</v>
      </c>
      <c r="BW172" s="1">
        <f t="shared" ref="BW172:CF211" si="149">IF(BL172&gt;0,IF($B172=1,BL172*50,BL172*70),0)</f>
        <v>0</v>
      </c>
      <c r="BX172" s="1">
        <f t="shared" si="149"/>
        <v>0</v>
      </c>
      <c r="BY172" s="1">
        <f t="shared" si="149"/>
        <v>0</v>
      </c>
      <c r="BZ172" s="1">
        <f t="shared" si="105"/>
        <v>70</v>
      </c>
      <c r="CA172" s="1">
        <f t="shared" si="105"/>
        <v>140</v>
      </c>
      <c r="CB172" s="1">
        <f t="shared" si="105"/>
        <v>210</v>
      </c>
      <c r="CC172" s="1">
        <f t="shared" si="105"/>
        <v>280</v>
      </c>
      <c r="CD172" s="1">
        <f t="shared" si="105"/>
        <v>350</v>
      </c>
      <c r="CE172" s="1">
        <f t="shared" si="105"/>
        <v>420</v>
      </c>
      <c r="CF172" s="1">
        <f t="shared" si="105"/>
        <v>490</v>
      </c>
      <c r="CW172" s="1">
        <v>154</v>
      </c>
      <c r="CX172" s="1">
        <f t="shared" si="131"/>
        <v>1</v>
      </c>
      <c r="CY172" s="1" t="s">
        <v>37</v>
      </c>
      <c r="CZ172" s="1">
        <v>1</v>
      </c>
      <c r="DB172" s="1">
        <f t="shared" si="147"/>
        <v>3</v>
      </c>
      <c r="DC172" s="1" t="s">
        <v>43</v>
      </c>
      <c r="DD172" s="1">
        <f t="shared" si="132"/>
        <v>7</v>
      </c>
      <c r="DL172" s="1">
        <v>154</v>
      </c>
      <c r="DM172" s="1">
        <f t="shared" si="133"/>
        <v>3</v>
      </c>
      <c r="DN172" s="1">
        <f t="shared" si="134"/>
        <v>0</v>
      </c>
      <c r="DO172" s="1" t="s">
        <v>37</v>
      </c>
      <c r="DP172" s="1">
        <v>0</v>
      </c>
    </row>
    <row r="173" spans="1:120" ht="15">
      <c r="A173">
        <v>155</v>
      </c>
      <c r="B173">
        <v>1</v>
      </c>
      <c r="C173" s="25">
        <v>27300</v>
      </c>
      <c r="D173">
        <v>5</v>
      </c>
      <c r="E173">
        <v>8</v>
      </c>
      <c r="F173" t="s">
        <v>32</v>
      </c>
      <c r="G173">
        <v>4</v>
      </c>
      <c r="H173"/>
      <c r="I173"/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0.5</v>
      </c>
      <c r="Z173" s="1">
        <v>0</v>
      </c>
      <c r="AA173" s="1">
        <v>0</v>
      </c>
      <c r="AB173" s="1">
        <v>0</v>
      </c>
      <c r="AC173" s="1">
        <v>0.5</v>
      </c>
      <c r="AD173" s="1">
        <v>0</v>
      </c>
      <c r="AE173" s="1">
        <v>0</v>
      </c>
      <c r="AF173" s="1">
        <v>0</v>
      </c>
      <c r="AG173" s="1">
        <f t="shared" si="106"/>
        <v>0</v>
      </c>
      <c r="AH173" s="1">
        <f t="shared" si="107"/>
        <v>0</v>
      </c>
      <c r="AI173" s="1">
        <f t="shared" si="108"/>
        <v>0</v>
      </c>
      <c r="AJ173" s="1">
        <f t="shared" si="109"/>
        <v>0</v>
      </c>
      <c r="AK173" s="1">
        <f t="shared" si="110"/>
        <v>0</v>
      </c>
      <c r="AL173" s="1">
        <f t="shared" si="111"/>
        <v>0</v>
      </c>
      <c r="AM173" s="1">
        <f t="shared" si="112"/>
        <v>0</v>
      </c>
      <c r="AN173" s="1">
        <f t="shared" si="112"/>
        <v>0</v>
      </c>
      <c r="AO173" s="1">
        <f t="shared" si="113"/>
        <v>0</v>
      </c>
      <c r="AP173" s="1">
        <f t="shared" si="114"/>
        <v>0</v>
      </c>
      <c r="AQ173" s="1">
        <f t="shared" si="115"/>
        <v>0</v>
      </c>
      <c r="AR173" s="1">
        <f t="shared" si="116"/>
        <v>0</v>
      </c>
      <c r="AS173" s="1">
        <f t="shared" si="117"/>
        <v>0</v>
      </c>
      <c r="AT173" s="1">
        <f t="shared" si="118"/>
        <v>0</v>
      </c>
      <c r="AU173" s="1">
        <f t="shared" si="119"/>
        <v>0</v>
      </c>
      <c r="AV173" s="1">
        <f t="shared" si="120"/>
        <v>20</v>
      </c>
      <c r="AW173" s="1">
        <f t="shared" si="121"/>
        <v>0</v>
      </c>
      <c r="AX173" s="1">
        <f t="shared" si="122"/>
        <v>0</v>
      </c>
      <c r="AY173" s="1">
        <f t="shared" si="123"/>
        <v>0</v>
      </c>
      <c r="AZ173" s="1">
        <f t="shared" si="124"/>
        <v>20</v>
      </c>
      <c r="BA173" s="1">
        <f t="shared" si="125"/>
        <v>0</v>
      </c>
      <c r="BB173" s="1">
        <f t="shared" si="126"/>
        <v>0</v>
      </c>
      <c r="BC173" s="1">
        <f t="shared" si="127"/>
        <v>0</v>
      </c>
      <c r="BD173" s="1">
        <f t="shared" si="128"/>
        <v>40</v>
      </c>
      <c r="BE173" s="1" t="str">
        <f t="shared" si="135"/>
        <v>Barge D</v>
      </c>
      <c r="BF173" s="1">
        <f t="shared" si="136"/>
        <v>0</v>
      </c>
      <c r="BG173" s="3">
        <v>155</v>
      </c>
      <c r="BH173" s="1">
        <f t="shared" si="148"/>
        <v>0</v>
      </c>
      <c r="BI173" s="1">
        <f t="shared" si="129"/>
        <v>0</v>
      </c>
      <c r="BJ173" s="3">
        <v>155</v>
      </c>
      <c r="BK173" s="1">
        <f t="shared" si="130"/>
        <v>9</v>
      </c>
      <c r="BL173" s="1">
        <f t="shared" si="137"/>
        <v>0</v>
      </c>
      <c r="BM173" s="1">
        <f t="shared" si="138"/>
        <v>0</v>
      </c>
      <c r="BN173" s="1">
        <f t="shared" si="139"/>
        <v>0</v>
      </c>
      <c r="BO173" s="1">
        <f t="shared" si="140"/>
        <v>0</v>
      </c>
      <c r="BP173" s="1">
        <f t="shared" si="141"/>
        <v>0</v>
      </c>
      <c r="BQ173" s="1">
        <f t="shared" si="142"/>
        <v>0</v>
      </c>
      <c r="BR173" s="1">
        <f t="shared" si="143"/>
        <v>0</v>
      </c>
      <c r="BS173" s="1">
        <f t="shared" si="144"/>
        <v>0</v>
      </c>
      <c r="BT173" s="1">
        <f t="shared" si="145"/>
        <v>1</v>
      </c>
      <c r="BU173" s="1">
        <f t="shared" si="146"/>
        <v>2</v>
      </c>
      <c r="BW173" s="1">
        <f t="shared" si="149"/>
        <v>0</v>
      </c>
      <c r="BX173" s="1">
        <f t="shared" si="149"/>
        <v>0</v>
      </c>
      <c r="BY173" s="1">
        <f t="shared" si="149"/>
        <v>0</v>
      </c>
      <c r="BZ173" s="1">
        <f t="shared" si="105"/>
        <v>0</v>
      </c>
      <c r="CA173" s="1">
        <f t="shared" si="105"/>
        <v>0</v>
      </c>
      <c r="CB173" s="1">
        <f t="shared" si="105"/>
        <v>0</v>
      </c>
      <c r="CC173" s="1">
        <f t="shared" si="105"/>
        <v>0</v>
      </c>
      <c r="CD173" s="1">
        <f t="shared" si="105"/>
        <v>0</v>
      </c>
      <c r="CE173" s="1">
        <f t="shared" si="105"/>
        <v>50</v>
      </c>
      <c r="CF173" s="1">
        <f t="shared" si="105"/>
        <v>100</v>
      </c>
      <c r="CW173" s="1">
        <v>155</v>
      </c>
      <c r="CX173" s="1">
        <f t="shared" si="131"/>
        <v>1</v>
      </c>
      <c r="CY173" s="1" t="s">
        <v>37</v>
      </c>
      <c r="CZ173" s="1">
        <v>1</v>
      </c>
      <c r="DB173" s="1">
        <f t="shared" si="147"/>
        <v>8</v>
      </c>
      <c r="DC173" s="1" t="s">
        <v>43</v>
      </c>
      <c r="DD173" s="1">
        <f t="shared" si="132"/>
        <v>8</v>
      </c>
      <c r="DL173" s="1">
        <v>155</v>
      </c>
      <c r="DM173" s="1">
        <f t="shared" si="133"/>
        <v>6</v>
      </c>
      <c r="DN173" s="1">
        <f t="shared" si="134"/>
        <v>0</v>
      </c>
      <c r="DO173" s="1" t="s">
        <v>37</v>
      </c>
      <c r="DP173" s="1">
        <v>0</v>
      </c>
    </row>
    <row r="174" spans="1:120" ht="15">
      <c r="A174">
        <v>156</v>
      </c>
      <c r="B174">
        <v>2</v>
      </c>
      <c r="C174" s="25">
        <v>19200</v>
      </c>
      <c r="D174">
        <v>0</v>
      </c>
      <c r="E174">
        <v>4</v>
      </c>
      <c r="F174" t="s">
        <v>35</v>
      </c>
      <c r="G174">
        <v>3</v>
      </c>
      <c r="H174"/>
      <c r="I174"/>
      <c r="J174" s="1">
        <v>0</v>
      </c>
      <c r="K174" s="1">
        <v>0</v>
      </c>
      <c r="L174" s="1">
        <v>1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f t="shared" si="106"/>
        <v>0</v>
      </c>
      <c r="AH174" s="1">
        <f t="shared" si="107"/>
        <v>0</v>
      </c>
      <c r="AI174" s="1">
        <f t="shared" si="108"/>
        <v>80</v>
      </c>
      <c r="AJ174" s="1">
        <f t="shared" si="109"/>
        <v>0</v>
      </c>
      <c r="AK174" s="1">
        <f t="shared" si="110"/>
        <v>0</v>
      </c>
      <c r="AL174" s="1">
        <f t="shared" si="111"/>
        <v>0</v>
      </c>
      <c r="AM174" s="1">
        <f t="shared" si="112"/>
        <v>0</v>
      </c>
      <c r="AN174" s="1">
        <f t="shared" si="112"/>
        <v>0</v>
      </c>
      <c r="AO174" s="1">
        <f t="shared" si="113"/>
        <v>0</v>
      </c>
      <c r="AP174" s="1">
        <f t="shared" si="114"/>
        <v>0</v>
      </c>
      <c r="AQ174" s="1">
        <f t="shared" si="115"/>
        <v>0</v>
      </c>
      <c r="AR174" s="1">
        <f t="shared" si="116"/>
        <v>0</v>
      </c>
      <c r="AS174" s="1">
        <f t="shared" si="117"/>
        <v>0</v>
      </c>
      <c r="AT174" s="1">
        <f t="shared" si="118"/>
        <v>0</v>
      </c>
      <c r="AU174" s="1">
        <f t="shared" si="119"/>
        <v>0</v>
      </c>
      <c r="AV174" s="1">
        <f t="shared" si="120"/>
        <v>0</v>
      </c>
      <c r="AW174" s="1">
        <f t="shared" si="121"/>
        <v>0</v>
      </c>
      <c r="AX174" s="1">
        <f t="shared" si="122"/>
        <v>0</v>
      </c>
      <c r="AY174" s="1">
        <f t="shared" si="123"/>
        <v>0</v>
      </c>
      <c r="AZ174" s="1">
        <f t="shared" si="124"/>
        <v>0</v>
      </c>
      <c r="BA174" s="1">
        <f t="shared" si="125"/>
        <v>0</v>
      </c>
      <c r="BB174" s="1">
        <f t="shared" si="126"/>
        <v>0</v>
      </c>
      <c r="BC174" s="1">
        <f t="shared" si="127"/>
        <v>0</v>
      </c>
      <c r="BD174" s="1">
        <f t="shared" si="128"/>
        <v>80</v>
      </c>
      <c r="BE174" s="1" t="str">
        <f t="shared" si="135"/>
        <v>Barge E</v>
      </c>
      <c r="BF174" s="1">
        <f t="shared" si="136"/>
        <v>1</v>
      </c>
      <c r="BG174" s="3">
        <v>156</v>
      </c>
      <c r="BH174" s="1">
        <f t="shared" si="148"/>
        <v>0</v>
      </c>
      <c r="BI174" s="1">
        <f t="shared" si="129"/>
        <v>0</v>
      </c>
      <c r="BJ174" s="3">
        <v>156</v>
      </c>
      <c r="BK174" s="1">
        <f t="shared" si="130"/>
        <v>3</v>
      </c>
      <c r="BL174" s="1">
        <f t="shared" si="137"/>
        <v>0</v>
      </c>
      <c r="BM174" s="1">
        <f t="shared" si="138"/>
        <v>0</v>
      </c>
      <c r="BN174" s="1">
        <f t="shared" si="139"/>
        <v>1</v>
      </c>
      <c r="BO174" s="1">
        <f t="shared" si="140"/>
        <v>2</v>
      </c>
      <c r="BP174" s="1">
        <f t="shared" si="141"/>
        <v>3</v>
      </c>
      <c r="BQ174" s="1">
        <f t="shared" si="142"/>
        <v>4</v>
      </c>
      <c r="BR174" s="1">
        <f t="shared" si="143"/>
        <v>5</v>
      </c>
      <c r="BS174" s="1">
        <f t="shared" si="144"/>
        <v>6</v>
      </c>
      <c r="BT174" s="1">
        <f t="shared" si="145"/>
        <v>7</v>
      </c>
      <c r="BU174" s="1">
        <f t="shared" si="146"/>
        <v>8</v>
      </c>
      <c r="BW174" s="1">
        <f t="shared" si="149"/>
        <v>0</v>
      </c>
      <c r="BX174" s="1">
        <f t="shared" si="149"/>
        <v>0</v>
      </c>
      <c r="BY174" s="1">
        <f t="shared" si="149"/>
        <v>70</v>
      </c>
      <c r="BZ174" s="1">
        <f t="shared" si="105"/>
        <v>140</v>
      </c>
      <c r="CA174" s="1">
        <f t="shared" si="105"/>
        <v>210</v>
      </c>
      <c r="CB174" s="1">
        <f t="shared" si="105"/>
        <v>280</v>
      </c>
      <c r="CC174" s="1">
        <f t="shared" si="105"/>
        <v>350</v>
      </c>
      <c r="CD174" s="1">
        <f t="shared" si="105"/>
        <v>420</v>
      </c>
      <c r="CE174" s="1">
        <f t="shared" si="105"/>
        <v>490</v>
      </c>
      <c r="CF174" s="1">
        <f t="shared" si="105"/>
        <v>560</v>
      </c>
      <c r="CW174" s="1">
        <v>156</v>
      </c>
      <c r="CX174" s="1">
        <f t="shared" si="131"/>
        <v>1</v>
      </c>
      <c r="CY174" s="1" t="s">
        <v>37</v>
      </c>
      <c r="CZ174" s="1">
        <v>1</v>
      </c>
      <c r="DB174" s="1">
        <f t="shared" si="147"/>
        <v>2</v>
      </c>
      <c r="DC174" s="1" t="s">
        <v>43</v>
      </c>
      <c r="DD174" s="1">
        <f t="shared" si="132"/>
        <v>4</v>
      </c>
      <c r="DL174" s="1">
        <v>156</v>
      </c>
      <c r="DM174" s="1">
        <f t="shared" si="133"/>
        <v>1</v>
      </c>
      <c r="DN174" s="1">
        <f t="shared" si="134"/>
        <v>0</v>
      </c>
      <c r="DO174" s="1" t="s">
        <v>37</v>
      </c>
      <c r="DP174" s="1">
        <v>0</v>
      </c>
    </row>
    <row r="175" spans="1:120" ht="15">
      <c r="A175">
        <v>157</v>
      </c>
      <c r="B175">
        <v>2</v>
      </c>
      <c r="C175" s="25">
        <v>19200</v>
      </c>
      <c r="D175">
        <v>1</v>
      </c>
      <c r="E175">
        <v>4</v>
      </c>
      <c r="F175" t="s">
        <v>73</v>
      </c>
      <c r="G175">
        <v>4</v>
      </c>
      <c r="H175"/>
      <c r="I175"/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1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f t="shared" si="106"/>
        <v>0</v>
      </c>
      <c r="AH175" s="1">
        <f t="shared" si="107"/>
        <v>0</v>
      </c>
      <c r="AI175" s="1">
        <f t="shared" si="108"/>
        <v>0</v>
      </c>
      <c r="AJ175" s="1">
        <f t="shared" si="109"/>
        <v>0</v>
      </c>
      <c r="AK175" s="1">
        <f t="shared" si="110"/>
        <v>0</v>
      </c>
      <c r="AL175" s="1">
        <f t="shared" si="111"/>
        <v>80</v>
      </c>
      <c r="AM175" s="1">
        <f t="shared" si="112"/>
        <v>0</v>
      </c>
      <c r="AN175" s="1">
        <f t="shared" si="112"/>
        <v>0</v>
      </c>
      <c r="AO175" s="1">
        <f t="shared" si="113"/>
        <v>0</v>
      </c>
      <c r="AP175" s="1">
        <f t="shared" si="114"/>
        <v>0</v>
      </c>
      <c r="AQ175" s="1">
        <f t="shared" si="115"/>
        <v>0</v>
      </c>
      <c r="AR175" s="1">
        <f t="shared" si="116"/>
        <v>0</v>
      </c>
      <c r="AS175" s="1">
        <f t="shared" si="117"/>
        <v>0</v>
      </c>
      <c r="AT175" s="1">
        <f t="shared" si="118"/>
        <v>0</v>
      </c>
      <c r="AU175" s="1">
        <f t="shared" si="119"/>
        <v>0</v>
      </c>
      <c r="AV175" s="1">
        <f t="shared" si="120"/>
        <v>0</v>
      </c>
      <c r="AW175" s="1">
        <f t="shared" si="121"/>
        <v>0</v>
      </c>
      <c r="AX175" s="1">
        <f t="shared" si="122"/>
        <v>0</v>
      </c>
      <c r="AY175" s="1">
        <f t="shared" si="123"/>
        <v>0</v>
      </c>
      <c r="AZ175" s="1">
        <f t="shared" si="124"/>
        <v>0</v>
      </c>
      <c r="BA175" s="1">
        <f t="shared" si="125"/>
        <v>0</v>
      </c>
      <c r="BB175" s="1">
        <f t="shared" si="126"/>
        <v>0</v>
      </c>
      <c r="BC175" s="1">
        <f t="shared" si="127"/>
        <v>0</v>
      </c>
      <c r="BD175" s="1">
        <f t="shared" si="128"/>
        <v>80</v>
      </c>
      <c r="BE175" s="1" t="str">
        <f t="shared" si="135"/>
        <v>Barge C</v>
      </c>
      <c r="BF175" s="1">
        <f t="shared" si="136"/>
        <v>2</v>
      </c>
      <c r="BG175" s="3">
        <v>157</v>
      </c>
      <c r="BH175" s="1">
        <f t="shared" si="148"/>
        <v>0</v>
      </c>
      <c r="BI175" s="1">
        <f t="shared" si="129"/>
        <v>0</v>
      </c>
      <c r="BJ175" s="3">
        <v>157</v>
      </c>
      <c r="BK175" s="1">
        <f t="shared" si="130"/>
        <v>5</v>
      </c>
      <c r="BL175" s="1">
        <f t="shared" si="137"/>
        <v>0</v>
      </c>
      <c r="BM175" s="1">
        <f t="shared" si="138"/>
        <v>0</v>
      </c>
      <c r="BN175" s="1">
        <f t="shared" si="139"/>
        <v>0</v>
      </c>
      <c r="BO175" s="1">
        <f t="shared" si="140"/>
        <v>0</v>
      </c>
      <c r="BP175" s="1">
        <f t="shared" si="141"/>
        <v>1</v>
      </c>
      <c r="BQ175" s="1">
        <f t="shared" si="142"/>
        <v>2</v>
      </c>
      <c r="BR175" s="1">
        <f t="shared" si="143"/>
        <v>3</v>
      </c>
      <c r="BS175" s="1">
        <f t="shared" si="144"/>
        <v>4</v>
      </c>
      <c r="BT175" s="1">
        <f t="shared" si="145"/>
        <v>5</v>
      </c>
      <c r="BU175" s="1">
        <f t="shared" si="146"/>
        <v>6</v>
      </c>
      <c r="BW175" s="1">
        <f t="shared" si="149"/>
        <v>0</v>
      </c>
      <c r="BX175" s="1">
        <f t="shared" si="149"/>
        <v>0</v>
      </c>
      <c r="BY175" s="1">
        <f t="shared" si="149"/>
        <v>0</v>
      </c>
      <c r="BZ175" s="1">
        <f t="shared" si="105"/>
        <v>0</v>
      </c>
      <c r="CA175" s="1">
        <f t="shared" si="105"/>
        <v>70</v>
      </c>
      <c r="CB175" s="1">
        <f t="shared" si="105"/>
        <v>140</v>
      </c>
      <c r="CC175" s="1">
        <f t="shared" si="105"/>
        <v>210</v>
      </c>
      <c r="CD175" s="1">
        <f t="shared" si="105"/>
        <v>280</v>
      </c>
      <c r="CE175" s="1">
        <f t="shared" si="105"/>
        <v>350</v>
      </c>
      <c r="CF175" s="1">
        <f t="shared" si="105"/>
        <v>420</v>
      </c>
      <c r="CW175" s="1">
        <v>157</v>
      </c>
      <c r="CX175" s="1">
        <f t="shared" si="131"/>
        <v>1</v>
      </c>
      <c r="CY175" s="1" t="s">
        <v>37</v>
      </c>
      <c r="CZ175" s="1">
        <v>1</v>
      </c>
      <c r="DB175" s="1">
        <f t="shared" si="147"/>
        <v>3</v>
      </c>
      <c r="DC175" s="1" t="s">
        <v>43</v>
      </c>
      <c r="DD175" s="1">
        <f t="shared" si="132"/>
        <v>4</v>
      </c>
      <c r="DL175" s="1">
        <v>157</v>
      </c>
      <c r="DM175" s="1">
        <f t="shared" si="133"/>
        <v>2</v>
      </c>
      <c r="DN175" s="1">
        <f t="shared" si="134"/>
        <v>0</v>
      </c>
      <c r="DO175" s="1" t="s">
        <v>37</v>
      </c>
      <c r="DP175" s="1">
        <v>0</v>
      </c>
    </row>
    <row r="176" spans="1:120" ht="15">
      <c r="A176">
        <v>158</v>
      </c>
      <c r="B176">
        <v>2</v>
      </c>
      <c r="C176" s="25">
        <v>12868</v>
      </c>
      <c r="D176">
        <v>3</v>
      </c>
      <c r="E176">
        <v>8</v>
      </c>
      <c r="F176" t="s">
        <v>73</v>
      </c>
      <c r="G176">
        <v>3</v>
      </c>
      <c r="H176"/>
      <c r="I176"/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1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f t="shared" si="106"/>
        <v>0</v>
      </c>
      <c r="AH176" s="1">
        <f t="shared" si="107"/>
        <v>0</v>
      </c>
      <c r="AI176" s="1">
        <f t="shared" si="108"/>
        <v>0</v>
      </c>
      <c r="AJ176" s="1">
        <f t="shared" si="109"/>
        <v>0</v>
      </c>
      <c r="AK176" s="1">
        <f t="shared" si="110"/>
        <v>0</v>
      </c>
      <c r="AL176" s="1">
        <f t="shared" si="111"/>
        <v>0</v>
      </c>
      <c r="AM176" s="1">
        <f t="shared" si="112"/>
        <v>0</v>
      </c>
      <c r="AN176" s="1">
        <f t="shared" si="112"/>
        <v>0</v>
      </c>
      <c r="AO176" s="1">
        <f t="shared" si="113"/>
        <v>0</v>
      </c>
      <c r="AP176" s="1">
        <f t="shared" si="114"/>
        <v>0</v>
      </c>
      <c r="AQ176" s="1">
        <f t="shared" si="115"/>
        <v>0</v>
      </c>
      <c r="AR176" s="1">
        <f t="shared" si="116"/>
        <v>80</v>
      </c>
      <c r="AS176" s="1">
        <f t="shared" si="117"/>
        <v>0</v>
      </c>
      <c r="AT176" s="1">
        <f t="shared" si="118"/>
        <v>0</v>
      </c>
      <c r="AU176" s="1">
        <f t="shared" si="119"/>
        <v>0</v>
      </c>
      <c r="AV176" s="1">
        <f t="shared" si="120"/>
        <v>0</v>
      </c>
      <c r="AW176" s="1">
        <f t="shared" si="121"/>
        <v>0</v>
      </c>
      <c r="AX176" s="1">
        <f t="shared" si="122"/>
        <v>0</v>
      </c>
      <c r="AY176" s="1">
        <f t="shared" si="123"/>
        <v>0</v>
      </c>
      <c r="AZ176" s="1">
        <f t="shared" si="124"/>
        <v>0</v>
      </c>
      <c r="BA176" s="1">
        <f t="shared" si="125"/>
        <v>0</v>
      </c>
      <c r="BB176" s="1">
        <f t="shared" si="126"/>
        <v>0</v>
      </c>
      <c r="BC176" s="1">
        <f t="shared" si="127"/>
        <v>0</v>
      </c>
      <c r="BD176" s="1">
        <f t="shared" si="128"/>
        <v>80</v>
      </c>
      <c r="BE176" s="1" t="str">
        <f t="shared" si="135"/>
        <v>Barge C</v>
      </c>
      <c r="BF176" s="1">
        <f t="shared" si="136"/>
        <v>5</v>
      </c>
      <c r="BG176" s="3">
        <v>158</v>
      </c>
      <c r="BH176" s="1">
        <f t="shared" si="148"/>
        <v>0</v>
      </c>
      <c r="BI176" s="1">
        <f t="shared" si="129"/>
        <v>0</v>
      </c>
      <c r="BJ176" s="3">
        <v>158</v>
      </c>
      <c r="BK176" s="1">
        <f t="shared" si="130"/>
        <v>6</v>
      </c>
      <c r="BL176" s="1">
        <f t="shared" si="137"/>
        <v>0</v>
      </c>
      <c r="BM176" s="1">
        <f t="shared" si="138"/>
        <v>0</v>
      </c>
      <c r="BN176" s="1">
        <f t="shared" si="139"/>
        <v>0</v>
      </c>
      <c r="BO176" s="1">
        <f t="shared" si="140"/>
        <v>0</v>
      </c>
      <c r="BP176" s="1">
        <f t="shared" si="141"/>
        <v>0</v>
      </c>
      <c r="BQ176" s="1">
        <f t="shared" si="142"/>
        <v>1</v>
      </c>
      <c r="BR176" s="1">
        <f t="shared" si="143"/>
        <v>2</v>
      </c>
      <c r="BS176" s="1">
        <f t="shared" si="144"/>
        <v>3</v>
      </c>
      <c r="BT176" s="1">
        <f t="shared" si="145"/>
        <v>4</v>
      </c>
      <c r="BU176" s="1">
        <f t="shared" si="146"/>
        <v>5</v>
      </c>
      <c r="BW176" s="1">
        <f t="shared" si="149"/>
        <v>0</v>
      </c>
      <c r="BX176" s="1">
        <f t="shared" si="149"/>
        <v>0</v>
      </c>
      <c r="BY176" s="1">
        <f t="shared" si="149"/>
        <v>0</v>
      </c>
      <c r="BZ176" s="1">
        <f t="shared" si="105"/>
        <v>0</v>
      </c>
      <c r="CA176" s="1">
        <f t="shared" si="105"/>
        <v>0</v>
      </c>
      <c r="CB176" s="1">
        <f t="shared" si="105"/>
        <v>70</v>
      </c>
      <c r="CC176" s="1">
        <f t="shared" si="105"/>
        <v>140</v>
      </c>
      <c r="CD176" s="1">
        <f t="shared" si="105"/>
        <v>210</v>
      </c>
      <c r="CE176" s="1">
        <f t="shared" si="105"/>
        <v>280</v>
      </c>
      <c r="CF176" s="1">
        <f t="shared" si="105"/>
        <v>350</v>
      </c>
      <c r="CW176" s="1">
        <v>158</v>
      </c>
      <c r="CX176" s="1">
        <f t="shared" si="131"/>
        <v>1</v>
      </c>
      <c r="CY176" s="1" t="s">
        <v>37</v>
      </c>
      <c r="CZ176" s="1">
        <v>1</v>
      </c>
      <c r="DB176" s="1">
        <f t="shared" si="147"/>
        <v>6</v>
      </c>
      <c r="DC176" s="1" t="s">
        <v>43</v>
      </c>
      <c r="DD176" s="1">
        <f t="shared" si="132"/>
        <v>8</v>
      </c>
      <c r="DL176" s="1">
        <v>158</v>
      </c>
      <c r="DM176" s="1">
        <f t="shared" si="133"/>
        <v>4</v>
      </c>
      <c r="DN176" s="1">
        <f t="shared" si="134"/>
        <v>0</v>
      </c>
      <c r="DO176" s="1" t="s">
        <v>37</v>
      </c>
      <c r="DP176" s="1">
        <v>0</v>
      </c>
    </row>
    <row r="177" spans="1:120" ht="15">
      <c r="A177">
        <v>159</v>
      </c>
      <c r="B177">
        <v>2</v>
      </c>
      <c r="C177" s="25">
        <v>12868</v>
      </c>
      <c r="D177">
        <v>1</v>
      </c>
      <c r="E177">
        <v>4</v>
      </c>
      <c r="F177" t="s">
        <v>73</v>
      </c>
      <c r="G177">
        <v>4</v>
      </c>
      <c r="H177"/>
      <c r="I177"/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f t="shared" si="106"/>
        <v>0</v>
      </c>
      <c r="AH177" s="1">
        <f t="shared" si="107"/>
        <v>0</v>
      </c>
      <c r="AI177" s="1">
        <f t="shared" si="108"/>
        <v>0</v>
      </c>
      <c r="AJ177" s="1">
        <f t="shared" si="109"/>
        <v>0</v>
      </c>
      <c r="AK177" s="1">
        <f t="shared" si="110"/>
        <v>80</v>
      </c>
      <c r="AL177" s="1">
        <f t="shared" si="111"/>
        <v>0</v>
      </c>
      <c r="AM177" s="1">
        <f t="shared" si="112"/>
        <v>0</v>
      </c>
      <c r="AN177" s="1">
        <f t="shared" si="112"/>
        <v>0</v>
      </c>
      <c r="AO177" s="1">
        <f t="shared" si="113"/>
        <v>0</v>
      </c>
      <c r="AP177" s="1">
        <f t="shared" si="114"/>
        <v>0</v>
      </c>
      <c r="AQ177" s="1">
        <f t="shared" si="115"/>
        <v>0</v>
      </c>
      <c r="AR177" s="1">
        <f t="shared" si="116"/>
        <v>0</v>
      </c>
      <c r="AS177" s="1">
        <f t="shared" si="117"/>
        <v>0</v>
      </c>
      <c r="AT177" s="1">
        <f t="shared" si="118"/>
        <v>0</v>
      </c>
      <c r="AU177" s="1">
        <f t="shared" si="119"/>
        <v>0</v>
      </c>
      <c r="AV177" s="1">
        <f t="shared" si="120"/>
        <v>0</v>
      </c>
      <c r="AW177" s="1">
        <f t="shared" si="121"/>
        <v>0</v>
      </c>
      <c r="AX177" s="1">
        <f t="shared" si="122"/>
        <v>0</v>
      </c>
      <c r="AY177" s="1">
        <f t="shared" si="123"/>
        <v>0</v>
      </c>
      <c r="AZ177" s="1">
        <f t="shared" si="124"/>
        <v>0</v>
      </c>
      <c r="BA177" s="1">
        <f t="shared" si="125"/>
        <v>0</v>
      </c>
      <c r="BB177" s="1">
        <f t="shared" si="126"/>
        <v>0</v>
      </c>
      <c r="BC177" s="1">
        <f t="shared" si="127"/>
        <v>0</v>
      </c>
      <c r="BD177" s="1">
        <f t="shared" si="128"/>
        <v>80</v>
      </c>
      <c r="BE177" s="1" t="str">
        <f t="shared" si="135"/>
        <v>Barge A</v>
      </c>
      <c r="BF177" s="1">
        <f t="shared" si="136"/>
        <v>2</v>
      </c>
      <c r="BG177" s="3">
        <v>159</v>
      </c>
      <c r="BH177" s="1">
        <f t="shared" si="148"/>
        <v>0</v>
      </c>
      <c r="BI177" s="1">
        <f t="shared" si="129"/>
        <v>0</v>
      </c>
      <c r="BJ177" s="3">
        <v>159</v>
      </c>
      <c r="BK177" s="1">
        <f t="shared" si="130"/>
        <v>5</v>
      </c>
      <c r="BL177" s="1">
        <f t="shared" si="137"/>
        <v>0</v>
      </c>
      <c r="BM177" s="1">
        <f t="shared" si="138"/>
        <v>0</v>
      </c>
      <c r="BN177" s="1">
        <f t="shared" si="139"/>
        <v>0</v>
      </c>
      <c r="BO177" s="1">
        <f t="shared" si="140"/>
        <v>0</v>
      </c>
      <c r="BP177" s="1">
        <f t="shared" si="141"/>
        <v>1</v>
      </c>
      <c r="BQ177" s="1">
        <f t="shared" si="142"/>
        <v>2</v>
      </c>
      <c r="BR177" s="1">
        <f t="shared" si="143"/>
        <v>3</v>
      </c>
      <c r="BS177" s="1">
        <f t="shared" si="144"/>
        <v>4</v>
      </c>
      <c r="BT177" s="1">
        <f t="shared" si="145"/>
        <v>5</v>
      </c>
      <c r="BU177" s="1">
        <f t="shared" si="146"/>
        <v>6</v>
      </c>
      <c r="BW177" s="1">
        <f t="shared" si="149"/>
        <v>0</v>
      </c>
      <c r="BX177" s="1">
        <f t="shared" si="149"/>
        <v>0</v>
      </c>
      <c r="BY177" s="1">
        <f t="shared" si="149"/>
        <v>0</v>
      </c>
      <c r="BZ177" s="1">
        <f t="shared" si="105"/>
        <v>0</v>
      </c>
      <c r="CA177" s="1">
        <f t="shared" si="105"/>
        <v>70</v>
      </c>
      <c r="CB177" s="1">
        <f t="shared" si="105"/>
        <v>140</v>
      </c>
      <c r="CC177" s="1">
        <f t="shared" si="105"/>
        <v>210</v>
      </c>
      <c r="CD177" s="1">
        <f t="shared" si="105"/>
        <v>280</v>
      </c>
      <c r="CE177" s="1">
        <f t="shared" si="105"/>
        <v>350</v>
      </c>
      <c r="CF177" s="1">
        <f t="shared" si="105"/>
        <v>420</v>
      </c>
      <c r="CW177" s="1">
        <v>159</v>
      </c>
      <c r="CX177" s="1">
        <f t="shared" si="131"/>
        <v>1</v>
      </c>
      <c r="CY177" s="1" t="s">
        <v>37</v>
      </c>
      <c r="CZ177" s="1">
        <v>1</v>
      </c>
      <c r="DB177" s="1">
        <f t="shared" si="147"/>
        <v>3</v>
      </c>
      <c r="DC177" s="1" t="s">
        <v>43</v>
      </c>
      <c r="DD177" s="1">
        <f t="shared" si="132"/>
        <v>4</v>
      </c>
      <c r="DL177" s="1">
        <v>159</v>
      </c>
      <c r="DM177" s="1">
        <f t="shared" si="133"/>
        <v>2</v>
      </c>
      <c r="DN177" s="1">
        <f t="shared" si="134"/>
        <v>0</v>
      </c>
      <c r="DO177" s="1" t="s">
        <v>37</v>
      </c>
      <c r="DP177" s="1">
        <v>0</v>
      </c>
    </row>
    <row r="178" spans="1:120" ht="15">
      <c r="A178">
        <v>160</v>
      </c>
      <c r="B178">
        <v>2</v>
      </c>
      <c r="C178" s="25">
        <v>12868</v>
      </c>
      <c r="D178">
        <v>6</v>
      </c>
      <c r="E178">
        <v>11</v>
      </c>
      <c r="F178" t="s">
        <v>73</v>
      </c>
      <c r="G178">
        <v>4</v>
      </c>
      <c r="H178"/>
      <c r="I178"/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1</v>
      </c>
      <c r="AF178" s="1">
        <v>0</v>
      </c>
      <c r="AG178" s="1">
        <f t="shared" si="106"/>
        <v>0</v>
      </c>
      <c r="AH178" s="1">
        <f t="shared" si="107"/>
        <v>0</v>
      </c>
      <c r="AI178" s="1">
        <f t="shared" si="108"/>
        <v>0</v>
      </c>
      <c r="AJ178" s="1">
        <f t="shared" si="109"/>
        <v>0</v>
      </c>
      <c r="AK178" s="1">
        <f t="shared" si="110"/>
        <v>0</v>
      </c>
      <c r="AL178" s="1">
        <f t="shared" si="111"/>
        <v>0</v>
      </c>
      <c r="AM178" s="1">
        <f t="shared" si="112"/>
        <v>0</v>
      </c>
      <c r="AN178" s="1">
        <f t="shared" si="112"/>
        <v>0</v>
      </c>
      <c r="AO178" s="1">
        <f t="shared" si="113"/>
        <v>0</v>
      </c>
      <c r="AP178" s="1">
        <f t="shared" si="114"/>
        <v>0</v>
      </c>
      <c r="AQ178" s="1">
        <f t="shared" si="115"/>
        <v>0</v>
      </c>
      <c r="AR178" s="1">
        <f t="shared" si="116"/>
        <v>0</v>
      </c>
      <c r="AS178" s="1">
        <f t="shared" si="117"/>
        <v>0</v>
      </c>
      <c r="AT178" s="1">
        <f t="shared" si="118"/>
        <v>0</v>
      </c>
      <c r="AU178" s="1">
        <f t="shared" si="119"/>
        <v>0</v>
      </c>
      <c r="AV178" s="1">
        <f t="shared" si="120"/>
        <v>0</v>
      </c>
      <c r="AW178" s="1">
        <f t="shared" si="121"/>
        <v>0</v>
      </c>
      <c r="AX178" s="1">
        <f t="shared" si="122"/>
        <v>0</v>
      </c>
      <c r="AY178" s="1">
        <f t="shared" si="123"/>
        <v>0</v>
      </c>
      <c r="AZ178" s="1">
        <f t="shared" si="124"/>
        <v>0</v>
      </c>
      <c r="BA178" s="1">
        <f t="shared" si="125"/>
        <v>0</v>
      </c>
      <c r="BB178" s="1">
        <f t="shared" si="126"/>
        <v>80</v>
      </c>
      <c r="BC178" s="1">
        <f t="shared" si="127"/>
        <v>0</v>
      </c>
      <c r="BD178" s="1">
        <f t="shared" si="128"/>
        <v>80</v>
      </c>
      <c r="BE178" s="1" t="str">
        <f t="shared" si="135"/>
        <v>Barge B</v>
      </c>
      <c r="BF178" s="1">
        <f t="shared" si="136"/>
        <v>9</v>
      </c>
      <c r="BG178" s="3">
        <v>160</v>
      </c>
      <c r="BH178" s="1">
        <f t="shared" si="148"/>
        <v>0</v>
      </c>
      <c r="BI178" s="1">
        <f t="shared" si="129"/>
        <v>0</v>
      </c>
      <c r="BJ178" s="3">
        <v>160</v>
      </c>
      <c r="BK178" s="1">
        <f t="shared" si="130"/>
        <v>10</v>
      </c>
      <c r="BL178" s="1">
        <f t="shared" si="137"/>
        <v>0</v>
      </c>
      <c r="BM178" s="1">
        <f t="shared" si="138"/>
        <v>0</v>
      </c>
      <c r="BN178" s="1">
        <f t="shared" si="139"/>
        <v>0</v>
      </c>
      <c r="BO178" s="1">
        <f t="shared" si="140"/>
        <v>0</v>
      </c>
      <c r="BP178" s="1">
        <f t="shared" si="141"/>
        <v>0</v>
      </c>
      <c r="BQ178" s="1">
        <f t="shared" si="142"/>
        <v>0</v>
      </c>
      <c r="BR178" s="1">
        <f t="shared" si="143"/>
        <v>0</v>
      </c>
      <c r="BS178" s="1">
        <f t="shared" si="144"/>
        <v>0</v>
      </c>
      <c r="BT178" s="1">
        <f t="shared" si="145"/>
        <v>0</v>
      </c>
      <c r="BU178" s="1">
        <f t="shared" si="146"/>
        <v>1</v>
      </c>
      <c r="BW178" s="1">
        <f t="shared" si="149"/>
        <v>0</v>
      </c>
      <c r="BX178" s="1">
        <f t="shared" si="149"/>
        <v>0</v>
      </c>
      <c r="BY178" s="1">
        <f t="shared" si="149"/>
        <v>0</v>
      </c>
      <c r="BZ178" s="1">
        <f t="shared" si="105"/>
        <v>0</v>
      </c>
      <c r="CA178" s="1">
        <f t="shared" si="105"/>
        <v>0</v>
      </c>
      <c r="CB178" s="1">
        <f t="shared" si="105"/>
        <v>0</v>
      </c>
      <c r="CC178" s="1">
        <f t="shared" si="105"/>
        <v>0</v>
      </c>
      <c r="CD178" s="1">
        <f t="shared" si="105"/>
        <v>0</v>
      </c>
      <c r="CE178" s="1">
        <f t="shared" si="105"/>
        <v>0</v>
      </c>
      <c r="CF178" s="1">
        <f t="shared" si="105"/>
        <v>70</v>
      </c>
      <c r="CW178" s="1">
        <v>160</v>
      </c>
      <c r="CX178" s="1">
        <f t="shared" si="131"/>
        <v>1</v>
      </c>
      <c r="CY178" s="1" t="s">
        <v>37</v>
      </c>
      <c r="CZ178" s="1">
        <v>1</v>
      </c>
      <c r="DB178" s="1">
        <f t="shared" si="147"/>
        <v>10</v>
      </c>
      <c r="DC178" s="1" t="s">
        <v>43</v>
      </c>
      <c r="DD178" s="1">
        <f t="shared" si="132"/>
        <v>11</v>
      </c>
      <c r="DL178" s="1">
        <v>160</v>
      </c>
      <c r="DM178" s="1">
        <f t="shared" si="133"/>
        <v>7</v>
      </c>
      <c r="DN178" s="1">
        <f t="shared" si="134"/>
        <v>0</v>
      </c>
      <c r="DO178" s="1" t="s">
        <v>37</v>
      </c>
      <c r="DP178" s="1">
        <v>0</v>
      </c>
    </row>
    <row r="179" spans="1:120" ht="15">
      <c r="A179">
        <v>161</v>
      </c>
      <c r="B179">
        <v>2</v>
      </c>
      <c r="C179" s="25">
        <v>12868</v>
      </c>
      <c r="D179">
        <v>5</v>
      </c>
      <c r="E179">
        <v>9</v>
      </c>
      <c r="F179" t="s">
        <v>73</v>
      </c>
      <c r="G179">
        <v>3</v>
      </c>
      <c r="H179"/>
      <c r="I179"/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1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f t="shared" si="106"/>
        <v>0</v>
      </c>
      <c r="AH179" s="1">
        <f t="shared" si="107"/>
        <v>0</v>
      </c>
      <c r="AI179" s="1">
        <f t="shared" si="108"/>
        <v>0</v>
      </c>
      <c r="AJ179" s="1">
        <f t="shared" si="109"/>
        <v>0</v>
      </c>
      <c r="AK179" s="1">
        <f t="shared" si="110"/>
        <v>0</v>
      </c>
      <c r="AL179" s="1">
        <f t="shared" si="111"/>
        <v>0</v>
      </c>
      <c r="AM179" s="1">
        <f t="shared" si="112"/>
        <v>0</v>
      </c>
      <c r="AN179" s="1">
        <f t="shared" si="112"/>
        <v>0</v>
      </c>
      <c r="AO179" s="1">
        <f t="shared" si="113"/>
        <v>0</v>
      </c>
      <c r="AP179" s="1">
        <f t="shared" si="114"/>
        <v>0</v>
      </c>
      <c r="AQ179" s="1">
        <f t="shared" si="115"/>
        <v>0</v>
      </c>
      <c r="AR179" s="1">
        <f t="shared" si="116"/>
        <v>0</v>
      </c>
      <c r="AS179" s="1">
        <f t="shared" si="117"/>
        <v>0</v>
      </c>
      <c r="AT179" s="1">
        <f t="shared" si="118"/>
        <v>0</v>
      </c>
      <c r="AU179" s="1">
        <f t="shared" si="119"/>
        <v>0</v>
      </c>
      <c r="AV179" s="1">
        <f t="shared" si="120"/>
        <v>0</v>
      </c>
      <c r="AW179" s="1">
        <f t="shared" si="121"/>
        <v>0</v>
      </c>
      <c r="AX179" s="1">
        <f t="shared" si="122"/>
        <v>80</v>
      </c>
      <c r="AY179" s="1">
        <f t="shared" si="123"/>
        <v>0</v>
      </c>
      <c r="AZ179" s="1">
        <f t="shared" si="124"/>
        <v>0</v>
      </c>
      <c r="BA179" s="1">
        <f t="shared" si="125"/>
        <v>0</v>
      </c>
      <c r="BB179" s="1">
        <f t="shared" si="126"/>
        <v>0</v>
      </c>
      <c r="BC179" s="1">
        <f t="shared" si="127"/>
        <v>0</v>
      </c>
      <c r="BD179" s="1">
        <f t="shared" si="128"/>
        <v>80</v>
      </c>
      <c r="BE179" s="1" t="str">
        <f t="shared" si="135"/>
        <v>Barge B</v>
      </c>
      <c r="BF179" s="1">
        <f t="shared" si="136"/>
        <v>7</v>
      </c>
      <c r="BG179" s="3">
        <v>161</v>
      </c>
      <c r="BH179" s="1">
        <f t="shared" si="148"/>
        <v>0</v>
      </c>
      <c r="BI179" s="1">
        <f t="shared" si="129"/>
        <v>0</v>
      </c>
      <c r="BJ179" s="3">
        <v>161</v>
      </c>
      <c r="BK179" s="1">
        <f t="shared" si="130"/>
        <v>8</v>
      </c>
      <c r="BL179" s="1">
        <f t="shared" si="137"/>
        <v>0</v>
      </c>
      <c r="BM179" s="1">
        <f t="shared" si="138"/>
        <v>0</v>
      </c>
      <c r="BN179" s="1">
        <f t="shared" si="139"/>
        <v>0</v>
      </c>
      <c r="BO179" s="1">
        <f t="shared" si="140"/>
        <v>0</v>
      </c>
      <c r="BP179" s="1">
        <f t="shared" si="141"/>
        <v>0</v>
      </c>
      <c r="BQ179" s="1">
        <f t="shared" si="142"/>
        <v>0</v>
      </c>
      <c r="BR179" s="1">
        <f t="shared" si="143"/>
        <v>0</v>
      </c>
      <c r="BS179" s="1">
        <f t="shared" si="144"/>
        <v>1</v>
      </c>
      <c r="BT179" s="1">
        <f t="shared" si="145"/>
        <v>2</v>
      </c>
      <c r="BU179" s="1">
        <f t="shared" si="146"/>
        <v>3</v>
      </c>
      <c r="BW179" s="1">
        <f t="shared" si="149"/>
        <v>0</v>
      </c>
      <c r="BX179" s="1">
        <f t="shared" si="149"/>
        <v>0</v>
      </c>
      <c r="BY179" s="1">
        <f t="shared" si="149"/>
        <v>0</v>
      </c>
      <c r="BZ179" s="1">
        <f t="shared" si="105"/>
        <v>0</v>
      </c>
      <c r="CA179" s="1">
        <f t="shared" si="105"/>
        <v>0</v>
      </c>
      <c r="CB179" s="1">
        <f t="shared" si="105"/>
        <v>0</v>
      </c>
      <c r="CC179" s="1">
        <f t="shared" si="105"/>
        <v>0</v>
      </c>
      <c r="CD179" s="1">
        <f t="shared" si="105"/>
        <v>70</v>
      </c>
      <c r="CE179" s="1">
        <f t="shared" si="105"/>
        <v>140</v>
      </c>
      <c r="CF179" s="1">
        <f t="shared" ref="CD179:CF206" si="150">IF(BU179&gt;0,IF($B179=1,BU179*50,BU179*70),0)</f>
        <v>210</v>
      </c>
      <c r="CW179" s="1">
        <v>161</v>
      </c>
      <c r="CX179" s="1">
        <f t="shared" si="131"/>
        <v>1</v>
      </c>
      <c r="CY179" s="1" t="s">
        <v>37</v>
      </c>
      <c r="CZ179" s="1">
        <v>1</v>
      </c>
      <c r="DB179" s="1">
        <f t="shared" si="147"/>
        <v>8</v>
      </c>
      <c r="DC179" s="1" t="s">
        <v>43</v>
      </c>
      <c r="DD179" s="1">
        <f t="shared" si="132"/>
        <v>9</v>
      </c>
      <c r="DL179" s="1">
        <v>161</v>
      </c>
      <c r="DM179" s="1">
        <f t="shared" si="133"/>
        <v>6</v>
      </c>
      <c r="DN179" s="1">
        <f t="shared" si="134"/>
        <v>0</v>
      </c>
      <c r="DO179" s="1" t="s">
        <v>37</v>
      </c>
      <c r="DP179" s="1">
        <v>0</v>
      </c>
    </row>
    <row r="180" spans="1:120" ht="15">
      <c r="A180">
        <v>162</v>
      </c>
      <c r="B180">
        <v>2</v>
      </c>
      <c r="C180" s="25">
        <v>12868</v>
      </c>
      <c r="D180">
        <v>0</v>
      </c>
      <c r="E180">
        <v>3</v>
      </c>
      <c r="F180" t="s">
        <v>73</v>
      </c>
      <c r="G180">
        <v>3</v>
      </c>
      <c r="H180"/>
      <c r="I180"/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f t="shared" si="106"/>
        <v>0</v>
      </c>
      <c r="AH180" s="1">
        <f t="shared" si="107"/>
        <v>0</v>
      </c>
      <c r="AI180" s="1">
        <f t="shared" si="108"/>
        <v>0</v>
      </c>
      <c r="AJ180" s="1">
        <f t="shared" si="109"/>
        <v>0</v>
      </c>
      <c r="AK180" s="1">
        <f t="shared" si="110"/>
        <v>80</v>
      </c>
      <c r="AL180" s="1">
        <f t="shared" si="111"/>
        <v>0</v>
      </c>
      <c r="AM180" s="1">
        <f t="shared" si="112"/>
        <v>0</v>
      </c>
      <c r="AN180" s="1">
        <f t="shared" si="112"/>
        <v>0</v>
      </c>
      <c r="AO180" s="1">
        <f t="shared" si="113"/>
        <v>0</v>
      </c>
      <c r="AP180" s="1">
        <f t="shared" si="114"/>
        <v>0</v>
      </c>
      <c r="AQ180" s="1">
        <f t="shared" si="115"/>
        <v>0</v>
      </c>
      <c r="AR180" s="1">
        <f t="shared" si="116"/>
        <v>0</v>
      </c>
      <c r="AS180" s="1">
        <f t="shared" si="117"/>
        <v>0</v>
      </c>
      <c r="AT180" s="1">
        <f t="shared" si="118"/>
        <v>0</v>
      </c>
      <c r="AU180" s="1">
        <f t="shared" si="119"/>
        <v>0</v>
      </c>
      <c r="AV180" s="1">
        <f t="shared" si="120"/>
        <v>0</v>
      </c>
      <c r="AW180" s="1">
        <f t="shared" si="121"/>
        <v>0</v>
      </c>
      <c r="AX180" s="1">
        <f t="shared" si="122"/>
        <v>0</v>
      </c>
      <c r="AY180" s="1">
        <f t="shared" si="123"/>
        <v>0</v>
      </c>
      <c r="AZ180" s="1">
        <f t="shared" si="124"/>
        <v>0</v>
      </c>
      <c r="BA180" s="1">
        <f t="shared" si="125"/>
        <v>0</v>
      </c>
      <c r="BB180" s="1">
        <f t="shared" si="126"/>
        <v>0</v>
      </c>
      <c r="BC180" s="1">
        <f t="shared" si="127"/>
        <v>0</v>
      </c>
      <c r="BD180" s="1">
        <f t="shared" si="128"/>
        <v>80</v>
      </c>
      <c r="BE180" s="1" t="str">
        <f t="shared" si="135"/>
        <v>Barge A</v>
      </c>
      <c r="BF180" s="1">
        <f t="shared" si="136"/>
        <v>2</v>
      </c>
      <c r="BG180" s="3">
        <v>162</v>
      </c>
      <c r="BH180" s="1">
        <f t="shared" si="148"/>
        <v>0</v>
      </c>
      <c r="BI180" s="1">
        <f t="shared" si="129"/>
        <v>0</v>
      </c>
      <c r="BJ180" s="3">
        <v>162</v>
      </c>
      <c r="BK180" s="1">
        <f t="shared" si="130"/>
        <v>3</v>
      </c>
      <c r="BL180" s="1">
        <f t="shared" si="137"/>
        <v>0</v>
      </c>
      <c r="BM180" s="1">
        <f t="shared" si="138"/>
        <v>0</v>
      </c>
      <c r="BN180" s="1">
        <f t="shared" si="139"/>
        <v>1</v>
      </c>
      <c r="BO180" s="1">
        <f t="shared" si="140"/>
        <v>2</v>
      </c>
      <c r="BP180" s="1">
        <f t="shared" si="141"/>
        <v>3</v>
      </c>
      <c r="BQ180" s="1">
        <f t="shared" si="142"/>
        <v>4</v>
      </c>
      <c r="BR180" s="1">
        <f t="shared" si="143"/>
        <v>5</v>
      </c>
      <c r="BS180" s="1">
        <f t="shared" si="144"/>
        <v>6</v>
      </c>
      <c r="BT180" s="1">
        <f t="shared" si="145"/>
        <v>7</v>
      </c>
      <c r="BU180" s="1">
        <f t="shared" si="146"/>
        <v>8</v>
      </c>
      <c r="BW180" s="1">
        <f t="shared" si="149"/>
        <v>0</v>
      </c>
      <c r="BX180" s="1">
        <f t="shared" si="149"/>
        <v>0</v>
      </c>
      <c r="BY180" s="1">
        <f t="shared" si="149"/>
        <v>70</v>
      </c>
      <c r="BZ180" s="1">
        <f t="shared" si="149"/>
        <v>140</v>
      </c>
      <c r="CA180" s="1">
        <f t="shared" si="149"/>
        <v>210</v>
      </c>
      <c r="CB180" s="1">
        <f t="shared" si="149"/>
        <v>280</v>
      </c>
      <c r="CC180" s="1">
        <f t="shared" si="149"/>
        <v>350</v>
      </c>
      <c r="CD180" s="1">
        <f t="shared" si="150"/>
        <v>420</v>
      </c>
      <c r="CE180" s="1">
        <f t="shared" si="150"/>
        <v>490</v>
      </c>
      <c r="CF180" s="1">
        <f t="shared" si="150"/>
        <v>560</v>
      </c>
      <c r="CW180" s="1">
        <v>162</v>
      </c>
      <c r="CX180" s="1">
        <f t="shared" si="131"/>
        <v>1</v>
      </c>
      <c r="CY180" s="1" t="s">
        <v>37</v>
      </c>
      <c r="CZ180" s="1">
        <v>1</v>
      </c>
      <c r="DB180" s="1">
        <f t="shared" si="147"/>
        <v>3</v>
      </c>
      <c r="DC180" s="1" t="s">
        <v>43</v>
      </c>
      <c r="DD180" s="1">
        <f t="shared" si="132"/>
        <v>3</v>
      </c>
      <c r="DL180" s="1">
        <v>162</v>
      </c>
      <c r="DM180" s="1">
        <f t="shared" si="133"/>
        <v>1</v>
      </c>
      <c r="DN180" s="1">
        <f t="shared" si="134"/>
        <v>0</v>
      </c>
      <c r="DO180" s="1" t="s">
        <v>37</v>
      </c>
      <c r="DP180" s="1">
        <v>0</v>
      </c>
    </row>
    <row r="181" spans="1:120" ht="15">
      <c r="A181">
        <v>163</v>
      </c>
      <c r="B181">
        <v>1</v>
      </c>
      <c r="C181" s="25">
        <v>19020</v>
      </c>
      <c r="D181">
        <v>5</v>
      </c>
      <c r="E181">
        <v>10</v>
      </c>
      <c r="F181" t="s">
        <v>32</v>
      </c>
      <c r="G181">
        <v>2</v>
      </c>
      <c r="H181"/>
      <c r="I181"/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f t="shared" si="106"/>
        <v>0</v>
      </c>
      <c r="AH181" s="1">
        <f t="shared" si="107"/>
        <v>0</v>
      </c>
      <c r="AI181" s="1">
        <f t="shared" si="108"/>
        <v>0</v>
      </c>
      <c r="AJ181" s="1">
        <f t="shared" si="109"/>
        <v>0</v>
      </c>
      <c r="AK181" s="1">
        <f t="shared" si="110"/>
        <v>0</v>
      </c>
      <c r="AL181" s="1">
        <f t="shared" si="111"/>
        <v>0</v>
      </c>
      <c r="AM181" s="1">
        <f t="shared" si="112"/>
        <v>0</v>
      </c>
      <c r="AN181" s="1">
        <f t="shared" si="112"/>
        <v>0</v>
      </c>
      <c r="AO181" s="1">
        <f t="shared" si="113"/>
        <v>0</v>
      </c>
      <c r="AP181" s="1">
        <f t="shared" si="114"/>
        <v>0</v>
      </c>
      <c r="AQ181" s="1">
        <f t="shared" si="115"/>
        <v>0</v>
      </c>
      <c r="AR181" s="1">
        <f t="shared" si="116"/>
        <v>0</v>
      </c>
      <c r="AS181" s="1">
        <f t="shared" si="117"/>
        <v>0</v>
      </c>
      <c r="AT181" s="1">
        <f t="shared" si="118"/>
        <v>0</v>
      </c>
      <c r="AU181" s="1">
        <f t="shared" si="119"/>
        <v>40</v>
      </c>
      <c r="AV181" s="1">
        <f t="shared" si="120"/>
        <v>0</v>
      </c>
      <c r="AW181" s="1">
        <f t="shared" si="121"/>
        <v>0</v>
      </c>
      <c r="AX181" s="1">
        <f t="shared" si="122"/>
        <v>0</v>
      </c>
      <c r="AY181" s="1">
        <f t="shared" si="123"/>
        <v>0</v>
      </c>
      <c r="AZ181" s="1">
        <f t="shared" si="124"/>
        <v>0</v>
      </c>
      <c r="BA181" s="1">
        <f t="shared" si="125"/>
        <v>0</v>
      </c>
      <c r="BB181" s="1">
        <f t="shared" si="126"/>
        <v>0</v>
      </c>
      <c r="BC181" s="1">
        <f t="shared" si="127"/>
        <v>0</v>
      </c>
      <c r="BD181" s="1">
        <f t="shared" si="128"/>
        <v>40</v>
      </c>
      <c r="BE181" s="1" t="str">
        <f t="shared" si="135"/>
        <v>Barge A</v>
      </c>
      <c r="BF181" s="1">
        <f t="shared" si="136"/>
        <v>6</v>
      </c>
      <c r="BG181" s="3">
        <v>163</v>
      </c>
      <c r="BH181" s="1">
        <f t="shared" si="148"/>
        <v>0</v>
      </c>
      <c r="BI181" s="1">
        <f t="shared" si="129"/>
        <v>0</v>
      </c>
      <c r="BJ181" s="3">
        <v>163</v>
      </c>
      <c r="BK181" s="1">
        <f t="shared" si="130"/>
        <v>7</v>
      </c>
      <c r="BL181" s="1">
        <f t="shared" si="137"/>
        <v>0</v>
      </c>
      <c r="BM181" s="1">
        <f t="shared" si="138"/>
        <v>0</v>
      </c>
      <c r="BN181" s="1">
        <f t="shared" si="139"/>
        <v>0</v>
      </c>
      <c r="BO181" s="1">
        <f t="shared" si="140"/>
        <v>0</v>
      </c>
      <c r="BP181" s="1">
        <f t="shared" si="141"/>
        <v>0</v>
      </c>
      <c r="BQ181" s="1">
        <f t="shared" si="142"/>
        <v>0</v>
      </c>
      <c r="BR181" s="1">
        <f t="shared" si="143"/>
        <v>1</v>
      </c>
      <c r="BS181" s="1">
        <f t="shared" si="144"/>
        <v>2</v>
      </c>
      <c r="BT181" s="1">
        <f t="shared" si="145"/>
        <v>3</v>
      </c>
      <c r="BU181" s="1">
        <f t="shared" si="146"/>
        <v>4</v>
      </c>
      <c r="BW181" s="1">
        <f t="shared" si="149"/>
        <v>0</v>
      </c>
      <c r="BX181" s="1">
        <f t="shared" si="149"/>
        <v>0</v>
      </c>
      <c r="BY181" s="1">
        <f t="shared" si="149"/>
        <v>0</v>
      </c>
      <c r="BZ181" s="1">
        <f t="shared" si="149"/>
        <v>0</v>
      </c>
      <c r="CA181" s="1">
        <f t="shared" si="149"/>
        <v>0</v>
      </c>
      <c r="CB181" s="1">
        <f t="shared" si="149"/>
        <v>0</v>
      </c>
      <c r="CC181" s="1">
        <f t="shared" si="149"/>
        <v>50</v>
      </c>
      <c r="CD181" s="1">
        <f t="shared" si="150"/>
        <v>100</v>
      </c>
      <c r="CE181" s="1">
        <f t="shared" si="150"/>
        <v>150</v>
      </c>
      <c r="CF181" s="1">
        <f t="shared" si="150"/>
        <v>200</v>
      </c>
      <c r="CW181" s="1">
        <v>163</v>
      </c>
      <c r="CX181" s="1">
        <f t="shared" si="131"/>
        <v>1</v>
      </c>
      <c r="CY181" s="1" t="s">
        <v>37</v>
      </c>
      <c r="CZ181" s="1">
        <v>1</v>
      </c>
      <c r="DB181" s="1">
        <f t="shared" si="147"/>
        <v>7</v>
      </c>
      <c r="DC181" s="1" t="s">
        <v>43</v>
      </c>
      <c r="DD181" s="1">
        <f t="shared" si="132"/>
        <v>10</v>
      </c>
      <c r="DL181" s="1">
        <v>163</v>
      </c>
      <c r="DM181" s="1">
        <f t="shared" si="133"/>
        <v>6</v>
      </c>
      <c r="DN181" s="1">
        <f t="shared" si="134"/>
        <v>0</v>
      </c>
      <c r="DO181" s="1" t="s">
        <v>37</v>
      </c>
      <c r="DP181" s="1">
        <v>0</v>
      </c>
    </row>
    <row r="182" spans="1:120" ht="15">
      <c r="A182">
        <v>164</v>
      </c>
      <c r="B182">
        <v>1</v>
      </c>
      <c r="C182" s="25">
        <v>20583</v>
      </c>
      <c r="D182">
        <v>6</v>
      </c>
      <c r="E182">
        <v>9</v>
      </c>
      <c r="F182" t="s">
        <v>84</v>
      </c>
      <c r="G182">
        <v>3</v>
      </c>
      <c r="H182"/>
      <c r="I182"/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1</v>
      </c>
      <c r="AD182" s="1">
        <v>0</v>
      </c>
      <c r="AE182" s="1">
        <v>0</v>
      </c>
      <c r="AF182" s="1">
        <v>0</v>
      </c>
      <c r="AG182" s="1">
        <f t="shared" si="106"/>
        <v>0</v>
      </c>
      <c r="AH182" s="1">
        <f t="shared" si="107"/>
        <v>0</v>
      </c>
      <c r="AI182" s="1">
        <f t="shared" si="108"/>
        <v>0</v>
      </c>
      <c r="AJ182" s="1">
        <f t="shared" si="109"/>
        <v>0</v>
      </c>
      <c r="AK182" s="1">
        <f t="shared" si="110"/>
        <v>0</v>
      </c>
      <c r="AL182" s="1">
        <f t="shared" si="111"/>
        <v>0</v>
      </c>
      <c r="AM182" s="1">
        <f t="shared" si="112"/>
        <v>0</v>
      </c>
      <c r="AN182" s="1">
        <f t="shared" si="112"/>
        <v>0</v>
      </c>
      <c r="AO182" s="1">
        <f t="shared" si="113"/>
        <v>0</v>
      </c>
      <c r="AP182" s="1">
        <f t="shared" si="114"/>
        <v>0</v>
      </c>
      <c r="AQ182" s="1">
        <f t="shared" si="115"/>
        <v>0</v>
      </c>
      <c r="AR182" s="1">
        <f t="shared" si="116"/>
        <v>0</v>
      </c>
      <c r="AS182" s="1">
        <f t="shared" si="117"/>
        <v>0</v>
      </c>
      <c r="AT182" s="1">
        <f t="shared" si="118"/>
        <v>0</v>
      </c>
      <c r="AU182" s="1">
        <f t="shared" si="119"/>
        <v>0</v>
      </c>
      <c r="AV182" s="1">
        <f t="shared" si="120"/>
        <v>0</v>
      </c>
      <c r="AW182" s="1">
        <f t="shared" si="121"/>
        <v>0</v>
      </c>
      <c r="AX182" s="1">
        <f t="shared" si="122"/>
        <v>0</v>
      </c>
      <c r="AY182" s="1">
        <f t="shared" si="123"/>
        <v>0</v>
      </c>
      <c r="AZ182" s="1">
        <f t="shared" si="124"/>
        <v>40</v>
      </c>
      <c r="BA182" s="1">
        <f t="shared" si="125"/>
        <v>0</v>
      </c>
      <c r="BB182" s="1">
        <f t="shared" si="126"/>
        <v>0</v>
      </c>
      <c r="BC182" s="1">
        <f t="shared" si="127"/>
        <v>0</v>
      </c>
      <c r="BD182" s="1">
        <f t="shared" si="128"/>
        <v>40</v>
      </c>
      <c r="BE182" s="1" t="str">
        <f t="shared" si="135"/>
        <v>Barge D</v>
      </c>
      <c r="BF182" s="1">
        <f t="shared" si="136"/>
        <v>8</v>
      </c>
      <c r="BG182" s="3">
        <v>164</v>
      </c>
      <c r="BH182" s="1">
        <f t="shared" si="148"/>
        <v>0</v>
      </c>
      <c r="BI182" s="1">
        <f t="shared" si="129"/>
        <v>0</v>
      </c>
      <c r="BJ182" s="3">
        <v>164</v>
      </c>
      <c r="BK182" s="1">
        <f t="shared" si="130"/>
        <v>9</v>
      </c>
      <c r="BL182" s="1">
        <f t="shared" si="137"/>
        <v>0</v>
      </c>
      <c r="BM182" s="1">
        <f t="shared" si="138"/>
        <v>0</v>
      </c>
      <c r="BN182" s="1">
        <f t="shared" si="139"/>
        <v>0</v>
      </c>
      <c r="BO182" s="1">
        <f t="shared" si="140"/>
        <v>0</v>
      </c>
      <c r="BP182" s="1">
        <f t="shared" si="141"/>
        <v>0</v>
      </c>
      <c r="BQ182" s="1">
        <f t="shared" si="142"/>
        <v>0</v>
      </c>
      <c r="BR182" s="1">
        <f t="shared" si="143"/>
        <v>0</v>
      </c>
      <c r="BS182" s="1">
        <f t="shared" si="144"/>
        <v>0</v>
      </c>
      <c r="BT182" s="1">
        <f t="shared" si="145"/>
        <v>1</v>
      </c>
      <c r="BU182" s="1">
        <f t="shared" si="146"/>
        <v>2</v>
      </c>
      <c r="BW182" s="1">
        <f t="shared" si="149"/>
        <v>0</v>
      </c>
      <c r="BX182" s="1">
        <f t="shared" si="149"/>
        <v>0</v>
      </c>
      <c r="BY182" s="1">
        <f t="shared" si="149"/>
        <v>0</v>
      </c>
      <c r="BZ182" s="1">
        <f t="shared" si="149"/>
        <v>0</v>
      </c>
      <c r="CA182" s="1">
        <f t="shared" si="149"/>
        <v>0</v>
      </c>
      <c r="CB182" s="1">
        <f t="shared" si="149"/>
        <v>0</v>
      </c>
      <c r="CC182" s="1">
        <f t="shared" si="149"/>
        <v>0</v>
      </c>
      <c r="CD182" s="1">
        <f t="shared" si="150"/>
        <v>0</v>
      </c>
      <c r="CE182" s="1">
        <f t="shared" si="150"/>
        <v>50</v>
      </c>
      <c r="CF182" s="1">
        <f t="shared" si="150"/>
        <v>100</v>
      </c>
      <c r="CW182" s="1">
        <v>164</v>
      </c>
      <c r="CX182" s="1">
        <f t="shared" si="131"/>
        <v>1</v>
      </c>
      <c r="CY182" s="1" t="s">
        <v>37</v>
      </c>
      <c r="CZ182" s="1">
        <v>1</v>
      </c>
      <c r="DB182" s="1">
        <f t="shared" si="147"/>
        <v>9</v>
      </c>
      <c r="DC182" s="1" t="s">
        <v>43</v>
      </c>
      <c r="DD182" s="1">
        <f t="shared" si="132"/>
        <v>9</v>
      </c>
      <c r="DL182" s="1">
        <v>164</v>
      </c>
      <c r="DM182" s="1">
        <f t="shared" si="133"/>
        <v>7</v>
      </c>
      <c r="DN182" s="1">
        <f t="shared" si="134"/>
        <v>0</v>
      </c>
      <c r="DO182" s="1" t="s">
        <v>37</v>
      </c>
      <c r="DP182" s="1">
        <v>0</v>
      </c>
    </row>
    <row r="183" spans="1:120" ht="15">
      <c r="A183">
        <v>165</v>
      </c>
      <c r="B183">
        <v>1</v>
      </c>
      <c r="C183" s="25">
        <v>20583</v>
      </c>
      <c r="D183">
        <v>-1</v>
      </c>
      <c r="E183">
        <v>3</v>
      </c>
      <c r="F183" t="s">
        <v>94</v>
      </c>
      <c r="G183">
        <v>3</v>
      </c>
      <c r="H183"/>
      <c r="I183"/>
      <c r="J183" s="1">
        <v>0</v>
      </c>
      <c r="K183" s="1">
        <v>0</v>
      </c>
      <c r="L183" s="1">
        <v>1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f t="shared" si="106"/>
        <v>0</v>
      </c>
      <c r="AH183" s="1">
        <f t="shared" si="107"/>
        <v>0</v>
      </c>
      <c r="AI183" s="1">
        <f t="shared" si="108"/>
        <v>40</v>
      </c>
      <c r="AJ183" s="1">
        <f t="shared" si="109"/>
        <v>0</v>
      </c>
      <c r="AK183" s="1">
        <f t="shared" si="110"/>
        <v>0</v>
      </c>
      <c r="AL183" s="1">
        <f t="shared" si="111"/>
        <v>0</v>
      </c>
      <c r="AM183" s="1">
        <f t="shared" si="112"/>
        <v>0</v>
      </c>
      <c r="AN183" s="1">
        <f t="shared" si="112"/>
        <v>0</v>
      </c>
      <c r="AO183" s="1">
        <f t="shared" si="113"/>
        <v>0</v>
      </c>
      <c r="AP183" s="1">
        <f t="shared" si="114"/>
        <v>0</v>
      </c>
      <c r="AQ183" s="1">
        <f t="shared" si="115"/>
        <v>0</v>
      </c>
      <c r="AR183" s="1">
        <f t="shared" si="116"/>
        <v>0</v>
      </c>
      <c r="AS183" s="1">
        <f t="shared" si="117"/>
        <v>0</v>
      </c>
      <c r="AT183" s="1">
        <f t="shared" si="118"/>
        <v>0</v>
      </c>
      <c r="AU183" s="1">
        <f t="shared" si="119"/>
        <v>0</v>
      </c>
      <c r="AV183" s="1">
        <f t="shared" si="120"/>
        <v>0</v>
      </c>
      <c r="AW183" s="1">
        <f t="shared" si="121"/>
        <v>0</v>
      </c>
      <c r="AX183" s="1">
        <f t="shared" si="122"/>
        <v>0</v>
      </c>
      <c r="AY183" s="1">
        <f t="shared" si="123"/>
        <v>0</v>
      </c>
      <c r="AZ183" s="1">
        <f t="shared" si="124"/>
        <v>0</v>
      </c>
      <c r="BA183" s="1">
        <f t="shared" si="125"/>
        <v>0</v>
      </c>
      <c r="BB183" s="1">
        <f t="shared" si="126"/>
        <v>0</v>
      </c>
      <c r="BC183" s="1">
        <f t="shared" si="127"/>
        <v>0</v>
      </c>
      <c r="BD183" s="1">
        <f t="shared" si="128"/>
        <v>40</v>
      </c>
      <c r="BE183" s="1" t="str">
        <f t="shared" si="135"/>
        <v>Barge E</v>
      </c>
      <c r="BF183" s="1">
        <f t="shared" si="136"/>
        <v>1</v>
      </c>
      <c r="BG183" s="3">
        <v>165</v>
      </c>
      <c r="BH183" s="1">
        <f t="shared" si="148"/>
        <v>0</v>
      </c>
      <c r="BI183" s="1">
        <f t="shared" si="129"/>
        <v>0</v>
      </c>
      <c r="BJ183" s="3">
        <v>165</v>
      </c>
      <c r="BK183" s="1">
        <f t="shared" si="130"/>
        <v>2</v>
      </c>
      <c r="BL183" s="1">
        <f t="shared" si="137"/>
        <v>0</v>
      </c>
      <c r="BM183" s="1">
        <f t="shared" si="138"/>
        <v>1</v>
      </c>
      <c r="BN183" s="1">
        <f t="shared" si="139"/>
        <v>2</v>
      </c>
      <c r="BO183" s="1">
        <f t="shared" si="140"/>
        <v>3</v>
      </c>
      <c r="BP183" s="1">
        <f t="shared" si="141"/>
        <v>4</v>
      </c>
      <c r="BQ183" s="1">
        <f t="shared" si="142"/>
        <v>5</v>
      </c>
      <c r="BR183" s="1">
        <f t="shared" si="143"/>
        <v>6</v>
      </c>
      <c r="BS183" s="1">
        <f t="shared" si="144"/>
        <v>7</v>
      </c>
      <c r="BT183" s="1">
        <f t="shared" si="145"/>
        <v>8</v>
      </c>
      <c r="BU183" s="1">
        <f t="shared" si="146"/>
        <v>9</v>
      </c>
      <c r="BW183" s="1">
        <f t="shared" si="149"/>
        <v>0</v>
      </c>
      <c r="BX183" s="1">
        <f t="shared" si="149"/>
        <v>50</v>
      </c>
      <c r="BY183" s="1">
        <f t="shared" si="149"/>
        <v>100</v>
      </c>
      <c r="BZ183" s="1">
        <f t="shared" si="149"/>
        <v>150</v>
      </c>
      <c r="CA183" s="1">
        <f t="shared" si="149"/>
        <v>200</v>
      </c>
      <c r="CB183" s="1">
        <f t="shared" si="149"/>
        <v>250</v>
      </c>
      <c r="CC183" s="1">
        <f t="shared" si="149"/>
        <v>300</v>
      </c>
      <c r="CD183" s="1">
        <f t="shared" si="150"/>
        <v>350</v>
      </c>
      <c r="CE183" s="1">
        <f t="shared" si="150"/>
        <v>400</v>
      </c>
      <c r="CF183" s="1">
        <f t="shared" si="150"/>
        <v>450</v>
      </c>
      <c r="CW183" s="1">
        <v>165</v>
      </c>
      <c r="CX183" s="1">
        <f t="shared" si="131"/>
        <v>1</v>
      </c>
      <c r="CY183" s="1" t="s">
        <v>37</v>
      </c>
      <c r="CZ183" s="1">
        <v>1</v>
      </c>
      <c r="DB183" s="1">
        <f t="shared" si="147"/>
        <v>2</v>
      </c>
      <c r="DC183" s="1" t="s">
        <v>43</v>
      </c>
      <c r="DD183" s="1">
        <f t="shared" si="132"/>
        <v>3</v>
      </c>
      <c r="DL183" s="1">
        <v>165</v>
      </c>
      <c r="DM183" s="1">
        <f t="shared" si="133"/>
        <v>0</v>
      </c>
      <c r="DN183" s="1">
        <f t="shared" si="134"/>
        <v>0</v>
      </c>
      <c r="DO183" s="1" t="s">
        <v>37</v>
      </c>
      <c r="DP183" s="1">
        <v>0</v>
      </c>
    </row>
    <row r="184" spans="1:120" ht="15">
      <c r="A184">
        <v>166</v>
      </c>
      <c r="B184">
        <v>1</v>
      </c>
      <c r="C184" s="25">
        <v>20583</v>
      </c>
      <c r="D184">
        <v>4</v>
      </c>
      <c r="E184">
        <v>7</v>
      </c>
      <c r="F184" t="s">
        <v>73</v>
      </c>
      <c r="G184">
        <v>3</v>
      </c>
      <c r="H184"/>
      <c r="I184"/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f t="shared" si="106"/>
        <v>0</v>
      </c>
      <c r="AH184" s="1">
        <f t="shared" si="107"/>
        <v>0</v>
      </c>
      <c r="AI184" s="1">
        <f t="shared" si="108"/>
        <v>0</v>
      </c>
      <c r="AJ184" s="1">
        <f t="shared" si="109"/>
        <v>0</v>
      </c>
      <c r="AK184" s="1">
        <f t="shared" si="110"/>
        <v>0</v>
      </c>
      <c r="AL184" s="1">
        <f t="shared" si="111"/>
        <v>0</v>
      </c>
      <c r="AM184" s="1">
        <f t="shared" si="112"/>
        <v>0</v>
      </c>
      <c r="AN184" s="1">
        <f t="shared" si="112"/>
        <v>0</v>
      </c>
      <c r="AO184" s="1">
        <f t="shared" si="113"/>
        <v>0</v>
      </c>
      <c r="AP184" s="1">
        <f t="shared" si="114"/>
        <v>0</v>
      </c>
      <c r="AQ184" s="1">
        <f t="shared" si="115"/>
        <v>0</v>
      </c>
      <c r="AR184" s="1">
        <f t="shared" si="116"/>
        <v>40</v>
      </c>
      <c r="AS184" s="1">
        <f t="shared" si="117"/>
        <v>0</v>
      </c>
      <c r="AT184" s="1">
        <f t="shared" si="118"/>
        <v>0</v>
      </c>
      <c r="AU184" s="1">
        <f t="shared" si="119"/>
        <v>0</v>
      </c>
      <c r="AV184" s="1">
        <f t="shared" si="120"/>
        <v>0</v>
      </c>
      <c r="AW184" s="1">
        <f t="shared" si="121"/>
        <v>0</v>
      </c>
      <c r="AX184" s="1">
        <f t="shared" si="122"/>
        <v>0</v>
      </c>
      <c r="AY184" s="1">
        <f t="shared" si="123"/>
        <v>0</v>
      </c>
      <c r="AZ184" s="1">
        <f t="shared" si="124"/>
        <v>0</v>
      </c>
      <c r="BA184" s="1">
        <f t="shared" si="125"/>
        <v>0</v>
      </c>
      <c r="BB184" s="1">
        <f t="shared" si="126"/>
        <v>0</v>
      </c>
      <c r="BC184" s="1">
        <f t="shared" si="127"/>
        <v>0</v>
      </c>
      <c r="BD184" s="1">
        <f t="shared" si="128"/>
        <v>40</v>
      </c>
      <c r="BE184" s="1" t="str">
        <f t="shared" si="135"/>
        <v>Barge C</v>
      </c>
      <c r="BF184" s="1">
        <f t="shared" si="136"/>
        <v>5</v>
      </c>
      <c r="BG184" s="3">
        <v>166</v>
      </c>
      <c r="BH184" s="1">
        <f t="shared" si="148"/>
        <v>0</v>
      </c>
      <c r="BI184" s="1">
        <f t="shared" si="129"/>
        <v>0</v>
      </c>
      <c r="BJ184" s="3">
        <v>166</v>
      </c>
      <c r="BK184" s="1">
        <f t="shared" si="130"/>
        <v>7</v>
      </c>
      <c r="BL184" s="1">
        <f t="shared" si="137"/>
        <v>0</v>
      </c>
      <c r="BM184" s="1">
        <f t="shared" si="138"/>
        <v>0</v>
      </c>
      <c r="BN184" s="1">
        <f t="shared" si="139"/>
        <v>0</v>
      </c>
      <c r="BO184" s="1">
        <f t="shared" si="140"/>
        <v>0</v>
      </c>
      <c r="BP184" s="1">
        <f t="shared" si="141"/>
        <v>0</v>
      </c>
      <c r="BQ184" s="1">
        <f t="shared" si="142"/>
        <v>0</v>
      </c>
      <c r="BR184" s="1">
        <f t="shared" si="143"/>
        <v>1</v>
      </c>
      <c r="BS184" s="1">
        <f t="shared" si="144"/>
        <v>2</v>
      </c>
      <c r="BT184" s="1">
        <f t="shared" si="145"/>
        <v>3</v>
      </c>
      <c r="BU184" s="1">
        <f t="shared" si="146"/>
        <v>4</v>
      </c>
      <c r="BW184" s="1">
        <f t="shared" si="149"/>
        <v>0</v>
      </c>
      <c r="BX184" s="1">
        <f t="shared" si="149"/>
        <v>0</v>
      </c>
      <c r="BY184" s="1">
        <f t="shared" si="149"/>
        <v>0</v>
      </c>
      <c r="BZ184" s="1">
        <f t="shared" si="149"/>
        <v>0</v>
      </c>
      <c r="CA184" s="1">
        <f t="shared" si="149"/>
        <v>0</v>
      </c>
      <c r="CB184" s="1">
        <f t="shared" si="149"/>
        <v>0</v>
      </c>
      <c r="CC184" s="1">
        <f t="shared" si="149"/>
        <v>50</v>
      </c>
      <c r="CD184" s="1">
        <f t="shared" si="150"/>
        <v>100</v>
      </c>
      <c r="CE184" s="1">
        <f t="shared" si="150"/>
        <v>150</v>
      </c>
      <c r="CF184" s="1">
        <f t="shared" si="150"/>
        <v>200</v>
      </c>
      <c r="CW184" s="1">
        <v>166</v>
      </c>
      <c r="CX184" s="1">
        <f t="shared" si="131"/>
        <v>1</v>
      </c>
      <c r="CY184" s="1" t="s">
        <v>37</v>
      </c>
      <c r="CZ184" s="1">
        <v>1</v>
      </c>
      <c r="DB184" s="1">
        <f t="shared" si="147"/>
        <v>6</v>
      </c>
      <c r="DC184" s="1" t="s">
        <v>43</v>
      </c>
      <c r="DD184" s="1">
        <f t="shared" si="132"/>
        <v>7</v>
      </c>
      <c r="DL184" s="1">
        <v>166</v>
      </c>
      <c r="DM184" s="1">
        <f t="shared" si="133"/>
        <v>5</v>
      </c>
      <c r="DN184" s="1">
        <f t="shared" si="134"/>
        <v>0</v>
      </c>
      <c r="DO184" s="1" t="s">
        <v>37</v>
      </c>
      <c r="DP184" s="1">
        <v>0</v>
      </c>
    </row>
    <row r="185" spans="1:120" ht="15">
      <c r="A185">
        <v>167</v>
      </c>
      <c r="B185">
        <v>1</v>
      </c>
      <c r="C185" s="25">
        <v>20583</v>
      </c>
      <c r="D185">
        <v>3</v>
      </c>
      <c r="E185">
        <v>8</v>
      </c>
      <c r="F185" t="s">
        <v>73</v>
      </c>
      <c r="G185">
        <v>4</v>
      </c>
      <c r="H185"/>
      <c r="I185"/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1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f t="shared" si="106"/>
        <v>0</v>
      </c>
      <c r="AH185" s="1">
        <f t="shared" si="107"/>
        <v>0</v>
      </c>
      <c r="AI185" s="1">
        <f t="shared" si="108"/>
        <v>0</v>
      </c>
      <c r="AJ185" s="1">
        <f t="shared" si="109"/>
        <v>0</v>
      </c>
      <c r="AK185" s="1">
        <f t="shared" si="110"/>
        <v>0</v>
      </c>
      <c r="AL185" s="1">
        <f t="shared" si="111"/>
        <v>0</v>
      </c>
      <c r="AM185" s="1">
        <f t="shared" si="112"/>
        <v>0</v>
      </c>
      <c r="AN185" s="1">
        <f t="shared" si="112"/>
        <v>0</v>
      </c>
      <c r="AO185" s="1">
        <f t="shared" si="113"/>
        <v>0</v>
      </c>
      <c r="AP185" s="1">
        <f t="shared" si="114"/>
        <v>0</v>
      </c>
      <c r="AQ185" s="1">
        <f t="shared" si="115"/>
        <v>0</v>
      </c>
      <c r="AR185" s="1">
        <f t="shared" si="116"/>
        <v>40</v>
      </c>
      <c r="AS185" s="1">
        <f t="shared" si="117"/>
        <v>0</v>
      </c>
      <c r="AT185" s="1">
        <f t="shared" si="118"/>
        <v>0</v>
      </c>
      <c r="AU185" s="1">
        <f t="shared" si="119"/>
        <v>0</v>
      </c>
      <c r="AV185" s="1">
        <f t="shared" si="120"/>
        <v>0</v>
      </c>
      <c r="AW185" s="1">
        <f t="shared" si="121"/>
        <v>0</v>
      </c>
      <c r="AX185" s="1">
        <f t="shared" si="122"/>
        <v>0</v>
      </c>
      <c r="AY185" s="1">
        <f t="shared" si="123"/>
        <v>0</v>
      </c>
      <c r="AZ185" s="1">
        <f t="shared" si="124"/>
        <v>0</v>
      </c>
      <c r="BA185" s="1">
        <f t="shared" si="125"/>
        <v>0</v>
      </c>
      <c r="BB185" s="1">
        <f t="shared" si="126"/>
        <v>0</v>
      </c>
      <c r="BC185" s="1">
        <f t="shared" si="127"/>
        <v>0</v>
      </c>
      <c r="BD185" s="1">
        <f t="shared" si="128"/>
        <v>40</v>
      </c>
      <c r="BE185" s="1" t="str">
        <f t="shared" si="135"/>
        <v>Barge C</v>
      </c>
      <c r="BF185" s="1">
        <f t="shared" si="136"/>
        <v>5</v>
      </c>
      <c r="BG185" s="3">
        <v>167</v>
      </c>
      <c r="BH185" s="1">
        <f t="shared" si="148"/>
        <v>0</v>
      </c>
      <c r="BI185" s="1">
        <f t="shared" si="129"/>
        <v>0</v>
      </c>
      <c r="BJ185" s="3">
        <v>167</v>
      </c>
      <c r="BK185" s="1">
        <f t="shared" si="130"/>
        <v>7</v>
      </c>
      <c r="BL185" s="1">
        <f t="shared" si="137"/>
        <v>0</v>
      </c>
      <c r="BM185" s="1">
        <f t="shared" si="138"/>
        <v>0</v>
      </c>
      <c r="BN185" s="1">
        <f t="shared" si="139"/>
        <v>0</v>
      </c>
      <c r="BO185" s="1">
        <f t="shared" si="140"/>
        <v>0</v>
      </c>
      <c r="BP185" s="1">
        <f t="shared" si="141"/>
        <v>0</v>
      </c>
      <c r="BQ185" s="1">
        <f t="shared" si="142"/>
        <v>0</v>
      </c>
      <c r="BR185" s="1">
        <f t="shared" si="143"/>
        <v>1</v>
      </c>
      <c r="BS185" s="1">
        <f t="shared" si="144"/>
        <v>2</v>
      </c>
      <c r="BT185" s="1">
        <f t="shared" si="145"/>
        <v>3</v>
      </c>
      <c r="BU185" s="1">
        <f t="shared" si="146"/>
        <v>4</v>
      </c>
      <c r="BW185" s="1">
        <f t="shared" si="149"/>
        <v>0</v>
      </c>
      <c r="BX185" s="1">
        <f t="shared" si="149"/>
        <v>0</v>
      </c>
      <c r="BY185" s="1">
        <f t="shared" si="149"/>
        <v>0</v>
      </c>
      <c r="BZ185" s="1">
        <f t="shared" si="149"/>
        <v>0</v>
      </c>
      <c r="CA185" s="1">
        <f t="shared" si="149"/>
        <v>0</v>
      </c>
      <c r="CB185" s="1">
        <f t="shared" si="149"/>
        <v>0</v>
      </c>
      <c r="CC185" s="1">
        <f t="shared" si="149"/>
        <v>50</v>
      </c>
      <c r="CD185" s="1">
        <f t="shared" si="150"/>
        <v>100</v>
      </c>
      <c r="CE185" s="1">
        <f t="shared" si="150"/>
        <v>150</v>
      </c>
      <c r="CF185" s="1">
        <f t="shared" si="150"/>
        <v>200</v>
      </c>
      <c r="CW185" s="1">
        <v>167</v>
      </c>
      <c r="CX185" s="1">
        <f t="shared" si="131"/>
        <v>1</v>
      </c>
      <c r="CY185" s="1" t="s">
        <v>37</v>
      </c>
      <c r="CZ185" s="1">
        <v>1</v>
      </c>
      <c r="DB185" s="1">
        <f t="shared" si="147"/>
        <v>6</v>
      </c>
      <c r="DC185" s="1" t="s">
        <v>43</v>
      </c>
      <c r="DD185" s="1">
        <f t="shared" si="132"/>
        <v>8</v>
      </c>
      <c r="DL185" s="1">
        <v>167</v>
      </c>
      <c r="DM185" s="1">
        <f t="shared" si="133"/>
        <v>4</v>
      </c>
      <c r="DN185" s="1">
        <f t="shared" si="134"/>
        <v>0</v>
      </c>
      <c r="DO185" s="1" t="s">
        <v>37</v>
      </c>
      <c r="DP185" s="1">
        <v>0</v>
      </c>
    </row>
    <row r="186" spans="1:120" ht="15">
      <c r="A186">
        <v>168</v>
      </c>
      <c r="B186">
        <v>1</v>
      </c>
      <c r="C186" s="25">
        <v>20584</v>
      </c>
      <c r="D186">
        <v>1</v>
      </c>
      <c r="E186">
        <v>5</v>
      </c>
      <c r="F186" t="s">
        <v>35</v>
      </c>
      <c r="G186">
        <v>5</v>
      </c>
      <c r="H186"/>
      <c r="I186"/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f t="shared" si="106"/>
        <v>0</v>
      </c>
      <c r="AH186" s="1">
        <f t="shared" si="107"/>
        <v>0</v>
      </c>
      <c r="AI186" s="1">
        <f t="shared" si="108"/>
        <v>0</v>
      </c>
      <c r="AJ186" s="1">
        <f t="shared" si="109"/>
        <v>0</v>
      </c>
      <c r="AK186" s="1">
        <f t="shared" si="110"/>
        <v>40</v>
      </c>
      <c r="AL186" s="1">
        <f t="shared" si="111"/>
        <v>0</v>
      </c>
      <c r="AM186" s="1">
        <f t="shared" si="112"/>
        <v>0</v>
      </c>
      <c r="AN186" s="1">
        <f t="shared" si="112"/>
        <v>0</v>
      </c>
      <c r="AO186" s="1">
        <f t="shared" si="113"/>
        <v>0</v>
      </c>
      <c r="AP186" s="1">
        <f t="shared" si="114"/>
        <v>0</v>
      </c>
      <c r="AQ186" s="1">
        <f t="shared" si="115"/>
        <v>0</v>
      </c>
      <c r="AR186" s="1">
        <f t="shared" si="116"/>
        <v>0</v>
      </c>
      <c r="AS186" s="1">
        <f t="shared" si="117"/>
        <v>0</v>
      </c>
      <c r="AT186" s="1">
        <f t="shared" si="118"/>
        <v>0</v>
      </c>
      <c r="AU186" s="1">
        <f t="shared" si="119"/>
        <v>0</v>
      </c>
      <c r="AV186" s="1">
        <f t="shared" si="120"/>
        <v>0</v>
      </c>
      <c r="AW186" s="1">
        <f t="shared" si="121"/>
        <v>0</v>
      </c>
      <c r="AX186" s="1">
        <f t="shared" si="122"/>
        <v>0</v>
      </c>
      <c r="AY186" s="1">
        <f t="shared" si="123"/>
        <v>0</v>
      </c>
      <c r="AZ186" s="1">
        <f t="shared" si="124"/>
        <v>0</v>
      </c>
      <c r="BA186" s="1">
        <f t="shared" si="125"/>
        <v>0</v>
      </c>
      <c r="BB186" s="1">
        <f t="shared" si="126"/>
        <v>0</v>
      </c>
      <c r="BC186" s="1">
        <f t="shared" si="127"/>
        <v>0</v>
      </c>
      <c r="BD186" s="1">
        <f t="shared" si="128"/>
        <v>40</v>
      </c>
      <c r="BE186" s="1" t="str">
        <f t="shared" si="135"/>
        <v>Barge A</v>
      </c>
      <c r="BF186" s="1">
        <f t="shared" si="136"/>
        <v>2</v>
      </c>
      <c r="BG186" s="3">
        <v>168</v>
      </c>
      <c r="BH186" s="1">
        <f t="shared" si="148"/>
        <v>0</v>
      </c>
      <c r="BI186" s="1">
        <f t="shared" si="129"/>
        <v>0</v>
      </c>
      <c r="BJ186" s="3">
        <v>168</v>
      </c>
      <c r="BK186" s="1">
        <f t="shared" si="130"/>
        <v>6</v>
      </c>
      <c r="BL186" s="1">
        <f t="shared" si="137"/>
        <v>0</v>
      </c>
      <c r="BM186" s="1">
        <f t="shared" si="138"/>
        <v>0</v>
      </c>
      <c r="BN186" s="1">
        <f t="shared" si="139"/>
        <v>0</v>
      </c>
      <c r="BO186" s="1">
        <f t="shared" si="140"/>
        <v>0</v>
      </c>
      <c r="BP186" s="1">
        <f t="shared" si="141"/>
        <v>0</v>
      </c>
      <c r="BQ186" s="1">
        <f t="shared" si="142"/>
        <v>1</v>
      </c>
      <c r="BR186" s="1">
        <f t="shared" si="143"/>
        <v>2</v>
      </c>
      <c r="BS186" s="1">
        <f t="shared" si="144"/>
        <v>3</v>
      </c>
      <c r="BT186" s="1">
        <f t="shared" si="145"/>
        <v>4</v>
      </c>
      <c r="BU186" s="1">
        <f t="shared" si="146"/>
        <v>5</v>
      </c>
      <c r="BW186" s="1">
        <f t="shared" si="149"/>
        <v>0</v>
      </c>
      <c r="BX186" s="1">
        <f t="shared" si="149"/>
        <v>0</v>
      </c>
      <c r="BY186" s="1">
        <f t="shared" si="149"/>
        <v>0</v>
      </c>
      <c r="BZ186" s="1">
        <f t="shared" si="149"/>
        <v>0</v>
      </c>
      <c r="CA186" s="1">
        <f t="shared" si="149"/>
        <v>0</v>
      </c>
      <c r="CB186" s="1">
        <f t="shared" si="149"/>
        <v>50</v>
      </c>
      <c r="CC186" s="1">
        <f t="shared" si="149"/>
        <v>100</v>
      </c>
      <c r="CD186" s="1">
        <f t="shared" si="150"/>
        <v>150</v>
      </c>
      <c r="CE186" s="1">
        <f t="shared" si="150"/>
        <v>200</v>
      </c>
      <c r="CF186" s="1">
        <f t="shared" si="150"/>
        <v>250</v>
      </c>
      <c r="CW186" s="1">
        <v>168</v>
      </c>
      <c r="CX186" s="1">
        <f t="shared" si="131"/>
        <v>1</v>
      </c>
      <c r="CY186" s="1" t="s">
        <v>37</v>
      </c>
      <c r="CZ186" s="1">
        <v>1</v>
      </c>
      <c r="DB186" s="1">
        <f t="shared" si="147"/>
        <v>3</v>
      </c>
      <c r="DC186" s="1" t="s">
        <v>43</v>
      </c>
      <c r="DD186" s="1">
        <f t="shared" si="132"/>
        <v>5</v>
      </c>
      <c r="DL186" s="1">
        <v>168</v>
      </c>
      <c r="DM186" s="1">
        <f t="shared" si="133"/>
        <v>2</v>
      </c>
      <c r="DN186" s="1">
        <f t="shared" si="134"/>
        <v>0</v>
      </c>
      <c r="DO186" s="1" t="s">
        <v>37</v>
      </c>
      <c r="DP186" s="1">
        <v>0</v>
      </c>
    </row>
    <row r="187" spans="1:120" ht="15">
      <c r="A187">
        <v>169</v>
      </c>
      <c r="B187">
        <v>1</v>
      </c>
      <c r="C187" s="25">
        <v>21473</v>
      </c>
      <c r="D187">
        <v>2</v>
      </c>
      <c r="E187">
        <v>5</v>
      </c>
      <c r="F187" t="s">
        <v>35</v>
      </c>
      <c r="G187">
        <v>3</v>
      </c>
      <c r="H187"/>
      <c r="I187"/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f t="shared" si="106"/>
        <v>0</v>
      </c>
      <c r="AH187" s="1">
        <f t="shared" si="107"/>
        <v>0</v>
      </c>
      <c r="AI187" s="1">
        <f t="shared" si="108"/>
        <v>0</v>
      </c>
      <c r="AJ187" s="1">
        <f t="shared" si="109"/>
        <v>0</v>
      </c>
      <c r="AK187" s="1">
        <f t="shared" si="110"/>
        <v>0</v>
      </c>
      <c r="AL187" s="1">
        <f t="shared" si="111"/>
        <v>0</v>
      </c>
      <c r="AM187" s="1">
        <f t="shared" si="112"/>
        <v>0</v>
      </c>
      <c r="AN187" s="1">
        <f t="shared" si="112"/>
        <v>0</v>
      </c>
      <c r="AO187" s="1">
        <f t="shared" si="113"/>
        <v>40</v>
      </c>
      <c r="AP187" s="1">
        <f t="shared" si="114"/>
        <v>0</v>
      </c>
      <c r="AQ187" s="1">
        <f t="shared" si="115"/>
        <v>0</v>
      </c>
      <c r="AR187" s="1">
        <f t="shared" si="116"/>
        <v>0</v>
      </c>
      <c r="AS187" s="1">
        <f t="shared" si="117"/>
        <v>0</v>
      </c>
      <c r="AT187" s="1">
        <f t="shared" si="118"/>
        <v>0</v>
      </c>
      <c r="AU187" s="1">
        <f t="shared" si="119"/>
        <v>0</v>
      </c>
      <c r="AV187" s="1">
        <f t="shared" si="120"/>
        <v>0</v>
      </c>
      <c r="AW187" s="1">
        <f t="shared" si="121"/>
        <v>0</v>
      </c>
      <c r="AX187" s="1">
        <f t="shared" si="122"/>
        <v>0</v>
      </c>
      <c r="AY187" s="1">
        <f t="shared" si="123"/>
        <v>0</v>
      </c>
      <c r="AZ187" s="1">
        <f t="shared" si="124"/>
        <v>0</v>
      </c>
      <c r="BA187" s="1">
        <f t="shared" si="125"/>
        <v>0</v>
      </c>
      <c r="BB187" s="1">
        <f t="shared" si="126"/>
        <v>0</v>
      </c>
      <c r="BC187" s="1">
        <f t="shared" si="127"/>
        <v>0</v>
      </c>
      <c r="BD187" s="1">
        <f t="shared" si="128"/>
        <v>40</v>
      </c>
      <c r="BE187" s="1" t="str">
        <f t="shared" si="135"/>
        <v>Barge B</v>
      </c>
      <c r="BF187" s="1">
        <f t="shared" si="136"/>
        <v>4</v>
      </c>
      <c r="BG187" s="3">
        <v>169</v>
      </c>
      <c r="BH187" s="1">
        <f t="shared" si="148"/>
        <v>0</v>
      </c>
      <c r="BI187" s="1">
        <f t="shared" si="129"/>
        <v>0</v>
      </c>
      <c r="BJ187" s="3">
        <v>169</v>
      </c>
      <c r="BK187" s="1">
        <f t="shared" si="130"/>
        <v>5</v>
      </c>
      <c r="BL187" s="1">
        <f t="shared" si="137"/>
        <v>0</v>
      </c>
      <c r="BM187" s="1">
        <f t="shared" si="138"/>
        <v>0</v>
      </c>
      <c r="BN187" s="1">
        <f t="shared" si="139"/>
        <v>0</v>
      </c>
      <c r="BO187" s="1">
        <f t="shared" si="140"/>
        <v>0</v>
      </c>
      <c r="BP187" s="1">
        <f t="shared" si="141"/>
        <v>1</v>
      </c>
      <c r="BQ187" s="1">
        <f t="shared" si="142"/>
        <v>2</v>
      </c>
      <c r="BR187" s="1">
        <f t="shared" si="143"/>
        <v>3</v>
      </c>
      <c r="BS187" s="1">
        <f t="shared" si="144"/>
        <v>4</v>
      </c>
      <c r="BT187" s="1">
        <f t="shared" si="145"/>
        <v>5</v>
      </c>
      <c r="BU187" s="1">
        <f t="shared" si="146"/>
        <v>6</v>
      </c>
      <c r="BW187" s="1">
        <f t="shared" si="149"/>
        <v>0</v>
      </c>
      <c r="BX187" s="1">
        <f t="shared" si="149"/>
        <v>0</v>
      </c>
      <c r="BY187" s="1">
        <f t="shared" si="149"/>
        <v>0</v>
      </c>
      <c r="BZ187" s="1">
        <f t="shared" si="149"/>
        <v>0</v>
      </c>
      <c r="CA187" s="1">
        <f t="shared" si="149"/>
        <v>50</v>
      </c>
      <c r="CB187" s="1">
        <f t="shared" si="149"/>
        <v>100</v>
      </c>
      <c r="CC187" s="1">
        <f t="shared" si="149"/>
        <v>150</v>
      </c>
      <c r="CD187" s="1">
        <f t="shared" si="150"/>
        <v>200</v>
      </c>
      <c r="CE187" s="1">
        <f t="shared" si="150"/>
        <v>250</v>
      </c>
      <c r="CF187" s="1">
        <f t="shared" si="150"/>
        <v>300</v>
      </c>
      <c r="CW187" s="1">
        <v>169</v>
      </c>
      <c r="CX187" s="1">
        <f t="shared" si="131"/>
        <v>1</v>
      </c>
      <c r="CY187" s="1" t="s">
        <v>37</v>
      </c>
      <c r="CZ187" s="1">
        <v>1</v>
      </c>
      <c r="DB187" s="1">
        <f t="shared" si="147"/>
        <v>5</v>
      </c>
      <c r="DC187" s="1" t="s">
        <v>43</v>
      </c>
      <c r="DD187" s="1">
        <f t="shared" si="132"/>
        <v>5</v>
      </c>
      <c r="DL187" s="1">
        <v>169</v>
      </c>
      <c r="DM187" s="1">
        <f t="shared" si="133"/>
        <v>3</v>
      </c>
      <c r="DN187" s="1">
        <f t="shared" si="134"/>
        <v>0</v>
      </c>
      <c r="DO187" s="1" t="s">
        <v>37</v>
      </c>
      <c r="DP187" s="1">
        <v>0</v>
      </c>
    </row>
    <row r="188" spans="1:120" ht="15">
      <c r="A188">
        <v>170</v>
      </c>
      <c r="B188">
        <v>1</v>
      </c>
      <c r="C188" s="25">
        <v>21473</v>
      </c>
      <c r="D188">
        <v>3</v>
      </c>
      <c r="E188">
        <v>7</v>
      </c>
      <c r="F188" t="s">
        <v>73</v>
      </c>
      <c r="G188">
        <v>4</v>
      </c>
      <c r="H188"/>
      <c r="I188"/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1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f t="shared" si="106"/>
        <v>0</v>
      </c>
      <c r="AH188" s="1">
        <f t="shared" si="107"/>
        <v>0</v>
      </c>
      <c r="AI188" s="1">
        <f t="shared" si="108"/>
        <v>0</v>
      </c>
      <c r="AJ188" s="1">
        <f t="shared" si="109"/>
        <v>0</v>
      </c>
      <c r="AK188" s="1">
        <f t="shared" si="110"/>
        <v>0</v>
      </c>
      <c r="AL188" s="1">
        <f t="shared" si="111"/>
        <v>0</v>
      </c>
      <c r="AM188" s="1">
        <f t="shared" si="112"/>
        <v>0</v>
      </c>
      <c r="AN188" s="1">
        <f t="shared" si="112"/>
        <v>0</v>
      </c>
      <c r="AO188" s="1">
        <f t="shared" si="113"/>
        <v>0</v>
      </c>
      <c r="AP188" s="1">
        <f t="shared" si="114"/>
        <v>40</v>
      </c>
      <c r="AQ188" s="1">
        <f t="shared" si="115"/>
        <v>0</v>
      </c>
      <c r="AR188" s="1">
        <f t="shared" si="116"/>
        <v>0</v>
      </c>
      <c r="AS188" s="1">
        <f t="shared" si="117"/>
        <v>0</v>
      </c>
      <c r="AT188" s="1">
        <f t="shared" si="118"/>
        <v>0</v>
      </c>
      <c r="AU188" s="1">
        <f t="shared" si="119"/>
        <v>0</v>
      </c>
      <c r="AV188" s="1">
        <f t="shared" si="120"/>
        <v>0</v>
      </c>
      <c r="AW188" s="1">
        <f t="shared" si="121"/>
        <v>0</v>
      </c>
      <c r="AX188" s="1">
        <f t="shared" si="122"/>
        <v>0</v>
      </c>
      <c r="AY188" s="1">
        <f t="shared" si="123"/>
        <v>0</v>
      </c>
      <c r="AZ188" s="1">
        <f t="shared" si="124"/>
        <v>0</v>
      </c>
      <c r="BA188" s="1">
        <f t="shared" si="125"/>
        <v>0</v>
      </c>
      <c r="BB188" s="1">
        <f t="shared" si="126"/>
        <v>0</v>
      </c>
      <c r="BC188" s="1">
        <f t="shared" si="127"/>
        <v>0</v>
      </c>
      <c r="BD188" s="1">
        <f t="shared" si="128"/>
        <v>40</v>
      </c>
      <c r="BE188" s="1" t="str">
        <f t="shared" si="135"/>
        <v>Barge E</v>
      </c>
      <c r="BF188" s="1">
        <f t="shared" si="136"/>
        <v>4</v>
      </c>
      <c r="BG188" s="3">
        <v>170</v>
      </c>
      <c r="BH188" s="1">
        <f t="shared" si="148"/>
        <v>0</v>
      </c>
      <c r="BI188" s="1">
        <f t="shared" si="129"/>
        <v>0</v>
      </c>
      <c r="BJ188" s="3">
        <v>170</v>
      </c>
      <c r="BK188" s="1">
        <f t="shared" si="130"/>
        <v>7</v>
      </c>
      <c r="BL188" s="1">
        <f t="shared" si="137"/>
        <v>0</v>
      </c>
      <c r="BM188" s="1">
        <f t="shared" si="138"/>
        <v>0</v>
      </c>
      <c r="BN188" s="1">
        <f t="shared" si="139"/>
        <v>0</v>
      </c>
      <c r="BO188" s="1">
        <f t="shared" si="140"/>
        <v>0</v>
      </c>
      <c r="BP188" s="1">
        <f t="shared" si="141"/>
        <v>0</v>
      </c>
      <c r="BQ188" s="1">
        <f t="shared" si="142"/>
        <v>0</v>
      </c>
      <c r="BR188" s="1">
        <f t="shared" si="143"/>
        <v>1</v>
      </c>
      <c r="BS188" s="1">
        <f t="shared" si="144"/>
        <v>2</v>
      </c>
      <c r="BT188" s="1">
        <f t="shared" si="145"/>
        <v>3</v>
      </c>
      <c r="BU188" s="1">
        <f t="shared" si="146"/>
        <v>4</v>
      </c>
      <c r="BW188" s="1">
        <f t="shared" si="149"/>
        <v>0</v>
      </c>
      <c r="BX188" s="1">
        <f t="shared" si="149"/>
        <v>0</v>
      </c>
      <c r="BY188" s="1">
        <f t="shared" si="149"/>
        <v>0</v>
      </c>
      <c r="BZ188" s="1">
        <f t="shared" si="149"/>
        <v>0</v>
      </c>
      <c r="CA188" s="1">
        <f t="shared" si="149"/>
        <v>0</v>
      </c>
      <c r="CB188" s="1">
        <f t="shared" si="149"/>
        <v>0</v>
      </c>
      <c r="CC188" s="1">
        <f t="shared" si="149"/>
        <v>50</v>
      </c>
      <c r="CD188" s="1">
        <f t="shared" si="150"/>
        <v>100</v>
      </c>
      <c r="CE188" s="1">
        <f t="shared" si="150"/>
        <v>150</v>
      </c>
      <c r="CF188" s="1">
        <f t="shared" si="150"/>
        <v>200</v>
      </c>
      <c r="CW188" s="1">
        <v>170</v>
      </c>
      <c r="CX188" s="1">
        <f t="shared" si="131"/>
        <v>1</v>
      </c>
      <c r="CY188" s="1" t="s">
        <v>37</v>
      </c>
      <c r="CZ188" s="1">
        <v>1</v>
      </c>
      <c r="DB188" s="1">
        <f t="shared" si="147"/>
        <v>5</v>
      </c>
      <c r="DC188" s="1" t="s">
        <v>43</v>
      </c>
      <c r="DD188" s="1">
        <f t="shared" si="132"/>
        <v>7</v>
      </c>
      <c r="DL188" s="1">
        <v>170</v>
      </c>
      <c r="DM188" s="1">
        <f t="shared" si="133"/>
        <v>4</v>
      </c>
      <c r="DN188" s="1">
        <f t="shared" si="134"/>
        <v>0</v>
      </c>
      <c r="DO188" s="1" t="s">
        <v>37</v>
      </c>
      <c r="DP188" s="1">
        <v>0</v>
      </c>
    </row>
    <row r="189" spans="1:120" ht="15">
      <c r="A189">
        <v>171</v>
      </c>
      <c r="B189">
        <v>2</v>
      </c>
      <c r="C189" s="25">
        <v>32111</v>
      </c>
      <c r="D189">
        <v>3</v>
      </c>
      <c r="E189">
        <v>8</v>
      </c>
      <c r="F189" t="s">
        <v>74</v>
      </c>
      <c r="G189">
        <v>3</v>
      </c>
      <c r="H189"/>
      <c r="I189"/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1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f t="shared" si="106"/>
        <v>0</v>
      </c>
      <c r="AH189" s="1">
        <f t="shared" si="107"/>
        <v>0</v>
      </c>
      <c r="AI189" s="1">
        <f t="shared" si="108"/>
        <v>0</v>
      </c>
      <c r="AJ189" s="1">
        <f t="shared" si="109"/>
        <v>0</v>
      </c>
      <c r="AK189" s="1">
        <f t="shared" si="110"/>
        <v>0</v>
      </c>
      <c r="AL189" s="1">
        <f t="shared" si="111"/>
        <v>0</v>
      </c>
      <c r="AM189" s="1">
        <f t="shared" si="112"/>
        <v>0</v>
      </c>
      <c r="AN189" s="1">
        <f t="shared" si="112"/>
        <v>0</v>
      </c>
      <c r="AO189" s="1">
        <f t="shared" si="113"/>
        <v>0</v>
      </c>
      <c r="AP189" s="1">
        <f t="shared" si="114"/>
        <v>0</v>
      </c>
      <c r="AQ189" s="1">
        <f t="shared" si="115"/>
        <v>0</v>
      </c>
      <c r="AR189" s="1">
        <f t="shared" si="116"/>
        <v>80</v>
      </c>
      <c r="AS189" s="1">
        <f t="shared" si="117"/>
        <v>0</v>
      </c>
      <c r="AT189" s="1">
        <f t="shared" si="118"/>
        <v>0</v>
      </c>
      <c r="AU189" s="1">
        <f t="shared" si="119"/>
        <v>0</v>
      </c>
      <c r="AV189" s="1">
        <f t="shared" si="120"/>
        <v>0</v>
      </c>
      <c r="AW189" s="1">
        <f t="shared" si="121"/>
        <v>0</v>
      </c>
      <c r="AX189" s="1">
        <f t="shared" si="122"/>
        <v>0</v>
      </c>
      <c r="AY189" s="1">
        <f t="shared" si="123"/>
        <v>0</v>
      </c>
      <c r="AZ189" s="1">
        <f t="shared" si="124"/>
        <v>0</v>
      </c>
      <c r="BA189" s="1">
        <f t="shared" si="125"/>
        <v>0</v>
      </c>
      <c r="BB189" s="1">
        <f t="shared" si="126"/>
        <v>0</v>
      </c>
      <c r="BC189" s="1">
        <f t="shared" si="127"/>
        <v>0</v>
      </c>
      <c r="BD189" s="1">
        <f t="shared" si="128"/>
        <v>80</v>
      </c>
      <c r="BE189" s="1" t="str">
        <f t="shared" si="135"/>
        <v>Barge C</v>
      </c>
      <c r="BF189" s="1">
        <f t="shared" si="136"/>
        <v>5</v>
      </c>
      <c r="BG189" s="3">
        <v>171</v>
      </c>
      <c r="BH189" s="1">
        <f t="shared" si="148"/>
        <v>0</v>
      </c>
      <c r="BI189" s="1">
        <f t="shared" si="129"/>
        <v>0</v>
      </c>
      <c r="BJ189" s="3">
        <v>171</v>
      </c>
      <c r="BK189" s="1">
        <f t="shared" si="130"/>
        <v>6</v>
      </c>
      <c r="BL189" s="1">
        <f t="shared" si="137"/>
        <v>0</v>
      </c>
      <c r="BM189" s="1">
        <f t="shared" si="138"/>
        <v>0</v>
      </c>
      <c r="BN189" s="1">
        <f t="shared" si="139"/>
        <v>0</v>
      </c>
      <c r="BO189" s="1">
        <f t="shared" si="140"/>
        <v>0</v>
      </c>
      <c r="BP189" s="1">
        <f t="shared" si="141"/>
        <v>0</v>
      </c>
      <c r="BQ189" s="1">
        <f t="shared" si="142"/>
        <v>1</v>
      </c>
      <c r="BR189" s="1">
        <f t="shared" si="143"/>
        <v>2</v>
      </c>
      <c r="BS189" s="1">
        <f t="shared" si="144"/>
        <v>3</v>
      </c>
      <c r="BT189" s="1">
        <f t="shared" si="145"/>
        <v>4</v>
      </c>
      <c r="BU189" s="1">
        <f t="shared" si="146"/>
        <v>5</v>
      </c>
      <c r="BW189" s="1">
        <f t="shared" si="149"/>
        <v>0</v>
      </c>
      <c r="BX189" s="1">
        <f t="shared" si="149"/>
        <v>0</v>
      </c>
      <c r="BY189" s="1">
        <f t="shared" si="149"/>
        <v>0</v>
      </c>
      <c r="BZ189" s="1">
        <f t="shared" si="149"/>
        <v>0</v>
      </c>
      <c r="CA189" s="1">
        <f t="shared" si="149"/>
        <v>0</v>
      </c>
      <c r="CB189" s="1">
        <f t="shared" si="149"/>
        <v>70</v>
      </c>
      <c r="CC189" s="1">
        <f t="shared" si="149"/>
        <v>140</v>
      </c>
      <c r="CD189" s="1">
        <f t="shared" si="150"/>
        <v>210</v>
      </c>
      <c r="CE189" s="1">
        <f t="shared" si="150"/>
        <v>280</v>
      </c>
      <c r="CF189" s="1">
        <f t="shared" si="150"/>
        <v>350</v>
      </c>
      <c r="CW189" s="1">
        <v>171</v>
      </c>
      <c r="CX189" s="1">
        <f t="shared" si="131"/>
        <v>1</v>
      </c>
      <c r="CY189" s="1" t="s">
        <v>37</v>
      </c>
      <c r="CZ189" s="1">
        <v>1</v>
      </c>
      <c r="DB189" s="1">
        <f t="shared" si="147"/>
        <v>6</v>
      </c>
      <c r="DC189" s="1" t="s">
        <v>43</v>
      </c>
      <c r="DD189" s="1">
        <f t="shared" si="132"/>
        <v>8</v>
      </c>
      <c r="DL189" s="1">
        <v>171</v>
      </c>
      <c r="DM189" s="1">
        <f t="shared" si="133"/>
        <v>4</v>
      </c>
      <c r="DN189" s="1">
        <f t="shared" si="134"/>
        <v>0</v>
      </c>
      <c r="DO189" s="1" t="s">
        <v>37</v>
      </c>
      <c r="DP189" s="1">
        <v>0</v>
      </c>
    </row>
    <row r="190" spans="1:120" ht="15">
      <c r="A190">
        <v>172</v>
      </c>
      <c r="B190">
        <v>1</v>
      </c>
      <c r="C190" s="25">
        <v>18890</v>
      </c>
      <c r="D190">
        <v>-1</v>
      </c>
      <c r="E190">
        <v>4</v>
      </c>
      <c r="F190" t="s">
        <v>84</v>
      </c>
      <c r="G190">
        <v>4</v>
      </c>
      <c r="H190"/>
      <c r="I190"/>
      <c r="J190" s="1">
        <v>0</v>
      </c>
      <c r="K190" s="1">
        <v>1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f t="shared" si="106"/>
        <v>0</v>
      </c>
      <c r="AH190" s="1">
        <f t="shared" si="107"/>
        <v>40</v>
      </c>
      <c r="AI190" s="1">
        <f t="shared" si="108"/>
        <v>0</v>
      </c>
      <c r="AJ190" s="1">
        <f t="shared" si="109"/>
        <v>0</v>
      </c>
      <c r="AK190" s="1">
        <f t="shared" si="110"/>
        <v>0</v>
      </c>
      <c r="AL190" s="1">
        <f t="shared" si="111"/>
        <v>0</v>
      </c>
      <c r="AM190" s="1">
        <f t="shared" si="112"/>
        <v>0</v>
      </c>
      <c r="AN190" s="1">
        <f t="shared" si="112"/>
        <v>0</v>
      </c>
      <c r="AO190" s="1">
        <f t="shared" si="113"/>
        <v>0</v>
      </c>
      <c r="AP190" s="1">
        <f t="shared" si="114"/>
        <v>0</v>
      </c>
      <c r="AQ190" s="1">
        <f t="shared" si="115"/>
        <v>0</v>
      </c>
      <c r="AR190" s="1">
        <f t="shared" si="116"/>
        <v>0</v>
      </c>
      <c r="AS190" s="1">
        <f t="shared" si="117"/>
        <v>0</v>
      </c>
      <c r="AT190" s="1">
        <f t="shared" si="118"/>
        <v>0</v>
      </c>
      <c r="AU190" s="1">
        <f t="shared" si="119"/>
        <v>0</v>
      </c>
      <c r="AV190" s="1">
        <f t="shared" si="120"/>
        <v>0</v>
      </c>
      <c r="AW190" s="1">
        <f t="shared" si="121"/>
        <v>0</v>
      </c>
      <c r="AX190" s="1">
        <f t="shared" si="122"/>
        <v>0</v>
      </c>
      <c r="AY190" s="1">
        <f t="shared" si="123"/>
        <v>0</v>
      </c>
      <c r="AZ190" s="1">
        <f t="shared" si="124"/>
        <v>0</v>
      </c>
      <c r="BA190" s="1">
        <f t="shared" si="125"/>
        <v>0</v>
      </c>
      <c r="BB190" s="1">
        <f t="shared" si="126"/>
        <v>0</v>
      </c>
      <c r="BC190" s="1">
        <f t="shared" si="127"/>
        <v>0</v>
      </c>
      <c r="BD190" s="1">
        <f t="shared" si="128"/>
        <v>40</v>
      </c>
      <c r="BE190" s="1" t="str">
        <f t="shared" si="135"/>
        <v>Barge D</v>
      </c>
      <c r="BF190" s="1">
        <f t="shared" si="136"/>
        <v>1</v>
      </c>
      <c r="BG190" s="3">
        <v>172</v>
      </c>
      <c r="BH190" s="1">
        <f t="shared" si="148"/>
        <v>0</v>
      </c>
      <c r="BI190" s="1">
        <f t="shared" si="129"/>
        <v>0</v>
      </c>
      <c r="BJ190" s="3">
        <v>172</v>
      </c>
      <c r="BK190" s="1">
        <f t="shared" si="130"/>
        <v>3</v>
      </c>
      <c r="BL190" s="1">
        <f t="shared" si="137"/>
        <v>0</v>
      </c>
      <c r="BM190" s="1">
        <f t="shared" si="138"/>
        <v>0</v>
      </c>
      <c r="BN190" s="1">
        <f t="shared" si="139"/>
        <v>1</v>
      </c>
      <c r="BO190" s="1">
        <f t="shared" si="140"/>
        <v>2</v>
      </c>
      <c r="BP190" s="1">
        <f t="shared" si="141"/>
        <v>3</v>
      </c>
      <c r="BQ190" s="1">
        <f t="shared" si="142"/>
        <v>4</v>
      </c>
      <c r="BR190" s="1">
        <f t="shared" si="143"/>
        <v>5</v>
      </c>
      <c r="BS190" s="1">
        <f t="shared" si="144"/>
        <v>6</v>
      </c>
      <c r="BT190" s="1">
        <f t="shared" si="145"/>
        <v>7</v>
      </c>
      <c r="BU190" s="1">
        <f t="shared" si="146"/>
        <v>8</v>
      </c>
      <c r="BW190" s="1">
        <f t="shared" si="149"/>
        <v>0</v>
      </c>
      <c r="BX190" s="1">
        <f t="shared" si="149"/>
        <v>0</v>
      </c>
      <c r="BY190" s="1">
        <f t="shared" si="149"/>
        <v>50</v>
      </c>
      <c r="BZ190" s="1">
        <f t="shared" si="149"/>
        <v>100</v>
      </c>
      <c r="CA190" s="1">
        <f t="shared" si="149"/>
        <v>150</v>
      </c>
      <c r="CB190" s="1">
        <f t="shared" si="149"/>
        <v>200</v>
      </c>
      <c r="CC190" s="1">
        <f t="shared" si="149"/>
        <v>250</v>
      </c>
      <c r="CD190" s="1">
        <f t="shared" si="150"/>
        <v>300</v>
      </c>
      <c r="CE190" s="1">
        <f t="shared" si="150"/>
        <v>350</v>
      </c>
      <c r="CF190" s="1">
        <f t="shared" si="150"/>
        <v>400</v>
      </c>
      <c r="CW190" s="1">
        <v>172</v>
      </c>
      <c r="CX190" s="1">
        <f t="shared" si="131"/>
        <v>1</v>
      </c>
      <c r="CY190" s="1" t="s">
        <v>37</v>
      </c>
      <c r="CZ190" s="1">
        <v>1</v>
      </c>
      <c r="DB190" s="1">
        <f t="shared" si="147"/>
        <v>2</v>
      </c>
      <c r="DC190" s="1" t="s">
        <v>43</v>
      </c>
      <c r="DD190" s="1">
        <f t="shared" si="132"/>
        <v>4</v>
      </c>
      <c r="DL190" s="1">
        <v>172</v>
      </c>
      <c r="DM190" s="1">
        <f t="shared" si="133"/>
        <v>0</v>
      </c>
      <c r="DN190" s="1">
        <f t="shared" si="134"/>
        <v>0</v>
      </c>
      <c r="DO190" s="1" t="s">
        <v>37</v>
      </c>
      <c r="DP190" s="1">
        <v>0</v>
      </c>
    </row>
    <row r="191" spans="1:120" ht="15">
      <c r="A191">
        <v>173</v>
      </c>
      <c r="B191">
        <v>1</v>
      </c>
      <c r="C191" s="25">
        <v>18890</v>
      </c>
      <c r="D191">
        <v>4</v>
      </c>
      <c r="E191">
        <v>8</v>
      </c>
      <c r="F191" t="s">
        <v>35</v>
      </c>
      <c r="G191">
        <v>4</v>
      </c>
      <c r="H191"/>
      <c r="I191"/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1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f t="shared" si="106"/>
        <v>0</v>
      </c>
      <c r="AH191" s="1">
        <f t="shared" si="107"/>
        <v>0</v>
      </c>
      <c r="AI191" s="1">
        <f t="shared" si="108"/>
        <v>0</v>
      </c>
      <c r="AJ191" s="1">
        <f t="shared" si="109"/>
        <v>0</v>
      </c>
      <c r="AK191" s="1">
        <f t="shared" si="110"/>
        <v>0</v>
      </c>
      <c r="AL191" s="1">
        <f t="shared" si="111"/>
        <v>0</v>
      </c>
      <c r="AM191" s="1">
        <f t="shared" si="112"/>
        <v>0</v>
      </c>
      <c r="AN191" s="1">
        <f t="shared" si="112"/>
        <v>0</v>
      </c>
      <c r="AO191" s="1">
        <f t="shared" si="113"/>
        <v>0</v>
      </c>
      <c r="AP191" s="1">
        <f t="shared" si="114"/>
        <v>0</v>
      </c>
      <c r="AQ191" s="1">
        <f t="shared" si="115"/>
        <v>0</v>
      </c>
      <c r="AR191" s="1">
        <f t="shared" si="116"/>
        <v>40</v>
      </c>
      <c r="AS191" s="1">
        <f t="shared" si="117"/>
        <v>0</v>
      </c>
      <c r="AT191" s="1">
        <f t="shared" si="118"/>
        <v>0</v>
      </c>
      <c r="AU191" s="1">
        <f t="shared" si="119"/>
        <v>0</v>
      </c>
      <c r="AV191" s="1">
        <f t="shared" si="120"/>
        <v>0</v>
      </c>
      <c r="AW191" s="1">
        <f t="shared" si="121"/>
        <v>0</v>
      </c>
      <c r="AX191" s="1">
        <f t="shared" si="122"/>
        <v>0</v>
      </c>
      <c r="AY191" s="1">
        <f t="shared" si="123"/>
        <v>0</v>
      </c>
      <c r="AZ191" s="1">
        <f t="shared" si="124"/>
        <v>0</v>
      </c>
      <c r="BA191" s="1">
        <f t="shared" si="125"/>
        <v>0</v>
      </c>
      <c r="BB191" s="1">
        <f t="shared" si="126"/>
        <v>0</v>
      </c>
      <c r="BC191" s="1">
        <f t="shared" si="127"/>
        <v>0</v>
      </c>
      <c r="BD191" s="1">
        <f t="shared" si="128"/>
        <v>40</v>
      </c>
      <c r="BE191" s="1" t="str">
        <f t="shared" si="135"/>
        <v>Barge C</v>
      </c>
      <c r="BF191" s="1">
        <f t="shared" si="136"/>
        <v>5</v>
      </c>
      <c r="BG191" s="3">
        <v>173</v>
      </c>
      <c r="BH191" s="1">
        <f t="shared" si="148"/>
        <v>0</v>
      </c>
      <c r="BI191" s="1">
        <f t="shared" si="129"/>
        <v>0</v>
      </c>
      <c r="BJ191" s="3">
        <v>173</v>
      </c>
      <c r="BK191" s="1">
        <f t="shared" si="130"/>
        <v>8</v>
      </c>
      <c r="BL191" s="1">
        <f t="shared" si="137"/>
        <v>0</v>
      </c>
      <c r="BM191" s="1">
        <f t="shared" si="138"/>
        <v>0</v>
      </c>
      <c r="BN191" s="1">
        <f t="shared" si="139"/>
        <v>0</v>
      </c>
      <c r="BO191" s="1">
        <f t="shared" si="140"/>
        <v>0</v>
      </c>
      <c r="BP191" s="1">
        <f t="shared" si="141"/>
        <v>0</v>
      </c>
      <c r="BQ191" s="1">
        <f t="shared" si="142"/>
        <v>0</v>
      </c>
      <c r="BR191" s="1">
        <f t="shared" si="143"/>
        <v>0</v>
      </c>
      <c r="BS191" s="1">
        <f t="shared" si="144"/>
        <v>1</v>
      </c>
      <c r="BT191" s="1">
        <f t="shared" si="145"/>
        <v>2</v>
      </c>
      <c r="BU191" s="1">
        <f t="shared" si="146"/>
        <v>3</v>
      </c>
      <c r="BW191" s="1">
        <f t="shared" si="149"/>
        <v>0</v>
      </c>
      <c r="BX191" s="1">
        <f t="shared" si="149"/>
        <v>0</v>
      </c>
      <c r="BY191" s="1">
        <f t="shared" si="149"/>
        <v>0</v>
      </c>
      <c r="BZ191" s="1">
        <f t="shared" si="149"/>
        <v>0</v>
      </c>
      <c r="CA191" s="1">
        <f t="shared" si="149"/>
        <v>0</v>
      </c>
      <c r="CB191" s="1">
        <f t="shared" si="149"/>
        <v>0</v>
      </c>
      <c r="CC191" s="1">
        <f t="shared" si="149"/>
        <v>0</v>
      </c>
      <c r="CD191" s="1">
        <f t="shared" si="150"/>
        <v>50</v>
      </c>
      <c r="CE191" s="1">
        <f t="shared" si="150"/>
        <v>100</v>
      </c>
      <c r="CF191" s="1">
        <f t="shared" si="150"/>
        <v>150</v>
      </c>
      <c r="CW191" s="1">
        <v>173</v>
      </c>
      <c r="CX191" s="1">
        <f t="shared" si="131"/>
        <v>1</v>
      </c>
      <c r="CY191" s="1" t="s">
        <v>37</v>
      </c>
      <c r="CZ191" s="1">
        <v>1</v>
      </c>
      <c r="DB191" s="1">
        <f t="shared" si="147"/>
        <v>6</v>
      </c>
      <c r="DC191" s="1" t="s">
        <v>43</v>
      </c>
      <c r="DD191" s="1">
        <f t="shared" si="132"/>
        <v>8</v>
      </c>
      <c r="DL191" s="1">
        <v>173</v>
      </c>
      <c r="DM191" s="1">
        <f t="shared" si="133"/>
        <v>5</v>
      </c>
      <c r="DN191" s="1">
        <f t="shared" si="134"/>
        <v>0</v>
      </c>
      <c r="DO191" s="1" t="s">
        <v>37</v>
      </c>
      <c r="DP191" s="1">
        <v>0</v>
      </c>
    </row>
    <row r="192" spans="1:120" ht="15">
      <c r="A192">
        <v>174</v>
      </c>
      <c r="B192">
        <v>1</v>
      </c>
      <c r="C192" s="25">
        <v>18890</v>
      </c>
      <c r="D192">
        <v>0</v>
      </c>
      <c r="E192">
        <v>4</v>
      </c>
      <c r="F192" t="s">
        <v>94</v>
      </c>
      <c r="G192">
        <v>3</v>
      </c>
      <c r="H192"/>
      <c r="I192"/>
      <c r="J192" s="1">
        <v>0</v>
      </c>
      <c r="K192" s="1">
        <v>0</v>
      </c>
      <c r="L192" s="1">
        <v>1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f t="shared" si="106"/>
        <v>0</v>
      </c>
      <c r="AH192" s="1">
        <f t="shared" si="107"/>
        <v>0</v>
      </c>
      <c r="AI192" s="1">
        <f t="shared" si="108"/>
        <v>40</v>
      </c>
      <c r="AJ192" s="1">
        <f t="shared" si="109"/>
        <v>0</v>
      </c>
      <c r="AK192" s="1">
        <f t="shared" si="110"/>
        <v>0</v>
      </c>
      <c r="AL192" s="1">
        <f t="shared" si="111"/>
        <v>0</v>
      </c>
      <c r="AM192" s="1">
        <f t="shared" si="112"/>
        <v>0</v>
      </c>
      <c r="AN192" s="1">
        <f t="shared" si="112"/>
        <v>0</v>
      </c>
      <c r="AO192" s="1">
        <f t="shared" si="113"/>
        <v>0</v>
      </c>
      <c r="AP192" s="1">
        <f t="shared" si="114"/>
        <v>0</v>
      </c>
      <c r="AQ192" s="1">
        <f t="shared" si="115"/>
        <v>0</v>
      </c>
      <c r="AR192" s="1">
        <f t="shared" si="116"/>
        <v>0</v>
      </c>
      <c r="AS192" s="1">
        <f t="shared" si="117"/>
        <v>0</v>
      </c>
      <c r="AT192" s="1">
        <f t="shared" si="118"/>
        <v>0</v>
      </c>
      <c r="AU192" s="1">
        <f t="shared" si="119"/>
        <v>0</v>
      </c>
      <c r="AV192" s="1">
        <f t="shared" si="120"/>
        <v>0</v>
      </c>
      <c r="AW192" s="1">
        <f t="shared" si="121"/>
        <v>0</v>
      </c>
      <c r="AX192" s="1">
        <f t="shared" si="122"/>
        <v>0</v>
      </c>
      <c r="AY192" s="1">
        <f t="shared" si="123"/>
        <v>0</v>
      </c>
      <c r="AZ192" s="1">
        <f t="shared" si="124"/>
        <v>0</v>
      </c>
      <c r="BA192" s="1">
        <f t="shared" si="125"/>
        <v>0</v>
      </c>
      <c r="BB192" s="1">
        <f t="shared" si="126"/>
        <v>0</v>
      </c>
      <c r="BC192" s="1">
        <f t="shared" si="127"/>
        <v>0</v>
      </c>
      <c r="BD192" s="1">
        <f t="shared" si="128"/>
        <v>40</v>
      </c>
      <c r="BE192" s="1" t="str">
        <f t="shared" si="135"/>
        <v>Barge E</v>
      </c>
      <c r="BF192" s="1">
        <f t="shared" si="136"/>
        <v>1</v>
      </c>
      <c r="BG192" s="3">
        <v>174</v>
      </c>
      <c r="BH192" s="1">
        <f t="shared" si="148"/>
        <v>0</v>
      </c>
      <c r="BI192" s="1">
        <f t="shared" si="129"/>
        <v>0</v>
      </c>
      <c r="BJ192" s="3">
        <v>174</v>
      </c>
      <c r="BK192" s="1">
        <f t="shared" si="130"/>
        <v>3</v>
      </c>
      <c r="BL192" s="1">
        <f t="shared" si="137"/>
        <v>0</v>
      </c>
      <c r="BM192" s="1">
        <f t="shared" si="138"/>
        <v>0</v>
      </c>
      <c r="BN192" s="1">
        <f t="shared" si="139"/>
        <v>1</v>
      </c>
      <c r="BO192" s="1">
        <f t="shared" si="140"/>
        <v>2</v>
      </c>
      <c r="BP192" s="1">
        <f t="shared" si="141"/>
        <v>3</v>
      </c>
      <c r="BQ192" s="1">
        <f t="shared" si="142"/>
        <v>4</v>
      </c>
      <c r="BR192" s="1">
        <f t="shared" si="143"/>
        <v>5</v>
      </c>
      <c r="BS192" s="1">
        <f t="shared" si="144"/>
        <v>6</v>
      </c>
      <c r="BT192" s="1">
        <f t="shared" si="145"/>
        <v>7</v>
      </c>
      <c r="BU192" s="1">
        <f t="shared" si="146"/>
        <v>8</v>
      </c>
      <c r="BW192" s="1">
        <f t="shared" si="149"/>
        <v>0</v>
      </c>
      <c r="BX192" s="1">
        <f t="shared" si="149"/>
        <v>0</v>
      </c>
      <c r="BY192" s="1">
        <f t="shared" si="149"/>
        <v>50</v>
      </c>
      <c r="BZ192" s="1">
        <f t="shared" si="149"/>
        <v>100</v>
      </c>
      <c r="CA192" s="1">
        <f t="shared" si="149"/>
        <v>150</v>
      </c>
      <c r="CB192" s="1">
        <f t="shared" si="149"/>
        <v>200</v>
      </c>
      <c r="CC192" s="1">
        <f t="shared" si="149"/>
        <v>250</v>
      </c>
      <c r="CD192" s="1">
        <f t="shared" si="150"/>
        <v>300</v>
      </c>
      <c r="CE192" s="1">
        <f t="shared" si="150"/>
        <v>350</v>
      </c>
      <c r="CF192" s="1">
        <f t="shared" si="150"/>
        <v>400</v>
      </c>
      <c r="CW192" s="1">
        <v>174</v>
      </c>
      <c r="CX192" s="1">
        <f t="shared" si="131"/>
        <v>1</v>
      </c>
      <c r="CY192" s="1" t="s">
        <v>37</v>
      </c>
      <c r="CZ192" s="1">
        <v>1</v>
      </c>
      <c r="DB192" s="1">
        <f t="shared" si="147"/>
        <v>2</v>
      </c>
      <c r="DC192" s="1" t="s">
        <v>43</v>
      </c>
      <c r="DD192" s="1">
        <f t="shared" si="132"/>
        <v>4</v>
      </c>
      <c r="DL192" s="1">
        <v>174</v>
      </c>
      <c r="DM192" s="1">
        <f t="shared" si="133"/>
        <v>1</v>
      </c>
      <c r="DN192" s="1">
        <f t="shared" si="134"/>
        <v>0</v>
      </c>
      <c r="DO192" s="1" t="s">
        <v>37</v>
      </c>
      <c r="DP192" s="1">
        <v>0</v>
      </c>
    </row>
    <row r="193" spans="1:120" ht="15">
      <c r="A193">
        <v>175</v>
      </c>
      <c r="B193">
        <v>1</v>
      </c>
      <c r="C193" s="25">
        <v>18900</v>
      </c>
      <c r="D193">
        <v>2</v>
      </c>
      <c r="E193">
        <v>6</v>
      </c>
      <c r="F193" t="s">
        <v>73</v>
      </c>
      <c r="G193">
        <v>4</v>
      </c>
      <c r="H193"/>
      <c r="I193"/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1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f t="shared" si="106"/>
        <v>0</v>
      </c>
      <c r="AH193" s="1">
        <f t="shared" si="107"/>
        <v>0</v>
      </c>
      <c r="AI193" s="1">
        <f t="shared" si="108"/>
        <v>0</v>
      </c>
      <c r="AJ193" s="1">
        <f t="shared" si="109"/>
        <v>0</v>
      </c>
      <c r="AK193" s="1">
        <f t="shared" si="110"/>
        <v>0</v>
      </c>
      <c r="AL193" s="1">
        <f t="shared" si="111"/>
        <v>0</v>
      </c>
      <c r="AM193" s="1">
        <f t="shared" si="112"/>
        <v>0</v>
      </c>
      <c r="AN193" s="1">
        <f t="shared" si="112"/>
        <v>0</v>
      </c>
      <c r="AO193" s="1">
        <f t="shared" si="113"/>
        <v>40</v>
      </c>
      <c r="AP193" s="1">
        <f t="shared" si="114"/>
        <v>0</v>
      </c>
      <c r="AQ193" s="1">
        <f t="shared" si="115"/>
        <v>0</v>
      </c>
      <c r="AR193" s="1">
        <f t="shared" si="116"/>
        <v>0</v>
      </c>
      <c r="AS193" s="1">
        <f t="shared" si="117"/>
        <v>0</v>
      </c>
      <c r="AT193" s="1">
        <f t="shared" si="118"/>
        <v>0</v>
      </c>
      <c r="AU193" s="1">
        <f t="shared" si="119"/>
        <v>0</v>
      </c>
      <c r="AV193" s="1">
        <f t="shared" si="120"/>
        <v>0</v>
      </c>
      <c r="AW193" s="1">
        <f t="shared" si="121"/>
        <v>0</v>
      </c>
      <c r="AX193" s="1">
        <f t="shared" si="122"/>
        <v>0</v>
      </c>
      <c r="AY193" s="1">
        <f t="shared" si="123"/>
        <v>0</v>
      </c>
      <c r="AZ193" s="1">
        <f t="shared" si="124"/>
        <v>0</v>
      </c>
      <c r="BA193" s="1">
        <f t="shared" si="125"/>
        <v>0</v>
      </c>
      <c r="BB193" s="1">
        <f t="shared" si="126"/>
        <v>0</v>
      </c>
      <c r="BC193" s="1">
        <f t="shared" si="127"/>
        <v>0</v>
      </c>
      <c r="BD193" s="1">
        <f t="shared" si="128"/>
        <v>40</v>
      </c>
      <c r="BE193" s="1" t="str">
        <f t="shared" si="135"/>
        <v>Barge B</v>
      </c>
      <c r="BF193" s="1">
        <f t="shared" si="136"/>
        <v>4</v>
      </c>
      <c r="BG193" s="3">
        <v>175</v>
      </c>
      <c r="BH193" s="1">
        <f t="shared" si="148"/>
        <v>0</v>
      </c>
      <c r="BI193" s="1">
        <f t="shared" si="129"/>
        <v>0</v>
      </c>
      <c r="BJ193" s="3">
        <v>175</v>
      </c>
      <c r="BK193" s="1">
        <f t="shared" si="130"/>
        <v>6</v>
      </c>
      <c r="BL193" s="1">
        <f t="shared" si="137"/>
        <v>0</v>
      </c>
      <c r="BM193" s="1">
        <f t="shared" si="138"/>
        <v>0</v>
      </c>
      <c r="BN193" s="1">
        <f t="shared" si="139"/>
        <v>0</v>
      </c>
      <c r="BO193" s="1">
        <f t="shared" si="140"/>
        <v>0</v>
      </c>
      <c r="BP193" s="1">
        <f t="shared" si="141"/>
        <v>0</v>
      </c>
      <c r="BQ193" s="1">
        <f t="shared" si="142"/>
        <v>1</v>
      </c>
      <c r="BR193" s="1">
        <f t="shared" si="143"/>
        <v>2</v>
      </c>
      <c r="BS193" s="1">
        <f t="shared" si="144"/>
        <v>3</v>
      </c>
      <c r="BT193" s="1">
        <f t="shared" si="145"/>
        <v>4</v>
      </c>
      <c r="BU193" s="1">
        <f t="shared" si="146"/>
        <v>5</v>
      </c>
      <c r="BW193" s="1">
        <f t="shared" si="149"/>
        <v>0</v>
      </c>
      <c r="BX193" s="1">
        <f t="shared" si="149"/>
        <v>0</v>
      </c>
      <c r="BY193" s="1">
        <f t="shared" si="149"/>
        <v>0</v>
      </c>
      <c r="BZ193" s="1">
        <f t="shared" si="149"/>
        <v>0</v>
      </c>
      <c r="CA193" s="1">
        <f t="shared" si="149"/>
        <v>0</v>
      </c>
      <c r="CB193" s="1">
        <f t="shared" si="149"/>
        <v>50</v>
      </c>
      <c r="CC193" s="1">
        <f t="shared" si="149"/>
        <v>100</v>
      </c>
      <c r="CD193" s="1">
        <f t="shared" si="150"/>
        <v>150</v>
      </c>
      <c r="CE193" s="1">
        <f t="shared" si="150"/>
        <v>200</v>
      </c>
      <c r="CF193" s="1">
        <f t="shared" si="150"/>
        <v>250</v>
      </c>
      <c r="CW193" s="1">
        <v>175</v>
      </c>
      <c r="CX193" s="1">
        <f t="shared" si="131"/>
        <v>1</v>
      </c>
      <c r="CY193" s="1" t="s">
        <v>37</v>
      </c>
      <c r="CZ193" s="1">
        <v>1</v>
      </c>
      <c r="DB193" s="1">
        <f t="shared" si="147"/>
        <v>5</v>
      </c>
      <c r="DC193" s="1" t="s">
        <v>43</v>
      </c>
      <c r="DD193" s="1">
        <f t="shared" si="132"/>
        <v>6</v>
      </c>
      <c r="DL193" s="1">
        <v>175</v>
      </c>
      <c r="DM193" s="1">
        <f t="shared" si="133"/>
        <v>3</v>
      </c>
      <c r="DN193" s="1">
        <f t="shared" si="134"/>
        <v>0</v>
      </c>
      <c r="DO193" s="1" t="s">
        <v>37</v>
      </c>
      <c r="DP193" s="1">
        <v>0</v>
      </c>
    </row>
    <row r="194" spans="1:120" ht="15">
      <c r="A194">
        <v>176</v>
      </c>
      <c r="B194">
        <v>1</v>
      </c>
      <c r="C194" s="25">
        <v>18890</v>
      </c>
      <c r="D194">
        <v>0</v>
      </c>
      <c r="E194">
        <v>4</v>
      </c>
      <c r="F194" t="s">
        <v>74</v>
      </c>
      <c r="G194">
        <v>3</v>
      </c>
      <c r="H194"/>
      <c r="I194"/>
      <c r="J194" s="1">
        <v>0</v>
      </c>
      <c r="K194" s="1">
        <v>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f t="shared" si="106"/>
        <v>0</v>
      </c>
      <c r="AH194" s="1">
        <f t="shared" si="107"/>
        <v>40</v>
      </c>
      <c r="AI194" s="1">
        <f t="shared" si="108"/>
        <v>0</v>
      </c>
      <c r="AJ194" s="1">
        <f t="shared" si="109"/>
        <v>0</v>
      </c>
      <c r="AK194" s="1">
        <f t="shared" si="110"/>
        <v>0</v>
      </c>
      <c r="AL194" s="1">
        <f t="shared" si="111"/>
        <v>0</v>
      </c>
      <c r="AM194" s="1">
        <f t="shared" si="112"/>
        <v>0</v>
      </c>
      <c r="AN194" s="1">
        <f t="shared" si="112"/>
        <v>0</v>
      </c>
      <c r="AO194" s="1">
        <f t="shared" si="113"/>
        <v>0</v>
      </c>
      <c r="AP194" s="1">
        <f t="shared" si="114"/>
        <v>0</v>
      </c>
      <c r="AQ194" s="1">
        <f t="shared" si="115"/>
        <v>0</v>
      </c>
      <c r="AR194" s="1">
        <f t="shared" si="116"/>
        <v>0</v>
      </c>
      <c r="AS194" s="1">
        <f t="shared" si="117"/>
        <v>0</v>
      </c>
      <c r="AT194" s="1">
        <f t="shared" si="118"/>
        <v>0</v>
      </c>
      <c r="AU194" s="1">
        <f t="shared" si="119"/>
        <v>0</v>
      </c>
      <c r="AV194" s="1">
        <f t="shared" si="120"/>
        <v>0</v>
      </c>
      <c r="AW194" s="1">
        <f t="shared" si="121"/>
        <v>0</v>
      </c>
      <c r="AX194" s="1">
        <f t="shared" si="122"/>
        <v>0</v>
      </c>
      <c r="AY194" s="1">
        <f t="shared" si="123"/>
        <v>0</v>
      </c>
      <c r="AZ194" s="1">
        <f t="shared" si="124"/>
        <v>0</v>
      </c>
      <c r="BA194" s="1">
        <f t="shared" si="125"/>
        <v>0</v>
      </c>
      <c r="BB194" s="1">
        <f t="shared" si="126"/>
        <v>0</v>
      </c>
      <c r="BC194" s="1">
        <f t="shared" si="127"/>
        <v>0</v>
      </c>
      <c r="BD194" s="1">
        <f t="shared" si="128"/>
        <v>40</v>
      </c>
      <c r="BE194" s="1" t="str">
        <f t="shared" si="135"/>
        <v>Barge D</v>
      </c>
      <c r="BF194" s="1">
        <f t="shared" si="136"/>
        <v>1</v>
      </c>
      <c r="BG194" s="3">
        <v>176</v>
      </c>
      <c r="BH194" s="1">
        <f t="shared" si="148"/>
        <v>0</v>
      </c>
      <c r="BI194" s="1">
        <f t="shared" si="129"/>
        <v>0</v>
      </c>
      <c r="BJ194" s="3">
        <v>176</v>
      </c>
      <c r="BK194" s="1">
        <f t="shared" si="130"/>
        <v>3</v>
      </c>
      <c r="BL194" s="1">
        <f t="shared" si="137"/>
        <v>0</v>
      </c>
      <c r="BM194" s="1">
        <f t="shared" si="138"/>
        <v>0</v>
      </c>
      <c r="BN194" s="1">
        <f t="shared" si="139"/>
        <v>1</v>
      </c>
      <c r="BO194" s="1">
        <f t="shared" si="140"/>
        <v>2</v>
      </c>
      <c r="BP194" s="1">
        <f t="shared" si="141"/>
        <v>3</v>
      </c>
      <c r="BQ194" s="1">
        <f t="shared" si="142"/>
        <v>4</v>
      </c>
      <c r="BR194" s="1">
        <f t="shared" si="143"/>
        <v>5</v>
      </c>
      <c r="BS194" s="1">
        <f t="shared" si="144"/>
        <v>6</v>
      </c>
      <c r="BT194" s="1">
        <f t="shared" si="145"/>
        <v>7</v>
      </c>
      <c r="BU194" s="1">
        <f t="shared" si="146"/>
        <v>8</v>
      </c>
      <c r="BW194" s="1">
        <f t="shared" si="149"/>
        <v>0</v>
      </c>
      <c r="BX194" s="1">
        <f t="shared" si="149"/>
        <v>0</v>
      </c>
      <c r="BY194" s="1">
        <f t="shared" si="149"/>
        <v>50</v>
      </c>
      <c r="BZ194" s="1">
        <f t="shared" si="149"/>
        <v>100</v>
      </c>
      <c r="CA194" s="1">
        <f t="shared" si="149"/>
        <v>150</v>
      </c>
      <c r="CB194" s="1">
        <f t="shared" si="149"/>
        <v>200</v>
      </c>
      <c r="CC194" s="1">
        <f t="shared" si="149"/>
        <v>250</v>
      </c>
      <c r="CD194" s="1">
        <f t="shared" si="150"/>
        <v>300</v>
      </c>
      <c r="CE194" s="1">
        <f t="shared" si="150"/>
        <v>350</v>
      </c>
      <c r="CF194" s="1">
        <f t="shared" si="150"/>
        <v>400</v>
      </c>
      <c r="CW194" s="1">
        <v>176</v>
      </c>
      <c r="CX194" s="1">
        <f t="shared" si="131"/>
        <v>1</v>
      </c>
      <c r="CY194" s="1" t="s">
        <v>37</v>
      </c>
      <c r="CZ194" s="1">
        <v>1</v>
      </c>
      <c r="DB194" s="1">
        <f t="shared" si="147"/>
        <v>2</v>
      </c>
      <c r="DC194" s="1" t="s">
        <v>43</v>
      </c>
      <c r="DD194" s="1">
        <f t="shared" si="132"/>
        <v>4</v>
      </c>
      <c r="DL194" s="1">
        <v>176</v>
      </c>
      <c r="DM194" s="1">
        <f t="shared" si="133"/>
        <v>1</v>
      </c>
      <c r="DN194" s="1">
        <f t="shared" si="134"/>
        <v>0</v>
      </c>
      <c r="DO194" s="1" t="s">
        <v>37</v>
      </c>
      <c r="DP194" s="1">
        <v>0</v>
      </c>
    </row>
    <row r="195" spans="1:120" ht="15">
      <c r="A195">
        <v>177</v>
      </c>
      <c r="B195">
        <v>1</v>
      </c>
      <c r="C195" s="25">
        <v>18890</v>
      </c>
      <c r="D195">
        <v>-1</v>
      </c>
      <c r="E195">
        <v>3</v>
      </c>
      <c r="F195" t="s">
        <v>73</v>
      </c>
      <c r="G195">
        <v>3</v>
      </c>
      <c r="H195"/>
      <c r="I195"/>
      <c r="J195" s="1">
        <v>0</v>
      </c>
      <c r="K195" s="1">
        <v>0</v>
      </c>
      <c r="L195" s="1">
        <v>1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f t="shared" si="106"/>
        <v>0</v>
      </c>
      <c r="AH195" s="1">
        <f t="shared" si="107"/>
        <v>0</v>
      </c>
      <c r="AI195" s="1">
        <f t="shared" si="108"/>
        <v>40</v>
      </c>
      <c r="AJ195" s="1">
        <f t="shared" si="109"/>
        <v>0</v>
      </c>
      <c r="AK195" s="1">
        <f t="shared" si="110"/>
        <v>0</v>
      </c>
      <c r="AL195" s="1">
        <f t="shared" si="111"/>
        <v>0</v>
      </c>
      <c r="AM195" s="1">
        <f t="shared" si="112"/>
        <v>0</v>
      </c>
      <c r="AN195" s="1">
        <f t="shared" si="112"/>
        <v>0</v>
      </c>
      <c r="AO195" s="1">
        <f t="shared" si="113"/>
        <v>0</v>
      </c>
      <c r="AP195" s="1">
        <f t="shared" si="114"/>
        <v>0</v>
      </c>
      <c r="AQ195" s="1">
        <f t="shared" si="115"/>
        <v>0</v>
      </c>
      <c r="AR195" s="1">
        <f t="shared" si="116"/>
        <v>0</v>
      </c>
      <c r="AS195" s="1">
        <f t="shared" si="117"/>
        <v>0</v>
      </c>
      <c r="AT195" s="1">
        <f t="shared" si="118"/>
        <v>0</v>
      </c>
      <c r="AU195" s="1">
        <f t="shared" si="119"/>
        <v>0</v>
      </c>
      <c r="AV195" s="1">
        <f t="shared" si="120"/>
        <v>0</v>
      </c>
      <c r="AW195" s="1">
        <f t="shared" si="121"/>
        <v>0</v>
      </c>
      <c r="AX195" s="1">
        <f t="shared" si="122"/>
        <v>0</v>
      </c>
      <c r="AY195" s="1">
        <f t="shared" si="123"/>
        <v>0</v>
      </c>
      <c r="AZ195" s="1">
        <f t="shared" si="124"/>
        <v>0</v>
      </c>
      <c r="BA195" s="1">
        <f t="shared" si="125"/>
        <v>0</v>
      </c>
      <c r="BB195" s="1">
        <f t="shared" si="126"/>
        <v>0</v>
      </c>
      <c r="BC195" s="1">
        <f t="shared" si="127"/>
        <v>0</v>
      </c>
      <c r="BD195" s="1">
        <f t="shared" si="128"/>
        <v>40</v>
      </c>
      <c r="BE195" s="1" t="str">
        <f t="shared" si="135"/>
        <v>Barge E</v>
      </c>
      <c r="BF195" s="1">
        <f t="shared" si="136"/>
        <v>1</v>
      </c>
      <c r="BG195" s="3">
        <v>177</v>
      </c>
      <c r="BH195" s="1">
        <f t="shared" si="148"/>
        <v>0</v>
      </c>
      <c r="BI195" s="1">
        <f t="shared" si="129"/>
        <v>0</v>
      </c>
      <c r="BJ195" s="3">
        <v>177</v>
      </c>
      <c r="BK195" s="1">
        <f t="shared" si="130"/>
        <v>2</v>
      </c>
      <c r="BL195" s="1">
        <f t="shared" si="137"/>
        <v>0</v>
      </c>
      <c r="BM195" s="1">
        <f t="shared" si="138"/>
        <v>1</v>
      </c>
      <c r="BN195" s="1">
        <f t="shared" si="139"/>
        <v>2</v>
      </c>
      <c r="BO195" s="1">
        <f t="shared" si="140"/>
        <v>3</v>
      </c>
      <c r="BP195" s="1">
        <f t="shared" si="141"/>
        <v>4</v>
      </c>
      <c r="BQ195" s="1">
        <f t="shared" si="142"/>
        <v>5</v>
      </c>
      <c r="BR195" s="1">
        <f t="shared" si="143"/>
        <v>6</v>
      </c>
      <c r="BS195" s="1">
        <f t="shared" si="144"/>
        <v>7</v>
      </c>
      <c r="BT195" s="1">
        <f t="shared" si="145"/>
        <v>8</v>
      </c>
      <c r="BU195" s="1">
        <f t="shared" si="146"/>
        <v>9</v>
      </c>
      <c r="BW195" s="1">
        <f t="shared" si="149"/>
        <v>0</v>
      </c>
      <c r="BX195" s="1">
        <f t="shared" si="149"/>
        <v>50</v>
      </c>
      <c r="BY195" s="1">
        <f t="shared" si="149"/>
        <v>100</v>
      </c>
      <c r="BZ195" s="1">
        <f t="shared" si="149"/>
        <v>150</v>
      </c>
      <c r="CA195" s="1">
        <f t="shared" si="149"/>
        <v>200</v>
      </c>
      <c r="CB195" s="1">
        <f t="shared" si="149"/>
        <v>250</v>
      </c>
      <c r="CC195" s="1">
        <f t="shared" si="149"/>
        <v>300</v>
      </c>
      <c r="CD195" s="1">
        <f t="shared" si="150"/>
        <v>350</v>
      </c>
      <c r="CE195" s="1">
        <f t="shared" si="150"/>
        <v>400</v>
      </c>
      <c r="CF195" s="1">
        <f t="shared" si="150"/>
        <v>450</v>
      </c>
      <c r="CW195" s="1">
        <v>177</v>
      </c>
      <c r="CX195" s="1">
        <f t="shared" si="131"/>
        <v>1</v>
      </c>
      <c r="CY195" s="1" t="s">
        <v>37</v>
      </c>
      <c r="CZ195" s="1">
        <v>1</v>
      </c>
      <c r="DB195" s="1">
        <f t="shared" si="147"/>
        <v>2</v>
      </c>
      <c r="DC195" s="1" t="s">
        <v>43</v>
      </c>
      <c r="DD195" s="1">
        <f t="shared" si="132"/>
        <v>3</v>
      </c>
      <c r="DL195" s="1">
        <v>177</v>
      </c>
      <c r="DM195" s="1">
        <f t="shared" si="133"/>
        <v>0</v>
      </c>
      <c r="DN195" s="1">
        <f t="shared" si="134"/>
        <v>0</v>
      </c>
      <c r="DO195" s="1" t="s">
        <v>37</v>
      </c>
      <c r="DP195" s="1">
        <v>0</v>
      </c>
    </row>
    <row r="196" spans="1:120" ht="15">
      <c r="A196">
        <v>178</v>
      </c>
      <c r="B196">
        <v>1</v>
      </c>
      <c r="C196" s="25">
        <v>18890</v>
      </c>
      <c r="D196">
        <v>5</v>
      </c>
      <c r="E196">
        <v>10</v>
      </c>
      <c r="F196" t="s">
        <v>73</v>
      </c>
      <c r="G196">
        <v>4</v>
      </c>
      <c r="H196"/>
      <c r="I196"/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1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f t="shared" si="106"/>
        <v>0</v>
      </c>
      <c r="AH196" s="1">
        <f t="shared" si="107"/>
        <v>0</v>
      </c>
      <c r="AI196" s="1">
        <f t="shared" si="108"/>
        <v>0</v>
      </c>
      <c r="AJ196" s="1">
        <f t="shared" si="109"/>
        <v>0</v>
      </c>
      <c r="AK196" s="1">
        <f t="shared" si="110"/>
        <v>0</v>
      </c>
      <c r="AL196" s="1">
        <f t="shared" si="111"/>
        <v>0</v>
      </c>
      <c r="AM196" s="1">
        <f t="shared" si="112"/>
        <v>0</v>
      </c>
      <c r="AN196" s="1">
        <f t="shared" si="112"/>
        <v>0</v>
      </c>
      <c r="AO196" s="1">
        <f t="shared" si="113"/>
        <v>0</v>
      </c>
      <c r="AP196" s="1">
        <f t="shared" si="114"/>
        <v>0</v>
      </c>
      <c r="AQ196" s="1">
        <f t="shared" si="115"/>
        <v>0</v>
      </c>
      <c r="AR196" s="1">
        <f t="shared" si="116"/>
        <v>0</v>
      </c>
      <c r="AS196" s="1">
        <f t="shared" si="117"/>
        <v>0</v>
      </c>
      <c r="AT196" s="1">
        <f t="shared" si="118"/>
        <v>0</v>
      </c>
      <c r="AU196" s="1">
        <f t="shared" si="119"/>
        <v>0</v>
      </c>
      <c r="AV196" s="1">
        <f t="shared" si="120"/>
        <v>0</v>
      </c>
      <c r="AW196" s="1">
        <f t="shared" si="121"/>
        <v>0</v>
      </c>
      <c r="AX196" s="1">
        <f t="shared" si="122"/>
        <v>40</v>
      </c>
      <c r="AY196" s="1">
        <f t="shared" si="123"/>
        <v>0</v>
      </c>
      <c r="AZ196" s="1">
        <f t="shared" si="124"/>
        <v>0</v>
      </c>
      <c r="BA196" s="1">
        <f t="shared" si="125"/>
        <v>0</v>
      </c>
      <c r="BB196" s="1">
        <f t="shared" si="126"/>
        <v>0</v>
      </c>
      <c r="BC196" s="1">
        <f t="shared" si="127"/>
        <v>0</v>
      </c>
      <c r="BD196" s="1">
        <f t="shared" si="128"/>
        <v>40</v>
      </c>
      <c r="BE196" s="1" t="str">
        <f t="shared" si="135"/>
        <v>Barge B</v>
      </c>
      <c r="BF196" s="1">
        <f t="shared" si="136"/>
        <v>7</v>
      </c>
      <c r="BG196" s="3">
        <v>178</v>
      </c>
      <c r="BH196" s="1">
        <f t="shared" si="148"/>
        <v>0</v>
      </c>
      <c r="BI196" s="1">
        <f t="shared" si="129"/>
        <v>0</v>
      </c>
      <c r="BJ196" s="3">
        <v>178</v>
      </c>
      <c r="BK196" s="1">
        <f t="shared" si="130"/>
        <v>9</v>
      </c>
      <c r="BL196" s="1">
        <f t="shared" si="137"/>
        <v>0</v>
      </c>
      <c r="BM196" s="1">
        <f t="shared" si="138"/>
        <v>0</v>
      </c>
      <c r="BN196" s="1">
        <f t="shared" si="139"/>
        <v>0</v>
      </c>
      <c r="BO196" s="1">
        <f t="shared" si="140"/>
        <v>0</v>
      </c>
      <c r="BP196" s="1">
        <f t="shared" si="141"/>
        <v>0</v>
      </c>
      <c r="BQ196" s="1">
        <f t="shared" si="142"/>
        <v>0</v>
      </c>
      <c r="BR196" s="1">
        <f t="shared" si="143"/>
        <v>0</v>
      </c>
      <c r="BS196" s="1">
        <f t="shared" si="144"/>
        <v>0</v>
      </c>
      <c r="BT196" s="1">
        <f t="shared" si="145"/>
        <v>1</v>
      </c>
      <c r="BU196" s="1">
        <f t="shared" si="146"/>
        <v>2</v>
      </c>
      <c r="BW196" s="1">
        <f t="shared" si="149"/>
        <v>0</v>
      </c>
      <c r="BX196" s="1">
        <f t="shared" si="149"/>
        <v>0</v>
      </c>
      <c r="BY196" s="1">
        <f t="shared" si="149"/>
        <v>0</v>
      </c>
      <c r="BZ196" s="1">
        <f t="shared" si="149"/>
        <v>0</v>
      </c>
      <c r="CA196" s="1">
        <f t="shared" si="149"/>
        <v>0</v>
      </c>
      <c r="CB196" s="1">
        <f t="shared" si="149"/>
        <v>0</v>
      </c>
      <c r="CC196" s="1">
        <f t="shared" si="149"/>
        <v>0</v>
      </c>
      <c r="CD196" s="1">
        <f t="shared" si="150"/>
        <v>0</v>
      </c>
      <c r="CE196" s="1">
        <f t="shared" si="150"/>
        <v>50</v>
      </c>
      <c r="CF196" s="1">
        <f t="shared" si="150"/>
        <v>100</v>
      </c>
      <c r="CW196" s="1">
        <v>178</v>
      </c>
      <c r="CX196" s="1">
        <f t="shared" si="131"/>
        <v>1</v>
      </c>
      <c r="CY196" s="1" t="s">
        <v>37</v>
      </c>
      <c r="CZ196" s="1">
        <v>1</v>
      </c>
      <c r="DB196" s="1">
        <f t="shared" si="147"/>
        <v>8</v>
      </c>
      <c r="DC196" s="1" t="s">
        <v>43</v>
      </c>
      <c r="DD196" s="1">
        <f t="shared" si="132"/>
        <v>10</v>
      </c>
      <c r="DL196" s="1">
        <v>178</v>
      </c>
      <c r="DM196" s="1">
        <f t="shared" si="133"/>
        <v>6</v>
      </c>
      <c r="DN196" s="1">
        <f t="shared" si="134"/>
        <v>0</v>
      </c>
      <c r="DO196" s="1" t="s">
        <v>37</v>
      </c>
      <c r="DP196" s="1">
        <v>0</v>
      </c>
    </row>
    <row r="197" spans="1:120" ht="15">
      <c r="A197">
        <v>179</v>
      </c>
      <c r="B197">
        <v>1</v>
      </c>
      <c r="C197" s="25">
        <v>24696</v>
      </c>
      <c r="D197">
        <v>4</v>
      </c>
      <c r="E197">
        <v>8</v>
      </c>
      <c r="F197" t="s">
        <v>73</v>
      </c>
      <c r="G197">
        <v>4</v>
      </c>
      <c r="H197"/>
      <c r="I197"/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f t="shared" si="106"/>
        <v>0</v>
      </c>
      <c r="AH197" s="1">
        <f t="shared" si="107"/>
        <v>0</v>
      </c>
      <c r="AI197" s="1">
        <f t="shared" si="108"/>
        <v>0</v>
      </c>
      <c r="AJ197" s="1">
        <f t="shared" si="109"/>
        <v>0</v>
      </c>
      <c r="AK197" s="1">
        <f t="shared" si="110"/>
        <v>0</v>
      </c>
      <c r="AL197" s="1">
        <f t="shared" si="111"/>
        <v>0</v>
      </c>
      <c r="AM197" s="1">
        <f t="shared" si="112"/>
        <v>0</v>
      </c>
      <c r="AN197" s="1">
        <f t="shared" si="112"/>
        <v>0</v>
      </c>
      <c r="AO197" s="1">
        <f t="shared" si="113"/>
        <v>0</v>
      </c>
      <c r="AP197" s="1">
        <f t="shared" si="114"/>
        <v>0</v>
      </c>
      <c r="AQ197" s="1">
        <f t="shared" si="115"/>
        <v>0</v>
      </c>
      <c r="AR197" s="1">
        <f t="shared" si="116"/>
        <v>0</v>
      </c>
      <c r="AS197" s="1">
        <f t="shared" si="117"/>
        <v>40</v>
      </c>
      <c r="AT197" s="1">
        <f t="shared" si="118"/>
        <v>0</v>
      </c>
      <c r="AU197" s="1">
        <f t="shared" si="119"/>
        <v>0</v>
      </c>
      <c r="AV197" s="1">
        <f t="shared" si="120"/>
        <v>0</v>
      </c>
      <c r="AW197" s="1">
        <f t="shared" si="121"/>
        <v>0</v>
      </c>
      <c r="AX197" s="1">
        <f t="shared" si="122"/>
        <v>0</v>
      </c>
      <c r="AY197" s="1">
        <f t="shared" si="123"/>
        <v>0</v>
      </c>
      <c r="AZ197" s="1">
        <f t="shared" si="124"/>
        <v>0</v>
      </c>
      <c r="BA197" s="1">
        <f t="shared" si="125"/>
        <v>0</v>
      </c>
      <c r="BB197" s="1">
        <f t="shared" si="126"/>
        <v>0</v>
      </c>
      <c r="BC197" s="1">
        <f t="shared" si="127"/>
        <v>0</v>
      </c>
      <c r="BD197" s="1">
        <f t="shared" si="128"/>
        <v>40</v>
      </c>
      <c r="BE197" s="1" t="str">
        <f t="shared" si="135"/>
        <v>Barge E</v>
      </c>
      <c r="BF197" s="1">
        <f t="shared" si="136"/>
        <v>5</v>
      </c>
      <c r="BG197" s="3">
        <v>179</v>
      </c>
      <c r="BH197" s="1">
        <f t="shared" si="148"/>
        <v>0</v>
      </c>
      <c r="BI197" s="1">
        <f t="shared" si="129"/>
        <v>0</v>
      </c>
      <c r="BJ197" s="3">
        <v>179</v>
      </c>
      <c r="BK197" s="1">
        <f t="shared" si="130"/>
        <v>8</v>
      </c>
      <c r="BL197" s="1">
        <f t="shared" si="137"/>
        <v>0</v>
      </c>
      <c r="BM197" s="1">
        <f t="shared" si="138"/>
        <v>0</v>
      </c>
      <c r="BN197" s="1">
        <f t="shared" si="139"/>
        <v>0</v>
      </c>
      <c r="BO197" s="1">
        <f t="shared" si="140"/>
        <v>0</v>
      </c>
      <c r="BP197" s="1">
        <f t="shared" si="141"/>
        <v>0</v>
      </c>
      <c r="BQ197" s="1">
        <f t="shared" si="142"/>
        <v>0</v>
      </c>
      <c r="BR197" s="1">
        <f t="shared" si="143"/>
        <v>0</v>
      </c>
      <c r="BS197" s="1">
        <f t="shared" si="144"/>
        <v>1</v>
      </c>
      <c r="BT197" s="1">
        <f t="shared" si="145"/>
        <v>2</v>
      </c>
      <c r="BU197" s="1">
        <f t="shared" si="146"/>
        <v>3</v>
      </c>
      <c r="BW197" s="1">
        <f t="shared" si="149"/>
        <v>0</v>
      </c>
      <c r="BX197" s="1">
        <f t="shared" si="149"/>
        <v>0</v>
      </c>
      <c r="BY197" s="1">
        <f t="shared" si="149"/>
        <v>0</v>
      </c>
      <c r="BZ197" s="1">
        <f t="shared" si="149"/>
        <v>0</v>
      </c>
      <c r="CA197" s="1">
        <f t="shared" si="149"/>
        <v>0</v>
      </c>
      <c r="CB197" s="1">
        <f t="shared" si="149"/>
        <v>0</v>
      </c>
      <c r="CC197" s="1">
        <f t="shared" si="149"/>
        <v>0</v>
      </c>
      <c r="CD197" s="1">
        <f t="shared" si="150"/>
        <v>50</v>
      </c>
      <c r="CE197" s="1">
        <f t="shared" si="150"/>
        <v>100</v>
      </c>
      <c r="CF197" s="1">
        <f t="shared" si="150"/>
        <v>150</v>
      </c>
      <c r="CW197" s="1">
        <v>179</v>
      </c>
      <c r="CX197" s="1">
        <f t="shared" si="131"/>
        <v>1</v>
      </c>
      <c r="CY197" s="1" t="s">
        <v>37</v>
      </c>
      <c r="CZ197" s="1">
        <v>1</v>
      </c>
      <c r="DB197" s="1">
        <f t="shared" si="147"/>
        <v>6</v>
      </c>
      <c r="DC197" s="1" t="s">
        <v>43</v>
      </c>
      <c r="DD197" s="1">
        <f t="shared" si="132"/>
        <v>8</v>
      </c>
      <c r="DL197" s="1">
        <v>179</v>
      </c>
      <c r="DM197" s="1">
        <f t="shared" si="133"/>
        <v>5</v>
      </c>
      <c r="DN197" s="1">
        <f t="shared" si="134"/>
        <v>0</v>
      </c>
      <c r="DO197" s="1" t="s">
        <v>37</v>
      </c>
      <c r="DP197" s="1">
        <v>0</v>
      </c>
    </row>
    <row r="198" spans="1:120" ht="15">
      <c r="A198">
        <v>180</v>
      </c>
      <c r="B198">
        <v>2</v>
      </c>
      <c r="C198" s="25">
        <v>9200</v>
      </c>
      <c r="D198">
        <v>3</v>
      </c>
      <c r="E198">
        <v>7</v>
      </c>
      <c r="F198" t="s">
        <v>73</v>
      </c>
      <c r="G198">
        <v>3</v>
      </c>
      <c r="H198"/>
      <c r="I198"/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1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f t="shared" si="106"/>
        <v>0</v>
      </c>
      <c r="AH198" s="1">
        <f t="shared" si="107"/>
        <v>0</v>
      </c>
      <c r="AI198" s="1">
        <f t="shared" si="108"/>
        <v>0</v>
      </c>
      <c r="AJ198" s="1">
        <f t="shared" si="109"/>
        <v>0</v>
      </c>
      <c r="AK198" s="1">
        <f t="shared" si="110"/>
        <v>0</v>
      </c>
      <c r="AL198" s="1">
        <f t="shared" si="111"/>
        <v>0</v>
      </c>
      <c r="AM198" s="1">
        <f t="shared" si="112"/>
        <v>0</v>
      </c>
      <c r="AN198" s="1">
        <f t="shared" si="112"/>
        <v>0</v>
      </c>
      <c r="AO198" s="1">
        <f t="shared" si="113"/>
        <v>0</v>
      </c>
      <c r="AP198" s="1">
        <f t="shared" si="114"/>
        <v>0</v>
      </c>
      <c r="AQ198" s="1">
        <f t="shared" si="115"/>
        <v>0</v>
      </c>
      <c r="AR198" s="1">
        <f t="shared" si="116"/>
        <v>80</v>
      </c>
      <c r="AS198" s="1">
        <f t="shared" si="117"/>
        <v>0</v>
      </c>
      <c r="AT198" s="1">
        <f t="shared" si="118"/>
        <v>0</v>
      </c>
      <c r="AU198" s="1">
        <f t="shared" si="119"/>
        <v>0</v>
      </c>
      <c r="AV198" s="1">
        <f t="shared" si="120"/>
        <v>0</v>
      </c>
      <c r="AW198" s="1">
        <f t="shared" si="121"/>
        <v>0</v>
      </c>
      <c r="AX198" s="1">
        <f t="shared" si="122"/>
        <v>0</v>
      </c>
      <c r="AY198" s="1">
        <f t="shared" si="123"/>
        <v>0</v>
      </c>
      <c r="AZ198" s="1">
        <f t="shared" si="124"/>
        <v>0</v>
      </c>
      <c r="BA198" s="1">
        <f t="shared" si="125"/>
        <v>0</v>
      </c>
      <c r="BB198" s="1">
        <f t="shared" si="126"/>
        <v>0</v>
      </c>
      <c r="BC198" s="1">
        <f t="shared" si="127"/>
        <v>0</v>
      </c>
      <c r="BD198" s="1">
        <f t="shared" si="128"/>
        <v>80</v>
      </c>
      <c r="BE198" s="1" t="str">
        <f t="shared" si="135"/>
        <v>Barge C</v>
      </c>
      <c r="BF198" s="1">
        <f t="shared" si="136"/>
        <v>5</v>
      </c>
      <c r="BG198" s="3">
        <v>180</v>
      </c>
      <c r="BH198" s="1">
        <f t="shared" si="148"/>
        <v>0</v>
      </c>
      <c r="BI198" s="1">
        <f t="shared" si="129"/>
        <v>0</v>
      </c>
      <c r="BJ198" s="3">
        <v>180</v>
      </c>
      <c r="BK198" s="1">
        <f t="shared" si="130"/>
        <v>6</v>
      </c>
      <c r="BL198" s="1">
        <f t="shared" si="137"/>
        <v>0</v>
      </c>
      <c r="BM198" s="1">
        <f t="shared" si="138"/>
        <v>0</v>
      </c>
      <c r="BN198" s="1">
        <f t="shared" si="139"/>
        <v>0</v>
      </c>
      <c r="BO198" s="1">
        <f t="shared" si="140"/>
        <v>0</v>
      </c>
      <c r="BP198" s="1">
        <f t="shared" si="141"/>
        <v>0</v>
      </c>
      <c r="BQ198" s="1">
        <f t="shared" si="142"/>
        <v>1</v>
      </c>
      <c r="BR198" s="1">
        <f t="shared" si="143"/>
        <v>2</v>
      </c>
      <c r="BS198" s="1">
        <f t="shared" si="144"/>
        <v>3</v>
      </c>
      <c r="BT198" s="1">
        <f t="shared" si="145"/>
        <v>4</v>
      </c>
      <c r="BU198" s="1">
        <f t="shared" si="146"/>
        <v>5</v>
      </c>
      <c r="BW198" s="1">
        <f t="shared" si="149"/>
        <v>0</v>
      </c>
      <c r="BX198" s="1">
        <f t="shared" si="149"/>
        <v>0</v>
      </c>
      <c r="BY198" s="1">
        <f t="shared" si="149"/>
        <v>0</v>
      </c>
      <c r="BZ198" s="1">
        <f t="shared" si="149"/>
        <v>0</v>
      </c>
      <c r="CA198" s="1">
        <f t="shared" si="149"/>
        <v>0</v>
      </c>
      <c r="CB198" s="1">
        <f t="shared" si="149"/>
        <v>70</v>
      </c>
      <c r="CC198" s="1">
        <f t="shared" si="149"/>
        <v>140</v>
      </c>
      <c r="CD198" s="1">
        <f t="shared" si="150"/>
        <v>210</v>
      </c>
      <c r="CE198" s="1">
        <f t="shared" si="150"/>
        <v>280</v>
      </c>
      <c r="CF198" s="1">
        <f t="shared" si="150"/>
        <v>350</v>
      </c>
      <c r="CW198" s="1">
        <v>180</v>
      </c>
      <c r="CX198" s="1">
        <f t="shared" si="131"/>
        <v>1</v>
      </c>
      <c r="CY198" s="1" t="s">
        <v>37</v>
      </c>
      <c r="CZ198" s="1">
        <v>1</v>
      </c>
      <c r="DB198" s="1">
        <f t="shared" si="147"/>
        <v>6</v>
      </c>
      <c r="DC198" s="1" t="s">
        <v>43</v>
      </c>
      <c r="DD198" s="1">
        <f t="shared" si="132"/>
        <v>7</v>
      </c>
      <c r="DL198" s="1">
        <v>180</v>
      </c>
      <c r="DM198" s="1">
        <f t="shared" si="133"/>
        <v>4</v>
      </c>
      <c r="DN198" s="1">
        <f t="shared" si="134"/>
        <v>0</v>
      </c>
      <c r="DO198" s="1" t="s">
        <v>37</v>
      </c>
      <c r="DP198" s="1">
        <v>0</v>
      </c>
    </row>
    <row r="199" spans="1:120" ht="15">
      <c r="A199">
        <v>181</v>
      </c>
      <c r="B199">
        <v>2</v>
      </c>
      <c r="C199" s="25">
        <v>29200</v>
      </c>
      <c r="D199">
        <v>4</v>
      </c>
      <c r="E199">
        <v>7</v>
      </c>
      <c r="F199" t="s">
        <v>35</v>
      </c>
      <c r="G199">
        <v>4</v>
      </c>
      <c r="H199"/>
      <c r="I199"/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1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f t="shared" si="106"/>
        <v>0</v>
      </c>
      <c r="AH199" s="1">
        <f t="shared" si="107"/>
        <v>0</v>
      </c>
      <c r="AI199" s="1">
        <f t="shared" si="108"/>
        <v>0</v>
      </c>
      <c r="AJ199" s="1">
        <f t="shared" si="109"/>
        <v>0</v>
      </c>
      <c r="AK199" s="1">
        <f t="shared" si="110"/>
        <v>0</v>
      </c>
      <c r="AL199" s="1">
        <f t="shared" si="111"/>
        <v>0</v>
      </c>
      <c r="AM199" s="1">
        <f t="shared" si="112"/>
        <v>0</v>
      </c>
      <c r="AN199" s="1">
        <f t="shared" si="112"/>
        <v>0</v>
      </c>
      <c r="AO199" s="1">
        <f t="shared" si="113"/>
        <v>0</v>
      </c>
      <c r="AP199" s="1">
        <f t="shared" si="114"/>
        <v>0</v>
      </c>
      <c r="AQ199" s="1">
        <f t="shared" si="115"/>
        <v>0</v>
      </c>
      <c r="AR199" s="1">
        <f t="shared" si="116"/>
        <v>0</v>
      </c>
      <c r="AS199" s="1">
        <f t="shared" si="117"/>
        <v>0</v>
      </c>
      <c r="AT199" s="1">
        <f t="shared" si="118"/>
        <v>0</v>
      </c>
      <c r="AU199" s="1">
        <f t="shared" si="119"/>
        <v>80</v>
      </c>
      <c r="AV199" s="1">
        <f t="shared" si="120"/>
        <v>0</v>
      </c>
      <c r="AW199" s="1">
        <f t="shared" si="121"/>
        <v>0</v>
      </c>
      <c r="AX199" s="1">
        <f t="shared" si="122"/>
        <v>0</v>
      </c>
      <c r="AY199" s="1">
        <f t="shared" si="123"/>
        <v>0</v>
      </c>
      <c r="AZ199" s="1">
        <f t="shared" si="124"/>
        <v>0</v>
      </c>
      <c r="BA199" s="1">
        <f t="shared" si="125"/>
        <v>0</v>
      </c>
      <c r="BB199" s="1">
        <f t="shared" si="126"/>
        <v>0</v>
      </c>
      <c r="BC199" s="1">
        <f t="shared" si="127"/>
        <v>0</v>
      </c>
      <c r="BD199" s="1">
        <f t="shared" si="128"/>
        <v>80</v>
      </c>
      <c r="BE199" s="1" t="str">
        <f t="shared" si="135"/>
        <v>Barge A</v>
      </c>
      <c r="BF199" s="1">
        <f t="shared" si="136"/>
        <v>6</v>
      </c>
      <c r="BG199" s="3">
        <v>181</v>
      </c>
      <c r="BH199" s="1">
        <f t="shared" si="148"/>
        <v>0</v>
      </c>
      <c r="BI199" s="1">
        <f t="shared" si="129"/>
        <v>0</v>
      </c>
      <c r="BJ199" s="3">
        <v>181</v>
      </c>
      <c r="BK199" s="1">
        <f t="shared" si="130"/>
        <v>8</v>
      </c>
      <c r="BL199" s="1">
        <f t="shared" si="137"/>
        <v>0</v>
      </c>
      <c r="BM199" s="1">
        <f t="shared" si="138"/>
        <v>0</v>
      </c>
      <c r="BN199" s="1">
        <f t="shared" si="139"/>
        <v>0</v>
      </c>
      <c r="BO199" s="1">
        <f t="shared" si="140"/>
        <v>0</v>
      </c>
      <c r="BP199" s="1">
        <f t="shared" si="141"/>
        <v>0</v>
      </c>
      <c r="BQ199" s="1">
        <f t="shared" si="142"/>
        <v>0</v>
      </c>
      <c r="BR199" s="1">
        <f t="shared" si="143"/>
        <v>0</v>
      </c>
      <c r="BS199" s="1">
        <f t="shared" si="144"/>
        <v>1</v>
      </c>
      <c r="BT199" s="1">
        <f t="shared" si="145"/>
        <v>2</v>
      </c>
      <c r="BU199" s="1">
        <f t="shared" si="146"/>
        <v>3</v>
      </c>
      <c r="BW199" s="1">
        <f t="shared" si="149"/>
        <v>0</v>
      </c>
      <c r="BX199" s="1">
        <f t="shared" si="149"/>
        <v>0</v>
      </c>
      <c r="BY199" s="1">
        <f t="shared" si="149"/>
        <v>0</v>
      </c>
      <c r="BZ199" s="1">
        <f t="shared" si="149"/>
        <v>0</v>
      </c>
      <c r="CA199" s="1">
        <f t="shared" si="149"/>
        <v>0</v>
      </c>
      <c r="CB199" s="1">
        <f t="shared" si="149"/>
        <v>0</v>
      </c>
      <c r="CC199" s="1">
        <f t="shared" si="149"/>
        <v>0</v>
      </c>
      <c r="CD199" s="1">
        <f t="shared" si="150"/>
        <v>70</v>
      </c>
      <c r="CE199" s="1">
        <f t="shared" si="150"/>
        <v>140</v>
      </c>
      <c r="CF199" s="1">
        <f t="shared" si="150"/>
        <v>210</v>
      </c>
      <c r="CW199" s="1">
        <v>181</v>
      </c>
      <c r="CX199" s="1">
        <f t="shared" si="131"/>
        <v>1</v>
      </c>
      <c r="CY199" s="1" t="s">
        <v>37</v>
      </c>
      <c r="CZ199" s="1">
        <v>1</v>
      </c>
      <c r="DB199" s="1">
        <f t="shared" si="147"/>
        <v>7</v>
      </c>
      <c r="DC199" s="1" t="s">
        <v>43</v>
      </c>
      <c r="DD199" s="1">
        <f t="shared" si="132"/>
        <v>7</v>
      </c>
      <c r="DL199" s="1">
        <v>181</v>
      </c>
      <c r="DM199" s="1">
        <f t="shared" si="133"/>
        <v>5</v>
      </c>
      <c r="DN199" s="1">
        <f t="shared" si="134"/>
        <v>0</v>
      </c>
      <c r="DO199" s="1" t="s">
        <v>37</v>
      </c>
      <c r="DP199" s="1">
        <v>0</v>
      </c>
    </row>
    <row r="200" spans="1:120" ht="15">
      <c r="A200">
        <v>182</v>
      </c>
      <c r="B200">
        <v>1</v>
      </c>
      <c r="C200" s="25">
        <v>17300</v>
      </c>
      <c r="D200">
        <v>6</v>
      </c>
      <c r="E200">
        <v>9</v>
      </c>
      <c r="F200" t="s">
        <v>35</v>
      </c>
      <c r="G200">
        <v>5</v>
      </c>
      <c r="H200"/>
      <c r="I200"/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0.5</v>
      </c>
      <c r="AB200" s="1">
        <v>0</v>
      </c>
      <c r="AC200" s="1">
        <v>0</v>
      </c>
      <c r="AD200" s="1">
        <v>0</v>
      </c>
      <c r="AE200" s="1">
        <v>0.5</v>
      </c>
      <c r="AF200" s="1">
        <v>0</v>
      </c>
      <c r="AG200" s="1">
        <f t="shared" si="106"/>
        <v>0</v>
      </c>
      <c r="AH200" s="1">
        <f t="shared" si="107"/>
        <v>0</v>
      </c>
      <c r="AI200" s="1">
        <f t="shared" si="108"/>
        <v>0</v>
      </c>
      <c r="AJ200" s="1">
        <f t="shared" si="109"/>
        <v>0</v>
      </c>
      <c r="AK200" s="1">
        <f t="shared" si="110"/>
        <v>0</v>
      </c>
      <c r="AL200" s="1">
        <f t="shared" si="111"/>
        <v>0</v>
      </c>
      <c r="AM200" s="1">
        <f t="shared" si="112"/>
        <v>0</v>
      </c>
      <c r="AN200" s="1">
        <f t="shared" si="112"/>
        <v>0</v>
      </c>
      <c r="AO200" s="1">
        <f t="shared" si="113"/>
        <v>0</v>
      </c>
      <c r="AP200" s="1">
        <f t="shared" si="114"/>
        <v>0</v>
      </c>
      <c r="AQ200" s="1">
        <f t="shared" si="115"/>
        <v>0</v>
      </c>
      <c r="AR200" s="1">
        <f t="shared" si="116"/>
        <v>0</v>
      </c>
      <c r="AS200" s="1">
        <f t="shared" si="117"/>
        <v>0</v>
      </c>
      <c r="AT200" s="1">
        <f t="shared" si="118"/>
        <v>0</v>
      </c>
      <c r="AU200" s="1">
        <f t="shared" si="119"/>
        <v>0</v>
      </c>
      <c r="AV200" s="1">
        <f t="shared" si="120"/>
        <v>0</v>
      </c>
      <c r="AW200" s="1">
        <f t="shared" si="121"/>
        <v>0</v>
      </c>
      <c r="AX200" s="1">
        <f t="shared" si="122"/>
        <v>20</v>
      </c>
      <c r="AY200" s="1">
        <f t="shared" si="123"/>
        <v>0</v>
      </c>
      <c r="AZ200" s="1">
        <f t="shared" si="124"/>
        <v>0</v>
      </c>
      <c r="BA200" s="1">
        <f t="shared" si="125"/>
        <v>0</v>
      </c>
      <c r="BB200" s="1">
        <f t="shared" si="126"/>
        <v>20</v>
      </c>
      <c r="BC200" s="1">
        <f t="shared" si="127"/>
        <v>0</v>
      </c>
      <c r="BD200" s="1">
        <f t="shared" si="128"/>
        <v>40</v>
      </c>
      <c r="BE200" s="1" t="str">
        <f t="shared" si="135"/>
        <v>Barge B</v>
      </c>
      <c r="BF200" s="1">
        <f t="shared" si="136"/>
        <v>0</v>
      </c>
      <c r="BG200" s="3">
        <v>182</v>
      </c>
      <c r="BH200" s="1">
        <f t="shared" si="148"/>
        <v>0</v>
      </c>
      <c r="BI200" s="1">
        <f t="shared" si="129"/>
        <v>0</v>
      </c>
      <c r="BJ200" s="3">
        <v>182</v>
      </c>
      <c r="BK200" s="1">
        <f t="shared" si="130"/>
        <v>11</v>
      </c>
      <c r="BL200" s="1">
        <f t="shared" si="137"/>
        <v>0</v>
      </c>
      <c r="BM200" s="1">
        <f t="shared" si="138"/>
        <v>0</v>
      </c>
      <c r="BN200" s="1">
        <f t="shared" si="139"/>
        <v>0</v>
      </c>
      <c r="BO200" s="1">
        <f t="shared" si="140"/>
        <v>0</v>
      </c>
      <c r="BP200" s="1">
        <f t="shared" si="141"/>
        <v>0</v>
      </c>
      <c r="BQ200" s="1">
        <f t="shared" si="142"/>
        <v>0</v>
      </c>
      <c r="BR200" s="1">
        <f t="shared" si="143"/>
        <v>0</v>
      </c>
      <c r="BS200" s="1">
        <f t="shared" si="144"/>
        <v>0</v>
      </c>
      <c r="BT200" s="1">
        <f t="shared" si="145"/>
        <v>0</v>
      </c>
      <c r="BU200" s="1">
        <f t="shared" si="146"/>
        <v>0</v>
      </c>
      <c r="BW200" s="1">
        <f t="shared" si="149"/>
        <v>0</v>
      </c>
      <c r="BX200" s="1">
        <f t="shared" si="149"/>
        <v>0</v>
      </c>
      <c r="BY200" s="1">
        <f t="shared" si="149"/>
        <v>0</v>
      </c>
      <c r="BZ200" s="1">
        <f t="shared" si="149"/>
        <v>0</v>
      </c>
      <c r="CA200" s="1">
        <f t="shared" si="149"/>
        <v>0</v>
      </c>
      <c r="CB200" s="1">
        <f t="shared" si="149"/>
        <v>0</v>
      </c>
      <c r="CC200" s="1">
        <f t="shared" si="149"/>
        <v>0</v>
      </c>
      <c r="CD200" s="1">
        <f t="shared" si="150"/>
        <v>0</v>
      </c>
      <c r="CE200" s="1">
        <f t="shared" si="150"/>
        <v>0</v>
      </c>
      <c r="CF200" s="1">
        <f t="shared" si="150"/>
        <v>0</v>
      </c>
      <c r="CW200" s="1">
        <v>182</v>
      </c>
      <c r="CX200" s="1">
        <f t="shared" si="131"/>
        <v>1</v>
      </c>
      <c r="CY200" s="1" t="s">
        <v>37</v>
      </c>
      <c r="CZ200" s="1">
        <v>1</v>
      </c>
      <c r="DB200" s="1">
        <f t="shared" si="147"/>
        <v>9</v>
      </c>
      <c r="DC200" s="1" t="s">
        <v>43</v>
      </c>
      <c r="DD200" s="1">
        <f t="shared" si="132"/>
        <v>9</v>
      </c>
      <c r="DL200" s="1">
        <v>182</v>
      </c>
      <c r="DM200" s="1">
        <f t="shared" si="133"/>
        <v>7</v>
      </c>
      <c r="DN200" s="1">
        <f t="shared" si="134"/>
        <v>0</v>
      </c>
      <c r="DO200" s="1" t="s">
        <v>37</v>
      </c>
      <c r="DP200" s="1">
        <v>0</v>
      </c>
    </row>
    <row r="201" spans="1:120" ht="15">
      <c r="A201">
        <v>183</v>
      </c>
      <c r="B201">
        <v>1</v>
      </c>
      <c r="C201" s="25">
        <v>19500</v>
      </c>
      <c r="D201">
        <v>1</v>
      </c>
      <c r="E201">
        <v>4</v>
      </c>
      <c r="F201" t="s">
        <v>73</v>
      </c>
      <c r="G201">
        <v>3</v>
      </c>
      <c r="H201"/>
      <c r="I201"/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f t="shared" si="106"/>
        <v>0</v>
      </c>
      <c r="AH201" s="1">
        <f t="shared" si="107"/>
        <v>0</v>
      </c>
      <c r="AI201" s="1">
        <f t="shared" si="108"/>
        <v>0</v>
      </c>
      <c r="AJ201" s="1">
        <f t="shared" si="109"/>
        <v>0</v>
      </c>
      <c r="AK201" s="1">
        <f t="shared" si="110"/>
        <v>40</v>
      </c>
      <c r="AL201" s="1">
        <f t="shared" si="111"/>
        <v>0</v>
      </c>
      <c r="AM201" s="1">
        <f t="shared" si="112"/>
        <v>0</v>
      </c>
      <c r="AN201" s="1">
        <f t="shared" si="112"/>
        <v>0</v>
      </c>
      <c r="AO201" s="1">
        <f t="shared" si="113"/>
        <v>0</v>
      </c>
      <c r="AP201" s="1">
        <f t="shared" si="114"/>
        <v>0</v>
      </c>
      <c r="AQ201" s="1">
        <f t="shared" si="115"/>
        <v>0</v>
      </c>
      <c r="AR201" s="1">
        <f t="shared" si="116"/>
        <v>0</v>
      </c>
      <c r="AS201" s="1">
        <f t="shared" si="117"/>
        <v>0</v>
      </c>
      <c r="AT201" s="1">
        <f t="shared" si="118"/>
        <v>0</v>
      </c>
      <c r="AU201" s="1">
        <f t="shared" si="119"/>
        <v>0</v>
      </c>
      <c r="AV201" s="1">
        <f t="shared" si="120"/>
        <v>0</v>
      </c>
      <c r="AW201" s="1">
        <f t="shared" si="121"/>
        <v>0</v>
      </c>
      <c r="AX201" s="1">
        <f t="shared" si="122"/>
        <v>0</v>
      </c>
      <c r="AY201" s="1">
        <f t="shared" si="123"/>
        <v>0</v>
      </c>
      <c r="AZ201" s="1">
        <f t="shared" si="124"/>
        <v>0</v>
      </c>
      <c r="BA201" s="1">
        <f t="shared" si="125"/>
        <v>0</v>
      </c>
      <c r="BB201" s="1">
        <f t="shared" si="126"/>
        <v>0</v>
      </c>
      <c r="BC201" s="1">
        <f t="shared" si="127"/>
        <v>0</v>
      </c>
      <c r="BD201" s="1">
        <f t="shared" si="128"/>
        <v>40</v>
      </c>
      <c r="BE201" s="1" t="str">
        <f t="shared" si="135"/>
        <v>Barge A</v>
      </c>
      <c r="BF201" s="1">
        <f t="shared" si="136"/>
        <v>2</v>
      </c>
      <c r="BG201" s="3">
        <v>183</v>
      </c>
      <c r="BH201" s="1">
        <f t="shared" si="148"/>
        <v>0</v>
      </c>
      <c r="BI201" s="1">
        <f t="shared" si="129"/>
        <v>0</v>
      </c>
      <c r="BJ201" s="3">
        <v>183</v>
      </c>
      <c r="BK201" s="1">
        <f t="shared" si="130"/>
        <v>4</v>
      </c>
      <c r="BL201" s="1">
        <f t="shared" si="137"/>
        <v>0</v>
      </c>
      <c r="BM201" s="1">
        <f t="shared" si="138"/>
        <v>0</v>
      </c>
      <c r="BN201" s="1">
        <f t="shared" si="139"/>
        <v>0</v>
      </c>
      <c r="BO201" s="1">
        <f t="shared" si="140"/>
        <v>1</v>
      </c>
      <c r="BP201" s="1">
        <f t="shared" si="141"/>
        <v>2</v>
      </c>
      <c r="BQ201" s="1">
        <f t="shared" si="142"/>
        <v>3</v>
      </c>
      <c r="BR201" s="1">
        <f t="shared" si="143"/>
        <v>4</v>
      </c>
      <c r="BS201" s="1">
        <f t="shared" si="144"/>
        <v>5</v>
      </c>
      <c r="BT201" s="1">
        <f t="shared" si="145"/>
        <v>6</v>
      </c>
      <c r="BU201" s="1">
        <f t="shared" si="146"/>
        <v>7</v>
      </c>
      <c r="BW201" s="1">
        <f t="shared" si="149"/>
        <v>0</v>
      </c>
      <c r="BX201" s="1">
        <f t="shared" si="149"/>
        <v>0</v>
      </c>
      <c r="BY201" s="1">
        <f t="shared" si="149"/>
        <v>0</v>
      </c>
      <c r="BZ201" s="1">
        <f t="shared" si="149"/>
        <v>50</v>
      </c>
      <c r="CA201" s="1">
        <f t="shared" si="149"/>
        <v>100</v>
      </c>
      <c r="CB201" s="1">
        <f t="shared" si="149"/>
        <v>150</v>
      </c>
      <c r="CC201" s="1">
        <f t="shared" si="149"/>
        <v>200</v>
      </c>
      <c r="CD201" s="1">
        <f t="shared" si="150"/>
        <v>250</v>
      </c>
      <c r="CE201" s="1">
        <f t="shared" si="150"/>
        <v>300</v>
      </c>
      <c r="CF201" s="1">
        <f t="shared" si="150"/>
        <v>350</v>
      </c>
      <c r="CW201" s="1">
        <v>183</v>
      </c>
      <c r="CX201" s="1">
        <f t="shared" si="131"/>
        <v>1</v>
      </c>
      <c r="CY201" s="1" t="s">
        <v>37</v>
      </c>
      <c r="CZ201" s="1">
        <v>1</v>
      </c>
      <c r="DB201" s="1">
        <f t="shared" si="147"/>
        <v>3</v>
      </c>
      <c r="DC201" s="1" t="s">
        <v>43</v>
      </c>
      <c r="DD201" s="1">
        <f t="shared" si="132"/>
        <v>4</v>
      </c>
      <c r="DL201" s="1">
        <v>183</v>
      </c>
      <c r="DM201" s="1">
        <f t="shared" si="133"/>
        <v>2</v>
      </c>
      <c r="DN201" s="1">
        <f t="shared" si="134"/>
        <v>0</v>
      </c>
      <c r="DO201" s="1" t="s">
        <v>37</v>
      </c>
      <c r="DP201" s="1">
        <v>0</v>
      </c>
    </row>
    <row r="202" spans="1:120" ht="15">
      <c r="A202">
        <v>184</v>
      </c>
      <c r="B202">
        <v>1</v>
      </c>
      <c r="C202" s="25">
        <v>24500</v>
      </c>
      <c r="D202">
        <v>1</v>
      </c>
      <c r="E202">
        <v>6</v>
      </c>
      <c r="F202" t="s">
        <v>35</v>
      </c>
      <c r="G202">
        <v>4</v>
      </c>
      <c r="H202"/>
      <c r="I202"/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f t="shared" si="106"/>
        <v>0</v>
      </c>
      <c r="AH202" s="1">
        <f t="shared" si="107"/>
        <v>0</v>
      </c>
      <c r="AI202" s="1">
        <f t="shared" si="108"/>
        <v>0</v>
      </c>
      <c r="AJ202" s="1">
        <f t="shared" si="109"/>
        <v>0</v>
      </c>
      <c r="AK202" s="1">
        <f t="shared" si="110"/>
        <v>40</v>
      </c>
      <c r="AL202" s="1">
        <f t="shared" si="111"/>
        <v>0</v>
      </c>
      <c r="AM202" s="1">
        <f t="shared" si="112"/>
        <v>0</v>
      </c>
      <c r="AN202" s="1">
        <f t="shared" si="112"/>
        <v>0</v>
      </c>
      <c r="AO202" s="1">
        <f t="shared" si="113"/>
        <v>0</v>
      </c>
      <c r="AP202" s="1">
        <f t="shared" si="114"/>
        <v>0</v>
      </c>
      <c r="AQ202" s="1">
        <f t="shared" si="115"/>
        <v>0</v>
      </c>
      <c r="AR202" s="1">
        <f t="shared" si="116"/>
        <v>0</v>
      </c>
      <c r="AS202" s="1">
        <f t="shared" si="117"/>
        <v>0</v>
      </c>
      <c r="AT202" s="1">
        <f t="shared" si="118"/>
        <v>0</v>
      </c>
      <c r="AU202" s="1">
        <f t="shared" si="119"/>
        <v>0</v>
      </c>
      <c r="AV202" s="1">
        <f t="shared" si="120"/>
        <v>0</v>
      </c>
      <c r="AW202" s="1">
        <f t="shared" si="121"/>
        <v>0</v>
      </c>
      <c r="AX202" s="1">
        <f t="shared" si="122"/>
        <v>0</v>
      </c>
      <c r="AY202" s="1">
        <f t="shared" si="123"/>
        <v>0</v>
      </c>
      <c r="AZ202" s="1">
        <f t="shared" si="124"/>
        <v>0</v>
      </c>
      <c r="BA202" s="1">
        <f t="shared" si="125"/>
        <v>0</v>
      </c>
      <c r="BB202" s="1">
        <f t="shared" si="126"/>
        <v>0</v>
      </c>
      <c r="BC202" s="1">
        <f t="shared" si="127"/>
        <v>0</v>
      </c>
      <c r="BD202" s="1">
        <f t="shared" si="128"/>
        <v>40</v>
      </c>
      <c r="BE202" s="1" t="str">
        <f t="shared" si="135"/>
        <v>Barge A</v>
      </c>
      <c r="BF202" s="1">
        <f t="shared" si="136"/>
        <v>2</v>
      </c>
      <c r="BG202" s="3">
        <v>184</v>
      </c>
      <c r="BH202" s="1">
        <f t="shared" si="148"/>
        <v>0</v>
      </c>
      <c r="BI202" s="1">
        <f t="shared" si="129"/>
        <v>0</v>
      </c>
      <c r="BJ202" s="3">
        <v>184</v>
      </c>
      <c r="BK202" s="1">
        <f t="shared" si="130"/>
        <v>5</v>
      </c>
      <c r="BL202" s="1">
        <f t="shared" si="137"/>
        <v>0</v>
      </c>
      <c r="BM202" s="1">
        <f t="shared" si="138"/>
        <v>0</v>
      </c>
      <c r="BN202" s="1">
        <f t="shared" si="139"/>
        <v>0</v>
      </c>
      <c r="BO202" s="1">
        <f t="shared" si="140"/>
        <v>0</v>
      </c>
      <c r="BP202" s="1">
        <f t="shared" si="141"/>
        <v>1</v>
      </c>
      <c r="BQ202" s="1">
        <f t="shared" si="142"/>
        <v>2</v>
      </c>
      <c r="BR202" s="1">
        <f t="shared" si="143"/>
        <v>3</v>
      </c>
      <c r="BS202" s="1">
        <f t="shared" si="144"/>
        <v>4</v>
      </c>
      <c r="BT202" s="1">
        <f t="shared" si="145"/>
        <v>5</v>
      </c>
      <c r="BU202" s="1">
        <f t="shared" si="146"/>
        <v>6</v>
      </c>
      <c r="BW202" s="1">
        <f t="shared" si="149"/>
        <v>0</v>
      </c>
      <c r="BX202" s="1">
        <f t="shared" si="149"/>
        <v>0</v>
      </c>
      <c r="BY202" s="1">
        <f t="shared" si="149"/>
        <v>0</v>
      </c>
      <c r="BZ202" s="1">
        <f t="shared" si="149"/>
        <v>0</v>
      </c>
      <c r="CA202" s="1">
        <f t="shared" si="149"/>
        <v>50</v>
      </c>
      <c r="CB202" s="1">
        <f t="shared" si="149"/>
        <v>100</v>
      </c>
      <c r="CC202" s="1">
        <f t="shared" si="149"/>
        <v>150</v>
      </c>
      <c r="CD202" s="1">
        <f t="shared" si="150"/>
        <v>200</v>
      </c>
      <c r="CE202" s="1">
        <f t="shared" si="150"/>
        <v>250</v>
      </c>
      <c r="CF202" s="1">
        <f t="shared" si="150"/>
        <v>300</v>
      </c>
      <c r="CW202" s="1">
        <v>184</v>
      </c>
      <c r="CX202" s="1">
        <f t="shared" si="131"/>
        <v>1</v>
      </c>
      <c r="CY202" s="1" t="s">
        <v>37</v>
      </c>
      <c r="CZ202" s="1">
        <v>1</v>
      </c>
      <c r="DB202" s="1">
        <f t="shared" si="147"/>
        <v>3</v>
      </c>
      <c r="DC202" s="1" t="s">
        <v>43</v>
      </c>
      <c r="DD202" s="1">
        <f t="shared" si="132"/>
        <v>6</v>
      </c>
      <c r="DL202" s="1">
        <v>184</v>
      </c>
      <c r="DM202" s="1">
        <f t="shared" si="133"/>
        <v>2</v>
      </c>
      <c r="DN202" s="1">
        <f t="shared" si="134"/>
        <v>0</v>
      </c>
      <c r="DO202" s="1" t="s">
        <v>37</v>
      </c>
      <c r="DP202" s="1">
        <v>0</v>
      </c>
    </row>
    <row r="203" spans="1:120" ht="15">
      <c r="A203">
        <v>185</v>
      </c>
      <c r="B203">
        <v>2</v>
      </c>
      <c r="C203" s="25">
        <v>24200</v>
      </c>
      <c r="D203">
        <v>4</v>
      </c>
      <c r="E203">
        <v>8</v>
      </c>
      <c r="F203" t="s">
        <v>91</v>
      </c>
      <c r="G203">
        <v>4</v>
      </c>
      <c r="H203"/>
      <c r="I203"/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1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f t="shared" si="106"/>
        <v>0</v>
      </c>
      <c r="AH203" s="1">
        <f t="shared" si="107"/>
        <v>0</v>
      </c>
      <c r="AI203" s="1">
        <f t="shared" si="108"/>
        <v>0</v>
      </c>
      <c r="AJ203" s="1">
        <f t="shared" si="109"/>
        <v>0</v>
      </c>
      <c r="AK203" s="1">
        <f t="shared" si="110"/>
        <v>0</v>
      </c>
      <c r="AL203" s="1">
        <f t="shared" si="111"/>
        <v>0</v>
      </c>
      <c r="AM203" s="1">
        <f t="shared" si="112"/>
        <v>0</v>
      </c>
      <c r="AN203" s="1">
        <f t="shared" si="112"/>
        <v>0</v>
      </c>
      <c r="AO203" s="1">
        <f t="shared" si="113"/>
        <v>0</v>
      </c>
      <c r="AP203" s="1">
        <f t="shared" si="114"/>
        <v>0</v>
      </c>
      <c r="AQ203" s="1">
        <f t="shared" si="115"/>
        <v>0</v>
      </c>
      <c r="AR203" s="1">
        <f t="shared" si="116"/>
        <v>0</v>
      </c>
      <c r="AS203" s="1">
        <f t="shared" si="117"/>
        <v>0</v>
      </c>
      <c r="AT203" s="1">
        <f t="shared" si="118"/>
        <v>0</v>
      </c>
      <c r="AU203" s="1">
        <f t="shared" si="119"/>
        <v>80</v>
      </c>
      <c r="AV203" s="1">
        <f t="shared" si="120"/>
        <v>0</v>
      </c>
      <c r="AW203" s="1">
        <f t="shared" si="121"/>
        <v>0</v>
      </c>
      <c r="AX203" s="1">
        <f t="shared" si="122"/>
        <v>0</v>
      </c>
      <c r="AY203" s="1">
        <f t="shared" si="123"/>
        <v>0</v>
      </c>
      <c r="AZ203" s="1">
        <f t="shared" si="124"/>
        <v>0</v>
      </c>
      <c r="BA203" s="1">
        <f t="shared" si="125"/>
        <v>0</v>
      </c>
      <c r="BB203" s="1">
        <f t="shared" si="126"/>
        <v>0</v>
      </c>
      <c r="BC203" s="1">
        <f t="shared" si="127"/>
        <v>0</v>
      </c>
      <c r="BD203" s="1">
        <f t="shared" si="128"/>
        <v>80</v>
      </c>
      <c r="BE203" s="1" t="str">
        <f t="shared" si="135"/>
        <v>Barge A</v>
      </c>
      <c r="BF203" s="1">
        <f t="shared" si="136"/>
        <v>6</v>
      </c>
      <c r="BG203" s="3">
        <v>185</v>
      </c>
      <c r="BH203" s="1">
        <f t="shared" si="148"/>
        <v>0</v>
      </c>
      <c r="BI203" s="1">
        <f t="shared" si="129"/>
        <v>0</v>
      </c>
      <c r="BJ203" s="3">
        <v>185</v>
      </c>
      <c r="BK203" s="1">
        <f t="shared" si="130"/>
        <v>8</v>
      </c>
      <c r="BL203" s="1">
        <f t="shared" si="137"/>
        <v>0</v>
      </c>
      <c r="BM203" s="1">
        <f t="shared" si="138"/>
        <v>0</v>
      </c>
      <c r="BN203" s="1">
        <f t="shared" si="139"/>
        <v>0</v>
      </c>
      <c r="BO203" s="1">
        <f t="shared" si="140"/>
        <v>0</v>
      </c>
      <c r="BP203" s="1">
        <f t="shared" si="141"/>
        <v>0</v>
      </c>
      <c r="BQ203" s="1">
        <f t="shared" si="142"/>
        <v>0</v>
      </c>
      <c r="BR203" s="1">
        <f t="shared" si="143"/>
        <v>0</v>
      </c>
      <c r="BS203" s="1">
        <f t="shared" si="144"/>
        <v>1</v>
      </c>
      <c r="BT203" s="1">
        <f t="shared" si="145"/>
        <v>2</v>
      </c>
      <c r="BU203" s="1">
        <f t="shared" si="146"/>
        <v>3</v>
      </c>
      <c r="BW203" s="1">
        <f t="shared" si="149"/>
        <v>0</v>
      </c>
      <c r="BX203" s="1">
        <f t="shared" si="149"/>
        <v>0</v>
      </c>
      <c r="BY203" s="1">
        <f t="shared" si="149"/>
        <v>0</v>
      </c>
      <c r="BZ203" s="1">
        <f t="shared" si="149"/>
        <v>0</v>
      </c>
      <c r="CA203" s="1">
        <f t="shared" si="149"/>
        <v>0</v>
      </c>
      <c r="CB203" s="1">
        <f t="shared" si="149"/>
        <v>0</v>
      </c>
      <c r="CC203" s="1">
        <f t="shared" si="149"/>
        <v>0</v>
      </c>
      <c r="CD203" s="1">
        <f t="shared" si="150"/>
        <v>70</v>
      </c>
      <c r="CE203" s="1">
        <f t="shared" si="150"/>
        <v>140</v>
      </c>
      <c r="CF203" s="1">
        <f t="shared" si="150"/>
        <v>210</v>
      </c>
      <c r="CW203" s="1">
        <v>185</v>
      </c>
      <c r="CX203" s="1">
        <f t="shared" si="131"/>
        <v>1</v>
      </c>
      <c r="CY203" s="1" t="s">
        <v>37</v>
      </c>
      <c r="CZ203" s="1">
        <v>1</v>
      </c>
      <c r="DB203" s="1">
        <f t="shared" si="147"/>
        <v>7</v>
      </c>
      <c r="DC203" s="1" t="s">
        <v>43</v>
      </c>
      <c r="DD203" s="1">
        <f t="shared" si="132"/>
        <v>8</v>
      </c>
      <c r="DL203" s="1">
        <v>185</v>
      </c>
      <c r="DM203" s="1">
        <f t="shared" si="133"/>
        <v>5</v>
      </c>
      <c r="DN203" s="1">
        <f t="shared" si="134"/>
        <v>0</v>
      </c>
      <c r="DO203" s="1" t="s">
        <v>37</v>
      </c>
      <c r="DP203" s="1">
        <v>0</v>
      </c>
    </row>
    <row r="204" spans="1:120" ht="15">
      <c r="A204">
        <v>186</v>
      </c>
      <c r="B204">
        <v>1</v>
      </c>
      <c r="C204" s="25">
        <v>6450</v>
      </c>
      <c r="D204">
        <v>5</v>
      </c>
      <c r="E204">
        <v>8</v>
      </c>
      <c r="F204" t="s">
        <v>84</v>
      </c>
      <c r="G204">
        <v>3</v>
      </c>
      <c r="H204"/>
      <c r="I204"/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1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f t="shared" si="106"/>
        <v>0</v>
      </c>
      <c r="AH204" s="1">
        <f t="shared" si="107"/>
        <v>0</v>
      </c>
      <c r="AI204" s="1">
        <f t="shared" si="108"/>
        <v>0</v>
      </c>
      <c r="AJ204" s="1">
        <f t="shared" si="109"/>
        <v>0</v>
      </c>
      <c r="AK204" s="1">
        <f t="shared" si="110"/>
        <v>0</v>
      </c>
      <c r="AL204" s="1">
        <f t="shared" si="111"/>
        <v>0</v>
      </c>
      <c r="AM204" s="1">
        <f t="shared" si="112"/>
        <v>0</v>
      </c>
      <c r="AN204" s="1">
        <f t="shared" si="112"/>
        <v>0</v>
      </c>
      <c r="AO204" s="1">
        <f t="shared" si="113"/>
        <v>0</v>
      </c>
      <c r="AP204" s="1">
        <f t="shared" si="114"/>
        <v>0</v>
      </c>
      <c r="AQ204" s="1">
        <f t="shared" si="115"/>
        <v>0</v>
      </c>
      <c r="AR204" s="1">
        <f t="shared" si="116"/>
        <v>0</v>
      </c>
      <c r="AS204" s="1">
        <f t="shared" si="117"/>
        <v>0</v>
      </c>
      <c r="AT204" s="1">
        <f t="shared" si="118"/>
        <v>0</v>
      </c>
      <c r="AU204" s="1">
        <f t="shared" si="119"/>
        <v>40</v>
      </c>
      <c r="AV204" s="1">
        <f t="shared" si="120"/>
        <v>0</v>
      </c>
      <c r="AW204" s="1">
        <f t="shared" si="121"/>
        <v>0</v>
      </c>
      <c r="AX204" s="1">
        <f t="shared" si="122"/>
        <v>0</v>
      </c>
      <c r="AY204" s="1">
        <f t="shared" si="123"/>
        <v>0</v>
      </c>
      <c r="AZ204" s="1">
        <f t="shared" si="124"/>
        <v>0</v>
      </c>
      <c r="BA204" s="1">
        <f t="shared" si="125"/>
        <v>0</v>
      </c>
      <c r="BB204" s="1">
        <f t="shared" si="126"/>
        <v>0</v>
      </c>
      <c r="BC204" s="1">
        <f t="shared" si="127"/>
        <v>0</v>
      </c>
      <c r="BD204" s="1">
        <f t="shared" si="128"/>
        <v>40</v>
      </c>
      <c r="BE204" s="1" t="str">
        <f t="shared" si="135"/>
        <v>Barge A</v>
      </c>
      <c r="BF204" s="1">
        <f t="shared" si="136"/>
        <v>6</v>
      </c>
      <c r="BG204" s="3">
        <v>186</v>
      </c>
      <c r="BH204" s="1">
        <f t="shared" si="148"/>
        <v>0</v>
      </c>
      <c r="BI204" s="1">
        <f t="shared" si="129"/>
        <v>0</v>
      </c>
      <c r="BJ204" s="3">
        <v>186</v>
      </c>
      <c r="BK204" s="1">
        <f t="shared" si="130"/>
        <v>8</v>
      </c>
      <c r="BL204" s="1">
        <f t="shared" si="137"/>
        <v>0</v>
      </c>
      <c r="BM204" s="1">
        <f t="shared" si="138"/>
        <v>0</v>
      </c>
      <c r="BN204" s="1">
        <f t="shared" si="139"/>
        <v>0</v>
      </c>
      <c r="BO204" s="1">
        <f t="shared" si="140"/>
        <v>0</v>
      </c>
      <c r="BP204" s="1">
        <f t="shared" si="141"/>
        <v>0</v>
      </c>
      <c r="BQ204" s="1">
        <f t="shared" si="142"/>
        <v>0</v>
      </c>
      <c r="BR204" s="1">
        <f t="shared" si="143"/>
        <v>0</v>
      </c>
      <c r="BS204" s="1">
        <f t="shared" si="144"/>
        <v>1</v>
      </c>
      <c r="BT204" s="1">
        <f t="shared" si="145"/>
        <v>2</v>
      </c>
      <c r="BU204" s="1">
        <f t="shared" si="146"/>
        <v>3</v>
      </c>
      <c r="BW204" s="1">
        <f t="shared" si="149"/>
        <v>0</v>
      </c>
      <c r="BX204" s="1">
        <f t="shared" si="149"/>
        <v>0</v>
      </c>
      <c r="BY204" s="1">
        <f t="shared" si="149"/>
        <v>0</v>
      </c>
      <c r="BZ204" s="1">
        <f t="shared" si="149"/>
        <v>0</v>
      </c>
      <c r="CA204" s="1">
        <f t="shared" si="149"/>
        <v>0</v>
      </c>
      <c r="CB204" s="1">
        <f t="shared" si="149"/>
        <v>0</v>
      </c>
      <c r="CC204" s="1">
        <f t="shared" si="149"/>
        <v>0</v>
      </c>
      <c r="CD204" s="1">
        <f t="shared" si="150"/>
        <v>50</v>
      </c>
      <c r="CE204" s="1">
        <f t="shared" si="150"/>
        <v>100</v>
      </c>
      <c r="CF204" s="1">
        <f t="shared" si="150"/>
        <v>150</v>
      </c>
      <c r="CW204" s="1">
        <v>186</v>
      </c>
      <c r="CX204" s="1">
        <f t="shared" si="131"/>
        <v>1</v>
      </c>
      <c r="CY204" s="1" t="s">
        <v>37</v>
      </c>
      <c r="CZ204" s="1">
        <v>1</v>
      </c>
      <c r="DB204" s="1">
        <f t="shared" si="147"/>
        <v>7</v>
      </c>
      <c r="DC204" s="1" t="s">
        <v>43</v>
      </c>
      <c r="DD204" s="1">
        <f t="shared" si="132"/>
        <v>8</v>
      </c>
      <c r="DL204" s="1">
        <v>186</v>
      </c>
      <c r="DM204" s="1">
        <f t="shared" si="133"/>
        <v>6</v>
      </c>
      <c r="DN204" s="1">
        <f t="shared" si="134"/>
        <v>0</v>
      </c>
      <c r="DO204" s="1" t="s">
        <v>37</v>
      </c>
      <c r="DP204" s="1">
        <v>0</v>
      </c>
    </row>
    <row r="205" spans="1:120" ht="15">
      <c r="A205">
        <v>187</v>
      </c>
      <c r="B205">
        <v>2</v>
      </c>
      <c r="C205" s="25">
        <v>24200</v>
      </c>
      <c r="D205">
        <v>6</v>
      </c>
      <c r="E205">
        <v>9</v>
      </c>
      <c r="F205" t="s">
        <v>74</v>
      </c>
      <c r="G205">
        <v>3</v>
      </c>
      <c r="H205"/>
      <c r="I205"/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f t="shared" si="106"/>
        <v>0</v>
      </c>
      <c r="AH205" s="1">
        <f t="shared" si="107"/>
        <v>0</v>
      </c>
      <c r="AI205" s="1">
        <f t="shared" si="108"/>
        <v>0</v>
      </c>
      <c r="AJ205" s="1">
        <f t="shared" si="109"/>
        <v>0</v>
      </c>
      <c r="AK205" s="1">
        <f t="shared" si="110"/>
        <v>0</v>
      </c>
      <c r="AL205" s="1">
        <f t="shared" si="111"/>
        <v>0</v>
      </c>
      <c r="AM205" s="1">
        <f t="shared" si="112"/>
        <v>0</v>
      </c>
      <c r="AN205" s="1">
        <f t="shared" si="112"/>
        <v>0</v>
      </c>
      <c r="AO205" s="1">
        <f t="shared" si="113"/>
        <v>0</v>
      </c>
      <c r="AP205" s="1">
        <f t="shared" si="114"/>
        <v>0</v>
      </c>
      <c r="AQ205" s="1">
        <f t="shared" si="115"/>
        <v>0</v>
      </c>
      <c r="AR205" s="1">
        <f t="shared" si="116"/>
        <v>0</v>
      </c>
      <c r="AS205" s="1">
        <f t="shared" si="117"/>
        <v>0</v>
      </c>
      <c r="AT205" s="1">
        <f t="shared" si="118"/>
        <v>0</v>
      </c>
      <c r="AU205" s="1">
        <f t="shared" si="119"/>
        <v>0</v>
      </c>
      <c r="AV205" s="1">
        <f t="shared" si="120"/>
        <v>0</v>
      </c>
      <c r="AW205" s="1">
        <f t="shared" si="121"/>
        <v>0</v>
      </c>
      <c r="AX205" s="1">
        <f t="shared" si="122"/>
        <v>0</v>
      </c>
      <c r="AY205" s="1">
        <f t="shared" si="123"/>
        <v>0</v>
      </c>
      <c r="AZ205" s="1">
        <f t="shared" si="124"/>
        <v>80</v>
      </c>
      <c r="BA205" s="1">
        <f t="shared" si="125"/>
        <v>0</v>
      </c>
      <c r="BB205" s="1">
        <f t="shared" si="126"/>
        <v>0</v>
      </c>
      <c r="BC205" s="1">
        <f t="shared" si="127"/>
        <v>0</v>
      </c>
      <c r="BD205" s="1">
        <f t="shared" si="128"/>
        <v>80</v>
      </c>
      <c r="BE205" s="1" t="str">
        <f t="shared" si="135"/>
        <v>Barge D</v>
      </c>
      <c r="BF205" s="1">
        <f t="shared" si="136"/>
        <v>8</v>
      </c>
      <c r="BG205" s="3">
        <v>187</v>
      </c>
      <c r="BH205" s="1">
        <f t="shared" si="148"/>
        <v>0</v>
      </c>
      <c r="BI205" s="1">
        <f t="shared" si="129"/>
        <v>0</v>
      </c>
      <c r="BJ205" s="3">
        <v>187</v>
      </c>
      <c r="BK205" s="1">
        <f t="shared" si="130"/>
        <v>9</v>
      </c>
      <c r="BL205" s="1">
        <f t="shared" si="137"/>
        <v>0</v>
      </c>
      <c r="BM205" s="1">
        <f t="shared" si="138"/>
        <v>0</v>
      </c>
      <c r="BN205" s="1">
        <f t="shared" si="139"/>
        <v>0</v>
      </c>
      <c r="BO205" s="1">
        <f t="shared" si="140"/>
        <v>0</v>
      </c>
      <c r="BP205" s="1">
        <f t="shared" si="141"/>
        <v>0</v>
      </c>
      <c r="BQ205" s="1">
        <f t="shared" si="142"/>
        <v>0</v>
      </c>
      <c r="BR205" s="1">
        <f t="shared" si="143"/>
        <v>0</v>
      </c>
      <c r="BS205" s="1">
        <f t="shared" si="144"/>
        <v>0</v>
      </c>
      <c r="BT205" s="1">
        <f t="shared" si="145"/>
        <v>1</v>
      </c>
      <c r="BU205" s="1">
        <f t="shared" si="146"/>
        <v>2</v>
      </c>
      <c r="BW205" s="1">
        <f t="shared" si="149"/>
        <v>0</v>
      </c>
      <c r="BX205" s="1">
        <f t="shared" si="149"/>
        <v>0</v>
      </c>
      <c r="BY205" s="1">
        <f t="shared" si="149"/>
        <v>0</v>
      </c>
      <c r="BZ205" s="1">
        <f t="shared" si="149"/>
        <v>0</v>
      </c>
      <c r="CA205" s="1">
        <f t="shared" si="149"/>
        <v>0</v>
      </c>
      <c r="CB205" s="1">
        <f t="shared" si="149"/>
        <v>0</v>
      </c>
      <c r="CC205" s="1">
        <f t="shared" si="149"/>
        <v>0</v>
      </c>
      <c r="CD205" s="1">
        <f t="shared" si="150"/>
        <v>0</v>
      </c>
      <c r="CE205" s="1">
        <f t="shared" si="150"/>
        <v>70</v>
      </c>
      <c r="CF205" s="1">
        <f t="shared" si="150"/>
        <v>140</v>
      </c>
      <c r="CW205" s="1">
        <v>187</v>
      </c>
      <c r="CX205" s="1">
        <f t="shared" si="131"/>
        <v>1</v>
      </c>
      <c r="CY205" s="1" t="s">
        <v>37</v>
      </c>
      <c r="CZ205" s="1">
        <v>1</v>
      </c>
      <c r="DB205" s="1">
        <f t="shared" si="147"/>
        <v>9</v>
      </c>
      <c r="DC205" s="1" t="s">
        <v>43</v>
      </c>
      <c r="DD205" s="1">
        <f t="shared" si="132"/>
        <v>9</v>
      </c>
      <c r="DL205" s="1">
        <v>187</v>
      </c>
      <c r="DM205" s="1">
        <f t="shared" si="133"/>
        <v>7</v>
      </c>
      <c r="DN205" s="1">
        <f t="shared" si="134"/>
        <v>0</v>
      </c>
      <c r="DO205" s="1" t="s">
        <v>37</v>
      </c>
      <c r="DP205" s="1">
        <v>0</v>
      </c>
    </row>
    <row r="206" spans="1:120" ht="15">
      <c r="A206">
        <v>188</v>
      </c>
      <c r="B206">
        <v>2</v>
      </c>
      <c r="C206" s="25">
        <v>4200</v>
      </c>
      <c r="D206">
        <v>4</v>
      </c>
      <c r="E206">
        <v>9</v>
      </c>
      <c r="F206" t="s">
        <v>35</v>
      </c>
      <c r="G206">
        <v>4</v>
      </c>
      <c r="H206"/>
      <c r="I206"/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1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f t="shared" si="106"/>
        <v>0</v>
      </c>
      <c r="AH206" s="1">
        <f t="shared" si="107"/>
        <v>0</v>
      </c>
      <c r="AI206" s="1">
        <f t="shared" si="108"/>
        <v>0</v>
      </c>
      <c r="AJ206" s="1">
        <f t="shared" si="109"/>
        <v>0</v>
      </c>
      <c r="AK206" s="1">
        <f t="shared" si="110"/>
        <v>0</v>
      </c>
      <c r="AL206" s="1">
        <f t="shared" si="111"/>
        <v>0</v>
      </c>
      <c r="AM206" s="1">
        <f t="shared" si="112"/>
        <v>0</v>
      </c>
      <c r="AN206" s="1">
        <f t="shared" si="112"/>
        <v>0</v>
      </c>
      <c r="AO206" s="1">
        <f t="shared" si="113"/>
        <v>0</v>
      </c>
      <c r="AP206" s="1">
        <f t="shared" si="114"/>
        <v>0</v>
      </c>
      <c r="AQ206" s="1">
        <f t="shared" si="115"/>
        <v>0</v>
      </c>
      <c r="AR206" s="1">
        <f t="shared" si="116"/>
        <v>80</v>
      </c>
      <c r="AS206" s="1">
        <f t="shared" si="117"/>
        <v>0</v>
      </c>
      <c r="AT206" s="1">
        <f t="shared" si="118"/>
        <v>0</v>
      </c>
      <c r="AU206" s="1">
        <f t="shared" si="119"/>
        <v>0</v>
      </c>
      <c r="AV206" s="1">
        <f t="shared" si="120"/>
        <v>0</v>
      </c>
      <c r="AW206" s="1">
        <f t="shared" si="121"/>
        <v>0</v>
      </c>
      <c r="AX206" s="1">
        <f t="shared" si="122"/>
        <v>0</v>
      </c>
      <c r="AY206" s="1">
        <f t="shared" si="123"/>
        <v>0</v>
      </c>
      <c r="AZ206" s="1">
        <f t="shared" si="124"/>
        <v>0</v>
      </c>
      <c r="BA206" s="1">
        <f t="shared" si="125"/>
        <v>0</v>
      </c>
      <c r="BB206" s="1">
        <f t="shared" si="126"/>
        <v>0</v>
      </c>
      <c r="BC206" s="1">
        <f t="shared" si="127"/>
        <v>0</v>
      </c>
      <c r="BD206" s="1">
        <f t="shared" si="128"/>
        <v>80</v>
      </c>
      <c r="BE206" s="1" t="str">
        <f t="shared" si="135"/>
        <v>Barge C</v>
      </c>
      <c r="BF206" s="1">
        <f t="shared" si="136"/>
        <v>5</v>
      </c>
      <c r="BG206" s="3">
        <v>188</v>
      </c>
      <c r="BH206" s="1">
        <f t="shared" si="148"/>
        <v>0</v>
      </c>
      <c r="BI206" s="1">
        <f t="shared" si="129"/>
        <v>0</v>
      </c>
      <c r="BJ206" s="3">
        <v>188</v>
      </c>
      <c r="BK206" s="1">
        <f t="shared" si="130"/>
        <v>8</v>
      </c>
      <c r="BL206" s="1">
        <f t="shared" si="137"/>
        <v>0</v>
      </c>
      <c r="BM206" s="1">
        <f t="shared" si="138"/>
        <v>0</v>
      </c>
      <c r="BN206" s="1">
        <f t="shared" si="139"/>
        <v>0</v>
      </c>
      <c r="BO206" s="1">
        <f t="shared" si="140"/>
        <v>0</v>
      </c>
      <c r="BP206" s="1">
        <f t="shared" si="141"/>
        <v>0</v>
      </c>
      <c r="BQ206" s="1">
        <f t="shared" si="142"/>
        <v>0</v>
      </c>
      <c r="BR206" s="1">
        <f t="shared" si="143"/>
        <v>0</v>
      </c>
      <c r="BS206" s="1">
        <f t="shared" si="144"/>
        <v>1</v>
      </c>
      <c r="BT206" s="1">
        <f t="shared" si="145"/>
        <v>2</v>
      </c>
      <c r="BU206" s="1">
        <f t="shared" si="146"/>
        <v>3</v>
      </c>
      <c r="BW206" s="1">
        <f t="shared" si="149"/>
        <v>0</v>
      </c>
      <c r="BX206" s="1">
        <f t="shared" si="149"/>
        <v>0</v>
      </c>
      <c r="BY206" s="1">
        <f t="shared" si="149"/>
        <v>0</v>
      </c>
      <c r="BZ206" s="1">
        <f t="shared" si="149"/>
        <v>0</v>
      </c>
      <c r="CA206" s="1">
        <f t="shared" si="149"/>
        <v>0</v>
      </c>
      <c r="CB206" s="1">
        <f t="shared" si="149"/>
        <v>0</v>
      </c>
      <c r="CC206" s="1">
        <f t="shared" si="149"/>
        <v>0</v>
      </c>
      <c r="CD206" s="1">
        <f t="shared" si="150"/>
        <v>70</v>
      </c>
      <c r="CE206" s="1">
        <f t="shared" si="150"/>
        <v>140</v>
      </c>
      <c r="CF206" s="1">
        <f t="shared" si="150"/>
        <v>210</v>
      </c>
      <c r="CW206" s="1">
        <v>188</v>
      </c>
      <c r="CX206" s="1">
        <f t="shared" si="131"/>
        <v>1</v>
      </c>
      <c r="CY206" s="1" t="s">
        <v>37</v>
      </c>
      <c r="CZ206" s="1">
        <v>1</v>
      </c>
      <c r="DB206" s="1">
        <f t="shared" si="147"/>
        <v>6</v>
      </c>
      <c r="DC206" s="1" t="s">
        <v>43</v>
      </c>
      <c r="DD206" s="1">
        <f t="shared" si="132"/>
        <v>9</v>
      </c>
      <c r="DL206" s="1">
        <v>188</v>
      </c>
      <c r="DM206" s="1">
        <f t="shared" si="133"/>
        <v>5</v>
      </c>
      <c r="DN206" s="1">
        <f t="shared" si="134"/>
        <v>0</v>
      </c>
      <c r="DO206" s="1" t="s">
        <v>37</v>
      </c>
      <c r="DP206" s="1">
        <v>0</v>
      </c>
    </row>
    <row r="207" spans="1:120" ht="15">
      <c r="A207">
        <v>189</v>
      </c>
      <c r="B207">
        <v>2</v>
      </c>
      <c r="C207" s="25">
        <v>4200</v>
      </c>
      <c r="D207">
        <v>3</v>
      </c>
      <c r="E207">
        <v>8</v>
      </c>
      <c r="F207" t="s">
        <v>32</v>
      </c>
      <c r="G207">
        <v>6</v>
      </c>
      <c r="H207"/>
      <c r="I207"/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0.33333332999999998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0.66666667000000002</v>
      </c>
      <c r="AD207" s="1">
        <v>0</v>
      </c>
      <c r="AE207" s="1">
        <v>0</v>
      </c>
      <c r="AF207" s="1">
        <v>0</v>
      </c>
      <c r="AG207" s="1">
        <f t="shared" si="106"/>
        <v>0</v>
      </c>
      <c r="AH207" s="1">
        <f t="shared" si="107"/>
        <v>0</v>
      </c>
      <c r="AI207" s="1">
        <f t="shared" si="108"/>
        <v>0</v>
      </c>
      <c r="AJ207" s="1">
        <f t="shared" si="109"/>
        <v>0</v>
      </c>
      <c r="AK207" s="1">
        <f t="shared" si="110"/>
        <v>0</v>
      </c>
      <c r="AL207" s="1">
        <f t="shared" si="111"/>
        <v>0</v>
      </c>
      <c r="AM207" s="1">
        <f t="shared" si="112"/>
        <v>0</v>
      </c>
      <c r="AN207" s="1">
        <f t="shared" si="112"/>
        <v>0</v>
      </c>
      <c r="AO207" s="1">
        <f t="shared" si="113"/>
        <v>0</v>
      </c>
      <c r="AP207" s="1">
        <f t="shared" si="114"/>
        <v>0</v>
      </c>
      <c r="AQ207" s="1">
        <f t="shared" si="115"/>
        <v>0</v>
      </c>
      <c r="AR207" s="1">
        <f t="shared" si="116"/>
        <v>26.666666399999997</v>
      </c>
      <c r="AS207" s="1">
        <f t="shared" si="117"/>
        <v>0</v>
      </c>
      <c r="AT207" s="1">
        <f t="shared" si="118"/>
        <v>0</v>
      </c>
      <c r="AU207" s="1">
        <f t="shared" si="119"/>
        <v>0</v>
      </c>
      <c r="AV207" s="1">
        <f t="shared" si="120"/>
        <v>0</v>
      </c>
      <c r="AW207" s="1">
        <f t="shared" si="121"/>
        <v>0</v>
      </c>
      <c r="AX207" s="1">
        <f t="shared" si="122"/>
        <v>0</v>
      </c>
      <c r="AY207" s="1">
        <f t="shared" si="123"/>
        <v>0</v>
      </c>
      <c r="AZ207" s="1">
        <f t="shared" si="124"/>
        <v>53.333333600000003</v>
      </c>
      <c r="BA207" s="1">
        <f t="shared" si="125"/>
        <v>0</v>
      </c>
      <c r="BB207" s="1">
        <f t="shared" si="126"/>
        <v>0</v>
      </c>
      <c r="BC207" s="1">
        <f t="shared" si="127"/>
        <v>0</v>
      </c>
      <c r="BD207" s="1">
        <f t="shared" si="128"/>
        <v>80</v>
      </c>
      <c r="BE207" s="1" t="b">
        <f t="shared" si="135"/>
        <v>0</v>
      </c>
      <c r="BF207" s="1">
        <f t="shared" si="136"/>
        <v>0</v>
      </c>
      <c r="BG207" s="3">
        <v>189</v>
      </c>
      <c r="BH207" s="1">
        <f t="shared" si="148"/>
        <v>0</v>
      </c>
      <c r="BI207" s="1">
        <f t="shared" si="129"/>
        <v>0</v>
      </c>
      <c r="BJ207" s="3">
        <v>189</v>
      </c>
      <c r="BK207" s="1">
        <f t="shared" si="130"/>
        <v>9</v>
      </c>
      <c r="BL207" s="1">
        <f t="shared" si="137"/>
        <v>0</v>
      </c>
      <c r="BM207" s="1">
        <f t="shared" si="138"/>
        <v>0</v>
      </c>
      <c r="BN207" s="1">
        <f t="shared" si="139"/>
        <v>0</v>
      </c>
      <c r="BO207" s="1">
        <f t="shared" si="140"/>
        <v>0</v>
      </c>
      <c r="BP207" s="1">
        <f t="shared" si="141"/>
        <v>0</v>
      </c>
      <c r="BQ207" s="1">
        <f t="shared" si="142"/>
        <v>0</v>
      </c>
      <c r="BR207" s="1">
        <f t="shared" si="143"/>
        <v>0</v>
      </c>
      <c r="BS207" s="1">
        <f t="shared" si="144"/>
        <v>0</v>
      </c>
      <c r="BT207" s="1">
        <f t="shared" si="145"/>
        <v>1</v>
      </c>
      <c r="BU207" s="1">
        <f t="shared" si="146"/>
        <v>2</v>
      </c>
      <c r="BW207" s="1">
        <f t="shared" si="149"/>
        <v>0</v>
      </c>
      <c r="BX207" s="1">
        <f t="shared" si="149"/>
        <v>0</v>
      </c>
      <c r="BY207" s="1">
        <f t="shared" si="149"/>
        <v>0</v>
      </c>
      <c r="BZ207" s="1">
        <f t="shared" si="149"/>
        <v>0</v>
      </c>
      <c r="CA207" s="1">
        <f t="shared" si="149"/>
        <v>0</v>
      </c>
      <c r="CB207" s="1">
        <f t="shared" si="149"/>
        <v>0</v>
      </c>
      <c r="CC207" s="1">
        <f t="shared" si="149"/>
        <v>0</v>
      </c>
      <c r="CD207" s="1">
        <f t="shared" si="149"/>
        <v>0</v>
      </c>
      <c r="CE207" s="1">
        <f t="shared" si="149"/>
        <v>70</v>
      </c>
      <c r="CF207" s="1">
        <f t="shared" si="149"/>
        <v>140</v>
      </c>
      <c r="CW207" s="1">
        <v>189</v>
      </c>
      <c r="CX207" s="1">
        <f t="shared" si="131"/>
        <v>1</v>
      </c>
      <c r="CY207" s="1" t="s">
        <v>37</v>
      </c>
      <c r="CZ207" s="1">
        <v>1</v>
      </c>
      <c r="DB207" s="1">
        <f t="shared" si="147"/>
        <v>8.0000000099999991</v>
      </c>
      <c r="DC207" s="1" t="s">
        <v>43</v>
      </c>
      <c r="DD207" s="1">
        <f t="shared" si="132"/>
        <v>8</v>
      </c>
      <c r="DL207" s="1">
        <v>189</v>
      </c>
      <c r="DM207" s="1">
        <f t="shared" si="133"/>
        <v>4</v>
      </c>
      <c r="DN207" s="1">
        <f t="shared" si="134"/>
        <v>0</v>
      </c>
      <c r="DO207" s="1" t="s">
        <v>37</v>
      </c>
      <c r="DP207" s="1">
        <v>0</v>
      </c>
    </row>
    <row r="208" spans="1:120" ht="15">
      <c r="A208">
        <v>190</v>
      </c>
      <c r="B208">
        <v>1</v>
      </c>
      <c r="C208" s="25">
        <v>2300</v>
      </c>
      <c r="D208">
        <v>3</v>
      </c>
      <c r="E208">
        <v>8</v>
      </c>
      <c r="F208" t="s">
        <v>84</v>
      </c>
      <c r="G208">
        <v>4</v>
      </c>
      <c r="H208"/>
      <c r="I208"/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f t="shared" si="106"/>
        <v>0</v>
      </c>
      <c r="AH208" s="1">
        <f t="shared" si="107"/>
        <v>0</v>
      </c>
      <c r="AI208" s="1">
        <f t="shared" si="108"/>
        <v>0</v>
      </c>
      <c r="AJ208" s="1">
        <f t="shared" si="109"/>
        <v>0</v>
      </c>
      <c r="AK208" s="1">
        <f t="shared" si="110"/>
        <v>0</v>
      </c>
      <c r="AL208" s="1">
        <f t="shared" si="111"/>
        <v>0</v>
      </c>
      <c r="AM208" s="1">
        <f t="shared" si="112"/>
        <v>0</v>
      </c>
      <c r="AN208" s="1">
        <f t="shared" si="112"/>
        <v>0</v>
      </c>
      <c r="AO208" s="1">
        <f t="shared" si="113"/>
        <v>0</v>
      </c>
      <c r="AP208" s="1">
        <f t="shared" si="114"/>
        <v>0</v>
      </c>
      <c r="AQ208" s="1">
        <f t="shared" si="115"/>
        <v>0</v>
      </c>
      <c r="AR208" s="1">
        <f t="shared" si="116"/>
        <v>0</v>
      </c>
      <c r="AS208" s="1">
        <f t="shared" si="117"/>
        <v>40</v>
      </c>
      <c r="AT208" s="1">
        <f t="shared" si="118"/>
        <v>0</v>
      </c>
      <c r="AU208" s="1">
        <f t="shared" si="119"/>
        <v>0</v>
      </c>
      <c r="AV208" s="1">
        <f t="shared" si="120"/>
        <v>0</v>
      </c>
      <c r="AW208" s="1">
        <f t="shared" si="121"/>
        <v>0</v>
      </c>
      <c r="AX208" s="1">
        <f t="shared" si="122"/>
        <v>0</v>
      </c>
      <c r="AY208" s="1">
        <f t="shared" si="123"/>
        <v>0</v>
      </c>
      <c r="AZ208" s="1">
        <f t="shared" si="124"/>
        <v>0</v>
      </c>
      <c r="BA208" s="1">
        <f t="shared" si="125"/>
        <v>0</v>
      </c>
      <c r="BB208" s="1">
        <f t="shared" si="126"/>
        <v>0</v>
      </c>
      <c r="BC208" s="1">
        <f t="shared" si="127"/>
        <v>0</v>
      </c>
      <c r="BD208" s="1">
        <f t="shared" si="128"/>
        <v>40</v>
      </c>
      <c r="BE208" s="1" t="str">
        <f t="shared" si="135"/>
        <v>Barge E</v>
      </c>
      <c r="BF208" s="1">
        <f t="shared" si="136"/>
        <v>5</v>
      </c>
      <c r="BG208" s="3">
        <v>190</v>
      </c>
      <c r="BH208" s="1">
        <f t="shared" si="148"/>
        <v>0</v>
      </c>
      <c r="BI208" s="1">
        <f t="shared" si="129"/>
        <v>0</v>
      </c>
      <c r="BJ208" s="3">
        <v>190</v>
      </c>
      <c r="BK208" s="1">
        <f t="shared" si="130"/>
        <v>7</v>
      </c>
      <c r="BL208" s="1">
        <f t="shared" si="137"/>
        <v>0</v>
      </c>
      <c r="BM208" s="1">
        <f t="shared" si="138"/>
        <v>0</v>
      </c>
      <c r="BN208" s="1">
        <f t="shared" si="139"/>
        <v>0</v>
      </c>
      <c r="BO208" s="1">
        <f t="shared" si="140"/>
        <v>0</v>
      </c>
      <c r="BP208" s="1">
        <f t="shared" si="141"/>
        <v>0</v>
      </c>
      <c r="BQ208" s="1">
        <f t="shared" si="142"/>
        <v>0</v>
      </c>
      <c r="BR208" s="1">
        <f t="shared" si="143"/>
        <v>1</v>
      </c>
      <c r="BS208" s="1">
        <f t="shared" si="144"/>
        <v>2</v>
      </c>
      <c r="BT208" s="1">
        <f t="shared" si="145"/>
        <v>3</v>
      </c>
      <c r="BU208" s="1">
        <f t="shared" si="146"/>
        <v>4</v>
      </c>
      <c r="BW208" s="1">
        <f t="shared" si="149"/>
        <v>0</v>
      </c>
      <c r="BX208" s="1">
        <f t="shared" si="149"/>
        <v>0</v>
      </c>
      <c r="BY208" s="1">
        <f t="shared" si="149"/>
        <v>0</v>
      </c>
      <c r="BZ208" s="1">
        <f t="shared" si="149"/>
        <v>0</v>
      </c>
      <c r="CA208" s="1">
        <f t="shared" si="149"/>
        <v>0</v>
      </c>
      <c r="CB208" s="1">
        <f t="shared" si="149"/>
        <v>0</v>
      </c>
      <c r="CC208" s="1">
        <f t="shared" si="149"/>
        <v>50</v>
      </c>
      <c r="CD208" s="1">
        <f t="shared" si="149"/>
        <v>100</v>
      </c>
      <c r="CE208" s="1">
        <f t="shared" si="149"/>
        <v>150</v>
      </c>
      <c r="CF208" s="1">
        <f t="shared" si="149"/>
        <v>200</v>
      </c>
      <c r="CW208" s="1">
        <v>190</v>
      </c>
      <c r="CX208" s="1">
        <f t="shared" si="131"/>
        <v>1</v>
      </c>
      <c r="CY208" s="1" t="s">
        <v>37</v>
      </c>
      <c r="CZ208" s="1">
        <v>1</v>
      </c>
      <c r="DB208" s="1">
        <f t="shared" si="147"/>
        <v>6</v>
      </c>
      <c r="DC208" s="1" t="s">
        <v>43</v>
      </c>
      <c r="DD208" s="1">
        <f t="shared" si="132"/>
        <v>8</v>
      </c>
      <c r="DL208" s="1">
        <v>190</v>
      </c>
      <c r="DM208" s="1">
        <f t="shared" si="133"/>
        <v>4</v>
      </c>
      <c r="DN208" s="1">
        <f t="shared" si="134"/>
        <v>0</v>
      </c>
      <c r="DO208" s="1" t="s">
        <v>37</v>
      </c>
      <c r="DP208" s="1">
        <v>0</v>
      </c>
    </row>
    <row r="209" spans="1:120" ht="15">
      <c r="A209">
        <v>191</v>
      </c>
      <c r="B209">
        <v>2</v>
      </c>
      <c r="C209" s="25">
        <v>20927</v>
      </c>
      <c r="D209">
        <v>1</v>
      </c>
      <c r="E209">
        <v>5</v>
      </c>
      <c r="F209" t="s">
        <v>73</v>
      </c>
      <c r="G209">
        <v>4</v>
      </c>
      <c r="H209"/>
      <c r="I209"/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f t="shared" si="106"/>
        <v>0</v>
      </c>
      <c r="AH209" s="1">
        <f t="shared" si="107"/>
        <v>0</v>
      </c>
      <c r="AI209" s="1">
        <f t="shared" si="108"/>
        <v>0</v>
      </c>
      <c r="AJ209" s="1">
        <f t="shared" si="109"/>
        <v>0</v>
      </c>
      <c r="AK209" s="1">
        <f t="shared" si="110"/>
        <v>80</v>
      </c>
      <c r="AL209" s="1">
        <f t="shared" si="111"/>
        <v>0</v>
      </c>
      <c r="AM209" s="1">
        <f t="shared" si="112"/>
        <v>0</v>
      </c>
      <c r="AN209" s="1">
        <f t="shared" si="112"/>
        <v>0</v>
      </c>
      <c r="AO209" s="1">
        <f t="shared" si="113"/>
        <v>0</v>
      </c>
      <c r="AP209" s="1">
        <f t="shared" si="114"/>
        <v>0</v>
      </c>
      <c r="AQ209" s="1">
        <f t="shared" si="115"/>
        <v>0</v>
      </c>
      <c r="AR209" s="1">
        <f t="shared" si="116"/>
        <v>0</v>
      </c>
      <c r="AS209" s="1">
        <f t="shared" si="117"/>
        <v>0</v>
      </c>
      <c r="AT209" s="1">
        <f t="shared" si="118"/>
        <v>0</v>
      </c>
      <c r="AU209" s="1">
        <f t="shared" si="119"/>
        <v>0</v>
      </c>
      <c r="AV209" s="1">
        <f t="shared" si="120"/>
        <v>0</v>
      </c>
      <c r="AW209" s="1">
        <f t="shared" si="121"/>
        <v>0</v>
      </c>
      <c r="AX209" s="1">
        <f t="shared" si="122"/>
        <v>0</v>
      </c>
      <c r="AY209" s="1">
        <f t="shared" si="123"/>
        <v>0</v>
      </c>
      <c r="AZ209" s="1">
        <f t="shared" si="124"/>
        <v>0</v>
      </c>
      <c r="BA209" s="1">
        <f t="shared" si="125"/>
        <v>0</v>
      </c>
      <c r="BB209" s="1">
        <f t="shared" si="126"/>
        <v>0</v>
      </c>
      <c r="BC209" s="1">
        <f t="shared" si="127"/>
        <v>0</v>
      </c>
      <c r="BD209" s="1">
        <f t="shared" si="128"/>
        <v>80</v>
      </c>
      <c r="BE209" s="1" t="str">
        <f t="shared" si="135"/>
        <v>Barge A</v>
      </c>
      <c r="BF209" s="1">
        <f t="shared" si="136"/>
        <v>2</v>
      </c>
      <c r="BG209" s="3">
        <v>191</v>
      </c>
      <c r="BH209" s="1">
        <f t="shared" si="148"/>
        <v>0</v>
      </c>
      <c r="BI209" s="1">
        <f t="shared" si="129"/>
        <v>0</v>
      </c>
      <c r="BJ209" s="3">
        <v>191</v>
      </c>
      <c r="BK209" s="1">
        <f t="shared" si="130"/>
        <v>5</v>
      </c>
      <c r="BL209" s="1">
        <f t="shared" si="137"/>
        <v>0</v>
      </c>
      <c r="BM209" s="1">
        <f t="shared" si="138"/>
        <v>0</v>
      </c>
      <c r="BN209" s="1">
        <f t="shared" si="139"/>
        <v>0</v>
      </c>
      <c r="BO209" s="1">
        <f t="shared" si="140"/>
        <v>0</v>
      </c>
      <c r="BP209" s="1">
        <f t="shared" si="141"/>
        <v>1</v>
      </c>
      <c r="BQ209" s="1">
        <f t="shared" si="142"/>
        <v>2</v>
      </c>
      <c r="BR209" s="1">
        <f t="shared" si="143"/>
        <v>3</v>
      </c>
      <c r="BS209" s="1">
        <f t="shared" si="144"/>
        <v>4</v>
      </c>
      <c r="BT209" s="1">
        <f t="shared" si="145"/>
        <v>5</v>
      </c>
      <c r="BU209" s="1">
        <f t="shared" si="146"/>
        <v>6</v>
      </c>
      <c r="BW209" s="1">
        <f t="shared" si="149"/>
        <v>0</v>
      </c>
      <c r="BX209" s="1">
        <f t="shared" si="149"/>
        <v>0</v>
      </c>
      <c r="BY209" s="1">
        <f t="shared" si="149"/>
        <v>0</v>
      </c>
      <c r="BZ209" s="1">
        <f t="shared" si="149"/>
        <v>0</v>
      </c>
      <c r="CA209" s="1">
        <f t="shared" si="149"/>
        <v>70</v>
      </c>
      <c r="CB209" s="1">
        <f t="shared" si="149"/>
        <v>140</v>
      </c>
      <c r="CC209" s="1">
        <f t="shared" si="149"/>
        <v>210</v>
      </c>
      <c r="CD209" s="1">
        <f t="shared" si="149"/>
        <v>280</v>
      </c>
      <c r="CE209" s="1">
        <f t="shared" si="149"/>
        <v>350</v>
      </c>
      <c r="CF209" s="1">
        <f t="shared" si="149"/>
        <v>420</v>
      </c>
      <c r="CW209" s="1">
        <v>191</v>
      </c>
      <c r="CX209" s="1">
        <f t="shared" si="131"/>
        <v>1</v>
      </c>
      <c r="CY209" s="1" t="s">
        <v>37</v>
      </c>
      <c r="CZ209" s="1">
        <v>1</v>
      </c>
      <c r="DB209" s="1">
        <f t="shared" si="147"/>
        <v>3</v>
      </c>
      <c r="DC209" s="1" t="s">
        <v>43</v>
      </c>
      <c r="DD209" s="1">
        <f t="shared" si="132"/>
        <v>5</v>
      </c>
      <c r="DL209" s="1">
        <v>191</v>
      </c>
      <c r="DM209" s="1">
        <f t="shared" si="133"/>
        <v>2</v>
      </c>
      <c r="DN209" s="1">
        <f t="shared" si="134"/>
        <v>0</v>
      </c>
      <c r="DO209" s="1" t="s">
        <v>37</v>
      </c>
      <c r="DP209" s="1">
        <v>0</v>
      </c>
    </row>
    <row r="210" spans="1:120" ht="15">
      <c r="A210">
        <v>192</v>
      </c>
      <c r="B210">
        <v>2</v>
      </c>
      <c r="C210" s="25">
        <v>24200</v>
      </c>
      <c r="D210">
        <v>5</v>
      </c>
      <c r="E210">
        <v>9</v>
      </c>
      <c r="F210" t="s">
        <v>73</v>
      </c>
      <c r="G210">
        <v>4</v>
      </c>
      <c r="H210"/>
      <c r="I210"/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1</v>
      </c>
      <c r="AD210" s="1">
        <v>0</v>
      </c>
      <c r="AE210" s="1">
        <v>0</v>
      </c>
      <c r="AF210" s="1">
        <v>0</v>
      </c>
      <c r="AG210" s="1">
        <f t="shared" si="106"/>
        <v>0</v>
      </c>
      <c r="AH210" s="1">
        <f t="shared" si="107"/>
        <v>0</v>
      </c>
      <c r="AI210" s="1">
        <f t="shared" si="108"/>
        <v>0</v>
      </c>
      <c r="AJ210" s="1">
        <f t="shared" si="109"/>
        <v>0</v>
      </c>
      <c r="AK210" s="1">
        <f t="shared" si="110"/>
        <v>0</v>
      </c>
      <c r="AL210" s="1">
        <f t="shared" si="111"/>
        <v>0</v>
      </c>
      <c r="AM210" s="1">
        <f t="shared" si="112"/>
        <v>0</v>
      </c>
      <c r="AN210" s="1">
        <f t="shared" si="112"/>
        <v>0</v>
      </c>
      <c r="AO210" s="1">
        <f t="shared" si="113"/>
        <v>0</v>
      </c>
      <c r="AP210" s="1">
        <f t="shared" si="114"/>
        <v>0</v>
      </c>
      <c r="AQ210" s="1">
        <f t="shared" si="115"/>
        <v>0</v>
      </c>
      <c r="AR210" s="1">
        <f t="shared" si="116"/>
        <v>0</v>
      </c>
      <c r="AS210" s="1">
        <f t="shared" si="117"/>
        <v>0</v>
      </c>
      <c r="AT210" s="1">
        <f t="shared" si="118"/>
        <v>0</v>
      </c>
      <c r="AU210" s="1">
        <f t="shared" si="119"/>
        <v>0</v>
      </c>
      <c r="AV210" s="1">
        <f t="shared" si="120"/>
        <v>0</v>
      </c>
      <c r="AW210" s="1">
        <f t="shared" si="121"/>
        <v>0</v>
      </c>
      <c r="AX210" s="1">
        <f t="shared" si="122"/>
        <v>0</v>
      </c>
      <c r="AY210" s="1">
        <f t="shared" si="123"/>
        <v>0</v>
      </c>
      <c r="AZ210" s="1">
        <f t="shared" si="124"/>
        <v>80</v>
      </c>
      <c r="BA210" s="1">
        <f t="shared" si="125"/>
        <v>0</v>
      </c>
      <c r="BB210" s="1">
        <f t="shared" si="126"/>
        <v>0</v>
      </c>
      <c r="BC210" s="1">
        <f t="shared" si="127"/>
        <v>0</v>
      </c>
      <c r="BD210" s="1">
        <f t="shared" si="128"/>
        <v>80</v>
      </c>
      <c r="BE210" s="1" t="str">
        <f t="shared" si="135"/>
        <v>Barge D</v>
      </c>
      <c r="BF210" s="1">
        <f t="shared" si="136"/>
        <v>8</v>
      </c>
      <c r="BG210" s="3">
        <v>192</v>
      </c>
      <c r="BH210" s="1">
        <f t="shared" si="148"/>
        <v>0</v>
      </c>
      <c r="BI210" s="1">
        <f t="shared" si="129"/>
        <v>0</v>
      </c>
      <c r="BJ210" s="3">
        <v>192</v>
      </c>
      <c r="BK210" s="1">
        <f t="shared" si="130"/>
        <v>9</v>
      </c>
      <c r="BL210" s="1">
        <f t="shared" si="137"/>
        <v>0</v>
      </c>
      <c r="BM210" s="1">
        <f t="shared" si="138"/>
        <v>0</v>
      </c>
      <c r="BN210" s="1">
        <f t="shared" si="139"/>
        <v>0</v>
      </c>
      <c r="BO210" s="1">
        <f t="shared" si="140"/>
        <v>0</v>
      </c>
      <c r="BP210" s="1">
        <f t="shared" si="141"/>
        <v>0</v>
      </c>
      <c r="BQ210" s="1">
        <f t="shared" si="142"/>
        <v>0</v>
      </c>
      <c r="BR210" s="1">
        <f t="shared" si="143"/>
        <v>0</v>
      </c>
      <c r="BS210" s="1">
        <f t="shared" si="144"/>
        <v>0</v>
      </c>
      <c r="BT210" s="1">
        <f t="shared" si="145"/>
        <v>1</v>
      </c>
      <c r="BU210" s="1">
        <f t="shared" si="146"/>
        <v>2</v>
      </c>
      <c r="BW210" s="1">
        <f t="shared" si="149"/>
        <v>0</v>
      </c>
      <c r="BX210" s="1">
        <f t="shared" si="149"/>
        <v>0</v>
      </c>
      <c r="BY210" s="1">
        <f t="shared" si="149"/>
        <v>0</v>
      </c>
      <c r="BZ210" s="1">
        <f t="shared" si="149"/>
        <v>0</v>
      </c>
      <c r="CA210" s="1">
        <f t="shared" si="149"/>
        <v>0</v>
      </c>
      <c r="CB210" s="1">
        <f t="shared" si="149"/>
        <v>0</v>
      </c>
      <c r="CC210" s="1">
        <f t="shared" si="149"/>
        <v>0</v>
      </c>
      <c r="CD210" s="1">
        <f t="shared" si="149"/>
        <v>0</v>
      </c>
      <c r="CE210" s="1">
        <f t="shared" si="149"/>
        <v>70</v>
      </c>
      <c r="CF210" s="1">
        <f t="shared" si="149"/>
        <v>140</v>
      </c>
      <c r="CW210" s="1">
        <v>192</v>
      </c>
      <c r="CX210" s="1">
        <f t="shared" si="131"/>
        <v>1</v>
      </c>
      <c r="CY210" s="1" t="s">
        <v>37</v>
      </c>
      <c r="CZ210" s="1">
        <v>1</v>
      </c>
      <c r="DB210" s="1">
        <f t="shared" si="147"/>
        <v>9</v>
      </c>
      <c r="DC210" s="1" t="s">
        <v>43</v>
      </c>
      <c r="DD210" s="1">
        <f t="shared" si="132"/>
        <v>9</v>
      </c>
      <c r="DL210" s="1">
        <v>192</v>
      </c>
      <c r="DM210" s="1">
        <f t="shared" si="133"/>
        <v>6</v>
      </c>
      <c r="DN210" s="1">
        <f t="shared" si="134"/>
        <v>0</v>
      </c>
      <c r="DO210" s="1" t="s">
        <v>37</v>
      </c>
      <c r="DP210" s="1">
        <v>0</v>
      </c>
    </row>
    <row r="211" spans="1:120" ht="15">
      <c r="A211">
        <v>193</v>
      </c>
      <c r="B211">
        <v>1</v>
      </c>
      <c r="C211" s="25">
        <v>2300</v>
      </c>
      <c r="D211">
        <v>5</v>
      </c>
      <c r="E211">
        <v>9</v>
      </c>
      <c r="F211" t="s">
        <v>73</v>
      </c>
      <c r="G211">
        <v>3</v>
      </c>
      <c r="H211"/>
      <c r="I211"/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1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f t="shared" ref="AG211:AG274" si="151">(225+BW211)*J211</f>
        <v>0</v>
      </c>
      <c r="AH211" s="1">
        <f t="shared" ref="AH211:AH274" si="152">(40*$B211+ $BW211) *K211</f>
        <v>0</v>
      </c>
      <c r="AI211" s="1">
        <f t="shared" ref="AI211:AI274" si="153">(40*$B211+ $BW211) *L211</f>
        <v>0</v>
      </c>
      <c r="AJ211" s="1">
        <f t="shared" ref="AJ211:AJ274" si="154">(225+BX211)*M211</f>
        <v>0</v>
      </c>
      <c r="AK211" s="1">
        <f t="shared" ref="AK211:AK274" si="155">(40*$B211+$BX211) *N211</f>
        <v>0</v>
      </c>
      <c r="AL211" s="1">
        <f t="shared" ref="AL211:AL274" si="156">(40*$B211+$BX211) *O211</f>
        <v>0</v>
      </c>
      <c r="AM211" s="1">
        <f t="shared" ref="AM211:AN274" si="157">(225+BY211)*P211</f>
        <v>0</v>
      </c>
      <c r="AN211" s="1">
        <f t="shared" si="157"/>
        <v>0</v>
      </c>
      <c r="AO211" s="1">
        <f t="shared" ref="AO211:AO274" si="158">(40*$B211+$BZ211) *R211</f>
        <v>0</v>
      </c>
      <c r="AP211" s="1">
        <f t="shared" ref="AP211:AP274" si="159">(40*$B211+$BZ211) *S211</f>
        <v>0</v>
      </c>
      <c r="AQ211" s="1">
        <f t="shared" ref="AQ211:AQ274" si="160">(225+CA211)*T211</f>
        <v>0</v>
      </c>
      <c r="AR211" s="1">
        <f t="shared" ref="AR211:AR274" si="161">(40*$B211+$CA211)*U211</f>
        <v>0</v>
      </c>
      <c r="AS211" s="1">
        <f t="shared" ref="AS211:AS274" si="162">(40*$B211+$CA211)*V211</f>
        <v>0</v>
      </c>
      <c r="AT211" s="1">
        <f t="shared" ref="AT211:AT274" si="163">(225+CB211)*W211</f>
        <v>0</v>
      </c>
      <c r="AU211" s="1">
        <f t="shared" ref="AU211:AU274" si="164">(40*$B211+$CB211)*X211</f>
        <v>0</v>
      </c>
      <c r="AV211" s="1">
        <f t="shared" ref="AV211:AV274" si="165">(40*$B211+$CB211)*Y211</f>
        <v>0</v>
      </c>
      <c r="AW211" s="1">
        <f t="shared" ref="AW211:AW274" si="166">(225+CC211)*Z211</f>
        <v>0</v>
      </c>
      <c r="AX211" s="1">
        <f t="shared" ref="AX211:AX274" si="167">(40*$B211+$CC211)*AA211</f>
        <v>40</v>
      </c>
      <c r="AY211" s="1">
        <f t="shared" ref="AY211:AY274" si="168">(225+CD211)*AB211</f>
        <v>0</v>
      </c>
      <c r="AZ211" s="1">
        <f t="shared" ref="AZ211:AZ274" si="169">(40*$B211+ $CD211)*AC211</f>
        <v>0</v>
      </c>
      <c r="BA211" s="1">
        <f t="shared" ref="BA211:BA274" si="170">(225+CE211)*AD211</f>
        <v>0</v>
      </c>
      <c r="BB211" s="1">
        <f t="shared" ref="BB211:BB274" si="171">(40*$B211+$CE211)*AE211</f>
        <v>0</v>
      </c>
      <c r="BC211" s="1">
        <f t="shared" ref="BC211:BC274" si="172">(225+CF211)*AF211</f>
        <v>0</v>
      </c>
      <c r="BD211" s="1">
        <f t="shared" ref="BD211:BD274" si="173">SUM(AG211:BC211)</f>
        <v>40</v>
      </c>
      <c r="BE211" s="1" t="str">
        <f t="shared" si="135"/>
        <v>Barge B</v>
      </c>
      <c r="BF211" s="1">
        <f t="shared" si="136"/>
        <v>7</v>
      </c>
      <c r="BG211" s="3">
        <v>193</v>
      </c>
      <c r="BH211" s="1">
        <f t="shared" si="148"/>
        <v>0</v>
      </c>
      <c r="BI211" s="1">
        <f t="shared" ref="BI211:BI274" si="174">IF(BH211&gt;0,IF(B211=1,BH211*50,BH211*70),0)</f>
        <v>0</v>
      </c>
      <c r="BJ211" s="3">
        <v>193</v>
      </c>
      <c r="BK211" s="1">
        <f t="shared" ref="BK211:BK274" si="175">D211+G211</f>
        <v>8</v>
      </c>
      <c r="BL211" s="1">
        <f t="shared" si="137"/>
        <v>0</v>
      </c>
      <c r="BM211" s="1">
        <f t="shared" si="138"/>
        <v>0</v>
      </c>
      <c r="BN211" s="1">
        <f t="shared" si="139"/>
        <v>0</v>
      </c>
      <c r="BO211" s="1">
        <f t="shared" si="140"/>
        <v>0</v>
      </c>
      <c r="BP211" s="1">
        <f t="shared" si="141"/>
        <v>0</v>
      </c>
      <c r="BQ211" s="1">
        <f t="shared" si="142"/>
        <v>0</v>
      </c>
      <c r="BR211" s="1">
        <f t="shared" si="143"/>
        <v>0</v>
      </c>
      <c r="BS211" s="1">
        <f t="shared" si="144"/>
        <v>1</v>
      </c>
      <c r="BT211" s="1">
        <f t="shared" si="145"/>
        <v>2</v>
      </c>
      <c r="BU211" s="1">
        <f t="shared" si="146"/>
        <v>3</v>
      </c>
      <c r="BW211" s="1">
        <f t="shared" si="149"/>
        <v>0</v>
      </c>
      <c r="BX211" s="1">
        <f t="shared" si="149"/>
        <v>0</v>
      </c>
      <c r="BY211" s="1">
        <f t="shared" ref="BY211:CF242" si="176">IF(BN211&gt;0,IF($B211=1,BN211*50,BN211*70),0)</f>
        <v>0</v>
      </c>
      <c r="BZ211" s="1">
        <f t="shared" si="176"/>
        <v>0</v>
      </c>
      <c r="CA211" s="1">
        <f t="shared" si="176"/>
        <v>0</v>
      </c>
      <c r="CB211" s="1">
        <f t="shared" si="176"/>
        <v>0</v>
      </c>
      <c r="CC211" s="1">
        <f t="shared" si="176"/>
        <v>0</v>
      </c>
      <c r="CD211" s="1">
        <f t="shared" si="176"/>
        <v>50</v>
      </c>
      <c r="CE211" s="1">
        <f t="shared" si="176"/>
        <v>100</v>
      </c>
      <c r="CF211" s="1">
        <f t="shared" si="176"/>
        <v>150</v>
      </c>
      <c r="CW211" s="1">
        <v>193</v>
      </c>
      <c r="CX211" s="1">
        <f t="shared" ref="CX211:CX274" si="177">SUM(J211:AF211)</f>
        <v>1</v>
      </c>
      <c r="CY211" s="1" t="s">
        <v>37</v>
      </c>
      <c r="CZ211" s="1">
        <v>1</v>
      </c>
      <c r="DB211" s="1">
        <f t="shared" si="147"/>
        <v>8</v>
      </c>
      <c r="DC211" s="1" t="s">
        <v>43</v>
      </c>
      <c r="DD211" s="1">
        <f t="shared" ref="DD211:DD274" si="178">E211</f>
        <v>9</v>
      </c>
      <c r="DL211" s="1">
        <v>193</v>
      </c>
      <c r="DM211" s="1">
        <f t="shared" ref="DM211:DM274" si="179">D211+1</f>
        <v>6</v>
      </c>
      <c r="DN211" s="1">
        <f t="shared" ref="DN211:DN274" si="180">IF(DM211=2,SUM(J211:L211),IF(DM211=3,SUM(J211:O211),IF(DM211=4,SUM(J211:P211),IF(DM211=5,SUM(J211:S211),IF(DM211=6,SUM(J211:V211),IF(DM211=7,SUM(J211:Y211),0))))))</f>
        <v>0</v>
      </c>
      <c r="DO211" s="1" t="s">
        <v>37</v>
      </c>
      <c r="DP211" s="1">
        <v>0</v>
      </c>
    </row>
    <row r="212" spans="1:120" ht="15">
      <c r="A212">
        <v>194</v>
      </c>
      <c r="B212">
        <v>1</v>
      </c>
      <c r="C212" s="25">
        <v>24900</v>
      </c>
      <c r="D212">
        <v>3</v>
      </c>
      <c r="E212">
        <v>7</v>
      </c>
      <c r="F212" t="s">
        <v>73</v>
      </c>
      <c r="G212">
        <v>3</v>
      </c>
      <c r="H212"/>
      <c r="I212"/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f t="shared" si="151"/>
        <v>0</v>
      </c>
      <c r="AH212" s="1">
        <f t="shared" si="152"/>
        <v>0</v>
      </c>
      <c r="AI212" s="1">
        <f t="shared" si="153"/>
        <v>0</v>
      </c>
      <c r="AJ212" s="1">
        <f t="shared" si="154"/>
        <v>0</v>
      </c>
      <c r="AK212" s="1">
        <f t="shared" si="155"/>
        <v>0</v>
      </c>
      <c r="AL212" s="1">
        <f t="shared" si="156"/>
        <v>0</v>
      </c>
      <c r="AM212" s="1">
        <f t="shared" si="157"/>
        <v>0</v>
      </c>
      <c r="AN212" s="1">
        <f t="shared" si="157"/>
        <v>0</v>
      </c>
      <c r="AO212" s="1">
        <f t="shared" si="158"/>
        <v>0</v>
      </c>
      <c r="AP212" s="1">
        <f t="shared" si="159"/>
        <v>0</v>
      </c>
      <c r="AQ212" s="1">
        <f t="shared" si="160"/>
        <v>0</v>
      </c>
      <c r="AR212" s="1">
        <f t="shared" si="161"/>
        <v>40</v>
      </c>
      <c r="AS212" s="1">
        <f t="shared" si="162"/>
        <v>0</v>
      </c>
      <c r="AT212" s="1">
        <f t="shared" si="163"/>
        <v>0</v>
      </c>
      <c r="AU212" s="1">
        <f t="shared" si="164"/>
        <v>0</v>
      </c>
      <c r="AV212" s="1">
        <f t="shared" si="165"/>
        <v>0</v>
      </c>
      <c r="AW212" s="1">
        <f t="shared" si="166"/>
        <v>0</v>
      </c>
      <c r="AX212" s="1">
        <f t="shared" si="167"/>
        <v>0</v>
      </c>
      <c r="AY212" s="1">
        <f t="shared" si="168"/>
        <v>0</v>
      </c>
      <c r="AZ212" s="1">
        <f t="shared" si="169"/>
        <v>0</v>
      </c>
      <c r="BA212" s="1">
        <f t="shared" si="170"/>
        <v>0</v>
      </c>
      <c r="BB212" s="1">
        <f t="shared" si="171"/>
        <v>0</v>
      </c>
      <c r="BC212" s="1">
        <f t="shared" si="172"/>
        <v>0</v>
      </c>
      <c r="BD212" s="1">
        <f t="shared" si="173"/>
        <v>40</v>
      </c>
      <c r="BE212" s="1" t="str">
        <f t="shared" ref="BE212:BE275" si="181">IF(J212+M212+P212+Q212+T212+W212+Z212+AB212+AD212+AF212=1,"Truck",IF(N212+X212=1,"Barge A",IF(R212+AA212+AE212=1,"Barge B",IF(O212+U212=1,"Barge C",IF(K212+Y212+AC212=1,"Barge D",IF(L212+S212=1,"Barge E",IF(V212=1,"Barge E")))))))</f>
        <v>Barge C</v>
      </c>
      <c r="BF212" s="1">
        <f t="shared" ref="BF212:BF275" si="182">IF(SUM(J212:L212)=1,1,IF(SUM(M212:O212)=1,2,IF(P212=1,3,IF(SUM(Q212:S212)=1,4,IF(SUM(T212:V212)=1,5,IF(SUM(W212:Y212)=1,6,IF(SUM(Z212:AA212)=1,7,IF(SUM(AB212:AC212)=1,8,IF(SUM(AD212:AE212)=1,9,IF(AF212=1,10,0))))))))))</f>
        <v>5</v>
      </c>
      <c r="BG212" s="3">
        <v>194</v>
      </c>
      <c r="BH212" s="1">
        <f t="shared" si="148"/>
        <v>0</v>
      </c>
      <c r="BI212" s="1">
        <f t="shared" si="174"/>
        <v>0</v>
      </c>
      <c r="BJ212" s="3">
        <v>194</v>
      </c>
      <c r="BK212" s="1">
        <f t="shared" si="175"/>
        <v>6</v>
      </c>
      <c r="BL212" s="1">
        <f t="shared" ref="BL212:BL275" si="183">IF(BK212=1,BK212,0)</f>
        <v>0</v>
      </c>
      <c r="BM212" s="1">
        <f t="shared" ref="BM212:BM275" si="184">IF(BL212&gt;0,BL212+1,IF(BK212=2,BK212-1,0))</f>
        <v>0</v>
      </c>
      <c r="BN212" s="1">
        <f t="shared" ref="BN212:BN275" si="185">IF(BM212&gt;0,BM212+1,IF(BK212=3,BK212-2,0))</f>
        <v>0</v>
      </c>
      <c r="BO212" s="1">
        <f t="shared" ref="BO212:BO275" si="186">IF(BN212&gt;0,BN212+1,IF(BK212=4,BK212-3,0))</f>
        <v>0</v>
      </c>
      <c r="BP212" s="1">
        <f t="shared" ref="BP212:BP275" si="187">IF(BO212&gt;0,BO212+1,IF(BK212=5,BK212-4,0))</f>
        <v>0</v>
      </c>
      <c r="BQ212" s="1">
        <f t="shared" ref="BQ212:BQ275" si="188">IF(BP212&gt;0,BP212+1,IF(BK212=6,BK212-5,0))</f>
        <v>1</v>
      </c>
      <c r="BR212" s="1">
        <f t="shared" ref="BR212:BR275" si="189">IF(BQ212&gt;0,BQ212+1,IF(BK212=7,BK212-6,0))</f>
        <v>2</v>
      </c>
      <c r="BS212" s="1">
        <f t="shared" ref="BS212:BS275" si="190">IF(BR212&gt;0,BR212+1,IF(BK212=8,BK212-7,0))</f>
        <v>3</v>
      </c>
      <c r="BT212" s="1">
        <f t="shared" ref="BT212:BT275" si="191">IF(BS212&gt;0,BS212+1,IF(BK212=9,BK212-8,0))</f>
        <v>4</v>
      </c>
      <c r="BU212" s="1">
        <f t="shared" ref="BU212:BU275" si="192">IF(BT212&gt;0,BT212+1,IF(BK212=10,BK212-9,0))</f>
        <v>5</v>
      </c>
      <c r="BW212" s="1">
        <f t="shared" ref="BW212:CC270" si="193">IF(BL212&gt;0,IF($B212=1,BL212*50,BL212*70),0)</f>
        <v>0</v>
      </c>
      <c r="BX212" s="1">
        <f t="shared" si="193"/>
        <v>0</v>
      </c>
      <c r="BY212" s="1">
        <f t="shared" si="176"/>
        <v>0</v>
      </c>
      <c r="BZ212" s="1">
        <f t="shared" si="176"/>
        <v>0</v>
      </c>
      <c r="CA212" s="1">
        <f t="shared" si="176"/>
        <v>0</v>
      </c>
      <c r="CB212" s="1">
        <f t="shared" si="176"/>
        <v>50</v>
      </c>
      <c r="CC212" s="1">
        <f t="shared" si="176"/>
        <v>100</v>
      </c>
      <c r="CD212" s="1">
        <f t="shared" si="176"/>
        <v>150</v>
      </c>
      <c r="CE212" s="1">
        <f t="shared" si="176"/>
        <v>200</v>
      </c>
      <c r="CF212" s="1">
        <f t="shared" si="176"/>
        <v>250</v>
      </c>
      <c r="CW212" s="1">
        <v>194</v>
      </c>
      <c r="CX212" s="1">
        <f t="shared" si="177"/>
        <v>1</v>
      </c>
      <c r="CY212" s="1" t="s">
        <v>37</v>
      </c>
      <c r="CZ212" s="1">
        <v>1</v>
      </c>
      <c r="DB212" s="1">
        <f t="shared" ref="DB212:DB275" si="194">J212*1+SUM(K212:L212)*(1+1)+M212*2+SUM(N212:O212)*(2+1) +P212*3 + Q212* 4 + SUM(R212:S212)*(4+1) + T212*5 +SUM(U212:V212)*(5+1) + W212*6 + SUM(X212:Y212)*(6+1) + Z212*7 + SUM(AA212:AA212)*(7+1) + AB212*8 + SUM(AC212:AC212)*(8+1) + AD212*9 + SUM(AE212:AE212)*(9+1) + AF212*10</f>
        <v>6</v>
      </c>
      <c r="DC212" s="1" t="s">
        <v>43</v>
      </c>
      <c r="DD212" s="1">
        <f t="shared" si="178"/>
        <v>7</v>
      </c>
      <c r="DL212" s="1">
        <v>194</v>
      </c>
      <c r="DM212" s="1">
        <f t="shared" si="179"/>
        <v>4</v>
      </c>
      <c r="DN212" s="1">
        <f t="shared" si="180"/>
        <v>0</v>
      </c>
      <c r="DO212" s="1" t="s">
        <v>37</v>
      </c>
      <c r="DP212" s="1">
        <v>0</v>
      </c>
    </row>
    <row r="213" spans="1:120" ht="15">
      <c r="A213">
        <v>195</v>
      </c>
      <c r="B213">
        <v>1</v>
      </c>
      <c r="C213" s="25">
        <v>24900</v>
      </c>
      <c r="D213">
        <v>-1</v>
      </c>
      <c r="E213">
        <v>2</v>
      </c>
      <c r="F213" t="s">
        <v>73</v>
      </c>
      <c r="G213">
        <v>6</v>
      </c>
      <c r="H213"/>
      <c r="I213"/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f t="shared" si="151"/>
        <v>0</v>
      </c>
      <c r="AH213" s="1">
        <f t="shared" si="152"/>
        <v>40</v>
      </c>
      <c r="AI213" s="1">
        <f t="shared" si="153"/>
        <v>0</v>
      </c>
      <c r="AJ213" s="1">
        <f t="shared" si="154"/>
        <v>0</v>
      </c>
      <c r="AK213" s="1">
        <f t="shared" si="155"/>
        <v>0</v>
      </c>
      <c r="AL213" s="1">
        <f t="shared" si="156"/>
        <v>0</v>
      </c>
      <c r="AM213" s="1">
        <f t="shared" si="157"/>
        <v>0</v>
      </c>
      <c r="AN213" s="1">
        <f t="shared" si="157"/>
        <v>0</v>
      </c>
      <c r="AO213" s="1">
        <f t="shared" si="158"/>
        <v>0</v>
      </c>
      <c r="AP213" s="1">
        <f t="shared" si="159"/>
        <v>0</v>
      </c>
      <c r="AQ213" s="1">
        <f t="shared" si="160"/>
        <v>0</v>
      </c>
      <c r="AR213" s="1">
        <f t="shared" si="161"/>
        <v>0</v>
      </c>
      <c r="AS213" s="1">
        <f t="shared" si="162"/>
        <v>0</v>
      </c>
      <c r="AT213" s="1">
        <f t="shared" si="163"/>
        <v>0</v>
      </c>
      <c r="AU213" s="1">
        <f t="shared" si="164"/>
        <v>0</v>
      </c>
      <c r="AV213" s="1">
        <f t="shared" si="165"/>
        <v>0</v>
      </c>
      <c r="AW213" s="1">
        <f t="shared" si="166"/>
        <v>0</v>
      </c>
      <c r="AX213" s="1">
        <f t="shared" si="167"/>
        <v>0</v>
      </c>
      <c r="AY213" s="1">
        <f t="shared" si="168"/>
        <v>0</v>
      </c>
      <c r="AZ213" s="1">
        <f t="shared" si="169"/>
        <v>0</v>
      </c>
      <c r="BA213" s="1">
        <f t="shared" si="170"/>
        <v>0</v>
      </c>
      <c r="BB213" s="1">
        <f t="shared" si="171"/>
        <v>0</v>
      </c>
      <c r="BC213" s="1">
        <f t="shared" si="172"/>
        <v>0</v>
      </c>
      <c r="BD213" s="1">
        <f t="shared" si="173"/>
        <v>40</v>
      </c>
      <c r="BE213" s="1" t="str">
        <f t="shared" si="181"/>
        <v>Barge D</v>
      </c>
      <c r="BF213" s="1">
        <f t="shared" si="182"/>
        <v>1</v>
      </c>
      <c r="BG213" s="3">
        <v>195</v>
      </c>
      <c r="BH213" s="1">
        <f t="shared" si="148"/>
        <v>0</v>
      </c>
      <c r="BI213" s="1">
        <f t="shared" si="174"/>
        <v>0</v>
      </c>
      <c r="BJ213" s="3">
        <v>195</v>
      </c>
      <c r="BK213" s="1">
        <f t="shared" si="175"/>
        <v>5</v>
      </c>
      <c r="BL213" s="1">
        <f t="shared" si="183"/>
        <v>0</v>
      </c>
      <c r="BM213" s="1">
        <f t="shared" si="184"/>
        <v>0</v>
      </c>
      <c r="BN213" s="1">
        <f t="shared" si="185"/>
        <v>0</v>
      </c>
      <c r="BO213" s="1">
        <f t="shared" si="186"/>
        <v>0</v>
      </c>
      <c r="BP213" s="1">
        <f t="shared" si="187"/>
        <v>1</v>
      </c>
      <c r="BQ213" s="1">
        <f t="shared" si="188"/>
        <v>2</v>
      </c>
      <c r="BR213" s="1">
        <f t="shared" si="189"/>
        <v>3</v>
      </c>
      <c r="BS213" s="1">
        <f t="shared" si="190"/>
        <v>4</v>
      </c>
      <c r="BT213" s="1">
        <f t="shared" si="191"/>
        <v>5</v>
      </c>
      <c r="BU213" s="1">
        <f t="shared" si="192"/>
        <v>6</v>
      </c>
      <c r="BW213" s="1">
        <f t="shared" si="193"/>
        <v>0</v>
      </c>
      <c r="BX213" s="1">
        <f t="shared" si="193"/>
        <v>0</v>
      </c>
      <c r="BY213" s="1">
        <f t="shared" si="176"/>
        <v>0</v>
      </c>
      <c r="BZ213" s="1">
        <f t="shared" si="176"/>
        <v>0</v>
      </c>
      <c r="CA213" s="1">
        <f t="shared" si="176"/>
        <v>50</v>
      </c>
      <c r="CB213" s="1">
        <f t="shared" si="176"/>
        <v>100</v>
      </c>
      <c r="CC213" s="1">
        <f t="shared" si="176"/>
        <v>150</v>
      </c>
      <c r="CD213" s="1">
        <f t="shared" si="176"/>
        <v>200</v>
      </c>
      <c r="CE213" s="1">
        <f t="shared" si="176"/>
        <v>250</v>
      </c>
      <c r="CF213" s="1">
        <f t="shared" si="176"/>
        <v>300</v>
      </c>
      <c r="CW213" s="1">
        <v>195</v>
      </c>
      <c r="CX213" s="1">
        <f t="shared" si="177"/>
        <v>1</v>
      </c>
      <c r="CY213" s="1" t="s">
        <v>37</v>
      </c>
      <c r="CZ213" s="1">
        <v>1</v>
      </c>
      <c r="DB213" s="1">
        <f t="shared" si="194"/>
        <v>2</v>
      </c>
      <c r="DC213" s="1" t="s">
        <v>43</v>
      </c>
      <c r="DD213" s="1">
        <f t="shared" si="178"/>
        <v>2</v>
      </c>
      <c r="DL213" s="1">
        <v>195</v>
      </c>
      <c r="DM213" s="1">
        <f t="shared" si="179"/>
        <v>0</v>
      </c>
      <c r="DN213" s="1">
        <f t="shared" si="180"/>
        <v>0</v>
      </c>
      <c r="DO213" s="1" t="s">
        <v>37</v>
      </c>
      <c r="DP213" s="1">
        <v>0</v>
      </c>
    </row>
    <row r="214" spans="1:120" ht="15">
      <c r="A214">
        <v>196</v>
      </c>
      <c r="B214">
        <v>1</v>
      </c>
      <c r="C214" s="25">
        <v>24900</v>
      </c>
      <c r="D214">
        <v>2</v>
      </c>
      <c r="E214">
        <v>6</v>
      </c>
      <c r="F214" t="s">
        <v>73</v>
      </c>
      <c r="G214">
        <v>4</v>
      </c>
      <c r="H214"/>
      <c r="I214"/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1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f t="shared" si="151"/>
        <v>0</v>
      </c>
      <c r="AH214" s="1">
        <f t="shared" si="152"/>
        <v>0</v>
      </c>
      <c r="AI214" s="1">
        <f t="shared" si="153"/>
        <v>0</v>
      </c>
      <c r="AJ214" s="1">
        <f t="shared" si="154"/>
        <v>0</v>
      </c>
      <c r="AK214" s="1">
        <f t="shared" si="155"/>
        <v>0</v>
      </c>
      <c r="AL214" s="1">
        <f t="shared" si="156"/>
        <v>0</v>
      </c>
      <c r="AM214" s="1">
        <f t="shared" si="157"/>
        <v>0</v>
      </c>
      <c r="AN214" s="1">
        <f t="shared" si="157"/>
        <v>0</v>
      </c>
      <c r="AO214" s="1">
        <f t="shared" si="158"/>
        <v>0</v>
      </c>
      <c r="AP214" s="1">
        <f t="shared" si="159"/>
        <v>0</v>
      </c>
      <c r="AQ214" s="1">
        <f t="shared" si="160"/>
        <v>0</v>
      </c>
      <c r="AR214" s="1">
        <f t="shared" si="161"/>
        <v>0</v>
      </c>
      <c r="AS214" s="1">
        <f t="shared" si="162"/>
        <v>40</v>
      </c>
      <c r="AT214" s="1">
        <f t="shared" si="163"/>
        <v>0</v>
      </c>
      <c r="AU214" s="1">
        <f t="shared" si="164"/>
        <v>0</v>
      </c>
      <c r="AV214" s="1">
        <f t="shared" si="165"/>
        <v>0</v>
      </c>
      <c r="AW214" s="1">
        <f t="shared" si="166"/>
        <v>0</v>
      </c>
      <c r="AX214" s="1">
        <f t="shared" si="167"/>
        <v>0</v>
      </c>
      <c r="AY214" s="1">
        <f t="shared" si="168"/>
        <v>0</v>
      </c>
      <c r="AZ214" s="1">
        <f t="shared" si="169"/>
        <v>0</v>
      </c>
      <c r="BA214" s="1">
        <f t="shared" si="170"/>
        <v>0</v>
      </c>
      <c r="BB214" s="1">
        <f t="shared" si="171"/>
        <v>0</v>
      </c>
      <c r="BC214" s="1">
        <f t="shared" si="172"/>
        <v>0</v>
      </c>
      <c r="BD214" s="1">
        <f t="shared" si="173"/>
        <v>40</v>
      </c>
      <c r="BE214" s="1" t="str">
        <f t="shared" si="181"/>
        <v>Barge E</v>
      </c>
      <c r="BF214" s="1">
        <f t="shared" si="182"/>
        <v>5</v>
      </c>
      <c r="BG214" s="3">
        <v>196</v>
      </c>
      <c r="BH214" s="1">
        <f t="shared" si="148"/>
        <v>0</v>
      </c>
      <c r="BI214" s="1">
        <f t="shared" si="174"/>
        <v>0</v>
      </c>
      <c r="BJ214" s="3">
        <v>196</v>
      </c>
      <c r="BK214" s="1">
        <f t="shared" si="175"/>
        <v>6</v>
      </c>
      <c r="BL214" s="1">
        <f t="shared" si="183"/>
        <v>0</v>
      </c>
      <c r="BM214" s="1">
        <f t="shared" si="184"/>
        <v>0</v>
      </c>
      <c r="BN214" s="1">
        <f t="shared" si="185"/>
        <v>0</v>
      </c>
      <c r="BO214" s="1">
        <f t="shared" si="186"/>
        <v>0</v>
      </c>
      <c r="BP214" s="1">
        <f t="shared" si="187"/>
        <v>0</v>
      </c>
      <c r="BQ214" s="1">
        <f t="shared" si="188"/>
        <v>1</v>
      </c>
      <c r="BR214" s="1">
        <f t="shared" si="189"/>
        <v>2</v>
      </c>
      <c r="BS214" s="1">
        <f t="shared" si="190"/>
        <v>3</v>
      </c>
      <c r="BT214" s="1">
        <f t="shared" si="191"/>
        <v>4</v>
      </c>
      <c r="BU214" s="1">
        <f t="shared" si="192"/>
        <v>5</v>
      </c>
      <c r="BW214" s="1">
        <f t="shared" si="193"/>
        <v>0</v>
      </c>
      <c r="BX214" s="1">
        <f t="shared" si="193"/>
        <v>0</v>
      </c>
      <c r="BY214" s="1">
        <f t="shared" si="176"/>
        <v>0</v>
      </c>
      <c r="BZ214" s="1">
        <f t="shared" si="176"/>
        <v>0</v>
      </c>
      <c r="CA214" s="1">
        <f t="shared" si="176"/>
        <v>0</v>
      </c>
      <c r="CB214" s="1">
        <f t="shared" si="176"/>
        <v>50</v>
      </c>
      <c r="CC214" s="1">
        <f t="shared" si="176"/>
        <v>100</v>
      </c>
      <c r="CD214" s="1">
        <f t="shared" si="176"/>
        <v>150</v>
      </c>
      <c r="CE214" s="1">
        <f t="shared" si="176"/>
        <v>200</v>
      </c>
      <c r="CF214" s="1">
        <f t="shared" si="176"/>
        <v>250</v>
      </c>
      <c r="CW214" s="1">
        <v>196</v>
      </c>
      <c r="CX214" s="1">
        <f t="shared" si="177"/>
        <v>1</v>
      </c>
      <c r="CY214" s="1" t="s">
        <v>37</v>
      </c>
      <c r="CZ214" s="1">
        <v>1</v>
      </c>
      <c r="DB214" s="1">
        <f t="shared" si="194"/>
        <v>6</v>
      </c>
      <c r="DC214" s="1" t="s">
        <v>43</v>
      </c>
      <c r="DD214" s="1">
        <f t="shared" si="178"/>
        <v>6</v>
      </c>
      <c r="DL214" s="1">
        <v>196</v>
      </c>
      <c r="DM214" s="1">
        <f t="shared" si="179"/>
        <v>3</v>
      </c>
      <c r="DN214" s="1">
        <f t="shared" si="180"/>
        <v>0</v>
      </c>
      <c r="DO214" s="1" t="s">
        <v>37</v>
      </c>
      <c r="DP214" s="1">
        <v>0</v>
      </c>
    </row>
    <row r="215" spans="1:120" ht="15">
      <c r="A215">
        <v>197</v>
      </c>
      <c r="B215">
        <v>1</v>
      </c>
      <c r="C215" s="25">
        <v>24900</v>
      </c>
      <c r="D215">
        <v>3</v>
      </c>
      <c r="E215">
        <v>8</v>
      </c>
      <c r="F215" t="s">
        <v>84</v>
      </c>
      <c r="G215">
        <v>3</v>
      </c>
      <c r="H215"/>
      <c r="I215"/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1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f t="shared" si="151"/>
        <v>0</v>
      </c>
      <c r="AH215" s="1">
        <f t="shared" si="152"/>
        <v>0</v>
      </c>
      <c r="AI215" s="1">
        <f t="shared" si="153"/>
        <v>0</v>
      </c>
      <c r="AJ215" s="1">
        <f t="shared" si="154"/>
        <v>0</v>
      </c>
      <c r="AK215" s="1">
        <f t="shared" si="155"/>
        <v>0</v>
      </c>
      <c r="AL215" s="1">
        <f t="shared" si="156"/>
        <v>0</v>
      </c>
      <c r="AM215" s="1">
        <f t="shared" si="157"/>
        <v>0</v>
      </c>
      <c r="AN215" s="1">
        <f t="shared" si="157"/>
        <v>0</v>
      </c>
      <c r="AO215" s="1">
        <f t="shared" si="158"/>
        <v>40</v>
      </c>
      <c r="AP215" s="1">
        <f t="shared" si="159"/>
        <v>0</v>
      </c>
      <c r="AQ215" s="1">
        <f t="shared" si="160"/>
        <v>0</v>
      </c>
      <c r="AR215" s="1">
        <f t="shared" si="161"/>
        <v>0</v>
      </c>
      <c r="AS215" s="1">
        <f t="shared" si="162"/>
        <v>0</v>
      </c>
      <c r="AT215" s="1">
        <f t="shared" si="163"/>
        <v>0</v>
      </c>
      <c r="AU215" s="1">
        <f t="shared" si="164"/>
        <v>0</v>
      </c>
      <c r="AV215" s="1">
        <f t="shared" si="165"/>
        <v>0</v>
      </c>
      <c r="AW215" s="1">
        <f t="shared" si="166"/>
        <v>0</v>
      </c>
      <c r="AX215" s="1">
        <f t="shared" si="167"/>
        <v>0</v>
      </c>
      <c r="AY215" s="1">
        <f t="shared" si="168"/>
        <v>0</v>
      </c>
      <c r="AZ215" s="1">
        <f t="shared" si="169"/>
        <v>0</v>
      </c>
      <c r="BA215" s="1">
        <f t="shared" si="170"/>
        <v>0</v>
      </c>
      <c r="BB215" s="1">
        <f t="shared" si="171"/>
        <v>0</v>
      </c>
      <c r="BC215" s="1">
        <f t="shared" si="172"/>
        <v>0</v>
      </c>
      <c r="BD215" s="1">
        <f t="shared" si="173"/>
        <v>40</v>
      </c>
      <c r="BE215" s="1" t="str">
        <f t="shared" si="181"/>
        <v>Barge B</v>
      </c>
      <c r="BF215" s="1">
        <f t="shared" si="182"/>
        <v>4</v>
      </c>
      <c r="BG215" s="3">
        <v>197</v>
      </c>
      <c r="BH215" s="1">
        <f t="shared" si="148"/>
        <v>0</v>
      </c>
      <c r="BI215" s="1">
        <f t="shared" si="174"/>
        <v>0</v>
      </c>
      <c r="BJ215" s="3">
        <v>197</v>
      </c>
      <c r="BK215" s="1">
        <f t="shared" si="175"/>
        <v>6</v>
      </c>
      <c r="BL215" s="1">
        <f t="shared" si="183"/>
        <v>0</v>
      </c>
      <c r="BM215" s="1">
        <f t="shared" si="184"/>
        <v>0</v>
      </c>
      <c r="BN215" s="1">
        <f t="shared" si="185"/>
        <v>0</v>
      </c>
      <c r="BO215" s="1">
        <f t="shared" si="186"/>
        <v>0</v>
      </c>
      <c r="BP215" s="1">
        <f t="shared" si="187"/>
        <v>0</v>
      </c>
      <c r="BQ215" s="1">
        <f t="shared" si="188"/>
        <v>1</v>
      </c>
      <c r="BR215" s="1">
        <f t="shared" si="189"/>
        <v>2</v>
      </c>
      <c r="BS215" s="1">
        <f t="shared" si="190"/>
        <v>3</v>
      </c>
      <c r="BT215" s="1">
        <f t="shared" si="191"/>
        <v>4</v>
      </c>
      <c r="BU215" s="1">
        <f t="shared" si="192"/>
        <v>5</v>
      </c>
      <c r="BW215" s="1">
        <f t="shared" si="193"/>
        <v>0</v>
      </c>
      <c r="BX215" s="1">
        <f t="shared" si="193"/>
        <v>0</v>
      </c>
      <c r="BY215" s="1">
        <f t="shared" si="176"/>
        <v>0</v>
      </c>
      <c r="BZ215" s="1">
        <f t="shared" si="176"/>
        <v>0</v>
      </c>
      <c r="CA215" s="1">
        <f t="shared" si="176"/>
        <v>0</v>
      </c>
      <c r="CB215" s="1">
        <f t="shared" si="176"/>
        <v>50</v>
      </c>
      <c r="CC215" s="1">
        <f t="shared" si="176"/>
        <v>100</v>
      </c>
      <c r="CD215" s="1">
        <f t="shared" si="176"/>
        <v>150</v>
      </c>
      <c r="CE215" s="1">
        <f t="shared" si="176"/>
        <v>200</v>
      </c>
      <c r="CF215" s="1">
        <f t="shared" si="176"/>
        <v>250</v>
      </c>
      <c r="CW215" s="1">
        <v>197</v>
      </c>
      <c r="CX215" s="1">
        <f t="shared" si="177"/>
        <v>1</v>
      </c>
      <c r="CY215" s="1" t="s">
        <v>37</v>
      </c>
      <c r="CZ215" s="1">
        <v>1</v>
      </c>
      <c r="DB215" s="1">
        <f t="shared" si="194"/>
        <v>5</v>
      </c>
      <c r="DC215" s="1" t="s">
        <v>43</v>
      </c>
      <c r="DD215" s="1">
        <f t="shared" si="178"/>
        <v>8</v>
      </c>
      <c r="DL215" s="1">
        <v>197</v>
      </c>
      <c r="DM215" s="1">
        <f t="shared" si="179"/>
        <v>4</v>
      </c>
      <c r="DN215" s="1">
        <f t="shared" si="180"/>
        <v>0</v>
      </c>
      <c r="DO215" s="1" t="s">
        <v>37</v>
      </c>
      <c r="DP215" s="1">
        <v>0</v>
      </c>
    </row>
    <row r="216" spans="1:120" ht="15">
      <c r="A216">
        <v>198</v>
      </c>
      <c r="B216">
        <v>1</v>
      </c>
      <c r="C216" s="25">
        <v>24900</v>
      </c>
      <c r="D216">
        <v>3</v>
      </c>
      <c r="E216">
        <v>8</v>
      </c>
      <c r="F216" t="s">
        <v>73</v>
      </c>
      <c r="G216">
        <v>4</v>
      </c>
      <c r="H216"/>
      <c r="I216"/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f t="shared" si="151"/>
        <v>0</v>
      </c>
      <c r="AH216" s="1">
        <f t="shared" si="152"/>
        <v>0</v>
      </c>
      <c r="AI216" s="1">
        <f t="shared" si="153"/>
        <v>0</v>
      </c>
      <c r="AJ216" s="1">
        <f t="shared" si="154"/>
        <v>0</v>
      </c>
      <c r="AK216" s="1">
        <f t="shared" si="155"/>
        <v>0</v>
      </c>
      <c r="AL216" s="1">
        <f t="shared" si="156"/>
        <v>0</v>
      </c>
      <c r="AM216" s="1">
        <f t="shared" si="157"/>
        <v>0</v>
      </c>
      <c r="AN216" s="1">
        <f t="shared" si="157"/>
        <v>0</v>
      </c>
      <c r="AO216" s="1">
        <f t="shared" si="158"/>
        <v>0</v>
      </c>
      <c r="AP216" s="1">
        <f t="shared" si="159"/>
        <v>0</v>
      </c>
      <c r="AQ216" s="1">
        <f t="shared" si="160"/>
        <v>0</v>
      </c>
      <c r="AR216" s="1">
        <f t="shared" si="161"/>
        <v>0</v>
      </c>
      <c r="AS216" s="1">
        <f t="shared" si="162"/>
        <v>40</v>
      </c>
      <c r="AT216" s="1">
        <f t="shared" si="163"/>
        <v>0</v>
      </c>
      <c r="AU216" s="1">
        <f t="shared" si="164"/>
        <v>0</v>
      </c>
      <c r="AV216" s="1">
        <f t="shared" si="165"/>
        <v>0</v>
      </c>
      <c r="AW216" s="1">
        <f t="shared" si="166"/>
        <v>0</v>
      </c>
      <c r="AX216" s="1">
        <f t="shared" si="167"/>
        <v>0</v>
      </c>
      <c r="AY216" s="1">
        <f t="shared" si="168"/>
        <v>0</v>
      </c>
      <c r="AZ216" s="1">
        <f t="shared" si="169"/>
        <v>0</v>
      </c>
      <c r="BA216" s="1">
        <f t="shared" si="170"/>
        <v>0</v>
      </c>
      <c r="BB216" s="1">
        <f t="shared" si="171"/>
        <v>0</v>
      </c>
      <c r="BC216" s="1">
        <f t="shared" si="172"/>
        <v>0</v>
      </c>
      <c r="BD216" s="1">
        <f t="shared" si="173"/>
        <v>40</v>
      </c>
      <c r="BE216" s="1" t="str">
        <f t="shared" si="181"/>
        <v>Barge E</v>
      </c>
      <c r="BF216" s="1">
        <f t="shared" si="182"/>
        <v>5</v>
      </c>
      <c r="BG216" s="3">
        <v>198</v>
      </c>
      <c r="BH216" s="1">
        <f t="shared" si="148"/>
        <v>0</v>
      </c>
      <c r="BI216" s="1">
        <f t="shared" si="174"/>
        <v>0</v>
      </c>
      <c r="BJ216" s="3">
        <v>198</v>
      </c>
      <c r="BK216" s="1">
        <f t="shared" si="175"/>
        <v>7</v>
      </c>
      <c r="BL216" s="1">
        <f t="shared" si="183"/>
        <v>0</v>
      </c>
      <c r="BM216" s="1">
        <f t="shared" si="184"/>
        <v>0</v>
      </c>
      <c r="BN216" s="1">
        <f t="shared" si="185"/>
        <v>0</v>
      </c>
      <c r="BO216" s="1">
        <f t="shared" si="186"/>
        <v>0</v>
      </c>
      <c r="BP216" s="1">
        <f t="shared" si="187"/>
        <v>0</v>
      </c>
      <c r="BQ216" s="1">
        <f t="shared" si="188"/>
        <v>0</v>
      </c>
      <c r="BR216" s="1">
        <f t="shared" si="189"/>
        <v>1</v>
      </c>
      <c r="BS216" s="1">
        <f t="shared" si="190"/>
        <v>2</v>
      </c>
      <c r="BT216" s="1">
        <f t="shared" si="191"/>
        <v>3</v>
      </c>
      <c r="BU216" s="1">
        <f t="shared" si="192"/>
        <v>4</v>
      </c>
      <c r="BW216" s="1">
        <f t="shared" si="193"/>
        <v>0</v>
      </c>
      <c r="BX216" s="1">
        <f t="shared" si="193"/>
        <v>0</v>
      </c>
      <c r="BY216" s="1">
        <f t="shared" si="176"/>
        <v>0</v>
      </c>
      <c r="BZ216" s="1">
        <f t="shared" si="176"/>
        <v>0</v>
      </c>
      <c r="CA216" s="1">
        <f t="shared" si="176"/>
        <v>0</v>
      </c>
      <c r="CB216" s="1">
        <f t="shared" si="176"/>
        <v>0</v>
      </c>
      <c r="CC216" s="1">
        <f t="shared" si="176"/>
        <v>50</v>
      </c>
      <c r="CD216" s="1">
        <f t="shared" si="176"/>
        <v>100</v>
      </c>
      <c r="CE216" s="1">
        <f t="shared" si="176"/>
        <v>150</v>
      </c>
      <c r="CF216" s="1">
        <f t="shared" si="176"/>
        <v>200</v>
      </c>
      <c r="CW216" s="1">
        <v>198</v>
      </c>
      <c r="CX216" s="1">
        <f t="shared" si="177"/>
        <v>1</v>
      </c>
      <c r="CY216" s="1" t="s">
        <v>37</v>
      </c>
      <c r="CZ216" s="1">
        <v>1</v>
      </c>
      <c r="DB216" s="1">
        <f t="shared" si="194"/>
        <v>6</v>
      </c>
      <c r="DC216" s="1" t="s">
        <v>43</v>
      </c>
      <c r="DD216" s="1">
        <f t="shared" si="178"/>
        <v>8</v>
      </c>
      <c r="DL216" s="1">
        <v>198</v>
      </c>
      <c r="DM216" s="1">
        <f t="shared" si="179"/>
        <v>4</v>
      </c>
      <c r="DN216" s="1">
        <f t="shared" si="180"/>
        <v>0</v>
      </c>
      <c r="DO216" s="1" t="s">
        <v>37</v>
      </c>
      <c r="DP216" s="1">
        <v>0</v>
      </c>
    </row>
    <row r="217" spans="1:120" ht="15">
      <c r="A217">
        <v>199</v>
      </c>
      <c r="B217">
        <v>1</v>
      </c>
      <c r="C217" s="25">
        <v>24900</v>
      </c>
      <c r="D217">
        <v>3</v>
      </c>
      <c r="E217">
        <v>7</v>
      </c>
      <c r="F217" t="s">
        <v>73</v>
      </c>
      <c r="G217">
        <v>4</v>
      </c>
      <c r="H217"/>
      <c r="I217"/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f t="shared" si="151"/>
        <v>0</v>
      </c>
      <c r="AH217" s="1">
        <f t="shared" si="152"/>
        <v>0</v>
      </c>
      <c r="AI217" s="1">
        <f t="shared" si="153"/>
        <v>0</v>
      </c>
      <c r="AJ217" s="1">
        <f t="shared" si="154"/>
        <v>0</v>
      </c>
      <c r="AK217" s="1">
        <f t="shared" si="155"/>
        <v>0</v>
      </c>
      <c r="AL217" s="1">
        <f t="shared" si="156"/>
        <v>0</v>
      </c>
      <c r="AM217" s="1">
        <f t="shared" si="157"/>
        <v>0</v>
      </c>
      <c r="AN217" s="1">
        <f t="shared" si="157"/>
        <v>0</v>
      </c>
      <c r="AO217" s="1">
        <f t="shared" si="158"/>
        <v>40</v>
      </c>
      <c r="AP217" s="1">
        <f t="shared" si="159"/>
        <v>0</v>
      </c>
      <c r="AQ217" s="1">
        <f t="shared" si="160"/>
        <v>0</v>
      </c>
      <c r="AR217" s="1">
        <f t="shared" si="161"/>
        <v>0</v>
      </c>
      <c r="AS217" s="1">
        <f t="shared" si="162"/>
        <v>0</v>
      </c>
      <c r="AT217" s="1">
        <f t="shared" si="163"/>
        <v>0</v>
      </c>
      <c r="AU217" s="1">
        <f t="shared" si="164"/>
        <v>0</v>
      </c>
      <c r="AV217" s="1">
        <f t="shared" si="165"/>
        <v>0</v>
      </c>
      <c r="AW217" s="1">
        <f t="shared" si="166"/>
        <v>0</v>
      </c>
      <c r="AX217" s="1">
        <f t="shared" si="167"/>
        <v>0</v>
      </c>
      <c r="AY217" s="1">
        <f t="shared" si="168"/>
        <v>0</v>
      </c>
      <c r="AZ217" s="1">
        <f t="shared" si="169"/>
        <v>0</v>
      </c>
      <c r="BA217" s="1">
        <f t="shared" si="170"/>
        <v>0</v>
      </c>
      <c r="BB217" s="1">
        <f t="shared" si="171"/>
        <v>0</v>
      </c>
      <c r="BC217" s="1">
        <f t="shared" si="172"/>
        <v>0</v>
      </c>
      <c r="BD217" s="1">
        <f t="shared" si="173"/>
        <v>40</v>
      </c>
      <c r="BE217" s="1" t="str">
        <f t="shared" si="181"/>
        <v>Barge B</v>
      </c>
      <c r="BF217" s="1">
        <f t="shared" si="182"/>
        <v>4</v>
      </c>
      <c r="BG217" s="3">
        <v>199</v>
      </c>
      <c r="BH217" s="1">
        <f t="shared" si="148"/>
        <v>0</v>
      </c>
      <c r="BI217" s="1">
        <f t="shared" si="174"/>
        <v>0</v>
      </c>
      <c r="BJ217" s="3">
        <v>199</v>
      </c>
      <c r="BK217" s="1">
        <f t="shared" si="175"/>
        <v>7</v>
      </c>
      <c r="BL217" s="1">
        <f t="shared" si="183"/>
        <v>0</v>
      </c>
      <c r="BM217" s="1">
        <f t="shared" si="184"/>
        <v>0</v>
      </c>
      <c r="BN217" s="1">
        <f t="shared" si="185"/>
        <v>0</v>
      </c>
      <c r="BO217" s="1">
        <f t="shared" si="186"/>
        <v>0</v>
      </c>
      <c r="BP217" s="1">
        <f t="shared" si="187"/>
        <v>0</v>
      </c>
      <c r="BQ217" s="1">
        <f t="shared" si="188"/>
        <v>0</v>
      </c>
      <c r="BR217" s="1">
        <f t="shared" si="189"/>
        <v>1</v>
      </c>
      <c r="BS217" s="1">
        <f t="shared" si="190"/>
        <v>2</v>
      </c>
      <c r="BT217" s="1">
        <f t="shared" si="191"/>
        <v>3</v>
      </c>
      <c r="BU217" s="1">
        <f t="shared" si="192"/>
        <v>4</v>
      </c>
      <c r="BW217" s="1">
        <f t="shared" si="193"/>
        <v>0</v>
      </c>
      <c r="BX217" s="1">
        <f t="shared" si="193"/>
        <v>0</v>
      </c>
      <c r="BY217" s="1">
        <f t="shared" si="176"/>
        <v>0</v>
      </c>
      <c r="BZ217" s="1">
        <f t="shared" si="176"/>
        <v>0</v>
      </c>
      <c r="CA217" s="1">
        <f t="shared" si="176"/>
        <v>0</v>
      </c>
      <c r="CB217" s="1">
        <f t="shared" si="176"/>
        <v>0</v>
      </c>
      <c r="CC217" s="1">
        <f t="shared" si="176"/>
        <v>50</v>
      </c>
      <c r="CD217" s="1">
        <f t="shared" si="176"/>
        <v>100</v>
      </c>
      <c r="CE217" s="1">
        <f t="shared" si="176"/>
        <v>150</v>
      </c>
      <c r="CF217" s="1">
        <f t="shared" si="176"/>
        <v>200</v>
      </c>
      <c r="CW217" s="1">
        <v>199</v>
      </c>
      <c r="CX217" s="1">
        <f t="shared" si="177"/>
        <v>1</v>
      </c>
      <c r="CY217" s="1" t="s">
        <v>37</v>
      </c>
      <c r="CZ217" s="1">
        <v>1</v>
      </c>
      <c r="DB217" s="1">
        <f t="shared" si="194"/>
        <v>5</v>
      </c>
      <c r="DC217" s="1" t="s">
        <v>43</v>
      </c>
      <c r="DD217" s="1">
        <f t="shared" si="178"/>
        <v>7</v>
      </c>
      <c r="DL217" s="1">
        <v>199</v>
      </c>
      <c r="DM217" s="1">
        <f t="shared" si="179"/>
        <v>4</v>
      </c>
      <c r="DN217" s="1">
        <f t="shared" si="180"/>
        <v>0</v>
      </c>
      <c r="DO217" s="1" t="s">
        <v>37</v>
      </c>
      <c r="DP217" s="1">
        <v>0</v>
      </c>
    </row>
    <row r="218" spans="1:120" ht="15">
      <c r="A218">
        <v>200</v>
      </c>
      <c r="B218">
        <v>1</v>
      </c>
      <c r="C218" s="25">
        <v>24900</v>
      </c>
      <c r="D218">
        <v>2</v>
      </c>
      <c r="E218">
        <v>5</v>
      </c>
      <c r="F218" t="s">
        <v>35</v>
      </c>
      <c r="G218">
        <v>3</v>
      </c>
      <c r="H218"/>
      <c r="I218"/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1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f t="shared" si="151"/>
        <v>0</v>
      </c>
      <c r="AH218" s="1">
        <f t="shared" si="152"/>
        <v>0</v>
      </c>
      <c r="AI218" s="1">
        <f t="shared" si="153"/>
        <v>0</v>
      </c>
      <c r="AJ218" s="1">
        <f t="shared" si="154"/>
        <v>0</v>
      </c>
      <c r="AK218" s="1">
        <f t="shared" si="155"/>
        <v>0</v>
      </c>
      <c r="AL218" s="1">
        <f t="shared" si="156"/>
        <v>0</v>
      </c>
      <c r="AM218" s="1">
        <f t="shared" si="157"/>
        <v>0</v>
      </c>
      <c r="AN218" s="1">
        <f t="shared" si="157"/>
        <v>0</v>
      </c>
      <c r="AO218" s="1">
        <f t="shared" si="158"/>
        <v>0</v>
      </c>
      <c r="AP218" s="1">
        <f t="shared" si="159"/>
        <v>40</v>
      </c>
      <c r="AQ218" s="1">
        <f t="shared" si="160"/>
        <v>0</v>
      </c>
      <c r="AR218" s="1">
        <f t="shared" si="161"/>
        <v>0</v>
      </c>
      <c r="AS218" s="1">
        <f t="shared" si="162"/>
        <v>0</v>
      </c>
      <c r="AT218" s="1">
        <f t="shared" si="163"/>
        <v>0</v>
      </c>
      <c r="AU218" s="1">
        <f t="shared" si="164"/>
        <v>0</v>
      </c>
      <c r="AV218" s="1">
        <f t="shared" si="165"/>
        <v>0</v>
      </c>
      <c r="AW218" s="1">
        <f t="shared" si="166"/>
        <v>0</v>
      </c>
      <c r="AX218" s="1">
        <f t="shared" si="167"/>
        <v>0</v>
      </c>
      <c r="AY218" s="1">
        <f t="shared" si="168"/>
        <v>0</v>
      </c>
      <c r="AZ218" s="1">
        <f t="shared" si="169"/>
        <v>0</v>
      </c>
      <c r="BA218" s="1">
        <f t="shared" si="170"/>
        <v>0</v>
      </c>
      <c r="BB218" s="1">
        <f t="shared" si="171"/>
        <v>0</v>
      </c>
      <c r="BC218" s="1">
        <f t="shared" si="172"/>
        <v>0</v>
      </c>
      <c r="BD218" s="1">
        <f t="shared" si="173"/>
        <v>40</v>
      </c>
      <c r="BE218" s="1" t="str">
        <f t="shared" si="181"/>
        <v>Barge E</v>
      </c>
      <c r="BF218" s="1">
        <f t="shared" si="182"/>
        <v>4</v>
      </c>
      <c r="BG218" s="3">
        <v>200</v>
      </c>
      <c r="BH218" s="1">
        <f t="shared" si="148"/>
        <v>0</v>
      </c>
      <c r="BI218" s="1">
        <f t="shared" si="174"/>
        <v>0</v>
      </c>
      <c r="BJ218" s="3">
        <v>200</v>
      </c>
      <c r="BK218" s="1">
        <f t="shared" si="175"/>
        <v>5</v>
      </c>
      <c r="BL218" s="1">
        <f t="shared" si="183"/>
        <v>0</v>
      </c>
      <c r="BM218" s="1">
        <f t="shared" si="184"/>
        <v>0</v>
      </c>
      <c r="BN218" s="1">
        <f t="shared" si="185"/>
        <v>0</v>
      </c>
      <c r="BO218" s="1">
        <f t="shared" si="186"/>
        <v>0</v>
      </c>
      <c r="BP218" s="1">
        <f t="shared" si="187"/>
        <v>1</v>
      </c>
      <c r="BQ218" s="1">
        <f t="shared" si="188"/>
        <v>2</v>
      </c>
      <c r="BR218" s="1">
        <f t="shared" si="189"/>
        <v>3</v>
      </c>
      <c r="BS218" s="1">
        <f t="shared" si="190"/>
        <v>4</v>
      </c>
      <c r="BT218" s="1">
        <f t="shared" si="191"/>
        <v>5</v>
      </c>
      <c r="BU218" s="1">
        <f t="shared" si="192"/>
        <v>6</v>
      </c>
      <c r="BW218" s="1">
        <f t="shared" si="193"/>
        <v>0</v>
      </c>
      <c r="BX218" s="1">
        <f t="shared" si="193"/>
        <v>0</v>
      </c>
      <c r="BY218" s="1">
        <f t="shared" si="176"/>
        <v>0</v>
      </c>
      <c r="BZ218" s="1">
        <f t="shared" si="176"/>
        <v>0</v>
      </c>
      <c r="CA218" s="1">
        <f t="shared" si="176"/>
        <v>50</v>
      </c>
      <c r="CB218" s="1">
        <f t="shared" si="176"/>
        <v>100</v>
      </c>
      <c r="CC218" s="1">
        <f t="shared" si="176"/>
        <v>150</v>
      </c>
      <c r="CD218" s="1">
        <f t="shared" si="176"/>
        <v>200</v>
      </c>
      <c r="CE218" s="1">
        <f t="shared" si="176"/>
        <v>250</v>
      </c>
      <c r="CF218" s="1">
        <f t="shared" si="176"/>
        <v>300</v>
      </c>
      <c r="CW218" s="1">
        <v>200</v>
      </c>
      <c r="CX218" s="1">
        <f t="shared" si="177"/>
        <v>1</v>
      </c>
      <c r="CY218" s="1" t="s">
        <v>37</v>
      </c>
      <c r="CZ218" s="1">
        <v>1</v>
      </c>
      <c r="DB218" s="1">
        <f t="shared" si="194"/>
        <v>5</v>
      </c>
      <c r="DC218" s="1" t="s">
        <v>43</v>
      </c>
      <c r="DD218" s="1">
        <f t="shared" si="178"/>
        <v>5</v>
      </c>
      <c r="DL218" s="1">
        <v>200</v>
      </c>
      <c r="DM218" s="1">
        <f t="shared" si="179"/>
        <v>3</v>
      </c>
      <c r="DN218" s="1">
        <f t="shared" si="180"/>
        <v>0</v>
      </c>
      <c r="DO218" s="1" t="s">
        <v>37</v>
      </c>
      <c r="DP218" s="1">
        <v>0</v>
      </c>
    </row>
    <row r="219" spans="1:120" ht="15">
      <c r="A219">
        <v>201</v>
      </c>
      <c r="B219">
        <v>1</v>
      </c>
      <c r="C219" s="25">
        <v>24900</v>
      </c>
      <c r="D219">
        <v>2</v>
      </c>
      <c r="E219">
        <v>6</v>
      </c>
      <c r="F219" t="s">
        <v>73</v>
      </c>
      <c r="G219">
        <v>6</v>
      </c>
      <c r="H219"/>
      <c r="I219"/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0.5</v>
      </c>
      <c r="T219" s="1">
        <v>0</v>
      </c>
      <c r="U219" s="1">
        <v>0</v>
      </c>
      <c r="V219" s="1">
        <v>0</v>
      </c>
      <c r="W219" s="1">
        <v>0</v>
      </c>
      <c r="X219" s="1">
        <v>0.5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f t="shared" si="151"/>
        <v>0</v>
      </c>
      <c r="AH219" s="1">
        <f t="shared" si="152"/>
        <v>0</v>
      </c>
      <c r="AI219" s="1">
        <f t="shared" si="153"/>
        <v>0</v>
      </c>
      <c r="AJ219" s="1">
        <f t="shared" si="154"/>
        <v>0</v>
      </c>
      <c r="AK219" s="1">
        <f t="shared" si="155"/>
        <v>0</v>
      </c>
      <c r="AL219" s="1">
        <f t="shared" si="156"/>
        <v>0</v>
      </c>
      <c r="AM219" s="1">
        <f t="shared" si="157"/>
        <v>0</v>
      </c>
      <c r="AN219" s="1">
        <f t="shared" si="157"/>
        <v>0</v>
      </c>
      <c r="AO219" s="1">
        <f t="shared" si="158"/>
        <v>0</v>
      </c>
      <c r="AP219" s="1">
        <f t="shared" si="159"/>
        <v>20</v>
      </c>
      <c r="AQ219" s="1">
        <f t="shared" si="160"/>
        <v>0</v>
      </c>
      <c r="AR219" s="1">
        <f t="shared" si="161"/>
        <v>0</v>
      </c>
      <c r="AS219" s="1">
        <f t="shared" si="162"/>
        <v>0</v>
      </c>
      <c r="AT219" s="1">
        <f t="shared" si="163"/>
        <v>0</v>
      </c>
      <c r="AU219" s="1">
        <f t="shared" si="164"/>
        <v>20</v>
      </c>
      <c r="AV219" s="1">
        <f t="shared" si="165"/>
        <v>0</v>
      </c>
      <c r="AW219" s="1">
        <f t="shared" si="166"/>
        <v>0</v>
      </c>
      <c r="AX219" s="1">
        <f t="shared" si="167"/>
        <v>0</v>
      </c>
      <c r="AY219" s="1">
        <f t="shared" si="168"/>
        <v>0</v>
      </c>
      <c r="AZ219" s="1">
        <f t="shared" si="169"/>
        <v>0</v>
      </c>
      <c r="BA219" s="1">
        <f t="shared" si="170"/>
        <v>0</v>
      </c>
      <c r="BB219" s="1">
        <f t="shared" si="171"/>
        <v>0</v>
      </c>
      <c r="BC219" s="1">
        <f t="shared" si="172"/>
        <v>0</v>
      </c>
      <c r="BD219" s="1">
        <f t="shared" si="173"/>
        <v>40</v>
      </c>
      <c r="BE219" s="1" t="b">
        <f t="shared" si="181"/>
        <v>0</v>
      </c>
      <c r="BF219" s="1">
        <f t="shared" si="182"/>
        <v>0</v>
      </c>
      <c r="BG219" s="3">
        <v>201</v>
      </c>
      <c r="BH219" s="1">
        <f t="shared" si="148"/>
        <v>0</v>
      </c>
      <c r="BI219" s="1">
        <f t="shared" si="174"/>
        <v>0</v>
      </c>
      <c r="BJ219" s="3">
        <v>201</v>
      </c>
      <c r="BK219" s="1">
        <f t="shared" si="175"/>
        <v>8</v>
      </c>
      <c r="BL219" s="1">
        <f t="shared" si="183"/>
        <v>0</v>
      </c>
      <c r="BM219" s="1">
        <f t="shared" si="184"/>
        <v>0</v>
      </c>
      <c r="BN219" s="1">
        <f t="shared" si="185"/>
        <v>0</v>
      </c>
      <c r="BO219" s="1">
        <f t="shared" si="186"/>
        <v>0</v>
      </c>
      <c r="BP219" s="1">
        <f t="shared" si="187"/>
        <v>0</v>
      </c>
      <c r="BQ219" s="1">
        <f t="shared" si="188"/>
        <v>0</v>
      </c>
      <c r="BR219" s="1">
        <f t="shared" si="189"/>
        <v>0</v>
      </c>
      <c r="BS219" s="1">
        <f t="shared" si="190"/>
        <v>1</v>
      </c>
      <c r="BT219" s="1">
        <f t="shared" si="191"/>
        <v>2</v>
      </c>
      <c r="BU219" s="1">
        <f t="shared" si="192"/>
        <v>3</v>
      </c>
      <c r="BW219" s="1">
        <f t="shared" si="193"/>
        <v>0</v>
      </c>
      <c r="BX219" s="1">
        <f t="shared" si="193"/>
        <v>0</v>
      </c>
      <c r="BY219" s="1">
        <f t="shared" si="176"/>
        <v>0</v>
      </c>
      <c r="BZ219" s="1">
        <f t="shared" si="176"/>
        <v>0</v>
      </c>
      <c r="CA219" s="1">
        <f t="shared" si="176"/>
        <v>0</v>
      </c>
      <c r="CB219" s="1">
        <f t="shared" si="176"/>
        <v>0</v>
      </c>
      <c r="CC219" s="1">
        <f t="shared" si="176"/>
        <v>0</v>
      </c>
      <c r="CD219" s="1">
        <f t="shared" si="176"/>
        <v>50</v>
      </c>
      <c r="CE219" s="1">
        <f t="shared" si="176"/>
        <v>100</v>
      </c>
      <c r="CF219" s="1">
        <f t="shared" si="176"/>
        <v>150</v>
      </c>
      <c r="CW219" s="1">
        <v>201</v>
      </c>
      <c r="CX219" s="1">
        <f t="shared" si="177"/>
        <v>1</v>
      </c>
      <c r="CY219" s="1" t="s">
        <v>37</v>
      </c>
      <c r="CZ219" s="1">
        <v>1</v>
      </c>
      <c r="DB219" s="1">
        <f t="shared" si="194"/>
        <v>6</v>
      </c>
      <c r="DC219" s="1" t="s">
        <v>43</v>
      </c>
      <c r="DD219" s="1">
        <f t="shared" si="178"/>
        <v>6</v>
      </c>
      <c r="DL219" s="1">
        <v>201</v>
      </c>
      <c r="DM219" s="1">
        <f t="shared" si="179"/>
        <v>3</v>
      </c>
      <c r="DN219" s="1">
        <f t="shared" si="180"/>
        <v>0</v>
      </c>
      <c r="DO219" s="1" t="s">
        <v>37</v>
      </c>
      <c r="DP219" s="1">
        <v>0</v>
      </c>
    </row>
    <row r="220" spans="1:120" ht="15">
      <c r="A220">
        <v>202</v>
      </c>
      <c r="B220">
        <v>1</v>
      </c>
      <c r="C220" s="25">
        <v>24900</v>
      </c>
      <c r="D220">
        <v>2</v>
      </c>
      <c r="E220">
        <v>7</v>
      </c>
      <c r="F220" t="s">
        <v>35</v>
      </c>
      <c r="G220">
        <v>3</v>
      </c>
      <c r="H220"/>
      <c r="I220"/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f t="shared" si="151"/>
        <v>0</v>
      </c>
      <c r="AH220" s="1">
        <f t="shared" si="152"/>
        <v>0</v>
      </c>
      <c r="AI220" s="1">
        <f t="shared" si="153"/>
        <v>0</v>
      </c>
      <c r="AJ220" s="1">
        <f t="shared" si="154"/>
        <v>0</v>
      </c>
      <c r="AK220" s="1">
        <f t="shared" si="155"/>
        <v>0</v>
      </c>
      <c r="AL220" s="1">
        <f t="shared" si="156"/>
        <v>0</v>
      </c>
      <c r="AM220" s="1">
        <f t="shared" si="157"/>
        <v>0</v>
      </c>
      <c r="AN220" s="1">
        <f t="shared" si="157"/>
        <v>0</v>
      </c>
      <c r="AO220" s="1">
        <f t="shared" si="158"/>
        <v>0</v>
      </c>
      <c r="AP220" s="1">
        <f t="shared" si="159"/>
        <v>40</v>
      </c>
      <c r="AQ220" s="1">
        <f t="shared" si="160"/>
        <v>0</v>
      </c>
      <c r="AR220" s="1">
        <f t="shared" si="161"/>
        <v>0</v>
      </c>
      <c r="AS220" s="1">
        <f t="shared" si="162"/>
        <v>0</v>
      </c>
      <c r="AT220" s="1">
        <f t="shared" si="163"/>
        <v>0</v>
      </c>
      <c r="AU220" s="1">
        <f t="shared" si="164"/>
        <v>0</v>
      </c>
      <c r="AV220" s="1">
        <f t="shared" si="165"/>
        <v>0</v>
      </c>
      <c r="AW220" s="1">
        <f t="shared" si="166"/>
        <v>0</v>
      </c>
      <c r="AX220" s="1">
        <f t="shared" si="167"/>
        <v>0</v>
      </c>
      <c r="AY220" s="1">
        <f t="shared" si="168"/>
        <v>0</v>
      </c>
      <c r="AZ220" s="1">
        <f t="shared" si="169"/>
        <v>0</v>
      </c>
      <c r="BA220" s="1">
        <f t="shared" si="170"/>
        <v>0</v>
      </c>
      <c r="BB220" s="1">
        <f t="shared" si="171"/>
        <v>0</v>
      </c>
      <c r="BC220" s="1">
        <f t="shared" si="172"/>
        <v>0</v>
      </c>
      <c r="BD220" s="1">
        <f t="shared" si="173"/>
        <v>40</v>
      </c>
      <c r="BE220" s="1" t="str">
        <f t="shared" si="181"/>
        <v>Barge E</v>
      </c>
      <c r="BF220" s="1">
        <f t="shared" si="182"/>
        <v>4</v>
      </c>
      <c r="BG220" s="3">
        <v>202</v>
      </c>
      <c r="BH220" s="1">
        <f t="shared" si="148"/>
        <v>0</v>
      </c>
      <c r="BI220" s="1">
        <f t="shared" si="174"/>
        <v>0</v>
      </c>
      <c r="BJ220" s="3">
        <v>202</v>
      </c>
      <c r="BK220" s="1">
        <f t="shared" si="175"/>
        <v>5</v>
      </c>
      <c r="BL220" s="1">
        <f t="shared" si="183"/>
        <v>0</v>
      </c>
      <c r="BM220" s="1">
        <f t="shared" si="184"/>
        <v>0</v>
      </c>
      <c r="BN220" s="1">
        <f t="shared" si="185"/>
        <v>0</v>
      </c>
      <c r="BO220" s="1">
        <f t="shared" si="186"/>
        <v>0</v>
      </c>
      <c r="BP220" s="1">
        <f t="shared" si="187"/>
        <v>1</v>
      </c>
      <c r="BQ220" s="1">
        <f t="shared" si="188"/>
        <v>2</v>
      </c>
      <c r="BR220" s="1">
        <f t="shared" si="189"/>
        <v>3</v>
      </c>
      <c r="BS220" s="1">
        <f t="shared" si="190"/>
        <v>4</v>
      </c>
      <c r="BT220" s="1">
        <f t="shared" si="191"/>
        <v>5</v>
      </c>
      <c r="BU220" s="1">
        <f t="shared" si="192"/>
        <v>6</v>
      </c>
      <c r="BW220" s="1">
        <f t="shared" si="193"/>
        <v>0</v>
      </c>
      <c r="BX220" s="1">
        <f t="shared" si="193"/>
        <v>0</v>
      </c>
      <c r="BY220" s="1">
        <f t="shared" si="176"/>
        <v>0</v>
      </c>
      <c r="BZ220" s="1">
        <f t="shared" si="176"/>
        <v>0</v>
      </c>
      <c r="CA220" s="1">
        <f t="shared" si="176"/>
        <v>50</v>
      </c>
      <c r="CB220" s="1">
        <f t="shared" si="176"/>
        <v>100</v>
      </c>
      <c r="CC220" s="1">
        <f t="shared" si="176"/>
        <v>150</v>
      </c>
      <c r="CD220" s="1">
        <f t="shared" si="176"/>
        <v>200</v>
      </c>
      <c r="CE220" s="1">
        <f t="shared" si="176"/>
        <v>250</v>
      </c>
      <c r="CF220" s="1">
        <f t="shared" si="176"/>
        <v>300</v>
      </c>
      <c r="CW220" s="1">
        <v>202</v>
      </c>
      <c r="CX220" s="1">
        <f t="shared" si="177"/>
        <v>1</v>
      </c>
      <c r="CY220" s="1" t="s">
        <v>37</v>
      </c>
      <c r="CZ220" s="1">
        <v>1</v>
      </c>
      <c r="DB220" s="1">
        <f t="shared" si="194"/>
        <v>5</v>
      </c>
      <c r="DC220" s="1" t="s">
        <v>43</v>
      </c>
      <c r="DD220" s="1">
        <f t="shared" si="178"/>
        <v>7</v>
      </c>
      <c r="DL220" s="1">
        <v>202</v>
      </c>
      <c r="DM220" s="1">
        <f t="shared" si="179"/>
        <v>3</v>
      </c>
      <c r="DN220" s="1">
        <f t="shared" si="180"/>
        <v>0</v>
      </c>
      <c r="DO220" s="1" t="s">
        <v>37</v>
      </c>
      <c r="DP220" s="1">
        <v>0</v>
      </c>
    </row>
    <row r="221" spans="1:120" ht="15">
      <c r="A221">
        <v>203</v>
      </c>
      <c r="B221">
        <v>1</v>
      </c>
      <c r="C221" s="25">
        <v>2300</v>
      </c>
      <c r="D221">
        <v>2</v>
      </c>
      <c r="E221">
        <v>5</v>
      </c>
      <c r="F221" t="s">
        <v>73</v>
      </c>
      <c r="G221">
        <v>4</v>
      </c>
      <c r="H221"/>
      <c r="I221"/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1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f t="shared" si="151"/>
        <v>0</v>
      </c>
      <c r="AH221" s="1">
        <f t="shared" si="152"/>
        <v>0</v>
      </c>
      <c r="AI221" s="1">
        <f t="shared" si="153"/>
        <v>0</v>
      </c>
      <c r="AJ221" s="1">
        <f t="shared" si="154"/>
        <v>0</v>
      </c>
      <c r="AK221" s="1">
        <f t="shared" si="155"/>
        <v>0</v>
      </c>
      <c r="AL221" s="1">
        <f t="shared" si="156"/>
        <v>0</v>
      </c>
      <c r="AM221" s="1">
        <f t="shared" si="157"/>
        <v>0</v>
      </c>
      <c r="AN221" s="1">
        <f t="shared" si="157"/>
        <v>0</v>
      </c>
      <c r="AO221" s="1">
        <f t="shared" si="158"/>
        <v>40</v>
      </c>
      <c r="AP221" s="1">
        <f t="shared" si="159"/>
        <v>0</v>
      </c>
      <c r="AQ221" s="1">
        <f t="shared" si="160"/>
        <v>0</v>
      </c>
      <c r="AR221" s="1">
        <f t="shared" si="161"/>
        <v>0</v>
      </c>
      <c r="AS221" s="1">
        <f t="shared" si="162"/>
        <v>0</v>
      </c>
      <c r="AT221" s="1">
        <f t="shared" si="163"/>
        <v>0</v>
      </c>
      <c r="AU221" s="1">
        <f t="shared" si="164"/>
        <v>0</v>
      </c>
      <c r="AV221" s="1">
        <f t="shared" si="165"/>
        <v>0</v>
      </c>
      <c r="AW221" s="1">
        <f t="shared" si="166"/>
        <v>0</v>
      </c>
      <c r="AX221" s="1">
        <f t="shared" si="167"/>
        <v>0</v>
      </c>
      <c r="AY221" s="1">
        <f t="shared" si="168"/>
        <v>0</v>
      </c>
      <c r="AZ221" s="1">
        <f t="shared" si="169"/>
        <v>0</v>
      </c>
      <c r="BA221" s="1">
        <f t="shared" si="170"/>
        <v>0</v>
      </c>
      <c r="BB221" s="1">
        <f t="shared" si="171"/>
        <v>0</v>
      </c>
      <c r="BC221" s="1">
        <f t="shared" si="172"/>
        <v>0</v>
      </c>
      <c r="BD221" s="1">
        <f t="shared" si="173"/>
        <v>40</v>
      </c>
      <c r="BE221" s="1" t="str">
        <f t="shared" si="181"/>
        <v>Barge B</v>
      </c>
      <c r="BF221" s="1">
        <f t="shared" si="182"/>
        <v>4</v>
      </c>
      <c r="BG221" s="3">
        <v>203</v>
      </c>
      <c r="BH221" s="1">
        <f t="shared" si="148"/>
        <v>0</v>
      </c>
      <c r="BI221" s="1">
        <f t="shared" si="174"/>
        <v>0</v>
      </c>
      <c r="BJ221" s="3">
        <v>203</v>
      </c>
      <c r="BK221" s="1">
        <f t="shared" si="175"/>
        <v>6</v>
      </c>
      <c r="BL221" s="1">
        <f t="shared" si="183"/>
        <v>0</v>
      </c>
      <c r="BM221" s="1">
        <f t="shared" si="184"/>
        <v>0</v>
      </c>
      <c r="BN221" s="1">
        <f t="shared" si="185"/>
        <v>0</v>
      </c>
      <c r="BO221" s="1">
        <f t="shared" si="186"/>
        <v>0</v>
      </c>
      <c r="BP221" s="1">
        <f t="shared" si="187"/>
        <v>0</v>
      </c>
      <c r="BQ221" s="1">
        <f t="shared" si="188"/>
        <v>1</v>
      </c>
      <c r="BR221" s="1">
        <f t="shared" si="189"/>
        <v>2</v>
      </c>
      <c r="BS221" s="1">
        <f t="shared" si="190"/>
        <v>3</v>
      </c>
      <c r="BT221" s="1">
        <f t="shared" si="191"/>
        <v>4</v>
      </c>
      <c r="BU221" s="1">
        <f t="shared" si="192"/>
        <v>5</v>
      </c>
      <c r="BW221" s="1">
        <f t="shared" si="193"/>
        <v>0</v>
      </c>
      <c r="BX221" s="1">
        <f t="shared" si="193"/>
        <v>0</v>
      </c>
      <c r="BY221" s="1">
        <f t="shared" si="176"/>
        <v>0</v>
      </c>
      <c r="BZ221" s="1">
        <f t="shared" si="176"/>
        <v>0</v>
      </c>
      <c r="CA221" s="1">
        <f t="shared" si="176"/>
        <v>0</v>
      </c>
      <c r="CB221" s="1">
        <f t="shared" si="176"/>
        <v>50</v>
      </c>
      <c r="CC221" s="1">
        <f t="shared" si="176"/>
        <v>100</v>
      </c>
      <c r="CD221" s="1">
        <f t="shared" si="176"/>
        <v>150</v>
      </c>
      <c r="CE221" s="1">
        <f t="shared" si="176"/>
        <v>200</v>
      </c>
      <c r="CF221" s="1">
        <f t="shared" si="176"/>
        <v>250</v>
      </c>
      <c r="CW221" s="1">
        <v>203</v>
      </c>
      <c r="CX221" s="1">
        <f t="shared" si="177"/>
        <v>1</v>
      </c>
      <c r="CY221" s="1" t="s">
        <v>37</v>
      </c>
      <c r="CZ221" s="1">
        <v>1</v>
      </c>
      <c r="DB221" s="1">
        <f t="shared" si="194"/>
        <v>5</v>
      </c>
      <c r="DC221" s="1" t="s">
        <v>43</v>
      </c>
      <c r="DD221" s="1">
        <f t="shared" si="178"/>
        <v>5</v>
      </c>
      <c r="DL221" s="1">
        <v>203</v>
      </c>
      <c r="DM221" s="1">
        <f t="shared" si="179"/>
        <v>3</v>
      </c>
      <c r="DN221" s="1">
        <f t="shared" si="180"/>
        <v>0</v>
      </c>
      <c r="DO221" s="1" t="s">
        <v>37</v>
      </c>
      <c r="DP221" s="1">
        <v>0</v>
      </c>
    </row>
    <row r="222" spans="1:120" ht="15">
      <c r="A222">
        <v>204</v>
      </c>
      <c r="B222">
        <v>1</v>
      </c>
      <c r="C222" s="25">
        <v>2300</v>
      </c>
      <c r="D222">
        <v>4</v>
      </c>
      <c r="E222">
        <v>7</v>
      </c>
      <c r="F222" t="s">
        <v>73</v>
      </c>
      <c r="G222">
        <v>4</v>
      </c>
      <c r="H222"/>
      <c r="I222"/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1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f t="shared" si="151"/>
        <v>0</v>
      </c>
      <c r="AH222" s="1">
        <f t="shared" si="152"/>
        <v>0</v>
      </c>
      <c r="AI222" s="1">
        <f t="shared" si="153"/>
        <v>0</v>
      </c>
      <c r="AJ222" s="1">
        <f t="shared" si="154"/>
        <v>0</v>
      </c>
      <c r="AK222" s="1">
        <f t="shared" si="155"/>
        <v>0</v>
      </c>
      <c r="AL222" s="1">
        <f t="shared" si="156"/>
        <v>0</v>
      </c>
      <c r="AM222" s="1">
        <f t="shared" si="157"/>
        <v>0</v>
      </c>
      <c r="AN222" s="1">
        <f t="shared" si="157"/>
        <v>0</v>
      </c>
      <c r="AO222" s="1">
        <f t="shared" si="158"/>
        <v>0</v>
      </c>
      <c r="AP222" s="1">
        <f t="shared" si="159"/>
        <v>0</v>
      </c>
      <c r="AQ222" s="1">
        <f t="shared" si="160"/>
        <v>0</v>
      </c>
      <c r="AR222" s="1">
        <f t="shared" si="161"/>
        <v>0</v>
      </c>
      <c r="AS222" s="1">
        <f t="shared" si="162"/>
        <v>0</v>
      </c>
      <c r="AT222" s="1">
        <f t="shared" si="163"/>
        <v>0</v>
      </c>
      <c r="AU222" s="1">
        <f t="shared" si="164"/>
        <v>40</v>
      </c>
      <c r="AV222" s="1">
        <f t="shared" si="165"/>
        <v>0</v>
      </c>
      <c r="AW222" s="1">
        <f t="shared" si="166"/>
        <v>0</v>
      </c>
      <c r="AX222" s="1">
        <f t="shared" si="167"/>
        <v>0</v>
      </c>
      <c r="AY222" s="1">
        <f t="shared" si="168"/>
        <v>0</v>
      </c>
      <c r="AZ222" s="1">
        <f t="shared" si="169"/>
        <v>0</v>
      </c>
      <c r="BA222" s="1">
        <f t="shared" si="170"/>
        <v>0</v>
      </c>
      <c r="BB222" s="1">
        <f t="shared" si="171"/>
        <v>0</v>
      </c>
      <c r="BC222" s="1">
        <f t="shared" si="172"/>
        <v>0</v>
      </c>
      <c r="BD222" s="1">
        <f t="shared" si="173"/>
        <v>40</v>
      </c>
      <c r="BE222" s="1" t="str">
        <f t="shared" si="181"/>
        <v>Barge A</v>
      </c>
      <c r="BF222" s="1">
        <f t="shared" si="182"/>
        <v>6</v>
      </c>
      <c r="BG222" s="3">
        <v>204</v>
      </c>
      <c r="BH222" s="1">
        <f t="shared" si="148"/>
        <v>0</v>
      </c>
      <c r="BI222" s="1">
        <f t="shared" si="174"/>
        <v>0</v>
      </c>
      <c r="BJ222" s="3">
        <v>204</v>
      </c>
      <c r="BK222" s="1">
        <f t="shared" si="175"/>
        <v>8</v>
      </c>
      <c r="BL222" s="1">
        <f t="shared" si="183"/>
        <v>0</v>
      </c>
      <c r="BM222" s="1">
        <f t="shared" si="184"/>
        <v>0</v>
      </c>
      <c r="BN222" s="1">
        <f t="shared" si="185"/>
        <v>0</v>
      </c>
      <c r="BO222" s="1">
        <f t="shared" si="186"/>
        <v>0</v>
      </c>
      <c r="BP222" s="1">
        <f t="shared" si="187"/>
        <v>0</v>
      </c>
      <c r="BQ222" s="1">
        <f t="shared" si="188"/>
        <v>0</v>
      </c>
      <c r="BR222" s="1">
        <f t="shared" si="189"/>
        <v>0</v>
      </c>
      <c r="BS222" s="1">
        <f t="shared" si="190"/>
        <v>1</v>
      </c>
      <c r="BT222" s="1">
        <f t="shared" si="191"/>
        <v>2</v>
      </c>
      <c r="BU222" s="1">
        <f t="shared" si="192"/>
        <v>3</v>
      </c>
      <c r="BW222" s="1">
        <f t="shared" si="193"/>
        <v>0</v>
      </c>
      <c r="BX222" s="1">
        <f t="shared" si="193"/>
        <v>0</v>
      </c>
      <c r="BY222" s="1">
        <f t="shared" si="176"/>
        <v>0</v>
      </c>
      <c r="BZ222" s="1">
        <f t="shared" si="176"/>
        <v>0</v>
      </c>
      <c r="CA222" s="1">
        <f t="shared" si="176"/>
        <v>0</v>
      </c>
      <c r="CB222" s="1">
        <f t="shared" si="176"/>
        <v>0</v>
      </c>
      <c r="CC222" s="1">
        <f t="shared" si="176"/>
        <v>0</v>
      </c>
      <c r="CD222" s="1">
        <f t="shared" si="176"/>
        <v>50</v>
      </c>
      <c r="CE222" s="1">
        <f t="shared" si="176"/>
        <v>100</v>
      </c>
      <c r="CF222" s="1">
        <f t="shared" si="176"/>
        <v>150</v>
      </c>
      <c r="CW222" s="1">
        <v>204</v>
      </c>
      <c r="CX222" s="1">
        <f t="shared" si="177"/>
        <v>1</v>
      </c>
      <c r="CY222" s="1" t="s">
        <v>37</v>
      </c>
      <c r="CZ222" s="1">
        <v>1</v>
      </c>
      <c r="DB222" s="1">
        <f t="shared" si="194"/>
        <v>7</v>
      </c>
      <c r="DC222" s="1" t="s">
        <v>43</v>
      </c>
      <c r="DD222" s="1">
        <f t="shared" si="178"/>
        <v>7</v>
      </c>
      <c r="DL222" s="1">
        <v>204</v>
      </c>
      <c r="DM222" s="1">
        <f t="shared" si="179"/>
        <v>5</v>
      </c>
      <c r="DN222" s="1">
        <f t="shared" si="180"/>
        <v>0</v>
      </c>
      <c r="DO222" s="1" t="s">
        <v>37</v>
      </c>
      <c r="DP222" s="1">
        <v>0</v>
      </c>
    </row>
    <row r="223" spans="1:120" ht="15">
      <c r="A223">
        <v>205</v>
      </c>
      <c r="B223">
        <v>1</v>
      </c>
      <c r="C223" s="25">
        <v>6300</v>
      </c>
      <c r="D223">
        <v>0</v>
      </c>
      <c r="E223">
        <v>3</v>
      </c>
      <c r="F223" t="s">
        <v>35</v>
      </c>
      <c r="G223">
        <v>5</v>
      </c>
      <c r="H223"/>
      <c r="I223"/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f t="shared" si="151"/>
        <v>0</v>
      </c>
      <c r="AH223" s="1">
        <f t="shared" si="152"/>
        <v>0</v>
      </c>
      <c r="AI223" s="1">
        <f t="shared" si="153"/>
        <v>0</v>
      </c>
      <c r="AJ223" s="1">
        <f t="shared" si="154"/>
        <v>0</v>
      </c>
      <c r="AK223" s="1">
        <f t="shared" si="155"/>
        <v>0</v>
      </c>
      <c r="AL223" s="1">
        <f t="shared" si="156"/>
        <v>40</v>
      </c>
      <c r="AM223" s="1">
        <f t="shared" si="157"/>
        <v>0</v>
      </c>
      <c r="AN223" s="1">
        <f t="shared" si="157"/>
        <v>0</v>
      </c>
      <c r="AO223" s="1">
        <f t="shared" si="158"/>
        <v>0</v>
      </c>
      <c r="AP223" s="1">
        <f t="shared" si="159"/>
        <v>0</v>
      </c>
      <c r="AQ223" s="1">
        <f t="shared" si="160"/>
        <v>0</v>
      </c>
      <c r="AR223" s="1">
        <f t="shared" si="161"/>
        <v>0</v>
      </c>
      <c r="AS223" s="1">
        <f t="shared" si="162"/>
        <v>0</v>
      </c>
      <c r="AT223" s="1">
        <f t="shared" si="163"/>
        <v>0</v>
      </c>
      <c r="AU223" s="1">
        <f t="shared" si="164"/>
        <v>0</v>
      </c>
      <c r="AV223" s="1">
        <f t="shared" si="165"/>
        <v>0</v>
      </c>
      <c r="AW223" s="1">
        <f t="shared" si="166"/>
        <v>0</v>
      </c>
      <c r="AX223" s="1">
        <f t="shared" si="167"/>
        <v>0</v>
      </c>
      <c r="AY223" s="1">
        <f t="shared" si="168"/>
        <v>0</v>
      </c>
      <c r="AZ223" s="1">
        <f t="shared" si="169"/>
        <v>0</v>
      </c>
      <c r="BA223" s="1">
        <f t="shared" si="170"/>
        <v>0</v>
      </c>
      <c r="BB223" s="1">
        <f t="shared" si="171"/>
        <v>0</v>
      </c>
      <c r="BC223" s="1">
        <f t="shared" si="172"/>
        <v>0</v>
      </c>
      <c r="BD223" s="1">
        <f t="shared" si="173"/>
        <v>40</v>
      </c>
      <c r="BE223" s="1" t="str">
        <f t="shared" si="181"/>
        <v>Barge C</v>
      </c>
      <c r="BF223" s="1">
        <f t="shared" si="182"/>
        <v>2</v>
      </c>
      <c r="BG223" s="3">
        <v>205</v>
      </c>
      <c r="BH223" s="1">
        <f t="shared" si="148"/>
        <v>0</v>
      </c>
      <c r="BI223" s="1">
        <f t="shared" si="174"/>
        <v>0</v>
      </c>
      <c r="BJ223" s="3">
        <v>205</v>
      </c>
      <c r="BK223" s="1">
        <f t="shared" si="175"/>
        <v>5</v>
      </c>
      <c r="BL223" s="1">
        <f t="shared" si="183"/>
        <v>0</v>
      </c>
      <c r="BM223" s="1">
        <f t="shared" si="184"/>
        <v>0</v>
      </c>
      <c r="BN223" s="1">
        <f t="shared" si="185"/>
        <v>0</v>
      </c>
      <c r="BO223" s="1">
        <f t="shared" si="186"/>
        <v>0</v>
      </c>
      <c r="BP223" s="1">
        <f t="shared" si="187"/>
        <v>1</v>
      </c>
      <c r="BQ223" s="1">
        <f t="shared" si="188"/>
        <v>2</v>
      </c>
      <c r="BR223" s="1">
        <f t="shared" si="189"/>
        <v>3</v>
      </c>
      <c r="BS223" s="1">
        <f t="shared" si="190"/>
        <v>4</v>
      </c>
      <c r="BT223" s="1">
        <f t="shared" si="191"/>
        <v>5</v>
      </c>
      <c r="BU223" s="1">
        <f t="shared" si="192"/>
        <v>6</v>
      </c>
      <c r="BW223" s="1">
        <f t="shared" si="193"/>
        <v>0</v>
      </c>
      <c r="BX223" s="1">
        <f t="shared" si="193"/>
        <v>0</v>
      </c>
      <c r="BY223" s="1">
        <f t="shared" si="176"/>
        <v>0</v>
      </c>
      <c r="BZ223" s="1">
        <f t="shared" si="176"/>
        <v>0</v>
      </c>
      <c r="CA223" s="1">
        <f t="shared" si="176"/>
        <v>50</v>
      </c>
      <c r="CB223" s="1">
        <f t="shared" si="176"/>
        <v>100</v>
      </c>
      <c r="CC223" s="1">
        <f t="shared" si="176"/>
        <v>150</v>
      </c>
      <c r="CD223" s="1">
        <f t="shared" si="176"/>
        <v>200</v>
      </c>
      <c r="CE223" s="1">
        <f t="shared" si="176"/>
        <v>250</v>
      </c>
      <c r="CF223" s="1">
        <f t="shared" si="176"/>
        <v>300</v>
      </c>
      <c r="CW223" s="1">
        <v>205</v>
      </c>
      <c r="CX223" s="1">
        <f t="shared" si="177"/>
        <v>1</v>
      </c>
      <c r="CY223" s="1" t="s">
        <v>37</v>
      </c>
      <c r="CZ223" s="1">
        <v>1</v>
      </c>
      <c r="DB223" s="1">
        <f t="shared" si="194"/>
        <v>3</v>
      </c>
      <c r="DC223" s="1" t="s">
        <v>43</v>
      </c>
      <c r="DD223" s="1">
        <f t="shared" si="178"/>
        <v>3</v>
      </c>
      <c r="DL223" s="1">
        <v>205</v>
      </c>
      <c r="DM223" s="1">
        <f t="shared" si="179"/>
        <v>1</v>
      </c>
      <c r="DN223" s="1">
        <f t="shared" si="180"/>
        <v>0</v>
      </c>
      <c r="DO223" s="1" t="s">
        <v>37</v>
      </c>
      <c r="DP223" s="1">
        <v>0</v>
      </c>
    </row>
    <row r="224" spans="1:120" ht="15">
      <c r="A224">
        <v>206</v>
      </c>
      <c r="B224">
        <v>2</v>
      </c>
      <c r="C224" s="25">
        <v>19200</v>
      </c>
      <c r="D224">
        <v>6</v>
      </c>
      <c r="E224">
        <v>10</v>
      </c>
      <c r="F224" t="s">
        <v>73</v>
      </c>
      <c r="G224">
        <v>3</v>
      </c>
      <c r="H224"/>
      <c r="I224"/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1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f t="shared" si="151"/>
        <v>0</v>
      </c>
      <c r="AH224" s="1">
        <f t="shared" si="152"/>
        <v>0</v>
      </c>
      <c r="AI224" s="1">
        <f t="shared" si="153"/>
        <v>0</v>
      </c>
      <c r="AJ224" s="1">
        <f t="shared" si="154"/>
        <v>0</v>
      </c>
      <c r="AK224" s="1">
        <f t="shared" si="155"/>
        <v>0</v>
      </c>
      <c r="AL224" s="1">
        <f t="shared" si="156"/>
        <v>0</v>
      </c>
      <c r="AM224" s="1">
        <f t="shared" si="157"/>
        <v>0</v>
      </c>
      <c r="AN224" s="1">
        <f t="shared" si="157"/>
        <v>0</v>
      </c>
      <c r="AO224" s="1">
        <f t="shared" si="158"/>
        <v>0</v>
      </c>
      <c r="AP224" s="1">
        <f t="shared" si="159"/>
        <v>0</v>
      </c>
      <c r="AQ224" s="1">
        <f t="shared" si="160"/>
        <v>0</v>
      </c>
      <c r="AR224" s="1">
        <f t="shared" si="161"/>
        <v>0</v>
      </c>
      <c r="AS224" s="1">
        <f t="shared" si="162"/>
        <v>0</v>
      </c>
      <c r="AT224" s="1">
        <f t="shared" si="163"/>
        <v>0</v>
      </c>
      <c r="AU224" s="1">
        <f t="shared" si="164"/>
        <v>0</v>
      </c>
      <c r="AV224" s="1">
        <f t="shared" si="165"/>
        <v>0</v>
      </c>
      <c r="AW224" s="1">
        <f t="shared" si="166"/>
        <v>0</v>
      </c>
      <c r="AX224" s="1">
        <f t="shared" si="167"/>
        <v>80</v>
      </c>
      <c r="AY224" s="1">
        <f t="shared" si="168"/>
        <v>0</v>
      </c>
      <c r="AZ224" s="1">
        <f t="shared" si="169"/>
        <v>0</v>
      </c>
      <c r="BA224" s="1">
        <f t="shared" si="170"/>
        <v>0</v>
      </c>
      <c r="BB224" s="1">
        <f t="shared" si="171"/>
        <v>0</v>
      </c>
      <c r="BC224" s="1">
        <f t="shared" si="172"/>
        <v>0</v>
      </c>
      <c r="BD224" s="1">
        <f t="shared" si="173"/>
        <v>80</v>
      </c>
      <c r="BE224" s="1" t="str">
        <f t="shared" si="181"/>
        <v>Barge B</v>
      </c>
      <c r="BF224" s="1">
        <f t="shared" si="182"/>
        <v>7</v>
      </c>
      <c r="BG224" s="3">
        <v>206</v>
      </c>
      <c r="BH224" s="1">
        <f t="shared" si="148"/>
        <v>0</v>
      </c>
      <c r="BI224" s="1">
        <f t="shared" si="174"/>
        <v>0</v>
      </c>
      <c r="BJ224" s="3">
        <v>206</v>
      </c>
      <c r="BK224" s="1">
        <f t="shared" si="175"/>
        <v>9</v>
      </c>
      <c r="BL224" s="1">
        <f t="shared" si="183"/>
        <v>0</v>
      </c>
      <c r="BM224" s="1">
        <f t="shared" si="184"/>
        <v>0</v>
      </c>
      <c r="BN224" s="1">
        <f t="shared" si="185"/>
        <v>0</v>
      </c>
      <c r="BO224" s="1">
        <f t="shared" si="186"/>
        <v>0</v>
      </c>
      <c r="BP224" s="1">
        <f t="shared" si="187"/>
        <v>0</v>
      </c>
      <c r="BQ224" s="1">
        <f t="shared" si="188"/>
        <v>0</v>
      </c>
      <c r="BR224" s="1">
        <f t="shared" si="189"/>
        <v>0</v>
      </c>
      <c r="BS224" s="1">
        <f t="shared" si="190"/>
        <v>0</v>
      </c>
      <c r="BT224" s="1">
        <f t="shared" si="191"/>
        <v>1</v>
      </c>
      <c r="BU224" s="1">
        <f t="shared" si="192"/>
        <v>2</v>
      </c>
      <c r="BW224" s="1">
        <f t="shared" si="193"/>
        <v>0</v>
      </c>
      <c r="BX224" s="1">
        <f t="shared" si="193"/>
        <v>0</v>
      </c>
      <c r="BY224" s="1">
        <f t="shared" si="176"/>
        <v>0</v>
      </c>
      <c r="BZ224" s="1">
        <f t="shared" si="176"/>
        <v>0</v>
      </c>
      <c r="CA224" s="1">
        <f t="shared" si="176"/>
        <v>0</v>
      </c>
      <c r="CB224" s="1">
        <f t="shared" si="176"/>
        <v>0</v>
      </c>
      <c r="CC224" s="1">
        <f t="shared" si="176"/>
        <v>0</v>
      </c>
      <c r="CD224" s="1">
        <f t="shared" si="176"/>
        <v>0</v>
      </c>
      <c r="CE224" s="1">
        <f t="shared" si="176"/>
        <v>70</v>
      </c>
      <c r="CF224" s="1">
        <f t="shared" si="176"/>
        <v>140</v>
      </c>
      <c r="CW224" s="1">
        <v>206</v>
      </c>
      <c r="CX224" s="1">
        <f t="shared" si="177"/>
        <v>1</v>
      </c>
      <c r="CY224" s="1" t="s">
        <v>37</v>
      </c>
      <c r="CZ224" s="1">
        <v>1</v>
      </c>
      <c r="DB224" s="1">
        <f t="shared" si="194"/>
        <v>8</v>
      </c>
      <c r="DC224" s="1" t="s">
        <v>43</v>
      </c>
      <c r="DD224" s="1">
        <f t="shared" si="178"/>
        <v>10</v>
      </c>
      <c r="DL224" s="1">
        <v>206</v>
      </c>
      <c r="DM224" s="1">
        <f t="shared" si="179"/>
        <v>7</v>
      </c>
      <c r="DN224" s="1">
        <f t="shared" si="180"/>
        <v>0</v>
      </c>
      <c r="DO224" s="1" t="s">
        <v>37</v>
      </c>
      <c r="DP224" s="1">
        <v>0</v>
      </c>
    </row>
    <row r="225" spans="1:120" ht="15">
      <c r="A225">
        <v>207</v>
      </c>
      <c r="B225">
        <v>2</v>
      </c>
      <c r="C225" s="25">
        <v>4200</v>
      </c>
      <c r="D225">
        <v>6</v>
      </c>
      <c r="E225">
        <v>10</v>
      </c>
      <c r="F225" t="s">
        <v>73</v>
      </c>
      <c r="G225">
        <v>3</v>
      </c>
      <c r="H225"/>
      <c r="I225"/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1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f t="shared" si="151"/>
        <v>0</v>
      </c>
      <c r="AH225" s="1">
        <f t="shared" si="152"/>
        <v>0</v>
      </c>
      <c r="AI225" s="1">
        <f t="shared" si="153"/>
        <v>0</v>
      </c>
      <c r="AJ225" s="1">
        <f t="shared" si="154"/>
        <v>0</v>
      </c>
      <c r="AK225" s="1">
        <f t="shared" si="155"/>
        <v>0</v>
      </c>
      <c r="AL225" s="1">
        <f t="shared" si="156"/>
        <v>0</v>
      </c>
      <c r="AM225" s="1">
        <f t="shared" si="157"/>
        <v>0</v>
      </c>
      <c r="AN225" s="1">
        <f t="shared" si="157"/>
        <v>0</v>
      </c>
      <c r="AO225" s="1">
        <f t="shared" si="158"/>
        <v>0</v>
      </c>
      <c r="AP225" s="1">
        <f t="shared" si="159"/>
        <v>0</v>
      </c>
      <c r="AQ225" s="1">
        <f t="shared" si="160"/>
        <v>0</v>
      </c>
      <c r="AR225" s="1">
        <f t="shared" si="161"/>
        <v>0</v>
      </c>
      <c r="AS225" s="1">
        <f t="shared" si="162"/>
        <v>0</v>
      </c>
      <c r="AT225" s="1">
        <f t="shared" si="163"/>
        <v>0</v>
      </c>
      <c r="AU225" s="1">
        <f t="shared" si="164"/>
        <v>0</v>
      </c>
      <c r="AV225" s="1">
        <f t="shared" si="165"/>
        <v>0</v>
      </c>
      <c r="AW225" s="1">
        <f t="shared" si="166"/>
        <v>0</v>
      </c>
      <c r="AX225" s="1">
        <f t="shared" si="167"/>
        <v>80</v>
      </c>
      <c r="AY225" s="1">
        <f t="shared" si="168"/>
        <v>0</v>
      </c>
      <c r="AZ225" s="1">
        <f t="shared" si="169"/>
        <v>0</v>
      </c>
      <c r="BA225" s="1">
        <f t="shared" si="170"/>
        <v>0</v>
      </c>
      <c r="BB225" s="1">
        <f t="shared" si="171"/>
        <v>0</v>
      </c>
      <c r="BC225" s="1">
        <f t="shared" si="172"/>
        <v>0</v>
      </c>
      <c r="BD225" s="1">
        <f t="shared" si="173"/>
        <v>80</v>
      </c>
      <c r="BE225" s="1" t="str">
        <f t="shared" si="181"/>
        <v>Barge B</v>
      </c>
      <c r="BF225" s="1">
        <f t="shared" si="182"/>
        <v>7</v>
      </c>
      <c r="BG225" s="3">
        <v>207</v>
      </c>
      <c r="BH225" s="1">
        <f t="shared" si="148"/>
        <v>0</v>
      </c>
      <c r="BI225" s="1">
        <f t="shared" si="174"/>
        <v>0</v>
      </c>
      <c r="BJ225" s="3">
        <v>207</v>
      </c>
      <c r="BK225" s="1">
        <f t="shared" si="175"/>
        <v>9</v>
      </c>
      <c r="BL225" s="1">
        <f t="shared" si="183"/>
        <v>0</v>
      </c>
      <c r="BM225" s="1">
        <f t="shared" si="184"/>
        <v>0</v>
      </c>
      <c r="BN225" s="1">
        <f t="shared" si="185"/>
        <v>0</v>
      </c>
      <c r="BO225" s="1">
        <f t="shared" si="186"/>
        <v>0</v>
      </c>
      <c r="BP225" s="1">
        <f t="shared" si="187"/>
        <v>0</v>
      </c>
      <c r="BQ225" s="1">
        <f t="shared" si="188"/>
        <v>0</v>
      </c>
      <c r="BR225" s="1">
        <f t="shared" si="189"/>
        <v>0</v>
      </c>
      <c r="BS225" s="1">
        <f t="shared" si="190"/>
        <v>0</v>
      </c>
      <c r="BT225" s="1">
        <f t="shared" si="191"/>
        <v>1</v>
      </c>
      <c r="BU225" s="1">
        <f t="shared" si="192"/>
        <v>2</v>
      </c>
      <c r="BW225" s="1">
        <f t="shared" si="193"/>
        <v>0</v>
      </c>
      <c r="BX225" s="1">
        <f t="shared" si="193"/>
        <v>0</v>
      </c>
      <c r="BY225" s="1">
        <f t="shared" si="176"/>
        <v>0</v>
      </c>
      <c r="BZ225" s="1">
        <f t="shared" si="176"/>
        <v>0</v>
      </c>
      <c r="CA225" s="1">
        <f t="shared" si="176"/>
        <v>0</v>
      </c>
      <c r="CB225" s="1">
        <f t="shared" si="176"/>
        <v>0</v>
      </c>
      <c r="CC225" s="1">
        <f t="shared" si="176"/>
        <v>0</v>
      </c>
      <c r="CD225" s="1">
        <f t="shared" si="176"/>
        <v>0</v>
      </c>
      <c r="CE225" s="1">
        <f t="shared" si="176"/>
        <v>70</v>
      </c>
      <c r="CF225" s="1">
        <f t="shared" si="176"/>
        <v>140</v>
      </c>
      <c r="CW225" s="1">
        <v>207</v>
      </c>
      <c r="CX225" s="1">
        <f t="shared" si="177"/>
        <v>1</v>
      </c>
      <c r="CY225" s="1" t="s">
        <v>37</v>
      </c>
      <c r="CZ225" s="1">
        <v>1</v>
      </c>
      <c r="DB225" s="1">
        <f t="shared" si="194"/>
        <v>8</v>
      </c>
      <c r="DC225" s="1" t="s">
        <v>43</v>
      </c>
      <c r="DD225" s="1">
        <f t="shared" si="178"/>
        <v>10</v>
      </c>
      <c r="DL225" s="1">
        <v>207</v>
      </c>
      <c r="DM225" s="1">
        <f t="shared" si="179"/>
        <v>7</v>
      </c>
      <c r="DN225" s="1">
        <f t="shared" si="180"/>
        <v>0</v>
      </c>
      <c r="DO225" s="1" t="s">
        <v>37</v>
      </c>
      <c r="DP225" s="1">
        <v>0</v>
      </c>
    </row>
    <row r="226" spans="1:120" ht="15">
      <c r="A226">
        <v>208</v>
      </c>
      <c r="B226">
        <v>1</v>
      </c>
      <c r="C226" s="25">
        <v>2000</v>
      </c>
      <c r="D226">
        <v>1</v>
      </c>
      <c r="E226">
        <v>5</v>
      </c>
      <c r="F226" t="s">
        <v>73</v>
      </c>
      <c r="G226">
        <v>3</v>
      </c>
      <c r="H226"/>
      <c r="I226"/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1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f t="shared" si="151"/>
        <v>0</v>
      </c>
      <c r="AH226" s="1">
        <f t="shared" si="152"/>
        <v>0</v>
      </c>
      <c r="AI226" s="1">
        <f t="shared" si="153"/>
        <v>0</v>
      </c>
      <c r="AJ226" s="1">
        <f t="shared" si="154"/>
        <v>0</v>
      </c>
      <c r="AK226" s="1">
        <f t="shared" si="155"/>
        <v>0</v>
      </c>
      <c r="AL226" s="1">
        <f t="shared" si="156"/>
        <v>40</v>
      </c>
      <c r="AM226" s="1">
        <f t="shared" si="157"/>
        <v>0</v>
      </c>
      <c r="AN226" s="1">
        <f t="shared" si="157"/>
        <v>0</v>
      </c>
      <c r="AO226" s="1">
        <f t="shared" si="158"/>
        <v>0</v>
      </c>
      <c r="AP226" s="1">
        <f t="shared" si="159"/>
        <v>0</v>
      </c>
      <c r="AQ226" s="1">
        <f t="shared" si="160"/>
        <v>0</v>
      </c>
      <c r="AR226" s="1">
        <f t="shared" si="161"/>
        <v>0</v>
      </c>
      <c r="AS226" s="1">
        <f t="shared" si="162"/>
        <v>0</v>
      </c>
      <c r="AT226" s="1">
        <f t="shared" si="163"/>
        <v>0</v>
      </c>
      <c r="AU226" s="1">
        <f t="shared" si="164"/>
        <v>0</v>
      </c>
      <c r="AV226" s="1">
        <f t="shared" si="165"/>
        <v>0</v>
      </c>
      <c r="AW226" s="1">
        <f t="shared" si="166"/>
        <v>0</v>
      </c>
      <c r="AX226" s="1">
        <f t="shared" si="167"/>
        <v>0</v>
      </c>
      <c r="AY226" s="1">
        <f t="shared" si="168"/>
        <v>0</v>
      </c>
      <c r="AZ226" s="1">
        <f t="shared" si="169"/>
        <v>0</v>
      </c>
      <c r="BA226" s="1">
        <f t="shared" si="170"/>
        <v>0</v>
      </c>
      <c r="BB226" s="1">
        <f t="shared" si="171"/>
        <v>0</v>
      </c>
      <c r="BC226" s="1">
        <f t="shared" si="172"/>
        <v>0</v>
      </c>
      <c r="BD226" s="1">
        <f t="shared" si="173"/>
        <v>40</v>
      </c>
      <c r="BE226" s="1" t="str">
        <f t="shared" si="181"/>
        <v>Barge C</v>
      </c>
      <c r="BF226" s="1">
        <f t="shared" si="182"/>
        <v>2</v>
      </c>
      <c r="BG226" s="3">
        <v>208</v>
      </c>
      <c r="BH226" s="1">
        <f t="shared" si="148"/>
        <v>0</v>
      </c>
      <c r="BI226" s="1">
        <f t="shared" si="174"/>
        <v>0</v>
      </c>
      <c r="BJ226" s="3">
        <v>208</v>
      </c>
      <c r="BK226" s="1">
        <f t="shared" si="175"/>
        <v>4</v>
      </c>
      <c r="BL226" s="1">
        <f t="shared" si="183"/>
        <v>0</v>
      </c>
      <c r="BM226" s="1">
        <f t="shared" si="184"/>
        <v>0</v>
      </c>
      <c r="BN226" s="1">
        <f t="shared" si="185"/>
        <v>0</v>
      </c>
      <c r="BO226" s="1">
        <f t="shared" si="186"/>
        <v>1</v>
      </c>
      <c r="BP226" s="1">
        <f t="shared" si="187"/>
        <v>2</v>
      </c>
      <c r="BQ226" s="1">
        <f t="shared" si="188"/>
        <v>3</v>
      </c>
      <c r="BR226" s="1">
        <f t="shared" si="189"/>
        <v>4</v>
      </c>
      <c r="BS226" s="1">
        <f t="shared" si="190"/>
        <v>5</v>
      </c>
      <c r="BT226" s="1">
        <f t="shared" si="191"/>
        <v>6</v>
      </c>
      <c r="BU226" s="1">
        <f t="shared" si="192"/>
        <v>7</v>
      </c>
      <c r="BW226" s="1">
        <f t="shared" si="193"/>
        <v>0</v>
      </c>
      <c r="BX226" s="1">
        <f t="shared" si="193"/>
        <v>0</v>
      </c>
      <c r="BY226" s="1">
        <f t="shared" si="176"/>
        <v>0</v>
      </c>
      <c r="BZ226" s="1">
        <f t="shared" si="176"/>
        <v>50</v>
      </c>
      <c r="CA226" s="1">
        <f t="shared" si="176"/>
        <v>100</v>
      </c>
      <c r="CB226" s="1">
        <f t="shared" si="176"/>
        <v>150</v>
      </c>
      <c r="CC226" s="1">
        <f t="shared" si="176"/>
        <v>200</v>
      </c>
      <c r="CD226" s="1">
        <f t="shared" si="176"/>
        <v>250</v>
      </c>
      <c r="CE226" s="1">
        <f t="shared" si="176"/>
        <v>300</v>
      </c>
      <c r="CF226" s="1">
        <f t="shared" si="176"/>
        <v>350</v>
      </c>
      <c r="CW226" s="1">
        <v>208</v>
      </c>
      <c r="CX226" s="1">
        <f t="shared" si="177"/>
        <v>1</v>
      </c>
      <c r="CY226" s="1" t="s">
        <v>37</v>
      </c>
      <c r="CZ226" s="1">
        <v>1</v>
      </c>
      <c r="DB226" s="1">
        <f t="shared" si="194"/>
        <v>3</v>
      </c>
      <c r="DC226" s="1" t="s">
        <v>43</v>
      </c>
      <c r="DD226" s="1">
        <f t="shared" si="178"/>
        <v>5</v>
      </c>
      <c r="DL226" s="1">
        <v>208</v>
      </c>
      <c r="DM226" s="1">
        <f t="shared" si="179"/>
        <v>2</v>
      </c>
      <c r="DN226" s="1">
        <f t="shared" si="180"/>
        <v>0</v>
      </c>
      <c r="DO226" s="1" t="s">
        <v>37</v>
      </c>
      <c r="DP226" s="1">
        <v>0</v>
      </c>
    </row>
    <row r="227" spans="1:120" ht="15">
      <c r="A227">
        <v>209</v>
      </c>
      <c r="B227">
        <v>2</v>
      </c>
      <c r="C227" s="25">
        <v>11627</v>
      </c>
      <c r="D227">
        <v>4</v>
      </c>
      <c r="E227">
        <v>9</v>
      </c>
      <c r="F227" t="s">
        <v>73</v>
      </c>
      <c r="G227">
        <v>3</v>
      </c>
      <c r="H227"/>
      <c r="I227"/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f t="shared" si="151"/>
        <v>0</v>
      </c>
      <c r="AH227" s="1">
        <f t="shared" si="152"/>
        <v>0</v>
      </c>
      <c r="AI227" s="1">
        <f t="shared" si="153"/>
        <v>0</v>
      </c>
      <c r="AJ227" s="1">
        <f t="shared" si="154"/>
        <v>0</v>
      </c>
      <c r="AK227" s="1">
        <f t="shared" si="155"/>
        <v>0</v>
      </c>
      <c r="AL227" s="1">
        <f t="shared" si="156"/>
        <v>0</v>
      </c>
      <c r="AM227" s="1">
        <f t="shared" si="157"/>
        <v>0</v>
      </c>
      <c r="AN227" s="1">
        <f t="shared" si="157"/>
        <v>0</v>
      </c>
      <c r="AO227" s="1">
        <f t="shared" si="158"/>
        <v>0</v>
      </c>
      <c r="AP227" s="1">
        <f t="shared" si="159"/>
        <v>0</v>
      </c>
      <c r="AQ227" s="1">
        <f t="shared" si="160"/>
        <v>0</v>
      </c>
      <c r="AR227" s="1">
        <f t="shared" si="161"/>
        <v>0</v>
      </c>
      <c r="AS227" s="1">
        <f t="shared" si="162"/>
        <v>0</v>
      </c>
      <c r="AT227" s="1">
        <f t="shared" si="163"/>
        <v>0</v>
      </c>
      <c r="AU227" s="1">
        <f t="shared" si="164"/>
        <v>0</v>
      </c>
      <c r="AV227" s="1">
        <f t="shared" si="165"/>
        <v>80</v>
      </c>
      <c r="AW227" s="1">
        <f t="shared" si="166"/>
        <v>0</v>
      </c>
      <c r="AX227" s="1">
        <f t="shared" si="167"/>
        <v>0</v>
      </c>
      <c r="AY227" s="1">
        <f t="shared" si="168"/>
        <v>0</v>
      </c>
      <c r="AZ227" s="1">
        <f t="shared" si="169"/>
        <v>0</v>
      </c>
      <c r="BA227" s="1">
        <f t="shared" si="170"/>
        <v>0</v>
      </c>
      <c r="BB227" s="1">
        <f t="shared" si="171"/>
        <v>0</v>
      </c>
      <c r="BC227" s="1">
        <f t="shared" si="172"/>
        <v>0</v>
      </c>
      <c r="BD227" s="1">
        <f t="shared" si="173"/>
        <v>80</v>
      </c>
      <c r="BE227" s="1" t="str">
        <f t="shared" si="181"/>
        <v>Barge D</v>
      </c>
      <c r="BF227" s="1">
        <f t="shared" si="182"/>
        <v>6</v>
      </c>
      <c r="BG227" s="3">
        <v>209</v>
      </c>
      <c r="BH227" s="1">
        <f t="shared" ref="BH227:BH290" si="195">IF(DB227-D227 &gt; G227,DB227-D227-G227,0)</f>
        <v>0</v>
      </c>
      <c r="BI227" s="1">
        <f t="shared" si="174"/>
        <v>0</v>
      </c>
      <c r="BJ227" s="3">
        <v>209</v>
      </c>
      <c r="BK227" s="1">
        <f t="shared" si="175"/>
        <v>7</v>
      </c>
      <c r="BL227" s="1">
        <f t="shared" si="183"/>
        <v>0</v>
      </c>
      <c r="BM227" s="1">
        <f t="shared" si="184"/>
        <v>0</v>
      </c>
      <c r="BN227" s="1">
        <f t="shared" si="185"/>
        <v>0</v>
      </c>
      <c r="BO227" s="1">
        <f t="shared" si="186"/>
        <v>0</v>
      </c>
      <c r="BP227" s="1">
        <f t="shared" si="187"/>
        <v>0</v>
      </c>
      <c r="BQ227" s="1">
        <f t="shared" si="188"/>
        <v>0</v>
      </c>
      <c r="BR227" s="1">
        <f t="shared" si="189"/>
        <v>1</v>
      </c>
      <c r="BS227" s="1">
        <f t="shared" si="190"/>
        <v>2</v>
      </c>
      <c r="BT227" s="1">
        <f t="shared" si="191"/>
        <v>3</v>
      </c>
      <c r="BU227" s="1">
        <f t="shared" si="192"/>
        <v>4</v>
      </c>
      <c r="BW227" s="1">
        <f t="shared" si="193"/>
        <v>0</v>
      </c>
      <c r="BX227" s="1">
        <f t="shared" si="193"/>
        <v>0</v>
      </c>
      <c r="BY227" s="1">
        <f t="shared" si="176"/>
        <v>0</v>
      </c>
      <c r="BZ227" s="1">
        <f t="shared" si="176"/>
        <v>0</v>
      </c>
      <c r="CA227" s="1">
        <f t="shared" si="176"/>
        <v>0</v>
      </c>
      <c r="CB227" s="1">
        <f t="shared" si="176"/>
        <v>0</v>
      </c>
      <c r="CC227" s="1">
        <f t="shared" si="176"/>
        <v>70</v>
      </c>
      <c r="CD227" s="1">
        <f t="shared" si="176"/>
        <v>140</v>
      </c>
      <c r="CE227" s="1">
        <f t="shared" si="176"/>
        <v>210</v>
      </c>
      <c r="CF227" s="1">
        <f t="shared" si="176"/>
        <v>280</v>
      </c>
      <c r="CW227" s="1">
        <v>209</v>
      </c>
      <c r="CX227" s="1">
        <f t="shared" si="177"/>
        <v>1</v>
      </c>
      <c r="CY227" s="1" t="s">
        <v>37</v>
      </c>
      <c r="CZ227" s="1">
        <v>1</v>
      </c>
      <c r="DB227" s="1">
        <f t="shared" si="194"/>
        <v>7</v>
      </c>
      <c r="DC227" s="1" t="s">
        <v>43</v>
      </c>
      <c r="DD227" s="1">
        <f t="shared" si="178"/>
        <v>9</v>
      </c>
      <c r="DL227" s="1">
        <v>209</v>
      </c>
      <c r="DM227" s="1">
        <f t="shared" si="179"/>
        <v>5</v>
      </c>
      <c r="DN227" s="1">
        <f t="shared" si="180"/>
        <v>0</v>
      </c>
      <c r="DO227" s="1" t="s">
        <v>37</v>
      </c>
      <c r="DP227" s="1">
        <v>0</v>
      </c>
    </row>
    <row r="228" spans="1:120" ht="15">
      <c r="A228">
        <v>210</v>
      </c>
      <c r="B228">
        <v>2</v>
      </c>
      <c r="C228" s="25">
        <v>19200</v>
      </c>
      <c r="D228">
        <v>-1</v>
      </c>
      <c r="E228">
        <v>2</v>
      </c>
      <c r="F228" t="s">
        <v>73</v>
      </c>
      <c r="G228">
        <v>4</v>
      </c>
      <c r="H228"/>
      <c r="I228"/>
      <c r="J228" s="1">
        <v>0</v>
      </c>
      <c r="K228" s="1">
        <v>1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f t="shared" si="151"/>
        <v>0</v>
      </c>
      <c r="AH228" s="1">
        <f t="shared" si="152"/>
        <v>80</v>
      </c>
      <c r="AI228" s="1">
        <f t="shared" si="153"/>
        <v>0</v>
      </c>
      <c r="AJ228" s="1">
        <f t="shared" si="154"/>
        <v>0</v>
      </c>
      <c r="AK228" s="1">
        <f t="shared" si="155"/>
        <v>0</v>
      </c>
      <c r="AL228" s="1">
        <f t="shared" si="156"/>
        <v>0</v>
      </c>
      <c r="AM228" s="1">
        <f t="shared" si="157"/>
        <v>0</v>
      </c>
      <c r="AN228" s="1">
        <f t="shared" si="157"/>
        <v>0</v>
      </c>
      <c r="AO228" s="1">
        <f t="shared" si="158"/>
        <v>0</v>
      </c>
      <c r="AP228" s="1">
        <f t="shared" si="159"/>
        <v>0</v>
      </c>
      <c r="AQ228" s="1">
        <f t="shared" si="160"/>
        <v>0</v>
      </c>
      <c r="AR228" s="1">
        <f t="shared" si="161"/>
        <v>0</v>
      </c>
      <c r="AS228" s="1">
        <f t="shared" si="162"/>
        <v>0</v>
      </c>
      <c r="AT228" s="1">
        <f t="shared" si="163"/>
        <v>0</v>
      </c>
      <c r="AU228" s="1">
        <f t="shared" si="164"/>
        <v>0</v>
      </c>
      <c r="AV228" s="1">
        <f t="shared" si="165"/>
        <v>0</v>
      </c>
      <c r="AW228" s="1">
        <f t="shared" si="166"/>
        <v>0</v>
      </c>
      <c r="AX228" s="1">
        <f t="shared" si="167"/>
        <v>0</v>
      </c>
      <c r="AY228" s="1">
        <f t="shared" si="168"/>
        <v>0</v>
      </c>
      <c r="AZ228" s="1">
        <f t="shared" si="169"/>
        <v>0</v>
      </c>
      <c r="BA228" s="1">
        <f t="shared" si="170"/>
        <v>0</v>
      </c>
      <c r="BB228" s="1">
        <f t="shared" si="171"/>
        <v>0</v>
      </c>
      <c r="BC228" s="1">
        <f t="shared" si="172"/>
        <v>0</v>
      </c>
      <c r="BD228" s="1">
        <f t="shared" si="173"/>
        <v>80</v>
      </c>
      <c r="BE228" s="1" t="str">
        <f t="shared" si="181"/>
        <v>Barge D</v>
      </c>
      <c r="BF228" s="1">
        <f t="shared" si="182"/>
        <v>1</v>
      </c>
      <c r="BG228" s="3">
        <v>210</v>
      </c>
      <c r="BH228" s="1">
        <f t="shared" si="195"/>
        <v>0</v>
      </c>
      <c r="BI228" s="1">
        <f t="shared" si="174"/>
        <v>0</v>
      </c>
      <c r="BJ228" s="3">
        <v>210</v>
      </c>
      <c r="BK228" s="1">
        <f t="shared" si="175"/>
        <v>3</v>
      </c>
      <c r="BL228" s="1">
        <f t="shared" si="183"/>
        <v>0</v>
      </c>
      <c r="BM228" s="1">
        <f t="shared" si="184"/>
        <v>0</v>
      </c>
      <c r="BN228" s="1">
        <f t="shared" si="185"/>
        <v>1</v>
      </c>
      <c r="BO228" s="1">
        <f t="shared" si="186"/>
        <v>2</v>
      </c>
      <c r="BP228" s="1">
        <f t="shared" si="187"/>
        <v>3</v>
      </c>
      <c r="BQ228" s="1">
        <f t="shared" si="188"/>
        <v>4</v>
      </c>
      <c r="BR228" s="1">
        <f t="shared" si="189"/>
        <v>5</v>
      </c>
      <c r="BS228" s="1">
        <f t="shared" si="190"/>
        <v>6</v>
      </c>
      <c r="BT228" s="1">
        <f t="shared" si="191"/>
        <v>7</v>
      </c>
      <c r="BU228" s="1">
        <f t="shared" si="192"/>
        <v>8</v>
      </c>
      <c r="BW228" s="1">
        <f t="shared" si="193"/>
        <v>0</v>
      </c>
      <c r="BX228" s="1">
        <f t="shared" si="193"/>
        <v>0</v>
      </c>
      <c r="BY228" s="1">
        <f t="shared" si="176"/>
        <v>70</v>
      </c>
      <c r="BZ228" s="1">
        <f t="shared" si="176"/>
        <v>140</v>
      </c>
      <c r="CA228" s="1">
        <f t="shared" si="176"/>
        <v>210</v>
      </c>
      <c r="CB228" s="1">
        <f t="shared" si="176"/>
        <v>280</v>
      </c>
      <c r="CC228" s="1">
        <f t="shared" si="176"/>
        <v>350</v>
      </c>
      <c r="CD228" s="1">
        <f t="shared" si="176"/>
        <v>420</v>
      </c>
      <c r="CE228" s="1">
        <f t="shared" si="176"/>
        <v>490</v>
      </c>
      <c r="CF228" s="1">
        <f t="shared" si="176"/>
        <v>560</v>
      </c>
      <c r="CW228" s="1">
        <v>210</v>
      </c>
      <c r="CX228" s="1">
        <f t="shared" si="177"/>
        <v>1</v>
      </c>
      <c r="CY228" s="1" t="s">
        <v>37</v>
      </c>
      <c r="CZ228" s="1">
        <v>1</v>
      </c>
      <c r="DB228" s="1">
        <f t="shared" si="194"/>
        <v>2</v>
      </c>
      <c r="DC228" s="1" t="s">
        <v>43</v>
      </c>
      <c r="DD228" s="1">
        <f t="shared" si="178"/>
        <v>2</v>
      </c>
      <c r="DL228" s="1">
        <v>210</v>
      </c>
      <c r="DM228" s="1">
        <f t="shared" si="179"/>
        <v>0</v>
      </c>
      <c r="DN228" s="1">
        <f t="shared" si="180"/>
        <v>0</v>
      </c>
      <c r="DO228" s="1" t="s">
        <v>37</v>
      </c>
      <c r="DP228" s="1">
        <v>0</v>
      </c>
    </row>
    <row r="229" spans="1:120" ht="15">
      <c r="A229">
        <v>211</v>
      </c>
      <c r="B229">
        <v>1</v>
      </c>
      <c r="C229" s="25">
        <v>23440</v>
      </c>
      <c r="D229">
        <v>4</v>
      </c>
      <c r="E229">
        <v>8</v>
      </c>
      <c r="F229" t="s">
        <v>84</v>
      </c>
      <c r="G229">
        <v>3</v>
      </c>
      <c r="H229"/>
      <c r="I229"/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f t="shared" si="151"/>
        <v>0</v>
      </c>
      <c r="AH229" s="1">
        <f t="shared" si="152"/>
        <v>0</v>
      </c>
      <c r="AI229" s="1">
        <f t="shared" si="153"/>
        <v>0</v>
      </c>
      <c r="AJ229" s="1">
        <f t="shared" si="154"/>
        <v>0</v>
      </c>
      <c r="AK229" s="1">
        <f t="shared" si="155"/>
        <v>0</v>
      </c>
      <c r="AL229" s="1">
        <f t="shared" si="156"/>
        <v>0</v>
      </c>
      <c r="AM229" s="1">
        <f t="shared" si="157"/>
        <v>0</v>
      </c>
      <c r="AN229" s="1">
        <f t="shared" si="157"/>
        <v>0</v>
      </c>
      <c r="AO229" s="1">
        <f t="shared" si="158"/>
        <v>0</v>
      </c>
      <c r="AP229" s="1">
        <f t="shared" si="159"/>
        <v>0</v>
      </c>
      <c r="AQ229" s="1">
        <f t="shared" si="160"/>
        <v>0</v>
      </c>
      <c r="AR229" s="1">
        <f t="shared" si="161"/>
        <v>0</v>
      </c>
      <c r="AS229" s="1">
        <f t="shared" si="162"/>
        <v>0</v>
      </c>
      <c r="AT229" s="1">
        <f t="shared" si="163"/>
        <v>0</v>
      </c>
      <c r="AU229" s="1">
        <f t="shared" si="164"/>
        <v>40</v>
      </c>
      <c r="AV229" s="1">
        <f t="shared" si="165"/>
        <v>0</v>
      </c>
      <c r="AW229" s="1">
        <f t="shared" si="166"/>
        <v>0</v>
      </c>
      <c r="AX229" s="1">
        <f t="shared" si="167"/>
        <v>0</v>
      </c>
      <c r="AY229" s="1">
        <f t="shared" si="168"/>
        <v>0</v>
      </c>
      <c r="AZ229" s="1">
        <f t="shared" si="169"/>
        <v>0</v>
      </c>
      <c r="BA229" s="1">
        <f t="shared" si="170"/>
        <v>0</v>
      </c>
      <c r="BB229" s="1">
        <f t="shared" si="171"/>
        <v>0</v>
      </c>
      <c r="BC229" s="1">
        <f t="shared" si="172"/>
        <v>0</v>
      </c>
      <c r="BD229" s="1">
        <f t="shared" si="173"/>
        <v>40</v>
      </c>
      <c r="BE229" s="1" t="str">
        <f t="shared" si="181"/>
        <v>Barge A</v>
      </c>
      <c r="BF229" s="1">
        <f t="shared" si="182"/>
        <v>6</v>
      </c>
      <c r="BG229" s="3">
        <v>211</v>
      </c>
      <c r="BH229" s="1">
        <f t="shared" si="195"/>
        <v>0</v>
      </c>
      <c r="BI229" s="1">
        <f t="shared" si="174"/>
        <v>0</v>
      </c>
      <c r="BJ229" s="3">
        <v>211</v>
      </c>
      <c r="BK229" s="1">
        <f t="shared" si="175"/>
        <v>7</v>
      </c>
      <c r="BL229" s="1">
        <f t="shared" si="183"/>
        <v>0</v>
      </c>
      <c r="BM229" s="1">
        <f t="shared" si="184"/>
        <v>0</v>
      </c>
      <c r="BN229" s="1">
        <f t="shared" si="185"/>
        <v>0</v>
      </c>
      <c r="BO229" s="1">
        <f t="shared" si="186"/>
        <v>0</v>
      </c>
      <c r="BP229" s="1">
        <f t="shared" si="187"/>
        <v>0</v>
      </c>
      <c r="BQ229" s="1">
        <f t="shared" si="188"/>
        <v>0</v>
      </c>
      <c r="BR229" s="1">
        <f t="shared" si="189"/>
        <v>1</v>
      </c>
      <c r="BS229" s="1">
        <f t="shared" si="190"/>
        <v>2</v>
      </c>
      <c r="BT229" s="1">
        <f t="shared" si="191"/>
        <v>3</v>
      </c>
      <c r="BU229" s="1">
        <f t="shared" si="192"/>
        <v>4</v>
      </c>
      <c r="BW229" s="1">
        <f t="shared" si="193"/>
        <v>0</v>
      </c>
      <c r="BX229" s="1">
        <f t="shared" si="193"/>
        <v>0</v>
      </c>
      <c r="BY229" s="1">
        <f t="shared" si="176"/>
        <v>0</v>
      </c>
      <c r="BZ229" s="1">
        <f t="shared" si="176"/>
        <v>0</v>
      </c>
      <c r="CA229" s="1">
        <f t="shared" si="176"/>
        <v>0</v>
      </c>
      <c r="CB229" s="1">
        <f t="shared" si="176"/>
        <v>0</v>
      </c>
      <c r="CC229" s="1">
        <f t="shared" si="176"/>
        <v>50</v>
      </c>
      <c r="CD229" s="1">
        <f t="shared" si="176"/>
        <v>100</v>
      </c>
      <c r="CE229" s="1">
        <f t="shared" si="176"/>
        <v>150</v>
      </c>
      <c r="CF229" s="1">
        <f t="shared" si="176"/>
        <v>200</v>
      </c>
      <c r="CW229" s="1">
        <v>211</v>
      </c>
      <c r="CX229" s="1">
        <f t="shared" si="177"/>
        <v>1</v>
      </c>
      <c r="CY229" s="1" t="s">
        <v>37</v>
      </c>
      <c r="CZ229" s="1">
        <v>1</v>
      </c>
      <c r="DB229" s="1">
        <f t="shared" si="194"/>
        <v>7</v>
      </c>
      <c r="DC229" s="1" t="s">
        <v>43</v>
      </c>
      <c r="DD229" s="1">
        <f t="shared" si="178"/>
        <v>8</v>
      </c>
      <c r="DL229" s="1">
        <v>211</v>
      </c>
      <c r="DM229" s="1">
        <f t="shared" si="179"/>
        <v>5</v>
      </c>
      <c r="DN229" s="1">
        <f t="shared" si="180"/>
        <v>0</v>
      </c>
      <c r="DO229" s="1" t="s">
        <v>37</v>
      </c>
      <c r="DP229" s="1">
        <v>0</v>
      </c>
    </row>
    <row r="230" spans="1:120" ht="15">
      <c r="A230">
        <v>212</v>
      </c>
      <c r="B230">
        <v>1</v>
      </c>
      <c r="C230" s="25">
        <v>23440</v>
      </c>
      <c r="D230">
        <v>5</v>
      </c>
      <c r="E230">
        <v>9</v>
      </c>
      <c r="F230" t="s">
        <v>84</v>
      </c>
      <c r="G230">
        <v>3</v>
      </c>
      <c r="H230"/>
      <c r="I230"/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f t="shared" si="151"/>
        <v>0</v>
      </c>
      <c r="AH230" s="1">
        <f t="shared" si="152"/>
        <v>0</v>
      </c>
      <c r="AI230" s="1">
        <f t="shared" si="153"/>
        <v>0</v>
      </c>
      <c r="AJ230" s="1">
        <f t="shared" si="154"/>
        <v>0</v>
      </c>
      <c r="AK230" s="1">
        <f t="shared" si="155"/>
        <v>0</v>
      </c>
      <c r="AL230" s="1">
        <f t="shared" si="156"/>
        <v>0</v>
      </c>
      <c r="AM230" s="1">
        <f t="shared" si="157"/>
        <v>0</v>
      </c>
      <c r="AN230" s="1">
        <f t="shared" si="157"/>
        <v>0</v>
      </c>
      <c r="AO230" s="1">
        <f t="shared" si="158"/>
        <v>0</v>
      </c>
      <c r="AP230" s="1">
        <f t="shared" si="159"/>
        <v>0</v>
      </c>
      <c r="AQ230" s="1">
        <f t="shared" si="160"/>
        <v>0</v>
      </c>
      <c r="AR230" s="1">
        <f t="shared" si="161"/>
        <v>0</v>
      </c>
      <c r="AS230" s="1">
        <f t="shared" si="162"/>
        <v>0</v>
      </c>
      <c r="AT230" s="1">
        <f t="shared" si="163"/>
        <v>0</v>
      </c>
      <c r="AU230" s="1">
        <f t="shared" si="164"/>
        <v>40</v>
      </c>
      <c r="AV230" s="1">
        <f t="shared" si="165"/>
        <v>0</v>
      </c>
      <c r="AW230" s="1">
        <f t="shared" si="166"/>
        <v>0</v>
      </c>
      <c r="AX230" s="1">
        <f t="shared" si="167"/>
        <v>0</v>
      </c>
      <c r="AY230" s="1">
        <f t="shared" si="168"/>
        <v>0</v>
      </c>
      <c r="AZ230" s="1">
        <f t="shared" si="169"/>
        <v>0</v>
      </c>
      <c r="BA230" s="1">
        <f t="shared" si="170"/>
        <v>0</v>
      </c>
      <c r="BB230" s="1">
        <f t="shared" si="171"/>
        <v>0</v>
      </c>
      <c r="BC230" s="1">
        <f t="shared" si="172"/>
        <v>0</v>
      </c>
      <c r="BD230" s="1">
        <f t="shared" si="173"/>
        <v>40</v>
      </c>
      <c r="BE230" s="1" t="str">
        <f t="shared" si="181"/>
        <v>Barge A</v>
      </c>
      <c r="BF230" s="1">
        <f t="shared" si="182"/>
        <v>6</v>
      </c>
      <c r="BG230" s="3">
        <v>212</v>
      </c>
      <c r="BH230" s="1">
        <f t="shared" si="195"/>
        <v>0</v>
      </c>
      <c r="BI230" s="1">
        <f t="shared" si="174"/>
        <v>0</v>
      </c>
      <c r="BJ230" s="3">
        <v>212</v>
      </c>
      <c r="BK230" s="1">
        <f t="shared" si="175"/>
        <v>8</v>
      </c>
      <c r="BL230" s="1">
        <f t="shared" si="183"/>
        <v>0</v>
      </c>
      <c r="BM230" s="1">
        <f t="shared" si="184"/>
        <v>0</v>
      </c>
      <c r="BN230" s="1">
        <f t="shared" si="185"/>
        <v>0</v>
      </c>
      <c r="BO230" s="1">
        <f t="shared" si="186"/>
        <v>0</v>
      </c>
      <c r="BP230" s="1">
        <f t="shared" si="187"/>
        <v>0</v>
      </c>
      <c r="BQ230" s="1">
        <f t="shared" si="188"/>
        <v>0</v>
      </c>
      <c r="BR230" s="1">
        <f t="shared" si="189"/>
        <v>0</v>
      </c>
      <c r="BS230" s="1">
        <f t="shared" si="190"/>
        <v>1</v>
      </c>
      <c r="BT230" s="1">
        <f t="shared" si="191"/>
        <v>2</v>
      </c>
      <c r="BU230" s="1">
        <f t="shared" si="192"/>
        <v>3</v>
      </c>
      <c r="BW230" s="1">
        <f t="shared" si="193"/>
        <v>0</v>
      </c>
      <c r="BX230" s="1">
        <f t="shared" si="193"/>
        <v>0</v>
      </c>
      <c r="BY230" s="1">
        <f t="shared" si="176"/>
        <v>0</v>
      </c>
      <c r="BZ230" s="1">
        <f t="shared" si="176"/>
        <v>0</v>
      </c>
      <c r="CA230" s="1">
        <f t="shared" si="176"/>
        <v>0</v>
      </c>
      <c r="CB230" s="1">
        <f t="shared" si="176"/>
        <v>0</v>
      </c>
      <c r="CC230" s="1">
        <f t="shared" si="176"/>
        <v>0</v>
      </c>
      <c r="CD230" s="1">
        <f t="shared" si="176"/>
        <v>50</v>
      </c>
      <c r="CE230" s="1">
        <f t="shared" si="176"/>
        <v>100</v>
      </c>
      <c r="CF230" s="1">
        <f t="shared" si="176"/>
        <v>150</v>
      </c>
      <c r="CW230" s="1">
        <v>212</v>
      </c>
      <c r="CX230" s="1">
        <f t="shared" si="177"/>
        <v>1</v>
      </c>
      <c r="CY230" s="1" t="s">
        <v>37</v>
      </c>
      <c r="CZ230" s="1">
        <v>1</v>
      </c>
      <c r="DB230" s="1">
        <f t="shared" si="194"/>
        <v>7</v>
      </c>
      <c r="DC230" s="1" t="s">
        <v>43</v>
      </c>
      <c r="DD230" s="1">
        <f t="shared" si="178"/>
        <v>9</v>
      </c>
      <c r="DL230" s="1">
        <v>212</v>
      </c>
      <c r="DM230" s="1">
        <f t="shared" si="179"/>
        <v>6</v>
      </c>
      <c r="DN230" s="1">
        <f t="shared" si="180"/>
        <v>0</v>
      </c>
      <c r="DO230" s="1" t="s">
        <v>37</v>
      </c>
      <c r="DP230" s="1">
        <v>0</v>
      </c>
    </row>
    <row r="231" spans="1:120" ht="15">
      <c r="A231">
        <v>213</v>
      </c>
      <c r="B231">
        <v>1</v>
      </c>
      <c r="C231" s="25">
        <v>23440</v>
      </c>
      <c r="D231">
        <v>2</v>
      </c>
      <c r="E231">
        <v>6</v>
      </c>
      <c r="F231" t="s">
        <v>74</v>
      </c>
      <c r="G231">
        <v>4</v>
      </c>
      <c r="H231"/>
      <c r="I231"/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f t="shared" si="151"/>
        <v>0</v>
      </c>
      <c r="AH231" s="1">
        <f t="shared" si="152"/>
        <v>0</v>
      </c>
      <c r="AI231" s="1">
        <f t="shared" si="153"/>
        <v>0</v>
      </c>
      <c r="AJ231" s="1">
        <f t="shared" si="154"/>
        <v>0</v>
      </c>
      <c r="AK231" s="1">
        <f t="shared" si="155"/>
        <v>0</v>
      </c>
      <c r="AL231" s="1">
        <f t="shared" si="156"/>
        <v>0</v>
      </c>
      <c r="AM231" s="1">
        <f t="shared" si="157"/>
        <v>0</v>
      </c>
      <c r="AN231" s="1">
        <f t="shared" si="157"/>
        <v>0</v>
      </c>
      <c r="AO231" s="1">
        <f t="shared" si="158"/>
        <v>0</v>
      </c>
      <c r="AP231" s="1">
        <f t="shared" si="159"/>
        <v>0</v>
      </c>
      <c r="AQ231" s="1">
        <f t="shared" si="160"/>
        <v>0</v>
      </c>
      <c r="AR231" s="1">
        <f t="shared" si="161"/>
        <v>40</v>
      </c>
      <c r="AS231" s="1">
        <f t="shared" si="162"/>
        <v>0</v>
      </c>
      <c r="AT231" s="1">
        <f t="shared" si="163"/>
        <v>0</v>
      </c>
      <c r="AU231" s="1">
        <f t="shared" si="164"/>
        <v>0</v>
      </c>
      <c r="AV231" s="1">
        <f t="shared" si="165"/>
        <v>0</v>
      </c>
      <c r="AW231" s="1">
        <f t="shared" si="166"/>
        <v>0</v>
      </c>
      <c r="AX231" s="1">
        <f t="shared" si="167"/>
        <v>0</v>
      </c>
      <c r="AY231" s="1">
        <f t="shared" si="168"/>
        <v>0</v>
      </c>
      <c r="AZ231" s="1">
        <f t="shared" si="169"/>
        <v>0</v>
      </c>
      <c r="BA231" s="1">
        <f t="shared" si="170"/>
        <v>0</v>
      </c>
      <c r="BB231" s="1">
        <f t="shared" si="171"/>
        <v>0</v>
      </c>
      <c r="BC231" s="1">
        <f t="shared" si="172"/>
        <v>0</v>
      </c>
      <c r="BD231" s="1">
        <f t="shared" si="173"/>
        <v>40</v>
      </c>
      <c r="BE231" s="1" t="str">
        <f t="shared" si="181"/>
        <v>Barge C</v>
      </c>
      <c r="BF231" s="1">
        <f t="shared" si="182"/>
        <v>5</v>
      </c>
      <c r="BG231" s="3">
        <v>213</v>
      </c>
      <c r="BH231" s="1">
        <f t="shared" si="195"/>
        <v>0</v>
      </c>
      <c r="BI231" s="1">
        <f t="shared" si="174"/>
        <v>0</v>
      </c>
      <c r="BJ231" s="3">
        <v>213</v>
      </c>
      <c r="BK231" s="1">
        <f t="shared" si="175"/>
        <v>6</v>
      </c>
      <c r="BL231" s="1">
        <f t="shared" si="183"/>
        <v>0</v>
      </c>
      <c r="BM231" s="1">
        <f t="shared" si="184"/>
        <v>0</v>
      </c>
      <c r="BN231" s="1">
        <f t="shared" si="185"/>
        <v>0</v>
      </c>
      <c r="BO231" s="1">
        <f t="shared" si="186"/>
        <v>0</v>
      </c>
      <c r="BP231" s="1">
        <f t="shared" si="187"/>
        <v>0</v>
      </c>
      <c r="BQ231" s="1">
        <f t="shared" si="188"/>
        <v>1</v>
      </c>
      <c r="BR231" s="1">
        <f t="shared" si="189"/>
        <v>2</v>
      </c>
      <c r="BS231" s="1">
        <f t="shared" si="190"/>
        <v>3</v>
      </c>
      <c r="BT231" s="1">
        <f t="shared" si="191"/>
        <v>4</v>
      </c>
      <c r="BU231" s="1">
        <f t="shared" si="192"/>
        <v>5</v>
      </c>
      <c r="BW231" s="1">
        <f t="shared" si="193"/>
        <v>0</v>
      </c>
      <c r="BX231" s="1">
        <f t="shared" si="193"/>
        <v>0</v>
      </c>
      <c r="BY231" s="1">
        <f t="shared" si="176"/>
        <v>0</v>
      </c>
      <c r="BZ231" s="1">
        <f t="shared" si="176"/>
        <v>0</v>
      </c>
      <c r="CA231" s="1">
        <f t="shared" si="176"/>
        <v>0</v>
      </c>
      <c r="CB231" s="1">
        <f t="shared" si="176"/>
        <v>50</v>
      </c>
      <c r="CC231" s="1">
        <f t="shared" si="176"/>
        <v>100</v>
      </c>
      <c r="CD231" s="1">
        <f t="shared" si="176"/>
        <v>150</v>
      </c>
      <c r="CE231" s="1">
        <f t="shared" si="176"/>
        <v>200</v>
      </c>
      <c r="CF231" s="1">
        <f t="shared" si="176"/>
        <v>250</v>
      </c>
      <c r="CW231" s="1">
        <v>213</v>
      </c>
      <c r="CX231" s="1">
        <f t="shared" si="177"/>
        <v>1</v>
      </c>
      <c r="CY231" s="1" t="s">
        <v>37</v>
      </c>
      <c r="CZ231" s="1">
        <v>1</v>
      </c>
      <c r="DB231" s="1">
        <f t="shared" si="194"/>
        <v>6</v>
      </c>
      <c r="DC231" s="1" t="s">
        <v>43</v>
      </c>
      <c r="DD231" s="1">
        <f t="shared" si="178"/>
        <v>6</v>
      </c>
      <c r="DL231" s="1">
        <v>213</v>
      </c>
      <c r="DM231" s="1">
        <f t="shared" si="179"/>
        <v>3</v>
      </c>
      <c r="DN231" s="1">
        <f t="shared" si="180"/>
        <v>0</v>
      </c>
      <c r="DO231" s="1" t="s">
        <v>37</v>
      </c>
      <c r="DP231" s="1">
        <v>0</v>
      </c>
    </row>
    <row r="232" spans="1:120" ht="15">
      <c r="A232">
        <v>214</v>
      </c>
      <c r="B232">
        <v>1</v>
      </c>
      <c r="C232" s="25">
        <v>23440</v>
      </c>
      <c r="D232">
        <v>0</v>
      </c>
      <c r="E232">
        <v>3</v>
      </c>
      <c r="F232" t="s">
        <v>35</v>
      </c>
      <c r="G232">
        <v>3</v>
      </c>
      <c r="H232"/>
      <c r="I232"/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1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f t="shared" si="151"/>
        <v>0</v>
      </c>
      <c r="AH232" s="1">
        <f t="shared" si="152"/>
        <v>0</v>
      </c>
      <c r="AI232" s="1">
        <f t="shared" si="153"/>
        <v>0</v>
      </c>
      <c r="AJ232" s="1">
        <f t="shared" si="154"/>
        <v>0</v>
      </c>
      <c r="AK232" s="1">
        <f t="shared" si="155"/>
        <v>0</v>
      </c>
      <c r="AL232" s="1">
        <f t="shared" si="156"/>
        <v>40</v>
      </c>
      <c r="AM232" s="1">
        <f t="shared" si="157"/>
        <v>0</v>
      </c>
      <c r="AN232" s="1">
        <f t="shared" si="157"/>
        <v>0</v>
      </c>
      <c r="AO232" s="1">
        <f t="shared" si="158"/>
        <v>0</v>
      </c>
      <c r="AP232" s="1">
        <f t="shared" si="159"/>
        <v>0</v>
      </c>
      <c r="AQ232" s="1">
        <f t="shared" si="160"/>
        <v>0</v>
      </c>
      <c r="AR232" s="1">
        <f t="shared" si="161"/>
        <v>0</v>
      </c>
      <c r="AS232" s="1">
        <f t="shared" si="162"/>
        <v>0</v>
      </c>
      <c r="AT232" s="1">
        <f t="shared" si="163"/>
        <v>0</v>
      </c>
      <c r="AU232" s="1">
        <f t="shared" si="164"/>
        <v>0</v>
      </c>
      <c r="AV232" s="1">
        <f t="shared" si="165"/>
        <v>0</v>
      </c>
      <c r="AW232" s="1">
        <f t="shared" si="166"/>
        <v>0</v>
      </c>
      <c r="AX232" s="1">
        <f t="shared" si="167"/>
        <v>0</v>
      </c>
      <c r="AY232" s="1">
        <f t="shared" si="168"/>
        <v>0</v>
      </c>
      <c r="AZ232" s="1">
        <f t="shared" si="169"/>
        <v>0</v>
      </c>
      <c r="BA232" s="1">
        <f t="shared" si="170"/>
        <v>0</v>
      </c>
      <c r="BB232" s="1">
        <f t="shared" si="171"/>
        <v>0</v>
      </c>
      <c r="BC232" s="1">
        <f t="shared" si="172"/>
        <v>0</v>
      </c>
      <c r="BD232" s="1">
        <f t="shared" si="173"/>
        <v>40</v>
      </c>
      <c r="BE232" s="1" t="str">
        <f t="shared" si="181"/>
        <v>Barge C</v>
      </c>
      <c r="BF232" s="1">
        <f t="shared" si="182"/>
        <v>2</v>
      </c>
      <c r="BG232" s="3">
        <v>214</v>
      </c>
      <c r="BH232" s="1">
        <f t="shared" si="195"/>
        <v>0</v>
      </c>
      <c r="BI232" s="1">
        <f t="shared" si="174"/>
        <v>0</v>
      </c>
      <c r="BJ232" s="3">
        <v>214</v>
      </c>
      <c r="BK232" s="1">
        <f t="shared" si="175"/>
        <v>3</v>
      </c>
      <c r="BL232" s="1">
        <f t="shared" si="183"/>
        <v>0</v>
      </c>
      <c r="BM232" s="1">
        <f t="shared" si="184"/>
        <v>0</v>
      </c>
      <c r="BN232" s="1">
        <f t="shared" si="185"/>
        <v>1</v>
      </c>
      <c r="BO232" s="1">
        <f t="shared" si="186"/>
        <v>2</v>
      </c>
      <c r="BP232" s="1">
        <f t="shared" si="187"/>
        <v>3</v>
      </c>
      <c r="BQ232" s="1">
        <f t="shared" si="188"/>
        <v>4</v>
      </c>
      <c r="BR232" s="1">
        <f t="shared" si="189"/>
        <v>5</v>
      </c>
      <c r="BS232" s="1">
        <f t="shared" si="190"/>
        <v>6</v>
      </c>
      <c r="BT232" s="1">
        <f t="shared" si="191"/>
        <v>7</v>
      </c>
      <c r="BU232" s="1">
        <f t="shared" si="192"/>
        <v>8</v>
      </c>
      <c r="BW232" s="1">
        <f t="shared" si="193"/>
        <v>0</v>
      </c>
      <c r="BX232" s="1">
        <f t="shared" si="193"/>
        <v>0</v>
      </c>
      <c r="BY232" s="1">
        <f t="shared" si="176"/>
        <v>50</v>
      </c>
      <c r="BZ232" s="1">
        <f t="shared" si="176"/>
        <v>100</v>
      </c>
      <c r="CA232" s="1">
        <f t="shared" si="176"/>
        <v>150</v>
      </c>
      <c r="CB232" s="1">
        <f t="shared" si="176"/>
        <v>200</v>
      </c>
      <c r="CC232" s="1">
        <f t="shared" si="176"/>
        <v>250</v>
      </c>
      <c r="CD232" s="1">
        <f t="shared" si="176"/>
        <v>300</v>
      </c>
      <c r="CE232" s="1">
        <f t="shared" si="176"/>
        <v>350</v>
      </c>
      <c r="CF232" s="1">
        <f t="shared" si="176"/>
        <v>400</v>
      </c>
      <c r="CW232" s="1">
        <v>214</v>
      </c>
      <c r="CX232" s="1">
        <f t="shared" si="177"/>
        <v>1</v>
      </c>
      <c r="CY232" s="1" t="s">
        <v>37</v>
      </c>
      <c r="CZ232" s="1">
        <v>1</v>
      </c>
      <c r="DB232" s="1">
        <f t="shared" si="194"/>
        <v>3</v>
      </c>
      <c r="DC232" s="1" t="s">
        <v>43</v>
      </c>
      <c r="DD232" s="1">
        <f t="shared" si="178"/>
        <v>3</v>
      </c>
      <c r="DL232" s="1">
        <v>214</v>
      </c>
      <c r="DM232" s="1">
        <f t="shared" si="179"/>
        <v>1</v>
      </c>
      <c r="DN232" s="1">
        <f t="shared" si="180"/>
        <v>0</v>
      </c>
      <c r="DO232" s="1" t="s">
        <v>37</v>
      </c>
      <c r="DP232" s="1">
        <v>0</v>
      </c>
    </row>
    <row r="233" spans="1:120" ht="15">
      <c r="A233">
        <v>215</v>
      </c>
      <c r="B233">
        <v>1</v>
      </c>
      <c r="C233" s="25">
        <v>23440</v>
      </c>
      <c r="D233">
        <v>3</v>
      </c>
      <c r="E233">
        <v>6</v>
      </c>
      <c r="F233" t="s">
        <v>73</v>
      </c>
      <c r="G233">
        <v>5</v>
      </c>
      <c r="H233"/>
      <c r="I233"/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1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f t="shared" si="151"/>
        <v>0</v>
      </c>
      <c r="AH233" s="1">
        <f t="shared" si="152"/>
        <v>0</v>
      </c>
      <c r="AI233" s="1">
        <f t="shared" si="153"/>
        <v>0</v>
      </c>
      <c r="AJ233" s="1">
        <f t="shared" si="154"/>
        <v>0</v>
      </c>
      <c r="AK233" s="1">
        <f t="shared" si="155"/>
        <v>0</v>
      </c>
      <c r="AL233" s="1">
        <f t="shared" si="156"/>
        <v>0</v>
      </c>
      <c r="AM233" s="1">
        <f t="shared" si="157"/>
        <v>0</v>
      </c>
      <c r="AN233" s="1">
        <f t="shared" si="157"/>
        <v>0</v>
      </c>
      <c r="AO233" s="1">
        <f t="shared" si="158"/>
        <v>40</v>
      </c>
      <c r="AP233" s="1">
        <f t="shared" si="159"/>
        <v>0</v>
      </c>
      <c r="AQ233" s="1">
        <f t="shared" si="160"/>
        <v>0</v>
      </c>
      <c r="AR233" s="1">
        <f t="shared" si="161"/>
        <v>0</v>
      </c>
      <c r="AS233" s="1">
        <f t="shared" si="162"/>
        <v>0</v>
      </c>
      <c r="AT233" s="1">
        <f t="shared" si="163"/>
        <v>0</v>
      </c>
      <c r="AU233" s="1">
        <f t="shared" si="164"/>
        <v>0</v>
      </c>
      <c r="AV233" s="1">
        <f t="shared" si="165"/>
        <v>0</v>
      </c>
      <c r="AW233" s="1">
        <f t="shared" si="166"/>
        <v>0</v>
      </c>
      <c r="AX233" s="1">
        <f t="shared" si="167"/>
        <v>0</v>
      </c>
      <c r="AY233" s="1">
        <f t="shared" si="168"/>
        <v>0</v>
      </c>
      <c r="AZ233" s="1">
        <f t="shared" si="169"/>
        <v>0</v>
      </c>
      <c r="BA233" s="1">
        <f t="shared" si="170"/>
        <v>0</v>
      </c>
      <c r="BB233" s="1">
        <f t="shared" si="171"/>
        <v>0</v>
      </c>
      <c r="BC233" s="1">
        <f t="shared" si="172"/>
        <v>0</v>
      </c>
      <c r="BD233" s="1">
        <f t="shared" si="173"/>
        <v>40</v>
      </c>
      <c r="BE233" s="1" t="str">
        <f t="shared" si="181"/>
        <v>Barge B</v>
      </c>
      <c r="BF233" s="1">
        <f t="shared" si="182"/>
        <v>4</v>
      </c>
      <c r="BG233" s="3">
        <v>215</v>
      </c>
      <c r="BH233" s="1">
        <f t="shared" si="195"/>
        <v>0</v>
      </c>
      <c r="BI233" s="1">
        <f t="shared" si="174"/>
        <v>0</v>
      </c>
      <c r="BJ233" s="3">
        <v>215</v>
      </c>
      <c r="BK233" s="1">
        <f t="shared" si="175"/>
        <v>8</v>
      </c>
      <c r="BL233" s="1">
        <f t="shared" si="183"/>
        <v>0</v>
      </c>
      <c r="BM233" s="1">
        <f t="shared" si="184"/>
        <v>0</v>
      </c>
      <c r="BN233" s="1">
        <f t="shared" si="185"/>
        <v>0</v>
      </c>
      <c r="BO233" s="1">
        <f t="shared" si="186"/>
        <v>0</v>
      </c>
      <c r="BP233" s="1">
        <f t="shared" si="187"/>
        <v>0</v>
      </c>
      <c r="BQ233" s="1">
        <f t="shared" si="188"/>
        <v>0</v>
      </c>
      <c r="BR233" s="1">
        <f t="shared" si="189"/>
        <v>0</v>
      </c>
      <c r="BS233" s="1">
        <f t="shared" si="190"/>
        <v>1</v>
      </c>
      <c r="BT233" s="1">
        <f t="shared" si="191"/>
        <v>2</v>
      </c>
      <c r="BU233" s="1">
        <f t="shared" si="192"/>
        <v>3</v>
      </c>
      <c r="BW233" s="1">
        <f t="shared" si="193"/>
        <v>0</v>
      </c>
      <c r="BX233" s="1">
        <f t="shared" si="193"/>
        <v>0</v>
      </c>
      <c r="BY233" s="1">
        <f t="shared" si="176"/>
        <v>0</v>
      </c>
      <c r="BZ233" s="1">
        <f t="shared" si="176"/>
        <v>0</v>
      </c>
      <c r="CA233" s="1">
        <f t="shared" si="176"/>
        <v>0</v>
      </c>
      <c r="CB233" s="1">
        <f t="shared" si="176"/>
        <v>0</v>
      </c>
      <c r="CC233" s="1">
        <f t="shared" si="176"/>
        <v>0</v>
      </c>
      <c r="CD233" s="1">
        <f t="shared" si="176"/>
        <v>50</v>
      </c>
      <c r="CE233" s="1">
        <f t="shared" si="176"/>
        <v>100</v>
      </c>
      <c r="CF233" s="1">
        <f t="shared" si="176"/>
        <v>150</v>
      </c>
      <c r="CW233" s="1">
        <v>215</v>
      </c>
      <c r="CX233" s="1">
        <f t="shared" si="177"/>
        <v>1</v>
      </c>
      <c r="CY233" s="1" t="s">
        <v>37</v>
      </c>
      <c r="CZ233" s="1">
        <v>1</v>
      </c>
      <c r="DB233" s="1">
        <f t="shared" si="194"/>
        <v>5</v>
      </c>
      <c r="DC233" s="1" t="s">
        <v>43</v>
      </c>
      <c r="DD233" s="1">
        <f t="shared" si="178"/>
        <v>6</v>
      </c>
      <c r="DL233" s="1">
        <v>215</v>
      </c>
      <c r="DM233" s="1">
        <f t="shared" si="179"/>
        <v>4</v>
      </c>
      <c r="DN233" s="1">
        <f t="shared" si="180"/>
        <v>0</v>
      </c>
      <c r="DO233" s="1" t="s">
        <v>37</v>
      </c>
      <c r="DP233" s="1">
        <v>0</v>
      </c>
    </row>
    <row r="234" spans="1:120" ht="15">
      <c r="A234">
        <v>216</v>
      </c>
      <c r="B234">
        <v>1</v>
      </c>
      <c r="C234" s="25">
        <v>23440</v>
      </c>
      <c r="D234">
        <v>3</v>
      </c>
      <c r="E234">
        <v>6</v>
      </c>
      <c r="F234" t="s">
        <v>73</v>
      </c>
      <c r="G234">
        <v>4</v>
      </c>
      <c r="H234"/>
      <c r="I234"/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0.5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0.5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f t="shared" si="151"/>
        <v>0</v>
      </c>
      <c r="AH234" s="1">
        <f t="shared" si="152"/>
        <v>0</v>
      </c>
      <c r="AI234" s="1">
        <f t="shared" si="153"/>
        <v>0</v>
      </c>
      <c r="AJ234" s="1">
        <f t="shared" si="154"/>
        <v>0</v>
      </c>
      <c r="AK234" s="1">
        <f t="shared" si="155"/>
        <v>0</v>
      </c>
      <c r="AL234" s="1">
        <f t="shared" si="156"/>
        <v>0</v>
      </c>
      <c r="AM234" s="1">
        <f t="shared" si="157"/>
        <v>0</v>
      </c>
      <c r="AN234" s="1">
        <f t="shared" si="157"/>
        <v>0</v>
      </c>
      <c r="AO234" s="1">
        <f t="shared" si="158"/>
        <v>20</v>
      </c>
      <c r="AP234" s="1">
        <f t="shared" si="159"/>
        <v>0</v>
      </c>
      <c r="AQ234" s="1">
        <f t="shared" si="160"/>
        <v>0</v>
      </c>
      <c r="AR234" s="1">
        <f t="shared" si="161"/>
        <v>0</v>
      </c>
      <c r="AS234" s="1">
        <f t="shared" si="162"/>
        <v>0</v>
      </c>
      <c r="AT234" s="1">
        <f t="shared" si="163"/>
        <v>0</v>
      </c>
      <c r="AU234" s="1">
        <f t="shared" si="164"/>
        <v>20</v>
      </c>
      <c r="AV234" s="1">
        <f t="shared" si="165"/>
        <v>0</v>
      </c>
      <c r="AW234" s="1">
        <f t="shared" si="166"/>
        <v>0</v>
      </c>
      <c r="AX234" s="1">
        <f t="shared" si="167"/>
        <v>0</v>
      </c>
      <c r="AY234" s="1">
        <f t="shared" si="168"/>
        <v>0</v>
      </c>
      <c r="AZ234" s="1">
        <f t="shared" si="169"/>
        <v>0</v>
      </c>
      <c r="BA234" s="1">
        <f t="shared" si="170"/>
        <v>0</v>
      </c>
      <c r="BB234" s="1">
        <f t="shared" si="171"/>
        <v>0</v>
      </c>
      <c r="BC234" s="1">
        <f t="shared" si="172"/>
        <v>0</v>
      </c>
      <c r="BD234" s="1">
        <f t="shared" si="173"/>
        <v>40</v>
      </c>
      <c r="BE234" s="1" t="b">
        <f t="shared" si="181"/>
        <v>0</v>
      </c>
      <c r="BF234" s="1">
        <f t="shared" si="182"/>
        <v>0</v>
      </c>
      <c r="BG234" s="3">
        <v>216</v>
      </c>
      <c r="BH234" s="1">
        <f t="shared" si="195"/>
        <v>0</v>
      </c>
      <c r="BI234" s="1">
        <f t="shared" si="174"/>
        <v>0</v>
      </c>
      <c r="BJ234" s="3">
        <v>216</v>
      </c>
      <c r="BK234" s="1">
        <f t="shared" si="175"/>
        <v>7</v>
      </c>
      <c r="BL234" s="1">
        <f t="shared" si="183"/>
        <v>0</v>
      </c>
      <c r="BM234" s="1">
        <f t="shared" si="184"/>
        <v>0</v>
      </c>
      <c r="BN234" s="1">
        <f t="shared" si="185"/>
        <v>0</v>
      </c>
      <c r="BO234" s="1">
        <f t="shared" si="186"/>
        <v>0</v>
      </c>
      <c r="BP234" s="1">
        <f t="shared" si="187"/>
        <v>0</v>
      </c>
      <c r="BQ234" s="1">
        <f t="shared" si="188"/>
        <v>0</v>
      </c>
      <c r="BR234" s="1">
        <f t="shared" si="189"/>
        <v>1</v>
      </c>
      <c r="BS234" s="1">
        <f t="shared" si="190"/>
        <v>2</v>
      </c>
      <c r="BT234" s="1">
        <f t="shared" si="191"/>
        <v>3</v>
      </c>
      <c r="BU234" s="1">
        <f t="shared" si="192"/>
        <v>4</v>
      </c>
      <c r="BW234" s="1">
        <f t="shared" si="193"/>
        <v>0</v>
      </c>
      <c r="BX234" s="1">
        <f t="shared" si="193"/>
        <v>0</v>
      </c>
      <c r="BY234" s="1">
        <f t="shared" si="176"/>
        <v>0</v>
      </c>
      <c r="BZ234" s="1">
        <f t="shared" si="176"/>
        <v>0</v>
      </c>
      <c r="CA234" s="1">
        <f t="shared" si="176"/>
        <v>0</v>
      </c>
      <c r="CB234" s="1">
        <f t="shared" si="176"/>
        <v>0</v>
      </c>
      <c r="CC234" s="1">
        <f t="shared" si="176"/>
        <v>50</v>
      </c>
      <c r="CD234" s="1">
        <f t="shared" si="176"/>
        <v>100</v>
      </c>
      <c r="CE234" s="1">
        <f t="shared" si="176"/>
        <v>150</v>
      </c>
      <c r="CF234" s="1">
        <f t="shared" si="176"/>
        <v>200</v>
      </c>
      <c r="CW234" s="1">
        <v>216</v>
      </c>
      <c r="CX234" s="1">
        <f t="shared" si="177"/>
        <v>1</v>
      </c>
      <c r="CY234" s="1" t="s">
        <v>37</v>
      </c>
      <c r="CZ234" s="1">
        <v>1</v>
      </c>
      <c r="DB234" s="1">
        <f t="shared" si="194"/>
        <v>6</v>
      </c>
      <c r="DC234" s="1" t="s">
        <v>43</v>
      </c>
      <c r="DD234" s="1">
        <f t="shared" si="178"/>
        <v>6</v>
      </c>
      <c r="DL234" s="1">
        <v>216</v>
      </c>
      <c r="DM234" s="1">
        <f t="shared" si="179"/>
        <v>4</v>
      </c>
      <c r="DN234" s="1">
        <f t="shared" si="180"/>
        <v>0</v>
      </c>
      <c r="DO234" s="1" t="s">
        <v>37</v>
      </c>
      <c r="DP234" s="1">
        <v>0</v>
      </c>
    </row>
    <row r="235" spans="1:120" ht="15">
      <c r="A235">
        <v>217</v>
      </c>
      <c r="B235">
        <v>1</v>
      </c>
      <c r="C235" s="25">
        <v>23440</v>
      </c>
      <c r="D235">
        <v>0</v>
      </c>
      <c r="E235">
        <v>3</v>
      </c>
      <c r="F235" t="s">
        <v>35</v>
      </c>
      <c r="G235">
        <v>3</v>
      </c>
      <c r="H235"/>
      <c r="I235"/>
      <c r="J235" s="1">
        <v>0</v>
      </c>
      <c r="K235" s="1">
        <v>0</v>
      </c>
      <c r="L235" s="1">
        <v>1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f t="shared" si="151"/>
        <v>0</v>
      </c>
      <c r="AH235" s="1">
        <f t="shared" si="152"/>
        <v>0</v>
      </c>
      <c r="AI235" s="1">
        <f t="shared" si="153"/>
        <v>40</v>
      </c>
      <c r="AJ235" s="1">
        <f t="shared" si="154"/>
        <v>0</v>
      </c>
      <c r="AK235" s="1">
        <f t="shared" si="155"/>
        <v>0</v>
      </c>
      <c r="AL235" s="1">
        <f t="shared" si="156"/>
        <v>0</v>
      </c>
      <c r="AM235" s="1">
        <f t="shared" si="157"/>
        <v>0</v>
      </c>
      <c r="AN235" s="1">
        <f t="shared" si="157"/>
        <v>0</v>
      </c>
      <c r="AO235" s="1">
        <f t="shared" si="158"/>
        <v>0</v>
      </c>
      <c r="AP235" s="1">
        <f t="shared" si="159"/>
        <v>0</v>
      </c>
      <c r="AQ235" s="1">
        <f t="shared" si="160"/>
        <v>0</v>
      </c>
      <c r="AR235" s="1">
        <f t="shared" si="161"/>
        <v>0</v>
      </c>
      <c r="AS235" s="1">
        <f t="shared" si="162"/>
        <v>0</v>
      </c>
      <c r="AT235" s="1">
        <f t="shared" si="163"/>
        <v>0</v>
      </c>
      <c r="AU235" s="1">
        <f t="shared" si="164"/>
        <v>0</v>
      </c>
      <c r="AV235" s="1">
        <f t="shared" si="165"/>
        <v>0</v>
      </c>
      <c r="AW235" s="1">
        <f t="shared" si="166"/>
        <v>0</v>
      </c>
      <c r="AX235" s="1">
        <f t="shared" si="167"/>
        <v>0</v>
      </c>
      <c r="AY235" s="1">
        <f t="shared" si="168"/>
        <v>0</v>
      </c>
      <c r="AZ235" s="1">
        <f t="shared" si="169"/>
        <v>0</v>
      </c>
      <c r="BA235" s="1">
        <f t="shared" si="170"/>
        <v>0</v>
      </c>
      <c r="BB235" s="1">
        <f t="shared" si="171"/>
        <v>0</v>
      </c>
      <c r="BC235" s="1">
        <f t="shared" si="172"/>
        <v>0</v>
      </c>
      <c r="BD235" s="1">
        <f t="shared" si="173"/>
        <v>40</v>
      </c>
      <c r="BE235" s="1" t="str">
        <f t="shared" si="181"/>
        <v>Barge E</v>
      </c>
      <c r="BF235" s="1">
        <f t="shared" si="182"/>
        <v>1</v>
      </c>
      <c r="BG235" s="3">
        <v>217</v>
      </c>
      <c r="BH235" s="1">
        <f t="shared" si="195"/>
        <v>0</v>
      </c>
      <c r="BI235" s="1">
        <f t="shared" si="174"/>
        <v>0</v>
      </c>
      <c r="BJ235" s="3">
        <v>217</v>
      </c>
      <c r="BK235" s="1">
        <f t="shared" si="175"/>
        <v>3</v>
      </c>
      <c r="BL235" s="1">
        <f t="shared" si="183"/>
        <v>0</v>
      </c>
      <c r="BM235" s="1">
        <f t="shared" si="184"/>
        <v>0</v>
      </c>
      <c r="BN235" s="1">
        <f t="shared" si="185"/>
        <v>1</v>
      </c>
      <c r="BO235" s="1">
        <f t="shared" si="186"/>
        <v>2</v>
      </c>
      <c r="BP235" s="1">
        <f t="shared" si="187"/>
        <v>3</v>
      </c>
      <c r="BQ235" s="1">
        <f t="shared" si="188"/>
        <v>4</v>
      </c>
      <c r="BR235" s="1">
        <f t="shared" si="189"/>
        <v>5</v>
      </c>
      <c r="BS235" s="1">
        <f t="shared" si="190"/>
        <v>6</v>
      </c>
      <c r="BT235" s="1">
        <f t="shared" si="191"/>
        <v>7</v>
      </c>
      <c r="BU235" s="1">
        <f t="shared" si="192"/>
        <v>8</v>
      </c>
      <c r="BW235" s="1">
        <f t="shared" si="193"/>
        <v>0</v>
      </c>
      <c r="BX235" s="1">
        <f t="shared" si="193"/>
        <v>0</v>
      </c>
      <c r="BY235" s="1">
        <f t="shared" si="176"/>
        <v>50</v>
      </c>
      <c r="BZ235" s="1">
        <f t="shared" si="176"/>
        <v>100</v>
      </c>
      <c r="CA235" s="1">
        <f t="shared" si="176"/>
        <v>150</v>
      </c>
      <c r="CB235" s="1">
        <f t="shared" si="176"/>
        <v>200</v>
      </c>
      <c r="CC235" s="1">
        <f t="shared" si="176"/>
        <v>250</v>
      </c>
      <c r="CD235" s="1">
        <f t="shared" si="176"/>
        <v>300</v>
      </c>
      <c r="CE235" s="1">
        <f t="shared" si="176"/>
        <v>350</v>
      </c>
      <c r="CF235" s="1">
        <f t="shared" si="176"/>
        <v>400</v>
      </c>
      <c r="CW235" s="1">
        <v>217</v>
      </c>
      <c r="CX235" s="1">
        <f t="shared" si="177"/>
        <v>1</v>
      </c>
      <c r="CY235" s="1" t="s">
        <v>37</v>
      </c>
      <c r="CZ235" s="1">
        <v>1</v>
      </c>
      <c r="DB235" s="1">
        <f t="shared" si="194"/>
        <v>2</v>
      </c>
      <c r="DC235" s="1" t="s">
        <v>43</v>
      </c>
      <c r="DD235" s="1">
        <f t="shared" si="178"/>
        <v>3</v>
      </c>
      <c r="DL235" s="1">
        <v>217</v>
      </c>
      <c r="DM235" s="1">
        <f t="shared" si="179"/>
        <v>1</v>
      </c>
      <c r="DN235" s="1">
        <f t="shared" si="180"/>
        <v>0</v>
      </c>
      <c r="DO235" s="1" t="s">
        <v>37</v>
      </c>
      <c r="DP235" s="1">
        <v>0</v>
      </c>
    </row>
    <row r="236" spans="1:120" ht="15">
      <c r="A236">
        <v>218</v>
      </c>
      <c r="B236">
        <v>1</v>
      </c>
      <c r="C236" s="25">
        <v>23440</v>
      </c>
      <c r="D236">
        <v>6</v>
      </c>
      <c r="E236">
        <v>10</v>
      </c>
      <c r="F236" t="s">
        <v>73</v>
      </c>
      <c r="G236">
        <v>3</v>
      </c>
      <c r="H236"/>
      <c r="I236"/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1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f t="shared" si="151"/>
        <v>0</v>
      </c>
      <c r="AH236" s="1">
        <f t="shared" si="152"/>
        <v>0</v>
      </c>
      <c r="AI236" s="1">
        <f t="shared" si="153"/>
        <v>0</v>
      </c>
      <c r="AJ236" s="1">
        <f t="shared" si="154"/>
        <v>0</v>
      </c>
      <c r="AK236" s="1">
        <f t="shared" si="155"/>
        <v>0</v>
      </c>
      <c r="AL236" s="1">
        <f t="shared" si="156"/>
        <v>0</v>
      </c>
      <c r="AM236" s="1">
        <f t="shared" si="157"/>
        <v>0</v>
      </c>
      <c r="AN236" s="1">
        <f t="shared" si="157"/>
        <v>0</v>
      </c>
      <c r="AO236" s="1">
        <f t="shared" si="158"/>
        <v>0</v>
      </c>
      <c r="AP236" s="1">
        <f t="shared" si="159"/>
        <v>0</v>
      </c>
      <c r="AQ236" s="1">
        <f t="shared" si="160"/>
        <v>0</v>
      </c>
      <c r="AR236" s="1">
        <f t="shared" si="161"/>
        <v>0</v>
      </c>
      <c r="AS236" s="1">
        <f t="shared" si="162"/>
        <v>0</v>
      </c>
      <c r="AT236" s="1">
        <f t="shared" si="163"/>
        <v>0</v>
      </c>
      <c r="AU236" s="1">
        <f t="shared" si="164"/>
        <v>0</v>
      </c>
      <c r="AV236" s="1">
        <f t="shared" si="165"/>
        <v>0</v>
      </c>
      <c r="AW236" s="1">
        <f t="shared" si="166"/>
        <v>0</v>
      </c>
      <c r="AX236" s="1">
        <f t="shared" si="167"/>
        <v>40</v>
      </c>
      <c r="AY236" s="1">
        <f t="shared" si="168"/>
        <v>0</v>
      </c>
      <c r="AZ236" s="1">
        <f t="shared" si="169"/>
        <v>0</v>
      </c>
      <c r="BA236" s="1">
        <f t="shared" si="170"/>
        <v>0</v>
      </c>
      <c r="BB236" s="1">
        <f t="shared" si="171"/>
        <v>0</v>
      </c>
      <c r="BC236" s="1">
        <f t="shared" si="172"/>
        <v>0</v>
      </c>
      <c r="BD236" s="1">
        <f t="shared" si="173"/>
        <v>40</v>
      </c>
      <c r="BE236" s="1" t="str">
        <f t="shared" si="181"/>
        <v>Barge B</v>
      </c>
      <c r="BF236" s="1">
        <f t="shared" si="182"/>
        <v>7</v>
      </c>
      <c r="BG236" s="3">
        <v>218</v>
      </c>
      <c r="BH236" s="1">
        <f t="shared" si="195"/>
        <v>0</v>
      </c>
      <c r="BI236" s="1">
        <f t="shared" si="174"/>
        <v>0</v>
      </c>
      <c r="BJ236" s="3">
        <v>218</v>
      </c>
      <c r="BK236" s="1">
        <f t="shared" si="175"/>
        <v>9</v>
      </c>
      <c r="BL236" s="1">
        <f t="shared" si="183"/>
        <v>0</v>
      </c>
      <c r="BM236" s="1">
        <f t="shared" si="184"/>
        <v>0</v>
      </c>
      <c r="BN236" s="1">
        <f t="shared" si="185"/>
        <v>0</v>
      </c>
      <c r="BO236" s="1">
        <f t="shared" si="186"/>
        <v>0</v>
      </c>
      <c r="BP236" s="1">
        <f t="shared" si="187"/>
        <v>0</v>
      </c>
      <c r="BQ236" s="1">
        <f t="shared" si="188"/>
        <v>0</v>
      </c>
      <c r="BR236" s="1">
        <f t="shared" si="189"/>
        <v>0</v>
      </c>
      <c r="BS236" s="1">
        <f t="shared" si="190"/>
        <v>0</v>
      </c>
      <c r="BT236" s="1">
        <f t="shared" si="191"/>
        <v>1</v>
      </c>
      <c r="BU236" s="1">
        <f t="shared" si="192"/>
        <v>2</v>
      </c>
      <c r="BW236" s="1">
        <f t="shared" si="193"/>
        <v>0</v>
      </c>
      <c r="BX236" s="1">
        <f t="shared" si="193"/>
        <v>0</v>
      </c>
      <c r="BY236" s="1">
        <f t="shared" si="176"/>
        <v>0</v>
      </c>
      <c r="BZ236" s="1">
        <f t="shared" si="176"/>
        <v>0</v>
      </c>
      <c r="CA236" s="1">
        <f t="shared" si="176"/>
        <v>0</v>
      </c>
      <c r="CB236" s="1">
        <f t="shared" si="176"/>
        <v>0</v>
      </c>
      <c r="CC236" s="1">
        <f t="shared" si="176"/>
        <v>0</v>
      </c>
      <c r="CD236" s="1">
        <f t="shared" si="176"/>
        <v>0</v>
      </c>
      <c r="CE236" s="1">
        <f t="shared" si="176"/>
        <v>50</v>
      </c>
      <c r="CF236" s="1">
        <f t="shared" si="176"/>
        <v>100</v>
      </c>
      <c r="CW236" s="1">
        <v>218</v>
      </c>
      <c r="CX236" s="1">
        <f t="shared" si="177"/>
        <v>1</v>
      </c>
      <c r="CY236" s="1" t="s">
        <v>37</v>
      </c>
      <c r="CZ236" s="1">
        <v>1</v>
      </c>
      <c r="DB236" s="1">
        <f t="shared" si="194"/>
        <v>8</v>
      </c>
      <c r="DC236" s="1" t="s">
        <v>43</v>
      </c>
      <c r="DD236" s="1">
        <f t="shared" si="178"/>
        <v>10</v>
      </c>
      <c r="DL236" s="1">
        <v>218</v>
      </c>
      <c r="DM236" s="1">
        <f t="shared" si="179"/>
        <v>7</v>
      </c>
      <c r="DN236" s="1">
        <f t="shared" si="180"/>
        <v>0</v>
      </c>
      <c r="DO236" s="1" t="s">
        <v>37</v>
      </c>
      <c r="DP236" s="1">
        <v>0</v>
      </c>
    </row>
    <row r="237" spans="1:120" ht="15">
      <c r="A237">
        <v>219</v>
      </c>
      <c r="B237">
        <v>1</v>
      </c>
      <c r="C237" s="25">
        <v>23440</v>
      </c>
      <c r="D237">
        <v>2</v>
      </c>
      <c r="E237">
        <v>5</v>
      </c>
      <c r="F237" t="s">
        <v>73</v>
      </c>
      <c r="G237">
        <v>3</v>
      </c>
      <c r="H237"/>
      <c r="I237"/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f t="shared" si="151"/>
        <v>0</v>
      </c>
      <c r="AH237" s="1">
        <f t="shared" si="152"/>
        <v>0</v>
      </c>
      <c r="AI237" s="1">
        <f t="shared" si="153"/>
        <v>0</v>
      </c>
      <c r="AJ237" s="1">
        <f t="shared" si="154"/>
        <v>0</v>
      </c>
      <c r="AK237" s="1">
        <f t="shared" si="155"/>
        <v>0</v>
      </c>
      <c r="AL237" s="1">
        <f t="shared" si="156"/>
        <v>0</v>
      </c>
      <c r="AM237" s="1">
        <f t="shared" si="157"/>
        <v>0</v>
      </c>
      <c r="AN237" s="1">
        <f t="shared" si="157"/>
        <v>0</v>
      </c>
      <c r="AO237" s="1">
        <f t="shared" si="158"/>
        <v>40</v>
      </c>
      <c r="AP237" s="1">
        <f t="shared" si="159"/>
        <v>0</v>
      </c>
      <c r="AQ237" s="1">
        <f t="shared" si="160"/>
        <v>0</v>
      </c>
      <c r="AR237" s="1">
        <f t="shared" si="161"/>
        <v>0</v>
      </c>
      <c r="AS237" s="1">
        <f t="shared" si="162"/>
        <v>0</v>
      </c>
      <c r="AT237" s="1">
        <f t="shared" si="163"/>
        <v>0</v>
      </c>
      <c r="AU237" s="1">
        <f t="shared" si="164"/>
        <v>0</v>
      </c>
      <c r="AV237" s="1">
        <f t="shared" si="165"/>
        <v>0</v>
      </c>
      <c r="AW237" s="1">
        <f t="shared" si="166"/>
        <v>0</v>
      </c>
      <c r="AX237" s="1">
        <f t="shared" si="167"/>
        <v>0</v>
      </c>
      <c r="AY237" s="1">
        <f t="shared" si="168"/>
        <v>0</v>
      </c>
      <c r="AZ237" s="1">
        <f t="shared" si="169"/>
        <v>0</v>
      </c>
      <c r="BA237" s="1">
        <f t="shared" si="170"/>
        <v>0</v>
      </c>
      <c r="BB237" s="1">
        <f t="shared" si="171"/>
        <v>0</v>
      </c>
      <c r="BC237" s="1">
        <f t="shared" si="172"/>
        <v>0</v>
      </c>
      <c r="BD237" s="1">
        <f t="shared" si="173"/>
        <v>40</v>
      </c>
      <c r="BE237" s="1" t="str">
        <f t="shared" si="181"/>
        <v>Barge B</v>
      </c>
      <c r="BF237" s="1">
        <f t="shared" si="182"/>
        <v>4</v>
      </c>
      <c r="BG237" s="3">
        <v>219</v>
      </c>
      <c r="BH237" s="1">
        <f t="shared" si="195"/>
        <v>0</v>
      </c>
      <c r="BI237" s="1">
        <f t="shared" si="174"/>
        <v>0</v>
      </c>
      <c r="BJ237" s="3">
        <v>219</v>
      </c>
      <c r="BK237" s="1">
        <f t="shared" si="175"/>
        <v>5</v>
      </c>
      <c r="BL237" s="1">
        <f t="shared" si="183"/>
        <v>0</v>
      </c>
      <c r="BM237" s="1">
        <f t="shared" si="184"/>
        <v>0</v>
      </c>
      <c r="BN237" s="1">
        <f t="shared" si="185"/>
        <v>0</v>
      </c>
      <c r="BO237" s="1">
        <f t="shared" si="186"/>
        <v>0</v>
      </c>
      <c r="BP237" s="1">
        <f t="shared" si="187"/>
        <v>1</v>
      </c>
      <c r="BQ237" s="1">
        <f t="shared" si="188"/>
        <v>2</v>
      </c>
      <c r="BR237" s="1">
        <f t="shared" si="189"/>
        <v>3</v>
      </c>
      <c r="BS237" s="1">
        <f t="shared" si="190"/>
        <v>4</v>
      </c>
      <c r="BT237" s="1">
        <f t="shared" si="191"/>
        <v>5</v>
      </c>
      <c r="BU237" s="1">
        <f t="shared" si="192"/>
        <v>6</v>
      </c>
      <c r="BW237" s="1">
        <f t="shared" si="193"/>
        <v>0</v>
      </c>
      <c r="BX237" s="1">
        <f t="shared" si="193"/>
        <v>0</v>
      </c>
      <c r="BY237" s="1">
        <f t="shared" si="176"/>
        <v>0</v>
      </c>
      <c r="BZ237" s="1">
        <f t="shared" si="176"/>
        <v>0</v>
      </c>
      <c r="CA237" s="1">
        <f t="shared" si="176"/>
        <v>50</v>
      </c>
      <c r="CB237" s="1">
        <f t="shared" si="176"/>
        <v>100</v>
      </c>
      <c r="CC237" s="1">
        <f t="shared" si="176"/>
        <v>150</v>
      </c>
      <c r="CD237" s="1">
        <f t="shared" si="176"/>
        <v>200</v>
      </c>
      <c r="CE237" s="1">
        <f t="shared" si="176"/>
        <v>250</v>
      </c>
      <c r="CF237" s="1">
        <f t="shared" si="176"/>
        <v>300</v>
      </c>
      <c r="CW237" s="1">
        <v>219</v>
      </c>
      <c r="CX237" s="1">
        <f t="shared" si="177"/>
        <v>1</v>
      </c>
      <c r="CY237" s="1" t="s">
        <v>37</v>
      </c>
      <c r="CZ237" s="1">
        <v>1</v>
      </c>
      <c r="DB237" s="1">
        <f t="shared" si="194"/>
        <v>5</v>
      </c>
      <c r="DC237" s="1" t="s">
        <v>43</v>
      </c>
      <c r="DD237" s="1">
        <f t="shared" si="178"/>
        <v>5</v>
      </c>
      <c r="DL237" s="1">
        <v>219</v>
      </c>
      <c r="DM237" s="1">
        <f t="shared" si="179"/>
        <v>3</v>
      </c>
      <c r="DN237" s="1">
        <f t="shared" si="180"/>
        <v>0</v>
      </c>
      <c r="DO237" s="1" t="s">
        <v>37</v>
      </c>
      <c r="DP237" s="1">
        <v>0</v>
      </c>
    </row>
    <row r="238" spans="1:120" ht="15">
      <c r="A238">
        <v>220</v>
      </c>
      <c r="B238">
        <v>1</v>
      </c>
      <c r="C238" s="25">
        <v>23440</v>
      </c>
      <c r="D238">
        <v>2</v>
      </c>
      <c r="E238">
        <v>7</v>
      </c>
      <c r="F238" t="s">
        <v>84</v>
      </c>
      <c r="G238">
        <v>4</v>
      </c>
      <c r="H238"/>
      <c r="I238"/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1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f t="shared" si="151"/>
        <v>0</v>
      </c>
      <c r="AH238" s="1">
        <f t="shared" si="152"/>
        <v>0</v>
      </c>
      <c r="AI238" s="1">
        <f t="shared" si="153"/>
        <v>0</v>
      </c>
      <c r="AJ238" s="1">
        <f t="shared" si="154"/>
        <v>0</v>
      </c>
      <c r="AK238" s="1">
        <f t="shared" si="155"/>
        <v>0</v>
      </c>
      <c r="AL238" s="1">
        <f t="shared" si="156"/>
        <v>0</v>
      </c>
      <c r="AM238" s="1">
        <f t="shared" si="157"/>
        <v>0</v>
      </c>
      <c r="AN238" s="1">
        <f t="shared" si="157"/>
        <v>0</v>
      </c>
      <c r="AO238" s="1">
        <f t="shared" si="158"/>
        <v>0</v>
      </c>
      <c r="AP238" s="1">
        <f t="shared" si="159"/>
        <v>0</v>
      </c>
      <c r="AQ238" s="1">
        <f t="shared" si="160"/>
        <v>0</v>
      </c>
      <c r="AR238" s="1">
        <f t="shared" si="161"/>
        <v>40</v>
      </c>
      <c r="AS238" s="1">
        <f t="shared" si="162"/>
        <v>0</v>
      </c>
      <c r="AT238" s="1">
        <f t="shared" si="163"/>
        <v>0</v>
      </c>
      <c r="AU238" s="1">
        <f t="shared" si="164"/>
        <v>0</v>
      </c>
      <c r="AV238" s="1">
        <f t="shared" si="165"/>
        <v>0</v>
      </c>
      <c r="AW238" s="1">
        <f t="shared" si="166"/>
        <v>0</v>
      </c>
      <c r="AX238" s="1">
        <f t="shared" si="167"/>
        <v>0</v>
      </c>
      <c r="AY238" s="1">
        <f t="shared" si="168"/>
        <v>0</v>
      </c>
      <c r="AZ238" s="1">
        <f t="shared" si="169"/>
        <v>0</v>
      </c>
      <c r="BA238" s="1">
        <f t="shared" si="170"/>
        <v>0</v>
      </c>
      <c r="BB238" s="1">
        <f t="shared" si="171"/>
        <v>0</v>
      </c>
      <c r="BC238" s="1">
        <f t="shared" si="172"/>
        <v>0</v>
      </c>
      <c r="BD238" s="1">
        <f t="shared" si="173"/>
        <v>40</v>
      </c>
      <c r="BE238" s="1" t="str">
        <f t="shared" si="181"/>
        <v>Barge C</v>
      </c>
      <c r="BF238" s="1">
        <f t="shared" si="182"/>
        <v>5</v>
      </c>
      <c r="BG238" s="3">
        <v>220</v>
      </c>
      <c r="BH238" s="1">
        <f t="shared" si="195"/>
        <v>0</v>
      </c>
      <c r="BI238" s="1">
        <f t="shared" si="174"/>
        <v>0</v>
      </c>
      <c r="BJ238" s="3">
        <v>220</v>
      </c>
      <c r="BK238" s="1">
        <f t="shared" si="175"/>
        <v>6</v>
      </c>
      <c r="BL238" s="1">
        <f t="shared" si="183"/>
        <v>0</v>
      </c>
      <c r="BM238" s="1">
        <f t="shared" si="184"/>
        <v>0</v>
      </c>
      <c r="BN238" s="1">
        <f t="shared" si="185"/>
        <v>0</v>
      </c>
      <c r="BO238" s="1">
        <f t="shared" si="186"/>
        <v>0</v>
      </c>
      <c r="BP238" s="1">
        <f t="shared" si="187"/>
        <v>0</v>
      </c>
      <c r="BQ238" s="1">
        <f t="shared" si="188"/>
        <v>1</v>
      </c>
      <c r="BR238" s="1">
        <f t="shared" si="189"/>
        <v>2</v>
      </c>
      <c r="BS238" s="1">
        <f t="shared" si="190"/>
        <v>3</v>
      </c>
      <c r="BT238" s="1">
        <f t="shared" si="191"/>
        <v>4</v>
      </c>
      <c r="BU238" s="1">
        <f t="shared" si="192"/>
        <v>5</v>
      </c>
      <c r="BW238" s="1">
        <f t="shared" si="193"/>
        <v>0</v>
      </c>
      <c r="BX238" s="1">
        <f t="shared" si="193"/>
        <v>0</v>
      </c>
      <c r="BY238" s="1">
        <f t="shared" si="176"/>
        <v>0</v>
      </c>
      <c r="BZ238" s="1">
        <f t="shared" si="176"/>
        <v>0</v>
      </c>
      <c r="CA238" s="1">
        <f t="shared" si="176"/>
        <v>0</v>
      </c>
      <c r="CB238" s="1">
        <f t="shared" si="176"/>
        <v>50</v>
      </c>
      <c r="CC238" s="1">
        <f t="shared" si="176"/>
        <v>100</v>
      </c>
      <c r="CD238" s="1">
        <f t="shared" si="176"/>
        <v>150</v>
      </c>
      <c r="CE238" s="1">
        <f t="shared" si="176"/>
        <v>200</v>
      </c>
      <c r="CF238" s="1">
        <f t="shared" si="176"/>
        <v>250</v>
      </c>
      <c r="CW238" s="1">
        <v>220</v>
      </c>
      <c r="CX238" s="1">
        <f t="shared" si="177"/>
        <v>1</v>
      </c>
      <c r="CY238" s="1" t="s">
        <v>37</v>
      </c>
      <c r="CZ238" s="1">
        <v>1</v>
      </c>
      <c r="DB238" s="1">
        <f t="shared" si="194"/>
        <v>6</v>
      </c>
      <c r="DC238" s="1" t="s">
        <v>43</v>
      </c>
      <c r="DD238" s="1">
        <f t="shared" si="178"/>
        <v>7</v>
      </c>
      <c r="DL238" s="1">
        <v>220</v>
      </c>
      <c r="DM238" s="1">
        <f t="shared" si="179"/>
        <v>3</v>
      </c>
      <c r="DN238" s="1">
        <f t="shared" si="180"/>
        <v>0</v>
      </c>
      <c r="DO238" s="1" t="s">
        <v>37</v>
      </c>
      <c r="DP238" s="1">
        <v>0</v>
      </c>
    </row>
    <row r="239" spans="1:120" ht="15">
      <c r="A239">
        <v>221</v>
      </c>
      <c r="B239">
        <v>1</v>
      </c>
      <c r="C239" s="25">
        <v>23440</v>
      </c>
      <c r="D239">
        <v>2</v>
      </c>
      <c r="E239">
        <v>7</v>
      </c>
      <c r="F239" t="s">
        <v>33</v>
      </c>
      <c r="G239">
        <v>4</v>
      </c>
      <c r="H239"/>
      <c r="I239"/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f t="shared" si="151"/>
        <v>0</v>
      </c>
      <c r="AH239" s="1">
        <f t="shared" si="152"/>
        <v>0</v>
      </c>
      <c r="AI239" s="1">
        <f t="shared" si="153"/>
        <v>0</v>
      </c>
      <c r="AJ239" s="1">
        <f t="shared" si="154"/>
        <v>0</v>
      </c>
      <c r="AK239" s="1">
        <f t="shared" si="155"/>
        <v>0</v>
      </c>
      <c r="AL239" s="1">
        <f t="shared" si="156"/>
        <v>0</v>
      </c>
      <c r="AM239" s="1">
        <f t="shared" si="157"/>
        <v>0</v>
      </c>
      <c r="AN239" s="1">
        <f t="shared" si="157"/>
        <v>0</v>
      </c>
      <c r="AO239" s="1">
        <f t="shared" si="158"/>
        <v>40</v>
      </c>
      <c r="AP239" s="1">
        <f t="shared" si="159"/>
        <v>0</v>
      </c>
      <c r="AQ239" s="1">
        <f t="shared" si="160"/>
        <v>0</v>
      </c>
      <c r="AR239" s="1">
        <f t="shared" si="161"/>
        <v>0</v>
      </c>
      <c r="AS239" s="1">
        <f t="shared" si="162"/>
        <v>0</v>
      </c>
      <c r="AT239" s="1">
        <f t="shared" si="163"/>
        <v>0</v>
      </c>
      <c r="AU239" s="1">
        <f t="shared" si="164"/>
        <v>0</v>
      </c>
      <c r="AV239" s="1">
        <f t="shared" si="165"/>
        <v>0</v>
      </c>
      <c r="AW239" s="1">
        <f t="shared" si="166"/>
        <v>0</v>
      </c>
      <c r="AX239" s="1">
        <f t="shared" si="167"/>
        <v>0</v>
      </c>
      <c r="AY239" s="1">
        <f t="shared" si="168"/>
        <v>0</v>
      </c>
      <c r="AZ239" s="1">
        <f t="shared" si="169"/>
        <v>0</v>
      </c>
      <c r="BA239" s="1">
        <f t="shared" si="170"/>
        <v>0</v>
      </c>
      <c r="BB239" s="1">
        <f t="shared" si="171"/>
        <v>0</v>
      </c>
      <c r="BC239" s="1">
        <f t="shared" si="172"/>
        <v>0</v>
      </c>
      <c r="BD239" s="1">
        <f t="shared" si="173"/>
        <v>40</v>
      </c>
      <c r="BE239" s="1" t="str">
        <f t="shared" si="181"/>
        <v>Barge B</v>
      </c>
      <c r="BF239" s="1">
        <f t="shared" si="182"/>
        <v>4</v>
      </c>
      <c r="BG239" s="3">
        <v>221</v>
      </c>
      <c r="BH239" s="1">
        <f t="shared" si="195"/>
        <v>0</v>
      </c>
      <c r="BI239" s="1">
        <f t="shared" si="174"/>
        <v>0</v>
      </c>
      <c r="BJ239" s="3">
        <v>221</v>
      </c>
      <c r="BK239" s="1">
        <f t="shared" si="175"/>
        <v>6</v>
      </c>
      <c r="BL239" s="1">
        <f t="shared" si="183"/>
        <v>0</v>
      </c>
      <c r="BM239" s="1">
        <f t="shared" si="184"/>
        <v>0</v>
      </c>
      <c r="BN239" s="1">
        <f t="shared" si="185"/>
        <v>0</v>
      </c>
      <c r="BO239" s="1">
        <f t="shared" si="186"/>
        <v>0</v>
      </c>
      <c r="BP239" s="1">
        <f t="shared" si="187"/>
        <v>0</v>
      </c>
      <c r="BQ239" s="1">
        <f t="shared" si="188"/>
        <v>1</v>
      </c>
      <c r="BR239" s="1">
        <f t="shared" si="189"/>
        <v>2</v>
      </c>
      <c r="BS239" s="1">
        <f t="shared" si="190"/>
        <v>3</v>
      </c>
      <c r="BT239" s="1">
        <f t="shared" si="191"/>
        <v>4</v>
      </c>
      <c r="BU239" s="1">
        <f t="shared" si="192"/>
        <v>5</v>
      </c>
      <c r="BW239" s="1">
        <f t="shared" si="193"/>
        <v>0</v>
      </c>
      <c r="BX239" s="1">
        <f t="shared" si="193"/>
        <v>0</v>
      </c>
      <c r="BY239" s="1">
        <f t="shared" si="176"/>
        <v>0</v>
      </c>
      <c r="BZ239" s="1">
        <f t="shared" si="176"/>
        <v>0</v>
      </c>
      <c r="CA239" s="1">
        <f t="shared" si="176"/>
        <v>0</v>
      </c>
      <c r="CB239" s="1">
        <f t="shared" si="176"/>
        <v>50</v>
      </c>
      <c r="CC239" s="1">
        <f t="shared" si="176"/>
        <v>100</v>
      </c>
      <c r="CD239" s="1">
        <f t="shared" si="176"/>
        <v>150</v>
      </c>
      <c r="CE239" s="1">
        <f t="shared" si="176"/>
        <v>200</v>
      </c>
      <c r="CF239" s="1">
        <f t="shared" si="176"/>
        <v>250</v>
      </c>
      <c r="CW239" s="1">
        <v>221</v>
      </c>
      <c r="CX239" s="1">
        <f t="shared" si="177"/>
        <v>1</v>
      </c>
      <c r="CY239" s="1" t="s">
        <v>37</v>
      </c>
      <c r="CZ239" s="1">
        <v>1</v>
      </c>
      <c r="DB239" s="1">
        <f t="shared" si="194"/>
        <v>5</v>
      </c>
      <c r="DC239" s="1" t="s">
        <v>43</v>
      </c>
      <c r="DD239" s="1">
        <f t="shared" si="178"/>
        <v>7</v>
      </c>
      <c r="DL239" s="1">
        <v>221</v>
      </c>
      <c r="DM239" s="1">
        <f t="shared" si="179"/>
        <v>3</v>
      </c>
      <c r="DN239" s="1">
        <f t="shared" si="180"/>
        <v>0</v>
      </c>
      <c r="DO239" s="1" t="s">
        <v>37</v>
      </c>
      <c r="DP239" s="1">
        <v>0</v>
      </c>
    </row>
    <row r="240" spans="1:120" ht="15">
      <c r="A240">
        <v>222</v>
      </c>
      <c r="B240">
        <v>1</v>
      </c>
      <c r="C240" s="25">
        <v>23440</v>
      </c>
      <c r="D240">
        <v>3</v>
      </c>
      <c r="E240">
        <v>6</v>
      </c>
      <c r="F240" t="s">
        <v>84</v>
      </c>
      <c r="G240">
        <v>5</v>
      </c>
      <c r="H240"/>
      <c r="I240"/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0.5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0.5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f t="shared" si="151"/>
        <v>0</v>
      </c>
      <c r="AH240" s="1">
        <f t="shared" si="152"/>
        <v>0</v>
      </c>
      <c r="AI240" s="1">
        <f t="shared" si="153"/>
        <v>0</v>
      </c>
      <c r="AJ240" s="1">
        <f t="shared" si="154"/>
        <v>0</v>
      </c>
      <c r="AK240" s="1">
        <f t="shared" si="155"/>
        <v>0</v>
      </c>
      <c r="AL240" s="1">
        <f t="shared" si="156"/>
        <v>0</v>
      </c>
      <c r="AM240" s="1">
        <f t="shared" si="157"/>
        <v>0</v>
      </c>
      <c r="AN240" s="1">
        <f t="shared" si="157"/>
        <v>0</v>
      </c>
      <c r="AO240" s="1">
        <f t="shared" si="158"/>
        <v>0</v>
      </c>
      <c r="AP240" s="1">
        <f t="shared" si="159"/>
        <v>20</v>
      </c>
      <c r="AQ240" s="1">
        <f t="shared" si="160"/>
        <v>0</v>
      </c>
      <c r="AR240" s="1">
        <f t="shared" si="161"/>
        <v>0</v>
      </c>
      <c r="AS240" s="1">
        <f t="shared" si="162"/>
        <v>0</v>
      </c>
      <c r="AT240" s="1">
        <f t="shared" si="163"/>
        <v>0</v>
      </c>
      <c r="AU240" s="1">
        <f t="shared" si="164"/>
        <v>0</v>
      </c>
      <c r="AV240" s="1">
        <f t="shared" si="165"/>
        <v>20</v>
      </c>
      <c r="AW240" s="1">
        <f t="shared" si="166"/>
        <v>0</v>
      </c>
      <c r="AX240" s="1">
        <f t="shared" si="167"/>
        <v>0</v>
      </c>
      <c r="AY240" s="1">
        <f t="shared" si="168"/>
        <v>0</v>
      </c>
      <c r="AZ240" s="1">
        <f t="shared" si="169"/>
        <v>0</v>
      </c>
      <c r="BA240" s="1">
        <f t="shared" si="170"/>
        <v>0</v>
      </c>
      <c r="BB240" s="1">
        <f t="shared" si="171"/>
        <v>0</v>
      </c>
      <c r="BC240" s="1">
        <f t="shared" si="172"/>
        <v>0</v>
      </c>
      <c r="BD240" s="1">
        <f t="shared" si="173"/>
        <v>40</v>
      </c>
      <c r="BE240" s="1" t="b">
        <f t="shared" si="181"/>
        <v>0</v>
      </c>
      <c r="BF240" s="1">
        <f t="shared" si="182"/>
        <v>0</v>
      </c>
      <c r="BG240" s="3">
        <v>222</v>
      </c>
      <c r="BH240" s="1">
        <f t="shared" si="195"/>
        <v>0</v>
      </c>
      <c r="BI240" s="1">
        <f t="shared" si="174"/>
        <v>0</v>
      </c>
      <c r="BJ240" s="3">
        <v>222</v>
      </c>
      <c r="BK240" s="1">
        <f t="shared" si="175"/>
        <v>8</v>
      </c>
      <c r="BL240" s="1">
        <f t="shared" si="183"/>
        <v>0</v>
      </c>
      <c r="BM240" s="1">
        <f t="shared" si="184"/>
        <v>0</v>
      </c>
      <c r="BN240" s="1">
        <f t="shared" si="185"/>
        <v>0</v>
      </c>
      <c r="BO240" s="1">
        <f t="shared" si="186"/>
        <v>0</v>
      </c>
      <c r="BP240" s="1">
        <f t="shared" si="187"/>
        <v>0</v>
      </c>
      <c r="BQ240" s="1">
        <f t="shared" si="188"/>
        <v>0</v>
      </c>
      <c r="BR240" s="1">
        <f t="shared" si="189"/>
        <v>0</v>
      </c>
      <c r="BS240" s="1">
        <f t="shared" si="190"/>
        <v>1</v>
      </c>
      <c r="BT240" s="1">
        <f t="shared" si="191"/>
        <v>2</v>
      </c>
      <c r="BU240" s="1">
        <f t="shared" si="192"/>
        <v>3</v>
      </c>
      <c r="BW240" s="1">
        <f t="shared" si="193"/>
        <v>0</v>
      </c>
      <c r="BX240" s="1">
        <f t="shared" si="193"/>
        <v>0</v>
      </c>
      <c r="BY240" s="1">
        <f t="shared" si="176"/>
        <v>0</v>
      </c>
      <c r="BZ240" s="1">
        <f t="shared" si="176"/>
        <v>0</v>
      </c>
      <c r="CA240" s="1">
        <f t="shared" si="176"/>
        <v>0</v>
      </c>
      <c r="CB240" s="1">
        <f t="shared" si="176"/>
        <v>0</v>
      </c>
      <c r="CC240" s="1">
        <f t="shared" si="176"/>
        <v>0</v>
      </c>
      <c r="CD240" s="1">
        <f t="shared" si="176"/>
        <v>50</v>
      </c>
      <c r="CE240" s="1">
        <f t="shared" si="176"/>
        <v>100</v>
      </c>
      <c r="CF240" s="1">
        <f t="shared" si="176"/>
        <v>150</v>
      </c>
      <c r="CW240" s="1">
        <v>222</v>
      </c>
      <c r="CX240" s="1">
        <f t="shared" si="177"/>
        <v>1</v>
      </c>
      <c r="CY240" s="1" t="s">
        <v>37</v>
      </c>
      <c r="CZ240" s="1">
        <v>1</v>
      </c>
      <c r="DB240" s="1">
        <f t="shared" si="194"/>
        <v>6</v>
      </c>
      <c r="DC240" s="1" t="s">
        <v>43</v>
      </c>
      <c r="DD240" s="1">
        <f t="shared" si="178"/>
        <v>6</v>
      </c>
      <c r="DL240" s="1">
        <v>222</v>
      </c>
      <c r="DM240" s="1">
        <f t="shared" si="179"/>
        <v>4</v>
      </c>
      <c r="DN240" s="1">
        <f t="shared" si="180"/>
        <v>0</v>
      </c>
      <c r="DO240" s="1" t="s">
        <v>37</v>
      </c>
      <c r="DP240" s="1">
        <v>0</v>
      </c>
    </row>
    <row r="241" spans="1:120" ht="15">
      <c r="A241">
        <v>223</v>
      </c>
      <c r="B241">
        <v>2</v>
      </c>
      <c r="C241" s="25">
        <v>9878</v>
      </c>
      <c r="D241">
        <v>3</v>
      </c>
      <c r="E241">
        <v>8</v>
      </c>
      <c r="F241" t="s">
        <v>35</v>
      </c>
      <c r="G241">
        <v>4</v>
      </c>
      <c r="H241"/>
      <c r="I241"/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1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f t="shared" si="151"/>
        <v>0</v>
      </c>
      <c r="AH241" s="1">
        <f t="shared" si="152"/>
        <v>0</v>
      </c>
      <c r="AI241" s="1">
        <f t="shared" si="153"/>
        <v>0</v>
      </c>
      <c r="AJ241" s="1">
        <f t="shared" si="154"/>
        <v>0</v>
      </c>
      <c r="AK241" s="1">
        <f t="shared" si="155"/>
        <v>0</v>
      </c>
      <c r="AL241" s="1">
        <f t="shared" si="156"/>
        <v>0</v>
      </c>
      <c r="AM241" s="1">
        <f t="shared" si="157"/>
        <v>0</v>
      </c>
      <c r="AN241" s="1">
        <f t="shared" si="157"/>
        <v>0</v>
      </c>
      <c r="AO241" s="1">
        <f t="shared" si="158"/>
        <v>0</v>
      </c>
      <c r="AP241" s="1">
        <f t="shared" si="159"/>
        <v>0</v>
      </c>
      <c r="AQ241" s="1">
        <f t="shared" si="160"/>
        <v>0</v>
      </c>
      <c r="AR241" s="1">
        <f t="shared" si="161"/>
        <v>0</v>
      </c>
      <c r="AS241" s="1">
        <f t="shared" si="162"/>
        <v>80</v>
      </c>
      <c r="AT241" s="1">
        <f t="shared" si="163"/>
        <v>0</v>
      </c>
      <c r="AU241" s="1">
        <f t="shared" si="164"/>
        <v>0</v>
      </c>
      <c r="AV241" s="1">
        <f t="shared" si="165"/>
        <v>0</v>
      </c>
      <c r="AW241" s="1">
        <f t="shared" si="166"/>
        <v>0</v>
      </c>
      <c r="AX241" s="1">
        <f t="shared" si="167"/>
        <v>0</v>
      </c>
      <c r="AY241" s="1">
        <f t="shared" si="168"/>
        <v>0</v>
      </c>
      <c r="AZ241" s="1">
        <f t="shared" si="169"/>
        <v>0</v>
      </c>
      <c r="BA241" s="1">
        <f t="shared" si="170"/>
        <v>0</v>
      </c>
      <c r="BB241" s="1">
        <f t="shared" si="171"/>
        <v>0</v>
      </c>
      <c r="BC241" s="1">
        <f t="shared" si="172"/>
        <v>0</v>
      </c>
      <c r="BD241" s="1">
        <f t="shared" si="173"/>
        <v>80</v>
      </c>
      <c r="BE241" s="1" t="str">
        <f t="shared" si="181"/>
        <v>Barge E</v>
      </c>
      <c r="BF241" s="1">
        <f t="shared" si="182"/>
        <v>5</v>
      </c>
      <c r="BG241" s="3">
        <v>223</v>
      </c>
      <c r="BH241" s="1">
        <f t="shared" si="195"/>
        <v>0</v>
      </c>
      <c r="BI241" s="1">
        <f t="shared" si="174"/>
        <v>0</v>
      </c>
      <c r="BJ241" s="3">
        <v>223</v>
      </c>
      <c r="BK241" s="1">
        <f t="shared" si="175"/>
        <v>7</v>
      </c>
      <c r="BL241" s="1">
        <f t="shared" si="183"/>
        <v>0</v>
      </c>
      <c r="BM241" s="1">
        <f t="shared" si="184"/>
        <v>0</v>
      </c>
      <c r="BN241" s="1">
        <f t="shared" si="185"/>
        <v>0</v>
      </c>
      <c r="BO241" s="1">
        <f t="shared" si="186"/>
        <v>0</v>
      </c>
      <c r="BP241" s="1">
        <f t="shared" si="187"/>
        <v>0</v>
      </c>
      <c r="BQ241" s="1">
        <f t="shared" si="188"/>
        <v>0</v>
      </c>
      <c r="BR241" s="1">
        <f t="shared" si="189"/>
        <v>1</v>
      </c>
      <c r="BS241" s="1">
        <f t="shared" si="190"/>
        <v>2</v>
      </c>
      <c r="BT241" s="1">
        <f t="shared" si="191"/>
        <v>3</v>
      </c>
      <c r="BU241" s="1">
        <f t="shared" si="192"/>
        <v>4</v>
      </c>
      <c r="BW241" s="1">
        <f t="shared" si="193"/>
        <v>0</v>
      </c>
      <c r="BX241" s="1">
        <f t="shared" si="193"/>
        <v>0</v>
      </c>
      <c r="BY241" s="1">
        <f t="shared" si="176"/>
        <v>0</v>
      </c>
      <c r="BZ241" s="1">
        <f t="shared" si="176"/>
        <v>0</v>
      </c>
      <c r="CA241" s="1">
        <f t="shared" si="176"/>
        <v>0</v>
      </c>
      <c r="CB241" s="1">
        <f t="shared" si="176"/>
        <v>0</v>
      </c>
      <c r="CC241" s="1">
        <f t="shared" si="176"/>
        <v>70</v>
      </c>
      <c r="CD241" s="1">
        <f t="shared" si="176"/>
        <v>140</v>
      </c>
      <c r="CE241" s="1">
        <f t="shared" si="176"/>
        <v>210</v>
      </c>
      <c r="CF241" s="1">
        <f t="shared" si="176"/>
        <v>280</v>
      </c>
      <c r="CW241" s="1">
        <v>223</v>
      </c>
      <c r="CX241" s="1">
        <f t="shared" si="177"/>
        <v>1</v>
      </c>
      <c r="CY241" s="1" t="s">
        <v>37</v>
      </c>
      <c r="CZ241" s="1">
        <v>1</v>
      </c>
      <c r="DB241" s="1">
        <f t="shared" si="194"/>
        <v>6</v>
      </c>
      <c r="DC241" s="1" t="s">
        <v>43</v>
      </c>
      <c r="DD241" s="1">
        <f t="shared" si="178"/>
        <v>8</v>
      </c>
      <c r="DL241" s="1">
        <v>223</v>
      </c>
      <c r="DM241" s="1">
        <f t="shared" si="179"/>
        <v>4</v>
      </c>
      <c r="DN241" s="1">
        <f t="shared" si="180"/>
        <v>0</v>
      </c>
      <c r="DO241" s="1" t="s">
        <v>37</v>
      </c>
      <c r="DP241" s="1">
        <v>0</v>
      </c>
    </row>
    <row r="242" spans="1:120" ht="15">
      <c r="A242">
        <v>224</v>
      </c>
      <c r="B242">
        <v>2</v>
      </c>
      <c r="C242" s="25">
        <v>20260</v>
      </c>
      <c r="D242">
        <v>6</v>
      </c>
      <c r="E242">
        <v>11</v>
      </c>
      <c r="F242" t="s">
        <v>35</v>
      </c>
      <c r="G242">
        <v>2</v>
      </c>
      <c r="H242"/>
      <c r="I242"/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1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f t="shared" si="151"/>
        <v>0</v>
      </c>
      <c r="AH242" s="1">
        <f t="shared" si="152"/>
        <v>0</v>
      </c>
      <c r="AI242" s="1">
        <f t="shared" si="153"/>
        <v>0</v>
      </c>
      <c r="AJ242" s="1">
        <f t="shared" si="154"/>
        <v>0</v>
      </c>
      <c r="AK242" s="1">
        <f t="shared" si="155"/>
        <v>0</v>
      </c>
      <c r="AL242" s="1">
        <f t="shared" si="156"/>
        <v>0</v>
      </c>
      <c r="AM242" s="1">
        <f t="shared" si="157"/>
        <v>0</v>
      </c>
      <c r="AN242" s="1">
        <f t="shared" si="157"/>
        <v>0</v>
      </c>
      <c r="AO242" s="1">
        <f t="shared" si="158"/>
        <v>0</v>
      </c>
      <c r="AP242" s="1">
        <f t="shared" si="159"/>
        <v>0</v>
      </c>
      <c r="AQ242" s="1">
        <f t="shared" si="160"/>
        <v>0</v>
      </c>
      <c r="AR242" s="1">
        <f t="shared" si="161"/>
        <v>0</v>
      </c>
      <c r="AS242" s="1">
        <f t="shared" si="162"/>
        <v>0</v>
      </c>
      <c r="AT242" s="1">
        <f t="shared" si="163"/>
        <v>0</v>
      </c>
      <c r="AU242" s="1">
        <f t="shared" si="164"/>
        <v>0</v>
      </c>
      <c r="AV242" s="1">
        <f t="shared" si="165"/>
        <v>0</v>
      </c>
      <c r="AW242" s="1">
        <f t="shared" si="166"/>
        <v>0</v>
      </c>
      <c r="AX242" s="1">
        <f t="shared" si="167"/>
        <v>80</v>
      </c>
      <c r="AY242" s="1">
        <f t="shared" si="168"/>
        <v>0</v>
      </c>
      <c r="AZ242" s="1">
        <f t="shared" si="169"/>
        <v>0</v>
      </c>
      <c r="BA242" s="1">
        <f t="shared" si="170"/>
        <v>0</v>
      </c>
      <c r="BB242" s="1">
        <f t="shared" si="171"/>
        <v>0</v>
      </c>
      <c r="BC242" s="1">
        <f t="shared" si="172"/>
        <v>0</v>
      </c>
      <c r="BD242" s="1">
        <f t="shared" si="173"/>
        <v>80</v>
      </c>
      <c r="BE242" s="1" t="str">
        <f t="shared" si="181"/>
        <v>Barge B</v>
      </c>
      <c r="BF242" s="1">
        <f t="shared" si="182"/>
        <v>7</v>
      </c>
      <c r="BG242" s="3">
        <v>224</v>
      </c>
      <c r="BH242" s="1">
        <f t="shared" si="195"/>
        <v>0</v>
      </c>
      <c r="BI242" s="1">
        <f t="shared" si="174"/>
        <v>0</v>
      </c>
      <c r="BJ242" s="3">
        <v>224</v>
      </c>
      <c r="BK242" s="1">
        <f t="shared" si="175"/>
        <v>8</v>
      </c>
      <c r="BL242" s="1">
        <f t="shared" si="183"/>
        <v>0</v>
      </c>
      <c r="BM242" s="1">
        <f t="shared" si="184"/>
        <v>0</v>
      </c>
      <c r="BN242" s="1">
        <f t="shared" si="185"/>
        <v>0</v>
      </c>
      <c r="BO242" s="1">
        <f t="shared" si="186"/>
        <v>0</v>
      </c>
      <c r="BP242" s="1">
        <f t="shared" si="187"/>
        <v>0</v>
      </c>
      <c r="BQ242" s="1">
        <f t="shared" si="188"/>
        <v>0</v>
      </c>
      <c r="BR242" s="1">
        <f t="shared" si="189"/>
        <v>0</v>
      </c>
      <c r="BS242" s="1">
        <f t="shared" si="190"/>
        <v>1</v>
      </c>
      <c r="BT242" s="1">
        <f t="shared" si="191"/>
        <v>2</v>
      </c>
      <c r="BU242" s="1">
        <f t="shared" si="192"/>
        <v>3</v>
      </c>
      <c r="BW242" s="1">
        <f t="shared" si="193"/>
        <v>0</v>
      </c>
      <c r="BX242" s="1">
        <f t="shared" si="193"/>
        <v>0</v>
      </c>
      <c r="BY242" s="1">
        <f t="shared" si="176"/>
        <v>0</v>
      </c>
      <c r="BZ242" s="1">
        <f t="shared" si="176"/>
        <v>0</v>
      </c>
      <c r="CA242" s="1">
        <f t="shared" si="176"/>
        <v>0</v>
      </c>
      <c r="CB242" s="1">
        <f t="shared" si="176"/>
        <v>0</v>
      </c>
      <c r="CC242" s="1">
        <f t="shared" si="176"/>
        <v>0</v>
      </c>
      <c r="CD242" s="1">
        <f t="shared" si="176"/>
        <v>70</v>
      </c>
      <c r="CE242" s="1">
        <f t="shared" si="176"/>
        <v>140</v>
      </c>
      <c r="CF242" s="1">
        <f t="shared" ref="CD242:CF275" si="196">IF(BU242&gt;0,IF($B242=1,BU242*50,BU242*70),0)</f>
        <v>210</v>
      </c>
      <c r="CW242" s="1">
        <v>224</v>
      </c>
      <c r="CX242" s="1">
        <f t="shared" si="177"/>
        <v>1</v>
      </c>
      <c r="CY242" s="1" t="s">
        <v>37</v>
      </c>
      <c r="CZ242" s="1">
        <v>1</v>
      </c>
      <c r="DB242" s="1">
        <f t="shared" si="194"/>
        <v>8</v>
      </c>
      <c r="DC242" s="1" t="s">
        <v>43</v>
      </c>
      <c r="DD242" s="1">
        <f t="shared" si="178"/>
        <v>11</v>
      </c>
      <c r="DL242" s="1">
        <v>224</v>
      </c>
      <c r="DM242" s="1">
        <f t="shared" si="179"/>
        <v>7</v>
      </c>
      <c r="DN242" s="1">
        <f t="shared" si="180"/>
        <v>0</v>
      </c>
      <c r="DO242" s="1" t="s">
        <v>37</v>
      </c>
      <c r="DP242" s="1">
        <v>0</v>
      </c>
    </row>
    <row r="243" spans="1:120" ht="15">
      <c r="A243">
        <v>225</v>
      </c>
      <c r="B243">
        <v>2</v>
      </c>
      <c r="C243" s="25">
        <v>20260</v>
      </c>
      <c r="D243">
        <v>-1</v>
      </c>
      <c r="E243">
        <v>2</v>
      </c>
      <c r="F243" t="s">
        <v>73</v>
      </c>
      <c r="G243">
        <v>2</v>
      </c>
      <c r="H243"/>
      <c r="I243"/>
      <c r="J243" s="1">
        <v>0</v>
      </c>
      <c r="K243" s="1">
        <v>1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f t="shared" si="151"/>
        <v>0</v>
      </c>
      <c r="AH243" s="1">
        <f t="shared" si="152"/>
        <v>150</v>
      </c>
      <c r="AI243" s="1">
        <f t="shared" si="153"/>
        <v>0</v>
      </c>
      <c r="AJ243" s="1">
        <f t="shared" si="154"/>
        <v>0</v>
      </c>
      <c r="AK243" s="1">
        <f t="shared" si="155"/>
        <v>0</v>
      </c>
      <c r="AL243" s="1">
        <f t="shared" si="156"/>
        <v>0</v>
      </c>
      <c r="AM243" s="1">
        <f t="shared" si="157"/>
        <v>0</v>
      </c>
      <c r="AN243" s="1">
        <f t="shared" si="157"/>
        <v>0</v>
      </c>
      <c r="AO243" s="1">
        <f t="shared" si="158"/>
        <v>0</v>
      </c>
      <c r="AP243" s="1">
        <f t="shared" si="159"/>
        <v>0</v>
      </c>
      <c r="AQ243" s="1">
        <f t="shared" si="160"/>
        <v>0</v>
      </c>
      <c r="AR243" s="1">
        <f t="shared" si="161"/>
        <v>0</v>
      </c>
      <c r="AS243" s="1">
        <f t="shared" si="162"/>
        <v>0</v>
      </c>
      <c r="AT243" s="1">
        <f t="shared" si="163"/>
        <v>0</v>
      </c>
      <c r="AU243" s="1">
        <f t="shared" si="164"/>
        <v>0</v>
      </c>
      <c r="AV243" s="1">
        <f t="shared" si="165"/>
        <v>0</v>
      </c>
      <c r="AW243" s="1">
        <f t="shared" si="166"/>
        <v>0</v>
      </c>
      <c r="AX243" s="1">
        <f t="shared" si="167"/>
        <v>0</v>
      </c>
      <c r="AY243" s="1">
        <f t="shared" si="168"/>
        <v>0</v>
      </c>
      <c r="AZ243" s="1">
        <f t="shared" si="169"/>
        <v>0</v>
      </c>
      <c r="BA243" s="1">
        <f t="shared" si="170"/>
        <v>0</v>
      </c>
      <c r="BB243" s="1">
        <f t="shared" si="171"/>
        <v>0</v>
      </c>
      <c r="BC243" s="1">
        <f t="shared" si="172"/>
        <v>0</v>
      </c>
      <c r="BD243" s="1">
        <f t="shared" si="173"/>
        <v>150</v>
      </c>
      <c r="BE243" s="1" t="str">
        <f t="shared" si="181"/>
        <v>Barge D</v>
      </c>
      <c r="BF243" s="1">
        <f t="shared" si="182"/>
        <v>1</v>
      </c>
      <c r="BG243" s="3">
        <v>225</v>
      </c>
      <c r="BH243" s="1">
        <f t="shared" si="195"/>
        <v>1</v>
      </c>
      <c r="BI243" s="1">
        <f t="shared" si="174"/>
        <v>70</v>
      </c>
      <c r="BJ243" s="3">
        <v>225</v>
      </c>
      <c r="BK243" s="1">
        <f t="shared" si="175"/>
        <v>1</v>
      </c>
      <c r="BL243" s="1">
        <f t="shared" si="183"/>
        <v>1</v>
      </c>
      <c r="BM243" s="1">
        <f t="shared" si="184"/>
        <v>2</v>
      </c>
      <c r="BN243" s="1">
        <f t="shared" si="185"/>
        <v>3</v>
      </c>
      <c r="BO243" s="1">
        <f t="shared" si="186"/>
        <v>4</v>
      </c>
      <c r="BP243" s="1">
        <f t="shared" si="187"/>
        <v>5</v>
      </c>
      <c r="BQ243" s="1">
        <f t="shared" si="188"/>
        <v>6</v>
      </c>
      <c r="BR243" s="1">
        <f t="shared" si="189"/>
        <v>7</v>
      </c>
      <c r="BS243" s="1">
        <f t="shared" si="190"/>
        <v>8</v>
      </c>
      <c r="BT243" s="1">
        <f t="shared" si="191"/>
        <v>9</v>
      </c>
      <c r="BU243" s="1">
        <f t="shared" si="192"/>
        <v>10</v>
      </c>
      <c r="BW243" s="1">
        <f t="shared" si="193"/>
        <v>70</v>
      </c>
      <c r="BX243" s="1">
        <f t="shared" si="193"/>
        <v>140</v>
      </c>
      <c r="BY243" s="1">
        <f t="shared" si="193"/>
        <v>210</v>
      </c>
      <c r="BZ243" s="1">
        <f t="shared" si="193"/>
        <v>280</v>
      </c>
      <c r="CA243" s="1">
        <f t="shared" si="193"/>
        <v>350</v>
      </c>
      <c r="CB243" s="1">
        <f t="shared" si="193"/>
        <v>420</v>
      </c>
      <c r="CC243" s="1">
        <f t="shared" si="193"/>
        <v>490</v>
      </c>
      <c r="CD243" s="1">
        <f t="shared" si="196"/>
        <v>560</v>
      </c>
      <c r="CE243" s="1">
        <f t="shared" si="196"/>
        <v>630</v>
      </c>
      <c r="CF243" s="1">
        <f t="shared" si="196"/>
        <v>700</v>
      </c>
      <c r="CW243" s="1">
        <v>225</v>
      </c>
      <c r="CX243" s="1">
        <f t="shared" si="177"/>
        <v>1</v>
      </c>
      <c r="CY243" s="1" t="s">
        <v>37</v>
      </c>
      <c r="CZ243" s="1">
        <v>1</v>
      </c>
      <c r="DB243" s="1">
        <f t="shared" si="194"/>
        <v>2</v>
      </c>
      <c r="DC243" s="1" t="s">
        <v>43</v>
      </c>
      <c r="DD243" s="1">
        <f t="shared" si="178"/>
        <v>2</v>
      </c>
      <c r="DL243" s="1">
        <v>225</v>
      </c>
      <c r="DM243" s="1">
        <f t="shared" si="179"/>
        <v>0</v>
      </c>
      <c r="DN243" s="1">
        <f t="shared" si="180"/>
        <v>0</v>
      </c>
      <c r="DO243" s="1" t="s">
        <v>37</v>
      </c>
      <c r="DP243" s="1">
        <v>0</v>
      </c>
    </row>
    <row r="244" spans="1:120" ht="15">
      <c r="A244">
        <v>226</v>
      </c>
      <c r="B244">
        <v>2</v>
      </c>
      <c r="C244" s="25">
        <v>20260</v>
      </c>
      <c r="D244">
        <v>6</v>
      </c>
      <c r="E244">
        <v>9</v>
      </c>
      <c r="F244" t="s">
        <v>35</v>
      </c>
      <c r="G244">
        <v>5</v>
      </c>
      <c r="H244"/>
      <c r="I244"/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0.5</v>
      </c>
      <c r="AB244" s="1">
        <v>0</v>
      </c>
      <c r="AC244" s="1">
        <v>0</v>
      </c>
      <c r="AD244" s="1">
        <v>0</v>
      </c>
      <c r="AE244" s="1">
        <v>0.5</v>
      </c>
      <c r="AF244" s="1">
        <v>0</v>
      </c>
      <c r="AG244" s="1">
        <f t="shared" si="151"/>
        <v>0</v>
      </c>
      <c r="AH244" s="1">
        <f t="shared" si="152"/>
        <v>0</v>
      </c>
      <c r="AI244" s="1">
        <f t="shared" si="153"/>
        <v>0</v>
      </c>
      <c r="AJ244" s="1">
        <f t="shared" si="154"/>
        <v>0</v>
      </c>
      <c r="AK244" s="1">
        <f t="shared" si="155"/>
        <v>0</v>
      </c>
      <c r="AL244" s="1">
        <f t="shared" si="156"/>
        <v>0</v>
      </c>
      <c r="AM244" s="1">
        <f t="shared" si="157"/>
        <v>0</v>
      </c>
      <c r="AN244" s="1">
        <f t="shared" si="157"/>
        <v>0</v>
      </c>
      <c r="AO244" s="1">
        <f t="shared" si="158"/>
        <v>0</v>
      </c>
      <c r="AP244" s="1">
        <f t="shared" si="159"/>
        <v>0</v>
      </c>
      <c r="AQ244" s="1">
        <f t="shared" si="160"/>
        <v>0</v>
      </c>
      <c r="AR244" s="1">
        <f t="shared" si="161"/>
        <v>0</v>
      </c>
      <c r="AS244" s="1">
        <f t="shared" si="162"/>
        <v>0</v>
      </c>
      <c r="AT244" s="1">
        <f t="shared" si="163"/>
        <v>0</v>
      </c>
      <c r="AU244" s="1">
        <f t="shared" si="164"/>
        <v>0</v>
      </c>
      <c r="AV244" s="1">
        <f t="shared" si="165"/>
        <v>0</v>
      </c>
      <c r="AW244" s="1">
        <f t="shared" si="166"/>
        <v>0</v>
      </c>
      <c r="AX244" s="1">
        <f t="shared" si="167"/>
        <v>40</v>
      </c>
      <c r="AY244" s="1">
        <f t="shared" si="168"/>
        <v>0</v>
      </c>
      <c r="AZ244" s="1">
        <f t="shared" si="169"/>
        <v>0</v>
      </c>
      <c r="BA244" s="1">
        <f t="shared" si="170"/>
        <v>0</v>
      </c>
      <c r="BB244" s="1">
        <f t="shared" si="171"/>
        <v>40</v>
      </c>
      <c r="BC244" s="1">
        <f t="shared" si="172"/>
        <v>0</v>
      </c>
      <c r="BD244" s="1">
        <f t="shared" si="173"/>
        <v>80</v>
      </c>
      <c r="BE244" s="1" t="str">
        <f t="shared" si="181"/>
        <v>Barge B</v>
      </c>
      <c r="BF244" s="1">
        <f t="shared" si="182"/>
        <v>0</v>
      </c>
      <c r="BG244" s="3">
        <v>226</v>
      </c>
      <c r="BH244" s="1">
        <f t="shared" si="195"/>
        <v>0</v>
      </c>
      <c r="BI244" s="1">
        <f t="shared" si="174"/>
        <v>0</v>
      </c>
      <c r="BJ244" s="3">
        <v>226</v>
      </c>
      <c r="BK244" s="1">
        <f t="shared" si="175"/>
        <v>11</v>
      </c>
      <c r="BL244" s="1">
        <f t="shared" si="183"/>
        <v>0</v>
      </c>
      <c r="BM244" s="1">
        <f t="shared" si="184"/>
        <v>0</v>
      </c>
      <c r="BN244" s="1">
        <f t="shared" si="185"/>
        <v>0</v>
      </c>
      <c r="BO244" s="1">
        <f t="shared" si="186"/>
        <v>0</v>
      </c>
      <c r="BP244" s="1">
        <f t="shared" si="187"/>
        <v>0</v>
      </c>
      <c r="BQ244" s="1">
        <f t="shared" si="188"/>
        <v>0</v>
      </c>
      <c r="BR244" s="1">
        <f t="shared" si="189"/>
        <v>0</v>
      </c>
      <c r="BS244" s="1">
        <f t="shared" si="190"/>
        <v>0</v>
      </c>
      <c r="BT244" s="1">
        <f t="shared" si="191"/>
        <v>0</v>
      </c>
      <c r="BU244" s="1">
        <f t="shared" si="192"/>
        <v>0</v>
      </c>
      <c r="BW244" s="1">
        <f t="shared" si="193"/>
        <v>0</v>
      </c>
      <c r="BX244" s="1">
        <f t="shared" si="193"/>
        <v>0</v>
      </c>
      <c r="BY244" s="1">
        <f t="shared" si="193"/>
        <v>0</v>
      </c>
      <c r="BZ244" s="1">
        <f t="shared" si="193"/>
        <v>0</v>
      </c>
      <c r="CA244" s="1">
        <f t="shared" si="193"/>
        <v>0</v>
      </c>
      <c r="CB244" s="1">
        <f t="shared" si="193"/>
        <v>0</v>
      </c>
      <c r="CC244" s="1">
        <f t="shared" si="193"/>
        <v>0</v>
      </c>
      <c r="CD244" s="1">
        <f t="shared" si="196"/>
        <v>0</v>
      </c>
      <c r="CE244" s="1">
        <f t="shared" si="196"/>
        <v>0</v>
      </c>
      <c r="CF244" s="1">
        <f t="shared" si="196"/>
        <v>0</v>
      </c>
      <c r="CW244" s="1">
        <v>226</v>
      </c>
      <c r="CX244" s="1">
        <f t="shared" si="177"/>
        <v>1</v>
      </c>
      <c r="CY244" s="1" t="s">
        <v>37</v>
      </c>
      <c r="CZ244" s="1">
        <v>1</v>
      </c>
      <c r="DB244" s="1">
        <f t="shared" si="194"/>
        <v>9</v>
      </c>
      <c r="DC244" s="1" t="s">
        <v>43</v>
      </c>
      <c r="DD244" s="1">
        <f t="shared" si="178"/>
        <v>9</v>
      </c>
      <c r="DL244" s="1">
        <v>226</v>
      </c>
      <c r="DM244" s="1">
        <f t="shared" si="179"/>
        <v>7</v>
      </c>
      <c r="DN244" s="1">
        <f t="shared" si="180"/>
        <v>0</v>
      </c>
      <c r="DO244" s="1" t="s">
        <v>37</v>
      </c>
      <c r="DP244" s="1">
        <v>0</v>
      </c>
    </row>
    <row r="245" spans="1:120" ht="15">
      <c r="A245">
        <v>227</v>
      </c>
      <c r="B245">
        <v>2</v>
      </c>
      <c r="C245" s="25">
        <v>20260</v>
      </c>
      <c r="D245">
        <v>0</v>
      </c>
      <c r="E245">
        <v>5</v>
      </c>
      <c r="F245" t="s">
        <v>74</v>
      </c>
      <c r="G245">
        <v>3</v>
      </c>
      <c r="H245"/>
      <c r="I245"/>
      <c r="J245" s="1">
        <v>0</v>
      </c>
      <c r="K245" s="1">
        <v>0</v>
      </c>
      <c r="L245" s="1">
        <v>1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f t="shared" si="151"/>
        <v>0</v>
      </c>
      <c r="AH245" s="1">
        <f t="shared" si="152"/>
        <v>0</v>
      </c>
      <c r="AI245" s="1">
        <f t="shared" si="153"/>
        <v>80</v>
      </c>
      <c r="AJ245" s="1">
        <f t="shared" si="154"/>
        <v>0</v>
      </c>
      <c r="AK245" s="1">
        <f t="shared" si="155"/>
        <v>0</v>
      </c>
      <c r="AL245" s="1">
        <f t="shared" si="156"/>
        <v>0</v>
      </c>
      <c r="AM245" s="1">
        <f t="shared" si="157"/>
        <v>0</v>
      </c>
      <c r="AN245" s="1">
        <f t="shared" si="157"/>
        <v>0</v>
      </c>
      <c r="AO245" s="1">
        <f t="shared" si="158"/>
        <v>0</v>
      </c>
      <c r="AP245" s="1">
        <f t="shared" si="159"/>
        <v>0</v>
      </c>
      <c r="AQ245" s="1">
        <f t="shared" si="160"/>
        <v>0</v>
      </c>
      <c r="AR245" s="1">
        <f t="shared" si="161"/>
        <v>0</v>
      </c>
      <c r="AS245" s="1">
        <f t="shared" si="162"/>
        <v>0</v>
      </c>
      <c r="AT245" s="1">
        <f t="shared" si="163"/>
        <v>0</v>
      </c>
      <c r="AU245" s="1">
        <f t="shared" si="164"/>
        <v>0</v>
      </c>
      <c r="AV245" s="1">
        <f t="shared" si="165"/>
        <v>0</v>
      </c>
      <c r="AW245" s="1">
        <f t="shared" si="166"/>
        <v>0</v>
      </c>
      <c r="AX245" s="1">
        <f t="shared" si="167"/>
        <v>0</v>
      </c>
      <c r="AY245" s="1">
        <f t="shared" si="168"/>
        <v>0</v>
      </c>
      <c r="AZ245" s="1">
        <f t="shared" si="169"/>
        <v>0</v>
      </c>
      <c r="BA245" s="1">
        <f t="shared" si="170"/>
        <v>0</v>
      </c>
      <c r="BB245" s="1">
        <f t="shared" si="171"/>
        <v>0</v>
      </c>
      <c r="BC245" s="1">
        <f t="shared" si="172"/>
        <v>0</v>
      </c>
      <c r="BD245" s="1">
        <f t="shared" si="173"/>
        <v>80</v>
      </c>
      <c r="BE245" s="1" t="str">
        <f t="shared" si="181"/>
        <v>Barge E</v>
      </c>
      <c r="BF245" s="1">
        <f t="shared" si="182"/>
        <v>1</v>
      </c>
      <c r="BG245" s="3">
        <v>227</v>
      </c>
      <c r="BH245" s="1">
        <f t="shared" si="195"/>
        <v>0</v>
      </c>
      <c r="BI245" s="1">
        <f t="shared" si="174"/>
        <v>0</v>
      </c>
      <c r="BJ245" s="3">
        <v>227</v>
      </c>
      <c r="BK245" s="1">
        <f t="shared" si="175"/>
        <v>3</v>
      </c>
      <c r="BL245" s="1">
        <f t="shared" si="183"/>
        <v>0</v>
      </c>
      <c r="BM245" s="1">
        <f t="shared" si="184"/>
        <v>0</v>
      </c>
      <c r="BN245" s="1">
        <f t="shared" si="185"/>
        <v>1</v>
      </c>
      <c r="BO245" s="1">
        <f t="shared" si="186"/>
        <v>2</v>
      </c>
      <c r="BP245" s="1">
        <f t="shared" si="187"/>
        <v>3</v>
      </c>
      <c r="BQ245" s="1">
        <f t="shared" si="188"/>
        <v>4</v>
      </c>
      <c r="BR245" s="1">
        <f t="shared" si="189"/>
        <v>5</v>
      </c>
      <c r="BS245" s="1">
        <f t="shared" si="190"/>
        <v>6</v>
      </c>
      <c r="BT245" s="1">
        <f t="shared" si="191"/>
        <v>7</v>
      </c>
      <c r="BU245" s="1">
        <f t="shared" si="192"/>
        <v>8</v>
      </c>
      <c r="BW245" s="1">
        <f t="shared" si="193"/>
        <v>0</v>
      </c>
      <c r="BX245" s="1">
        <f t="shared" si="193"/>
        <v>0</v>
      </c>
      <c r="BY245" s="1">
        <f t="shared" si="193"/>
        <v>70</v>
      </c>
      <c r="BZ245" s="1">
        <f t="shared" si="193"/>
        <v>140</v>
      </c>
      <c r="CA245" s="1">
        <f t="shared" si="193"/>
        <v>210</v>
      </c>
      <c r="CB245" s="1">
        <f t="shared" si="193"/>
        <v>280</v>
      </c>
      <c r="CC245" s="1">
        <f t="shared" si="193"/>
        <v>350</v>
      </c>
      <c r="CD245" s="1">
        <f t="shared" si="196"/>
        <v>420</v>
      </c>
      <c r="CE245" s="1">
        <f t="shared" si="196"/>
        <v>490</v>
      </c>
      <c r="CF245" s="1">
        <f t="shared" si="196"/>
        <v>560</v>
      </c>
      <c r="CW245" s="1">
        <v>227</v>
      </c>
      <c r="CX245" s="1">
        <f t="shared" si="177"/>
        <v>1</v>
      </c>
      <c r="CY245" s="1" t="s">
        <v>37</v>
      </c>
      <c r="CZ245" s="1">
        <v>1</v>
      </c>
      <c r="DB245" s="1">
        <f t="shared" si="194"/>
        <v>2</v>
      </c>
      <c r="DC245" s="1" t="s">
        <v>43</v>
      </c>
      <c r="DD245" s="1">
        <f t="shared" si="178"/>
        <v>5</v>
      </c>
      <c r="DL245" s="1">
        <v>227</v>
      </c>
      <c r="DM245" s="1">
        <f t="shared" si="179"/>
        <v>1</v>
      </c>
      <c r="DN245" s="1">
        <f t="shared" si="180"/>
        <v>0</v>
      </c>
      <c r="DO245" s="1" t="s">
        <v>37</v>
      </c>
      <c r="DP245" s="1">
        <v>0</v>
      </c>
    </row>
    <row r="246" spans="1:120" ht="15">
      <c r="A246">
        <v>228</v>
      </c>
      <c r="B246">
        <v>2</v>
      </c>
      <c r="C246" s="25">
        <v>20260</v>
      </c>
      <c r="D246">
        <v>2</v>
      </c>
      <c r="E246">
        <v>7</v>
      </c>
      <c r="F246" t="s">
        <v>73</v>
      </c>
      <c r="G246">
        <v>3</v>
      </c>
      <c r="H246"/>
      <c r="I246"/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1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f t="shared" si="151"/>
        <v>0</v>
      </c>
      <c r="AH246" s="1">
        <f t="shared" si="152"/>
        <v>0</v>
      </c>
      <c r="AI246" s="1">
        <f t="shared" si="153"/>
        <v>0</v>
      </c>
      <c r="AJ246" s="1">
        <f t="shared" si="154"/>
        <v>0</v>
      </c>
      <c r="AK246" s="1">
        <f t="shared" si="155"/>
        <v>0</v>
      </c>
      <c r="AL246" s="1">
        <f t="shared" si="156"/>
        <v>0</v>
      </c>
      <c r="AM246" s="1">
        <f t="shared" si="157"/>
        <v>0</v>
      </c>
      <c r="AN246" s="1">
        <f t="shared" si="157"/>
        <v>0</v>
      </c>
      <c r="AO246" s="1">
        <f t="shared" si="158"/>
        <v>0</v>
      </c>
      <c r="AP246" s="1">
        <f t="shared" si="159"/>
        <v>80</v>
      </c>
      <c r="AQ246" s="1">
        <f t="shared" si="160"/>
        <v>0</v>
      </c>
      <c r="AR246" s="1">
        <f t="shared" si="161"/>
        <v>0</v>
      </c>
      <c r="AS246" s="1">
        <f t="shared" si="162"/>
        <v>0</v>
      </c>
      <c r="AT246" s="1">
        <f t="shared" si="163"/>
        <v>0</v>
      </c>
      <c r="AU246" s="1">
        <f t="shared" si="164"/>
        <v>0</v>
      </c>
      <c r="AV246" s="1">
        <f t="shared" si="165"/>
        <v>0</v>
      </c>
      <c r="AW246" s="1">
        <f t="shared" si="166"/>
        <v>0</v>
      </c>
      <c r="AX246" s="1">
        <f t="shared" si="167"/>
        <v>0</v>
      </c>
      <c r="AY246" s="1">
        <f t="shared" si="168"/>
        <v>0</v>
      </c>
      <c r="AZ246" s="1">
        <f t="shared" si="169"/>
        <v>0</v>
      </c>
      <c r="BA246" s="1">
        <f t="shared" si="170"/>
        <v>0</v>
      </c>
      <c r="BB246" s="1">
        <f t="shared" si="171"/>
        <v>0</v>
      </c>
      <c r="BC246" s="1">
        <f t="shared" si="172"/>
        <v>0</v>
      </c>
      <c r="BD246" s="1">
        <f t="shared" si="173"/>
        <v>80</v>
      </c>
      <c r="BE246" s="1" t="str">
        <f t="shared" si="181"/>
        <v>Barge E</v>
      </c>
      <c r="BF246" s="1">
        <f t="shared" si="182"/>
        <v>4</v>
      </c>
      <c r="BG246" s="3">
        <v>228</v>
      </c>
      <c r="BH246" s="1">
        <f t="shared" si="195"/>
        <v>0</v>
      </c>
      <c r="BI246" s="1">
        <f t="shared" si="174"/>
        <v>0</v>
      </c>
      <c r="BJ246" s="3">
        <v>228</v>
      </c>
      <c r="BK246" s="1">
        <f t="shared" si="175"/>
        <v>5</v>
      </c>
      <c r="BL246" s="1">
        <f t="shared" si="183"/>
        <v>0</v>
      </c>
      <c r="BM246" s="1">
        <f t="shared" si="184"/>
        <v>0</v>
      </c>
      <c r="BN246" s="1">
        <f t="shared" si="185"/>
        <v>0</v>
      </c>
      <c r="BO246" s="1">
        <f t="shared" si="186"/>
        <v>0</v>
      </c>
      <c r="BP246" s="1">
        <f t="shared" si="187"/>
        <v>1</v>
      </c>
      <c r="BQ246" s="1">
        <f t="shared" si="188"/>
        <v>2</v>
      </c>
      <c r="BR246" s="1">
        <f t="shared" si="189"/>
        <v>3</v>
      </c>
      <c r="BS246" s="1">
        <f t="shared" si="190"/>
        <v>4</v>
      </c>
      <c r="BT246" s="1">
        <f t="shared" si="191"/>
        <v>5</v>
      </c>
      <c r="BU246" s="1">
        <f t="shared" si="192"/>
        <v>6</v>
      </c>
      <c r="BW246" s="1">
        <f t="shared" si="193"/>
        <v>0</v>
      </c>
      <c r="BX246" s="1">
        <f t="shared" si="193"/>
        <v>0</v>
      </c>
      <c r="BY246" s="1">
        <f t="shared" si="193"/>
        <v>0</v>
      </c>
      <c r="BZ246" s="1">
        <f t="shared" si="193"/>
        <v>0</v>
      </c>
      <c r="CA246" s="1">
        <f t="shared" si="193"/>
        <v>70</v>
      </c>
      <c r="CB246" s="1">
        <f t="shared" si="193"/>
        <v>140</v>
      </c>
      <c r="CC246" s="1">
        <f t="shared" si="193"/>
        <v>210</v>
      </c>
      <c r="CD246" s="1">
        <f t="shared" si="196"/>
        <v>280</v>
      </c>
      <c r="CE246" s="1">
        <f t="shared" si="196"/>
        <v>350</v>
      </c>
      <c r="CF246" s="1">
        <f t="shared" si="196"/>
        <v>420</v>
      </c>
      <c r="CW246" s="1">
        <v>228</v>
      </c>
      <c r="CX246" s="1">
        <f t="shared" si="177"/>
        <v>1</v>
      </c>
      <c r="CY246" s="1" t="s">
        <v>37</v>
      </c>
      <c r="CZ246" s="1">
        <v>1</v>
      </c>
      <c r="DB246" s="1">
        <f t="shared" si="194"/>
        <v>5</v>
      </c>
      <c r="DC246" s="1" t="s">
        <v>43</v>
      </c>
      <c r="DD246" s="1">
        <f t="shared" si="178"/>
        <v>7</v>
      </c>
      <c r="DL246" s="1">
        <v>228</v>
      </c>
      <c r="DM246" s="1">
        <f t="shared" si="179"/>
        <v>3</v>
      </c>
      <c r="DN246" s="1">
        <f t="shared" si="180"/>
        <v>0</v>
      </c>
      <c r="DO246" s="1" t="s">
        <v>37</v>
      </c>
      <c r="DP246" s="1">
        <v>0</v>
      </c>
    </row>
    <row r="247" spans="1:120" ht="15">
      <c r="A247">
        <v>229</v>
      </c>
      <c r="B247">
        <v>2</v>
      </c>
      <c r="C247" s="25">
        <v>20260</v>
      </c>
      <c r="D247">
        <v>4</v>
      </c>
      <c r="E247">
        <v>9</v>
      </c>
      <c r="F247" t="s">
        <v>73</v>
      </c>
      <c r="G247">
        <v>5</v>
      </c>
      <c r="H247"/>
      <c r="I247"/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1</v>
      </c>
      <c r="AD247" s="1">
        <v>0</v>
      </c>
      <c r="AE247" s="1">
        <v>0</v>
      </c>
      <c r="AF247" s="1">
        <v>0</v>
      </c>
      <c r="AG247" s="1">
        <f t="shared" si="151"/>
        <v>0</v>
      </c>
      <c r="AH247" s="1">
        <f t="shared" si="152"/>
        <v>0</v>
      </c>
      <c r="AI247" s="1">
        <f t="shared" si="153"/>
        <v>0</v>
      </c>
      <c r="AJ247" s="1">
        <f t="shared" si="154"/>
        <v>0</v>
      </c>
      <c r="AK247" s="1">
        <f t="shared" si="155"/>
        <v>0</v>
      </c>
      <c r="AL247" s="1">
        <f t="shared" si="156"/>
        <v>0</v>
      </c>
      <c r="AM247" s="1">
        <f t="shared" si="157"/>
        <v>0</v>
      </c>
      <c r="AN247" s="1">
        <f t="shared" si="157"/>
        <v>0</v>
      </c>
      <c r="AO247" s="1">
        <f t="shared" si="158"/>
        <v>0</v>
      </c>
      <c r="AP247" s="1">
        <f t="shared" si="159"/>
        <v>0</v>
      </c>
      <c r="AQ247" s="1">
        <f t="shared" si="160"/>
        <v>0</v>
      </c>
      <c r="AR247" s="1">
        <f t="shared" si="161"/>
        <v>0</v>
      </c>
      <c r="AS247" s="1">
        <f t="shared" si="162"/>
        <v>0</v>
      </c>
      <c r="AT247" s="1">
        <f t="shared" si="163"/>
        <v>0</v>
      </c>
      <c r="AU247" s="1">
        <f t="shared" si="164"/>
        <v>0</v>
      </c>
      <c r="AV247" s="1">
        <f t="shared" si="165"/>
        <v>0</v>
      </c>
      <c r="AW247" s="1">
        <f t="shared" si="166"/>
        <v>0</v>
      </c>
      <c r="AX247" s="1">
        <f t="shared" si="167"/>
        <v>0</v>
      </c>
      <c r="AY247" s="1">
        <f t="shared" si="168"/>
        <v>0</v>
      </c>
      <c r="AZ247" s="1">
        <f t="shared" si="169"/>
        <v>80</v>
      </c>
      <c r="BA247" s="1">
        <f t="shared" si="170"/>
        <v>0</v>
      </c>
      <c r="BB247" s="1">
        <f t="shared" si="171"/>
        <v>0</v>
      </c>
      <c r="BC247" s="1">
        <f t="shared" si="172"/>
        <v>0</v>
      </c>
      <c r="BD247" s="1">
        <f t="shared" si="173"/>
        <v>80</v>
      </c>
      <c r="BE247" s="1" t="str">
        <f t="shared" si="181"/>
        <v>Barge D</v>
      </c>
      <c r="BF247" s="1">
        <f t="shared" si="182"/>
        <v>8</v>
      </c>
      <c r="BG247" s="3">
        <v>229</v>
      </c>
      <c r="BH247" s="1">
        <f t="shared" si="195"/>
        <v>0</v>
      </c>
      <c r="BI247" s="1">
        <f t="shared" si="174"/>
        <v>0</v>
      </c>
      <c r="BJ247" s="3">
        <v>229</v>
      </c>
      <c r="BK247" s="1">
        <f t="shared" si="175"/>
        <v>9</v>
      </c>
      <c r="BL247" s="1">
        <f t="shared" si="183"/>
        <v>0</v>
      </c>
      <c r="BM247" s="1">
        <f t="shared" si="184"/>
        <v>0</v>
      </c>
      <c r="BN247" s="1">
        <f t="shared" si="185"/>
        <v>0</v>
      </c>
      <c r="BO247" s="1">
        <f t="shared" si="186"/>
        <v>0</v>
      </c>
      <c r="BP247" s="1">
        <f t="shared" si="187"/>
        <v>0</v>
      </c>
      <c r="BQ247" s="1">
        <f t="shared" si="188"/>
        <v>0</v>
      </c>
      <c r="BR247" s="1">
        <f t="shared" si="189"/>
        <v>0</v>
      </c>
      <c r="BS247" s="1">
        <f t="shared" si="190"/>
        <v>0</v>
      </c>
      <c r="BT247" s="1">
        <f t="shared" si="191"/>
        <v>1</v>
      </c>
      <c r="BU247" s="1">
        <f t="shared" si="192"/>
        <v>2</v>
      </c>
      <c r="BW247" s="1">
        <f t="shared" si="193"/>
        <v>0</v>
      </c>
      <c r="BX247" s="1">
        <f t="shared" si="193"/>
        <v>0</v>
      </c>
      <c r="BY247" s="1">
        <f t="shared" si="193"/>
        <v>0</v>
      </c>
      <c r="BZ247" s="1">
        <f t="shared" si="193"/>
        <v>0</v>
      </c>
      <c r="CA247" s="1">
        <f t="shared" si="193"/>
        <v>0</v>
      </c>
      <c r="CB247" s="1">
        <f t="shared" si="193"/>
        <v>0</v>
      </c>
      <c r="CC247" s="1">
        <f t="shared" si="193"/>
        <v>0</v>
      </c>
      <c r="CD247" s="1">
        <f t="shared" si="196"/>
        <v>0</v>
      </c>
      <c r="CE247" s="1">
        <f t="shared" si="196"/>
        <v>70</v>
      </c>
      <c r="CF247" s="1">
        <f t="shared" si="196"/>
        <v>140</v>
      </c>
      <c r="CW247" s="1">
        <v>229</v>
      </c>
      <c r="CX247" s="1">
        <f t="shared" si="177"/>
        <v>1</v>
      </c>
      <c r="CY247" s="1" t="s">
        <v>37</v>
      </c>
      <c r="CZ247" s="1">
        <v>1</v>
      </c>
      <c r="DB247" s="1">
        <f t="shared" si="194"/>
        <v>9</v>
      </c>
      <c r="DC247" s="1" t="s">
        <v>43</v>
      </c>
      <c r="DD247" s="1">
        <f t="shared" si="178"/>
        <v>9</v>
      </c>
      <c r="DL247" s="1">
        <v>229</v>
      </c>
      <c r="DM247" s="1">
        <f t="shared" si="179"/>
        <v>5</v>
      </c>
      <c r="DN247" s="1">
        <f t="shared" si="180"/>
        <v>0</v>
      </c>
      <c r="DO247" s="1" t="s">
        <v>37</v>
      </c>
      <c r="DP247" s="1">
        <v>0</v>
      </c>
    </row>
    <row r="248" spans="1:120" ht="15">
      <c r="A248">
        <v>230</v>
      </c>
      <c r="B248">
        <v>2</v>
      </c>
      <c r="C248" s="25">
        <v>20260</v>
      </c>
      <c r="D248">
        <v>3</v>
      </c>
      <c r="E248">
        <v>7</v>
      </c>
      <c r="F248" t="s">
        <v>73</v>
      </c>
      <c r="G248">
        <v>5</v>
      </c>
      <c r="H248"/>
      <c r="I248"/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f t="shared" si="151"/>
        <v>0</v>
      </c>
      <c r="AH248" s="1">
        <f t="shared" si="152"/>
        <v>0</v>
      </c>
      <c r="AI248" s="1">
        <f t="shared" si="153"/>
        <v>0</v>
      </c>
      <c r="AJ248" s="1">
        <f t="shared" si="154"/>
        <v>0</v>
      </c>
      <c r="AK248" s="1">
        <f t="shared" si="155"/>
        <v>0</v>
      </c>
      <c r="AL248" s="1">
        <f t="shared" si="156"/>
        <v>0</v>
      </c>
      <c r="AM248" s="1">
        <f t="shared" si="157"/>
        <v>0</v>
      </c>
      <c r="AN248" s="1">
        <f t="shared" si="157"/>
        <v>0</v>
      </c>
      <c r="AO248" s="1">
        <f t="shared" si="158"/>
        <v>80</v>
      </c>
      <c r="AP248" s="1">
        <f t="shared" si="159"/>
        <v>0</v>
      </c>
      <c r="AQ248" s="1">
        <f t="shared" si="160"/>
        <v>0</v>
      </c>
      <c r="AR248" s="1">
        <f t="shared" si="161"/>
        <v>0</v>
      </c>
      <c r="AS248" s="1">
        <f t="shared" si="162"/>
        <v>0</v>
      </c>
      <c r="AT248" s="1">
        <f t="shared" si="163"/>
        <v>0</v>
      </c>
      <c r="AU248" s="1">
        <f t="shared" si="164"/>
        <v>0</v>
      </c>
      <c r="AV248" s="1">
        <f t="shared" si="165"/>
        <v>0</v>
      </c>
      <c r="AW248" s="1">
        <f t="shared" si="166"/>
        <v>0</v>
      </c>
      <c r="AX248" s="1">
        <f t="shared" si="167"/>
        <v>0</v>
      </c>
      <c r="AY248" s="1">
        <f t="shared" si="168"/>
        <v>0</v>
      </c>
      <c r="AZ248" s="1">
        <f t="shared" si="169"/>
        <v>0</v>
      </c>
      <c r="BA248" s="1">
        <f t="shared" si="170"/>
        <v>0</v>
      </c>
      <c r="BB248" s="1">
        <f t="shared" si="171"/>
        <v>0</v>
      </c>
      <c r="BC248" s="1">
        <f t="shared" si="172"/>
        <v>0</v>
      </c>
      <c r="BD248" s="1">
        <f t="shared" si="173"/>
        <v>80</v>
      </c>
      <c r="BE248" s="1" t="str">
        <f t="shared" si="181"/>
        <v>Barge B</v>
      </c>
      <c r="BF248" s="1">
        <f t="shared" si="182"/>
        <v>4</v>
      </c>
      <c r="BG248" s="3">
        <v>230</v>
      </c>
      <c r="BH248" s="1">
        <f t="shared" si="195"/>
        <v>0</v>
      </c>
      <c r="BI248" s="1">
        <f t="shared" si="174"/>
        <v>0</v>
      </c>
      <c r="BJ248" s="3">
        <v>230</v>
      </c>
      <c r="BK248" s="1">
        <f t="shared" si="175"/>
        <v>8</v>
      </c>
      <c r="BL248" s="1">
        <f t="shared" si="183"/>
        <v>0</v>
      </c>
      <c r="BM248" s="1">
        <f t="shared" si="184"/>
        <v>0</v>
      </c>
      <c r="BN248" s="1">
        <f t="shared" si="185"/>
        <v>0</v>
      </c>
      <c r="BO248" s="1">
        <f t="shared" si="186"/>
        <v>0</v>
      </c>
      <c r="BP248" s="1">
        <f t="shared" si="187"/>
        <v>0</v>
      </c>
      <c r="BQ248" s="1">
        <f t="shared" si="188"/>
        <v>0</v>
      </c>
      <c r="BR248" s="1">
        <f t="shared" si="189"/>
        <v>0</v>
      </c>
      <c r="BS248" s="1">
        <f t="shared" si="190"/>
        <v>1</v>
      </c>
      <c r="BT248" s="1">
        <f t="shared" si="191"/>
        <v>2</v>
      </c>
      <c r="BU248" s="1">
        <f t="shared" si="192"/>
        <v>3</v>
      </c>
      <c r="BW248" s="1">
        <f t="shared" si="193"/>
        <v>0</v>
      </c>
      <c r="BX248" s="1">
        <f t="shared" si="193"/>
        <v>0</v>
      </c>
      <c r="BY248" s="1">
        <f t="shared" si="193"/>
        <v>0</v>
      </c>
      <c r="BZ248" s="1">
        <f t="shared" si="193"/>
        <v>0</v>
      </c>
      <c r="CA248" s="1">
        <f t="shared" si="193"/>
        <v>0</v>
      </c>
      <c r="CB248" s="1">
        <f t="shared" si="193"/>
        <v>0</v>
      </c>
      <c r="CC248" s="1">
        <f t="shared" si="193"/>
        <v>0</v>
      </c>
      <c r="CD248" s="1">
        <f t="shared" si="196"/>
        <v>70</v>
      </c>
      <c r="CE248" s="1">
        <f t="shared" si="196"/>
        <v>140</v>
      </c>
      <c r="CF248" s="1">
        <f t="shared" si="196"/>
        <v>210</v>
      </c>
      <c r="CW248" s="1">
        <v>230</v>
      </c>
      <c r="CX248" s="1">
        <f t="shared" si="177"/>
        <v>1</v>
      </c>
      <c r="CY248" s="1" t="s">
        <v>37</v>
      </c>
      <c r="CZ248" s="1">
        <v>1</v>
      </c>
      <c r="DB248" s="1">
        <f t="shared" si="194"/>
        <v>5</v>
      </c>
      <c r="DC248" s="1" t="s">
        <v>43</v>
      </c>
      <c r="DD248" s="1">
        <f t="shared" si="178"/>
        <v>7</v>
      </c>
      <c r="DL248" s="1">
        <v>230</v>
      </c>
      <c r="DM248" s="1">
        <f t="shared" si="179"/>
        <v>4</v>
      </c>
      <c r="DN248" s="1">
        <f t="shared" si="180"/>
        <v>0</v>
      </c>
      <c r="DO248" s="1" t="s">
        <v>37</v>
      </c>
      <c r="DP248" s="1">
        <v>0</v>
      </c>
    </row>
    <row r="249" spans="1:120" ht="15">
      <c r="A249">
        <v>231</v>
      </c>
      <c r="B249">
        <v>2</v>
      </c>
      <c r="C249" s="25">
        <v>4200</v>
      </c>
      <c r="D249">
        <v>2</v>
      </c>
      <c r="E249">
        <v>6</v>
      </c>
      <c r="F249" t="s">
        <v>73</v>
      </c>
      <c r="G249">
        <v>3</v>
      </c>
      <c r="H249"/>
      <c r="I249"/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f t="shared" si="151"/>
        <v>0</v>
      </c>
      <c r="AH249" s="1">
        <f t="shared" si="152"/>
        <v>0</v>
      </c>
      <c r="AI249" s="1">
        <f t="shared" si="153"/>
        <v>0</v>
      </c>
      <c r="AJ249" s="1">
        <f t="shared" si="154"/>
        <v>0</v>
      </c>
      <c r="AK249" s="1">
        <f t="shared" si="155"/>
        <v>0</v>
      </c>
      <c r="AL249" s="1">
        <f t="shared" si="156"/>
        <v>0</v>
      </c>
      <c r="AM249" s="1">
        <f t="shared" si="157"/>
        <v>0</v>
      </c>
      <c r="AN249" s="1">
        <f t="shared" si="157"/>
        <v>0</v>
      </c>
      <c r="AO249" s="1">
        <f t="shared" si="158"/>
        <v>0</v>
      </c>
      <c r="AP249" s="1">
        <f t="shared" si="159"/>
        <v>80</v>
      </c>
      <c r="AQ249" s="1">
        <f t="shared" si="160"/>
        <v>0</v>
      </c>
      <c r="AR249" s="1">
        <f t="shared" si="161"/>
        <v>0</v>
      </c>
      <c r="AS249" s="1">
        <f t="shared" si="162"/>
        <v>0</v>
      </c>
      <c r="AT249" s="1">
        <f t="shared" si="163"/>
        <v>0</v>
      </c>
      <c r="AU249" s="1">
        <f t="shared" si="164"/>
        <v>0</v>
      </c>
      <c r="AV249" s="1">
        <f t="shared" si="165"/>
        <v>0</v>
      </c>
      <c r="AW249" s="1">
        <f t="shared" si="166"/>
        <v>0</v>
      </c>
      <c r="AX249" s="1">
        <f t="shared" si="167"/>
        <v>0</v>
      </c>
      <c r="AY249" s="1">
        <f t="shared" si="168"/>
        <v>0</v>
      </c>
      <c r="AZ249" s="1">
        <f t="shared" si="169"/>
        <v>0</v>
      </c>
      <c r="BA249" s="1">
        <f t="shared" si="170"/>
        <v>0</v>
      </c>
      <c r="BB249" s="1">
        <f t="shared" si="171"/>
        <v>0</v>
      </c>
      <c r="BC249" s="1">
        <f t="shared" si="172"/>
        <v>0</v>
      </c>
      <c r="BD249" s="1">
        <f t="shared" si="173"/>
        <v>80</v>
      </c>
      <c r="BE249" s="1" t="str">
        <f t="shared" si="181"/>
        <v>Barge E</v>
      </c>
      <c r="BF249" s="1">
        <f t="shared" si="182"/>
        <v>4</v>
      </c>
      <c r="BG249" s="3">
        <v>231</v>
      </c>
      <c r="BH249" s="1">
        <f t="shared" si="195"/>
        <v>0</v>
      </c>
      <c r="BI249" s="1">
        <f t="shared" si="174"/>
        <v>0</v>
      </c>
      <c r="BJ249" s="3">
        <v>231</v>
      </c>
      <c r="BK249" s="1">
        <f t="shared" si="175"/>
        <v>5</v>
      </c>
      <c r="BL249" s="1">
        <f t="shared" si="183"/>
        <v>0</v>
      </c>
      <c r="BM249" s="1">
        <f t="shared" si="184"/>
        <v>0</v>
      </c>
      <c r="BN249" s="1">
        <f t="shared" si="185"/>
        <v>0</v>
      </c>
      <c r="BO249" s="1">
        <f t="shared" si="186"/>
        <v>0</v>
      </c>
      <c r="BP249" s="1">
        <f t="shared" si="187"/>
        <v>1</v>
      </c>
      <c r="BQ249" s="1">
        <f t="shared" si="188"/>
        <v>2</v>
      </c>
      <c r="BR249" s="1">
        <f t="shared" si="189"/>
        <v>3</v>
      </c>
      <c r="BS249" s="1">
        <f t="shared" si="190"/>
        <v>4</v>
      </c>
      <c r="BT249" s="1">
        <f t="shared" si="191"/>
        <v>5</v>
      </c>
      <c r="BU249" s="1">
        <f t="shared" si="192"/>
        <v>6</v>
      </c>
      <c r="BW249" s="1">
        <f t="shared" si="193"/>
        <v>0</v>
      </c>
      <c r="BX249" s="1">
        <f t="shared" si="193"/>
        <v>0</v>
      </c>
      <c r="BY249" s="1">
        <f t="shared" si="193"/>
        <v>0</v>
      </c>
      <c r="BZ249" s="1">
        <f t="shared" si="193"/>
        <v>0</v>
      </c>
      <c r="CA249" s="1">
        <f t="shared" si="193"/>
        <v>70</v>
      </c>
      <c r="CB249" s="1">
        <f t="shared" si="193"/>
        <v>140</v>
      </c>
      <c r="CC249" s="1">
        <f t="shared" si="193"/>
        <v>210</v>
      </c>
      <c r="CD249" s="1">
        <f t="shared" si="196"/>
        <v>280</v>
      </c>
      <c r="CE249" s="1">
        <f t="shared" si="196"/>
        <v>350</v>
      </c>
      <c r="CF249" s="1">
        <f t="shared" si="196"/>
        <v>420</v>
      </c>
      <c r="CW249" s="1">
        <v>231</v>
      </c>
      <c r="CX249" s="1">
        <f t="shared" si="177"/>
        <v>1</v>
      </c>
      <c r="CY249" s="1" t="s">
        <v>37</v>
      </c>
      <c r="CZ249" s="1">
        <v>1</v>
      </c>
      <c r="DB249" s="1">
        <f t="shared" si="194"/>
        <v>5</v>
      </c>
      <c r="DC249" s="1" t="s">
        <v>43</v>
      </c>
      <c r="DD249" s="1">
        <f t="shared" si="178"/>
        <v>6</v>
      </c>
      <c r="DL249" s="1">
        <v>231</v>
      </c>
      <c r="DM249" s="1">
        <f t="shared" si="179"/>
        <v>3</v>
      </c>
      <c r="DN249" s="1">
        <f t="shared" si="180"/>
        <v>0</v>
      </c>
      <c r="DO249" s="1" t="s">
        <v>37</v>
      </c>
      <c r="DP249" s="1">
        <v>0</v>
      </c>
    </row>
    <row r="250" spans="1:120" ht="15">
      <c r="A250">
        <v>232</v>
      </c>
      <c r="B250">
        <v>2</v>
      </c>
      <c r="C250" s="25">
        <v>12686</v>
      </c>
      <c r="D250">
        <v>-1</v>
      </c>
      <c r="E250">
        <v>4</v>
      </c>
      <c r="F250" t="s">
        <v>94</v>
      </c>
      <c r="G250">
        <v>4</v>
      </c>
      <c r="H250"/>
      <c r="I250"/>
      <c r="J250" s="1">
        <v>0</v>
      </c>
      <c r="K250" s="1">
        <v>0</v>
      </c>
      <c r="L250" s="1">
        <v>1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f t="shared" si="151"/>
        <v>0</v>
      </c>
      <c r="AH250" s="1">
        <f t="shared" si="152"/>
        <v>0</v>
      </c>
      <c r="AI250" s="1">
        <f t="shared" si="153"/>
        <v>80</v>
      </c>
      <c r="AJ250" s="1">
        <f t="shared" si="154"/>
        <v>0</v>
      </c>
      <c r="AK250" s="1">
        <f t="shared" si="155"/>
        <v>0</v>
      </c>
      <c r="AL250" s="1">
        <f t="shared" si="156"/>
        <v>0</v>
      </c>
      <c r="AM250" s="1">
        <f t="shared" si="157"/>
        <v>0</v>
      </c>
      <c r="AN250" s="1">
        <f t="shared" si="157"/>
        <v>0</v>
      </c>
      <c r="AO250" s="1">
        <f t="shared" si="158"/>
        <v>0</v>
      </c>
      <c r="AP250" s="1">
        <f t="shared" si="159"/>
        <v>0</v>
      </c>
      <c r="AQ250" s="1">
        <f t="shared" si="160"/>
        <v>0</v>
      </c>
      <c r="AR250" s="1">
        <f t="shared" si="161"/>
        <v>0</v>
      </c>
      <c r="AS250" s="1">
        <f t="shared" si="162"/>
        <v>0</v>
      </c>
      <c r="AT250" s="1">
        <f t="shared" si="163"/>
        <v>0</v>
      </c>
      <c r="AU250" s="1">
        <f t="shared" si="164"/>
        <v>0</v>
      </c>
      <c r="AV250" s="1">
        <f t="shared" si="165"/>
        <v>0</v>
      </c>
      <c r="AW250" s="1">
        <f t="shared" si="166"/>
        <v>0</v>
      </c>
      <c r="AX250" s="1">
        <f t="shared" si="167"/>
        <v>0</v>
      </c>
      <c r="AY250" s="1">
        <f t="shared" si="168"/>
        <v>0</v>
      </c>
      <c r="AZ250" s="1">
        <f t="shared" si="169"/>
        <v>0</v>
      </c>
      <c r="BA250" s="1">
        <f t="shared" si="170"/>
        <v>0</v>
      </c>
      <c r="BB250" s="1">
        <f t="shared" si="171"/>
        <v>0</v>
      </c>
      <c r="BC250" s="1">
        <f t="shared" si="172"/>
        <v>0</v>
      </c>
      <c r="BD250" s="1">
        <f t="shared" si="173"/>
        <v>80</v>
      </c>
      <c r="BE250" s="1" t="str">
        <f t="shared" si="181"/>
        <v>Barge E</v>
      </c>
      <c r="BF250" s="1">
        <f t="shared" si="182"/>
        <v>1</v>
      </c>
      <c r="BG250" s="3">
        <v>232</v>
      </c>
      <c r="BH250" s="1">
        <f t="shared" si="195"/>
        <v>0</v>
      </c>
      <c r="BI250" s="1">
        <f t="shared" si="174"/>
        <v>0</v>
      </c>
      <c r="BJ250" s="3">
        <v>232</v>
      </c>
      <c r="BK250" s="1">
        <f t="shared" si="175"/>
        <v>3</v>
      </c>
      <c r="BL250" s="1">
        <f t="shared" si="183"/>
        <v>0</v>
      </c>
      <c r="BM250" s="1">
        <f t="shared" si="184"/>
        <v>0</v>
      </c>
      <c r="BN250" s="1">
        <f t="shared" si="185"/>
        <v>1</v>
      </c>
      <c r="BO250" s="1">
        <f t="shared" si="186"/>
        <v>2</v>
      </c>
      <c r="BP250" s="1">
        <f t="shared" si="187"/>
        <v>3</v>
      </c>
      <c r="BQ250" s="1">
        <f t="shared" si="188"/>
        <v>4</v>
      </c>
      <c r="BR250" s="1">
        <f t="shared" si="189"/>
        <v>5</v>
      </c>
      <c r="BS250" s="1">
        <f t="shared" si="190"/>
        <v>6</v>
      </c>
      <c r="BT250" s="1">
        <f t="shared" si="191"/>
        <v>7</v>
      </c>
      <c r="BU250" s="1">
        <f t="shared" si="192"/>
        <v>8</v>
      </c>
      <c r="BW250" s="1">
        <f t="shared" si="193"/>
        <v>0</v>
      </c>
      <c r="BX250" s="1">
        <f t="shared" si="193"/>
        <v>0</v>
      </c>
      <c r="BY250" s="1">
        <f t="shared" si="193"/>
        <v>70</v>
      </c>
      <c r="BZ250" s="1">
        <f t="shared" si="193"/>
        <v>140</v>
      </c>
      <c r="CA250" s="1">
        <f t="shared" si="193"/>
        <v>210</v>
      </c>
      <c r="CB250" s="1">
        <f t="shared" si="193"/>
        <v>280</v>
      </c>
      <c r="CC250" s="1">
        <f t="shared" si="193"/>
        <v>350</v>
      </c>
      <c r="CD250" s="1">
        <f t="shared" si="196"/>
        <v>420</v>
      </c>
      <c r="CE250" s="1">
        <f t="shared" si="196"/>
        <v>490</v>
      </c>
      <c r="CF250" s="1">
        <f t="shared" si="196"/>
        <v>560</v>
      </c>
      <c r="CW250" s="1">
        <v>232</v>
      </c>
      <c r="CX250" s="1">
        <f t="shared" si="177"/>
        <v>1</v>
      </c>
      <c r="CY250" s="1" t="s">
        <v>37</v>
      </c>
      <c r="CZ250" s="1">
        <v>1</v>
      </c>
      <c r="DB250" s="1">
        <f t="shared" si="194"/>
        <v>2</v>
      </c>
      <c r="DC250" s="1" t="s">
        <v>43</v>
      </c>
      <c r="DD250" s="1">
        <f t="shared" si="178"/>
        <v>4</v>
      </c>
      <c r="DL250" s="1">
        <v>232</v>
      </c>
      <c r="DM250" s="1">
        <f t="shared" si="179"/>
        <v>0</v>
      </c>
      <c r="DN250" s="1">
        <f t="shared" si="180"/>
        <v>0</v>
      </c>
      <c r="DO250" s="1" t="s">
        <v>37</v>
      </c>
      <c r="DP250" s="1">
        <v>0</v>
      </c>
    </row>
    <row r="251" spans="1:120" ht="15">
      <c r="A251">
        <v>233</v>
      </c>
      <c r="B251">
        <v>2</v>
      </c>
      <c r="C251" s="25">
        <v>29200</v>
      </c>
      <c r="D251">
        <v>0</v>
      </c>
      <c r="E251">
        <v>3</v>
      </c>
      <c r="F251" t="s">
        <v>74</v>
      </c>
      <c r="G251">
        <v>3</v>
      </c>
      <c r="H251"/>
      <c r="I251"/>
      <c r="J251" s="1">
        <v>0</v>
      </c>
      <c r="K251" s="1">
        <v>1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f t="shared" si="151"/>
        <v>0</v>
      </c>
      <c r="AH251" s="1">
        <f t="shared" si="152"/>
        <v>80</v>
      </c>
      <c r="AI251" s="1">
        <f t="shared" si="153"/>
        <v>0</v>
      </c>
      <c r="AJ251" s="1">
        <f t="shared" si="154"/>
        <v>0</v>
      </c>
      <c r="AK251" s="1">
        <f t="shared" si="155"/>
        <v>0</v>
      </c>
      <c r="AL251" s="1">
        <f t="shared" si="156"/>
        <v>0</v>
      </c>
      <c r="AM251" s="1">
        <f t="shared" si="157"/>
        <v>0</v>
      </c>
      <c r="AN251" s="1">
        <f t="shared" si="157"/>
        <v>0</v>
      </c>
      <c r="AO251" s="1">
        <f t="shared" si="158"/>
        <v>0</v>
      </c>
      <c r="AP251" s="1">
        <f t="shared" si="159"/>
        <v>0</v>
      </c>
      <c r="AQ251" s="1">
        <f t="shared" si="160"/>
        <v>0</v>
      </c>
      <c r="AR251" s="1">
        <f t="shared" si="161"/>
        <v>0</v>
      </c>
      <c r="AS251" s="1">
        <f t="shared" si="162"/>
        <v>0</v>
      </c>
      <c r="AT251" s="1">
        <f t="shared" si="163"/>
        <v>0</v>
      </c>
      <c r="AU251" s="1">
        <f t="shared" si="164"/>
        <v>0</v>
      </c>
      <c r="AV251" s="1">
        <f t="shared" si="165"/>
        <v>0</v>
      </c>
      <c r="AW251" s="1">
        <f t="shared" si="166"/>
        <v>0</v>
      </c>
      <c r="AX251" s="1">
        <f t="shared" si="167"/>
        <v>0</v>
      </c>
      <c r="AY251" s="1">
        <f t="shared" si="168"/>
        <v>0</v>
      </c>
      <c r="AZ251" s="1">
        <f t="shared" si="169"/>
        <v>0</v>
      </c>
      <c r="BA251" s="1">
        <f t="shared" si="170"/>
        <v>0</v>
      </c>
      <c r="BB251" s="1">
        <f t="shared" si="171"/>
        <v>0</v>
      </c>
      <c r="BC251" s="1">
        <f t="shared" si="172"/>
        <v>0</v>
      </c>
      <c r="BD251" s="1">
        <f t="shared" si="173"/>
        <v>80</v>
      </c>
      <c r="BE251" s="1" t="str">
        <f t="shared" si="181"/>
        <v>Barge D</v>
      </c>
      <c r="BF251" s="1">
        <f t="shared" si="182"/>
        <v>1</v>
      </c>
      <c r="BG251" s="3">
        <v>233</v>
      </c>
      <c r="BH251" s="1">
        <f t="shared" si="195"/>
        <v>0</v>
      </c>
      <c r="BI251" s="1">
        <f t="shared" si="174"/>
        <v>0</v>
      </c>
      <c r="BJ251" s="3">
        <v>233</v>
      </c>
      <c r="BK251" s="1">
        <f t="shared" si="175"/>
        <v>3</v>
      </c>
      <c r="BL251" s="1">
        <f t="shared" si="183"/>
        <v>0</v>
      </c>
      <c r="BM251" s="1">
        <f t="shared" si="184"/>
        <v>0</v>
      </c>
      <c r="BN251" s="1">
        <f t="shared" si="185"/>
        <v>1</v>
      </c>
      <c r="BO251" s="1">
        <f t="shared" si="186"/>
        <v>2</v>
      </c>
      <c r="BP251" s="1">
        <f t="shared" si="187"/>
        <v>3</v>
      </c>
      <c r="BQ251" s="1">
        <f t="shared" si="188"/>
        <v>4</v>
      </c>
      <c r="BR251" s="1">
        <f t="shared" si="189"/>
        <v>5</v>
      </c>
      <c r="BS251" s="1">
        <f t="shared" si="190"/>
        <v>6</v>
      </c>
      <c r="BT251" s="1">
        <f t="shared" si="191"/>
        <v>7</v>
      </c>
      <c r="BU251" s="1">
        <f t="shared" si="192"/>
        <v>8</v>
      </c>
      <c r="BW251" s="1">
        <f t="shared" si="193"/>
        <v>0</v>
      </c>
      <c r="BX251" s="1">
        <f t="shared" si="193"/>
        <v>0</v>
      </c>
      <c r="BY251" s="1">
        <f t="shared" si="193"/>
        <v>70</v>
      </c>
      <c r="BZ251" s="1">
        <f t="shared" si="193"/>
        <v>140</v>
      </c>
      <c r="CA251" s="1">
        <f t="shared" si="193"/>
        <v>210</v>
      </c>
      <c r="CB251" s="1">
        <f t="shared" si="193"/>
        <v>280</v>
      </c>
      <c r="CC251" s="1">
        <f t="shared" si="193"/>
        <v>350</v>
      </c>
      <c r="CD251" s="1">
        <f t="shared" si="196"/>
        <v>420</v>
      </c>
      <c r="CE251" s="1">
        <f t="shared" si="196"/>
        <v>490</v>
      </c>
      <c r="CF251" s="1">
        <f t="shared" si="196"/>
        <v>560</v>
      </c>
      <c r="CW251" s="1">
        <v>233</v>
      </c>
      <c r="CX251" s="1">
        <f t="shared" si="177"/>
        <v>1</v>
      </c>
      <c r="CY251" s="1" t="s">
        <v>37</v>
      </c>
      <c r="CZ251" s="1">
        <v>1</v>
      </c>
      <c r="DB251" s="1">
        <f t="shared" si="194"/>
        <v>2</v>
      </c>
      <c r="DC251" s="1" t="s">
        <v>43</v>
      </c>
      <c r="DD251" s="1">
        <f t="shared" si="178"/>
        <v>3</v>
      </c>
      <c r="DL251" s="1">
        <v>233</v>
      </c>
      <c r="DM251" s="1">
        <f t="shared" si="179"/>
        <v>1</v>
      </c>
      <c r="DN251" s="1">
        <f t="shared" si="180"/>
        <v>0</v>
      </c>
      <c r="DO251" s="1" t="s">
        <v>37</v>
      </c>
      <c r="DP251" s="1">
        <v>0</v>
      </c>
    </row>
    <row r="252" spans="1:120" ht="15">
      <c r="A252">
        <v>234</v>
      </c>
      <c r="B252">
        <v>1</v>
      </c>
      <c r="C252" s="25">
        <v>20300</v>
      </c>
      <c r="D252">
        <v>-1</v>
      </c>
      <c r="E252">
        <v>2</v>
      </c>
      <c r="F252" t="s">
        <v>73</v>
      </c>
      <c r="G252">
        <v>4</v>
      </c>
      <c r="H252"/>
      <c r="I252"/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f t="shared" si="151"/>
        <v>0</v>
      </c>
      <c r="AH252" s="1">
        <f t="shared" si="152"/>
        <v>40</v>
      </c>
      <c r="AI252" s="1">
        <f t="shared" si="153"/>
        <v>0</v>
      </c>
      <c r="AJ252" s="1">
        <f t="shared" si="154"/>
        <v>0</v>
      </c>
      <c r="AK252" s="1">
        <f t="shared" si="155"/>
        <v>0</v>
      </c>
      <c r="AL252" s="1">
        <f t="shared" si="156"/>
        <v>0</v>
      </c>
      <c r="AM252" s="1">
        <f t="shared" si="157"/>
        <v>0</v>
      </c>
      <c r="AN252" s="1">
        <f t="shared" si="157"/>
        <v>0</v>
      </c>
      <c r="AO252" s="1">
        <f t="shared" si="158"/>
        <v>0</v>
      </c>
      <c r="AP252" s="1">
        <f t="shared" si="159"/>
        <v>0</v>
      </c>
      <c r="AQ252" s="1">
        <f t="shared" si="160"/>
        <v>0</v>
      </c>
      <c r="AR252" s="1">
        <f t="shared" si="161"/>
        <v>0</v>
      </c>
      <c r="AS252" s="1">
        <f t="shared" si="162"/>
        <v>0</v>
      </c>
      <c r="AT252" s="1">
        <f t="shared" si="163"/>
        <v>0</v>
      </c>
      <c r="AU252" s="1">
        <f t="shared" si="164"/>
        <v>0</v>
      </c>
      <c r="AV252" s="1">
        <f t="shared" si="165"/>
        <v>0</v>
      </c>
      <c r="AW252" s="1">
        <f t="shared" si="166"/>
        <v>0</v>
      </c>
      <c r="AX252" s="1">
        <f t="shared" si="167"/>
        <v>0</v>
      </c>
      <c r="AY252" s="1">
        <f t="shared" si="168"/>
        <v>0</v>
      </c>
      <c r="AZ252" s="1">
        <f t="shared" si="169"/>
        <v>0</v>
      </c>
      <c r="BA252" s="1">
        <f t="shared" si="170"/>
        <v>0</v>
      </c>
      <c r="BB252" s="1">
        <f t="shared" si="171"/>
        <v>0</v>
      </c>
      <c r="BC252" s="1">
        <f t="shared" si="172"/>
        <v>0</v>
      </c>
      <c r="BD252" s="1">
        <f t="shared" si="173"/>
        <v>40</v>
      </c>
      <c r="BE252" s="1" t="str">
        <f t="shared" si="181"/>
        <v>Barge D</v>
      </c>
      <c r="BF252" s="1">
        <f t="shared" si="182"/>
        <v>1</v>
      </c>
      <c r="BG252" s="3">
        <v>234</v>
      </c>
      <c r="BH252" s="1">
        <f t="shared" si="195"/>
        <v>0</v>
      </c>
      <c r="BI252" s="1">
        <f t="shared" si="174"/>
        <v>0</v>
      </c>
      <c r="BJ252" s="3">
        <v>234</v>
      </c>
      <c r="BK252" s="1">
        <f t="shared" si="175"/>
        <v>3</v>
      </c>
      <c r="BL252" s="1">
        <f t="shared" si="183"/>
        <v>0</v>
      </c>
      <c r="BM252" s="1">
        <f t="shared" si="184"/>
        <v>0</v>
      </c>
      <c r="BN252" s="1">
        <f t="shared" si="185"/>
        <v>1</v>
      </c>
      <c r="BO252" s="1">
        <f t="shared" si="186"/>
        <v>2</v>
      </c>
      <c r="BP252" s="1">
        <f t="shared" si="187"/>
        <v>3</v>
      </c>
      <c r="BQ252" s="1">
        <f t="shared" si="188"/>
        <v>4</v>
      </c>
      <c r="BR252" s="1">
        <f t="shared" si="189"/>
        <v>5</v>
      </c>
      <c r="BS252" s="1">
        <f t="shared" si="190"/>
        <v>6</v>
      </c>
      <c r="BT252" s="1">
        <f t="shared" si="191"/>
        <v>7</v>
      </c>
      <c r="BU252" s="1">
        <f t="shared" si="192"/>
        <v>8</v>
      </c>
      <c r="BW252" s="1">
        <f t="shared" si="193"/>
        <v>0</v>
      </c>
      <c r="BX252" s="1">
        <f t="shared" si="193"/>
        <v>0</v>
      </c>
      <c r="BY252" s="1">
        <f t="shared" si="193"/>
        <v>50</v>
      </c>
      <c r="BZ252" s="1">
        <f t="shared" si="193"/>
        <v>100</v>
      </c>
      <c r="CA252" s="1">
        <f t="shared" si="193"/>
        <v>150</v>
      </c>
      <c r="CB252" s="1">
        <f t="shared" si="193"/>
        <v>200</v>
      </c>
      <c r="CC252" s="1">
        <f t="shared" si="193"/>
        <v>250</v>
      </c>
      <c r="CD252" s="1">
        <f t="shared" si="196"/>
        <v>300</v>
      </c>
      <c r="CE252" s="1">
        <f t="shared" si="196"/>
        <v>350</v>
      </c>
      <c r="CF252" s="1">
        <f t="shared" si="196"/>
        <v>400</v>
      </c>
      <c r="CW252" s="1">
        <v>234</v>
      </c>
      <c r="CX252" s="1">
        <f t="shared" si="177"/>
        <v>1</v>
      </c>
      <c r="CY252" s="1" t="s">
        <v>37</v>
      </c>
      <c r="CZ252" s="1">
        <v>1</v>
      </c>
      <c r="DB252" s="1">
        <f t="shared" si="194"/>
        <v>2</v>
      </c>
      <c r="DC252" s="1" t="s">
        <v>43</v>
      </c>
      <c r="DD252" s="1">
        <f t="shared" si="178"/>
        <v>2</v>
      </c>
      <c r="DL252" s="1">
        <v>234</v>
      </c>
      <c r="DM252" s="1">
        <f t="shared" si="179"/>
        <v>0</v>
      </c>
      <c r="DN252" s="1">
        <f t="shared" si="180"/>
        <v>0</v>
      </c>
      <c r="DO252" s="1" t="s">
        <v>37</v>
      </c>
      <c r="DP252" s="1">
        <v>0</v>
      </c>
    </row>
    <row r="253" spans="1:120" ht="15">
      <c r="A253">
        <v>235</v>
      </c>
      <c r="B253">
        <v>1</v>
      </c>
      <c r="C253" s="25">
        <v>20300</v>
      </c>
      <c r="D253">
        <v>-1</v>
      </c>
      <c r="E253">
        <v>3</v>
      </c>
      <c r="F253" t="s">
        <v>73</v>
      </c>
      <c r="G253">
        <v>5</v>
      </c>
      <c r="H253"/>
      <c r="I253"/>
      <c r="J253" s="1">
        <v>0</v>
      </c>
      <c r="K253" s="1">
        <v>0</v>
      </c>
      <c r="L253" s="1">
        <v>1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f t="shared" si="151"/>
        <v>0</v>
      </c>
      <c r="AH253" s="1">
        <f t="shared" si="152"/>
        <v>0</v>
      </c>
      <c r="AI253" s="1">
        <f t="shared" si="153"/>
        <v>40</v>
      </c>
      <c r="AJ253" s="1">
        <f t="shared" si="154"/>
        <v>0</v>
      </c>
      <c r="AK253" s="1">
        <f t="shared" si="155"/>
        <v>0</v>
      </c>
      <c r="AL253" s="1">
        <f t="shared" si="156"/>
        <v>0</v>
      </c>
      <c r="AM253" s="1">
        <f t="shared" si="157"/>
        <v>0</v>
      </c>
      <c r="AN253" s="1">
        <f t="shared" si="157"/>
        <v>0</v>
      </c>
      <c r="AO253" s="1">
        <f t="shared" si="158"/>
        <v>0</v>
      </c>
      <c r="AP253" s="1">
        <f t="shared" si="159"/>
        <v>0</v>
      </c>
      <c r="AQ253" s="1">
        <f t="shared" si="160"/>
        <v>0</v>
      </c>
      <c r="AR253" s="1">
        <f t="shared" si="161"/>
        <v>0</v>
      </c>
      <c r="AS253" s="1">
        <f t="shared" si="162"/>
        <v>0</v>
      </c>
      <c r="AT253" s="1">
        <f t="shared" si="163"/>
        <v>0</v>
      </c>
      <c r="AU253" s="1">
        <f t="shared" si="164"/>
        <v>0</v>
      </c>
      <c r="AV253" s="1">
        <f t="shared" si="165"/>
        <v>0</v>
      </c>
      <c r="AW253" s="1">
        <f t="shared" si="166"/>
        <v>0</v>
      </c>
      <c r="AX253" s="1">
        <f t="shared" si="167"/>
        <v>0</v>
      </c>
      <c r="AY253" s="1">
        <f t="shared" si="168"/>
        <v>0</v>
      </c>
      <c r="AZ253" s="1">
        <f t="shared" si="169"/>
        <v>0</v>
      </c>
      <c r="BA253" s="1">
        <f t="shared" si="170"/>
        <v>0</v>
      </c>
      <c r="BB253" s="1">
        <f t="shared" si="171"/>
        <v>0</v>
      </c>
      <c r="BC253" s="1">
        <f t="shared" si="172"/>
        <v>0</v>
      </c>
      <c r="BD253" s="1">
        <f t="shared" si="173"/>
        <v>40</v>
      </c>
      <c r="BE253" s="1" t="str">
        <f t="shared" si="181"/>
        <v>Barge E</v>
      </c>
      <c r="BF253" s="1">
        <f t="shared" si="182"/>
        <v>1</v>
      </c>
      <c r="BG253" s="3">
        <v>235</v>
      </c>
      <c r="BH253" s="1">
        <f t="shared" si="195"/>
        <v>0</v>
      </c>
      <c r="BI253" s="1">
        <f t="shared" si="174"/>
        <v>0</v>
      </c>
      <c r="BJ253" s="3">
        <v>235</v>
      </c>
      <c r="BK253" s="1">
        <f t="shared" si="175"/>
        <v>4</v>
      </c>
      <c r="BL253" s="1">
        <f t="shared" si="183"/>
        <v>0</v>
      </c>
      <c r="BM253" s="1">
        <f t="shared" si="184"/>
        <v>0</v>
      </c>
      <c r="BN253" s="1">
        <f t="shared" si="185"/>
        <v>0</v>
      </c>
      <c r="BO253" s="1">
        <f t="shared" si="186"/>
        <v>1</v>
      </c>
      <c r="BP253" s="1">
        <f t="shared" si="187"/>
        <v>2</v>
      </c>
      <c r="BQ253" s="1">
        <f t="shared" si="188"/>
        <v>3</v>
      </c>
      <c r="BR253" s="1">
        <f t="shared" si="189"/>
        <v>4</v>
      </c>
      <c r="BS253" s="1">
        <f t="shared" si="190"/>
        <v>5</v>
      </c>
      <c r="BT253" s="1">
        <f t="shared" si="191"/>
        <v>6</v>
      </c>
      <c r="BU253" s="1">
        <f t="shared" si="192"/>
        <v>7</v>
      </c>
      <c r="BW253" s="1">
        <f t="shared" si="193"/>
        <v>0</v>
      </c>
      <c r="BX253" s="1">
        <f t="shared" si="193"/>
        <v>0</v>
      </c>
      <c r="BY253" s="1">
        <f t="shared" si="193"/>
        <v>0</v>
      </c>
      <c r="BZ253" s="1">
        <f t="shared" si="193"/>
        <v>50</v>
      </c>
      <c r="CA253" s="1">
        <f t="shared" si="193"/>
        <v>100</v>
      </c>
      <c r="CB253" s="1">
        <f t="shared" si="193"/>
        <v>150</v>
      </c>
      <c r="CC253" s="1">
        <f t="shared" si="193"/>
        <v>200</v>
      </c>
      <c r="CD253" s="1">
        <f t="shared" si="196"/>
        <v>250</v>
      </c>
      <c r="CE253" s="1">
        <f t="shared" si="196"/>
        <v>300</v>
      </c>
      <c r="CF253" s="1">
        <f t="shared" si="196"/>
        <v>350</v>
      </c>
      <c r="CW253" s="1">
        <v>235</v>
      </c>
      <c r="CX253" s="1">
        <f t="shared" si="177"/>
        <v>1</v>
      </c>
      <c r="CY253" s="1" t="s">
        <v>37</v>
      </c>
      <c r="CZ253" s="1">
        <v>1</v>
      </c>
      <c r="DB253" s="1">
        <f t="shared" si="194"/>
        <v>2</v>
      </c>
      <c r="DC253" s="1" t="s">
        <v>43</v>
      </c>
      <c r="DD253" s="1">
        <f t="shared" si="178"/>
        <v>3</v>
      </c>
      <c r="DL253" s="1">
        <v>235</v>
      </c>
      <c r="DM253" s="1">
        <f t="shared" si="179"/>
        <v>0</v>
      </c>
      <c r="DN253" s="1">
        <f t="shared" si="180"/>
        <v>0</v>
      </c>
      <c r="DO253" s="1" t="s">
        <v>37</v>
      </c>
      <c r="DP253" s="1">
        <v>0</v>
      </c>
    </row>
    <row r="254" spans="1:120" ht="15">
      <c r="A254">
        <v>236</v>
      </c>
      <c r="B254">
        <v>1</v>
      </c>
      <c r="C254" s="25">
        <v>20300</v>
      </c>
      <c r="D254">
        <v>-1</v>
      </c>
      <c r="E254">
        <v>3</v>
      </c>
      <c r="F254" t="s">
        <v>73</v>
      </c>
      <c r="G254">
        <v>4</v>
      </c>
      <c r="H254"/>
      <c r="I254"/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f t="shared" si="151"/>
        <v>0</v>
      </c>
      <c r="AH254" s="1">
        <f t="shared" si="152"/>
        <v>0</v>
      </c>
      <c r="AI254" s="1">
        <f t="shared" si="153"/>
        <v>40</v>
      </c>
      <c r="AJ254" s="1">
        <f t="shared" si="154"/>
        <v>0</v>
      </c>
      <c r="AK254" s="1">
        <f t="shared" si="155"/>
        <v>0</v>
      </c>
      <c r="AL254" s="1">
        <f t="shared" si="156"/>
        <v>0</v>
      </c>
      <c r="AM254" s="1">
        <f t="shared" si="157"/>
        <v>0</v>
      </c>
      <c r="AN254" s="1">
        <f t="shared" si="157"/>
        <v>0</v>
      </c>
      <c r="AO254" s="1">
        <f t="shared" si="158"/>
        <v>0</v>
      </c>
      <c r="AP254" s="1">
        <f t="shared" si="159"/>
        <v>0</v>
      </c>
      <c r="AQ254" s="1">
        <f t="shared" si="160"/>
        <v>0</v>
      </c>
      <c r="AR254" s="1">
        <f t="shared" si="161"/>
        <v>0</v>
      </c>
      <c r="AS254" s="1">
        <f t="shared" si="162"/>
        <v>0</v>
      </c>
      <c r="AT254" s="1">
        <f t="shared" si="163"/>
        <v>0</v>
      </c>
      <c r="AU254" s="1">
        <f t="shared" si="164"/>
        <v>0</v>
      </c>
      <c r="AV254" s="1">
        <f t="shared" si="165"/>
        <v>0</v>
      </c>
      <c r="AW254" s="1">
        <f t="shared" si="166"/>
        <v>0</v>
      </c>
      <c r="AX254" s="1">
        <f t="shared" si="167"/>
        <v>0</v>
      </c>
      <c r="AY254" s="1">
        <f t="shared" si="168"/>
        <v>0</v>
      </c>
      <c r="AZ254" s="1">
        <f t="shared" si="169"/>
        <v>0</v>
      </c>
      <c r="BA254" s="1">
        <f t="shared" si="170"/>
        <v>0</v>
      </c>
      <c r="BB254" s="1">
        <f t="shared" si="171"/>
        <v>0</v>
      </c>
      <c r="BC254" s="1">
        <f t="shared" si="172"/>
        <v>0</v>
      </c>
      <c r="BD254" s="1">
        <f t="shared" si="173"/>
        <v>40</v>
      </c>
      <c r="BE254" s="1" t="str">
        <f t="shared" si="181"/>
        <v>Barge E</v>
      </c>
      <c r="BF254" s="1">
        <f t="shared" si="182"/>
        <v>1</v>
      </c>
      <c r="BG254" s="3">
        <v>236</v>
      </c>
      <c r="BH254" s="1">
        <f t="shared" si="195"/>
        <v>0</v>
      </c>
      <c r="BI254" s="1">
        <f t="shared" si="174"/>
        <v>0</v>
      </c>
      <c r="BJ254" s="3">
        <v>236</v>
      </c>
      <c r="BK254" s="1">
        <f t="shared" si="175"/>
        <v>3</v>
      </c>
      <c r="BL254" s="1">
        <f t="shared" si="183"/>
        <v>0</v>
      </c>
      <c r="BM254" s="1">
        <f t="shared" si="184"/>
        <v>0</v>
      </c>
      <c r="BN254" s="1">
        <f t="shared" si="185"/>
        <v>1</v>
      </c>
      <c r="BO254" s="1">
        <f t="shared" si="186"/>
        <v>2</v>
      </c>
      <c r="BP254" s="1">
        <f t="shared" si="187"/>
        <v>3</v>
      </c>
      <c r="BQ254" s="1">
        <f t="shared" si="188"/>
        <v>4</v>
      </c>
      <c r="BR254" s="1">
        <f t="shared" si="189"/>
        <v>5</v>
      </c>
      <c r="BS254" s="1">
        <f t="shared" si="190"/>
        <v>6</v>
      </c>
      <c r="BT254" s="1">
        <f t="shared" si="191"/>
        <v>7</v>
      </c>
      <c r="BU254" s="1">
        <f t="shared" si="192"/>
        <v>8</v>
      </c>
      <c r="BW254" s="1">
        <f t="shared" si="193"/>
        <v>0</v>
      </c>
      <c r="BX254" s="1">
        <f t="shared" si="193"/>
        <v>0</v>
      </c>
      <c r="BY254" s="1">
        <f t="shared" si="193"/>
        <v>50</v>
      </c>
      <c r="BZ254" s="1">
        <f t="shared" si="193"/>
        <v>100</v>
      </c>
      <c r="CA254" s="1">
        <f t="shared" si="193"/>
        <v>150</v>
      </c>
      <c r="CB254" s="1">
        <f t="shared" si="193"/>
        <v>200</v>
      </c>
      <c r="CC254" s="1">
        <f t="shared" si="193"/>
        <v>250</v>
      </c>
      <c r="CD254" s="1">
        <f t="shared" si="196"/>
        <v>300</v>
      </c>
      <c r="CE254" s="1">
        <f t="shared" si="196"/>
        <v>350</v>
      </c>
      <c r="CF254" s="1">
        <f t="shared" si="196"/>
        <v>400</v>
      </c>
      <c r="CW254" s="1">
        <v>236</v>
      </c>
      <c r="CX254" s="1">
        <f t="shared" si="177"/>
        <v>1</v>
      </c>
      <c r="CY254" s="1" t="s">
        <v>37</v>
      </c>
      <c r="CZ254" s="1">
        <v>1</v>
      </c>
      <c r="DB254" s="1">
        <f t="shared" si="194"/>
        <v>2</v>
      </c>
      <c r="DC254" s="1" t="s">
        <v>43</v>
      </c>
      <c r="DD254" s="1">
        <f t="shared" si="178"/>
        <v>3</v>
      </c>
      <c r="DL254" s="1">
        <v>236</v>
      </c>
      <c r="DM254" s="1">
        <f t="shared" si="179"/>
        <v>0</v>
      </c>
      <c r="DN254" s="1">
        <f t="shared" si="180"/>
        <v>0</v>
      </c>
      <c r="DO254" s="1" t="s">
        <v>37</v>
      </c>
      <c r="DP254" s="1">
        <v>0</v>
      </c>
    </row>
    <row r="255" spans="1:120" ht="15">
      <c r="A255">
        <v>237</v>
      </c>
      <c r="B255">
        <v>1</v>
      </c>
      <c r="C255" s="25">
        <v>20300</v>
      </c>
      <c r="D255">
        <v>2</v>
      </c>
      <c r="E255">
        <v>6</v>
      </c>
      <c r="F255" t="s">
        <v>73</v>
      </c>
      <c r="G255">
        <v>3</v>
      </c>
      <c r="H255"/>
      <c r="I255"/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f t="shared" si="151"/>
        <v>0</v>
      </c>
      <c r="AH255" s="1">
        <f t="shared" si="152"/>
        <v>0</v>
      </c>
      <c r="AI255" s="1">
        <f t="shared" si="153"/>
        <v>0</v>
      </c>
      <c r="AJ255" s="1">
        <f t="shared" si="154"/>
        <v>0</v>
      </c>
      <c r="AK255" s="1">
        <f t="shared" si="155"/>
        <v>0</v>
      </c>
      <c r="AL255" s="1">
        <f t="shared" si="156"/>
        <v>0</v>
      </c>
      <c r="AM255" s="1">
        <f t="shared" si="157"/>
        <v>0</v>
      </c>
      <c r="AN255" s="1">
        <f t="shared" si="157"/>
        <v>0</v>
      </c>
      <c r="AO255" s="1">
        <f t="shared" si="158"/>
        <v>0</v>
      </c>
      <c r="AP255" s="1">
        <f t="shared" si="159"/>
        <v>40</v>
      </c>
      <c r="AQ255" s="1">
        <f t="shared" si="160"/>
        <v>0</v>
      </c>
      <c r="AR255" s="1">
        <f t="shared" si="161"/>
        <v>0</v>
      </c>
      <c r="AS255" s="1">
        <f t="shared" si="162"/>
        <v>0</v>
      </c>
      <c r="AT255" s="1">
        <f t="shared" si="163"/>
        <v>0</v>
      </c>
      <c r="AU255" s="1">
        <f t="shared" si="164"/>
        <v>0</v>
      </c>
      <c r="AV255" s="1">
        <f t="shared" si="165"/>
        <v>0</v>
      </c>
      <c r="AW255" s="1">
        <f t="shared" si="166"/>
        <v>0</v>
      </c>
      <c r="AX255" s="1">
        <f t="shared" si="167"/>
        <v>0</v>
      </c>
      <c r="AY255" s="1">
        <f t="shared" si="168"/>
        <v>0</v>
      </c>
      <c r="AZ255" s="1">
        <f t="shared" si="169"/>
        <v>0</v>
      </c>
      <c r="BA255" s="1">
        <f t="shared" si="170"/>
        <v>0</v>
      </c>
      <c r="BB255" s="1">
        <f t="shared" si="171"/>
        <v>0</v>
      </c>
      <c r="BC255" s="1">
        <f t="shared" si="172"/>
        <v>0</v>
      </c>
      <c r="BD255" s="1">
        <f t="shared" si="173"/>
        <v>40</v>
      </c>
      <c r="BE255" s="1" t="str">
        <f t="shared" si="181"/>
        <v>Barge E</v>
      </c>
      <c r="BF255" s="1">
        <f t="shared" si="182"/>
        <v>4</v>
      </c>
      <c r="BG255" s="3">
        <v>237</v>
      </c>
      <c r="BH255" s="1">
        <f t="shared" si="195"/>
        <v>0</v>
      </c>
      <c r="BI255" s="1">
        <f t="shared" si="174"/>
        <v>0</v>
      </c>
      <c r="BJ255" s="3">
        <v>237</v>
      </c>
      <c r="BK255" s="1">
        <f t="shared" si="175"/>
        <v>5</v>
      </c>
      <c r="BL255" s="1">
        <f t="shared" si="183"/>
        <v>0</v>
      </c>
      <c r="BM255" s="1">
        <f t="shared" si="184"/>
        <v>0</v>
      </c>
      <c r="BN255" s="1">
        <f t="shared" si="185"/>
        <v>0</v>
      </c>
      <c r="BO255" s="1">
        <f t="shared" si="186"/>
        <v>0</v>
      </c>
      <c r="BP255" s="1">
        <f t="shared" si="187"/>
        <v>1</v>
      </c>
      <c r="BQ255" s="1">
        <f t="shared" si="188"/>
        <v>2</v>
      </c>
      <c r="BR255" s="1">
        <f t="shared" si="189"/>
        <v>3</v>
      </c>
      <c r="BS255" s="1">
        <f t="shared" si="190"/>
        <v>4</v>
      </c>
      <c r="BT255" s="1">
        <f t="shared" si="191"/>
        <v>5</v>
      </c>
      <c r="BU255" s="1">
        <f t="shared" si="192"/>
        <v>6</v>
      </c>
      <c r="BW255" s="1">
        <f t="shared" si="193"/>
        <v>0</v>
      </c>
      <c r="BX255" s="1">
        <f t="shared" si="193"/>
        <v>0</v>
      </c>
      <c r="BY255" s="1">
        <f t="shared" si="193"/>
        <v>0</v>
      </c>
      <c r="BZ255" s="1">
        <f t="shared" si="193"/>
        <v>0</v>
      </c>
      <c r="CA255" s="1">
        <f t="shared" si="193"/>
        <v>50</v>
      </c>
      <c r="CB255" s="1">
        <f t="shared" si="193"/>
        <v>100</v>
      </c>
      <c r="CC255" s="1">
        <f t="shared" si="193"/>
        <v>150</v>
      </c>
      <c r="CD255" s="1">
        <f t="shared" si="196"/>
        <v>200</v>
      </c>
      <c r="CE255" s="1">
        <f t="shared" si="196"/>
        <v>250</v>
      </c>
      <c r="CF255" s="1">
        <f t="shared" si="196"/>
        <v>300</v>
      </c>
      <c r="CW255" s="1">
        <v>237</v>
      </c>
      <c r="CX255" s="1">
        <f t="shared" si="177"/>
        <v>1</v>
      </c>
      <c r="CY255" s="1" t="s">
        <v>37</v>
      </c>
      <c r="CZ255" s="1">
        <v>1</v>
      </c>
      <c r="DB255" s="1">
        <f t="shared" si="194"/>
        <v>5</v>
      </c>
      <c r="DC255" s="1" t="s">
        <v>43</v>
      </c>
      <c r="DD255" s="1">
        <f t="shared" si="178"/>
        <v>6</v>
      </c>
      <c r="DL255" s="1">
        <v>237</v>
      </c>
      <c r="DM255" s="1">
        <f t="shared" si="179"/>
        <v>3</v>
      </c>
      <c r="DN255" s="1">
        <f t="shared" si="180"/>
        <v>0</v>
      </c>
      <c r="DO255" s="1" t="s">
        <v>37</v>
      </c>
      <c r="DP255" s="1">
        <v>0</v>
      </c>
    </row>
    <row r="256" spans="1:120" ht="15">
      <c r="A256">
        <v>238</v>
      </c>
      <c r="B256">
        <v>1</v>
      </c>
      <c r="C256" s="25">
        <v>20300</v>
      </c>
      <c r="D256">
        <v>2</v>
      </c>
      <c r="E256">
        <v>7</v>
      </c>
      <c r="F256" t="s">
        <v>73</v>
      </c>
      <c r="G256">
        <v>3</v>
      </c>
      <c r="H256"/>
      <c r="I256"/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1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f t="shared" si="151"/>
        <v>0</v>
      </c>
      <c r="AH256" s="1">
        <f t="shared" si="152"/>
        <v>0</v>
      </c>
      <c r="AI256" s="1">
        <f t="shared" si="153"/>
        <v>0</v>
      </c>
      <c r="AJ256" s="1">
        <f t="shared" si="154"/>
        <v>0</v>
      </c>
      <c r="AK256" s="1">
        <f t="shared" si="155"/>
        <v>0</v>
      </c>
      <c r="AL256" s="1">
        <f t="shared" si="156"/>
        <v>0</v>
      </c>
      <c r="AM256" s="1">
        <f t="shared" si="157"/>
        <v>0</v>
      </c>
      <c r="AN256" s="1">
        <f t="shared" si="157"/>
        <v>0</v>
      </c>
      <c r="AO256" s="1">
        <f t="shared" si="158"/>
        <v>0</v>
      </c>
      <c r="AP256" s="1">
        <f t="shared" si="159"/>
        <v>40</v>
      </c>
      <c r="AQ256" s="1">
        <f t="shared" si="160"/>
        <v>0</v>
      </c>
      <c r="AR256" s="1">
        <f t="shared" si="161"/>
        <v>0</v>
      </c>
      <c r="AS256" s="1">
        <f t="shared" si="162"/>
        <v>0</v>
      </c>
      <c r="AT256" s="1">
        <f t="shared" si="163"/>
        <v>0</v>
      </c>
      <c r="AU256" s="1">
        <f t="shared" si="164"/>
        <v>0</v>
      </c>
      <c r="AV256" s="1">
        <f t="shared" si="165"/>
        <v>0</v>
      </c>
      <c r="AW256" s="1">
        <f t="shared" si="166"/>
        <v>0</v>
      </c>
      <c r="AX256" s="1">
        <f t="shared" si="167"/>
        <v>0</v>
      </c>
      <c r="AY256" s="1">
        <f t="shared" si="168"/>
        <v>0</v>
      </c>
      <c r="AZ256" s="1">
        <f t="shared" si="169"/>
        <v>0</v>
      </c>
      <c r="BA256" s="1">
        <f t="shared" si="170"/>
        <v>0</v>
      </c>
      <c r="BB256" s="1">
        <f t="shared" si="171"/>
        <v>0</v>
      </c>
      <c r="BC256" s="1">
        <f t="shared" si="172"/>
        <v>0</v>
      </c>
      <c r="BD256" s="1">
        <f t="shared" si="173"/>
        <v>40</v>
      </c>
      <c r="BE256" s="1" t="str">
        <f t="shared" si="181"/>
        <v>Barge E</v>
      </c>
      <c r="BF256" s="1">
        <f t="shared" si="182"/>
        <v>4</v>
      </c>
      <c r="BG256" s="3">
        <v>238</v>
      </c>
      <c r="BH256" s="1">
        <f t="shared" si="195"/>
        <v>0</v>
      </c>
      <c r="BI256" s="1">
        <f t="shared" si="174"/>
        <v>0</v>
      </c>
      <c r="BJ256" s="3">
        <v>238</v>
      </c>
      <c r="BK256" s="1">
        <f t="shared" si="175"/>
        <v>5</v>
      </c>
      <c r="BL256" s="1">
        <f t="shared" si="183"/>
        <v>0</v>
      </c>
      <c r="BM256" s="1">
        <f t="shared" si="184"/>
        <v>0</v>
      </c>
      <c r="BN256" s="1">
        <f t="shared" si="185"/>
        <v>0</v>
      </c>
      <c r="BO256" s="1">
        <f t="shared" si="186"/>
        <v>0</v>
      </c>
      <c r="BP256" s="1">
        <f t="shared" si="187"/>
        <v>1</v>
      </c>
      <c r="BQ256" s="1">
        <f t="shared" si="188"/>
        <v>2</v>
      </c>
      <c r="BR256" s="1">
        <f t="shared" si="189"/>
        <v>3</v>
      </c>
      <c r="BS256" s="1">
        <f t="shared" si="190"/>
        <v>4</v>
      </c>
      <c r="BT256" s="1">
        <f t="shared" si="191"/>
        <v>5</v>
      </c>
      <c r="BU256" s="1">
        <f t="shared" si="192"/>
        <v>6</v>
      </c>
      <c r="BW256" s="1">
        <f t="shared" si="193"/>
        <v>0</v>
      </c>
      <c r="BX256" s="1">
        <f t="shared" si="193"/>
        <v>0</v>
      </c>
      <c r="BY256" s="1">
        <f t="shared" si="193"/>
        <v>0</v>
      </c>
      <c r="BZ256" s="1">
        <f t="shared" si="193"/>
        <v>0</v>
      </c>
      <c r="CA256" s="1">
        <f t="shared" si="193"/>
        <v>50</v>
      </c>
      <c r="CB256" s="1">
        <f t="shared" si="193"/>
        <v>100</v>
      </c>
      <c r="CC256" s="1">
        <f t="shared" si="193"/>
        <v>150</v>
      </c>
      <c r="CD256" s="1">
        <f t="shared" si="196"/>
        <v>200</v>
      </c>
      <c r="CE256" s="1">
        <f t="shared" si="196"/>
        <v>250</v>
      </c>
      <c r="CF256" s="1">
        <f t="shared" si="196"/>
        <v>300</v>
      </c>
      <c r="CW256" s="1">
        <v>238</v>
      </c>
      <c r="CX256" s="1">
        <f t="shared" si="177"/>
        <v>1</v>
      </c>
      <c r="CY256" s="1" t="s">
        <v>37</v>
      </c>
      <c r="CZ256" s="1">
        <v>1</v>
      </c>
      <c r="DB256" s="1">
        <f t="shared" si="194"/>
        <v>5</v>
      </c>
      <c r="DC256" s="1" t="s">
        <v>43</v>
      </c>
      <c r="DD256" s="1">
        <f t="shared" si="178"/>
        <v>7</v>
      </c>
      <c r="DL256" s="1">
        <v>238</v>
      </c>
      <c r="DM256" s="1">
        <f t="shared" si="179"/>
        <v>3</v>
      </c>
      <c r="DN256" s="1">
        <f t="shared" si="180"/>
        <v>0</v>
      </c>
      <c r="DO256" s="1" t="s">
        <v>37</v>
      </c>
      <c r="DP256" s="1">
        <v>0</v>
      </c>
    </row>
    <row r="257" spans="1:120" ht="15">
      <c r="A257">
        <v>239</v>
      </c>
      <c r="B257">
        <v>1</v>
      </c>
      <c r="C257" s="25">
        <v>20300</v>
      </c>
      <c r="D257">
        <v>0</v>
      </c>
      <c r="E257">
        <v>5</v>
      </c>
      <c r="F257" t="s">
        <v>73</v>
      </c>
      <c r="G257">
        <v>4</v>
      </c>
      <c r="H257"/>
      <c r="I257"/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f t="shared" si="151"/>
        <v>0</v>
      </c>
      <c r="AH257" s="1">
        <f t="shared" si="152"/>
        <v>0</v>
      </c>
      <c r="AI257" s="1">
        <f t="shared" si="153"/>
        <v>0</v>
      </c>
      <c r="AJ257" s="1">
        <f t="shared" si="154"/>
        <v>0</v>
      </c>
      <c r="AK257" s="1">
        <f t="shared" si="155"/>
        <v>0</v>
      </c>
      <c r="AL257" s="1">
        <f t="shared" si="156"/>
        <v>40</v>
      </c>
      <c r="AM257" s="1">
        <f t="shared" si="157"/>
        <v>0</v>
      </c>
      <c r="AN257" s="1">
        <f t="shared" si="157"/>
        <v>0</v>
      </c>
      <c r="AO257" s="1">
        <f t="shared" si="158"/>
        <v>0</v>
      </c>
      <c r="AP257" s="1">
        <f t="shared" si="159"/>
        <v>0</v>
      </c>
      <c r="AQ257" s="1">
        <f t="shared" si="160"/>
        <v>0</v>
      </c>
      <c r="AR257" s="1">
        <f t="shared" si="161"/>
        <v>0</v>
      </c>
      <c r="AS257" s="1">
        <f t="shared" si="162"/>
        <v>0</v>
      </c>
      <c r="AT257" s="1">
        <f t="shared" si="163"/>
        <v>0</v>
      </c>
      <c r="AU257" s="1">
        <f t="shared" si="164"/>
        <v>0</v>
      </c>
      <c r="AV257" s="1">
        <f t="shared" si="165"/>
        <v>0</v>
      </c>
      <c r="AW257" s="1">
        <f t="shared" si="166"/>
        <v>0</v>
      </c>
      <c r="AX257" s="1">
        <f t="shared" si="167"/>
        <v>0</v>
      </c>
      <c r="AY257" s="1">
        <f t="shared" si="168"/>
        <v>0</v>
      </c>
      <c r="AZ257" s="1">
        <f t="shared" si="169"/>
        <v>0</v>
      </c>
      <c r="BA257" s="1">
        <f t="shared" si="170"/>
        <v>0</v>
      </c>
      <c r="BB257" s="1">
        <f t="shared" si="171"/>
        <v>0</v>
      </c>
      <c r="BC257" s="1">
        <f t="shared" si="172"/>
        <v>0</v>
      </c>
      <c r="BD257" s="1">
        <f t="shared" si="173"/>
        <v>40</v>
      </c>
      <c r="BE257" s="1" t="str">
        <f t="shared" si="181"/>
        <v>Barge C</v>
      </c>
      <c r="BF257" s="1">
        <f t="shared" si="182"/>
        <v>2</v>
      </c>
      <c r="BG257" s="3">
        <v>239</v>
      </c>
      <c r="BH257" s="1">
        <f t="shared" si="195"/>
        <v>0</v>
      </c>
      <c r="BI257" s="1">
        <f t="shared" si="174"/>
        <v>0</v>
      </c>
      <c r="BJ257" s="3">
        <v>239</v>
      </c>
      <c r="BK257" s="1">
        <f t="shared" si="175"/>
        <v>4</v>
      </c>
      <c r="BL257" s="1">
        <f t="shared" si="183"/>
        <v>0</v>
      </c>
      <c r="BM257" s="1">
        <f t="shared" si="184"/>
        <v>0</v>
      </c>
      <c r="BN257" s="1">
        <f t="shared" si="185"/>
        <v>0</v>
      </c>
      <c r="BO257" s="1">
        <f t="shared" si="186"/>
        <v>1</v>
      </c>
      <c r="BP257" s="1">
        <f t="shared" si="187"/>
        <v>2</v>
      </c>
      <c r="BQ257" s="1">
        <f t="shared" si="188"/>
        <v>3</v>
      </c>
      <c r="BR257" s="1">
        <f t="shared" si="189"/>
        <v>4</v>
      </c>
      <c r="BS257" s="1">
        <f t="shared" si="190"/>
        <v>5</v>
      </c>
      <c r="BT257" s="1">
        <f t="shared" si="191"/>
        <v>6</v>
      </c>
      <c r="BU257" s="1">
        <f t="shared" si="192"/>
        <v>7</v>
      </c>
      <c r="BW257" s="1">
        <f t="shared" si="193"/>
        <v>0</v>
      </c>
      <c r="BX257" s="1">
        <f t="shared" si="193"/>
        <v>0</v>
      </c>
      <c r="BY257" s="1">
        <f t="shared" si="193"/>
        <v>0</v>
      </c>
      <c r="BZ257" s="1">
        <f t="shared" si="193"/>
        <v>50</v>
      </c>
      <c r="CA257" s="1">
        <f t="shared" si="193"/>
        <v>100</v>
      </c>
      <c r="CB257" s="1">
        <f t="shared" si="193"/>
        <v>150</v>
      </c>
      <c r="CC257" s="1">
        <f t="shared" si="193"/>
        <v>200</v>
      </c>
      <c r="CD257" s="1">
        <f t="shared" si="196"/>
        <v>250</v>
      </c>
      <c r="CE257" s="1">
        <f t="shared" si="196"/>
        <v>300</v>
      </c>
      <c r="CF257" s="1">
        <f t="shared" si="196"/>
        <v>350</v>
      </c>
      <c r="CW257" s="1">
        <v>239</v>
      </c>
      <c r="CX257" s="1">
        <f t="shared" si="177"/>
        <v>1</v>
      </c>
      <c r="CY257" s="1" t="s">
        <v>37</v>
      </c>
      <c r="CZ257" s="1">
        <v>1</v>
      </c>
      <c r="DB257" s="1">
        <f t="shared" si="194"/>
        <v>3</v>
      </c>
      <c r="DC257" s="1" t="s">
        <v>43</v>
      </c>
      <c r="DD257" s="1">
        <f t="shared" si="178"/>
        <v>5</v>
      </c>
      <c r="DL257" s="1">
        <v>239</v>
      </c>
      <c r="DM257" s="1">
        <f t="shared" si="179"/>
        <v>1</v>
      </c>
      <c r="DN257" s="1">
        <f t="shared" si="180"/>
        <v>0</v>
      </c>
      <c r="DO257" s="1" t="s">
        <v>37</v>
      </c>
      <c r="DP257" s="1">
        <v>0</v>
      </c>
    </row>
    <row r="258" spans="1:120" ht="15">
      <c r="A258">
        <v>240</v>
      </c>
      <c r="B258">
        <v>1</v>
      </c>
      <c r="C258" s="25">
        <v>20300</v>
      </c>
      <c r="D258">
        <v>0</v>
      </c>
      <c r="E258">
        <v>5</v>
      </c>
      <c r="F258" t="s">
        <v>35</v>
      </c>
      <c r="G258">
        <v>4</v>
      </c>
      <c r="H258"/>
      <c r="I258"/>
      <c r="J258" s="1">
        <v>0</v>
      </c>
      <c r="K258" s="1">
        <v>1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f t="shared" si="151"/>
        <v>0</v>
      </c>
      <c r="AH258" s="1">
        <f t="shared" si="152"/>
        <v>40</v>
      </c>
      <c r="AI258" s="1">
        <f t="shared" si="153"/>
        <v>0</v>
      </c>
      <c r="AJ258" s="1">
        <f t="shared" si="154"/>
        <v>0</v>
      </c>
      <c r="AK258" s="1">
        <f t="shared" si="155"/>
        <v>0</v>
      </c>
      <c r="AL258" s="1">
        <f t="shared" si="156"/>
        <v>0</v>
      </c>
      <c r="AM258" s="1">
        <f t="shared" si="157"/>
        <v>0</v>
      </c>
      <c r="AN258" s="1">
        <f t="shared" si="157"/>
        <v>0</v>
      </c>
      <c r="AO258" s="1">
        <f t="shared" si="158"/>
        <v>0</v>
      </c>
      <c r="AP258" s="1">
        <f t="shared" si="159"/>
        <v>0</v>
      </c>
      <c r="AQ258" s="1">
        <f t="shared" si="160"/>
        <v>0</v>
      </c>
      <c r="AR258" s="1">
        <f t="shared" si="161"/>
        <v>0</v>
      </c>
      <c r="AS258" s="1">
        <f t="shared" si="162"/>
        <v>0</v>
      </c>
      <c r="AT258" s="1">
        <f t="shared" si="163"/>
        <v>0</v>
      </c>
      <c r="AU258" s="1">
        <f t="shared" si="164"/>
        <v>0</v>
      </c>
      <c r="AV258" s="1">
        <f t="shared" si="165"/>
        <v>0</v>
      </c>
      <c r="AW258" s="1">
        <f t="shared" si="166"/>
        <v>0</v>
      </c>
      <c r="AX258" s="1">
        <f t="shared" si="167"/>
        <v>0</v>
      </c>
      <c r="AY258" s="1">
        <f t="shared" si="168"/>
        <v>0</v>
      </c>
      <c r="AZ258" s="1">
        <f t="shared" si="169"/>
        <v>0</v>
      </c>
      <c r="BA258" s="1">
        <f t="shared" si="170"/>
        <v>0</v>
      </c>
      <c r="BB258" s="1">
        <f t="shared" si="171"/>
        <v>0</v>
      </c>
      <c r="BC258" s="1">
        <f t="shared" si="172"/>
        <v>0</v>
      </c>
      <c r="BD258" s="1">
        <f t="shared" si="173"/>
        <v>40</v>
      </c>
      <c r="BE258" s="1" t="str">
        <f t="shared" si="181"/>
        <v>Barge D</v>
      </c>
      <c r="BF258" s="1">
        <f t="shared" si="182"/>
        <v>1</v>
      </c>
      <c r="BG258" s="3">
        <v>240</v>
      </c>
      <c r="BH258" s="1">
        <f t="shared" si="195"/>
        <v>0</v>
      </c>
      <c r="BI258" s="1">
        <f t="shared" si="174"/>
        <v>0</v>
      </c>
      <c r="BJ258" s="3">
        <v>240</v>
      </c>
      <c r="BK258" s="1">
        <f t="shared" si="175"/>
        <v>4</v>
      </c>
      <c r="BL258" s="1">
        <f t="shared" si="183"/>
        <v>0</v>
      </c>
      <c r="BM258" s="1">
        <f t="shared" si="184"/>
        <v>0</v>
      </c>
      <c r="BN258" s="1">
        <f t="shared" si="185"/>
        <v>0</v>
      </c>
      <c r="BO258" s="1">
        <f t="shared" si="186"/>
        <v>1</v>
      </c>
      <c r="BP258" s="1">
        <f t="shared" si="187"/>
        <v>2</v>
      </c>
      <c r="BQ258" s="1">
        <f t="shared" si="188"/>
        <v>3</v>
      </c>
      <c r="BR258" s="1">
        <f t="shared" si="189"/>
        <v>4</v>
      </c>
      <c r="BS258" s="1">
        <f t="shared" si="190"/>
        <v>5</v>
      </c>
      <c r="BT258" s="1">
        <f t="shared" si="191"/>
        <v>6</v>
      </c>
      <c r="BU258" s="1">
        <f t="shared" si="192"/>
        <v>7</v>
      </c>
      <c r="BW258" s="1">
        <f t="shared" si="193"/>
        <v>0</v>
      </c>
      <c r="BX258" s="1">
        <f t="shared" si="193"/>
        <v>0</v>
      </c>
      <c r="BY258" s="1">
        <f t="shared" si="193"/>
        <v>0</v>
      </c>
      <c r="BZ258" s="1">
        <f t="shared" si="193"/>
        <v>50</v>
      </c>
      <c r="CA258" s="1">
        <f t="shared" si="193"/>
        <v>100</v>
      </c>
      <c r="CB258" s="1">
        <f t="shared" si="193"/>
        <v>150</v>
      </c>
      <c r="CC258" s="1">
        <f t="shared" si="193"/>
        <v>200</v>
      </c>
      <c r="CD258" s="1">
        <f t="shared" si="196"/>
        <v>250</v>
      </c>
      <c r="CE258" s="1">
        <f t="shared" si="196"/>
        <v>300</v>
      </c>
      <c r="CF258" s="1">
        <f t="shared" si="196"/>
        <v>350</v>
      </c>
      <c r="CW258" s="1">
        <v>240</v>
      </c>
      <c r="CX258" s="1">
        <f t="shared" si="177"/>
        <v>1</v>
      </c>
      <c r="CY258" s="1" t="s">
        <v>37</v>
      </c>
      <c r="CZ258" s="1">
        <v>1</v>
      </c>
      <c r="DB258" s="1">
        <f t="shared" si="194"/>
        <v>2</v>
      </c>
      <c r="DC258" s="1" t="s">
        <v>43</v>
      </c>
      <c r="DD258" s="1">
        <f t="shared" si="178"/>
        <v>5</v>
      </c>
      <c r="DL258" s="1">
        <v>240</v>
      </c>
      <c r="DM258" s="1">
        <f t="shared" si="179"/>
        <v>1</v>
      </c>
      <c r="DN258" s="1">
        <f t="shared" si="180"/>
        <v>0</v>
      </c>
      <c r="DO258" s="1" t="s">
        <v>37</v>
      </c>
      <c r="DP258" s="1">
        <v>0</v>
      </c>
    </row>
    <row r="259" spans="1:120" ht="15">
      <c r="A259">
        <v>241</v>
      </c>
      <c r="B259">
        <v>1</v>
      </c>
      <c r="C259" s="25">
        <v>20300</v>
      </c>
      <c r="D259">
        <v>5</v>
      </c>
      <c r="E259">
        <v>9</v>
      </c>
      <c r="F259" t="s">
        <v>73</v>
      </c>
      <c r="G259">
        <v>4</v>
      </c>
      <c r="H259"/>
      <c r="I259"/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1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f t="shared" si="151"/>
        <v>0</v>
      </c>
      <c r="AH259" s="1">
        <f t="shared" si="152"/>
        <v>0</v>
      </c>
      <c r="AI259" s="1">
        <f t="shared" si="153"/>
        <v>0</v>
      </c>
      <c r="AJ259" s="1">
        <f t="shared" si="154"/>
        <v>0</v>
      </c>
      <c r="AK259" s="1">
        <f t="shared" si="155"/>
        <v>0</v>
      </c>
      <c r="AL259" s="1">
        <f t="shared" si="156"/>
        <v>0</v>
      </c>
      <c r="AM259" s="1">
        <f t="shared" si="157"/>
        <v>0</v>
      </c>
      <c r="AN259" s="1">
        <f t="shared" si="157"/>
        <v>0</v>
      </c>
      <c r="AO259" s="1">
        <f t="shared" si="158"/>
        <v>0</v>
      </c>
      <c r="AP259" s="1">
        <f t="shared" si="159"/>
        <v>0</v>
      </c>
      <c r="AQ259" s="1">
        <f t="shared" si="160"/>
        <v>0</v>
      </c>
      <c r="AR259" s="1">
        <f t="shared" si="161"/>
        <v>0</v>
      </c>
      <c r="AS259" s="1">
        <f t="shared" si="162"/>
        <v>0</v>
      </c>
      <c r="AT259" s="1">
        <f t="shared" si="163"/>
        <v>0</v>
      </c>
      <c r="AU259" s="1">
        <f t="shared" si="164"/>
        <v>40</v>
      </c>
      <c r="AV259" s="1">
        <f t="shared" si="165"/>
        <v>0</v>
      </c>
      <c r="AW259" s="1">
        <f t="shared" si="166"/>
        <v>0</v>
      </c>
      <c r="AX259" s="1">
        <f t="shared" si="167"/>
        <v>0</v>
      </c>
      <c r="AY259" s="1">
        <f t="shared" si="168"/>
        <v>0</v>
      </c>
      <c r="AZ259" s="1">
        <f t="shared" si="169"/>
        <v>0</v>
      </c>
      <c r="BA259" s="1">
        <f t="shared" si="170"/>
        <v>0</v>
      </c>
      <c r="BB259" s="1">
        <f t="shared" si="171"/>
        <v>0</v>
      </c>
      <c r="BC259" s="1">
        <f t="shared" si="172"/>
        <v>0</v>
      </c>
      <c r="BD259" s="1">
        <f t="shared" si="173"/>
        <v>40</v>
      </c>
      <c r="BE259" s="1" t="str">
        <f t="shared" si="181"/>
        <v>Barge A</v>
      </c>
      <c r="BF259" s="1">
        <f t="shared" si="182"/>
        <v>6</v>
      </c>
      <c r="BG259" s="3">
        <v>241</v>
      </c>
      <c r="BH259" s="1">
        <f t="shared" si="195"/>
        <v>0</v>
      </c>
      <c r="BI259" s="1">
        <f t="shared" si="174"/>
        <v>0</v>
      </c>
      <c r="BJ259" s="3">
        <v>241</v>
      </c>
      <c r="BK259" s="1">
        <f t="shared" si="175"/>
        <v>9</v>
      </c>
      <c r="BL259" s="1">
        <f t="shared" si="183"/>
        <v>0</v>
      </c>
      <c r="BM259" s="1">
        <f t="shared" si="184"/>
        <v>0</v>
      </c>
      <c r="BN259" s="1">
        <f t="shared" si="185"/>
        <v>0</v>
      </c>
      <c r="BO259" s="1">
        <f t="shared" si="186"/>
        <v>0</v>
      </c>
      <c r="BP259" s="1">
        <f t="shared" si="187"/>
        <v>0</v>
      </c>
      <c r="BQ259" s="1">
        <f t="shared" si="188"/>
        <v>0</v>
      </c>
      <c r="BR259" s="1">
        <f t="shared" si="189"/>
        <v>0</v>
      </c>
      <c r="BS259" s="1">
        <f t="shared" si="190"/>
        <v>0</v>
      </c>
      <c r="BT259" s="1">
        <f t="shared" si="191"/>
        <v>1</v>
      </c>
      <c r="BU259" s="1">
        <f t="shared" si="192"/>
        <v>2</v>
      </c>
      <c r="BW259" s="1">
        <f t="shared" si="193"/>
        <v>0</v>
      </c>
      <c r="BX259" s="1">
        <f t="shared" si="193"/>
        <v>0</v>
      </c>
      <c r="BY259" s="1">
        <f t="shared" si="193"/>
        <v>0</v>
      </c>
      <c r="BZ259" s="1">
        <f t="shared" si="193"/>
        <v>0</v>
      </c>
      <c r="CA259" s="1">
        <f t="shared" si="193"/>
        <v>0</v>
      </c>
      <c r="CB259" s="1">
        <f t="shared" si="193"/>
        <v>0</v>
      </c>
      <c r="CC259" s="1">
        <f t="shared" si="193"/>
        <v>0</v>
      </c>
      <c r="CD259" s="1">
        <f t="shared" si="196"/>
        <v>0</v>
      </c>
      <c r="CE259" s="1">
        <f t="shared" si="196"/>
        <v>50</v>
      </c>
      <c r="CF259" s="1">
        <f t="shared" si="196"/>
        <v>100</v>
      </c>
      <c r="CW259" s="1">
        <v>241</v>
      </c>
      <c r="CX259" s="1">
        <f t="shared" si="177"/>
        <v>1</v>
      </c>
      <c r="CY259" s="1" t="s">
        <v>37</v>
      </c>
      <c r="CZ259" s="1">
        <v>1</v>
      </c>
      <c r="DB259" s="1">
        <f t="shared" si="194"/>
        <v>7</v>
      </c>
      <c r="DC259" s="1" t="s">
        <v>43</v>
      </c>
      <c r="DD259" s="1">
        <f t="shared" si="178"/>
        <v>9</v>
      </c>
      <c r="DL259" s="1">
        <v>241</v>
      </c>
      <c r="DM259" s="1">
        <f t="shared" si="179"/>
        <v>6</v>
      </c>
      <c r="DN259" s="1">
        <f t="shared" si="180"/>
        <v>0</v>
      </c>
      <c r="DO259" s="1" t="s">
        <v>37</v>
      </c>
      <c r="DP259" s="1">
        <v>0</v>
      </c>
    </row>
    <row r="260" spans="1:120" ht="15">
      <c r="A260">
        <v>242</v>
      </c>
      <c r="B260">
        <v>1</v>
      </c>
      <c r="C260" s="25">
        <v>20300</v>
      </c>
      <c r="D260">
        <v>-1</v>
      </c>
      <c r="E260">
        <v>2</v>
      </c>
      <c r="F260" t="s">
        <v>84</v>
      </c>
      <c r="G260">
        <v>3</v>
      </c>
      <c r="H260"/>
      <c r="I260"/>
      <c r="J260" s="1">
        <v>0</v>
      </c>
      <c r="K260" s="1">
        <v>1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f t="shared" si="151"/>
        <v>0</v>
      </c>
      <c r="AH260" s="1">
        <f t="shared" si="152"/>
        <v>40</v>
      </c>
      <c r="AI260" s="1">
        <f t="shared" si="153"/>
        <v>0</v>
      </c>
      <c r="AJ260" s="1">
        <f t="shared" si="154"/>
        <v>0</v>
      </c>
      <c r="AK260" s="1">
        <f t="shared" si="155"/>
        <v>0</v>
      </c>
      <c r="AL260" s="1">
        <f t="shared" si="156"/>
        <v>0</v>
      </c>
      <c r="AM260" s="1">
        <f t="shared" si="157"/>
        <v>0</v>
      </c>
      <c r="AN260" s="1">
        <f t="shared" si="157"/>
        <v>0</v>
      </c>
      <c r="AO260" s="1">
        <f t="shared" si="158"/>
        <v>0</v>
      </c>
      <c r="AP260" s="1">
        <f t="shared" si="159"/>
        <v>0</v>
      </c>
      <c r="AQ260" s="1">
        <f t="shared" si="160"/>
        <v>0</v>
      </c>
      <c r="AR260" s="1">
        <f t="shared" si="161"/>
        <v>0</v>
      </c>
      <c r="AS260" s="1">
        <f t="shared" si="162"/>
        <v>0</v>
      </c>
      <c r="AT260" s="1">
        <f t="shared" si="163"/>
        <v>0</v>
      </c>
      <c r="AU260" s="1">
        <f t="shared" si="164"/>
        <v>0</v>
      </c>
      <c r="AV260" s="1">
        <f t="shared" si="165"/>
        <v>0</v>
      </c>
      <c r="AW260" s="1">
        <f t="shared" si="166"/>
        <v>0</v>
      </c>
      <c r="AX260" s="1">
        <f t="shared" si="167"/>
        <v>0</v>
      </c>
      <c r="AY260" s="1">
        <f t="shared" si="168"/>
        <v>0</v>
      </c>
      <c r="AZ260" s="1">
        <f t="shared" si="169"/>
        <v>0</v>
      </c>
      <c r="BA260" s="1">
        <f t="shared" si="170"/>
        <v>0</v>
      </c>
      <c r="BB260" s="1">
        <f t="shared" si="171"/>
        <v>0</v>
      </c>
      <c r="BC260" s="1">
        <f t="shared" si="172"/>
        <v>0</v>
      </c>
      <c r="BD260" s="1">
        <f t="shared" si="173"/>
        <v>40</v>
      </c>
      <c r="BE260" s="1" t="str">
        <f t="shared" si="181"/>
        <v>Barge D</v>
      </c>
      <c r="BF260" s="1">
        <f t="shared" si="182"/>
        <v>1</v>
      </c>
      <c r="BG260" s="3">
        <v>242</v>
      </c>
      <c r="BH260" s="1">
        <f t="shared" si="195"/>
        <v>0</v>
      </c>
      <c r="BI260" s="1">
        <f t="shared" si="174"/>
        <v>0</v>
      </c>
      <c r="BJ260" s="3">
        <v>242</v>
      </c>
      <c r="BK260" s="1">
        <f t="shared" si="175"/>
        <v>2</v>
      </c>
      <c r="BL260" s="1">
        <f t="shared" si="183"/>
        <v>0</v>
      </c>
      <c r="BM260" s="1">
        <f t="shared" si="184"/>
        <v>1</v>
      </c>
      <c r="BN260" s="1">
        <f t="shared" si="185"/>
        <v>2</v>
      </c>
      <c r="BO260" s="1">
        <f t="shared" si="186"/>
        <v>3</v>
      </c>
      <c r="BP260" s="1">
        <f t="shared" si="187"/>
        <v>4</v>
      </c>
      <c r="BQ260" s="1">
        <f t="shared" si="188"/>
        <v>5</v>
      </c>
      <c r="BR260" s="1">
        <f t="shared" si="189"/>
        <v>6</v>
      </c>
      <c r="BS260" s="1">
        <f t="shared" si="190"/>
        <v>7</v>
      </c>
      <c r="BT260" s="1">
        <f t="shared" si="191"/>
        <v>8</v>
      </c>
      <c r="BU260" s="1">
        <f t="shared" si="192"/>
        <v>9</v>
      </c>
      <c r="BW260" s="1">
        <f t="shared" si="193"/>
        <v>0</v>
      </c>
      <c r="BX260" s="1">
        <f t="shared" si="193"/>
        <v>50</v>
      </c>
      <c r="BY260" s="1">
        <f t="shared" si="193"/>
        <v>100</v>
      </c>
      <c r="BZ260" s="1">
        <f t="shared" si="193"/>
        <v>150</v>
      </c>
      <c r="CA260" s="1">
        <f t="shared" si="193"/>
        <v>200</v>
      </c>
      <c r="CB260" s="1">
        <f t="shared" si="193"/>
        <v>250</v>
      </c>
      <c r="CC260" s="1">
        <f t="shared" si="193"/>
        <v>300</v>
      </c>
      <c r="CD260" s="1">
        <f t="shared" si="196"/>
        <v>350</v>
      </c>
      <c r="CE260" s="1">
        <f t="shared" si="196"/>
        <v>400</v>
      </c>
      <c r="CF260" s="1">
        <f t="shared" si="196"/>
        <v>450</v>
      </c>
      <c r="CW260" s="1">
        <v>242</v>
      </c>
      <c r="CX260" s="1">
        <f t="shared" si="177"/>
        <v>1</v>
      </c>
      <c r="CY260" s="1" t="s">
        <v>37</v>
      </c>
      <c r="CZ260" s="1">
        <v>1</v>
      </c>
      <c r="DB260" s="1">
        <f t="shared" si="194"/>
        <v>2</v>
      </c>
      <c r="DC260" s="1" t="s">
        <v>43</v>
      </c>
      <c r="DD260" s="1">
        <f t="shared" si="178"/>
        <v>2</v>
      </c>
      <c r="DL260" s="1">
        <v>242</v>
      </c>
      <c r="DM260" s="1">
        <f t="shared" si="179"/>
        <v>0</v>
      </c>
      <c r="DN260" s="1">
        <f t="shared" si="180"/>
        <v>0</v>
      </c>
      <c r="DO260" s="1" t="s">
        <v>37</v>
      </c>
      <c r="DP260" s="1">
        <v>0</v>
      </c>
    </row>
    <row r="261" spans="1:120" ht="15">
      <c r="A261">
        <v>243</v>
      </c>
      <c r="B261">
        <v>2</v>
      </c>
      <c r="C261" s="25">
        <v>10374</v>
      </c>
      <c r="D261">
        <v>1</v>
      </c>
      <c r="E261">
        <v>5</v>
      </c>
      <c r="F261" t="s">
        <v>73</v>
      </c>
      <c r="G261">
        <v>4</v>
      </c>
      <c r="H261"/>
      <c r="I261"/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1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f t="shared" si="151"/>
        <v>0</v>
      </c>
      <c r="AH261" s="1">
        <f t="shared" si="152"/>
        <v>0</v>
      </c>
      <c r="AI261" s="1">
        <f t="shared" si="153"/>
        <v>0</v>
      </c>
      <c r="AJ261" s="1">
        <f t="shared" si="154"/>
        <v>0</v>
      </c>
      <c r="AK261" s="1">
        <f t="shared" si="155"/>
        <v>0</v>
      </c>
      <c r="AL261" s="1">
        <f t="shared" si="156"/>
        <v>80</v>
      </c>
      <c r="AM261" s="1">
        <f t="shared" si="157"/>
        <v>0</v>
      </c>
      <c r="AN261" s="1">
        <f t="shared" si="157"/>
        <v>0</v>
      </c>
      <c r="AO261" s="1">
        <f t="shared" si="158"/>
        <v>0</v>
      </c>
      <c r="AP261" s="1">
        <f t="shared" si="159"/>
        <v>0</v>
      </c>
      <c r="AQ261" s="1">
        <f t="shared" si="160"/>
        <v>0</v>
      </c>
      <c r="AR261" s="1">
        <f t="shared" si="161"/>
        <v>0</v>
      </c>
      <c r="AS261" s="1">
        <f t="shared" si="162"/>
        <v>0</v>
      </c>
      <c r="AT261" s="1">
        <f t="shared" si="163"/>
        <v>0</v>
      </c>
      <c r="AU261" s="1">
        <f t="shared" si="164"/>
        <v>0</v>
      </c>
      <c r="AV261" s="1">
        <f t="shared" si="165"/>
        <v>0</v>
      </c>
      <c r="AW261" s="1">
        <f t="shared" si="166"/>
        <v>0</v>
      </c>
      <c r="AX261" s="1">
        <f t="shared" si="167"/>
        <v>0</v>
      </c>
      <c r="AY261" s="1">
        <f t="shared" si="168"/>
        <v>0</v>
      </c>
      <c r="AZ261" s="1">
        <f t="shared" si="169"/>
        <v>0</v>
      </c>
      <c r="BA261" s="1">
        <f t="shared" si="170"/>
        <v>0</v>
      </c>
      <c r="BB261" s="1">
        <f t="shared" si="171"/>
        <v>0</v>
      </c>
      <c r="BC261" s="1">
        <f t="shared" si="172"/>
        <v>0</v>
      </c>
      <c r="BD261" s="1">
        <f t="shared" si="173"/>
        <v>80</v>
      </c>
      <c r="BE261" s="1" t="str">
        <f t="shared" si="181"/>
        <v>Barge C</v>
      </c>
      <c r="BF261" s="1">
        <f t="shared" si="182"/>
        <v>2</v>
      </c>
      <c r="BG261" s="3">
        <v>243</v>
      </c>
      <c r="BH261" s="1">
        <f t="shared" si="195"/>
        <v>0</v>
      </c>
      <c r="BI261" s="1">
        <f t="shared" si="174"/>
        <v>0</v>
      </c>
      <c r="BJ261" s="3">
        <v>243</v>
      </c>
      <c r="BK261" s="1">
        <f t="shared" si="175"/>
        <v>5</v>
      </c>
      <c r="BL261" s="1">
        <f t="shared" si="183"/>
        <v>0</v>
      </c>
      <c r="BM261" s="1">
        <f t="shared" si="184"/>
        <v>0</v>
      </c>
      <c r="BN261" s="1">
        <f t="shared" si="185"/>
        <v>0</v>
      </c>
      <c r="BO261" s="1">
        <f t="shared" si="186"/>
        <v>0</v>
      </c>
      <c r="BP261" s="1">
        <f t="shared" si="187"/>
        <v>1</v>
      </c>
      <c r="BQ261" s="1">
        <f t="shared" si="188"/>
        <v>2</v>
      </c>
      <c r="BR261" s="1">
        <f t="shared" si="189"/>
        <v>3</v>
      </c>
      <c r="BS261" s="1">
        <f t="shared" si="190"/>
        <v>4</v>
      </c>
      <c r="BT261" s="1">
        <f t="shared" si="191"/>
        <v>5</v>
      </c>
      <c r="BU261" s="1">
        <f t="shared" si="192"/>
        <v>6</v>
      </c>
      <c r="BW261" s="1">
        <f t="shared" si="193"/>
        <v>0</v>
      </c>
      <c r="BX261" s="1">
        <f t="shared" si="193"/>
        <v>0</v>
      </c>
      <c r="BY261" s="1">
        <f t="shared" si="193"/>
        <v>0</v>
      </c>
      <c r="BZ261" s="1">
        <f t="shared" si="193"/>
        <v>0</v>
      </c>
      <c r="CA261" s="1">
        <f t="shared" si="193"/>
        <v>70</v>
      </c>
      <c r="CB261" s="1">
        <f t="shared" si="193"/>
        <v>140</v>
      </c>
      <c r="CC261" s="1">
        <f t="shared" si="193"/>
        <v>210</v>
      </c>
      <c r="CD261" s="1">
        <f t="shared" si="196"/>
        <v>280</v>
      </c>
      <c r="CE261" s="1">
        <f t="shared" si="196"/>
        <v>350</v>
      </c>
      <c r="CF261" s="1">
        <f t="shared" si="196"/>
        <v>420</v>
      </c>
      <c r="CW261" s="1">
        <v>243</v>
      </c>
      <c r="CX261" s="1">
        <f t="shared" si="177"/>
        <v>1</v>
      </c>
      <c r="CY261" s="1" t="s">
        <v>37</v>
      </c>
      <c r="CZ261" s="1">
        <v>1</v>
      </c>
      <c r="DB261" s="1">
        <f t="shared" si="194"/>
        <v>3</v>
      </c>
      <c r="DC261" s="1" t="s">
        <v>43</v>
      </c>
      <c r="DD261" s="1">
        <f t="shared" si="178"/>
        <v>5</v>
      </c>
      <c r="DL261" s="1">
        <v>243</v>
      </c>
      <c r="DM261" s="1">
        <f t="shared" si="179"/>
        <v>2</v>
      </c>
      <c r="DN261" s="1">
        <f t="shared" si="180"/>
        <v>0</v>
      </c>
      <c r="DO261" s="1" t="s">
        <v>37</v>
      </c>
      <c r="DP261" s="1">
        <v>0</v>
      </c>
    </row>
    <row r="262" spans="1:120" ht="15">
      <c r="A262">
        <v>244</v>
      </c>
      <c r="B262">
        <v>2</v>
      </c>
      <c r="C262" s="25">
        <v>23200</v>
      </c>
      <c r="D262">
        <v>2</v>
      </c>
      <c r="E262">
        <v>5</v>
      </c>
      <c r="F262" t="s">
        <v>35</v>
      </c>
      <c r="G262">
        <v>4</v>
      </c>
      <c r="H262"/>
      <c r="I262"/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1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f t="shared" si="151"/>
        <v>0</v>
      </c>
      <c r="AH262" s="1">
        <f t="shared" si="152"/>
        <v>0</v>
      </c>
      <c r="AI262" s="1">
        <f t="shared" si="153"/>
        <v>0</v>
      </c>
      <c r="AJ262" s="1">
        <f t="shared" si="154"/>
        <v>0</v>
      </c>
      <c r="AK262" s="1">
        <f t="shared" si="155"/>
        <v>0</v>
      </c>
      <c r="AL262" s="1">
        <f t="shared" si="156"/>
        <v>0</v>
      </c>
      <c r="AM262" s="1">
        <f t="shared" si="157"/>
        <v>0</v>
      </c>
      <c r="AN262" s="1">
        <f t="shared" si="157"/>
        <v>0</v>
      </c>
      <c r="AO262" s="1">
        <f t="shared" si="158"/>
        <v>0</v>
      </c>
      <c r="AP262" s="1">
        <f t="shared" si="159"/>
        <v>80</v>
      </c>
      <c r="AQ262" s="1">
        <f t="shared" si="160"/>
        <v>0</v>
      </c>
      <c r="AR262" s="1">
        <f t="shared" si="161"/>
        <v>0</v>
      </c>
      <c r="AS262" s="1">
        <f t="shared" si="162"/>
        <v>0</v>
      </c>
      <c r="AT262" s="1">
        <f t="shared" si="163"/>
        <v>0</v>
      </c>
      <c r="AU262" s="1">
        <f t="shared" si="164"/>
        <v>0</v>
      </c>
      <c r="AV262" s="1">
        <f t="shared" si="165"/>
        <v>0</v>
      </c>
      <c r="AW262" s="1">
        <f t="shared" si="166"/>
        <v>0</v>
      </c>
      <c r="AX262" s="1">
        <f t="shared" si="167"/>
        <v>0</v>
      </c>
      <c r="AY262" s="1">
        <f t="shared" si="168"/>
        <v>0</v>
      </c>
      <c r="AZ262" s="1">
        <f t="shared" si="169"/>
        <v>0</v>
      </c>
      <c r="BA262" s="1">
        <f t="shared" si="170"/>
        <v>0</v>
      </c>
      <c r="BB262" s="1">
        <f t="shared" si="171"/>
        <v>0</v>
      </c>
      <c r="BC262" s="1">
        <f t="shared" si="172"/>
        <v>0</v>
      </c>
      <c r="BD262" s="1">
        <f t="shared" si="173"/>
        <v>80</v>
      </c>
      <c r="BE262" s="1" t="str">
        <f t="shared" si="181"/>
        <v>Barge E</v>
      </c>
      <c r="BF262" s="1">
        <f t="shared" si="182"/>
        <v>4</v>
      </c>
      <c r="BG262" s="3">
        <v>244</v>
      </c>
      <c r="BH262" s="1">
        <f t="shared" si="195"/>
        <v>0</v>
      </c>
      <c r="BI262" s="1">
        <f t="shared" si="174"/>
        <v>0</v>
      </c>
      <c r="BJ262" s="3">
        <v>244</v>
      </c>
      <c r="BK262" s="1">
        <f t="shared" si="175"/>
        <v>6</v>
      </c>
      <c r="BL262" s="1">
        <f t="shared" si="183"/>
        <v>0</v>
      </c>
      <c r="BM262" s="1">
        <f t="shared" si="184"/>
        <v>0</v>
      </c>
      <c r="BN262" s="1">
        <f t="shared" si="185"/>
        <v>0</v>
      </c>
      <c r="BO262" s="1">
        <f t="shared" si="186"/>
        <v>0</v>
      </c>
      <c r="BP262" s="1">
        <f t="shared" si="187"/>
        <v>0</v>
      </c>
      <c r="BQ262" s="1">
        <f t="shared" si="188"/>
        <v>1</v>
      </c>
      <c r="BR262" s="1">
        <f t="shared" si="189"/>
        <v>2</v>
      </c>
      <c r="BS262" s="1">
        <f t="shared" si="190"/>
        <v>3</v>
      </c>
      <c r="BT262" s="1">
        <f t="shared" si="191"/>
        <v>4</v>
      </c>
      <c r="BU262" s="1">
        <f t="shared" si="192"/>
        <v>5</v>
      </c>
      <c r="BW262" s="1">
        <f t="shared" si="193"/>
        <v>0</v>
      </c>
      <c r="BX262" s="1">
        <f t="shared" si="193"/>
        <v>0</v>
      </c>
      <c r="BY262" s="1">
        <f t="shared" si="193"/>
        <v>0</v>
      </c>
      <c r="BZ262" s="1">
        <f t="shared" si="193"/>
        <v>0</v>
      </c>
      <c r="CA262" s="1">
        <f t="shared" si="193"/>
        <v>0</v>
      </c>
      <c r="CB262" s="1">
        <f t="shared" si="193"/>
        <v>70</v>
      </c>
      <c r="CC262" s="1">
        <f t="shared" si="193"/>
        <v>140</v>
      </c>
      <c r="CD262" s="1">
        <f t="shared" si="196"/>
        <v>210</v>
      </c>
      <c r="CE262" s="1">
        <f t="shared" si="196"/>
        <v>280</v>
      </c>
      <c r="CF262" s="1">
        <f t="shared" si="196"/>
        <v>350</v>
      </c>
      <c r="CW262" s="1">
        <v>244</v>
      </c>
      <c r="CX262" s="1">
        <f t="shared" si="177"/>
        <v>1</v>
      </c>
      <c r="CY262" s="1" t="s">
        <v>37</v>
      </c>
      <c r="CZ262" s="1">
        <v>1</v>
      </c>
      <c r="DB262" s="1">
        <f t="shared" si="194"/>
        <v>5</v>
      </c>
      <c r="DC262" s="1" t="s">
        <v>43</v>
      </c>
      <c r="DD262" s="1">
        <f t="shared" si="178"/>
        <v>5</v>
      </c>
      <c r="DL262" s="1">
        <v>244</v>
      </c>
      <c r="DM262" s="1">
        <f t="shared" si="179"/>
        <v>3</v>
      </c>
      <c r="DN262" s="1">
        <f t="shared" si="180"/>
        <v>0</v>
      </c>
      <c r="DO262" s="1" t="s">
        <v>37</v>
      </c>
      <c r="DP262" s="1">
        <v>0</v>
      </c>
    </row>
    <row r="263" spans="1:120" ht="15">
      <c r="A263">
        <v>245</v>
      </c>
      <c r="B263">
        <v>2</v>
      </c>
      <c r="C263" s="25">
        <v>15200</v>
      </c>
      <c r="D263">
        <v>2</v>
      </c>
      <c r="E263">
        <v>6</v>
      </c>
      <c r="F263" t="s">
        <v>73</v>
      </c>
      <c r="G263">
        <v>3</v>
      </c>
      <c r="H263"/>
      <c r="I263"/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f t="shared" si="151"/>
        <v>0</v>
      </c>
      <c r="AH263" s="1">
        <f t="shared" si="152"/>
        <v>0</v>
      </c>
      <c r="AI263" s="1">
        <f t="shared" si="153"/>
        <v>0</v>
      </c>
      <c r="AJ263" s="1">
        <f t="shared" si="154"/>
        <v>0</v>
      </c>
      <c r="AK263" s="1">
        <f t="shared" si="155"/>
        <v>0</v>
      </c>
      <c r="AL263" s="1">
        <f t="shared" si="156"/>
        <v>0</v>
      </c>
      <c r="AM263" s="1">
        <f t="shared" si="157"/>
        <v>0</v>
      </c>
      <c r="AN263" s="1">
        <f t="shared" si="157"/>
        <v>0</v>
      </c>
      <c r="AO263" s="1">
        <f t="shared" si="158"/>
        <v>0</v>
      </c>
      <c r="AP263" s="1">
        <f t="shared" si="159"/>
        <v>80</v>
      </c>
      <c r="AQ263" s="1">
        <f t="shared" si="160"/>
        <v>0</v>
      </c>
      <c r="AR263" s="1">
        <f t="shared" si="161"/>
        <v>0</v>
      </c>
      <c r="AS263" s="1">
        <f t="shared" si="162"/>
        <v>0</v>
      </c>
      <c r="AT263" s="1">
        <f t="shared" si="163"/>
        <v>0</v>
      </c>
      <c r="AU263" s="1">
        <f t="shared" si="164"/>
        <v>0</v>
      </c>
      <c r="AV263" s="1">
        <f t="shared" si="165"/>
        <v>0</v>
      </c>
      <c r="AW263" s="1">
        <f t="shared" si="166"/>
        <v>0</v>
      </c>
      <c r="AX263" s="1">
        <f t="shared" si="167"/>
        <v>0</v>
      </c>
      <c r="AY263" s="1">
        <f t="shared" si="168"/>
        <v>0</v>
      </c>
      <c r="AZ263" s="1">
        <f t="shared" si="169"/>
        <v>0</v>
      </c>
      <c r="BA263" s="1">
        <f t="shared" si="170"/>
        <v>0</v>
      </c>
      <c r="BB263" s="1">
        <f t="shared" si="171"/>
        <v>0</v>
      </c>
      <c r="BC263" s="1">
        <f t="shared" si="172"/>
        <v>0</v>
      </c>
      <c r="BD263" s="1">
        <f t="shared" si="173"/>
        <v>80</v>
      </c>
      <c r="BE263" s="1" t="str">
        <f t="shared" si="181"/>
        <v>Barge E</v>
      </c>
      <c r="BF263" s="1">
        <f t="shared" si="182"/>
        <v>4</v>
      </c>
      <c r="BG263" s="3">
        <v>245</v>
      </c>
      <c r="BH263" s="1">
        <f t="shared" si="195"/>
        <v>0</v>
      </c>
      <c r="BI263" s="1">
        <f t="shared" si="174"/>
        <v>0</v>
      </c>
      <c r="BJ263" s="3">
        <v>245</v>
      </c>
      <c r="BK263" s="1">
        <f t="shared" si="175"/>
        <v>5</v>
      </c>
      <c r="BL263" s="1">
        <f t="shared" si="183"/>
        <v>0</v>
      </c>
      <c r="BM263" s="1">
        <f t="shared" si="184"/>
        <v>0</v>
      </c>
      <c r="BN263" s="1">
        <f t="shared" si="185"/>
        <v>0</v>
      </c>
      <c r="BO263" s="1">
        <f t="shared" si="186"/>
        <v>0</v>
      </c>
      <c r="BP263" s="1">
        <f t="shared" si="187"/>
        <v>1</v>
      </c>
      <c r="BQ263" s="1">
        <f t="shared" si="188"/>
        <v>2</v>
      </c>
      <c r="BR263" s="1">
        <f t="shared" si="189"/>
        <v>3</v>
      </c>
      <c r="BS263" s="1">
        <f t="shared" si="190"/>
        <v>4</v>
      </c>
      <c r="BT263" s="1">
        <f t="shared" si="191"/>
        <v>5</v>
      </c>
      <c r="BU263" s="1">
        <f t="shared" si="192"/>
        <v>6</v>
      </c>
      <c r="BW263" s="1">
        <f t="shared" si="193"/>
        <v>0</v>
      </c>
      <c r="BX263" s="1">
        <f t="shared" si="193"/>
        <v>0</v>
      </c>
      <c r="BY263" s="1">
        <f t="shared" si="193"/>
        <v>0</v>
      </c>
      <c r="BZ263" s="1">
        <f t="shared" si="193"/>
        <v>0</v>
      </c>
      <c r="CA263" s="1">
        <f t="shared" si="193"/>
        <v>70</v>
      </c>
      <c r="CB263" s="1">
        <f t="shared" si="193"/>
        <v>140</v>
      </c>
      <c r="CC263" s="1">
        <f t="shared" si="193"/>
        <v>210</v>
      </c>
      <c r="CD263" s="1">
        <f t="shared" si="196"/>
        <v>280</v>
      </c>
      <c r="CE263" s="1">
        <f t="shared" si="196"/>
        <v>350</v>
      </c>
      <c r="CF263" s="1">
        <f t="shared" si="196"/>
        <v>420</v>
      </c>
      <c r="CW263" s="1">
        <v>245</v>
      </c>
      <c r="CX263" s="1">
        <f t="shared" si="177"/>
        <v>1</v>
      </c>
      <c r="CY263" s="1" t="s">
        <v>37</v>
      </c>
      <c r="CZ263" s="1">
        <v>1</v>
      </c>
      <c r="DB263" s="1">
        <f t="shared" si="194"/>
        <v>5</v>
      </c>
      <c r="DC263" s="1" t="s">
        <v>43</v>
      </c>
      <c r="DD263" s="1">
        <f t="shared" si="178"/>
        <v>6</v>
      </c>
      <c r="DL263" s="1">
        <v>245</v>
      </c>
      <c r="DM263" s="1">
        <f t="shared" si="179"/>
        <v>3</v>
      </c>
      <c r="DN263" s="1">
        <f t="shared" si="180"/>
        <v>0</v>
      </c>
      <c r="DO263" s="1" t="s">
        <v>37</v>
      </c>
      <c r="DP263" s="1">
        <v>0</v>
      </c>
    </row>
    <row r="264" spans="1:120" ht="15">
      <c r="A264">
        <v>246</v>
      </c>
      <c r="B264">
        <v>1</v>
      </c>
      <c r="C264" s="25">
        <v>22300</v>
      </c>
      <c r="D264">
        <v>5</v>
      </c>
      <c r="E264">
        <v>8</v>
      </c>
      <c r="F264" t="s">
        <v>73</v>
      </c>
      <c r="G264">
        <v>4</v>
      </c>
      <c r="H264"/>
      <c r="I264"/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1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f t="shared" si="151"/>
        <v>0</v>
      </c>
      <c r="AH264" s="1">
        <f t="shared" si="152"/>
        <v>0</v>
      </c>
      <c r="AI264" s="1">
        <f t="shared" si="153"/>
        <v>0</v>
      </c>
      <c r="AJ264" s="1">
        <f t="shared" si="154"/>
        <v>0</v>
      </c>
      <c r="AK264" s="1">
        <f t="shared" si="155"/>
        <v>0</v>
      </c>
      <c r="AL264" s="1">
        <f t="shared" si="156"/>
        <v>0</v>
      </c>
      <c r="AM264" s="1">
        <f t="shared" si="157"/>
        <v>0</v>
      </c>
      <c r="AN264" s="1">
        <f t="shared" si="157"/>
        <v>0</v>
      </c>
      <c r="AO264" s="1">
        <f t="shared" si="158"/>
        <v>0</v>
      </c>
      <c r="AP264" s="1">
        <f t="shared" si="159"/>
        <v>0</v>
      </c>
      <c r="AQ264" s="1">
        <f t="shared" si="160"/>
        <v>0</v>
      </c>
      <c r="AR264" s="1">
        <f t="shared" si="161"/>
        <v>0</v>
      </c>
      <c r="AS264" s="1">
        <f t="shared" si="162"/>
        <v>0</v>
      </c>
      <c r="AT264" s="1">
        <f t="shared" si="163"/>
        <v>0</v>
      </c>
      <c r="AU264" s="1">
        <f t="shared" si="164"/>
        <v>40</v>
      </c>
      <c r="AV264" s="1">
        <f t="shared" si="165"/>
        <v>0</v>
      </c>
      <c r="AW264" s="1">
        <f t="shared" si="166"/>
        <v>0</v>
      </c>
      <c r="AX264" s="1">
        <f t="shared" si="167"/>
        <v>0</v>
      </c>
      <c r="AY264" s="1">
        <f t="shared" si="168"/>
        <v>0</v>
      </c>
      <c r="AZ264" s="1">
        <f t="shared" si="169"/>
        <v>0</v>
      </c>
      <c r="BA264" s="1">
        <f t="shared" si="170"/>
        <v>0</v>
      </c>
      <c r="BB264" s="1">
        <f t="shared" si="171"/>
        <v>0</v>
      </c>
      <c r="BC264" s="1">
        <f t="shared" si="172"/>
        <v>0</v>
      </c>
      <c r="BD264" s="1">
        <f t="shared" si="173"/>
        <v>40</v>
      </c>
      <c r="BE264" s="1" t="str">
        <f t="shared" si="181"/>
        <v>Barge A</v>
      </c>
      <c r="BF264" s="1">
        <f t="shared" si="182"/>
        <v>6</v>
      </c>
      <c r="BG264" s="3">
        <v>246</v>
      </c>
      <c r="BH264" s="1">
        <f t="shared" si="195"/>
        <v>0</v>
      </c>
      <c r="BI264" s="1">
        <f t="shared" si="174"/>
        <v>0</v>
      </c>
      <c r="BJ264" s="3">
        <v>246</v>
      </c>
      <c r="BK264" s="1">
        <f t="shared" si="175"/>
        <v>9</v>
      </c>
      <c r="BL264" s="1">
        <f t="shared" si="183"/>
        <v>0</v>
      </c>
      <c r="BM264" s="1">
        <f t="shared" si="184"/>
        <v>0</v>
      </c>
      <c r="BN264" s="1">
        <f t="shared" si="185"/>
        <v>0</v>
      </c>
      <c r="BO264" s="1">
        <f t="shared" si="186"/>
        <v>0</v>
      </c>
      <c r="BP264" s="1">
        <f t="shared" si="187"/>
        <v>0</v>
      </c>
      <c r="BQ264" s="1">
        <f t="shared" si="188"/>
        <v>0</v>
      </c>
      <c r="BR264" s="1">
        <f t="shared" si="189"/>
        <v>0</v>
      </c>
      <c r="BS264" s="1">
        <f t="shared" si="190"/>
        <v>0</v>
      </c>
      <c r="BT264" s="1">
        <f t="shared" si="191"/>
        <v>1</v>
      </c>
      <c r="BU264" s="1">
        <f t="shared" si="192"/>
        <v>2</v>
      </c>
      <c r="BW264" s="1">
        <f t="shared" si="193"/>
        <v>0</v>
      </c>
      <c r="BX264" s="1">
        <f t="shared" si="193"/>
        <v>0</v>
      </c>
      <c r="BY264" s="1">
        <f t="shared" si="193"/>
        <v>0</v>
      </c>
      <c r="BZ264" s="1">
        <f t="shared" si="193"/>
        <v>0</v>
      </c>
      <c r="CA264" s="1">
        <f t="shared" si="193"/>
        <v>0</v>
      </c>
      <c r="CB264" s="1">
        <f t="shared" si="193"/>
        <v>0</v>
      </c>
      <c r="CC264" s="1">
        <f t="shared" si="193"/>
        <v>0</v>
      </c>
      <c r="CD264" s="1">
        <f t="shared" si="196"/>
        <v>0</v>
      </c>
      <c r="CE264" s="1">
        <f t="shared" si="196"/>
        <v>50</v>
      </c>
      <c r="CF264" s="1">
        <f t="shared" si="196"/>
        <v>100</v>
      </c>
      <c r="CW264" s="1">
        <v>246</v>
      </c>
      <c r="CX264" s="1">
        <f t="shared" si="177"/>
        <v>1</v>
      </c>
      <c r="CY264" s="1" t="s">
        <v>37</v>
      </c>
      <c r="CZ264" s="1">
        <v>1</v>
      </c>
      <c r="DB264" s="1">
        <f t="shared" si="194"/>
        <v>7</v>
      </c>
      <c r="DC264" s="1" t="s">
        <v>43</v>
      </c>
      <c r="DD264" s="1">
        <f t="shared" si="178"/>
        <v>8</v>
      </c>
      <c r="DL264" s="1">
        <v>246</v>
      </c>
      <c r="DM264" s="1">
        <f t="shared" si="179"/>
        <v>6</v>
      </c>
      <c r="DN264" s="1">
        <f t="shared" si="180"/>
        <v>0</v>
      </c>
      <c r="DO264" s="1" t="s">
        <v>37</v>
      </c>
      <c r="DP264" s="1">
        <v>0</v>
      </c>
    </row>
    <row r="265" spans="1:120" ht="15">
      <c r="A265">
        <v>247</v>
      </c>
      <c r="B265">
        <v>2</v>
      </c>
      <c r="C265" s="25">
        <v>9200</v>
      </c>
      <c r="D265">
        <v>5</v>
      </c>
      <c r="E265">
        <v>10</v>
      </c>
      <c r="F265" t="s">
        <v>73</v>
      </c>
      <c r="G265">
        <v>2</v>
      </c>
      <c r="H265"/>
      <c r="I265"/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1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f t="shared" si="151"/>
        <v>0</v>
      </c>
      <c r="AH265" s="1">
        <f t="shared" si="152"/>
        <v>0</v>
      </c>
      <c r="AI265" s="1">
        <f t="shared" si="153"/>
        <v>0</v>
      </c>
      <c r="AJ265" s="1">
        <f t="shared" si="154"/>
        <v>0</v>
      </c>
      <c r="AK265" s="1">
        <f t="shared" si="155"/>
        <v>0</v>
      </c>
      <c r="AL265" s="1">
        <f t="shared" si="156"/>
        <v>0</v>
      </c>
      <c r="AM265" s="1">
        <f t="shared" si="157"/>
        <v>0</v>
      </c>
      <c r="AN265" s="1">
        <f t="shared" si="157"/>
        <v>0</v>
      </c>
      <c r="AO265" s="1">
        <f t="shared" si="158"/>
        <v>0</v>
      </c>
      <c r="AP265" s="1">
        <f t="shared" si="159"/>
        <v>0</v>
      </c>
      <c r="AQ265" s="1">
        <f t="shared" si="160"/>
        <v>0</v>
      </c>
      <c r="AR265" s="1">
        <f t="shared" si="161"/>
        <v>0</v>
      </c>
      <c r="AS265" s="1">
        <f t="shared" si="162"/>
        <v>0</v>
      </c>
      <c r="AT265" s="1">
        <f t="shared" si="163"/>
        <v>0</v>
      </c>
      <c r="AU265" s="1">
        <f t="shared" si="164"/>
        <v>0</v>
      </c>
      <c r="AV265" s="1">
        <f t="shared" si="165"/>
        <v>80</v>
      </c>
      <c r="AW265" s="1">
        <f t="shared" si="166"/>
        <v>0</v>
      </c>
      <c r="AX265" s="1">
        <f t="shared" si="167"/>
        <v>0</v>
      </c>
      <c r="AY265" s="1">
        <f t="shared" si="168"/>
        <v>0</v>
      </c>
      <c r="AZ265" s="1">
        <f t="shared" si="169"/>
        <v>0</v>
      </c>
      <c r="BA265" s="1">
        <f t="shared" si="170"/>
        <v>0</v>
      </c>
      <c r="BB265" s="1">
        <f t="shared" si="171"/>
        <v>0</v>
      </c>
      <c r="BC265" s="1">
        <f t="shared" si="172"/>
        <v>0</v>
      </c>
      <c r="BD265" s="1">
        <f t="shared" si="173"/>
        <v>80</v>
      </c>
      <c r="BE265" s="1" t="str">
        <f t="shared" si="181"/>
        <v>Barge D</v>
      </c>
      <c r="BF265" s="1">
        <f t="shared" si="182"/>
        <v>6</v>
      </c>
      <c r="BG265" s="3">
        <v>247</v>
      </c>
      <c r="BH265" s="1">
        <f t="shared" si="195"/>
        <v>0</v>
      </c>
      <c r="BI265" s="1">
        <f t="shared" si="174"/>
        <v>0</v>
      </c>
      <c r="BJ265" s="3">
        <v>247</v>
      </c>
      <c r="BK265" s="1">
        <f t="shared" si="175"/>
        <v>7</v>
      </c>
      <c r="BL265" s="1">
        <f t="shared" si="183"/>
        <v>0</v>
      </c>
      <c r="BM265" s="1">
        <f t="shared" si="184"/>
        <v>0</v>
      </c>
      <c r="BN265" s="1">
        <f t="shared" si="185"/>
        <v>0</v>
      </c>
      <c r="BO265" s="1">
        <f t="shared" si="186"/>
        <v>0</v>
      </c>
      <c r="BP265" s="1">
        <f t="shared" si="187"/>
        <v>0</v>
      </c>
      <c r="BQ265" s="1">
        <f t="shared" si="188"/>
        <v>0</v>
      </c>
      <c r="BR265" s="1">
        <f t="shared" si="189"/>
        <v>1</v>
      </c>
      <c r="BS265" s="1">
        <f t="shared" si="190"/>
        <v>2</v>
      </c>
      <c r="BT265" s="1">
        <f t="shared" si="191"/>
        <v>3</v>
      </c>
      <c r="BU265" s="1">
        <f t="shared" si="192"/>
        <v>4</v>
      </c>
      <c r="BW265" s="1">
        <f t="shared" si="193"/>
        <v>0</v>
      </c>
      <c r="BX265" s="1">
        <f t="shared" si="193"/>
        <v>0</v>
      </c>
      <c r="BY265" s="1">
        <f t="shared" si="193"/>
        <v>0</v>
      </c>
      <c r="BZ265" s="1">
        <f t="shared" si="193"/>
        <v>0</v>
      </c>
      <c r="CA265" s="1">
        <f t="shared" si="193"/>
        <v>0</v>
      </c>
      <c r="CB265" s="1">
        <f t="shared" si="193"/>
        <v>0</v>
      </c>
      <c r="CC265" s="1">
        <f t="shared" si="193"/>
        <v>70</v>
      </c>
      <c r="CD265" s="1">
        <f t="shared" si="196"/>
        <v>140</v>
      </c>
      <c r="CE265" s="1">
        <f t="shared" si="196"/>
        <v>210</v>
      </c>
      <c r="CF265" s="1">
        <f t="shared" si="196"/>
        <v>280</v>
      </c>
      <c r="CW265" s="1">
        <v>247</v>
      </c>
      <c r="CX265" s="1">
        <f t="shared" si="177"/>
        <v>1</v>
      </c>
      <c r="CY265" s="1" t="s">
        <v>37</v>
      </c>
      <c r="CZ265" s="1">
        <v>1</v>
      </c>
      <c r="DB265" s="1">
        <f t="shared" si="194"/>
        <v>7</v>
      </c>
      <c r="DC265" s="1" t="s">
        <v>43</v>
      </c>
      <c r="DD265" s="1">
        <f t="shared" si="178"/>
        <v>10</v>
      </c>
      <c r="DL265" s="1">
        <v>247</v>
      </c>
      <c r="DM265" s="1">
        <f t="shared" si="179"/>
        <v>6</v>
      </c>
      <c r="DN265" s="1">
        <f t="shared" si="180"/>
        <v>0</v>
      </c>
      <c r="DO265" s="1" t="s">
        <v>37</v>
      </c>
      <c r="DP265" s="1">
        <v>0</v>
      </c>
    </row>
    <row r="266" spans="1:120" ht="15">
      <c r="A266">
        <v>248</v>
      </c>
      <c r="B266">
        <v>2</v>
      </c>
      <c r="C266" s="25">
        <v>9200</v>
      </c>
      <c r="D266">
        <v>1</v>
      </c>
      <c r="E266">
        <v>6</v>
      </c>
      <c r="F266" t="s">
        <v>73</v>
      </c>
      <c r="G266">
        <v>3</v>
      </c>
      <c r="H266"/>
      <c r="I266"/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1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f t="shared" si="151"/>
        <v>0</v>
      </c>
      <c r="AH266" s="1">
        <f t="shared" si="152"/>
        <v>0</v>
      </c>
      <c r="AI266" s="1">
        <f t="shared" si="153"/>
        <v>0</v>
      </c>
      <c r="AJ266" s="1">
        <f t="shared" si="154"/>
        <v>0</v>
      </c>
      <c r="AK266" s="1">
        <f t="shared" si="155"/>
        <v>0</v>
      </c>
      <c r="AL266" s="1">
        <f t="shared" si="156"/>
        <v>80</v>
      </c>
      <c r="AM266" s="1">
        <f t="shared" si="157"/>
        <v>0</v>
      </c>
      <c r="AN266" s="1">
        <f t="shared" si="157"/>
        <v>0</v>
      </c>
      <c r="AO266" s="1">
        <f t="shared" si="158"/>
        <v>0</v>
      </c>
      <c r="AP266" s="1">
        <f t="shared" si="159"/>
        <v>0</v>
      </c>
      <c r="AQ266" s="1">
        <f t="shared" si="160"/>
        <v>0</v>
      </c>
      <c r="AR266" s="1">
        <f t="shared" si="161"/>
        <v>0</v>
      </c>
      <c r="AS266" s="1">
        <f t="shared" si="162"/>
        <v>0</v>
      </c>
      <c r="AT266" s="1">
        <f t="shared" si="163"/>
        <v>0</v>
      </c>
      <c r="AU266" s="1">
        <f t="shared" si="164"/>
        <v>0</v>
      </c>
      <c r="AV266" s="1">
        <f t="shared" si="165"/>
        <v>0</v>
      </c>
      <c r="AW266" s="1">
        <f t="shared" si="166"/>
        <v>0</v>
      </c>
      <c r="AX266" s="1">
        <f t="shared" si="167"/>
        <v>0</v>
      </c>
      <c r="AY266" s="1">
        <f t="shared" si="168"/>
        <v>0</v>
      </c>
      <c r="AZ266" s="1">
        <f t="shared" si="169"/>
        <v>0</v>
      </c>
      <c r="BA266" s="1">
        <f t="shared" si="170"/>
        <v>0</v>
      </c>
      <c r="BB266" s="1">
        <f t="shared" si="171"/>
        <v>0</v>
      </c>
      <c r="BC266" s="1">
        <f t="shared" si="172"/>
        <v>0</v>
      </c>
      <c r="BD266" s="1">
        <f t="shared" si="173"/>
        <v>80</v>
      </c>
      <c r="BE266" s="1" t="str">
        <f t="shared" si="181"/>
        <v>Barge C</v>
      </c>
      <c r="BF266" s="1">
        <f t="shared" si="182"/>
        <v>2</v>
      </c>
      <c r="BG266" s="3">
        <v>248</v>
      </c>
      <c r="BH266" s="1">
        <f t="shared" si="195"/>
        <v>0</v>
      </c>
      <c r="BI266" s="1">
        <f t="shared" si="174"/>
        <v>0</v>
      </c>
      <c r="BJ266" s="3">
        <v>248</v>
      </c>
      <c r="BK266" s="1">
        <f t="shared" si="175"/>
        <v>4</v>
      </c>
      <c r="BL266" s="1">
        <f t="shared" si="183"/>
        <v>0</v>
      </c>
      <c r="BM266" s="1">
        <f t="shared" si="184"/>
        <v>0</v>
      </c>
      <c r="BN266" s="1">
        <f t="shared" si="185"/>
        <v>0</v>
      </c>
      <c r="BO266" s="1">
        <f t="shared" si="186"/>
        <v>1</v>
      </c>
      <c r="BP266" s="1">
        <f t="shared" si="187"/>
        <v>2</v>
      </c>
      <c r="BQ266" s="1">
        <f t="shared" si="188"/>
        <v>3</v>
      </c>
      <c r="BR266" s="1">
        <f t="shared" si="189"/>
        <v>4</v>
      </c>
      <c r="BS266" s="1">
        <f t="shared" si="190"/>
        <v>5</v>
      </c>
      <c r="BT266" s="1">
        <f t="shared" si="191"/>
        <v>6</v>
      </c>
      <c r="BU266" s="1">
        <f t="shared" si="192"/>
        <v>7</v>
      </c>
      <c r="BW266" s="1">
        <f t="shared" si="193"/>
        <v>0</v>
      </c>
      <c r="BX266" s="1">
        <f t="shared" si="193"/>
        <v>0</v>
      </c>
      <c r="BY266" s="1">
        <f t="shared" si="193"/>
        <v>0</v>
      </c>
      <c r="BZ266" s="1">
        <f t="shared" si="193"/>
        <v>70</v>
      </c>
      <c r="CA266" s="1">
        <f t="shared" si="193"/>
        <v>140</v>
      </c>
      <c r="CB266" s="1">
        <f t="shared" si="193"/>
        <v>210</v>
      </c>
      <c r="CC266" s="1">
        <f t="shared" si="193"/>
        <v>280</v>
      </c>
      <c r="CD266" s="1">
        <f t="shared" si="196"/>
        <v>350</v>
      </c>
      <c r="CE266" s="1">
        <f t="shared" si="196"/>
        <v>420</v>
      </c>
      <c r="CF266" s="1">
        <f t="shared" si="196"/>
        <v>490</v>
      </c>
      <c r="CW266" s="1">
        <v>248</v>
      </c>
      <c r="CX266" s="1">
        <f t="shared" si="177"/>
        <v>1</v>
      </c>
      <c r="CY266" s="1" t="s">
        <v>37</v>
      </c>
      <c r="CZ266" s="1">
        <v>1</v>
      </c>
      <c r="DB266" s="1">
        <f t="shared" si="194"/>
        <v>3</v>
      </c>
      <c r="DC266" s="1" t="s">
        <v>43</v>
      </c>
      <c r="DD266" s="1">
        <f t="shared" si="178"/>
        <v>6</v>
      </c>
      <c r="DL266" s="1">
        <v>248</v>
      </c>
      <c r="DM266" s="1">
        <f t="shared" si="179"/>
        <v>2</v>
      </c>
      <c r="DN266" s="1">
        <f t="shared" si="180"/>
        <v>0</v>
      </c>
      <c r="DO266" s="1" t="s">
        <v>37</v>
      </c>
      <c r="DP266" s="1">
        <v>0</v>
      </c>
    </row>
    <row r="267" spans="1:120" ht="15">
      <c r="A267">
        <v>249</v>
      </c>
      <c r="B267">
        <v>2</v>
      </c>
      <c r="C267" s="25">
        <v>11885</v>
      </c>
      <c r="D267">
        <v>5</v>
      </c>
      <c r="E267">
        <v>8</v>
      </c>
      <c r="F267" t="s">
        <v>74</v>
      </c>
      <c r="G267">
        <v>2</v>
      </c>
      <c r="H267"/>
      <c r="I267"/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1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f t="shared" si="151"/>
        <v>0</v>
      </c>
      <c r="AH267" s="1">
        <f t="shared" si="152"/>
        <v>0</v>
      </c>
      <c r="AI267" s="1">
        <f t="shared" si="153"/>
        <v>0</v>
      </c>
      <c r="AJ267" s="1">
        <f t="shared" si="154"/>
        <v>0</v>
      </c>
      <c r="AK267" s="1">
        <f t="shared" si="155"/>
        <v>0</v>
      </c>
      <c r="AL267" s="1">
        <f t="shared" si="156"/>
        <v>0</v>
      </c>
      <c r="AM267" s="1">
        <f t="shared" si="157"/>
        <v>0</v>
      </c>
      <c r="AN267" s="1">
        <f t="shared" si="157"/>
        <v>0</v>
      </c>
      <c r="AO267" s="1">
        <f t="shared" si="158"/>
        <v>0</v>
      </c>
      <c r="AP267" s="1">
        <f t="shared" si="159"/>
        <v>0</v>
      </c>
      <c r="AQ267" s="1">
        <f t="shared" si="160"/>
        <v>0</v>
      </c>
      <c r="AR267" s="1">
        <f t="shared" si="161"/>
        <v>0</v>
      </c>
      <c r="AS267" s="1">
        <f t="shared" si="162"/>
        <v>0</v>
      </c>
      <c r="AT267" s="1">
        <f t="shared" si="163"/>
        <v>0</v>
      </c>
      <c r="AU267" s="1">
        <f t="shared" si="164"/>
        <v>80</v>
      </c>
      <c r="AV267" s="1">
        <f t="shared" si="165"/>
        <v>0</v>
      </c>
      <c r="AW267" s="1">
        <f t="shared" si="166"/>
        <v>0</v>
      </c>
      <c r="AX267" s="1">
        <f t="shared" si="167"/>
        <v>0</v>
      </c>
      <c r="AY267" s="1">
        <f t="shared" si="168"/>
        <v>0</v>
      </c>
      <c r="AZ267" s="1">
        <f t="shared" si="169"/>
        <v>0</v>
      </c>
      <c r="BA267" s="1">
        <f t="shared" si="170"/>
        <v>0</v>
      </c>
      <c r="BB267" s="1">
        <f t="shared" si="171"/>
        <v>0</v>
      </c>
      <c r="BC267" s="1">
        <f t="shared" si="172"/>
        <v>0</v>
      </c>
      <c r="BD267" s="1">
        <f t="shared" si="173"/>
        <v>80</v>
      </c>
      <c r="BE267" s="1" t="str">
        <f t="shared" si="181"/>
        <v>Barge A</v>
      </c>
      <c r="BF267" s="1">
        <f t="shared" si="182"/>
        <v>6</v>
      </c>
      <c r="BG267" s="3">
        <v>249</v>
      </c>
      <c r="BH267" s="1">
        <f t="shared" si="195"/>
        <v>0</v>
      </c>
      <c r="BI267" s="1">
        <f t="shared" si="174"/>
        <v>0</v>
      </c>
      <c r="BJ267" s="3">
        <v>249</v>
      </c>
      <c r="BK267" s="1">
        <f t="shared" si="175"/>
        <v>7</v>
      </c>
      <c r="BL267" s="1">
        <f t="shared" si="183"/>
        <v>0</v>
      </c>
      <c r="BM267" s="1">
        <f t="shared" si="184"/>
        <v>0</v>
      </c>
      <c r="BN267" s="1">
        <f t="shared" si="185"/>
        <v>0</v>
      </c>
      <c r="BO267" s="1">
        <f t="shared" si="186"/>
        <v>0</v>
      </c>
      <c r="BP267" s="1">
        <f t="shared" si="187"/>
        <v>0</v>
      </c>
      <c r="BQ267" s="1">
        <f t="shared" si="188"/>
        <v>0</v>
      </c>
      <c r="BR267" s="1">
        <f t="shared" si="189"/>
        <v>1</v>
      </c>
      <c r="BS267" s="1">
        <f t="shared" si="190"/>
        <v>2</v>
      </c>
      <c r="BT267" s="1">
        <f t="shared" si="191"/>
        <v>3</v>
      </c>
      <c r="BU267" s="1">
        <f t="shared" si="192"/>
        <v>4</v>
      </c>
      <c r="BW267" s="1">
        <f t="shared" si="193"/>
        <v>0</v>
      </c>
      <c r="BX267" s="1">
        <f t="shared" si="193"/>
        <v>0</v>
      </c>
      <c r="BY267" s="1">
        <f t="shared" si="193"/>
        <v>0</v>
      </c>
      <c r="BZ267" s="1">
        <f t="shared" si="193"/>
        <v>0</v>
      </c>
      <c r="CA267" s="1">
        <f t="shared" si="193"/>
        <v>0</v>
      </c>
      <c r="CB267" s="1">
        <f t="shared" si="193"/>
        <v>0</v>
      </c>
      <c r="CC267" s="1">
        <f t="shared" si="193"/>
        <v>70</v>
      </c>
      <c r="CD267" s="1">
        <f t="shared" si="196"/>
        <v>140</v>
      </c>
      <c r="CE267" s="1">
        <f t="shared" si="196"/>
        <v>210</v>
      </c>
      <c r="CF267" s="1">
        <f t="shared" si="196"/>
        <v>280</v>
      </c>
      <c r="CW267" s="1">
        <v>249</v>
      </c>
      <c r="CX267" s="1">
        <f t="shared" si="177"/>
        <v>1</v>
      </c>
      <c r="CY267" s="1" t="s">
        <v>37</v>
      </c>
      <c r="CZ267" s="1">
        <v>1</v>
      </c>
      <c r="DB267" s="1">
        <f t="shared" si="194"/>
        <v>7</v>
      </c>
      <c r="DC267" s="1" t="s">
        <v>43</v>
      </c>
      <c r="DD267" s="1">
        <f t="shared" si="178"/>
        <v>8</v>
      </c>
      <c r="DL267" s="1">
        <v>249</v>
      </c>
      <c r="DM267" s="1">
        <f t="shared" si="179"/>
        <v>6</v>
      </c>
      <c r="DN267" s="1">
        <f t="shared" si="180"/>
        <v>0</v>
      </c>
      <c r="DO267" s="1" t="s">
        <v>37</v>
      </c>
      <c r="DP267" s="1">
        <v>0</v>
      </c>
    </row>
    <row r="268" spans="1:120" ht="15">
      <c r="A268">
        <v>250</v>
      </c>
      <c r="B268">
        <v>1</v>
      </c>
      <c r="C268" s="25">
        <v>9332</v>
      </c>
      <c r="D268">
        <v>1</v>
      </c>
      <c r="E268">
        <v>4</v>
      </c>
      <c r="F268" t="s">
        <v>73</v>
      </c>
      <c r="G268">
        <v>3</v>
      </c>
      <c r="H268"/>
      <c r="I268"/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f t="shared" si="151"/>
        <v>0</v>
      </c>
      <c r="AH268" s="1">
        <f t="shared" si="152"/>
        <v>0</v>
      </c>
      <c r="AI268" s="1">
        <f t="shared" si="153"/>
        <v>0</v>
      </c>
      <c r="AJ268" s="1">
        <f t="shared" si="154"/>
        <v>0</v>
      </c>
      <c r="AK268" s="1">
        <f t="shared" si="155"/>
        <v>40</v>
      </c>
      <c r="AL268" s="1">
        <f t="shared" si="156"/>
        <v>0</v>
      </c>
      <c r="AM268" s="1">
        <f t="shared" si="157"/>
        <v>0</v>
      </c>
      <c r="AN268" s="1">
        <f t="shared" si="157"/>
        <v>0</v>
      </c>
      <c r="AO268" s="1">
        <f t="shared" si="158"/>
        <v>0</v>
      </c>
      <c r="AP268" s="1">
        <f t="shared" si="159"/>
        <v>0</v>
      </c>
      <c r="AQ268" s="1">
        <f t="shared" si="160"/>
        <v>0</v>
      </c>
      <c r="AR268" s="1">
        <f t="shared" si="161"/>
        <v>0</v>
      </c>
      <c r="AS268" s="1">
        <f t="shared" si="162"/>
        <v>0</v>
      </c>
      <c r="AT268" s="1">
        <f t="shared" si="163"/>
        <v>0</v>
      </c>
      <c r="AU268" s="1">
        <f t="shared" si="164"/>
        <v>0</v>
      </c>
      <c r="AV268" s="1">
        <f t="shared" si="165"/>
        <v>0</v>
      </c>
      <c r="AW268" s="1">
        <f t="shared" si="166"/>
        <v>0</v>
      </c>
      <c r="AX268" s="1">
        <f t="shared" si="167"/>
        <v>0</v>
      </c>
      <c r="AY268" s="1">
        <f t="shared" si="168"/>
        <v>0</v>
      </c>
      <c r="AZ268" s="1">
        <f t="shared" si="169"/>
        <v>0</v>
      </c>
      <c r="BA268" s="1">
        <f t="shared" si="170"/>
        <v>0</v>
      </c>
      <c r="BB268" s="1">
        <f t="shared" si="171"/>
        <v>0</v>
      </c>
      <c r="BC268" s="1">
        <f t="shared" si="172"/>
        <v>0</v>
      </c>
      <c r="BD268" s="1">
        <f t="shared" si="173"/>
        <v>40</v>
      </c>
      <c r="BE268" s="1" t="str">
        <f t="shared" si="181"/>
        <v>Barge A</v>
      </c>
      <c r="BF268" s="1">
        <f t="shared" si="182"/>
        <v>2</v>
      </c>
      <c r="BG268" s="3">
        <v>250</v>
      </c>
      <c r="BH268" s="1">
        <f t="shared" si="195"/>
        <v>0</v>
      </c>
      <c r="BI268" s="1">
        <f t="shared" si="174"/>
        <v>0</v>
      </c>
      <c r="BJ268" s="3">
        <v>250</v>
      </c>
      <c r="BK268" s="1">
        <f t="shared" si="175"/>
        <v>4</v>
      </c>
      <c r="BL268" s="1">
        <f t="shared" si="183"/>
        <v>0</v>
      </c>
      <c r="BM268" s="1">
        <f t="shared" si="184"/>
        <v>0</v>
      </c>
      <c r="BN268" s="1">
        <f t="shared" si="185"/>
        <v>0</v>
      </c>
      <c r="BO268" s="1">
        <f t="shared" si="186"/>
        <v>1</v>
      </c>
      <c r="BP268" s="1">
        <f t="shared" si="187"/>
        <v>2</v>
      </c>
      <c r="BQ268" s="1">
        <f t="shared" si="188"/>
        <v>3</v>
      </c>
      <c r="BR268" s="1">
        <f t="shared" si="189"/>
        <v>4</v>
      </c>
      <c r="BS268" s="1">
        <f t="shared" si="190"/>
        <v>5</v>
      </c>
      <c r="BT268" s="1">
        <f t="shared" si="191"/>
        <v>6</v>
      </c>
      <c r="BU268" s="1">
        <f t="shared" si="192"/>
        <v>7</v>
      </c>
      <c r="BW268" s="1">
        <f t="shared" si="193"/>
        <v>0</v>
      </c>
      <c r="BX268" s="1">
        <f t="shared" si="193"/>
        <v>0</v>
      </c>
      <c r="BY268" s="1">
        <f t="shared" si="193"/>
        <v>0</v>
      </c>
      <c r="BZ268" s="1">
        <f t="shared" si="193"/>
        <v>50</v>
      </c>
      <c r="CA268" s="1">
        <f t="shared" si="193"/>
        <v>100</v>
      </c>
      <c r="CB268" s="1">
        <f t="shared" si="193"/>
        <v>150</v>
      </c>
      <c r="CC268" s="1">
        <f t="shared" si="193"/>
        <v>200</v>
      </c>
      <c r="CD268" s="1">
        <f t="shared" si="196"/>
        <v>250</v>
      </c>
      <c r="CE268" s="1">
        <f t="shared" si="196"/>
        <v>300</v>
      </c>
      <c r="CF268" s="1">
        <f t="shared" si="196"/>
        <v>350</v>
      </c>
      <c r="CW268" s="1">
        <v>250</v>
      </c>
      <c r="CX268" s="1">
        <f t="shared" si="177"/>
        <v>1</v>
      </c>
      <c r="CY268" s="1" t="s">
        <v>37</v>
      </c>
      <c r="CZ268" s="1">
        <v>1</v>
      </c>
      <c r="DB268" s="1">
        <f t="shared" si="194"/>
        <v>3</v>
      </c>
      <c r="DC268" s="1" t="s">
        <v>43</v>
      </c>
      <c r="DD268" s="1">
        <f t="shared" si="178"/>
        <v>4</v>
      </c>
      <c r="DL268" s="1">
        <v>250</v>
      </c>
      <c r="DM268" s="1">
        <f t="shared" si="179"/>
        <v>2</v>
      </c>
      <c r="DN268" s="1">
        <f t="shared" si="180"/>
        <v>0</v>
      </c>
      <c r="DO268" s="1" t="s">
        <v>37</v>
      </c>
      <c r="DP268" s="1">
        <v>0</v>
      </c>
    </row>
    <row r="269" spans="1:120" ht="15">
      <c r="A269">
        <v>251</v>
      </c>
      <c r="B269">
        <v>2</v>
      </c>
      <c r="C269" s="25">
        <v>22300</v>
      </c>
      <c r="D269">
        <v>0</v>
      </c>
      <c r="E269">
        <v>3</v>
      </c>
      <c r="F269" t="s">
        <v>35</v>
      </c>
      <c r="G269">
        <v>2</v>
      </c>
      <c r="H269"/>
      <c r="I269"/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f t="shared" si="151"/>
        <v>0</v>
      </c>
      <c r="AH269" s="1">
        <f t="shared" si="152"/>
        <v>80</v>
      </c>
      <c r="AI269" s="1">
        <f t="shared" si="153"/>
        <v>0</v>
      </c>
      <c r="AJ269" s="1">
        <f t="shared" si="154"/>
        <v>0</v>
      </c>
      <c r="AK269" s="1">
        <f t="shared" si="155"/>
        <v>0</v>
      </c>
      <c r="AL269" s="1">
        <f t="shared" si="156"/>
        <v>0</v>
      </c>
      <c r="AM269" s="1">
        <f t="shared" si="157"/>
        <v>0</v>
      </c>
      <c r="AN269" s="1">
        <f t="shared" si="157"/>
        <v>0</v>
      </c>
      <c r="AO269" s="1">
        <f t="shared" si="158"/>
        <v>0</v>
      </c>
      <c r="AP269" s="1">
        <f t="shared" si="159"/>
        <v>0</v>
      </c>
      <c r="AQ269" s="1">
        <f t="shared" si="160"/>
        <v>0</v>
      </c>
      <c r="AR269" s="1">
        <f t="shared" si="161"/>
        <v>0</v>
      </c>
      <c r="AS269" s="1">
        <f t="shared" si="162"/>
        <v>0</v>
      </c>
      <c r="AT269" s="1">
        <f t="shared" si="163"/>
        <v>0</v>
      </c>
      <c r="AU269" s="1">
        <f t="shared" si="164"/>
        <v>0</v>
      </c>
      <c r="AV269" s="1">
        <f t="shared" si="165"/>
        <v>0</v>
      </c>
      <c r="AW269" s="1">
        <f t="shared" si="166"/>
        <v>0</v>
      </c>
      <c r="AX269" s="1">
        <f t="shared" si="167"/>
        <v>0</v>
      </c>
      <c r="AY269" s="1">
        <f t="shared" si="168"/>
        <v>0</v>
      </c>
      <c r="AZ269" s="1">
        <f t="shared" si="169"/>
        <v>0</v>
      </c>
      <c r="BA269" s="1">
        <f t="shared" si="170"/>
        <v>0</v>
      </c>
      <c r="BB269" s="1">
        <f t="shared" si="171"/>
        <v>0</v>
      </c>
      <c r="BC269" s="1">
        <f t="shared" si="172"/>
        <v>0</v>
      </c>
      <c r="BD269" s="1">
        <f t="shared" si="173"/>
        <v>80</v>
      </c>
      <c r="BE269" s="1" t="str">
        <f t="shared" si="181"/>
        <v>Barge D</v>
      </c>
      <c r="BF269" s="1">
        <f t="shared" si="182"/>
        <v>1</v>
      </c>
      <c r="BG269" s="3">
        <v>251</v>
      </c>
      <c r="BH269" s="1">
        <f t="shared" si="195"/>
        <v>0</v>
      </c>
      <c r="BI269" s="1">
        <f t="shared" si="174"/>
        <v>0</v>
      </c>
      <c r="BJ269" s="3">
        <v>251</v>
      </c>
      <c r="BK269" s="1">
        <f t="shared" si="175"/>
        <v>2</v>
      </c>
      <c r="BL269" s="1">
        <f t="shared" si="183"/>
        <v>0</v>
      </c>
      <c r="BM269" s="1">
        <f t="shared" si="184"/>
        <v>1</v>
      </c>
      <c r="BN269" s="1">
        <f t="shared" si="185"/>
        <v>2</v>
      </c>
      <c r="BO269" s="1">
        <f t="shared" si="186"/>
        <v>3</v>
      </c>
      <c r="BP269" s="1">
        <f t="shared" si="187"/>
        <v>4</v>
      </c>
      <c r="BQ269" s="1">
        <f t="shared" si="188"/>
        <v>5</v>
      </c>
      <c r="BR269" s="1">
        <f t="shared" si="189"/>
        <v>6</v>
      </c>
      <c r="BS269" s="1">
        <f t="shared" si="190"/>
        <v>7</v>
      </c>
      <c r="BT269" s="1">
        <f t="shared" si="191"/>
        <v>8</v>
      </c>
      <c r="BU269" s="1">
        <f t="shared" si="192"/>
        <v>9</v>
      </c>
      <c r="BW269" s="1">
        <f t="shared" si="193"/>
        <v>0</v>
      </c>
      <c r="BX269" s="1">
        <f t="shared" si="193"/>
        <v>70</v>
      </c>
      <c r="BY269" s="1">
        <f t="shared" si="193"/>
        <v>140</v>
      </c>
      <c r="BZ269" s="1">
        <f t="shared" si="193"/>
        <v>210</v>
      </c>
      <c r="CA269" s="1">
        <f t="shared" si="193"/>
        <v>280</v>
      </c>
      <c r="CB269" s="1">
        <f t="shared" si="193"/>
        <v>350</v>
      </c>
      <c r="CC269" s="1">
        <f t="shared" si="193"/>
        <v>420</v>
      </c>
      <c r="CD269" s="1">
        <f t="shared" si="196"/>
        <v>490</v>
      </c>
      <c r="CE269" s="1">
        <f t="shared" si="196"/>
        <v>560</v>
      </c>
      <c r="CF269" s="1">
        <f t="shared" si="196"/>
        <v>630</v>
      </c>
      <c r="CW269" s="1">
        <v>251</v>
      </c>
      <c r="CX269" s="1">
        <f t="shared" si="177"/>
        <v>1</v>
      </c>
      <c r="CY269" s="1" t="s">
        <v>37</v>
      </c>
      <c r="CZ269" s="1">
        <v>1</v>
      </c>
      <c r="DB269" s="1">
        <f t="shared" si="194"/>
        <v>2</v>
      </c>
      <c r="DC269" s="1" t="s">
        <v>43</v>
      </c>
      <c r="DD269" s="1">
        <f t="shared" si="178"/>
        <v>3</v>
      </c>
      <c r="DL269" s="1">
        <v>251</v>
      </c>
      <c r="DM269" s="1">
        <f t="shared" si="179"/>
        <v>1</v>
      </c>
      <c r="DN269" s="1">
        <f t="shared" si="180"/>
        <v>0</v>
      </c>
      <c r="DO269" s="1" t="s">
        <v>37</v>
      </c>
      <c r="DP269" s="1">
        <v>0</v>
      </c>
    </row>
    <row r="270" spans="1:120" ht="15">
      <c r="A270">
        <v>252</v>
      </c>
      <c r="B270">
        <v>1</v>
      </c>
      <c r="C270" s="25">
        <v>22300</v>
      </c>
      <c r="D270">
        <v>0</v>
      </c>
      <c r="E270">
        <v>3</v>
      </c>
      <c r="F270" t="s">
        <v>73</v>
      </c>
      <c r="G270">
        <v>4</v>
      </c>
      <c r="H270"/>
      <c r="I270"/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f t="shared" si="151"/>
        <v>0</v>
      </c>
      <c r="AH270" s="1">
        <f t="shared" si="152"/>
        <v>0</v>
      </c>
      <c r="AI270" s="1">
        <f t="shared" si="153"/>
        <v>0</v>
      </c>
      <c r="AJ270" s="1">
        <f t="shared" si="154"/>
        <v>0</v>
      </c>
      <c r="AK270" s="1">
        <f t="shared" si="155"/>
        <v>40</v>
      </c>
      <c r="AL270" s="1">
        <f t="shared" si="156"/>
        <v>0</v>
      </c>
      <c r="AM270" s="1">
        <f t="shared" si="157"/>
        <v>0</v>
      </c>
      <c r="AN270" s="1">
        <f t="shared" si="157"/>
        <v>0</v>
      </c>
      <c r="AO270" s="1">
        <f t="shared" si="158"/>
        <v>0</v>
      </c>
      <c r="AP270" s="1">
        <f t="shared" si="159"/>
        <v>0</v>
      </c>
      <c r="AQ270" s="1">
        <f t="shared" si="160"/>
        <v>0</v>
      </c>
      <c r="AR270" s="1">
        <f t="shared" si="161"/>
        <v>0</v>
      </c>
      <c r="AS270" s="1">
        <f t="shared" si="162"/>
        <v>0</v>
      </c>
      <c r="AT270" s="1">
        <f t="shared" si="163"/>
        <v>0</v>
      </c>
      <c r="AU270" s="1">
        <f t="shared" si="164"/>
        <v>0</v>
      </c>
      <c r="AV270" s="1">
        <f t="shared" si="165"/>
        <v>0</v>
      </c>
      <c r="AW270" s="1">
        <f t="shared" si="166"/>
        <v>0</v>
      </c>
      <c r="AX270" s="1">
        <f t="shared" si="167"/>
        <v>0</v>
      </c>
      <c r="AY270" s="1">
        <f t="shared" si="168"/>
        <v>0</v>
      </c>
      <c r="AZ270" s="1">
        <f t="shared" si="169"/>
        <v>0</v>
      </c>
      <c r="BA270" s="1">
        <f t="shared" si="170"/>
        <v>0</v>
      </c>
      <c r="BB270" s="1">
        <f t="shared" si="171"/>
        <v>0</v>
      </c>
      <c r="BC270" s="1">
        <f t="shared" si="172"/>
        <v>0</v>
      </c>
      <c r="BD270" s="1">
        <f t="shared" si="173"/>
        <v>40</v>
      </c>
      <c r="BE270" s="1" t="str">
        <f t="shared" si="181"/>
        <v>Barge A</v>
      </c>
      <c r="BF270" s="1">
        <f t="shared" si="182"/>
        <v>2</v>
      </c>
      <c r="BG270" s="3">
        <v>252</v>
      </c>
      <c r="BH270" s="1">
        <f t="shared" si="195"/>
        <v>0</v>
      </c>
      <c r="BI270" s="1">
        <f t="shared" si="174"/>
        <v>0</v>
      </c>
      <c r="BJ270" s="3">
        <v>252</v>
      </c>
      <c r="BK270" s="1">
        <f t="shared" si="175"/>
        <v>4</v>
      </c>
      <c r="BL270" s="1">
        <f t="shared" si="183"/>
        <v>0</v>
      </c>
      <c r="BM270" s="1">
        <f t="shared" si="184"/>
        <v>0</v>
      </c>
      <c r="BN270" s="1">
        <f t="shared" si="185"/>
        <v>0</v>
      </c>
      <c r="BO270" s="1">
        <f t="shared" si="186"/>
        <v>1</v>
      </c>
      <c r="BP270" s="1">
        <f t="shared" si="187"/>
        <v>2</v>
      </c>
      <c r="BQ270" s="1">
        <f t="shared" si="188"/>
        <v>3</v>
      </c>
      <c r="BR270" s="1">
        <f t="shared" si="189"/>
        <v>4</v>
      </c>
      <c r="BS270" s="1">
        <f t="shared" si="190"/>
        <v>5</v>
      </c>
      <c r="BT270" s="1">
        <f t="shared" si="191"/>
        <v>6</v>
      </c>
      <c r="BU270" s="1">
        <f t="shared" si="192"/>
        <v>7</v>
      </c>
      <c r="BW270" s="1">
        <f t="shared" si="193"/>
        <v>0</v>
      </c>
      <c r="BX270" s="1">
        <f t="shared" si="193"/>
        <v>0</v>
      </c>
      <c r="BY270" s="1">
        <f t="shared" si="193"/>
        <v>0</v>
      </c>
      <c r="BZ270" s="1">
        <f t="shared" si="193"/>
        <v>50</v>
      </c>
      <c r="CA270" s="1">
        <f t="shared" ref="BZ270:CF309" si="197">IF(BP270&gt;0,IF($B270=1,BP270*50,BP270*70),0)</f>
        <v>100</v>
      </c>
      <c r="CB270" s="1">
        <f t="shared" si="197"/>
        <v>150</v>
      </c>
      <c r="CC270" s="1">
        <f t="shared" si="197"/>
        <v>200</v>
      </c>
      <c r="CD270" s="1">
        <f t="shared" si="196"/>
        <v>250</v>
      </c>
      <c r="CE270" s="1">
        <f t="shared" si="196"/>
        <v>300</v>
      </c>
      <c r="CF270" s="1">
        <f t="shared" si="196"/>
        <v>350</v>
      </c>
      <c r="CW270" s="1">
        <v>252</v>
      </c>
      <c r="CX270" s="1">
        <f t="shared" si="177"/>
        <v>1</v>
      </c>
      <c r="CY270" s="1" t="s">
        <v>37</v>
      </c>
      <c r="CZ270" s="1">
        <v>1</v>
      </c>
      <c r="DB270" s="1">
        <f t="shared" si="194"/>
        <v>3</v>
      </c>
      <c r="DC270" s="1" t="s">
        <v>43</v>
      </c>
      <c r="DD270" s="1">
        <f t="shared" si="178"/>
        <v>3</v>
      </c>
      <c r="DL270" s="1">
        <v>252</v>
      </c>
      <c r="DM270" s="1">
        <f t="shared" si="179"/>
        <v>1</v>
      </c>
      <c r="DN270" s="1">
        <f t="shared" si="180"/>
        <v>0</v>
      </c>
      <c r="DO270" s="1" t="s">
        <v>37</v>
      </c>
      <c r="DP270" s="1">
        <v>0</v>
      </c>
    </row>
    <row r="271" spans="1:120" ht="15">
      <c r="A271">
        <v>253</v>
      </c>
      <c r="B271">
        <v>1</v>
      </c>
      <c r="C271" s="25">
        <v>20300</v>
      </c>
      <c r="D271">
        <v>2</v>
      </c>
      <c r="E271">
        <v>6</v>
      </c>
      <c r="F271" t="s">
        <v>35</v>
      </c>
      <c r="G271">
        <v>4</v>
      </c>
      <c r="H271"/>
      <c r="I271"/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1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f t="shared" si="151"/>
        <v>0</v>
      </c>
      <c r="AH271" s="1">
        <f t="shared" si="152"/>
        <v>0</v>
      </c>
      <c r="AI271" s="1">
        <f t="shared" si="153"/>
        <v>0</v>
      </c>
      <c r="AJ271" s="1">
        <f t="shared" si="154"/>
        <v>0</v>
      </c>
      <c r="AK271" s="1">
        <f t="shared" si="155"/>
        <v>0</v>
      </c>
      <c r="AL271" s="1">
        <f t="shared" si="156"/>
        <v>0</v>
      </c>
      <c r="AM271" s="1">
        <f t="shared" si="157"/>
        <v>0</v>
      </c>
      <c r="AN271" s="1">
        <f t="shared" si="157"/>
        <v>0</v>
      </c>
      <c r="AO271" s="1">
        <f t="shared" si="158"/>
        <v>0</v>
      </c>
      <c r="AP271" s="1">
        <f t="shared" si="159"/>
        <v>0</v>
      </c>
      <c r="AQ271" s="1">
        <f t="shared" si="160"/>
        <v>0</v>
      </c>
      <c r="AR271" s="1">
        <f t="shared" si="161"/>
        <v>40</v>
      </c>
      <c r="AS271" s="1">
        <f t="shared" si="162"/>
        <v>0</v>
      </c>
      <c r="AT271" s="1">
        <f t="shared" si="163"/>
        <v>0</v>
      </c>
      <c r="AU271" s="1">
        <f t="shared" si="164"/>
        <v>0</v>
      </c>
      <c r="AV271" s="1">
        <f t="shared" si="165"/>
        <v>0</v>
      </c>
      <c r="AW271" s="1">
        <f t="shared" si="166"/>
        <v>0</v>
      </c>
      <c r="AX271" s="1">
        <f t="shared" si="167"/>
        <v>0</v>
      </c>
      <c r="AY271" s="1">
        <f t="shared" si="168"/>
        <v>0</v>
      </c>
      <c r="AZ271" s="1">
        <f t="shared" si="169"/>
        <v>0</v>
      </c>
      <c r="BA271" s="1">
        <f t="shared" si="170"/>
        <v>0</v>
      </c>
      <c r="BB271" s="1">
        <f t="shared" si="171"/>
        <v>0</v>
      </c>
      <c r="BC271" s="1">
        <f t="shared" si="172"/>
        <v>0</v>
      </c>
      <c r="BD271" s="1">
        <f t="shared" si="173"/>
        <v>40</v>
      </c>
      <c r="BE271" s="1" t="str">
        <f t="shared" si="181"/>
        <v>Barge C</v>
      </c>
      <c r="BF271" s="1">
        <f t="shared" si="182"/>
        <v>5</v>
      </c>
      <c r="BG271" s="3">
        <v>253</v>
      </c>
      <c r="BH271" s="1">
        <f t="shared" si="195"/>
        <v>0</v>
      </c>
      <c r="BI271" s="1">
        <f t="shared" si="174"/>
        <v>0</v>
      </c>
      <c r="BJ271" s="3">
        <v>253</v>
      </c>
      <c r="BK271" s="1">
        <f t="shared" si="175"/>
        <v>6</v>
      </c>
      <c r="BL271" s="1">
        <f t="shared" si="183"/>
        <v>0</v>
      </c>
      <c r="BM271" s="1">
        <f t="shared" si="184"/>
        <v>0</v>
      </c>
      <c r="BN271" s="1">
        <f t="shared" si="185"/>
        <v>0</v>
      </c>
      <c r="BO271" s="1">
        <f t="shared" si="186"/>
        <v>0</v>
      </c>
      <c r="BP271" s="1">
        <f t="shared" si="187"/>
        <v>0</v>
      </c>
      <c r="BQ271" s="1">
        <f t="shared" si="188"/>
        <v>1</v>
      </c>
      <c r="BR271" s="1">
        <f t="shared" si="189"/>
        <v>2</v>
      </c>
      <c r="BS271" s="1">
        <f t="shared" si="190"/>
        <v>3</v>
      </c>
      <c r="BT271" s="1">
        <f t="shared" si="191"/>
        <v>4</v>
      </c>
      <c r="BU271" s="1">
        <f t="shared" si="192"/>
        <v>5</v>
      </c>
      <c r="BW271" s="1">
        <f t="shared" ref="BW271:BY334" si="198">IF(BL271&gt;0,IF($B271=1,BL271*50,BL271*70),0)</f>
        <v>0</v>
      </c>
      <c r="BX271" s="1">
        <f t="shared" si="198"/>
        <v>0</v>
      </c>
      <c r="BY271" s="1">
        <f t="shared" si="198"/>
        <v>0</v>
      </c>
      <c r="BZ271" s="1">
        <f t="shared" si="197"/>
        <v>0</v>
      </c>
      <c r="CA271" s="1">
        <f t="shared" si="197"/>
        <v>0</v>
      </c>
      <c r="CB271" s="1">
        <f t="shared" si="197"/>
        <v>50</v>
      </c>
      <c r="CC271" s="1">
        <f t="shared" si="197"/>
        <v>100</v>
      </c>
      <c r="CD271" s="1">
        <f t="shared" si="196"/>
        <v>150</v>
      </c>
      <c r="CE271" s="1">
        <f t="shared" si="196"/>
        <v>200</v>
      </c>
      <c r="CF271" s="1">
        <f t="shared" si="196"/>
        <v>250</v>
      </c>
      <c r="CW271" s="1">
        <v>253</v>
      </c>
      <c r="CX271" s="1">
        <f t="shared" si="177"/>
        <v>1</v>
      </c>
      <c r="CY271" s="1" t="s">
        <v>37</v>
      </c>
      <c r="CZ271" s="1">
        <v>1</v>
      </c>
      <c r="DB271" s="1">
        <f t="shared" si="194"/>
        <v>6</v>
      </c>
      <c r="DC271" s="1" t="s">
        <v>43</v>
      </c>
      <c r="DD271" s="1">
        <f t="shared" si="178"/>
        <v>6</v>
      </c>
      <c r="DL271" s="1">
        <v>253</v>
      </c>
      <c r="DM271" s="1">
        <f t="shared" si="179"/>
        <v>3</v>
      </c>
      <c r="DN271" s="1">
        <f t="shared" si="180"/>
        <v>0</v>
      </c>
      <c r="DO271" s="1" t="s">
        <v>37</v>
      </c>
      <c r="DP271" s="1">
        <v>0</v>
      </c>
    </row>
    <row r="272" spans="1:120" ht="15">
      <c r="A272">
        <v>254</v>
      </c>
      <c r="B272">
        <v>2</v>
      </c>
      <c r="C272" s="25">
        <v>9200</v>
      </c>
      <c r="D272">
        <v>2</v>
      </c>
      <c r="E272">
        <v>5</v>
      </c>
      <c r="F272" t="s">
        <v>74</v>
      </c>
      <c r="G272">
        <v>4</v>
      </c>
      <c r="H272"/>
      <c r="I272"/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1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f t="shared" si="151"/>
        <v>0</v>
      </c>
      <c r="AH272" s="1">
        <f t="shared" si="152"/>
        <v>0</v>
      </c>
      <c r="AI272" s="1">
        <f t="shared" si="153"/>
        <v>0</v>
      </c>
      <c r="AJ272" s="1">
        <f t="shared" si="154"/>
        <v>0</v>
      </c>
      <c r="AK272" s="1">
        <f t="shared" si="155"/>
        <v>0</v>
      </c>
      <c r="AL272" s="1">
        <f t="shared" si="156"/>
        <v>0</v>
      </c>
      <c r="AM272" s="1">
        <f t="shared" si="157"/>
        <v>0</v>
      </c>
      <c r="AN272" s="1">
        <f t="shared" si="157"/>
        <v>0</v>
      </c>
      <c r="AO272" s="1">
        <f t="shared" si="158"/>
        <v>0</v>
      </c>
      <c r="AP272" s="1">
        <f t="shared" si="159"/>
        <v>80</v>
      </c>
      <c r="AQ272" s="1">
        <f t="shared" si="160"/>
        <v>0</v>
      </c>
      <c r="AR272" s="1">
        <f t="shared" si="161"/>
        <v>0</v>
      </c>
      <c r="AS272" s="1">
        <f t="shared" si="162"/>
        <v>0</v>
      </c>
      <c r="AT272" s="1">
        <f t="shared" si="163"/>
        <v>0</v>
      </c>
      <c r="AU272" s="1">
        <f t="shared" si="164"/>
        <v>0</v>
      </c>
      <c r="AV272" s="1">
        <f t="shared" si="165"/>
        <v>0</v>
      </c>
      <c r="AW272" s="1">
        <f t="shared" si="166"/>
        <v>0</v>
      </c>
      <c r="AX272" s="1">
        <f t="shared" si="167"/>
        <v>0</v>
      </c>
      <c r="AY272" s="1">
        <f t="shared" si="168"/>
        <v>0</v>
      </c>
      <c r="AZ272" s="1">
        <f t="shared" si="169"/>
        <v>0</v>
      </c>
      <c r="BA272" s="1">
        <f t="shared" si="170"/>
        <v>0</v>
      </c>
      <c r="BB272" s="1">
        <f t="shared" si="171"/>
        <v>0</v>
      </c>
      <c r="BC272" s="1">
        <f t="shared" si="172"/>
        <v>0</v>
      </c>
      <c r="BD272" s="1">
        <f t="shared" si="173"/>
        <v>80</v>
      </c>
      <c r="BE272" s="1" t="str">
        <f t="shared" si="181"/>
        <v>Barge E</v>
      </c>
      <c r="BF272" s="1">
        <f t="shared" si="182"/>
        <v>4</v>
      </c>
      <c r="BG272" s="3">
        <v>254</v>
      </c>
      <c r="BH272" s="1">
        <f t="shared" si="195"/>
        <v>0</v>
      </c>
      <c r="BI272" s="1">
        <f t="shared" si="174"/>
        <v>0</v>
      </c>
      <c r="BJ272" s="3">
        <v>254</v>
      </c>
      <c r="BK272" s="1">
        <f t="shared" si="175"/>
        <v>6</v>
      </c>
      <c r="BL272" s="1">
        <f t="shared" si="183"/>
        <v>0</v>
      </c>
      <c r="BM272" s="1">
        <f t="shared" si="184"/>
        <v>0</v>
      </c>
      <c r="BN272" s="1">
        <f t="shared" si="185"/>
        <v>0</v>
      </c>
      <c r="BO272" s="1">
        <f t="shared" si="186"/>
        <v>0</v>
      </c>
      <c r="BP272" s="1">
        <f t="shared" si="187"/>
        <v>0</v>
      </c>
      <c r="BQ272" s="1">
        <f t="shared" si="188"/>
        <v>1</v>
      </c>
      <c r="BR272" s="1">
        <f t="shared" si="189"/>
        <v>2</v>
      </c>
      <c r="BS272" s="1">
        <f t="shared" si="190"/>
        <v>3</v>
      </c>
      <c r="BT272" s="1">
        <f t="shared" si="191"/>
        <v>4</v>
      </c>
      <c r="BU272" s="1">
        <f t="shared" si="192"/>
        <v>5</v>
      </c>
      <c r="BW272" s="1">
        <f t="shared" si="198"/>
        <v>0</v>
      </c>
      <c r="BX272" s="1">
        <f t="shared" si="198"/>
        <v>0</v>
      </c>
      <c r="BY272" s="1">
        <f t="shared" si="198"/>
        <v>0</v>
      </c>
      <c r="BZ272" s="1">
        <f t="shared" si="197"/>
        <v>0</v>
      </c>
      <c r="CA272" s="1">
        <f t="shared" si="197"/>
        <v>0</v>
      </c>
      <c r="CB272" s="1">
        <f t="shared" si="197"/>
        <v>70</v>
      </c>
      <c r="CC272" s="1">
        <f t="shared" si="197"/>
        <v>140</v>
      </c>
      <c r="CD272" s="1">
        <f t="shared" si="196"/>
        <v>210</v>
      </c>
      <c r="CE272" s="1">
        <f t="shared" si="196"/>
        <v>280</v>
      </c>
      <c r="CF272" s="1">
        <f t="shared" si="196"/>
        <v>350</v>
      </c>
      <c r="CW272" s="1">
        <v>254</v>
      </c>
      <c r="CX272" s="1">
        <f t="shared" si="177"/>
        <v>1</v>
      </c>
      <c r="CY272" s="1" t="s">
        <v>37</v>
      </c>
      <c r="CZ272" s="1">
        <v>1</v>
      </c>
      <c r="DB272" s="1">
        <f t="shared" si="194"/>
        <v>5</v>
      </c>
      <c r="DC272" s="1" t="s">
        <v>43</v>
      </c>
      <c r="DD272" s="1">
        <f t="shared" si="178"/>
        <v>5</v>
      </c>
      <c r="DL272" s="1">
        <v>254</v>
      </c>
      <c r="DM272" s="1">
        <f t="shared" si="179"/>
        <v>3</v>
      </c>
      <c r="DN272" s="1">
        <f t="shared" si="180"/>
        <v>0</v>
      </c>
      <c r="DO272" s="1" t="s">
        <v>37</v>
      </c>
      <c r="DP272" s="1">
        <v>0</v>
      </c>
    </row>
    <row r="273" spans="1:120" ht="15">
      <c r="A273">
        <v>255</v>
      </c>
      <c r="B273">
        <v>2</v>
      </c>
      <c r="C273" s="25">
        <v>12370</v>
      </c>
      <c r="D273">
        <v>3</v>
      </c>
      <c r="E273">
        <v>8</v>
      </c>
      <c r="F273" t="s">
        <v>73</v>
      </c>
      <c r="G273">
        <v>3</v>
      </c>
      <c r="H273"/>
      <c r="I273"/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f t="shared" si="151"/>
        <v>0</v>
      </c>
      <c r="AH273" s="1">
        <f t="shared" si="152"/>
        <v>0</v>
      </c>
      <c r="AI273" s="1">
        <f t="shared" si="153"/>
        <v>0</v>
      </c>
      <c r="AJ273" s="1">
        <f t="shared" si="154"/>
        <v>0</v>
      </c>
      <c r="AK273" s="1">
        <f t="shared" si="155"/>
        <v>0</v>
      </c>
      <c r="AL273" s="1">
        <f t="shared" si="156"/>
        <v>0</v>
      </c>
      <c r="AM273" s="1">
        <f t="shared" si="157"/>
        <v>0</v>
      </c>
      <c r="AN273" s="1">
        <f t="shared" si="157"/>
        <v>0</v>
      </c>
      <c r="AO273" s="1">
        <f t="shared" si="158"/>
        <v>80</v>
      </c>
      <c r="AP273" s="1">
        <f t="shared" si="159"/>
        <v>0</v>
      </c>
      <c r="AQ273" s="1">
        <f t="shared" si="160"/>
        <v>0</v>
      </c>
      <c r="AR273" s="1">
        <f t="shared" si="161"/>
        <v>0</v>
      </c>
      <c r="AS273" s="1">
        <f t="shared" si="162"/>
        <v>0</v>
      </c>
      <c r="AT273" s="1">
        <f t="shared" si="163"/>
        <v>0</v>
      </c>
      <c r="AU273" s="1">
        <f t="shared" si="164"/>
        <v>0</v>
      </c>
      <c r="AV273" s="1">
        <f t="shared" si="165"/>
        <v>0</v>
      </c>
      <c r="AW273" s="1">
        <f t="shared" si="166"/>
        <v>0</v>
      </c>
      <c r="AX273" s="1">
        <f t="shared" si="167"/>
        <v>0</v>
      </c>
      <c r="AY273" s="1">
        <f t="shared" si="168"/>
        <v>0</v>
      </c>
      <c r="AZ273" s="1">
        <f t="shared" si="169"/>
        <v>0</v>
      </c>
      <c r="BA273" s="1">
        <f t="shared" si="170"/>
        <v>0</v>
      </c>
      <c r="BB273" s="1">
        <f t="shared" si="171"/>
        <v>0</v>
      </c>
      <c r="BC273" s="1">
        <f t="shared" si="172"/>
        <v>0</v>
      </c>
      <c r="BD273" s="1">
        <f t="shared" si="173"/>
        <v>80</v>
      </c>
      <c r="BE273" s="1" t="str">
        <f t="shared" si="181"/>
        <v>Barge B</v>
      </c>
      <c r="BF273" s="1">
        <f t="shared" si="182"/>
        <v>4</v>
      </c>
      <c r="BG273" s="3">
        <v>255</v>
      </c>
      <c r="BH273" s="1">
        <f t="shared" si="195"/>
        <v>0</v>
      </c>
      <c r="BI273" s="1">
        <f t="shared" si="174"/>
        <v>0</v>
      </c>
      <c r="BJ273" s="3">
        <v>255</v>
      </c>
      <c r="BK273" s="1">
        <f t="shared" si="175"/>
        <v>6</v>
      </c>
      <c r="BL273" s="1">
        <f t="shared" si="183"/>
        <v>0</v>
      </c>
      <c r="BM273" s="1">
        <f t="shared" si="184"/>
        <v>0</v>
      </c>
      <c r="BN273" s="1">
        <f t="shared" si="185"/>
        <v>0</v>
      </c>
      <c r="BO273" s="1">
        <f t="shared" si="186"/>
        <v>0</v>
      </c>
      <c r="BP273" s="1">
        <f t="shared" si="187"/>
        <v>0</v>
      </c>
      <c r="BQ273" s="1">
        <f t="shared" si="188"/>
        <v>1</v>
      </c>
      <c r="BR273" s="1">
        <f t="shared" si="189"/>
        <v>2</v>
      </c>
      <c r="BS273" s="1">
        <f t="shared" si="190"/>
        <v>3</v>
      </c>
      <c r="BT273" s="1">
        <f t="shared" si="191"/>
        <v>4</v>
      </c>
      <c r="BU273" s="1">
        <f t="shared" si="192"/>
        <v>5</v>
      </c>
      <c r="BW273" s="1">
        <f t="shared" si="198"/>
        <v>0</v>
      </c>
      <c r="BX273" s="1">
        <f t="shared" si="198"/>
        <v>0</v>
      </c>
      <c r="BY273" s="1">
        <f t="shared" si="198"/>
        <v>0</v>
      </c>
      <c r="BZ273" s="1">
        <f t="shared" si="197"/>
        <v>0</v>
      </c>
      <c r="CA273" s="1">
        <f t="shared" si="197"/>
        <v>0</v>
      </c>
      <c r="CB273" s="1">
        <f t="shared" si="197"/>
        <v>70</v>
      </c>
      <c r="CC273" s="1">
        <f t="shared" si="197"/>
        <v>140</v>
      </c>
      <c r="CD273" s="1">
        <f t="shared" si="196"/>
        <v>210</v>
      </c>
      <c r="CE273" s="1">
        <f t="shared" si="196"/>
        <v>280</v>
      </c>
      <c r="CF273" s="1">
        <f t="shared" si="196"/>
        <v>350</v>
      </c>
      <c r="CW273" s="1">
        <v>255</v>
      </c>
      <c r="CX273" s="1">
        <f t="shared" si="177"/>
        <v>1</v>
      </c>
      <c r="CY273" s="1" t="s">
        <v>37</v>
      </c>
      <c r="CZ273" s="1">
        <v>1</v>
      </c>
      <c r="DB273" s="1">
        <f t="shared" si="194"/>
        <v>5</v>
      </c>
      <c r="DC273" s="1" t="s">
        <v>43</v>
      </c>
      <c r="DD273" s="1">
        <f t="shared" si="178"/>
        <v>8</v>
      </c>
      <c r="DL273" s="1">
        <v>255</v>
      </c>
      <c r="DM273" s="1">
        <f t="shared" si="179"/>
        <v>4</v>
      </c>
      <c r="DN273" s="1">
        <f t="shared" si="180"/>
        <v>0</v>
      </c>
      <c r="DO273" s="1" t="s">
        <v>37</v>
      </c>
      <c r="DP273" s="1">
        <v>0</v>
      </c>
    </row>
    <row r="274" spans="1:120" ht="15">
      <c r="A274">
        <v>256</v>
      </c>
      <c r="B274">
        <v>1</v>
      </c>
      <c r="C274" s="25">
        <v>27750</v>
      </c>
      <c r="D274">
        <v>2</v>
      </c>
      <c r="E274">
        <v>7</v>
      </c>
      <c r="F274" t="s">
        <v>73</v>
      </c>
      <c r="G274">
        <v>4</v>
      </c>
      <c r="H274"/>
      <c r="I274"/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1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f t="shared" si="151"/>
        <v>0</v>
      </c>
      <c r="AH274" s="1">
        <f t="shared" si="152"/>
        <v>0</v>
      </c>
      <c r="AI274" s="1">
        <f t="shared" si="153"/>
        <v>0</v>
      </c>
      <c r="AJ274" s="1">
        <f t="shared" si="154"/>
        <v>0</v>
      </c>
      <c r="AK274" s="1">
        <f t="shared" si="155"/>
        <v>0</v>
      </c>
      <c r="AL274" s="1">
        <f t="shared" si="156"/>
        <v>0</v>
      </c>
      <c r="AM274" s="1">
        <f t="shared" si="157"/>
        <v>0</v>
      </c>
      <c r="AN274" s="1">
        <f t="shared" si="157"/>
        <v>0</v>
      </c>
      <c r="AO274" s="1">
        <f t="shared" si="158"/>
        <v>40</v>
      </c>
      <c r="AP274" s="1">
        <f t="shared" si="159"/>
        <v>0</v>
      </c>
      <c r="AQ274" s="1">
        <f t="shared" si="160"/>
        <v>0</v>
      </c>
      <c r="AR274" s="1">
        <f t="shared" si="161"/>
        <v>0</v>
      </c>
      <c r="AS274" s="1">
        <f t="shared" si="162"/>
        <v>0</v>
      </c>
      <c r="AT274" s="1">
        <f t="shared" si="163"/>
        <v>0</v>
      </c>
      <c r="AU274" s="1">
        <f t="shared" si="164"/>
        <v>0</v>
      </c>
      <c r="AV274" s="1">
        <f t="shared" si="165"/>
        <v>0</v>
      </c>
      <c r="AW274" s="1">
        <f t="shared" si="166"/>
        <v>0</v>
      </c>
      <c r="AX274" s="1">
        <f t="shared" si="167"/>
        <v>0</v>
      </c>
      <c r="AY274" s="1">
        <f t="shared" si="168"/>
        <v>0</v>
      </c>
      <c r="AZ274" s="1">
        <f t="shared" si="169"/>
        <v>0</v>
      </c>
      <c r="BA274" s="1">
        <f t="shared" si="170"/>
        <v>0</v>
      </c>
      <c r="BB274" s="1">
        <f t="shared" si="171"/>
        <v>0</v>
      </c>
      <c r="BC274" s="1">
        <f t="shared" si="172"/>
        <v>0</v>
      </c>
      <c r="BD274" s="1">
        <f t="shared" si="173"/>
        <v>40</v>
      </c>
      <c r="BE274" s="1" t="str">
        <f t="shared" si="181"/>
        <v>Barge B</v>
      </c>
      <c r="BF274" s="1">
        <f t="shared" si="182"/>
        <v>4</v>
      </c>
      <c r="BG274" s="3">
        <v>256</v>
      </c>
      <c r="BH274" s="1">
        <f t="shared" si="195"/>
        <v>0</v>
      </c>
      <c r="BI274" s="1">
        <f t="shared" si="174"/>
        <v>0</v>
      </c>
      <c r="BJ274" s="3">
        <v>256</v>
      </c>
      <c r="BK274" s="1">
        <f t="shared" si="175"/>
        <v>6</v>
      </c>
      <c r="BL274" s="1">
        <f t="shared" si="183"/>
        <v>0</v>
      </c>
      <c r="BM274" s="1">
        <f t="shared" si="184"/>
        <v>0</v>
      </c>
      <c r="BN274" s="1">
        <f t="shared" si="185"/>
        <v>0</v>
      </c>
      <c r="BO274" s="1">
        <f t="shared" si="186"/>
        <v>0</v>
      </c>
      <c r="BP274" s="1">
        <f t="shared" si="187"/>
        <v>0</v>
      </c>
      <c r="BQ274" s="1">
        <f t="shared" si="188"/>
        <v>1</v>
      </c>
      <c r="BR274" s="1">
        <f t="shared" si="189"/>
        <v>2</v>
      </c>
      <c r="BS274" s="1">
        <f t="shared" si="190"/>
        <v>3</v>
      </c>
      <c r="BT274" s="1">
        <f t="shared" si="191"/>
        <v>4</v>
      </c>
      <c r="BU274" s="1">
        <f t="shared" si="192"/>
        <v>5</v>
      </c>
      <c r="BW274" s="1">
        <f t="shared" si="198"/>
        <v>0</v>
      </c>
      <c r="BX274" s="1">
        <f t="shared" si="198"/>
        <v>0</v>
      </c>
      <c r="BY274" s="1">
        <f t="shared" si="198"/>
        <v>0</v>
      </c>
      <c r="BZ274" s="1">
        <f t="shared" si="197"/>
        <v>0</v>
      </c>
      <c r="CA274" s="1">
        <f t="shared" si="197"/>
        <v>0</v>
      </c>
      <c r="CB274" s="1">
        <f t="shared" si="197"/>
        <v>50</v>
      </c>
      <c r="CC274" s="1">
        <f t="shared" si="197"/>
        <v>100</v>
      </c>
      <c r="CD274" s="1">
        <f t="shared" si="196"/>
        <v>150</v>
      </c>
      <c r="CE274" s="1">
        <f t="shared" si="196"/>
        <v>200</v>
      </c>
      <c r="CF274" s="1">
        <f t="shared" si="196"/>
        <v>250</v>
      </c>
      <c r="CW274" s="1">
        <v>256</v>
      </c>
      <c r="CX274" s="1">
        <f t="shared" si="177"/>
        <v>1</v>
      </c>
      <c r="CY274" s="1" t="s">
        <v>37</v>
      </c>
      <c r="CZ274" s="1">
        <v>1</v>
      </c>
      <c r="DB274" s="1">
        <f t="shared" si="194"/>
        <v>5</v>
      </c>
      <c r="DC274" s="1" t="s">
        <v>43</v>
      </c>
      <c r="DD274" s="1">
        <f t="shared" si="178"/>
        <v>7</v>
      </c>
      <c r="DL274" s="1">
        <v>256</v>
      </c>
      <c r="DM274" s="1">
        <f t="shared" si="179"/>
        <v>3</v>
      </c>
      <c r="DN274" s="1">
        <f t="shared" si="180"/>
        <v>0</v>
      </c>
      <c r="DO274" s="1" t="s">
        <v>37</v>
      </c>
      <c r="DP274" s="1">
        <v>0</v>
      </c>
    </row>
    <row r="275" spans="1:120" ht="15">
      <c r="A275">
        <v>257</v>
      </c>
      <c r="B275">
        <v>1</v>
      </c>
      <c r="C275" s="25">
        <v>3980</v>
      </c>
      <c r="D275">
        <v>3</v>
      </c>
      <c r="E275">
        <v>7</v>
      </c>
      <c r="F275" t="s">
        <v>35</v>
      </c>
      <c r="G275">
        <v>3</v>
      </c>
      <c r="H275"/>
      <c r="I275"/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f t="shared" ref="AG275:AG338" si="199">(225+BW275)*J275</f>
        <v>0</v>
      </c>
      <c r="AH275" s="1">
        <f t="shared" ref="AH275:AH338" si="200">(40*$B275+ $BW275) *K275</f>
        <v>0</v>
      </c>
      <c r="AI275" s="1">
        <f t="shared" ref="AI275:AI338" si="201">(40*$B275+ $BW275) *L275</f>
        <v>0</v>
      </c>
      <c r="AJ275" s="1">
        <f t="shared" ref="AJ275:AJ338" si="202">(225+BX275)*M275</f>
        <v>0</v>
      </c>
      <c r="AK275" s="1">
        <f t="shared" ref="AK275:AK338" si="203">(40*$B275+$BX275) *N275</f>
        <v>0</v>
      </c>
      <c r="AL275" s="1">
        <f t="shared" ref="AL275:AL338" si="204">(40*$B275+$BX275) *O275</f>
        <v>0</v>
      </c>
      <c r="AM275" s="1">
        <f t="shared" ref="AM275:AN338" si="205">(225+BY275)*P275</f>
        <v>0</v>
      </c>
      <c r="AN275" s="1">
        <f t="shared" si="205"/>
        <v>0</v>
      </c>
      <c r="AO275" s="1">
        <f t="shared" ref="AO275:AO338" si="206">(40*$B275+$BZ275) *R275</f>
        <v>0</v>
      </c>
      <c r="AP275" s="1">
        <f t="shared" ref="AP275:AP338" si="207">(40*$B275+$BZ275) *S275</f>
        <v>0</v>
      </c>
      <c r="AQ275" s="1">
        <f t="shared" ref="AQ275:AQ338" si="208">(225+CA275)*T275</f>
        <v>0</v>
      </c>
      <c r="AR275" s="1">
        <f t="shared" ref="AR275:AR338" si="209">(40*$B275+$CA275)*U275</f>
        <v>40</v>
      </c>
      <c r="AS275" s="1">
        <f t="shared" ref="AS275:AS338" si="210">(40*$B275+$CA275)*V275</f>
        <v>0</v>
      </c>
      <c r="AT275" s="1">
        <f t="shared" ref="AT275:AT338" si="211">(225+CB275)*W275</f>
        <v>0</v>
      </c>
      <c r="AU275" s="1">
        <f t="shared" ref="AU275:AU338" si="212">(40*$B275+$CB275)*X275</f>
        <v>0</v>
      </c>
      <c r="AV275" s="1">
        <f t="shared" ref="AV275:AV338" si="213">(40*$B275+$CB275)*Y275</f>
        <v>0</v>
      </c>
      <c r="AW275" s="1">
        <f t="shared" ref="AW275:AW338" si="214">(225+CC275)*Z275</f>
        <v>0</v>
      </c>
      <c r="AX275" s="1">
        <f t="shared" ref="AX275:AX338" si="215">(40*$B275+$CC275)*AA275</f>
        <v>0</v>
      </c>
      <c r="AY275" s="1">
        <f t="shared" ref="AY275:AY338" si="216">(225+CD275)*AB275</f>
        <v>0</v>
      </c>
      <c r="AZ275" s="1">
        <f t="shared" ref="AZ275:AZ338" si="217">(40*$B275+ $CD275)*AC275</f>
        <v>0</v>
      </c>
      <c r="BA275" s="1">
        <f t="shared" ref="BA275:BA338" si="218">(225+CE275)*AD275</f>
        <v>0</v>
      </c>
      <c r="BB275" s="1">
        <f t="shared" ref="BB275:BB338" si="219">(40*$B275+$CE275)*AE275</f>
        <v>0</v>
      </c>
      <c r="BC275" s="1">
        <f t="shared" ref="BC275:BC338" si="220">(225+CF275)*AF275</f>
        <v>0</v>
      </c>
      <c r="BD275" s="1">
        <f t="shared" ref="BD275:BD338" si="221">SUM(AG275:BC275)</f>
        <v>40</v>
      </c>
      <c r="BE275" s="1" t="str">
        <f t="shared" si="181"/>
        <v>Barge C</v>
      </c>
      <c r="BF275" s="1">
        <f t="shared" si="182"/>
        <v>5</v>
      </c>
      <c r="BG275" s="3">
        <v>257</v>
      </c>
      <c r="BH275" s="1">
        <f t="shared" si="195"/>
        <v>0</v>
      </c>
      <c r="BI275" s="1">
        <f t="shared" ref="BI275:BI338" si="222">IF(BH275&gt;0,IF(B275=1,BH275*50,BH275*70),0)</f>
        <v>0</v>
      </c>
      <c r="BJ275" s="3">
        <v>257</v>
      </c>
      <c r="BK275" s="1">
        <f t="shared" ref="BK275:BK338" si="223">D275+G275</f>
        <v>6</v>
      </c>
      <c r="BL275" s="1">
        <f t="shared" si="183"/>
        <v>0</v>
      </c>
      <c r="BM275" s="1">
        <f t="shared" si="184"/>
        <v>0</v>
      </c>
      <c r="BN275" s="1">
        <f t="shared" si="185"/>
        <v>0</v>
      </c>
      <c r="BO275" s="1">
        <f t="shared" si="186"/>
        <v>0</v>
      </c>
      <c r="BP275" s="1">
        <f t="shared" si="187"/>
        <v>0</v>
      </c>
      <c r="BQ275" s="1">
        <f t="shared" si="188"/>
        <v>1</v>
      </c>
      <c r="BR275" s="1">
        <f t="shared" si="189"/>
        <v>2</v>
      </c>
      <c r="BS275" s="1">
        <f t="shared" si="190"/>
        <v>3</v>
      </c>
      <c r="BT275" s="1">
        <f t="shared" si="191"/>
        <v>4</v>
      </c>
      <c r="BU275" s="1">
        <f t="shared" si="192"/>
        <v>5</v>
      </c>
      <c r="BW275" s="1">
        <f t="shared" si="198"/>
        <v>0</v>
      </c>
      <c r="BX275" s="1">
        <f t="shared" si="198"/>
        <v>0</v>
      </c>
      <c r="BY275" s="1">
        <f t="shared" si="198"/>
        <v>0</v>
      </c>
      <c r="BZ275" s="1">
        <f t="shared" si="197"/>
        <v>0</v>
      </c>
      <c r="CA275" s="1">
        <f t="shared" si="197"/>
        <v>0</v>
      </c>
      <c r="CB275" s="1">
        <f t="shared" si="197"/>
        <v>50</v>
      </c>
      <c r="CC275" s="1">
        <f t="shared" si="197"/>
        <v>100</v>
      </c>
      <c r="CD275" s="1">
        <f t="shared" si="196"/>
        <v>150</v>
      </c>
      <c r="CE275" s="1">
        <f t="shared" si="196"/>
        <v>200</v>
      </c>
      <c r="CF275" s="1">
        <f t="shared" si="196"/>
        <v>250</v>
      </c>
      <c r="CW275" s="1">
        <v>257</v>
      </c>
      <c r="CX275" s="1">
        <f t="shared" ref="CX275:CX338" si="224">SUM(J275:AF275)</f>
        <v>1</v>
      </c>
      <c r="CY275" s="1" t="s">
        <v>37</v>
      </c>
      <c r="CZ275" s="1">
        <v>1</v>
      </c>
      <c r="DB275" s="1">
        <f t="shared" si="194"/>
        <v>6</v>
      </c>
      <c r="DC275" s="1" t="s">
        <v>43</v>
      </c>
      <c r="DD275" s="1">
        <f t="shared" ref="DD275:DD338" si="225">E275</f>
        <v>7</v>
      </c>
      <c r="DL275" s="1">
        <v>257</v>
      </c>
      <c r="DM275" s="1">
        <f t="shared" ref="DM275:DM338" si="226">D275+1</f>
        <v>4</v>
      </c>
      <c r="DN275" s="1">
        <f t="shared" ref="DN275:DN338" si="227">IF(DM275=2,SUM(J275:L275),IF(DM275=3,SUM(J275:O275),IF(DM275=4,SUM(J275:P275),IF(DM275=5,SUM(J275:S275),IF(DM275=6,SUM(J275:V275),IF(DM275=7,SUM(J275:Y275),0))))))</f>
        <v>0</v>
      </c>
      <c r="DO275" s="1" t="s">
        <v>37</v>
      </c>
      <c r="DP275" s="1">
        <v>0</v>
      </c>
    </row>
    <row r="276" spans="1:120" ht="15">
      <c r="A276">
        <v>258</v>
      </c>
      <c r="B276">
        <v>2</v>
      </c>
      <c r="C276" s="25">
        <v>19200</v>
      </c>
      <c r="D276">
        <v>5</v>
      </c>
      <c r="E276">
        <v>10</v>
      </c>
      <c r="F276" t="s">
        <v>73</v>
      </c>
      <c r="G276">
        <v>4</v>
      </c>
      <c r="H276"/>
      <c r="I276"/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f t="shared" si="199"/>
        <v>0</v>
      </c>
      <c r="AH276" s="1">
        <f t="shared" si="200"/>
        <v>0</v>
      </c>
      <c r="AI276" s="1">
        <f t="shared" si="201"/>
        <v>0</v>
      </c>
      <c r="AJ276" s="1">
        <f t="shared" si="202"/>
        <v>0</v>
      </c>
      <c r="AK276" s="1">
        <f t="shared" si="203"/>
        <v>0</v>
      </c>
      <c r="AL276" s="1">
        <f t="shared" si="204"/>
        <v>0</v>
      </c>
      <c r="AM276" s="1">
        <f t="shared" si="205"/>
        <v>0</v>
      </c>
      <c r="AN276" s="1">
        <f t="shared" si="205"/>
        <v>0</v>
      </c>
      <c r="AO276" s="1">
        <f t="shared" si="206"/>
        <v>0</v>
      </c>
      <c r="AP276" s="1">
        <f t="shared" si="207"/>
        <v>0</v>
      </c>
      <c r="AQ276" s="1">
        <f t="shared" si="208"/>
        <v>0</v>
      </c>
      <c r="AR276" s="1">
        <f t="shared" si="209"/>
        <v>0</v>
      </c>
      <c r="AS276" s="1">
        <f t="shared" si="210"/>
        <v>0</v>
      </c>
      <c r="AT276" s="1">
        <f t="shared" si="211"/>
        <v>0</v>
      </c>
      <c r="AU276" s="1">
        <f t="shared" si="212"/>
        <v>0</v>
      </c>
      <c r="AV276" s="1">
        <f t="shared" si="213"/>
        <v>0</v>
      </c>
      <c r="AW276" s="1">
        <f t="shared" si="214"/>
        <v>0</v>
      </c>
      <c r="AX276" s="1">
        <f t="shared" si="215"/>
        <v>80</v>
      </c>
      <c r="AY276" s="1">
        <f t="shared" si="216"/>
        <v>0</v>
      </c>
      <c r="AZ276" s="1">
        <f t="shared" si="217"/>
        <v>0</v>
      </c>
      <c r="BA276" s="1">
        <f t="shared" si="218"/>
        <v>0</v>
      </c>
      <c r="BB276" s="1">
        <f t="shared" si="219"/>
        <v>0</v>
      </c>
      <c r="BC276" s="1">
        <f t="shared" si="220"/>
        <v>0</v>
      </c>
      <c r="BD276" s="1">
        <f t="shared" si="221"/>
        <v>80</v>
      </c>
      <c r="BE276" s="1" t="str">
        <f t="shared" ref="BE276:BE339" si="228">IF(J276+M276+P276+Q276+T276+W276+Z276+AB276+AD276+AF276=1,"Truck",IF(N276+X276=1,"Barge A",IF(R276+AA276+AE276=1,"Barge B",IF(O276+U276=1,"Barge C",IF(K276+Y276+AC276=1,"Barge D",IF(L276+S276=1,"Barge E",IF(V276=1,"Barge E")))))))</f>
        <v>Barge B</v>
      </c>
      <c r="BF276" s="1">
        <f t="shared" ref="BF276:BF339" si="229">IF(SUM(J276:L276)=1,1,IF(SUM(M276:O276)=1,2,IF(P276=1,3,IF(SUM(Q276:S276)=1,4,IF(SUM(T276:V276)=1,5,IF(SUM(W276:Y276)=1,6,IF(SUM(Z276:AA276)=1,7,IF(SUM(AB276:AC276)=1,8,IF(SUM(AD276:AE276)=1,9,IF(AF276=1,10,0))))))))))</f>
        <v>7</v>
      </c>
      <c r="BG276" s="3">
        <v>258</v>
      </c>
      <c r="BH276" s="1">
        <f t="shared" si="195"/>
        <v>0</v>
      </c>
      <c r="BI276" s="1">
        <f t="shared" si="222"/>
        <v>0</v>
      </c>
      <c r="BJ276" s="3">
        <v>258</v>
      </c>
      <c r="BK276" s="1">
        <f t="shared" si="223"/>
        <v>9</v>
      </c>
      <c r="BL276" s="1">
        <f t="shared" ref="BL276:BL339" si="230">IF(BK276=1,BK276,0)</f>
        <v>0</v>
      </c>
      <c r="BM276" s="1">
        <f t="shared" ref="BM276:BM339" si="231">IF(BL276&gt;0,BL276+1,IF(BK276=2,BK276-1,0))</f>
        <v>0</v>
      </c>
      <c r="BN276" s="1">
        <f t="shared" ref="BN276:BN339" si="232">IF(BM276&gt;0,BM276+1,IF(BK276=3,BK276-2,0))</f>
        <v>0</v>
      </c>
      <c r="BO276" s="1">
        <f t="shared" ref="BO276:BO339" si="233">IF(BN276&gt;0,BN276+1,IF(BK276=4,BK276-3,0))</f>
        <v>0</v>
      </c>
      <c r="BP276" s="1">
        <f t="shared" ref="BP276:BP339" si="234">IF(BO276&gt;0,BO276+1,IF(BK276=5,BK276-4,0))</f>
        <v>0</v>
      </c>
      <c r="BQ276" s="1">
        <f t="shared" ref="BQ276:BQ339" si="235">IF(BP276&gt;0,BP276+1,IF(BK276=6,BK276-5,0))</f>
        <v>0</v>
      </c>
      <c r="BR276" s="1">
        <f t="shared" ref="BR276:BR339" si="236">IF(BQ276&gt;0,BQ276+1,IF(BK276=7,BK276-6,0))</f>
        <v>0</v>
      </c>
      <c r="BS276" s="1">
        <f t="shared" ref="BS276:BS339" si="237">IF(BR276&gt;0,BR276+1,IF(BK276=8,BK276-7,0))</f>
        <v>0</v>
      </c>
      <c r="BT276" s="1">
        <f t="shared" ref="BT276:BT339" si="238">IF(BS276&gt;0,BS276+1,IF(BK276=9,BK276-8,0))</f>
        <v>1</v>
      </c>
      <c r="BU276" s="1">
        <f t="shared" ref="BU276:BU339" si="239">IF(BT276&gt;0,BT276+1,IF(BK276=10,BK276-9,0))</f>
        <v>2</v>
      </c>
      <c r="BW276" s="1">
        <f t="shared" si="198"/>
        <v>0</v>
      </c>
      <c r="BX276" s="1">
        <f t="shared" si="198"/>
        <v>0</v>
      </c>
      <c r="BY276" s="1">
        <f t="shared" si="198"/>
        <v>0</v>
      </c>
      <c r="BZ276" s="1">
        <f t="shared" si="197"/>
        <v>0</v>
      </c>
      <c r="CA276" s="1">
        <f t="shared" si="197"/>
        <v>0</v>
      </c>
      <c r="CB276" s="1">
        <f t="shared" si="197"/>
        <v>0</v>
      </c>
      <c r="CC276" s="1">
        <f t="shared" si="197"/>
        <v>0</v>
      </c>
      <c r="CD276" s="1">
        <f t="shared" si="197"/>
        <v>0</v>
      </c>
      <c r="CE276" s="1">
        <f t="shared" si="197"/>
        <v>70</v>
      </c>
      <c r="CF276" s="1">
        <f t="shared" si="197"/>
        <v>140</v>
      </c>
      <c r="CW276" s="1">
        <v>258</v>
      </c>
      <c r="CX276" s="1">
        <f t="shared" si="224"/>
        <v>1</v>
      </c>
      <c r="CY276" s="1" t="s">
        <v>37</v>
      </c>
      <c r="CZ276" s="1">
        <v>1</v>
      </c>
      <c r="DB276" s="1">
        <f t="shared" ref="DB276:DB339" si="240">J276*1+SUM(K276:L276)*(1+1)+M276*2+SUM(N276:O276)*(2+1) +P276*3 + Q276* 4 + SUM(R276:S276)*(4+1) + T276*5 +SUM(U276:V276)*(5+1) + W276*6 + SUM(X276:Y276)*(6+1) + Z276*7 + SUM(AA276:AA276)*(7+1) + AB276*8 + SUM(AC276:AC276)*(8+1) + AD276*9 + SUM(AE276:AE276)*(9+1) + AF276*10</f>
        <v>8</v>
      </c>
      <c r="DC276" s="1" t="s">
        <v>43</v>
      </c>
      <c r="DD276" s="1">
        <f t="shared" si="225"/>
        <v>10</v>
      </c>
      <c r="DL276" s="1">
        <v>258</v>
      </c>
      <c r="DM276" s="1">
        <f t="shared" si="226"/>
        <v>6</v>
      </c>
      <c r="DN276" s="1">
        <f t="shared" si="227"/>
        <v>0</v>
      </c>
      <c r="DO276" s="1" t="s">
        <v>37</v>
      </c>
      <c r="DP276" s="1">
        <v>0</v>
      </c>
    </row>
    <row r="277" spans="1:120" ht="15">
      <c r="A277">
        <v>259</v>
      </c>
      <c r="B277">
        <v>2</v>
      </c>
      <c r="C277" s="25">
        <v>24200</v>
      </c>
      <c r="D277">
        <v>0</v>
      </c>
      <c r="E277">
        <v>4</v>
      </c>
      <c r="F277" t="s">
        <v>73</v>
      </c>
      <c r="G277">
        <v>3</v>
      </c>
      <c r="H277"/>
      <c r="I277"/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f t="shared" si="199"/>
        <v>0</v>
      </c>
      <c r="AH277" s="1">
        <f t="shared" si="200"/>
        <v>0</v>
      </c>
      <c r="AI277" s="1">
        <f t="shared" si="201"/>
        <v>0</v>
      </c>
      <c r="AJ277" s="1">
        <f t="shared" si="202"/>
        <v>0</v>
      </c>
      <c r="AK277" s="1">
        <f t="shared" si="203"/>
        <v>80</v>
      </c>
      <c r="AL277" s="1">
        <f t="shared" si="204"/>
        <v>0</v>
      </c>
      <c r="AM277" s="1">
        <f t="shared" si="205"/>
        <v>0</v>
      </c>
      <c r="AN277" s="1">
        <f t="shared" si="205"/>
        <v>0</v>
      </c>
      <c r="AO277" s="1">
        <f t="shared" si="206"/>
        <v>0</v>
      </c>
      <c r="AP277" s="1">
        <f t="shared" si="207"/>
        <v>0</v>
      </c>
      <c r="AQ277" s="1">
        <f t="shared" si="208"/>
        <v>0</v>
      </c>
      <c r="AR277" s="1">
        <f t="shared" si="209"/>
        <v>0</v>
      </c>
      <c r="AS277" s="1">
        <f t="shared" si="210"/>
        <v>0</v>
      </c>
      <c r="AT277" s="1">
        <f t="shared" si="211"/>
        <v>0</v>
      </c>
      <c r="AU277" s="1">
        <f t="shared" si="212"/>
        <v>0</v>
      </c>
      <c r="AV277" s="1">
        <f t="shared" si="213"/>
        <v>0</v>
      </c>
      <c r="AW277" s="1">
        <f t="shared" si="214"/>
        <v>0</v>
      </c>
      <c r="AX277" s="1">
        <f t="shared" si="215"/>
        <v>0</v>
      </c>
      <c r="AY277" s="1">
        <f t="shared" si="216"/>
        <v>0</v>
      </c>
      <c r="AZ277" s="1">
        <f t="shared" si="217"/>
        <v>0</v>
      </c>
      <c r="BA277" s="1">
        <f t="shared" si="218"/>
        <v>0</v>
      </c>
      <c r="BB277" s="1">
        <f t="shared" si="219"/>
        <v>0</v>
      </c>
      <c r="BC277" s="1">
        <f t="shared" si="220"/>
        <v>0</v>
      </c>
      <c r="BD277" s="1">
        <f t="shared" si="221"/>
        <v>80</v>
      </c>
      <c r="BE277" s="1" t="str">
        <f t="shared" si="228"/>
        <v>Barge A</v>
      </c>
      <c r="BF277" s="1">
        <f t="shared" si="229"/>
        <v>2</v>
      </c>
      <c r="BG277" s="3">
        <v>259</v>
      </c>
      <c r="BH277" s="1">
        <f t="shared" si="195"/>
        <v>0</v>
      </c>
      <c r="BI277" s="1">
        <f t="shared" si="222"/>
        <v>0</v>
      </c>
      <c r="BJ277" s="3">
        <v>259</v>
      </c>
      <c r="BK277" s="1">
        <f t="shared" si="223"/>
        <v>3</v>
      </c>
      <c r="BL277" s="1">
        <f t="shared" si="230"/>
        <v>0</v>
      </c>
      <c r="BM277" s="1">
        <f t="shared" si="231"/>
        <v>0</v>
      </c>
      <c r="BN277" s="1">
        <f t="shared" si="232"/>
        <v>1</v>
      </c>
      <c r="BO277" s="1">
        <f t="shared" si="233"/>
        <v>2</v>
      </c>
      <c r="BP277" s="1">
        <f t="shared" si="234"/>
        <v>3</v>
      </c>
      <c r="BQ277" s="1">
        <f t="shared" si="235"/>
        <v>4</v>
      </c>
      <c r="BR277" s="1">
        <f t="shared" si="236"/>
        <v>5</v>
      </c>
      <c r="BS277" s="1">
        <f t="shared" si="237"/>
        <v>6</v>
      </c>
      <c r="BT277" s="1">
        <f t="shared" si="238"/>
        <v>7</v>
      </c>
      <c r="BU277" s="1">
        <f t="shared" si="239"/>
        <v>8</v>
      </c>
      <c r="BW277" s="1">
        <f t="shared" si="198"/>
        <v>0</v>
      </c>
      <c r="BX277" s="1">
        <f t="shared" si="198"/>
        <v>0</v>
      </c>
      <c r="BY277" s="1">
        <f t="shared" si="198"/>
        <v>70</v>
      </c>
      <c r="BZ277" s="1">
        <f t="shared" si="197"/>
        <v>140</v>
      </c>
      <c r="CA277" s="1">
        <f t="shared" si="197"/>
        <v>210</v>
      </c>
      <c r="CB277" s="1">
        <f t="shared" si="197"/>
        <v>280</v>
      </c>
      <c r="CC277" s="1">
        <f t="shared" si="197"/>
        <v>350</v>
      </c>
      <c r="CD277" s="1">
        <f t="shared" si="197"/>
        <v>420</v>
      </c>
      <c r="CE277" s="1">
        <f t="shared" si="197"/>
        <v>490</v>
      </c>
      <c r="CF277" s="1">
        <f t="shared" si="197"/>
        <v>560</v>
      </c>
      <c r="CW277" s="1">
        <v>259</v>
      </c>
      <c r="CX277" s="1">
        <f t="shared" si="224"/>
        <v>1</v>
      </c>
      <c r="CY277" s="1" t="s">
        <v>37</v>
      </c>
      <c r="CZ277" s="1">
        <v>1</v>
      </c>
      <c r="DB277" s="1">
        <f t="shared" si="240"/>
        <v>3</v>
      </c>
      <c r="DC277" s="1" t="s">
        <v>43</v>
      </c>
      <c r="DD277" s="1">
        <f t="shared" si="225"/>
        <v>4</v>
      </c>
      <c r="DL277" s="1">
        <v>259</v>
      </c>
      <c r="DM277" s="1">
        <f t="shared" si="226"/>
        <v>1</v>
      </c>
      <c r="DN277" s="1">
        <f t="shared" si="227"/>
        <v>0</v>
      </c>
      <c r="DO277" s="1" t="s">
        <v>37</v>
      </c>
      <c r="DP277" s="1">
        <v>0</v>
      </c>
    </row>
    <row r="278" spans="1:120" ht="15">
      <c r="A278">
        <v>260</v>
      </c>
      <c r="B278">
        <v>1</v>
      </c>
      <c r="C278" s="25">
        <v>22200</v>
      </c>
      <c r="D278">
        <v>0</v>
      </c>
      <c r="E278">
        <v>5</v>
      </c>
      <c r="F278" t="s">
        <v>35</v>
      </c>
      <c r="G278">
        <v>4</v>
      </c>
      <c r="H278"/>
      <c r="I278"/>
      <c r="J278" s="1">
        <v>0</v>
      </c>
      <c r="K278" s="1">
        <v>0</v>
      </c>
      <c r="L278" s="1">
        <v>1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f t="shared" si="199"/>
        <v>0</v>
      </c>
      <c r="AH278" s="1">
        <f t="shared" si="200"/>
        <v>0</v>
      </c>
      <c r="AI278" s="1">
        <f t="shared" si="201"/>
        <v>40</v>
      </c>
      <c r="AJ278" s="1">
        <f t="shared" si="202"/>
        <v>0</v>
      </c>
      <c r="AK278" s="1">
        <f t="shared" si="203"/>
        <v>0</v>
      </c>
      <c r="AL278" s="1">
        <f t="shared" si="204"/>
        <v>0</v>
      </c>
      <c r="AM278" s="1">
        <f t="shared" si="205"/>
        <v>0</v>
      </c>
      <c r="AN278" s="1">
        <f t="shared" si="205"/>
        <v>0</v>
      </c>
      <c r="AO278" s="1">
        <f t="shared" si="206"/>
        <v>0</v>
      </c>
      <c r="AP278" s="1">
        <f t="shared" si="207"/>
        <v>0</v>
      </c>
      <c r="AQ278" s="1">
        <f t="shared" si="208"/>
        <v>0</v>
      </c>
      <c r="AR278" s="1">
        <f t="shared" si="209"/>
        <v>0</v>
      </c>
      <c r="AS278" s="1">
        <f t="shared" si="210"/>
        <v>0</v>
      </c>
      <c r="AT278" s="1">
        <f t="shared" si="211"/>
        <v>0</v>
      </c>
      <c r="AU278" s="1">
        <f t="shared" si="212"/>
        <v>0</v>
      </c>
      <c r="AV278" s="1">
        <f t="shared" si="213"/>
        <v>0</v>
      </c>
      <c r="AW278" s="1">
        <f t="shared" si="214"/>
        <v>0</v>
      </c>
      <c r="AX278" s="1">
        <f t="shared" si="215"/>
        <v>0</v>
      </c>
      <c r="AY278" s="1">
        <f t="shared" si="216"/>
        <v>0</v>
      </c>
      <c r="AZ278" s="1">
        <f t="shared" si="217"/>
        <v>0</v>
      </c>
      <c r="BA278" s="1">
        <f t="shared" si="218"/>
        <v>0</v>
      </c>
      <c r="BB278" s="1">
        <f t="shared" si="219"/>
        <v>0</v>
      </c>
      <c r="BC278" s="1">
        <f t="shared" si="220"/>
        <v>0</v>
      </c>
      <c r="BD278" s="1">
        <f t="shared" si="221"/>
        <v>40</v>
      </c>
      <c r="BE278" s="1" t="str">
        <f t="shared" si="228"/>
        <v>Barge E</v>
      </c>
      <c r="BF278" s="1">
        <f t="shared" si="229"/>
        <v>1</v>
      </c>
      <c r="BG278" s="3">
        <v>260</v>
      </c>
      <c r="BH278" s="1">
        <f t="shared" si="195"/>
        <v>0</v>
      </c>
      <c r="BI278" s="1">
        <f t="shared" si="222"/>
        <v>0</v>
      </c>
      <c r="BJ278" s="3">
        <v>260</v>
      </c>
      <c r="BK278" s="1">
        <f t="shared" si="223"/>
        <v>4</v>
      </c>
      <c r="BL278" s="1">
        <f t="shared" si="230"/>
        <v>0</v>
      </c>
      <c r="BM278" s="1">
        <f t="shared" si="231"/>
        <v>0</v>
      </c>
      <c r="BN278" s="1">
        <f t="shared" si="232"/>
        <v>0</v>
      </c>
      <c r="BO278" s="1">
        <f t="shared" si="233"/>
        <v>1</v>
      </c>
      <c r="BP278" s="1">
        <f t="shared" si="234"/>
        <v>2</v>
      </c>
      <c r="BQ278" s="1">
        <f t="shared" si="235"/>
        <v>3</v>
      </c>
      <c r="BR278" s="1">
        <f t="shared" si="236"/>
        <v>4</v>
      </c>
      <c r="BS278" s="1">
        <f t="shared" si="237"/>
        <v>5</v>
      </c>
      <c r="BT278" s="1">
        <f t="shared" si="238"/>
        <v>6</v>
      </c>
      <c r="BU278" s="1">
        <f t="shared" si="239"/>
        <v>7</v>
      </c>
      <c r="BW278" s="1">
        <f t="shared" si="198"/>
        <v>0</v>
      </c>
      <c r="BX278" s="1">
        <f t="shared" si="198"/>
        <v>0</v>
      </c>
      <c r="BY278" s="1">
        <f t="shared" si="198"/>
        <v>0</v>
      </c>
      <c r="BZ278" s="1">
        <f t="shared" si="197"/>
        <v>50</v>
      </c>
      <c r="CA278" s="1">
        <f t="shared" si="197"/>
        <v>100</v>
      </c>
      <c r="CB278" s="1">
        <f t="shared" si="197"/>
        <v>150</v>
      </c>
      <c r="CC278" s="1">
        <f t="shared" si="197"/>
        <v>200</v>
      </c>
      <c r="CD278" s="1">
        <f t="shared" si="197"/>
        <v>250</v>
      </c>
      <c r="CE278" s="1">
        <f t="shared" si="197"/>
        <v>300</v>
      </c>
      <c r="CF278" s="1">
        <f t="shared" si="197"/>
        <v>350</v>
      </c>
      <c r="CW278" s="1">
        <v>260</v>
      </c>
      <c r="CX278" s="1">
        <f t="shared" si="224"/>
        <v>1</v>
      </c>
      <c r="CY278" s="1" t="s">
        <v>37</v>
      </c>
      <c r="CZ278" s="1">
        <v>1</v>
      </c>
      <c r="DB278" s="1">
        <f t="shared" si="240"/>
        <v>2</v>
      </c>
      <c r="DC278" s="1" t="s">
        <v>43</v>
      </c>
      <c r="DD278" s="1">
        <f t="shared" si="225"/>
        <v>5</v>
      </c>
      <c r="DL278" s="1">
        <v>260</v>
      </c>
      <c r="DM278" s="1">
        <f t="shared" si="226"/>
        <v>1</v>
      </c>
      <c r="DN278" s="1">
        <f t="shared" si="227"/>
        <v>0</v>
      </c>
      <c r="DO278" s="1" t="s">
        <v>37</v>
      </c>
      <c r="DP278" s="1">
        <v>0</v>
      </c>
    </row>
    <row r="279" spans="1:120" ht="15">
      <c r="A279">
        <v>261</v>
      </c>
      <c r="B279">
        <v>1</v>
      </c>
      <c r="C279" s="25">
        <v>22300</v>
      </c>
      <c r="D279">
        <v>5</v>
      </c>
      <c r="E279">
        <v>8</v>
      </c>
      <c r="F279" t="s">
        <v>73</v>
      </c>
      <c r="G279">
        <v>3</v>
      </c>
      <c r="H279"/>
      <c r="I279"/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1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f t="shared" si="199"/>
        <v>0</v>
      </c>
      <c r="AH279" s="1">
        <f t="shared" si="200"/>
        <v>0</v>
      </c>
      <c r="AI279" s="1">
        <f t="shared" si="201"/>
        <v>0</v>
      </c>
      <c r="AJ279" s="1">
        <f t="shared" si="202"/>
        <v>0</v>
      </c>
      <c r="AK279" s="1">
        <f t="shared" si="203"/>
        <v>0</v>
      </c>
      <c r="AL279" s="1">
        <f t="shared" si="204"/>
        <v>0</v>
      </c>
      <c r="AM279" s="1">
        <f t="shared" si="205"/>
        <v>0</v>
      </c>
      <c r="AN279" s="1">
        <f t="shared" si="205"/>
        <v>0</v>
      </c>
      <c r="AO279" s="1">
        <f t="shared" si="206"/>
        <v>0</v>
      </c>
      <c r="AP279" s="1">
        <f t="shared" si="207"/>
        <v>0</v>
      </c>
      <c r="AQ279" s="1">
        <f t="shared" si="208"/>
        <v>0</v>
      </c>
      <c r="AR279" s="1">
        <f t="shared" si="209"/>
        <v>0</v>
      </c>
      <c r="AS279" s="1">
        <f t="shared" si="210"/>
        <v>0</v>
      </c>
      <c r="AT279" s="1">
        <f t="shared" si="211"/>
        <v>0</v>
      </c>
      <c r="AU279" s="1">
        <f t="shared" si="212"/>
        <v>0</v>
      </c>
      <c r="AV279" s="1">
        <f t="shared" si="213"/>
        <v>0</v>
      </c>
      <c r="AW279" s="1">
        <f t="shared" si="214"/>
        <v>0</v>
      </c>
      <c r="AX279" s="1">
        <f t="shared" si="215"/>
        <v>40</v>
      </c>
      <c r="AY279" s="1">
        <f t="shared" si="216"/>
        <v>0</v>
      </c>
      <c r="AZ279" s="1">
        <f t="shared" si="217"/>
        <v>0</v>
      </c>
      <c r="BA279" s="1">
        <f t="shared" si="218"/>
        <v>0</v>
      </c>
      <c r="BB279" s="1">
        <f t="shared" si="219"/>
        <v>0</v>
      </c>
      <c r="BC279" s="1">
        <f t="shared" si="220"/>
        <v>0</v>
      </c>
      <c r="BD279" s="1">
        <f t="shared" si="221"/>
        <v>40</v>
      </c>
      <c r="BE279" s="1" t="str">
        <f t="shared" si="228"/>
        <v>Barge B</v>
      </c>
      <c r="BF279" s="1">
        <f t="shared" si="229"/>
        <v>7</v>
      </c>
      <c r="BG279" s="3">
        <v>261</v>
      </c>
      <c r="BH279" s="1">
        <f t="shared" si="195"/>
        <v>0</v>
      </c>
      <c r="BI279" s="1">
        <f t="shared" si="222"/>
        <v>0</v>
      </c>
      <c r="BJ279" s="3">
        <v>261</v>
      </c>
      <c r="BK279" s="1">
        <f t="shared" si="223"/>
        <v>8</v>
      </c>
      <c r="BL279" s="1">
        <f t="shared" si="230"/>
        <v>0</v>
      </c>
      <c r="BM279" s="1">
        <f t="shared" si="231"/>
        <v>0</v>
      </c>
      <c r="BN279" s="1">
        <f t="shared" si="232"/>
        <v>0</v>
      </c>
      <c r="BO279" s="1">
        <f t="shared" si="233"/>
        <v>0</v>
      </c>
      <c r="BP279" s="1">
        <f t="shared" si="234"/>
        <v>0</v>
      </c>
      <c r="BQ279" s="1">
        <f t="shared" si="235"/>
        <v>0</v>
      </c>
      <c r="BR279" s="1">
        <f t="shared" si="236"/>
        <v>0</v>
      </c>
      <c r="BS279" s="1">
        <f t="shared" si="237"/>
        <v>1</v>
      </c>
      <c r="BT279" s="1">
        <f t="shared" si="238"/>
        <v>2</v>
      </c>
      <c r="BU279" s="1">
        <f t="shared" si="239"/>
        <v>3</v>
      </c>
      <c r="BW279" s="1">
        <f t="shared" si="198"/>
        <v>0</v>
      </c>
      <c r="BX279" s="1">
        <f t="shared" si="198"/>
        <v>0</v>
      </c>
      <c r="BY279" s="1">
        <f t="shared" si="198"/>
        <v>0</v>
      </c>
      <c r="BZ279" s="1">
        <f t="shared" si="197"/>
        <v>0</v>
      </c>
      <c r="CA279" s="1">
        <f t="shared" si="197"/>
        <v>0</v>
      </c>
      <c r="CB279" s="1">
        <f t="shared" si="197"/>
        <v>0</v>
      </c>
      <c r="CC279" s="1">
        <f t="shared" si="197"/>
        <v>0</v>
      </c>
      <c r="CD279" s="1">
        <f t="shared" si="197"/>
        <v>50</v>
      </c>
      <c r="CE279" s="1">
        <f t="shared" si="197"/>
        <v>100</v>
      </c>
      <c r="CF279" s="1">
        <f t="shared" si="197"/>
        <v>150</v>
      </c>
      <c r="CW279" s="1">
        <v>261</v>
      </c>
      <c r="CX279" s="1">
        <f t="shared" si="224"/>
        <v>1</v>
      </c>
      <c r="CY279" s="1" t="s">
        <v>37</v>
      </c>
      <c r="CZ279" s="1">
        <v>1</v>
      </c>
      <c r="DB279" s="1">
        <f t="shared" si="240"/>
        <v>8</v>
      </c>
      <c r="DC279" s="1" t="s">
        <v>43</v>
      </c>
      <c r="DD279" s="1">
        <f t="shared" si="225"/>
        <v>8</v>
      </c>
      <c r="DL279" s="1">
        <v>261</v>
      </c>
      <c r="DM279" s="1">
        <f t="shared" si="226"/>
        <v>6</v>
      </c>
      <c r="DN279" s="1">
        <f t="shared" si="227"/>
        <v>0</v>
      </c>
      <c r="DO279" s="1" t="s">
        <v>37</v>
      </c>
      <c r="DP279" s="1">
        <v>0</v>
      </c>
    </row>
    <row r="280" spans="1:120" ht="15">
      <c r="A280">
        <v>262</v>
      </c>
      <c r="B280">
        <v>2</v>
      </c>
      <c r="C280" s="25">
        <v>24200</v>
      </c>
      <c r="D280">
        <v>5</v>
      </c>
      <c r="E280">
        <v>8</v>
      </c>
      <c r="F280" t="s">
        <v>91</v>
      </c>
      <c r="G280">
        <v>4</v>
      </c>
      <c r="H280"/>
      <c r="I280"/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1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f t="shared" si="199"/>
        <v>0</v>
      </c>
      <c r="AH280" s="1">
        <f t="shared" si="200"/>
        <v>0</v>
      </c>
      <c r="AI280" s="1">
        <f t="shared" si="201"/>
        <v>0</v>
      </c>
      <c r="AJ280" s="1">
        <f t="shared" si="202"/>
        <v>0</v>
      </c>
      <c r="AK280" s="1">
        <f t="shared" si="203"/>
        <v>0</v>
      </c>
      <c r="AL280" s="1">
        <f t="shared" si="204"/>
        <v>0</v>
      </c>
      <c r="AM280" s="1">
        <f t="shared" si="205"/>
        <v>0</v>
      </c>
      <c r="AN280" s="1">
        <f t="shared" si="205"/>
        <v>0</v>
      </c>
      <c r="AO280" s="1">
        <f t="shared" si="206"/>
        <v>0</v>
      </c>
      <c r="AP280" s="1">
        <f t="shared" si="207"/>
        <v>0</v>
      </c>
      <c r="AQ280" s="1">
        <f t="shared" si="208"/>
        <v>0</v>
      </c>
      <c r="AR280" s="1">
        <f t="shared" si="209"/>
        <v>0</v>
      </c>
      <c r="AS280" s="1">
        <f t="shared" si="210"/>
        <v>0</v>
      </c>
      <c r="AT280" s="1">
        <f t="shared" si="211"/>
        <v>0</v>
      </c>
      <c r="AU280" s="1">
        <f t="shared" si="212"/>
        <v>0</v>
      </c>
      <c r="AV280" s="1">
        <f t="shared" si="213"/>
        <v>80</v>
      </c>
      <c r="AW280" s="1">
        <f t="shared" si="214"/>
        <v>0</v>
      </c>
      <c r="AX280" s="1">
        <f t="shared" si="215"/>
        <v>0</v>
      </c>
      <c r="AY280" s="1">
        <f t="shared" si="216"/>
        <v>0</v>
      </c>
      <c r="AZ280" s="1">
        <f t="shared" si="217"/>
        <v>0</v>
      </c>
      <c r="BA280" s="1">
        <f t="shared" si="218"/>
        <v>0</v>
      </c>
      <c r="BB280" s="1">
        <f t="shared" si="219"/>
        <v>0</v>
      </c>
      <c r="BC280" s="1">
        <f t="shared" si="220"/>
        <v>0</v>
      </c>
      <c r="BD280" s="1">
        <f t="shared" si="221"/>
        <v>80</v>
      </c>
      <c r="BE280" s="1" t="str">
        <f t="shared" si="228"/>
        <v>Barge D</v>
      </c>
      <c r="BF280" s="1">
        <f t="shared" si="229"/>
        <v>6</v>
      </c>
      <c r="BG280" s="3">
        <v>262</v>
      </c>
      <c r="BH280" s="1">
        <f t="shared" si="195"/>
        <v>0</v>
      </c>
      <c r="BI280" s="1">
        <f t="shared" si="222"/>
        <v>0</v>
      </c>
      <c r="BJ280" s="3">
        <v>262</v>
      </c>
      <c r="BK280" s="1">
        <f t="shared" si="223"/>
        <v>9</v>
      </c>
      <c r="BL280" s="1">
        <f t="shared" si="230"/>
        <v>0</v>
      </c>
      <c r="BM280" s="1">
        <f t="shared" si="231"/>
        <v>0</v>
      </c>
      <c r="BN280" s="1">
        <f t="shared" si="232"/>
        <v>0</v>
      </c>
      <c r="BO280" s="1">
        <f t="shared" si="233"/>
        <v>0</v>
      </c>
      <c r="BP280" s="1">
        <f t="shared" si="234"/>
        <v>0</v>
      </c>
      <c r="BQ280" s="1">
        <f t="shared" si="235"/>
        <v>0</v>
      </c>
      <c r="BR280" s="1">
        <f t="shared" si="236"/>
        <v>0</v>
      </c>
      <c r="BS280" s="1">
        <f t="shared" si="237"/>
        <v>0</v>
      </c>
      <c r="BT280" s="1">
        <f t="shared" si="238"/>
        <v>1</v>
      </c>
      <c r="BU280" s="1">
        <f t="shared" si="239"/>
        <v>2</v>
      </c>
      <c r="BW280" s="1">
        <f t="shared" si="198"/>
        <v>0</v>
      </c>
      <c r="BX280" s="1">
        <f t="shared" si="198"/>
        <v>0</v>
      </c>
      <c r="BY280" s="1">
        <f t="shared" si="198"/>
        <v>0</v>
      </c>
      <c r="BZ280" s="1">
        <f t="shared" si="197"/>
        <v>0</v>
      </c>
      <c r="CA280" s="1">
        <f t="shared" si="197"/>
        <v>0</v>
      </c>
      <c r="CB280" s="1">
        <f t="shared" si="197"/>
        <v>0</v>
      </c>
      <c r="CC280" s="1">
        <f t="shared" si="197"/>
        <v>0</v>
      </c>
      <c r="CD280" s="1">
        <f t="shared" si="197"/>
        <v>0</v>
      </c>
      <c r="CE280" s="1">
        <f t="shared" si="197"/>
        <v>70</v>
      </c>
      <c r="CF280" s="1">
        <f t="shared" si="197"/>
        <v>140</v>
      </c>
      <c r="CW280" s="1">
        <v>262</v>
      </c>
      <c r="CX280" s="1">
        <f t="shared" si="224"/>
        <v>1</v>
      </c>
      <c r="CY280" s="1" t="s">
        <v>37</v>
      </c>
      <c r="CZ280" s="1">
        <v>1</v>
      </c>
      <c r="DB280" s="1">
        <f t="shared" si="240"/>
        <v>7</v>
      </c>
      <c r="DC280" s="1" t="s">
        <v>43</v>
      </c>
      <c r="DD280" s="1">
        <f t="shared" si="225"/>
        <v>8</v>
      </c>
      <c r="DL280" s="1">
        <v>262</v>
      </c>
      <c r="DM280" s="1">
        <f t="shared" si="226"/>
        <v>6</v>
      </c>
      <c r="DN280" s="1">
        <f t="shared" si="227"/>
        <v>0</v>
      </c>
      <c r="DO280" s="1" t="s">
        <v>37</v>
      </c>
      <c r="DP280" s="1">
        <v>0</v>
      </c>
    </row>
    <row r="281" spans="1:120" ht="15">
      <c r="A281">
        <v>263</v>
      </c>
      <c r="B281">
        <v>2</v>
      </c>
      <c r="C281" s="25">
        <v>24200</v>
      </c>
      <c r="D281">
        <v>3</v>
      </c>
      <c r="E281">
        <v>8</v>
      </c>
      <c r="F281" t="s">
        <v>35</v>
      </c>
      <c r="G281">
        <v>3</v>
      </c>
      <c r="H281"/>
      <c r="I281"/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1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f t="shared" si="199"/>
        <v>0</v>
      </c>
      <c r="AH281" s="1">
        <f t="shared" si="200"/>
        <v>0</v>
      </c>
      <c r="AI281" s="1">
        <f t="shared" si="201"/>
        <v>0</v>
      </c>
      <c r="AJ281" s="1">
        <f t="shared" si="202"/>
        <v>0</v>
      </c>
      <c r="AK281" s="1">
        <f t="shared" si="203"/>
        <v>0</v>
      </c>
      <c r="AL281" s="1">
        <f t="shared" si="204"/>
        <v>0</v>
      </c>
      <c r="AM281" s="1">
        <f t="shared" si="205"/>
        <v>0</v>
      </c>
      <c r="AN281" s="1">
        <f t="shared" si="205"/>
        <v>0</v>
      </c>
      <c r="AO281" s="1">
        <f t="shared" si="206"/>
        <v>0</v>
      </c>
      <c r="AP281" s="1">
        <f t="shared" si="207"/>
        <v>80</v>
      </c>
      <c r="AQ281" s="1">
        <f t="shared" si="208"/>
        <v>0</v>
      </c>
      <c r="AR281" s="1">
        <f t="shared" si="209"/>
        <v>0</v>
      </c>
      <c r="AS281" s="1">
        <f t="shared" si="210"/>
        <v>0</v>
      </c>
      <c r="AT281" s="1">
        <f t="shared" si="211"/>
        <v>0</v>
      </c>
      <c r="AU281" s="1">
        <f t="shared" si="212"/>
        <v>0</v>
      </c>
      <c r="AV281" s="1">
        <f t="shared" si="213"/>
        <v>0</v>
      </c>
      <c r="AW281" s="1">
        <f t="shared" si="214"/>
        <v>0</v>
      </c>
      <c r="AX281" s="1">
        <f t="shared" si="215"/>
        <v>0</v>
      </c>
      <c r="AY281" s="1">
        <f t="shared" si="216"/>
        <v>0</v>
      </c>
      <c r="AZ281" s="1">
        <f t="shared" si="217"/>
        <v>0</v>
      </c>
      <c r="BA281" s="1">
        <f t="shared" si="218"/>
        <v>0</v>
      </c>
      <c r="BB281" s="1">
        <f t="shared" si="219"/>
        <v>0</v>
      </c>
      <c r="BC281" s="1">
        <f t="shared" si="220"/>
        <v>0</v>
      </c>
      <c r="BD281" s="1">
        <f t="shared" si="221"/>
        <v>80</v>
      </c>
      <c r="BE281" s="1" t="str">
        <f t="shared" si="228"/>
        <v>Barge E</v>
      </c>
      <c r="BF281" s="1">
        <f t="shared" si="229"/>
        <v>4</v>
      </c>
      <c r="BG281" s="3">
        <v>263</v>
      </c>
      <c r="BH281" s="1">
        <f t="shared" si="195"/>
        <v>0</v>
      </c>
      <c r="BI281" s="1">
        <f t="shared" si="222"/>
        <v>0</v>
      </c>
      <c r="BJ281" s="3">
        <v>263</v>
      </c>
      <c r="BK281" s="1">
        <f t="shared" si="223"/>
        <v>6</v>
      </c>
      <c r="BL281" s="1">
        <f t="shared" si="230"/>
        <v>0</v>
      </c>
      <c r="BM281" s="1">
        <f t="shared" si="231"/>
        <v>0</v>
      </c>
      <c r="BN281" s="1">
        <f t="shared" si="232"/>
        <v>0</v>
      </c>
      <c r="BO281" s="1">
        <f t="shared" si="233"/>
        <v>0</v>
      </c>
      <c r="BP281" s="1">
        <f t="shared" si="234"/>
        <v>0</v>
      </c>
      <c r="BQ281" s="1">
        <f t="shared" si="235"/>
        <v>1</v>
      </c>
      <c r="BR281" s="1">
        <f t="shared" si="236"/>
        <v>2</v>
      </c>
      <c r="BS281" s="1">
        <f t="shared" si="237"/>
        <v>3</v>
      </c>
      <c r="BT281" s="1">
        <f t="shared" si="238"/>
        <v>4</v>
      </c>
      <c r="BU281" s="1">
        <f t="shared" si="239"/>
        <v>5</v>
      </c>
      <c r="BW281" s="1">
        <f t="shared" si="198"/>
        <v>0</v>
      </c>
      <c r="BX281" s="1">
        <f t="shared" si="198"/>
        <v>0</v>
      </c>
      <c r="BY281" s="1">
        <f t="shared" si="198"/>
        <v>0</v>
      </c>
      <c r="BZ281" s="1">
        <f t="shared" si="197"/>
        <v>0</v>
      </c>
      <c r="CA281" s="1">
        <f t="shared" si="197"/>
        <v>0</v>
      </c>
      <c r="CB281" s="1">
        <f t="shared" si="197"/>
        <v>70</v>
      </c>
      <c r="CC281" s="1">
        <f t="shared" si="197"/>
        <v>140</v>
      </c>
      <c r="CD281" s="1">
        <f t="shared" si="197"/>
        <v>210</v>
      </c>
      <c r="CE281" s="1">
        <f t="shared" si="197"/>
        <v>280</v>
      </c>
      <c r="CF281" s="1">
        <f t="shared" si="197"/>
        <v>350</v>
      </c>
      <c r="CW281" s="1">
        <v>263</v>
      </c>
      <c r="CX281" s="1">
        <f t="shared" si="224"/>
        <v>1</v>
      </c>
      <c r="CY281" s="1" t="s">
        <v>37</v>
      </c>
      <c r="CZ281" s="1">
        <v>1</v>
      </c>
      <c r="DB281" s="1">
        <f t="shared" si="240"/>
        <v>5</v>
      </c>
      <c r="DC281" s="1" t="s">
        <v>43</v>
      </c>
      <c r="DD281" s="1">
        <f t="shared" si="225"/>
        <v>8</v>
      </c>
      <c r="DL281" s="1">
        <v>263</v>
      </c>
      <c r="DM281" s="1">
        <f t="shared" si="226"/>
        <v>4</v>
      </c>
      <c r="DN281" s="1">
        <f t="shared" si="227"/>
        <v>0</v>
      </c>
      <c r="DO281" s="1" t="s">
        <v>37</v>
      </c>
      <c r="DP281" s="1">
        <v>0</v>
      </c>
    </row>
    <row r="282" spans="1:120" ht="15">
      <c r="A282">
        <v>264</v>
      </c>
      <c r="B282">
        <v>2</v>
      </c>
      <c r="C282" s="25">
        <v>10254</v>
      </c>
      <c r="D282">
        <v>2</v>
      </c>
      <c r="E282">
        <v>6</v>
      </c>
      <c r="F282" t="s">
        <v>73</v>
      </c>
      <c r="G282">
        <v>2</v>
      </c>
      <c r="H282"/>
      <c r="I282"/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f t="shared" si="199"/>
        <v>0</v>
      </c>
      <c r="AH282" s="1">
        <f t="shared" si="200"/>
        <v>0</v>
      </c>
      <c r="AI282" s="1">
        <f t="shared" si="201"/>
        <v>0</v>
      </c>
      <c r="AJ282" s="1">
        <f t="shared" si="202"/>
        <v>0</v>
      </c>
      <c r="AK282" s="1">
        <f t="shared" si="203"/>
        <v>0</v>
      </c>
      <c r="AL282" s="1">
        <f t="shared" si="204"/>
        <v>0</v>
      </c>
      <c r="AM282" s="1">
        <f t="shared" si="205"/>
        <v>225</v>
      </c>
      <c r="AN282" s="1">
        <f t="shared" si="205"/>
        <v>0</v>
      </c>
      <c r="AO282" s="1">
        <f t="shared" si="206"/>
        <v>0</v>
      </c>
      <c r="AP282" s="1">
        <f t="shared" si="207"/>
        <v>0</v>
      </c>
      <c r="AQ282" s="1">
        <f t="shared" si="208"/>
        <v>0</v>
      </c>
      <c r="AR282" s="1">
        <f t="shared" si="209"/>
        <v>0</v>
      </c>
      <c r="AS282" s="1">
        <f t="shared" si="210"/>
        <v>0</v>
      </c>
      <c r="AT282" s="1">
        <f t="shared" si="211"/>
        <v>0</v>
      </c>
      <c r="AU282" s="1">
        <f t="shared" si="212"/>
        <v>0</v>
      </c>
      <c r="AV282" s="1">
        <f t="shared" si="213"/>
        <v>0</v>
      </c>
      <c r="AW282" s="1">
        <f t="shared" si="214"/>
        <v>0</v>
      </c>
      <c r="AX282" s="1">
        <f t="shared" si="215"/>
        <v>0</v>
      </c>
      <c r="AY282" s="1">
        <f t="shared" si="216"/>
        <v>0</v>
      </c>
      <c r="AZ282" s="1">
        <f t="shared" si="217"/>
        <v>0</v>
      </c>
      <c r="BA282" s="1">
        <f t="shared" si="218"/>
        <v>0</v>
      </c>
      <c r="BB282" s="1">
        <f t="shared" si="219"/>
        <v>0</v>
      </c>
      <c r="BC282" s="1">
        <f t="shared" si="220"/>
        <v>0</v>
      </c>
      <c r="BD282" s="1">
        <f t="shared" si="221"/>
        <v>225</v>
      </c>
      <c r="BE282" s="1" t="str">
        <f t="shared" si="228"/>
        <v>Truck</v>
      </c>
      <c r="BF282" s="1">
        <f t="shared" si="229"/>
        <v>3</v>
      </c>
      <c r="BG282" s="3">
        <v>264</v>
      </c>
      <c r="BH282" s="1">
        <f t="shared" si="195"/>
        <v>0</v>
      </c>
      <c r="BI282" s="1">
        <f t="shared" si="222"/>
        <v>0</v>
      </c>
      <c r="BJ282" s="3">
        <v>264</v>
      </c>
      <c r="BK282" s="1">
        <f t="shared" si="223"/>
        <v>4</v>
      </c>
      <c r="BL282" s="1">
        <f t="shared" si="230"/>
        <v>0</v>
      </c>
      <c r="BM282" s="1">
        <f t="shared" si="231"/>
        <v>0</v>
      </c>
      <c r="BN282" s="1">
        <f t="shared" si="232"/>
        <v>0</v>
      </c>
      <c r="BO282" s="1">
        <f t="shared" si="233"/>
        <v>1</v>
      </c>
      <c r="BP282" s="1">
        <f t="shared" si="234"/>
        <v>2</v>
      </c>
      <c r="BQ282" s="1">
        <f t="shared" si="235"/>
        <v>3</v>
      </c>
      <c r="BR282" s="1">
        <f t="shared" si="236"/>
        <v>4</v>
      </c>
      <c r="BS282" s="1">
        <f t="shared" si="237"/>
        <v>5</v>
      </c>
      <c r="BT282" s="1">
        <f t="shared" si="238"/>
        <v>6</v>
      </c>
      <c r="BU282" s="1">
        <f t="shared" si="239"/>
        <v>7</v>
      </c>
      <c r="BW282" s="1">
        <f t="shared" si="198"/>
        <v>0</v>
      </c>
      <c r="BX282" s="1">
        <f t="shared" si="198"/>
        <v>0</v>
      </c>
      <c r="BY282" s="1">
        <f t="shared" si="198"/>
        <v>0</v>
      </c>
      <c r="BZ282" s="1">
        <f t="shared" si="197"/>
        <v>70</v>
      </c>
      <c r="CA282" s="1">
        <f t="shared" si="197"/>
        <v>140</v>
      </c>
      <c r="CB282" s="1">
        <f t="shared" si="197"/>
        <v>210</v>
      </c>
      <c r="CC282" s="1">
        <f t="shared" si="197"/>
        <v>280</v>
      </c>
      <c r="CD282" s="1">
        <f t="shared" si="197"/>
        <v>350</v>
      </c>
      <c r="CE282" s="1">
        <f t="shared" si="197"/>
        <v>420</v>
      </c>
      <c r="CF282" s="1">
        <f t="shared" si="197"/>
        <v>490</v>
      </c>
      <c r="CW282" s="1">
        <v>264</v>
      </c>
      <c r="CX282" s="1">
        <f t="shared" si="224"/>
        <v>1</v>
      </c>
      <c r="CY282" s="1" t="s">
        <v>37</v>
      </c>
      <c r="CZ282" s="1">
        <v>1</v>
      </c>
      <c r="DB282" s="1">
        <f t="shared" si="240"/>
        <v>3</v>
      </c>
      <c r="DC282" s="1" t="s">
        <v>43</v>
      </c>
      <c r="DD282" s="1">
        <f t="shared" si="225"/>
        <v>6</v>
      </c>
      <c r="DL282" s="1">
        <v>264</v>
      </c>
      <c r="DM282" s="1">
        <f t="shared" si="226"/>
        <v>3</v>
      </c>
      <c r="DN282" s="1">
        <f t="shared" si="227"/>
        <v>0</v>
      </c>
      <c r="DO282" s="1" t="s">
        <v>37</v>
      </c>
      <c r="DP282" s="1">
        <v>0</v>
      </c>
    </row>
    <row r="283" spans="1:120" ht="15">
      <c r="A283">
        <v>265</v>
      </c>
      <c r="B283">
        <v>2</v>
      </c>
      <c r="C283" s="25">
        <v>17431</v>
      </c>
      <c r="D283">
        <v>0</v>
      </c>
      <c r="E283">
        <v>4</v>
      </c>
      <c r="F283" t="s">
        <v>35</v>
      </c>
      <c r="G283">
        <v>3</v>
      </c>
      <c r="H283"/>
      <c r="I283"/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f t="shared" si="199"/>
        <v>0</v>
      </c>
      <c r="AH283" s="1">
        <f t="shared" si="200"/>
        <v>0</v>
      </c>
      <c r="AI283" s="1">
        <f t="shared" si="201"/>
        <v>0</v>
      </c>
      <c r="AJ283" s="1">
        <f t="shared" si="202"/>
        <v>0</v>
      </c>
      <c r="AK283" s="1">
        <f t="shared" si="203"/>
        <v>80</v>
      </c>
      <c r="AL283" s="1">
        <f t="shared" si="204"/>
        <v>0</v>
      </c>
      <c r="AM283" s="1">
        <f t="shared" si="205"/>
        <v>0</v>
      </c>
      <c r="AN283" s="1">
        <f t="shared" si="205"/>
        <v>0</v>
      </c>
      <c r="AO283" s="1">
        <f t="shared" si="206"/>
        <v>0</v>
      </c>
      <c r="AP283" s="1">
        <f t="shared" si="207"/>
        <v>0</v>
      </c>
      <c r="AQ283" s="1">
        <f t="shared" si="208"/>
        <v>0</v>
      </c>
      <c r="AR283" s="1">
        <f t="shared" si="209"/>
        <v>0</v>
      </c>
      <c r="AS283" s="1">
        <f t="shared" si="210"/>
        <v>0</v>
      </c>
      <c r="AT283" s="1">
        <f t="shared" si="211"/>
        <v>0</v>
      </c>
      <c r="AU283" s="1">
        <f t="shared" si="212"/>
        <v>0</v>
      </c>
      <c r="AV283" s="1">
        <f t="shared" si="213"/>
        <v>0</v>
      </c>
      <c r="AW283" s="1">
        <f t="shared" si="214"/>
        <v>0</v>
      </c>
      <c r="AX283" s="1">
        <f t="shared" si="215"/>
        <v>0</v>
      </c>
      <c r="AY283" s="1">
        <f t="shared" si="216"/>
        <v>0</v>
      </c>
      <c r="AZ283" s="1">
        <f t="shared" si="217"/>
        <v>0</v>
      </c>
      <c r="BA283" s="1">
        <f t="shared" si="218"/>
        <v>0</v>
      </c>
      <c r="BB283" s="1">
        <f t="shared" si="219"/>
        <v>0</v>
      </c>
      <c r="BC283" s="1">
        <f t="shared" si="220"/>
        <v>0</v>
      </c>
      <c r="BD283" s="1">
        <f t="shared" si="221"/>
        <v>80</v>
      </c>
      <c r="BE283" s="1" t="str">
        <f t="shared" si="228"/>
        <v>Barge A</v>
      </c>
      <c r="BF283" s="1">
        <f t="shared" si="229"/>
        <v>2</v>
      </c>
      <c r="BG283" s="3">
        <v>265</v>
      </c>
      <c r="BH283" s="1">
        <f t="shared" si="195"/>
        <v>0</v>
      </c>
      <c r="BI283" s="1">
        <f t="shared" si="222"/>
        <v>0</v>
      </c>
      <c r="BJ283" s="3">
        <v>265</v>
      </c>
      <c r="BK283" s="1">
        <f t="shared" si="223"/>
        <v>3</v>
      </c>
      <c r="BL283" s="1">
        <f t="shared" si="230"/>
        <v>0</v>
      </c>
      <c r="BM283" s="1">
        <f t="shared" si="231"/>
        <v>0</v>
      </c>
      <c r="BN283" s="1">
        <f t="shared" si="232"/>
        <v>1</v>
      </c>
      <c r="BO283" s="1">
        <f t="shared" si="233"/>
        <v>2</v>
      </c>
      <c r="BP283" s="1">
        <f t="shared" si="234"/>
        <v>3</v>
      </c>
      <c r="BQ283" s="1">
        <f t="shared" si="235"/>
        <v>4</v>
      </c>
      <c r="BR283" s="1">
        <f t="shared" si="236"/>
        <v>5</v>
      </c>
      <c r="BS283" s="1">
        <f t="shared" si="237"/>
        <v>6</v>
      </c>
      <c r="BT283" s="1">
        <f t="shared" si="238"/>
        <v>7</v>
      </c>
      <c r="BU283" s="1">
        <f t="shared" si="239"/>
        <v>8</v>
      </c>
      <c r="BW283" s="1">
        <f t="shared" si="198"/>
        <v>0</v>
      </c>
      <c r="BX283" s="1">
        <f t="shared" si="198"/>
        <v>0</v>
      </c>
      <c r="BY283" s="1">
        <f t="shared" si="198"/>
        <v>70</v>
      </c>
      <c r="BZ283" s="1">
        <f t="shared" si="197"/>
        <v>140</v>
      </c>
      <c r="CA283" s="1">
        <f t="shared" si="197"/>
        <v>210</v>
      </c>
      <c r="CB283" s="1">
        <f t="shared" si="197"/>
        <v>280</v>
      </c>
      <c r="CC283" s="1">
        <f t="shared" si="197"/>
        <v>350</v>
      </c>
      <c r="CD283" s="1">
        <f t="shared" si="197"/>
        <v>420</v>
      </c>
      <c r="CE283" s="1">
        <f t="shared" si="197"/>
        <v>490</v>
      </c>
      <c r="CF283" s="1">
        <f t="shared" si="197"/>
        <v>560</v>
      </c>
      <c r="CW283" s="1">
        <v>265</v>
      </c>
      <c r="CX283" s="1">
        <f t="shared" si="224"/>
        <v>1</v>
      </c>
      <c r="CY283" s="1" t="s">
        <v>37</v>
      </c>
      <c r="CZ283" s="1">
        <v>1</v>
      </c>
      <c r="DB283" s="1">
        <f t="shared" si="240"/>
        <v>3</v>
      </c>
      <c r="DC283" s="1" t="s">
        <v>43</v>
      </c>
      <c r="DD283" s="1">
        <f t="shared" si="225"/>
        <v>4</v>
      </c>
      <c r="DL283" s="1">
        <v>265</v>
      </c>
      <c r="DM283" s="1">
        <f t="shared" si="226"/>
        <v>1</v>
      </c>
      <c r="DN283" s="1">
        <f t="shared" si="227"/>
        <v>0</v>
      </c>
      <c r="DO283" s="1" t="s">
        <v>37</v>
      </c>
      <c r="DP283" s="1">
        <v>0</v>
      </c>
    </row>
    <row r="284" spans="1:120" ht="15">
      <c r="A284">
        <v>266</v>
      </c>
      <c r="B284">
        <v>2</v>
      </c>
      <c r="C284" s="25">
        <v>15200</v>
      </c>
      <c r="D284">
        <v>5</v>
      </c>
      <c r="E284">
        <v>8</v>
      </c>
      <c r="F284" t="s">
        <v>73</v>
      </c>
      <c r="G284">
        <v>4</v>
      </c>
      <c r="H284"/>
      <c r="I284"/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0.5</v>
      </c>
      <c r="Z284" s="1">
        <v>0</v>
      </c>
      <c r="AA284" s="1">
        <v>0</v>
      </c>
      <c r="AB284" s="1">
        <v>0</v>
      </c>
      <c r="AC284" s="1">
        <v>0.5</v>
      </c>
      <c r="AD284" s="1">
        <v>0</v>
      </c>
      <c r="AE284" s="1">
        <v>0</v>
      </c>
      <c r="AF284" s="1">
        <v>0</v>
      </c>
      <c r="AG284" s="1">
        <f t="shared" si="199"/>
        <v>0</v>
      </c>
      <c r="AH284" s="1">
        <f t="shared" si="200"/>
        <v>0</v>
      </c>
      <c r="AI284" s="1">
        <f t="shared" si="201"/>
        <v>0</v>
      </c>
      <c r="AJ284" s="1">
        <f t="shared" si="202"/>
        <v>0</v>
      </c>
      <c r="AK284" s="1">
        <f t="shared" si="203"/>
        <v>0</v>
      </c>
      <c r="AL284" s="1">
        <f t="shared" si="204"/>
        <v>0</v>
      </c>
      <c r="AM284" s="1">
        <f t="shared" si="205"/>
        <v>0</v>
      </c>
      <c r="AN284" s="1">
        <f t="shared" si="205"/>
        <v>0</v>
      </c>
      <c r="AO284" s="1">
        <f t="shared" si="206"/>
        <v>0</v>
      </c>
      <c r="AP284" s="1">
        <f t="shared" si="207"/>
        <v>0</v>
      </c>
      <c r="AQ284" s="1">
        <f t="shared" si="208"/>
        <v>0</v>
      </c>
      <c r="AR284" s="1">
        <f t="shared" si="209"/>
        <v>0</v>
      </c>
      <c r="AS284" s="1">
        <f t="shared" si="210"/>
        <v>0</v>
      </c>
      <c r="AT284" s="1">
        <f t="shared" si="211"/>
        <v>0</v>
      </c>
      <c r="AU284" s="1">
        <f t="shared" si="212"/>
        <v>0</v>
      </c>
      <c r="AV284" s="1">
        <f t="shared" si="213"/>
        <v>40</v>
      </c>
      <c r="AW284" s="1">
        <f t="shared" si="214"/>
        <v>0</v>
      </c>
      <c r="AX284" s="1">
        <f t="shared" si="215"/>
        <v>0</v>
      </c>
      <c r="AY284" s="1">
        <f t="shared" si="216"/>
        <v>0</v>
      </c>
      <c r="AZ284" s="1">
        <f t="shared" si="217"/>
        <v>40</v>
      </c>
      <c r="BA284" s="1">
        <f t="shared" si="218"/>
        <v>0</v>
      </c>
      <c r="BB284" s="1">
        <f t="shared" si="219"/>
        <v>0</v>
      </c>
      <c r="BC284" s="1">
        <f t="shared" si="220"/>
        <v>0</v>
      </c>
      <c r="BD284" s="1">
        <f t="shared" si="221"/>
        <v>80</v>
      </c>
      <c r="BE284" s="1" t="str">
        <f t="shared" si="228"/>
        <v>Barge D</v>
      </c>
      <c r="BF284" s="1">
        <f t="shared" si="229"/>
        <v>0</v>
      </c>
      <c r="BG284" s="3">
        <v>266</v>
      </c>
      <c r="BH284" s="1">
        <f t="shared" si="195"/>
        <v>0</v>
      </c>
      <c r="BI284" s="1">
        <f t="shared" si="222"/>
        <v>0</v>
      </c>
      <c r="BJ284" s="3">
        <v>266</v>
      </c>
      <c r="BK284" s="1">
        <f t="shared" si="223"/>
        <v>9</v>
      </c>
      <c r="BL284" s="1">
        <f t="shared" si="230"/>
        <v>0</v>
      </c>
      <c r="BM284" s="1">
        <f t="shared" si="231"/>
        <v>0</v>
      </c>
      <c r="BN284" s="1">
        <f t="shared" si="232"/>
        <v>0</v>
      </c>
      <c r="BO284" s="1">
        <f t="shared" si="233"/>
        <v>0</v>
      </c>
      <c r="BP284" s="1">
        <f t="shared" si="234"/>
        <v>0</v>
      </c>
      <c r="BQ284" s="1">
        <f t="shared" si="235"/>
        <v>0</v>
      </c>
      <c r="BR284" s="1">
        <f t="shared" si="236"/>
        <v>0</v>
      </c>
      <c r="BS284" s="1">
        <f t="shared" si="237"/>
        <v>0</v>
      </c>
      <c r="BT284" s="1">
        <f t="shared" si="238"/>
        <v>1</v>
      </c>
      <c r="BU284" s="1">
        <f t="shared" si="239"/>
        <v>2</v>
      </c>
      <c r="BW284" s="1">
        <f t="shared" si="198"/>
        <v>0</v>
      </c>
      <c r="BX284" s="1">
        <f t="shared" si="198"/>
        <v>0</v>
      </c>
      <c r="BY284" s="1">
        <f t="shared" si="198"/>
        <v>0</v>
      </c>
      <c r="BZ284" s="1">
        <f t="shared" si="197"/>
        <v>0</v>
      </c>
      <c r="CA284" s="1">
        <f t="shared" si="197"/>
        <v>0</v>
      </c>
      <c r="CB284" s="1">
        <f t="shared" si="197"/>
        <v>0</v>
      </c>
      <c r="CC284" s="1">
        <f t="shared" si="197"/>
        <v>0</v>
      </c>
      <c r="CD284" s="1">
        <f t="shared" si="197"/>
        <v>0</v>
      </c>
      <c r="CE284" s="1">
        <f t="shared" si="197"/>
        <v>70</v>
      </c>
      <c r="CF284" s="1">
        <f t="shared" si="197"/>
        <v>140</v>
      </c>
      <c r="CW284" s="1">
        <v>266</v>
      </c>
      <c r="CX284" s="1">
        <f t="shared" si="224"/>
        <v>1</v>
      </c>
      <c r="CY284" s="1" t="s">
        <v>37</v>
      </c>
      <c r="CZ284" s="1">
        <v>1</v>
      </c>
      <c r="DB284" s="1">
        <f t="shared" si="240"/>
        <v>8</v>
      </c>
      <c r="DC284" s="1" t="s">
        <v>43</v>
      </c>
      <c r="DD284" s="1">
        <f t="shared" si="225"/>
        <v>8</v>
      </c>
      <c r="DL284" s="1">
        <v>266</v>
      </c>
      <c r="DM284" s="1">
        <f t="shared" si="226"/>
        <v>6</v>
      </c>
      <c r="DN284" s="1">
        <f t="shared" si="227"/>
        <v>0</v>
      </c>
      <c r="DO284" s="1" t="s">
        <v>37</v>
      </c>
      <c r="DP284" s="1">
        <v>0</v>
      </c>
    </row>
    <row r="285" spans="1:120" ht="15">
      <c r="A285">
        <v>267</v>
      </c>
      <c r="B285">
        <v>2</v>
      </c>
      <c r="C285" s="25">
        <v>8700</v>
      </c>
      <c r="D285">
        <v>4</v>
      </c>
      <c r="E285">
        <v>9</v>
      </c>
      <c r="F285" t="s">
        <v>84</v>
      </c>
      <c r="G285">
        <v>3</v>
      </c>
      <c r="H285"/>
      <c r="I285"/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1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f t="shared" si="199"/>
        <v>0</v>
      </c>
      <c r="AH285" s="1">
        <f t="shared" si="200"/>
        <v>0</v>
      </c>
      <c r="AI285" s="1">
        <f t="shared" si="201"/>
        <v>0</v>
      </c>
      <c r="AJ285" s="1">
        <f t="shared" si="202"/>
        <v>0</v>
      </c>
      <c r="AK285" s="1">
        <f t="shared" si="203"/>
        <v>0</v>
      </c>
      <c r="AL285" s="1">
        <f t="shared" si="204"/>
        <v>0</v>
      </c>
      <c r="AM285" s="1">
        <f t="shared" si="205"/>
        <v>0</v>
      </c>
      <c r="AN285" s="1">
        <f t="shared" si="205"/>
        <v>0</v>
      </c>
      <c r="AO285" s="1">
        <f t="shared" si="206"/>
        <v>0</v>
      </c>
      <c r="AP285" s="1">
        <f t="shared" si="207"/>
        <v>0</v>
      </c>
      <c r="AQ285" s="1">
        <f t="shared" si="208"/>
        <v>0</v>
      </c>
      <c r="AR285" s="1">
        <f t="shared" si="209"/>
        <v>0</v>
      </c>
      <c r="AS285" s="1">
        <f t="shared" si="210"/>
        <v>0</v>
      </c>
      <c r="AT285" s="1">
        <f t="shared" si="211"/>
        <v>0</v>
      </c>
      <c r="AU285" s="1">
        <f t="shared" si="212"/>
        <v>80</v>
      </c>
      <c r="AV285" s="1">
        <f t="shared" si="213"/>
        <v>0</v>
      </c>
      <c r="AW285" s="1">
        <f t="shared" si="214"/>
        <v>0</v>
      </c>
      <c r="AX285" s="1">
        <f t="shared" si="215"/>
        <v>0</v>
      </c>
      <c r="AY285" s="1">
        <f t="shared" si="216"/>
        <v>0</v>
      </c>
      <c r="AZ285" s="1">
        <f t="shared" si="217"/>
        <v>0</v>
      </c>
      <c r="BA285" s="1">
        <f t="shared" si="218"/>
        <v>0</v>
      </c>
      <c r="BB285" s="1">
        <f t="shared" si="219"/>
        <v>0</v>
      </c>
      <c r="BC285" s="1">
        <f t="shared" si="220"/>
        <v>0</v>
      </c>
      <c r="BD285" s="1">
        <f t="shared" si="221"/>
        <v>80</v>
      </c>
      <c r="BE285" s="1" t="str">
        <f t="shared" si="228"/>
        <v>Barge A</v>
      </c>
      <c r="BF285" s="1">
        <f t="shared" si="229"/>
        <v>6</v>
      </c>
      <c r="BG285" s="3">
        <v>267</v>
      </c>
      <c r="BH285" s="1">
        <f t="shared" si="195"/>
        <v>0</v>
      </c>
      <c r="BI285" s="1">
        <f t="shared" si="222"/>
        <v>0</v>
      </c>
      <c r="BJ285" s="3">
        <v>267</v>
      </c>
      <c r="BK285" s="1">
        <f t="shared" si="223"/>
        <v>7</v>
      </c>
      <c r="BL285" s="1">
        <f t="shared" si="230"/>
        <v>0</v>
      </c>
      <c r="BM285" s="1">
        <f t="shared" si="231"/>
        <v>0</v>
      </c>
      <c r="BN285" s="1">
        <f t="shared" si="232"/>
        <v>0</v>
      </c>
      <c r="BO285" s="1">
        <f t="shared" si="233"/>
        <v>0</v>
      </c>
      <c r="BP285" s="1">
        <f t="shared" si="234"/>
        <v>0</v>
      </c>
      <c r="BQ285" s="1">
        <f t="shared" si="235"/>
        <v>0</v>
      </c>
      <c r="BR285" s="1">
        <f t="shared" si="236"/>
        <v>1</v>
      </c>
      <c r="BS285" s="1">
        <f t="shared" si="237"/>
        <v>2</v>
      </c>
      <c r="BT285" s="1">
        <f t="shared" si="238"/>
        <v>3</v>
      </c>
      <c r="BU285" s="1">
        <f t="shared" si="239"/>
        <v>4</v>
      </c>
      <c r="BW285" s="1">
        <f t="shared" si="198"/>
        <v>0</v>
      </c>
      <c r="BX285" s="1">
        <f t="shared" si="198"/>
        <v>0</v>
      </c>
      <c r="BY285" s="1">
        <f t="shared" si="198"/>
        <v>0</v>
      </c>
      <c r="BZ285" s="1">
        <f t="shared" si="197"/>
        <v>0</v>
      </c>
      <c r="CA285" s="1">
        <f t="shared" si="197"/>
        <v>0</v>
      </c>
      <c r="CB285" s="1">
        <f t="shared" si="197"/>
        <v>0</v>
      </c>
      <c r="CC285" s="1">
        <f t="shared" si="197"/>
        <v>70</v>
      </c>
      <c r="CD285" s="1">
        <f t="shared" si="197"/>
        <v>140</v>
      </c>
      <c r="CE285" s="1">
        <f t="shared" si="197"/>
        <v>210</v>
      </c>
      <c r="CF285" s="1">
        <f t="shared" si="197"/>
        <v>280</v>
      </c>
      <c r="CW285" s="1">
        <v>267</v>
      </c>
      <c r="CX285" s="1">
        <f t="shared" si="224"/>
        <v>1</v>
      </c>
      <c r="CY285" s="1" t="s">
        <v>37</v>
      </c>
      <c r="CZ285" s="1">
        <v>1</v>
      </c>
      <c r="DB285" s="1">
        <f t="shared" si="240"/>
        <v>7</v>
      </c>
      <c r="DC285" s="1" t="s">
        <v>43</v>
      </c>
      <c r="DD285" s="1">
        <f t="shared" si="225"/>
        <v>9</v>
      </c>
      <c r="DL285" s="1">
        <v>267</v>
      </c>
      <c r="DM285" s="1">
        <f t="shared" si="226"/>
        <v>5</v>
      </c>
      <c r="DN285" s="1">
        <f t="shared" si="227"/>
        <v>0</v>
      </c>
      <c r="DO285" s="1" t="s">
        <v>37</v>
      </c>
      <c r="DP285" s="1">
        <v>0</v>
      </c>
    </row>
    <row r="286" spans="1:120" ht="15">
      <c r="A286">
        <v>268</v>
      </c>
      <c r="B286">
        <v>2</v>
      </c>
      <c r="C286" s="25">
        <v>4200</v>
      </c>
      <c r="D286">
        <v>1</v>
      </c>
      <c r="E286">
        <v>5</v>
      </c>
      <c r="F286" t="s">
        <v>35</v>
      </c>
      <c r="G286">
        <v>3</v>
      </c>
      <c r="H286"/>
      <c r="I286"/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f t="shared" si="199"/>
        <v>0</v>
      </c>
      <c r="AH286" s="1">
        <f t="shared" si="200"/>
        <v>0</v>
      </c>
      <c r="AI286" s="1">
        <f t="shared" si="201"/>
        <v>0</v>
      </c>
      <c r="AJ286" s="1">
        <f t="shared" si="202"/>
        <v>0</v>
      </c>
      <c r="AK286" s="1">
        <f t="shared" si="203"/>
        <v>80</v>
      </c>
      <c r="AL286" s="1">
        <f t="shared" si="204"/>
        <v>0</v>
      </c>
      <c r="AM286" s="1">
        <f t="shared" si="205"/>
        <v>0</v>
      </c>
      <c r="AN286" s="1">
        <f t="shared" si="205"/>
        <v>0</v>
      </c>
      <c r="AO286" s="1">
        <f t="shared" si="206"/>
        <v>0</v>
      </c>
      <c r="AP286" s="1">
        <f t="shared" si="207"/>
        <v>0</v>
      </c>
      <c r="AQ286" s="1">
        <f t="shared" si="208"/>
        <v>0</v>
      </c>
      <c r="AR286" s="1">
        <f t="shared" si="209"/>
        <v>0</v>
      </c>
      <c r="AS286" s="1">
        <f t="shared" si="210"/>
        <v>0</v>
      </c>
      <c r="AT286" s="1">
        <f t="shared" si="211"/>
        <v>0</v>
      </c>
      <c r="AU286" s="1">
        <f t="shared" si="212"/>
        <v>0</v>
      </c>
      <c r="AV286" s="1">
        <f t="shared" si="213"/>
        <v>0</v>
      </c>
      <c r="AW286" s="1">
        <f t="shared" si="214"/>
        <v>0</v>
      </c>
      <c r="AX286" s="1">
        <f t="shared" si="215"/>
        <v>0</v>
      </c>
      <c r="AY286" s="1">
        <f t="shared" si="216"/>
        <v>0</v>
      </c>
      <c r="AZ286" s="1">
        <f t="shared" si="217"/>
        <v>0</v>
      </c>
      <c r="BA286" s="1">
        <f t="shared" si="218"/>
        <v>0</v>
      </c>
      <c r="BB286" s="1">
        <f t="shared" si="219"/>
        <v>0</v>
      </c>
      <c r="BC286" s="1">
        <f t="shared" si="220"/>
        <v>0</v>
      </c>
      <c r="BD286" s="1">
        <f t="shared" si="221"/>
        <v>80</v>
      </c>
      <c r="BE286" s="1" t="str">
        <f t="shared" si="228"/>
        <v>Barge A</v>
      </c>
      <c r="BF286" s="1">
        <f t="shared" si="229"/>
        <v>2</v>
      </c>
      <c r="BG286" s="3">
        <v>268</v>
      </c>
      <c r="BH286" s="1">
        <f t="shared" si="195"/>
        <v>0</v>
      </c>
      <c r="BI286" s="1">
        <f t="shared" si="222"/>
        <v>0</v>
      </c>
      <c r="BJ286" s="3">
        <v>268</v>
      </c>
      <c r="BK286" s="1">
        <f t="shared" si="223"/>
        <v>4</v>
      </c>
      <c r="BL286" s="1">
        <f t="shared" si="230"/>
        <v>0</v>
      </c>
      <c r="BM286" s="1">
        <f t="shared" si="231"/>
        <v>0</v>
      </c>
      <c r="BN286" s="1">
        <f t="shared" si="232"/>
        <v>0</v>
      </c>
      <c r="BO286" s="1">
        <f t="shared" si="233"/>
        <v>1</v>
      </c>
      <c r="BP286" s="1">
        <f t="shared" si="234"/>
        <v>2</v>
      </c>
      <c r="BQ286" s="1">
        <f t="shared" si="235"/>
        <v>3</v>
      </c>
      <c r="BR286" s="1">
        <f t="shared" si="236"/>
        <v>4</v>
      </c>
      <c r="BS286" s="1">
        <f t="shared" si="237"/>
        <v>5</v>
      </c>
      <c r="BT286" s="1">
        <f t="shared" si="238"/>
        <v>6</v>
      </c>
      <c r="BU286" s="1">
        <f t="shared" si="239"/>
        <v>7</v>
      </c>
      <c r="BW286" s="1">
        <f t="shared" si="198"/>
        <v>0</v>
      </c>
      <c r="BX286" s="1">
        <f t="shared" si="198"/>
        <v>0</v>
      </c>
      <c r="BY286" s="1">
        <f t="shared" si="198"/>
        <v>0</v>
      </c>
      <c r="BZ286" s="1">
        <f t="shared" si="197"/>
        <v>70</v>
      </c>
      <c r="CA286" s="1">
        <f t="shared" si="197"/>
        <v>140</v>
      </c>
      <c r="CB286" s="1">
        <f t="shared" si="197"/>
        <v>210</v>
      </c>
      <c r="CC286" s="1">
        <f t="shared" si="197"/>
        <v>280</v>
      </c>
      <c r="CD286" s="1">
        <f t="shared" si="197"/>
        <v>350</v>
      </c>
      <c r="CE286" s="1">
        <f t="shared" si="197"/>
        <v>420</v>
      </c>
      <c r="CF286" s="1">
        <f t="shared" si="197"/>
        <v>490</v>
      </c>
      <c r="CW286" s="1">
        <v>268</v>
      </c>
      <c r="CX286" s="1">
        <f t="shared" si="224"/>
        <v>1</v>
      </c>
      <c r="CY286" s="1" t="s">
        <v>37</v>
      </c>
      <c r="CZ286" s="1">
        <v>1</v>
      </c>
      <c r="DB286" s="1">
        <f t="shared" si="240"/>
        <v>3</v>
      </c>
      <c r="DC286" s="1" t="s">
        <v>43</v>
      </c>
      <c r="DD286" s="1">
        <f t="shared" si="225"/>
        <v>5</v>
      </c>
      <c r="DL286" s="1">
        <v>268</v>
      </c>
      <c r="DM286" s="1">
        <f t="shared" si="226"/>
        <v>2</v>
      </c>
      <c r="DN286" s="1">
        <f t="shared" si="227"/>
        <v>0</v>
      </c>
      <c r="DO286" s="1" t="s">
        <v>37</v>
      </c>
      <c r="DP286" s="1">
        <v>0</v>
      </c>
    </row>
    <row r="287" spans="1:120" ht="15">
      <c r="A287">
        <v>269</v>
      </c>
      <c r="B287">
        <v>2</v>
      </c>
      <c r="C287" s="25">
        <v>24200</v>
      </c>
      <c r="D287">
        <v>2</v>
      </c>
      <c r="E287">
        <v>7</v>
      </c>
      <c r="F287" t="s">
        <v>35</v>
      </c>
      <c r="G287">
        <v>4</v>
      </c>
      <c r="H287"/>
      <c r="I287"/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1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f t="shared" si="199"/>
        <v>0</v>
      </c>
      <c r="AH287" s="1">
        <f t="shared" si="200"/>
        <v>0</v>
      </c>
      <c r="AI287" s="1">
        <f t="shared" si="201"/>
        <v>0</v>
      </c>
      <c r="AJ287" s="1">
        <f t="shared" si="202"/>
        <v>0</v>
      </c>
      <c r="AK287" s="1">
        <f t="shared" si="203"/>
        <v>0</v>
      </c>
      <c r="AL287" s="1">
        <f t="shared" si="204"/>
        <v>0</v>
      </c>
      <c r="AM287" s="1">
        <f t="shared" si="205"/>
        <v>0</v>
      </c>
      <c r="AN287" s="1">
        <f t="shared" si="205"/>
        <v>0</v>
      </c>
      <c r="AO287" s="1">
        <f t="shared" si="206"/>
        <v>0</v>
      </c>
      <c r="AP287" s="1">
        <f t="shared" si="207"/>
        <v>0</v>
      </c>
      <c r="AQ287" s="1">
        <f t="shared" si="208"/>
        <v>0</v>
      </c>
      <c r="AR287" s="1">
        <f t="shared" si="209"/>
        <v>0</v>
      </c>
      <c r="AS287" s="1">
        <f t="shared" si="210"/>
        <v>80</v>
      </c>
      <c r="AT287" s="1">
        <f t="shared" si="211"/>
        <v>0</v>
      </c>
      <c r="AU287" s="1">
        <f t="shared" si="212"/>
        <v>0</v>
      </c>
      <c r="AV287" s="1">
        <f t="shared" si="213"/>
        <v>0</v>
      </c>
      <c r="AW287" s="1">
        <f t="shared" si="214"/>
        <v>0</v>
      </c>
      <c r="AX287" s="1">
        <f t="shared" si="215"/>
        <v>0</v>
      </c>
      <c r="AY287" s="1">
        <f t="shared" si="216"/>
        <v>0</v>
      </c>
      <c r="AZ287" s="1">
        <f t="shared" si="217"/>
        <v>0</v>
      </c>
      <c r="BA287" s="1">
        <f t="shared" si="218"/>
        <v>0</v>
      </c>
      <c r="BB287" s="1">
        <f t="shared" si="219"/>
        <v>0</v>
      </c>
      <c r="BC287" s="1">
        <f t="shared" si="220"/>
        <v>0</v>
      </c>
      <c r="BD287" s="1">
        <f t="shared" si="221"/>
        <v>80</v>
      </c>
      <c r="BE287" s="1" t="str">
        <f t="shared" si="228"/>
        <v>Barge E</v>
      </c>
      <c r="BF287" s="1">
        <f t="shared" si="229"/>
        <v>5</v>
      </c>
      <c r="BG287" s="3">
        <v>269</v>
      </c>
      <c r="BH287" s="1">
        <f t="shared" si="195"/>
        <v>0</v>
      </c>
      <c r="BI287" s="1">
        <f t="shared" si="222"/>
        <v>0</v>
      </c>
      <c r="BJ287" s="3">
        <v>269</v>
      </c>
      <c r="BK287" s="1">
        <f t="shared" si="223"/>
        <v>6</v>
      </c>
      <c r="BL287" s="1">
        <f t="shared" si="230"/>
        <v>0</v>
      </c>
      <c r="BM287" s="1">
        <f t="shared" si="231"/>
        <v>0</v>
      </c>
      <c r="BN287" s="1">
        <f t="shared" si="232"/>
        <v>0</v>
      </c>
      <c r="BO287" s="1">
        <f t="shared" si="233"/>
        <v>0</v>
      </c>
      <c r="BP287" s="1">
        <f t="shared" si="234"/>
        <v>0</v>
      </c>
      <c r="BQ287" s="1">
        <f t="shared" si="235"/>
        <v>1</v>
      </c>
      <c r="BR287" s="1">
        <f t="shared" si="236"/>
        <v>2</v>
      </c>
      <c r="BS287" s="1">
        <f t="shared" si="237"/>
        <v>3</v>
      </c>
      <c r="BT287" s="1">
        <f t="shared" si="238"/>
        <v>4</v>
      </c>
      <c r="BU287" s="1">
        <f t="shared" si="239"/>
        <v>5</v>
      </c>
      <c r="BW287" s="1">
        <f t="shared" si="198"/>
        <v>0</v>
      </c>
      <c r="BX287" s="1">
        <f t="shared" si="198"/>
        <v>0</v>
      </c>
      <c r="BY287" s="1">
        <f t="shared" si="198"/>
        <v>0</v>
      </c>
      <c r="BZ287" s="1">
        <f t="shared" si="197"/>
        <v>0</v>
      </c>
      <c r="CA287" s="1">
        <f t="shared" si="197"/>
        <v>0</v>
      </c>
      <c r="CB287" s="1">
        <f t="shared" si="197"/>
        <v>70</v>
      </c>
      <c r="CC287" s="1">
        <f t="shared" si="197"/>
        <v>140</v>
      </c>
      <c r="CD287" s="1">
        <f t="shared" si="197"/>
        <v>210</v>
      </c>
      <c r="CE287" s="1">
        <f t="shared" si="197"/>
        <v>280</v>
      </c>
      <c r="CF287" s="1">
        <f t="shared" si="197"/>
        <v>350</v>
      </c>
      <c r="CW287" s="1">
        <v>269</v>
      </c>
      <c r="CX287" s="1">
        <f t="shared" si="224"/>
        <v>1</v>
      </c>
      <c r="CY287" s="1" t="s">
        <v>37</v>
      </c>
      <c r="CZ287" s="1">
        <v>1</v>
      </c>
      <c r="DB287" s="1">
        <f t="shared" si="240"/>
        <v>6</v>
      </c>
      <c r="DC287" s="1" t="s">
        <v>43</v>
      </c>
      <c r="DD287" s="1">
        <f t="shared" si="225"/>
        <v>7</v>
      </c>
      <c r="DL287" s="1">
        <v>269</v>
      </c>
      <c r="DM287" s="1">
        <f t="shared" si="226"/>
        <v>3</v>
      </c>
      <c r="DN287" s="1">
        <f t="shared" si="227"/>
        <v>0</v>
      </c>
      <c r="DO287" s="1" t="s">
        <v>37</v>
      </c>
      <c r="DP287" s="1">
        <v>0</v>
      </c>
    </row>
    <row r="288" spans="1:120" ht="15">
      <c r="A288">
        <v>270</v>
      </c>
      <c r="B288">
        <v>2</v>
      </c>
      <c r="C288" s="25">
        <v>18400</v>
      </c>
      <c r="D288">
        <v>5</v>
      </c>
      <c r="E288">
        <v>10</v>
      </c>
      <c r="F288" t="s">
        <v>84</v>
      </c>
      <c r="G288">
        <v>3</v>
      </c>
      <c r="H288"/>
      <c r="I288"/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1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f t="shared" si="199"/>
        <v>0</v>
      </c>
      <c r="AH288" s="1">
        <f t="shared" si="200"/>
        <v>0</v>
      </c>
      <c r="AI288" s="1">
        <f t="shared" si="201"/>
        <v>0</v>
      </c>
      <c r="AJ288" s="1">
        <f t="shared" si="202"/>
        <v>0</v>
      </c>
      <c r="AK288" s="1">
        <f t="shared" si="203"/>
        <v>0</v>
      </c>
      <c r="AL288" s="1">
        <f t="shared" si="204"/>
        <v>0</v>
      </c>
      <c r="AM288" s="1">
        <f t="shared" si="205"/>
        <v>0</v>
      </c>
      <c r="AN288" s="1">
        <f t="shared" si="205"/>
        <v>0</v>
      </c>
      <c r="AO288" s="1">
        <f t="shared" si="206"/>
        <v>0</v>
      </c>
      <c r="AP288" s="1">
        <f t="shared" si="207"/>
        <v>0</v>
      </c>
      <c r="AQ288" s="1">
        <f t="shared" si="208"/>
        <v>0</v>
      </c>
      <c r="AR288" s="1">
        <f t="shared" si="209"/>
        <v>0</v>
      </c>
      <c r="AS288" s="1">
        <f t="shared" si="210"/>
        <v>0</v>
      </c>
      <c r="AT288" s="1">
        <f t="shared" si="211"/>
        <v>0</v>
      </c>
      <c r="AU288" s="1">
        <f t="shared" si="212"/>
        <v>80</v>
      </c>
      <c r="AV288" s="1">
        <f t="shared" si="213"/>
        <v>0</v>
      </c>
      <c r="AW288" s="1">
        <f t="shared" si="214"/>
        <v>0</v>
      </c>
      <c r="AX288" s="1">
        <f t="shared" si="215"/>
        <v>0</v>
      </c>
      <c r="AY288" s="1">
        <f t="shared" si="216"/>
        <v>0</v>
      </c>
      <c r="AZ288" s="1">
        <f t="shared" si="217"/>
        <v>0</v>
      </c>
      <c r="BA288" s="1">
        <f t="shared" si="218"/>
        <v>0</v>
      </c>
      <c r="BB288" s="1">
        <f t="shared" si="219"/>
        <v>0</v>
      </c>
      <c r="BC288" s="1">
        <f t="shared" si="220"/>
        <v>0</v>
      </c>
      <c r="BD288" s="1">
        <f t="shared" si="221"/>
        <v>80</v>
      </c>
      <c r="BE288" s="1" t="str">
        <f t="shared" si="228"/>
        <v>Barge A</v>
      </c>
      <c r="BF288" s="1">
        <f t="shared" si="229"/>
        <v>6</v>
      </c>
      <c r="BG288" s="3">
        <v>270</v>
      </c>
      <c r="BH288" s="1">
        <f t="shared" si="195"/>
        <v>0</v>
      </c>
      <c r="BI288" s="1">
        <f t="shared" si="222"/>
        <v>0</v>
      </c>
      <c r="BJ288" s="3">
        <v>270</v>
      </c>
      <c r="BK288" s="1">
        <f t="shared" si="223"/>
        <v>8</v>
      </c>
      <c r="BL288" s="1">
        <f t="shared" si="230"/>
        <v>0</v>
      </c>
      <c r="BM288" s="1">
        <f t="shared" si="231"/>
        <v>0</v>
      </c>
      <c r="BN288" s="1">
        <f t="shared" si="232"/>
        <v>0</v>
      </c>
      <c r="BO288" s="1">
        <f t="shared" si="233"/>
        <v>0</v>
      </c>
      <c r="BP288" s="1">
        <f t="shared" si="234"/>
        <v>0</v>
      </c>
      <c r="BQ288" s="1">
        <f t="shared" si="235"/>
        <v>0</v>
      </c>
      <c r="BR288" s="1">
        <f t="shared" si="236"/>
        <v>0</v>
      </c>
      <c r="BS288" s="1">
        <f t="shared" si="237"/>
        <v>1</v>
      </c>
      <c r="BT288" s="1">
        <f t="shared" si="238"/>
        <v>2</v>
      </c>
      <c r="BU288" s="1">
        <f t="shared" si="239"/>
        <v>3</v>
      </c>
      <c r="BW288" s="1">
        <f t="shared" si="198"/>
        <v>0</v>
      </c>
      <c r="BX288" s="1">
        <f t="shared" si="198"/>
        <v>0</v>
      </c>
      <c r="BY288" s="1">
        <f t="shared" si="198"/>
        <v>0</v>
      </c>
      <c r="BZ288" s="1">
        <f t="shared" si="197"/>
        <v>0</v>
      </c>
      <c r="CA288" s="1">
        <f t="shared" si="197"/>
        <v>0</v>
      </c>
      <c r="CB288" s="1">
        <f t="shared" si="197"/>
        <v>0</v>
      </c>
      <c r="CC288" s="1">
        <f t="shared" si="197"/>
        <v>0</v>
      </c>
      <c r="CD288" s="1">
        <f t="shared" si="197"/>
        <v>70</v>
      </c>
      <c r="CE288" s="1">
        <f t="shared" si="197"/>
        <v>140</v>
      </c>
      <c r="CF288" s="1">
        <f t="shared" si="197"/>
        <v>210</v>
      </c>
      <c r="CW288" s="1">
        <v>270</v>
      </c>
      <c r="CX288" s="1">
        <f t="shared" si="224"/>
        <v>1</v>
      </c>
      <c r="CY288" s="1" t="s">
        <v>37</v>
      </c>
      <c r="CZ288" s="1">
        <v>1</v>
      </c>
      <c r="DB288" s="1">
        <f t="shared" si="240"/>
        <v>7</v>
      </c>
      <c r="DC288" s="1" t="s">
        <v>43</v>
      </c>
      <c r="DD288" s="1">
        <f t="shared" si="225"/>
        <v>10</v>
      </c>
      <c r="DL288" s="1">
        <v>270</v>
      </c>
      <c r="DM288" s="1">
        <f t="shared" si="226"/>
        <v>6</v>
      </c>
      <c r="DN288" s="1">
        <f t="shared" si="227"/>
        <v>0</v>
      </c>
      <c r="DO288" s="1" t="s">
        <v>37</v>
      </c>
      <c r="DP288" s="1">
        <v>0</v>
      </c>
    </row>
    <row r="289" spans="1:120" ht="15">
      <c r="A289">
        <v>271</v>
      </c>
      <c r="B289">
        <v>2</v>
      </c>
      <c r="C289" s="25">
        <v>11700</v>
      </c>
      <c r="D289">
        <v>4</v>
      </c>
      <c r="E289">
        <v>8</v>
      </c>
      <c r="F289" t="s">
        <v>73</v>
      </c>
      <c r="G289">
        <v>3</v>
      </c>
      <c r="H289"/>
      <c r="I289"/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1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f t="shared" si="199"/>
        <v>0</v>
      </c>
      <c r="AH289" s="1">
        <f t="shared" si="200"/>
        <v>0</v>
      </c>
      <c r="AI289" s="1">
        <f t="shared" si="201"/>
        <v>0</v>
      </c>
      <c r="AJ289" s="1">
        <f t="shared" si="202"/>
        <v>0</v>
      </c>
      <c r="AK289" s="1">
        <f t="shared" si="203"/>
        <v>0</v>
      </c>
      <c r="AL289" s="1">
        <f t="shared" si="204"/>
        <v>0</v>
      </c>
      <c r="AM289" s="1">
        <f t="shared" si="205"/>
        <v>0</v>
      </c>
      <c r="AN289" s="1">
        <f t="shared" si="205"/>
        <v>0</v>
      </c>
      <c r="AO289" s="1">
        <f t="shared" si="206"/>
        <v>0</v>
      </c>
      <c r="AP289" s="1">
        <f t="shared" si="207"/>
        <v>0</v>
      </c>
      <c r="AQ289" s="1">
        <f t="shared" si="208"/>
        <v>0</v>
      </c>
      <c r="AR289" s="1">
        <f t="shared" si="209"/>
        <v>0</v>
      </c>
      <c r="AS289" s="1">
        <f t="shared" si="210"/>
        <v>0</v>
      </c>
      <c r="AT289" s="1">
        <f t="shared" si="211"/>
        <v>0</v>
      </c>
      <c r="AU289" s="1">
        <f t="shared" si="212"/>
        <v>80</v>
      </c>
      <c r="AV289" s="1">
        <f t="shared" si="213"/>
        <v>0</v>
      </c>
      <c r="AW289" s="1">
        <f t="shared" si="214"/>
        <v>0</v>
      </c>
      <c r="AX289" s="1">
        <f t="shared" si="215"/>
        <v>0</v>
      </c>
      <c r="AY289" s="1">
        <f t="shared" si="216"/>
        <v>0</v>
      </c>
      <c r="AZ289" s="1">
        <f t="shared" si="217"/>
        <v>0</v>
      </c>
      <c r="BA289" s="1">
        <f t="shared" si="218"/>
        <v>0</v>
      </c>
      <c r="BB289" s="1">
        <f t="shared" si="219"/>
        <v>0</v>
      </c>
      <c r="BC289" s="1">
        <f t="shared" si="220"/>
        <v>0</v>
      </c>
      <c r="BD289" s="1">
        <f t="shared" si="221"/>
        <v>80</v>
      </c>
      <c r="BE289" s="1" t="str">
        <f t="shared" si="228"/>
        <v>Barge A</v>
      </c>
      <c r="BF289" s="1">
        <f t="shared" si="229"/>
        <v>6</v>
      </c>
      <c r="BG289" s="3">
        <v>271</v>
      </c>
      <c r="BH289" s="1">
        <f t="shared" si="195"/>
        <v>0</v>
      </c>
      <c r="BI289" s="1">
        <f t="shared" si="222"/>
        <v>0</v>
      </c>
      <c r="BJ289" s="3">
        <v>271</v>
      </c>
      <c r="BK289" s="1">
        <f t="shared" si="223"/>
        <v>7</v>
      </c>
      <c r="BL289" s="1">
        <f t="shared" si="230"/>
        <v>0</v>
      </c>
      <c r="BM289" s="1">
        <f t="shared" si="231"/>
        <v>0</v>
      </c>
      <c r="BN289" s="1">
        <f t="shared" si="232"/>
        <v>0</v>
      </c>
      <c r="BO289" s="1">
        <f t="shared" si="233"/>
        <v>0</v>
      </c>
      <c r="BP289" s="1">
        <f t="shared" si="234"/>
        <v>0</v>
      </c>
      <c r="BQ289" s="1">
        <f t="shared" si="235"/>
        <v>0</v>
      </c>
      <c r="BR289" s="1">
        <f t="shared" si="236"/>
        <v>1</v>
      </c>
      <c r="BS289" s="1">
        <f t="shared" si="237"/>
        <v>2</v>
      </c>
      <c r="BT289" s="1">
        <f t="shared" si="238"/>
        <v>3</v>
      </c>
      <c r="BU289" s="1">
        <f t="shared" si="239"/>
        <v>4</v>
      </c>
      <c r="BW289" s="1">
        <f t="shared" si="198"/>
        <v>0</v>
      </c>
      <c r="BX289" s="1">
        <f t="shared" si="198"/>
        <v>0</v>
      </c>
      <c r="BY289" s="1">
        <f t="shared" si="198"/>
        <v>0</v>
      </c>
      <c r="BZ289" s="1">
        <f t="shared" si="197"/>
        <v>0</v>
      </c>
      <c r="CA289" s="1">
        <f t="shared" si="197"/>
        <v>0</v>
      </c>
      <c r="CB289" s="1">
        <f t="shared" si="197"/>
        <v>0</v>
      </c>
      <c r="CC289" s="1">
        <f t="shared" si="197"/>
        <v>70</v>
      </c>
      <c r="CD289" s="1">
        <f t="shared" si="197"/>
        <v>140</v>
      </c>
      <c r="CE289" s="1">
        <f t="shared" si="197"/>
        <v>210</v>
      </c>
      <c r="CF289" s="1">
        <f t="shared" si="197"/>
        <v>280</v>
      </c>
      <c r="CW289" s="1">
        <v>271</v>
      </c>
      <c r="CX289" s="1">
        <f t="shared" si="224"/>
        <v>1</v>
      </c>
      <c r="CY289" s="1" t="s">
        <v>37</v>
      </c>
      <c r="CZ289" s="1">
        <v>1</v>
      </c>
      <c r="DB289" s="1">
        <f t="shared" si="240"/>
        <v>7</v>
      </c>
      <c r="DC289" s="1" t="s">
        <v>43</v>
      </c>
      <c r="DD289" s="1">
        <f t="shared" si="225"/>
        <v>8</v>
      </c>
      <c r="DL289" s="1">
        <v>271</v>
      </c>
      <c r="DM289" s="1">
        <f t="shared" si="226"/>
        <v>5</v>
      </c>
      <c r="DN289" s="1">
        <f t="shared" si="227"/>
        <v>0</v>
      </c>
      <c r="DO289" s="1" t="s">
        <v>37</v>
      </c>
      <c r="DP289" s="1">
        <v>0</v>
      </c>
    </row>
    <row r="290" spans="1:120" ht="15">
      <c r="A290">
        <v>272</v>
      </c>
      <c r="B290">
        <v>2</v>
      </c>
      <c r="C290" s="25">
        <v>15400</v>
      </c>
      <c r="D290">
        <v>0</v>
      </c>
      <c r="E290">
        <v>4</v>
      </c>
      <c r="F290" t="s">
        <v>74</v>
      </c>
      <c r="G290">
        <v>5</v>
      </c>
      <c r="H290"/>
      <c r="I290"/>
      <c r="J290" s="1">
        <v>0</v>
      </c>
      <c r="K290" s="1">
        <v>0</v>
      </c>
      <c r="L290" s="1">
        <v>1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f t="shared" si="199"/>
        <v>0</v>
      </c>
      <c r="AH290" s="1">
        <f t="shared" si="200"/>
        <v>0</v>
      </c>
      <c r="AI290" s="1">
        <f t="shared" si="201"/>
        <v>80</v>
      </c>
      <c r="AJ290" s="1">
        <f t="shared" si="202"/>
        <v>0</v>
      </c>
      <c r="AK290" s="1">
        <f t="shared" si="203"/>
        <v>0</v>
      </c>
      <c r="AL290" s="1">
        <f t="shared" si="204"/>
        <v>0</v>
      </c>
      <c r="AM290" s="1">
        <f t="shared" si="205"/>
        <v>0</v>
      </c>
      <c r="AN290" s="1">
        <f t="shared" si="205"/>
        <v>0</v>
      </c>
      <c r="AO290" s="1">
        <f t="shared" si="206"/>
        <v>0</v>
      </c>
      <c r="AP290" s="1">
        <f t="shared" si="207"/>
        <v>0</v>
      </c>
      <c r="AQ290" s="1">
        <f t="shared" si="208"/>
        <v>0</v>
      </c>
      <c r="AR290" s="1">
        <f t="shared" si="209"/>
        <v>0</v>
      </c>
      <c r="AS290" s="1">
        <f t="shared" si="210"/>
        <v>0</v>
      </c>
      <c r="AT290" s="1">
        <f t="shared" si="211"/>
        <v>0</v>
      </c>
      <c r="AU290" s="1">
        <f t="shared" si="212"/>
        <v>0</v>
      </c>
      <c r="AV290" s="1">
        <f t="shared" si="213"/>
        <v>0</v>
      </c>
      <c r="AW290" s="1">
        <f t="shared" si="214"/>
        <v>0</v>
      </c>
      <c r="AX290" s="1">
        <f t="shared" si="215"/>
        <v>0</v>
      </c>
      <c r="AY290" s="1">
        <f t="shared" si="216"/>
        <v>0</v>
      </c>
      <c r="AZ290" s="1">
        <f t="shared" si="217"/>
        <v>0</v>
      </c>
      <c r="BA290" s="1">
        <f t="shared" si="218"/>
        <v>0</v>
      </c>
      <c r="BB290" s="1">
        <f t="shared" si="219"/>
        <v>0</v>
      </c>
      <c r="BC290" s="1">
        <f t="shared" si="220"/>
        <v>0</v>
      </c>
      <c r="BD290" s="1">
        <f t="shared" si="221"/>
        <v>80</v>
      </c>
      <c r="BE290" s="1" t="str">
        <f t="shared" si="228"/>
        <v>Barge E</v>
      </c>
      <c r="BF290" s="1">
        <f t="shared" si="229"/>
        <v>1</v>
      </c>
      <c r="BG290" s="3">
        <v>272</v>
      </c>
      <c r="BH290" s="1">
        <f t="shared" si="195"/>
        <v>0</v>
      </c>
      <c r="BI290" s="1">
        <f t="shared" si="222"/>
        <v>0</v>
      </c>
      <c r="BJ290" s="3">
        <v>272</v>
      </c>
      <c r="BK290" s="1">
        <f t="shared" si="223"/>
        <v>5</v>
      </c>
      <c r="BL290" s="1">
        <f t="shared" si="230"/>
        <v>0</v>
      </c>
      <c r="BM290" s="1">
        <f t="shared" si="231"/>
        <v>0</v>
      </c>
      <c r="BN290" s="1">
        <f t="shared" si="232"/>
        <v>0</v>
      </c>
      <c r="BO290" s="1">
        <f t="shared" si="233"/>
        <v>0</v>
      </c>
      <c r="BP290" s="1">
        <f t="shared" si="234"/>
        <v>1</v>
      </c>
      <c r="BQ290" s="1">
        <f t="shared" si="235"/>
        <v>2</v>
      </c>
      <c r="BR290" s="1">
        <f t="shared" si="236"/>
        <v>3</v>
      </c>
      <c r="BS290" s="1">
        <f t="shared" si="237"/>
        <v>4</v>
      </c>
      <c r="BT290" s="1">
        <f t="shared" si="238"/>
        <v>5</v>
      </c>
      <c r="BU290" s="1">
        <f t="shared" si="239"/>
        <v>6</v>
      </c>
      <c r="BW290" s="1">
        <f t="shared" si="198"/>
        <v>0</v>
      </c>
      <c r="BX290" s="1">
        <f t="shared" si="198"/>
        <v>0</v>
      </c>
      <c r="BY290" s="1">
        <f t="shared" si="198"/>
        <v>0</v>
      </c>
      <c r="BZ290" s="1">
        <f t="shared" si="197"/>
        <v>0</v>
      </c>
      <c r="CA290" s="1">
        <f t="shared" si="197"/>
        <v>70</v>
      </c>
      <c r="CB290" s="1">
        <f t="shared" si="197"/>
        <v>140</v>
      </c>
      <c r="CC290" s="1">
        <f t="shared" si="197"/>
        <v>210</v>
      </c>
      <c r="CD290" s="1">
        <f t="shared" si="197"/>
        <v>280</v>
      </c>
      <c r="CE290" s="1">
        <f t="shared" si="197"/>
        <v>350</v>
      </c>
      <c r="CF290" s="1">
        <f t="shared" si="197"/>
        <v>420</v>
      </c>
      <c r="CW290" s="1">
        <v>272</v>
      </c>
      <c r="CX290" s="1">
        <f t="shared" si="224"/>
        <v>1</v>
      </c>
      <c r="CY290" s="1" t="s">
        <v>37</v>
      </c>
      <c r="CZ290" s="1">
        <v>1</v>
      </c>
      <c r="DB290" s="1">
        <f t="shared" si="240"/>
        <v>2</v>
      </c>
      <c r="DC290" s="1" t="s">
        <v>43</v>
      </c>
      <c r="DD290" s="1">
        <f t="shared" si="225"/>
        <v>4</v>
      </c>
      <c r="DL290" s="1">
        <v>272</v>
      </c>
      <c r="DM290" s="1">
        <f t="shared" si="226"/>
        <v>1</v>
      </c>
      <c r="DN290" s="1">
        <f t="shared" si="227"/>
        <v>0</v>
      </c>
      <c r="DO290" s="1" t="s">
        <v>37</v>
      </c>
      <c r="DP290" s="1">
        <v>0</v>
      </c>
    </row>
    <row r="291" spans="1:120" ht="15">
      <c r="A291">
        <v>273</v>
      </c>
      <c r="B291">
        <v>2</v>
      </c>
      <c r="C291" s="25">
        <v>17232</v>
      </c>
      <c r="D291">
        <v>-1</v>
      </c>
      <c r="E291">
        <v>4</v>
      </c>
      <c r="F291" t="s">
        <v>35</v>
      </c>
      <c r="G291">
        <v>4</v>
      </c>
      <c r="H291"/>
      <c r="I291"/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f t="shared" si="199"/>
        <v>0</v>
      </c>
      <c r="AH291" s="1">
        <f t="shared" si="200"/>
        <v>80</v>
      </c>
      <c r="AI291" s="1">
        <f t="shared" si="201"/>
        <v>0</v>
      </c>
      <c r="AJ291" s="1">
        <f t="shared" si="202"/>
        <v>0</v>
      </c>
      <c r="AK291" s="1">
        <f t="shared" si="203"/>
        <v>0</v>
      </c>
      <c r="AL291" s="1">
        <f t="shared" si="204"/>
        <v>0</v>
      </c>
      <c r="AM291" s="1">
        <f t="shared" si="205"/>
        <v>0</v>
      </c>
      <c r="AN291" s="1">
        <f t="shared" si="205"/>
        <v>0</v>
      </c>
      <c r="AO291" s="1">
        <f t="shared" si="206"/>
        <v>0</v>
      </c>
      <c r="AP291" s="1">
        <f t="shared" si="207"/>
        <v>0</v>
      </c>
      <c r="AQ291" s="1">
        <f t="shared" si="208"/>
        <v>0</v>
      </c>
      <c r="AR291" s="1">
        <f t="shared" si="209"/>
        <v>0</v>
      </c>
      <c r="AS291" s="1">
        <f t="shared" si="210"/>
        <v>0</v>
      </c>
      <c r="AT291" s="1">
        <f t="shared" si="211"/>
        <v>0</v>
      </c>
      <c r="AU291" s="1">
        <f t="shared" si="212"/>
        <v>0</v>
      </c>
      <c r="AV291" s="1">
        <f t="shared" si="213"/>
        <v>0</v>
      </c>
      <c r="AW291" s="1">
        <f t="shared" si="214"/>
        <v>0</v>
      </c>
      <c r="AX291" s="1">
        <f t="shared" si="215"/>
        <v>0</v>
      </c>
      <c r="AY291" s="1">
        <f t="shared" si="216"/>
        <v>0</v>
      </c>
      <c r="AZ291" s="1">
        <f t="shared" si="217"/>
        <v>0</v>
      </c>
      <c r="BA291" s="1">
        <f t="shared" si="218"/>
        <v>0</v>
      </c>
      <c r="BB291" s="1">
        <f t="shared" si="219"/>
        <v>0</v>
      </c>
      <c r="BC291" s="1">
        <f t="shared" si="220"/>
        <v>0</v>
      </c>
      <c r="BD291" s="1">
        <f t="shared" si="221"/>
        <v>80</v>
      </c>
      <c r="BE291" s="1" t="str">
        <f t="shared" si="228"/>
        <v>Barge D</v>
      </c>
      <c r="BF291" s="1">
        <f t="shared" si="229"/>
        <v>1</v>
      </c>
      <c r="BG291" s="3">
        <v>273</v>
      </c>
      <c r="BH291" s="1">
        <f t="shared" ref="BH291:BH354" si="241">IF(DB291-D291 &gt; G291,DB291-D291-G291,0)</f>
        <v>0</v>
      </c>
      <c r="BI291" s="1">
        <f t="shared" si="222"/>
        <v>0</v>
      </c>
      <c r="BJ291" s="3">
        <v>273</v>
      </c>
      <c r="BK291" s="1">
        <f t="shared" si="223"/>
        <v>3</v>
      </c>
      <c r="BL291" s="1">
        <f t="shared" si="230"/>
        <v>0</v>
      </c>
      <c r="BM291" s="1">
        <f t="shared" si="231"/>
        <v>0</v>
      </c>
      <c r="BN291" s="1">
        <f t="shared" si="232"/>
        <v>1</v>
      </c>
      <c r="BO291" s="1">
        <f t="shared" si="233"/>
        <v>2</v>
      </c>
      <c r="BP291" s="1">
        <f t="shared" si="234"/>
        <v>3</v>
      </c>
      <c r="BQ291" s="1">
        <f t="shared" si="235"/>
        <v>4</v>
      </c>
      <c r="BR291" s="1">
        <f t="shared" si="236"/>
        <v>5</v>
      </c>
      <c r="BS291" s="1">
        <f t="shared" si="237"/>
        <v>6</v>
      </c>
      <c r="BT291" s="1">
        <f t="shared" si="238"/>
        <v>7</v>
      </c>
      <c r="BU291" s="1">
        <f t="shared" si="239"/>
        <v>8</v>
      </c>
      <c r="BW291" s="1">
        <f t="shared" si="198"/>
        <v>0</v>
      </c>
      <c r="BX291" s="1">
        <f t="shared" si="198"/>
        <v>0</v>
      </c>
      <c r="BY291" s="1">
        <f t="shared" si="198"/>
        <v>70</v>
      </c>
      <c r="BZ291" s="1">
        <f t="shared" si="197"/>
        <v>140</v>
      </c>
      <c r="CA291" s="1">
        <f t="shared" si="197"/>
        <v>210</v>
      </c>
      <c r="CB291" s="1">
        <f t="shared" si="197"/>
        <v>280</v>
      </c>
      <c r="CC291" s="1">
        <f t="shared" si="197"/>
        <v>350</v>
      </c>
      <c r="CD291" s="1">
        <f t="shared" si="197"/>
        <v>420</v>
      </c>
      <c r="CE291" s="1">
        <f t="shared" si="197"/>
        <v>490</v>
      </c>
      <c r="CF291" s="1">
        <f t="shared" si="197"/>
        <v>560</v>
      </c>
      <c r="CW291" s="1">
        <v>273</v>
      </c>
      <c r="CX291" s="1">
        <f t="shared" si="224"/>
        <v>1</v>
      </c>
      <c r="CY291" s="1" t="s">
        <v>37</v>
      </c>
      <c r="CZ291" s="1">
        <v>1</v>
      </c>
      <c r="DB291" s="1">
        <f t="shared" si="240"/>
        <v>2</v>
      </c>
      <c r="DC291" s="1" t="s">
        <v>43</v>
      </c>
      <c r="DD291" s="1">
        <f t="shared" si="225"/>
        <v>4</v>
      </c>
      <c r="DL291" s="1">
        <v>273</v>
      </c>
      <c r="DM291" s="1">
        <f t="shared" si="226"/>
        <v>0</v>
      </c>
      <c r="DN291" s="1">
        <f t="shared" si="227"/>
        <v>0</v>
      </c>
      <c r="DO291" s="1" t="s">
        <v>37</v>
      </c>
      <c r="DP291" s="1">
        <v>0</v>
      </c>
    </row>
    <row r="292" spans="1:120" ht="15">
      <c r="A292">
        <v>274</v>
      </c>
      <c r="B292">
        <v>2</v>
      </c>
      <c r="C292" s="25">
        <v>14200</v>
      </c>
      <c r="D292">
        <v>1</v>
      </c>
      <c r="E292">
        <v>6</v>
      </c>
      <c r="F292" t="s">
        <v>35</v>
      </c>
      <c r="G292">
        <v>4</v>
      </c>
      <c r="H292"/>
      <c r="I292"/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f t="shared" si="199"/>
        <v>0</v>
      </c>
      <c r="AH292" s="1">
        <f t="shared" si="200"/>
        <v>0</v>
      </c>
      <c r="AI292" s="1">
        <f t="shared" si="201"/>
        <v>0</v>
      </c>
      <c r="AJ292" s="1">
        <f t="shared" si="202"/>
        <v>0</v>
      </c>
      <c r="AK292" s="1">
        <f t="shared" si="203"/>
        <v>80</v>
      </c>
      <c r="AL292" s="1">
        <f t="shared" si="204"/>
        <v>0</v>
      </c>
      <c r="AM292" s="1">
        <f t="shared" si="205"/>
        <v>0</v>
      </c>
      <c r="AN292" s="1">
        <f t="shared" si="205"/>
        <v>0</v>
      </c>
      <c r="AO292" s="1">
        <f t="shared" si="206"/>
        <v>0</v>
      </c>
      <c r="AP292" s="1">
        <f t="shared" si="207"/>
        <v>0</v>
      </c>
      <c r="AQ292" s="1">
        <f t="shared" si="208"/>
        <v>0</v>
      </c>
      <c r="AR292" s="1">
        <f t="shared" si="209"/>
        <v>0</v>
      </c>
      <c r="AS292" s="1">
        <f t="shared" si="210"/>
        <v>0</v>
      </c>
      <c r="AT292" s="1">
        <f t="shared" si="211"/>
        <v>0</v>
      </c>
      <c r="AU292" s="1">
        <f t="shared" si="212"/>
        <v>0</v>
      </c>
      <c r="AV292" s="1">
        <f t="shared" si="213"/>
        <v>0</v>
      </c>
      <c r="AW292" s="1">
        <f t="shared" si="214"/>
        <v>0</v>
      </c>
      <c r="AX292" s="1">
        <f t="shared" si="215"/>
        <v>0</v>
      </c>
      <c r="AY292" s="1">
        <f t="shared" si="216"/>
        <v>0</v>
      </c>
      <c r="AZ292" s="1">
        <f t="shared" si="217"/>
        <v>0</v>
      </c>
      <c r="BA292" s="1">
        <f t="shared" si="218"/>
        <v>0</v>
      </c>
      <c r="BB292" s="1">
        <f t="shared" si="219"/>
        <v>0</v>
      </c>
      <c r="BC292" s="1">
        <f t="shared" si="220"/>
        <v>0</v>
      </c>
      <c r="BD292" s="1">
        <f t="shared" si="221"/>
        <v>80</v>
      </c>
      <c r="BE292" s="1" t="str">
        <f t="shared" si="228"/>
        <v>Barge A</v>
      </c>
      <c r="BF292" s="1">
        <f t="shared" si="229"/>
        <v>2</v>
      </c>
      <c r="BG292" s="3">
        <v>274</v>
      </c>
      <c r="BH292" s="1">
        <f t="shared" si="241"/>
        <v>0</v>
      </c>
      <c r="BI292" s="1">
        <f t="shared" si="222"/>
        <v>0</v>
      </c>
      <c r="BJ292" s="3">
        <v>274</v>
      </c>
      <c r="BK292" s="1">
        <f t="shared" si="223"/>
        <v>5</v>
      </c>
      <c r="BL292" s="1">
        <f t="shared" si="230"/>
        <v>0</v>
      </c>
      <c r="BM292" s="1">
        <f t="shared" si="231"/>
        <v>0</v>
      </c>
      <c r="BN292" s="1">
        <f t="shared" si="232"/>
        <v>0</v>
      </c>
      <c r="BO292" s="1">
        <f t="shared" si="233"/>
        <v>0</v>
      </c>
      <c r="BP292" s="1">
        <f t="shared" si="234"/>
        <v>1</v>
      </c>
      <c r="BQ292" s="1">
        <f t="shared" si="235"/>
        <v>2</v>
      </c>
      <c r="BR292" s="1">
        <f t="shared" si="236"/>
        <v>3</v>
      </c>
      <c r="BS292" s="1">
        <f t="shared" si="237"/>
        <v>4</v>
      </c>
      <c r="BT292" s="1">
        <f t="shared" si="238"/>
        <v>5</v>
      </c>
      <c r="BU292" s="1">
        <f t="shared" si="239"/>
        <v>6</v>
      </c>
      <c r="BW292" s="1">
        <f t="shared" si="198"/>
        <v>0</v>
      </c>
      <c r="BX292" s="1">
        <f t="shared" si="198"/>
        <v>0</v>
      </c>
      <c r="BY292" s="1">
        <f t="shared" si="198"/>
        <v>0</v>
      </c>
      <c r="BZ292" s="1">
        <f t="shared" si="197"/>
        <v>0</v>
      </c>
      <c r="CA292" s="1">
        <f t="shared" si="197"/>
        <v>70</v>
      </c>
      <c r="CB292" s="1">
        <f t="shared" si="197"/>
        <v>140</v>
      </c>
      <c r="CC292" s="1">
        <f t="shared" si="197"/>
        <v>210</v>
      </c>
      <c r="CD292" s="1">
        <f t="shared" si="197"/>
        <v>280</v>
      </c>
      <c r="CE292" s="1">
        <f t="shared" si="197"/>
        <v>350</v>
      </c>
      <c r="CF292" s="1">
        <f t="shared" si="197"/>
        <v>420</v>
      </c>
      <c r="CW292" s="1">
        <v>274</v>
      </c>
      <c r="CX292" s="1">
        <f t="shared" si="224"/>
        <v>1</v>
      </c>
      <c r="CY292" s="1" t="s">
        <v>37</v>
      </c>
      <c r="CZ292" s="1">
        <v>1</v>
      </c>
      <c r="DB292" s="1">
        <f t="shared" si="240"/>
        <v>3</v>
      </c>
      <c r="DC292" s="1" t="s">
        <v>43</v>
      </c>
      <c r="DD292" s="1">
        <f t="shared" si="225"/>
        <v>6</v>
      </c>
      <c r="DL292" s="1">
        <v>274</v>
      </c>
      <c r="DM292" s="1">
        <f t="shared" si="226"/>
        <v>2</v>
      </c>
      <c r="DN292" s="1">
        <f t="shared" si="227"/>
        <v>0</v>
      </c>
      <c r="DO292" s="1" t="s">
        <v>37</v>
      </c>
      <c r="DP292" s="1">
        <v>0</v>
      </c>
    </row>
    <row r="293" spans="1:120" ht="15">
      <c r="A293">
        <v>275</v>
      </c>
      <c r="B293">
        <v>2</v>
      </c>
      <c r="C293" s="25">
        <v>14603</v>
      </c>
      <c r="D293">
        <v>5</v>
      </c>
      <c r="E293">
        <v>9</v>
      </c>
      <c r="F293" t="s">
        <v>35</v>
      </c>
      <c r="G293">
        <v>3</v>
      </c>
      <c r="H293"/>
      <c r="I293"/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f t="shared" si="199"/>
        <v>0</v>
      </c>
      <c r="AH293" s="1">
        <f t="shared" si="200"/>
        <v>0</v>
      </c>
      <c r="AI293" s="1">
        <f t="shared" si="201"/>
        <v>0</v>
      </c>
      <c r="AJ293" s="1">
        <f t="shared" si="202"/>
        <v>0</v>
      </c>
      <c r="AK293" s="1">
        <f t="shared" si="203"/>
        <v>0</v>
      </c>
      <c r="AL293" s="1">
        <f t="shared" si="204"/>
        <v>0</v>
      </c>
      <c r="AM293" s="1">
        <f t="shared" si="205"/>
        <v>0</v>
      </c>
      <c r="AN293" s="1">
        <f t="shared" si="205"/>
        <v>0</v>
      </c>
      <c r="AO293" s="1">
        <f t="shared" si="206"/>
        <v>0</v>
      </c>
      <c r="AP293" s="1">
        <f t="shared" si="207"/>
        <v>0</v>
      </c>
      <c r="AQ293" s="1">
        <f t="shared" si="208"/>
        <v>0</v>
      </c>
      <c r="AR293" s="1">
        <f t="shared" si="209"/>
        <v>0</v>
      </c>
      <c r="AS293" s="1">
        <f t="shared" si="210"/>
        <v>0</v>
      </c>
      <c r="AT293" s="1">
        <f t="shared" si="211"/>
        <v>0</v>
      </c>
      <c r="AU293" s="1">
        <f t="shared" si="212"/>
        <v>0</v>
      </c>
      <c r="AV293" s="1">
        <f t="shared" si="213"/>
        <v>80</v>
      </c>
      <c r="AW293" s="1">
        <f t="shared" si="214"/>
        <v>0</v>
      </c>
      <c r="AX293" s="1">
        <f t="shared" si="215"/>
        <v>0</v>
      </c>
      <c r="AY293" s="1">
        <f t="shared" si="216"/>
        <v>0</v>
      </c>
      <c r="AZ293" s="1">
        <f t="shared" si="217"/>
        <v>0</v>
      </c>
      <c r="BA293" s="1">
        <f t="shared" si="218"/>
        <v>0</v>
      </c>
      <c r="BB293" s="1">
        <f t="shared" si="219"/>
        <v>0</v>
      </c>
      <c r="BC293" s="1">
        <f t="shared" si="220"/>
        <v>0</v>
      </c>
      <c r="BD293" s="1">
        <f t="shared" si="221"/>
        <v>80</v>
      </c>
      <c r="BE293" s="1" t="str">
        <f t="shared" si="228"/>
        <v>Barge D</v>
      </c>
      <c r="BF293" s="1">
        <f t="shared" si="229"/>
        <v>6</v>
      </c>
      <c r="BG293" s="3">
        <v>275</v>
      </c>
      <c r="BH293" s="1">
        <f t="shared" si="241"/>
        <v>0</v>
      </c>
      <c r="BI293" s="1">
        <f t="shared" si="222"/>
        <v>0</v>
      </c>
      <c r="BJ293" s="3">
        <v>275</v>
      </c>
      <c r="BK293" s="1">
        <f t="shared" si="223"/>
        <v>8</v>
      </c>
      <c r="BL293" s="1">
        <f t="shared" si="230"/>
        <v>0</v>
      </c>
      <c r="BM293" s="1">
        <f t="shared" si="231"/>
        <v>0</v>
      </c>
      <c r="BN293" s="1">
        <f t="shared" si="232"/>
        <v>0</v>
      </c>
      <c r="BO293" s="1">
        <f t="shared" si="233"/>
        <v>0</v>
      </c>
      <c r="BP293" s="1">
        <f t="shared" si="234"/>
        <v>0</v>
      </c>
      <c r="BQ293" s="1">
        <f t="shared" si="235"/>
        <v>0</v>
      </c>
      <c r="BR293" s="1">
        <f t="shared" si="236"/>
        <v>0</v>
      </c>
      <c r="BS293" s="1">
        <f t="shared" si="237"/>
        <v>1</v>
      </c>
      <c r="BT293" s="1">
        <f t="shared" si="238"/>
        <v>2</v>
      </c>
      <c r="BU293" s="1">
        <f t="shared" si="239"/>
        <v>3</v>
      </c>
      <c r="BW293" s="1">
        <f t="shared" si="198"/>
        <v>0</v>
      </c>
      <c r="BX293" s="1">
        <f t="shared" si="198"/>
        <v>0</v>
      </c>
      <c r="BY293" s="1">
        <f t="shared" si="198"/>
        <v>0</v>
      </c>
      <c r="BZ293" s="1">
        <f t="shared" si="197"/>
        <v>0</v>
      </c>
      <c r="CA293" s="1">
        <f t="shared" si="197"/>
        <v>0</v>
      </c>
      <c r="CB293" s="1">
        <f t="shared" si="197"/>
        <v>0</v>
      </c>
      <c r="CC293" s="1">
        <f t="shared" si="197"/>
        <v>0</v>
      </c>
      <c r="CD293" s="1">
        <f t="shared" si="197"/>
        <v>70</v>
      </c>
      <c r="CE293" s="1">
        <f t="shared" si="197"/>
        <v>140</v>
      </c>
      <c r="CF293" s="1">
        <f t="shared" si="197"/>
        <v>210</v>
      </c>
      <c r="CW293" s="1">
        <v>275</v>
      </c>
      <c r="CX293" s="1">
        <f t="shared" si="224"/>
        <v>1</v>
      </c>
      <c r="CY293" s="1" t="s">
        <v>37</v>
      </c>
      <c r="CZ293" s="1">
        <v>1</v>
      </c>
      <c r="DB293" s="1">
        <f t="shared" si="240"/>
        <v>7</v>
      </c>
      <c r="DC293" s="1" t="s">
        <v>43</v>
      </c>
      <c r="DD293" s="1">
        <f t="shared" si="225"/>
        <v>9</v>
      </c>
      <c r="DL293" s="1">
        <v>275</v>
      </c>
      <c r="DM293" s="1">
        <f t="shared" si="226"/>
        <v>6</v>
      </c>
      <c r="DN293" s="1">
        <f t="shared" si="227"/>
        <v>0</v>
      </c>
      <c r="DO293" s="1" t="s">
        <v>37</v>
      </c>
      <c r="DP293" s="1">
        <v>0</v>
      </c>
    </row>
    <row r="294" spans="1:120" ht="15">
      <c r="A294">
        <v>276</v>
      </c>
      <c r="B294">
        <v>2</v>
      </c>
      <c r="C294" s="25">
        <v>14200</v>
      </c>
      <c r="D294">
        <v>1</v>
      </c>
      <c r="E294">
        <v>5</v>
      </c>
      <c r="F294" t="s">
        <v>91</v>
      </c>
      <c r="G294">
        <v>3</v>
      </c>
      <c r="H294"/>
      <c r="I294"/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f t="shared" si="199"/>
        <v>0</v>
      </c>
      <c r="AH294" s="1">
        <f t="shared" si="200"/>
        <v>0</v>
      </c>
      <c r="AI294" s="1">
        <f t="shared" si="201"/>
        <v>0</v>
      </c>
      <c r="AJ294" s="1">
        <f t="shared" si="202"/>
        <v>0</v>
      </c>
      <c r="AK294" s="1">
        <f t="shared" si="203"/>
        <v>80</v>
      </c>
      <c r="AL294" s="1">
        <f t="shared" si="204"/>
        <v>0</v>
      </c>
      <c r="AM294" s="1">
        <f t="shared" si="205"/>
        <v>0</v>
      </c>
      <c r="AN294" s="1">
        <f t="shared" si="205"/>
        <v>0</v>
      </c>
      <c r="AO294" s="1">
        <f t="shared" si="206"/>
        <v>0</v>
      </c>
      <c r="AP294" s="1">
        <f t="shared" si="207"/>
        <v>0</v>
      </c>
      <c r="AQ294" s="1">
        <f t="shared" si="208"/>
        <v>0</v>
      </c>
      <c r="AR294" s="1">
        <f t="shared" si="209"/>
        <v>0</v>
      </c>
      <c r="AS294" s="1">
        <f t="shared" si="210"/>
        <v>0</v>
      </c>
      <c r="AT294" s="1">
        <f t="shared" si="211"/>
        <v>0</v>
      </c>
      <c r="AU294" s="1">
        <f t="shared" si="212"/>
        <v>0</v>
      </c>
      <c r="AV294" s="1">
        <f t="shared" si="213"/>
        <v>0</v>
      </c>
      <c r="AW294" s="1">
        <f t="shared" si="214"/>
        <v>0</v>
      </c>
      <c r="AX294" s="1">
        <f t="shared" si="215"/>
        <v>0</v>
      </c>
      <c r="AY294" s="1">
        <f t="shared" si="216"/>
        <v>0</v>
      </c>
      <c r="AZ294" s="1">
        <f t="shared" si="217"/>
        <v>0</v>
      </c>
      <c r="BA294" s="1">
        <f t="shared" si="218"/>
        <v>0</v>
      </c>
      <c r="BB294" s="1">
        <f t="shared" si="219"/>
        <v>0</v>
      </c>
      <c r="BC294" s="1">
        <f t="shared" si="220"/>
        <v>0</v>
      </c>
      <c r="BD294" s="1">
        <f t="shared" si="221"/>
        <v>80</v>
      </c>
      <c r="BE294" s="1" t="str">
        <f t="shared" si="228"/>
        <v>Barge A</v>
      </c>
      <c r="BF294" s="1">
        <f t="shared" si="229"/>
        <v>2</v>
      </c>
      <c r="BG294" s="3">
        <v>276</v>
      </c>
      <c r="BH294" s="1">
        <f t="shared" si="241"/>
        <v>0</v>
      </c>
      <c r="BI294" s="1">
        <f t="shared" si="222"/>
        <v>0</v>
      </c>
      <c r="BJ294" s="3">
        <v>276</v>
      </c>
      <c r="BK294" s="1">
        <f t="shared" si="223"/>
        <v>4</v>
      </c>
      <c r="BL294" s="1">
        <f t="shared" si="230"/>
        <v>0</v>
      </c>
      <c r="BM294" s="1">
        <f t="shared" si="231"/>
        <v>0</v>
      </c>
      <c r="BN294" s="1">
        <f t="shared" si="232"/>
        <v>0</v>
      </c>
      <c r="BO294" s="1">
        <f t="shared" si="233"/>
        <v>1</v>
      </c>
      <c r="BP294" s="1">
        <f t="shared" si="234"/>
        <v>2</v>
      </c>
      <c r="BQ294" s="1">
        <f t="shared" si="235"/>
        <v>3</v>
      </c>
      <c r="BR294" s="1">
        <f t="shared" si="236"/>
        <v>4</v>
      </c>
      <c r="BS294" s="1">
        <f t="shared" si="237"/>
        <v>5</v>
      </c>
      <c r="BT294" s="1">
        <f t="shared" si="238"/>
        <v>6</v>
      </c>
      <c r="BU294" s="1">
        <f t="shared" si="239"/>
        <v>7</v>
      </c>
      <c r="BW294" s="1">
        <f t="shared" si="198"/>
        <v>0</v>
      </c>
      <c r="BX294" s="1">
        <f t="shared" si="198"/>
        <v>0</v>
      </c>
      <c r="BY294" s="1">
        <f t="shared" si="198"/>
        <v>0</v>
      </c>
      <c r="BZ294" s="1">
        <f t="shared" si="197"/>
        <v>70</v>
      </c>
      <c r="CA294" s="1">
        <f t="shared" si="197"/>
        <v>140</v>
      </c>
      <c r="CB294" s="1">
        <f t="shared" si="197"/>
        <v>210</v>
      </c>
      <c r="CC294" s="1">
        <f t="shared" si="197"/>
        <v>280</v>
      </c>
      <c r="CD294" s="1">
        <f t="shared" si="197"/>
        <v>350</v>
      </c>
      <c r="CE294" s="1">
        <f t="shared" si="197"/>
        <v>420</v>
      </c>
      <c r="CF294" s="1">
        <f t="shared" si="197"/>
        <v>490</v>
      </c>
      <c r="CW294" s="1">
        <v>276</v>
      </c>
      <c r="CX294" s="1">
        <f t="shared" si="224"/>
        <v>1</v>
      </c>
      <c r="CY294" s="1" t="s">
        <v>37</v>
      </c>
      <c r="CZ294" s="1">
        <v>1</v>
      </c>
      <c r="DB294" s="1">
        <f t="shared" si="240"/>
        <v>3</v>
      </c>
      <c r="DC294" s="1" t="s">
        <v>43</v>
      </c>
      <c r="DD294" s="1">
        <f t="shared" si="225"/>
        <v>5</v>
      </c>
      <c r="DL294" s="1">
        <v>276</v>
      </c>
      <c r="DM294" s="1">
        <f t="shared" si="226"/>
        <v>2</v>
      </c>
      <c r="DN294" s="1">
        <f t="shared" si="227"/>
        <v>0</v>
      </c>
      <c r="DO294" s="1" t="s">
        <v>37</v>
      </c>
      <c r="DP294" s="1">
        <v>0</v>
      </c>
    </row>
    <row r="295" spans="1:120" ht="15">
      <c r="A295">
        <v>277</v>
      </c>
      <c r="B295">
        <v>2</v>
      </c>
      <c r="C295" s="25">
        <v>14200</v>
      </c>
      <c r="D295">
        <v>2</v>
      </c>
      <c r="E295">
        <v>6</v>
      </c>
      <c r="F295" t="s">
        <v>73</v>
      </c>
      <c r="G295">
        <v>4</v>
      </c>
      <c r="H295"/>
      <c r="I295"/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f t="shared" si="199"/>
        <v>0</v>
      </c>
      <c r="AH295" s="1">
        <f t="shared" si="200"/>
        <v>0</v>
      </c>
      <c r="AI295" s="1">
        <f t="shared" si="201"/>
        <v>0</v>
      </c>
      <c r="AJ295" s="1">
        <f t="shared" si="202"/>
        <v>0</v>
      </c>
      <c r="AK295" s="1">
        <f t="shared" si="203"/>
        <v>0</v>
      </c>
      <c r="AL295" s="1">
        <f t="shared" si="204"/>
        <v>0</v>
      </c>
      <c r="AM295" s="1">
        <f t="shared" si="205"/>
        <v>0</v>
      </c>
      <c r="AN295" s="1">
        <f t="shared" si="205"/>
        <v>0</v>
      </c>
      <c r="AO295" s="1">
        <f t="shared" si="206"/>
        <v>0</v>
      </c>
      <c r="AP295" s="1">
        <f t="shared" si="207"/>
        <v>0</v>
      </c>
      <c r="AQ295" s="1">
        <f t="shared" si="208"/>
        <v>0</v>
      </c>
      <c r="AR295" s="1">
        <f t="shared" si="209"/>
        <v>80</v>
      </c>
      <c r="AS295" s="1">
        <f t="shared" si="210"/>
        <v>0</v>
      </c>
      <c r="AT295" s="1">
        <f t="shared" si="211"/>
        <v>0</v>
      </c>
      <c r="AU295" s="1">
        <f t="shared" si="212"/>
        <v>0</v>
      </c>
      <c r="AV295" s="1">
        <f t="shared" si="213"/>
        <v>0</v>
      </c>
      <c r="AW295" s="1">
        <f t="shared" si="214"/>
        <v>0</v>
      </c>
      <c r="AX295" s="1">
        <f t="shared" si="215"/>
        <v>0</v>
      </c>
      <c r="AY295" s="1">
        <f t="shared" si="216"/>
        <v>0</v>
      </c>
      <c r="AZ295" s="1">
        <f t="shared" si="217"/>
        <v>0</v>
      </c>
      <c r="BA295" s="1">
        <f t="shared" si="218"/>
        <v>0</v>
      </c>
      <c r="BB295" s="1">
        <f t="shared" si="219"/>
        <v>0</v>
      </c>
      <c r="BC295" s="1">
        <f t="shared" si="220"/>
        <v>0</v>
      </c>
      <c r="BD295" s="1">
        <f t="shared" si="221"/>
        <v>80</v>
      </c>
      <c r="BE295" s="1" t="str">
        <f t="shared" si="228"/>
        <v>Barge C</v>
      </c>
      <c r="BF295" s="1">
        <f t="shared" si="229"/>
        <v>5</v>
      </c>
      <c r="BG295" s="3">
        <v>277</v>
      </c>
      <c r="BH295" s="1">
        <f t="shared" si="241"/>
        <v>0</v>
      </c>
      <c r="BI295" s="1">
        <f t="shared" si="222"/>
        <v>0</v>
      </c>
      <c r="BJ295" s="3">
        <v>277</v>
      </c>
      <c r="BK295" s="1">
        <f t="shared" si="223"/>
        <v>6</v>
      </c>
      <c r="BL295" s="1">
        <f t="shared" si="230"/>
        <v>0</v>
      </c>
      <c r="BM295" s="1">
        <f t="shared" si="231"/>
        <v>0</v>
      </c>
      <c r="BN295" s="1">
        <f t="shared" si="232"/>
        <v>0</v>
      </c>
      <c r="BO295" s="1">
        <f t="shared" si="233"/>
        <v>0</v>
      </c>
      <c r="BP295" s="1">
        <f t="shared" si="234"/>
        <v>0</v>
      </c>
      <c r="BQ295" s="1">
        <f t="shared" si="235"/>
        <v>1</v>
      </c>
      <c r="BR295" s="1">
        <f t="shared" si="236"/>
        <v>2</v>
      </c>
      <c r="BS295" s="1">
        <f t="shared" si="237"/>
        <v>3</v>
      </c>
      <c r="BT295" s="1">
        <f t="shared" si="238"/>
        <v>4</v>
      </c>
      <c r="BU295" s="1">
        <f t="shared" si="239"/>
        <v>5</v>
      </c>
      <c r="BW295" s="1">
        <f t="shared" si="198"/>
        <v>0</v>
      </c>
      <c r="BX295" s="1">
        <f t="shared" si="198"/>
        <v>0</v>
      </c>
      <c r="BY295" s="1">
        <f t="shared" si="198"/>
        <v>0</v>
      </c>
      <c r="BZ295" s="1">
        <f t="shared" si="197"/>
        <v>0</v>
      </c>
      <c r="CA295" s="1">
        <f t="shared" si="197"/>
        <v>0</v>
      </c>
      <c r="CB295" s="1">
        <f t="shared" si="197"/>
        <v>70</v>
      </c>
      <c r="CC295" s="1">
        <f t="shared" si="197"/>
        <v>140</v>
      </c>
      <c r="CD295" s="1">
        <f t="shared" si="197"/>
        <v>210</v>
      </c>
      <c r="CE295" s="1">
        <f t="shared" si="197"/>
        <v>280</v>
      </c>
      <c r="CF295" s="1">
        <f t="shared" si="197"/>
        <v>350</v>
      </c>
      <c r="CW295" s="1">
        <v>277</v>
      </c>
      <c r="CX295" s="1">
        <f t="shared" si="224"/>
        <v>1</v>
      </c>
      <c r="CY295" s="1" t="s">
        <v>37</v>
      </c>
      <c r="CZ295" s="1">
        <v>1</v>
      </c>
      <c r="DB295" s="1">
        <f t="shared" si="240"/>
        <v>6</v>
      </c>
      <c r="DC295" s="1" t="s">
        <v>43</v>
      </c>
      <c r="DD295" s="1">
        <f t="shared" si="225"/>
        <v>6</v>
      </c>
      <c r="DL295" s="1">
        <v>277</v>
      </c>
      <c r="DM295" s="1">
        <f t="shared" si="226"/>
        <v>3</v>
      </c>
      <c r="DN295" s="1">
        <f t="shared" si="227"/>
        <v>0</v>
      </c>
      <c r="DO295" s="1" t="s">
        <v>37</v>
      </c>
      <c r="DP295" s="1">
        <v>0</v>
      </c>
    </row>
    <row r="296" spans="1:120" ht="15">
      <c r="A296">
        <v>278</v>
      </c>
      <c r="B296">
        <v>2</v>
      </c>
      <c r="C296" s="25">
        <v>13136</v>
      </c>
      <c r="D296">
        <v>4</v>
      </c>
      <c r="E296">
        <v>9</v>
      </c>
      <c r="F296" t="s">
        <v>35</v>
      </c>
      <c r="G296">
        <v>4</v>
      </c>
      <c r="H296"/>
      <c r="I296"/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f t="shared" si="199"/>
        <v>0</v>
      </c>
      <c r="AH296" s="1">
        <f t="shared" si="200"/>
        <v>0</v>
      </c>
      <c r="AI296" s="1">
        <f t="shared" si="201"/>
        <v>0</v>
      </c>
      <c r="AJ296" s="1">
        <f t="shared" si="202"/>
        <v>0</v>
      </c>
      <c r="AK296" s="1">
        <f t="shared" si="203"/>
        <v>0</v>
      </c>
      <c r="AL296" s="1">
        <f t="shared" si="204"/>
        <v>0</v>
      </c>
      <c r="AM296" s="1">
        <f t="shared" si="205"/>
        <v>0</v>
      </c>
      <c r="AN296" s="1">
        <f t="shared" si="205"/>
        <v>0</v>
      </c>
      <c r="AO296" s="1">
        <f t="shared" si="206"/>
        <v>0</v>
      </c>
      <c r="AP296" s="1">
        <f t="shared" si="207"/>
        <v>0</v>
      </c>
      <c r="AQ296" s="1">
        <f t="shared" si="208"/>
        <v>0</v>
      </c>
      <c r="AR296" s="1">
        <f t="shared" si="209"/>
        <v>0</v>
      </c>
      <c r="AS296" s="1">
        <f t="shared" si="210"/>
        <v>0</v>
      </c>
      <c r="AT296" s="1">
        <f t="shared" si="211"/>
        <v>0</v>
      </c>
      <c r="AU296" s="1">
        <f t="shared" si="212"/>
        <v>0</v>
      </c>
      <c r="AV296" s="1">
        <f t="shared" si="213"/>
        <v>0</v>
      </c>
      <c r="AW296" s="1">
        <f t="shared" si="214"/>
        <v>0</v>
      </c>
      <c r="AX296" s="1">
        <f t="shared" si="215"/>
        <v>80</v>
      </c>
      <c r="AY296" s="1">
        <f t="shared" si="216"/>
        <v>0</v>
      </c>
      <c r="AZ296" s="1">
        <f t="shared" si="217"/>
        <v>0</v>
      </c>
      <c r="BA296" s="1">
        <f t="shared" si="218"/>
        <v>0</v>
      </c>
      <c r="BB296" s="1">
        <f t="shared" si="219"/>
        <v>0</v>
      </c>
      <c r="BC296" s="1">
        <f t="shared" si="220"/>
        <v>0</v>
      </c>
      <c r="BD296" s="1">
        <f t="shared" si="221"/>
        <v>80</v>
      </c>
      <c r="BE296" s="1" t="str">
        <f t="shared" si="228"/>
        <v>Barge B</v>
      </c>
      <c r="BF296" s="1">
        <f t="shared" si="229"/>
        <v>7</v>
      </c>
      <c r="BG296" s="3">
        <v>278</v>
      </c>
      <c r="BH296" s="1">
        <f t="shared" si="241"/>
        <v>0</v>
      </c>
      <c r="BI296" s="1">
        <f t="shared" si="222"/>
        <v>0</v>
      </c>
      <c r="BJ296" s="3">
        <v>278</v>
      </c>
      <c r="BK296" s="1">
        <f t="shared" si="223"/>
        <v>8</v>
      </c>
      <c r="BL296" s="1">
        <f t="shared" si="230"/>
        <v>0</v>
      </c>
      <c r="BM296" s="1">
        <f t="shared" si="231"/>
        <v>0</v>
      </c>
      <c r="BN296" s="1">
        <f t="shared" si="232"/>
        <v>0</v>
      </c>
      <c r="BO296" s="1">
        <f t="shared" si="233"/>
        <v>0</v>
      </c>
      <c r="BP296" s="1">
        <f t="shared" si="234"/>
        <v>0</v>
      </c>
      <c r="BQ296" s="1">
        <f t="shared" si="235"/>
        <v>0</v>
      </c>
      <c r="BR296" s="1">
        <f t="shared" si="236"/>
        <v>0</v>
      </c>
      <c r="BS296" s="1">
        <f t="shared" si="237"/>
        <v>1</v>
      </c>
      <c r="BT296" s="1">
        <f t="shared" si="238"/>
        <v>2</v>
      </c>
      <c r="BU296" s="1">
        <f t="shared" si="239"/>
        <v>3</v>
      </c>
      <c r="BW296" s="1">
        <f t="shared" si="198"/>
        <v>0</v>
      </c>
      <c r="BX296" s="1">
        <f t="shared" si="198"/>
        <v>0</v>
      </c>
      <c r="BY296" s="1">
        <f t="shared" si="198"/>
        <v>0</v>
      </c>
      <c r="BZ296" s="1">
        <f t="shared" si="197"/>
        <v>0</v>
      </c>
      <c r="CA296" s="1">
        <f t="shared" si="197"/>
        <v>0</v>
      </c>
      <c r="CB296" s="1">
        <f t="shared" si="197"/>
        <v>0</v>
      </c>
      <c r="CC296" s="1">
        <f t="shared" si="197"/>
        <v>0</v>
      </c>
      <c r="CD296" s="1">
        <f t="shared" si="197"/>
        <v>70</v>
      </c>
      <c r="CE296" s="1">
        <f t="shared" si="197"/>
        <v>140</v>
      </c>
      <c r="CF296" s="1">
        <f t="shared" si="197"/>
        <v>210</v>
      </c>
      <c r="CW296" s="1">
        <v>278</v>
      </c>
      <c r="CX296" s="1">
        <f t="shared" si="224"/>
        <v>1</v>
      </c>
      <c r="CY296" s="1" t="s">
        <v>37</v>
      </c>
      <c r="CZ296" s="1">
        <v>1</v>
      </c>
      <c r="DB296" s="1">
        <f t="shared" si="240"/>
        <v>8</v>
      </c>
      <c r="DC296" s="1" t="s">
        <v>43</v>
      </c>
      <c r="DD296" s="1">
        <f t="shared" si="225"/>
        <v>9</v>
      </c>
      <c r="DL296" s="1">
        <v>278</v>
      </c>
      <c r="DM296" s="1">
        <f t="shared" si="226"/>
        <v>5</v>
      </c>
      <c r="DN296" s="1">
        <f t="shared" si="227"/>
        <v>0</v>
      </c>
      <c r="DO296" s="1" t="s">
        <v>37</v>
      </c>
      <c r="DP296" s="1">
        <v>0</v>
      </c>
    </row>
    <row r="297" spans="1:120" ht="15">
      <c r="A297">
        <v>279</v>
      </c>
      <c r="B297">
        <v>2</v>
      </c>
      <c r="C297" s="25">
        <v>14200</v>
      </c>
      <c r="D297">
        <v>-1</v>
      </c>
      <c r="E297">
        <v>3</v>
      </c>
      <c r="F297" t="s">
        <v>73</v>
      </c>
      <c r="G297">
        <v>4</v>
      </c>
      <c r="H297"/>
      <c r="I297"/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1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f t="shared" si="199"/>
        <v>0</v>
      </c>
      <c r="AH297" s="1">
        <f t="shared" si="200"/>
        <v>0</v>
      </c>
      <c r="AI297" s="1">
        <f t="shared" si="201"/>
        <v>0</v>
      </c>
      <c r="AJ297" s="1">
        <f t="shared" si="202"/>
        <v>0</v>
      </c>
      <c r="AK297" s="1">
        <f t="shared" si="203"/>
        <v>0</v>
      </c>
      <c r="AL297" s="1">
        <f t="shared" si="204"/>
        <v>80</v>
      </c>
      <c r="AM297" s="1">
        <f t="shared" si="205"/>
        <v>0</v>
      </c>
      <c r="AN297" s="1">
        <f t="shared" si="205"/>
        <v>0</v>
      </c>
      <c r="AO297" s="1">
        <f t="shared" si="206"/>
        <v>0</v>
      </c>
      <c r="AP297" s="1">
        <f t="shared" si="207"/>
        <v>0</v>
      </c>
      <c r="AQ297" s="1">
        <f t="shared" si="208"/>
        <v>0</v>
      </c>
      <c r="AR297" s="1">
        <f t="shared" si="209"/>
        <v>0</v>
      </c>
      <c r="AS297" s="1">
        <f t="shared" si="210"/>
        <v>0</v>
      </c>
      <c r="AT297" s="1">
        <f t="shared" si="211"/>
        <v>0</v>
      </c>
      <c r="AU297" s="1">
        <f t="shared" si="212"/>
        <v>0</v>
      </c>
      <c r="AV297" s="1">
        <f t="shared" si="213"/>
        <v>0</v>
      </c>
      <c r="AW297" s="1">
        <f t="shared" si="214"/>
        <v>0</v>
      </c>
      <c r="AX297" s="1">
        <f t="shared" si="215"/>
        <v>0</v>
      </c>
      <c r="AY297" s="1">
        <f t="shared" si="216"/>
        <v>0</v>
      </c>
      <c r="AZ297" s="1">
        <f t="shared" si="217"/>
        <v>0</v>
      </c>
      <c r="BA297" s="1">
        <f t="shared" si="218"/>
        <v>0</v>
      </c>
      <c r="BB297" s="1">
        <f t="shared" si="219"/>
        <v>0</v>
      </c>
      <c r="BC297" s="1">
        <f t="shared" si="220"/>
        <v>0</v>
      </c>
      <c r="BD297" s="1">
        <f t="shared" si="221"/>
        <v>80</v>
      </c>
      <c r="BE297" s="1" t="str">
        <f t="shared" si="228"/>
        <v>Barge C</v>
      </c>
      <c r="BF297" s="1">
        <f t="shared" si="229"/>
        <v>2</v>
      </c>
      <c r="BG297" s="3">
        <v>279</v>
      </c>
      <c r="BH297" s="1">
        <f t="shared" si="241"/>
        <v>0</v>
      </c>
      <c r="BI297" s="1">
        <f t="shared" si="222"/>
        <v>0</v>
      </c>
      <c r="BJ297" s="3">
        <v>279</v>
      </c>
      <c r="BK297" s="1">
        <f t="shared" si="223"/>
        <v>3</v>
      </c>
      <c r="BL297" s="1">
        <f t="shared" si="230"/>
        <v>0</v>
      </c>
      <c r="BM297" s="1">
        <f t="shared" si="231"/>
        <v>0</v>
      </c>
      <c r="BN297" s="1">
        <f t="shared" si="232"/>
        <v>1</v>
      </c>
      <c r="BO297" s="1">
        <f t="shared" si="233"/>
        <v>2</v>
      </c>
      <c r="BP297" s="1">
        <f t="shared" si="234"/>
        <v>3</v>
      </c>
      <c r="BQ297" s="1">
        <f t="shared" si="235"/>
        <v>4</v>
      </c>
      <c r="BR297" s="1">
        <f t="shared" si="236"/>
        <v>5</v>
      </c>
      <c r="BS297" s="1">
        <f t="shared" si="237"/>
        <v>6</v>
      </c>
      <c r="BT297" s="1">
        <f t="shared" si="238"/>
        <v>7</v>
      </c>
      <c r="BU297" s="1">
        <f t="shared" si="239"/>
        <v>8</v>
      </c>
      <c r="BW297" s="1">
        <f t="shared" si="198"/>
        <v>0</v>
      </c>
      <c r="BX297" s="1">
        <f t="shared" si="198"/>
        <v>0</v>
      </c>
      <c r="BY297" s="1">
        <f t="shared" si="198"/>
        <v>70</v>
      </c>
      <c r="BZ297" s="1">
        <f t="shared" si="197"/>
        <v>140</v>
      </c>
      <c r="CA297" s="1">
        <f t="shared" si="197"/>
        <v>210</v>
      </c>
      <c r="CB297" s="1">
        <f t="shared" si="197"/>
        <v>280</v>
      </c>
      <c r="CC297" s="1">
        <f t="shared" si="197"/>
        <v>350</v>
      </c>
      <c r="CD297" s="1">
        <f t="shared" si="197"/>
        <v>420</v>
      </c>
      <c r="CE297" s="1">
        <f t="shared" si="197"/>
        <v>490</v>
      </c>
      <c r="CF297" s="1">
        <f t="shared" si="197"/>
        <v>560</v>
      </c>
      <c r="CW297" s="1">
        <v>279</v>
      </c>
      <c r="CX297" s="1">
        <f t="shared" si="224"/>
        <v>1</v>
      </c>
      <c r="CY297" s="1" t="s">
        <v>37</v>
      </c>
      <c r="CZ297" s="1">
        <v>1</v>
      </c>
      <c r="DB297" s="1">
        <f t="shared" si="240"/>
        <v>3</v>
      </c>
      <c r="DC297" s="1" t="s">
        <v>43</v>
      </c>
      <c r="DD297" s="1">
        <f t="shared" si="225"/>
        <v>3</v>
      </c>
      <c r="DL297" s="1">
        <v>279</v>
      </c>
      <c r="DM297" s="1">
        <f t="shared" si="226"/>
        <v>0</v>
      </c>
      <c r="DN297" s="1">
        <f t="shared" si="227"/>
        <v>0</v>
      </c>
      <c r="DO297" s="1" t="s">
        <v>37</v>
      </c>
      <c r="DP297" s="1">
        <v>0</v>
      </c>
    </row>
    <row r="298" spans="1:120" ht="15">
      <c r="A298">
        <v>280</v>
      </c>
      <c r="B298">
        <v>2</v>
      </c>
      <c r="C298" s="25">
        <v>9973</v>
      </c>
      <c r="D298">
        <v>2</v>
      </c>
      <c r="E298">
        <v>5</v>
      </c>
      <c r="F298" t="s">
        <v>35</v>
      </c>
      <c r="G298">
        <v>4</v>
      </c>
      <c r="H298"/>
      <c r="I298"/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f t="shared" si="199"/>
        <v>0</v>
      </c>
      <c r="AH298" s="1">
        <f t="shared" si="200"/>
        <v>0</v>
      </c>
      <c r="AI298" s="1">
        <f t="shared" si="201"/>
        <v>0</v>
      </c>
      <c r="AJ298" s="1">
        <f t="shared" si="202"/>
        <v>0</v>
      </c>
      <c r="AK298" s="1">
        <f t="shared" si="203"/>
        <v>0</v>
      </c>
      <c r="AL298" s="1">
        <f t="shared" si="204"/>
        <v>0</v>
      </c>
      <c r="AM298" s="1">
        <f t="shared" si="205"/>
        <v>0</v>
      </c>
      <c r="AN298" s="1">
        <f t="shared" si="205"/>
        <v>0</v>
      </c>
      <c r="AO298" s="1">
        <f t="shared" si="206"/>
        <v>0</v>
      </c>
      <c r="AP298" s="1">
        <f t="shared" si="207"/>
        <v>80</v>
      </c>
      <c r="AQ298" s="1">
        <f t="shared" si="208"/>
        <v>0</v>
      </c>
      <c r="AR298" s="1">
        <f t="shared" si="209"/>
        <v>0</v>
      </c>
      <c r="AS298" s="1">
        <f t="shared" si="210"/>
        <v>0</v>
      </c>
      <c r="AT298" s="1">
        <f t="shared" si="211"/>
        <v>0</v>
      </c>
      <c r="AU298" s="1">
        <f t="shared" si="212"/>
        <v>0</v>
      </c>
      <c r="AV298" s="1">
        <f t="shared" si="213"/>
        <v>0</v>
      </c>
      <c r="AW298" s="1">
        <f t="shared" si="214"/>
        <v>0</v>
      </c>
      <c r="AX298" s="1">
        <f t="shared" si="215"/>
        <v>0</v>
      </c>
      <c r="AY298" s="1">
        <f t="shared" si="216"/>
        <v>0</v>
      </c>
      <c r="AZ298" s="1">
        <f t="shared" si="217"/>
        <v>0</v>
      </c>
      <c r="BA298" s="1">
        <f t="shared" si="218"/>
        <v>0</v>
      </c>
      <c r="BB298" s="1">
        <f t="shared" si="219"/>
        <v>0</v>
      </c>
      <c r="BC298" s="1">
        <f t="shared" si="220"/>
        <v>0</v>
      </c>
      <c r="BD298" s="1">
        <f t="shared" si="221"/>
        <v>80</v>
      </c>
      <c r="BE298" s="1" t="str">
        <f t="shared" si="228"/>
        <v>Barge E</v>
      </c>
      <c r="BF298" s="1">
        <f t="shared" si="229"/>
        <v>4</v>
      </c>
      <c r="BG298" s="3">
        <v>280</v>
      </c>
      <c r="BH298" s="1">
        <f t="shared" si="241"/>
        <v>0</v>
      </c>
      <c r="BI298" s="1">
        <f t="shared" si="222"/>
        <v>0</v>
      </c>
      <c r="BJ298" s="3">
        <v>280</v>
      </c>
      <c r="BK298" s="1">
        <f t="shared" si="223"/>
        <v>6</v>
      </c>
      <c r="BL298" s="1">
        <f t="shared" si="230"/>
        <v>0</v>
      </c>
      <c r="BM298" s="1">
        <f t="shared" si="231"/>
        <v>0</v>
      </c>
      <c r="BN298" s="1">
        <f t="shared" si="232"/>
        <v>0</v>
      </c>
      <c r="BO298" s="1">
        <f t="shared" si="233"/>
        <v>0</v>
      </c>
      <c r="BP298" s="1">
        <f t="shared" si="234"/>
        <v>0</v>
      </c>
      <c r="BQ298" s="1">
        <f t="shared" si="235"/>
        <v>1</v>
      </c>
      <c r="BR298" s="1">
        <f t="shared" si="236"/>
        <v>2</v>
      </c>
      <c r="BS298" s="1">
        <f t="shared" si="237"/>
        <v>3</v>
      </c>
      <c r="BT298" s="1">
        <f t="shared" si="238"/>
        <v>4</v>
      </c>
      <c r="BU298" s="1">
        <f t="shared" si="239"/>
        <v>5</v>
      </c>
      <c r="BW298" s="1">
        <f t="shared" si="198"/>
        <v>0</v>
      </c>
      <c r="BX298" s="1">
        <f t="shared" si="198"/>
        <v>0</v>
      </c>
      <c r="BY298" s="1">
        <f t="shared" si="198"/>
        <v>0</v>
      </c>
      <c r="BZ298" s="1">
        <f t="shared" si="197"/>
        <v>0</v>
      </c>
      <c r="CA298" s="1">
        <f t="shared" si="197"/>
        <v>0</v>
      </c>
      <c r="CB298" s="1">
        <f t="shared" si="197"/>
        <v>70</v>
      </c>
      <c r="CC298" s="1">
        <f t="shared" si="197"/>
        <v>140</v>
      </c>
      <c r="CD298" s="1">
        <f t="shared" si="197"/>
        <v>210</v>
      </c>
      <c r="CE298" s="1">
        <f t="shared" si="197"/>
        <v>280</v>
      </c>
      <c r="CF298" s="1">
        <f t="shared" si="197"/>
        <v>350</v>
      </c>
      <c r="CW298" s="1">
        <v>280</v>
      </c>
      <c r="CX298" s="1">
        <f t="shared" si="224"/>
        <v>1</v>
      </c>
      <c r="CY298" s="1" t="s">
        <v>37</v>
      </c>
      <c r="CZ298" s="1">
        <v>1</v>
      </c>
      <c r="DB298" s="1">
        <f t="shared" si="240"/>
        <v>5</v>
      </c>
      <c r="DC298" s="1" t="s">
        <v>43</v>
      </c>
      <c r="DD298" s="1">
        <f t="shared" si="225"/>
        <v>5</v>
      </c>
      <c r="DL298" s="1">
        <v>280</v>
      </c>
      <c r="DM298" s="1">
        <f t="shared" si="226"/>
        <v>3</v>
      </c>
      <c r="DN298" s="1">
        <f t="shared" si="227"/>
        <v>0</v>
      </c>
      <c r="DO298" s="1" t="s">
        <v>37</v>
      </c>
      <c r="DP298" s="1">
        <v>0</v>
      </c>
    </row>
    <row r="299" spans="1:120" ht="15">
      <c r="A299">
        <v>281</v>
      </c>
      <c r="B299">
        <v>2</v>
      </c>
      <c r="C299" s="25">
        <v>14200</v>
      </c>
      <c r="D299">
        <v>1</v>
      </c>
      <c r="E299">
        <v>4</v>
      </c>
      <c r="F299" t="s">
        <v>35</v>
      </c>
      <c r="G299">
        <v>4</v>
      </c>
      <c r="H299"/>
      <c r="I299"/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f t="shared" si="199"/>
        <v>0</v>
      </c>
      <c r="AH299" s="1">
        <f t="shared" si="200"/>
        <v>0</v>
      </c>
      <c r="AI299" s="1">
        <f t="shared" si="201"/>
        <v>0</v>
      </c>
      <c r="AJ299" s="1">
        <f t="shared" si="202"/>
        <v>0</v>
      </c>
      <c r="AK299" s="1">
        <f t="shared" si="203"/>
        <v>80</v>
      </c>
      <c r="AL299" s="1">
        <f t="shared" si="204"/>
        <v>0</v>
      </c>
      <c r="AM299" s="1">
        <f t="shared" si="205"/>
        <v>0</v>
      </c>
      <c r="AN299" s="1">
        <f t="shared" si="205"/>
        <v>0</v>
      </c>
      <c r="AO299" s="1">
        <f t="shared" si="206"/>
        <v>0</v>
      </c>
      <c r="AP299" s="1">
        <f t="shared" si="207"/>
        <v>0</v>
      </c>
      <c r="AQ299" s="1">
        <f t="shared" si="208"/>
        <v>0</v>
      </c>
      <c r="AR299" s="1">
        <f t="shared" si="209"/>
        <v>0</v>
      </c>
      <c r="AS299" s="1">
        <f t="shared" si="210"/>
        <v>0</v>
      </c>
      <c r="AT299" s="1">
        <f t="shared" si="211"/>
        <v>0</v>
      </c>
      <c r="AU299" s="1">
        <f t="shared" si="212"/>
        <v>0</v>
      </c>
      <c r="AV299" s="1">
        <f t="shared" si="213"/>
        <v>0</v>
      </c>
      <c r="AW299" s="1">
        <f t="shared" si="214"/>
        <v>0</v>
      </c>
      <c r="AX299" s="1">
        <f t="shared" si="215"/>
        <v>0</v>
      </c>
      <c r="AY299" s="1">
        <f t="shared" si="216"/>
        <v>0</v>
      </c>
      <c r="AZ299" s="1">
        <f t="shared" si="217"/>
        <v>0</v>
      </c>
      <c r="BA299" s="1">
        <f t="shared" si="218"/>
        <v>0</v>
      </c>
      <c r="BB299" s="1">
        <f t="shared" si="219"/>
        <v>0</v>
      </c>
      <c r="BC299" s="1">
        <f t="shared" si="220"/>
        <v>0</v>
      </c>
      <c r="BD299" s="1">
        <f t="shared" si="221"/>
        <v>80</v>
      </c>
      <c r="BE299" s="1" t="str">
        <f t="shared" si="228"/>
        <v>Barge A</v>
      </c>
      <c r="BF299" s="1">
        <f t="shared" si="229"/>
        <v>2</v>
      </c>
      <c r="BG299" s="3">
        <v>281</v>
      </c>
      <c r="BH299" s="1">
        <f t="shared" si="241"/>
        <v>0</v>
      </c>
      <c r="BI299" s="1">
        <f t="shared" si="222"/>
        <v>0</v>
      </c>
      <c r="BJ299" s="3">
        <v>281</v>
      </c>
      <c r="BK299" s="1">
        <f t="shared" si="223"/>
        <v>5</v>
      </c>
      <c r="BL299" s="1">
        <f t="shared" si="230"/>
        <v>0</v>
      </c>
      <c r="BM299" s="1">
        <f t="shared" si="231"/>
        <v>0</v>
      </c>
      <c r="BN299" s="1">
        <f t="shared" si="232"/>
        <v>0</v>
      </c>
      <c r="BO299" s="1">
        <f t="shared" si="233"/>
        <v>0</v>
      </c>
      <c r="BP299" s="1">
        <f t="shared" si="234"/>
        <v>1</v>
      </c>
      <c r="BQ299" s="1">
        <f t="shared" si="235"/>
        <v>2</v>
      </c>
      <c r="BR299" s="1">
        <f t="shared" si="236"/>
        <v>3</v>
      </c>
      <c r="BS299" s="1">
        <f t="shared" si="237"/>
        <v>4</v>
      </c>
      <c r="BT299" s="1">
        <f t="shared" si="238"/>
        <v>5</v>
      </c>
      <c r="BU299" s="1">
        <f t="shared" si="239"/>
        <v>6</v>
      </c>
      <c r="BW299" s="1">
        <f t="shared" si="198"/>
        <v>0</v>
      </c>
      <c r="BX299" s="1">
        <f t="shared" si="198"/>
        <v>0</v>
      </c>
      <c r="BY299" s="1">
        <f t="shared" si="198"/>
        <v>0</v>
      </c>
      <c r="BZ299" s="1">
        <f t="shared" si="197"/>
        <v>0</v>
      </c>
      <c r="CA299" s="1">
        <f t="shared" si="197"/>
        <v>70</v>
      </c>
      <c r="CB299" s="1">
        <f t="shared" si="197"/>
        <v>140</v>
      </c>
      <c r="CC299" s="1">
        <f t="shared" si="197"/>
        <v>210</v>
      </c>
      <c r="CD299" s="1">
        <f t="shared" si="197"/>
        <v>280</v>
      </c>
      <c r="CE299" s="1">
        <f t="shared" si="197"/>
        <v>350</v>
      </c>
      <c r="CF299" s="1">
        <f t="shared" si="197"/>
        <v>420</v>
      </c>
      <c r="CW299" s="1">
        <v>281</v>
      </c>
      <c r="CX299" s="1">
        <f t="shared" si="224"/>
        <v>1</v>
      </c>
      <c r="CY299" s="1" t="s">
        <v>37</v>
      </c>
      <c r="CZ299" s="1">
        <v>1</v>
      </c>
      <c r="DB299" s="1">
        <f t="shared" si="240"/>
        <v>3</v>
      </c>
      <c r="DC299" s="1" t="s">
        <v>43</v>
      </c>
      <c r="DD299" s="1">
        <f t="shared" si="225"/>
        <v>4</v>
      </c>
      <c r="DL299" s="1">
        <v>281</v>
      </c>
      <c r="DM299" s="1">
        <f t="shared" si="226"/>
        <v>2</v>
      </c>
      <c r="DN299" s="1">
        <f t="shared" si="227"/>
        <v>0</v>
      </c>
      <c r="DO299" s="1" t="s">
        <v>37</v>
      </c>
      <c r="DP299" s="1">
        <v>0</v>
      </c>
    </row>
    <row r="300" spans="1:120" ht="15">
      <c r="A300">
        <v>282</v>
      </c>
      <c r="B300">
        <v>2</v>
      </c>
      <c r="C300" s="25">
        <v>14200</v>
      </c>
      <c r="D300">
        <v>-1</v>
      </c>
      <c r="E300">
        <v>3</v>
      </c>
      <c r="F300" t="s">
        <v>73</v>
      </c>
      <c r="G300">
        <v>4</v>
      </c>
      <c r="H300"/>
      <c r="I300"/>
      <c r="J300" s="1">
        <v>0</v>
      </c>
      <c r="K300" s="1">
        <v>1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f t="shared" si="199"/>
        <v>0</v>
      </c>
      <c r="AH300" s="1">
        <f t="shared" si="200"/>
        <v>80</v>
      </c>
      <c r="AI300" s="1">
        <f t="shared" si="201"/>
        <v>0</v>
      </c>
      <c r="AJ300" s="1">
        <f t="shared" si="202"/>
        <v>0</v>
      </c>
      <c r="AK300" s="1">
        <f t="shared" si="203"/>
        <v>0</v>
      </c>
      <c r="AL300" s="1">
        <f t="shared" si="204"/>
        <v>0</v>
      </c>
      <c r="AM300" s="1">
        <f t="shared" si="205"/>
        <v>0</v>
      </c>
      <c r="AN300" s="1">
        <f t="shared" si="205"/>
        <v>0</v>
      </c>
      <c r="AO300" s="1">
        <f t="shared" si="206"/>
        <v>0</v>
      </c>
      <c r="AP300" s="1">
        <f t="shared" si="207"/>
        <v>0</v>
      </c>
      <c r="AQ300" s="1">
        <f t="shared" si="208"/>
        <v>0</v>
      </c>
      <c r="AR300" s="1">
        <f t="shared" si="209"/>
        <v>0</v>
      </c>
      <c r="AS300" s="1">
        <f t="shared" si="210"/>
        <v>0</v>
      </c>
      <c r="AT300" s="1">
        <f t="shared" si="211"/>
        <v>0</v>
      </c>
      <c r="AU300" s="1">
        <f t="shared" si="212"/>
        <v>0</v>
      </c>
      <c r="AV300" s="1">
        <f t="shared" si="213"/>
        <v>0</v>
      </c>
      <c r="AW300" s="1">
        <f t="shared" si="214"/>
        <v>0</v>
      </c>
      <c r="AX300" s="1">
        <f t="shared" si="215"/>
        <v>0</v>
      </c>
      <c r="AY300" s="1">
        <f t="shared" si="216"/>
        <v>0</v>
      </c>
      <c r="AZ300" s="1">
        <f t="shared" si="217"/>
        <v>0</v>
      </c>
      <c r="BA300" s="1">
        <f t="shared" si="218"/>
        <v>0</v>
      </c>
      <c r="BB300" s="1">
        <f t="shared" si="219"/>
        <v>0</v>
      </c>
      <c r="BC300" s="1">
        <f t="shared" si="220"/>
        <v>0</v>
      </c>
      <c r="BD300" s="1">
        <f t="shared" si="221"/>
        <v>80</v>
      </c>
      <c r="BE300" s="1" t="str">
        <f t="shared" si="228"/>
        <v>Barge D</v>
      </c>
      <c r="BF300" s="1">
        <f t="shared" si="229"/>
        <v>1</v>
      </c>
      <c r="BG300" s="3">
        <v>282</v>
      </c>
      <c r="BH300" s="1">
        <f t="shared" si="241"/>
        <v>0</v>
      </c>
      <c r="BI300" s="1">
        <f t="shared" si="222"/>
        <v>0</v>
      </c>
      <c r="BJ300" s="3">
        <v>282</v>
      </c>
      <c r="BK300" s="1">
        <f t="shared" si="223"/>
        <v>3</v>
      </c>
      <c r="BL300" s="1">
        <f t="shared" si="230"/>
        <v>0</v>
      </c>
      <c r="BM300" s="1">
        <f t="shared" si="231"/>
        <v>0</v>
      </c>
      <c r="BN300" s="1">
        <f t="shared" si="232"/>
        <v>1</v>
      </c>
      <c r="BO300" s="1">
        <f t="shared" si="233"/>
        <v>2</v>
      </c>
      <c r="BP300" s="1">
        <f t="shared" si="234"/>
        <v>3</v>
      </c>
      <c r="BQ300" s="1">
        <f t="shared" si="235"/>
        <v>4</v>
      </c>
      <c r="BR300" s="1">
        <f t="shared" si="236"/>
        <v>5</v>
      </c>
      <c r="BS300" s="1">
        <f t="shared" si="237"/>
        <v>6</v>
      </c>
      <c r="BT300" s="1">
        <f t="shared" si="238"/>
        <v>7</v>
      </c>
      <c r="BU300" s="1">
        <f t="shared" si="239"/>
        <v>8</v>
      </c>
      <c r="BW300" s="1">
        <f t="shared" si="198"/>
        <v>0</v>
      </c>
      <c r="BX300" s="1">
        <f t="shared" si="198"/>
        <v>0</v>
      </c>
      <c r="BY300" s="1">
        <f t="shared" si="198"/>
        <v>70</v>
      </c>
      <c r="BZ300" s="1">
        <f t="shared" si="197"/>
        <v>140</v>
      </c>
      <c r="CA300" s="1">
        <f t="shared" si="197"/>
        <v>210</v>
      </c>
      <c r="CB300" s="1">
        <f t="shared" si="197"/>
        <v>280</v>
      </c>
      <c r="CC300" s="1">
        <f t="shared" si="197"/>
        <v>350</v>
      </c>
      <c r="CD300" s="1">
        <f t="shared" si="197"/>
        <v>420</v>
      </c>
      <c r="CE300" s="1">
        <f t="shared" si="197"/>
        <v>490</v>
      </c>
      <c r="CF300" s="1">
        <f t="shared" si="197"/>
        <v>560</v>
      </c>
      <c r="CW300" s="1">
        <v>282</v>
      </c>
      <c r="CX300" s="1">
        <f t="shared" si="224"/>
        <v>1</v>
      </c>
      <c r="CY300" s="1" t="s">
        <v>37</v>
      </c>
      <c r="CZ300" s="1">
        <v>1</v>
      </c>
      <c r="DB300" s="1">
        <f t="shared" si="240"/>
        <v>2</v>
      </c>
      <c r="DC300" s="1" t="s">
        <v>43</v>
      </c>
      <c r="DD300" s="1">
        <f t="shared" si="225"/>
        <v>3</v>
      </c>
      <c r="DL300" s="1">
        <v>282</v>
      </c>
      <c r="DM300" s="1">
        <f t="shared" si="226"/>
        <v>0</v>
      </c>
      <c r="DN300" s="1">
        <f t="shared" si="227"/>
        <v>0</v>
      </c>
      <c r="DO300" s="1" t="s">
        <v>37</v>
      </c>
      <c r="DP300" s="1">
        <v>0</v>
      </c>
    </row>
    <row r="301" spans="1:120" ht="15">
      <c r="A301">
        <v>283</v>
      </c>
      <c r="B301">
        <v>2</v>
      </c>
      <c r="C301" s="25">
        <v>14200</v>
      </c>
      <c r="D301">
        <v>2</v>
      </c>
      <c r="E301">
        <v>6</v>
      </c>
      <c r="F301" t="s">
        <v>35</v>
      </c>
      <c r="G301">
        <v>4</v>
      </c>
      <c r="H301"/>
      <c r="I301"/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f t="shared" si="199"/>
        <v>0</v>
      </c>
      <c r="AH301" s="1">
        <f t="shared" si="200"/>
        <v>0</v>
      </c>
      <c r="AI301" s="1">
        <f t="shared" si="201"/>
        <v>0</v>
      </c>
      <c r="AJ301" s="1">
        <f t="shared" si="202"/>
        <v>0</v>
      </c>
      <c r="AK301" s="1">
        <f t="shared" si="203"/>
        <v>0</v>
      </c>
      <c r="AL301" s="1">
        <f t="shared" si="204"/>
        <v>0</v>
      </c>
      <c r="AM301" s="1">
        <f t="shared" si="205"/>
        <v>0</v>
      </c>
      <c r="AN301" s="1">
        <f t="shared" si="205"/>
        <v>0</v>
      </c>
      <c r="AO301" s="1">
        <f t="shared" si="206"/>
        <v>80</v>
      </c>
      <c r="AP301" s="1">
        <f t="shared" si="207"/>
        <v>0</v>
      </c>
      <c r="AQ301" s="1">
        <f t="shared" si="208"/>
        <v>0</v>
      </c>
      <c r="AR301" s="1">
        <f t="shared" si="209"/>
        <v>0</v>
      </c>
      <c r="AS301" s="1">
        <f t="shared" si="210"/>
        <v>0</v>
      </c>
      <c r="AT301" s="1">
        <f t="shared" si="211"/>
        <v>0</v>
      </c>
      <c r="AU301" s="1">
        <f t="shared" si="212"/>
        <v>0</v>
      </c>
      <c r="AV301" s="1">
        <f t="shared" si="213"/>
        <v>0</v>
      </c>
      <c r="AW301" s="1">
        <f t="shared" si="214"/>
        <v>0</v>
      </c>
      <c r="AX301" s="1">
        <f t="shared" si="215"/>
        <v>0</v>
      </c>
      <c r="AY301" s="1">
        <f t="shared" si="216"/>
        <v>0</v>
      </c>
      <c r="AZ301" s="1">
        <f t="shared" si="217"/>
        <v>0</v>
      </c>
      <c r="BA301" s="1">
        <f t="shared" si="218"/>
        <v>0</v>
      </c>
      <c r="BB301" s="1">
        <f t="shared" si="219"/>
        <v>0</v>
      </c>
      <c r="BC301" s="1">
        <f t="shared" si="220"/>
        <v>0</v>
      </c>
      <c r="BD301" s="1">
        <f t="shared" si="221"/>
        <v>80</v>
      </c>
      <c r="BE301" s="1" t="str">
        <f t="shared" si="228"/>
        <v>Barge B</v>
      </c>
      <c r="BF301" s="1">
        <f t="shared" si="229"/>
        <v>4</v>
      </c>
      <c r="BG301" s="3">
        <v>283</v>
      </c>
      <c r="BH301" s="1">
        <f t="shared" si="241"/>
        <v>0</v>
      </c>
      <c r="BI301" s="1">
        <f t="shared" si="222"/>
        <v>0</v>
      </c>
      <c r="BJ301" s="3">
        <v>283</v>
      </c>
      <c r="BK301" s="1">
        <f t="shared" si="223"/>
        <v>6</v>
      </c>
      <c r="BL301" s="1">
        <f t="shared" si="230"/>
        <v>0</v>
      </c>
      <c r="BM301" s="1">
        <f t="shared" si="231"/>
        <v>0</v>
      </c>
      <c r="BN301" s="1">
        <f t="shared" si="232"/>
        <v>0</v>
      </c>
      <c r="BO301" s="1">
        <f t="shared" si="233"/>
        <v>0</v>
      </c>
      <c r="BP301" s="1">
        <f t="shared" si="234"/>
        <v>0</v>
      </c>
      <c r="BQ301" s="1">
        <f t="shared" si="235"/>
        <v>1</v>
      </c>
      <c r="BR301" s="1">
        <f t="shared" si="236"/>
        <v>2</v>
      </c>
      <c r="BS301" s="1">
        <f t="shared" si="237"/>
        <v>3</v>
      </c>
      <c r="BT301" s="1">
        <f t="shared" si="238"/>
        <v>4</v>
      </c>
      <c r="BU301" s="1">
        <f t="shared" si="239"/>
        <v>5</v>
      </c>
      <c r="BW301" s="1">
        <f t="shared" si="198"/>
        <v>0</v>
      </c>
      <c r="BX301" s="1">
        <f t="shared" si="198"/>
        <v>0</v>
      </c>
      <c r="BY301" s="1">
        <f t="shared" si="198"/>
        <v>0</v>
      </c>
      <c r="BZ301" s="1">
        <f t="shared" si="197"/>
        <v>0</v>
      </c>
      <c r="CA301" s="1">
        <f t="shared" si="197"/>
        <v>0</v>
      </c>
      <c r="CB301" s="1">
        <f t="shared" si="197"/>
        <v>70</v>
      </c>
      <c r="CC301" s="1">
        <f t="shared" si="197"/>
        <v>140</v>
      </c>
      <c r="CD301" s="1">
        <f t="shared" si="197"/>
        <v>210</v>
      </c>
      <c r="CE301" s="1">
        <f t="shared" si="197"/>
        <v>280</v>
      </c>
      <c r="CF301" s="1">
        <f t="shared" si="197"/>
        <v>350</v>
      </c>
      <c r="CW301" s="1">
        <v>283</v>
      </c>
      <c r="CX301" s="1">
        <f t="shared" si="224"/>
        <v>1</v>
      </c>
      <c r="CY301" s="1" t="s">
        <v>37</v>
      </c>
      <c r="CZ301" s="1">
        <v>1</v>
      </c>
      <c r="DB301" s="1">
        <f t="shared" si="240"/>
        <v>5</v>
      </c>
      <c r="DC301" s="1" t="s">
        <v>43</v>
      </c>
      <c r="DD301" s="1">
        <f t="shared" si="225"/>
        <v>6</v>
      </c>
      <c r="DL301" s="1">
        <v>283</v>
      </c>
      <c r="DM301" s="1">
        <f t="shared" si="226"/>
        <v>3</v>
      </c>
      <c r="DN301" s="1">
        <f t="shared" si="227"/>
        <v>0</v>
      </c>
      <c r="DO301" s="1" t="s">
        <v>37</v>
      </c>
      <c r="DP301" s="1">
        <v>0</v>
      </c>
    </row>
    <row r="302" spans="1:120" ht="15">
      <c r="A302">
        <v>284</v>
      </c>
      <c r="B302">
        <v>2</v>
      </c>
      <c r="C302" s="25">
        <v>12700</v>
      </c>
      <c r="D302">
        <v>0</v>
      </c>
      <c r="E302">
        <v>4</v>
      </c>
      <c r="F302" t="s">
        <v>94</v>
      </c>
      <c r="G302">
        <v>3</v>
      </c>
      <c r="H302"/>
      <c r="I302"/>
      <c r="J302" s="1">
        <v>0</v>
      </c>
      <c r="K302" s="1">
        <v>1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f t="shared" si="199"/>
        <v>0</v>
      </c>
      <c r="AH302" s="1">
        <f t="shared" si="200"/>
        <v>80</v>
      </c>
      <c r="AI302" s="1">
        <f t="shared" si="201"/>
        <v>0</v>
      </c>
      <c r="AJ302" s="1">
        <f t="shared" si="202"/>
        <v>0</v>
      </c>
      <c r="AK302" s="1">
        <f t="shared" si="203"/>
        <v>0</v>
      </c>
      <c r="AL302" s="1">
        <f t="shared" si="204"/>
        <v>0</v>
      </c>
      <c r="AM302" s="1">
        <f t="shared" si="205"/>
        <v>0</v>
      </c>
      <c r="AN302" s="1">
        <f t="shared" si="205"/>
        <v>0</v>
      </c>
      <c r="AO302" s="1">
        <f t="shared" si="206"/>
        <v>0</v>
      </c>
      <c r="AP302" s="1">
        <f t="shared" si="207"/>
        <v>0</v>
      </c>
      <c r="AQ302" s="1">
        <f t="shared" si="208"/>
        <v>0</v>
      </c>
      <c r="AR302" s="1">
        <f t="shared" si="209"/>
        <v>0</v>
      </c>
      <c r="AS302" s="1">
        <f t="shared" si="210"/>
        <v>0</v>
      </c>
      <c r="AT302" s="1">
        <f t="shared" si="211"/>
        <v>0</v>
      </c>
      <c r="AU302" s="1">
        <f t="shared" si="212"/>
        <v>0</v>
      </c>
      <c r="AV302" s="1">
        <f t="shared" si="213"/>
        <v>0</v>
      </c>
      <c r="AW302" s="1">
        <f t="shared" si="214"/>
        <v>0</v>
      </c>
      <c r="AX302" s="1">
        <f t="shared" si="215"/>
        <v>0</v>
      </c>
      <c r="AY302" s="1">
        <f t="shared" si="216"/>
        <v>0</v>
      </c>
      <c r="AZ302" s="1">
        <f t="shared" si="217"/>
        <v>0</v>
      </c>
      <c r="BA302" s="1">
        <f t="shared" si="218"/>
        <v>0</v>
      </c>
      <c r="BB302" s="1">
        <f t="shared" si="219"/>
        <v>0</v>
      </c>
      <c r="BC302" s="1">
        <f t="shared" si="220"/>
        <v>0</v>
      </c>
      <c r="BD302" s="1">
        <f t="shared" si="221"/>
        <v>80</v>
      </c>
      <c r="BE302" s="1" t="str">
        <f t="shared" si="228"/>
        <v>Barge D</v>
      </c>
      <c r="BF302" s="1">
        <f t="shared" si="229"/>
        <v>1</v>
      </c>
      <c r="BG302" s="3">
        <v>284</v>
      </c>
      <c r="BH302" s="1">
        <f t="shared" si="241"/>
        <v>0</v>
      </c>
      <c r="BI302" s="1">
        <f t="shared" si="222"/>
        <v>0</v>
      </c>
      <c r="BJ302" s="3">
        <v>284</v>
      </c>
      <c r="BK302" s="1">
        <f t="shared" si="223"/>
        <v>3</v>
      </c>
      <c r="BL302" s="1">
        <f t="shared" si="230"/>
        <v>0</v>
      </c>
      <c r="BM302" s="1">
        <f t="shared" si="231"/>
        <v>0</v>
      </c>
      <c r="BN302" s="1">
        <f t="shared" si="232"/>
        <v>1</v>
      </c>
      <c r="BO302" s="1">
        <f t="shared" si="233"/>
        <v>2</v>
      </c>
      <c r="BP302" s="1">
        <f t="shared" si="234"/>
        <v>3</v>
      </c>
      <c r="BQ302" s="1">
        <f t="shared" si="235"/>
        <v>4</v>
      </c>
      <c r="BR302" s="1">
        <f t="shared" si="236"/>
        <v>5</v>
      </c>
      <c r="BS302" s="1">
        <f t="shared" si="237"/>
        <v>6</v>
      </c>
      <c r="BT302" s="1">
        <f t="shared" si="238"/>
        <v>7</v>
      </c>
      <c r="BU302" s="1">
        <f t="shared" si="239"/>
        <v>8</v>
      </c>
      <c r="BW302" s="1">
        <f t="shared" si="198"/>
        <v>0</v>
      </c>
      <c r="BX302" s="1">
        <f t="shared" si="198"/>
        <v>0</v>
      </c>
      <c r="BY302" s="1">
        <f t="shared" si="198"/>
        <v>70</v>
      </c>
      <c r="BZ302" s="1">
        <f t="shared" si="197"/>
        <v>140</v>
      </c>
      <c r="CA302" s="1">
        <f t="shared" si="197"/>
        <v>210</v>
      </c>
      <c r="CB302" s="1">
        <f t="shared" si="197"/>
        <v>280</v>
      </c>
      <c r="CC302" s="1">
        <f t="shared" si="197"/>
        <v>350</v>
      </c>
      <c r="CD302" s="1">
        <f t="shared" si="197"/>
        <v>420</v>
      </c>
      <c r="CE302" s="1">
        <f t="shared" si="197"/>
        <v>490</v>
      </c>
      <c r="CF302" s="1">
        <f t="shared" si="197"/>
        <v>560</v>
      </c>
      <c r="CW302" s="1">
        <v>284</v>
      </c>
      <c r="CX302" s="1">
        <f t="shared" si="224"/>
        <v>1</v>
      </c>
      <c r="CY302" s="1" t="s">
        <v>37</v>
      </c>
      <c r="CZ302" s="1">
        <v>1</v>
      </c>
      <c r="DB302" s="1">
        <f t="shared" si="240"/>
        <v>2</v>
      </c>
      <c r="DC302" s="1" t="s">
        <v>43</v>
      </c>
      <c r="DD302" s="1">
        <f t="shared" si="225"/>
        <v>4</v>
      </c>
      <c r="DL302" s="1">
        <v>284</v>
      </c>
      <c r="DM302" s="1">
        <f t="shared" si="226"/>
        <v>1</v>
      </c>
      <c r="DN302" s="1">
        <f t="shared" si="227"/>
        <v>0</v>
      </c>
      <c r="DO302" s="1" t="s">
        <v>37</v>
      </c>
      <c r="DP302" s="1">
        <v>0</v>
      </c>
    </row>
    <row r="303" spans="1:120" ht="15">
      <c r="A303">
        <v>285</v>
      </c>
      <c r="B303">
        <v>2</v>
      </c>
      <c r="C303" s="25">
        <v>7588</v>
      </c>
      <c r="D303">
        <v>4</v>
      </c>
      <c r="E303">
        <v>9</v>
      </c>
      <c r="F303" t="s">
        <v>73</v>
      </c>
      <c r="G303">
        <v>3</v>
      </c>
      <c r="H303"/>
      <c r="I303"/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1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f t="shared" si="199"/>
        <v>0</v>
      </c>
      <c r="AH303" s="1">
        <f t="shared" si="200"/>
        <v>0</v>
      </c>
      <c r="AI303" s="1">
        <f t="shared" si="201"/>
        <v>0</v>
      </c>
      <c r="AJ303" s="1">
        <f t="shared" si="202"/>
        <v>0</v>
      </c>
      <c r="AK303" s="1">
        <f t="shared" si="203"/>
        <v>0</v>
      </c>
      <c r="AL303" s="1">
        <f t="shared" si="204"/>
        <v>0</v>
      </c>
      <c r="AM303" s="1">
        <f t="shared" si="205"/>
        <v>0</v>
      </c>
      <c r="AN303" s="1">
        <f t="shared" si="205"/>
        <v>0</v>
      </c>
      <c r="AO303" s="1">
        <f t="shared" si="206"/>
        <v>0</v>
      </c>
      <c r="AP303" s="1">
        <f t="shared" si="207"/>
        <v>0</v>
      </c>
      <c r="AQ303" s="1">
        <f t="shared" si="208"/>
        <v>0</v>
      </c>
      <c r="AR303" s="1">
        <f t="shared" si="209"/>
        <v>0</v>
      </c>
      <c r="AS303" s="1">
        <f t="shared" si="210"/>
        <v>0</v>
      </c>
      <c r="AT303" s="1">
        <f t="shared" si="211"/>
        <v>0</v>
      </c>
      <c r="AU303" s="1">
        <f t="shared" si="212"/>
        <v>0</v>
      </c>
      <c r="AV303" s="1">
        <f t="shared" si="213"/>
        <v>80</v>
      </c>
      <c r="AW303" s="1">
        <f t="shared" si="214"/>
        <v>0</v>
      </c>
      <c r="AX303" s="1">
        <f t="shared" si="215"/>
        <v>0</v>
      </c>
      <c r="AY303" s="1">
        <f t="shared" si="216"/>
        <v>0</v>
      </c>
      <c r="AZ303" s="1">
        <f t="shared" si="217"/>
        <v>0</v>
      </c>
      <c r="BA303" s="1">
        <f t="shared" si="218"/>
        <v>0</v>
      </c>
      <c r="BB303" s="1">
        <f t="shared" si="219"/>
        <v>0</v>
      </c>
      <c r="BC303" s="1">
        <f t="shared" si="220"/>
        <v>0</v>
      </c>
      <c r="BD303" s="1">
        <f t="shared" si="221"/>
        <v>80</v>
      </c>
      <c r="BE303" s="1" t="str">
        <f t="shared" si="228"/>
        <v>Barge D</v>
      </c>
      <c r="BF303" s="1">
        <f t="shared" si="229"/>
        <v>6</v>
      </c>
      <c r="BG303" s="3">
        <v>285</v>
      </c>
      <c r="BH303" s="1">
        <f t="shared" si="241"/>
        <v>0</v>
      </c>
      <c r="BI303" s="1">
        <f t="shared" si="222"/>
        <v>0</v>
      </c>
      <c r="BJ303" s="3">
        <v>285</v>
      </c>
      <c r="BK303" s="1">
        <f t="shared" si="223"/>
        <v>7</v>
      </c>
      <c r="BL303" s="1">
        <f t="shared" si="230"/>
        <v>0</v>
      </c>
      <c r="BM303" s="1">
        <f t="shared" si="231"/>
        <v>0</v>
      </c>
      <c r="BN303" s="1">
        <f t="shared" si="232"/>
        <v>0</v>
      </c>
      <c r="BO303" s="1">
        <f t="shared" si="233"/>
        <v>0</v>
      </c>
      <c r="BP303" s="1">
        <f t="shared" si="234"/>
        <v>0</v>
      </c>
      <c r="BQ303" s="1">
        <f t="shared" si="235"/>
        <v>0</v>
      </c>
      <c r="BR303" s="1">
        <f t="shared" si="236"/>
        <v>1</v>
      </c>
      <c r="BS303" s="1">
        <f t="shared" si="237"/>
        <v>2</v>
      </c>
      <c r="BT303" s="1">
        <f t="shared" si="238"/>
        <v>3</v>
      </c>
      <c r="BU303" s="1">
        <f t="shared" si="239"/>
        <v>4</v>
      </c>
      <c r="BW303" s="1">
        <f t="shared" si="198"/>
        <v>0</v>
      </c>
      <c r="BX303" s="1">
        <f t="shared" si="198"/>
        <v>0</v>
      </c>
      <c r="BY303" s="1">
        <f t="shared" si="198"/>
        <v>0</v>
      </c>
      <c r="BZ303" s="1">
        <f t="shared" si="197"/>
        <v>0</v>
      </c>
      <c r="CA303" s="1">
        <f t="shared" si="197"/>
        <v>0</v>
      </c>
      <c r="CB303" s="1">
        <f t="shared" si="197"/>
        <v>0</v>
      </c>
      <c r="CC303" s="1">
        <f t="shared" si="197"/>
        <v>70</v>
      </c>
      <c r="CD303" s="1">
        <f t="shared" si="197"/>
        <v>140</v>
      </c>
      <c r="CE303" s="1">
        <f t="shared" si="197"/>
        <v>210</v>
      </c>
      <c r="CF303" s="1">
        <f t="shared" si="197"/>
        <v>280</v>
      </c>
      <c r="CW303" s="1">
        <v>285</v>
      </c>
      <c r="CX303" s="1">
        <f t="shared" si="224"/>
        <v>1</v>
      </c>
      <c r="CY303" s="1" t="s">
        <v>37</v>
      </c>
      <c r="CZ303" s="1">
        <v>1</v>
      </c>
      <c r="DB303" s="1">
        <f t="shared" si="240"/>
        <v>7</v>
      </c>
      <c r="DC303" s="1" t="s">
        <v>43</v>
      </c>
      <c r="DD303" s="1">
        <f t="shared" si="225"/>
        <v>9</v>
      </c>
      <c r="DL303" s="1">
        <v>285</v>
      </c>
      <c r="DM303" s="1">
        <f t="shared" si="226"/>
        <v>5</v>
      </c>
      <c r="DN303" s="1">
        <f t="shared" si="227"/>
        <v>0</v>
      </c>
      <c r="DO303" s="1" t="s">
        <v>37</v>
      </c>
      <c r="DP303" s="1">
        <v>0</v>
      </c>
    </row>
    <row r="304" spans="1:120" ht="15">
      <c r="A304">
        <v>286</v>
      </c>
      <c r="B304">
        <v>2</v>
      </c>
      <c r="C304" s="25">
        <v>14200</v>
      </c>
      <c r="D304">
        <v>5</v>
      </c>
      <c r="E304">
        <v>8</v>
      </c>
      <c r="F304" t="s">
        <v>73</v>
      </c>
      <c r="G304">
        <v>2</v>
      </c>
      <c r="H304"/>
      <c r="I304"/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f t="shared" si="199"/>
        <v>0</v>
      </c>
      <c r="AH304" s="1">
        <f t="shared" si="200"/>
        <v>0</v>
      </c>
      <c r="AI304" s="1">
        <f t="shared" si="201"/>
        <v>0</v>
      </c>
      <c r="AJ304" s="1">
        <f t="shared" si="202"/>
        <v>0</v>
      </c>
      <c r="AK304" s="1">
        <f t="shared" si="203"/>
        <v>0</v>
      </c>
      <c r="AL304" s="1">
        <f t="shared" si="204"/>
        <v>0</v>
      </c>
      <c r="AM304" s="1">
        <f t="shared" si="205"/>
        <v>0</v>
      </c>
      <c r="AN304" s="1">
        <f t="shared" si="205"/>
        <v>0</v>
      </c>
      <c r="AO304" s="1">
        <f t="shared" si="206"/>
        <v>0</v>
      </c>
      <c r="AP304" s="1">
        <f t="shared" si="207"/>
        <v>0</v>
      </c>
      <c r="AQ304" s="1">
        <f t="shared" si="208"/>
        <v>0</v>
      </c>
      <c r="AR304" s="1">
        <f t="shared" si="209"/>
        <v>0</v>
      </c>
      <c r="AS304" s="1">
        <f t="shared" si="210"/>
        <v>0</v>
      </c>
      <c r="AT304" s="1">
        <f t="shared" si="211"/>
        <v>0</v>
      </c>
      <c r="AU304" s="1">
        <f t="shared" si="212"/>
        <v>0</v>
      </c>
      <c r="AV304" s="1">
        <f t="shared" si="213"/>
        <v>80</v>
      </c>
      <c r="AW304" s="1">
        <f t="shared" si="214"/>
        <v>0</v>
      </c>
      <c r="AX304" s="1">
        <f t="shared" si="215"/>
        <v>0</v>
      </c>
      <c r="AY304" s="1">
        <f t="shared" si="216"/>
        <v>0</v>
      </c>
      <c r="AZ304" s="1">
        <f t="shared" si="217"/>
        <v>0</v>
      </c>
      <c r="BA304" s="1">
        <f t="shared" si="218"/>
        <v>0</v>
      </c>
      <c r="BB304" s="1">
        <f t="shared" si="219"/>
        <v>0</v>
      </c>
      <c r="BC304" s="1">
        <f t="shared" si="220"/>
        <v>0</v>
      </c>
      <c r="BD304" s="1">
        <f t="shared" si="221"/>
        <v>80</v>
      </c>
      <c r="BE304" s="1" t="str">
        <f t="shared" si="228"/>
        <v>Barge D</v>
      </c>
      <c r="BF304" s="1">
        <f t="shared" si="229"/>
        <v>6</v>
      </c>
      <c r="BG304" s="3">
        <v>286</v>
      </c>
      <c r="BH304" s="1">
        <f t="shared" si="241"/>
        <v>0</v>
      </c>
      <c r="BI304" s="1">
        <f t="shared" si="222"/>
        <v>0</v>
      </c>
      <c r="BJ304" s="3">
        <v>286</v>
      </c>
      <c r="BK304" s="1">
        <f t="shared" si="223"/>
        <v>7</v>
      </c>
      <c r="BL304" s="1">
        <f t="shared" si="230"/>
        <v>0</v>
      </c>
      <c r="BM304" s="1">
        <f t="shared" si="231"/>
        <v>0</v>
      </c>
      <c r="BN304" s="1">
        <f t="shared" si="232"/>
        <v>0</v>
      </c>
      <c r="BO304" s="1">
        <f t="shared" si="233"/>
        <v>0</v>
      </c>
      <c r="BP304" s="1">
        <f t="shared" si="234"/>
        <v>0</v>
      </c>
      <c r="BQ304" s="1">
        <f t="shared" si="235"/>
        <v>0</v>
      </c>
      <c r="BR304" s="1">
        <f t="shared" si="236"/>
        <v>1</v>
      </c>
      <c r="BS304" s="1">
        <f t="shared" si="237"/>
        <v>2</v>
      </c>
      <c r="BT304" s="1">
        <f t="shared" si="238"/>
        <v>3</v>
      </c>
      <c r="BU304" s="1">
        <f t="shared" si="239"/>
        <v>4</v>
      </c>
      <c r="BW304" s="1">
        <f t="shared" si="198"/>
        <v>0</v>
      </c>
      <c r="BX304" s="1">
        <f t="shared" si="198"/>
        <v>0</v>
      </c>
      <c r="BY304" s="1">
        <f t="shared" si="198"/>
        <v>0</v>
      </c>
      <c r="BZ304" s="1">
        <f t="shared" si="197"/>
        <v>0</v>
      </c>
      <c r="CA304" s="1">
        <f t="shared" si="197"/>
        <v>0</v>
      </c>
      <c r="CB304" s="1">
        <f t="shared" si="197"/>
        <v>0</v>
      </c>
      <c r="CC304" s="1">
        <f t="shared" si="197"/>
        <v>70</v>
      </c>
      <c r="CD304" s="1">
        <f t="shared" si="197"/>
        <v>140</v>
      </c>
      <c r="CE304" s="1">
        <f t="shared" si="197"/>
        <v>210</v>
      </c>
      <c r="CF304" s="1">
        <f t="shared" si="197"/>
        <v>280</v>
      </c>
      <c r="CW304" s="1">
        <v>286</v>
      </c>
      <c r="CX304" s="1">
        <f t="shared" si="224"/>
        <v>1</v>
      </c>
      <c r="CY304" s="1" t="s">
        <v>37</v>
      </c>
      <c r="CZ304" s="1">
        <v>1</v>
      </c>
      <c r="DB304" s="1">
        <f t="shared" si="240"/>
        <v>7</v>
      </c>
      <c r="DC304" s="1" t="s">
        <v>43</v>
      </c>
      <c r="DD304" s="1">
        <f t="shared" si="225"/>
        <v>8</v>
      </c>
      <c r="DL304" s="1">
        <v>286</v>
      </c>
      <c r="DM304" s="1">
        <f t="shared" si="226"/>
        <v>6</v>
      </c>
      <c r="DN304" s="1">
        <f t="shared" si="227"/>
        <v>0</v>
      </c>
      <c r="DO304" s="1" t="s">
        <v>37</v>
      </c>
      <c r="DP304" s="1">
        <v>0</v>
      </c>
    </row>
    <row r="305" spans="1:120" ht="15">
      <c r="A305">
        <v>287</v>
      </c>
      <c r="B305">
        <v>2</v>
      </c>
      <c r="C305" s="25">
        <v>14200</v>
      </c>
      <c r="D305">
        <v>3</v>
      </c>
      <c r="E305">
        <v>7</v>
      </c>
      <c r="F305" t="s">
        <v>73</v>
      </c>
      <c r="G305">
        <v>5</v>
      </c>
      <c r="H305"/>
      <c r="I305"/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1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f t="shared" si="199"/>
        <v>0</v>
      </c>
      <c r="AH305" s="1">
        <f t="shared" si="200"/>
        <v>0</v>
      </c>
      <c r="AI305" s="1">
        <f t="shared" si="201"/>
        <v>0</v>
      </c>
      <c r="AJ305" s="1">
        <f t="shared" si="202"/>
        <v>0</v>
      </c>
      <c r="AK305" s="1">
        <f t="shared" si="203"/>
        <v>0</v>
      </c>
      <c r="AL305" s="1">
        <f t="shared" si="204"/>
        <v>0</v>
      </c>
      <c r="AM305" s="1">
        <f t="shared" si="205"/>
        <v>0</v>
      </c>
      <c r="AN305" s="1">
        <f t="shared" si="205"/>
        <v>0</v>
      </c>
      <c r="AO305" s="1">
        <f t="shared" si="206"/>
        <v>0</v>
      </c>
      <c r="AP305" s="1">
        <f t="shared" si="207"/>
        <v>0</v>
      </c>
      <c r="AQ305" s="1">
        <f t="shared" si="208"/>
        <v>0</v>
      </c>
      <c r="AR305" s="1">
        <f t="shared" si="209"/>
        <v>0</v>
      </c>
      <c r="AS305" s="1">
        <f t="shared" si="210"/>
        <v>0</v>
      </c>
      <c r="AT305" s="1">
        <f t="shared" si="211"/>
        <v>0</v>
      </c>
      <c r="AU305" s="1">
        <f t="shared" si="212"/>
        <v>80</v>
      </c>
      <c r="AV305" s="1">
        <f t="shared" si="213"/>
        <v>0</v>
      </c>
      <c r="AW305" s="1">
        <f t="shared" si="214"/>
        <v>0</v>
      </c>
      <c r="AX305" s="1">
        <f t="shared" si="215"/>
        <v>0</v>
      </c>
      <c r="AY305" s="1">
        <f t="shared" si="216"/>
        <v>0</v>
      </c>
      <c r="AZ305" s="1">
        <f t="shared" si="217"/>
        <v>0</v>
      </c>
      <c r="BA305" s="1">
        <f t="shared" si="218"/>
        <v>0</v>
      </c>
      <c r="BB305" s="1">
        <f t="shared" si="219"/>
        <v>0</v>
      </c>
      <c r="BC305" s="1">
        <f t="shared" si="220"/>
        <v>0</v>
      </c>
      <c r="BD305" s="1">
        <f t="shared" si="221"/>
        <v>80</v>
      </c>
      <c r="BE305" s="1" t="str">
        <f t="shared" si="228"/>
        <v>Barge A</v>
      </c>
      <c r="BF305" s="1">
        <f t="shared" si="229"/>
        <v>6</v>
      </c>
      <c r="BG305" s="3">
        <v>287</v>
      </c>
      <c r="BH305" s="1">
        <f t="shared" si="241"/>
        <v>0</v>
      </c>
      <c r="BI305" s="1">
        <f t="shared" si="222"/>
        <v>0</v>
      </c>
      <c r="BJ305" s="3">
        <v>287</v>
      </c>
      <c r="BK305" s="1">
        <f t="shared" si="223"/>
        <v>8</v>
      </c>
      <c r="BL305" s="1">
        <f t="shared" si="230"/>
        <v>0</v>
      </c>
      <c r="BM305" s="1">
        <f t="shared" si="231"/>
        <v>0</v>
      </c>
      <c r="BN305" s="1">
        <f t="shared" si="232"/>
        <v>0</v>
      </c>
      <c r="BO305" s="1">
        <f t="shared" si="233"/>
        <v>0</v>
      </c>
      <c r="BP305" s="1">
        <f t="shared" si="234"/>
        <v>0</v>
      </c>
      <c r="BQ305" s="1">
        <f t="shared" si="235"/>
        <v>0</v>
      </c>
      <c r="BR305" s="1">
        <f t="shared" si="236"/>
        <v>0</v>
      </c>
      <c r="BS305" s="1">
        <f t="shared" si="237"/>
        <v>1</v>
      </c>
      <c r="BT305" s="1">
        <f t="shared" si="238"/>
        <v>2</v>
      </c>
      <c r="BU305" s="1">
        <f t="shared" si="239"/>
        <v>3</v>
      </c>
      <c r="BW305" s="1">
        <f t="shared" si="198"/>
        <v>0</v>
      </c>
      <c r="BX305" s="1">
        <f t="shared" si="198"/>
        <v>0</v>
      </c>
      <c r="BY305" s="1">
        <f t="shared" si="198"/>
        <v>0</v>
      </c>
      <c r="BZ305" s="1">
        <f t="shared" si="197"/>
        <v>0</v>
      </c>
      <c r="CA305" s="1">
        <f t="shared" si="197"/>
        <v>0</v>
      </c>
      <c r="CB305" s="1">
        <f t="shared" si="197"/>
        <v>0</v>
      </c>
      <c r="CC305" s="1">
        <f t="shared" si="197"/>
        <v>0</v>
      </c>
      <c r="CD305" s="1">
        <f t="shared" si="197"/>
        <v>70</v>
      </c>
      <c r="CE305" s="1">
        <f t="shared" si="197"/>
        <v>140</v>
      </c>
      <c r="CF305" s="1">
        <f t="shared" si="197"/>
        <v>210</v>
      </c>
      <c r="CW305" s="1">
        <v>287</v>
      </c>
      <c r="CX305" s="1">
        <f t="shared" si="224"/>
        <v>1</v>
      </c>
      <c r="CY305" s="1" t="s">
        <v>37</v>
      </c>
      <c r="CZ305" s="1">
        <v>1</v>
      </c>
      <c r="DB305" s="1">
        <f t="shared" si="240"/>
        <v>7</v>
      </c>
      <c r="DC305" s="1" t="s">
        <v>43</v>
      </c>
      <c r="DD305" s="1">
        <f t="shared" si="225"/>
        <v>7</v>
      </c>
      <c r="DL305" s="1">
        <v>287</v>
      </c>
      <c r="DM305" s="1">
        <f t="shared" si="226"/>
        <v>4</v>
      </c>
      <c r="DN305" s="1">
        <f t="shared" si="227"/>
        <v>0</v>
      </c>
      <c r="DO305" s="1" t="s">
        <v>37</v>
      </c>
      <c r="DP305" s="1">
        <v>0</v>
      </c>
    </row>
    <row r="306" spans="1:120" ht="15">
      <c r="A306">
        <v>288</v>
      </c>
      <c r="B306">
        <v>2</v>
      </c>
      <c r="C306" s="25">
        <v>16226</v>
      </c>
      <c r="D306">
        <v>5</v>
      </c>
      <c r="E306">
        <v>8</v>
      </c>
      <c r="F306" t="s">
        <v>73</v>
      </c>
      <c r="G306">
        <v>4</v>
      </c>
      <c r="H306"/>
      <c r="I306"/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0.5</v>
      </c>
      <c r="Y306" s="1">
        <v>0</v>
      </c>
      <c r="Z306" s="1">
        <v>0</v>
      </c>
      <c r="AA306" s="1">
        <v>0</v>
      </c>
      <c r="AB306" s="1">
        <v>0</v>
      </c>
      <c r="AC306" s="1">
        <v>0.5</v>
      </c>
      <c r="AD306" s="1">
        <v>0</v>
      </c>
      <c r="AE306" s="1">
        <v>0</v>
      </c>
      <c r="AF306" s="1">
        <v>0</v>
      </c>
      <c r="AG306" s="1">
        <f t="shared" si="199"/>
        <v>0</v>
      </c>
      <c r="AH306" s="1">
        <f t="shared" si="200"/>
        <v>0</v>
      </c>
      <c r="AI306" s="1">
        <f t="shared" si="201"/>
        <v>0</v>
      </c>
      <c r="AJ306" s="1">
        <f t="shared" si="202"/>
        <v>0</v>
      </c>
      <c r="AK306" s="1">
        <f t="shared" si="203"/>
        <v>0</v>
      </c>
      <c r="AL306" s="1">
        <f t="shared" si="204"/>
        <v>0</v>
      </c>
      <c r="AM306" s="1">
        <f t="shared" si="205"/>
        <v>0</v>
      </c>
      <c r="AN306" s="1">
        <f t="shared" si="205"/>
        <v>0</v>
      </c>
      <c r="AO306" s="1">
        <f t="shared" si="206"/>
        <v>0</v>
      </c>
      <c r="AP306" s="1">
        <f t="shared" si="207"/>
        <v>0</v>
      </c>
      <c r="AQ306" s="1">
        <f t="shared" si="208"/>
        <v>0</v>
      </c>
      <c r="AR306" s="1">
        <f t="shared" si="209"/>
        <v>0</v>
      </c>
      <c r="AS306" s="1">
        <f t="shared" si="210"/>
        <v>0</v>
      </c>
      <c r="AT306" s="1">
        <f t="shared" si="211"/>
        <v>0</v>
      </c>
      <c r="AU306" s="1">
        <f t="shared" si="212"/>
        <v>40</v>
      </c>
      <c r="AV306" s="1">
        <f t="shared" si="213"/>
        <v>0</v>
      </c>
      <c r="AW306" s="1">
        <f t="shared" si="214"/>
        <v>0</v>
      </c>
      <c r="AX306" s="1">
        <f t="shared" si="215"/>
        <v>0</v>
      </c>
      <c r="AY306" s="1">
        <f t="shared" si="216"/>
        <v>0</v>
      </c>
      <c r="AZ306" s="1">
        <f t="shared" si="217"/>
        <v>40</v>
      </c>
      <c r="BA306" s="1">
        <f t="shared" si="218"/>
        <v>0</v>
      </c>
      <c r="BB306" s="1">
        <f t="shared" si="219"/>
        <v>0</v>
      </c>
      <c r="BC306" s="1">
        <f t="shared" si="220"/>
        <v>0</v>
      </c>
      <c r="BD306" s="1">
        <f t="shared" si="221"/>
        <v>80</v>
      </c>
      <c r="BE306" s="1" t="b">
        <f t="shared" si="228"/>
        <v>0</v>
      </c>
      <c r="BF306" s="1">
        <f t="shared" si="229"/>
        <v>0</v>
      </c>
      <c r="BG306" s="3">
        <v>288</v>
      </c>
      <c r="BH306" s="1">
        <f t="shared" si="241"/>
        <v>0</v>
      </c>
      <c r="BI306" s="1">
        <f t="shared" si="222"/>
        <v>0</v>
      </c>
      <c r="BJ306" s="3">
        <v>288</v>
      </c>
      <c r="BK306" s="1">
        <f t="shared" si="223"/>
        <v>9</v>
      </c>
      <c r="BL306" s="1">
        <f t="shared" si="230"/>
        <v>0</v>
      </c>
      <c r="BM306" s="1">
        <f t="shared" si="231"/>
        <v>0</v>
      </c>
      <c r="BN306" s="1">
        <f t="shared" si="232"/>
        <v>0</v>
      </c>
      <c r="BO306" s="1">
        <f t="shared" si="233"/>
        <v>0</v>
      </c>
      <c r="BP306" s="1">
        <f t="shared" si="234"/>
        <v>0</v>
      </c>
      <c r="BQ306" s="1">
        <f t="shared" si="235"/>
        <v>0</v>
      </c>
      <c r="BR306" s="1">
        <f t="shared" si="236"/>
        <v>0</v>
      </c>
      <c r="BS306" s="1">
        <f t="shared" si="237"/>
        <v>0</v>
      </c>
      <c r="BT306" s="1">
        <f t="shared" si="238"/>
        <v>1</v>
      </c>
      <c r="BU306" s="1">
        <f t="shared" si="239"/>
        <v>2</v>
      </c>
      <c r="BW306" s="1">
        <f t="shared" si="198"/>
        <v>0</v>
      </c>
      <c r="BX306" s="1">
        <f t="shared" si="198"/>
        <v>0</v>
      </c>
      <c r="BY306" s="1">
        <f t="shared" si="198"/>
        <v>0</v>
      </c>
      <c r="BZ306" s="1">
        <f t="shared" si="197"/>
        <v>0</v>
      </c>
      <c r="CA306" s="1">
        <f t="shared" si="197"/>
        <v>0</v>
      </c>
      <c r="CB306" s="1">
        <f t="shared" si="197"/>
        <v>0</v>
      </c>
      <c r="CC306" s="1">
        <f t="shared" si="197"/>
        <v>0</v>
      </c>
      <c r="CD306" s="1">
        <f t="shared" si="197"/>
        <v>0</v>
      </c>
      <c r="CE306" s="1">
        <f t="shared" si="197"/>
        <v>70</v>
      </c>
      <c r="CF306" s="1">
        <f t="shared" si="197"/>
        <v>140</v>
      </c>
      <c r="CW306" s="1">
        <v>288</v>
      </c>
      <c r="CX306" s="1">
        <f t="shared" si="224"/>
        <v>1</v>
      </c>
      <c r="CY306" s="1" t="s">
        <v>37</v>
      </c>
      <c r="CZ306" s="1">
        <v>1</v>
      </c>
      <c r="DB306" s="1">
        <f t="shared" si="240"/>
        <v>8</v>
      </c>
      <c r="DC306" s="1" t="s">
        <v>43</v>
      </c>
      <c r="DD306" s="1">
        <f t="shared" si="225"/>
        <v>8</v>
      </c>
      <c r="DL306" s="1">
        <v>288</v>
      </c>
      <c r="DM306" s="1">
        <f t="shared" si="226"/>
        <v>6</v>
      </c>
      <c r="DN306" s="1">
        <f t="shared" si="227"/>
        <v>0</v>
      </c>
      <c r="DO306" s="1" t="s">
        <v>37</v>
      </c>
      <c r="DP306" s="1">
        <v>0</v>
      </c>
    </row>
    <row r="307" spans="1:120" ht="15">
      <c r="A307">
        <v>289</v>
      </c>
      <c r="B307">
        <v>2</v>
      </c>
      <c r="C307" s="25">
        <v>14400</v>
      </c>
      <c r="D307">
        <v>2</v>
      </c>
      <c r="E307">
        <v>5</v>
      </c>
      <c r="F307" t="s">
        <v>73</v>
      </c>
      <c r="G307">
        <v>4</v>
      </c>
      <c r="H307"/>
      <c r="I307"/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f t="shared" si="199"/>
        <v>0</v>
      </c>
      <c r="AH307" s="1">
        <f t="shared" si="200"/>
        <v>0</v>
      </c>
      <c r="AI307" s="1">
        <f t="shared" si="201"/>
        <v>0</v>
      </c>
      <c r="AJ307" s="1">
        <f t="shared" si="202"/>
        <v>0</v>
      </c>
      <c r="AK307" s="1">
        <f t="shared" si="203"/>
        <v>0</v>
      </c>
      <c r="AL307" s="1">
        <f t="shared" si="204"/>
        <v>0</v>
      </c>
      <c r="AM307" s="1">
        <f t="shared" si="205"/>
        <v>0</v>
      </c>
      <c r="AN307" s="1">
        <f t="shared" si="205"/>
        <v>0</v>
      </c>
      <c r="AO307" s="1">
        <f t="shared" si="206"/>
        <v>80</v>
      </c>
      <c r="AP307" s="1">
        <f t="shared" si="207"/>
        <v>0</v>
      </c>
      <c r="AQ307" s="1">
        <f t="shared" si="208"/>
        <v>0</v>
      </c>
      <c r="AR307" s="1">
        <f t="shared" si="209"/>
        <v>0</v>
      </c>
      <c r="AS307" s="1">
        <f t="shared" si="210"/>
        <v>0</v>
      </c>
      <c r="AT307" s="1">
        <f t="shared" si="211"/>
        <v>0</v>
      </c>
      <c r="AU307" s="1">
        <f t="shared" si="212"/>
        <v>0</v>
      </c>
      <c r="AV307" s="1">
        <f t="shared" si="213"/>
        <v>0</v>
      </c>
      <c r="AW307" s="1">
        <f t="shared" si="214"/>
        <v>0</v>
      </c>
      <c r="AX307" s="1">
        <f t="shared" si="215"/>
        <v>0</v>
      </c>
      <c r="AY307" s="1">
        <f t="shared" si="216"/>
        <v>0</v>
      </c>
      <c r="AZ307" s="1">
        <f t="shared" si="217"/>
        <v>0</v>
      </c>
      <c r="BA307" s="1">
        <f t="shared" si="218"/>
        <v>0</v>
      </c>
      <c r="BB307" s="1">
        <f t="shared" si="219"/>
        <v>0</v>
      </c>
      <c r="BC307" s="1">
        <f t="shared" si="220"/>
        <v>0</v>
      </c>
      <c r="BD307" s="1">
        <f t="shared" si="221"/>
        <v>80</v>
      </c>
      <c r="BE307" s="1" t="str">
        <f t="shared" si="228"/>
        <v>Barge B</v>
      </c>
      <c r="BF307" s="1">
        <f t="shared" si="229"/>
        <v>4</v>
      </c>
      <c r="BG307" s="3">
        <v>289</v>
      </c>
      <c r="BH307" s="1">
        <f t="shared" si="241"/>
        <v>0</v>
      </c>
      <c r="BI307" s="1">
        <f t="shared" si="222"/>
        <v>0</v>
      </c>
      <c r="BJ307" s="3">
        <v>289</v>
      </c>
      <c r="BK307" s="1">
        <f t="shared" si="223"/>
        <v>6</v>
      </c>
      <c r="BL307" s="1">
        <f t="shared" si="230"/>
        <v>0</v>
      </c>
      <c r="BM307" s="1">
        <f t="shared" si="231"/>
        <v>0</v>
      </c>
      <c r="BN307" s="1">
        <f t="shared" si="232"/>
        <v>0</v>
      </c>
      <c r="BO307" s="1">
        <f t="shared" si="233"/>
        <v>0</v>
      </c>
      <c r="BP307" s="1">
        <f t="shared" si="234"/>
        <v>0</v>
      </c>
      <c r="BQ307" s="1">
        <f t="shared" si="235"/>
        <v>1</v>
      </c>
      <c r="BR307" s="1">
        <f t="shared" si="236"/>
        <v>2</v>
      </c>
      <c r="BS307" s="1">
        <f t="shared" si="237"/>
        <v>3</v>
      </c>
      <c r="BT307" s="1">
        <f t="shared" si="238"/>
        <v>4</v>
      </c>
      <c r="BU307" s="1">
        <f t="shared" si="239"/>
        <v>5</v>
      </c>
      <c r="BW307" s="1">
        <f t="shared" si="198"/>
        <v>0</v>
      </c>
      <c r="BX307" s="1">
        <f t="shared" si="198"/>
        <v>0</v>
      </c>
      <c r="BY307" s="1">
        <f t="shared" si="198"/>
        <v>0</v>
      </c>
      <c r="BZ307" s="1">
        <f t="shared" si="197"/>
        <v>0</v>
      </c>
      <c r="CA307" s="1">
        <f t="shared" si="197"/>
        <v>0</v>
      </c>
      <c r="CB307" s="1">
        <f t="shared" si="197"/>
        <v>70</v>
      </c>
      <c r="CC307" s="1">
        <f t="shared" si="197"/>
        <v>140</v>
      </c>
      <c r="CD307" s="1">
        <f t="shared" si="197"/>
        <v>210</v>
      </c>
      <c r="CE307" s="1">
        <f t="shared" si="197"/>
        <v>280</v>
      </c>
      <c r="CF307" s="1">
        <f t="shared" si="197"/>
        <v>350</v>
      </c>
      <c r="CW307" s="1">
        <v>289</v>
      </c>
      <c r="CX307" s="1">
        <f t="shared" si="224"/>
        <v>1</v>
      </c>
      <c r="CY307" s="1" t="s">
        <v>37</v>
      </c>
      <c r="CZ307" s="1">
        <v>1</v>
      </c>
      <c r="DB307" s="1">
        <f t="shared" si="240"/>
        <v>5</v>
      </c>
      <c r="DC307" s="1" t="s">
        <v>43</v>
      </c>
      <c r="DD307" s="1">
        <f t="shared" si="225"/>
        <v>5</v>
      </c>
      <c r="DL307" s="1">
        <v>289</v>
      </c>
      <c r="DM307" s="1">
        <f t="shared" si="226"/>
        <v>3</v>
      </c>
      <c r="DN307" s="1">
        <f t="shared" si="227"/>
        <v>0</v>
      </c>
      <c r="DO307" s="1" t="s">
        <v>37</v>
      </c>
      <c r="DP307" s="1">
        <v>0</v>
      </c>
    </row>
    <row r="308" spans="1:120" ht="15">
      <c r="A308">
        <v>290</v>
      </c>
      <c r="B308">
        <v>2</v>
      </c>
      <c r="C308" s="25">
        <v>14088</v>
      </c>
      <c r="D308">
        <v>0</v>
      </c>
      <c r="E308">
        <v>3</v>
      </c>
      <c r="F308" t="s">
        <v>73</v>
      </c>
      <c r="G308">
        <v>3</v>
      </c>
      <c r="H308"/>
      <c r="I308"/>
      <c r="J308" s="1">
        <v>0</v>
      </c>
      <c r="K308" s="1">
        <v>1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f t="shared" si="199"/>
        <v>0</v>
      </c>
      <c r="AH308" s="1">
        <f t="shared" si="200"/>
        <v>80</v>
      </c>
      <c r="AI308" s="1">
        <f t="shared" si="201"/>
        <v>0</v>
      </c>
      <c r="AJ308" s="1">
        <f t="shared" si="202"/>
        <v>0</v>
      </c>
      <c r="AK308" s="1">
        <f t="shared" si="203"/>
        <v>0</v>
      </c>
      <c r="AL308" s="1">
        <f t="shared" si="204"/>
        <v>0</v>
      </c>
      <c r="AM308" s="1">
        <f t="shared" si="205"/>
        <v>0</v>
      </c>
      <c r="AN308" s="1">
        <f t="shared" si="205"/>
        <v>0</v>
      </c>
      <c r="AO308" s="1">
        <f t="shared" si="206"/>
        <v>0</v>
      </c>
      <c r="AP308" s="1">
        <f t="shared" si="207"/>
        <v>0</v>
      </c>
      <c r="AQ308" s="1">
        <f t="shared" si="208"/>
        <v>0</v>
      </c>
      <c r="AR308" s="1">
        <f t="shared" si="209"/>
        <v>0</v>
      </c>
      <c r="AS308" s="1">
        <f t="shared" si="210"/>
        <v>0</v>
      </c>
      <c r="AT308" s="1">
        <f t="shared" si="211"/>
        <v>0</v>
      </c>
      <c r="AU308" s="1">
        <f t="shared" si="212"/>
        <v>0</v>
      </c>
      <c r="AV308" s="1">
        <f t="shared" si="213"/>
        <v>0</v>
      </c>
      <c r="AW308" s="1">
        <f t="shared" si="214"/>
        <v>0</v>
      </c>
      <c r="AX308" s="1">
        <f t="shared" si="215"/>
        <v>0</v>
      </c>
      <c r="AY308" s="1">
        <f t="shared" si="216"/>
        <v>0</v>
      </c>
      <c r="AZ308" s="1">
        <f t="shared" si="217"/>
        <v>0</v>
      </c>
      <c r="BA308" s="1">
        <f t="shared" si="218"/>
        <v>0</v>
      </c>
      <c r="BB308" s="1">
        <f t="shared" si="219"/>
        <v>0</v>
      </c>
      <c r="BC308" s="1">
        <f t="shared" si="220"/>
        <v>0</v>
      </c>
      <c r="BD308" s="1">
        <f t="shared" si="221"/>
        <v>80</v>
      </c>
      <c r="BE308" s="1" t="str">
        <f t="shared" si="228"/>
        <v>Barge D</v>
      </c>
      <c r="BF308" s="1">
        <f t="shared" si="229"/>
        <v>1</v>
      </c>
      <c r="BG308" s="3">
        <v>290</v>
      </c>
      <c r="BH308" s="1">
        <f t="shared" si="241"/>
        <v>0</v>
      </c>
      <c r="BI308" s="1">
        <f t="shared" si="222"/>
        <v>0</v>
      </c>
      <c r="BJ308" s="3">
        <v>290</v>
      </c>
      <c r="BK308" s="1">
        <f t="shared" si="223"/>
        <v>3</v>
      </c>
      <c r="BL308" s="1">
        <f t="shared" si="230"/>
        <v>0</v>
      </c>
      <c r="BM308" s="1">
        <f t="shared" si="231"/>
        <v>0</v>
      </c>
      <c r="BN308" s="1">
        <f t="shared" si="232"/>
        <v>1</v>
      </c>
      <c r="BO308" s="1">
        <f t="shared" si="233"/>
        <v>2</v>
      </c>
      <c r="BP308" s="1">
        <f t="shared" si="234"/>
        <v>3</v>
      </c>
      <c r="BQ308" s="1">
        <f t="shared" si="235"/>
        <v>4</v>
      </c>
      <c r="BR308" s="1">
        <f t="shared" si="236"/>
        <v>5</v>
      </c>
      <c r="BS308" s="1">
        <f t="shared" si="237"/>
        <v>6</v>
      </c>
      <c r="BT308" s="1">
        <f t="shared" si="238"/>
        <v>7</v>
      </c>
      <c r="BU308" s="1">
        <f t="shared" si="239"/>
        <v>8</v>
      </c>
      <c r="BW308" s="1">
        <f t="shared" si="198"/>
        <v>0</v>
      </c>
      <c r="BX308" s="1">
        <f t="shared" si="198"/>
        <v>0</v>
      </c>
      <c r="BY308" s="1">
        <f t="shared" si="198"/>
        <v>70</v>
      </c>
      <c r="BZ308" s="1">
        <f t="shared" si="197"/>
        <v>140</v>
      </c>
      <c r="CA308" s="1">
        <f t="shared" si="197"/>
        <v>210</v>
      </c>
      <c r="CB308" s="1">
        <f t="shared" si="197"/>
        <v>280</v>
      </c>
      <c r="CC308" s="1">
        <f t="shared" si="197"/>
        <v>350</v>
      </c>
      <c r="CD308" s="1">
        <f t="shared" si="197"/>
        <v>420</v>
      </c>
      <c r="CE308" s="1">
        <f t="shared" si="197"/>
        <v>490</v>
      </c>
      <c r="CF308" s="1">
        <f t="shared" si="197"/>
        <v>560</v>
      </c>
      <c r="CW308" s="1">
        <v>290</v>
      </c>
      <c r="CX308" s="1">
        <f t="shared" si="224"/>
        <v>1</v>
      </c>
      <c r="CY308" s="1" t="s">
        <v>37</v>
      </c>
      <c r="CZ308" s="1">
        <v>1</v>
      </c>
      <c r="DB308" s="1">
        <f t="shared" si="240"/>
        <v>2</v>
      </c>
      <c r="DC308" s="1" t="s">
        <v>43</v>
      </c>
      <c r="DD308" s="1">
        <f t="shared" si="225"/>
        <v>3</v>
      </c>
      <c r="DL308" s="1">
        <v>290</v>
      </c>
      <c r="DM308" s="1">
        <f t="shared" si="226"/>
        <v>1</v>
      </c>
      <c r="DN308" s="1">
        <f t="shared" si="227"/>
        <v>0</v>
      </c>
      <c r="DO308" s="1" t="s">
        <v>37</v>
      </c>
      <c r="DP308" s="1">
        <v>0</v>
      </c>
    </row>
    <row r="309" spans="1:120" ht="15">
      <c r="A309">
        <v>291</v>
      </c>
      <c r="B309">
        <v>2</v>
      </c>
      <c r="C309" s="25">
        <v>10292</v>
      </c>
      <c r="D309">
        <v>5</v>
      </c>
      <c r="E309">
        <v>8</v>
      </c>
      <c r="F309" t="s">
        <v>84</v>
      </c>
      <c r="G309">
        <v>3</v>
      </c>
      <c r="H309"/>
      <c r="I309"/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f t="shared" si="199"/>
        <v>0</v>
      </c>
      <c r="AH309" s="1">
        <f t="shared" si="200"/>
        <v>0</v>
      </c>
      <c r="AI309" s="1">
        <f t="shared" si="201"/>
        <v>0</v>
      </c>
      <c r="AJ309" s="1">
        <f t="shared" si="202"/>
        <v>0</v>
      </c>
      <c r="AK309" s="1">
        <f t="shared" si="203"/>
        <v>0</v>
      </c>
      <c r="AL309" s="1">
        <f t="shared" si="204"/>
        <v>0</v>
      </c>
      <c r="AM309" s="1">
        <f t="shared" si="205"/>
        <v>0</v>
      </c>
      <c r="AN309" s="1">
        <f t="shared" si="205"/>
        <v>0</v>
      </c>
      <c r="AO309" s="1">
        <f t="shared" si="206"/>
        <v>0</v>
      </c>
      <c r="AP309" s="1">
        <f t="shared" si="207"/>
        <v>0</v>
      </c>
      <c r="AQ309" s="1">
        <f t="shared" si="208"/>
        <v>0</v>
      </c>
      <c r="AR309" s="1">
        <f t="shared" si="209"/>
        <v>0</v>
      </c>
      <c r="AS309" s="1">
        <f t="shared" si="210"/>
        <v>0</v>
      </c>
      <c r="AT309" s="1">
        <f t="shared" si="211"/>
        <v>0</v>
      </c>
      <c r="AU309" s="1">
        <f t="shared" si="212"/>
        <v>0</v>
      </c>
      <c r="AV309" s="1">
        <f t="shared" si="213"/>
        <v>0</v>
      </c>
      <c r="AW309" s="1">
        <f t="shared" si="214"/>
        <v>0</v>
      </c>
      <c r="AX309" s="1">
        <f t="shared" si="215"/>
        <v>80</v>
      </c>
      <c r="AY309" s="1">
        <f t="shared" si="216"/>
        <v>0</v>
      </c>
      <c r="AZ309" s="1">
        <f t="shared" si="217"/>
        <v>0</v>
      </c>
      <c r="BA309" s="1">
        <f t="shared" si="218"/>
        <v>0</v>
      </c>
      <c r="BB309" s="1">
        <f t="shared" si="219"/>
        <v>0</v>
      </c>
      <c r="BC309" s="1">
        <f t="shared" si="220"/>
        <v>0</v>
      </c>
      <c r="BD309" s="1">
        <f t="shared" si="221"/>
        <v>80</v>
      </c>
      <c r="BE309" s="1" t="str">
        <f t="shared" si="228"/>
        <v>Barge B</v>
      </c>
      <c r="BF309" s="1">
        <f t="shared" si="229"/>
        <v>7</v>
      </c>
      <c r="BG309" s="3">
        <v>291</v>
      </c>
      <c r="BH309" s="1">
        <f t="shared" si="241"/>
        <v>0</v>
      </c>
      <c r="BI309" s="1">
        <f t="shared" si="222"/>
        <v>0</v>
      </c>
      <c r="BJ309" s="3">
        <v>291</v>
      </c>
      <c r="BK309" s="1">
        <f t="shared" si="223"/>
        <v>8</v>
      </c>
      <c r="BL309" s="1">
        <f t="shared" si="230"/>
        <v>0</v>
      </c>
      <c r="BM309" s="1">
        <f t="shared" si="231"/>
        <v>0</v>
      </c>
      <c r="BN309" s="1">
        <f t="shared" si="232"/>
        <v>0</v>
      </c>
      <c r="BO309" s="1">
        <f t="shared" si="233"/>
        <v>0</v>
      </c>
      <c r="BP309" s="1">
        <f t="shared" si="234"/>
        <v>0</v>
      </c>
      <c r="BQ309" s="1">
        <f t="shared" si="235"/>
        <v>0</v>
      </c>
      <c r="BR309" s="1">
        <f t="shared" si="236"/>
        <v>0</v>
      </c>
      <c r="BS309" s="1">
        <f t="shared" si="237"/>
        <v>1</v>
      </c>
      <c r="BT309" s="1">
        <f t="shared" si="238"/>
        <v>2</v>
      </c>
      <c r="BU309" s="1">
        <f t="shared" si="239"/>
        <v>3</v>
      </c>
      <c r="BW309" s="1">
        <f t="shared" si="198"/>
        <v>0</v>
      </c>
      <c r="BX309" s="1">
        <f t="shared" si="198"/>
        <v>0</v>
      </c>
      <c r="BY309" s="1">
        <f t="shared" si="198"/>
        <v>0</v>
      </c>
      <c r="BZ309" s="1">
        <f t="shared" si="197"/>
        <v>0</v>
      </c>
      <c r="CA309" s="1">
        <f t="shared" ref="BZ309:CF345" si="242">IF(BP309&gt;0,IF($B309=1,BP309*50,BP309*70),0)</f>
        <v>0</v>
      </c>
      <c r="CB309" s="1">
        <f t="shared" si="242"/>
        <v>0</v>
      </c>
      <c r="CC309" s="1">
        <f t="shared" si="242"/>
        <v>0</v>
      </c>
      <c r="CD309" s="1">
        <f t="shared" si="242"/>
        <v>70</v>
      </c>
      <c r="CE309" s="1">
        <f t="shared" si="242"/>
        <v>140</v>
      </c>
      <c r="CF309" s="1">
        <f t="shared" si="242"/>
        <v>210</v>
      </c>
      <c r="CW309" s="1">
        <v>291</v>
      </c>
      <c r="CX309" s="1">
        <f t="shared" si="224"/>
        <v>1</v>
      </c>
      <c r="CY309" s="1" t="s">
        <v>37</v>
      </c>
      <c r="CZ309" s="1">
        <v>1</v>
      </c>
      <c r="DB309" s="1">
        <f t="shared" si="240"/>
        <v>8</v>
      </c>
      <c r="DC309" s="1" t="s">
        <v>43</v>
      </c>
      <c r="DD309" s="1">
        <f t="shared" si="225"/>
        <v>8</v>
      </c>
      <c r="DL309" s="1">
        <v>291</v>
      </c>
      <c r="DM309" s="1">
        <f t="shared" si="226"/>
        <v>6</v>
      </c>
      <c r="DN309" s="1">
        <f t="shared" si="227"/>
        <v>0</v>
      </c>
      <c r="DO309" s="1" t="s">
        <v>37</v>
      </c>
      <c r="DP309" s="1">
        <v>0</v>
      </c>
    </row>
    <row r="310" spans="1:120" ht="15">
      <c r="A310">
        <v>292</v>
      </c>
      <c r="B310">
        <v>2</v>
      </c>
      <c r="C310" s="25">
        <v>16254</v>
      </c>
      <c r="D310">
        <v>1</v>
      </c>
      <c r="E310">
        <v>5</v>
      </c>
      <c r="F310" t="s">
        <v>91</v>
      </c>
      <c r="G310">
        <v>3</v>
      </c>
      <c r="H310"/>
      <c r="I310"/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f t="shared" si="199"/>
        <v>0</v>
      </c>
      <c r="AH310" s="1">
        <f t="shared" si="200"/>
        <v>0</v>
      </c>
      <c r="AI310" s="1">
        <f t="shared" si="201"/>
        <v>0</v>
      </c>
      <c r="AJ310" s="1">
        <f t="shared" si="202"/>
        <v>0</v>
      </c>
      <c r="AK310" s="1">
        <f t="shared" si="203"/>
        <v>80</v>
      </c>
      <c r="AL310" s="1">
        <f t="shared" si="204"/>
        <v>0</v>
      </c>
      <c r="AM310" s="1">
        <f t="shared" si="205"/>
        <v>0</v>
      </c>
      <c r="AN310" s="1">
        <f t="shared" si="205"/>
        <v>0</v>
      </c>
      <c r="AO310" s="1">
        <f t="shared" si="206"/>
        <v>0</v>
      </c>
      <c r="AP310" s="1">
        <f t="shared" si="207"/>
        <v>0</v>
      </c>
      <c r="AQ310" s="1">
        <f t="shared" si="208"/>
        <v>0</v>
      </c>
      <c r="AR310" s="1">
        <f t="shared" si="209"/>
        <v>0</v>
      </c>
      <c r="AS310" s="1">
        <f t="shared" si="210"/>
        <v>0</v>
      </c>
      <c r="AT310" s="1">
        <f t="shared" si="211"/>
        <v>0</v>
      </c>
      <c r="AU310" s="1">
        <f t="shared" si="212"/>
        <v>0</v>
      </c>
      <c r="AV310" s="1">
        <f t="shared" si="213"/>
        <v>0</v>
      </c>
      <c r="AW310" s="1">
        <f t="shared" si="214"/>
        <v>0</v>
      </c>
      <c r="AX310" s="1">
        <f t="shared" si="215"/>
        <v>0</v>
      </c>
      <c r="AY310" s="1">
        <f t="shared" si="216"/>
        <v>0</v>
      </c>
      <c r="AZ310" s="1">
        <f t="shared" si="217"/>
        <v>0</v>
      </c>
      <c r="BA310" s="1">
        <f t="shared" si="218"/>
        <v>0</v>
      </c>
      <c r="BB310" s="1">
        <f t="shared" si="219"/>
        <v>0</v>
      </c>
      <c r="BC310" s="1">
        <f t="shared" si="220"/>
        <v>0</v>
      </c>
      <c r="BD310" s="1">
        <f t="shared" si="221"/>
        <v>80</v>
      </c>
      <c r="BE310" s="1" t="str">
        <f t="shared" si="228"/>
        <v>Barge A</v>
      </c>
      <c r="BF310" s="1">
        <f t="shared" si="229"/>
        <v>2</v>
      </c>
      <c r="BG310" s="3">
        <v>292</v>
      </c>
      <c r="BH310" s="1">
        <f t="shared" si="241"/>
        <v>0</v>
      </c>
      <c r="BI310" s="1">
        <f t="shared" si="222"/>
        <v>0</v>
      </c>
      <c r="BJ310" s="3">
        <v>292</v>
      </c>
      <c r="BK310" s="1">
        <f t="shared" si="223"/>
        <v>4</v>
      </c>
      <c r="BL310" s="1">
        <f t="shared" si="230"/>
        <v>0</v>
      </c>
      <c r="BM310" s="1">
        <f t="shared" si="231"/>
        <v>0</v>
      </c>
      <c r="BN310" s="1">
        <f t="shared" si="232"/>
        <v>0</v>
      </c>
      <c r="BO310" s="1">
        <f t="shared" si="233"/>
        <v>1</v>
      </c>
      <c r="BP310" s="1">
        <f t="shared" si="234"/>
        <v>2</v>
      </c>
      <c r="BQ310" s="1">
        <f t="shared" si="235"/>
        <v>3</v>
      </c>
      <c r="BR310" s="1">
        <f t="shared" si="236"/>
        <v>4</v>
      </c>
      <c r="BS310" s="1">
        <f t="shared" si="237"/>
        <v>5</v>
      </c>
      <c r="BT310" s="1">
        <f t="shared" si="238"/>
        <v>6</v>
      </c>
      <c r="BU310" s="1">
        <f t="shared" si="239"/>
        <v>7</v>
      </c>
      <c r="BW310" s="1">
        <f t="shared" si="198"/>
        <v>0</v>
      </c>
      <c r="BX310" s="1">
        <f t="shared" si="198"/>
        <v>0</v>
      </c>
      <c r="BY310" s="1">
        <f t="shared" si="198"/>
        <v>0</v>
      </c>
      <c r="BZ310" s="1">
        <f t="shared" si="242"/>
        <v>70</v>
      </c>
      <c r="CA310" s="1">
        <f t="shared" si="242"/>
        <v>140</v>
      </c>
      <c r="CB310" s="1">
        <f t="shared" si="242"/>
        <v>210</v>
      </c>
      <c r="CC310" s="1">
        <f t="shared" si="242"/>
        <v>280</v>
      </c>
      <c r="CD310" s="1">
        <f t="shared" si="242"/>
        <v>350</v>
      </c>
      <c r="CE310" s="1">
        <f t="shared" si="242"/>
        <v>420</v>
      </c>
      <c r="CF310" s="1">
        <f t="shared" si="242"/>
        <v>490</v>
      </c>
      <c r="CW310" s="1">
        <v>292</v>
      </c>
      <c r="CX310" s="1">
        <f t="shared" si="224"/>
        <v>1</v>
      </c>
      <c r="CY310" s="1" t="s">
        <v>37</v>
      </c>
      <c r="CZ310" s="1">
        <v>1</v>
      </c>
      <c r="DB310" s="1">
        <f t="shared" si="240"/>
        <v>3</v>
      </c>
      <c r="DC310" s="1" t="s">
        <v>43</v>
      </c>
      <c r="DD310" s="1">
        <f t="shared" si="225"/>
        <v>5</v>
      </c>
      <c r="DL310" s="1">
        <v>292</v>
      </c>
      <c r="DM310" s="1">
        <f t="shared" si="226"/>
        <v>2</v>
      </c>
      <c r="DN310" s="1">
        <f t="shared" si="227"/>
        <v>0</v>
      </c>
      <c r="DO310" s="1" t="s">
        <v>37</v>
      </c>
      <c r="DP310" s="1">
        <v>0</v>
      </c>
    </row>
    <row r="311" spans="1:120" ht="15">
      <c r="A311">
        <v>293</v>
      </c>
      <c r="B311">
        <v>2</v>
      </c>
      <c r="C311" s="25">
        <v>14200</v>
      </c>
      <c r="D311">
        <v>4</v>
      </c>
      <c r="E311">
        <v>8</v>
      </c>
      <c r="F311" t="s">
        <v>73</v>
      </c>
      <c r="G311">
        <v>3</v>
      </c>
      <c r="H311"/>
      <c r="I311"/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1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f t="shared" si="199"/>
        <v>0</v>
      </c>
      <c r="AH311" s="1">
        <f t="shared" si="200"/>
        <v>0</v>
      </c>
      <c r="AI311" s="1">
        <f t="shared" si="201"/>
        <v>0</v>
      </c>
      <c r="AJ311" s="1">
        <f t="shared" si="202"/>
        <v>0</v>
      </c>
      <c r="AK311" s="1">
        <f t="shared" si="203"/>
        <v>0</v>
      </c>
      <c r="AL311" s="1">
        <f t="shared" si="204"/>
        <v>0</v>
      </c>
      <c r="AM311" s="1">
        <f t="shared" si="205"/>
        <v>0</v>
      </c>
      <c r="AN311" s="1">
        <f t="shared" si="205"/>
        <v>0</v>
      </c>
      <c r="AO311" s="1">
        <f t="shared" si="206"/>
        <v>0</v>
      </c>
      <c r="AP311" s="1">
        <f t="shared" si="207"/>
        <v>0</v>
      </c>
      <c r="AQ311" s="1">
        <f t="shared" si="208"/>
        <v>0</v>
      </c>
      <c r="AR311" s="1">
        <f t="shared" si="209"/>
        <v>0</v>
      </c>
      <c r="AS311" s="1">
        <f t="shared" si="210"/>
        <v>0</v>
      </c>
      <c r="AT311" s="1">
        <f t="shared" si="211"/>
        <v>0</v>
      </c>
      <c r="AU311" s="1">
        <f t="shared" si="212"/>
        <v>0</v>
      </c>
      <c r="AV311" s="1">
        <f t="shared" si="213"/>
        <v>80</v>
      </c>
      <c r="AW311" s="1">
        <f t="shared" si="214"/>
        <v>0</v>
      </c>
      <c r="AX311" s="1">
        <f t="shared" si="215"/>
        <v>0</v>
      </c>
      <c r="AY311" s="1">
        <f t="shared" si="216"/>
        <v>0</v>
      </c>
      <c r="AZ311" s="1">
        <f t="shared" si="217"/>
        <v>0</v>
      </c>
      <c r="BA311" s="1">
        <f t="shared" si="218"/>
        <v>0</v>
      </c>
      <c r="BB311" s="1">
        <f t="shared" si="219"/>
        <v>0</v>
      </c>
      <c r="BC311" s="1">
        <f t="shared" si="220"/>
        <v>0</v>
      </c>
      <c r="BD311" s="1">
        <f t="shared" si="221"/>
        <v>80</v>
      </c>
      <c r="BE311" s="1" t="str">
        <f t="shared" si="228"/>
        <v>Barge D</v>
      </c>
      <c r="BF311" s="1">
        <f t="shared" si="229"/>
        <v>6</v>
      </c>
      <c r="BG311" s="3">
        <v>293</v>
      </c>
      <c r="BH311" s="1">
        <f t="shared" si="241"/>
        <v>0</v>
      </c>
      <c r="BI311" s="1">
        <f t="shared" si="222"/>
        <v>0</v>
      </c>
      <c r="BJ311" s="3">
        <v>293</v>
      </c>
      <c r="BK311" s="1">
        <f t="shared" si="223"/>
        <v>7</v>
      </c>
      <c r="BL311" s="1">
        <f t="shared" si="230"/>
        <v>0</v>
      </c>
      <c r="BM311" s="1">
        <f t="shared" si="231"/>
        <v>0</v>
      </c>
      <c r="BN311" s="1">
        <f t="shared" si="232"/>
        <v>0</v>
      </c>
      <c r="BO311" s="1">
        <f t="shared" si="233"/>
        <v>0</v>
      </c>
      <c r="BP311" s="1">
        <f t="shared" si="234"/>
        <v>0</v>
      </c>
      <c r="BQ311" s="1">
        <f t="shared" si="235"/>
        <v>0</v>
      </c>
      <c r="BR311" s="1">
        <f t="shared" si="236"/>
        <v>1</v>
      </c>
      <c r="BS311" s="1">
        <f t="shared" si="237"/>
        <v>2</v>
      </c>
      <c r="BT311" s="1">
        <f t="shared" si="238"/>
        <v>3</v>
      </c>
      <c r="BU311" s="1">
        <f t="shared" si="239"/>
        <v>4</v>
      </c>
      <c r="BW311" s="1">
        <f t="shared" si="198"/>
        <v>0</v>
      </c>
      <c r="BX311" s="1">
        <f t="shared" si="198"/>
        <v>0</v>
      </c>
      <c r="BY311" s="1">
        <f t="shared" si="198"/>
        <v>0</v>
      </c>
      <c r="BZ311" s="1">
        <f t="shared" si="242"/>
        <v>0</v>
      </c>
      <c r="CA311" s="1">
        <f t="shared" si="242"/>
        <v>0</v>
      </c>
      <c r="CB311" s="1">
        <f t="shared" si="242"/>
        <v>0</v>
      </c>
      <c r="CC311" s="1">
        <f t="shared" si="242"/>
        <v>70</v>
      </c>
      <c r="CD311" s="1">
        <f t="shared" si="242"/>
        <v>140</v>
      </c>
      <c r="CE311" s="1">
        <f t="shared" si="242"/>
        <v>210</v>
      </c>
      <c r="CF311" s="1">
        <f t="shared" si="242"/>
        <v>280</v>
      </c>
      <c r="CW311" s="1">
        <v>293</v>
      </c>
      <c r="CX311" s="1">
        <f t="shared" si="224"/>
        <v>1</v>
      </c>
      <c r="CY311" s="1" t="s">
        <v>37</v>
      </c>
      <c r="CZ311" s="1">
        <v>1</v>
      </c>
      <c r="DB311" s="1">
        <f t="shared" si="240"/>
        <v>7</v>
      </c>
      <c r="DC311" s="1" t="s">
        <v>43</v>
      </c>
      <c r="DD311" s="1">
        <f t="shared" si="225"/>
        <v>8</v>
      </c>
      <c r="DL311" s="1">
        <v>293</v>
      </c>
      <c r="DM311" s="1">
        <f t="shared" si="226"/>
        <v>5</v>
      </c>
      <c r="DN311" s="1">
        <f t="shared" si="227"/>
        <v>0</v>
      </c>
      <c r="DO311" s="1" t="s">
        <v>37</v>
      </c>
      <c r="DP311" s="1">
        <v>0</v>
      </c>
    </row>
    <row r="312" spans="1:120" ht="15">
      <c r="A312">
        <v>294</v>
      </c>
      <c r="B312">
        <v>2</v>
      </c>
      <c r="C312" s="25">
        <v>12200</v>
      </c>
      <c r="D312">
        <v>3</v>
      </c>
      <c r="E312">
        <v>7</v>
      </c>
      <c r="F312" t="s">
        <v>73</v>
      </c>
      <c r="G312">
        <v>5</v>
      </c>
      <c r="H312"/>
      <c r="I312"/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0.5</v>
      </c>
      <c r="W312" s="1">
        <v>0</v>
      </c>
      <c r="X312" s="1">
        <v>0</v>
      </c>
      <c r="Y312" s="1">
        <v>0</v>
      </c>
      <c r="Z312" s="1">
        <v>0</v>
      </c>
      <c r="AA312" s="1">
        <v>0.5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f t="shared" si="199"/>
        <v>0</v>
      </c>
      <c r="AH312" s="1">
        <f t="shared" si="200"/>
        <v>0</v>
      </c>
      <c r="AI312" s="1">
        <f t="shared" si="201"/>
        <v>0</v>
      </c>
      <c r="AJ312" s="1">
        <f t="shared" si="202"/>
        <v>0</v>
      </c>
      <c r="AK312" s="1">
        <f t="shared" si="203"/>
        <v>0</v>
      </c>
      <c r="AL312" s="1">
        <f t="shared" si="204"/>
        <v>0</v>
      </c>
      <c r="AM312" s="1">
        <f t="shared" si="205"/>
        <v>0</v>
      </c>
      <c r="AN312" s="1">
        <f t="shared" si="205"/>
        <v>0</v>
      </c>
      <c r="AO312" s="1">
        <f t="shared" si="206"/>
        <v>0</v>
      </c>
      <c r="AP312" s="1">
        <f t="shared" si="207"/>
        <v>0</v>
      </c>
      <c r="AQ312" s="1">
        <f t="shared" si="208"/>
        <v>0</v>
      </c>
      <c r="AR312" s="1">
        <f t="shared" si="209"/>
        <v>0</v>
      </c>
      <c r="AS312" s="1">
        <f t="shared" si="210"/>
        <v>40</v>
      </c>
      <c r="AT312" s="1">
        <f t="shared" si="211"/>
        <v>0</v>
      </c>
      <c r="AU312" s="1">
        <f t="shared" si="212"/>
        <v>0</v>
      </c>
      <c r="AV312" s="1">
        <f t="shared" si="213"/>
        <v>0</v>
      </c>
      <c r="AW312" s="1">
        <f t="shared" si="214"/>
        <v>0</v>
      </c>
      <c r="AX312" s="1">
        <f t="shared" si="215"/>
        <v>40</v>
      </c>
      <c r="AY312" s="1">
        <f t="shared" si="216"/>
        <v>0</v>
      </c>
      <c r="AZ312" s="1">
        <f t="shared" si="217"/>
        <v>0</v>
      </c>
      <c r="BA312" s="1">
        <f t="shared" si="218"/>
        <v>0</v>
      </c>
      <c r="BB312" s="1">
        <f t="shared" si="219"/>
        <v>0</v>
      </c>
      <c r="BC312" s="1">
        <f t="shared" si="220"/>
        <v>0</v>
      </c>
      <c r="BD312" s="1">
        <f t="shared" si="221"/>
        <v>80</v>
      </c>
      <c r="BE312" s="1" t="b">
        <f t="shared" si="228"/>
        <v>0</v>
      </c>
      <c r="BF312" s="1">
        <f t="shared" si="229"/>
        <v>0</v>
      </c>
      <c r="BG312" s="3">
        <v>294</v>
      </c>
      <c r="BH312" s="1">
        <f t="shared" si="241"/>
        <v>0</v>
      </c>
      <c r="BI312" s="1">
        <f t="shared" si="222"/>
        <v>0</v>
      </c>
      <c r="BJ312" s="3">
        <v>294</v>
      </c>
      <c r="BK312" s="1">
        <f t="shared" si="223"/>
        <v>8</v>
      </c>
      <c r="BL312" s="1">
        <f t="shared" si="230"/>
        <v>0</v>
      </c>
      <c r="BM312" s="1">
        <f t="shared" si="231"/>
        <v>0</v>
      </c>
      <c r="BN312" s="1">
        <f t="shared" si="232"/>
        <v>0</v>
      </c>
      <c r="BO312" s="1">
        <f t="shared" si="233"/>
        <v>0</v>
      </c>
      <c r="BP312" s="1">
        <f t="shared" si="234"/>
        <v>0</v>
      </c>
      <c r="BQ312" s="1">
        <f t="shared" si="235"/>
        <v>0</v>
      </c>
      <c r="BR312" s="1">
        <f t="shared" si="236"/>
        <v>0</v>
      </c>
      <c r="BS312" s="1">
        <f t="shared" si="237"/>
        <v>1</v>
      </c>
      <c r="BT312" s="1">
        <f t="shared" si="238"/>
        <v>2</v>
      </c>
      <c r="BU312" s="1">
        <f t="shared" si="239"/>
        <v>3</v>
      </c>
      <c r="BW312" s="1">
        <f t="shared" si="198"/>
        <v>0</v>
      </c>
      <c r="BX312" s="1">
        <f t="shared" si="198"/>
        <v>0</v>
      </c>
      <c r="BY312" s="1">
        <f t="shared" si="198"/>
        <v>0</v>
      </c>
      <c r="BZ312" s="1">
        <f t="shared" si="242"/>
        <v>0</v>
      </c>
      <c r="CA312" s="1">
        <f t="shared" si="242"/>
        <v>0</v>
      </c>
      <c r="CB312" s="1">
        <f t="shared" si="242"/>
        <v>0</v>
      </c>
      <c r="CC312" s="1">
        <f t="shared" si="242"/>
        <v>0</v>
      </c>
      <c r="CD312" s="1">
        <f t="shared" si="242"/>
        <v>70</v>
      </c>
      <c r="CE312" s="1">
        <f t="shared" si="242"/>
        <v>140</v>
      </c>
      <c r="CF312" s="1">
        <f t="shared" si="242"/>
        <v>210</v>
      </c>
      <c r="CW312" s="1">
        <v>294</v>
      </c>
      <c r="CX312" s="1">
        <f t="shared" si="224"/>
        <v>1</v>
      </c>
      <c r="CY312" s="1" t="s">
        <v>37</v>
      </c>
      <c r="CZ312" s="1">
        <v>1</v>
      </c>
      <c r="DB312" s="1">
        <f t="shared" si="240"/>
        <v>7</v>
      </c>
      <c r="DC312" s="1" t="s">
        <v>43</v>
      </c>
      <c r="DD312" s="1">
        <f t="shared" si="225"/>
        <v>7</v>
      </c>
      <c r="DL312" s="1">
        <v>294</v>
      </c>
      <c r="DM312" s="1">
        <f t="shared" si="226"/>
        <v>4</v>
      </c>
      <c r="DN312" s="1">
        <f t="shared" si="227"/>
        <v>0</v>
      </c>
      <c r="DO312" s="1" t="s">
        <v>37</v>
      </c>
      <c r="DP312" s="1">
        <v>0</v>
      </c>
    </row>
    <row r="313" spans="1:120" ht="15">
      <c r="A313">
        <v>295</v>
      </c>
      <c r="B313">
        <v>2</v>
      </c>
      <c r="C313" s="25">
        <v>11782</v>
      </c>
      <c r="D313">
        <v>0</v>
      </c>
      <c r="E313">
        <v>5</v>
      </c>
      <c r="F313" t="s">
        <v>74</v>
      </c>
      <c r="G313">
        <v>4</v>
      </c>
      <c r="H313"/>
      <c r="I313"/>
      <c r="J313" s="1">
        <v>0</v>
      </c>
      <c r="K313" s="1">
        <v>0</v>
      </c>
      <c r="L313" s="1">
        <v>1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f t="shared" si="199"/>
        <v>0</v>
      </c>
      <c r="AH313" s="1">
        <f t="shared" si="200"/>
        <v>0</v>
      </c>
      <c r="AI313" s="1">
        <f t="shared" si="201"/>
        <v>80</v>
      </c>
      <c r="AJ313" s="1">
        <f t="shared" si="202"/>
        <v>0</v>
      </c>
      <c r="AK313" s="1">
        <f t="shared" si="203"/>
        <v>0</v>
      </c>
      <c r="AL313" s="1">
        <f t="shared" si="204"/>
        <v>0</v>
      </c>
      <c r="AM313" s="1">
        <f t="shared" si="205"/>
        <v>0</v>
      </c>
      <c r="AN313" s="1">
        <f t="shared" si="205"/>
        <v>0</v>
      </c>
      <c r="AO313" s="1">
        <f t="shared" si="206"/>
        <v>0</v>
      </c>
      <c r="AP313" s="1">
        <f t="shared" si="207"/>
        <v>0</v>
      </c>
      <c r="AQ313" s="1">
        <f t="shared" si="208"/>
        <v>0</v>
      </c>
      <c r="AR313" s="1">
        <f t="shared" si="209"/>
        <v>0</v>
      </c>
      <c r="AS313" s="1">
        <f t="shared" si="210"/>
        <v>0</v>
      </c>
      <c r="AT313" s="1">
        <f t="shared" si="211"/>
        <v>0</v>
      </c>
      <c r="AU313" s="1">
        <f t="shared" si="212"/>
        <v>0</v>
      </c>
      <c r="AV313" s="1">
        <f t="shared" si="213"/>
        <v>0</v>
      </c>
      <c r="AW313" s="1">
        <f t="shared" si="214"/>
        <v>0</v>
      </c>
      <c r="AX313" s="1">
        <f t="shared" si="215"/>
        <v>0</v>
      </c>
      <c r="AY313" s="1">
        <f t="shared" si="216"/>
        <v>0</v>
      </c>
      <c r="AZ313" s="1">
        <f t="shared" si="217"/>
        <v>0</v>
      </c>
      <c r="BA313" s="1">
        <f t="shared" si="218"/>
        <v>0</v>
      </c>
      <c r="BB313" s="1">
        <f t="shared" si="219"/>
        <v>0</v>
      </c>
      <c r="BC313" s="1">
        <f t="shared" si="220"/>
        <v>0</v>
      </c>
      <c r="BD313" s="1">
        <f t="shared" si="221"/>
        <v>80</v>
      </c>
      <c r="BE313" s="1" t="str">
        <f t="shared" si="228"/>
        <v>Barge E</v>
      </c>
      <c r="BF313" s="1">
        <f t="shared" si="229"/>
        <v>1</v>
      </c>
      <c r="BG313" s="3">
        <v>295</v>
      </c>
      <c r="BH313" s="1">
        <f t="shared" si="241"/>
        <v>0</v>
      </c>
      <c r="BI313" s="1">
        <f t="shared" si="222"/>
        <v>0</v>
      </c>
      <c r="BJ313" s="3">
        <v>295</v>
      </c>
      <c r="BK313" s="1">
        <f t="shared" si="223"/>
        <v>4</v>
      </c>
      <c r="BL313" s="1">
        <f t="shared" si="230"/>
        <v>0</v>
      </c>
      <c r="BM313" s="1">
        <f t="shared" si="231"/>
        <v>0</v>
      </c>
      <c r="BN313" s="1">
        <f t="shared" si="232"/>
        <v>0</v>
      </c>
      <c r="BO313" s="1">
        <f t="shared" si="233"/>
        <v>1</v>
      </c>
      <c r="BP313" s="1">
        <f t="shared" si="234"/>
        <v>2</v>
      </c>
      <c r="BQ313" s="1">
        <f t="shared" si="235"/>
        <v>3</v>
      </c>
      <c r="BR313" s="1">
        <f t="shared" si="236"/>
        <v>4</v>
      </c>
      <c r="BS313" s="1">
        <f t="shared" si="237"/>
        <v>5</v>
      </c>
      <c r="BT313" s="1">
        <f t="shared" si="238"/>
        <v>6</v>
      </c>
      <c r="BU313" s="1">
        <f t="shared" si="239"/>
        <v>7</v>
      </c>
      <c r="BW313" s="1">
        <f t="shared" si="198"/>
        <v>0</v>
      </c>
      <c r="BX313" s="1">
        <f t="shared" si="198"/>
        <v>0</v>
      </c>
      <c r="BY313" s="1">
        <f t="shared" si="198"/>
        <v>0</v>
      </c>
      <c r="BZ313" s="1">
        <f t="shared" si="242"/>
        <v>70</v>
      </c>
      <c r="CA313" s="1">
        <f t="shared" si="242"/>
        <v>140</v>
      </c>
      <c r="CB313" s="1">
        <f t="shared" si="242"/>
        <v>210</v>
      </c>
      <c r="CC313" s="1">
        <f t="shared" si="242"/>
        <v>280</v>
      </c>
      <c r="CD313" s="1">
        <f t="shared" si="242"/>
        <v>350</v>
      </c>
      <c r="CE313" s="1">
        <f t="shared" si="242"/>
        <v>420</v>
      </c>
      <c r="CF313" s="1">
        <f t="shared" si="242"/>
        <v>490</v>
      </c>
      <c r="CW313" s="1">
        <v>295</v>
      </c>
      <c r="CX313" s="1">
        <f t="shared" si="224"/>
        <v>1</v>
      </c>
      <c r="CY313" s="1" t="s">
        <v>37</v>
      </c>
      <c r="CZ313" s="1">
        <v>1</v>
      </c>
      <c r="DB313" s="1">
        <f t="shared" si="240"/>
        <v>2</v>
      </c>
      <c r="DC313" s="1" t="s">
        <v>43</v>
      </c>
      <c r="DD313" s="1">
        <f t="shared" si="225"/>
        <v>5</v>
      </c>
      <c r="DL313" s="1">
        <v>295</v>
      </c>
      <c r="DM313" s="1">
        <f t="shared" si="226"/>
        <v>1</v>
      </c>
      <c r="DN313" s="1">
        <f t="shared" si="227"/>
        <v>0</v>
      </c>
      <c r="DO313" s="1" t="s">
        <v>37</v>
      </c>
      <c r="DP313" s="1">
        <v>0</v>
      </c>
    </row>
    <row r="314" spans="1:120" ht="15">
      <c r="A314">
        <v>296</v>
      </c>
      <c r="B314">
        <v>2</v>
      </c>
      <c r="C314" s="25">
        <v>7976</v>
      </c>
      <c r="D314">
        <v>6</v>
      </c>
      <c r="E314">
        <v>11</v>
      </c>
      <c r="F314" t="s">
        <v>35</v>
      </c>
      <c r="G314">
        <v>3</v>
      </c>
      <c r="H314"/>
      <c r="I314"/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1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f t="shared" si="199"/>
        <v>0</v>
      </c>
      <c r="AH314" s="1">
        <f t="shared" si="200"/>
        <v>0</v>
      </c>
      <c r="AI314" s="1">
        <f t="shared" si="201"/>
        <v>0</v>
      </c>
      <c r="AJ314" s="1">
        <f t="shared" si="202"/>
        <v>0</v>
      </c>
      <c r="AK314" s="1">
        <f t="shared" si="203"/>
        <v>0</v>
      </c>
      <c r="AL314" s="1">
        <f t="shared" si="204"/>
        <v>0</v>
      </c>
      <c r="AM314" s="1">
        <f t="shared" si="205"/>
        <v>0</v>
      </c>
      <c r="AN314" s="1">
        <f t="shared" si="205"/>
        <v>0</v>
      </c>
      <c r="AO314" s="1">
        <f t="shared" si="206"/>
        <v>0</v>
      </c>
      <c r="AP314" s="1">
        <f t="shared" si="207"/>
        <v>0</v>
      </c>
      <c r="AQ314" s="1">
        <f t="shared" si="208"/>
        <v>0</v>
      </c>
      <c r="AR314" s="1">
        <f t="shared" si="209"/>
        <v>0</v>
      </c>
      <c r="AS314" s="1">
        <f t="shared" si="210"/>
        <v>0</v>
      </c>
      <c r="AT314" s="1">
        <f t="shared" si="211"/>
        <v>0</v>
      </c>
      <c r="AU314" s="1">
        <f t="shared" si="212"/>
        <v>0</v>
      </c>
      <c r="AV314" s="1">
        <f t="shared" si="213"/>
        <v>0</v>
      </c>
      <c r="AW314" s="1">
        <f t="shared" si="214"/>
        <v>0</v>
      </c>
      <c r="AX314" s="1">
        <f t="shared" si="215"/>
        <v>80</v>
      </c>
      <c r="AY314" s="1">
        <f t="shared" si="216"/>
        <v>0</v>
      </c>
      <c r="AZ314" s="1">
        <f t="shared" si="217"/>
        <v>0</v>
      </c>
      <c r="BA314" s="1">
        <f t="shared" si="218"/>
        <v>0</v>
      </c>
      <c r="BB314" s="1">
        <f t="shared" si="219"/>
        <v>0</v>
      </c>
      <c r="BC314" s="1">
        <f t="shared" si="220"/>
        <v>0</v>
      </c>
      <c r="BD314" s="1">
        <f t="shared" si="221"/>
        <v>80</v>
      </c>
      <c r="BE314" s="1" t="str">
        <f t="shared" si="228"/>
        <v>Barge B</v>
      </c>
      <c r="BF314" s="1">
        <f t="shared" si="229"/>
        <v>7</v>
      </c>
      <c r="BG314" s="3">
        <v>296</v>
      </c>
      <c r="BH314" s="1">
        <f t="shared" si="241"/>
        <v>0</v>
      </c>
      <c r="BI314" s="1">
        <f t="shared" si="222"/>
        <v>0</v>
      </c>
      <c r="BJ314" s="3">
        <v>296</v>
      </c>
      <c r="BK314" s="1">
        <f t="shared" si="223"/>
        <v>9</v>
      </c>
      <c r="BL314" s="1">
        <f t="shared" si="230"/>
        <v>0</v>
      </c>
      <c r="BM314" s="1">
        <f t="shared" si="231"/>
        <v>0</v>
      </c>
      <c r="BN314" s="1">
        <f t="shared" si="232"/>
        <v>0</v>
      </c>
      <c r="BO314" s="1">
        <f t="shared" si="233"/>
        <v>0</v>
      </c>
      <c r="BP314" s="1">
        <f t="shared" si="234"/>
        <v>0</v>
      </c>
      <c r="BQ314" s="1">
        <f t="shared" si="235"/>
        <v>0</v>
      </c>
      <c r="BR314" s="1">
        <f t="shared" si="236"/>
        <v>0</v>
      </c>
      <c r="BS314" s="1">
        <f t="shared" si="237"/>
        <v>0</v>
      </c>
      <c r="BT314" s="1">
        <f t="shared" si="238"/>
        <v>1</v>
      </c>
      <c r="BU314" s="1">
        <f t="shared" si="239"/>
        <v>2</v>
      </c>
      <c r="BW314" s="1">
        <f t="shared" si="198"/>
        <v>0</v>
      </c>
      <c r="BX314" s="1">
        <f t="shared" si="198"/>
        <v>0</v>
      </c>
      <c r="BY314" s="1">
        <f t="shared" si="198"/>
        <v>0</v>
      </c>
      <c r="BZ314" s="1">
        <f t="shared" si="242"/>
        <v>0</v>
      </c>
      <c r="CA314" s="1">
        <f t="shared" si="242"/>
        <v>0</v>
      </c>
      <c r="CB314" s="1">
        <f t="shared" si="242"/>
        <v>0</v>
      </c>
      <c r="CC314" s="1">
        <f t="shared" si="242"/>
        <v>0</v>
      </c>
      <c r="CD314" s="1">
        <f t="shared" si="242"/>
        <v>0</v>
      </c>
      <c r="CE314" s="1">
        <f t="shared" si="242"/>
        <v>70</v>
      </c>
      <c r="CF314" s="1">
        <f t="shared" si="242"/>
        <v>140</v>
      </c>
      <c r="CW314" s="1">
        <v>296</v>
      </c>
      <c r="CX314" s="1">
        <f t="shared" si="224"/>
        <v>1</v>
      </c>
      <c r="CY314" s="1" t="s">
        <v>37</v>
      </c>
      <c r="CZ314" s="1">
        <v>1</v>
      </c>
      <c r="DB314" s="1">
        <f t="shared" si="240"/>
        <v>8</v>
      </c>
      <c r="DC314" s="1" t="s">
        <v>43</v>
      </c>
      <c r="DD314" s="1">
        <f t="shared" si="225"/>
        <v>11</v>
      </c>
      <c r="DL314" s="1">
        <v>296</v>
      </c>
      <c r="DM314" s="1">
        <f t="shared" si="226"/>
        <v>7</v>
      </c>
      <c r="DN314" s="1">
        <f t="shared" si="227"/>
        <v>0</v>
      </c>
      <c r="DO314" s="1" t="s">
        <v>37</v>
      </c>
      <c r="DP314" s="1">
        <v>0</v>
      </c>
    </row>
    <row r="315" spans="1:120" ht="15">
      <c r="A315">
        <v>297</v>
      </c>
      <c r="B315">
        <v>2</v>
      </c>
      <c r="C315" s="25">
        <v>14200</v>
      </c>
      <c r="D315">
        <v>6</v>
      </c>
      <c r="E315">
        <v>11</v>
      </c>
      <c r="F315" t="s">
        <v>35</v>
      </c>
      <c r="G315">
        <v>2</v>
      </c>
      <c r="H315"/>
      <c r="I315"/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f t="shared" si="199"/>
        <v>0</v>
      </c>
      <c r="AH315" s="1">
        <f t="shared" si="200"/>
        <v>0</v>
      </c>
      <c r="AI315" s="1">
        <f t="shared" si="201"/>
        <v>0</v>
      </c>
      <c r="AJ315" s="1">
        <f t="shared" si="202"/>
        <v>0</v>
      </c>
      <c r="AK315" s="1">
        <f t="shared" si="203"/>
        <v>0</v>
      </c>
      <c r="AL315" s="1">
        <f t="shared" si="204"/>
        <v>0</v>
      </c>
      <c r="AM315" s="1">
        <f t="shared" si="205"/>
        <v>0</v>
      </c>
      <c r="AN315" s="1">
        <f t="shared" si="205"/>
        <v>0</v>
      </c>
      <c r="AO315" s="1">
        <f t="shared" si="206"/>
        <v>0</v>
      </c>
      <c r="AP315" s="1">
        <f t="shared" si="207"/>
        <v>0</v>
      </c>
      <c r="AQ315" s="1">
        <f t="shared" si="208"/>
        <v>0</v>
      </c>
      <c r="AR315" s="1">
        <f t="shared" si="209"/>
        <v>0</v>
      </c>
      <c r="AS315" s="1">
        <f t="shared" si="210"/>
        <v>0</v>
      </c>
      <c r="AT315" s="1">
        <f t="shared" si="211"/>
        <v>0</v>
      </c>
      <c r="AU315" s="1">
        <f t="shared" si="212"/>
        <v>0</v>
      </c>
      <c r="AV315" s="1">
        <f t="shared" si="213"/>
        <v>0</v>
      </c>
      <c r="AW315" s="1">
        <f t="shared" si="214"/>
        <v>0</v>
      </c>
      <c r="AX315" s="1">
        <f t="shared" si="215"/>
        <v>80</v>
      </c>
      <c r="AY315" s="1">
        <f t="shared" si="216"/>
        <v>0</v>
      </c>
      <c r="AZ315" s="1">
        <f t="shared" si="217"/>
        <v>0</v>
      </c>
      <c r="BA315" s="1">
        <f t="shared" si="218"/>
        <v>0</v>
      </c>
      <c r="BB315" s="1">
        <f t="shared" si="219"/>
        <v>0</v>
      </c>
      <c r="BC315" s="1">
        <f t="shared" si="220"/>
        <v>0</v>
      </c>
      <c r="BD315" s="1">
        <f t="shared" si="221"/>
        <v>80</v>
      </c>
      <c r="BE315" s="1" t="str">
        <f t="shared" si="228"/>
        <v>Barge B</v>
      </c>
      <c r="BF315" s="1">
        <f t="shared" si="229"/>
        <v>7</v>
      </c>
      <c r="BG315" s="3">
        <v>297</v>
      </c>
      <c r="BH315" s="1">
        <f t="shared" si="241"/>
        <v>0</v>
      </c>
      <c r="BI315" s="1">
        <f t="shared" si="222"/>
        <v>0</v>
      </c>
      <c r="BJ315" s="3">
        <v>297</v>
      </c>
      <c r="BK315" s="1">
        <f t="shared" si="223"/>
        <v>8</v>
      </c>
      <c r="BL315" s="1">
        <f t="shared" si="230"/>
        <v>0</v>
      </c>
      <c r="BM315" s="1">
        <f t="shared" si="231"/>
        <v>0</v>
      </c>
      <c r="BN315" s="1">
        <f t="shared" si="232"/>
        <v>0</v>
      </c>
      <c r="BO315" s="1">
        <f t="shared" si="233"/>
        <v>0</v>
      </c>
      <c r="BP315" s="1">
        <f t="shared" si="234"/>
        <v>0</v>
      </c>
      <c r="BQ315" s="1">
        <f t="shared" si="235"/>
        <v>0</v>
      </c>
      <c r="BR315" s="1">
        <f t="shared" si="236"/>
        <v>0</v>
      </c>
      <c r="BS315" s="1">
        <f t="shared" si="237"/>
        <v>1</v>
      </c>
      <c r="BT315" s="1">
        <f t="shared" si="238"/>
        <v>2</v>
      </c>
      <c r="BU315" s="1">
        <f t="shared" si="239"/>
        <v>3</v>
      </c>
      <c r="BW315" s="1">
        <f t="shared" si="198"/>
        <v>0</v>
      </c>
      <c r="BX315" s="1">
        <f t="shared" si="198"/>
        <v>0</v>
      </c>
      <c r="BY315" s="1">
        <f t="shared" si="198"/>
        <v>0</v>
      </c>
      <c r="BZ315" s="1">
        <f t="shared" si="242"/>
        <v>0</v>
      </c>
      <c r="CA315" s="1">
        <f t="shared" si="242"/>
        <v>0</v>
      </c>
      <c r="CB315" s="1">
        <f t="shared" si="242"/>
        <v>0</v>
      </c>
      <c r="CC315" s="1">
        <f t="shared" si="242"/>
        <v>0</v>
      </c>
      <c r="CD315" s="1">
        <f t="shared" si="242"/>
        <v>70</v>
      </c>
      <c r="CE315" s="1">
        <f t="shared" si="242"/>
        <v>140</v>
      </c>
      <c r="CF315" s="1">
        <f t="shared" si="242"/>
        <v>210</v>
      </c>
      <c r="CW315" s="1">
        <v>297</v>
      </c>
      <c r="CX315" s="1">
        <f t="shared" si="224"/>
        <v>1</v>
      </c>
      <c r="CY315" s="1" t="s">
        <v>37</v>
      </c>
      <c r="CZ315" s="1">
        <v>1</v>
      </c>
      <c r="DB315" s="1">
        <f t="shared" si="240"/>
        <v>8</v>
      </c>
      <c r="DC315" s="1" t="s">
        <v>43</v>
      </c>
      <c r="DD315" s="1">
        <f t="shared" si="225"/>
        <v>11</v>
      </c>
      <c r="DL315" s="1">
        <v>297</v>
      </c>
      <c r="DM315" s="1">
        <f t="shared" si="226"/>
        <v>7</v>
      </c>
      <c r="DN315" s="1">
        <f t="shared" si="227"/>
        <v>0</v>
      </c>
      <c r="DO315" s="1" t="s">
        <v>37</v>
      </c>
      <c r="DP315" s="1">
        <v>0</v>
      </c>
    </row>
    <row r="316" spans="1:120" ht="15">
      <c r="A316">
        <v>298</v>
      </c>
      <c r="B316">
        <v>2</v>
      </c>
      <c r="C316" s="25">
        <v>14200</v>
      </c>
      <c r="D316">
        <v>5</v>
      </c>
      <c r="E316">
        <v>8</v>
      </c>
      <c r="F316" t="s">
        <v>73</v>
      </c>
      <c r="G316">
        <v>4</v>
      </c>
      <c r="H316"/>
      <c r="I316"/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0.5</v>
      </c>
      <c r="Y316" s="1">
        <v>0</v>
      </c>
      <c r="Z316" s="1">
        <v>0</v>
      </c>
      <c r="AA316" s="1">
        <v>0</v>
      </c>
      <c r="AB316" s="1">
        <v>0</v>
      </c>
      <c r="AC316" s="1">
        <v>0.5</v>
      </c>
      <c r="AD316" s="1">
        <v>0</v>
      </c>
      <c r="AE316" s="1">
        <v>0</v>
      </c>
      <c r="AF316" s="1">
        <v>0</v>
      </c>
      <c r="AG316" s="1">
        <f t="shared" si="199"/>
        <v>0</v>
      </c>
      <c r="AH316" s="1">
        <f t="shared" si="200"/>
        <v>0</v>
      </c>
      <c r="AI316" s="1">
        <f t="shared" si="201"/>
        <v>0</v>
      </c>
      <c r="AJ316" s="1">
        <f t="shared" si="202"/>
        <v>0</v>
      </c>
      <c r="AK316" s="1">
        <f t="shared" si="203"/>
        <v>0</v>
      </c>
      <c r="AL316" s="1">
        <f t="shared" si="204"/>
        <v>0</v>
      </c>
      <c r="AM316" s="1">
        <f t="shared" si="205"/>
        <v>0</v>
      </c>
      <c r="AN316" s="1">
        <f t="shared" si="205"/>
        <v>0</v>
      </c>
      <c r="AO316" s="1">
        <f t="shared" si="206"/>
        <v>0</v>
      </c>
      <c r="AP316" s="1">
        <f t="shared" si="207"/>
        <v>0</v>
      </c>
      <c r="AQ316" s="1">
        <f t="shared" si="208"/>
        <v>0</v>
      </c>
      <c r="AR316" s="1">
        <f t="shared" si="209"/>
        <v>0</v>
      </c>
      <c r="AS316" s="1">
        <f t="shared" si="210"/>
        <v>0</v>
      </c>
      <c r="AT316" s="1">
        <f t="shared" si="211"/>
        <v>0</v>
      </c>
      <c r="AU316" s="1">
        <f t="shared" si="212"/>
        <v>40</v>
      </c>
      <c r="AV316" s="1">
        <f t="shared" si="213"/>
        <v>0</v>
      </c>
      <c r="AW316" s="1">
        <f t="shared" si="214"/>
        <v>0</v>
      </c>
      <c r="AX316" s="1">
        <f t="shared" si="215"/>
        <v>0</v>
      </c>
      <c r="AY316" s="1">
        <f t="shared" si="216"/>
        <v>0</v>
      </c>
      <c r="AZ316" s="1">
        <f t="shared" si="217"/>
        <v>40</v>
      </c>
      <c r="BA316" s="1">
        <f t="shared" si="218"/>
        <v>0</v>
      </c>
      <c r="BB316" s="1">
        <f t="shared" si="219"/>
        <v>0</v>
      </c>
      <c r="BC316" s="1">
        <f t="shared" si="220"/>
        <v>0</v>
      </c>
      <c r="BD316" s="1">
        <f t="shared" si="221"/>
        <v>80</v>
      </c>
      <c r="BE316" s="1" t="b">
        <f t="shared" si="228"/>
        <v>0</v>
      </c>
      <c r="BF316" s="1">
        <f t="shared" si="229"/>
        <v>0</v>
      </c>
      <c r="BG316" s="3">
        <v>298</v>
      </c>
      <c r="BH316" s="1">
        <f t="shared" si="241"/>
        <v>0</v>
      </c>
      <c r="BI316" s="1">
        <f t="shared" si="222"/>
        <v>0</v>
      </c>
      <c r="BJ316" s="3">
        <v>298</v>
      </c>
      <c r="BK316" s="1">
        <f t="shared" si="223"/>
        <v>9</v>
      </c>
      <c r="BL316" s="1">
        <f t="shared" si="230"/>
        <v>0</v>
      </c>
      <c r="BM316" s="1">
        <f t="shared" si="231"/>
        <v>0</v>
      </c>
      <c r="BN316" s="1">
        <f t="shared" si="232"/>
        <v>0</v>
      </c>
      <c r="BO316" s="1">
        <f t="shared" si="233"/>
        <v>0</v>
      </c>
      <c r="BP316" s="1">
        <f t="shared" si="234"/>
        <v>0</v>
      </c>
      <c r="BQ316" s="1">
        <f t="shared" si="235"/>
        <v>0</v>
      </c>
      <c r="BR316" s="1">
        <f t="shared" si="236"/>
        <v>0</v>
      </c>
      <c r="BS316" s="1">
        <f t="shared" si="237"/>
        <v>0</v>
      </c>
      <c r="BT316" s="1">
        <f t="shared" si="238"/>
        <v>1</v>
      </c>
      <c r="BU316" s="1">
        <f t="shared" si="239"/>
        <v>2</v>
      </c>
      <c r="BW316" s="1">
        <f t="shared" si="198"/>
        <v>0</v>
      </c>
      <c r="BX316" s="1">
        <f t="shared" si="198"/>
        <v>0</v>
      </c>
      <c r="BY316" s="1">
        <f t="shared" si="198"/>
        <v>0</v>
      </c>
      <c r="BZ316" s="1">
        <f t="shared" si="242"/>
        <v>0</v>
      </c>
      <c r="CA316" s="1">
        <f t="shared" si="242"/>
        <v>0</v>
      </c>
      <c r="CB316" s="1">
        <f t="shared" si="242"/>
        <v>0</v>
      </c>
      <c r="CC316" s="1">
        <f t="shared" si="242"/>
        <v>0</v>
      </c>
      <c r="CD316" s="1">
        <f t="shared" si="242"/>
        <v>0</v>
      </c>
      <c r="CE316" s="1">
        <f t="shared" si="242"/>
        <v>70</v>
      </c>
      <c r="CF316" s="1">
        <f t="shared" si="242"/>
        <v>140</v>
      </c>
      <c r="CW316" s="1">
        <v>298</v>
      </c>
      <c r="CX316" s="1">
        <f t="shared" si="224"/>
        <v>1</v>
      </c>
      <c r="CY316" s="1" t="s">
        <v>37</v>
      </c>
      <c r="CZ316" s="1">
        <v>1</v>
      </c>
      <c r="DB316" s="1">
        <f t="shared" si="240"/>
        <v>8</v>
      </c>
      <c r="DC316" s="1" t="s">
        <v>43</v>
      </c>
      <c r="DD316" s="1">
        <f t="shared" si="225"/>
        <v>8</v>
      </c>
      <c r="DL316" s="1">
        <v>298</v>
      </c>
      <c r="DM316" s="1">
        <f t="shared" si="226"/>
        <v>6</v>
      </c>
      <c r="DN316" s="1">
        <f t="shared" si="227"/>
        <v>0</v>
      </c>
      <c r="DO316" s="1" t="s">
        <v>37</v>
      </c>
      <c r="DP316" s="1">
        <v>0</v>
      </c>
    </row>
    <row r="317" spans="1:120" ht="15">
      <c r="A317">
        <v>299</v>
      </c>
      <c r="B317">
        <v>2</v>
      </c>
      <c r="C317" s="25">
        <v>7978</v>
      </c>
      <c r="D317">
        <v>2</v>
      </c>
      <c r="E317">
        <v>6</v>
      </c>
      <c r="F317" t="s">
        <v>73</v>
      </c>
      <c r="G317">
        <v>4</v>
      </c>
      <c r="H317"/>
      <c r="I317"/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1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f t="shared" si="199"/>
        <v>0</v>
      </c>
      <c r="AH317" s="1">
        <f t="shared" si="200"/>
        <v>0</v>
      </c>
      <c r="AI317" s="1">
        <f t="shared" si="201"/>
        <v>0</v>
      </c>
      <c r="AJ317" s="1">
        <f t="shared" si="202"/>
        <v>0</v>
      </c>
      <c r="AK317" s="1">
        <f t="shared" si="203"/>
        <v>0</v>
      </c>
      <c r="AL317" s="1">
        <f t="shared" si="204"/>
        <v>0</v>
      </c>
      <c r="AM317" s="1">
        <f t="shared" si="205"/>
        <v>0</v>
      </c>
      <c r="AN317" s="1">
        <f t="shared" si="205"/>
        <v>0</v>
      </c>
      <c r="AO317" s="1">
        <f t="shared" si="206"/>
        <v>0</v>
      </c>
      <c r="AP317" s="1">
        <f t="shared" si="207"/>
        <v>0</v>
      </c>
      <c r="AQ317" s="1">
        <f t="shared" si="208"/>
        <v>0</v>
      </c>
      <c r="AR317" s="1">
        <f t="shared" si="209"/>
        <v>0</v>
      </c>
      <c r="AS317" s="1">
        <f t="shared" si="210"/>
        <v>80</v>
      </c>
      <c r="AT317" s="1">
        <f t="shared" si="211"/>
        <v>0</v>
      </c>
      <c r="AU317" s="1">
        <f t="shared" si="212"/>
        <v>0</v>
      </c>
      <c r="AV317" s="1">
        <f t="shared" si="213"/>
        <v>0</v>
      </c>
      <c r="AW317" s="1">
        <f t="shared" si="214"/>
        <v>0</v>
      </c>
      <c r="AX317" s="1">
        <f t="shared" si="215"/>
        <v>0</v>
      </c>
      <c r="AY317" s="1">
        <f t="shared" si="216"/>
        <v>0</v>
      </c>
      <c r="AZ317" s="1">
        <f t="shared" si="217"/>
        <v>0</v>
      </c>
      <c r="BA317" s="1">
        <f t="shared" si="218"/>
        <v>0</v>
      </c>
      <c r="BB317" s="1">
        <f t="shared" si="219"/>
        <v>0</v>
      </c>
      <c r="BC317" s="1">
        <f t="shared" si="220"/>
        <v>0</v>
      </c>
      <c r="BD317" s="1">
        <f t="shared" si="221"/>
        <v>80</v>
      </c>
      <c r="BE317" s="1" t="str">
        <f t="shared" si="228"/>
        <v>Barge E</v>
      </c>
      <c r="BF317" s="1">
        <f t="shared" si="229"/>
        <v>5</v>
      </c>
      <c r="BG317" s="3">
        <v>299</v>
      </c>
      <c r="BH317" s="1">
        <f t="shared" si="241"/>
        <v>0</v>
      </c>
      <c r="BI317" s="1">
        <f t="shared" si="222"/>
        <v>0</v>
      </c>
      <c r="BJ317" s="3">
        <v>299</v>
      </c>
      <c r="BK317" s="1">
        <f t="shared" si="223"/>
        <v>6</v>
      </c>
      <c r="BL317" s="1">
        <f t="shared" si="230"/>
        <v>0</v>
      </c>
      <c r="BM317" s="1">
        <f t="shared" si="231"/>
        <v>0</v>
      </c>
      <c r="BN317" s="1">
        <f t="shared" si="232"/>
        <v>0</v>
      </c>
      <c r="BO317" s="1">
        <f t="shared" si="233"/>
        <v>0</v>
      </c>
      <c r="BP317" s="1">
        <f t="shared" si="234"/>
        <v>0</v>
      </c>
      <c r="BQ317" s="1">
        <f t="shared" si="235"/>
        <v>1</v>
      </c>
      <c r="BR317" s="1">
        <f t="shared" si="236"/>
        <v>2</v>
      </c>
      <c r="BS317" s="1">
        <f t="shared" si="237"/>
        <v>3</v>
      </c>
      <c r="BT317" s="1">
        <f t="shared" si="238"/>
        <v>4</v>
      </c>
      <c r="BU317" s="1">
        <f t="shared" si="239"/>
        <v>5</v>
      </c>
      <c r="BW317" s="1">
        <f t="shared" si="198"/>
        <v>0</v>
      </c>
      <c r="BX317" s="1">
        <f t="shared" si="198"/>
        <v>0</v>
      </c>
      <c r="BY317" s="1">
        <f t="shared" si="198"/>
        <v>0</v>
      </c>
      <c r="BZ317" s="1">
        <f t="shared" si="242"/>
        <v>0</v>
      </c>
      <c r="CA317" s="1">
        <f t="shared" si="242"/>
        <v>0</v>
      </c>
      <c r="CB317" s="1">
        <f t="shared" si="242"/>
        <v>70</v>
      </c>
      <c r="CC317" s="1">
        <f t="shared" si="242"/>
        <v>140</v>
      </c>
      <c r="CD317" s="1">
        <f t="shared" si="242"/>
        <v>210</v>
      </c>
      <c r="CE317" s="1">
        <f t="shared" si="242"/>
        <v>280</v>
      </c>
      <c r="CF317" s="1">
        <f t="shared" si="242"/>
        <v>350</v>
      </c>
      <c r="CW317" s="1">
        <v>299</v>
      </c>
      <c r="CX317" s="1">
        <f t="shared" si="224"/>
        <v>1</v>
      </c>
      <c r="CY317" s="1" t="s">
        <v>37</v>
      </c>
      <c r="CZ317" s="1">
        <v>1</v>
      </c>
      <c r="DB317" s="1">
        <f t="shared" si="240"/>
        <v>6</v>
      </c>
      <c r="DC317" s="1" t="s">
        <v>43</v>
      </c>
      <c r="DD317" s="1">
        <f t="shared" si="225"/>
        <v>6</v>
      </c>
      <c r="DL317" s="1">
        <v>299</v>
      </c>
      <c r="DM317" s="1">
        <f t="shared" si="226"/>
        <v>3</v>
      </c>
      <c r="DN317" s="1">
        <f t="shared" si="227"/>
        <v>0</v>
      </c>
      <c r="DO317" s="1" t="s">
        <v>37</v>
      </c>
      <c r="DP317" s="1">
        <v>0</v>
      </c>
    </row>
    <row r="318" spans="1:120" ht="15">
      <c r="A318">
        <v>300</v>
      </c>
      <c r="B318">
        <v>2</v>
      </c>
      <c r="C318" s="25">
        <v>9431</v>
      </c>
      <c r="D318">
        <v>-1</v>
      </c>
      <c r="E318">
        <v>2</v>
      </c>
      <c r="F318" t="s">
        <v>35</v>
      </c>
      <c r="G318">
        <v>4</v>
      </c>
      <c r="H318"/>
      <c r="I318"/>
      <c r="J318" s="1">
        <v>0</v>
      </c>
      <c r="K318" s="1">
        <v>0</v>
      </c>
      <c r="L318" s="1">
        <v>1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f t="shared" si="199"/>
        <v>0</v>
      </c>
      <c r="AH318" s="1">
        <f t="shared" si="200"/>
        <v>0</v>
      </c>
      <c r="AI318" s="1">
        <f t="shared" si="201"/>
        <v>80</v>
      </c>
      <c r="AJ318" s="1">
        <f t="shared" si="202"/>
        <v>0</v>
      </c>
      <c r="AK318" s="1">
        <f t="shared" si="203"/>
        <v>0</v>
      </c>
      <c r="AL318" s="1">
        <f t="shared" si="204"/>
        <v>0</v>
      </c>
      <c r="AM318" s="1">
        <f t="shared" si="205"/>
        <v>0</v>
      </c>
      <c r="AN318" s="1">
        <f t="shared" si="205"/>
        <v>0</v>
      </c>
      <c r="AO318" s="1">
        <f t="shared" si="206"/>
        <v>0</v>
      </c>
      <c r="AP318" s="1">
        <f t="shared" si="207"/>
        <v>0</v>
      </c>
      <c r="AQ318" s="1">
        <f t="shared" si="208"/>
        <v>0</v>
      </c>
      <c r="AR318" s="1">
        <f t="shared" si="209"/>
        <v>0</v>
      </c>
      <c r="AS318" s="1">
        <f t="shared" si="210"/>
        <v>0</v>
      </c>
      <c r="AT318" s="1">
        <f t="shared" si="211"/>
        <v>0</v>
      </c>
      <c r="AU318" s="1">
        <f t="shared" si="212"/>
        <v>0</v>
      </c>
      <c r="AV318" s="1">
        <f t="shared" si="213"/>
        <v>0</v>
      </c>
      <c r="AW318" s="1">
        <f t="shared" si="214"/>
        <v>0</v>
      </c>
      <c r="AX318" s="1">
        <f t="shared" si="215"/>
        <v>0</v>
      </c>
      <c r="AY318" s="1">
        <f t="shared" si="216"/>
        <v>0</v>
      </c>
      <c r="AZ318" s="1">
        <f t="shared" si="217"/>
        <v>0</v>
      </c>
      <c r="BA318" s="1">
        <f t="shared" si="218"/>
        <v>0</v>
      </c>
      <c r="BB318" s="1">
        <f t="shared" si="219"/>
        <v>0</v>
      </c>
      <c r="BC318" s="1">
        <f t="shared" si="220"/>
        <v>0</v>
      </c>
      <c r="BD318" s="1">
        <f t="shared" si="221"/>
        <v>80</v>
      </c>
      <c r="BE318" s="1" t="str">
        <f t="shared" si="228"/>
        <v>Barge E</v>
      </c>
      <c r="BF318" s="1">
        <f t="shared" si="229"/>
        <v>1</v>
      </c>
      <c r="BG318" s="3">
        <v>300</v>
      </c>
      <c r="BH318" s="1">
        <f t="shared" si="241"/>
        <v>0</v>
      </c>
      <c r="BI318" s="1">
        <f t="shared" si="222"/>
        <v>0</v>
      </c>
      <c r="BJ318" s="3">
        <v>300</v>
      </c>
      <c r="BK318" s="1">
        <f t="shared" si="223"/>
        <v>3</v>
      </c>
      <c r="BL318" s="1">
        <f t="shared" si="230"/>
        <v>0</v>
      </c>
      <c r="BM318" s="1">
        <f t="shared" si="231"/>
        <v>0</v>
      </c>
      <c r="BN318" s="1">
        <f t="shared" si="232"/>
        <v>1</v>
      </c>
      <c r="BO318" s="1">
        <f t="shared" si="233"/>
        <v>2</v>
      </c>
      <c r="BP318" s="1">
        <f t="shared" si="234"/>
        <v>3</v>
      </c>
      <c r="BQ318" s="1">
        <f t="shared" si="235"/>
        <v>4</v>
      </c>
      <c r="BR318" s="1">
        <f t="shared" si="236"/>
        <v>5</v>
      </c>
      <c r="BS318" s="1">
        <f t="shared" si="237"/>
        <v>6</v>
      </c>
      <c r="BT318" s="1">
        <f t="shared" si="238"/>
        <v>7</v>
      </c>
      <c r="BU318" s="1">
        <f t="shared" si="239"/>
        <v>8</v>
      </c>
      <c r="BW318" s="1">
        <f t="shared" si="198"/>
        <v>0</v>
      </c>
      <c r="BX318" s="1">
        <f t="shared" si="198"/>
        <v>0</v>
      </c>
      <c r="BY318" s="1">
        <f t="shared" si="198"/>
        <v>70</v>
      </c>
      <c r="BZ318" s="1">
        <f t="shared" si="242"/>
        <v>140</v>
      </c>
      <c r="CA318" s="1">
        <f t="shared" si="242"/>
        <v>210</v>
      </c>
      <c r="CB318" s="1">
        <f t="shared" si="242"/>
        <v>280</v>
      </c>
      <c r="CC318" s="1">
        <f t="shared" si="242"/>
        <v>350</v>
      </c>
      <c r="CD318" s="1">
        <f t="shared" si="242"/>
        <v>420</v>
      </c>
      <c r="CE318" s="1">
        <f t="shared" si="242"/>
        <v>490</v>
      </c>
      <c r="CF318" s="1">
        <f t="shared" si="242"/>
        <v>560</v>
      </c>
      <c r="CW318" s="1">
        <v>300</v>
      </c>
      <c r="CX318" s="1">
        <f t="shared" si="224"/>
        <v>1</v>
      </c>
      <c r="CY318" s="1" t="s">
        <v>37</v>
      </c>
      <c r="CZ318" s="1">
        <v>1</v>
      </c>
      <c r="DB318" s="1">
        <f t="shared" si="240"/>
        <v>2</v>
      </c>
      <c r="DC318" s="1" t="s">
        <v>43</v>
      </c>
      <c r="DD318" s="1">
        <f t="shared" si="225"/>
        <v>2</v>
      </c>
      <c r="DL318" s="1">
        <v>300</v>
      </c>
      <c r="DM318" s="1">
        <f t="shared" si="226"/>
        <v>0</v>
      </c>
      <c r="DN318" s="1">
        <f t="shared" si="227"/>
        <v>0</v>
      </c>
      <c r="DO318" s="1" t="s">
        <v>37</v>
      </c>
      <c r="DP318" s="1">
        <v>0</v>
      </c>
    </row>
    <row r="319" spans="1:120" ht="15">
      <c r="A319">
        <v>301</v>
      </c>
      <c r="B319">
        <v>2</v>
      </c>
      <c r="C319" s="25">
        <v>26810</v>
      </c>
      <c r="D319">
        <v>2</v>
      </c>
      <c r="E319">
        <v>7</v>
      </c>
      <c r="F319" t="s">
        <v>32</v>
      </c>
      <c r="G319">
        <v>4</v>
      </c>
      <c r="H319"/>
      <c r="I319"/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1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f t="shared" si="199"/>
        <v>0</v>
      </c>
      <c r="AH319" s="1">
        <f t="shared" si="200"/>
        <v>0</v>
      </c>
      <c r="AI319" s="1">
        <f t="shared" si="201"/>
        <v>0</v>
      </c>
      <c r="AJ319" s="1">
        <f t="shared" si="202"/>
        <v>0</v>
      </c>
      <c r="AK319" s="1">
        <f t="shared" si="203"/>
        <v>0</v>
      </c>
      <c r="AL319" s="1">
        <f t="shared" si="204"/>
        <v>0</v>
      </c>
      <c r="AM319" s="1">
        <f t="shared" si="205"/>
        <v>0</v>
      </c>
      <c r="AN319" s="1">
        <f t="shared" si="205"/>
        <v>0</v>
      </c>
      <c r="AO319" s="1">
        <f t="shared" si="206"/>
        <v>0</v>
      </c>
      <c r="AP319" s="1">
        <f t="shared" si="207"/>
        <v>0</v>
      </c>
      <c r="AQ319" s="1">
        <f t="shared" si="208"/>
        <v>0</v>
      </c>
      <c r="AR319" s="1">
        <f t="shared" si="209"/>
        <v>0</v>
      </c>
      <c r="AS319" s="1">
        <f t="shared" si="210"/>
        <v>80</v>
      </c>
      <c r="AT319" s="1">
        <f t="shared" si="211"/>
        <v>0</v>
      </c>
      <c r="AU319" s="1">
        <f t="shared" si="212"/>
        <v>0</v>
      </c>
      <c r="AV319" s="1">
        <f t="shared" si="213"/>
        <v>0</v>
      </c>
      <c r="AW319" s="1">
        <f t="shared" si="214"/>
        <v>0</v>
      </c>
      <c r="AX319" s="1">
        <f t="shared" si="215"/>
        <v>0</v>
      </c>
      <c r="AY319" s="1">
        <f t="shared" si="216"/>
        <v>0</v>
      </c>
      <c r="AZ319" s="1">
        <f t="shared" si="217"/>
        <v>0</v>
      </c>
      <c r="BA319" s="1">
        <f t="shared" si="218"/>
        <v>0</v>
      </c>
      <c r="BB319" s="1">
        <f t="shared" si="219"/>
        <v>0</v>
      </c>
      <c r="BC319" s="1">
        <f t="shared" si="220"/>
        <v>0</v>
      </c>
      <c r="BD319" s="1">
        <f t="shared" si="221"/>
        <v>80</v>
      </c>
      <c r="BE319" s="1" t="str">
        <f t="shared" si="228"/>
        <v>Barge E</v>
      </c>
      <c r="BF319" s="1">
        <f t="shared" si="229"/>
        <v>5</v>
      </c>
      <c r="BG319" s="3">
        <v>301</v>
      </c>
      <c r="BH319" s="1">
        <f t="shared" si="241"/>
        <v>0</v>
      </c>
      <c r="BI319" s="1">
        <f t="shared" si="222"/>
        <v>0</v>
      </c>
      <c r="BJ319" s="3">
        <v>301</v>
      </c>
      <c r="BK319" s="1">
        <f t="shared" si="223"/>
        <v>6</v>
      </c>
      <c r="BL319" s="1">
        <f t="shared" si="230"/>
        <v>0</v>
      </c>
      <c r="BM319" s="1">
        <f t="shared" si="231"/>
        <v>0</v>
      </c>
      <c r="BN319" s="1">
        <f t="shared" si="232"/>
        <v>0</v>
      </c>
      <c r="BO319" s="1">
        <f t="shared" si="233"/>
        <v>0</v>
      </c>
      <c r="BP319" s="1">
        <f t="shared" si="234"/>
        <v>0</v>
      </c>
      <c r="BQ319" s="1">
        <f t="shared" si="235"/>
        <v>1</v>
      </c>
      <c r="BR319" s="1">
        <f t="shared" si="236"/>
        <v>2</v>
      </c>
      <c r="BS319" s="1">
        <f t="shared" si="237"/>
        <v>3</v>
      </c>
      <c r="BT319" s="1">
        <f t="shared" si="238"/>
        <v>4</v>
      </c>
      <c r="BU319" s="1">
        <f t="shared" si="239"/>
        <v>5</v>
      </c>
      <c r="BW319" s="1">
        <f t="shared" si="198"/>
        <v>0</v>
      </c>
      <c r="BX319" s="1">
        <f t="shared" si="198"/>
        <v>0</v>
      </c>
      <c r="BY319" s="1">
        <f t="shared" si="198"/>
        <v>0</v>
      </c>
      <c r="BZ319" s="1">
        <f t="shared" si="242"/>
        <v>0</v>
      </c>
      <c r="CA319" s="1">
        <f t="shared" si="242"/>
        <v>0</v>
      </c>
      <c r="CB319" s="1">
        <f t="shared" si="242"/>
        <v>70</v>
      </c>
      <c r="CC319" s="1">
        <f t="shared" si="242"/>
        <v>140</v>
      </c>
      <c r="CD319" s="1">
        <f t="shared" si="242"/>
        <v>210</v>
      </c>
      <c r="CE319" s="1">
        <f t="shared" si="242"/>
        <v>280</v>
      </c>
      <c r="CF319" s="1">
        <f t="shared" si="242"/>
        <v>350</v>
      </c>
      <c r="CW319" s="1">
        <v>301</v>
      </c>
      <c r="CX319" s="1">
        <f t="shared" si="224"/>
        <v>1</v>
      </c>
      <c r="CY319" s="1" t="s">
        <v>37</v>
      </c>
      <c r="CZ319" s="1">
        <v>1</v>
      </c>
      <c r="DB319" s="1">
        <f t="shared" si="240"/>
        <v>6</v>
      </c>
      <c r="DC319" s="1" t="s">
        <v>43</v>
      </c>
      <c r="DD319" s="1">
        <f t="shared" si="225"/>
        <v>7</v>
      </c>
      <c r="DL319" s="1">
        <v>301</v>
      </c>
      <c r="DM319" s="1">
        <f t="shared" si="226"/>
        <v>3</v>
      </c>
      <c r="DN319" s="1">
        <f t="shared" si="227"/>
        <v>0</v>
      </c>
      <c r="DO319" s="1" t="s">
        <v>37</v>
      </c>
      <c r="DP319" s="1">
        <v>0</v>
      </c>
    </row>
    <row r="320" spans="1:120" ht="15">
      <c r="A320">
        <v>302</v>
      </c>
      <c r="B320">
        <v>2</v>
      </c>
      <c r="C320" s="25">
        <v>14200</v>
      </c>
      <c r="D320">
        <v>-1</v>
      </c>
      <c r="E320">
        <v>4</v>
      </c>
      <c r="F320" t="s">
        <v>73</v>
      </c>
      <c r="G320">
        <v>3</v>
      </c>
      <c r="H320"/>
      <c r="I320"/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f t="shared" si="199"/>
        <v>0</v>
      </c>
      <c r="AH320" s="1">
        <f t="shared" si="200"/>
        <v>80</v>
      </c>
      <c r="AI320" s="1">
        <f t="shared" si="201"/>
        <v>0</v>
      </c>
      <c r="AJ320" s="1">
        <f t="shared" si="202"/>
        <v>0</v>
      </c>
      <c r="AK320" s="1">
        <f t="shared" si="203"/>
        <v>0</v>
      </c>
      <c r="AL320" s="1">
        <f t="shared" si="204"/>
        <v>0</v>
      </c>
      <c r="AM320" s="1">
        <f t="shared" si="205"/>
        <v>0</v>
      </c>
      <c r="AN320" s="1">
        <f t="shared" si="205"/>
        <v>0</v>
      </c>
      <c r="AO320" s="1">
        <f t="shared" si="206"/>
        <v>0</v>
      </c>
      <c r="AP320" s="1">
        <f t="shared" si="207"/>
        <v>0</v>
      </c>
      <c r="AQ320" s="1">
        <f t="shared" si="208"/>
        <v>0</v>
      </c>
      <c r="AR320" s="1">
        <f t="shared" si="209"/>
        <v>0</v>
      </c>
      <c r="AS320" s="1">
        <f t="shared" si="210"/>
        <v>0</v>
      </c>
      <c r="AT320" s="1">
        <f t="shared" si="211"/>
        <v>0</v>
      </c>
      <c r="AU320" s="1">
        <f t="shared" si="212"/>
        <v>0</v>
      </c>
      <c r="AV320" s="1">
        <f t="shared" si="213"/>
        <v>0</v>
      </c>
      <c r="AW320" s="1">
        <f t="shared" si="214"/>
        <v>0</v>
      </c>
      <c r="AX320" s="1">
        <f t="shared" si="215"/>
        <v>0</v>
      </c>
      <c r="AY320" s="1">
        <f t="shared" si="216"/>
        <v>0</v>
      </c>
      <c r="AZ320" s="1">
        <f t="shared" si="217"/>
        <v>0</v>
      </c>
      <c r="BA320" s="1">
        <f t="shared" si="218"/>
        <v>0</v>
      </c>
      <c r="BB320" s="1">
        <f t="shared" si="219"/>
        <v>0</v>
      </c>
      <c r="BC320" s="1">
        <f t="shared" si="220"/>
        <v>0</v>
      </c>
      <c r="BD320" s="1">
        <f t="shared" si="221"/>
        <v>80</v>
      </c>
      <c r="BE320" s="1" t="str">
        <f t="shared" si="228"/>
        <v>Barge D</v>
      </c>
      <c r="BF320" s="1">
        <f t="shared" si="229"/>
        <v>1</v>
      </c>
      <c r="BG320" s="3">
        <v>302</v>
      </c>
      <c r="BH320" s="1">
        <f t="shared" si="241"/>
        <v>0</v>
      </c>
      <c r="BI320" s="1">
        <f t="shared" si="222"/>
        <v>0</v>
      </c>
      <c r="BJ320" s="3">
        <v>302</v>
      </c>
      <c r="BK320" s="1">
        <f t="shared" si="223"/>
        <v>2</v>
      </c>
      <c r="BL320" s="1">
        <f t="shared" si="230"/>
        <v>0</v>
      </c>
      <c r="BM320" s="1">
        <f t="shared" si="231"/>
        <v>1</v>
      </c>
      <c r="BN320" s="1">
        <f t="shared" si="232"/>
        <v>2</v>
      </c>
      <c r="BO320" s="1">
        <f t="shared" si="233"/>
        <v>3</v>
      </c>
      <c r="BP320" s="1">
        <f t="shared" si="234"/>
        <v>4</v>
      </c>
      <c r="BQ320" s="1">
        <f t="shared" si="235"/>
        <v>5</v>
      </c>
      <c r="BR320" s="1">
        <f t="shared" si="236"/>
        <v>6</v>
      </c>
      <c r="BS320" s="1">
        <f t="shared" si="237"/>
        <v>7</v>
      </c>
      <c r="BT320" s="1">
        <f t="shared" si="238"/>
        <v>8</v>
      </c>
      <c r="BU320" s="1">
        <f t="shared" si="239"/>
        <v>9</v>
      </c>
      <c r="BW320" s="1">
        <f t="shared" si="198"/>
        <v>0</v>
      </c>
      <c r="BX320" s="1">
        <f t="shared" si="198"/>
        <v>70</v>
      </c>
      <c r="BY320" s="1">
        <f t="shared" si="198"/>
        <v>140</v>
      </c>
      <c r="BZ320" s="1">
        <f t="shared" si="242"/>
        <v>210</v>
      </c>
      <c r="CA320" s="1">
        <f t="shared" si="242"/>
        <v>280</v>
      </c>
      <c r="CB320" s="1">
        <f t="shared" si="242"/>
        <v>350</v>
      </c>
      <c r="CC320" s="1">
        <f t="shared" si="242"/>
        <v>420</v>
      </c>
      <c r="CD320" s="1">
        <f t="shared" si="242"/>
        <v>490</v>
      </c>
      <c r="CE320" s="1">
        <f t="shared" si="242"/>
        <v>560</v>
      </c>
      <c r="CF320" s="1">
        <f t="shared" si="242"/>
        <v>630</v>
      </c>
      <c r="CW320" s="1">
        <v>302</v>
      </c>
      <c r="CX320" s="1">
        <f t="shared" si="224"/>
        <v>1</v>
      </c>
      <c r="CY320" s="1" t="s">
        <v>37</v>
      </c>
      <c r="CZ320" s="1">
        <v>1</v>
      </c>
      <c r="DB320" s="1">
        <f t="shared" si="240"/>
        <v>2</v>
      </c>
      <c r="DC320" s="1" t="s">
        <v>43</v>
      </c>
      <c r="DD320" s="1">
        <f t="shared" si="225"/>
        <v>4</v>
      </c>
      <c r="DL320" s="1">
        <v>302</v>
      </c>
      <c r="DM320" s="1">
        <f t="shared" si="226"/>
        <v>0</v>
      </c>
      <c r="DN320" s="1">
        <f t="shared" si="227"/>
        <v>0</v>
      </c>
      <c r="DO320" s="1" t="s">
        <v>37</v>
      </c>
      <c r="DP320" s="1">
        <v>0</v>
      </c>
    </row>
    <row r="321" spans="1:120" ht="15">
      <c r="A321">
        <v>303</v>
      </c>
      <c r="B321">
        <v>2</v>
      </c>
      <c r="C321" s="25">
        <v>18400</v>
      </c>
      <c r="D321">
        <v>2</v>
      </c>
      <c r="E321">
        <v>5</v>
      </c>
      <c r="F321" t="s">
        <v>73</v>
      </c>
      <c r="G321">
        <v>4</v>
      </c>
      <c r="H321"/>
      <c r="I321"/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f t="shared" si="199"/>
        <v>0</v>
      </c>
      <c r="AH321" s="1">
        <f t="shared" si="200"/>
        <v>0</v>
      </c>
      <c r="AI321" s="1">
        <f t="shared" si="201"/>
        <v>0</v>
      </c>
      <c r="AJ321" s="1">
        <f t="shared" si="202"/>
        <v>0</v>
      </c>
      <c r="AK321" s="1">
        <f t="shared" si="203"/>
        <v>0</v>
      </c>
      <c r="AL321" s="1">
        <f t="shared" si="204"/>
        <v>0</v>
      </c>
      <c r="AM321" s="1">
        <f t="shared" si="205"/>
        <v>0</v>
      </c>
      <c r="AN321" s="1">
        <f t="shared" si="205"/>
        <v>0</v>
      </c>
      <c r="AO321" s="1">
        <f t="shared" si="206"/>
        <v>0</v>
      </c>
      <c r="AP321" s="1">
        <f t="shared" si="207"/>
        <v>80</v>
      </c>
      <c r="AQ321" s="1">
        <f t="shared" si="208"/>
        <v>0</v>
      </c>
      <c r="AR321" s="1">
        <f t="shared" si="209"/>
        <v>0</v>
      </c>
      <c r="AS321" s="1">
        <f t="shared" si="210"/>
        <v>0</v>
      </c>
      <c r="AT321" s="1">
        <f t="shared" si="211"/>
        <v>0</v>
      </c>
      <c r="AU321" s="1">
        <f t="shared" si="212"/>
        <v>0</v>
      </c>
      <c r="AV321" s="1">
        <f t="shared" si="213"/>
        <v>0</v>
      </c>
      <c r="AW321" s="1">
        <f t="shared" si="214"/>
        <v>0</v>
      </c>
      <c r="AX321" s="1">
        <f t="shared" si="215"/>
        <v>0</v>
      </c>
      <c r="AY321" s="1">
        <f t="shared" si="216"/>
        <v>0</v>
      </c>
      <c r="AZ321" s="1">
        <f t="shared" si="217"/>
        <v>0</v>
      </c>
      <c r="BA321" s="1">
        <f t="shared" si="218"/>
        <v>0</v>
      </c>
      <c r="BB321" s="1">
        <f t="shared" si="219"/>
        <v>0</v>
      </c>
      <c r="BC321" s="1">
        <f t="shared" si="220"/>
        <v>0</v>
      </c>
      <c r="BD321" s="1">
        <f t="shared" si="221"/>
        <v>80</v>
      </c>
      <c r="BE321" s="1" t="str">
        <f t="shared" si="228"/>
        <v>Barge E</v>
      </c>
      <c r="BF321" s="1">
        <f t="shared" si="229"/>
        <v>4</v>
      </c>
      <c r="BG321" s="3">
        <v>303</v>
      </c>
      <c r="BH321" s="1">
        <f t="shared" si="241"/>
        <v>0</v>
      </c>
      <c r="BI321" s="1">
        <f t="shared" si="222"/>
        <v>0</v>
      </c>
      <c r="BJ321" s="3">
        <v>303</v>
      </c>
      <c r="BK321" s="1">
        <f t="shared" si="223"/>
        <v>6</v>
      </c>
      <c r="BL321" s="1">
        <f t="shared" si="230"/>
        <v>0</v>
      </c>
      <c r="BM321" s="1">
        <f t="shared" si="231"/>
        <v>0</v>
      </c>
      <c r="BN321" s="1">
        <f t="shared" si="232"/>
        <v>0</v>
      </c>
      <c r="BO321" s="1">
        <f t="shared" si="233"/>
        <v>0</v>
      </c>
      <c r="BP321" s="1">
        <f t="shared" si="234"/>
        <v>0</v>
      </c>
      <c r="BQ321" s="1">
        <f t="shared" si="235"/>
        <v>1</v>
      </c>
      <c r="BR321" s="1">
        <f t="shared" si="236"/>
        <v>2</v>
      </c>
      <c r="BS321" s="1">
        <f t="shared" si="237"/>
        <v>3</v>
      </c>
      <c r="BT321" s="1">
        <f t="shared" si="238"/>
        <v>4</v>
      </c>
      <c r="BU321" s="1">
        <f t="shared" si="239"/>
        <v>5</v>
      </c>
      <c r="BW321" s="1">
        <f t="shared" si="198"/>
        <v>0</v>
      </c>
      <c r="BX321" s="1">
        <f t="shared" si="198"/>
        <v>0</v>
      </c>
      <c r="BY321" s="1">
        <f t="shared" si="198"/>
        <v>0</v>
      </c>
      <c r="BZ321" s="1">
        <f t="shared" si="242"/>
        <v>0</v>
      </c>
      <c r="CA321" s="1">
        <f t="shared" si="242"/>
        <v>0</v>
      </c>
      <c r="CB321" s="1">
        <f t="shared" si="242"/>
        <v>70</v>
      </c>
      <c r="CC321" s="1">
        <f t="shared" si="242"/>
        <v>140</v>
      </c>
      <c r="CD321" s="1">
        <f t="shared" si="242"/>
        <v>210</v>
      </c>
      <c r="CE321" s="1">
        <f t="shared" si="242"/>
        <v>280</v>
      </c>
      <c r="CF321" s="1">
        <f t="shared" si="242"/>
        <v>350</v>
      </c>
      <c r="CW321" s="1">
        <v>303</v>
      </c>
      <c r="CX321" s="1">
        <f t="shared" si="224"/>
        <v>1</v>
      </c>
      <c r="CY321" s="1" t="s">
        <v>37</v>
      </c>
      <c r="CZ321" s="1">
        <v>1</v>
      </c>
      <c r="DB321" s="1">
        <f t="shared" si="240"/>
        <v>5</v>
      </c>
      <c r="DC321" s="1" t="s">
        <v>43</v>
      </c>
      <c r="DD321" s="1">
        <f t="shared" si="225"/>
        <v>5</v>
      </c>
      <c r="DL321" s="1">
        <v>303</v>
      </c>
      <c r="DM321" s="1">
        <f t="shared" si="226"/>
        <v>3</v>
      </c>
      <c r="DN321" s="1">
        <f t="shared" si="227"/>
        <v>0</v>
      </c>
      <c r="DO321" s="1" t="s">
        <v>37</v>
      </c>
      <c r="DP321" s="1">
        <v>0</v>
      </c>
    </row>
    <row r="322" spans="1:120" ht="15">
      <c r="A322">
        <v>304</v>
      </c>
      <c r="B322">
        <v>2</v>
      </c>
      <c r="C322" s="25">
        <v>10353</v>
      </c>
      <c r="D322">
        <v>6</v>
      </c>
      <c r="E322">
        <v>11</v>
      </c>
      <c r="F322" t="s">
        <v>73</v>
      </c>
      <c r="G322">
        <v>4</v>
      </c>
      <c r="H322"/>
      <c r="I322"/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1</v>
      </c>
      <c r="AF322" s="1">
        <v>0</v>
      </c>
      <c r="AG322" s="1">
        <f t="shared" si="199"/>
        <v>0</v>
      </c>
      <c r="AH322" s="1">
        <f t="shared" si="200"/>
        <v>0</v>
      </c>
      <c r="AI322" s="1">
        <f t="shared" si="201"/>
        <v>0</v>
      </c>
      <c r="AJ322" s="1">
        <f t="shared" si="202"/>
        <v>0</v>
      </c>
      <c r="AK322" s="1">
        <f t="shared" si="203"/>
        <v>0</v>
      </c>
      <c r="AL322" s="1">
        <f t="shared" si="204"/>
        <v>0</v>
      </c>
      <c r="AM322" s="1">
        <f t="shared" si="205"/>
        <v>0</v>
      </c>
      <c r="AN322" s="1">
        <f t="shared" si="205"/>
        <v>0</v>
      </c>
      <c r="AO322" s="1">
        <f t="shared" si="206"/>
        <v>0</v>
      </c>
      <c r="AP322" s="1">
        <f t="shared" si="207"/>
        <v>0</v>
      </c>
      <c r="AQ322" s="1">
        <f t="shared" si="208"/>
        <v>0</v>
      </c>
      <c r="AR322" s="1">
        <f t="shared" si="209"/>
        <v>0</v>
      </c>
      <c r="AS322" s="1">
        <f t="shared" si="210"/>
        <v>0</v>
      </c>
      <c r="AT322" s="1">
        <f t="shared" si="211"/>
        <v>0</v>
      </c>
      <c r="AU322" s="1">
        <f t="shared" si="212"/>
        <v>0</v>
      </c>
      <c r="AV322" s="1">
        <f t="shared" si="213"/>
        <v>0</v>
      </c>
      <c r="AW322" s="1">
        <f t="shared" si="214"/>
        <v>0</v>
      </c>
      <c r="AX322" s="1">
        <f t="shared" si="215"/>
        <v>0</v>
      </c>
      <c r="AY322" s="1">
        <f t="shared" si="216"/>
        <v>0</v>
      </c>
      <c r="AZ322" s="1">
        <f t="shared" si="217"/>
        <v>0</v>
      </c>
      <c r="BA322" s="1">
        <f t="shared" si="218"/>
        <v>0</v>
      </c>
      <c r="BB322" s="1">
        <f t="shared" si="219"/>
        <v>80</v>
      </c>
      <c r="BC322" s="1">
        <f t="shared" si="220"/>
        <v>0</v>
      </c>
      <c r="BD322" s="1">
        <f t="shared" si="221"/>
        <v>80</v>
      </c>
      <c r="BE322" s="1" t="str">
        <f t="shared" si="228"/>
        <v>Barge B</v>
      </c>
      <c r="BF322" s="1">
        <f t="shared" si="229"/>
        <v>9</v>
      </c>
      <c r="BG322" s="3">
        <v>304</v>
      </c>
      <c r="BH322" s="1">
        <f t="shared" si="241"/>
        <v>0</v>
      </c>
      <c r="BI322" s="1">
        <f t="shared" si="222"/>
        <v>0</v>
      </c>
      <c r="BJ322" s="3">
        <v>304</v>
      </c>
      <c r="BK322" s="1">
        <f t="shared" si="223"/>
        <v>10</v>
      </c>
      <c r="BL322" s="1">
        <f t="shared" si="230"/>
        <v>0</v>
      </c>
      <c r="BM322" s="1">
        <f t="shared" si="231"/>
        <v>0</v>
      </c>
      <c r="BN322" s="1">
        <f t="shared" si="232"/>
        <v>0</v>
      </c>
      <c r="BO322" s="1">
        <f t="shared" si="233"/>
        <v>0</v>
      </c>
      <c r="BP322" s="1">
        <f t="shared" si="234"/>
        <v>0</v>
      </c>
      <c r="BQ322" s="1">
        <f t="shared" si="235"/>
        <v>0</v>
      </c>
      <c r="BR322" s="1">
        <f t="shared" si="236"/>
        <v>0</v>
      </c>
      <c r="BS322" s="1">
        <f t="shared" si="237"/>
        <v>0</v>
      </c>
      <c r="BT322" s="1">
        <f t="shared" si="238"/>
        <v>0</v>
      </c>
      <c r="BU322" s="1">
        <f t="shared" si="239"/>
        <v>1</v>
      </c>
      <c r="BW322" s="1">
        <f t="shared" si="198"/>
        <v>0</v>
      </c>
      <c r="BX322" s="1">
        <f t="shared" si="198"/>
        <v>0</v>
      </c>
      <c r="BY322" s="1">
        <f t="shared" si="198"/>
        <v>0</v>
      </c>
      <c r="BZ322" s="1">
        <f t="shared" si="242"/>
        <v>0</v>
      </c>
      <c r="CA322" s="1">
        <f t="shared" si="242"/>
        <v>0</v>
      </c>
      <c r="CB322" s="1">
        <f t="shared" si="242"/>
        <v>0</v>
      </c>
      <c r="CC322" s="1">
        <f t="shared" si="242"/>
        <v>0</v>
      </c>
      <c r="CD322" s="1">
        <f t="shared" si="242"/>
        <v>0</v>
      </c>
      <c r="CE322" s="1">
        <f t="shared" si="242"/>
        <v>0</v>
      </c>
      <c r="CF322" s="1">
        <f t="shared" si="242"/>
        <v>70</v>
      </c>
      <c r="CW322" s="1">
        <v>304</v>
      </c>
      <c r="CX322" s="1">
        <f t="shared" si="224"/>
        <v>1</v>
      </c>
      <c r="CY322" s="1" t="s">
        <v>37</v>
      </c>
      <c r="CZ322" s="1">
        <v>1</v>
      </c>
      <c r="DB322" s="1">
        <f t="shared" si="240"/>
        <v>10</v>
      </c>
      <c r="DC322" s="1" t="s">
        <v>43</v>
      </c>
      <c r="DD322" s="1">
        <f t="shared" si="225"/>
        <v>11</v>
      </c>
      <c r="DL322" s="1">
        <v>304</v>
      </c>
      <c r="DM322" s="1">
        <f t="shared" si="226"/>
        <v>7</v>
      </c>
      <c r="DN322" s="1">
        <f t="shared" si="227"/>
        <v>0</v>
      </c>
      <c r="DO322" s="1" t="s">
        <v>37</v>
      </c>
      <c r="DP322" s="1">
        <v>0</v>
      </c>
    </row>
    <row r="323" spans="1:120" ht="15">
      <c r="A323">
        <v>305</v>
      </c>
      <c r="B323">
        <v>2</v>
      </c>
      <c r="C323" s="25">
        <v>24200</v>
      </c>
      <c r="D323">
        <v>6</v>
      </c>
      <c r="E323">
        <v>9</v>
      </c>
      <c r="F323" t="s">
        <v>73</v>
      </c>
      <c r="G323">
        <v>4</v>
      </c>
      <c r="H323"/>
      <c r="I323"/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0.5</v>
      </c>
      <c r="AB323" s="1">
        <v>0</v>
      </c>
      <c r="AC323" s="1">
        <v>0</v>
      </c>
      <c r="AD323" s="1">
        <v>0</v>
      </c>
      <c r="AE323" s="1">
        <v>0.5</v>
      </c>
      <c r="AF323" s="1">
        <v>0</v>
      </c>
      <c r="AG323" s="1">
        <f t="shared" si="199"/>
        <v>0</v>
      </c>
      <c r="AH323" s="1">
        <f t="shared" si="200"/>
        <v>0</v>
      </c>
      <c r="AI323" s="1">
        <f t="shared" si="201"/>
        <v>0</v>
      </c>
      <c r="AJ323" s="1">
        <f t="shared" si="202"/>
        <v>0</v>
      </c>
      <c r="AK323" s="1">
        <f t="shared" si="203"/>
        <v>0</v>
      </c>
      <c r="AL323" s="1">
        <f t="shared" si="204"/>
        <v>0</v>
      </c>
      <c r="AM323" s="1">
        <f t="shared" si="205"/>
        <v>0</v>
      </c>
      <c r="AN323" s="1">
        <f t="shared" si="205"/>
        <v>0</v>
      </c>
      <c r="AO323" s="1">
        <f t="shared" si="206"/>
        <v>0</v>
      </c>
      <c r="AP323" s="1">
        <f t="shared" si="207"/>
        <v>0</v>
      </c>
      <c r="AQ323" s="1">
        <f t="shared" si="208"/>
        <v>0</v>
      </c>
      <c r="AR323" s="1">
        <f t="shared" si="209"/>
        <v>0</v>
      </c>
      <c r="AS323" s="1">
        <f t="shared" si="210"/>
        <v>0</v>
      </c>
      <c r="AT323" s="1">
        <f t="shared" si="211"/>
        <v>0</v>
      </c>
      <c r="AU323" s="1">
        <f t="shared" si="212"/>
        <v>0</v>
      </c>
      <c r="AV323" s="1">
        <f t="shared" si="213"/>
        <v>0</v>
      </c>
      <c r="AW323" s="1">
        <f t="shared" si="214"/>
        <v>0</v>
      </c>
      <c r="AX323" s="1">
        <f t="shared" si="215"/>
        <v>40</v>
      </c>
      <c r="AY323" s="1">
        <f t="shared" si="216"/>
        <v>0</v>
      </c>
      <c r="AZ323" s="1">
        <f t="shared" si="217"/>
        <v>0</v>
      </c>
      <c r="BA323" s="1">
        <f t="shared" si="218"/>
        <v>0</v>
      </c>
      <c r="BB323" s="1">
        <f t="shared" si="219"/>
        <v>40</v>
      </c>
      <c r="BC323" s="1">
        <f t="shared" si="220"/>
        <v>0</v>
      </c>
      <c r="BD323" s="1">
        <f t="shared" si="221"/>
        <v>80</v>
      </c>
      <c r="BE323" s="1" t="str">
        <f t="shared" si="228"/>
        <v>Barge B</v>
      </c>
      <c r="BF323" s="1">
        <f t="shared" si="229"/>
        <v>0</v>
      </c>
      <c r="BG323" s="3">
        <v>305</v>
      </c>
      <c r="BH323" s="1">
        <f t="shared" si="241"/>
        <v>0</v>
      </c>
      <c r="BI323" s="1">
        <f t="shared" si="222"/>
        <v>0</v>
      </c>
      <c r="BJ323" s="3">
        <v>305</v>
      </c>
      <c r="BK323" s="1">
        <f t="shared" si="223"/>
        <v>10</v>
      </c>
      <c r="BL323" s="1">
        <f t="shared" si="230"/>
        <v>0</v>
      </c>
      <c r="BM323" s="1">
        <f t="shared" si="231"/>
        <v>0</v>
      </c>
      <c r="BN323" s="1">
        <f t="shared" si="232"/>
        <v>0</v>
      </c>
      <c r="BO323" s="1">
        <f t="shared" si="233"/>
        <v>0</v>
      </c>
      <c r="BP323" s="1">
        <f t="shared" si="234"/>
        <v>0</v>
      </c>
      <c r="BQ323" s="1">
        <f t="shared" si="235"/>
        <v>0</v>
      </c>
      <c r="BR323" s="1">
        <f t="shared" si="236"/>
        <v>0</v>
      </c>
      <c r="BS323" s="1">
        <f t="shared" si="237"/>
        <v>0</v>
      </c>
      <c r="BT323" s="1">
        <f t="shared" si="238"/>
        <v>0</v>
      </c>
      <c r="BU323" s="1">
        <f t="shared" si="239"/>
        <v>1</v>
      </c>
      <c r="BW323" s="1">
        <f t="shared" si="198"/>
        <v>0</v>
      </c>
      <c r="BX323" s="1">
        <f t="shared" si="198"/>
        <v>0</v>
      </c>
      <c r="BY323" s="1">
        <f t="shared" si="198"/>
        <v>0</v>
      </c>
      <c r="BZ323" s="1">
        <f t="shared" si="242"/>
        <v>0</v>
      </c>
      <c r="CA323" s="1">
        <f t="shared" si="242"/>
        <v>0</v>
      </c>
      <c r="CB323" s="1">
        <f t="shared" si="242"/>
        <v>0</v>
      </c>
      <c r="CC323" s="1">
        <f t="shared" si="242"/>
        <v>0</v>
      </c>
      <c r="CD323" s="1">
        <f t="shared" si="242"/>
        <v>0</v>
      </c>
      <c r="CE323" s="1">
        <f t="shared" si="242"/>
        <v>0</v>
      </c>
      <c r="CF323" s="1">
        <f t="shared" si="242"/>
        <v>70</v>
      </c>
      <c r="CW323" s="1">
        <v>305</v>
      </c>
      <c r="CX323" s="1">
        <f t="shared" si="224"/>
        <v>1</v>
      </c>
      <c r="CY323" s="1" t="s">
        <v>37</v>
      </c>
      <c r="CZ323" s="1">
        <v>1</v>
      </c>
      <c r="DB323" s="1">
        <f t="shared" si="240"/>
        <v>9</v>
      </c>
      <c r="DC323" s="1" t="s">
        <v>43</v>
      </c>
      <c r="DD323" s="1">
        <f t="shared" si="225"/>
        <v>9</v>
      </c>
      <c r="DL323" s="1">
        <v>305</v>
      </c>
      <c r="DM323" s="1">
        <f t="shared" si="226"/>
        <v>7</v>
      </c>
      <c r="DN323" s="1">
        <f t="shared" si="227"/>
        <v>0</v>
      </c>
      <c r="DO323" s="1" t="s">
        <v>37</v>
      </c>
      <c r="DP323" s="1">
        <v>0</v>
      </c>
    </row>
    <row r="324" spans="1:120" ht="15">
      <c r="A324">
        <v>306</v>
      </c>
      <c r="B324">
        <v>2</v>
      </c>
      <c r="C324" s="25">
        <v>17883</v>
      </c>
      <c r="D324">
        <v>3</v>
      </c>
      <c r="E324">
        <v>7</v>
      </c>
      <c r="F324" t="s">
        <v>73</v>
      </c>
      <c r="G324">
        <v>4</v>
      </c>
      <c r="H324"/>
      <c r="I324"/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1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f t="shared" si="199"/>
        <v>0</v>
      </c>
      <c r="AH324" s="1">
        <f t="shared" si="200"/>
        <v>0</v>
      </c>
      <c r="AI324" s="1">
        <f t="shared" si="201"/>
        <v>0</v>
      </c>
      <c r="AJ324" s="1">
        <f t="shared" si="202"/>
        <v>0</v>
      </c>
      <c r="AK324" s="1">
        <f t="shared" si="203"/>
        <v>0</v>
      </c>
      <c r="AL324" s="1">
        <f t="shared" si="204"/>
        <v>0</v>
      </c>
      <c r="AM324" s="1">
        <f t="shared" si="205"/>
        <v>0</v>
      </c>
      <c r="AN324" s="1">
        <f t="shared" si="205"/>
        <v>0</v>
      </c>
      <c r="AO324" s="1">
        <f t="shared" si="206"/>
        <v>0</v>
      </c>
      <c r="AP324" s="1">
        <f t="shared" si="207"/>
        <v>0</v>
      </c>
      <c r="AQ324" s="1">
        <f t="shared" si="208"/>
        <v>0</v>
      </c>
      <c r="AR324" s="1">
        <f t="shared" si="209"/>
        <v>0</v>
      </c>
      <c r="AS324" s="1">
        <f t="shared" si="210"/>
        <v>0</v>
      </c>
      <c r="AT324" s="1">
        <f t="shared" si="211"/>
        <v>0</v>
      </c>
      <c r="AU324" s="1">
        <f t="shared" si="212"/>
        <v>80</v>
      </c>
      <c r="AV324" s="1">
        <f t="shared" si="213"/>
        <v>0</v>
      </c>
      <c r="AW324" s="1">
        <f t="shared" si="214"/>
        <v>0</v>
      </c>
      <c r="AX324" s="1">
        <f t="shared" si="215"/>
        <v>0</v>
      </c>
      <c r="AY324" s="1">
        <f t="shared" si="216"/>
        <v>0</v>
      </c>
      <c r="AZ324" s="1">
        <f t="shared" si="217"/>
        <v>0</v>
      </c>
      <c r="BA324" s="1">
        <f t="shared" si="218"/>
        <v>0</v>
      </c>
      <c r="BB324" s="1">
        <f t="shared" si="219"/>
        <v>0</v>
      </c>
      <c r="BC324" s="1">
        <f t="shared" si="220"/>
        <v>0</v>
      </c>
      <c r="BD324" s="1">
        <f t="shared" si="221"/>
        <v>80</v>
      </c>
      <c r="BE324" s="1" t="str">
        <f t="shared" si="228"/>
        <v>Barge A</v>
      </c>
      <c r="BF324" s="1">
        <f t="shared" si="229"/>
        <v>6</v>
      </c>
      <c r="BG324" s="3">
        <v>306</v>
      </c>
      <c r="BH324" s="1">
        <f t="shared" si="241"/>
        <v>0</v>
      </c>
      <c r="BI324" s="1">
        <f t="shared" si="222"/>
        <v>0</v>
      </c>
      <c r="BJ324" s="3">
        <v>306</v>
      </c>
      <c r="BK324" s="1">
        <f t="shared" si="223"/>
        <v>7</v>
      </c>
      <c r="BL324" s="1">
        <f t="shared" si="230"/>
        <v>0</v>
      </c>
      <c r="BM324" s="1">
        <f t="shared" si="231"/>
        <v>0</v>
      </c>
      <c r="BN324" s="1">
        <f t="shared" si="232"/>
        <v>0</v>
      </c>
      <c r="BO324" s="1">
        <f t="shared" si="233"/>
        <v>0</v>
      </c>
      <c r="BP324" s="1">
        <f t="shared" si="234"/>
        <v>0</v>
      </c>
      <c r="BQ324" s="1">
        <f t="shared" si="235"/>
        <v>0</v>
      </c>
      <c r="BR324" s="1">
        <f t="shared" si="236"/>
        <v>1</v>
      </c>
      <c r="BS324" s="1">
        <f t="shared" si="237"/>
        <v>2</v>
      </c>
      <c r="BT324" s="1">
        <f t="shared" si="238"/>
        <v>3</v>
      </c>
      <c r="BU324" s="1">
        <f t="shared" si="239"/>
        <v>4</v>
      </c>
      <c r="BW324" s="1">
        <f t="shared" si="198"/>
        <v>0</v>
      </c>
      <c r="BX324" s="1">
        <f t="shared" si="198"/>
        <v>0</v>
      </c>
      <c r="BY324" s="1">
        <f t="shared" si="198"/>
        <v>0</v>
      </c>
      <c r="BZ324" s="1">
        <f t="shared" si="242"/>
        <v>0</v>
      </c>
      <c r="CA324" s="1">
        <f t="shared" si="242"/>
        <v>0</v>
      </c>
      <c r="CB324" s="1">
        <f t="shared" si="242"/>
        <v>0</v>
      </c>
      <c r="CC324" s="1">
        <f t="shared" si="242"/>
        <v>70</v>
      </c>
      <c r="CD324" s="1">
        <f t="shared" si="242"/>
        <v>140</v>
      </c>
      <c r="CE324" s="1">
        <f t="shared" si="242"/>
        <v>210</v>
      </c>
      <c r="CF324" s="1">
        <f t="shared" si="242"/>
        <v>280</v>
      </c>
      <c r="CW324" s="1">
        <v>306</v>
      </c>
      <c r="CX324" s="1">
        <f t="shared" si="224"/>
        <v>1</v>
      </c>
      <c r="CY324" s="1" t="s">
        <v>37</v>
      </c>
      <c r="CZ324" s="1">
        <v>1</v>
      </c>
      <c r="DB324" s="1">
        <f t="shared" si="240"/>
        <v>7</v>
      </c>
      <c r="DC324" s="1" t="s">
        <v>43</v>
      </c>
      <c r="DD324" s="1">
        <f t="shared" si="225"/>
        <v>7</v>
      </c>
      <c r="DL324" s="1">
        <v>306</v>
      </c>
      <c r="DM324" s="1">
        <f t="shared" si="226"/>
        <v>4</v>
      </c>
      <c r="DN324" s="1">
        <f t="shared" si="227"/>
        <v>0</v>
      </c>
      <c r="DO324" s="1" t="s">
        <v>37</v>
      </c>
      <c r="DP324" s="1">
        <v>0</v>
      </c>
    </row>
    <row r="325" spans="1:120" ht="15">
      <c r="A325">
        <v>307</v>
      </c>
      <c r="B325">
        <v>2</v>
      </c>
      <c r="C325" s="25">
        <v>9700</v>
      </c>
      <c r="D325">
        <v>2</v>
      </c>
      <c r="E325">
        <v>6</v>
      </c>
      <c r="F325" t="s">
        <v>75</v>
      </c>
      <c r="G325">
        <v>6</v>
      </c>
      <c r="H325"/>
      <c r="I325"/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1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f t="shared" si="199"/>
        <v>0</v>
      </c>
      <c r="AH325" s="1">
        <f t="shared" si="200"/>
        <v>0</v>
      </c>
      <c r="AI325" s="1">
        <f t="shared" si="201"/>
        <v>0</v>
      </c>
      <c r="AJ325" s="1">
        <f t="shared" si="202"/>
        <v>0</v>
      </c>
      <c r="AK325" s="1">
        <f t="shared" si="203"/>
        <v>0</v>
      </c>
      <c r="AL325" s="1">
        <f t="shared" si="204"/>
        <v>0</v>
      </c>
      <c r="AM325" s="1">
        <f t="shared" si="205"/>
        <v>0</v>
      </c>
      <c r="AN325" s="1">
        <f t="shared" si="205"/>
        <v>0</v>
      </c>
      <c r="AO325" s="1">
        <f t="shared" si="206"/>
        <v>0</v>
      </c>
      <c r="AP325" s="1">
        <f t="shared" si="207"/>
        <v>80</v>
      </c>
      <c r="AQ325" s="1">
        <f t="shared" si="208"/>
        <v>0</v>
      </c>
      <c r="AR325" s="1">
        <f t="shared" si="209"/>
        <v>0</v>
      </c>
      <c r="AS325" s="1">
        <f t="shared" si="210"/>
        <v>0</v>
      </c>
      <c r="AT325" s="1">
        <f t="shared" si="211"/>
        <v>0</v>
      </c>
      <c r="AU325" s="1">
        <f t="shared" si="212"/>
        <v>0</v>
      </c>
      <c r="AV325" s="1">
        <f t="shared" si="213"/>
        <v>0</v>
      </c>
      <c r="AW325" s="1">
        <f t="shared" si="214"/>
        <v>0</v>
      </c>
      <c r="AX325" s="1">
        <f t="shared" si="215"/>
        <v>0</v>
      </c>
      <c r="AY325" s="1">
        <f t="shared" si="216"/>
        <v>0</v>
      </c>
      <c r="AZ325" s="1">
        <f t="shared" si="217"/>
        <v>0</v>
      </c>
      <c r="BA325" s="1">
        <f t="shared" si="218"/>
        <v>0</v>
      </c>
      <c r="BB325" s="1">
        <f t="shared" si="219"/>
        <v>0</v>
      </c>
      <c r="BC325" s="1">
        <f t="shared" si="220"/>
        <v>0</v>
      </c>
      <c r="BD325" s="1">
        <f t="shared" si="221"/>
        <v>80</v>
      </c>
      <c r="BE325" s="1" t="str">
        <f t="shared" si="228"/>
        <v>Barge E</v>
      </c>
      <c r="BF325" s="1">
        <f t="shared" si="229"/>
        <v>4</v>
      </c>
      <c r="BG325" s="3">
        <v>307</v>
      </c>
      <c r="BH325" s="1">
        <f t="shared" si="241"/>
        <v>0</v>
      </c>
      <c r="BI325" s="1">
        <f t="shared" si="222"/>
        <v>0</v>
      </c>
      <c r="BJ325" s="3">
        <v>307</v>
      </c>
      <c r="BK325" s="1">
        <f t="shared" si="223"/>
        <v>8</v>
      </c>
      <c r="BL325" s="1">
        <f t="shared" si="230"/>
        <v>0</v>
      </c>
      <c r="BM325" s="1">
        <f t="shared" si="231"/>
        <v>0</v>
      </c>
      <c r="BN325" s="1">
        <f t="shared" si="232"/>
        <v>0</v>
      </c>
      <c r="BO325" s="1">
        <f t="shared" si="233"/>
        <v>0</v>
      </c>
      <c r="BP325" s="1">
        <f t="shared" si="234"/>
        <v>0</v>
      </c>
      <c r="BQ325" s="1">
        <f t="shared" si="235"/>
        <v>0</v>
      </c>
      <c r="BR325" s="1">
        <f t="shared" si="236"/>
        <v>0</v>
      </c>
      <c r="BS325" s="1">
        <f t="shared" si="237"/>
        <v>1</v>
      </c>
      <c r="BT325" s="1">
        <f t="shared" si="238"/>
        <v>2</v>
      </c>
      <c r="BU325" s="1">
        <f t="shared" si="239"/>
        <v>3</v>
      </c>
      <c r="BW325" s="1">
        <f t="shared" si="198"/>
        <v>0</v>
      </c>
      <c r="BX325" s="1">
        <f t="shared" si="198"/>
        <v>0</v>
      </c>
      <c r="BY325" s="1">
        <f t="shared" si="198"/>
        <v>0</v>
      </c>
      <c r="BZ325" s="1">
        <f t="shared" si="242"/>
        <v>0</v>
      </c>
      <c r="CA325" s="1">
        <f t="shared" si="242"/>
        <v>0</v>
      </c>
      <c r="CB325" s="1">
        <f t="shared" si="242"/>
        <v>0</v>
      </c>
      <c r="CC325" s="1">
        <f t="shared" si="242"/>
        <v>0</v>
      </c>
      <c r="CD325" s="1">
        <f t="shared" si="242"/>
        <v>70</v>
      </c>
      <c r="CE325" s="1">
        <f t="shared" si="242"/>
        <v>140</v>
      </c>
      <c r="CF325" s="1">
        <f t="shared" si="242"/>
        <v>210</v>
      </c>
      <c r="CW325" s="1">
        <v>307</v>
      </c>
      <c r="CX325" s="1">
        <f t="shared" si="224"/>
        <v>1</v>
      </c>
      <c r="CY325" s="1" t="s">
        <v>37</v>
      </c>
      <c r="CZ325" s="1">
        <v>1</v>
      </c>
      <c r="DB325" s="1">
        <f t="shared" si="240"/>
        <v>5</v>
      </c>
      <c r="DC325" s="1" t="s">
        <v>43</v>
      </c>
      <c r="DD325" s="1">
        <f t="shared" si="225"/>
        <v>6</v>
      </c>
      <c r="DL325" s="1">
        <v>307</v>
      </c>
      <c r="DM325" s="1">
        <f t="shared" si="226"/>
        <v>3</v>
      </c>
      <c r="DN325" s="1">
        <f t="shared" si="227"/>
        <v>0</v>
      </c>
      <c r="DO325" s="1" t="s">
        <v>37</v>
      </c>
      <c r="DP325" s="1">
        <v>0</v>
      </c>
    </row>
    <row r="326" spans="1:120" ht="15">
      <c r="A326">
        <v>308</v>
      </c>
      <c r="B326">
        <v>2</v>
      </c>
      <c r="C326" s="25">
        <v>25200</v>
      </c>
      <c r="D326">
        <v>2</v>
      </c>
      <c r="E326">
        <v>5</v>
      </c>
      <c r="F326" t="s">
        <v>32</v>
      </c>
      <c r="G326">
        <v>2</v>
      </c>
      <c r="H326"/>
      <c r="I326"/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1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f t="shared" si="199"/>
        <v>0</v>
      </c>
      <c r="AH326" s="1">
        <f t="shared" si="200"/>
        <v>0</v>
      </c>
      <c r="AI326" s="1">
        <f t="shared" si="201"/>
        <v>0</v>
      </c>
      <c r="AJ326" s="1">
        <f t="shared" si="202"/>
        <v>0</v>
      </c>
      <c r="AK326" s="1">
        <f t="shared" si="203"/>
        <v>0</v>
      </c>
      <c r="AL326" s="1">
        <f t="shared" si="204"/>
        <v>0</v>
      </c>
      <c r="AM326" s="1">
        <f t="shared" si="205"/>
        <v>225</v>
      </c>
      <c r="AN326" s="1">
        <f t="shared" si="205"/>
        <v>0</v>
      </c>
      <c r="AO326" s="1">
        <f t="shared" si="206"/>
        <v>0</v>
      </c>
      <c r="AP326" s="1">
        <f t="shared" si="207"/>
        <v>0</v>
      </c>
      <c r="AQ326" s="1">
        <f t="shared" si="208"/>
        <v>0</v>
      </c>
      <c r="AR326" s="1">
        <f t="shared" si="209"/>
        <v>0</v>
      </c>
      <c r="AS326" s="1">
        <f t="shared" si="210"/>
        <v>0</v>
      </c>
      <c r="AT326" s="1">
        <f t="shared" si="211"/>
        <v>0</v>
      </c>
      <c r="AU326" s="1">
        <f t="shared" si="212"/>
        <v>0</v>
      </c>
      <c r="AV326" s="1">
        <f t="shared" si="213"/>
        <v>0</v>
      </c>
      <c r="AW326" s="1">
        <f t="shared" si="214"/>
        <v>0</v>
      </c>
      <c r="AX326" s="1">
        <f t="shared" si="215"/>
        <v>0</v>
      </c>
      <c r="AY326" s="1">
        <f t="shared" si="216"/>
        <v>0</v>
      </c>
      <c r="AZ326" s="1">
        <f t="shared" si="217"/>
        <v>0</v>
      </c>
      <c r="BA326" s="1">
        <f t="shared" si="218"/>
        <v>0</v>
      </c>
      <c r="BB326" s="1">
        <f t="shared" si="219"/>
        <v>0</v>
      </c>
      <c r="BC326" s="1">
        <f t="shared" si="220"/>
        <v>0</v>
      </c>
      <c r="BD326" s="1">
        <f t="shared" si="221"/>
        <v>225</v>
      </c>
      <c r="BE326" s="1" t="str">
        <f t="shared" si="228"/>
        <v>Truck</v>
      </c>
      <c r="BF326" s="1">
        <f t="shared" si="229"/>
        <v>3</v>
      </c>
      <c r="BG326" s="3">
        <v>308</v>
      </c>
      <c r="BH326" s="1">
        <f t="shared" si="241"/>
        <v>0</v>
      </c>
      <c r="BI326" s="1">
        <f t="shared" si="222"/>
        <v>0</v>
      </c>
      <c r="BJ326" s="3">
        <v>308</v>
      </c>
      <c r="BK326" s="1">
        <f t="shared" si="223"/>
        <v>4</v>
      </c>
      <c r="BL326" s="1">
        <f t="shared" si="230"/>
        <v>0</v>
      </c>
      <c r="BM326" s="1">
        <f t="shared" si="231"/>
        <v>0</v>
      </c>
      <c r="BN326" s="1">
        <f t="shared" si="232"/>
        <v>0</v>
      </c>
      <c r="BO326" s="1">
        <f t="shared" si="233"/>
        <v>1</v>
      </c>
      <c r="BP326" s="1">
        <f t="shared" si="234"/>
        <v>2</v>
      </c>
      <c r="BQ326" s="1">
        <f t="shared" si="235"/>
        <v>3</v>
      </c>
      <c r="BR326" s="1">
        <f t="shared" si="236"/>
        <v>4</v>
      </c>
      <c r="BS326" s="1">
        <f t="shared" si="237"/>
        <v>5</v>
      </c>
      <c r="BT326" s="1">
        <f t="shared" si="238"/>
        <v>6</v>
      </c>
      <c r="BU326" s="1">
        <f t="shared" si="239"/>
        <v>7</v>
      </c>
      <c r="BW326" s="1">
        <f t="shared" si="198"/>
        <v>0</v>
      </c>
      <c r="BX326" s="1">
        <f t="shared" si="198"/>
        <v>0</v>
      </c>
      <c r="BY326" s="1">
        <f t="shared" si="198"/>
        <v>0</v>
      </c>
      <c r="BZ326" s="1">
        <f t="shared" si="242"/>
        <v>70</v>
      </c>
      <c r="CA326" s="1">
        <f t="shared" si="242"/>
        <v>140</v>
      </c>
      <c r="CB326" s="1">
        <f t="shared" si="242"/>
        <v>210</v>
      </c>
      <c r="CC326" s="1">
        <f t="shared" si="242"/>
        <v>280</v>
      </c>
      <c r="CD326" s="1">
        <f t="shared" si="242"/>
        <v>350</v>
      </c>
      <c r="CE326" s="1">
        <f t="shared" si="242"/>
        <v>420</v>
      </c>
      <c r="CF326" s="1">
        <f t="shared" si="242"/>
        <v>490</v>
      </c>
      <c r="CW326" s="1">
        <v>308</v>
      </c>
      <c r="CX326" s="1">
        <f t="shared" si="224"/>
        <v>1</v>
      </c>
      <c r="CY326" s="1" t="s">
        <v>37</v>
      </c>
      <c r="CZ326" s="1">
        <v>1</v>
      </c>
      <c r="DB326" s="1">
        <f t="shared" si="240"/>
        <v>3</v>
      </c>
      <c r="DC326" s="1" t="s">
        <v>43</v>
      </c>
      <c r="DD326" s="1">
        <f t="shared" si="225"/>
        <v>5</v>
      </c>
      <c r="DL326" s="1">
        <v>308</v>
      </c>
      <c r="DM326" s="1">
        <f t="shared" si="226"/>
        <v>3</v>
      </c>
      <c r="DN326" s="1">
        <f t="shared" si="227"/>
        <v>0</v>
      </c>
      <c r="DO326" s="1" t="s">
        <v>37</v>
      </c>
      <c r="DP326" s="1">
        <v>0</v>
      </c>
    </row>
    <row r="327" spans="1:120" ht="15">
      <c r="A327">
        <v>309</v>
      </c>
      <c r="B327">
        <v>2</v>
      </c>
      <c r="C327" s="25">
        <v>25200</v>
      </c>
      <c r="D327">
        <v>4</v>
      </c>
      <c r="E327">
        <v>8</v>
      </c>
      <c r="F327" t="s">
        <v>84</v>
      </c>
      <c r="G327">
        <v>3</v>
      </c>
      <c r="H327"/>
      <c r="I327"/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1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f t="shared" si="199"/>
        <v>0</v>
      </c>
      <c r="AH327" s="1">
        <f t="shared" si="200"/>
        <v>0</v>
      </c>
      <c r="AI327" s="1">
        <f t="shared" si="201"/>
        <v>0</v>
      </c>
      <c r="AJ327" s="1">
        <f t="shared" si="202"/>
        <v>0</v>
      </c>
      <c r="AK327" s="1">
        <f t="shared" si="203"/>
        <v>0</v>
      </c>
      <c r="AL327" s="1">
        <f t="shared" si="204"/>
        <v>0</v>
      </c>
      <c r="AM327" s="1">
        <f t="shared" si="205"/>
        <v>0</v>
      </c>
      <c r="AN327" s="1">
        <f t="shared" si="205"/>
        <v>0</v>
      </c>
      <c r="AO327" s="1">
        <f t="shared" si="206"/>
        <v>0</v>
      </c>
      <c r="AP327" s="1">
        <f t="shared" si="207"/>
        <v>0</v>
      </c>
      <c r="AQ327" s="1">
        <f t="shared" si="208"/>
        <v>0</v>
      </c>
      <c r="AR327" s="1">
        <f t="shared" si="209"/>
        <v>0</v>
      </c>
      <c r="AS327" s="1">
        <f t="shared" si="210"/>
        <v>80</v>
      </c>
      <c r="AT327" s="1">
        <f t="shared" si="211"/>
        <v>0</v>
      </c>
      <c r="AU327" s="1">
        <f t="shared" si="212"/>
        <v>0</v>
      </c>
      <c r="AV327" s="1">
        <f t="shared" si="213"/>
        <v>0</v>
      </c>
      <c r="AW327" s="1">
        <f t="shared" si="214"/>
        <v>0</v>
      </c>
      <c r="AX327" s="1">
        <f t="shared" si="215"/>
        <v>0</v>
      </c>
      <c r="AY327" s="1">
        <f t="shared" si="216"/>
        <v>0</v>
      </c>
      <c r="AZ327" s="1">
        <f t="shared" si="217"/>
        <v>0</v>
      </c>
      <c r="BA327" s="1">
        <f t="shared" si="218"/>
        <v>0</v>
      </c>
      <c r="BB327" s="1">
        <f t="shared" si="219"/>
        <v>0</v>
      </c>
      <c r="BC327" s="1">
        <f t="shared" si="220"/>
        <v>0</v>
      </c>
      <c r="BD327" s="1">
        <f t="shared" si="221"/>
        <v>80</v>
      </c>
      <c r="BE327" s="1" t="str">
        <f t="shared" si="228"/>
        <v>Barge E</v>
      </c>
      <c r="BF327" s="1">
        <f t="shared" si="229"/>
        <v>5</v>
      </c>
      <c r="BG327" s="3">
        <v>309</v>
      </c>
      <c r="BH327" s="1">
        <f t="shared" si="241"/>
        <v>0</v>
      </c>
      <c r="BI327" s="1">
        <f t="shared" si="222"/>
        <v>0</v>
      </c>
      <c r="BJ327" s="3">
        <v>309</v>
      </c>
      <c r="BK327" s="1">
        <f t="shared" si="223"/>
        <v>7</v>
      </c>
      <c r="BL327" s="1">
        <f t="shared" si="230"/>
        <v>0</v>
      </c>
      <c r="BM327" s="1">
        <f t="shared" si="231"/>
        <v>0</v>
      </c>
      <c r="BN327" s="1">
        <f t="shared" si="232"/>
        <v>0</v>
      </c>
      <c r="BO327" s="1">
        <f t="shared" si="233"/>
        <v>0</v>
      </c>
      <c r="BP327" s="1">
        <f t="shared" si="234"/>
        <v>0</v>
      </c>
      <c r="BQ327" s="1">
        <f t="shared" si="235"/>
        <v>0</v>
      </c>
      <c r="BR327" s="1">
        <f t="shared" si="236"/>
        <v>1</v>
      </c>
      <c r="BS327" s="1">
        <f t="shared" si="237"/>
        <v>2</v>
      </c>
      <c r="BT327" s="1">
        <f t="shared" si="238"/>
        <v>3</v>
      </c>
      <c r="BU327" s="1">
        <f t="shared" si="239"/>
        <v>4</v>
      </c>
      <c r="BW327" s="1">
        <f t="shared" si="198"/>
        <v>0</v>
      </c>
      <c r="BX327" s="1">
        <f t="shared" si="198"/>
        <v>0</v>
      </c>
      <c r="BY327" s="1">
        <f t="shared" si="198"/>
        <v>0</v>
      </c>
      <c r="BZ327" s="1">
        <f t="shared" si="242"/>
        <v>0</v>
      </c>
      <c r="CA327" s="1">
        <f t="shared" si="242"/>
        <v>0</v>
      </c>
      <c r="CB327" s="1">
        <f t="shared" si="242"/>
        <v>0</v>
      </c>
      <c r="CC327" s="1">
        <f t="shared" si="242"/>
        <v>70</v>
      </c>
      <c r="CD327" s="1">
        <f t="shared" si="242"/>
        <v>140</v>
      </c>
      <c r="CE327" s="1">
        <f t="shared" si="242"/>
        <v>210</v>
      </c>
      <c r="CF327" s="1">
        <f t="shared" si="242"/>
        <v>280</v>
      </c>
      <c r="CW327" s="1">
        <v>309</v>
      </c>
      <c r="CX327" s="1">
        <f t="shared" si="224"/>
        <v>1</v>
      </c>
      <c r="CY327" s="1" t="s">
        <v>37</v>
      </c>
      <c r="CZ327" s="1">
        <v>1</v>
      </c>
      <c r="DB327" s="1">
        <f t="shared" si="240"/>
        <v>6</v>
      </c>
      <c r="DC327" s="1" t="s">
        <v>43</v>
      </c>
      <c r="DD327" s="1">
        <f t="shared" si="225"/>
        <v>8</v>
      </c>
      <c r="DL327" s="1">
        <v>309</v>
      </c>
      <c r="DM327" s="1">
        <f t="shared" si="226"/>
        <v>5</v>
      </c>
      <c r="DN327" s="1">
        <f t="shared" si="227"/>
        <v>0</v>
      </c>
      <c r="DO327" s="1" t="s">
        <v>37</v>
      </c>
      <c r="DP327" s="1">
        <v>0</v>
      </c>
    </row>
    <row r="328" spans="1:120" ht="15">
      <c r="A328">
        <v>310</v>
      </c>
      <c r="B328">
        <v>1</v>
      </c>
      <c r="C328" s="25">
        <v>6040</v>
      </c>
      <c r="D328">
        <v>5</v>
      </c>
      <c r="E328">
        <v>10</v>
      </c>
      <c r="F328" t="s">
        <v>73</v>
      </c>
      <c r="G328">
        <v>4</v>
      </c>
      <c r="H328"/>
      <c r="I328"/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1</v>
      </c>
      <c r="AD328" s="1">
        <v>0</v>
      </c>
      <c r="AE328" s="1">
        <v>0</v>
      </c>
      <c r="AF328" s="1">
        <v>0</v>
      </c>
      <c r="AG328" s="1">
        <f t="shared" si="199"/>
        <v>0</v>
      </c>
      <c r="AH328" s="1">
        <f t="shared" si="200"/>
        <v>0</v>
      </c>
      <c r="AI328" s="1">
        <f t="shared" si="201"/>
        <v>0</v>
      </c>
      <c r="AJ328" s="1">
        <f t="shared" si="202"/>
        <v>0</v>
      </c>
      <c r="AK328" s="1">
        <f t="shared" si="203"/>
        <v>0</v>
      </c>
      <c r="AL328" s="1">
        <f t="shared" si="204"/>
        <v>0</v>
      </c>
      <c r="AM328" s="1">
        <f t="shared" si="205"/>
        <v>0</v>
      </c>
      <c r="AN328" s="1">
        <f t="shared" si="205"/>
        <v>0</v>
      </c>
      <c r="AO328" s="1">
        <f t="shared" si="206"/>
        <v>0</v>
      </c>
      <c r="AP328" s="1">
        <f t="shared" si="207"/>
        <v>0</v>
      </c>
      <c r="AQ328" s="1">
        <f t="shared" si="208"/>
        <v>0</v>
      </c>
      <c r="AR328" s="1">
        <f t="shared" si="209"/>
        <v>0</v>
      </c>
      <c r="AS328" s="1">
        <f t="shared" si="210"/>
        <v>0</v>
      </c>
      <c r="AT328" s="1">
        <f t="shared" si="211"/>
        <v>0</v>
      </c>
      <c r="AU328" s="1">
        <f t="shared" si="212"/>
        <v>0</v>
      </c>
      <c r="AV328" s="1">
        <f t="shared" si="213"/>
        <v>0</v>
      </c>
      <c r="AW328" s="1">
        <f t="shared" si="214"/>
        <v>0</v>
      </c>
      <c r="AX328" s="1">
        <f t="shared" si="215"/>
        <v>0</v>
      </c>
      <c r="AY328" s="1">
        <f t="shared" si="216"/>
        <v>0</v>
      </c>
      <c r="AZ328" s="1">
        <f t="shared" si="217"/>
        <v>40</v>
      </c>
      <c r="BA328" s="1">
        <f t="shared" si="218"/>
        <v>0</v>
      </c>
      <c r="BB328" s="1">
        <f t="shared" si="219"/>
        <v>0</v>
      </c>
      <c r="BC328" s="1">
        <f t="shared" si="220"/>
        <v>0</v>
      </c>
      <c r="BD328" s="1">
        <f t="shared" si="221"/>
        <v>40</v>
      </c>
      <c r="BE328" s="1" t="str">
        <f t="shared" si="228"/>
        <v>Barge D</v>
      </c>
      <c r="BF328" s="1">
        <f t="shared" si="229"/>
        <v>8</v>
      </c>
      <c r="BG328" s="3">
        <v>310</v>
      </c>
      <c r="BH328" s="1">
        <f t="shared" si="241"/>
        <v>0</v>
      </c>
      <c r="BI328" s="1">
        <f t="shared" si="222"/>
        <v>0</v>
      </c>
      <c r="BJ328" s="3">
        <v>310</v>
      </c>
      <c r="BK328" s="1">
        <f t="shared" si="223"/>
        <v>9</v>
      </c>
      <c r="BL328" s="1">
        <f t="shared" si="230"/>
        <v>0</v>
      </c>
      <c r="BM328" s="1">
        <f t="shared" si="231"/>
        <v>0</v>
      </c>
      <c r="BN328" s="1">
        <f t="shared" si="232"/>
        <v>0</v>
      </c>
      <c r="BO328" s="1">
        <f t="shared" si="233"/>
        <v>0</v>
      </c>
      <c r="BP328" s="1">
        <f t="shared" si="234"/>
        <v>0</v>
      </c>
      <c r="BQ328" s="1">
        <f t="shared" si="235"/>
        <v>0</v>
      </c>
      <c r="BR328" s="1">
        <f t="shared" si="236"/>
        <v>0</v>
      </c>
      <c r="BS328" s="1">
        <f t="shared" si="237"/>
        <v>0</v>
      </c>
      <c r="BT328" s="1">
        <f t="shared" si="238"/>
        <v>1</v>
      </c>
      <c r="BU328" s="1">
        <f t="shared" si="239"/>
        <v>2</v>
      </c>
      <c r="BW328" s="1">
        <f t="shared" si="198"/>
        <v>0</v>
      </c>
      <c r="BX328" s="1">
        <f t="shared" si="198"/>
        <v>0</v>
      </c>
      <c r="BY328" s="1">
        <f t="shared" si="198"/>
        <v>0</v>
      </c>
      <c r="BZ328" s="1">
        <f t="shared" si="242"/>
        <v>0</v>
      </c>
      <c r="CA328" s="1">
        <f t="shared" si="242"/>
        <v>0</v>
      </c>
      <c r="CB328" s="1">
        <f t="shared" si="242"/>
        <v>0</v>
      </c>
      <c r="CC328" s="1">
        <f t="shared" si="242"/>
        <v>0</v>
      </c>
      <c r="CD328" s="1">
        <f t="shared" si="242"/>
        <v>0</v>
      </c>
      <c r="CE328" s="1">
        <f t="shared" si="242"/>
        <v>50</v>
      </c>
      <c r="CF328" s="1">
        <f t="shared" si="242"/>
        <v>100</v>
      </c>
      <c r="CW328" s="1">
        <v>310</v>
      </c>
      <c r="CX328" s="1">
        <f t="shared" si="224"/>
        <v>1</v>
      </c>
      <c r="CY328" s="1" t="s">
        <v>37</v>
      </c>
      <c r="CZ328" s="1">
        <v>1</v>
      </c>
      <c r="DB328" s="1">
        <f t="shared" si="240"/>
        <v>9</v>
      </c>
      <c r="DC328" s="1" t="s">
        <v>43</v>
      </c>
      <c r="DD328" s="1">
        <f t="shared" si="225"/>
        <v>10</v>
      </c>
      <c r="DL328" s="1">
        <v>310</v>
      </c>
      <c r="DM328" s="1">
        <f t="shared" si="226"/>
        <v>6</v>
      </c>
      <c r="DN328" s="1">
        <f t="shared" si="227"/>
        <v>0</v>
      </c>
      <c r="DO328" s="1" t="s">
        <v>37</v>
      </c>
      <c r="DP328" s="1">
        <v>0</v>
      </c>
    </row>
    <row r="329" spans="1:120" ht="15">
      <c r="A329">
        <v>311</v>
      </c>
      <c r="B329">
        <v>1</v>
      </c>
      <c r="C329" s="25">
        <v>9820</v>
      </c>
      <c r="D329">
        <v>6</v>
      </c>
      <c r="E329">
        <v>9</v>
      </c>
      <c r="F329" t="s">
        <v>73</v>
      </c>
      <c r="G329">
        <v>3</v>
      </c>
      <c r="H329"/>
      <c r="I329"/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0</v>
      </c>
      <c r="AG329" s="1">
        <f t="shared" si="199"/>
        <v>0</v>
      </c>
      <c r="AH329" s="1">
        <f t="shared" si="200"/>
        <v>0</v>
      </c>
      <c r="AI329" s="1">
        <f t="shared" si="201"/>
        <v>0</v>
      </c>
      <c r="AJ329" s="1">
        <f t="shared" si="202"/>
        <v>0</v>
      </c>
      <c r="AK329" s="1">
        <f t="shared" si="203"/>
        <v>0</v>
      </c>
      <c r="AL329" s="1">
        <f t="shared" si="204"/>
        <v>0</v>
      </c>
      <c r="AM329" s="1">
        <f t="shared" si="205"/>
        <v>0</v>
      </c>
      <c r="AN329" s="1">
        <f t="shared" si="205"/>
        <v>0</v>
      </c>
      <c r="AO329" s="1">
        <f t="shared" si="206"/>
        <v>0</v>
      </c>
      <c r="AP329" s="1">
        <f t="shared" si="207"/>
        <v>0</v>
      </c>
      <c r="AQ329" s="1">
        <f t="shared" si="208"/>
        <v>0</v>
      </c>
      <c r="AR329" s="1">
        <f t="shared" si="209"/>
        <v>0</v>
      </c>
      <c r="AS329" s="1">
        <f t="shared" si="210"/>
        <v>0</v>
      </c>
      <c r="AT329" s="1">
        <f t="shared" si="211"/>
        <v>0</v>
      </c>
      <c r="AU329" s="1">
        <f t="shared" si="212"/>
        <v>0</v>
      </c>
      <c r="AV329" s="1">
        <f t="shared" si="213"/>
        <v>0</v>
      </c>
      <c r="AW329" s="1">
        <f t="shared" si="214"/>
        <v>0</v>
      </c>
      <c r="AX329" s="1">
        <f t="shared" si="215"/>
        <v>0</v>
      </c>
      <c r="AY329" s="1">
        <f t="shared" si="216"/>
        <v>0</v>
      </c>
      <c r="AZ329" s="1">
        <f t="shared" si="217"/>
        <v>40</v>
      </c>
      <c r="BA329" s="1">
        <f t="shared" si="218"/>
        <v>0</v>
      </c>
      <c r="BB329" s="1">
        <f t="shared" si="219"/>
        <v>0</v>
      </c>
      <c r="BC329" s="1">
        <f t="shared" si="220"/>
        <v>0</v>
      </c>
      <c r="BD329" s="1">
        <f t="shared" si="221"/>
        <v>40</v>
      </c>
      <c r="BE329" s="1" t="str">
        <f t="shared" si="228"/>
        <v>Barge D</v>
      </c>
      <c r="BF329" s="1">
        <f t="shared" si="229"/>
        <v>8</v>
      </c>
      <c r="BG329" s="3">
        <v>311</v>
      </c>
      <c r="BH329" s="1">
        <f t="shared" si="241"/>
        <v>0</v>
      </c>
      <c r="BI329" s="1">
        <f t="shared" si="222"/>
        <v>0</v>
      </c>
      <c r="BJ329" s="3">
        <v>311</v>
      </c>
      <c r="BK329" s="1">
        <f t="shared" si="223"/>
        <v>9</v>
      </c>
      <c r="BL329" s="1">
        <f t="shared" si="230"/>
        <v>0</v>
      </c>
      <c r="BM329" s="1">
        <f t="shared" si="231"/>
        <v>0</v>
      </c>
      <c r="BN329" s="1">
        <f t="shared" si="232"/>
        <v>0</v>
      </c>
      <c r="BO329" s="1">
        <f t="shared" si="233"/>
        <v>0</v>
      </c>
      <c r="BP329" s="1">
        <f t="shared" si="234"/>
        <v>0</v>
      </c>
      <c r="BQ329" s="1">
        <f t="shared" si="235"/>
        <v>0</v>
      </c>
      <c r="BR329" s="1">
        <f t="shared" si="236"/>
        <v>0</v>
      </c>
      <c r="BS329" s="1">
        <f t="shared" si="237"/>
        <v>0</v>
      </c>
      <c r="BT329" s="1">
        <f t="shared" si="238"/>
        <v>1</v>
      </c>
      <c r="BU329" s="1">
        <f t="shared" si="239"/>
        <v>2</v>
      </c>
      <c r="BW329" s="1">
        <f t="shared" si="198"/>
        <v>0</v>
      </c>
      <c r="BX329" s="1">
        <f t="shared" si="198"/>
        <v>0</v>
      </c>
      <c r="BY329" s="1">
        <f t="shared" si="198"/>
        <v>0</v>
      </c>
      <c r="BZ329" s="1">
        <f t="shared" si="242"/>
        <v>0</v>
      </c>
      <c r="CA329" s="1">
        <f t="shared" si="242"/>
        <v>0</v>
      </c>
      <c r="CB329" s="1">
        <f t="shared" si="242"/>
        <v>0</v>
      </c>
      <c r="CC329" s="1">
        <f t="shared" si="242"/>
        <v>0</v>
      </c>
      <c r="CD329" s="1">
        <f t="shared" si="242"/>
        <v>0</v>
      </c>
      <c r="CE329" s="1">
        <f t="shared" si="242"/>
        <v>50</v>
      </c>
      <c r="CF329" s="1">
        <f t="shared" si="242"/>
        <v>100</v>
      </c>
      <c r="CW329" s="1">
        <v>311</v>
      </c>
      <c r="CX329" s="1">
        <f t="shared" si="224"/>
        <v>1</v>
      </c>
      <c r="CY329" s="1" t="s">
        <v>37</v>
      </c>
      <c r="CZ329" s="1">
        <v>1</v>
      </c>
      <c r="DB329" s="1">
        <f t="shared" si="240"/>
        <v>9</v>
      </c>
      <c r="DC329" s="1" t="s">
        <v>43</v>
      </c>
      <c r="DD329" s="1">
        <f t="shared" si="225"/>
        <v>9</v>
      </c>
      <c r="DL329" s="1">
        <v>311</v>
      </c>
      <c r="DM329" s="1">
        <f t="shared" si="226"/>
        <v>7</v>
      </c>
      <c r="DN329" s="1">
        <f t="shared" si="227"/>
        <v>0</v>
      </c>
      <c r="DO329" s="1" t="s">
        <v>37</v>
      </c>
      <c r="DP329" s="1">
        <v>0</v>
      </c>
    </row>
    <row r="330" spans="1:120" ht="15">
      <c r="A330">
        <v>312</v>
      </c>
      <c r="B330">
        <v>2</v>
      </c>
      <c r="C330" s="25">
        <v>24200</v>
      </c>
      <c r="D330">
        <v>3</v>
      </c>
      <c r="E330">
        <v>6</v>
      </c>
      <c r="F330" t="s">
        <v>35</v>
      </c>
      <c r="G330">
        <v>4</v>
      </c>
      <c r="H330"/>
      <c r="I330"/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f t="shared" si="199"/>
        <v>0</v>
      </c>
      <c r="AH330" s="1">
        <f t="shared" si="200"/>
        <v>0</v>
      </c>
      <c r="AI330" s="1">
        <f t="shared" si="201"/>
        <v>0</v>
      </c>
      <c r="AJ330" s="1">
        <f t="shared" si="202"/>
        <v>0</v>
      </c>
      <c r="AK330" s="1">
        <f t="shared" si="203"/>
        <v>0</v>
      </c>
      <c r="AL330" s="1">
        <f t="shared" si="204"/>
        <v>0</v>
      </c>
      <c r="AM330" s="1">
        <f t="shared" si="205"/>
        <v>0</v>
      </c>
      <c r="AN330" s="1">
        <f t="shared" si="205"/>
        <v>0</v>
      </c>
      <c r="AO330" s="1">
        <f t="shared" si="206"/>
        <v>0</v>
      </c>
      <c r="AP330" s="1">
        <f t="shared" si="207"/>
        <v>0</v>
      </c>
      <c r="AQ330" s="1">
        <f t="shared" si="208"/>
        <v>0</v>
      </c>
      <c r="AR330" s="1">
        <f t="shared" si="209"/>
        <v>0</v>
      </c>
      <c r="AS330" s="1">
        <f t="shared" si="210"/>
        <v>80</v>
      </c>
      <c r="AT330" s="1">
        <f t="shared" si="211"/>
        <v>0</v>
      </c>
      <c r="AU330" s="1">
        <f t="shared" si="212"/>
        <v>0</v>
      </c>
      <c r="AV330" s="1">
        <f t="shared" si="213"/>
        <v>0</v>
      </c>
      <c r="AW330" s="1">
        <f t="shared" si="214"/>
        <v>0</v>
      </c>
      <c r="AX330" s="1">
        <f t="shared" si="215"/>
        <v>0</v>
      </c>
      <c r="AY330" s="1">
        <f t="shared" si="216"/>
        <v>0</v>
      </c>
      <c r="AZ330" s="1">
        <f t="shared" si="217"/>
        <v>0</v>
      </c>
      <c r="BA330" s="1">
        <f t="shared" si="218"/>
        <v>0</v>
      </c>
      <c r="BB330" s="1">
        <f t="shared" si="219"/>
        <v>0</v>
      </c>
      <c r="BC330" s="1">
        <f t="shared" si="220"/>
        <v>0</v>
      </c>
      <c r="BD330" s="1">
        <f t="shared" si="221"/>
        <v>80</v>
      </c>
      <c r="BE330" s="1" t="str">
        <f t="shared" si="228"/>
        <v>Barge E</v>
      </c>
      <c r="BF330" s="1">
        <f t="shared" si="229"/>
        <v>5</v>
      </c>
      <c r="BG330" s="3">
        <v>312</v>
      </c>
      <c r="BH330" s="1">
        <f t="shared" si="241"/>
        <v>0</v>
      </c>
      <c r="BI330" s="1">
        <f t="shared" si="222"/>
        <v>0</v>
      </c>
      <c r="BJ330" s="3">
        <v>312</v>
      </c>
      <c r="BK330" s="1">
        <f t="shared" si="223"/>
        <v>7</v>
      </c>
      <c r="BL330" s="1">
        <f t="shared" si="230"/>
        <v>0</v>
      </c>
      <c r="BM330" s="1">
        <f t="shared" si="231"/>
        <v>0</v>
      </c>
      <c r="BN330" s="1">
        <f t="shared" si="232"/>
        <v>0</v>
      </c>
      <c r="BO330" s="1">
        <f t="shared" si="233"/>
        <v>0</v>
      </c>
      <c r="BP330" s="1">
        <f t="shared" si="234"/>
        <v>0</v>
      </c>
      <c r="BQ330" s="1">
        <f t="shared" si="235"/>
        <v>0</v>
      </c>
      <c r="BR330" s="1">
        <f t="shared" si="236"/>
        <v>1</v>
      </c>
      <c r="BS330" s="1">
        <f t="shared" si="237"/>
        <v>2</v>
      </c>
      <c r="BT330" s="1">
        <f t="shared" si="238"/>
        <v>3</v>
      </c>
      <c r="BU330" s="1">
        <f t="shared" si="239"/>
        <v>4</v>
      </c>
      <c r="BW330" s="1">
        <f t="shared" si="198"/>
        <v>0</v>
      </c>
      <c r="BX330" s="1">
        <f t="shared" si="198"/>
        <v>0</v>
      </c>
      <c r="BY330" s="1">
        <f t="shared" si="198"/>
        <v>0</v>
      </c>
      <c r="BZ330" s="1">
        <f t="shared" si="242"/>
        <v>0</v>
      </c>
      <c r="CA330" s="1">
        <f t="shared" si="242"/>
        <v>0</v>
      </c>
      <c r="CB330" s="1">
        <f t="shared" si="242"/>
        <v>0</v>
      </c>
      <c r="CC330" s="1">
        <f t="shared" si="242"/>
        <v>70</v>
      </c>
      <c r="CD330" s="1">
        <f t="shared" si="242"/>
        <v>140</v>
      </c>
      <c r="CE330" s="1">
        <f t="shared" si="242"/>
        <v>210</v>
      </c>
      <c r="CF330" s="1">
        <f t="shared" si="242"/>
        <v>280</v>
      </c>
      <c r="CW330" s="1">
        <v>312</v>
      </c>
      <c r="CX330" s="1">
        <f t="shared" si="224"/>
        <v>1</v>
      </c>
      <c r="CY330" s="1" t="s">
        <v>37</v>
      </c>
      <c r="CZ330" s="1">
        <v>1</v>
      </c>
      <c r="DB330" s="1">
        <f t="shared" si="240"/>
        <v>6</v>
      </c>
      <c r="DC330" s="1" t="s">
        <v>43</v>
      </c>
      <c r="DD330" s="1">
        <f t="shared" si="225"/>
        <v>6</v>
      </c>
      <c r="DL330" s="1">
        <v>312</v>
      </c>
      <c r="DM330" s="1">
        <f t="shared" si="226"/>
        <v>4</v>
      </c>
      <c r="DN330" s="1">
        <f t="shared" si="227"/>
        <v>0</v>
      </c>
      <c r="DO330" s="1" t="s">
        <v>37</v>
      </c>
      <c r="DP330" s="1">
        <v>0</v>
      </c>
    </row>
    <row r="331" spans="1:120" ht="15">
      <c r="A331">
        <v>313</v>
      </c>
      <c r="B331">
        <v>2</v>
      </c>
      <c r="C331" s="25">
        <v>24200</v>
      </c>
      <c r="D331">
        <v>-1</v>
      </c>
      <c r="E331">
        <v>4</v>
      </c>
      <c r="F331" t="s">
        <v>73</v>
      </c>
      <c r="G331">
        <v>4</v>
      </c>
      <c r="H331"/>
      <c r="I331"/>
      <c r="J331" s="1">
        <v>0</v>
      </c>
      <c r="K331" s="1">
        <v>0</v>
      </c>
      <c r="L331" s="1">
        <v>1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f t="shared" si="199"/>
        <v>0</v>
      </c>
      <c r="AH331" s="1">
        <f t="shared" si="200"/>
        <v>0</v>
      </c>
      <c r="AI331" s="1">
        <f t="shared" si="201"/>
        <v>80</v>
      </c>
      <c r="AJ331" s="1">
        <f t="shared" si="202"/>
        <v>0</v>
      </c>
      <c r="AK331" s="1">
        <f t="shared" si="203"/>
        <v>0</v>
      </c>
      <c r="AL331" s="1">
        <f t="shared" si="204"/>
        <v>0</v>
      </c>
      <c r="AM331" s="1">
        <f t="shared" si="205"/>
        <v>0</v>
      </c>
      <c r="AN331" s="1">
        <f t="shared" si="205"/>
        <v>0</v>
      </c>
      <c r="AO331" s="1">
        <f t="shared" si="206"/>
        <v>0</v>
      </c>
      <c r="AP331" s="1">
        <f t="shared" si="207"/>
        <v>0</v>
      </c>
      <c r="AQ331" s="1">
        <f t="shared" si="208"/>
        <v>0</v>
      </c>
      <c r="AR331" s="1">
        <f t="shared" si="209"/>
        <v>0</v>
      </c>
      <c r="AS331" s="1">
        <f t="shared" si="210"/>
        <v>0</v>
      </c>
      <c r="AT331" s="1">
        <f t="shared" si="211"/>
        <v>0</v>
      </c>
      <c r="AU331" s="1">
        <f t="shared" si="212"/>
        <v>0</v>
      </c>
      <c r="AV331" s="1">
        <f t="shared" si="213"/>
        <v>0</v>
      </c>
      <c r="AW331" s="1">
        <f t="shared" si="214"/>
        <v>0</v>
      </c>
      <c r="AX331" s="1">
        <f t="shared" si="215"/>
        <v>0</v>
      </c>
      <c r="AY331" s="1">
        <f t="shared" si="216"/>
        <v>0</v>
      </c>
      <c r="AZ331" s="1">
        <f t="shared" si="217"/>
        <v>0</v>
      </c>
      <c r="BA331" s="1">
        <f t="shared" si="218"/>
        <v>0</v>
      </c>
      <c r="BB331" s="1">
        <f t="shared" si="219"/>
        <v>0</v>
      </c>
      <c r="BC331" s="1">
        <f t="shared" si="220"/>
        <v>0</v>
      </c>
      <c r="BD331" s="1">
        <f t="shared" si="221"/>
        <v>80</v>
      </c>
      <c r="BE331" s="1" t="str">
        <f t="shared" si="228"/>
        <v>Barge E</v>
      </c>
      <c r="BF331" s="1">
        <f t="shared" si="229"/>
        <v>1</v>
      </c>
      <c r="BG331" s="3">
        <v>313</v>
      </c>
      <c r="BH331" s="1">
        <f t="shared" si="241"/>
        <v>0</v>
      </c>
      <c r="BI331" s="1">
        <f t="shared" si="222"/>
        <v>0</v>
      </c>
      <c r="BJ331" s="3">
        <v>313</v>
      </c>
      <c r="BK331" s="1">
        <f t="shared" si="223"/>
        <v>3</v>
      </c>
      <c r="BL331" s="1">
        <f t="shared" si="230"/>
        <v>0</v>
      </c>
      <c r="BM331" s="1">
        <f t="shared" si="231"/>
        <v>0</v>
      </c>
      <c r="BN331" s="1">
        <f t="shared" si="232"/>
        <v>1</v>
      </c>
      <c r="BO331" s="1">
        <f t="shared" si="233"/>
        <v>2</v>
      </c>
      <c r="BP331" s="1">
        <f t="shared" si="234"/>
        <v>3</v>
      </c>
      <c r="BQ331" s="1">
        <f t="shared" si="235"/>
        <v>4</v>
      </c>
      <c r="BR331" s="1">
        <f t="shared" si="236"/>
        <v>5</v>
      </c>
      <c r="BS331" s="1">
        <f t="shared" si="237"/>
        <v>6</v>
      </c>
      <c r="BT331" s="1">
        <f t="shared" si="238"/>
        <v>7</v>
      </c>
      <c r="BU331" s="1">
        <f t="shared" si="239"/>
        <v>8</v>
      </c>
      <c r="BW331" s="1">
        <f t="shared" si="198"/>
        <v>0</v>
      </c>
      <c r="BX331" s="1">
        <f t="shared" si="198"/>
        <v>0</v>
      </c>
      <c r="BY331" s="1">
        <f t="shared" si="198"/>
        <v>70</v>
      </c>
      <c r="BZ331" s="1">
        <f t="shared" si="242"/>
        <v>140</v>
      </c>
      <c r="CA331" s="1">
        <f t="shared" si="242"/>
        <v>210</v>
      </c>
      <c r="CB331" s="1">
        <f t="shared" si="242"/>
        <v>280</v>
      </c>
      <c r="CC331" s="1">
        <f t="shared" si="242"/>
        <v>350</v>
      </c>
      <c r="CD331" s="1">
        <f t="shared" si="242"/>
        <v>420</v>
      </c>
      <c r="CE331" s="1">
        <f t="shared" si="242"/>
        <v>490</v>
      </c>
      <c r="CF331" s="1">
        <f t="shared" si="242"/>
        <v>560</v>
      </c>
      <c r="CW331" s="1">
        <v>313</v>
      </c>
      <c r="CX331" s="1">
        <f t="shared" si="224"/>
        <v>1</v>
      </c>
      <c r="CY331" s="1" t="s">
        <v>37</v>
      </c>
      <c r="CZ331" s="1">
        <v>1</v>
      </c>
      <c r="DB331" s="1">
        <f t="shared" si="240"/>
        <v>2</v>
      </c>
      <c r="DC331" s="1" t="s">
        <v>43</v>
      </c>
      <c r="DD331" s="1">
        <f t="shared" si="225"/>
        <v>4</v>
      </c>
      <c r="DL331" s="1">
        <v>313</v>
      </c>
      <c r="DM331" s="1">
        <f t="shared" si="226"/>
        <v>0</v>
      </c>
      <c r="DN331" s="1">
        <f t="shared" si="227"/>
        <v>0</v>
      </c>
      <c r="DO331" s="1" t="s">
        <v>37</v>
      </c>
      <c r="DP331" s="1">
        <v>0</v>
      </c>
    </row>
    <row r="332" spans="1:120" ht="15">
      <c r="A332">
        <v>314</v>
      </c>
      <c r="B332">
        <v>2</v>
      </c>
      <c r="C332" s="25">
        <v>10600</v>
      </c>
      <c r="D332">
        <v>1</v>
      </c>
      <c r="E332">
        <v>5</v>
      </c>
      <c r="F332" t="s">
        <v>73</v>
      </c>
      <c r="G332">
        <v>3</v>
      </c>
      <c r="H332"/>
      <c r="I332"/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1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f t="shared" si="199"/>
        <v>0</v>
      </c>
      <c r="AH332" s="1">
        <f t="shared" si="200"/>
        <v>0</v>
      </c>
      <c r="AI332" s="1">
        <f t="shared" si="201"/>
        <v>0</v>
      </c>
      <c r="AJ332" s="1">
        <f t="shared" si="202"/>
        <v>0</v>
      </c>
      <c r="AK332" s="1">
        <f t="shared" si="203"/>
        <v>0</v>
      </c>
      <c r="AL332" s="1">
        <f t="shared" si="204"/>
        <v>80</v>
      </c>
      <c r="AM332" s="1">
        <f t="shared" si="205"/>
        <v>0</v>
      </c>
      <c r="AN332" s="1">
        <f t="shared" si="205"/>
        <v>0</v>
      </c>
      <c r="AO332" s="1">
        <f t="shared" si="206"/>
        <v>0</v>
      </c>
      <c r="AP332" s="1">
        <f t="shared" si="207"/>
        <v>0</v>
      </c>
      <c r="AQ332" s="1">
        <f t="shared" si="208"/>
        <v>0</v>
      </c>
      <c r="AR332" s="1">
        <f t="shared" si="209"/>
        <v>0</v>
      </c>
      <c r="AS332" s="1">
        <f t="shared" si="210"/>
        <v>0</v>
      </c>
      <c r="AT332" s="1">
        <f t="shared" si="211"/>
        <v>0</v>
      </c>
      <c r="AU332" s="1">
        <f t="shared" si="212"/>
        <v>0</v>
      </c>
      <c r="AV332" s="1">
        <f t="shared" si="213"/>
        <v>0</v>
      </c>
      <c r="AW332" s="1">
        <f t="shared" si="214"/>
        <v>0</v>
      </c>
      <c r="AX332" s="1">
        <f t="shared" si="215"/>
        <v>0</v>
      </c>
      <c r="AY332" s="1">
        <f t="shared" si="216"/>
        <v>0</v>
      </c>
      <c r="AZ332" s="1">
        <f t="shared" si="217"/>
        <v>0</v>
      </c>
      <c r="BA332" s="1">
        <f t="shared" si="218"/>
        <v>0</v>
      </c>
      <c r="BB332" s="1">
        <f t="shared" si="219"/>
        <v>0</v>
      </c>
      <c r="BC332" s="1">
        <f t="shared" si="220"/>
        <v>0</v>
      </c>
      <c r="BD332" s="1">
        <f t="shared" si="221"/>
        <v>80</v>
      </c>
      <c r="BE332" s="1" t="str">
        <f t="shared" si="228"/>
        <v>Barge C</v>
      </c>
      <c r="BF332" s="1">
        <f t="shared" si="229"/>
        <v>2</v>
      </c>
      <c r="BG332" s="3">
        <v>314</v>
      </c>
      <c r="BH332" s="1">
        <f t="shared" si="241"/>
        <v>0</v>
      </c>
      <c r="BI332" s="1">
        <f t="shared" si="222"/>
        <v>0</v>
      </c>
      <c r="BJ332" s="3">
        <v>314</v>
      </c>
      <c r="BK332" s="1">
        <f t="shared" si="223"/>
        <v>4</v>
      </c>
      <c r="BL332" s="1">
        <f t="shared" si="230"/>
        <v>0</v>
      </c>
      <c r="BM332" s="1">
        <f t="shared" si="231"/>
        <v>0</v>
      </c>
      <c r="BN332" s="1">
        <f t="shared" si="232"/>
        <v>0</v>
      </c>
      <c r="BO332" s="1">
        <f t="shared" si="233"/>
        <v>1</v>
      </c>
      <c r="BP332" s="1">
        <f t="shared" si="234"/>
        <v>2</v>
      </c>
      <c r="BQ332" s="1">
        <f t="shared" si="235"/>
        <v>3</v>
      </c>
      <c r="BR332" s="1">
        <f t="shared" si="236"/>
        <v>4</v>
      </c>
      <c r="BS332" s="1">
        <f t="shared" si="237"/>
        <v>5</v>
      </c>
      <c r="BT332" s="1">
        <f t="shared" si="238"/>
        <v>6</v>
      </c>
      <c r="BU332" s="1">
        <f t="shared" si="239"/>
        <v>7</v>
      </c>
      <c r="BW332" s="1">
        <f t="shared" si="198"/>
        <v>0</v>
      </c>
      <c r="BX332" s="1">
        <f t="shared" si="198"/>
        <v>0</v>
      </c>
      <c r="BY332" s="1">
        <f t="shared" si="198"/>
        <v>0</v>
      </c>
      <c r="BZ332" s="1">
        <f t="shared" si="242"/>
        <v>70</v>
      </c>
      <c r="CA332" s="1">
        <f t="shared" si="242"/>
        <v>140</v>
      </c>
      <c r="CB332" s="1">
        <f t="shared" si="242"/>
        <v>210</v>
      </c>
      <c r="CC332" s="1">
        <f t="shared" si="242"/>
        <v>280</v>
      </c>
      <c r="CD332" s="1">
        <f t="shared" si="242"/>
        <v>350</v>
      </c>
      <c r="CE332" s="1">
        <f t="shared" si="242"/>
        <v>420</v>
      </c>
      <c r="CF332" s="1">
        <f t="shared" si="242"/>
        <v>490</v>
      </c>
      <c r="CW332" s="1">
        <v>314</v>
      </c>
      <c r="CX332" s="1">
        <f t="shared" si="224"/>
        <v>1</v>
      </c>
      <c r="CY332" s="1" t="s">
        <v>37</v>
      </c>
      <c r="CZ332" s="1">
        <v>1</v>
      </c>
      <c r="DB332" s="1">
        <f t="shared" si="240"/>
        <v>3</v>
      </c>
      <c r="DC332" s="1" t="s">
        <v>43</v>
      </c>
      <c r="DD332" s="1">
        <f t="shared" si="225"/>
        <v>5</v>
      </c>
      <c r="DL332" s="1">
        <v>314</v>
      </c>
      <c r="DM332" s="1">
        <f t="shared" si="226"/>
        <v>2</v>
      </c>
      <c r="DN332" s="1">
        <f t="shared" si="227"/>
        <v>0</v>
      </c>
      <c r="DO332" s="1" t="s">
        <v>37</v>
      </c>
      <c r="DP332" s="1">
        <v>0</v>
      </c>
    </row>
    <row r="333" spans="1:120" ht="15">
      <c r="A333">
        <v>315</v>
      </c>
      <c r="B333">
        <v>1</v>
      </c>
      <c r="C333" s="25">
        <v>2942</v>
      </c>
      <c r="D333">
        <v>0</v>
      </c>
      <c r="E333">
        <v>3</v>
      </c>
      <c r="F333" t="s">
        <v>73</v>
      </c>
      <c r="G333">
        <v>3</v>
      </c>
      <c r="H333"/>
      <c r="I333"/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f t="shared" si="199"/>
        <v>0</v>
      </c>
      <c r="AH333" s="1">
        <f t="shared" si="200"/>
        <v>0</v>
      </c>
      <c r="AI333" s="1">
        <f t="shared" si="201"/>
        <v>0</v>
      </c>
      <c r="AJ333" s="1">
        <f t="shared" si="202"/>
        <v>0</v>
      </c>
      <c r="AK333" s="1">
        <f t="shared" si="203"/>
        <v>40</v>
      </c>
      <c r="AL333" s="1">
        <f t="shared" si="204"/>
        <v>0</v>
      </c>
      <c r="AM333" s="1">
        <f t="shared" si="205"/>
        <v>0</v>
      </c>
      <c r="AN333" s="1">
        <f t="shared" si="205"/>
        <v>0</v>
      </c>
      <c r="AO333" s="1">
        <f t="shared" si="206"/>
        <v>0</v>
      </c>
      <c r="AP333" s="1">
        <f t="shared" si="207"/>
        <v>0</v>
      </c>
      <c r="AQ333" s="1">
        <f t="shared" si="208"/>
        <v>0</v>
      </c>
      <c r="AR333" s="1">
        <f t="shared" si="209"/>
        <v>0</v>
      </c>
      <c r="AS333" s="1">
        <f t="shared" si="210"/>
        <v>0</v>
      </c>
      <c r="AT333" s="1">
        <f t="shared" si="211"/>
        <v>0</v>
      </c>
      <c r="AU333" s="1">
        <f t="shared" si="212"/>
        <v>0</v>
      </c>
      <c r="AV333" s="1">
        <f t="shared" si="213"/>
        <v>0</v>
      </c>
      <c r="AW333" s="1">
        <f t="shared" si="214"/>
        <v>0</v>
      </c>
      <c r="AX333" s="1">
        <f t="shared" si="215"/>
        <v>0</v>
      </c>
      <c r="AY333" s="1">
        <f t="shared" si="216"/>
        <v>0</v>
      </c>
      <c r="AZ333" s="1">
        <f t="shared" si="217"/>
        <v>0</v>
      </c>
      <c r="BA333" s="1">
        <f t="shared" si="218"/>
        <v>0</v>
      </c>
      <c r="BB333" s="1">
        <f t="shared" si="219"/>
        <v>0</v>
      </c>
      <c r="BC333" s="1">
        <f t="shared" si="220"/>
        <v>0</v>
      </c>
      <c r="BD333" s="1">
        <f t="shared" si="221"/>
        <v>40</v>
      </c>
      <c r="BE333" s="1" t="str">
        <f t="shared" si="228"/>
        <v>Barge A</v>
      </c>
      <c r="BF333" s="1">
        <f t="shared" si="229"/>
        <v>2</v>
      </c>
      <c r="BG333" s="3">
        <v>315</v>
      </c>
      <c r="BH333" s="1">
        <f t="shared" si="241"/>
        <v>0</v>
      </c>
      <c r="BI333" s="1">
        <f t="shared" si="222"/>
        <v>0</v>
      </c>
      <c r="BJ333" s="3">
        <v>315</v>
      </c>
      <c r="BK333" s="1">
        <f t="shared" si="223"/>
        <v>3</v>
      </c>
      <c r="BL333" s="1">
        <f t="shared" si="230"/>
        <v>0</v>
      </c>
      <c r="BM333" s="1">
        <f t="shared" si="231"/>
        <v>0</v>
      </c>
      <c r="BN333" s="1">
        <f t="shared" si="232"/>
        <v>1</v>
      </c>
      <c r="BO333" s="1">
        <f t="shared" si="233"/>
        <v>2</v>
      </c>
      <c r="BP333" s="1">
        <f t="shared" si="234"/>
        <v>3</v>
      </c>
      <c r="BQ333" s="1">
        <f t="shared" si="235"/>
        <v>4</v>
      </c>
      <c r="BR333" s="1">
        <f t="shared" si="236"/>
        <v>5</v>
      </c>
      <c r="BS333" s="1">
        <f t="shared" si="237"/>
        <v>6</v>
      </c>
      <c r="BT333" s="1">
        <f t="shared" si="238"/>
        <v>7</v>
      </c>
      <c r="BU333" s="1">
        <f t="shared" si="239"/>
        <v>8</v>
      </c>
      <c r="BW333" s="1">
        <f t="shared" si="198"/>
        <v>0</v>
      </c>
      <c r="BX333" s="1">
        <f t="shared" si="198"/>
        <v>0</v>
      </c>
      <c r="BY333" s="1">
        <f t="shared" si="198"/>
        <v>50</v>
      </c>
      <c r="BZ333" s="1">
        <f t="shared" si="242"/>
        <v>100</v>
      </c>
      <c r="CA333" s="1">
        <f t="shared" si="242"/>
        <v>150</v>
      </c>
      <c r="CB333" s="1">
        <f t="shared" si="242"/>
        <v>200</v>
      </c>
      <c r="CC333" s="1">
        <f t="shared" si="242"/>
        <v>250</v>
      </c>
      <c r="CD333" s="1">
        <f t="shared" si="242"/>
        <v>300</v>
      </c>
      <c r="CE333" s="1">
        <f t="shared" si="242"/>
        <v>350</v>
      </c>
      <c r="CF333" s="1">
        <f t="shared" si="242"/>
        <v>400</v>
      </c>
      <c r="CW333" s="1">
        <v>315</v>
      </c>
      <c r="CX333" s="1">
        <f t="shared" si="224"/>
        <v>1</v>
      </c>
      <c r="CY333" s="1" t="s">
        <v>37</v>
      </c>
      <c r="CZ333" s="1">
        <v>1</v>
      </c>
      <c r="DB333" s="1">
        <f t="shared" si="240"/>
        <v>3</v>
      </c>
      <c r="DC333" s="1" t="s">
        <v>43</v>
      </c>
      <c r="DD333" s="1">
        <f t="shared" si="225"/>
        <v>3</v>
      </c>
      <c r="DL333" s="1">
        <v>315</v>
      </c>
      <c r="DM333" s="1">
        <f t="shared" si="226"/>
        <v>1</v>
      </c>
      <c r="DN333" s="1">
        <f t="shared" si="227"/>
        <v>0</v>
      </c>
      <c r="DO333" s="1" t="s">
        <v>37</v>
      </c>
      <c r="DP333" s="1">
        <v>0</v>
      </c>
    </row>
    <row r="334" spans="1:120" ht="15">
      <c r="A334">
        <v>316</v>
      </c>
      <c r="B334">
        <v>2</v>
      </c>
      <c r="C334" s="25">
        <v>4200</v>
      </c>
      <c r="D334">
        <v>3</v>
      </c>
      <c r="E334">
        <v>8</v>
      </c>
      <c r="F334" t="s">
        <v>74</v>
      </c>
      <c r="G334">
        <v>5</v>
      </c>
      <c r="H334"/>
      <c r="I334"/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1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f t="shared" si="199"/>
        <v>0</v>
      </c>
      <c r="AH334" s="1">
        <f t="shared" si="200"/>
        <v>0</v>
      </c>
      <c r="AI334" s="1">
        <f t="shared" si="201"/>
        <v>0</v>
      </c>
      <c r="AJ334" s="1">
        <f t="shared" si="202"/>
        <v>0</v>
      </c>
      <c r="AK334" s="1">
        <f t="shared" si="203"/>
        <v>0</v>
      </c>
      <c r="AL334" s="1">
        <f t="shared" si="204"/>
        <v>0</v>
      </c>
      <c r="AM334" s="1">
        <f t="shared" si="205"/>
        <v>0</v>
      </c>
      <c r="AN334" s="1">
        <f t="shared" si="205"/>
        <v>0</v>
      </c>
      <c r="AO334" s="1">
        <f t="shared" si="206"/>
        <v>0</v>
      </c>
      <c r="AP334" s="1">
        <f t="shared" si="207"/>
        <v>80</v>
      </c>
      <c r="AQ334" s="1">
        <f t="shared" si="208"/>
        <v>0</v>
      </c>
      <c r="AR334" s="1">
        <f t="shared" si="209"/>
        <v>0</v>
      </c>
      <c r="AS334" s="1">
        <f t="shared" si="210"/>
        <v>0</v>
      </c>
      <c r="AT334" s="1">
        <f t="shared" si="211"/>
        <v>0</v>
      </c>
      <c r="AU334" s="1">
        <f t="shared" si="212"/>
        <v>0</v>
      </c>
      <c r="AV334" s="1">
        <f t="shared" si="213"/>
        <v>0</v>
      </c>
      <c r="AW334" s="1">
        <f t="shared" si="214"/>
        <v>0</v>
      </c>
      <c r="AX334" s="1">
        <f t="shared" si="215"/>
        <v>0</v>
      </c>
      <c r="AY334" s="1">
        <f t="shared" si="216"/>
        <v>0</v>
      </c>
      <c r="AZ334" s="1">
        <f t="shared" si="217"/>
        <v>0</v>
      </c>
      <c r="BA334" s="1">
        <f t="shared" si="218"/>
        <v>0</v>
      </c>
      <c r="BB334" s="1">
        <f t="shared" si="219"/>
        <v>0</v>
      </c>
      <c r="BC334" s="1">
        <f t="shared" si="220"/>
        <v>0</v>
      </c>
      <c r="BD334" s="1">
        <f t="shared" si="221"/>
        <v>80</v>
      </c>
      <c r="BE334" s="1" t="str">
        <f t="shared" si="228"/>
        <v>Barge E</v>
      </c>
      <c r="BF334" s="1">
        <f t="shared" si="229"/>
        <v>4</v>
      </c>
      <c r="BG334" s="3">
        <v>316</v>
      </c>
      <c r="BH334" s="1">
        <f t="shared" si="241"/>
        <v>0</v>
      </c>
      <c r="BI334" s="1">
        <f t="shared" si="222"/>
        <v>0</v>
      </c>
      <c r="BJ334" s="3">
        <v>316</v>
      </c>
      <c r="BK334" s="1">
        <f t="shared" si="223"/>
        <v>8</v>
      </c>
      <c r="BL334" s="1">
        <f t="shared" si="230"/>
        <v>0</v>
      </c>
      <c r="BM334" s="1">
        <f t="shared" si="231"/>
        <v>0</v>
      </c>
      <c r="BN334" s="1">
        <f t="shared" si="232"/>
        <v>0</v>
      </c>
      <c r="BO334" s="1">
        <f t="shared" si="233"/>
        <v>0</v>
      </c>
      <c r="BP334" s="1">
        <f t="shared" si="234"/>
        <v>0</v>
      </c>
      <c r="BQ334" s="1">
        <f t="shared" si="235"/>
        <v>0</v>
      </c>
      <c r="BR334" s="1">
        <f t="shared" si="236"/>
        <v>0</v>
      </c>
      <c r="BS334" s="1">
        <f t="shared" si="237"/>
        <v>1</v>
      </c>
      <c r="BT334" s="1">
        <f t="shared" si="238"/>
        <v>2</v>
      </c>
      <c r="BU334" s="1">
        <f t="shared" si="239"/>
        <v>3</v>
      </c>
      <c r="BW334" s="1">
        <f t="shared" si="198"/>
        <v>0</v>
      </c>
      <c r="BX334" s="1">
        <f t="shared" si="198"/>
        <v>0</v>
      </c>
      <c r="BY334" s="1">
        <f t="shared" si="198"/>
        <v>0</v>
      </c>
      <c r="BZ334" s="1">
        <f t="shared" si="242"/>
        <v>0</v>
      </c>
      <c r="CA334" s="1">
        <f t="shared" si="242"/>
        <v>0</v>
      </c>
      <c r="CB334" s="1">
        <f t="shared" si="242"/>
        <v>0</v>
      </c>
      <c r="CC334" s="1">
        <f t="shared" si="242"/>
        <v>0</v>
      </c>
      <c r="CD334" s="1">
        <f t="shared" si="242"/>
        <v>70</v>
      </c>
      <c r="CE334" s="1">
        <f t="shared" si="242"/>
        <v>140</v>
      </c>
      <c r="CF334" s="1">
        <f t="shared" si="242"/>
        <v>210</v>
      </c>
      <c r="CW334" s="1">
        <v>316</v>
      </c>
      <c r="CX334" s="1">
        <f t="shared" si="224"/>
        <v>1</v>
      </c>
      <c r="CY334" s="1" t="s">
        <v>37</v>
      </c>
      <c r="CZ334" s="1">
        <v>1</v>
      </c>
      <c r="DB334" s="1">
        <f t="shared" si="240"/>
        <v>5</v>
      </c>
      <c r="DC334" s="1" t="s">
        <v>43</v>
      </c>
      <c r="DD334" s="1">
        <f t="shared" si="225"/>
        <v>8</v>
      </c>
      <c r="DL334" s="1">
        <v>316</v>
      </c>
      <c r="DM334" s="1">
        <f t="shared" si="226"/>
        <v>4</v>
      </c>
      <c r="DN334" s="1">
        <f t="shared" si="227"/>
        <v>0</v>
      </c>
      <c r="DO334" s="1" t="s">
        <v>37</v>
      </c>
      <c r="DP334" s="1">
        <v>0</v>
      </c>
    </row>
    <row r="335" spans="1:120" ht="15">
      <c r="A335">
        <v>317</v>
      </c>
      <c r="B335">
        <v>2</v>
      </c>
      <c r="C335" s="25">
        <v>4200</v>
      </c>
      <c r="D335">
        <v>1</v>
      </c>
      <c r="E335">
        <v>4</v>
      </c>
      <c r="F335" t="s">
        <v>73</v>
      </c>
      <c r="G335">
        <v>4</v>
      </c>
      <c r="H335"/>
      <c r="I335"/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f t="shared" si="199"/>
        <v>0</v>
      </c>
      <c r="AH335" s="1">
        <f t="shared" si="200"/>
        <v>0</v>
      </c>
      <c r="AI335" s="1">
        <f t="shared" si="201"/>
        <v>0</v>
      </c>
      <c r="AJ335" s="1">
        <f t="shared" si="202"/>
        <v>0</v>
      </c>
      <c r="AK335" s="1">
        <f t="shared" si="203"/>
        <v>0</v>
      </c>
      <c r="AL335" s="1">
        <f t="shared" si="204"/>
        <v>80</v>
      </c>
      <c r="AM335" s="1">
        <f t="shared" si="205"/>
        <v>0</v>
      </c>
      <c r="AN335" s="1">
        <f t="shared" si="205"/>
        <v>0</v>
      </c>
      <c r="AO335" s="1">
        <f t="shared" si="206"/>
        <v>0</v>
      </c>
      <c r="AP335" s="1">
        <f t="shared" si="207"/>
        <v>0</v>
      </c>
      <c r="AQ335" s="1">
        <f t="shared" si="208"/>
        <v>0</v>
      </c>
      <c r="AR335" s="1">
        <f t="shared" si="209"/>
        <v>0</v>
      </c>
      <c r="AS335" s="1">
        <f t="shared" si="210"/>
        <v>0</v>
      </c>
      <c r="AT335" s="1">
        <f t="shared" si="211"/>
        <v>0</v>
      </c>
      <c r="AU335" s="1">
        <f t="shared" si="212"/>
        <v>0</v>
      </c>
      <c r="AV335" s="1">
        <f t="shared" si="213"/>
        <v>0</v>
      </c>
      <c r="AW335" s="1">
        <f t="shared" si="214"/>
        <v>0</v>
      </c>
      <c r="AX335" s="1">
        <f t="shared" si="215"/>
        <v>0</v>
      </c>
      <c r="AY335" s="1">
        <f t="shared" si="216"/>
        <v>0</v>
      </c>
      <c r="AZ335" s="1">
        <f t="shared" si="217"/>
        <v>0</v>
      </c>
      <c r="BA335" s="1">
        <f t="shared" si="218"/>
        <v>0</v>
      </c>
      <c r="BB335" s="1">
        <f t="shared" si="219"/>
        <v>0</v>
      </c>
      <c r="BC335" s="1">
        <f t="shared" si="220"/>
        <v>0</v>
      </c>
      <c r="BD335" s="1">
        <f t="shared" si="221"/>
        <v>80</v>
      </c>
      <c r="BE335" s="1" t="str">
        <f t="shared" si="228"/>
        <v>Barge C</v>
      </c>
      <c r="BF335" s="1">
        <f t="shared" si="229"/>
        <v>2</v>
      </c>
      <c r="BG335" s="3">
        <v>317</v>
      </c>
      <c r="BH335" s="1">
        <f t="shared" si="241"/>
        <v>0</v>
      </c>
      <c r="BI335" s="1">
        <f t="shared" si="222"/>
        <v>0</v>
      </c>
      <c r="BJ335" s="3">
        <v>317</v>
      </c>
      <c r="BK335" s="1">
        <f t="shared" si="223"/>
        <v>5</v>
      </c>
      <c r="BL335" s="1">
        <f t="shared" si="230"/>
        <v>0</v>
      </c>
      <c r="BM335" s="1">
        <f t="shared" si="231"/>
        <v>0</v>
      </c>
      <c r="BN335" s="1">
        <f t="shared" si="232"/>
        <v>0</v>
      </c>
      <c r="BO335" s="1">
        <f t="shared" si="233"/>
        <v>0</v>
      </c>
      <c r="BP335" s="1">
        <f t="shared" si="234"/>
        <v>1</v>
      </c>
      <c r="BQ335" s="1">
        <f t="shared" si="235"/>
        <v>2</v>
      </c>
      <c r="BR335" s="1">
        <f t="shared" si="236"/>
        <v>3</v>
      </c>
      <c r="BS335" s="1">
        <f t="shared" si="237"/>
        <v>4</v>
      </c>
      <c r="BT335" s="1">
        <f t="shared" si="238"/>
        <v>5</v>
      </c>
      <c r="BU335" s="1">
        <f t="shared" si="239"/>
        <v>6</v>
      </c>
      <c r="BW335" s="1">
        <f t="shared" ref="BW335:CC377" si="243">IF(BL335&gt;0,IF($B335=1,BL335*50,BL335*70),0)</f>
        <v>0</v>
      </c>
      <c r="BX335" s="1">
        <f t="shared" si="243"/>
        <v>0</v>
      </c>
      <c r="BY335" s="1">
        <f t="shared" si="243"/>
        <v>0</v>
      </c>
      <c r="BZ335" s="1">
        <f t="shared" si="242"/>
        <v>0</v>
      </c>
      <c r="CA335" s="1">
        <f t="shared" si="242"/>
        <v>70</v>
      </c>
      <c r="CB335" s="1">
        <f t="shared" si="242"/>
        <v>140</v>
      </c>
      <c r="CC335" s="1">
        <f t="shared" si="242"/>
        <v>210</v>
      </c>
      <c r="CD335" s="1">
        <f t="shared" si="242"/>
        <v>280</v>
      </c>
      <c r="CE335" s="1">
        <f t="shared" si="242"/>
        <v>350</v>
      </c>
      <c r="CF335" s="1">
        <f t="shared" si="242"/>
        <v>420</v>
      </c>
      <c r="CW335" s="1">
        <v>317</v>
      </c>
      <c r="CX335" s="1">
        <f t="shared" si="224"/>
        <v>1</v>
      </c>
      <c r="CY335" s="1" t="s">
        <v>37</v>
      </c>
      <c r="CZ335" s="1">
        <v>1</v>
      </c>
      <c r="DB335" s="1">
        <f t="shared" si="240"/>
        <v>3</v>
      </c>
      <c r="DC335" s="1" t="s">
        <v>43</v>
      </c>
      <c r="DD335" s="1">
        <f t="shared" si="225"/>
        <v>4</v>
      </c>
      <c r="DL335" s="1">
        <v>317</v>
      </c>
      <c r="DM335" s="1">
        <f t="shared" si="226"/>
        <v>2</v>
      </c>
      <c r="DN335" s="1">
        <f t="shared" si="227"/>
        <v>0</v>
      </c>
      <c r="DO335" s="1" t="s">
        <v>37</v>
      </c>
      <c r="DP335" s="1">
        <v>0</v>
      </c>
    </row>
    <row r="336" spans="1:120" ht="15">
      <c r="A336">
        <v>318</v>
      </c>
      <c r="B336">
        <v>2</v>
      </c>
      <c r="C336" s="25">
        <v>24200</v>
      </c>
      <c r="D336">
        <v>0</v>
      </c>
      <c r="E336">
        <v>5</v>
      </c>
      <c r="F336" t="s">
        <v>74</v>
      </c>
      <c r="G336">
        <v>4</v>
      </c>
      <c r="H336"/>
      <c r="I336"/>
      <c r="J336" s="1">
        <v>0</v>
      </c>
      <c r="K336" s="1">
        <v>0</v>
      </c>
      <c r="L336" s="1">
        <v>1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f t="shared" si="199"/>
        <v>0</v>
      </c>
      <c r="AH336" s="1">
        <f t="shared" si="200"/>
        <v>0</v>
      </c>
      <c r="AI336" s="1">
        <f t="shared" si="201"/>
        <v>80</v>
      </c>
      <c r="AJ336" s="1">
        <f t="shared" si="202"/>
        <v>0</v>
      </c>
      <c r="AK336" s="1">
        <f t="shared" si="203"/>
        <v>0</v>
      </c>
      <c r="AL336" s="1">
        <f t="shared" si="204"/>
        <v>0</v>
      </c>
      <c r="AM336" s="1">
        <f t="shared" si="205"/>
        <v>0</v>
      </c>
      <c r="AN336" s="1">
        <f t="shared" si="205"/>
        <v>0</v>
      </c>
      <c r="AO336" s="1">
        <f t="shared" si="206"/>
        <v>0</v>
      </c>
      <c r="AP336" s="1">
        <f t="shared" si="207"/>
        <v>0</v>
      </c>
      <c r="AQ336" s="1">
        <f t="shared" si="208"/>
        <v>0</v>
      </c>
      <c r="AR336" s="1">
        <f t="shared" si="209"/>
        <v>0</v>
      </c>
      <c r="AS336" s="1">
        <f t="shared" si="210"/>
        <v>0</v>
      </c>
      <c r="AT336" s="1">
        <f t="shared" si="211"/>
        <v>0</v>
      </c>
      <c r="AU336" s="1">
        <f t="shared" si="212"/>
        <v>0</v>
      </c>
      <c r="AV336" s="1">
        <f t="shared" si="213"/>
        <v>0</v>
      </c>
      <c r="AW336" s="1">
        <f t="shared" si="214"/>
        <v>0</v>
      </c>
      <c r="AX336" s="1">
        <f t="shared" si="215"/>
        <v>0</v>
      </c>
      <c r="AY336" s="1">
        <f t="shared" si="216"/>
        <v>0</v>
      </c>
      <c r="AZ336" s="1">
        <f t="shared" si="217"/>
        <v>0</v>
      </c>
      <c r="BA336" s="1">
        <f t="shared" si="218"/>
        <v>0</v>
      </c>
      <c r="BB336" s="1">
        <f t="shared" si="219"/>
        <v>0</v>
      </c>
      <c r="BC336" s="1">
        <f t="shared" si="220"/>
        <v>0</v>
      </c>
      <c r="BD336" s="1">
        <f t="shared" si="221"/>
        <v>80</v>
      </c>
      <c r="BE336" s="1" t="str">
        <f t="shared" si="228"/>
        <v>Barge E</v>
      </c>
      <c r="BF336" s="1">
        <f t="shared" si="229"/>
        <v>1</v>
      </c>
      <c r="BG336" s="3">
        <v>318</v>
      </c>
      <c r="BH336" s="1">
        <f t="shared" si="241"/>
        <v>0</v>
      </c>
      <c r="BI336" s="1">
        <f t="shared" si="222"/>
        <v>0</v>
      </c>
      <c r="BJ336" s="3">
        <v>318</v>
      </c>
      <c r="BK336" s="1">
        <f t="shared" si="223"/>
        <v>4</v>
      </c>
      <c r="BL336" s="1">
        <f t="shared" si="230"/>
        <v>0</v>
      </c>
      <c r="BM336" s="1">
        <f t="shared" si="231"/>
        <v>0</v>
      </c>
      <c r="BN336" s="1">
        <f t="shared" si="232"/>
        <v>0</v>
      </c>
      <c r="BO336" s="1">
        <f t="shared" si="233"/>
        <v>1</v>
      </c>
      <c r="BP336" s="1">
        <f t="shared" si="234"/>
        <v>2</v>
      </c>
      <c r="BQ336" s="1">
        <f t="shared" si="235"/>
        <v>3</v>
      </c>
      <c r="BR336" s="1">
        <f t="shared" si="236"/>
        <v>4</v>
      </c>
      <c r="BS336" s="1">
        <f t="shared" si="237"/>
        <v>5</v>
      </c>
      <c r="BT336" s="1">
        <f t="shared" si="238"/>
        <v>6</v>
      </c>
      <c r="BU336" s="1">
        <f t="shared" si="239"/>
        <v>7</v>
      </c>
      <c r="BW336" s="1">
        <f t="shared" si="243"/>
        <v>0</v>
      </c>
      <c r="BX336" s="1">
        <f t="shared" si="243"/>
        <v>0</v>
      </c>
      <c r="BY336" s="1">
        <f t="shared" si="243"/>
        <v>0</v>
      </c>
      <c r="BZ336" s="1">
        <f t="shared" si="242"/>
        <v>70</v>
      </c>
      <c r="CA336" s="1">
        <f t="shared" si="242"/>
        <v>140</v>
      </c>
      <c r="CB336" s="1">
        <f t="shared" si="242"/>
        <v>210</v>
      </c>
      <c r="CC336" s="1">
        <f t="shared" si="242"/>
        <v>280</v>
      </c>
      <c r="CD336" s="1">
        <f t="shared" si="242"/>
        <v>350</v>
      </c>
      <c r="CE336" s="1">
        <f t="shared" si="242"/>
        <v>420</v>
      </c>
      <c r="CF336" s="1">
        <f t="shared" si="242"/>
        <v>490</v>
      </c>
      <c r="CW336" s="1">
        <v>318</v>
      </c>
      <c r="CX336" s="1">
        <f t="shared" si="224"/>
        <v>1</v>
      </c>
      <c r="CY336" s="1" t="s">
        <v>37</v>
      </c>
      <c r="CZ336" s="1">
        <v>1</v>
      </c>
      <c r="DB336" s="1">
        <f t="shared" si="240"/>
        <v>2</v>
      </c>
      <c r="DC336" s="1" t="s">
        <v>43</v>
      </c>
      <c r="DD336" s="1">
        <f t="shared" si="225"/>
        <v>5</v>
      </c>
      <c r="DL336" s="1">
        <v>318</v>
      </c>
      <c r="DM336" s="1">
        <f t="shared" si="226"/>
        <v>1</v>
      </c>
      <c r="DN336" s="1">
        <f t="shared" si="227"/>
        <v>0</v>
      </c>
      <c r="DO336" s="1" t="s">
        <v>37</v>
      </c>
      <c r="DP336" s="1">
        <v>0</v>
      </c>
    </row>
    <row r="337" spans="1:120" ht="15">
      <c r="A337">
        <v>319</v>
      </c>
      <c r="B337">
        <v>2</v>
      </c>
      <c r="C337" s="25">
        <v>24200</v>
      </c>
      <c r="D337">
        <v>4</v>
      </c>
      <c r="E337">
        <v>9</v>
      </c>
      <c r="F337" t="s">
        <v>73</v>
      </c>
      <c r="G337">
        <v>3</v>
      </c>
      <c r="H337"/>
      <c r="I337"/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1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f t="shared" si="199"/>
        <v>0</v>
      </c>
      <c r="AH337" s="1">
        <f t="shared" si="200"/>
        <v>0</v>
      </c>
      <c r="AI337" s="1">
        <f t="shared" si="201"/>
        <v>0</v>
      </c>
      <c r="AJ337" s="1">
        <f t="shared" si="202"/>
        <v>0</v>
      </c>
      <c r="AK337" s="1">
        <f t="shared" si="203"/>
        <v>0</v>
      </c>
      <c r="AL337" s="1">
        <f t="shared" si="204"/>
        <v>0</v>
      </c>
      <c r="AM337" s="1">
        <f t="shared" si="205"/>
        <v>0</v>
      </c>
      <c r="AN337" s="1">
        <f t="shared" si="205"/>
        <v>0</v>
      </c>
      <c r="AO337" s="1">
        <f t="shared" si="206"/>
        <v>0</v>
      </c>
      <c r="AP337" s="1">
        <f t="shared" si="207"/>
        <v>0</v>
      </c>
      <c r="AQ337" s="1">
        <f t="shared" si="208"/>
        <v>0</v>
      </c>
      <c r="AR337" s="1">
        <f t="shared" si="209"/>
        <v>80</v>
      </c>
      <c r="AS337" s="1">
        <f t="shared" si="210"/>
        <v>0</v>
      </c>
      <c r="AT337" s="1">
        <f t="shared" si="211"/>
        <v>0</v>
      </c>
      <c r="AU337" s="1">
        <f t="shared" si="212"/>
        <v>0</v>
      </c>
      <c r="AV337" s="1">
        <f t="shared" si="213"/>
        <v>0</v>
      </c>
      <c r="AW337" s="1">
        <f t="shared" si="214"/>
        <v>0</v>
      </c>
      <c r="AX337" s="1">
        <f t="shared" si="215"/>
        <v>0</v>
      </c>
      <c r="AY337" s="1">
        <f t="shared" si="216"/>
        <v>0</v>
      </c>
      <c r="AZ337" s="1">
        <f t="shared" si="217"/>
        <v>0</v>
      </c>
      <c r="BA337" s="1">
        <f t="shared" si="218"/>
        <v>0</v>
      </c>
      <c r="BB337" s="1">
        <f t="shared" si="219"/>
        <v>0</v>
      </c>
      <c r="BC337" s="1">
        <f t="shared" si="220"/>
        <v>0</v>
      </c>
      <c r="BD337" s="1">
        <f t="shared" si="221"/>
        <v>80</v>
      </c>
      <c r="BE337" s="1" t="str">
        <f t="shared" si="228"/>
        <v>Barge C</v>
      </c>
      <c r="BF337" s="1">
        <f t="shared" si="229"/>
        <v>5</v>
      </c>
      <c r="BG337" s="3">
        <v>319</v>
      </c>
      <c r="BH337" s="1">
        <f t="shared" si="241"/>
        <v>0</v>
      </c>
      <c r="BI337" s="1">
        <f t="shared" si="222"/>
        <v>0</v>
      </c>
      <c r="BJ337" s="3">
        <v>319</v>
      </c>
      <c r="BK337" s="1">
        <f t="shared" si="223"/>
        <v>7</v>
      </c>
      <c r="BL337" s="1">
        <f t="shared" si="230"/>
        <v>0</v>
      </c>
      <c r="BM337" s="1">
        <f t="shared" si="231"/>
        <v>0</v>
      </c>
      <c r="BN337" s="1">
        <f t="shared" si="232"/>
        <v>0</v>
      </c>
      <c r="BO337" s="1">
        <f t="shared" si="233"/>
        <v>0</v>
      </c>
      <c r="BP337" s="1">
        <f t="shared" si="234"/>
        <v>0</v>
      </c>
      <c r="BQ337" s="1">
        <f t="shared" si="235"/>
        <v>0</v>
      </c>
      <c r="BR337" s="1">
        <f t="shared" si="236"/>
        <v>1</v>
      </c>
      <c r="BS337" s="1">
        <f t="shared" si="237"/>
        <v>2</v>
      </c>
      <c r="BT337" s="1">
        <f t="shared" si="238"/>
        <v>3</v>
      </c>
      <c r="BU337" s="1">
        <f t="shared" si="239"/>
        <v>4</v>
      </c>
      <c r="BW337" s="1">
        <f t="shared" si="243"/>
        <v>0</v>
      </c>
      <c r="BX337" s="1">
        <f t="shared" si="243"/>
        <v>0</v>
      </c>
      <c r="BY337" s="1">
        <f t="shared" si="243"/>
        <v>0</v>
      </c>
      <c r="BZ337" s="1">
        <f t="shared" si="242"/>
        <v>0</v>
      </c>
      <c r="CA337" s="1">
        <f t="shared" si="242"/>
        <v>0</v>
      </c>
      <c r="CB337" s="1">
        <f t="shared" si="242"/>
        <v>0</v>
      </c>
      <c r="CC337" s="1">
        <f t="shared" si="242"/>
        <v>70</v>
      </c>
      <c r="CD337" s="1">
        <f t="shared" si="242"/>
        <v>140</v>
      </c>
      <c r="CE337" s="1">
        <f t="shared" si="242"/>
        <v>210</v>
      </c>
      <c r="CF337" s="1">
        <f t="shared" si="242"/>
        <v>280</v>
      </c>
      <c r="CW337" s="1">
        <v>319</v>
      </c>
      <c r="CX337" s="1">
        <f t="shared" si="224"/>
        <v>1</v>
      </c>
      <c r="CY337" s="1" t="s">
        <v>37</v>
      </c>
      <c r="CZ337" s="1">
        <v>1</v>
      </c>
      <c r="DB337" s="1">
        <f t="shared" si="240"/>
        <v>6</v>
      </c>
      <c r="DC337" s="1" t="s">
        <v>43</v>
      </c>
      <c r="DD337" s="1">
        <f t="shared" si="225"/>
        <v>9</v>
      </c>
      <c r="DL337" s="1">
        <v>319</v>
      </c>
      <c r="DM337" s="1">
        <f t="shared" si="226"/>
        <v>5</v>
      </c>
      <c r="DN337" s="1">
        <f t="shared" si="227"/>
        <v>0</v>
      </c>
      <c r="DO337" s="1" t="s">
        <v>37</v>
      </c>
      <c r="DP337" s="1">
        <v>0</v>
      </c>
    </row>
    <row r="338" spans="1:120" ht="15">
      <c r="A338">
        <v>320</v>
      </c>
      <c r="B338">
        <v>2</v>
      </c>
      <c r="C338" s="25">
        <v>24200</v>
      </c>
      <c r="D338">
        <v>2</v>
      </c>
      <c r="E338">
        <v>5</v>
      </c>
      <c r="F338" t="s">
        <v>74</v>
      </c>
      <c r="G338">
        <v>3</v>
      </c>
      <c r="H338"/>
      <c r="I338"/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1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f t="shared" si="199"/>
        <v>0</v>
      </c>
      <c r="AH338" s="1">
        <f t="shared" si="200"/>
        <v>0</v>
      </c>
      <c r="AI338" s="1">
        <f t="shared" si="201"/>
        <v>0</v>
      </c>
      <c r="AJ338" s="1">
        <f t="shared" si="202"/>
        <v>0</v>
      </c>
      <c r="AK338" s="1">
        <f t="shared" si="203"/>
        <v>0</v>
      </c>
      <c r="AL338" s="1">
        <f t="shared" si="204"/>
        <v>0</v>
      </c>
      <c r="AM338" s="1">
        <f t="shared" si="205"/>
        <v>0</v>
      </c>
      <c r="AN338" s="1">
        <f t="shared" si="205"/>
        <v>0</v>
      </c>
      <c r="AO338" s="1">
        <f t="shared" si="206"/>
        <v>0</v>
      </c>
      <c r="AP338" s="1">
        <f t="shared" si="207"/>
        <v>80</v>
      </c>
      <c r="AQ338" s="1">
        <f t="shared" si="208"/>
        <v>0</v>
      </c>
      <c r="AR338" s="1">
        <f t="shared" si="209"/>
        <v>0</v>
      </c>
      <c r="AS338" s="1">
        <f t="shared" si="210"/>
        <v>0</v>
      </c>
      <c r="AT338" s="1">
        <f t="shared" si="211"/>
        <v>0</v>
      </c>
      <c r="AU338" s="1">
        <f t="shared" si="212"/>
        <v>0</v>
      </c>
      <c r="AV338" s="1">
        <f t="shared" si="213"/>
        <v>0</v>
      </c>
      <c r="AW338" s="1">
        <f t="shared" si="214"/>
        <v>0</v>
      </c>
      <c r="AX338" s="1">
        <f t="shared" si="215"/>
        <v>0</v>
      </c>
      <c r="AY338" s="1">
        <f t="shared" si="216"/>
        <v>0</v>
      </c>
      <c r="AZ338" s="1">
        <f t="shared" si="217"/>
        <v>0</v>
      </c>
      <c r="BA338" s="1">
        <f t="shared" si="218"/>
        <v>0</v>
      </c>
      <c r="BB338" s="1">
        <f t="shared" si="219"/>
        <v>0</v>
      </c>
      <c r="BC338" s="1">
        <f t="shared" si="220"/>
        <v>0</v>
      </c>
      <c r="BD338" s="1">
        <f t="shared" si="221"/>
        <v>80</v>
      </c>
      <c r="BE338" s="1" t="str">
        <f t="shared" si="228"/>
        <v>Barge E</v>
      </c>
      <c r="BF338" s="1">
        <f t="shared" si="229"/>
        <v>4</v>
      </c>
      <c r="BG338" s="3">
        <v>320</v>
      </c>
      <c r="BH338" s="1">
        <f t="shared" si="241"/>
        <v>0</v>
      </c>
      <c r="BI338" s="1">
        <f t="shared" si="222"/>
        <v>0</v>
      </c>
      <c r="BJ338" s="3">
        <v>320</v>
      </c>
      <c r="BK338" s="1">
        <f t="shared" si="223"/>
        <v>5</v>
      </c>
      <c r="BL338" s="1">
        <f t="shared" si="230"/>
        <v>0</v>
      </c>
      <c r="BM338" s="1">
        <f t="shared" si="231"/>
        <v>0</v>
      </c>
      <c r="BN338" s="1">
        <f t="shared" si="232"/>
        <v>0</v>
      </c>
      <c r="BO338" s="1">
        <f t="shared" si="233"/>
        <v>0</v>
      </c>
      <c r="BP338" s="1">
        <f t="shared" si="234"/>
        <v>1</v>
      </c>
      <c r="BQ338" s="1">
        <f t="shared" si="235"/>
        <v>2</v>
      </c>
      <c r="BR338" s="1">
        <f t="shared" si="236"/>
        <v>3</v>
      </c>
      <c r="BS338" s="1">
        <f t="shared" si="237"/>
        <v>4</v>
      </c>
      <c r="BT338" s="1">
        <f t="shared" si="238"/>
        <v>5</v>
      </c>
      <c r="BU338" s="1">
        <f t="shared" si="239"/>
        <v>6</v>
      </c>
      <c r="BW338" s="1">
        <f t="shared" si="243"/>
        <v>0</v>
      </c>
      <c r="BX338" s="1">
        <f t="shared" si="243"/>
        <v>0</v>
      </c>
      <c r="BY338" s="1">
        <f t="shared" si="243"/>
        <v>0</v>
      </c>
      <c r="BZ338" s="1">
        <f t="shared" si="242"/>
        <v>0</v>
      </c>
      <c r="CA338" s="1">
        <f t="shared" si="242"/>
        <v>70</v>
      </c>
      <c r="CB338" s="1">
        <f t="shared" si="242"/>
        <v>140</v>
      </c>
      <c r="CC338" s="1">
        <f t="shared" si="242"/>
        <v>210</v>
      </c>
      <c r="CD338" s="1">
        <f t="shared" si="242"/>
        <v>280</v>
      </c>
      <c r="CE338" s="1">
        <f t="shared" si="242"/>
        <v>350</v>
      </c>
      <c r="CF338" s="1">
        <f t="shared" si="242"/>
        <v>420</v>
      </c>
      <c r="CW338" s="1">
        <v>320</v>
      </c>
      <c r="CX338" s="1">
        <f t="shared" si="224"/>
        <v>1</v>
      </c>
      <c r="CY338" s="1" t="s">
        <v>37</v>
      </c>
      <c r="CZ338" s="1">
        <v>1</v>
      </c>
      <c r="DB338" s="1">
        <f t="shared" si="240"/>
        <v>5</v>
      </c>
      <c r="DC338" s="1" t="s">
        <v>43</v>
      </c>
      <c r="DD338" s="1">
        <f t="shared" si="225"/>
        <v>5</v>
      </c>
      <c r="DL338" s="1">
        <v>320</v>
      </c>
      <c r="DM338" s="1">
        <f t="shared" si="226"/>
        <v>3</v>
      </c>
      <c r="DN338" s="1">
        <f t="shared" si="227"/>
        <v>0</v>
      </c>
      <c r="DO338" s="1" t="s">
        <v>37</v>
      </c>
      <c r="DP338" s="1">
        <v>0</v>
      </c>
    </row>
    <row r="339" spans="1:120" ht="15">
      <c r="A339">
        <v>321</v>
      </c>
      <c r="B339">
        <v>2</v>
      </c>
      <c r="C339" s="25">
        <v>9200</v>
      </c>
      <c r="D339">
        <v>-1</v>
      </c>
      <c r="E339">
        <v>4</v>
      </c>
      <c r="F339" t="s">
        <v>35</v>
      </c>
      <c r="G339">
        <v>4</v>
      </c>
      <c r="H339"/>
      <c r="I339"/>
      <c r="J339" s="1">
        <v>0</v>
      </c>
      <c r="K339" s="1">
        <v>0</v>
      </c>
      <c r="L339" s="1">
        <v>1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f t="shared" ref="AG339:AG402" si="244">(225+BW339)*J339</f>
        <v>0</v>
      </c>
      <c r="AH339" s="1">
        <f t="shared" ref="AH339:AH402" si="245">(40*$B339+ $BW339) *K339</f>
        <v>0</v>
      </c>
      <c r="AI339" s="1">
        <f t="shared" ref="AI339:AI402" si="246">(40*$B339+ $BW339) *L339</f>
        <v>80</v>
      </c>
      <c r="AJ339" s="1">
        <f t="shared" ref="AJ339:AJ402" si="247">(225+BX339)*M339</f>
        <v>0</v>
      </c>
      <c r="AK339" s="1">
        <f t="shared" ref="AK339:AK402" si="248">(40*$B339+$BX339) *N339</f>
        <v>0</v>
      </c>
      <c r="AL339" s="1">
        <f t="shared" ref="AL339:AL402" si="249">(40*$B339+$BX339) *O339</f>
        <v>0</v>
      </c>
      <c r="AM339" s="1">
        <f t="shared" ref="AM339:AN402" si="250">(225+BY339)*P339</f>
        <v>0</v>
      </c>
      <c r="AN339" s="1">
        <f t="shared" si="250"/>
        <v>0</v>
      </c>
      <c r="AO339" s="1">
        <f t="shared" ref="AO339:AO402" si="251">(40*$B339+$BZ339) *R339</f>
        <v>0</v>
      </c>
      <c r="AP339" s="1">
        <f t="shared" ref="AP339:AP402" si="252">(40*$B339+$BZ339) *S339</f>
        <v>0</v>
      </c>
      <c r="AQ339" s="1">
        <f t="shared" ref="AQ339:AQ402" si="253">(225+CA339)*T339</f>
        <v>0</v>
      </c>
      <c r="AR339" s="1">
        <f t="shared" ref="AR339:AR402" si="254">(40*$B339+$CA339)*U339</f>
        <v>0</v>
      </c>
      <c r="AS339" s="1">
        <f t="shared" ref="AS339:AS402" si="255">(40*$B339+$CA339)*V339</f>
        <v>0</v>
      </c>
      <c r="AT339" s="1">
        <f t="shared" ref="AT339:AT402" si="256">(225+CB339)*W339</f>
        <v>0</v>
      </c>
      <c r="AU339" s="1">
        <f t="shared" ref="AU339:AU402" si="257">(40*$B339+$CB339)*X339</f>
        <v>0</v>
      </c>
      <c r="AV339" s="1">
        <f t="shared" ref="AV339:AV402" si="258">(40*$B339+$CB339)*Y339</f>
        <v>0</v>
      </c>
      <c r="AW339" s="1">
        <f t="shared" ref="AW339:AW402" si="259">(225+CC339)*Z339</f>
        <v>0</v>
      </c>
      <c r="AX339" s="1">
        <f t="shared" ref="AX339:AX402" si="260">(40*$B339+$CC339)*AA339</f>
        <v>0</v>
      </c>
      <c r="AY339" s="1">
        <f t="shared" ref="AY339:AY402" si="261">(225+CD339)*AB339</f>
        <v>0</v>
      </c>
      <c r="AZ339" s="1">
        <f t="shared" ref="AZ339:AZ402" si="262">(40*$B339+ $CD339)*AC339</f>
        <v>0</v>
      </c>
      <c r="BA339" s="1">
        <f t="shared" ref="BA339:BA402" si="263">(225+CE339)*AD339</f>
        <v>0</v>
      </c>
      <c r="BB339" s="1">
        <f t="shared" ref="BB339:BB402" si="264">(40*$B339+$CE339)*AE339</f>
        <v>0</v>
      </c>
      <c r="BC339" s="1">
        <f t="shared" ref="BC339:BC402" si="265">(225+CF339)*AF339</f>
        <v>0</v>
      </c>
      <c r="BD339" s="1">
        <f t="shared" ref="BD339:BD402" si="266">SUM(AG339:BC339)</f>
        <v>80</v>
      </c>
      <c r="BE339" s="1" t="str">
        <f t="shared" si="228"/>
        <v>Barge E</v>
      </c>
      <c r="BF339" s="1">
        <f t="shared" si="229"/>
        <v>1</v>
      </c>
      <c r="BG339" s="3">
        <v>321</v>
      </c>
      <c r="BH339" s="1">
        <f t="shared" si="241"/>
        <v>0</v>
      </c>
      <c r="BI339" s="1">
        <f t="shared" ref="BI339:BI402" si="267">IF(BH339&gt;0,IF(B339=1,BH339*50,BH339*70),0)</f>
        <v>0</v>
      </c>
      <c r="BJ339" s="3">
        <v>321</v>
      </c>
      <c r="BK339" s="1">
        <f t="shared" ref="BK339:BK402" si="268">D339+G339</f>
        <v>3</v>
      </c>
      <c r="BL339" s="1">
        <f t="shared" si="230"/>
        <v>0</v>
      </c>
      <c r="BM339" s="1">
        <f t="shared" si="231"/>
        <v>0</v>
      </c>
      <c r="BN339" s="1">
        <f t="shared" si="232"/>
        <v>1</v>
      </c>
      <c r="BO339" s="1">
        <f t="shared" si="233"/>
        <v>2</v>
      </c>
      <c r="BP339" s="1">
        <f t="shared" si="234"/>
        <v>3</v>
      </c>
      <c r="BQ339" s="1">
        <f t="shared" si="235"/>
        <v>4</v>
      </c>
      <c r="BR339" s="1">
        <f t="shared" si="236"/>
        <v>5</v>
      </c>
      <c r="BS339" s="1">
        <f t="shared" si="237"/>
        <v>6</v>
      </c>
      <c r="BT339" s="1">
        <f t="shared" si="238"/>
        <v>7</v>
      </c>
      <c r="BU339" s="1">
        <f t="shared" si="239"/>
        <v>8</v>
      </c>
      <c r="BW339" s="1">
        <f t="shared" si="243"/>
        <v>0</v>
      </c>
      <c r="BX339" s="1">
        <f t="shared" si="243"/>
        <v>0</v>
      </c>
      <c r="BY339" s="1">
        <f t="shared" si="243"/>
        <v>70</v>
      </c>
      <c r="BZ339" s="1">
        <f t="shared" si="242"/>
        <v>140</v>
      </c>
      <c r="CA339" s="1">
        <f t="shared" si="242"/>
        <v>210</v>
      </c>
      <c r="CB339" s="1">
        <f t="shared" si="242"/>
        <v>280</v>
      </c>
      <c r="CC339" s="1">
        <f t="shared" si="242"/>
        <v>350</v>
      </c>
      <c r="CD339" s="1">
        <f t="shared" si="242"/>
        <v>420</v>
      </c>
      <c r="CE339" s="1">
        <f t="shared" si="242"/>
        <v>490</v>
      </c>
      <c r="CF339" s="1">
        <f t="shared" si="242"/>
        <v>560</v>
      </c>
      <c r="CW339" s="1">
        <v>321</v>
      </c>
      <c r="CX339" s="1">
        <f t="shared" ref="CX339:CX402" si="269">SUM(J339:AF339)</f>
        <v>1</v>
      </c>
      <c r="CY339" s="1" t="s">
        <v>37</v>
      </c>
      <c r="CZ339" s="1">
        <v>1</v>
      </c>
      <c r="DB339" s="1">
        <f t="shared" si="240"/>
        <v>2</v>
      </c>
      <c r="DC339" s="1" t="s">
        <v>43</v>
      </c>
      <c r="DD339" s="1">
        <f t="shared" ref="DD339:DD402" si="270">E339</f>
        <v>4</v>
      </c>
      <c r="DL339" s="1">
        <v>321</v>
      </c>
      <c r="DM339" s="1">
        <f t="shared" ref="DM339:DM402" si="271">D339+1</f>
        <v>0</v>
      </c>
      <c r="DN339" s="1">
        <f t="shared" ref="DN339:DN402" si="272">IF(DM339=2,SUM(J339:L339),IF(DM339=3,SUM(J339:O339),IF(DM339=4,SUM(J339:P339),IF(DM339=5,SUM(J339:S339),IF(DM339=6,SUM(J339:V339),IF(DM339=7,SUM(J339:Y339),0))))))</f>
        <v>0</v>
      </c>
      <c r="DO339" s="1" t="s">
        <v>37</v>
      </c>
      <c r="DP339" s="1">
        <v>0</v>
      </c>
    </row>
    <row r="340" spans="1:120" ht="15">
      <c r="A340">
        <v>322</v>
      </c>
      <c r="B340">
        <v>2</v>
      </c>
      <c r="C340" s="25">
        <v>9200</v>
      </c>
      <c r="D340">
        <v>3</v>
      </c>
      <c r="E340">
        <v>7</v>
      </c>
      <c r="F340" t="s">
        <v>73</v>
      </c>
      <c r="G340">
        <v>3</v>
      </c>
      <c r="H340"/>
      <c r="I340"/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1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f t="shared" si="244"/>
        <v>0</v>
      </c>
      <c r="AH340" s="1">
        <f t="shared" si="245"/>
        <v>0</v>
      </c>
      <c r="AI340" s="1">
        <f t="shared" si="246"/>
        <v>0</v>
      </c>
      <c r="AJ340" s="1">
        <f t="shared" si="247"/>
        <v>0</v>
      </c>
      <c r="AK340" s="1">
        <f t="shared" si="248"/>
        <v>0</v>
      </c>
      <c r="AL340" s="1">
        <f t="shared" si="249"/>
        <v>0</v>
      </c>
      <c r="AM340" s="1">
        <f t="shared" si="250"/>
        <v>0</v>
      </c>
      <c r="AN340" s="1">
        <f t="shared" si="250"/>
        <v>0</v>
      </c>
      <c r="AO340" s="1">
        <f t="shared" si="251"/>
        <v>0</v>
      </c>
      <c r="AP340" s="1">
        <f t="shared" si="252"/>
        <v>80</v>
      </c>
      <c r="AQ340" s="1">
        <f t="shared" si="253"/>
        <v>0</v>
      </c>
      <c r="AR340" s="1">
        <f t="shared" si="254"/>
        <v>0</v>
      </c>
      <c r="AS340" s="1">
        <f t="shared" si="255"/>
        <v>0</v>
      </c>
      <c r="AT340" s="1">
        <f t="shared" si="256"/>
        <v>0</v>
      </c>
      <c r="AU340" s="1">
        <f t="shared" si="257"/>
        <v>0</v>
      </c>
      <c r="AV340" s="1">
        <f t="shared" si="258"/>
        <v>0</v>
      </c>
      <c r="AW340" s="1">
        <f t="shared" si="259"/>
        <v>0</v>
      </c>
      <c r="AX340" s="1">
        <f t="shared" si="260"/>
        <v>0</v>
      </c>
      <c r="AY340" s="1">
        <f t="shared" si="261"/>
        <v>0</v>
      </c>
      <c r="AZ340" s="1">
        <f t="shared" si="262"/>
        <v>0</v>
      </c>
      <c r="BA340" s="1">
        <f t="shared" si="263"/>
        <v>0</v>
      </c>
      <c r="BB340" s="1">
        <f t="shared" si="264"/>
        <v>0</v>
      </c>
      <c r="BC340" s="1">
        <f t="shared" si="265"/>
        <v>0</v>
      </c>
      <c r="BD340" s="1">
        <f t="shared" si="266"/>
        <v>80</v>
      </c>
      <c r="BE340" s="1" t="str">
        <f t="shared" ref="BE340:BE403" si="273">IF(J340+M340+P340+Q340+T340+W340+Z340+AB340+AD340+AF340=1,"Truck",IF(N340+X340=1,"Barge A",IF(R340+AA340+AE340=1,"Barge B",IF(O340+U340=1,"Barge C",IF(K340+Y340+AC340=1,"Barge D",IF(L340+S340=1,"Barge E",IF(V340=1,"Barge E")))))))</f>
        <v>Barge E</v>
      </c>
      <c r="BF340" s="1">
        <f t="shared" ref="BF340:BF403" si="274">IF(SUM(J340:L340)=1,1,IF(SUM(M340:O340)=1,2,IF(P340=1,3,IF(SUM(Q340:S340)=1,4,IF(SUM(T340:V340)=1,5,IF(SUM(W340:Y340)=1,6,IF(SUM(Z340:AA340)=1,7,IF(SUM(AB340:AC340)=1,8,IF(SUM(AD340:AE340)=1,9,IF(AF340=1,10,0))))))))))</f>
        <v>4</v>
      </c>
      <c r="BG340" s="3">
        <v>322</v>
      </c>
      <c r="BH340" s="1">
        <f t="shared" si="241"/>
        <v>0</v>
      </c>
      <c r="BI340" s="1">
        <f t="shared" si="267"/>
        <v>0</v>
      </c>
      <c r="BJ340" s="3">
        <v>322</v>
      </c>
      <c r="BK340" s="1">
        <f t="shared" si="268"/>
        <v>6</v>
      </c>
      <c r="BL340" s="1">
        <f t="shared" ref="BL340:BL403" si="275">IF(BK340=1,BK340,0)</f>
        <v>0</v>
      </c>
      <c r="BM340" s="1">
        <f t="shared" ref="BM340:BM403" si="276">IF(BL340&gt;0,BL340+1,IF(BK340=2,BK340-1,0))</f>
        <v>0</v>
      </c>
      <c r="BN340" s="1">
        <f t="shared" ref="BN340:BN403" si="277">IF(BM340&gt;0,BM340+1,IF(BK340=3,BK340-2,0))</f>
        <v>0</v>
      </c>
      <c r="BO340" s="1">
        <f t="shared" ref="BO340:BO403" si="278">IF(BN340&gt;0,BN340+1,IF(BK340=4,BK340-3,0))</f>
        <v>0</v>
      </c>
      <c r="BP340" s="1">
        <f t="shared" ref="BP340:BP403" si="279">IF(BO340&gt;0,BO340+1,IF(BK340=5,BK340-4,0))</f>
        <v>0</v>
      </c>
      <c r="BQ340" s="1">
        <f t="shared" ref="BQ340:BQ403" si="280">IF(BP340&gt;0,BP340+1,IF(BK340=6,BK340-5,0))</f>
        <v>1</v>
      </c>
      <c r="BR340" s="1">
        <f t="shared" ref="BR340:BR403" si="281">IF(BQ340&gt;0,BQ340+1,IF(BK340=7,BK340-6,0))</f>
        <v>2</v>
      </c>
      <c r="BS340" s="1">
        <f t="shared" ref="BS340:BS403" si="282">IF(BR340&gt;0,BR340+1,IF(BK340=8,BK340-7,0))</f>
        <v>3</v>
      </c>
      <c r="BT340" s="1">
        <f t="shared" ref="BT340:BT403" si="283">IF(BS340&gt;0,BS340+1,IF(BK340=9,BK340-8,0))</f>
        <v>4</v>
      </c>
      <c r="BU340" s="1">
        <f t="shared" ref="BU340:BU403" si="284">IF(BT340&gt;0,BT340+1,IF(BK340=10,BK340-9,0))</f>
        <v>5</v>
      </c>
      <c r="BW340" s="1">
        <f t="shared" si="243"/>
        <v>0</v>
      </c>
      <c r="BX340" s="1">
        <f t="shared" si="243"/>
        <v>0</v>
      </c>
      <c r="BY340" s="1">
        <f t="shared" si="243"/>
        <v>0</v>
      </c>
      <c r="BZ340" s="1">
        <f t="shared" si="242"/>
        <v>0</v>
      </c>
      <c r="CA340" s="1">
        <f t="shared" si="242"/>
        <v>0</v>
      </c>
      <c r="CB340" s="1">
        <f t="shared" si="242"/>
        <v>70</v>
      </c>
      <c r="CC340" s="1">
        <f t="shared" si="242"/>
        <v>140</v>
      </c>
      <c r="CD340" s="1">
        <f t="shared" si="242"/>
        <v>210</v>
      </c>
      <c r="CE340" s="1">
        <f t="shared" si="242"/>
        <v>280</v>
      </c>
      <c r="CF340" s="1">
        <f t="shared" si="242"/>
        <v>350</v>
      </c>
      <c r="CW340" s="1">
        <v>322</v>
      </c>
      <c r="CX340" s="1">
        <f t="shared" si="269"/>
        <v>1</v>
      </c>
      <c r="CY340" s="1" t="s">
        <v>37</v>
      </c>
      <c r="CZ340" s="1">
        <v>1</v>
      </c>
      <c r="DB340" s="1">
        <f t="shared" ref="DB340:DB403" si="285">J340*1+SUM(K340:L340)*(1+1)+M340*2+SUM(N340:O340)*(2+1) +P340*3 + Q340* 4 + SUM(R340:S340)*(4+1) + T340*5 +SUM(U340:V340)*(5+1) + W340*6 + SUM(X340:Y340)*(6+1) + Z340*7 + SUM(AA340:AA340)*(7+1) + AB340*8 + SUM(AC340:AC340)*(8+1) + AD340*9 + SUM(AE340:AE340)*(9+1) + AF340*10</f>
        <v>5</v>
      </c>
      <c r="DC340" s="1" t="s">
        <v>43</v>
      </c>
      <c r="DD340" s="1">
        <f t="shared" si="270"/>
        <v>7</v>
      </c>
      <c r="DL340" s="1">
        <v>322</v>
      </c>
      <c r="DM340" s="1">
        <f t="shared" si="271"/>
        <v>4</v>
      </c>
      <c r="DN340" s="1">
        <f t="shared" si="272"/>
        <v>0</v>
      </c>
      <c r="DO340" s="1" t="s">
        <v>37</v>
      </c>
      <c r="DP340" s="1">
        <v>0</v>
      </c>
    </row>
    <row r="341" spans="1:120" ht="15">
      <c r="A341">
        <v>323</v>
      </c>
      <c r="B341">
        <v>2</v>
      </c>
      <c r="C341" s="25">
        <v>4200</v>
      </c>
      <c r="D341">
        <v>6</v>
      </c>
      <c r="E341">
        <v>10</v>
      </c>
      <c r="F341" t="s">
        <v>84</v>
      </c>
      <c r="G341">
        <v>4</v>
      </c>
      <c r="H341"/>
      <c r="I341"/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1</v>
      </c>
      <c r="AF341" s="1">
        <v>0</v>
      </c>
      <c r="AG341" s="1">
        <f t="shared" si="244"/>
        <v>0</v>
      </c>
      <c r="AH341" s="1">
        <f t="shared" si="245"/>
        <v>0</v>
      </c>
      <c r="AI341" s="1">
        <f t="shared" si="246"/>
        <v>0</v>
      </c>
      <c r="AJ341" s="1">
        <f t="shared" si="247"/>
        <v>0</v>
      </c>
      <c r="AK341" s="1">
        <f t="shared" si="248"/>
        <v>0</v>
      </c>
      <c r="AL341" s="1">
        <f t="shared" si="249"/>
        <v>0</v>
      </c>
      <c r="AM341" s="1">
        <f t="shared" si="250"/>
        <v>0</v>
      </c>
      <c r="AN341" s="1">
        <f t="shared" si="250"/>
        <v>0</v>
      </c>
      <c r="AO341" s="1">
        <f t="shared" si="251"/>
        <v>0</v>
      </c>
      <c r="AP341" s="1">
        <f t="shared" si="252"/>
        <v>0</v>
      </c>
      <c r="AQ341" s="1">
        <f t="shared" si="253"/>
        <v>0</v>
      </c>
      <c r="AR341" s="1">
        <f t="shared" si="254"/>
        <v>0</v>
      </c>
      <c r="AS341" s="1">
        <f t="shared" si="255"/>
        <v>0</v>
      </c>
      <c r="AT341" s="1">
        <f t="shared" si="256"/>
        <v>0</v>
      </c>
      <c r="AU341" s="1">
        <f t="shared" si="257"/>
        <v>0</v>
      </c>
      <c r="AV341" s="1">
        <f t="shared" si="258"/>
        <v>0</v>
      </c>
      <c r="AW341" s="1">
        <f t="shared" si="259"/>
        <v>0</v>
      </c>
      <c r="AX341" s="1">
        <f t="shared" si="260"/>
        <v>0</v>
      </c>
      <c r="AY341" s="1">
        <f t="shared" si="261"/>
        <v>0</v>
      </c>
      <c r="AZ341" s="1">
        <f t="shared" si="262"/>
        <v>0</v>
      </c>
      <c r="BA341" s="1">
        <f t="shared" si="263"/>
        <v>0</v>
      </c>
      <c r="BB341" s="1">
        <f t="shared" si="264"/>
        <v>80</v>
      </c>
      <c r="BC341" s="1">
        <f t="shared" si="265"/>
        <v>0</v>
      </c>
      <c r="BD341" s="1">
        <f t="shared" si="266"/>
        <v>80</v>
      </c>
      <c r="BE341" s="1" t="str">
        <f t="shared" si="273"/>
        <v>Barge B</v>
      </c>
      <c r="BF341" s="1">
        <f t="shared" si="274"/>
        <v>9</v>
      </c>
      <c r="BG341" s="3">
        <v>323</v>
      </c>
      <c r="BH341" s="1">
        <f t="shared" si="241"/>
        <v>0</v>
      </c>
      <c r="BI341" s="1">
        <f t="shared" si="267"/>
        <v>0</v>
      </c>
      <c r="BJ341" s="3">
        <v>323</v>
      </c>
      <c r="BK341" s="1">
        <f t="shared" si="268"/>
        <v>10</v>
      </c>
      <c r="BL341" s="1">
        <f t="shared" si="275"/>
        <v>0</v>
      </c>
      <c r="BM341" s="1">
        <f t="shared" si="276"/>
        <v>0</v>
      </c>
      <c r="BN341" s="1">
        <f t="shared" si="277"/>
        <v>0</v>
      </c>
      <c r="BO341" s="1">
        <f t="shared" si="278"/>
        <v>0</v>
      </c>
      <c r="BP341" s="1">
        <f t="shared" si="279"/>
        <v>0</v>
      </c>
      <c r="BQ341" s="1">
        <f t="shared" si="280"/>
        <v>0</v>
      </c>
      <c r="BR341" s="1">
        <f t="shared" si="281"/>
        <v>0</v>
      </c>
      <c r="BS341" s="1">
        <f t="shared" si="282"/>
        <v>0</v>
      </c>
      <c r="BT341" s="1">
        <f t="shared" si="283"/>
        <v>0</v>
      </c>
      <c r="BU341" s="1">
        <f t="shared" si="284"/>
        <v>1</v>
      </c>
      <c r="BW341" s="1">
        <f t="shared" si="243"/>
        <v>0</v>
      </c>
      <c r="BX341" s="1">
        <f t="shared" si="243"/>
        <v>0</v>
      </c>
      <c r="BY341" s="1">
        <f t="shared" si="243"/>
        <v>0</v>
      </c>
      <c r="BZ341" s="1">
        <f t="shared" si="242"/>
        <v>0</v>
      </c>
      <c r="CA341" s="1">
        <f t="shared" si="242"/>
        <v>0</v>
      </c>
      <c r="CB341" s="1">
        <f t="shared" si="242"/>
        <v>0</v>
      </c>
      <c r="CC341" s="1">
        <f t="shared" si="242"/>
        <v>0</v>
      </c>
      <c r="CD341" s="1">
        <f t="shared" si="242"/>
        <v>0</v>
      </c>
      <c r="CE341" s="1">
        <f t="shared" si="242"/>
        <v>0</v>
      </c>
      <c r="CF341" s="1">
        <f t="shared" si="242"/>
        <v>70</v>
      </c>
      <c r="CW341" s="1">
        <v>323</v>
      </c>
      <c r="CX341" s="1">
        <f t="shared" si="269"/>
        <v>1</v>
      </c>
      <c r="CY341" s="1" t="s">
        <v>37</v>
      </c>
      <c r="CZ341" s="1">
        <v>1</v>
      </c>
      <c r="DB341" s="1">
        <f t="shared" si="285"/>
        <v>10</v>
      </c>
      <c r="DC341" s="1" t="s">
        <v>43</v>
      </c>
      <c r="DD341" s="1">
        <f t="shared" si="270"/>
        <v>10</v>
      </c>
      <c r="DL341" s="1">
        <v>323</v>
      </c>
      <c r="DM341" s="1">
        <f t="shared" si="271"/>
        <v>7</v>
      </c>
      <c r="DN341" s="1">
        <f t="shared" si="272"/>
        <v>0</v>
      </c>
      <c r="DO341" s="1" t="s">
        <v>37</v>
      </c>
      <c r="DP341" s="1">
        <v>0</v>
      </c>
    </row>
    <row r="342" spans="1:120" ht="15">
      <c r="A342">
        <v>324</v>
      </c>
      <c r="B342">
        <v>1</v>
      </c>
      <c r="C342" s="25">
        <v>2300</v>
      </c>
      <c r="D342">
        <v>3</v>
      </c>
      <c r="E342">
        <v>7</v>
      </c>
      <c r="F342" t="s">
        <v>73</v>
      </c>
      <c r="G342">
        <v>3</v>
      </c>
      <c r="H342"/>
      <c r="I342"/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1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f t="shared" si="244"/>
        <v>0</v>
      </c>
      <c r="AH342" s="1">
        <f t="shared" si="245"/>
        <v>0</v>
      </c>
      <c r="AI342" s="1">
        <f t="shared" si="246"/>
        <v>0</v>
      </c>
      <c r="AJ342" s="1">
        <f t="shared" si="247"/>
        <v>0</v>
      </c>
      <c r="AK342" s="1">
        <f t="shared" si="248"/>
        <v>0</v>
      </c>
      <c r="AL342" s="1">
        <f t="shared" si="249"/>
        <v>0</v>
      </c>
      <c r="AM342" s="1">
        <f t="shared" si="250"/>
        <v>0</v>
      </c>
      <c r="AN342" s="1">
        <f t="shared" si="250"/>
        <v>0</v>
      </c>
      <c r="AO342" s="1">
        <f t="shared" si="251"/>
        <v>0</v>
      </c>
      <c r="AP342" s="1">
        <f t="shared" si="252"/>
        <v>0</v>
      </c>
      <c r="AQ342" s="1">
        <f t="shared" si="253"/>
        <v>0</v>
      </c>
      <c r="AR342" s="1">
        <f t="shared" si="254"/>
        <v>0</v>
      </c>
      <c r="AS342" s="1">
        <f t="shared" si="255"/>
        <v>40</v>
      </c>
      <c r="AT342" s="1">
        <f t="shared" si="256"/>
        <v>0</v>
      </c>
      <c r="AU342" s="1">
        <f t="shared" si="257"/>
        <v>0</v>
      </c>
      <c r="AV342" s="1">
        <f t="shared" si="258"/>
        <v>0</v>
      </c>
      <c r="AW342" s="1">
        <f t="shared" si="259"/>
        <v>0</v>
      </c>
      <c r="AX342" s="1">
        <f t="shared" si="260"/>
        <v>0</v>
      </c>
      <c r="AY342" s="1">
        <f t="shared" si="261"/>
        <v>0</v>
      </c>
      <c r="AZ342" s="1">
        <f t="shared" si="262"/>
        <v>0</v>
      </c>
      <c r="BA342" s="1">
        <f t="shared" si="263"/>
        <v>0</v>
      </c>
      <c r="BB342" s="1">
        <f t="shared" si="264"/>
        <v>0</v>
      </c>
      <c r="BC342" s="1">
        <f t="shared" si="265"/>
        <v>0</v>
      </c>
      <c r="BD342" s="1">
        <f t="shared" si="266"/>
        <v>40</v>
      </c>
      <c r="BE342" s="1" t="str">
        <f t="shared" si="273"/>
        <v>Barge E</v>
      </c>
      <c r="BF342" s="1">
        <f t="shared" si="274"/>
        <v>5</v>
      </c>
      <c r="BG342" s="3">
        <v>324</v>
      </c>
      <c r="BH342" s="1">
        <f t="shared" si="241"/>
        <v>0</v>
      </c>
      <c r="BI342" s="1">
        <f t="shared" si="267"/>
        <v>0</v>
      </c>
      <c r="BJ342" s="3">
        <v>324</v>
      </c>
      <c r="BK342" s="1">
        <f t="shared" si="268"/>
        <v>6</v>
      </c>
      <c r="BL342" s="1">
        <f t="shared" si="275"/>
        <v>0</v>
      </c>
      <c r="BM342" s="1">
        <f t="shared" si="276"/>
        <v>0</v>
      </c>
      <c r="BN342" s="1">
        <f t="shared" si="277"/>
        <v>0</v>
      </c>
      <c r="BO342" s="1">
        <f t="shared" si="278"/>
        <v>0</v>
      </c>
      <c r="BP342" s="1">
        <f t="shared" si="279"/>
        <v>0</v>
      </c>
      <c r="BQ342" s="1">
        <f t="shared" si="280"/>
        <v>1</v>
      </c>
      <c r="BR342" s="1">
        <f t="shared" si="281"/>
        <v>2</v>
      </c>
      <c r="BS342" s="1">
        <f t="shared" si="282"/>
        <v>3</v>
      </c>
      <c r="BT342" s="1">
        <f t="shared" si="283"/>
        <v>4</v>
      </c>
      <c r="BU342" s="1">
        <f t="shared" si="284"/>
        <v>5</v>
      </c>
      <c r="BW342" s="1">
        <f t="shared" si="243"/>
        <v>0</v>
      </c>
      <c r="BX342" s="1">
        <f t="shared" si="243"/>
        <v>0</v>
      </c>
      <c r="BY342" s="1">
        <f t="shared" si="243"/>
        <v>0</v>
      </c>
      <c r="BZ342" s="1">
        <f t="shared" si="242"/>
        <v>0</v>
      </c>
      <c r="CA342" s="1">
        <f t="shared" si="242"/>
        <v>0</v>
      </c>
      <c r="CB342" s="1">
        <f t="shared" si="242"/>
        <v>50</v>
      </c>
      <c r="CC342" s="1">
        <f t="shared" si="242"/>
        <v>100</v>
      </c>
      <c r="CD342" s="1">
        <f t="shared" si="242"/>
        <v>150</v>
      </c>
      <c r="CE342" s="1">
        <f t="shared" si="242"/>
        <v>200</v>
      </c>
      <c r="CF342" s="1">
        <f t="shared" si="242"/>
        <v>250</v>
      </c>
      <c r="CW342" s="1">
        <v>324</v>
      </c>
      <c r="CX342" s="1">
        <f t="shared" si="269"/>
        <v>1</v>
      </c>
      <c r="CY342" s="1" t="s">
        <v>37</v>
      </c>
      <c r="CZ342" s="1">
        <v>1</v>
      </c>
      <c r="DB342" s="1">
        <f t="shared" si="285"/>
        <v>6</v>
      </c>
      <c r="DC342" s="1" t="s">
        <v>43</v>
      </c>
      <c r="DD342" s="1">
        <f t="shared" si="270"/>
        <v>7</v>
      </c>
      <c r="DL342" s="1">
        <v>324</v>
      </c>
      <c r="DM342" s="1">
        <f t="shared" si="271"/>
        <v>4</v>
      </c>
      <c r="DN342" s="1">
        <f t="shared" si="272"/>
        <v>0</v>
      </c>
      <c r="DO342" s="1" t="s">
        <v>37</v>
      </c>
      <c r="DP342" s="1">
        <v>0</v>
      </c>
    </row>
    <row r="343" spans="1:120" ht="15">
      <c r="A343">
        <v>325</v>
      </c>
      <c r="B343">
        <v>2</v>
      </c>
      <c r="C343" s="25">
        <v>4200</v>
      </c>
      <c r="D343">
        <v>2</v>
      </c>
      <c r="E343">
        <v>7</v>
      </c>
      <c r="F343" t="s">
        <v>35</v>
      </c>
      <c r="G343">
        <v>4</v>
      </c>
      <c r="H343"/>
      <c r="I343"/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1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f t="shared" si="244"/>
        <v>0</v>
      </c>
      <c r="AH343" s="1">
        <f t="shared" si="245"/>
        <v>0</v>
      </c>
      <c r="AI343" s="1">
        <f t="shared" si="246"/>
        <v>0</v>
      </c>
      <c r="AJ343" s="1">
        <f t="shared" si="247"/>
        <v>0</v>
      </c>
      <c r="AK343" s="1">
        <f t="shared" si="248"/>
        <v>0</v>
      </c>
      <c r="AL343" s="1">
        <f t="shared" si="249"/>
        <v>0</v>
      </c>
      <c r="AM343" s="1">
        <f t="shared" si="250"/>
        <v>0</v>
      </c>
      <c r="AN343" s="1">
        <f t="shared" si="250"/>
        <v>0</v>
      </c>
      <c r="AO343" s="1">
        <f t="shared" si="251"/>
        <v>0</v>
      </c>
      <c r="AP343" s="1">
        <f t="shared" si="252"/>
        <v>0</v>
      </c>
      <c r="AQ343" s="1">
        <f t="shared" si="253"/>
        <v>0</v>
      </c>
      <c r="AR343" s="1">
        <f t="shared" si="254"/>
        <v>80</v>
      </c>
      <c r="AS343" s="1">
        <f t="shared" si="255"/>
        <v>0</v>
      </c>
      <c r="AT343" s="1">
        <f t="shared" si="256"/>
        <v>0</v>
      </c>
      <c r="AU343" s="1">
        <f t="shared" si="257"/>
        <v>0</v>
      </c>
      <c r="AV343" s="1">
        <f t="shared" si="258"/>
        <v>0</v>
      </c>
      <c r="AW343" s="1">
        <f t="shared" si="259"/>
        <v>0</v>
      </c>
      <c r="AX343" s="1">
        <f t="shared" si="260"/>
        <v>0</v>
      </c>
      <c r="AY343" s="1">
        <f t="shared" si="261"/>
        <v>0</v>
      </c>
      <c r="AZ343" s="1">
        <f t="shared" si="262"/>
        <v>0</v>
      </c>
      <c r="BA343" s="1">
        <f t="shared" si="263"/>
        <v>0</v>
      </c>
      <c r="BB343" s="1">
        <f t="shared" si="264"/>
        <v>0</v>
      </c>
      <c r="BC343" s="1">
        <f t="shared" si="265"/>
        <v>0</v>
      </c>
      <c r="BD343" s="1">
        <f t="shared" si="266"/>
        <v>80</v>
      </c>
      <c r="BE343" s="1" t="str">
        <f t="shared" si="273"/>
        <v>Barge C</v>
      </c>
      <c r="BF343" s="1">
        <f t="shared" si="274"/>
        <v>5</v>
      </c>
      <c r="BG343" s="3">
        <v>325</v>
      </c>
      <c r="BH343" s="1">
        <f t="shared" si="241"/>
        <v>0</v>
      </c>
      <c r="BI343" s="1">
        <f t="shared" si="267"/>
        <v>0</v>
      </c>
      <c r="BJ343" s="3">
        <v>325</v>
      </c>
      <c r="BK343" s="1">
        <f t="shared" si="268"/>
        <v>6</v>
      </c>
      <c r="BL343" s="1">
        <f t="shared" si="275"/>
        <v>0</v>
      </c>
      <c r="BM343" s="1">
        <f t="shared" si="276"/>
        <v>0</v>
      </c>
      <c r="BN343" s="1">
        <f t="shared" si="277"/>
        <v>0</v>
      </c>
      <c r="BO343" s="1">
        <f t="shared" si="278"/>
        <v>0</v>
      </c>
      <c r="BP343" s="1">
        <f t="shared" si="279"/>
        <v>0</v>
      </c>
      <c r="BQ343" s="1">
        <f t="shared" si="280"/>
        <v>1</v>
      </c>
      <c r="BR343" s="1">
        <f t="shared" si="281"/>
        <v>2</v>
      </c>
      <c r="BS343" s="1">
        <f t="shared" si="282"/>
        <v>3</v>
      </c>
      <c r="BT343" s="1">
        <f t="shared" si="283"/>
        <v>4</v>
      </c>
      <c r="BU343" s="1">
        <f t="shared" si="284"/>
        <v>5</v>
      </c>
      <c r="BW343" s="1">
        <f t="shared" si="243"/>
        <v>0</v>
      </c>
      <c r="BX343" s="1">
        <f t="shared" si="243"/>
        <v>0</v>
      </c>
      <c r="BY343" s="1">
        <f t="shared" si="243"/>
        <v>0</v>
      </c>
      <c r="BZ343" s="1">
        <f t="shared" si="242"/>
        <v>0</v>
      </c>
      <c r="CA343" s="1">
        <f t="shared" si="242"/>
        <v>0</v>
      </c>
      <c r="CB343" s="1">
        <f t="shared" si="242"/>
        <v>70</v>
      </c>
      <c r="CC343" s="1">
        <f t="shared" si="242"/>
        <v>140</v>
      </c>
      <c r="CD343" s="1">
        <f t="shared" si="242"/>
        <v>210</v>
      </c>
      <c r="CE343" s="1">
        <f t="shared" si="242"/>
        <v>280</v>
      </c>
      <c r="CF343" s="1">
        <f t="shared" si="242"/>
        <v>350</v>
      </c>
      <c r="CW343" s="1">
        <v>325</v>
      </c>
      <c r="CX343" s="1">
        <f t="shared" si="269"/>
        <v>1</v>
      </c>
      <c r="CY343" s="1" t="s">
        <v>37</v>
      </c>
      <c r="CZ343" s="1">
        <v>1</v>
      </c>
      <c r="DB343" s="1">
        <f t="shared" si="285"/>
        <v>6</v>
      </c>
      <c r="DC343" s="1" t="s">
        <v>43</v>
      </c>
      <c r="DD343" s="1">
        <f t="shared" si="270"/>
        <v>7</v>
      </c>
      <c r="DL343" s="1">
        <v>325</v>
      </c>
      <c r="DM343" s="1">
        <f t="shared" si="271"/>
        <v>3</v>
      </c>
      <c r="DN343" s="1">
        <f t="shared" si="272"/>
        <v>0</v>
      </c>
      <c r="DO343" s="1" t="s">
        <v>37</v>
      </c>
      <c r="DP343" s="1">
        <v>0</v>
      </c>
    </row>
    <row r="344" spans="1:120" ht="15">
      <c r="A344">
        <v>326</v>
      </c>
      <c r="B344">
        <v>2</v>
      </c>
      <c r="C344" s="25">
        <v>4200</v>
      </c>
      <c r="D344">
        <v>2</v>
      </c>
      <c r="E344">
        <v>7</v>
      </c>
      <c r="F344" t="s">
        <v>35</v>
      </c>
      <c r="G344">
        <v>3</v>
      </c>
      <c r="H344"/>
      <c r="I344"/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1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f t="shared" si="244"/>
        <v>0</v>
      </c>
      <c r="AH344" s="1">
        <f t="shared" si="245"/>
        <v>0</v>
      </c>
      <c r="AI344" s="1">
        <f t="shared" si="246"/>
        <v>0</v>
      </c>
      <c r="AJ344" s="1">
        <f t="shared" si="247"/>
        <v>0</v>
      </c>
      <c r="AK344" s="1">
        <f t="shared" si="248"/>
        <v>0</v>
      </c>
      <c r="AL344" s="1">
        <f t="shared" si="249"/>
        <v>0</v>
      </c>
      <c r="AM344" s="1">
        <f t="shared" si="250"/>
        <v>0</v>
      </c>
      <c r="AN344" s="1">
        <f t="shared" si="250"/>
        <v>0</v>
      </c>
      <c r="AO344" s="1">
        <f t="shared" si="251"/>
        <v>0</v>
      </c>
      <c r="AP344" s="1">
        <f t="shared" si="252"/>
        <v>80</v>
      </c>
      <c r="AQ344" s="1">
        <f t="shared" si="253"/>
        <v>0</v>
      </c>
      <c r="AR344" s="1">
        <f t="shared" si="254"/>
        <v>0</v>
      </c>
      <c r="AS344" s="1">
        <f t="shared" si="255"/>
        <v>0</v>
      </c>
      <c r="AT344" s="1">
        <f t="shared" si="256"/>
        <v>0</v>
      </c>
      <c r="AU344" s="1">
        <f t="shared" si="257"/>
        <v>0</v>
      </c>
      <c r="AV344" s="1">
        <f t="shared" si="258"/>
        <v>0</v>
      </c>
      <c r="AW344" s="1">
        <f t="shared" si="259"/>
        <v>0</v>
      </c>
      <c r="AX344" s="1">
        <f t="shared" si="260"/>
        <v>0</v>
      </c>
      <c r="AY344" s="1">
        <f t="shared" si="261"/>
        <v>0</v>
      </c>
      <c r="AZ344" s="1">
        <f t="shared" si="262"/>
        <v>0</v>
      </c>
      <c r="BA344" s="1">
        <f t="shared" si="263"/>
        <v>0</v>
      </c>
      <c r="BB344" s="1">
        <f t="shared" si="264"/>
        <v>0</v>
      </c>
      <c r="BC344" s="1">
        <f t="shared" si="265"/>
        <v>0</v>
      </c>
      <c r="BD344" s="1">
        <f t="shared" si="266"/>
        <v>80</v>
      </c>
      <c r="BE344" s="1" t="str">
        <f t="shared" si="273"/>
        <v>Barge E</v>
      </c>
      <c r="BF344" s="1">
        <f t="shared" si="274"/>
        <v>4</v>
      </c>
      <c r="BG344" s="3">
        <v>326</v>
      </c>
      <c r="BH344" s="1">
        <f t="shared" si="241"/>
        <v>0</v>
      </c>
      <c r="BI344" s="1">
        <f t="shared" si="267"/>
        <v>0</v>
      </c>
      <c r="BJ344" s="3">
        <v>326</v>
      </c>
      <c r="BK344" s="1">
        <f t="shared" si="268"/>
        <v>5</v>
      </c>
      <c r="BL344" s="1">
        <f t="shared" si="275"/>
        <v>0</v>
      </c>
      <c r="BM344" s="1">
        <f t="shared" si="276"/>
        <v>0</v>
      </c>
      <c r="BN344" s="1">
        <f t="shared" si="277"/>
        <v>0</v>
      </c>
      <c r="BO344" s="1">
        <f t="shared" si="278"/>
        <v>0</v>
      </c>
      <c r="BP344" s="1">
        <f t="shared" si="279"/>
        <v>1</v>
      </c>
      <c r="BQ344" s="1">
        <f t="shared" si="280"/>
        <v>2</v>
      </c>
      <c r="BR344" s="1">
        <f t="shared" si="281"/>
        <v>3</v>
      </c>
      <c r="BS344" s="1">
        <f t="shared" si="282"/>
        <v>4</v>
      </c>
      <c r="BT344" s="1">
        <f t="shared" si="283"/>
        <v>5</v>
      </c>
      <c r="BU344" s="1">
        <f t="shared" si="284"/>
        <v>6</v>
      </c>
      <c r="BW344" s="1">
        <f t="shared" si="243"/>
        <v>0</v>
      </c>
      <c r="BX344" s="1">
        <f t="shared" si="243"/>
        <v>0</v>
      </c>
      <c r="BY344" s="1">
        <f t="shared" si="243"/>
        <v>0</v>
      </c>
      <c r="BZ344" s="1">
        <f t="shared" si="242"/>
        <v>0</v>
      </c>
      <c r="CA344" s="1">
        <f t="shared" si="242"/>
        <v>70</v>
      </c>
      <c r="CB344" s="1">
        <f t="shared" si="242"/>
        <v>140</v>
      </c>
      <c r="CC344" s="1">
        <f t="shared" si="242"/>
        <v>210</v>
      </c>
      <c r="CD344" s="1">
        <f t="shared" si="242"/>
        <v>280</v>
      </c>
      <c r="CE344" s="1">
        <f t="shared" si="242"/>
        <v>350</v>
      </c>
      <c r="CF344" s="1">
        <f t="shared" si="242"/>
        <v>420</v>
      </c>
      <c r="CW344" s="1">
        <v>326</v>
      </c>
      <c r="CX344" s="1">
        <f t="shared" si="269"/>
        <v>1</v>
      </c>
      <c r="CY344" s="1" t="s">
        <v>37</v>
      </c>
      <c r="CZ344" s="1">
        <v>1</v>
      </c>
      <c r="DB344" s="1">
        <f t="shared" si="285"/>
        <v>5</v>
      </c>
      <c r="DC344" s="1" t="s">
        <v>43</v>
      </c>
      <c r="DD344" s="1">
        <f t="shared" si="270"/>
        <v>7</v>
      </c>
      <c r="DL344" s="1">
        <v>326</v>
      </c>
      <c r="DM344" s="1">
        <f t="shared" si="271"/>
        <v>3</v>
      </c>
      <c r="DN344" s="1">
        <f t="shared" si="272"/>
        <v>0</v>
      </c>
      <c r="DO344" s="1" t="s">
        <v>37</v>
      </c>
      <c r="DP344" s="1">
        <v>0</v>
      </c>
    </row>
    <row r="345" spans="1:120" ht="15">
      <c r="A345">
        <v>327</v>
      </c>
      <c r="B345">
        <v>2</v>
      </c>
      <c r="C345" s="25">
        <v>4200</v>
      </c>
      <c r="D345">
        <v>3</v>
      </c>
      <c r="E345">
        <v>7</v>
      </c>
      <c r="F345" t="s">
        <v>75</v>
      </c>
      <c r="G345">
        <v>4</v>
      </c>
      <c r="H345"/>
      <c r="I345"/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1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f t="shared" si="244"/>
        <v>0</v>
      </c>
      <c r="AH345" s="1">
        <f t="shared" si="245"/>
        <v>0</v>
      </c>
      <c r="AI345" s="1">
        <f t="shared" si="246"/>
        <v>0</v>
      </c>
      <c r="AJ345" s="1">
        <f t="shared" si="247"/>
        <v>0</v>
      </c>
      <c r="AK345" s="1">
        <f t="shared" si="248"/>
        <v>0</v>
      </c>
      <c r="AL345" s="1">
        <f t="shared" si="249"/>
        <v>0</v>
      </c>
      <c r="AM345" s="1">
        <f t="shared" si="250"/>
        <v>0</v>
      </c>
      <c r="AN345" s="1">
        <f t="shared" si="250"/>
        <v>0</v>
      </c>
      <c r="AO345" s="1">
        <f t="shared" si="251"/>
        <v>0</v>
      </c>
      <c r="AP345" s="1">
        <f t="shared" si="252"/>
        <v>0</v>
      </c>
      <c r="AQ345" s="1">
        <f t="shared" si="253"/>
        <v>0</v>
      </c>
      <c r="AR345" s="1">
        <f t="shared" si="254"/>
        <v>0</v>
      </c>
      <c r="AS345" s="1">
        <f t="shared" si="255"/>
        <v>0</v>
      </c>
      <c r="AT345" s="1">
        <f t="shared" si="256"/>
        <v>0</v>
      </c>
      <c r="AU345" s="1">
        <f t="shared" si="257"/>
        <v>80</v>
      </c>
      <c r="AV345" s="1">
        <f t="shared" si="258"/>
        <v>0</v>
      </c>
      <c r="AW345" s="1">
        <f t="shared" si="259"/>
        <v>0</v>
      </c>
      <c r="AX345" s="1">
        <f t="shared" si="260"/>
        <v>0</v>
      </c>
      <c r="AY345" s="1">
        <f t="shared" si="261"/>
        <v>0</v>
      </c>
      <c r="AZ345" s="1">
        <f t="shared" si="262"/>
        <v>0</v>
      </c>
      <c r="BA345" s="1">
        <f t="shared" si="263"/>
        <v>0</v>
      </c>
      <c r="BB345" s="1">
        <f t="shared" si="264"/>
        <v>0</v>
      </c>
      <c r="BC345" s="1">
        <f t="shared" si="265"/>
        <v>0</v>
      </c>
      <c r="BD345" s="1">
        <f t="shared" si="266"/>
        <v>80</v>
      </c>
      <c r="BE345" s="1" t="str">
        <f t="shared" si="273"/>
        <v>Barge A</v>
      </c>
      <c r="BF345" s="1">
        <f t="shared" si="274"/>
        <v>6</v>
      </c>
      <c r="BG345" s="3">
        <v>327</v>
      </c>
      <c r="BH345" s="1">
        <f t="shared" si="241"/>
        <v>0</v>
      </c>
      <c r="BI345" s="1">
        <f t="shared" si="267"/>
        <v>0</v>
      </c>
      <c r="BJ345" s="3">
        <v>327</v>
      </c>
      <c r="BK345" s="1">
        <f t="shared" si="268"/>
        <v>7</v>
      </c>
      <c r="BL345" s="1">
        <f t="shared" si="275"/>
        <v>0</v>
      </c>
      <c r="BM345" s="1">
        <f t="shared" si="276"/>
        <v>0</v>
      </c>
      <c r="BN345" s="1">
        <f t="shared" si="277"/>
        <v>0</v>
      </c>
      <c r="BO345" s="1">
        <f t="shared" si="278"/>
        <v>0</v>
      </c>
      <c r="BP345" s="1">
        <f t="shared" si="279"/>
        <v>0</v>
      </c>
      <c r="BQ345" s="1">
        <f t="shared" si="280"/>
        <v>0</v>
      </c>
      <c r="BR345" s="1">
        <f t="shared" si="281"/>
        <v>1</v>
      </c>
      <c r="BS345" s="1">
        <f t="shared" si="282"/>
        <v>2</v>
      </c>
      <c r="BT345" s="1">
        <f t="shared" si="283"/>
        <v>3</v>
      </c>
      <c r="BU345" s="1">
        <f t="shared" si="284"/>
        <v>4</v>
      </c>
      <c r="BW345" s="1">
        <f t="shared" si="243"/>
        <v>0</v>
      </c>
      <c r="BX345" s="1">
        <f t="shared" si="243"/>
        <v>0</v>
      </c>
      <c r="BY345" s="1">
        <f t="shared" si="243"/>
        <v>0</v>
      </c>
      <c r="BZ345" s="1">
        <f t="shared" si="242"/>
        <v>0</v>
      </c>
      <c r="CA345" s="1">
        <f t="shared" si="242"/>
        <v>0</v>
      </c>
      <c r="CB345" s="1">
        <f t="shared" si="242"/>
        <v>0</v>
      </c>
      <c r="CC345" s="1">
        <f t="shared" si="242"/>
        <v>70</v>
      </c>
      <c r="CD345" s="1">
        <f t="shared" ref="CD345:CF403" si="286">IF(BS345&gt;0,IF($B345=1,BS345*50,BS345*70),0)</f>
        <v>140</v>
      </c>
      <c r="CE345" s="1">
        <f t="shared" si="286"/>
        <v>210</v>
      </c>
      <c r="CF345" s="1">
        <f t="shared" si="286"/>
        <v>280</v>
      </c>
      <c r="CW345" s="1">
        <v>327</v>
      </c>
      <c r="CX345" s="1">
        <f t="shared" si="269"/>
        <v>1</v>
      </c>
      <c r="CY345" s="1" t="s">
        <v>37</v>
      </c>
      <c r="CZ345" s="1">
        <v>1</v>
      </c>
      <c r="DB345" s="1">
        <f t="shared" si="285"/>
        <v>7</v>
      </c>
      <c r="DC345" s="1" t="s">
        <v>43</v>
      </c>
      <c r="DD345" s="1">
        <f t="shared" si="270"/>
        <v>7</v>
      </c>
      <c r="DL345" s="1">
        <v>327</v>
      </c>
      <c r="DM345" s="1">
        <f t="shared" si="271"/>
        <v>4</v>
      </c>
      <c r="DN345" s="1">
        <f t="shared" si="272"/>
        <v>0</v>
      </c>
      <c r="DO345" s="1" t="s">
        <v>37</v>
      </c>
      <c r="DP345" s="1">
        <v>0</v>
      </c>
    </row>
    <row r="346" spans="1:120" ht="15">
      <c r="A346">
        <v>328</v>
      </c>
      <c r="B346">
        <v>2</v>
      </c>
      <c r="C346" s="25">
        <v>4200</v>
      </c>
      <c r="D346">
        <v>-1</v>
      </c>
      <c r="E346">
        <v>4</v>
      </c>
      <c r="F346" t="s">
        <v>73</v>
      </c>
      <c r="G346">
        <v>5</v>
      </c>
      <c r="H346"/>
      <c r="I346"/>
      <c r="J346" s="1">
        <v>0</v>
      </c>
      <c r="K346" s="1">
        <v>1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f t="shared" si="244"/>
        <v>0</v>
      </c>
      <c r="AH346" s="1">
        <f t="shared" si="245"/>
        <v>80</v>
      </c>
      <c r="AI346" s="1">
        <f t="shared" si="246"/>
        <v>0</v>
      </c>
      <c r="AJ346" s="1">
        <f t="shared" si="247"/>
        <v>0</v>
      </c>
      <c r="AK346" s="1">
        <f t="shared" si="248"/>
        <v>0</v>
      </c>
      <c r="AL346" s="1">
        <f t="shared" si="249"/>
        <v>0</v>
      </c>
      <c r="AM346" s="1">
        <f t="shared" si="250"/>
        <v>0</v>
      </c>
      <c r="AN346" s="1">
        <f t="shared" si="250"/>
        <v>0</v>
      </c>
      <c r="AO346" s="1">
        <f t="shared" si="251"/>
        <v>0</v>
      </c>
      <c r="AP346" s="1">
        <f t="shared" si="252"/>
        <v>0</v>
      </c>
      <c r="AQ346" s="1">
        <f t="shared" si="253"/>
        <v>0</v>
      </c>
      <c r="AR346" s="1">
        <f t="shared" si="254"/>
        <v>0</v>
      </c>
      <c r="AS346" s="1">
        <f t="shared" si="255"/>
        <v>0</v>
      </c>
      <c r="AT346" s="1">
        <f t="shared" si="256"/>
        <v>0</v>
      </c>
      <c r="AU346" s="1">
        <f t="shared" si="257"/>
        <v>0</v>
      </c>
      <c r="AV346" s="1">
        <f t="shared" si="258"/>
        <v>0</v>
      </c>
      <c r="AW346" s="1">
        <f t="shared" si="259"/>
        <v>0</v>
      </c>
      <c r="AX346" s="1">
        <f t="shared" si="260"/>
        <v>0</v>
      </c>
      <c r="AY346" s="1">
        <f t="shared" si="261"/>
        <v>0</v>
      </c>
      <c r="AZ346" s="1">
        <f t="shared" si="262"/>
        <v>0</v>
      </c>
      <c r="BA346" s="1">
        <f t="shared" si="263"/>
        <v>0</v>
      </c>
      <c r="BB346" s="1">
        <f t="shared" si="264"/>
        <v>0</v>
      </c>
      <c r="BC346" s="1">
        <f t="shared" si="265"/>
        <v>0</v>
      </c>
      <c r="BD346" s="1">
        <f t="shared" si="266"/>
        <v>80</v>
      </c>
      <c r="BE346" s="1" t="str">
        <f t="shared" si="273"/>
        <v>Barge D</v>
      </c>
      <c r="BF346" s="1">
        <f t="shared" si="274"/>
        <v>1</v>
      </c>
      <c r="BG346" s="3">
        <v>328</v>
      </c>
      <c r="BH346" s="1">
        <f t="shared" si="241"/>
        <v>0</v>
      </c>
      <c r="BI346" s="1">
        <f t="shared" si="267"/>
        <v>0</v>
      </c>
      <c r="BJ346" s="3">
        <v>328</v>
      </c>
      <c r="BK346" s="1">
        <f t="shared" si="268"/>
        <v>4</v>
      </c>
      <c r="BL346" s="1">
        <f t="shared" si="275"/>
        <v>0</v>
      </c>
      <c r="BM346" s="1">
        <f t="shared" si="276"/>
        <v>0</v>
      </c>
      <c r="BN346" s="1">
        <f t="shared" si="277"/>
        <v>0</v>
      </c>
      <c r="BO346" s="1">
        <f t="shared" si="278"/>
        <v>1</v>
      </c>
      <c r="BP346" s="1">
        <f t="shared" si="279"/>
        <v>2</v>
      </c>
      <c r="BQ346" s="1">
        <f t="shared" si="280"/>
        <v>3</v>
      </c>
      <c r="BR346" s="1">
        <f t="shared" si="281"/>
        <v>4</v>
      </c>
      <c r="BS346" s="1">
        <f t="shared" si="282"/>
        <v>5</v>
      </c>
      <c r="BT346" s="1">
        <f t="shared" si="283"/>
        <v>6</v>
      </c>
      <c r="BU346" s="1">
        <f t="shared" si="284"/>
        <v>7</v>
      </c>
      <c r="BW346" s="1">
        <f t="shared" si="243"/>
        <v>0</v>
      </c>
      <c r="BX346" s="1">
        <f t="shared" si="243"/>
        <v>0</v>
      </c>
      <c r="BY346" s="1">
        <f t="shared" si="243"/>
        <v>0</v>
      </c>
      <c r="BZ346" s="1">
        <f t="shared" si="243"/>
        <v>70</v>
      </c>
      <c r="CA346" s="1">
        <f t="shared" si="243"/>
        <v>140</v>
      </c>
      <c r="CB346" s="1">
        <f t="shared" si="243"/>
        <v>210</v>
      </c>
      <c r="CC346" s="1">
        <f t="shared" si="243"/>
        <v>280</v>
      </c>
      <c r="CD346" s="1">
        <f t="shared" si="286"/>
        <v>350</v>
      </c>
      <c r="CE346" s="1">
        <f t="shared" si="286"/>
        <v>420</v>
      </c>
      <c r="CF346" s="1">
        <f t="shared" si="286"/>
        <v>490</v>
      </c>
      <c r="CW346" s="1">
        <v>328</v>
      </c>
      <c r="CX346" s="1">
        <f t="shared" si="269"/>
        <v>1</v>
      </c>
      <c r="CY346" s="1" t="s">
        <v>37</v>
      </c>
      <c r="CZ346" s="1">
        <v>1</v>
      </c>
      <c r="DB346" s="1">
        <f t="shared" si="285"/>
        <v>2</v>
      </c>
      <c r="DC346" s="1" t="s">
        <v>43</v>
      </c>
      <c r="DD346" s="1">
        <f t="shared" si="270"/>
        <v>4</v>
      </c>
      <c r="DL346" s="1">
        <v>328</v>
      </c>
      <c r="DM346" s="1">
        <f t="shared" si="271"/>
        <v>0</v>
      </c>
      <c r="DN346" s="1">
        <f t="shared" si="272"/>
        <v>0</v>
      </c>
      <c r="DO346" s="1" t="s">
        <v>37</v>
      </c>
      <c r="DP346" s="1">
        <v>0</v>
      </c>
    </row>
    <row r="347" spans="1:120" ht="15">
      <c r="A347">
        <v>329</v>
      </c>
      <c r="B347">
        <v>2</v>
      </c>
      <c r="C347" s="25">
        <v>4200</v>
      </c>
      <c r="D347">
        <v>4</v>
      </c>
      <c r="E347">
        <v>9</v>
      </c>
      <c r="F347" t="s">
        <v>73</v>
      </c>
      <c r="G347">
        <v>3</v>
      </c>
      <c r="H347"/>
      <c r="I347"/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f t="shared" si="244"/>
        <v>0</v>
      </c>
      <c r="AH347" s="1">
        <f t="shared" si="245"/>
        <v>0</v>
      </c>
      <c r="AI347" s="1">
        <f t="shared" si="246"/>
        <v>0</v>
      </c>
      <c r="AJ347" s="1">
        <f t="shared" si="247"/>
        <v>0</v>
      </c>
      <c r="AK347" s="1">
        <f t="shared" si="248"/>
        <v>0</v>
      </c>
      <c r="AL347" s="1">
        <f t="shared" si="249"/>
        <v>0</v>
      </c>
      <c r="AM347" s="1">
        <f t="shared" si="250"/>
        <v>0</v>
      </c>
      <c r="AN347" s="1">
        <f t="shared" si="250"/>
        <v>0</v>
      </c>
      <c r="AO347" s="1">
        <f t="shared" si="251"/>
        <v>0</v>
      </c>
      <c r="AP347" s="1">
        <f t="shared" si="252"/>
        <v>0</v>
      </c>
      <c r="AQ347" s="1">
        <f t="shared" si="253"/>
        <v>0</v>
      </c>
      <c r="AR347" s="1">
        <f t="shared" si="254"/>
        <v>0</v>
      </c>
      <c r="AS347" s="1">
        <f t="shared" si="255"/>
        <v>0</v>
      </c>
      <c r="AT347" s="1">
        <f t="shared" si="256"/>
        <v>0</v>
      </c>
      <c r="AU347" s="1">
        <f t="shared" si="257"/>
        <v>0</v>
      </c>
      <c r="AV347" s="1">
        <f t="shared" si="258"/>
        <v>80</v>
      </c>
      <c r="AW347" s="1">
        <f t="shared" si="259"/>
        <v>0</v>
      </c>
      <c r="AX347" s="1">
        <f t="shared" si="260"/>
        <v>0</v>
      </c>
      <c r="AY347" s="1">
        <f t="shared" si="261"/>
        <v>0</v>
      </c>
      <c r="AZ347" s="1">
        <f t="shared" si="262"/>
        <v>0</v>
      </c>
      <c r="BA347" s="1">
        <f t="shared" si="263"/>
        <v>0</v>
      </c>
      <c r="BB347" s="1">
        <f t="shared" si="264"/>
        <v>0</v>
      </c>
      <c r="BC347" s="1">
        <f t="shared" si="265"/>
        <v>0</v>
      </c>
      <c r="BD347" s="1">
        <f t="shared" si="266"/>
        <v>80</v>
      </c>
      <c r="BE347" s="1" t="str">
        <f t="shared" si="273"/>
        <v>Barge D</v>
      </c>
      <c r="BF347" s="1">
        <f t="shared" si="274"/>
        <v>6</v>
      </c>
      <c r="BG347" s="3">
        <v>329</v>
      </c>
      <c r="BH347" s="1">
        <f t="shared" si="241"/>
        <v>0</v>
      </c>
      <c r="BI347" s="1">
        <f t="shared" si="267"/>
        <v>0</v>
      </c>
      <c r="BJ347" s="3">
        <v>329</v>
      </c>
      <c r="BK347" s="1">
        <f t="shared" si="268"/>
        <v>7</v>
      </c>
      <c r="BL347" s="1">
        <f t="shared" si="275"/>
        <v>0</v>
      </c>
      <c r="BM347" s="1">
        <f t="shared" si="276"/>
        <v>0</v>
      </c>
      <c r="BN347" s="1">
        <f t="shared" si="277"/>
        <v>0</v>
      </c>
      <c r="BO347" s="1">
        <f t="shared" si="278"/>
        <v>0</v>
      </c>
      <c r="BP347" s="1">
        <f t="shared" si="279"/>
        <v>0</v>
      </c>
      <c r="BQ347" s="1">
        <f t="shared" si="280"/>
        <v>0</v>
      </c>
      <c r="BR347" s="1">
        <f t="shared" si="281"/>
        <v>1</v>
      </c>
      <c r="BS347" s="1">
        <f t="shared" si="282"/>
        <v>2</v>
      </c>
      <c r="BT347" s="1">
        <f t="shared" si="283"/>
        <v>3</v>
      </c>
      <c r="BU347" s="1">
        <f t="shared" si="284"/>
        <v>4</v>
      </c>
      <c r="BW347" s="1">
        <f t="shared" si="243"/>
        <v>0</v>
      </c>
      <c r="BX347" s="1">
        <f t="shared" si="243"/>
        <v>0</v>
      </c>
      <c r="BY347" s="1">
        <f t="shared" si="243"/>
        <v>0</v>
      </c>
      <c r="BZ347" s="1">
        <f t="shared" si="243"/>
        <v>0</v>
      </c>
      <c r="CA347" s="1">
        <f t="shared" si="243"/>
        <v>0</v>
      </c>
      <c r="CB347" s="1">
        <f t="shared" si="243"/>
        <v>0</v>
      </c>
      <c r="CC347" s="1">
        <f t="shared" si="243"/>
        <v>70</v>
      </c>
      <c r="CD347" s="1">
        <f t="shared" si="286"/>
        <v>140</v>
      </c>
      <c r="CE347" s="1">
        <f t="shared" si="286"/>
        <v>210</v>
      </c>
      <c r="CF347" s="1">
        <f t="shared" si="286"/>
        <v>280</v>
      </c>
      <c r="CW347" s="1">
        <v>329</v>
      </c>
      <c r="CX347" s="1">
        <f t="shared" si="269"/>
        <v>1</v>
      </c>
      <c r="CY347" s="1" t="s">
        <v>37</v>
      </c>
      <c r="CZ347" s="1">
        <v>1</v>
      </c>
      <c r="DB347" s="1">
        <f t="shared" si="285"/>
        <v>7</v>
      </c>
      <c r="DC347" s="1" t="s">
        <v>43</v>
      </c>
      <c r="DD347" s="1">
        <f t="shared" si="270"/>
        <v>9</v>
      </c>
      <c r="DL347" s="1">
        <v>329</v>
      </c>
      <c r="DM347" s="1">
        <f t="shared" si="271"/>
        <v>5</v>
      </c>
      <c r="DN347" s="1">
        <f t="shared" si="272"/>
        <v>0</v>
      </c>
      <c r="DO347" s="1" t="s">
        <v>37</v>
      </c>
      <c r="DP347" s="1">
        <v>0</v>
      </c>
    </row>
    <row r="348" spans="1:120" ht="15">
      <c r="A348">
        <v>330</v>
      </c>
      <c r="B348">
        <v>2</v>
      </c>
      <c r="C348" s="25">
        <v>9200</v>
      </c>
      <c r="D348">
        <v>2</v>
      </c>
      <c r="E348">
        <v>7</v>
      </c>
      <c r="F348" t="s">
        <v>35</v>
      </c>
      <c r="G348">
        <v>3</v>
      </c>
      <c r="H348"/>
      <c r="I348"/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f t="shared" si="244"/>
        <v>0</v>
      </c>
      <c r="AH348" s="1">
        <f t="shared" si="245"/>
        <v>0</v>
      </c>
      <c r="AI348" s="1">
        <f t="shared" si="246"/>
        <v>0</v>
      </c>
      <c r="AJ348" s="1">
        <f t="shared" si="247"/>
        <v>0</v>
      </c>
      <c r="AK348" s="1">
        <f t="shared" si="248"/>
        <v>0</v>
      </c>
      <c r="AL348" s="1">
        <f t="shared" si="249"/>
        <v>0</v>
      </c>
      <c r="AM348" s="1">
        <f t="shared" si="250"/>
        <v>0</v>
      </c>
      <c r="AN348" s="1">
        <f t="shared" si="250"/>
        <v>0</v>
      </c>
      <c r="AO348" s="1">
        <f t="shared" si="251"/>
        <v>80</v>
      </c>
      <c r="AP348" s="1">
        <f t="shared" si="252"/>
        <v>0</v>
      </c>
      <c r="AQ348" s="1">
        <f t="shared" si="253"/>
        <v>0</v>
      </c>
      <c r="AR348" s="1">
        <f t="shared" si="254"/>
        <v>0</v>
      </c>
      <c r="AS348" s="1">
        <f t="shared" si="255"/>
        <v>0</v>
      </c>
      <c r="AT348" s="1">
        <f t="shared" si="256"/>
        <v>0</v>
      </c>
      <c r="AU348" s="1">
        <f t="shared" si="257"/>
        <v>0</v>
      </c>
      <c r="AV348" s="1">
        <f t="shared" si="258"/>
        <v>0</v>
      </c>
      <c r="AW348" s="1">
        <f t="shared" si="259"/>
        <v>0</v>
      </c>
      <c r="AX348" s="1">
        <f t="shared" si="260"/>
        <v>0</v>
      </c>
      <c r="AY348" s="1">
        <f t="shared" si="261"/>
        <v>0</v>
      </c>
      <c r="AZ348" s="1">
        <f t="shared" si="262"/>
        <v>0</v>
      </c>
      <c r="BA348" s="1">
        <f t="shared" si="263"/>
        <v>0</v>
      </c>
      <c r="BB348" s="1">
        <f t="shared" si="264"/>
        <v>0</v>
      </c>
      <c r="BC348" s="1">
        <f t="shared" si="265"/>
        <v>0</v>
      </c>
      <c r="BD348" s="1">
        <f t="shared" si="266"/>
        <v>80</v>
      </c>
      <c r="BE348" s="1" t="str">
        <f t="shared" si="273"/>
        <v>Barge B</v>
      </c>
      <c r="BF348" s="1">
        <f t="shared" si="274"/>
        <v>4</v>
      </c>
      <c r="BG348" s="3">
        <v>330</v>
      </c>
      <c r="BH348" s="1">
        <f t="shared" si="241"/>
        <v>0</v>
      </c>
      <c r="BI348" s="1">
        <f t="shared" si="267"/>
        <v>0</v>
      </c>
      <c r="BJ348" s="3">
        <v>330</v>
      </c>
      <c r="BK348" s="1">
        <f t="shared" si="268"/>
        <v>5</v>
      </c>
      <c r="BL348" s="1">
        <f t="shared" si="275"/>
        <v>0</v>
      </c>
      <c r="BM348" s="1">
        <f t="shared" si="276"/>
        <v>0</v>
      </c>
      <c r="BN348" s="1">
        <f t="shared" si="277"/>
        <v>0</v>
      </c>
      <c r="BO348" s="1">
        <f t="shared" si="278"/>
        <v>0</v>
      </c>
      <c r="BP348" s="1">
        <f t="shared" si="279"/>
        <v>1</v>
      </c>
      <c r="BQ348" s="1">
        <f t="shared" si="280"/>
        <v>2</v>
      </c>
      <c r="BR348" s="1">
        <f t="shared" si="281"/>
        <v>3</v>
      </c>
      <c r="BS348" s="1">
        <f t="shared" si="282"/>
        <v>4</v>
      </c>
      <c r="BT348" s="1">
        <f t="shared" si="283"/>
        <v>5</v>
      </c>
      <c r="BU348" s="1">
        <f t="shared" si="284"/>
        <v>6</v>
      </c>
      <c r="BW348" s="1">
        <f t="shared" si="243"/>
        <v>0</v>
      </c>
      <c r="BX348" s="1">
        <f t="shared" si="243"/>
        <v>0</v>
      </c>
      <c r="BY348" s="1">
        <f t="shared" si="243"/>
        <v>0</v>
      </c>
      <c r="BZ348" s="1">
        <f t="shared" si="243"/>
        <v>0</v>
      </c>
      <c r="CA348" s="1">
        <f t="shared" si="243"/>
        <v>70</v>
      </c>
      <c r="CB348" s="1">
        <f t="shared" si="243"/>
        <v>140</v>
      </c>
      <c r="CC348" s="1">
        <f t="shared" si="243"/>
        <v>210</v>
      </c>
      <c r="CD348" s="1">
        <f t="shared" si="286"/>
        <v>280</v>
      </c>
      <c r="CE348" s="1">
        <f t="shared" si="286"/>
        <v>350</v>
      </c>
      <c r="CF348" s="1">
        <f t="shared" si="286"/>
        <v>420</v>
      </c>
      <c r="CW348" s="1">
        <v>330</v>
      </c>
      <c r="CX348" s="1">
        <f t="shared" si="269"/>
        <v>1</v>
      </c>
      <c r="CY348" s="1" t="s">
        <v>37</v>
      </c>
      <c r="CZ348" s="1">
        <v>1</v>
      </c>
      <c r="DB348" s="1">
        <f t="shared" si="285"/>
        <v>5</v>
      </c>
      <c r="DC348" s="1" t="s">
        <v>43</v>
      </c>
      <c r="DD348" s="1">
        <f t="shared" si="270"/>
        <v>7</v>
      </c>
      <c r="DL348" s="1">
        <v>330</v>
      </c>
      <c r="DM348" s="1">
        <f t="shared" si="271"/>
        <v>3</v>
      </c>
      <c r="DN348" s="1">
        <f t="shared" si="272"/>
        <v>0</v>
      </c>
      <c r="DO348" s="1" t="s">
        <v>37</v>
      </c>
      <c r="DP348" s="1">
        <v>0</v>
      </c>
    </row>
    <row r="349" spans="1:120" ht="15">
      <c r="A349">
        <v>331</v>
      </c>
      <c r="B349">
        <v>2</v>
      </c>
      <c r="C349" s="25">
        <v>9200</v>
      </c>
      <c r="D349">
        <v>-1</v>
      </c>
      <c r="E349">
        <v>2</v>
      </c>
      <c r="F349" t="s">
        <v>35</v>
      </c>
      <c r="G349">
        <v>3</v>
      </c>
      <c r="H349"/>
      <c r="I349"/>
      <c r="J349" s="1">
        <v>0</v>
      </c>
      <c r="K349" s="1">
        <v>0</v>
      </c>
      <c r="L349" s="1">
        <v>1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f t="shared" si="244"/>
        <v>0</v>
      </c>
      <c r="AH349" s="1">
        <f t="shared" si="245"/>
        <v>0</v>
      </c>
      <c r="AI349" s="1">
        <f t="shared" si="246"/>
        <v>80</v>
      </c>
      <c r="AJ349" s="1">
        <f t="shared" si="247"/>
        <v>0</v>
      </c>
      <c r="AK349" s="1">
        <f t="shared" si="248"/>
        <v>0</v>
      </c>
      <c r="AL349" s="1">
        <f t="shared" si="249"/>
        <v>0</v>
      </c>
      <c r="AM349" s="1">
        <f t="shared" si="250"/>
        <v>0</v>
      </c>
      <c r="AN349" s="1">
        <f t="shared" si="250"/>
        <v>0</v>
      </c>
      <c r="AO349" s="1">
        <f t="shared" si="251"/>
        <v>0</v>
      </c>
      <c r="AP349" s="1">
        <f t="shared" si="252"/>
        <v>0</v>
      </c>
      <c r="AQ349" s="1">
        <f t="shared" si="253"/>
        <v>0</v>
      </c>
      <c r="AR349" s="1">
        <f t="shared" si="254"/>
        <v>0</v>
      </c>
      <c r="AS349" s="1">
        <f t="shared" si="255"/>
        <v>0</v>
      </c>
      <c r="AT349" s="1">
        <f t="shared" si="256"/>
        <v>0</v>
      </c>
      <c r="AU349" s="1">
        <f t="shared" si="257"/>
        <v>0</v>
      </c>
      <c r="AV349" s="1">
        <f t="shared" si="258"/>
        <v>0</v>
      </c>
      <c r="AW349" s="1">
        <f t="shared" si="259"/>
        <v>0</v>
      </c>
      <c r="AX349" s="1">
        <f t="shared" si="260"/>
        <v>0</v>
      </c>
      <c r="AY349" s="1">
        <f t="shared" si="261"/>
        <v>0</v>
      </c>
      <c r="AZ349" s="1">
        <f t="shared" si="262"/>
        <v>0</v>
      </c>
      <c r="BA349" s="1">
        <f t="shared" si="263"/>
        <v>0</v>
      </c>
      <c r="BB349" s="1">
        <f t="shared" si="264"/>
        <v>0</v>
      </c>
      <c r="BC349" s="1">
        <f t="shared" si="265"/>
        <v>0</v>
      </c>
      <c r="BD349" s="1">
        <f t="shared" si="266"/>
        <v>80</v>
      </c>
      <c r="BE349" s="1" t="str">
        <f t="shared" si="273"/>
        <v>Barge E</v>
      </c>
      <c r="BF349" s="1">
        <f t="shared" si="274"/>
        <v>1</v>
      </c>
      <c r="BG349" s="3">
        <v>331</v>
      </c>
      <c r="BH349" s="1">
        <f t="shared" si="241"/>
        <v>0</v>
      </c>
      <c r="BI349" s="1">
        <f t="shared" si="267"/>
        <v>0</v>
      </c>
      <c r="BJ349" s="3">
        <v>331</v>
      </c>
      <c r="BK349" s="1">
        <f t="shared" si="268"/>
        <v>2</v>
      </c>
      <c r="BL349" s="1">
        <f t="shared" si="275"/>
        <v>0</v>
      </c>
      <c r="BM349" s="1">
        <f t="shared" si="276"/>
        <v>1</v>
      </c>
      <c r="BN349" s="1">
        <f t="shared" si="277"/>
        <v>2</v>
      </c>
      <c r="BO349" s="1">
        <f t="shared" si="278"/>
        <v>3</v>
      </c>
      <c r="BP349" s="1">
        <f t="shared" si="279"/>
        <v>4</v>
      </c>
      <c r="BQ349" s="1">
        <f t="shared" si="280"/>
        <v>5</v>
      </c>
      <c r="BR349" s="1">
        <f t="shared" si="281"/>
        <v>6</v>
      </c>
      <c r="BS349" s="1">
        <f t="shared" si="282"/>
        <v>7</v>
      </c>
      <c r="BT349" s="1">
        <f t="shared" si="283"/>
        <v>8</v>
      </c>
      <c r="BU349" s="1">
        <f t="shared" si="284"/>
        <v>9</v>
      </c>
      <c r="BW349" s="1">
        <f t="shared" si="243"/>
        <v>0</v>
      </c>
      <c r="BX349" s="1">
        <f t="shared" si="243"/>
        <v>70</v>
      </c>
      <c r="BY349" s="1">
        <f t="shared" si="243"/>
        <v>140</v>
      </c>
      <c r="BZ349" s="1">
        <f t="shared" si="243"/>
        <v>210</v>
      </c>
      <c r="CA349" s="1">
        <f t="shared" si="243"/>
        <v>280</v>
      </c>
      <c r="CB349" s="1">
        <f t="shared" si="243"/>
        <v>350</v>
      </c>
      <c r="CC349" s="1">
        <f t="shared" si="243"/>
        <v>420</v>
      </c>
      <c r="CD349" s="1">
        <f t="shared" si="286"/>
        <v>490</v>
      </c>
      <c r="CE349" s="1">
        <f t="shared" si="286"/>
        <v>560</v>
      </c>
      <c r="CF349" s="1">
        <f t="shared" si="286"/>
        <v>630</v>
      </c>
      <c r="CW349" s="1">
        <v>331</v>
      </c>
      <c r="CX349" s="1">
        <f t="shared" si="269"/>
        <v>1</v>
      </c>
      <c r="CY349" s="1" t="s">
        <v>37</v>
      </c>
      <c r="CZ349" s="1">
        <v>1</v>
      </c>
      <c r="DB349" s="1">
        <f t="shared" si="285"/>
        <v>2</v>
      </c>
      <c r="DC349" s="1" t="s">
        <v>43</v>
      </c>
      <c r="DD349" s="1">
        <f t="shared" si="270"/>
        <v>2</v>
      </c>
      <c r="DL349" s="1">
        <v>331</v>
      </c>
      <c r="DM349" s="1">
        <f t="shared" si="271"/>
        <v>0</v>
      </c>
      <c r="DN349" s="1">
        <f t="shared" si="272"/>
        <v>0</v>
      </c>
      <c r="DO349" s="1" t="s">
        <v>37</v>
      </c>
      <c r="DP349" s="1">
        <v>0</v>
      </c>
    </row>
    <row r="350" spans="1:120" ht="15">
      <c r="A350">
        <v>332</v>
      </c>
      <c r="B350">
        <v>1</v>
      </c>
      <c r="C350" s="25">
        <v>7300</v>
      </c>
      <c r="D350">
        <v>-1</v>
      </c>
      <c r="E350">
        <v>2</v>
      </c>
      <c r="F350" t="s">
        <v>35</v>
      </c>
      <c r="G350">
        <v>4</v>
      </c>
      <c r="H350"/>
      <c r="I350"/>
      <c r="J350" s="1">
        <v>0</v>
      </c>
      <c r="K350" s="1">
        <v>0</v>
      </c>
      <c r="L350" s="1">
        <v>1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f t="shared" si="244"/>
        <v>0</v>
      </c>
      <c r="AH350" s="1">
        <f t="shared" si="245"/>
        <v>0</v>
      </c>
      <c r="AI350" s="1">
        <f t="shared" si="246"/>
        <v>40</v>
      </c>
      <c r="AJ350" s="1">
        <f t="shared" si="247"/>
        <v>0</v>
      </c>
      <c r="AK350" s="1">
        <f t="shared" si="248"/>
        <v>0</v>
      </c>
      <c r="AL350" s="1">
        <f t="shared" si="249"/>
        <v>0</v>
      </c>
      <c r="AM350" s="1">
        <f t="shared" si="250"/>
        <v>0</v>
      </c>
      <c r="AN350" s="1">
        <f t="shared" si="250"/>
        <v>0</v>
      </c>
      <c r="AO350" s="1">
        <f t="shared" si="251"/>
        <v>0</v>
      </c>
      <c r="AP350" s="1">
        <f t="shared" si="252"/>
        <v>0</v>
      </c>
      <c r="AQ350" s="1">
        <f t="shared" si="253"/>
        <v>0</v>
      </c>
      <c r="AR350" s="1">
        <f t="shared" si="254"/>
        <v>0</v>
      </c>
      <c r="AS350" s="1">
        <f t="shared" si="255"/>
        <v>0</v>
      </c>
      <c r="AT350" s="1">
        <f t="shared" si="256"/>
        <v>0</v>
      </c>
      <c r="AU350" s="1">
        <f t="shared" si="257"/>
        <v>0</v>
      </c>
      <c r="AV350" s="1">
        <f t="shared" si="258"/>
        <v>0</v>
      </c>
      <c r="AW350" s="1">
        <f t="shared" si="259"/>
        <v>0</v>
      </c>
      <c r="AX350" s="1">
        <f t="shared" si="260"/>
        <v>0</v>
      </c>
      <c r="AY350" s="1">
        <f t="shared" si="261"/>
        <v>0</v>
      </c>
      <c r="AZ350" s="1">
        <f t="shared" si="262"/>
        <v>0</v>
      </c>
      <c r="BA350" s="1">
        <f t="shared" si="263"/>
        <v>0</v>
      </c>
      <c r="BB350" s="1">
        <f t="shared" si="264"/>
        <v>0</v>
      </c>
      <c r="BC350" s="1">
        <f t="shared" si="265"/>
        <v>0</v>
      </c>
      <c r="BD350" s="1">
        <f t="shared" si="266"/>
        <v>40</v>
      </c>
      <c r="BE350" s="1" t="str">
        <f t="shared" si="273"/>
        <v>Barge E</v>
      </c>
      <c r="BF350" s="1">
        <f t="shared" si="274"/>
        <v>1</v>
      </c>
      <c r="BG350" s="3">
        <v>332</v>
      </c>
      <c r="BH350" s="1">
        <f t="shared" si="241"/>
        <v>0</v>
      </c>
      <c r="BI350" s="1">
        <f t="shared" si="267"/>
        <v>0</v>
      </c>
      <c r="BJ350" s="3">
        <v>332</v>
      </c>
      <c r="BK350" s="1">
        <f t="shared" si="268"/>
        <v>3</v>
      </c>
      <c r="BL350" s="1">
        <f t="shared" si="275"/>
        <v>0</v>
      </c>
      <c r="BM350" s="1">
        <f t="shared" si="276"/>
        <v>0</v>
      </c>
      <c r="BN350" s="1">
        <f t="shared" si="277"/>
        <v>1</v>
      </c>
      <c r="BO350" s="1">
        <f t="shared" si="278"/>
        <v>2</v>
      </c>
      <c r="BP350" s="1">
        <f t="shared" si="279"/>
        <v>3</v>
      </c>
      <c r="BQ350" s="1">
        <f t="shared" si="280"/>
        <v>4</v>
      </c>
      <c r="BR350" s="1">
        <f t="shared" si="281"/>
        <v>5</v>
      </c>
      <c r="BS350" s="1">
        <f t="shared" si="282"/>
        <v>6</v>
      </c>
      <c r="BT350" s="1">
        <f t="shared" si="283"/>
        <v>7</v>
      </c>
      <c r="BU350" s="1">
        <f t="shared" si="284"/>
        <v>8</v>
      </c>
      <c r="BW350" s="1">
        <f t="shared" si="243"/>
        <v>0</v>
      </c>
      <c r="BX350" s="1">
        <f t="shared" si="243"/>
        <v>0</v>
      </c>
      <c r="BY350" s="1">
        <f t="shared" si="243"/>
        <v>50</v>
      </c>
      <c r="BZ350" s="1">
        <f t="shared" si="243"/>
        <v>100</v>
      </c>
      <c r="CA350" s="1">
        <f t="shared" si="243"/>
        <v>150</v>
      </c>
      <c r="CB350" s="1">
        <f t="shared" si="243"/>
        <v>200</v>
      </c>
      <c r="CC350" s="1">
        <f t="shared" si="243"/>
        <v>250</v>
      </c>
      <c r="CD350" s="1">
        <f t="shared" si="286"/>
        <v>300</v>
      </c>
      <c r="CE350" s="1">
        <f t="shared" si="286"/>
        <v>350</v>
      </c>
      <c r="CF350" s="1">
        <f t="shared" si="286"/>
        <v>400</v>
      </c>
      <c r="CW350" s="1">
        <v>332</v>
      </c>
      <c r="CX350" s="1">
        <f t="shared" si="269"/>
        <v>1</v>
      </c>
      <c r="CY350" s="1" t="s">
        <v>37</v>
      </c>
      <c r="CZ350" s="1">
        <v>1</v>
      </c>
      <c r="DB350" s="1">
        <f t="shared" si="285"/>
        <v>2</v>
      </c>
      <c r="DC350" s="1" t="s">
        <v>43</v>
      </c>
      <c r="DD350" s="1">
        <f t="shared" si="270"/>
        <v>2</v>
      </c>
      <c r="DL350" s="1">
        <v>332</v>
      </c>
      <c r="DM350" s="1">
        <f t="shared" si="271"/>
        <v>0</v>
      </c>
      <c r="DN350" s="1">
        <f t="shared" si="272"/>
        <v>0</v>
      </c>
      <c r="DO350" s="1" t="s">
        <v>37</v>
      </c>
      <c r="DP350" s="1">
        <v>0</v>
      </c>
    </row>
    <row r="351" spans="1:120" ht="15">
      <c r="A351">
        <v>333</v>
      </c>
      <c r="B351">
        <v>2</v>
      </c>
      <c r="C351" s="25">
        <v>9200</v>
      </c>
      <c r="D351">
        <v>-1</v>
      </c>
      <c r="E351">
        <v>2</v>
      </c>
      <c r="F351" t="s">
        <v>73</v>
      </c>
      <c r="G351">
        <v>2</v>
      </c>
      <c r="H351"/>
      <c r="I351"/>
      <c r="J351" s="1">
        <v>0</v>
      </c>
      <c r="K351" s="1">
        <v>0</v>
      </c>
      <c r="L351" s="1">
        <v>1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f t="shared" si="244"/>
        <v>0</v>
      </c>
      <c r="AH351" s="1">
        <f t="shared" si="245"/>
        <v>0</v>
      </c>
      <c r="AI351" s="1">
        <f t="shared" si="246"/>
        <v>150</v>
      </c>
      <c r="AJ351" s="1">
        <f t="shared" si="247"/>
        <v>0</v>
      </c>
      <c r="AK351" s="1">
        <f t="shared" si="248"/>
        <v>0</v>
      </c>
      <c r="AL351" s="1">
        <f t="shared" si="249"/>
        <v>0</v>
      </c>
      <c r="AM351" s="1">
        <f t="shared" si="250"/>
        <v>0</v>
      </c>
      <c r="AN351" s="1">
        <f t="shared" si="250"/>
        <v>0</v>
      </c>
      <c r="AO351" s="1">
        <f t="shared" si="251"/>
        <v>0</v>
      </c>
      <c r="AP351" s="1">
        <f t="shared" si="252"/>
        <v>0</v>
      </c>
      <c r="AQ351" s="1">
        <f t="shared" si="253"/>
        <v>0</v>
      </c>
      <c r="AR351" s="1">
        <f t="shared" si="254"/>
        <v>0</v>
      </c>
      <c r="AS351" s="1">
        <f t="shared" si="255"/>
        <v>0</v>
      </c>
      <c r="AT351" s="1">
        <f t="shared" si="256"/>
        <v>0</v>
      </c>
      <c r="AU351" s="1">
        <f t="shared" si="257"/>
        <v>0</v>
      </c>
      <c r="AV351" s="1">
        <f t="shared" si="258"/>
        <v>0</v>
      </c>
      <c r="AW351" s="1">
        <f t="shared" si="259"/>
        <v>0</v>
      </c>
      <c r="AX351" s="1">
        <f t="shared" si="260"/>
        <v>0</v>
      </c>
      <c r="AY351" s="1">
        <f t="shared" si="261"/>
        <v>0</v>
      </c>
      <c r="AZ351" s="1">
        <f t="shared" si="262"/>
        <v>0</v>
      </c>
      <c r="BA351" s="1">
        <f t="shared" si="263"/>
        <v>0</v>
      </c>
      <c r="BB351" s="1">
        <f t="shared" si="264"/>
        <v>0</v>
      </c>
      <c r="BC351" s="1">
        <f t="shared" si="265"/>
        <v>0</v>
      </c>
      <c r="BD351" s="1">
        <f t="shared" si="266"/>
        <v>150</v>
      </c>
      <c r="BE351" s="1" t="str">
        <f t="shared" si="273"/>
        <v>Barge E</v>
      </c>
      <c r="BF351" s="1">
        <f t="shared" si="274"/>
        <v>1</v>
      </c>
      <c r="BG351" s="3">
        <v>333</v>
      </c>
      <c r="BH351" s="1">
        <f t="shared" si="241"/>
        <v>1</v>
      </c>
      <c r="BI351" s="1">
        <f t="shared" si="267"/>
        <v>70</v>
      </c>
      <c r="BJ351" s="3">
        <v>333</v>
      </c>
      <c r="BK351" s="1">
        <f t="shared" si="268"/>
        <v>1</v>
      </c>
      <c r="BL351" s="1">
        <f t="shared" si="275"/>
        <v>1</v>
      </c>
      <c r="BM351" s="1">
        <f t="shared" si="276"/>
        <v>2</v>
      </c>
      <c r="BN351" s="1">
        <f t="shared" si="277"/>
        <v>3</v>
      </c>
      <c r="BO351" s="1">
        <f t="shared" si="278"/>
        <v>4</v>
      </c>
      <c r="BP351" s="1">
        <f t="shared" si="279"/>
        <v>5</v>
      </c>
      <c r="BQ351" s="1">
        <f t="shared" si="280"/>
        <v>6</v>
      </c>
      <c r="BR351" s="1">
        <f t="shared" si="281"/>
        <v>7</v>
      </c>
      <c r="BS351" s="1">
        <f t="shared" si="282"/>
        <v>8</v>
      </c>
      <c r="BT351" s="1">
        <f t="shared" si="283"/>
        <v>9</v>
      </c>
      <c r="BU351" s="1">
        <f t="shared" si="284"/>
        <v>10</v>
      </c>
      <c r="BW351" s="1">
        <f t="shared" si="243"/>
        <v>70</v>
      </c>
      <c r="BX351" s="1">
        <f t="shared" si="243"/>
        <v>140</v>
      </c>
      <c r="BY351" s="1">
        <f t="shared" si="243"/>
        <v>210</v>
      </c>
      <c r="BZ351" s="1">
        <f t="shared" si="243"/>
        <v>280</v>
      </c>
      <c r="CA351" s="1">
        <f t="shared" si="243"/>
        <v>350</v>
      </c>
      <c r="CB351" s="1">
        <f t="shared" si="243"/>
        <v>420</v>
      </c>
      <c r="CC351" s="1">
        <f t="shared" si="243"/>
        <v>490</v>
      </c>
      <c r="CD351" s="1">
        <f t="shared" si="286"/>
        <v>560</v>
      </c>
      <c r="CE351" s="1">
        <f t="shared" si="286"/>
        <v>630</v>
      </c>
      <c r="CF351" s="1">
        <f t="shared" si="286"/>
        <v>700</v>
      </c>
      <c r="CW351" s="1">
        <v>333</v>
      </c>
      <c r="CX351" s="1">
        <f t="shared" si="269"/>
        <v>1</v>
      </c>
      <c r="CY351" s="1" t="s">
        <v>37</v>
      </c>
      <c r="CZ351" s="1">
        <v>1</v>
      </c>
      <c r="DB351" s="1">
        <f t="shared" si="285"/>
        <v>2</v>
      </c>
      <c r="DC351" s="1" t="s">
        <v>43</v>
      </c>
      <c r="DD351" s="1">
        <f t="shared" si="270"/>
        <v>2</v>
      </c>
      <c r="DL351" s="1">
        <v>333</v>
      </c>
      <c r="DM351" s="1">
        <f t="shared" si="271"/>
        <v>0</v>
      </c>
      <c r="DN351" s="1">
        <f t="shared" si="272"/>
        <v>0</v>
      </c>
      <c r="DO351" s="1" t="s">
        <v>37</v>
      </c>
      <c r="DP351" s="1">
        <v>0</v>
      </c>
    </row>
    <row r="352" spans="1:120" ht="15">
      <c r="A352">
        <v>334</v>
      </c>
      <c r="B352">
        <v>2</v>
      </c>
      <c r="C352" s="25">
        <v>4200</v>
      </c>
      <c r="D352">
        <v>2</v>
      </c>
      <c r="E352">
        <v>7</v>
      </c>
      <c r="F352" t="s">
        <v>35</v>
      </c>
      <c r="G352">
        <v>5</v>
      </c>
      <c r="H352"/>
      <c r="I352"/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f t="shared" si="244"/>
        <v>0</v>
      </c>
      <c r="AH352" s="1">
        <f t="shared" si="245"/>
        <v>0</v>
      </c>
      <c r="AI352" s="1">
        <f t="shared" si="246"/>
        <v>0</v>
      </c>
      <c r="AJ352" s="1">
        <f t="shared" si="247"/>
        <v>0</v>
      </c>
      <c r="AK352" s="1">
        <f t="shared" si="248"/>
        <v>0</v>
      </c>
      <c r="AL352" s="1">
        <f t="shared" si="249"/>
        <v>0</v>
      </c>
      <c r="AM352" s="1">
        <f t="shared" si="250"/>
        <v>0</v>
      </c>
      <c r="AN352" s="1">
        <f t="shared" si="250"/>
        <v>0</v>
      </c>
      <c r="AO352" s="1">
        <f t="shared" si="251"/>
        <v>0</v>
      </c>
      <c r="AP352" s="1">
        <f t="shared" si="252"/>
        <v>0</v>
      </c>
      <c r="AQ352" s="1">
        <f t="shared" si="253"/>
        <v>0</v>
      </c>
      <c r="AR352" s="1">
        <f t="shared" si="254"/>
        <v>0</v>
      </c>
      <c r="AS352" s="1">
        <f t="shared" si="255"/>
        <v>80</v>
      </c>
      <c r="AT352" s="1">
        <f t="shared" si="256"/>
        <v>0</v>
      </c>
      <c r="AU352" s="1">
        <f t="shared" si="257"/>
        <v>0</v>
      </c>
      <c r="AV352" s="1">
        <f t="shared" si="258"/>
        <v>0</v>
      </c>
      <c r="AW352" s="1">
        <f t="shared" si="259"/>
        <v>0</v>
      </c>
      <c r="AX352" s="1">
        <f t="shared" si="260"/>
        <v>0</v>
      </c>
      <c r="AY352" s="1">
        <f t="shared" si="261"/>
        <v>0</v>
      </c>
      <c r="AZ352" s="1">
        <f t="shared" si="262"/>
        <v>0</v>
      </c>
      <c r="BA352" s="1">
        <f t="shared" si="263"/>
        <v>0</v>
      </c>
      <c r="BB352" s="1">
        <f t="shared" si="264"/>
        <v>0</v>
      </c>
      <c r="BC352" s="1">
        <f t="shared" si="265"/>
        <v>0</v>
      </c>
      <c r="BD352" s="1">
        <f t="shared" si="266"/>
        <v>80</v>
      </c>
      <c r="BE352" s="1" t="str">
        <f t="shared" si="273"/>
        <v>Barge E</v>
      </c>
      <c r="BF352" s="1">
        <f t="shared" si="274"/>
        <v>5</v>
      </c>
      <c r="BG352" s="3">
        <v>334</v>
      </c>
      <c r="BH352" s="1">
        <f t="shared" si="241"/>
        <v>0</v>
      </c>
      <c r="BI352" s="1">
        <f t="shared" si="267"/>
        <v>0</v>
      </c>
      <c r="BJ352" s="3">
        <v>334</v>
      </c>
      <c r="BK352" s="1">
        <f t="shared" si="268"/>
        <v>7</v>
      </c>
      <c r="BL352" s="1">
        <f t="shared" si="275"/>
        <v>0</v>
      </c>
      <c r="BM352" s="1">
        <f t="shared" si="276"/>
        <v>0</v>
      </c>
      <c r="BN352" s="1">
        <f t="shared" si="277"/>
        <v>0</v>
      </c>
      <c r="BO352" s="1">
        <f t="shared" si="278"/>
        <v>0</v>
      </c>
      <c r="BP352" s="1">
        <f t="shared" si="279"/>
        <v>0</v>
      </c>
      <c r="BQ352" s="1">
        <f t="shared" si="280"/>
        <v>0</v>
      </c>
      <c r="BR352" s="1">
        <f t="shared" si="281"/>
        <v>1</v>
      </c>
      <c r="BS352" s="1">
        <f t="shared" si="282"/>
        <v>2</v>
      </c>
      <c r="BT352" s="1">
        <f t="shared" si="283"/>
        <v>3</v>
      </c>
      <c r="BU352" s="1">
        <f t="shared" si="284"/>
        <v>4</v>
      </c>
      <c r="BW352" s="1">
        <f t="shared" si="243"/>
        <v>0</v>
      </c>
      <c r="BX352" s="1">
        <f t="shared" si="243"/>
        <v>0</v>
      </c>
      <c r="BY352" s="1">
        <f t="shared" si="243"/>
        <v>0</v>
      </c>
      <c r="BZ352" s="1">
        <f t="shared" si="243"/>
        <v>0</v>
      </c>
      <c r="CA352" s="1">
        <f t="shared" si="243"/>
        <v>0</v>
      </c>
      <c r="CB352" s="1">
        <f t="shared" si="243"/>
        <v>0</v>
      </c>
      <c r="CC352" s="1">
        <f t="shared" si="243"/>
        <v>70</v>
      </c>
      <c r="CD352" s="1">
        <f t="shared" si="286"/>
        <v>140</v>
      </c>
      <c r="CE352" s="1">
        <f t="shared" si="286"/>
        <v>210</v>
      </c>
      <c r="CF352" s="1">
        <f t="shared" si="286"/>
        <v>280</v>
      </c>
      <c r="CW352" s="1">
        <v>334</v>
      </c>
      <c r="CX352" s="1">
        <f t="shared" si="269"/>
        <v>1</v>
      </c>
      <c r="CY352" s="1" t="s">
        <v>37</v>
      </c>
      <c r="CZ352" s="1">
        <v>1</v>
      </c>
      <c r="DB352" s="1">
        <f t="shared" si="285"/>
        <v>6</v>
      </c>
      <c r="DC352" s="1" t="s">
        <v>43</v>
      </c>
      <c r="DD352" s="1">
        <f t="shared" si="270"/>
        <v>7</v>
      </c>
      <c r="DL352" s="1">
        <v>334</v>
      </c>
      <c r="DM352" s="1">
        <f t="shared" si="271"/>
        <v>3</v>
      </c>
      <c r="DN352" s="1">
        <f t="shared" si="272"/>
        <v>0</v>
      </c>
      <c r="DO352" s="1" t="s">
        <v>37</v>
      </c>
      <c r="DP352" s="1">
        <v>0</v>
      </c>
    </row>
    <row r="353" spans="1:120" ht="15">
      <c r="A353">
        <v>335</v>
      </c>
      <c r="B353">
        <v>2</v>
      </c>
      <c r="C353" s="25">
        <v>4200</v>
      </c>
      <c r="D353">
        <v>4</v>
      </c>
      <c r="E353">
        <v>8</v>
      </c>
      <c r="F353" t="s">
        <v>74</v>
      </c>
      <c r="G353">
        <v>4</v>
      </c>
      <c r="H353"/>
      <c r="I353"/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1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f t="shared" si="244"/>
        <v>0</v>
      </c>
      <c r="AH353" s="1">
        <f t="shared" si="245"/>
        <v>0</v>
      </c>
      <c r="AI353" s="1">
        <f t="shared" si="246"/>
        <v>0</v>
      </c>
      <c r="AJ353" s="1">
        <f t="shared" si="247"/>
        <v>0</v>
      </c>
      <c r="AK353" s="1">
        <f t="shared" si="248"/>
        <v>0</v>
      </c>
      <c r="AL353" s="1">
        <f t="shared" si="249"/>
        <v>0</v>
      </c>
      <c r="AM353" s="1">
        <f t="shared" si="250"/>
        <v>0</v>
      </c>
      <c r="AN353" s="1">
        <f t="shared" si="250"/>
        <v>0</v>
      </c>
      <c r="AO353" s="1">
        <f t="shared" si="251"/>
        <v>0</v>
      </c>
      <c r="AP353" s="1">
        <f t="shared" si="252"/>
        <v>0</v>
      </c>
      <c r="AQ353" s="1">
        <f t="shared" si="253"/>
        <v>0</v>
      </c>
      <c r="AR353" s="1">
        <f t="shared" si="254"/>
        <v>0</v>
      </c>
      <c r="AS353" s="1">
        <f t="shared" si="255"/>
        <v>0</v>
      </c>
      <c r="AT353" s="1">
        <f t="shared" si="256"/>
        <v>0</v>
      </c>
      <c r="AU353" s="1">
        <f t="shared" si="257"/>
        <v>80</v>
      </c>
      <c r="AV353" s="1">
        <f t="shared" si="258"/>
        <v>0</v>
      </c>
      <c r="AW353" s="1">
        <f t="shared" si="259"/>
        <v>0</v>
      </c>
      <c r="AX353" s="1">
        <f t="shared" si="260"/>
        <v>0</v>
      </c>
      <c r="AY353" s="1">
        <f t="shared" si="261"/>
        <v>0</v>
      </c>
      <c r="AZ353" s="1">
        <f t="shared" si="262"/>
        <v>0</v>
      </c>
      <c r="BA353" s="1">
        <f t="shared" si="263"/>
        <v>0</v>
      </c>
      <c r="BB353" s="1">
        <f t="shared" si="264"/>
        <v>0</v>
      </c>
      <c r="BC353" s="1">
        <f t="shared" si="265"/>
        <v>0</v>
      </c>
      <c r="BD353" s="1">
        <f t="shared" si="266"/>
        <v>80</v>
      </c>
      <c r="BE353" s="1" t="str">
        <f t="shared" si="273"/>
        <v>Barge A</v>
      </c>
      <c r="BF353" s="1">
        <f t="shared" si="274"/>
        <v>6</v>
      </c>
      <c r="BG353" s="3">
        <v>335</v>
      </c>
      <c r="BH353" s="1">
        <f t="shared" si="241"/>
        <v>0</v>
      </c>
      <c r="BI353" s="1">
        <f t="shared" si="267"/>
        <v>0</v>
      </c>
      <c r="BJ353" s="3">
        <v>335</v>
      </c>
      <c r="BK353" s="1">
        <f t="shared" si="268"/>
        <v>8</v>
      </c>
      <c r="BL353" s="1">
        <f t="shared" si="275"/>
        <v>0</v>
      </c>
      <c r="BM353" s="1">
        <f t="shared" si="276"/>
        <v>0</v>
      </c>
      <c r="BN353" s="1">
        <f t="shared" si="277"/>
        <v>0</v>
      </c>
      <c r="BO353" s="1">
        <f t="shared" si="278"/>
        <v>0</v>
      </c>
      <c r="BP353" s="1">
        <f t="shared" si="279"/>
        <v>0</v>
      </c>
      <c r="BQ353" s="1">
        <f t="shared" si="280"/>
        <v>0</v>
      </c>
      <c r="BR353" s="1">
        <f t="shared" si="281"/>
        <v>0</v>
      </c>
      <c r="BS353" s="1">
        <f t="shared" si="282"/>
        <v>1</v>
      </c>
      <c r="BT353" s="1">
        <f t="shared" si="283"/>
        <v>2</v>
      </c>
      <c r="BU353" s="1">
        <f t="shared" si="284"/>
        <v>3</v>
      </c>
      <c r="BW353" s="1">
        <f t="shared" si="243"/>
        <v>0</v>
      </c>
      <c r="BX353" s="1">
        <f t="shared" si="243"/>
        <v>0</v>
      </c>
      <c r="BY353" s="1">
        <f t="shared" si="243"/>
        <v>0</v>
      </c>
      <c r="BZ353" s="1">
        <f t="shared" si="243"/>
        <v>0</v>
      </c>
      <c r="CA353" s="1">
        <f t="shared" si="243"/>
        <v>0</v>
      </c>
      <c r="CB353" s="1">
        <f t="shared" si="243"/>
        <v>0</v>
      </c>
      <c r="CC353" s="1">
        <f t="shared" si="243"/>
        <v>0</v>
      </c>
      <c r="CD353" s="1">
        <f t="shared" si="286"/>
        <v>70</v>
      </c>
      <c r="CE353" s="1">
        <f t="shared" si="286"/>
        <v>140</v>
      </c>
      <c r="CF353" s="1">
        <f t="shared" si="286"/>
        <v>210</v>
      </c>
      <c r="CW353" s="1">
        <v>335</v>
      </c>
      <c r="CX353" s="1">
        <f t="shared" si="269"/>
        <v>1</v>
      </c>
      <c r="CY353" s="1" t="s">
        <v>37</v>
      </c>
      <c r="CZ353" s="1">
        <v>1</v>
      </c>
      <c r="DB353" s="1">
        <f t="shared" si="285"/>
        <v>7</v>
      </c>
      <c r="DC353" s="1" t="s">
        <v>43</v>
      </c>
      <c r="DD353" s="1">
        <f t="shared" si="270"/>
        <v>8</v>
      </c>
      <c r="DL353" s="1">
        <v>335</v>
      </c>
      <c r="DM353" s="1">
        <f t="shared" si="271"/>
        <v>5</v>
      </c>
      <c r="DN353" s="1">
        <f t="shared" si="272"/>
        <v>0</v>
      </c>
      <c r="DO353" s="1" t="s">
        <v>37</v>
      </c>
      <c r="DP353" s="1">
        <v>0</v>
      </c>
    </row>
    <row r="354" spans="1:120" ht="15">
      <c r="A354">
        <v>336</v>
      </c>
      <c r="B354">
        <v>2</v>
      </c>
      <c r="C354" s="25">
        <v>4200</v>
      </c>
      <c r="D354">
        <v>3</v>
      </c>
      <c r="E354">
        <v>7</v>
      </c>
      <c r="F354" t="s">
        <v>74</v>
      </c>
      <c r="G354">
        <v>5</v>
      </c>
      <c r="H354"/>
      <c r="I354"/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f t="shared" si="244"/>
        <v>0</v>
      </c>
      <c r="AH354" s="1">
        <f t="shared" si="245"/>
        <v>0</v>
      </c>
      <c r="AI354" s="1">
        <f t="shared" si="246"/>
        <v>0</v>
      </c>
      <c r="AJ354" s="1">
        <f t="shared" si="247"/>
        <v>0</v>
      </c>
      <c r="AK354" s="1">
        <f t="shared" si="248"/>
        <v>0</v>
      </c>
      <c r="AL354" s="1">
        <f t="shared" si="249"/>
        <v>0</v>
      </c>
      <c r="AM354" s="1">
        <f t="shared" si="250"/>
        <v>0</v>
      </c>
      <c r="AN354" s="1">
        <f t="shared" si="250"/>
        <v>0</v>
      </c>
      <c r="AO354" s="1">
        <f t="shared" si="251"/>
        <v>0</v>
      </c>
      <c r="AP354" s="1">
        <f t="shared" si="252"/>
        <v>80</v>
      </c>
      <c r="AQ354" s="1">
        <f t="shared" si="253"/>
        <v>0</v>
      </c>
      <c r="AR354" s="1">
        <f t="shared" si="254"/>
        <v>0</v>
      </c>
      <c r="AS354" s="1">
        <f t="shared" si="255"/>
        <v>0</v>
      </c>
      <c r="AT354" s="1">
        <f t="shared" si="256"/>
        <v>0</v>
      </c>
      <c r="AU354" s="1">
        <f t="shared" si="257"/>
        <v>0</v>
      </c>
      <c r="AV354" s="1">
        <f t="shared" si="258"/>
        <v>0</v>
      </c>
      <c r="AW354" s="1">
        <f t="shared" si="259"/>
        <v>0</v>
      </c>
      <c r="AX354" s="1">
        <f t="shared" si="260"/>
        <v>0</v>
      </c>
      <c r="AY354" s="1">
        <f t="shared" si="261"/>
        <v>0</v>
      </c>
      <c r="AZ354" s="1">
        <f t="shared" si="262"/>
        <v>0</v>
      </c>
      <c r="BA354" s="1">
        <f t="shared" si="263"/>
        <v>0</v>
      </c>
      <c r="BB354" s="1">
        <f t="shared" si="264"/>
        <v>0</v>
      </c>
      <c r="BC354" s="1">
        <f t="shared" si="265"/>
        <v>0</v>
      </c>
      <c r="BD354" s="1">
        <f t="shared" si="266"/>
        <v>80</v>
      </c>
      <c r="BE354" s="1" t="str">
        <f t="shared" si="273"/>
        <v>Barge E</v>
      </c>
      <c r="BF354" s="1">
        <f t="shared" si="274"/>
        <v>4</v>
      </c>
      <c r="BG354" s="3">
        <v>336</v>
      </c>
      <c r="BH354" s="1">
        <f t="shared" si="241"/>
        <v>0</v>
      </c>
      <c r="BI354" s="1">
        <f t="shared" si="267"/>
        <v>0</v>
      </c>
      <c r="BJ354" s="3">
        <v>336</v>
      </c>
      <c r="BK354" s="1">
        <f t="shared" si="268"/>
        <v>8</v>
      </c>
      <c r="BL354" s="1">
        <f t="shared" si="275"/>
        <v>0</v>
      </c>
      <c r="BM354" s="1">
        <f t="shared" si="276"/>
        <v>0</v>
      </c>
      <c r="BN354" s="1">
        <f t="shared" si="277"/>
        <v>0</v>
      </c>
      <c r="BO354" s="1">
        <f t="shared" si="278"/>
        <v>0</v>
      </c>
      <c r="BP354" s="1">
        <f t="shared" si="279"/>
        <v>0</v>
      </c>
      <c r="BQ354" s="1">
        <f t="shared" si="280"/>
        <v>0</v>
      </c>
      <c r="BR354" s="1">
        <f t="shared" si="281"/>
        <v>0</v>
      </c>
      <c r="BS354" s="1">
        <f t="shared" si="282"/>
        <v>1</v>
      </c>
      <c r="BT354" s="1">
        <f t="shared" si="283"/>
        <v>2</v>
      </c>
      <c r="BU354" s="1">
        <f t="shared" si="284"/>
        <v>3</v>
      </c>
      <c r="BW354" s="1">
        <f t="shared" si="243"/>
        <v>0</v>
      </c>
      <c r="BX354" s="1">
        <f t="shared" si="243"/>
        <v>0</v>
      </c>
      <c r="BY354" s="1">
        <f t="shared" si="243"/>
        <v>0</v>
      </c>
      <c r="BZ354" s="1">
        <f t="shared" si="243"/>
        <v>0</v>
      </c>
      <c r="CA354" s="1">
        <f t="shared" si="243"/>
        <v>0</v>
      </c>
      <c r="CB354" s="1">
        <f t="shared" si="243"/>
        <v>0</v>
      </c>
      <c r="CC354" s="1">
        <f t="shared" si="243"/>
        <v>0</v>
      </c>
      <c r="CD354" s="1">
        <f t="shared" si="286"/>
        <v>70</v>
      </c>
      <c r="CE354" s="1">
        <f t="shared" si="286"/>
        <v>140</v>
      </c>
      <c r="CF354" s="1">
        <f t="shared" si="286"/>
        <v>210</v>
      </c>
      <c r="CW354" s="1">
        <v>336</v>
      </c>
      <c r="CX354" s="1">
        <f t="shared" si="269"/>
        <v>1</v>
      </c>
      <c r="CY354" s="1" t="s">
        <v>37</v>
      </c>
      <c r="CZ354" s="1">
        <v>1</v>
      </c>
      <c r="DB354" s="1">
        <f t="shared" si="285"/>
        <v>5</v>
      </c>
      <c r="DC354" s="1" t="s">
        <v>43</v>
      </c>
      <c r="DD354" s="1">
        <f t="shared" si="270"/>
        <v>7</v>
      </c>
      <c r="DL354" s="1">
        <v>336</v>
      </c>
      <c r="DM354" s="1">
        <f t="shared" si="271"/>
        <v>4</v>
      </c>
      <c r="DN354" s="1">
        <f t="shared" si="272"/>
        <v>0</v>
      </c>
      <c r="DO354" s="1" t="s">
        <v>37</v>
      </c>
      <c r="DP354" s="1">
        <v>0</v>
      </c>
    </row>
    <row r="355" spans="1:120" ht="15">
      <c r="A355">
        <v>337</v>
      </c>
      <c r="B355">
        <v>2</v>
      </c>
      <c r="C355" s="25">
        <v>4200</v>
      </c>
      <c r="D355">
        <v>1</v>
      </c>
      <c r="E355">
        <v>6</v>
      </c>
      <c r="F355" t="s">
        <v>73</v>
      </c>
      <c r="G355">
        <v>3</v>
      </c>
      <c r="H355"/>
      <c r="I355"/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1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f t="shared" si="244"/>
        <v>0</v>
      </c>
      <c r="AH355" s="1">
        <f t="shared" si="245"/>
        <v>0</v>
      </c>
      <c r="AI355" s="1">
        <f t="shared" si="246"/>
        <v>0</v>
      </c>
      <c r="AJ355" s="1">
        <f t="shared" si="247"/>
        <v>0</v>
      </c>
      <c r="AK355" s="1">
        <f t="shared" si="248"/>
        <v>0</v>
      </c>
      <c r="AL355" s="1">
        <f t="shared" si="249"/>
        <v>80</v>
      </c>
      <c r="AM355" s="1">
        <f t="shared" si="250"/>
        <v>0</v>
      </c>
      <c r="AN355" s="1">
        <f t="shared" si="250"/>
        <v>0</v>
      </c>
      <c r="AO355" s="1">
        <f t="shared" si="251"/>
        <v>0</v>
      </c>
      <c r="AP355" s="1">
        <f t="shared" si="252"/>
        <v>0</v>
      </c>
      <c r="AQ355" s="1">
        <f t="shared" si="253"/>
        <v>0</v>
      </c>
      <c r="AR355" s="1">
        <f t="shared" si="254"/>
        <v>0</v>
      </c>
      <c r="AS355" s="1">
        <f t="shared" si="255"/>
        <v>0</v>
      </c>
      <c r="AT355" s="1">
        <f t="shared" si="256"/>
        <v>0</v>
      </c>
      <c r="AU355" s="1">
        <f t="shared" si="257"/>
        <v>0</v>
      </c>
      <c r="AV355" s="1">
        <f t="shared" si="258"/>
        <v>0</v>
      </c>
      <c r="AW355" s="1">
        <f t="shared" si="259"/>
        <v>0</v>
      </c>
      <c r="AX355" s="1">
        <f t="shared" si="260"/>
        <v>0</v>
      </c>
      <c r="AY355" s="1">
        <f t="shared" si="261"/>
        <v>0</v>
      </c>
      <c r="AZ355" s="1">
        <f t="shared" si="262"/>
        <v>0</v>
      </c>
      <c r="BA355" s="1">
        <f t="shared" si="263"/>
        <v>0</v>
      </c>
      <c r="BB355" s="1">
        <f t="shared" si="264"/>
        <v>0</v>
      </c>
      <c r="BC355" s="1">
        <f t="shared" si="265"/>
        <v>0</v>
      </c>
      <c r="BD355" s="1">
        <f t="shared" si="266"/>
        <v>80</v>
      </c>
      <c r="BE355" s="1" t="str">
        <f t="shared" si="273"/>
        <v>Barge C</v>
      </c>
      <c r="BF355" s="1">
        <f t="shared" si="274"/>
        <v>2</v>
      </c>
      <c r="BG355" s="3">
        <v>337</v>
      </c>
      <c r="BH355" s="1">
        <f t="shared" ref="BH355:BH418" si="287">IF(DB355-D355 &gt; G355,DB355-D355-G355,0)</f>
        <v>0</v>
      </c>
      <c r="BI355" s="1">
        <f t="shared" si="267"/>
        <v>0</v>
      </c>
      <c r="BJ355" s="3">
        <v>337</v>
      </c>
      <c r="BK355" s="1">
        <f t="shared" si="268"/>
        <v>4</v>
      </c>
      <c r="BL355" s="1">
        <f t="shared" si="275"/>
        <v>0</v>
      </c>
      <c r="BM355" s="1">
        <f t="shared" si="276"/>
        <v>0</v>
      </c>
      <c r="BN355" s="1">
        <f t="shared" si="277"/>
        <v>0</v>
      </c>
      <c r="BO355" s="1">
        <f t="shared" si="278"/>
        <v>1</v>
      </c>
      <c r="BP355" s="1">
        <f t="shared" si="279"/>
        <v>2</v>
      </c>
      <c r="BQ355" s="1">
        <f t="shared" si="280"/>
        <v>3</v>
      </c>
      <c r="BR355" s="1">
        <f t="shared" si="281"/>
        <v>4</v>
      </c>
      <c r="BS355" s="1">
        <f t="shared" si="282"/>
        <v>5</v>
      </c>
      <c r="BT355" s="1">
        <f t="shared" si="283"/>
        <v>6</v>
      </c>
      <c r="BU355" s="1">
        <f t="shared" si="284"/>
        <v>7</v>
      </c>
      <c r="BW355" s="1">
        <f t="shared" si="243"/>
        <v>0</v>
      </c>
      <c r="BX355" s="1">
        <f t="shared" si="243"/>
        <v>0</v>
      </c>
      <c r="BY355" s="1">
        <f t="shared" si="243"/>
        <v>0</v>
      </c>
      <c r="BZ355" s="1">
        <f t="shared" si="243"/>
        <v>70</v>
      </c>
      <c r="CA355" s="1">
        <f t="shared" si="243"/>
        <v>140</v>
      </c>
      <c r="CB355" s="1">
        <f t="shared" si="243"/>
        <v>210</v>
      </c>
      <c r="CC355" s="1">
        <f t="shared" si="243"/>
        <v>280</v>
      </c>
      <c r="CD355" s="1">
        <f t="shared" si="286"/>
        <v>350</v>
      </c>
      <c r="CE355" s="1">
        <f t="shared" si="286"/>
        <v>420</v>
      </c>
      <c r="CF355" s="1">
        <f t="shared" si="286"/>
        <v>490</v>
      </c>
      <c r="CW355" s="1">
        <v>337</v>
      </c>
      <c r="CX355" s="1">
        <f t="shared" si="269"/>
        <v>1</v>
      </c>
      <c r="CY355" s="1" t="s">
        <v>37</v>
      </c>
      <c r="CZ355" s="1">
        <v>1</v>
      </c>
      <c r="DB355" s="1">
        <f t="shared" si="285"/>
        <v>3</v>
      </c>
      <c r="DC355" s="1" t="s">
        <v>43</v>
      </c>
      <c r="DD355" s="1">
        <f t="shared" si="270"/>
        <v>6</v>
      </c>
      <c r="DL355" s="1">
        <v>337</v>
      </c>
      <c r="DM355" s="1">
        <f t="shared" si="271"/>
        <v>2</v>
      </c>
      <c r="DN355" s="1">
        <f t="shared" si="272"/>
        <v>0</v>
      </c>
      <c r="DO355" s="1" t="s">
        <v>37</v>
      </c>
      <c r="DP355" s="1">
        <v>0</v>
      </c>
    </row>
    <row r="356" spans="1:120" ht="15">
      <c r="A356">
        <v>338</v>
      </c>
      <c r="B356">
        <v>2</v>
      </c>
      <c r="C356" s="25">
        <v>6200</v>
      </c>
      <c r="D356">
        <v>5</v>
      </c>
      <c r="E356">
        <v>9</v>
      </c>
      <c r="F356" t="s">
        <v>73</v>
      </c>
      <c r="G356">
        <v>3</v>
      </c>
      <c r="H356"/>
      <c r="I356"/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f t="shared" si="244"/>
        <v>0</v>
      </c>
      <c r="AH356" s="1">
        <f t="shared" si="245"/>
        <v>0</v>
      </c>
      <c r="AI356" s="1">
        <f t="shared" si="246"/>
        <v>0</v>
      </c>
      <c r="AJ356" s="1">
        <f t="shared" si="247"/>
        <v>0</v>
      </c>
      <c r="AK356" s="1">
        <f t="shared" si="248"/>
        <v>0</v>
      </c>
      <c r="AL356" s="1">
        <f t="shared" si="249"/>
        <v>0</v>
      </c>
      <c r="AM356" s="1">
        <f t="shared" si="250"/>
        <v>0</v>
      </c>
      <c r="AN356" s="1">
        <f t="shared" si="250"/>
        <v>0</v>
      </c>
      <c r="AO356" s="1">
        <f t="shared" si="251"/>
        <v>0</v>
      </c>
      <c r="AP356" s="1">
        <f t="shared" si="252"/>
        <v>0</v>
      </c>
      <c r="AQ356" s="1">
        <f t="shared" si="253"/>
        <v>0</v>
      </c>
      <c r="AR356" s="1">
        <f t="shared" si="254"/>
        <v>0</v>
      </c>
      <c r="AS356" s="1">
        <f t="shared" si="255"/>
        <v>0</v>
      </c>
      <c r="AT356" s="1">
        <f t="shared" si="256"/>
        <v>0</v>
      </c>
      <c r="AU356" s="1">
        <f t="shared" si="257"/>
        <v>0</v>
      </c>
      <c r="AV356" s="1">
        <f t="shared" si="258"/>
        <v>0</v>
      </c>
      <c r="AW356" s="1">
        <f t="shared" si="259"/>
        <v>0</v>
      </c>
      <c r="AX356" s="1">
        <f t="shared" si="260"/>
        <v>80</v>
      </c>
      <c r="AY356" s="1">
        <f t="shared" si="261"/>
        <v>0</v>
      </c>
      <c r="AZ356" s="1">
        <f t="shared" si="262"/>
        <v>0</v>
      </c>
      <c r="BA356" s="1">
        <f t="shared" si="263"/>
        <v>0</v>
      </c>
      <c r="BB356" s="1">
        <f t="shared" si="264"/>
        <v>0</v>
      </c>
      <c r="BC356" s="1">
        <f t="shared" si="265"/>
        <v>0</v>
      </c>
      <c r="BD356" s="1">
        <f t="shared" si="266"/>
        <v>80</v>
      </c>
      <c r="BE356" s="1" t="str">
        <f t="shared" si="273"/>
        <v>Barge B</v>
      </c>
      <c r="BF356" s="1">
        <f t="shared" si="274"/>
        <v>7</v>
      </c>
      <c r="BG356" s="3">
        <v>338</v>
      </c>
      <c r="BH356" s="1">
        <f t="shared" si="287"/>
        <v>0</v>
      </c>
      <c r="BI356" s="1">
        <f t="shared" si="267"/>
        <v>0</v>
      </c>
      <c r="BJ356" s="3">
        <v>338</v>
      </c>
      <c r="BK356" s="1">
        <f t="shared" si="268"/>
        <v>8</v>
      </c>
      <c r="BL356" s="1">
        <f t="shared" si="275"/>
        <v>0</v>
      </c>
      <c r="BM356" s="1">
        <f t="shared" si="276"/>
        <v>0</v>
      </c>
      <c r="BN356" s="1">
        <f t="shared" si="277"/>
        <v>0</v>
      </c>
      <c r="BO356" s="1">
        <f t="shared" si="278"/>
        <v>0</v>
      </c>
      <c r="BP356" s="1">
        <f t="shared" si="279"/>
        <v>0</v>
      </c>
      <c r="BQ356" s="1">
        <f t="shared" si="280"/>
        <v>0</v>
      </c>
      <c r="BR356" s="1">
        <f t="shared" si="281"/>
        <v>0</v>
      </c>
      <c r="BS356" s="1">
        <f t="shared" si="282"/>
        <v>1</v>
      </c>
      <c r="BT356" s="1">
        <f t="shared" si="283"/>
        <v>2</v>
      </c>
      <c r="BU356" s="1">
        <f t="shared" si="284"/>
        <v>3</v>
      </c>
      <c r="BW356" s="1">
        <f t="shared" si="243"/>
        <v>0</v>
      </c>
      <c r="BX356" s="1">
        <f t="shared" si="243"/>
        <v>0</v>
      </c>
      <c r="BY356" s="1">
        <f t="shared" si="243"/>
        <v>0</v>
      </c>
      <c r="BZ356" s="1">
        <f t="shared" si="243"/>
        <v>0</v>
      </c>
      <c r="CA356" s="1">
        <f t="shared" si="243"/>
        <v>0</v>
      </c>
      <c r="CB356" s="1">
        <f t="shared" si="243"/>
        <v>0</v>
      </c>
      <c r="CC356" s="1">
        <f t="shared" si="243"/>
        <v>0</v>
      </c>
      <c r="CD356" s="1">
        <f t="shared" si="286"/>
        <v>70</v>
      </c>
      <c r="CE356" s="1">
        <f t="shared" si="286"/>
        <v>140</v>
      </c>
      <c r="CF356" s="1">
        <f t="shared" si="286"/>
        <v>210</v>
      </c>
      <c r="CW356" s="1">
        <v>338</v>
      </c>
      <c r="CX356" s="1">
        <f t="shared" si="269"/>
        <v>1</v>
      </c>
      <c r="CY356" s="1" t="s">
        <v>37</v>
      </c>
      <c r="CZ356" s="1">
        <v>1</v>
      </c>
      <c r="DB356" s="1">
        <f t="shared" si="285"/>
        <v>8</v>
      </c>
      <c r="DC356" s="1" t="s">
        <v>43</v>
      </c>
      <c r="DD356" s="1">
        <f t="shared" si="270"/>
        <v>9</v>
      </c>
      <c r="DL356" s="1">
        <v>338</v>
      </c>
      <c r="DM356" s="1">
        <f t="shared" si="271"/>
        <v>6</v>
      </c>
      <c r="DN356" s="1">
        <f t="shared" si="272"/>
        <v>0</v>
      </c>
      <c r="DO356" s="1" t="s">
        <v>37</v>
      </c>
      <c r="DP356" s="1">
        <v>0</v>
      </c>
    </row>
    <row r="357" spans="1:120" ht="15">
      <c r="A357">
        <v>339</v>
      </c>
      <c r="B357">
        <v>2</v>
      </c>
      <c r="C357" s="25">
        <v>4200</v>
      </c>
      <c r="D357">
        <v>2</v>
      </c>
      <c r="E357">
        <v>5</v>
      </c>
      <c r="F357" t="s">
        <v>73</v>
      </c>
      <c r="G357">
        <v>3</v>
      </c>
      <c r="H357"/>
      <c r="I357"/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1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f t="shared" si="244"/>
        <v>0</v>
      </c>
      <c r="AH357" s="1">
        <f t="shared" si="245"/>
        <v>0</v>
      </c>
      <c r="AI357" s="1">
        <f t="shared" si="246"/>
        <v>0</v>
      </c>
      <c r="AJ357" s="1">
        <f t="shared" si="247"/>
        <v>0</v>
      </c>
      <c r="AK357" s="1">
        <f t="shared" si="248"/>
        <v>0</v>
      </c>
      <c r="AL357" s="1">
        <f t="shared" si="249"/>
        <v>0</v>
      </c>
      <c r="AM357" s="1">
        <f t="shared" si="250"/>
        <v>0</v>
      </c>
      <c r="AN357" s="1">
        <f t="shared" si="250"/>
        <v>0</v>
      </c>
      <c r="AO357" s="1">
        <f t="shared" si="251"/>
        <v>0</v>
      </c>
      <c r="AP357" s="1">
        <f t="shared" si="252"/>
        <v>80</v>
      </c>
      <c r="AQ357" s="1">
        <f t="shared" si="253"/>
        <v>0</v>
      </c>
      <c r="AR357" s="1">
        <f t="shared" si="254"/>
        <v>0</v>
      </c>
      <c r="AS357" s="1">
        <f t="shared" si="255"/>
        <v>0</v>
      </c>
      <c r="AT357" s="1">
        <f t="shared" si="256"/>
        <v>0</v>
      </c>
      <c r="AU357" s="1">
        <f t="shared" si="257"/>
        <v>0</v>
      </c>
      <c r="AV357" s="1">
        <f t="shared" si="258"/>
        <v>0</v>
      </c>
      <c r="AW357" s="1">
        <f t="shared" si="259"/>
        <v>0</v>
      </c>
      <c r="AX357" s="1">
        <f t="shared" si="260"/>
        <v>0</v>
      </c>
      <c r="AY357" s="1">
        <f t="shared" si="261"/>
        <v>0</v>
      </c>
      <c r="AZ357" s="1">
        <f t="shared" si="262"/>
        <v>0</v>
      </c>
      <c r="BA357" s="1">
        <f t="shared" si="263"/>
        <v>0</v>
      </c>
      <c r="BB357" s="1">
        <f t="shared" si="264"/>
        <v>0</v>
      </c>
      <c r="BC357" s="1">
        <f t="shared" si="265"/>
        <v>0</v>
      </c>
      <c r="BD357" s="1">
        <f t="shared" si="266"/>
        <v>80</v>
      </c>
      <c r="BE357" s="1" t="str">
        <f t="shared" si="273"/>
        <v>Barge E</v>
      </c>
      <c r="BF357" s="1">
        <f t="shared" si="274"/>
        <v>4</v>
      </c>
      <c r="BG357" s="3">
        <v>339</v>
      </c>
      <c r="BH357" s="1">
        <f t="shared" si="287"/>
        <v>0</v>
      </c>
      <c r="BI357" s="1">
        <f t="shared" si="267"/>
        <v>0</v>
      </c>
      <c r="BJ357" s="3">
        <v>339</v>
      </c>
      <c r="BK357" s="1">
        <f t="shared" si="268"/>
        <v>5</v>
      </c>
      <c r="BL357" s="1">
        <f t="shared" si="275"/>
        <v>0</v>
      </c>
      <c r="BM357" s="1">
        <f t="shared" si="276"/>
        <v>0</v>
      </c>
      <c r="BN357" s="1">
        <f t="shared" si="277"/>
        <v>0</v>
      </c>
      <c r="BO357" s="1">
        <f t="shared" si="278"/>
        <v>0</v>
      </c>
      <c r="BP357" s="1">
        <f t="shared" si="279"/>
        <v>1</v>
      </c>
      <c r="BQ357" s="1">
        <f t="shared" si="280"/>
        <v>2</v>
      </c>
      <c r="BR357" s="1">
        <f t="shared" si="281"/>
        <v>3</v>
      </c>
      <c r="BS357" s="1">
        <f t="shared" si="282"/>
        <v>4</v>
      </c>
      <c r="BT357" s="1">
        <f t="shared" si="283"/>
        <v>5</v>
      </c>
      <c r="BU357" s="1">
        <f t="shared" si="284"/>
        <v>6</v>
      </c>
      <c r="BW357" s="1">
        <f t="shared" si="243"/>
        <v>0</v>
      </c>
      <c r="BX357" s="1">
        <f t="shared" si="243"/>
        <v>0</v>
      </c>
      <c r="BY357" s="1">
        <f t="shared" si="243"/>
        <v>0</v>
      </c>
      <c r="BZ357" s="1">
        <f t="shared" si="243"/>
        <v>0</v>
      </c>
      <c r="CA357" s="1">
        <f t="shared" si="243"/>
        <v>70</v>
      </c>
      <c r="CB357" s="1">
        <f t="shared" si="243"/>
        <v>140</v>
      </c>
      <c r="CC357" s="1">
        <f t="shared" si="243"/>
        <v>210</v>
      </c>
      <c r="CD357" s="1">
        <f t="shared" si="286"/>
        <v>280</v>
      </c>
      <c r="CE357" s="1">
        <f t="shared" si="286"/>
        <v>350</v>
      </c>
      <c r="CF357" s="1">
        <f t="shared" si="286"/>
        <v>420</v>
      </c>
      <c r="CW357" s="1">
        <v>339</v>
      </c>
      <c r="CX357" s="1">
        <f t="shared" si="269"/>
        <v>1</v>
      </c>
      <c r="CY357" s="1" t="s">
        <v>37</v>
      </c>
      <c r="CZ357" s="1">
        <v>1</v>
      </c>
      <c r="DB357" s="1">
        <f t="shared" si="285"/>
        <v>5</v>
      </c>
      <c r="DC357" s="1" t="s">
        <v>43</v>
      </c>
      <c r="DD357" s="1">
        <f t="shared" si="270"/>
        <v>5</v>
      </c>
      <c r="DL357" s="1">
        <v>339</v>
      </c>
      <c r="DM357" s="1">
        <f t="shared" si="271"/>
        <v>3</v>
      </c>
      <c r="DN357" s="1">
        <f t="shared" si="272"/>
        <v>0</v>
      </c>
      <c r="DO357" s="1" t="s">
        <v>37</v>
      </c>
      <c r="DP357" s="1">
        <v>0</v>
      </c>
    </row>
    <row r="358" spans="1:120" ht="15">
      <c r="A358">
        <v>340</v>
      </c>
      <c r="B358">
        <v>2</v>
      </c>
      <c r="C358" s="25">
        <v>4200</v>
      </c>
      <c r="D358">
        <v>5</v>
      </c>
      <c r="E358">
        <v>9</v>
      </c>
      <c r="F358" t="s">
        <v>84</v>
      </c>
      <c r="G358">
        <v>4</v>
      </c>
      <c r="H358"/>
      <c r="I358"/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1</v>
      </c>
      <c r="AD358" s="1">
        <v>0</v>
      </c>
      <c r="AE358" s="1">
        <v>0</v>
      </c>
      <c r="AF358" s="1">
        <v>0</v>
      </c>
      <c r="AG358" s="1">
        <f t="shared" si="244"/>
        <v>0</v>
      </c>
      <c r="AH358" s="1">
        <f t="shared" si="245"/>
        <v>0</v>
      </c>
      <c r="AI358" s="1">
        <f t="shared" si="246"/>
        <v>0</v>
      </c>
      <c r="AJ358" s="1">
        <f t="shared" si="247"/>
        <v>0</v>
      </c>
      <c r="AK358" s="1">
        <f t="shared" si="248"/>
        <v>0</v>
      </c>
      <c r="AL358" s="1">
        <f t="shared" si="249"/>
        <v>0</v>
      </c>
      <c r="AM358" s="1">
        <f t="shared" si="250"/>
        <v>0</v>
      </c>
      <c r="AN358" s="1">
        <f t="shared" si="250"/>
        <v>0</v>
      </c>
      <c r="AO358" s="1">
        <f t="shared" si="251"/>
        <v>0</v>
      </c>
      <c r="AP358" s="1">
        <f t="shared" si="252"/>
        <v>0</v>
      </c>
      <c r="AQ358" s="1">
        <f t="shared" si="253"/>
        <v>0</v>
      </c>
      <c r="AR358" s="1">
        <f t="shared" si="254"/>
        <v>0</v>
      </c>
      <c r="AS358" s="1">
        <f t="shared" si="255"/>
        <v>0</v>
      </c>
      <c r="AT358" s="1">
        <f t="shared" si="256"/>
        <v>0</v>
      </c>
      <c r="AU358" s="1">
        <f t="shared" si="257"/>
        <v>0</v>
      </c>
      <c r="AV358" s="1">
        <f t="shared" si="258"/>
        <v>0</v>
      </c>
      <c r="AW358" s="1">
        <f t="shared" si="259"/>
        <v>0</v>
      </c>
      <c r="AX358" s="1">
        <f t="shared" si="260"/>
        <v>0</v>
      </c>
      <c r="AY358" s="1">
        <f t="shared" si="261"/>
        <v>0</v>
      </c>
      <c r="AZ358" s="1">
        <f t="shared" si="262"/>
        <v>80</v>
      </c>
      <c r="BA358" s="1">
        <f t="shared" si="263"/>
        <v>0</v>
      </c>
      <c r="BB358" s="1">
        <f t="shared" si="264"/>
        <v>0</v>
      </c>
      <c r="BC358" s="1">
        <f t="shared" si="265"/>
        <v>0</v>
      </c>
      <c r="BD358" s="1">
        <f t="shared" si="266"/>
        <v>80</v>
      </c>
      <c r="BE358" s="1" t="str">
        <f t="shared" si="273"/>
        <v>Barge D</v>
      </c>
      <c r="BF358" s="1">
        <f t="shared" si="274"/>
        <v>8</v>
      </c>
      <c r="BG358" s="3">
        <v>340</v>
      </c>
      <c r="BH358" s="1">
        <f t="shared" si="287"/>
        <v>0</v>
      </c>
      <c r="BI358" s="1">
        <f t="shared" si="267"/>
        <v>0</v>
      </c>
      <c r="BJ358" s="3">
        <v>340</v>
      </c>
      <c r="BK358" s="1">
        <f t="shared" si="268"/>
        <v>9</v>
      </c>
      <c r="BL358" s="1">
        <f t="shared" si="275"/>
        <v>0</v>
      </c>
      <c r="BM358" s="1">
        <f t="shared" si="276"/>
        <v>0</v>
      </c>
      <c r="BN358" s="1">
        <f t="shared" si="277"/>
        <v>0</v>
      </c>
      <c r="BO358" s="1">
        <f t="shared" si="278"/>
        <v>0</v>
      </c>
      <c r="BP358" s="1">
        <f t="shared" si="279"/>
        <v>0</v>
      </c>
      <c r="BQ358" s="1">
        <f t="shared" si="280"/>
        <v>0</v>
      </c>
      <c r="BR358" s="1">
        <f t="shared" si="281"/>
        <v>0</v>
      </c>
      <c r="BS358" s="1">
        <f t="shared" si="282"/>
        <v>0</v>
      </c>
      <c r="BT358" s="1">
        <f t="shared" si="283"/>
        <v>1</v>
      </c>
      <c r="BU358" s="1">
        <f t="shared" si="284"/>
        <v>2</v>
      </c>
      <c r="BW358" s="1">
        <f t="shared" si="243"/>
        <v>0</v>
      </c>
      <c r="BX358" s="1">
        <f t="shared" si="243"/>
        <v>0</v>
      </c>
      <c r="BY358" s="1">
        <f t="shared" si="243"/>
        <v>0</v>
      </c>
      <c r="BZ358" s="1">
        <f t="shared" si="243"/>
        <v>0</v>
      </c>
      <c r="CA358" s="1">
        <f t="shared" si="243"/>
        <v>0</v>
      </c>
      <c r="CB358" s="1">
        <f t="shared" si="243"/>
        <v>0</v>
      </c>
      <c r="CC358" s="1">
        <f t="shared" si="243"/>
        <v>0</v>
      </c>
      <c r="CD358" s="1">
        <f t="shared" si="286"/>
        <v>0</v>
      </c>
      <c r="CE358" s="1">
        <f t="shared" si="286"/>
        <v>70</v>
      </c>
      <c r="CF358" s="1">
        <f t="shared" si="286"/>
        <v>140</v>
      </c>
      <c r="CW358" s="1">
        <v>340</v>
      </c>
      <c r="CX358" s="1">
        <f t="shared" si="269"/>
        <v>1</v>
      </c>
      <c r="CY358" s="1" t="s">
        <v>37</v>
      </c>
      <c r="CZ358" s="1">
        <v>1</v>
      </c>
      <c r="DB358" s="1">
        <f t="shared" si="285"/>
        <v>9</v>
      </c>
      <c r="DC358" s="1" t="s">
        <v>43</v>
      </c>
      <c r="DD358" s="1">
        <f t="shared" si="270"/>
        <v>9</v>
      </c>
      <c r="DL358" s="1">
        <v>340</v>
      </c>
      <c r="DM358" s="1">
        <f t="shared" si="271"/>
        <v>6</v>
      </c>
      <c r="DN358" s="1">
        <f t="shared" si="272"/>
        <v>0</v>
      </c>
      <c r="DO358" s="1" t="s">
        <v>37</v>
      </c>
      <c r="DP358" s="1">
        <v>0</v>
      </c>
    </row>
    <row r="359" spans="1:120" ht="15">
      <c r="A359">
        <v>341</v>
      </c>
      <c r="B359">
        <v>2</v>
      </c>
      <c r="C359" s="25">
        <v>24200</v>
      </c>
      <c r="D359">
        <v>-1</v>
      </c>
      <c r="E359">
        <v>2</v>
      </c>
      <c r="F359" t="s">
        <v>35</v>
      </c>
      <c r="G359">
        <v>4</v>
      </c>
      <c r="H359"/>
      <c r="I359"/>
      <c r="J359" s="1">
        <v>0</v>
      </c>
      <c r="K359" s="1">
        <v>0</v>
      </c>
      <c r="L359" s="1">
        <v>1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f t="shared" si="244"/>
        <v>0</v>
      </c>
      <c r="AH359" s="1">
        <f t="shared" si="245"/>
        <v>0</v>
      </c>
      <c r="AI359" s="1">
        <f t="shared" si="246"/>
        <v>80</v>
      </c>
      <c r="AJ359" s="1">
        <f t="shared" si="247"/>
        <v>0</v>
      </c>
      <c r="AK359" s="1">
        <f t="shared" si="248"/>
        <v>0</v>
      </c>
      <c r="AL359" s="1">
        <f t="shared" si="249"/>
        <v>0</v>
      </c>
      <c r="AM359" s="1">
        <f t="shared" si="250"/>
        <v>0</v>
      </c>
      <c r="AN359" s="1">
        <f t="shared" si="250"/>
        <v>0</v>
      </c>
      <c r="AO359" s="1">
        <f t="shared" si="251"/>
        <v>0</v>
      </c>
      <c r="AP359" s="1">
        <f t="shared" si="252"/>
        <v>0</v>
      </c>
      <c r="AQ359" s="1">
        <f t="shared" si="253"/>
        <v>0</v>
      </c>
      <c r="AR359" s="1">
        <f t="shared" si="254"/>
        <v>0</v>
      </c>
      <c r="AS359" s="1">
        <f t="shared" si="255"/>
        <v>0</v>
      </c>
      <c r="AT359" s="1">
        <f t="shared" si="256"/>
        <v>0</v>
      </c>
      <c r="AU359" s="1">
        <f t="shared" si="257"/>
        <v>0</v>
      </c>
      <c r="AV359" s="1">
        <f t="shared" si="258"/>
        <v>0</v>
      </c>
      <c r="AW359" s="1">
        <f t="shared" si="259"/>
        <v>0</v>
      </c>
      <c r="AX359" s="1">
        <f t="shared" si="260"/>
        <v>0</v>
      </c>
      <c r="AY359" s="1">
        <f t="shared" si="261"/>
        <v>0</v>
      </c>
      <c r="AZ359" s="1">
        <f t="shared" si="262"/>
        <v>0</v>
      </c>
      <c r="BA359" s="1">
        <f t="shared" si="263"/>
        <v>0</v>
      </c>
      <c r="BB359" s="1">
        <f t="shared" si="264"/>
        <v>0</v>
      </c>
      <c r="BC359" s="1">
        <f t="shared" si="265"/>
        <v>0</v>
      </c>
      <c r="BD359" s="1">
        <f t="shared" si="266"/>
        <v>80</v>
      </c>
      <c r="BE359" s="1" t="str">
        <f t="shared" si="273"/>
        <v>Barge E</v>
      </c>
      <c r="BF359" s="1">
        <f t="shared" si="274"/>
        <v>1</v>
      </c>
      <c r="BG359" s="3">
        <v>341</v>
      </c>
      <c r="BH359" s="1">
        <f t="shared" si="287"/>
        <v>0</v>
      </c>
      <c r="BI359" s="1">
        <f t="shared" si="267"/>
        <v>0</v>
      </c>
      <c r="BJ359" s="3">
        <v>341</v>
      </c>
      <c r="BK359" s="1">
        <f t="shared" si="268"/>
        <v>3</v>
      </c>
      <c r="BL359" s="1">
        <f t="shared" si="275"/>
        <v>0</v>
      </c>
      <c r="BM359" s="1">
        <f t="shared" si="276"/>
        <v>0</v>
      </c>
      <c r="BN359" s="1">
        <f t="shared" si="277"/>
        <v>1</v>
      </c>
      <c r="BO359" s="1">
        <f t="shared" si="278"/>
        <v>2</v>
      </c>
      <c r="BP359" s="1">
        <f t="shared" si="279"/>
        <v>3</v>
      </c>
      <c r="BQ359" s="1">
        <f t="shared" si="280"/>
        <v>4</v>
      </c>
      <c r="BR359" s="1">
        <f t="shared" si="281"/>
        <v>5</v>
      </c>
      <c r="BS359" s="1">
        <f t="shared" si="282"/>
        <v>6</v>
      </c>
      <c r="BT359" s="1">
        <f t="shared" si="283"/>
        <v>7</v>
      </c>
      <c r="BU359" s="1">
        <f t="shared" si="284"/>
        <v>8</v>
      </c>
      <c r="BW359" s="1">
        <f t="shared" si="243"/>
        <v>0</v>
      </c>
      <c r="BX359" s="1">
        <f t="shared" si="243"/>
        <v>0</v>
      </c>
      <c r="BY359" s="1">
        <f t="shared" si="243"/>
        <v>70</v>
      </c>
      <c r="BZ359" s="1">
        <f t="shared" si="243"/>
        <v>140</v>
      </c>
      <c r="CA359" s="1">
        <f t="shared" si="243"/>
        <v>210</v>
      </c>
      <c r="CB359" s="1">
        <f t="shared" si="243"/>
        <v>280</v>
      </c>
      <c r="CC359" s="1">
        <f t="shared" si="243"/>
        <v>350</v>
      </c>
      <c r="CD359" s="1">
        <f t="shared" si="286"/>
        <v>420</v>
      </c>
      <c r="CE359" s="1">
        <f t="shared" si="286"/>
        <v>490</v>
      </c>
      <c r="CF359" s="1">
        <f t="shared" si="286"/>
        <v>560</v>
      </c>
      <c r="CW359" s="1">
        <v>341</v>
      </c>
      <c r="CX359" s="1">
        <f t="shared" si="269"/>
        <v>1</v>
      </c>
      <c r="CY359" s="1" t="s">
        <v>37</v>
      </c>
      <c r="CZ359" s="1">
        <v>1</v>
      </c>
      <c r="DB359" s="1">
        <f t="shared" si="285"/>
        <v>2</v>
      </c>
      <c r="DC359" s="1" t="s">
        <v>43</v>
      </c>
      <c r="DD359" s="1">
        <f t="shared" si="270"/>
        <v>2</v>
      </c>
      <c r="DL359" s="1">
        <v>341</v>
      </c>
      <c r="DM359" s="1">
        <f t="shared" si="271"/>
        <v>0</v>
      </c>
      <c r="DN359" s="1">
        <f t="shared" si="272"/>
        <v>0</v>
      </c>
      <c r="DO359" s="1" t="s">
        <v>37</v>
      </c>
      <c r="DP359" s="1">
        <v>0</v>
      </c>
    </row>
    <row r="360" spans="1:120" ht="15">
      <c r="A360">
        <v>342</v>
      </c>
      <c r="B360">
        <v>2</v>
      </c>
      <c r="C360" s="25">
        <v>24200</v>
      </c>
      <c r="D360">
        <v>-1</v>
      </c>
      <c r="E360">
        <v>3</v>
      </c>
      <c r="F360" t="s">
        <v>35</v>
      </c>
      <c r="G360">
        <v>4</v>
      </c>
      <c r="H360"/>
      <c r="I360"/>
      <c r="J360" s="1">
        <v>0</v>
      </c>
      <c r="K360" s="1">
        <v>0</v>
      </c>
      <c r="L360" s="1">
        <v>1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f t="shared" si="244"/>
        <v>0</v>
      </c>
      <c r="AH360" s="1">
        <f t="shared" si="245"/>
        <v>0</v>
      </c>
      <c r="AI360" s="1">
        <f t="shared" si="246"/>
        <v>80</v>
      </c>
      <c r="AJ360" s="1">
        <f t="shared" si="247"/>
        <v>0</v>
      </c>
      <c r="AK360" s="1">
        <f t="shared" si="248"/>
        <v>0</v>
      </c>
      <c r="AL360" s="1">
        <f t="shared" si="249"/>
        <v>0</v>
      </c>
      <c r="AM360" s="1">
        <f t="shared" si="250"/>
        <v>0</v>
      </c>
      <c r="AN360" s="1">
        <f t="shared" si="250"/>
        <v>0</v>
      </c>
      <c r="AO360" s="1">
        <f t="shared" si="251"/>
        <v>0</v>
      </c>
      <c r="AP360" s="1">
        <f t="shared" si="252"/>
        <v>0</v>
      </c>
      <c r="AQ360" s="1">
        <f t="shared" si="253"/>
        <v>0</v>
      </c>
      <c r="AR360" s="1">
        <f t="shared" si="254"/>
        <v>0</v>
      </c>
      <c r="AS360" s="1">
        <f t="shared" si="255"/>
        <v>0</v>
      </c>
      <c r="AT360" s="1">
        <f t="shared" si="256"/>
        <v>0</v>
      </c>
      <c r="AU360" s="1">
        <f t="shared" si="257"/>
        <v>0</v>
      </c>
      <c r="AV360" s="1">
        <f t="shared" si="258"/>
        <v>0</v>
      </c>
      <c r="AW360" s="1">
        <f t="shared" si="259"/>
        <v>0</v>
      </c>
      <c r="AX360" s="1">
        <f t="shared" si="260"/>
        <v>0</v>
      </c>
      <c r="AY360" s="1">
        <f t="shared" si="261"/>
        <v>0</v>
      </c>
      <c r="AZ360" s="1">
        <f t="shared" si="262"/>
        <v>0</v>
      </c>
      <c r="BA360" s="1">
        <f t="shared" si="263"/>
        <v>0</v>
      </c>
      <c r="BB360" s="1">
        <f t="shared" si="264"/>
        <v>0</v>
      </c>
      <c r="BC360" s="1">
        <f t="shared" si="265"/>
        <v>0</v>
      </c>
      <c r="BD360" s="1">
        <f t="shared" si="266"/>
        <v>80</v>
      </c>
      <c r="BE360" s="1" t="str">
        <f t="shared" si="273"/>
        <v>Barge E</v>
      </c>
      <c r="BF360" s="1">
        <f t="shared" si="274"/>
        <v>1</v>
      </c>
      <c r="BG360" s="3">
        <v>342</v>
      </c>
      <c r="BH360" s="1">
        <f t="shared" si="287"/>
        <v>0</v>
      </c>
      <c r="BI360" s="1">
        <f t="shared" si="267"/>
        <v>0</v>
      </c>
      <c r="BJ360" s="3">
        <v>342</v>
      </c>
      <c r="BK360" s="1">
        <f t="shared" si="268"/>
        <v>3</v>
      </c>
      <c r="BL360" s="1">
        <f t="shared" si="275"/>
        <v>0</v>
      </c>
      <c r="BM360" s="1">
        <f t="shared" si="276"/>
        <v>0</v>
      </c>
      <c r="BN360" s="1">
        <f t="shared" si="277"/>
        <v>1</v>
      </c>
      <c r="BO360" s="1">
        <f t="shared" si="278"/>
        <v>2</v>
      </c>
      <c r="BP360" s="1">
        <f t="shared" si="279"/>
        <v>3</v>
      </c>
      <c r="BQ360" s="1">
        <f t="shared" si="280"/>
        <v>4</v>
      </c>
      <c r="BR360" s="1">
        <f t="shared" si="281"/>
        <v>5</v>
      </c>
      <c r="BS360" s="1">
        <f t="shared" si="282"/>
        <v>6</v>
      </c>
      <c r="BT360" s="1">
        <f t="shared" si="283"/>
        <v>7</v>
      </c>
      <c r="BU360" s="1">
        <f t="shared" si="284"/>
        <v>8</v>
      </c>
      <c r="BW360" s="1">
        <f t="shared" si="243"/>
        <v>0</v>
      </c>
      <c r="BX360" s="1">
        <f t="shared" si="243"/>
        <v>0</v>
      </c>
      <c r="BY360" s="1">
        <f t="shared" si="243"/>
        <v>70</v>
      </c>
      <c r="BZ360" s="1">
        <f t="shared" si="243"/>
        <v>140</v>
      </c>
      <c r="CA360" s="1">
        <f t="shared" si="243"/>
        <v>210</v>
      </c>
      <c r="CB360" s="1">
        <f t="shared" si="243"/>
        <v>280</v>
      </c>
      <c r="CC360" s="1">
        <f t="shared" si="243"/>
        <v>350</v>
      </c>
      <c r="CD360" s="1">
        <f t="shared" si="286"/>
        <v>420</v>
      </c>
      <c r="CE360" s="1">
        <f t="shared" si="286"/>
        <v>490</v>
      </c>
      <c r="CF360" s="1">
        <f t="shared" si="286"/>
        <v>560</v>
      </c>
      <c r="CW360" s="1">
        <v>342</v>
      </c>
      <c r="CX360" s="1">
        <f t="shared" si="269"/>
        <v>1</v>
      </c>
      <c r="CY360" s="1" t="s">
        <v>37</v>
      </c>
      <c r="CZ360" s="1">
        <v>1</v>
      </c>
      <c r="DB360" s="1">
        <f t="shared" si="285"/>
        <v>2</v>
      </c>
      <c r="DC360" s="1" t="s">
        <v>43</v>
      </c>
      <c r="DD360" s="1">
        <f t="shared" si="270"/>
        <v>3</v>
      </c>
      <c r="DL360" s="1">
        <v>342</v>
      </c>
      <c r="DM360" s="1">
        <f t="shared" si="271"/>
        <v>0</v>
      </c>
      <c r="DN360" s="1">
        <f t="shared" si="272"/>
        <v>0</v>
      </c>
      <c r="DO360" s="1" t="s">
        <v>37</v>
      </c>
      <c r="DP360" s="1">
        <v>0</v>
      </c>
    </row>
    <row r="361" spans="1:120" ht="15">
      <c r="A361">
        <v>343</v>
      </c>
      <c r="B361">
        <v>2</v>
      </c>
      <c r="C361" s="25">
        <v>24200</v>
      </c>
      <c r="D361">
        <v>1</v>
      </c>
      <c r="E361">
        <v>4</v>
      </c>
      <c r="F361" t="s">
        <v>94</v>
      </c>
      <c r="G361">
        <v>4</v>
      </c>
      <c r="H361"/>
      <c r="I361"/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f t="shared" si="244"/>
        <v>0</v>
      </c>
      <c r="AH361" s="1">
        <f t="shared" si="245"/>
        <v>0</v>
      </c>
      <c r="AI361" s="1">
        <f t="shared" si="246"/>
        <v>0</v>
      </c>
      <c r="AJ361" s="1">
        <f t="shared" si="247"/>
        <v>0</v>
      </c>
      <c r="AK361" s="1">
        <f t="shared" si="248"/>
        <v>0</v>
      </c>
      <c r="AL361" s="1">
        <f t="shared" si="249"/>
        <v>80</v>
      </c>
      <c r="AM361" s="1">
        <f t="shared" si="250"/>
        <v>0</v>
      </c>
      <c r="AN361" s="1">
        <f t="shared" si="250"/>
        <v>0</v>
      </c>
      <c r="AO361" s="1">
        <f t="shared" si="251"/>
        <v>0</v>
      </c>
      <c r="AP361" s="1">
        <f t="shared" si="252"/>
        <v>0</v>
      </c>
      <c r="AQ361" s="1">
        <f t="shared" si="253"/>
        <v>0</v>
      </c>
      <c r="AR361" s="1">
        <f t="shared" si="254"/>
        <v>0</v>
      </c>
      <c r="AS361" s="1">
        <f t="shared" si="255"/>
        <v>0</v>
      </c>
      <c r="AT361" s="1">
        <f t="shared" si="256"/>
        <v>0</v>
      </c>
      <c r="AU361" s="1">
        <f t="shared" si="257"/>
        <v>0</v>
      </c>
      <c r="AV361" s="1">
        <f t="shared" si="258"/>
        <v>0</v>
      </c>
      <c r="AW361" s="1">
        <f t="shared" si="259"/>
        <v>0</v>
      </c>
      <c r="AX361" s="1">
        <f t="shared" si="260"/>
        <v>0</v>
      </c>
      <c r="AY361" s="1">
        <f t="shared" si="261"/>
        <v>0</v>
      </c>
      <c r="AZ361" s="1">
        <f t="shared" si="262"/>
        <v>0</v>
      </c>
      <c r="BA361" s="1">
        <f t="shared" si="263"/>
        <v>0</v>
      </c>
      <c r="BB361" s="1">
        <f t="shared" si="264"/>
        <v>0</v>
      </c>
      <c r="BC361" s="1">
        <f t="shared" si="265"/>
        <v>0</v>
      </c>
      <c r="BD361" s="1">
        <f t="shared" si="266"/>
        <v>80</v>
      </c>
      <c r="BE361" s="1" t="str">
        <f t="shared" si="273"/>
        <v>Barge C</v>
      </c>
      <c r="BF361" s="1">
        <f t="shared" si="274"/>
        <v>2</v>
      </c>
      <c r="BG361" s="3">
        <v>343</v>
      </c>
      <c r="BH361" s="1">
        <f t="shared" si="287"/>
        <v>0</v>
      </c>
      <c r="BI361" s="1">
        <f t="shared" si="267"/>
        <v>0</v>
      </c>
      <c r="BJ361" s="3">
        <v>343</v>
      </c>
      <c r="BK361" s="1">
        <f t="shared" si="268"/>
        <v>5</v>
      </c>
      <c r="BL361" s="1">
        <f t="shared" si="275"/>
        <v>0</v>
      </c>
      <c r="BM361" s="1">
        <f t="shared" si="276"/>
        <v>0</v>
      </c>
      <c r="BN361" s="1">
        <f t="shared" si="277"/>
        <v>0</v>
      </c>
      <c r="BO361" s="1">
        <f t="shared" si="278"/>
        <v>0</v>
      </c>
      <c r="BP361" s="1">
        <f t="shared" si="279"/>
        <v>1</v>
      </c>
      <c r="BQ361" s="1">
        <f t="shared" si="280"/>
        <v>2</v>
      </c>
      <c r="BR361" s="1">
        <f t="shared" si="281"/>
        <v>3</v>
      </c>
      <c r="BS361" s="1">
        <f t="shared" si="282"/>
        <v>4</v>
      </c>
      <c r="BT361" s="1">
        <f t="shared" si="283"/>
        <v>5</v>
      </c>
      <c r="BU361" s="1">
        <f t="shared" si="284"/>
        <v>6</v>
      </c>
      <c r="BW361" s="1">
        <f t="shared" si="243"/>
        <v>0</v>
      </c>
      <c r="BX361" s="1">
        <f t="shared" si="243"/>
        <v>0</v>
      </c>
      <c r="BY361" s="1">
        <f t="shared" si="243"/>
        <v>0</v>
      </c>
      <c r="BZ361" s="1">
        <f t="shared" si="243"/>
        <v>0</v>
      </c>
      <c r="CA361" s="1">
        <f t="shared" si="243"/>
        <v>70</v>
      </c>
      <c r="CB361" s="1">
        <f t="shared" si="243"/>
        <v>140</v>
      </c>
      <c r="CC361" s="1">
        <f t="shared" si="243"/>
        <v>210</v>
      </c>
      <c r="CD361" s="1">
        <f t="shared" si="286"/>
        <v>280</v>
      </c>
      <c r="CE361" s="1">
        <f t="shared" si="286"/>
        <v>350</v>
      </c>
      <c r="CF361" s="1">
        <f t="shared" si="286"/>
        <v>420</v>
      </c>
      <c r="CW361" s="1">
        <v>343</v>
      </c>
      <c r="CX361" s="1">
        <f t="shared" si="269"/>
        <v>1</v>
      </c>
      <c r="CY361" s="1" t="s">
        <v>37</v>
      </c>
      <c r="CZ361" s="1">
        <v>1</v>
      </c>
      <c r="DB361" s="1">
        <f t="shared" si="285"/>
        <v>3</v>
      </c>
      <c r="DC361" s="1" t="s">
        <v>43</v>
      </c>
      <c r="DD361" s="1">
        <f t="shared" si="270"/>
        <v>4</v>
      </c>
      <c r="DL361" s="1">
        <v>343</v>
      </c>
      <c r="DM361" s="1">
        <f t="shared" si="271"/>
        <v>2</v>
      </c>
      <c r="DN361" s="1">
        <f t="shared" si="272"/>
        <v>0</v>
      </c>
      <c r="DO361" s="1" t="s">
        <v>37</v>
      </c>
      <c r="DP361" s="1">
        <v>0</v>
      </c>
    </row>
    <row r="362" spans="1:120" ht="15">
      <c r="A362">
        <v>344</v>
      </c>
      <c r="B362">
        <v>2</v>
      </c>
      <c r="C362" s="25">
        <v>24200</v>
      </c>
      <c r="D362">
        <v>5</v>
      </c>
      <c r="E362">
        <v>10</v>
      </c>
      <c r="F362" t="s">
        <v>73</v>
      </c>
      <c r="G362">
        <v>3</v>
      </c>
      <c r="H362"/>
      <c r="I362"/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1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f t="shared" si="244"/>
        <v>0</v>
      </c>
      <c r="AH362" s="1">
        <f t="shared" si="245"/>
        <v>0</v>
      </c>
      <c r="AI362" s="1">
        <f t="shared" si="246"/>
        <v>0</v>
      </c>
      <c r="AJ362" s="1">
        <f t="shared" si="247"/>
        <v>0</v>
      </c>
      <c r="AK362" s="1">
        <f t="shared" si="248"/>
        <v>0</v>
      </c>
      <c r="AL362" s="1">
        <f t="shared" si="249"/>
        <v>0</v>
      </c>
      <c r="AM362" s="1">
        <f t="shared" si="250"/>
        <v>0</v>
      </c>
      <c r="AN362" s="1">
        <f t="shared" si="250"/>
        <v>0</v>
      </c>
      <c r="AO362" s="1">
        <f t="shared" si="251"/>
        <v>0</v>
      </c>
      <c r="AP362" s="1">
        <f t="shared" si="252"/>
        <v>0</v>
      </c>
      <c r="AQ362" s="1">
        <f t="shared" si="253"/>
        <v>0</v>
      </c>
      <c r="AR362" s="1">
        <f t="shared" si="254"/>
        <v>0</v>
      </c>
      <c r="AS362" s="1">
        <f t="shared" si="255"/>
        <v>0</v>
      </c>
      <c r="AT362" s="1">
        <f t="shared" si="256"/>
        <v>0</v>
      </c>
      <c r="AU362" s="1">
        <f t="shared" si="257"/>
        <v>0</v>
      </c>
      <c r="AV362" s="1">
        <f t="shared" si="258"/>
        <v>80</v>
      </c>
      <c r="AW362" s="1">
        <f t="shared" si="259"/>
        <v>0</v>
      </c>
      <c r="AX362" s="1">
        <f t="shared" si="260"/>
        <v>0</v>
      </c>
      <c r="AY362" s="1">
        <f t="shared" si="261"/>
        <v>0</v>
      </c>
      <c r="AZ362" s="1">
        <f t="shared" si="262"/>
        <v>0</v>
      </c>
      <c r="BA362" s="1">
        <f t="shared" si="263"/>
        <v>0</v>
      </c>
      <c r="BB362" s="1">
        <f t="shared" si="264"/>
        <v>0</v>
      </c>
      <c r="BC362" s="1">
        <f t="shared" si="265"/>
        <v>0</v>
      </c>
      <c r="BD362" s="1">
        <f t="shared" si="266"/>
        <v>80</v>
      </c>
      <c r="BE362" s="1" t="str">
        <f t="shared" si="273"/>
        <v>Barge D</v>
      </c>
      <c r="BF362" s="1">
        <f t="shared" si="274"/>
        <v>6</v>
      </c>
      <c r="BG362" s="3">
        <v>344</v>
      </c>
      <c r="BH362" s="1">
        <f t="shared" si="287"/>
        <v>0</v>
      </c>
      <c r="BI362" s="1">
        <f t="shared" si="267"/>
        <v>0</v>
      </c>
      <c r="BJ362" s="3">
        <v>344</v>
      </c>
      <c r="BK362" s="1">
        <f t="shared" si="268"/>
        <v>8</v>
      </c>
      <c r="BL362" s="1">
        <f t="shared" si="275"/>
        <v>0</v>
      </c>
      <c r="BM362" s="1">
        <f t="shared" si="276"/>
        <v>0</v>
      </c>
      <c r="BN362" s="1">
        <f t="shared" si="277"/>
        <v>0</v>
      </c>
      <c r="BO362" s="1">
        <f t="shared" si="278"/>
        <v>0</v>
      </c>
      <c r="BP362" s="1">
        <f t="shared" si="279"/>
        <v>0</v>
      </c>
      <c r="BQ362" s="1">
        <f t="shared" si="280"/>
        <v>0</v>
      </c>
      <c r="BR362" s="1">
        <f t="shared" si="281"/>
        <v>0</v>
      </c>
      <c r="BS362" s="1">
        <f t="shared" si="282"/>
        <v>1</v>
      </c>
      <c r="BT362" s="1">
        <f t="shared" si="283"/>
        <v>2</v>
      </c>
      <c r="BU362" s="1">
        <f t="shared" si="284"/>
        <v>3</v>
      </c>
      <c r="BW362" s="1">
        <f t="shared" si="243"/>
        <v>0</v>
      </c>
      <c r="BX362" s="1">
        <f t="shared" si="243"/>
        <v>0</v>
      </c>
      <c r="BY362" s="1">
        <f t="shared" si="243"/>
        <v>0</v>
      </c>
      <c r="BZ362" s="1">
        <f t="shared" si="243"/>
        <v>0</v>
      </c>
      <c r="CA362" s="1">
        <f t="shared" si="243"/>
        <v>0</v>
      </c>
      <c r="CB362" s="1">
        <f t="shared" si="243"/>
        <v>0</v>
      </c>
      <c r="CC362" s="1">
        <f t="shared" si="243"/>
        <v>0</v>
      </c>
      <c r="CD362" s="1">
        <f t="shared" si="286"/>
        <v>70</v>
      </c>
      <c r="CE362" s="1">
        <f t="shared" si="286"/>
        <v>140</v>
      </c>
      <c r="CF362" s="1">
        <f t="shared" si="286"/>
        <v>210</v>
      </c>
      <c r="CW362" s="1">
        <v>344</v>
      </c>
      <c r="CX362" s="1">
        <f t="shared" si="269"/>
        <v>1</v>
      </c>
      <c r="CY362" s="1" t="s">
        <v>37</v>
      </c>
      <c r="CZ362" s="1">
        <v>1</v>
      </c>
      <c r="DB362" s="1">
        <f t="shared" si="285"/>
        <v>7</v>
      </c>
      <c r="DC362" s="1" t="s">
        <v>43</v>
      </c>
      <c r="DD362" s="1">
        <f t="shared" si="270"/>
        <v>10</v>
      </c>
      <c r="DL362" s="1">
        <v>344</v>
      </c>
      <c r="DM362" s="1">
        <f t="shared" si="271"/>
        <v>6</v>
      </c>
      <c r="DN362" s="1">
        <f t="shared" si="272"/>
        <v>0</v>
      </c>
      <c r="DO362" s="1" t="s">
        <v>37</v>
      </c>
      <c r="DP362" s="1">
        <v>0</v>
      </c>
    </row>
    <row r="363" spans="1:120" ht="15">
      <c r="A363">
        <v>345</v>
      </c>
      <c r="B363">
        <v>2</v>
      </c>
      <c r="C363" s="25">
        <v>24200</v>
      </c>
      <c r="D363">
        <v>2</v>
      </c>
      <c r="E363">
        <v>6</v>
      </c>
      <c r="F363" t="s">
        <v>73</v>
      </c>
      <c r="G363">
        <v>3</v>
      </c>
      <c r="H363"/>
      <c r="I363"/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f t="shared" si="244"/>
        <v>0</v>
      </c>
      <c r="AH363" s="1">
        <f t="shared" si="245"/>
        <v>0</v>
      </c>
      <c r="AI363" s="1">
        <f t="shared" si="246"/>
        <v>0</v>
      </c>
      <c r="AJ363" s="1">
        <f t="shared" si="247"/>
        <v>0</v>
      </c>
      <c r="AK363" s="1">
        <f t="shared" si="248"/>
        <v>0</v>
      </c>
      <c r="AL363" s="1">
        <f t="shared" si="249"/>
        <v>0</v>
      </c>
      <c r="AM363" s="1">
        <f t="shared" si="250"/>
        <v>0</v>
      </c>
      <c r="AN363" s="1">
        <f t="shared" si="250"/>
        <v>0</v>
      </c>
      <c r="AO363" s="1">
        <f t="shared" si="251"/>
        <v>0</v>
      </c>
      <c r="AP363" s="1">
        <f t="shared" si="252"/>
        <v>80</v>
      </c>
      <c r="AQ363" s="1">
        <f t="shared" si="253"/>
        <v>0</v>
      </c>
      <c r="AR363" s="1">
        <f t="shared" si="254"/>
        <v>0</v>
      </c>
      <c r="AS363" s="1">
        <f t="shared" si="255"/>
        <v>0</v>
      </c>
      <c r="AT363" s="1">
        <f t="shared" si="256"/>
        <v>0</v>
      </c>
      <c r="AU363" s="1">
        <f t="shared" si="257"/>
        <v>0</v>
      </c>
      <c r="AV363" s="1">
        <f t="shared" si="258"/>
        <v>0</v>
      </c>
      <c r="AW363" s="1">
        <f t="shared" si="259"/>
        <v>0</v>
      </c>
      <c r="AX363" s="1">
        <f t="shared" si="260"/>
        <v>0</v>
      </c>
      <c r="AY363" s="1">
        <f t="shared" si="261"/>
        <v>0</v>
      </c>
      <c r="AZ363" s="1">
        <f t="shared" si="262"/>
        <v>0</v>
      </c>
      <c r="BA363" s="1">
        <f t="shared" si="263"/>
        <v>0</v>
      </c>
      <c r="BB363" s="1">
        <f t="shared" si="264"/>
        <v>0</v>
      </c>
      <c r="BC363" s="1">
        <f t="shared" si="265"/>
        <v>0</v>
      </c>
      <c r="BD363" s="1">
        <f t="shared" si="266"/>
        <v>80</v>
      </c>
      <c r="BE363" s="1" t="str">
        <f t="shared" si="273"/>
        <v>Barge E</v>
      </c>
      <c r="BF363" s="1">
        <f t="shared" si="274"/>
        <v>4</v>
      </c>
      <c r="BG363" s="3">
        <v>345</v>
      </c>
      <c r="BH363" s="1">
        <f t="shared" si="287"/>
        <v>0</v>
      </c>
      <c r="BI363" s="1">
        <f t="shared" si="267"/>
        <v>0</v>
      </c>
      <c r="BJ363" s="3">
        <v>345</v>
      </c>
      <c r="BK363" s="1">
        <f t="shared" si="268"/>
        <v>5</v>
      </c>
      <c r="BL363" s="1">
        <f t="shared" si="275"/>
        <v>0</v>
      </c>
      <c r="BM363" s="1">
        <f t="shared" si="276"/>
        <v>0</v>
      </c>
      <c r="BN363" s="1">
        <f t="shared" si="277"/>
        <v>0</v>
      </c>
      <c r="BO363" s="1">
        <f t="shared" si="278"/>
        <v>0</v>
      </c>
      <c r="BP363" s="1">
        <f t="shared" si="279"/>
        <v>1</v>
      </c>
      <c r="BQ363" s="1">
        <f t="shared" si="280"/>
        <v>2</v>
      </c>
      <c r="BR363" s="1">
        <f t="shared" si="281"/>
        <v>3</v>
      </c>
      <c r="BS363" s="1">
        <f t="shared" si="282"/>
        <v>4</v>
      </c>
      <c r="BT363" s="1">
        <f t="shared" si="283"/>
        <v>5</v>
      </c>
      <c r="BU363" s="1">
        <f t="shared" si="284"/>
        <v>6</v>
      </c>
      <c r="BW363" s="1">
        <f t="shared" si="243"/>
        <v>0</v>
      </c>
      <c r="BX363" s="1">
        <f t="shared" si="243"/>
        <v>0</v>
      </c>
      <c r="BY363" s="1">
        <f t="shared" si="243"/>
        <v>0</v>
      </c>
      <c r="BZ363" s="1">
        <f t="shared" si="243"/>
        <v>0</v>
      </c>
      <c r="CA363" s="1">
        <f t="shared" si="243"/>
        <v>70</v>
      </c>
      <c r="CB363" s="1">
        <f t="shared" si="243"/>
        <v>140</v>
      </c>
      <c r="CC363" s="1">
        <f t="shared" si="243"/>
        <v>210</v>
      </c>
      <c r="CD363" s="1">
        <f t="shared" si="286"/>
        <v>280</v>
      </c>
      <c r="CE363" s="1">
        <f t="shared" si="286"/>
        <v>350</v>
      </c>
      <c r="CF363" s="1">
        <f t="shared" si="286"/>
        <v>420</v>
      </c>
      <c r="CW363" s="1">
        <v>345</v>
      </c>
      <c r="CX363" s="1">
        <f t="shared" si="269"/>
        <v>1</v>
      </c>
      <c r="CY363" s="1" t="s">
        <v>37</v>
      </c>
      <c r="CZ363" s="1">
        <v>1</v>
      </c>
      <c r="DB363" s="1">
        <f t="shared" si="285"/>
        <v>5</v>
      </c>
      <c r="DC363" s="1" t="s">
        <v>43</v>
      </c>
      <c r="DD363" s="1">
        <f t="shared" si="270"/>
        <v>6</v>
      </c>
      <c r="DL363" s="1">
        <v>345</v>
      </c>
      <c r="DM363" s="1">
        <f t="shared" si="271"/>
        <v>3</v>
      </c>
      <c r="DN363" s="1">
        <f t="shared" si="272"/>
        <v>0</v>
      </c>
      <c r="DO363" s="1" t="s">
        <v>37</v>
      </c>
      <c r="DP363" s="1">
        <v>0</v>
      </c>
    </row>
    <row r="364" spans="1:120" ht="15">
      <c r="A364">
        <v>346</v>
      </c>
      <c r="B364">
        <v>2</v>
      </c>
      <c r="C364" s="25">
        <v>24200</v>
      </c>
      <c r="D364">
        <v>5</v>
      </c>
      <c r="E364">
        <v>10</v>
      </c>
      <c r="F364" t="s">
        <v>73</v>
      </c>
      <c r="G364">
        <v>3</v>
      </c>
      <c r="H364"/>
      <c r="I364"/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f t="shared" si="244"/>
        <v>0</v>
      </c>
      <c r="AH364" s="1">
        <f t="shared" si="245"/>
        <v>0</v>
      </c>
      <c r="AI364" s="1">
        <f t="shared" si="246"/>
        <v>0</v>
      </c>
      <c r="AJ364" s="1">
        <f t="shared" si="247"/>
        <v>0</v>
      </c>
      <c r="AK364" s="1">
        <f t="shared" si="248"/>
        <v>0</v>
      </c>
      <c r="AL364" s="1">
        <f t="shared" si="249"/>
        <v>0</v>
      </c>
      <c r="AM364" s="1">
        <f t="shared" si="250"/>
        <v>0</v>
      </c>
      <c r="AN364" s="1">
        <f t="shared" si="250"/>
        <v>0</v>
      </c>
      <c r="AO364" s="1">
        <f t="shared" si="251"/>
        <v>0</v>
      </c>
      <c r="AP364" s="1">
        <f t="shared" si="252"/>
        <v>0</v>
      </c>
      <c r="AQ364" s="1">
        <f t="shared" si="253"/>
        <v>0</v>
      </c>
      <c r="AR364" s="1">
        <f t="shared" si="254"/>
        <v>0</v>
      </c>
      <c r="AS364" s="1">
        <f t="shared" si="255"/>
        <v>0</v>
      </c>
      <c r="AT364" s="1">
        <f t="shared" si="256"/>
        <v>0</v>
      </c>
      <c r="AU364" s="1">
        <f t="shared" si="257"/>
        <v>0</v>
      </c>
      <c r="AV364" s="1">
        <f t="shared" si="258"/>
        <v>0</v>
      </c>
      <c r="AW364" s="1">
        <f t="shared" si="259"/>
        <v>0</v>
      </c>
      <c r="AX364" s="1">
        <f t="shared" si="260"/>
        <v>80</v>
      </c>
      <c r="AY364" s="1">
        <f t="shared" si="261"/>
        <v>0</v>
      </c>
      <c r="AZ364" s="1">
        <f t="shared" si="262"/>
        <v>0</v>
      </c>
      <c r="BA364" s="1">
        <f t="shared" si="263"/>
        <v>0</v>
      </c>
      <c r="BB364" s="1">
        <f t="shared" si="264"/>
        <v>0</v>
      </c>
      <c r="BC364" s="1">
        <f t="shared" si="265"/>
        <v>0</v>
      </c>
      <c r="BD364" s="1">
        <f t="shared" si="266"/>
        <v>80</v>
      </c>
      <c r="BE364" s="1" t="str">
        <f t="shared" si="273"/>
        <v>Barge B</v>
      </c>
      <c r="BF364" s="1">
        <f t="shared" si="274"/>
        <v>7</v>
      </c>
      <c r="BG364" s="3">
        <v>346</v>
      </c>
      <c r="BH364" s="1">
        <f t="shared" si="287"/>
        <v>0</v>
      </c>
      <c r="BI364" s="1">
        <f t="shared" si="267"/>
        <v>0</v>
      </c>
      <c r="BJ364" s="3">
        <v>346</v>
      </c>
      <c r="BK364" s="1">
        <f t="shared" si="268"/>
        <v>8</v>
      </c>
      <c r="BL364" s="1">
        <f t="shared" si="275"/>
        <v>0</v>
      </c>
      <c r="BM364" s="1">
        <f t="shared" si="276"/>
        <v>0</v>
      </c>
      <c r="BN364" s="1">
        <f t="shared" si="277"/>
        <v>0</v>
      </c>
      <c r="BO364" s="1">
        <f t="shared" si="278"/>
        <v>0</v>
      </c>
      <c r="BP364" s="1">
        <f t="shared" si="279"/>
        <v>0</v>
      </c>
      <c r="BQ364" s="1">
        <f t="shared" si="280"/>
        <v>0</v>
      </c>
      <c r="BR364" s="1">
        <f t="shared" si="281"/>
        <v>0</v>
      </c>
      <c r="BS364" s="1">
        <f t="shared" si="282"/>
        <v>1</v>
      </c>
      <c r="BT364" s="1">
        <f t="shared" si="283"/>
        <v>2</v>
      </c>
      <c r="BU364" s="1">
        <f t="shared" si="284"/>
        <v>3</v>
      </c>
      <c r="BW364" s="1">
        <f t="shared" si="243"/>
        <v>0</v>
      </c>
      <c r="BX364" s="1">
        <f t="shared" si="243"/>
        <v>0</v>
      </c>
      <c r="BY364" s="1">
        <f t="shared" si="243"/>
        <v>0</v>
      </c>
      <c r="BZ364" s="1">
        <f t="shared" si="243"/>
        <v>0</v>
      </c>
      <c r="CA364" s="1">
        <f t="shared" si="243"/>
        <v>0</v>
      </c>
      <c r="CB364" s="1">
        <f t="shared" si="243"/>
        <v>0</v>
      </c>
      <c r="CC364" s="1">
        <f t="shared" si="243"/>
        <v>0</v>
      </c>
      <c r="CD364" s="1">
        <f t="shared" si="286"/>
        <v>70</v>
      </c>
      <c r="CE364" s="1">
        <f t="shared" si="286"/>
        <v>140</v>
      </c>
      <c r="CF364" s="1">
        <f t="shared" si="286"/>
        <v>210</v>
      </c>
      <c r="CW364" s="1">
        <v>346</v>
      </c>
      <c r="CX364" s="1">
        <f t="shared" si="269"/>
        <v>1</v>
      </c>
      <c r="CY364" s="1" t="s">
        <v>37</v>
      </c>
      <c r="CZ364" s="1">
        <v>1</v>
      </c>
      <c r="DB364" s="1">
        <f t="shared" si="285"/>
        <v>8</v>
      </c>
      <c r="DC364" s="1" t="s">
        <v>43</v>
      </c>
      <c r="DD364" s="1">
        <f t="shared" si="270"/>
        <v>10</v>
      </c>
      <c r="DL364" s="1">
        <v>346</v>
      </c>
      <c r="DM364" s="1">
        <f t="shared" si="271"/>
        <v>6</v>
      </c>
      <c r="DN364" s="1">
        <f t="shared" si="272"/>
        <v>0</v>
      </c>
      <c r="DO364" s="1" t="s">
        <v>37</v>
      </c>
      <c r="DP364" s="1">
        <v>0</v>
      </c>
    </row>
    <row r="365" spans="1:120" ht="15">
      <c r="A365">
        <v>347</v>
      </c>
      <c r="B365">
        <v>2</v>
      </c>
      <c r="C365" s="25">
        <v>24200</v>
      </c>
      <c r="D365">
        <v>-1</v>
      </c>
      <c r="E365">
        <v>4</v>
      </c>
      <c r="F365" t="s">
        <v>74</v>
      </c>
      <c r="G365">
        <v>5</v>
      </c>
      <c r="H365"/>
      <c r="I365"/>
      <c r="J365" s="1">
        <v>0</v>
      </c>
      <c r="K365" s="1">
        <v>1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f t="shared" si="244"/>
        <v>0</v>
      </c>
      <c r="AH365" s="1">
        <f t="shared" si="245"/>
        <v>80</v>
      </c>
      <c r="AI365" s="1">
        <f t="shared" si="246"/>
        <v>0</v>
      </c>
      <c r="AJ365" s="1">
        <f t="shared" si="247"/>
        <v>0</v>
      </c>
      <c r="AK365" s="1">
        <f t="shared" si="248"/>
        <v>0</v>
      </c>
      <c r="AL365" s="1">
        <f t="shared" si="249"/>
        <v>0</v>
      </c>
      <c r="AM365" s="1">
        <f t="shared" si="250"/>
        <v>0</v>
      </c>
      <c r="AN365" s="1">
        <f t="shared" si="250"/>
        <v>0</v>
      </c>
      <c r="AO365" s="1">
        <f t="shared" si="251"/>
        <v>0</v>
      </c>
      <c r="AP365" s="1">
        <f t="shared" si="252"/>
        <v>0</v>
      </c>
      <c r="AQ365" s="1">
        <f t="shared" si="253"/>
        <v>0</v>
      </c>
      <c r="AR365" s="1">
        <f t="shared" si="254"/>
        <v>0</v>
      </c>
      <c r="AS365" s="1">
        <f t="shared" si="255"/>
        <v>0</v>
      </c>
      <c r="AT365" s="1">
        <f t="shared" si="256"/>
        <v>0</v>
      </c>
      <c r="AU365" s="1">
        <f t="shared" si="257"/>
        <v>0</v>
      </c>
      <c r="AV365" s="1">
        <f t="shared" si="258"/>
        <v>0</v>
      </c>
      <c r="AW365" s="1">
        <f t="shared" si="259"/>
        <v>0</v>
      </c>
      <c r="AX365" s="1">
        <f t="shared" si="260"/>
        <v>0</v>
      </c>
      <c r="AY365" s="1">
        <f t="shared" si="261"/>
        <v>0</v>
      </c>
      <c r="AZ365" s="1">
        <f t="shared" si="262"/>
        <v>0</v>
      </c>
      <c r="BA365" s="1">
        <f t="shared" si="263"/>
        <v>0</v>
      </c>
      <c r="BB365" s="1">
        <f t="shared" si="264"/>
        <v>0</v>
      </c>
      <c r="BC365" s="1">
        <f t="shared" si="265"/>
        <v>0</v>
      </c>
      <c r="BD365" s="1">
        <f t="shared" si="266"/>
        <v>80</v>
      </c>
      <c r="BE365" s="1" t="str">
        <f t="shared" si="273"/>
        <v>Barge D</v>
      </c>
      <c r="BF365" s="1">
        <f t="shared" si="274"/>
        <v>1</v>
      </c>
      <c r="BG365" s="3">
        <v>347</v>
      </c>
      <c r="BH365" s="1">
        <f t="shared" si="287"/>
        <v>0</v>
      </c>
      <c r="BI365" s="1">
        <f t="shared" si="267"/>
        <v>0</v>
      </c>
      <c r="BJ365" s="3">
        <v>347</v>
      </c>
      <c r="BK365" s="1">
        <f t="shared" si="268"/>
        <v>4</v>
      </c>
      <c r="BL365" s="1">
        <f t="shared" si="275"/>
        <v>0</v>
      </c>
      <c r="BM365" s="1">
        <f t="shared" si="276"/>
        <v>0</v>
      </c>
      <c r="BN365" s="1">
        <f t="shared" si="277"/>
        <v>0</v>
      </c>
      <c r="BO365" s="1">
        <f t="shared" si="278"/>
        <v>1</v>
      </c>
      <c r="BP365" s="1">
        <f t="shared" si="279"/>
        <v>2</v>
      </c>
      <c r="BQ365" s="1">
        <f t="shared" si="280"/>
        <v>3</v>
      </c>
      <c r="BR365" s="1">
        <f t="shared" si="281"/>
        <v>4</v>
      </c>
      <c r="BS365" s="1">
        <f t="shared" si="282"/>
        <v>5</v>
      </c>
      <c r="BT365" s="1">
        <f t="shared" si="283"/>
        <v>6</v>
      </c>
      <c r="BU365" s="1">
        <f t="shared" si="284"/>
        <v>7</v>
      </c>
      <c r="BW365" s="1">
        <f t="shared" si="243"/>
        <v>0</v>
      </c>
      <c r="BX365" s="1">
        <f t="shared" si="243"/>
        <v>0</v>
      </c>
      <c r="BY365" s="1">
        <f t="shared" si="243"/>
        <v>0</v>
      </c>
      <c r="BZ365" s="1">
        <f t="shared" si="243"/>
        <v>70</v>
      </c>
      <c r="CA365" s="1">
        <f t="shared" si="243"/>
        <v>140</v>
      </c>
      <c r="CB365" s="1">
        <f t="shared" si="243"/>
        <v>210</v>
      </c>
      <c r="CC365" s="1">
        <f t="shared" si="243"/>
        <v>280</v>
      </c>
      <c r="CD365" s="1">
        <f t="shared" si="286"/>
        <v>350</v>
      </c>
      <c r="CE365" s="1">
        <f t="shared" si="286"/>
        <v>420</v>
      </c>
      <c r="CF365" s="1">
        <f t="shared" si="286"/>
        <v>490</v>
      </c>
      <c r="CW365" s="1">
        <v>347</v>
      </c>
      <c r="CX365" s="1">
        <f t="shared" si="269"/>
        <v>1</v>
      </c>
      <c r="CY365" s="1" t="s">
        <v>37</v>
      </c>
      <c r="CZ365" s="1">
        <v>1</v>
      </c>
      <c r="DB365" s="1">
        <f t="shared" si="285"/>
        <v>2</v>
      </c>
      <c r="DC365" s="1" t="s">
        <v>43</v>
      </c>
      <c r="DD365" s="1">
        <f t="shared" si="270"/>
        <v>4</v>
      </c>
      <c r="DL365" s="1">
        <v>347</v>
      </c>
      <c r="DM365" s="1">
        <f t="shared" si="271"/>
        <v>0</v>
      </c>
      <c r="DN365" s="1">
        <f t="shared" si="272"/>
        <v>0</v>
      </c>
      <c r="DO365" s="1" t="s">
        <v>37</v>
      </c>
      <c r="DP365" s="1">
        <v>0</v>
      </c>
    </row>
    <row r="366" spans="1:120" ht="15">
      <c r="A366">
        <v>348</v>
      </c>
      <c r="B366">
        <v>2</v>
      </c>
      <c r="C366" s="25">
        <v>4200</v>
      </c>
      <c r="D366">
        <v>1</v>
      </c>
      <c r="E366">
        <v>4</v>
      </c>
      <c r="F366" t="s">
        <v>35</v>
      </c>
      <c r="G366">
        <v>3</v>
      </c>
      <c r="H366"/>
      <c r="I366"/>
      <c r="J366" s="1">
        <v>0</v>
      </c>
      <c r="K366" s="1">
        <v>0</v>
      </c>
      <c r="L366" s="1">
        <v>0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f t="shared" si="244"/>
        <v>0</v>
      </c>
      <c r="AH366" s="1">
        <f t="shared" si="245"/>
        <v>0</v>
      </c>
      <c r="AI366" s="1">
        <f t="shared" si="246"/>
        <v>0</v>
      </c>
      <c r="AJ366" s="1">
        <f t="shared" si="247"/>
        <v>0</v>
      </c>
      <c r="AK366" s="1">
        <f t="shared" si="248"/>
        <v>80</v>
      </c>
      <c r="AL366" s="1">
        <f t="shared" si="249"/>
        <v>0</v>
      </c>
      <c r="AM366" s="1">
        <f t="shared" si="250"/>
        <v>0</v>
      </c>
      <c r="AN366" s="1">
        <f t="shared" si="250"/>
        <v>0</v>
      </c>
      <c r="AO366" s="1">
        <f t="shared" si="251"/>
        <v>0</v>
      </c>
      <c r="AP366" s="1">
        <f t="shared" si="252"/>
        <v>0</v>
      </c>
      <c r="AQ366" s="1">
        <f t="shared" si="253"/>
        <v>0</v>
      </c>
      <c r="AR366" s="1">
        <f t="shared" si="254"/>
        <v>0</v>
      </c>
      <c r="AS366" s="1">
        <f t="shared" si="255"/>
        <v>0</v>
      </c>
      <c r="AT366" s="1">
        <f t="shared" si="256"/>
        <v>0</v>
      </c>
      <c r="AU366" s="1">
        <f t="shared" si="257"/>
        <v>0</v>
      </c>
      <c r="AV366" s="1">
        <f t="shared" si="258"/>
        <v>0</v>
      </c>
      <c r="AW366" s="1">
        <f t="shared" si="259"/>
        <v>0</v>
      </c>
      <c r="AX366" s="1">
        <f t="shared" si="260"/>
        <v>0</v>
      </c>
      <c r="AY366" s="1">
        <f t="shared" si="261"/>
        <v>0</v>
      </c>
      <c r="AZ366" s="1">
        <f t="shared" si="262"/>
        <v>0</v>
      </c>
      <c r="BA366" s="1">
        <f t="shared" si="263"/>
        <v>0</v>
      </c>
      <c r="BB366" s="1">
        <f t="shared" si="264"/>
        <v>0</v>
      </c>
      <c r="BC366" s="1">
        <f t="shared" si="265"/>
        <v>0</v>
      </c>
      <c r="BD366" s="1">
        <f t="shared" si="266"/>
        <v>80</v>
      </c>
      <c r="BE366" s="1" t="str">
        <f t="shared" si="273"/>
        <v>Barge A</v>
      </c>
      <c r="BF366" s="1">
        <f t="shared" si="274"/>
        <v>2</v>
      </c>
      <c r="BG366" s="3">
        <v>348</v>
      </c>
      <c r="BH366" s="1">
        <f t="shared" si="287"/>
        <v>0</v>
      </c>
      <c r="BI366" s="1">
        <f t="shared" si="267"/>
        <v>0</v>
      </c>
      <c r="BJ366" s="3">
        <v>348</v>
      </c>
      <c r="BK366" s="1">
        <f t="shared" si="268"/>
        <v>4</v>
      </c>
      <c r="BL366" s="1">
        <f t="shared" si="275"/>
        <v>0</v>
      </c>
      <c r="BM366" s="1">
        <f t="shared" si="276"/>
        <v>0</v>
      </c>
      <c r="BN366" s="1">
        <f t="shared" si="277"/>
        <v>0</v>
      </c>
      <c r="BO366" s="1">
        <f t="shared" si="278"/>
        <v>1</v>
      </c>
      <c r="BP366" s="1">
        <f t="shared" si="279"/>
        <v>2</v>
      </c>
      <c r="BQ366" s="1">
        <f t="shared" si="280"/>
        <v>3</v>
      </c>
      <c r="BR366" s="1">
        <f t="shared" si="281"/>
        <v>4</v>
      </c>
      <c r="BS366" s="1">
        <f t="shared" si="282"/>
        <v>5</v>
      </c>
      <c r="BT366" s="1">
        <f t="shared" si="283"/>
        <v>6</v>
      </c>
      <c r="BU366" s="1">
        <f t="shared" si="284"/>
        <v>7</v>
      </c>
      <c r="BW366" s="1">
        <f t="shared" si="243"/>
        <v>0</v>
      </c>
      <c r="BX366" s="1">
        <f t="shared" si="243"/>
        <v>0</v>
      </c>
      <c r="BY366" s="1">
        <f t="shared" si="243"/>
        <v>0</v>
      </c>
      <c r="BZ366" s="1">
        <f t="shared" si="243"/>
        <v>70</v>
      </c>
      <c r="CA366" s="1">
        <f t="shared" si="243"/>
        <v>140</v>
      </c>
      <c r="CB366" s="1">
        <f t="shared" si="243"/>
        <v>210</v>
      </c>
      <c r="CC366" s="1">
        <f t="shared" si="243"/>
        <v>280</v>
      </c>
      <c r="CD366" s="1">
        <f t="shared" si="286"/>
        <v>350</v>
      </c>
      <c r="CE366" s="1">
        <f t="shared" si="286"/>
        <v>420</v>
      </c>
      <c r="CF366" s="1">
        <f t="shared" si="286"/>
        <v>490</v>
      </c>
      <c r="CW366" s="1">
        <v>348</v>
      </c>
      <c r="CX366" s="1">
        <f t="shared" si="269"/>
        <v>1</v>
      </c>
      <c r="CY366" s="1" t="s">
        <v>37</v>
      </c>
      <c r="CZ366" s="1">
        <v>1</v>
      </c>
      <c r="DB366" s="1">
        <f t="shared" si="285"/>
        <v>3</v>
      </c>
      <c r="DC366" s="1" t="s">
        <v>43</v>
      </c>
      <c r="DD366" s="1">
        <f t="shared" si="270"/>
        <v>4</v>
      </c>
      <c r="DL366" s="1">
        <v>348</v>
      </c>
      <c r="DM366" s="1">
        <f t="shared" si="271"/>
        <v>2</v>
      </c>
      <c r="DN366" s="1">
        <f t="shared" si="272"/>
        <v>0</v>
      </c>
      <c r="DO366" s="1" t="s">
        <v>37</v>
      </c>
      <c r="DP366" s="1">
        <v>0</v>
      </c>
    </row>
    <row r="367" spans="1:120" ht="15">
      <c r="A367">
        <v>349</v>
      </c>
      <c r="B367">
        <v>1</v>
      </c>
      <c r="C367" s="25">
        <v>20300</v>
      </c>
      <c r="D367">
        <v>5</v>
      </c>
      <c r="E367">
        <v>9</v>
      </c>
      <c r="F367" t="s">
        <v>73</v>
      </c>
      <c r="G367">
        <v>4</v>
      </c>
      <c r="H367"/>
      <c r="I367"/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f t="shared" si="244"/>
        <v>0</v>
      </c>
      <c r="AH367" s="1">
        <f t="shared" si="245"/>
        <v>0</v>
      </c>
      <c r="AI367" s="1">
        <f t="shared" si="246"/>
        <v>0</v>
      </c>
      <c r="AJ367" s="1">
        <f t="shared" si="247"/>
        <v>0</v>
      </c>
      <c r="AK367" s="1">
        <f t="shared" si="248"/>
        <v>0</v>
      </c>
      <c r="AL367" s="1">
        <f t="shared" si="249"/>
        <v>0</v>
      </c>
      <c r="AM367" s="1">
        <f t="shared" si="250"/>
        <v>0</v>
      </c>
      <c r="AN367" s="1">
        <f t="shared" si="250"/>
        <v>0</v>
      </c>
      <c r="AO367" s="1">
        <f t="shared" si="251"/>
        <v>0</v>
      </c>
      <c r="AP367" s="1">
        <f t="shared" si="252"/>
        <v>0</v>
      </c>
      <c r="AQ367" s="1">
        <f t="shared" si="253"/>
        <v>0</v>
      </c>
      <c r="AR367" s="1">
        <f t="shared" si="254"/>
        <v>0</v>
      </c>
      <c r="AS367" s="1">
        <f t="shared" si="255"/>
        <v>0</v>
      </c>
      <c r="AT367" s="1">
        <f t="shared" si="256"/>
        <v>0</v>
      </c>
      <c r="AU367" s="1">
        <f t="shared" si="257"/>
        <v>0</v>
      </c>
      <c r="AV367" s="1">
        <f t="shared" si="258"/>
        <v>0</v>
      </c>
      <c r="AW367" s="1">
        <f t="shared" si="259"/>
        <v>0</v>
      </c>
      <c r="AX367" s="1">
        <f t="shared" si="260"/>
        <v>40</v>
      </c>
      <c r="AY367" s="1">
        <f t="shared" si="261"/>
        <v>0</v>
      </c>
      <c r="AZ367" s="1">
        <f t="shared" si="262"/>
        <v>0</v>
      </c>
      <c r="BA367" s="1">
        <f t="shared" si="263"/>
        <v>0</v>
      </c>
      <c r="BB367" s="1">
        <f t="shared" si="264"/>
        <v>0</v>
      </c>
      <c r="BC367" s="1">
        <f t="shared" si="265"/>
        <v>0</v>
      </c>
      <c r="BD367" s="1">
        <f t="shared" si="266"/>
        <v>40</v>
      </c>
      <c r="BE367" s="1" t="str">
        <f t="shared" si="273"/>
        <v>Barge B</v>
      </c>
      <c r="BF367" s="1">
        <f t="shared" si="274"/>
        <v>7</v>
      </c>
      <c r="BG367" s="3">
        <v>349</v>
      </c>
      <c r="BH367" s="1">
        <f t="shared" si="287"/>
        <v>0</v>
      </c>
      <c r="BI367" s="1">
        <f t="shared" si="267"/>
        <v>0</v>
      </c>
      <c r="BJ367" s="3">
        <v>349</v>
      </c>
      <c r="BK367" s="1">
        <f t="shared" si="268"/>
        <v>9</v>
      </c>
      <c r="BL367" s="1">
        <f t="shared" si="275"/>
        <v>0</v>
      </c>
      <c r="BM367" s="1">
        <f t="shared" si="276"/>
        <v>0</v>
      </c>
      <c r="BN367" s="1">
        <f t="shared" si="277"/>
        <v>0</v>
      </c>
      <c r="BO367" s="1">
        <f t="shared" si="278"/>
        <v>0</v>
      </c>
      <c r="BP367" s="1">
        <f t="shared" si="279"/>
        <v>0</v>
      </c>
      <c r="BQ367" s="1">
        <f t="shared" si="280"/>
        <v>0</v>
      </c>
      <c r="BR367" s="1">
        <f t="shared" si="281"/>
        <v>0</v>
      </c>
      <c r="BS367" s="1">
        <f t="shared" si="282"/>
        <v>0</v>
      </c>
      <c r="BT367" s="1">
        <f t="shared" si="283"/>
        <v>1</v>
      </c>
      <c r="BU367" s="1">
        <f t="shared" si="284"/>
        <v>2</v>
      </c>
      <c r="BW367" s="1">
        <f t="shared" si="243"/>
        <v>0</v>
      </c>
      <c r="BX367" s="1">
        <f t="shared" si="243"/>
        <v>0</v>
      </c>
      <c r="BY367" s="1">
        <f t="shared" si="243"/>
        <v>0</v>
      </c>
      <c r="BZ367" s="1">
        <f t="shared" si="243"/>
        <v>0</v>
      </c>
      <c r="CA367" s="1">
        <f t="shared" si="243"/>
        <v>0</v>
      </c>
      <c r="CB367" s="1">
        <f t="shared" si="243"/>
        <v>0</v>
      </c>
      <c r="CC367" s="1">
        <f t="shared" si="243"/>
        <v>0</v>
      </c>
      <c r="CD367" s="1">
        <f t="shared" si="286"/>
        <v>0</v>
      </c>
      <c r="CE367" s="1">
        <f t="shared" si="286"/>
        <v>50</v>
      </c>
      <c r="CF367" s="1">
        <f t="shared" si="286"/>
        <v>100</v>
      </c>
      <c r="CW367" s="1">
        <v>349</v>
      </c>
      <c r="CX367" s="1">
        <f t="shared" si="269"/>
        <v>1</v>
      </c>
      <c r="CY367" s="1" t="s">
        <v>37</v>
      </c>
      <c r="CZ367" s="1">
        <v>1</v>
      </c>
      <c r="DB367" s="1">
        <f t="shared" si="285"/>
        <v>8</v>
      </c>
      <c r="DC367" s="1" t="s">
        <v>43</v>
      </c>
      <c r="DD367" s="1">
        <f t="shared" si="270"/>
        <v>9</v>
      </c>
      <c r="DL367" s="1">
        <v>349</v>
      </c>
      <c r="DM367" s="1">
        <f t="shared" si="271"/>
        <v>6</v>
      </c>
      <c r="DN367" s="1">
        <f t="shared" si="272"/>
        <v>0</v>
      </c>
      <c r="DO367" s="1" t="s">
        <v>37</v>
      </c>
      <c r="DP367" s="1">
        <v>0</v>
      </c>
    </row>
    <row r="368" spans="1:120" ht="15">
      <c r="A368">
        <v>350</v>
      </c>
      <c r="B368">
        <v>1</v>
      </c>
      <c r="C368" s="25">
        <v>20300</v>
      </c>
      <c r="D368">
        <v>1</v>
      </c>
      <c r="E368">
        <v>4</v>
      </c>
      <c r="F368" t="s">
        <v>35</v>
      </c>
      <c r="G368">
        <v>3</v>
      </c>
      <c r="H368"/>
      <c r="I368"/>
      <c r="J368" s="1">
        <v>0</v>
      </c>
      <c r="K368" s="1">
        <v>0</v>
      </c>
      <c r="L368" s="1">
        <v>0</v>
      </c>
      <c r="M368" s="1">
        <v>0</v>
      </c>
      <c r="N368" s="1">
        <v>1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f t="shared" si="244"/>
        <v>0</v>
      </c>
      <c r="AH368" s="1">
        <f t="shared" si="245"/>
        <v>0</v>
      </c>
      <c r="AI368" s="1">
        <f t="shared" si="246"/>
        <v>0</v>
      </c>
      <c r="AJ368" s="1">
        <f t="shared" si="247"/>
        <v>0</v>
      </c>
      <c r="AK368" s="1">
        <f t="shared" si="248"/>
        <v>40</v>
      </c>
      <c r="AL368" s="1">
        <f t="shared" si="249"/>
        <v>0</v>
      </c>
      <c r="AM368" s="1">
        <f t="shared" si="250"/>
        <v>0</v>
      </c>
      <c r="AN368" s="1">
        <f t="shared" si="250"/>
        <v>0</v>
      </c>
      <c r="AO368" s="1">
        <f t="shared" si="251"/>
        <v>0</v>
      </c>
      <c r="AP368" s="1">
        <f t="shared" si="252"/>
        <v>0</v>
      </c>
      <c r="AQ368" s="1">
        <f t="shared" si="253"/>
        <v>0</v>
      </c>
      <c r="AR368" s="1">
        <f t="shared" si="254"/>
        <v>0</v>
      </c>
      <c r="AS368" s="1">
        <f t="shared" si="255"/>
        <v>0</v>
      </c>
      <c r="AT368" s="1">
        <f t="shared" si="256"/>
        <v>0</v>
      </c>
      <c r="AU368" s="1">
        <f t="shared" si="257"/>
        <v>0</v>
      </c>
      <c r="AV368" s="1">
        <f t="shared" si="258"/>
        <v>0</v>
      </c>
      <c r="AW368" s="1">
        <f t="shared" si="259"/>
        <v>0</v>
      </c>
      <c r="AX368" s="1">
        <f t="shared" si="260"/>
        <v>0</v>
      </c>
      <c r="AY368" s="1">
        <f t="shared" si="261"/>
        <v>0</v>
      </c>
      <c r="AZ368" s="1">
        <f t="shared" si="262"/>
        <v>0</v>
      </c>
      <c r="BA368" s="1">
        <f t="shared" si="263"/>
        <v>0</v>
      </c>
      <c r="BB368" s="1">
        <f t="shared" si="264"/>
        <v>0</v>
      </c>
      <c r="BC368" s="1">
        <f t="shared" si="265"/>
        <v>0</v>
      </c>
      <c r="BD368" s="1">
        <f t="shared" si="266"/>
        <v>40</v>
      </c>
      <c r="BE368" s="1" t="str">
        <f t="shared" si="273"/>
        <v>Barge A</v>
      </c>
      <c r="BF368" s="1">
        <f t="shared" si="274"/>
        <v>2</v>
      </c>
      <c r="BG368" s="3">
        <v>350</v>
      </c>
      <c r="BH368" s="1">
        <f t="shared" si="287"/>
        <v>0</v>
      </c>
      <c r="BI368" s="1">
        <f t="shared" si="267"/>
        <v>0</v>
      </c>
      <c r="BJ368" s="3">
        <v>350</v>
      </c>
      <c r="BK368" s="1">
        <f t="shared" si="268"/>
        <v>4</v>
      </c>
      <c r="BL368" s="1">
        <f t="shared" si="275"/>
        <v>0</v>
      </c>
      <c r="BM368" s="1">
        <f t="shared" si="276"/>
        <v>0</v>
      </c>
      <c r="BN368" s="1">
        <f t="shared" si="277"/>
        <v>0</v>
      </c>
      <c r="BO368" s="1">
        <f t="shared" si="278"/>
        <v>1</v>
      </c>
      <c r="BP368" s="1">
        <f t="shared" si="279"/>
        <v>2</v>
      </c>
      <c r="BQ368" s="1">
        <f t="shared" si="280"/>
        <v>3</v>
      </c>
      <c r="BR368" s="1">
        <f t="shared" si="281"/>
        <v>4</v>
      </c>
      <c r="BS368" s="1">
        <f t="shared" si="282"/>
        <v>5</v>
      </c>
      <c r="BT368" s="1">
        <f t="shared" si="283"/>
        <v>6</v>
      </c>
      <c r="BU368" s="1">
        <f t="shared" si="284"/>
        <v>7</v>
      </c>
      <c r="BW368" s="1">
        <f t="shared" si="243"/>
        <v>0</v>
      </c>
      <c r="BX368" s="1">
        <f t="shared" si="243"/>
        <v>0</v>
      </c>
      <c r="BY368" s="1">
        <f t="shared" si="243"/>
        <v>0</v>
      </c>
      <c r="BZ368" s="1">
        <f t="shared" si="243"/>
        <v>50</v>
      </c>
      <c r="CA368" s="1">
        <f t="shared" si="243"/>
        <v>100</v>
      </c>
      <c r="CB368" s="1">
        <f t="shared" si="243"/>
        <v>150</v>
      </c>
      <c r="CC368" s="1">
        <f t="shared" si="243"/>
        <v>200</v>
      </c>
      <c r="CD368" s="1">
        <f t="shared" si="286"/>
        <v>250</v>
      </c>
      <c r="CE368" s="1">
        <f t="shared" si="286"/>
        <v>300</v>
      </c>
      <c r="CF368" s="1">
        <f t="shared" si="286"/>
        <v>350</v>
      </c>
      <c r="CW368" s="1">
        <v>350</v>
      </c>
      <c r="CX368" s="1">
        <f t="shared" si="269"/>
        <v>1</v>
      </c>
      <c r="CY368" s="1" t="s">
        <v>37</v>
      </c>
      <c r="CZ368" s="1">
        <v>1</v>
      </c>
      <c r="DB368" s="1">
        <f t="shared" si="285"/>
        <v>3</v>
      </c>
      <c r="DC368" s="1" t="s">
        <v>43</v>
      </c>
      <c r="DD368" s="1">
        <f t="shared" si="270"/>
        <v>4</v>
      </c>
      <c r="DL368" s="1">
        <v>350</v>
      </c>
      <c r="DM368" s="1">
        <f t="shared" si="271"/>
        <v>2</v>
      </c>
      <c r="DN368" s="1">
        <f t="shared" si="272"/>
        <v>0</v>
      </c>
      <c r="DO368" s="1" t="s">
        <v>37</v>
      </c>
      <c r="DP368" s="1">
        <v>0</v>
      </c>
    </row>
    <row r="369" spans="1:120" ht="15">
      <c r="A369">
        <v>351</v>
      </c>
      <c r="B369">
        <v>1</v>
      </c>
      <c r="C369" s="25">
        <v>20300</v>
      </c>
      <c r="D369">
        <v>1</v>
      </c>
      <c r="E369">
        <v>6</v>
      </c>
      <c r="F369" t="s">
        <v>35</v>
      </c>
      <c r="G369">
        <v>5</v>
      </c>
      <c r="H369"/>
      <c r="I369"/>
      <c r="J369" s="1">
        <v>0</v>
      </c>
      <c r="K369" s="1">
        <v>0</v>
      </c>
      <c r="L369" s="1">
        <v>0</v>
      </c>
      <c r="M369" s="1">
        <v>0</v>
      </c>
      <c r="N369" s="1">
        <v>1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f t="shared" si="244"/>
        <v>0</v>
      </c>
      <c r="AH369" s="1">
        <f t="shared" si="245"/>
        <v>0</v>
      </c>
      <c r="AI369" s="1">
        <f t="shared" si="246"/>
        <v>0</v>
      </c>
      <c r="AJ369" s="1">
        <f t="shared" si="247"/>
        <v>0</v>
      </c>
      <c r="AK369" s="1">
        <f t="shared" si="248"/>
        <v>40</v>
      </c>
      <c r="AL369" s="1">
        <f t="shared" si="249"/>
        <v>0</v>
      </c>
      <c r="AM369" s="1">
        <f t="shared" si="250"/>
        <v>0</v>
      </c>
      <c r="AN369" s="1">
        <f t="shared" si="250"/>
        <v>0</v>
      </c>
      <c r="AO369" s="1">
        <f t="shared" si="251"/>
        <v>0</v>
      </c>
      <c r="AP369" s="1">
        <f t="shared" si="252"/>
        <v>0</v>
      </c>
      <c r="AQ369" s="1">
        <f t="shared" si="253"/>
        <v>0</v>
      </c>
      <c r="AR369" s="1">
        <f t="shared" si="254"/>
        <v>0</v>
      </c>
      <c r="AS369" s="1">
        <f t="shared" si="255"/>
        <v>0</v>
      </c>
      <c r="AT369" s="1">
        <f t="shared" si="256"/>
        <v>0</v>
      </c>
      <c r="AU369" s="1">
        <f t="shared" si="257"/>
        <v>0</v>
      </c>
      <c r="AV369" s="1">
        <f t="shared" si="258"/>
        <v>0</v>
      </c>
      <c r="AW369" s="1">
        <f t="shared" si="259"/>
        <v>0</v>
      </c>
      <c r="AX369" s="1">
        <f t="shared" si="260"/>
        <v>0</v>
      </c>
      <c r="AY369" s="1">
        <f t="shared" si="261"/>
        <v>0</v>
      </c>
      <c r="AZ369" s="1">
        <f t="shared" si="262"/>
        <v>0</v>
      </c>
      <c r="BA369" s="1">
        <f t="shared" si="263"/>
        <v>0</v>
      </c>
      <c r="BB369" s="1">
        <f t="shared" si="264"/>
        <v>0</v>
      </c>
      <c r="BC369" s="1">
        <f t="shared" si="265"/>
        <v>0</v>
      </c>
      <c r="BD369" s="1">
        <f t="shared" si="266"/>
        <v>40</v>
      </c>
      <c r="BE369" s="1" t="str">
        <f t="shared" si="273"/>
        <v>Barge A</v>
      </c>
      <c r="BF369" s="1">
        <f t="shared" si="274"/>
        <v>2</v>
      </c>
      <c r="BG369" s="3">
        <v>351</v>
      </c>
      <c r="BH369" s="1">
        <f t="shared" si="287"/>
        <v>0</v>
      </c>
      <c r="BI369" s="1">
        <f t="shared" si="267"/>
        <v>0</v>
      </c>
      <c r="BJ369" s="3">
        <v>351</v>
      </c>
      <c r="BK369" s="1">
        <f t="shared" si="268"/>
        <v>6</v>
      </c>
      <c r="BL369" s="1">
        <f t="shared" si="275"/>
        <v>0</v>
      </c>
      <c r="BM369" s="1">
        <f t="shared" si="276"/>
        <v>0</v>
      </c>
      <c r="BN369" s="1">
        <f t="shared" si="277"/>
        <v>0</v>
      </c>
      <c r="BO369" s="1">
        <f t="shared" si="278"/>
        <v>0</v>
      </c>
      <c r="BP369" s="1">
        <f t="shared" si="279"/>
        <v>0</v>
      </c>
      <c r="BQ369" s="1">
        <f t="shared" si="280"/>
        <v>1</v>
      </c>
      <c r="BR369" s="1">
        <f t="shared" si="281"/>
        <v>2</v>
      </c>
      <c r="BS369" s="1">
        <f t="shared" si="282"/>
        <v>3</v>
      </c>
      <c r="BT369" s="1">
        <f t="shared" si="283"/>
        <v>4</v>
      </c>
      <c r="BU369" s="1">
        <f t="shared" si="284"/>
        <v>5</v>
      </c>
      <c r="BW369" s="1">
        <f t="shared" si="243"/>
        <v>0</v>
      </c>
      <c r="BX369" s="1">
        <f t="shared" si="243"/>
        <v>0</v>
      </c>
      <c r="BY369" s="1">
        <f t="shared" si="243"/>
        <v>0</v>
      </c>
      <c r="BZ369" s="1">
        <f t="shared" si="243"/>
        <v>0</v>
      </c>
      <c r="CA369" s="1">
        <f t="shared" si="243"/>
        <v>0</v>
      </c>
      <c r="CB369" s="1">
        <f t="shared" si="243"/>
        <v>50</v>
      </c>
      <c r="CC369" s="1">
        <f t="shared" si="243"/>
        <v>100</v>
      </c>
      <c r="CD369" s="1">
        <f t="shared" si="286"/>
        <v>150</v>
      </c>
      <c r="CE369" s="1">
        <f t="shared" si="286"/>
        <v>200</v>
      </c>
      <c r="CF369" s="1">
        <f t="shared" si="286"/>
        <v>250</v>
      </c>
      <c r="CW369" s="1">
        <v>351</v>
      </c>
      <c r="CX369" s="1">
        <f t="shared" si="269"/>
        <v>1</v>
      </c>
      <c r="CY369" s="1" t="s">
        <v>37</v>
      </c>
      <c r="CZ369" s="1">
        <v>1</v>
      </c>
      <c r="DB369" s="1">
        <f t="shared" si="285"/>
        <v>3</v>
      </c>
      <c r="DC369" s="1" t="s">
        <v>43</v>
      </c>
      <c r="DD369" s="1">
        <f t="shared" si="270"/>
        <v>6</v>
      </c>
      <c r="DL369" s="1">
        <v>351</v>
      </c>
      <c r="DM369" s="1">
        <f t="shared" si="271"/>
        <v>2</v>
      </c>
      <c r="DN369" s="1">
        <f t="shared" si="272"/>
        <v>0</v>
      </c>
      <c r="DO369" s="1" t="s">
        <v>37</v>
      </c>
      <c r="DP369" s="1">
        <v>0</v>
      </c>
    </row>
    <row r="370" spans="1:120" ht="15">
      <c r="A370">
        <v>352</v>
      </c>
      <c r="B370">
        <v>1</v>
      </c>
      <c r="C370" s="25">
        <v>20300</v>
      </c>
      <c r="D370">
        <v>-1</v>
      </c>
      <c r="E370">
        <v>4</v>
      </c>
      <c r="F370" t="s">
        <v>94</v>
      </c>
      <c r="G370">
        <v>4</v>
      </c>
      <c r="H370"/>
      <c r="I370"/>
      <c r="J370" s="1">
        <v>0</v>
      </c>
      <c r="K370" s="1">
        <v>1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f t="shared" si="244"/>
        <v>0</v>
      </c>
      <c r="AH370" s="1">
        <f t="shared" si="245"/>
        <v>40</v>
      </c>
      <c r="AI370" s="1">
        <f t="shared" si="246"/>
        <v>0</v>
      </c>
      <c r="AJ370" s="1">
        <f t="shared" si="247"/>
        <v>0</v>
      </c>
      <c r="AK370" s="1">
        <f t="shared" si="248"/>
        <v>0</v>
      </c>
      <c r="AL370" s="1">
        <f t="shared" si="249"/>
        <v>0</v>
      </c>
      <c r="AM370" s="1">
        <f t="shared" si="250"/>
        <v>0</v>
      </c>
      <c r="AN370" s="1">
        <f t="shared" si="250"/>
        <v>0</v>
      </c>
      <c r="AO370" s="1">
        <f t="shared" si="251"/>
        <v>0</v>
      </c>
      <c r="AP370" s="1">
        <f t="shared" si="252"/>
        <v>0</v>
      </c>
      <c r="AQ370" s="1">
        <f t="shared" si="253"/>
        <v>0</v>
      </c>
      <c r="AR370" s="1">
        <f t="shared" si="254"/>
        <v>0</v>
      </c>
      <c r="AS370" s="1">
        <f t="shared" si="255"/>
        <v>0</v>
      </c>
      <c r="AT370" s="1">
        <f t="shared" si="256"/>
        <v>0</v>
      </c>
      <c r="AU370" s="1">
        <f t="shared" si="257"/>
        <v>0</v>
      </c>
      <c r="AV370" s="1">
        <f t="shared" si="258"/>
        <v>0</v>
      </c>
      <c r="AW370" s="1">
        <f t="shared" si="259"/>
        <v>0</v>
      </c>
      <c r="AX370" s="1">
        <f t="shared" si="260"/>
        <v>0</v>
      </c>
      <c r="AY370" s="1">
        <f t="shared" si="261"/>
        <v>0</v>
      </c>
      <c r="AZ370" s="1">
        <f t="shared" si="262"/>
        <v>0</v>
      </c>
      <c r="BA370" s="1">
        <f t="shared" si="263"/>
        <v>0</v>
      </c>
      <c r="BB370" s="1">
        <f t="shared" si="264"/>
        <v>0</v>
      </c>
      <c r="BC370" s="1">
        <f t="shared" si="265"/>
        <v>0</v>
      </c>
      <c r="BD370" s="1">
        <f t="shared" si="266"/>
        <v>40</v>
      </c>
      <c r="BE370" s="1" t="str">
        <f t="shared" si="273"/>
        <v>Barge D</v>
      </c>
      <c r="BF370" s="1">
        <f t="shared" si="274"/>
        <v>1</v>
      </c>
      <c r="BG370" s="3">
        <v>352</v>
      </c>
      <c r="BH370" s="1">
        <f t="shared" si="287"/>
        <v>0</v>
      </c>
      <c r="BI370" s="1">
        <f t="shared" si="267"/>
        <v>0</v>
      </c>
      <c r="BJ370" s="3">
        <v>352</v>
      </c>
      <c r="BK370" s="1">
        <f t="shared" si="268"/>
        <v>3</v>
      </c>
      <c r="BL370" s="1">
        <f t="shared" si="275"/>
        <v>0</v>
      </c>
      <c r="BM370" s="1">
        <f t="shared" si="276"/>
        <v>0</v>
      </c>
      <c r="BN370" s="1">
        <f t="shared" si="277"/>
        <v>1</v>
      </c>
      <c r="BO370" s="1">
        <f t="shared" si="278"/>
        <v>2</v>
      </c>
      <c r="BP370" s="1">
        <f t="shared" si="279"/>
        <v>3</v>
      </c>
      <c r="BQ370" s="1">
        <f t="shared" si="280"/>
        <v>4</v>
      </c>
      <c r="BR370" s="1">
        <f t="shared" si="281"/>
        <v>5</v>
      </c>
      <c r="BS370" s="1">
        <f t="shared" si="282"/>
        <v>6</v>
      </c>
      <c r="BT370" s="1">
        <f t="shared" si="283"/>
        <v>7</v>
      </c>
      <c r="BU370" s="1">
        <f t="shared" si="284"/>
        <v>8</v>
      </c>
      <c r="BW370" s="1">
        <f t="shared" si="243"/>
        <v>0</v>
      </c>
      <c r="BX370" s="1">
        <f t="shared" si="243"/>
        <v>0</v>
      </c>
      <c r="BY370" s="1">
        <f t="shared" si="243"/>
        <v>50</v>
      </c>
      <c r="BZ370" s="1">
        <f t="shared" si="243"/>
        <v>100</v>
      </c>
      <c r="CA370" s="1">
        <f t="shared" si="243"/>
        <v>150</v>
      </c>
      <c r="CB370" s="1">
        <f t="shared" si="243"/>
        <v>200</v>
      </c>
      <c r="CC370" s="1">
        <f t="shared" si="243"/>
        <v>250</v>
      </c>
      <c r="CD370" s="1">
        <f t="shared" si="286"/>
        <v>300</v>
      </c>
      <c r="CE370" s="1">
        <f t="shared" si="286"/>
        <v>350</v>
      </c>
      <c r="CF370" s="1">
        <f t="shared" si="286"/>
        <v>400</v>
      </c>
      <c r="CW370" s="1">
        <v>352</v>
      </c>
      <c r="CX370" s="1">
        <f t="shared" si="269"/>
        <v>1</v>
      </c>
      <c r="CY370" s="1" t="s">
        <v>37</v>
      </c>
      <c r="CZ370" s="1">
        <v>1</v>
      </c>
      <c r="DB370" s="1">
        <f t="shared" si="285"/>
        <v>2</v>
      </c>
      <c r="DC370" s="1" t="s">
        <v>43</v>
      </c>
      <c r="DD370" s="1">
        <f t="shared" si="270"/>
        <v>4</v>
      </c>
      <c r="DL370" s="1">
        <v>352</v>
      </c>
      <c r="DM370" s="1">
        <f t="shared" si="271"/>
        <v>0</v>
      </c>
      <c r="DN370" s="1">
        <f t="shared" si="272"/>
        <v>0</v>
      </c>
      <c r="DO370" s="1" t="s">
        <v>37</v>
      </c>
      <c r="DP370" s="1">
        <v>0</v>
      </c>
    </row>
    <row r="371" spans="1:120" ht="15">
      <c r="A371">
        <v>353</v>
      </c>
      <c r="B371">
        <v>2</v>
      </c>
      <c r="C371" s="25">
        <v>24200</v>
      </c>
      <c r="D371">
        <v>2</v>
      </c>
      <c r="E371">
        <v>5</v>
      </c>
      <c r="F371" t="s">
        <v>35</v>
      </c>
      <c r="G371">
        <v>3</v>
      </c>
      <c r="H371"/>
      <c r="I371"/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1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f t="shared" si="244"/>
        <v>0</v>
      </c>
      <c r="AH371" s="1">
        <f t="shared" si="245"/>
        <v>0</v>
      </c>
      <c r="AI371" s="1">
        <f t="shared" si="246"/>
        <v>0</v>
      </c>
      <c r="AJ371" s="1">
        <f t="shared" si="247"/>
        <v>0</v>
      </c>
      <c r="AK371" s="1">
        <f t="shared" si="248"/>
        <v>0</v>
      </c>
      <c r="AL371" s="1">
        <f t="shared" si="249"/>
        <v>0</v>
      </c>
      <c r="AM371" s="1">
        <f t="shared" si="250"/>
        <v>0</v>
      </c>
      <c r="AN371" s="1">
        <f t="shared" si="250"/>
        <v>0</v>
      </c>
      <c r="AO371" s="1">
        <f t="shared" si="251"/>
        <v>0</v>
      </c>
      <c r="AP371" s="1">
        <f t="shared" si="252"/>
        <v>80</v>
      </c>
      <c r="AQ371" s="1">
        <f t="shared" si="253"/>
        <v>0</v>
      </c>
      <c r="AR371" s="1">
        <f t="shared" si="254"/>
        <v>0</v>
      </c>
      <c r="AS371" s="1">
        <f t="shared" si="255"/>
        <v>0</v>
      </c>
      <c r="AT371" s="1">
        <f t="shared" si="256"/>
        <v>0</v>
      </c>
      <c r="AU371" s="1">
        <f t="shared" si="257"/>
        <v>0</v>
      </c>
      <c r="AV371" s="1">
        <f t="shared" si="258"/>
        <v>0</v>
      </c>
      <c r="AW371" s="1">
        <f t="shared" si="259"/>
        <v>0</v>
      </c>
      <c r="AX371" s="1">
        <f t="shared" si="260"/>
        <v>0</v>
      </c>
      <c r="AY371" s="1">
        <f t="shared" si="261"/>
        <v>0</v>
      </c>
      <c r="AZ371" s="1">
        <f t="shared" si="262"/>
        <v>0</v>
      </c>
      <c r="BA371" s="1">
        <f t="shared" si="263"/>
        <v>0</v>
      </c>
      <c r="BB371" s="1">
        <f t="shared" si="264"/>
        <v>0</v>
      </c>
      <c r="BC371" s="1">
        <f t="shared" si="265"/>
        <v>0</v>
      </c>
      <c r="BD371" s="1">
        <f t="shared" si="266"/>
        <v>80</v>
      </c>
      <c r="BE371" s="1" t="str">
        <f t="shared" si="273"/>
        <v>Barge E</v>
      </c>
      <c r="BF371" s="1">
        <f t="shared" si="274"/>
        <v>4</v>
      </c>
      <c r="BG371" s="3">
        <v>353</v>
      </c>
      <c r="BH371" s="1">
        <f t="shared" si="287"/>
        <v>0</v>
      </c>
      <c r="BI371" s="1">
        <f t="shared" si="267"/>
        <v>0</v>
      </c>
      <c r="BJ371" s="3">
        <v>353</v>
      </c>
      <c r="BK371" s="1">
        <f t="shared" si="268"/>
        <v>5</v>
      </c>
      <c r="BL371" s="1">
        <f t="shared" si="275"/>
        <v>0</v>
      </c>
      <c r="BM371" s="1">
        <f t="shared" si="276"/>
        <v>0</v>
      </c>
      <c r="BN371" s="1">
        <f t="shared" si="277"/>
        <v>0</v>
      </c>
      <c r="BO371" s="1">
        <f t="shared" si="278"/>
        <v>0</v>
      </c>
      <c r="BP371" s="1">
        <f t="shared" si="279"/>
        <v>1</v>
      </c>
      <c r="BQ371" s="1">
        <f t="shared" si="280"/>
        <v>2</v>
      </c>
      <c r="BR371" s="1">
        <f t="shared" si="281"/>
        <v>3</v>
      </c>
      <c r="BS371" s="1">
        <f t="shared" si="282"/>
        <v>4</v>
      </c>
      <c r="BT371" s="1">
        <f t="shared" si="283"/>
        <v>5</v>
      </c>
      <c r="BU371" s="1">
        <f t="shared" si="284"/>
        <v>6</v>
      </c>
      <c r="BW371" s="1">
        <f t="shared" si="243"/>
        <v>0</v>
      </c>
      <c r="BX371" s="1">
        <f t="shared" si="243"/>
        <v>0</v>
      </c>
      <c r="BY371" s="1">
        <f t="shared" si="243"/>
        <v>0</v>
      </c>
      <c r="BZ371" s="1">
        <f t="shared" si="243"/>
        <v>0</v>
      </c>
      <c r="CA371" s="1">
        <f t="shared" si="243"/>
        <v>70</v>
      </c>
      <c r="CB371" s="1">
        <f t="shared" si="243"/>
        <v>140</v>
      </c>
      <c r="CC371" s="1">
        <f t="shared" si="243"/>
        <v>210</v>
      </c>
      <c r="CD371" s="1">
        <f t="shared" si="286"/>
        <v>280</v>
      </c>
      <c r="CE371" s="1">
        <f t="shared" si="286"/>
        <v>350</v>
      </c>
      <c r="CF371" s="1">
        <f t="shared" si="286"/>
        <v>420</v>
      </c>
      <c r="CW371" s="1">
        <v>353</v>
      </c>
      <c r="CX371" s="1">
        <f t="shared" si="269"/>
        <v>1</v>
      </c>
      <c r="CY371" s="1" t="s">
        <v>37</v>
      </c>
      <c r="CZ371" s="1">
        <v>1</v>
      </c>
      <c r="DB371" s="1">
        <f t="shared" si="285"/>
        <v>5</v>
      </c>
      <c r="DC371" s="1" t="s">
        <v>43</v>
      </c>
      <c r="DD371" s="1">
        <f t="shared" si="270"/>
        <v>5</v>
      </c>
      <c r="DL371" s="1">
        <v>353</v>
      </c>
      <c r="DM371" s="1">
        <f t="shared" si="271"/>
        <v>3</v>
      </c>
      <c r="DN371" s="1">
        <f t="shared" si="272"/>
        <v>0</v>
      </c>
      <c r="DO371" s="1" t="s">
        <v>37</v>
      </c>
      <c r="DP371" s="1">
        <v>0</v>
      </c>
    </row>
    <row r="372" spans="1:120" ht="15">
      <c r="A372">
        <v>354</v>
      </c>
      <c r="B372">
        <v>2</v>
      </c>
      <c r="C372" s="25">
        <v>24200</v>
      </c>
      <c r="D372">
        <v>-1</v>
      </c>
      <c r="E372">
        <v>2</v>
      </c>
      <c r="F372" t="s">
        <v>35</v>
      </c>
      <c r="G372">
        <v>4</v>
      </c>
      <c r="H372"/>
      <c r="I372"/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f t="shared" si="244"/>
        <v>0</v>
      </c>
      <c r="AH372" s="1">
        <f t="shared" si="245"/>
        <v>0</v>
      </c>
      <c r="AI372" s="1">
        <f t="shared" si="246"/>
        <v>80</v>
      </c>
      <c r="AJ372" s="1">
        <f t="shared" si="247"/>
        <v>0</v>
      </c>
      <c r="AK372" s="1">
        <f t="shared" si="248"/>
        <v>0</v>
      </c>
      <c r="AL372" s="1">
        <f t="shared" si="249"/>
        <v>0</v>
      </c>
      <c r="AM372" s="1">
        <f t="shared" si="250"/>
        <v>0</v>
      </c>
      <c r="AN372" s="1">
        <f t="shared" si="250"/>
        <v>0</v>
      </c>
      <c r="AO372" s="1">
        <f t="shared" si="251"/>
        <v>0</v>
      </c>
      <c r="AP372" s="1">
        <f t="shared" si="252"/>
        <v>0</v>
      </c>
      <c r="AQ372" s="1">
        <f t="shared" si="253"/>
        <v>0</v>
      </c>
      <c r="AR372" s="1">
        <f t="shared" si="254"/>
        <v>0</v>
      </c>
      <c r="AS372" s="1">
        <f t="shared" si="255"/>
        <v>0</v>
      </c>
      <c r="AT372" s="1">
        <f t="shared" si="256"/>
        <v>0</v>
      </c>
      <c r="AU372" s="1">
        <f t="shared" si="257"/>
        <v>0</v>
      </c>
      <c r="AV372" s="1">
        <f t="shared" si="258"/>
        <v>0</v>
      </c>
      <c r="AW372" s="1">
        <f t="shared" si="259"/>
        <v>0</v>
      </c>
      <c r="AX372" s="1">
        <f t="shared" si="260"/>
        <v>0</v>
      </c>
      <c r="AY372" s="1">
        <f t="shared" si="261"/>
        <v>0</v>
      </c>
      <c r="AZ372" s="1">
        <f t="shared" si="262"/>
        <v>0</v>
      </c>
      <c r="BA372" s="1">
        <f t="shared" si="263"/>
        <v>0</v>
      </c>
      <c r="BB372" s="1">
        <f t="shared" si="264"/>
        <v>0</v>
      </c>
      <c r="BC372" s="1">
        <f t="shared" si="265"/>
        <v>0</v>
      </c>
      <c r="BD372" s="1">
        <f t="shared" si="266"/>
        <v>80</v>
      </c>
      <c r="BE372" s="1" t="str">
        <f t="shared" si="273"/>
        <v>Barge E</v>
      </c>
      <c r="BF372" s="1">
        <f t="shared" si="274"/>
        <v>1</v>
      </c>
      <c r="BG372" s="3">
        <v>354</v>
      </c>
      <c r="BH372" s="1">
        <f t="shared" si="287"/>
        <v>0</v>
      </c>
      <c r="BI372" s="1">
        <f t="shared" si="267"/>
        <v>0</v>
      </c>
      <c r="BJ372" s="3">
        <v>354</v>
      </c>
      <c r="BK372" s="1">
        <f t="shared" si="268"/>
        <v>3</v>
      </c>
      <c r="BL372" s="1">
        <f t="shared" si="275"/>
        <v>0</v>
      </c>
      <c r="BM372" s="1">
        <f t="shared" si="276"/>
        <v>0</v>
      </c>
      <c r="BN372" s="1">
        <f t="shared" si="277"/>
        <v>1</v>
      </c>
      <c r="BO372" s="1">
        <f t="shared" si="278"/>
        <v>2</v>
      </c>
      <c r="BP372" s="1">
        <f t="shared" si="279"/>
        <v>3</v>
      </c>
      <c r="BQ372" s="1">
        <f t="shared" si="280"/>
        <v>4</v>
      </c>
      <c r="BR372" s="1">
        <f t="shared" si="281"/>
        <v>5</v>
      </c>
      <c r="BS372" s="1">
        <f t="shared" si="282"/>
        <v>6</v>
      </c>
      <c r="BT372" s="1">
        <f t="shared" si="283"/>
        <v>7</v>
      </c>
      <c r="BU372" s="1">
        <f t="shared" si="284"/>
        <v>8</v>
      </c>
      <c r="BW372" s="1">
        <f t="shared" si="243"/>
        <v>0</v>
      </c>
      <c r="BX372" s="1">
        <f t="shared" si="243"/>
        <v>0</v>
      </c>
      <c r="BY372" s="1">
        <f t="shared" si="243"/>
        <v>70</v>
      </c>
      <c r="BZ372" s="1">
        <f t="shared" si="243"/>
        <v>140</v>
      </c>
      <c r="CA372" s="1">
        <f t="shared" si="243"/>
        <v>210</v>
      </c>
      <c r="CB372" s="1">
        <f t="shared" si="243"/>
        <v>280</v>
      </c>
      <c r="CC372" s="1">
        <f t="shared" si="243"/>
        <v>350</v>
      </c>
      <c r="CD372" s="1">
        <f t="shared" si="286"/>
        <v>420</v>
      </c>
      <c r="CE372" s="1">
        <f t="shared" si="286"/>
        <v>490</v>
      </c>
      <c r="CF372" s="1">
        <f t="shared" si="286"/>
        <v>560</v>
      </c>
      <c r="CW372" s="1">
        <v>354</v>
      </c>
      <c r="CX372" s="1">
        <f t="shared" si="269"/>
        <v>1</v>
      </c>
      <c r="CY372" s="1" t="s">
        <v>37</v>
      </c>
      <c r="CZ372" s="1">
        <v>1</v>
      </c>
      <c r="DB372" s="1">
        <f t="shared" si="285"/>
        <v>2</v>
      </c>
      <c r="DC372" s="1" t="s">
        <v>43</v>
      </c>
      <c r="DD372" s="1">
        <f t="shared" si="270"/>
        <v>2</v>
      </c>
      <c r="DL372" s="1">
        <v>354</v>
      </c>
      <c r="DM372" s="1">
        <f t="shared" si="271"/>
        <v>0</v>
      </c>
      <c r="DN372" s="1">
        <f t="shared" si="272"/>
        <v>0</v>
      </c>
      <c r="DO372" s="1" t="s">
        <v>37</v>
      </c>
      <c r="DP372" s="1">
        <v>0</v>
      </c>
    </row>
    <row r="373" spans="1:120" ht="15">
      <c r="A373">
        <v>355</v>
      </c>
      <c r="B373">
        <v>2</v>
      </c>
      <c r="C373" s="25">
        <v>24200</v>
      </c>
      <c r="D373">
        <v>2</v>
      </c>
      <c r="E373">
        <v>7</v>
      </c>
      <c r="F373" t="s">
        <v>35</v>
      </c>
      <c r="G373">
        <v>4</v>
      </c>
      <c r="H373"/>
      <c r="I373"/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1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f t="shared" si="244"/>
        <v>0</v>
      </c>
      <c r="AH373" s="1">
        <f t="shared" si="245"/>
        <v>0</v>
      </c>
      <c r="AI373" s="1">
        <f t="shared" si="246"/>
        <v>0</v>
      </c>
      <c r="AJ373" s="1">
        <f t="shared" si="247"/>
        <v>0</v>
      </c>
      <c r="AK373" s="1">
        <f t="shared" si="248"/>
        <v>0</v>
      </c>
      <c r="AL373" s="1">
        <f t="shared" si="249"/>
        <v>0</v>
      </c>
      <c r="AM373" s="1">
        <f t="shared" si="250"/>
        <v>0</v>
      </c>
      <c r="AN373" s="1">
        <f t="shared" si="250"/>
        <v>0</v>
      </c>
      <c r="AO373" s="1">
        <f t="shared" si="251"/>
        <v>80</v>
      </c>
      <c r="AP373" s="1">
        <f t="shared" si="252"/>
        <v>0</v>
      </c>
      <c r="AQ373" s="1">
        <f t="shared" si="253"/>
        <v>0</v>
      </c>
      <c r="AR373" s="1">
        <f t="shared" si="254"/>
        <v>0</v>
      </c>
      <c r="AS373" s="1">
        <f t="shared" si="255"/>
        <v>0</v>
      </c>
      <c r="AT373" s="1">
        <f t="shared" si="256"/>
        <v>0</v>
      </c>
      <c r="AU373" s="1">
        <f t="shared" si="257"/>
        <v>0</v>
      </c>
      <c r="AV373" s="1">
        <f t="shared" si="258"/>
        <v>0</v>
      </c>
      <c r="AW373" s="1">
        <f t="shared" si="259"/>
        <v>0</v>
      </c>
      <c r="AX373" s="1">
        <f t="shared" si="260"/>
        <v>0</v>
      </c>
      <c r="AY373" s="1">
        <f t="shared" si="261"/>
        <v>0</v>
      </c>
      <c r="AZ373" s="1">
        <f t="shared" si="262"/>
        <v>0</v>
      </c>
      <c r="BA373" s="1">
        <f t="shared" si="263"/>
        <v>0</v>
      </c>
      <c r="BB373" s="1">
        <f t="shared" si="264"/>
        <v>0</v>
      </c>
      <c r="BC373" s="1">
        <f t="shared" si="265"/>
        <v>0</v>
      </c>
      <c r="BD373" s="1">
        <f t="shared" si="266"/>
        <v>80</v>
      </c>
      <c r="BE373" s="1" t="str">
        <f t="shared" si="273"/>
        <v>Barge B</v>
      </c>
      <c r="BF373" s="1">
        <f t="shared" si="274"/>
        <v>4</v>
      </c>
      <c r="BG373" s="3">
        <v>355</v>
      </c>
      <c r="BH373" s="1">
        <f t="shared" si="287"/>
        <v>0</v>
      </c>
      <c r="BI373" s="1">
        <f t="shared" si="267"/>
        <v>0</v>
      </c>
      <c r="BJ373" s="3">
        <v>355</v>
      </c>
      <c r="BK373" s="1">
        <f t="shared" si="268"/>
        <v>6</v>
      </c>
      <c r="BL373" s="1">
        <f t="shared" si="275"/>
        <v>0</v>
      </c>
      <c r="BM373" s="1">
        <f t="shared" si="276"/>
        <v>0</v>
      </c>
      <c r="BN373" s="1">
        <f t="shared" si="277"/>
        <v>0</v>
      </c>
      <c r="BO373" s="1">
        <f t="shared" si="278"/>
        <v>0</v>
      </c>
      <c r="BP373" s="1">
        <f t="shared" si="279"/>
        <v>0</v>
      </c>
      <c r="BQ373" s="1">
        <f t="shared" si="280"/>
        <v>1</v>
      </c>
      <c r="BR373" s="1">
        <f t="shared" si="281"/>
        <v>2</v>
      </c>
      <c r="BS373" s="1">
        <f t="shared" si="282"/>
        <v>3</v>
      </c>
      <c r="BT373" s="1">
        <f t="shared" si="283"/>
        <v>4</v>
      </c>
      <c r="BU373" s="1">
        <f t="shared" si="284"/>
        <v>5</v>
      </c>
      <c r="BW373" s="1">
        <f t="shared" si="243"/>
        <v>0</v>
      </c>
      <c r="BX373" s="1">
        <f t="shared" si="243"/>
        <v>0</v>
      </c>
      <c r="BY373" s="1">
        <f t="shared" si="243"/>
        <v>0</v>
      </c>
      <c r="BZ373" s="1">
        <f t="shared" si="243"/>
        <v>0</v>
      </c>
      <c r="CA373" s="1">
        <f t="shared" si="243"/>
        <v>0</v>
      </c>
      <c r="CB373" s="1">
        <f t="shared" si="243"/>
        <v>70</v>
      </c>
      <c r="CC373" s="1">
        <f t="shared" si="243"/>
        <v>140</v>
      </c>
      <c r="CD373" s="1">
        <f t="shared" si="286"/>
        <v>210</v>
      </c>
      <c r="CE373" s="1">
        <f t="shared" si="286"/>
        <v>280</v>
      </c>
      <c r="CF373" s="1">
        <f t="shared" si="286"/>
        <v>350</v>
      </c>
      <c r="CW373" s="1">
        <v>355</v>
      </c>
      <c r="CX373" s="1">
        <f t="shared" si="269"/>
        <v>1</v>
      </c>
      <c r="CY373" s="1" t="s">
        <v>37</v>
      </c>
      <c r="CZ373" s="1">
        <v>1</v>
      </c>
      <c r="DB373" s="1">
        <f t="shared" si="285"/>
        <v>5</v>
      </c>
      <c r="DC373" s="1" t="s">
        <v>43</v>
      </c>
      <c r="DD373" s="1">
        <f t="shared" si="270"/>
        <v>7</v>
      </c>
      <c r="DL373" s="1">
        <v>355</v>
      </c>
      <c r="DM373" s="1">
        <f t="shared" si="271"/>
        <v>3</v>
      </c>
      <c r="DN373" s="1">
        <f t="shared" si="272"/>
        <v>0</v>
      </c>
      <c r="DO373" s="1" t="s">
        <v>37</v>
      </c>
      <c r="DP373" s="1">
        <v>0</v>
      </c>
    </row>
    <row r="374" spans="1:120" ht="15">
      <c r="A374">
        <v>356</v>
      </c>
      <c r="B374">
        <v>2</v>
      </c>
      <c r="C374" s="25">
        <v>24200</v>
      </c>
      <c r="D374">
        <v>4</v>
      </c>
      <c r="E374">
        <v>7</v>
      </c>
      <c r="F374" t="s">
        <v>35</v>
      </c>
      <c r="G374">
        <v>3</v>
      </c>
      <c r="H374"/>
      <c r="I374"/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f t="shared" si="244"/>
        <v>0</v>
      </c>
      <c r="AH374" s="1">
        <f t="shared" si="245"/>
        <v>0</v>
      </c>
      <c r="AI374" s="1">
        <f t="shared" si="246"/>
        <v>0</v>
      </c>
      <c r="AJ374" s="1">
        <f t="shared" si="247"/>
        <v>0</v>
      </c>
      <c r="AK374" s="1">
        <f t="shared" si="248"/>
        <v>0</v>
      </c>
      <c r="AL374" s="1">
        <f t="shared" si="249"/>
        <v>0</v>
      </c>
      <c r="AM374" s="1">
        <f t="shared" si="250"/>
        <v>0</v>
      </c>
      <c r="AN374" s="1">
        <f t="shared" si="250"/>
        <v>0</v>
      </c>
      <c r="AO374" s="1">
        <f t="shared" si="251"/>
        <v>0</v>
      </c>
      <c r="AP374" s="1">
        <f t="shared" si="252"/>
        <v>0</v>
      </c>
      <c r="AQ374" s="1">
        <f t="shared" si="253"/>
        <v>0</v>
      </c>
      <c r="AR374" s="1">
        <f t="shared" si="254"/>
        <v>0</v>
      </c>
      <c r="AS374" s="1">
        <f t="shared" si="255"/>
        <v>0</v>
      </c>
      <c r="AT374" s="1">
        <f t="shared" si="256"/>
        <v>0</v>
      </c>
      <c r="AU374" s="1">
        <f t="shared" si="257"/>
        <v>80</v>
      </c>
      <c r="AV374" s="1">
        <f t="shared" si="258"/>
        <v>0</v>
      </c>
      <c r="AW374" s="1">
        <f t="shared" si="259"/>
        <v>0</v>
      </c>
      <c r="AX374" s="1">
        <f t="shared" si="260"/>
        <v>0</v>
      </c>
      <c r="AY374" s="1">
        <f t="shared" si="261"/>
        <v>0</v>
      </c>
      <c r="AZ374" s="1">
        <f t="shared" si="262"/>
        <v>0</v>
      </c>
      <c r="BA374" s="1">
        <f t="shared" si="263"/>
        <v>0</v>
      </c>
      <c r="BB374" s="1">
        <f t="shared" si="264"/>
        <v>0</v>
      </c>
      <c r="BC374" s="1">
        <f t="shared" si="265"/>
        <v>0</v>
      </c>
      <c r="BD374" s="1">
        <f t="shared" si="266"/>
        <v>80</v>
      </c>
      <c r="BE374" s="1" t="str">
        <f t="shared" si="273"/>
        <v>Barge A</v>
      </c>
      <c r="BF374" s="1">
        <f t="shared" si="274"/>
        <v>6</v>
      </c>
      <c r="BG374" s="3">
        <v>356</v>
      </c>
      <c r="BH374" s="1">
        <f t="shared" si="287"/>
        <v>0</v>
      </c>
      <c r="BI374" s="1">
        <f t="shared" si="267"/>
        <v>0</v>
      </c>
      <c r="BJ374" s="3">
        <v>356</v>
      </c>
      <c r="BK374" s="1">
        <f t="shared" si="268"/>
        <v>7</v>
      </c>
      <c r="BL374" s="1">
        <f t="shared" si="275"/>
        <v>0</v>
      </c>
      <c r="BM374" s="1">
        <f t="shared" si="276"/>
        <v>0</v>
      </c>
      <c r="BN374" s="1">
        <f t="shared" si="277"/>
        <v>0</v>
      </c>
      <c r="BO374" s="1">
        <f t="shared" si="278"/>
        <v>0</v>
      </c>
      <c r="BP374" s="1">
        <f t="shared" si="279"/>
        <v>0</v>
      </c>
      <c r="BQ374" s="1">
        <f t="shared" si="280"/>
        <v>0</v>
      </c>
      <c r="BR374" s="1">
        <f t="shared" si="281"/>
        <v>1</v>
      </c>
      <c r="BS374" s="1">
        <f t="shared" si="282"/>
        <v>2</v>
      </c>
      <c r="BT374" s="1">
        <f t="shared" si="283"/>
        <v>3</v>
      </c>
      <c r="BU374" s="1">
        <f t="shared" si="284"/>
        <v>4</v>
      </c>
      <c r="BW374" s="1">
        <f t="shared" si="243"/>
        <v>0</v>
      </c>
      <c r="BX374" s="1">
        <f t="shared" si="243"/>
        <v>0</v>
      </c>
      <c r="BY374" s="1">
        <f t="shared" si="243"/>
        <v>0</v>
      </c>
      <c r="BZ374" s="1">
        <f t="shared" si="243"/>
        <v>0</v>
      </c>
      <c r="CA374" s="1">
        <f t="shared" si="243"/>
        <v>0</v>
      </c>
      <c r="CB374" s="1">
        <f t="shared" si="243"/>
        <v>0</v>
      </c>
      <c r="CC374" s="1">
        <f t="shared" si="243"/>
        <v>70</v>
      </c>
      <c r="CD374" s="1">
        <f t="shared" si="286"/>
        <v>140</v>
      </c>
      <c r="CE374" s="1">
        <f t="shared" si="286"/>
        <v>210</v>
      </c>
      <c r="CF374" s="1">
        <f t="shared" si="286"/>
        <v>280</v>
      </c>
      <c r="CW374" s="1">
        <v>356</v>
      </c>
      <c r="CX374" s="1">
        <f t="shared" si="269"/>
        <v>1</v>
      </c>
      <c r="CY374" s="1" t="s">
        <v>37</v>
      </c>
      <c r="CZ374" s="1">
        <v>1</v>
      </c>
      <c r="DB374" s="1">
        <f t="shared" si="285"/>
        <v>7</v>
      </c>
      <c r="DC374" s="1" t="s">
        <v>43</v>
      </c>
      <c r="DD374" s="1">
        <f t="shared" si="270"/>
        <v>7</v>
      </c>
      <c r="DL374" s="1">
        <v>356</v>
      </c>
      <c r="DM374" s="1">
        <f t="shared" si="271"/>
        <v>5</v>
      </c>
      <c r="DN374" s="1">
        <f t="shared" si="272"/>
        <v>0</v>
      </c>
      <c r="DO374" s="1" t="s">
        <v>37</v>
      </c>
      <c r="DP374" s="1">
        <v>0</v>
      </c>
    </row>
    <row r="375" spans="1:120" ht="15">
      <c r="A375">
        <v>357</v>
      </c>
      <c r="B375">
        <v>2</v>
      </c>
      <c r="C375" s="25">
        <v>24200</v>
      </c>
      <c r="D375">
        <v>0</v>
      </c>
      <c r="E375">
        <v>4</v>
      </c>
      <c r="F375" t="s">
        <v>73</v>
      </c>
      <c r="G375">
        <v>5</v>
      </c>
      <c r="H375"/>
      <c r="I375"/>
      <c r="J375" s="1">
        <v>0</v>
      </c>
      <c r="K375" s="1">
        <v>0</v>
      </c>
      <c r="L375" s="1">
        <v>0</v>
      </c>
      <c r="M375" s="1">
        <v>0</v>
      </c>
      <c r="N375" s="1">
        <v>1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f t="shared" si="244"/>
        <v>0</v>
      </c>
      <c r="AH375" s="1">
        <f t="shared" si="245"/>
        <v>0</v>
      </c>
      <c r="AI375" s="1">
        <f t="shared" si="246"/>
        <v>0</v>
      </c>
      <c r="AJ375" s="1">
        <f t="shared" si="247"/>
        <v>0</v>
      </c>
      <c r="AK375" s="1">
        <f t="shared" si="248"/>
        <v>80</v>
      </c>
      <c r="AL375" s="1">
        <f t="shared" si="249"/>
        <v>0</v>
      </c>
      <c r="AM375" s="1">
        <f t="shared" si="250"/>
        <v>0</v>
      </c>
      <c r="AN375" s="1">
        <f t="shared" si="250"/>
        <v>0</v>
      </c>
      <c r="AO375" s="1">
        <f t="shared" si="251"/>
        <v>0</v>
      </c>
      <c r="AP375" s="1">
        <f t="shared" si="252"/>
        <v>0</v>
      </c>
      <c r="AQ375" s="1">
        <f t="shared" si="253"/>
        <v>0</v>
      </c>
      <c r="AR375" s="1">
        <f t="shared" si="254"/>
        <v>0</v>
      </c>
      <c r="AS375" s="1">
        <f t="shared" si="255"/>
        <v>0</v>
      </c>
      <c r="AT375" s="1">
        <f t="shared" si="256"/>
        <v>0</v>
      </c>
      <c r="AU375" s="1">
        <f t="shared" si="257"/>
        <v>0</v>
      </c>
      <c r="AV375" s="1">
        <f t="shared" si="258"/>
        <v>0</v>
      </c>
      <c r="AW375" s="1">
        <f t="shared" si="259"/>
        <v>0</v>
      </c>
      <c r="AX375" s="1">
        <f t="shared" si="260"/>
        <v>0</v>
      </c>
      <c r="AY375" s="1">
        <f t="shared" si="261"/>
        <v>0</v>
      </c>
      <c r="AZ375" s="1">
        <f t="shared" si="262"/>
        <v>0</v>
      </c>
      <c r="BA375" s="1">
        <f t="shared" si="263"/>
        <v>0</v>
      </c>
      <c r="BB375" s="1">
        <f t="shared" si="264"/>
        <v>0</v>
      </c>
      <c r="BC375" s="1">
        <f t="shared" si="265"/>
        <v>0</v>
      </c>
      <c r="BD375" s="1">
        <f t="shared" si="266"/>
        <v>80</v>
      </c>
      <c r="BE375" s="1" t="str">
        <f t="shared" si="273"/>
        <v>Barge A</v>
      </c>
      <c r="BF375" s="1">
        <f t="shared" si="274"/>
        <v>2</v>
      </c>
      <c r="BG375" s="3">
        <v>357</v>
      </c>
      <c r="BH375" s="1">
        <f t="shared" si="287"/>
        <v>0</v>
      </c>
      <c r="BI375" s="1">
        <f t="shared" si="267"/>
        <v>0</v>
      </c>
      <c r="BJ375" s="3">
        <v>357</v>
      </c>
      <c r="BK375" s="1">
        <f t="shared" si="268"/>
        <v>5</v>
      </c>
      <c r="BL375" s="1">
        <f t="shared" si="275"/>
        <v>0</v>
      </c>
      <c r="BM375" s="1">
        <f t="shared" si="276"/>
        <v>0</v>
      </c>
      <c r="BN375" s="1">
        <f t="shared" si="277"/>
        <v>0</v>
      </c>
      <c r="BO375" s="1">
        <f t="shared" si="278"/>
        <v>0</v>
      </c>
      <c r="BP375" s="1">
        <f t="shared" si="279"/>
        <v>1</v>
      </c>
      <c r="BQ375" s="1">
        <f t="shared" si="280"/>
        <v>2</v>
      </c>
      <c r="BR375" s="1">
        <f t="shared" si="281"/>
        <v>3</v>
      </c>
      <c r="BS375" s="1">
        <f t="shared" si="282"/>
        <v>4</v>
      </c>
      <c r="BT375" s="1">
        <f t="shared" si="283"/>
        <v>5</v>
      </c>
      <c r="BU375" s="1">
        <f t="shared" si="284"/>
        <v>6</v>
      </c>
      <c r="BW375" s="1">
        <f t="shared" si="243"/>
        <v>0</v>
      </c>
      <c r="BX375" s="1">
        <f t="shared" si="243"/>
        <v>0</v>
      </c>
      <c r="BY375" s="1">
        <f t="shared" si="243"/>
        <v>0</v>
      </c>
      <c r="BZ375" s="1">
        <f t="shared" si="243"/>
        <v>0</v>
      </c>
      <c r="CA375" s="1">
        <f t="shared" si="243"/>
        <v>70</v>
      </c>
      <c r="CB375" s="1">
        <f t="shared" si="243"/>
        <v>140</v>
      </c>
      <c r="CC375" s="1">
        <f t="shared" si="243"/>
        <v>210</v>
      </c>
      <c r="CD375" s="1">
        <f t="shared" si="286"/>
        <v>280</v>
      </c>
      <c r="CE375" s="1">
        <f t="shared" si="286"/>
        <v>350</v>
      </c>
      <c r="CF375" s="1">
        <f t="shared" si="286"/>
        <v>420</v>
      </c>
      <c r="CW375" s="1">
        <v>357</v>
      </c>
      <c r="CX375" s="1">
        <f t="shared" si="269"/>
        <v>1</v>
      </c>
      <c r="CY375" s="1" t="s">
        <v>37</v>
      </c>
      <c r="CZ375" s="1">
        <v>1</v>
      </c>
      <c r="DB375" s="1">
        <f t="shared" si="285"/>
        <v>3</v>
      </c>
      <c r="DC375" s="1" t="s">
        <v>43</v>
      </c>
      <c r="DD375" s="1">
        <f t="shared" si="270"/>
        <v>4</v>
      </c>
      <c r="DL375" s="1">
        <v>357</v>
      </c>
      <c r="DM375" s="1">
        <f t="shared" si="271"/>
        <v>1</v>
      </c>
      <c r="DN375" s="1">
        <f t="shared" si="272"/>
        <v>0</v>
      </c>
      <c r="DO375" s="1" t="s">
        <v>37</v>
      </c>
      <c r="DP375" s="1">
        <v>0</v>
      </c>
    </row>
    <row r="376" spans="1:120" ht="15">
      <c r="A376">
        <v>358</v>
      </c>
      <c r="B376">
        <v>2</v>
      </c>
      <c r="C376" s="25">
        <v>24200</v>
      </c>
      <c r="D376">
        <v>1</v>
      </c>
      <c r="E376">
        <v>6</v>
      </c>
      <c r="F376" t="s">
        <v>73</v>
      </c>
      <c r="G376">
        <v>5</v>
      </c>
      <c r="H376"/>
      <c r="I376"/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1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f t="shared" si="244"/>
        <v>0</v>
      </c>
      <c r="AH376" s="1">
        <f t="shared" si="245"/>
        <v>0</v>
      </c>
      <c r="AI376" s="1">
        <f t="shared" si="246"/>
        <v>0</v>
      </c>
      <c r="AJ376" s="1">
        <f t="shared" si="247"/>
        <v>0</v>
      </c>
      <c r="AK376" s="1">
        <f t="shared" si="248"/>
        <v>0</v>
      </c>
      <c r="AL376" s="1">
        <f t="shared" si="249"/>
        <v>80</v>
      </c>
      <c r="AM376" s="1">
        <f t="shared" si="250"/>
        <v>0</v>
      </c>
      <c r="AN376" s="1">
        <f t="shared" si="250"/>
        <v>0</v>
      </c>
      <c r="AO376" s="1">
        <f t="shared" si="251"/>
        <v>0</v>
      </c>
      <c r="AP376" s="1">
        <f t="shared" si="252"/>
        <v>0</v>
      </c>
      <c r="AQ376" s="1">
        <f t="shared" si="253"/>
        <v>0</v>
      </c>
      <c r="AR376" s="1">
        <f t="shared" si="254"/>
        <v>0</v>
      </c>
      <c r="AS376" s="1">
        <f t="shared" si="255"/>
        <v>0</v>
      </c>
      <c r="AT376" s="1">
        <f t="shared" si="256"/>
        <v>0</v>
      </c>
      <c r="AU376" s="1">
        <f t="shared" si="257"/>
        <v>0</v>
      </c>
      <c r="AV376" s="1">
        <f t="shared" si="258"/>
        <v>0</v>
      </c>
      <c r="AW376" s="1">
        <f t="shared" si="259"/>
        <v>0</v>
      </c>
      <c r="AX376" s="1">
        <f t="shared" si="260"/>
        <v>0</v>
      </c>
      <c r="AY376" s="1">
        <f t="shared" si="261"/>
        <v>0</v>
      </c>
      <c r="AZ376" s="1">
        <f t="shared" si="262"/>
        <v>0</v>
      </c>
      <c r="BA376" s="1">
        <f t="shared" si="263"/>
        <v>0</v>
      </c>
      <c r="BB376" s="1">
        <f t="shared" si="264"/>
        <v>0</v>
      </c>
      <c r="BC376" s="1">
        <f t="shared" si="265"/>
        <v>0</v>
      </c>
      <c r="BD376" s="1">
        <f t="shared" si="266"/>
        <v>80</v>
      </c>
      <c r="BE376" s="1" t="str">
        <f t="shared" si="273"/>
        <v>Barge C</v>
      </c>
      <c r="BF376" s="1">
        <f t="shared" si="274"/>
        <v>2</v>
      </c>
      <c r="BG376" s="3">
        <v>358</v>
      </c>
      <c r="BH376" s="1">
        <f t="shared" si="287"/>
        <v>0</v>
      </c>
      <c r="BI376" s="1">
        <f t="shared" si="267"/>
        <v>0</v>
      </c>
      <c r="BJ376" s="3">
        <v>358</v>
      </c>
      <c r="BK376" s="1">
        <f t="shared" si="268"/>
        <v>6</v>
      </c>
      <c r="BL376" s="1">
        <f t="shared" si="275"/>
        <v>0</v>
      </c>
      <c r="BM376" s="1">
        <f t="shared" si="276"/>
        <v>0</v>
      </c>
      <c r="BN376" s="1">
        <f t="shared" si="277"/>
        <v>0</v>
      </c>
      <c r="BO376" s="1">
        <f t="shared" si="278"/>
        <v>0</v>
      </c>
      <c r="BP376" s="1">
        <f t="shared" si="279"/>
        <v>0</v>
      </c>
      <c r="BQ376" s="1">
        <f t="shared" si="280"/>
        <v>1</v>
      </c>
      <c r="BR376" s="1">
        <f t="shared" si="281"/>
        <v>2</v>
      </c>
      <c r="BS376" s="1">
        <f t="shared" si="282"/>
        <v>3</v>
      </c>
      <c r="BT376" s="1">
        <f t="shared" si="283"/>
        <v>4</v>
      </c>
      <c r="BU376" s="1">
        <f t="shared" si="284"/>
        <v>5</v>
      </c>
      <c r="BW376" s="1">
        <f t="shared" si="243"/>
        <v>0</v>
      </c>
      <c r="BX376" s="1">
        <f t="shared" si="243"/>
        <v>0</v>
      </c>
      <c r="BY376" s="1">
        <f t="shared" si="243"/>
        <v>0</v>
      </c>
      <c r="BZ376" s="1">
        <f t="shared" si="243"/>
        <v>0</v>
      </c>
      <c r="CA376" s="1">
        <f t="shared" si="243"/>
        <v>0</v>
      </c>
      <c r="CB376" s="1">
        <f t="shared" si="243"/>
        <v>70</v>
      </c>
      <c r="CC376" s="1">
        <f t="shared" si="243"/>
        <v>140</v>
      </c>
      <c r="CD376" s="1">
        <f t="shared" si="286"/>
        <v>210</v>
      </c>
      <c r="CE376" s="1">
        <f t="shared" si="286"/>
        <v>280</v>
      </c>
      <c r="CF376" s="1">
        <f t="shared" si="286"/>
        <v>350</v>
      </c>
      <c r="CW376" s="1">
        <v>358</v>
      </c>
      <c r="CX376" s="1">
        <f t="shared" si="269"/>
        <v>1</v>
      </c>
      <c r="CY376" s="1" t="s">
        <v>37</v>
      </c>
      <c r="CZ376" s="1">
        <v>1</v>
      </c>
      <c r="DB376" s="1">
        <f t="shared" si="285"/>
        <v>3</v>
      </c>
      <c r="DC376" s="1" t="s">
        <v>43</v>
      </c>
      <c r="DD376" s="1">
        <f t="shared" si="270"/>
        <v>6</v>
      </c>
      <c r="DL376" s="1">
        <v>358</v>
      </c>
      <c r="DM376" s="1">
        <f t="shared" si="271"/>
        <v>2</v>
      </c>
      <c r="DN376" s="1">
        <f t="shared" si="272"/>
        <v>0</v>
      </c>
      <c r="DO376" s="1" t="s">
        <v>37</v>
      </c>
      <c r="DP376" s="1">
        <v>0</v>
      </c>
    </row>
    <row r="377" spans="1:120" ht="15">
      <c r="A377">
        <v>359</v>
      </c>
      <c r="B377">
        <v>2</v>
      </c>
      <c r="C377" s="25">
        <v>4200</v>
      </c>
      <c r="D377">
        <v>4</v>
      </c>
      <c r="E377">
        <v>7</v>
      </c>
      <c r="F377" t="s">
        <v>91</v>
      </c>
      <c r="G377">
        <v>3</v>
      </c>
      <c r="H377"/>
      <c r="I377"/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1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f t="shared" si="244"/>
        <v>0</v>
      </c>
      <c r="AH377" s="1">
        <f t="shared" si="245"/>
        <v>0</v>
      </c>
      <c r="AI377" s="1">
        <f t="shared" si="246"/>
        <v>0</v>
      </c>
      <c r="AJ377" s="1">
        <f t="shared" si="247"/>
        <v>0</v>
      </c>
      <c r="AK377" s="1">
        <f t="shared" si="248"/>
        <v>0</v>
      </c>
      <c r="AL377" s="1">
        <f t="shared" si="249"/>
        <v>0</v>
      </c>
      <c r="AM377" s="1">
        <f t="shared" si="250"/>
        <v>0</v>
      </c>
      <c r="AN377" s="1">
        <f t="shared" si="250"/>
        <v>0</v>
      </c>
      <c r="AO377" s="1">
        <f t="shared" si="251"/>
        <v>0</v>
      </c>
      <c r="AP377" s="1">
        <f t="shared" si="252"/>
        <v>0</v>
      </c>
      <c r="AQ377" s="1">
        <f t="shared" si="253"/>
        <v>0</v>
      </c>
      <c r="AR377" s="1">
        <f t="shared" si="254"/>
        <v>0</v>
      </c>
      <c r="AS377" s="1">
        <f t="shared" si="255"/>
        <v>80</v>
      </c>
      <c r="AT377" s="1">
        <f t="shared" si="256"/>
        <v>0</v>
      </c>
      <c r="AU377" s="1">
        <f t="shared" si="257"/>
        <v>0</v>
      </c>
      <c r="AV377" s="1">
        <f t="shared" si="258"/>
        <v>0</v>
      </c>
      <c r="AW377" s="1">
        <f t="shared" si="259"/>
        <v>0</v>
      </c>
      <c r="AX377" s="1">
        <f t="shared" si="260"/>
        <v>0</v>
      </c>
      <c r="AY377" s="1">
        <f t="shared" si="261"/>
        <v>0</v>
      </c>
      <c r="AZ377" s="1">
        <f t="shared" si="262"/>
        <v>0</v>
      </c>
      <c r="BA377" s="1">
        <f t="shared" si="263"/>
        <v>0</v>
      </c>
      <c r="BB377" s="1">
        <f t="shared" si="264"/>
        <v>0</v>
      </c>
      <c r="BC377" s="1">
        <f t="shared" si="265"/>
        <v>0</v>
      </c>
      <c r="BD377" s="1">
        <f t="shared" si="266"/>
        <v>80</v>
      </c>
      <c r="BE377" s="1" t="str">
        <f t="shared" si="273"/>
        <v>Barge E</v>
      </c>
      <c r="BF377" s="1">
        <f t="shared" si="274"/>
        <v>5</v>
      </c>
      <c r="BG377" s="3">
        <v>359</v>
      </c>
      <c r="BH377" s="1">
        <f t="shared" si="287"/>
        <v>0</v>
      </c>
      <c r="BI377" s="1">
        <f t="shared" si="267"/>
        <v>0</v>
      </c>
      <c r="BJ377" s="3">
        <v>359</v>
      </c>
      <c r="BK377" s="1">
        <f t="shared" si="268"/>
        <v>7</v>
      </c>
      <c r="BL377" s="1">
        <f t="shared" si="275"/>
        <v>0</v>
      </c>
      <c r="BM377" s="1">
        <f t="shared" si="276"/>
        <v>0</v>
      </c>
      <c r="BN377" s="1">
        <f t="shared" si="277"/>
        <v>0</v>
      </c>
      <c r="BO377" s="1">
        <f t="shared" si="278"/>
        <v>0</v>
      </c>
      <c r="BP377" s="1">
        <f t="shared" si="279"/>
        <v>0</v>
      </c>
      <c r="BQ377" s="1">
        <f t="shared" si="280"/>
        <v>0</v>
      </c>
      <c r="BR377" s="1">
        <f t="shared" si="281"/>
        <v>1</v>
      </c>
      <c r="BS377" s="1">
        <f t="shared" si="282"/>
        <v>2</v>
      </c>
      <c r="BT377" s="1">
        <f t="shared" si="283"/>
        <v>3</v>
      </c>
      <c r="BU377" s="1">
        <f t="shared" si="284"/>
        <v>4</v>
      </c>
      <c r="BW377" s="1">
        <f t="shared" si="243"/>
        <v>0</v>
      </c>
      <c r="BX377" s="1">
        <f t="shared" si="243"/>
        <v>0</v>
      </c>
      <c r="BY377" s="1">
        <f t="shared" si="243"/>
        <v>0</v>
      </c>
      <c r="BZ377" s="1">
        <f t="shared" si="243"/>
        <v>0</v>
      </c>
      <c r="CA377" s="1">
        <f t="shared" si="243"/>
        <v>0</v>
      </c>
      <c r="CB377" s="1">
        <f t="shared" ref="BZ377:CF425" si="288">IF(BQ377&gt;0,IF($B377=1,BQ377*50,BQ377*70),0)</f>
        <v>0</v>
      </c>
      <c r="CC377" s="1">
        <f t="shared" si="288"/>
        <v>70</v>
      </c>
      <c r="CD377" s="1">
        <f t="shared" si="286"/>
        <v>140</v>
      </c>
      <c r="CE377" s="1">
        <f t="shared" si="286"/>
        <v>210</v>
      </c>
      <c r="CF377" s="1">
        <f t="shared" si="286"/>
        <v>280</v>
      </c>
      <c r="CW377" s="1">
        <v>359</v>
      </c>
      <c r="CX377" s="1">
        <f t="shared" si="269"/>
        <v>1</v>
      </c>
      <c r="CY377" s="1" t="s">
        <v>37</v>
      </c>
      <c r="CZ377" s="1">
        <v>1</v>
      </c>
      <c r="DB377" s="1">
        <f t="shared" si="285"/>
        <v>6</v>
      </c>
      <c r="DC377" s="1" t="s">
        <v>43</v>
      </c>
      <c r="DD377" s="1">
        <f t="shared" si="270"/>
        <v>7</v>
      </c>
      <c r="DL377" s="1">
        <v>359</v>
      </c>
      <c r="DM377" s="1">
        <f t="shared" si="271"/>
        <v>5</v>
      </c>
      <c r="DN377" s="1">
        <f t="shared" si="272"/>
        <v>0</v>
      </c>
      <c r="DO377" s="1" t="s">
        <v>37</v>
      </c>
      <c r="DP377" s="1">
        <v>0</v>
      </c>
    </row>
    <row r="378" spans="1:120" ht="15">
      <c r="A378">
        <v>360</v>
      </c>
      <c r="B378">
        <v>2</v>
      </c>
      <c r="C378" s="25">
        <v>4200</v>
      </c>
      <c r="D378">
        <v>2</v>
      </c>
      <c r="E378">
        <v>7</v>
      </c>
      <c r="F378" t="s">
        <v>73</v>
      </c>
      <c r="G378">
        <v>3</v>
      </c>
      <c r="H378"/>
      <c r="I378"/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1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f t="shared" si="244"/>
        <v>0</v>
      </c>
      <c r="AH378" s="1">
        <f t="shared" si="245"/>
        <v>0</v>
      </c>
      <c r="AI378" s="1">
        <f t="shared" si="246"/>
        <v>0</v>
      </c>
      <c r="AJ378" s="1">
        <f t="shared" si="247"/>
        <v>0</v>
      </c>
      <c r="AK378" s="1">
        <f t="shared" si="248"/>
        <v>0</v>
      </c>
      <c r="AL378" s="1">
        <f t="shared" si="249"/>
        <v>0</v>
      </c>
      <c r="AM378" s="1">
        <f t="shared" si="250"/>
        <v>0</v>
      </c>
      <c r="AN378" s="1">
        <f t="shared" si="250"/>
        <v>0</v>
      </c>
      <c r="AO378" s="1">
        <f t="shared" si="251"/>
        <v>0</v>
      </c>
      <c r="AP378" s="1">
        <f t="shared" si="252"/>
        <v>80</v>
      </c>
      <c r="AQ378" s="1">
        <f t="shared" si="253"/>
        <v>0</v>
      </c>
      <c r="AR378" s="1">
        <f t="shared" si="254"/>
        <v>0</v>
      </c>
      <c r="AS378" s="1">
        <f t="shared" si="255"/>
        <v>0</v>
      </c>
      <c r="AT378" s="1">
        <f t="shared" si="256"/>
        <v>0</v>
      </c>
      <c r="AU378" s="1">
        <f t="shared" si="257"/>
        <v>0</v>
      </c>
      <c r="AV378" s="1">
        <f t="shared" si="258"/>
        <v>0</v>
      </c>
      <c r="AW378" s="1">
        <f t="shared" si="259"/>
        <v>0</v>
      </c>
      <c r="AX378" s="1">
        <f t="shared" si="260"/>
        <v>0</v>
      </c>
      <c r="AY378" s="1">
        <f t="shared" si="261"/>
        <v>0</v>
      </c>
      <c r="AZ378" s="1">
        <f t="shared" si="262"/>
        <v>0</v>
      </c>
      <c r="BA378" s="1">
        <f t="shared" si="263"/>
        <v>0</v>
      </c>
      <c r="BB378" s="1">
        <f t="shared" si="264"/>
        <v>0</v>
      </c>
      <c r="BC378" s="1">
        <f t="shared" si="265"/>
        <v>0</v>
      </c>
      <c r="BD378" s="1">
        <f t="shared" si="266"/>
        <v>80</v>
      </c>
      <c r="BE378" s="1" t="str">
        <f t="shared" si="273"/>
        <v>Barge E</v>
      </c>
      <c r="BF378" s="1">
        <f t="shared" si="274"/>
        <v>4</v>
      </c>
      <c r="BG378" s="3">
        <v>360</v>
      </c>
      <c r="BH378" s="1">
        <f t="shared" si="287"/>
        <v>0</v>
      </c>
      <c r="BI378" s="1">
        <f t="shared" si="267"/>
        <v>0</v>
      </c>
      <c r="BJ378" s="3">
        <v>360</v>
      </c>
      <c r="BK378" s="1">
        <f t="shared" si="268"/>
        <v>5</v>
      </c>
      <c r="BL378" s="1">
        <f t="shared" si="275"/>
        <v>0</v>
      </c>
      <c r="BM378" s="1">
        <f t="shared" si="276"/>
        <v>0</v>
      </c>
      <c r="BN378" s="1">
        <f t="shared" si="277"/>
        <v>0</v>
      </c>
      <c r="BO378" s="1">
        <f t="shared" si="278"/>
        <v>0</v>
      </c>
      <c r="BP378" s="1">
        <f t="shared" si="279"/>
        <v>1</v>
      </c>
      <c r="BQ378" s="1">
        <f t="shared" si="280"/>
        <v>2</v>
      </c>
      <c r="BR378" s="1">
        <f t="shared" si="281"/>
        <v>3</v>
      </c>
      <c r="BS378" s="1">
        <f t="shared" si="282"/>
        <v>4</v>
      </c>
      <c r="BT378" s="1">
        <f t="shared" si="283"/>
        <v>5</v>
      </c>
      <c r="BU378" s="1">
        <f t="shared" si="284"/>
        <v>6</v>
      </c>
      <c r="BW378" s="1">
        <f t="shared" ref="BW378:BY441" si="289">IF(BL378&gt;0,IF($B378=1,BL378*50,BL378*70),0)</f>
        <v>0</v>
      </c>
      <c r="BX378" s="1">
        <f t="shared" si="289"/>
        <v>0</v>
      </c>
      <c r="BY378" s="1">
        <f t="shared" si="289"/>
        <v>0</v>
      </c>
      <c r="BZ378" s="1">
        <f t="shared" si="288"/>
        <v>0</v>
      </c>
      <c r="CA378" s="1">
        <f t="shared" si="288"/>
        <v>70</v>
      </c>
      <c r="CB378" s="1">
        <f t="shared" si="288"/>
        <v>140</v>
      </c>
      <c r="CC378" s="1">
        <f t="shared" si="288"/>
        <v>210</v>
      </c>
      <c r="CD378" s="1">
        <f t="shared" si="286"/>
        <v>280</v>
      </c>
      <c r="CE378" s="1">
        <f t="shared" si="286"/>
        <v>350</v>
      </c>
      <c r="CF378" s="1">
        <f t="shared" si="286"/>
        <v>420</v>
      </c>
      <c r="CW378" s="1">
        <v>360</v>
      </c>
      <c r="CX378" s="1">
        <f t="shared" si="269"/>
        <v>1</v>
      </c>
      <c r="CY378" s="1" t="s">
        <v>37</v>
      </c>
      <c r="CZ378" s="1">
        <v>1</v>
      </c>
      <c r="DB378" s="1">
        <f t="shared" si="285"/>
        <v>5</v>
      </c>
      <c r="DC378" s="1" t="s">
        <v>43</v>
      </c>
      <c r="DD378" s="1">
        <f t="shared" si="270"/>
        <v>7</v>
      </c>
      <c r="DL378" s="1">
        <v>360</v>
      </c>
      <c r="DM378" s="1">
        <f t="shared" si="271"/>
        <v>3</v>
      </c>
      <c r="DN378" s="1">
        <f t="shared" si="272"/>
        <v>0</v>
      </c>
      <c r="DO378" s="1" t="s">
        <v>37</v>
      </c>
      <c r="DP378" s="1">
        <v>0</v>
      </c>
    </row>
    <row r="379" spans="1:120" ht="15">
      <c r="A379">
        <v>361</v>
      </c>
      <c r="B379">
        <v>2</v>
      </c>
      <c r="C379" s="25">
        <v>24200</v>
      </c>
      <c r="D379">
        <v>5</v>
      </c>
      <c r="E379">
        <v>8</v>
      </c>
      <c r="F379" t="s">
        <v>73</v>
      </c>
      <c r="G379">
        <v>4</v>
      </c>
      <c r="H379"/>
      <c r="I379"/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0.5</v>
      </c>
      <c r="Z379" s="1">
        <v>0</v>
      </c>
      <c r="AA379" s="1">
        <v>0</v>
      </c>
      <c r="AB379" s="1">
        <v>0</v>
      </c>
      <c r="AC379" s="1">
        <v>0.5</v>
      </c>
      <c r="AD379" s="1">
        <v>0</v>
      </c>
      <c r="AE379" s="1">
        <v>0</v>
      </c>
      <c r="AF379" s="1">
        <v>0</v>
      </c>
      <c r="AG379" s="1">
        <f t="shared" si="244"/>
        <v>0</v>
      </c>
      <c r="AH379" s="1">
        <f t="shared" si="245"/>
        <v>0</v>
      </c>
      <c r="AI379" s="1">
        <f t="shared" si="246"/>
        <v>0</v>
      </c>
      <c r="AJ379" s="1">
        <f t="shared" si="247"/>
        <v>0</v>
      </c>
      <c r="AK379" s="1">
        <f t="shared" si="248"/>
        <v>0</v>
      </c>
      <c r="AL379" s="1">
        <f t="shared" si="249"/>
        <v>0</v>
      </c>
      <c r="AM379" s="1">
        <f t="shared" si="250"/>
        <v>0</v>
      </c>
      <c r="AN379" s="1">
        <f t="shared" si="250"/>
        <v>0</v>
      </c>
      <c r="AO379" s="1">
        <f t="shared" si="251"/>
        <v>0</v>
      </c>
      <c r="AP379" s="1">
        <f t="shared" si="252"/>
        <v>0</v>
      </c>
      <c r="AQ379" s="1">
        <f t="shared" si="253"/>
        <v>0</v>
      </c>
      <c r="AR379" s="1">
        <f t="shared" si="254"/>
        <v>0</v>
      </c>
      <c r="AS379" s="1">
        <f t="shared" si="255"/>
        <v>0</v>
      </c>
      <c r="AT379" s="1">
        <f t="shared" si="256"/>
        <v>0</v>
      </c>
      <c r="AU379" s="1">
        <f t="shared" si="257"/>
        <v>0</v>
      </c>
      <c r="AV379" s="1">
        <f t="shared" si="258"/>
        <v>40</v>
      </c>
      <c r="AW379" s="1">
        <f t="shared" si="259"/>
        <v>0</v>
      </c>
      <c r="AX379" s="1">
        <f t="shared" si="260"/>
        <v>0</v>
      </c>
      <c r="AY379" s="1">
        <f t="shared" si="261"/>
        <v>0</v>
      </c>
      <c r="AZ379" s="1">
        <f t="shared" si="262"/>
        <v>40</v>
      </c>
      <c r="BA379" s="1">
        <f t="shared" si="263"/>
        <v>0</v>
      </c>
      <c r="BB379" s="1">
        <f t="shared" si="264"/>
        <v>0</v>
      </c>
      <c r="BC379" s="1">
        <f t="shared" si="265"/>
        <v>0</v>
      </c>
      <c r="BD379" s="1">
        <f t="shared" si="266"/>
        <v>80</v>
      </c>
      <c r="BE379" s="1" t="str">
        <f t="shared" si="273"/>
        <v>Barge D</v>
      </c>
      <c r="BF379" s="1">
        <f t="shared" si="274"/>
        <v>0</v>
      </c>
      <c r="BG379" s="3">
        <v>361</v>
      </c>
      <c r="BH379" s="1">
        <f t="shared" si="287"/>
        <v>0</v>
      </c>
      <c r="BI379" s="1">
        <f t="shared" si="267"/>
        <v>0</v>
      </c>
      <c r="BJ379" s="3">
        <v>361</v>
      </c>
      <c r="BK379" s="1">
        <f t="shared" si="268"/>
        <v>9</v>
      </c>
      <c r="BL379" s="1">
        <f t="shared" si="275"/>
        <v>0</v>
      </c>
      <c r="BM379" s="1">
        <f t="shared" si="276"/>
        <v>0</v>
      </c>
      <c r="BN379" s="1">
        <f t="shared" si="277"/>
        <v>0</v>
      </c>
      <c r="BO379" s="1">
        <f t="shared" si="278"/>
        <v>0</v>
      </c>
      <c r="BP379" s="1">
        <f t="shared" si="279"/>
        <v>0</v>
      </c>
      <c r="BQ379" s="1">
        <f t="shared" si="280"/>
        <v>0</v>
      </c>
      <c r="BR379" s="1">
        <f t="shared" si="281"/>
        <v>0</v>
      </c>
      <c r="BS379" s="1">
        <f t="shared" si="282"/>
        <v>0</v>
      </c>
      <c r="BT379" s="1">
        <f t="shared" si="283"/>
        <v>1</v>
      </c>
      <c r="BU379" s="1">
        <f t="shared" si="284"/>
        <v>2</v>
      </c>
      <c r="BW379" s="1">
        <f t="shared" si="289"/>
        <v>0</v>
      </c>
      <c r="BX379" s="1">
        <f t="shared" si="289"/>
        <v>0</v>
      </c>
      <c r="BY379" s="1">
        <f t="shared" si="289"/>
        <v>0</v>
      </c>
      <c r="BZ379" s="1">
        <f t="shared" si="288"/>
        <v>0</v>
      </c>
      <c r="CA379" s="1">
        <f t="shared" si="288"/>
        <v>0</v>
      </c>
      <c r="CB379" s="1">
        <f t="shared" si="288"/>
        <v>0</v>
      </c>
      <c r="CC379" s="1">
        <f t="shared" si="288"/>
        <v>0</v>
      </c>
      <c r="CD379" s="1">
        <f t="shared" si="286"/>
        <v>0</v>
      </c>
      <c r="CE379" s="1">
        <f t="shared" si="286"/>
        <v>70</v>
      </c>
      <c r="CF379" s="1">
        <f t="shared" si="286"/>
        <v>140</v>
      </c>
      <c r="CW379" s="1">
        <v>361</v>
      </c>
      <c r="CX379" s="1">
        <f t="shared" si="269"/>
        <v>1</v>
      </c>
      <c r="CY379" s="1" t="s">
        <v>37</v>
      </c>
      <c r="CZ379" s="1">
        <v>1</v>
      </c>
      <c r="DB379" s="1">
        <f t="shared" si="285"/>
        <v>8</v>
      </c>
      <c r="DC379" s="1" t="s">
        <v>43</v>
      </c>
      <c r="DD379" s="1">
        <f t="shared" si="270"/>
        <v>8</v>
      </c>
      <c r="DL379" s="1">
        <v>361</v>
      </c>
      <c r="DM379" s="1">
        <f t="shared" si="271"/>
        <v>6</v>
      </c>
      <c r="DN379" s="1">
        <f t="shared" si="272"/>
        <v>0</v>
      </c>
      <c r="DO379" s="1" t="s">
        <v>37</v>
      </c>
      <c r="DP379" s="1">
        <v>0</v>
      </c>
    </row>
    <row r="380" spans="1:120" ht="15">
      <c r="A380">
        <v>362</v>
      </c>
      <c r="B380">
        <v>2</v>
      </c>
      <c r="C380" s="25">
        <v>24200</v>
      </c>
      <c r="D380">
        <v>5</v>
      </c>
      <c r="E380">
        <v>8</v>
      </c>
      <c r="F380" t="s">
        <v>91</v>
      </c>
      <c r="G380">
        <v>4</v>
      </c>
      <c r="H380"/>
      <c r="I380"/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f t="shared" si="244"/>
        <v>0</v>
      </c>
      <c r="AH380" s="1">
        <f t="shared" si="245"/>
        <v>0</v>
      </c>
      <c r="AI380" s="1">
        <f t="shared" si="246"/>
        <v>0</v>
      </c>
      <c r="AJ380" s="1">
        <f t="shared" si="247"/>
        <v>0</v>
      </c>
      <c r="AK380" s="1">
        <f t="shared" si="248"/>
        <v>0</v>
      </c>
      <c r="AL380" s="1">
        <f t="shared" si="249"/>
        <v>0</v>
      </c>
      <c r="AM380" s="1">
        <f t="shared" si="250"/>
        <v>0</v>
      </c>
      <c r="AN380" s="1">
        <f t="shared" si="250"/>
        <v>0</v>
      </c>
      <c r="AO380" s="1">
        <f t="shared" si="251"/>
        <v>0</v>
      </c>
      <c r="AP380" s="1">
        <f t="shared" si="252"/>
        <v>0</v>
      </c>
      <c r="AQ380" s="1">
        <f t="shared" si="253"/>
        <v>0</v>
      </c>
      <c r="AR380" s="1">
        <f t="shared" si="254"/>
        <v>0</v>
      </c>
      <c r="AS380" s="1">
        <f t="shared" si="255"/>
        <v>0</v>
      </c>
      <c r="AT380" s="1">
        <f t="shared" si="256"/>
        <v>0</v>
      </c>
      <c r="AU380" s="1">
        <f t="shared" si="257"/>
        <v>0</v>
      </c>
      <c r="AV380" s="1">
        <f t="shared" si="258"/>
        <v>0</v>
      </c>
      <c r="AW380" s="1">
        <f t="shared" si="259"/>
        <v>0</v>
      </c>
      <c r="AX380" s="1">
        <f t="shared" si="260"/>
        <v>80</v>
      </c>
      <c r="AY380" s="1">
        <f t="shared" si="261"/>
        <v>0</v>
      </c>
      <c r="AZ380" s="1">
        <f t="shared" si="262"/>
        <v>0</v>
      </c>
      <c r="BA380" s="1">
        <f t="shared" si="263"/>
        <v>0</v>
      </c>
      <c r="BB380" s="1">
        <f t="shared" si="264"/>
        <v>0</v>
      </c>
      <c r="BC380" s="1">
        <f t="shared" si="265"/>
        <v>0</v>
      </c>
      <c r="BD380" s="1">
        <f t="shared" si="266"/>
        <v>80</v>
      </c>
      <c r="BE380" s="1" t="str">
        <f t="shared" si="273"/>
        <v>Barge B</v>
      </c>
      <c r="BF380" s="1">
        <f t="shared" si="274"/>
        <v>7</v>
      </c>
      <c r="BG380" s="3">
        <v>362</v>
      </c>
      <c r="BH380" s="1">
        <f t="shared" si="287"/>
        <v>0</v>
      </c>
      <c r="BI380" s="1">
        <f t="shared" si="267"/>
        <v>0</v>
      </c>
      <c r="BJ380" s="3">
        <v>362</v>
      </c>
      <c r="BK380" s="1">
        <f t="shared" si="268"/>
        <v>9</v>
      </c>
      <c r="BL380" s="1">
        <f t="shared" si="275"/>
        <v>0</v>
      </c>
      <c r="BM380" s="1">
        <f t="shared" si="276"/>
        <v>0</v>
      </c>
      <c r="BN380" s="1">
        <f t="shared" si="277"/>
        <v>0</v>
      </c>
      <c r="BO380" s="1">
        <f t="shared" si="278"/>
        <v>0</v>
      </c>
      <c r="BP380" s="1">
        <f t="shared" si="279"/>
        <v>0</v>
      </c>
      <c r="BQ380" s="1">
        <f t="shared" si="280"/>
        <v>0</v>
      </c>
      <c r="BR380" s="1">
        <f t="shared" si="281"/>
        <v>0</v>
      </c>
      <c r="BS380" s="1">
        <f t="shared" si="282"/>
        <v>0</v>
      </c>
      <c r="BT380" s="1">
        <f t="shared" si="283"/>
        <v>1</v>
      </c>
      <c r="BU380" s="1">
        <f t="shared" si="284"/>
        <v>2</v>
      </c>
      <c r="BW380" s="1">
        <f t="shared" si="289"/>
        <v>0</v>
      </c>
      <c r="BX380" s="1">
        <f t="shared" si="289"/>
        <v>0</v>
      </c>
      <c r="BY380" s="1">
        <f t="shared" si="289"/>
        <v>0</v>
      </c>
      <c r="BZ380" s="1">
        <f t="shared" si="288"/>
        <v>0</v>
      </c>
      <c r="CA380" s="1">
        <f t="shared" si="288"/>
        <v>0</v>
      </c>
      <c r="CB380" s="1">
        <f t="shared" si="288"/>
        <v>0</v>
      </c>
      <c r="CC380" s="1">
        <f t="shared" si="288"/>
        <v>0</v>
      </c>
      <c r="CD380" s="1">
        <f t="shared" si="286"/>
        <v>0</v>
      </c>
      <c r="CE380" s="1">
        <f t="shared" si="286"/>
        <v>70</v>
      </c>
      <c r="CF380" s="1">
        <f t="shared" si="286"/>
        <v>140</v>
      </c>
      <c r="CW380" s="1">
        <v>362</v>
      </c>
      <c r="CX380" s="1">
        <f t="shared" si="269"/>
        <v>1</v>
      </c>
      <c r="CY380" s="1" t="s">
        <v>37</v>
      </c>
      <c r="CZ380" s="1">
        <v>1</v>
      </c>
      <c r="DB380" s="1">
        <f t="shared" si="285"/>
        <v>8</v>
      </c>
      <c r="DC380" s="1" t="s">
        <v>43</v>
      </c>
      <c r="DD380" s="1">
        <f t="shared" si="270"/>
        <v>8</v>
      </c>
      <c r="DL380" s="1">
        <v>362</v>
      </c>
      <c r="DM380" s="1">
        <f t="shared" si="271"/>
        <v>6</v>
      </c>
      <c r="DN380" s="1">
        <f t="shared" si="272"/>
        <v>0</v>
      </c>
      <c r="DO380" s="1" t="s">
        <v>37</v>
      </c>
      <c r="DP380" s="1">
        <v>0</v>
      </c>
    </row>
    <row r="381" spans="1:120" ht="15">
      <c r="A381">
        <v>363</v>
      </c>
      <c r="B381">
        <v>2</v>
      </c>
      <c r="C381" s="25">
        <v>24200</v>
      </c>
      <c r="D381">
        <v>2</v>
      </c>
      <c r="E381">
        <v>5</v>
      </c>
      <c r="F381" t="s">
        <v>73</v>
      </c>
      <c r="G381">
        <v>3</v>
      </c>
      <c r="H381"/>
      <c r="I381"/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f t="shared" si="244"/>
        <v>0</v>
      </c>
      <c r="AH381" s="1">
        <f t="shared" si="245"/>
        <v>0</v>
      </c>
      <c r="AI381" s="1">
        <f t="shared" si="246"/>
        <v>0</v>
      </c>
      <c r="AJ381" s="1">
        <f t="shared" si="247"/>
        <v>0</v>
      </c>
      <c r="AK381" s="1">
        <f t="shared" si="248"/>
        <v>0</v>
      </c>
      <c r="AL381" s="1">
        <f t="shared" si="249"/>
        <v>0</v>
      </c>
      <c r="AM381" s="1">
        <f t="shared" si="250"/>
        <v>0</v>
      </c>
      <c r="AN381" s="1">
        <f t="shared" si="250"/>
        <v>0</v>
      </c>
      <c r="AO381" s="1">
        <f t="shared" si="251"/>
        <v>0</v>
      </c>
      <c r="AP381" s="1">
        <f t="shared" si="252"/>
        <v>80</v>
      </c>
      <c r="AQ381" s="1">
        <f t="shared" si="253"/>
        <v>0</v>
      </c>
      <c r="AR381" s="1">
        <f t="shared" si="254"/>
        <v>0</v>
      </c>
      <c r="AS381" s="1">
        <f t="shared" si="255"/>
        <v>0</v>
      </c>
      <c r="AT381" s="1">
        <f t="shared" si="256"/>
        <v>0</v>
      </c>
      <c r="AU381" s="1">
        <f t="shared" si="257"/>
        <v>0</v>
      </c>
      <c r="AV381" s="1">
        <f t="shared" si="258"/>
        <v>0</v>
      </c>
      <c r="AW381" s="1">
        <f t="shared" si="259"/>
        <v>0</v>
      </c>
      <c r="AX381" s="1">
        <f t="shared" si="260"/>
        <v>0</v>
      </c>
      <c r="AY381" s="1">
        <f t="shared" si="261"/>
        <v>0</v>
      </c>
      <c r="AZ381" s="1">
        <f t="shared" si="262"/>
        <v>0</v>
      </c>
      <c r="BA381" s="1">
        <f t="shared" si="263"/>
        <v>0</v>
      </c>
      <c r="BB381" s="1">
        <f t="shared" si="264"/>
        <v>0</v>
      </c>
      <c r="BC381" s="1">
        <f t="shared" si="265"/>
        <v>0</v>
      </c>
      <c r="BD381" s="1">
        <f t="shared" si="266"/>
        <v>80</v>
      </c>
      <c r="BE381" s="1" t="str">
        <f t="shared" si="273"/>
        <v>Barge E</v>
      </c>
      <c r="BF381" s="1">
        <f t="shared" si="274"/>
        <v>4</v>
      </c>
      <c r="BG381" s="3">
        <v>363</v>
      </c>
      <c r="BH381" s="1">
        <f t="shared" si="287"/>
        <v>0</v>
      </c>
      <c r="BI381" s="1">
        <f t="shared" si="267"/>
        <v>0</v>
      </c>
      <c r="BJ381" s="3">
        <v>363</v>
      </c>
      <c r="BK381" s="1">
        <f t="shared" si="268"/>
        <v>5</v>
      </c>
      <c r="BL381" s="1">
        <f t="shared" si="275"/>
        <v>0</v>
      </c>
      <c r="BM381" s="1">
        <f t="shared" si="276"/>
        <v>0</v>
      </c>
      <c r="BN381" s="1">
        <f t="shared" si="277"/>
        <v>0</v>
      </c>
      <c r="BO381" s="1">
        <f t="shared" si="278"/>
        <v>0</v>
      </c>
      <c r="BP381" s="1">
        <f t="shared" si="279"/>
        <v>1</v>
      </c>
      <c r="BQ381" s="1">
        <f t="shared" si="280"/>
        <v>2</v>
      </c>
      <c r="BR381" s="1">
        <f t="shared" si="281"/>
        <v>3</v>
      </c>
      <c r="BS381" s="1">
        <f t="shared" si="282"/>
        <v>4</v>
      </c>
      <c r="BT381" s="1">
        <f t="shared" si="283"/>
        <v>5</v>
      </c>
      <c r="BU381" s="1">
        <f t="shared" si="284"/>
        <v>6</v>
      </c>
      <c r="BW381" s="1">
        <f t="shared" si="289"/>
        <v>0</v>
      </c>
      <c r="BX381" s="1">
        <f t="shared" si="289"/>
        <v>0</v>
      </c>
      <c r="BY381" s="1">
        <f t="shared" si="289"/>
        <v>0</v>
      </c>
      <c r="BZ381" s="1">
        <f t="shared" si="288"/>
        <v>0</v>
      </c>
      <c r="CA381" s="1">
        <f t="shared" si="288"/>
        <v>70</v>
      </c>
      <c r="CB381" s="1">
        <f t="shared" si="288"/>
        <v>140</v>
      </c>
      <c r="CC381" s="1">
        <f t="shared" si="288"/>
        <v>210</v>
      </c>
      <c r="CD381" s="1">
        <f t="shared" si="286"/>
        <v>280</v>
      </c>
      <c r="CE381" s="1">
        <f t="shared" si="286"/>
        <v>350</v>
      </c>
      <c r="CF381" s="1">
        <f t="shared" si="286"/>
        <v>420</v>
      </c>
      <c r="CW381" s="1">
        <v>363</v>
      </c>
      <c r="CX381" s="1">
        <f t="shared" si="269"/>
        <v>1</v>
      </c>
      <c r="CY381" s="1" t="s">
        <v>37</v>
      </c>
      <c r="CZ381" s="1">
        <v>1</v>
      </c>
      <c r="DB381" s="1">
        <f t="shared" si="285"/>
        <v>5</v>
      </c>
      <c r="DC381" s="1" t="s">
        <v>43</v>
      </c>
      <c r="DD381" s="1">
        <f t="shared" si="270"/>
        <v>5</v>
      </c>
      <c r="DL381" s="1">
        <v>363</v>
      </c>
      <c r="DM381" s="1">
        <f t="shared" si="271"/>
        <v>3</v>
      </c>
      <c r="DN381" s="1">
        <f t="shared" si="272"/>
        <v>0</v>
      </c>
      <c r="DO381" s="1" t="s">
        <v>37</v>
      </c>
      <c r="DP381" s="1">
        <v>0</v>
      </c>
    </row>
    <row r="382" spans="1:120" ht="15">
      <c r="A382">
        <v>364</v>
      </c>
      <c r="B382">
        <v>2</v>
      </c>
      <c r="C382" s="25">
        <v>11880</v>
      </c>
      <c r="D382">
        <v>4</v>
      </c>
      <c r="E382">
        <v>9</v>
      </c>
      <c r="F382" t="s">
        <v>35</v>
      </c>
      <c r="G382">
        <v>3</v>
      </c>
      <c r="H382"/>
      <c r="I382"/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1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f t="shared" si="244"/>
        <v>0</v>
      </c>
      <c r="AH382" s="1">
        <f t="shared" si="245"/>
        <v>0</v>
      </c>
      <c r="AI382" s="1">
        <f t="shared" si="246"/>
        <v>0</v>
      </c>
      <c r="AJ382" s="1">
        <f t="shared" si="247"/>
        <v>0</v>
      </c>
      <c r="AK382" s="1">
        <f t="shared" si="248"/>
        <v>0</v>
      </c>
      <c r="AL382" s="1">
        <f t="shared" si="249"/>
        <v>0</v>
      </c>
      <c r="AM382" s="1">
        <f t="shared" si="250"/>
        <v>0</v>
      </c>
      <c r="AN382" s="1">
        <f t="shared" si="250"/>
        <v>0</v>
      </c>
      <c r="AO382" s="1">
        <f t="shared" si="251"/>
        <v>0</v>
      </c>
      <c r="AP382" s="1">
        <f t="shared" si="252"/>
        <v>0</v>
      </c>
      <c r="AQ382" s="1">
        <f t="shared" si="253"/>
        <v>0</v>
      </c>
      <c r="AR382" s="1">
        <f t="shared" si="254"/>
        <v>0</v>
      </c>
      <c r="AS382" s="1">
        <f t="shared" si="255"/>
        <v>0</v>
      </c>
      <c r="AT382" s="1">
        <f t="shared" si="256"/>
        <v>0</v>
      </c>
      <c r="AU382" s="1">
        <f t="shared" si="257"/>
        <v>80</v>
      </c>
      <c r="AV382" s="1">
        <f t="shared" si="258"/>
        <v>0</v>
      </c>
      <c r="AW382" s="1">
        <f t="shared" si="259"/>
        <v>0</v>
      </c>
      <c r="AX382" s="1">
        <f t="shared" si="260"/>
        <v>0</v>
      </c>
      <c r="AY382" s="1">
        <f t="shared" si="261"/>
        <v>0</v>
      </c>
      <c r="AZ382" s="1">
        <f t="shared" si="262"/>
        <v>0</v>
      </c>
      <c r="BA382" s="1">
        <f t="shared" si="263"/>
        <v>0</v>
      </c>
      <c r="BB382" s="1">
        <f t="shared" si="264"/>
        <v>0</v>
      </c>
      <c r="BC382" s="1">
        <f t="shared" si="265"/>
        <v>0</v>
      </c>
      <c r="BD382" s="1">
        <f t="shared" si="266"/>
        <v>80</v>
      </c>
      <c r="BE382" s="1" t="str">
        <f t="shared" si="273"/>
        <v>Barge A</v>
      </c>
      <c r="BF382" s="1">
        <f t="shared" si="274"/>
        <v>6</v>
      </c>
      <c r="BG382" s="3">
        <v>364</v>
      </c>
      <c r="BH382" s="1">
        <f t="shared" si="287"/>
        <v>0</v>
      </c>
      <c r="BI382" s="1">
        <f t="shared" si="267"/>
        <v>0</v>
      </c>
      <c r="BJ382" s="3">
        <v>364</v>
      </c>
      <c r="BK382" s="1">
        <f t="shared" si="268"/>
        <v>7</v>
      </c>
      <c r="BL382" s="1">
        <f t="shared" si="275"/>
        <v>0</v>
      </c>
      <c r="BM382" s="1">
        <f t="shared" si="276"/>
        <v>0</v>
      </c>
      <c r="BN382" s="1">
        <f t="shared" si="277"/>
        <v>0</v>
      </c>
      <c r="BO382" s="1">
        <f t="shared" si="278"/>
        <v>0</v>
      </c>
      <c r="BP382" s="1">
        <f t="shared" si="279"/>
        <v>0</v>
      </c>
      <c r="BQ382" s="1">
        <f t="shared" si="280"/>
        <v>0</v>
      </c>
      <c r="BR382" s="1">
        <f t="shared" si="281"/>
        <v>1</v>
      </c>
      <c r="BS382" s="1">
        <f t="shared" si="282"/>
        <v>2</v>
      </c>
      <c r="BT382" s="1">
        <f t="shared" si="283"/>
        <v>3</v>
      </c>
      <c r="BU382" s="1">
        <f t="shared" si="284"/>
        <v>4</v>
      </c>
      <c r="BW382" s="1">
        <f t="shared" si="289"/>
        <v>0</v>
      </c>
      <c r="BX382" s="1">
        <f t="shared" si="289"/>
        <v>0</v>
      </c>
      <c r="BY382" s="1">
        <f t="shared" si="289"/>
        <v>0</v>
      </c>
      <c r="BZ382" s="1">
        <f t="shared" si="288"/>
        <v>0</v>
      </c>
      <c r="CA382" s="1">
        <f t="shared" si="288"/>
        <v>0</v>
      </c>
      <c r="CB382" s="1">
        <f t="shared" si="288"/>
        <v>0</v>
      </c>
      <c r="CC382" s="1">
        <f t="shared" si="288"/>
        <v>70</v>
      </c>
      <c r="CD382" s="1">
        <f t="shared" si="286"/>
        <v>140</v>
      </c>
      <c r="CE382" s="1">
        <f t="shared" si="286"/>
        <v>210</v>
      </c>
      <c r="CF382" s="1">
        <f t="shared" si="286"/>
        <v>280</v>
      </c>
      <c r="CW382" s="1">
        <v>364</v>
      </c>
      <c r="CX382" s="1">
        <f t="shared" si="269"/>
        <v>1</v>
      </c>
      <c r="CY382" s="1" t="s">
        <v>37</v>
      </c>
      <c r="CZ382" s="1">
        <v>1</v>
      </c>
      <c r="DB382" s="1">
        <f t="shared" si="285"/>
        <v>7</v>
      </c>
      <c r="DC382" s="1" t="s">
        <v>43</v>
      </c>
      <c r="DD382" s="1">
        <f t="shared" si="270"/>
        <v>9</v>
      </c>
      <c r="DL382" s="1">
        <v>364</v>
      </c>
      <c r="DM382" s="1">
        <f t="shared" si="271"/>
        <v>5</v>
      </c>
      <c r="DN382" s="1">
        <f t="shared" si="272"/>
        <v>0</v>
      </c>
      <c r="DO382" s="1" t="s">
        <v>37</v>
      </c>
      <c r="DP382" s="1">
        <v>0</v>
      </c>
    </row>
    <row r="383" spans="1:120" ht="15">
      <c r="A383">
        <v>365</v>
      </c>
      <c r="B383">
        <v>2</v>
      </c>
      <c r="C383" s="25">
        <v>12997</v>
      </c>
      <c r="D383">
        <v>6</v>
      </c>
      <c r="E383">
        <v>10</v>
      </c>
      <c r="F383" t="s">
        <v>73</v>
      </c>
      <c r="G383">
        <v>3</v>
      </c>
      <c r="H383"/>
      <c r="I383"/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1</v>
      </c>
      <c r="AD383" s="1">
        <v>0</v>
      </c>
      <c r="AE383" s="1">
        <v>0</v>
      </c>
      <c r="AF383" s="1">
        <v>0</v>
      </c>
      <c r="AG383" s="1">
        <f t="shared" si="244"/>
        <v>0</v>
      </c>
      <c r="AH383" s="1">
        <f t="shared" si="245"/>
        <v>0</v>
      </c>
      <c r="AI383" s="1">
        <f t="shared" si="246"/>
        <v>0</v>
      </c>
      <c r="AJ383" s="1">
        <f t="shared" si="247"/>
        <v>0</v>
      </c>
      <c r="AK383" s="1">
        <f t="shared" si="248"/>
        <v>0</v>
      </c>
      <c r="AL383" s="1">
        <f t="shared" si="249"/>
        <v>0</v>
      </c>
      <c r="AM383" s="1">
        <f t="shared" si="250"/>
        <v>0</v>
      </c>
      <c r="AN383" s="1">
        <f t="shared" si="250"/>
        <v>0</v>
      </c>
      <c r="AO383" s="1">
        <f t="shared" si="251"/>
        <v>0</v>
      </c>
      <c r="AP383" s="1">
        <f t="shared" si="252"/>
        <v>0</v>
      </c>
      <c r="AQ383" s="1">
        <f t="shared" si="253"/>
        <v>0</v>
      </c>
      <c r="AR383" s="1">
        <f t="shared" si="254"/>
        <v>0</v>
      </c>
      <c r="AS383" s="1">
        <f t="shared" si="255"/>
        <v>0</v>
      </c>
      <c r="AT383" s="1">
        <f t="shared" si="256"/>
        <v>0</v>
      </c>
      <c r="AU383" s="1">
        <f t="shared" si="257"/>
        <v>0</v>
      </c>
      <c r="AV383" s="1">
        <f t="shared" si="258"/>
        <v>0</v>
      </c>
      <c r="AW383" s="1">
        <f t="shared" si="259"/>
        <v>0</v>
      </c>
      <c r="AX383" s="1">
        <f t="shared" si="260"/>
        <v>0</v>
      </c>
      <c r="AY383" s="1">
        <f t="shared" si="261"/>
        <v>0</v>
      </c>
      <c r="AZ383" s="1">
        <f t="shared" si="262"/>
        <v>80</v>
      </c>
      <c r="BA383" s="1">
        <f t="shared" si="263"/>
        <v>0</v>
      </c>
      <c r="BB383" s="1">
        <f t="shared" si="264"/>
        <v>0</v>
      </c>
      <c r="BC383" s="1">
        <f t="shared" si="265"/>
        <v>0</v>
      </c>
      <c r="BD383" s="1">
        <f t="shared" si="266"/>
        <v>80</v>
      </c>
      <c r="BE383" s="1" t="str">
        <f t="shared" si="273"/>
        <v>Barge D</v>
      </c>
      <c r="BF383" s="1">
        <f t="shared" si="274"/>
        <v>8</v>
      </c>
      <c r="BG383" s="3">
        <v>365</v>
      </c>
      <c r="BH383" s="1">
        <f t="shared" si="287"/>
        <v>0</v>
      </c>
      <c r="BI383" s="1">
        <f t="shared" si="267"/>
        <v>0</v>
      </c>
      <c r="BJ383" s="3">
        <v>365</v>
      </c>
      <c r="BK383" s="1">
        <f t="shared" si="268"/>
        <v>9</v>
      </c>
      <c r="BL383" s="1">
        <f t="shared" si="275"/>
        <v>0</v>
      </c>
      <c r="BM383" s="1">
        <f t="shared" si="276"/>
        <v>0</v>
      </c>
      <c r="BN383" s="1">
        <f t="shared" si="277"/>
        <v>0</v>
      </c>
      <c r="BO383" s="1">
        <f t="shared" si="278"/>
        <v>0</v>
      </c>
      <c r="BP383" s="1">
        <f t="shared" si="279"/>
        <v>0</v>
      </c>
      <c r="BQ383" s="1">
        <f t="shared" si="280"/>
        <v>0</v>
      </c>
      <c r="BR383" s="1">
        <f t="shared" si="281"/>
        <v>0</v>
      </c>
      <c r="BS383" s="1">
        <f t="shared" si="282"/>
        <v>0</v>
      </c>
      <c r="BT383" s="1">
        <f t="shared" si="283"/>
        <v>1</v>
      </c>
      <c r="BU383" s="1">
        <f t="shared" si="284"/>
        <v>2</v>
      </c>
      <c r="BW383" s="1">
        <f t="shared" si="289"/>
        <v>0</v>
      </c>
      <c r="BX383" s="1">
        <f t="shared" si="289"/>
        <v>0</v>
      </c>
      <c r="BY383" s="1">
        <f t="shared" si="289"/>
        <v>0</v>
      </c>
      <c r="BZ383" s="1">
        <f t="shared" si="288"/>
        <v>0</v>
      </c>
      <c r="CA383" s="1">
        <f t="shared" si="288"/>
        <v>0</v>
      </c>
      <c r="CB383" s="1">
        <f t="shared" si="288"/>
        <v>0</v>
      </c>
      <c r="CC383" s="1">
        <f t="shared" si="288"/>
        <v>0</v>
      </c>
      <c r="CD383" s="1">
        <f t="shared" si="286"/>
        <v>0</v>
      </c>
      <c r="CE383" s="1">
        <f t="shared" si="286"/>
        <v>70</v>
      </c>
      <c r="CF383" s="1">
        <f t="shared" si="286"/>
        <v>140</v>
      </c>
      <c r="CW383" s="1">
        <v>365</v>
      </c>
      <c r="CX383" s="1">
        <f t="shared" si="269"/>
        <v>1</v>
      </c>
      <c r="CY383" s="1" t="s">
        <v>37</v>
      </c>
      <c r="CZ383" s="1">
        <v>1</v>
      </c>
      <c r="DB383" s="1">
        <f t="shared" si="285"/>
        <v>9</v>
      </c>
      <c r="DC383" s="1" t="s">
        <v>43</v>
      </c>
      <c r="DD383" s="1">
        <f t="shared" si="270"/>
        <v>10</v>
      </c>
      <c r="DL383" s="1">
        <v>365</v>
      </c>
      <c r="DM383" s="1">
        <f t="shared" si="271"/>
        <v>7</v>
      </c>
      <c r="DN383" s="1">
        <f t="shared" si="272"/>
        <v>0</v>
      </c>
      <c r="DO383" s="1" t="s">
        <v>37</v>
      </c>
      <c r="DP383" s="1">
        <v>0</v>
      </c>
    </row>
    <row r="384" spans="1:120" ht="15">
      <c r="A384">
        <v>366</v>
      </c>
      <c r="B384">
        <v>1</v>
      </c>
      <c r="C384" s="25">
        <v>22730</v>
      </c>
      <c r="D384">
        <v>2</v>
      </c>
      <c r="E384">
        <v>7</v>
      </c>
      <c r="F384" t="s">
        <v>73</v>
      </c>
      <c r="G384">
        <v>4</v>
      </c>
      <c r="H384"/>
      <c r="I384"/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1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f t="shared" si="244"/>
        <v>0</v>
      </c>
      <c r="AH384" s="1">
        <f t="shared" si="245"/>
        <v>0</v>
      </c>
      <c r="AI384" s="1">
        <f t="shared" si="246"/>
        <v>0</v>
      </c>
      <c r="AJ384" s="1">
        <f t="shared" si="247"/>
        <v>0</v>
      </c>
      <c r="AK384" s="1">
        <f t="shared" si="248"/>
        <v>0</v>
      </c>
      <c r="AL384" s="1">
        <f t="shared" si="249"/>
        <v>0</v>
      </c>
      <c r="AM384" s="1">
        <f t="shared" si="250"/>
        <v>0</v>
      </c>
      <c r="AN384" s="1">
        <f t="shared" si="250"/>
        <v>0</v>
      </c>
      <c r="AO384" s="1">
        <f t="shared" si="251"/>
        <v>0</v>
      </c>
      <c r="AP384" s="1">
        <f t="shared" si="252"/>
        <v>40</v>
      </c>
      <c r="AQ384" s="1">
        <f t="shared" si="253"/>
        <v>0</v>
      </c>
      <c r="AR384" s="1">
        <f t="shared" si="254"/>
        <v>0</v>
      </c>
      <c r="AS384" s="1">
        <f t="shared" si="255"/>
        <v>0</v>
      </c>
      <c r="AT384" s="1">
        <f t="shared" si="256"/>
        <v>0</v>
      </c>
      <c r="AU384" s="1">
        <f t="shared" si="257"/>
        <v>0</v>
      </c>
      <c r="AV384" s="1">
        <f t="shared" si="258"/>
        <v>0</v>
      </c>
      <c r="AW384" s="1">
        <f t="shared" si="259"/>
        <v>0</v>
      </c>
      <c r="AX384" s="1">
        <f t="shared" si="260"/>
        <v>0</v>
      </c>
      <c r="AY384" s="1">
        <f t="shared" si="261"/>
        <v>0</v>
      </c>
      <c r="AZ384" s="1">
        <f t="shared" si="262"/>
        <v>0</v>
      </c>
      <c r="BA384" s="1">
        <f t="shared" si="263"/>
        <v>0</v>
      </c>
      <c r="BB384" s="1">
        <f t="shared" si="264"/>
        <v>0</v>
      </c>
      <c r="BC384" s="1">
        <f t="shared" si="265"/>
        <v>0</v>
      </c>
      <c r="BD384" s="1">
        <f t="shared" si="266"/>
        <v>40</v>
      </c>
      <c r="BE384" s="1" t="str">
        <f t="shared" si="273"/>
        <v>Barge E</v>
      </c>
      <c r="BF384" s="1">
        <f t="shared" si="274"/>
        <v>4</v>
      </c>
      <c r="BG384" s="3">
        <v>366</v>
      </c>
      <c r="BH384" s="1">
        <f t="shared" si="287"/>
        <v>0</v>
      </c>
      <c r="BI384" s="1">
        <f t="shared" si="267"/>
        <v>0</v>
      </c>
      <c r="BJ384" s="3">
        <v>366</v>
      </c>
      <c r="BK384" s="1">
        <f t="shared" si="268"/>
        <v>6</v>
      </c>
      <c r="BL384" s="1">
        <f t="shared" si="275"/>
        <v>0</v>
      </c>
      <c r="BM384" s="1">
        <f t="shared" si="276"/>
        <v>0</v>
      </c>
      <c r="BN384" s="1">
        <f t="shared" si="277"/>
        <v>0</v>
      </c>
      <c r="BO384" s="1">
        <f t="shared" si="278"/>
        <v>0</v>
      </c>
      <c r="BP384" s="1">
        <f t="shared" si="279"/>
        <v>0</v>
      </c>
      <c r="BQ384" s="1">
        <f t="shared" si="280"/>
        <v>1</v>
      </c>
      <c r="BR384" s="1">
        <f t="shared" si="281"/>
        <v>2</v>
      </c>
      <c r="BS384" s="1">
        <f t="shared" si="282"/>
        <v>3</v>
      </c>
      <c r="BT384" s="1">
        <f t="shared" si="283"/>
        <v>4</v>
      </c>
      <c r="BU384" s="1">
        <f t="shared" si="284"/>
        <v>5</v>
      </c>
      <c r="BW384" s="1">
        <f t="shared" si="289"/>
        <v>0</v>
      </c>
      <c r="BX384" s="1">
        <f t="shared" si="289"/>
        <v>0</v>
      </c>
      <c r="BY384" s="1">
        <f t="shared" si="289"/>
        <v>0</v>
      </c>
      <c r="BZ384" s="1">
        <f t="shared" si="288"/>
        <v>0</v>
      </c>
      <c r="CA384" s="1">
        <f t="shared" si="288"/>
        <v>0</v>
      </c>
      <c r="CB384" s="1">
        <f t="shared" si="288"/>
        <v>50</v>
      </c>
      <c r="CC384" s="1">
        <f t="shared" si="288"/>
        <v>100</v>
      </c>
      <c r="CD384" s="1">
        <f t="shared" si="286"/>
        <v>150</v>
      </c>
      <c r="CE384" s="1">
        <f t="shared" si="286"/>
        <v>200</v>
      </c>
      <c r="CF384" s="1">
        <f t="shared" si="286"/>
        <v>250</v>
      </c>
      <c r="CW384" s="1">
        <v>366</v>
      </c>
      <c r="CX384" s="1">
        <f t="shared" si="269"/>
        <v>1</v>
      </c>
      <c r="CY384" s="1" t="s">
        <v>37</v>
      </c>
      <c r="CZ384" s="1">
        <v>1</v>
      </c>
      <c r="DB384" s="1">
        <f t="shared" si="285"/>
        <v>5</v>
      </c>
      <c r="DC384" s="1" t="s">
        <v>43</v>
      </c>
      <c r="DD384" s="1">
        <f t="shared" si="270"/>
        <v>7</v>
      </c>
      <c r="DL384" s="1">
        <v>366</v>
      </c>
      <c r="DM384" s="1">
        <f t="shared" si="271"/>
        <v>3</v>
      </c>
      <c r="DN384" s="1">
        <f t="shared" si="272"/>
        <v>0</v>
      </c>
      <c r="DO384" s="1" t="s">
        <v>37</v>
      </c>
      <c r="DP384" s="1">
        <v>0</v>
      </c>
    </row>
    <row r="385" spans="1:120" ht="15">
      <c r="A385">
        <v>367</v>
      </c>
      <c r="B385">
        <v>1</v>
      </c>
      <c r="C385" s="25">
        <v>23170</v>
      </c>
      <c r="D385">
        <v>5</v>
      </c>
      <c r="E385">
        <v>10</v>
      </c>
      <c r="F385" t="s">
        <v>73</v>
      </c>
      <c r="G385">
        <v>5</v>
      </c>
      <c r="H385"/>
      <c r="I385"/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f t="shared" si="244"/>
        <v>0</v>
      </c>
      <c r="AH385" s="1">
        <f t="shared" si="245"/>
        <v>0</v>
      </c>
      <c r="AI385" s="1">
        <f t="shared" si="246"/>
        <v>0</v>
      </c>
      <c r="AJ385" s="1">
        <f t="shared" si="247"/>
        <v>0</v>
      </c>
      <c r="AK385" s="1">
        <f t="shared" si="248"/>
        <v>0</v>
      </c>
      <c r="AL385" s="1">
        <f t="shared" si="249"/>
        <v>0</v>
      </c>
      <c r="AM385" s="1">
        <f t="shared" si="250"/>
        <v>0</v>
      </c>
      <c r="AN385" s="1">
        <f t="shared" si="250"/>
        <v>0</v>
      </c>
      <c r="AO385" s="1">
        <f t="shared" si="251"/>
        <v>0</v>
      </c>
      <c r="AP385" s="1">
        <f t="shared" si="252"/>
        <v>0</v>
      </c>
      <c r="AQ385" s="1">
        <f t="shared" si="253"/>
        <v>0</v>
      </c>
      <c r="AR385" s="1">
        <f t="shared" si="254"/>
        <v>0</v>
      </c>
      <c r="AS385" s="1">
        <f t="shared" si="255"/>
        <v>0</v>
      </c>
      <c r="AT385" s="1">
        <f t="shared" si="256"/>
        <v>0</v>
      </c>
      <c r="AU385" s="1">
        <f t="shared" si="257"/>
        <v>0</v>
      </c>
      <c r="AV385" s="1">
        <f t="shared" si="258"/>
        <v>0</v>
      </c>
      <c r="AW385" s="1">
        <f t="shared" si="259"/>
        <v>0</v>
      </c>
      <c r="AX385" s="1">
        <f t="shared" si="260"/>
        <v>0</v>
      </c>
      <c r="AY385" s="1">
        <f t="shared" si="261"/>
        <v>0</v>
      </c>
      <c r="AZ385" s="1">
        <f t="shared" si="262"/>
        <v>0</v>
      </c>
      <c r="BA385" s="1">
        <f t="shared" si="263"/>
        <v>0</v>
      </c>
      <c r="BB385" s="1">
        <f t="shared" si="264"/>
        <v>40</v>
      </c>
      <c r="BC385" s="1">
        <f t="shared" si="265"/>
        <v>0</v>
      </c>
      <c r="BD385" s="1">
        <f t="shared" si="266"/>
        <v>40</v>
      </c>
      <c r="BE385" s="1" t="str">
        <f t="shared" si="273"/>
        <v>Barge B</v>
      </c>
      <c r="BF385" s="1">
        <f t="shared" si="274"/>
        <v>9</v>
      </c>
      <c r="BG385" s="3">
        <v>367</v>
      </c>
      <c r="BH385" s="1">
        <f t="shared" si="287"/>
        <v>0</v>
      </c>
      <c r="BI385" s="1">
        <f t="shared" si="267"/>
        <v>0</v>
      </c>
      <c r="BJ385" s="3">
        <v>367</v>
      </c>
      <c r="BK385" s="1">
        <f t="shared" si="268"/>
        <v>10</v>
      </c>
      <c r="BL385" s="1">
        <f t="shared" si="275"/>
        <v>0</v>
      </c>
      <c r="BM385" s="1">
        <f t="shared" si="276"/>
        <v>0</v>
      </c>
      <c r="BN385" s="1">
        <f t="shared" si="277"/>
        <v>0</v>
      </c>
      <c r="BO385" s="1">
        <f t="shared" si="278"/>
        <v>0</v>
      </c>
      <c r="BP385" s="1">
        <f t="shared" si="279"/>
        <v>0</v>
      </c>
      <c r="BQ385" s="1">
        <f t="shared" si="280"/>
        <v>0</v>
      </c>
      <c r="BR385" s="1">
        <f t="shared" si="281"/>
        <v>0</v>
      </c>
      <c r="BS385" s="1">
        <f t="shared" si="282"/>
        <v>0</v>
      </c>
      <c r="BT385" s="1">
        <f t="shared" si="283"/>
        <v>0</v>
      </c>
      <c r="BU385" s="1">
        <f t="shared" si="284"/>
        <v>1</v>
      </c>
      <c r="BW385" s="1">
        <f t="shared" si="289"/>
        <v>0</v>
      </c>
      <c r="BX385" s="1">
        <f t="shared" si="289"/>
        <v>0</v>
      </c>
      <c r="BY385" s="1">
        <f t="shared" si="289"/>
        <v>0</v>
      </c>
      <c r="BZ385" s="1">
        <f t="shared" si="288"/>
        <v>0</v>
      </c>
      <c r="CA385" s="1">
        <f t="shared" si="288"/>
        <v>0</v>
      </c>
      <c r="CB385" s="1">
        <f t="shared" si="288"/>
        <v>0</v>
      </c>
      <c r="CC385" s="1">
        <f t="shared" si="288"/>
        <v>0</v>
      </c>
      <c r="CD385" s="1">
        <f t="shared" si="286"/>
        <v>0</v>
      </c>
      <c r="CE385" s="1">
        <f t="shared" si="286"/>
        <v>0</v>
      </c>
      <c r="CF385" s="1">
        <f t="shared" si="286"/>
        <v>50</v>
      </c>
      <c r="CW385" s="1">
        <v>367</v>
      </c>
      <c r="CX385" s="1">
        <f t="shared" si="269"/>
        <v>1</v>
      </c>
      <c r="CY385" s="1" t="s">
        <v>37</v>
      </c>
      <c r="CZ385" s="1">
        <v>1</v>
      </c>
      <c r="DB385" s="1">
        <f t="shared" si="285"/>
        <v>10</v>
      </c>
      <c r="DC385" s="1" t="s">
        <v>43</v>
      </c>
      <c r="DD385" s="1">
        <f t="shared" si="270"/>
        <v>10</v>
      </c>
      <c r="DL385" s="1">
        <v>367</v>
      </c>
      <c r="DM385" s="1">
        <f t="shared" si="271"/>
        <v>6</v>
      </c>
      <c r="DN385" s="1">
        <f t="shared" si="272"/>
        <v>0</v>
      </c>
      <c r="DO385" s="1" t="s">
        <v>37</v>
      </c>
      <c r="DP385" s="1">
        <v>0</v>
      </c>
    </row>
    <row r="386" spans="1:120" ht="15">
      <c r="A386">
        <v>368</v>
      </c>
      <c r="B386">
        <v>1</v>
      </c>
      <c r="C386" s="25">
        <v>23010</v>
      </c>
      <c r="D386">
        <v>1</v>
      </c>
      <c r="E386">
        <v>5</v>
      </c>
      <c r="F386" t="s">
        <v>35</v>
      </c>
      <c r="G386">
        <v>3</v>
      </c>
      <c r="H386"/>
      <c r="I386"/>
      <c r="J386" s="1">
        <v>0</v>
      </c>
      <c r="K386" s="1">
        <v>0</v>
      </c>
      <c r="L386" s="1">
        <v>0</v>
      </c>
      <c r="M386" s="1">
        <v>0</v>
      </c>
      <c r="N386" s="1">
        <v>1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f t="shared" si="244"/>
        <v>0</v>
      </c>
      <c r="AH386" s="1">
        <f t="shared" si="245"/>
        <v>0</v>
      </c>
      <c r="AI386" s="1">
        <f t="shared" si="246"/>
        <v>0</v>
      </c>
      <c r="AJ386" s="1">
        <f t="shared" si="247"/>
        <v>0</v>
      </c>
      <c r="AK386" s="1">
        <f t="shared" si="248"/>
        <v>40</v>
      </c>
      <c r="AL386" s="1">
        <f t="shared" si="249"/>
        <v>0</v>
      </c>
      <c r="AM386" s="1">
        <f t="shared" si="250"/>
        <v>0</v>
      </c>
      <c r="AN386" s="1">
        <f t="shared" si="250"/>
        <v>0</v>
      </c>
      <c r="AO386" s="1">
        <f t="shared" si="251"/>
        <v>0</v>
      </c>
      <c r="AP386" s="1">
        <f t="shared" si="252"/>
        <v>0</v>
      </c>
      <c r="AQ386" s="1">
        <f t="shared" si="253"/>
        <v>0</v>
      </c>
      <c r="AR386" s="1">
        <f t="shared" si="254"/>
        <v>0</v>
      </c>
      <c r="AS386" s="1">
        <f t="shared" si="255"/>
        <v>0</v>
      </c>
      <c r="AT386" s="1">
        <f t="shared" si="256"/>
        <v>0</v>
      </c>
      <c r="AU386" s="1">
        <f t="shared" si="257"/>
        <v>0</v>
      </c>
      <c r="AV386" s="1">
        <f t="shared" si="258"/>
        <v>0</v>
      </c>
      <c r="AW386" s="1">
        <f t="shared" si="259"/>
        <v>0</v>
      </c>
      <c r="AX386" s="1">
        <f t="shared" si="260"/>
        <v>0</v>
      </c>
      <c r="AY386" s="1">
        <f t="shared" si="261"/>
        <v>0</v>
      </c>
      <c r="AZ386" s="1">
        <f t="shared" si="262"/>
        <v>0</v>
      </c>
      <c r="BA386" s="1">
        <f t="shared" si="263"/>
        <v>0</v>
      </c>
      <c r="BB386" s="1">
        <f t="shared" si="264"/>
        <v>0</v>
      </c>
      <c r="BC386" s="1">
        <f t="shared" si="265"/>
        <v>0</v>
      </c>
      <c r="BD386" s="1">
        <f t="shared" si="266"/>
        <v>40</v>
      </c>
      <c r="BE386" s="1" t="str">
        <f t="shared" si="273"/>
        <v>Barge A</v>
      </c>
      <c r="BF386" s="1">
        <f t="shared" si="274"/>
        <v>2</v>
      </c>
      <c r="BG386" s="3">
        <v>368</v>
      </c>
      <c r="BH386" s="1">
        <f t="shared" si="287"/>
        <v>0</v>
      </c>
      <c r="BI386" s="1">
        <f t="shared" si="267"/>
        <v>0</v>
      </c>
      <c r="BJ386" s="3">
        <v>368</v>
      </c>
      <c r="BK386" s="1">
        <f t="shared" si="268"/>
        <v>4</v>
      </c>
      <c r="BL386" s="1">
        <f t="shared" si="275"/>
        <v>0</v>
      </c>
      <c r="BM386" s="1">
        <f t="shared" si="276"/>
        <v>0</v>
      </c>
      <c r="BN386" s="1">
        <f t="shared" si="277"/>
        <v>0</v>
      </c>
      <c r="BO386" s="1">
        <f t="shared" si="278"/>
        <v>1</v>
      </c>
      <c r="BP386" s="1">
        <f t="shared" si="279"/>
        <v>2</v>
      </c>
      <c r="BQ386" s="1">
        <f t="shared" si="280"/>
        <v>3</v>
      </c>
      <c r="BR386" s="1">
        <f t="shared" si="281"/>
        <v>4</v>
      </c>
      <c r="BS386" s="1">
        <f t="shared" si="282"/>
        <v>5</v>
      </c>
      <c r="BT386" s="1">
        <f t="shared" si="283"/>
        <v>6</v>
      </c>
      <c r="BU386" s="1">
        <f t="shared" si="284"/>
        <v>7</v>
      </c>
      <c r="BW386" s="1">
        <f t="shared" si="289"/>
        <v>0</v>
      </c>
      <c r="BX386" s="1">
        <f t="shared" si="289"/>
        <v>0</v>
      </c>
      <c r="BY386" s="1">
        <f t="shared" si="289"/>
        <v>0</v>
      </c>
      <c r="BZ386" s="1">
        <f t="shared" si="288"/>
        <v>50</v>
      </c>
      <c r="CA386" s="1">
        <f t="shared" si="288"/>
        <v>100</v>
      </c>
      <c r="CB386" s="1">
        <f t="shared" si="288"/>
        <v>150</v>
      </c>
      <c r="CC386" s="1">
        <f t="shared" si="288"/>
        <v>200</v>
      </c>
      <c r="CD386" s="1">
        <f t="shared" si="286"/>
        <v>250</v>
      </c>
      <c r="CE386" s="1">
        <f t="shared" si="286"/>
        <v>300</v>
      </c>
      <c r="CF386" s="1">
        <f t="shared" si="286"/>
        <v>350</v>
      </c>
      <c r="CW386" s="1">
        <v>368</v>
      </c>
      <c r="CX386" s="1">
        <f t="shared" si="269"/>
        <v>1</v>
      </c>
      <c r="CY386" s="1" t="s">
        <v>37</v>
      </c>
      <c r="CZ386" s="1">
        <v>1</v>
      </c>
      <c r="DB386" s="1">
        <f t="shared" si="285"/>
        <v>3</v>
      </c>
      <c r="DC386" s="1" t="s">
        <v>43</v>
      </c>
      <c r="DD386" s="1">
        <f t="shared" si="270"/>
        <v>5</v>
      </c>
      <c r="DL386" s="1">
        <v>368</v>
      </c>
      <c r="DM386" s="1">
        <f t="shared" si="271"/>
        <v>2</v>
      </c>
      <c r="DN386" s="1">
        <f t="shared" si="272"/>
        <v>0</v>
      </c>
      <c r="DO386" s="1" t="s">
        <v>37</v>
      </c>
      <c r="DP386" s="1">
        <v>0</v>
      </c>
    </row>
    <row r="387" spans="1:120" ht="15">
      <c r="A387">
        <v>369</v>
      </c>
      <c r="B387">
        <v>1</v>
      </c>
      <c r="C387" s="25">
        <v>22690</v>
      </c>
      <c r="D387">
        <v>6</v>
      </c>
      <c r="E387">
        <v>9</v>
      </c>
      <c r="F387" t="s">
        <v>73</v>
      </c>
      <c r="G387">
        <v>3</v>
      </c>
      <c r="H387"/>
      <c r="I387"/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f t="shared" si="244"/>
        <v>0</v>
      </c>
      <c r="AH387" s="1">
        <f t="shared" si="245"/>
        <v>0</v>
      </c>
      <c r="AI387" s="1">
        <f t="shared" si="246"/>
        <v>0</v>
      </c>
      <c r="AJ387" s="1">
        <f t="shared" si="247"/>
        <v>0</v>
      </c>
      <c r="AK387" s="1">
        <f t="shared" si="248"/>
        <v>0</v>
      </c>
      <c r="AL387" s="1">
        <f t="shared" si="249"/>
        <v>0</v>
      </c>
      <c r="AM387" s="1">
        <f t="shared" si="250"/>
        <v>0</v>
      </c>
      <c r="AN387" s="1">
        <f t="shared" si="250"/>
        <v>0</v>
      </c>
      <c r="AO387" s="1">
        <f t="shared" si="251"/>
        <v>0</v>
      </c>
      <c r="AP387" s="1">
        <f t="shared" si="252"/>
        <v>0</v>
      </c>
      <c r="AQ387" s="1">
        <f t="shared" si="253"/>
        <v>0</v>
      </c>
      <c r="AR387" s="1">
        <f t="shared" si="254"/>
        <v>0</v>
      </c>
      <c r="AS387" s="1">
        <f t="shared" si="255"/>
        <v>0</v>
      </c>
      <c r="AT387" s="1">
        <f t="shared" si="256"/>
        <v>0</v>
      </c>
      <c r="AU387" s="1">
        <f t="shared" si="257"/>
        <v>0</v>
      </c>
      <c r="AV387" s="1">
        <f t="shared" si="258"/>
        <v>0</v>
      </c>
      <c r="AW387" s="1">
        <f t="shared" si="259"/>
        <v>0</v>
      </c>
      <c r="AX387" s="1">
        <f t="shared" si="260"/>
        <v>0</v>
      </c>
      <c r="AY387" s="1">
        <f t="shared" si="261"/>
        <v>0</v>
      </c>
      <c r="AZ387" s="1">
        <f t="shared" si="262"/>
        <v>40</v>
      </c>
      <c r="BA387" s="1">
        <f t="shared" si="263"/>
        <v>0</v>
      </c>
      <c r="BB387" s="1">
        <f t="shared" si="264"/>
        <v>0</v>
      </c>
      <c r="BC387" s="1">
        <f t="shared" si="265"/>
        <v>0</v>
      </c>
      <c r="BD387" s="1">
        <f t="shared" si="266"/>
        <v>40</v>
      </c>
      <c r="BE387" s="1" t="str">
        <f t="shared" si="273"/>
        <v>Barge D</v>
      </c>
      <c r="BF387" s="1">
        <f t="shared" si="274"/>
        <v>8</v>
      </c>
      <c r="BG387" s="3">
        <v>369</v>
      </c>
      <c r="BH387" s="1">
        <f t="shared" si="287"/>
        <v>0</v>
      </c>
      <c r="BI387" s="1">
        <f t="shared" si="267"/>
        <v>0</v>
      </c>
      <c r="BJ387" s="3">
        <v>369</v>
      </c>
      <c r="BK387" s="1">
        <f t="shared" si="268"/>
        <v>9</v>
      </c>
      <c r="BL387" s="1">
        <f t="shared" si="275"/>
        <v>0</v>
      </c>
      <c r="BM387" s="1">
        <f t="shared" si="276"/>
        <v>0</v>
      </c>
      <c r="BN387" s="1">
        <f t="shared" si="277"/>
        <v>0</v>
      </c>
      <c r="BO387" s="1">
        <f t="shared" si="278"/>
        <v>0</v>
      </c>
      <c r="BP387" s="1">
        <f t="shared" si="279"/>
        <v>0</v>
      </c>
      <c r="BQ387" s="1">
        <f t="shared" si="280"/>
        <v>0</v>
      </c>
      <c r="BR387" s="1">
        <f t="shared" si="281"/>
        <v>0</v>
      </c>
      <c r="BS387" s="1">
        <f t="shared" si="282"/>
        <v>0</v>
      </c>
      <c r="BT387" s="1">
        <f t="shared" si="283"/>
        <v>1</v>
      </c>
      <c r="BU387" s="1">
        <f t="shared" si="284"/>
        <v>2</v>
      </c>
      <c r="BW387" s="1">
        <f t="shared" si="289"/>
        <v>0</v>
      </c>
      <c r="BX387" s="1">
        <f t="shared" si="289"/>
        <v>0</v>
      </c>
      <c r="BY387" s="1">
        <f t="shared" si="289"/>
        <v>0</v>
      </c>
      <c r="BZ387" s="1">
        <f t="shared" si="288"/>
        <v>0</v>
      </c>
      <c r="CA387" s="1">
        <f t="shared" si="288"/>
        <v>0</v>
      </c>
      <c r="CB387" s="1">
        <f t="shared" si="288"/>
        <v>0</v>
      </c>
      <c r="CC387" s="1">
        <f t="shared" si="288"/>
        <v>0</v>
      </c>
      <c r="CD387" s="1">
        <f t="shared" si="286"/>
        <v>0</v>
      </c>
      <c r="CE387" s="1">
        <f t="shared" si="286"/>
        <v>50</v>
      </c>
      <c r="CF387" s="1">
        <f t="shared" si="286"/>
        <v>100</v>
      </c>
      <c r="CW387" s="1">
        <v>369</v>
      </c>
      <c r="CX387" s="1">
        <f t="shared" si="269"/>
        <v>1</v>
      </c>
      <c r="CY387" s="1" t="s">
        <v>37</v>
      </c>
      <c r="CZ387" s="1">
        <v>1</v>
      </c>
      <c r="DB387" s="1">
        <f t="shared" si="285"/>
        <v>9</v>
      </c>
      <c r="DC387" s="1" t="s">
        <v>43</v>
      </c>
      <c r="DD387" s="1">
        <f t="shared" si="270"/>
        <v>9</v>
      </c>
      <c r="DL387" s="1">
        <v>369</v>
      </c>
      <c r="DM387" s="1">
        <f t="shared" si="271"/>
        <v>7</v>
      </c>
      <c r="DN387" s="1">
        <f t="shared" si="272"/>
        <v>0</v>
      </c>
      <c r="DO387" s="1" t="s">
        <v>37</v>
      </c>
      <c r="DP387" s="1">
        <v>0</v>
      </c>
    </row>
    <row r="388" spans="1:120" ht="15">
      <c r="A388">
        <v>370</v>
      </c>
      <c r="B388">
        <v>1</v>
      </c>
      <c r="C388" s="25">
        <v>22920</v>
      </c>
      <c r="D388">
        <v>6</v>
      </c>
      <c r="E388">
        <v>9</v>
      </c>
      <c r="F388" t="s">
        <v>84</v>
      </c>
      <c r="G388">
        <v>4</v>
      </c>
      <c r="H388"/>
      <c r="I388"/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0.5</v>
      </c>
      <c r="AB388" s="1">
        <v>0</v>
      </c>
      <c r="AC388" s="1">
        <v>0</v>
      </c>
      <c r="AD388" s="1">
        <v>0</v>
      </c>
      <c r="AE388" s="1">
        <v>0.5</v>
      </c>
      <c r="AF388" s="1">
        <v>0</v>
      </c>
      <c r="AG388" s="1">
        <f t="shared" si="244"/>
        <v>0</v>
      </c>
      <c r="AH388" s="1">
        <f t="shared" si="245"/>
        <v>0</v>
      </c>
      <c r="AI388" s="1">
        <f t="shared" si="246"/>
        <v>0</v>
      </c>
      <c r="AJ388" s="1">
        <f t="shared" si="247"/>
        <v>0</v>
      </c>
      <c r="AK388" s="1">
        <f t="shared" si="248"/>
        <v>0</v>
      </c>
      <c r="AL388" s="1">
        <f t="shared" si="249"/>
        <v>0</v>
      </c>
      <c r="AM388" s="1">
        <f t="shared" si="250"/>
        <v>0</v>
      </c>
      <c r="AN388" s="1">
        <f t="shared" si="250"/>
        <v>0</v>
      </c>
      <c r="AO388" s="1">
        <f t="shared" si="251"/>
        <v>0</v>
      </c>
      <c r="AP388" s="1">
        <f t="shared" si="252"/>
        <v>0</v>
      </c>
      <c r="AQ388" s="1">
        <f t="shared" si="253"/>
        <v>0</v>
      </c>
      <c r="AR388" s="1">
        <f t="shared" si="254"/>
        <v>0</v>
      </c>
      <c r="AS388" s="1">
        <f t="shared" si="255"/>
        <v>0</v>
      </c>
      <c r="AT388" s="1">
        <f t="shared" si="256"/>
        <v>0</v>
      </c>
      <c r="AU388" s="1">
        <f t="shared" si="257"/>
        <v>0</v>
      </c>
      <c r="AV388" s="1">
        <f t="shared" si="258"/>
        <v>0</v>
      </c>
      <c r="AW388" s="1">
        <f t="shared" si="259"/>
        <v>0</v>
      </c>
      <c r="AX388" s="1">
        <f t="shared" si="260"/>
        <v>20</v>
      </c>
      <c r="AY388" s="1">
        <f t="shared" si="261"/>
        <v>0</v>
      </c>
      <c r="AZ388" s="1">
        <f t="shared" si="262"/>
        <v>0</v>
      </c>
      <c r="BA388" s="1">
        <f t="shared" si="263"/>
        <v>0</v>
      </c>
      <c r="BB388" s="1">
        <f t="shared" si="264"/>
        <v>20</v>
      </c>
      <c r="BC388" s="1">
        <f t="shared" si="265"/>
        <v>0</v>
      </c>
      <c r="BD388" s="1">
        <f t="shared" si="266"/>
        <v>40</v>
      </c>
      <c r="BE388" s="1" t="str">
        <f t="shared" si="273"/>
        <v>Barge B</v>
      </c>
      <c r="BF388" s="1">
        <f t="shared" si="274"/>
        <v>0</v>
      </c>
      <c r="BG388" s="3">
        <v>370</v>
      </c>
      <c r="BH388" s="1">
        <f t="shared" si="287"/>
        <v>0</v>
      </c>
      <c r="BI388" s="1">
        <f t="shared" si="267"/>
        <v>0</v>
      </c>
      <c r="BJ388" s="3">
        <v>370</v>
      </c>
      <c r="BK388" s="1">
        <f t="shared" si="268"/>
        <v>10</v>
      </c>
      <c r="BL388" s="1">
        <f t="shared" si="275"/>
        <v>0</v>
      </c>
      <c r="BM388" s="1">
        <f t="shared" si="276"/>
        <v>0</v>
      </c>
      <c r="BN388" s="1">
        <f t="shared" si="277"/>
        <v>0</v>
      </c>
      <c r="BO388" s="1">
        <f t="shared" si="278"/>
        <v>0</v>
      </c>
      <c r="BP388" s="1">
        <f t="shared" si="279"/>
        <v>0</v>
      </c>
      <c r="BQ388" s="1">
        <f t="shared" si="280"/>
        <v>0</v>
      </c>
      <c r="BR388" s="1">
        <f t="shared" si="281"/>
        <v>0</v>
      </c>
      <c r="BS388" s="1">
        <f t="shared" si="282"/>
        <v>0</v>
      </c>
      <c r="BT388" s="1">
        <f t="shared" si="283"/>
        <v>0</v>
      </c>
      <c r="BU388" s="1">
        <f t="shared" si="284"/>
        <v>1</v>
      </c>
      <c r="BW388" s="1">
        <f t="shared" si="289"/>
        <v>0</v>
      </c>
      <c r="BX388" s="1">
        <f t="shared" si="289"/>
        <v>0</v>
      </c>
      <c r="BY388" s="1">
        <f t="shared" si="289"/>
        <v>0</v>
      </c>
      <c r="BZ388" s="1">
        <f t="shared" si="288"/>
        <v>0</v>
      </c>
      <c r="CA388" s="1">
        <f t="shared" si="288"/>
        <v>0</v>
      </c>
      <c r="CB388" s="1">
        <f t="shared" si="288"/>
        <v>0</v>
      </c>
      <c r="CC388" s="1">
        <f t="shared" si="288"/>
        <v>0</v>
      </c>
      <c r="CD388" s="1">
        <f t="shared" si="286"/>
        <v>0</v>
      </c>
      <c r="CE388" s="1">
        <f t="shared" si="286"/>
        <v>0</v>
      </c>
      <c r="CF388" s="1">
        <f t="shared" si="286"/>
        <v>50</v>
      </c>
      <c r="CW388" s="1">
        <v>370</v>
      </c>
      <c r="CX388" s="1">
        <f t="shared" si="269"/>
        <v>1</v>
      </c>
      <c r="CY388" s="1" t="s">
        <v>37</v>
      </c>
      <c r="CZ388" s="1">
        <v>1</v>
      </c>
      <c r="DB388" s="1">
        <f t="shared" si="285"/>
        <v>9</v>
      </c>
      <c r="DC388" s="1" t="s">
        <v>43</v>
      </c>
      <c r="DD388" s="1">
        <f t="shared" si="270"/>
        <v>9</v>
      </c>
      <c r="DL388" s="1">
        <v>370</v>
      </c>
      <c r="DM388" s="1">
        <f t="shared" si="271"/>
        <v>7</v>
      </c>
      <c r="DN388" s="1">
        <f t="shared" si="272"/>
        <v>0</v>
      </c>
      <c r="DO388" s="1" t="s">
        <v>37</v>
      </c>
      <c r="DP388" s="1">
        <v>0</v>
      </c>
    </row>
    <row r="389" spans="1:120" ht="15">
      <c r="A389">
        <v>371</v>
      </c>
      <c r="B389">
        <v>1</v>
      </c>
      <c r="C389" s="25">
        <v>23210</v>
      </c>
      <c r="D389">
        <v>1</v>
      </c>
      <c r="E389">
        <v>4</v>
      </c>
      <c r="F389" t="s">
        <v>35</v>
      </c>
      <c r="G389">
        <v>3</v>
      </c>
      <c r="H389"/>
      <c r="I389"/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1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f t="shared" si="244"/>
        <v>0</v>
      </c>
      <c r="AH389" s="1">
        <f t="shared" si="245"/>
        <v>0</v>
      </c>
      <c r="AI389" s="1">
        <f t="shared" si="246"/>
        <v>0</v>
      </c>
      <c r="AJ389" s="1">
        <f t="shared" si="247"/>
        <v>0</v>
      </c>
      <c r="AK389" s="1">
        <f t="shared" si="248"/>
        <v>0</v>
      </c>
      <c r="AL389" s="1">
        <f t="shared" si="249"/>
        <v>40</v>
      </c>
      <c r="AM389" s="1">
        <f t="shared" si="250"/>
        <v>0</v>
      </c>
      <c r="AN389" s="1">
        <f t="shared" si="250"/>
        <v>0</v>
      </c>
      <c r="AO389" s="1">
        <f t="shared" si="251"/>
        <v>0</v>
      </c>
      <c r="AP389" s="1">
        <f t="shared" si="252"/>
        <v>0</v>
      </c>
      <c r="AQ389" s="1">
        <f t="shared" si="253"/>
        <v>0</v>
      </c>
      <c r="AR389" s="1">
        <f t="shared" si="254"/>
        <v>0</v>
      </c>
      <c r="AS389" s="1">
        <f t="shared" si="255"/>
        <v>0</v>
      </c>
      <c r="AT389" s="1">
        <f t="shared" si="256"/>
        <v>0</v>
      </c>
      <c r="AU389" s="1">
        <f t="shared" si="257"/>
        <v>0</v>
      </c>
      <c r="AV389" s="1">
        <f t="shared" si="258"/>
        <v>0</v>
      </c>
      <c r="AW389" s="1">
        <f t="shared" si="259"/>
        <v>0</v>
      </c>
      <c r="AX389" s="1">
        <f t="shared" si="260"/>
        <v>0</v>
      </c>
      <c r="AY389" s="1">
        <f t="shared" si="261"/>
        <v>0</v>
      </c>
      <c r="AZ389" s="1">
        <f t="shared" si="262"/>
        <v>0</v>
      </c>
      <c r="BA389" s="1">
        <f t="shared" si="263"/>
        <v>0</v>
      </c>
      <c r="BB389" s="1">
        <f t="shared" si="264"/>
        <v>0</v>
      </c>
      <c r="BC389" s="1">
        <f t="shared" si="265"/>
        <v>0</v>
      </c>
      <c r="BD389" s="1">
        <f t="shared" si="266"/>
        <v>40</v>
      </c>
      <c r="BE389" s="1" t="str">
        <f t="shared" si="273"/>
        <v>Barge C</v>
      </c>
      <c r="BF389" s="1">
        <f t="shared" si="274"/>
        <v>2</v>
      </c>
      <c r="BG389" s="3">
        <v>371</v>
      </c>
      <c r="BH389" s="1">
        <f t="shared" si="287"/>
        <v>0</v>
      </c>
      <c r="BI389" s="1">
        <f t="shared" si="267"/>
        <v>0</v>
      </c>
      <c r="BJ389" s="3">
        <v>371</v>
      </c>
      <c r="BK389" s="1">
        <f t="shared" si="268"/>
        <v>4</v>
      </c>
      <c r="BL389" s="1">
        <f t="shared" si="275"/>
        <v>0</v>
      </c>
      <c r="BM389" s="1">
        <f t="shared" si="276"/>
        <v>0</v>
      </c>
      <c r="BN389" s="1">
        <f t="shared" si="277"/>
        <v>0</v>
      </c>
      <c r="BO389" s="1">
        <f t="shared" si="278"/>
        <v>1</v>
      </c>
      <c r="BP389" s="1">
        <f t="shared" si="279"/>
        <v>2</v>
      </c>
      <c r="BQ389" s="1">
        <f t="shared" si="280"/>
        <v>3</v>
      </c>
      <c r="BR389" s="1">
        <f t="shared" si="281"/>
        <v>4</v>
      </c>
      <c r="BS389" s="1">
        <f t="shared" si="282"/>
        <v>5</v>
      </c>
      <c r="BT389" s="1">
        <f t="shared" si="283"/>
        <v>6</v>
      </c>
      <c r="BU389" s="1">
        <f t="shared" si="284"/>
        <v>7</v>
      </c>
      <c r="BW389" s="1">
        <f t="shared" si="289"/>
        <v>0</v>
      </c>
      <c r="BX389" s="1">
        <f t="shared" si="289"/>
        <v>0</v>
      </c>
      <c r="BY389" s="1">
        <f t="shared" si="289"/>
        <v>0</v>
      </c>
      <c r="BZ389" s="1">
        <f t="shared" si="288"/>
        <v>50</v>
      </c>
      <c r="CA389" s="1">
        <f t="shared" si="288"/>
        <v>100</v>
      </c>
      <c r="CB389" s="1">
        <f t="shared" si="288"/>
        <v>150</v>
      </c>
      <c r="CC389" s="1">
        <f t="shared" si="288"/>
        <v>200</v>
      </c>
      <c r="CD389" s="1">
        <f t="shared" si="286"/>
        <v>250</v>
      </c>
      <c r="CE389" s="1">
        <f t="shared" si="286"/>
        <v>300</v>
      </c>
      <c r="CF389" s="1">
        <f t="shared" si="286"/>
        <v>350</v>
      </c>
      <c r="CW389" s="1">
        <v>371</v>
      </c>
      <c r="CX389" s="1">
        <f t="shared" si="269"/>
        <v>1</v>
      </c>
      <c r="CY389" s="1" t="s">
        <v>37</v>
      </c>
      <c r="CZ389" s="1">
        <v>1</v>
      </c>
      <c r="DB389" s="1">
        <f t="shared" si="285"/>
        <v>3</v>
      </c>
      <c r="DC389" s="1" t="s">
        <v>43</v>
      </c>
      <c r="DD389" s="1">
        <f t="shared" si="270"/>
        <v>4</v>
      </c>
      <c r="DL389" s="1">
        <v>371</v>
      </c>
      <c r="DM389" s="1">
        <f t="shared" si="271"/>
        <v>2</v>
      </c>
      <c r="DN389" s="1">
        <f t="shared" si="272"/>
        <v>0</v>
      </c>
      <c r="DO389" s="1" t="s">
        <v>37</v>
      </c>
      <c r="DP389" s="1">
        <v>0</v>
      </c>
    </row>
    <row r="390" spans="1:120" ht="15">
      <c r="A390">
        <v>372</v>
      </c>
      <c r="B390">
        <v>1</v>
      </c>
      <c r="C390" s="25">
        <v>22820</v>
      </c>
      <c r="D390">
        <v>3</v>
      </c>
      <c r="E390">
        <v>8</v>
      </c>
      <c r="F390" t="s">
        <v>32</v>
      </c>
      <c r="G390">
        <v>3</v>
      </c>
      <c r="H390"/>
      <c r="I390"/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f t="shared" si="244"/>
        <v>0</v>
      </c>
      <c r="AH390" s="1">
        <f t="shared" si="245"/>
        <v>0</v>
      </c>
      <c r="AI390" s="1">
        <f t="shared" si="246"/>
        <v>0</v>
      </c>
      <c r="AJ390" s="1">
        <f t="shared" si="247"/>
        <v>0</v>
      </c>
      <c r="AK390" s="1">
        <f t="shared" si="248"/>
        <v>0</v>
      </c>
      <c r="AL390" s="1">
        <f t="shared" si="249"/>
        <v>0</v>
      </c>
      <c r="AM390" s="1">
        <f t="shared" si="250"/>
        <v>0</v>
      </c>
      <c r="AN390" s="1">
        <f t="shared" si="250"/>
        <v>0</v>
      </c>
      <c r="AO390" s="1">
        <f t="shared" si="251"/>
        <v>0</v>
      </c>
      <c r="AP390" s="1">
        <f t="shared" si="252"/>
        <v>0</v>
      </c>
      <c r="AQ390" s="1">
        <f t="shared" si="253"/>
        <v>0</v>
      </c>
      <c r="AR390" s="1">
        <f t="shared" si="254"/>
        <v>40</v>
      </c>
      <c r="AS390" s="1">
        <f t="shared" si="255"/>
        <v>0</v>
      </c>
      <c r="AT390" s="1">
        <f t="shared" si="256"/>
        <v>0</v>
      </c>
      <c r="AU390" s="1">
        <f t="shared" si="257"/>
        <v>0</v>
      </c>
      <c r="AV390" s="1">
        <f t="shared" si="258"/>
        <v>0</v>
      </c>
      <c r="AW390" s="1">
        <f t="shared" si="259"/>
        <v>0</v>
      </c>
      <c r="AX390" s="1">
        <f t="shared" si="260"/>
        <v>0</v>
      </c>
      <c r="AY390" s="1">
        <f t="shared" si="261"/>
        <v>0</v>
      </c>
      <c r="AZ390" s="1">
        <f t="shared" si="262"/>
        <v>0</v>
      </c>
      <c r="BA390" s="1">
        <f t="shared" si="263"/>
        <v>0</v>
      </c>
      <c r="BB390" s="1">
        <f t="shared" si="264"/>
        <v>0</v>
      </c>
      <c r="BC390" s="1">
        <f t="shared" si="265"/>
        <v>0</v>
      </c>
      <c r="BD390" s="1">
        <f t="shared" si="266"/>
        <v>40</v>
      </c>
      <c r="BE390" s="1" t="str">
        <f t="shared" si="273"/>
        <v>Barge C</v>
      </c>
      <c r="BF390" s="1">
        <f t="shared" si="274"/>
        <v>5</v>
      </c>
      <c r="BG390" s="3">
        <v>372</v>
      </c>
      <c r="BH390" s="1">
        <f t="shared" si="287"/>
        <v>0</v>
      </c>
      <c r="BI390" s="1">
        <f t="shared" si="267"/>
        <v>0</v>
      </c>
      <c r="BJ390" s="3">
        <v>372</v>
      </c>
      <c r="BK390" s="1">
        <f t="shared" si="268"/>
        <v>6</v>
      </c>
      <c r="BL390" s="1">
        <f t="shared" si="275"/>
        <v>0</v>
      </c>
      <c r="BM390" s="1">
        <f t="shared" si="276"/>
        <v>0</v>
      </c>
      <c r="BN390" s="1">
        <f t="shared" si="277"/>
        <v>0</v>
      </c>
      <c r="BO390" s="1">
        <f t="shared" si="278"/>
        <v>0</v>
      </c>
      <c r="BP390" s="1">
        <f t="shared" si="279"/>
        <v>0</v>
      </c>
      <c r="BQ390" s="1">
        <f t="shared" si="280"/>
        <v>1</v>
      </c>
      <c r="BR390" s="1">
        <f t="shared" si="281"/>
        <v>2</v>
      </c>
      <c r="BS390" s="1">
        <f t="shared" si="282"/>
        <v>3</v>
      </c>
      <c r="BT390" s="1">
        <f t="shared" si="283"/>
        <v>4</v>
      </c>
      <c r="BU390" s="1">
        <f t="shared" si="284"/>
        <v>5</v>
      </c>
      <c r="BW390" s="1">
        <f t="shared" si="289"/>
        <v>0</v>
      </c>
      <c r="BX390" s="1">
        <f t="shared" si="289"/>
        <v>0</v>
      </c>
      <c r="BY390" s="1">
        <f t="shared" si="289"/>
        <v>0</v>
      </c>
      <c r="BZ390" s="1">
        <f t="shared" si="288"/>
        <v>0</v>
      </c>
      <c r="CA390" s="1">
        <f t="shared" si="288"/>
        <v>0</v>
      </c>
      <c r="CB390" s="1">
        <f t="shared" si="288"/>
        <v>50</v>
      </c>
      <c r="CC390" s="1">
        <f t="shared" si="288"/>
        <v>100</v>
      </c>
      <c r="CD390" s="1">
        <f t="shared" si="286"/>
        <v>150</v>
      </c>
      <c r="CE390" s="1">
        <f t="shared" si="286"/>
        <v>200</v>
      </c>
      <c r="CF390" s="1">
        <f t="shared" si="286"/>
        <v>250</v>
      </c>
      <c r="CW390" s="1">
        <v>372</v>
      </c>
      <c r="CX390" s="1">
        <f t="shared" si="269"/>
        <v>1</v>
      </c>
      <c r="CY390" s="1" t="s">
        <v>37</v>
      </c>
      <c r="CZ390" s="1">
        <v>1</v>
      </c>
      <c r="DB390" s="1">
        <f t="shared" si="285"/>
        <v>6</v>
      </c>
      <c r="DC390" s="1" t="s">
        <v>43</v>
      </c>
      <c r="DD390" s="1">
        <f t="shared" si="270"/>
        <v>8</v>
      </c>
      <c r="DL390" s="1">
        <v>372</v>
      </c>
      <c r="DM390" s="1">
        <f t="shared" si="271"/>
        <v>4</v>
      </c>
      <c r="DN390" s="1">
        <f t="shared" si="272"/>
        <v>0</v>
      </c>
      <c r="DO390" s="1" t="s">
        <v>37</v>
      </c>
      <c r="DP390" s="1">
        <v>0</v>
      </c>
    </row>
    <row r="391" spans="1:120" ht="15">
      <c r="A391">
        <v>373</v>
      </c>
      <c r="B391">
        <v>1</v>
      </c>
      <c r="C391" s="25">
        <v>23780</v>
      </c>
      <c r="D391">
        <v>6</v>
      </c>
      <c r="E391">
        <v>11</v>
      </c>
      <c r="F391" t="s">
        <v>94</v>
      </c>
      <c r="G391">
        <v>4</v>
      </c>
      <c r="H391"/>
      <c r="I391"/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1</v>
      </c>
      <c r="AF391" s="1">
        <v>0</v>
      </c>
      <c r="AG391" s="1">
        <f t="shared" si="244"/>
        <v>0</v>
      </c>
      <c r="AH391" s="1">
        <f t="shared" si="245"/>
        <v>0</v>
      </c>
      <c r="AI391" s="1">
        <f t="shared" si="246"/>
        <v>0</v>
      </c>
      <c r="AJ391" s="1">
        <f t="shared" si="247"/>
        <v>0</v>
      </c>
      <c r="AK391" s="1">
        <f t="shared" si="248"/>
        <v>0</v>
      </c>
      <c r="AL391" s="1">
        <f t="shared" si="249"/>
        <v>0</v>
      </c>
      <c r="AM391" s="1">
        <f t="shared" si="250"/>
        <v>0</v>
      </c>
      <c r="AN391" s="1">
        <f t="shared" si="250"/>
        <v>0</v>
      </c>
      <c r="AO391" s="1">
        <f t="shared" si="251"/>
        <v>0</v>
      </c>
      <c r="AP391" s="1">
        <f t="shared" si="252"/>
        <v>0</v>
      </c>
      <c r="AQ391" s="1">
        <f t="shared" si="253"/>
        <v>0</v>
      </c>
      <c r="AR391" s="1">
        <f t="shared" si="254"/>
        <v>0</v>
      </c>
      <c r="AS391" s="1">
        <f t="shared" si="255"/>
        <v>0</v>
      </c>
      <c r="AT391" s="1">
        <f t="shared" si="256"/>
        <v>0</v>
      </c>
      <c r="AU391" s="1">
        <f t="shared" si="257"/>
        <v>0</v>
      </c>
      <c r="AV391" s="1">
        <f t="shared" si="258"/>
        <v>0</v>
      </c>
      <c r="AW391" s="1">
        <f t="shared" si="259"/>
        <v>0</v>
      </c>
      <c r="AX391" s="1">
        <f t="shared" si="260"/>
        <v>0</v>
      </c>
      <c r="AY391" s="1">
        <f t="shared" si="261"/>
        <v>0</v>
      </c>
      <c r="AZ391" s="1">
        <f t="shared" si="262"/>
        <v>0</v>
      </c>
      <c r="BA391" s="1">
        <f t="shared" si="263"/>
        <v>0</v>
      </c>
      <c r="BB391" s="1">
        <f t="shared" si="264"/>
        <v>40</v>
      </c>
      <c r="BC391" s="1">
        <f t="shared" si="265"/>
        <v>0</v>
      </c>
      <c r="BD391" s="1">
        <f t="shared" si="266"/>
        <v>40</v>
      </c>
      <c r="BE391" s="1" t="str">
        <f t="shared" si="273"/>
        <v>Barge B</v>
      </c>
      <c r="BF391" s="1">
        <f t="shared" si="274"/>
        <v>9</v>
      </c>
      <c r="BG391" s="3">
        <v>373</v>
      </c>
      <c r="BH391" s="1">
        <f t="shared" si="287"/>
        <v>0</v>
      </c>
      <c r="BI391" s="1">
        <f t="shared" si="267"/>
        <v>0</v>
      </c>
      <c r="BJ391" s="3">
        <v>373</v>
      </c>
      <c r="BK391" s="1">
        <f t="shared" si="268"/>
        <v>10</v>
      </c>
      <c r="BL391" s="1">
        <f t="shared" si="275"/>
        <v>0</v>
      </c>
      <c r="BM391" s="1">
        <f t="shared" si="276"/>
        <v>0</v>
      </c>
      <c r="BN391" s="1">
        <f t="shared" si="277"/>
        <v>0</v>
      </c>
      <c r="BO391" s="1">
        <f t="shared" si="278"/>
        <v>0</v>
      </c>
      <c r="BP391" s="1">
        <f t="shared" si="279"/>
        <v>0</v>
      </c>
      <c r="BQ391" s="1">
        <f t="shared" si="280"/>
        <v>0</v>
      </c>
      <c r="BR391" s="1">
        <f t="shared" si="281"/>
        <v>0</v>
      </c>
      <c r="BS391" s="1">
        <f t="shared" si="282"/>
        <v>0</v>
      </c>
      <c r="BT391" s="1">
        <f t="shared" si="283"/>
        <v>0</v>
      </c>
      <c r="BU391" s="1">
        <f t="shared" si="284"/>
        <v>1</v>
      </c>
      <c r="BW391" s="1">
        <f t="shared" si="289"/>
        <v>0</v>
      </c>
      <c r="BX391" s="1">
        <f t="shared" si="289"/>
        <v>0</v>
      </c>
      <c r="BY391" s="1">
        <f t="shared" si="289"/>
        <v>0</v>
      </c>
      <c r="BZ391" s="1">
        <f t="shared" si="288"/>
        <v>0</v>
      </c>
      <c r="CA391" s="1">
        <f t="shared" si="288"/>
        <v>0</v>
      </c>
      <c r="CB391" s="1">
        <f t="shared" si="288"/>
        <v>0</v>
      </c>
      <c r="CC391" s="1">
        <f t="shared" si="288"/>
        <v>0</v>
      </c>
      <c r="CD391" s="1">
        <f t="shared" si="286"/>
        <v>0</v>
      </c>
      <c r="CE391" s="1">
        <f t="shared" si="286"/>
        <v>0</v>
      </c>
      <c r="CF391" s="1">
        <f t="shared" si="286"/>
        <v>50</v>
      </c>
      <c r="CW391" s="1">
        <v>373</v>
      </c>
      <c r="CX391" s="1">
        <f t="shared" si="269"/>
        <v>1</v>
      </c>
      <c r="CY391" s="1" t="s">
        <v>37</v>
      </c>
      <c r="CZ391" s="1">
        <v>1</v>
      </c>
      <c r="DB391" s="1">
        <f t="shared" si="285"/>
        <v>10</v>
      </c>
      <c r="DC391" s="1" t="s">
        <v>43</v>
      </c>
      <c r="DD391" s="1">
        <f t="shared" si="270"/>
        <v>11</v>
      </c>
      <c r="DL391" s="1">
        <v>373</v>
      </c>
      <c r="DM391" s="1">
        <f t="shared" si="271"/>
        <v>7</v>
      </c>
      <c r="DN391" s="1">
        <f t="shared" si="272"/>
        <v>0</v>
      </c>
      <c r="DO391" s="1" t="s">
        <v>37</v>
      </c>
      <c r="DP391" s="1">
        <v>0</v>
      </c>
    </row>
    <row r="392" spans="1:120" ht="15">
      <c r="A392">
        <v>374</v>
      </c>
      <c r="B392">
        <v>1</v>
      </c>
      <c r="C392" s="25">
        <v>22680</v>
      </c>
      <c r="D392">
        <v>2</v>
      </c>
      <c r="E392">
        <v>7</v>
      </c>
      <c r="F392" t="s">
        <v>35</v>
      </c>
      <c r="G392">
        <v>3</v>
      </c>
      <c r="H392"/>
      <c r="I392"/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1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f t="shared" si="244"/>
        <v>0</v>
      </c>
      <c r="AH392" s="1">
        <f t="shared" si="245"/>
        <v>0</v>
      </c>
      <c r="AI392" s="1">
        <f t="shared" si="246"/>
        <v>0</v>
      </c>
      <c r="AJ392" s="1">
        <f t="shared" si="247"/>
        <v>0</v>
      </c>
      <c r="AK392" s="1">
        <f t="shared" si="248"/>
        <v>0</v>
      </c>
      <c r="AL392" s="1">
        <f t="shared" si="249"/>
        <v>0</v>
      </c>
      <c r="AM392" s="1">
        <f t="shared" si="250"/>
        <v>0</v>
      </c>
      <c r="AN392" s="1">
        <f t="shared" si="250"/>
        <v>0</v>
      </c>
      <c r="AO392" s="1">
        <f t="shared" si="251"/>
        <v>0</v>
      </c>
      <c r="AP392" s="1">
        <f t="shared" si="252"/>
        <v>40</v>
      </c>
      <c r="AQ392" s="1">
        <f t="shared" si="253"/>
        <v>0</v>
      </c>
      <c r="AR392" s="1">
        <f t="shared" si="254"/>
        <v>0</v>
      </c>
      <c r="AS392" s="1">
        <f t="shared" si="255"/>
        <v>0</v>
      </c>
      <c r="AT392" s="1">
        <f t="shared" si="256"/>
        <v>0</v>
      </c>
      <c r="AU392" s="1">
        <f t="shared" si="257"/>
        <v>0</v>
      </c>
      <c r="AV392" s="1">
        <f t="shared" si="258"/>
        <v>0</v>
      </c>
      <c r="AW392" s="1">
        <f t="shared" si="259"/>
        <v>0</v>
      </c>
      <c r="AX392" s="1">
        <f t="shared" si="260"/>
        <v>0</v>
      </c>
      <c r="AY392" s="1">
        <f t="shared" si="261"/>
        <v>0</v>
      </c>
      <c r="AZ392" s="1">
        <f t="shared" si="262"/>
        <v>0</v>
      </c>
      <c r="BA392" s="1">
        <f t="shared" si="263"/>
        <v>0</v>
      </c>
      <c r="BB392" s="1">
        <f t="shared" si="264"/>
        <v>0</v>
      </c>
      <c r="BC392" s="1">
        <f t="shared" si="265"/>
        <v>0</v>
      </c>
      <c r="BD392" s="1">
        <f t="shared" si="266"/>
        <v>40</v>
      </c>
      <c r="BE392" s="1" t="str">
        <f t="shared" si="273"/>
        <v>Barge E</v>
      </c>
      <c r="BF392" s="1">
        <f t="shared" si="274"/>
        <v>4</v>
      </c>
      <c r="BG392" s="3">
        <v>374</v>
      </c>
      <c r="BH392" s="1">
        <f t="shared" si="287"/>
        <v>0</v>
      </c>
      <c r="BI392" s="1">
        <f t="shared" si="267"/>
        <v>0</v>
      </c>
      <c r="BJ392" s="3">
        <v>374</v>
      </c>
      <c r="BK392" s="1">
        <f t="shared" si="268"/>
        <v>5</v>
      </c>
      <c r="BL392" s="1">
        <f t="shared" si="275"/>
        <v>0</v>
      </c>
      <c r="BM392" s="1">
        <f t="shared" si="276"/>
        <v>0</v>
      </c>
      <c r="BN392" s="1">
        <f t="shared" si="277"/>
        <v>0</v>
      </c>
      <c r="BO392" s="1">
        <f t="shared" si="278"/>
        <v>0</v>
      </c>
      <c r="BP392" s="1">
        <f t="shared" si="279"/>
        <v>1</v>
      </c>
      <c r="BQ392" s="1">
        <f t="shared" si="280"/>
        <v>2</v>
      </c>
      <c r="BR392" s="1">
        <f t="shared" si="281"/>
        <v>3</v>
      </c>
      <c r="BS392" s="1">
        <f t="shared" si="282"/>
        <v>4</v>
      </c>
      <c r="BT392" s="1">
        <f t="shared" si="283"/>
        <v>5</v>
      </c>
      <c r="BU392" s="1">
        <f t="shared" si="284"/>
        <v>6</v>
      </c>
      <c r="BW392" s="1">
        <f t="shared" si="289"/>
        <v>0</v>
      </c>
      <c r="BX392" s="1">
        <f t="shared" si="289"/>
        <v>0</v>
      </c>
      <c r="BY392" s="1">
        <f t="shared" si="289"/>
        <v>0</v>
      </c>
      <c r="BZ392" s="1">
        <f t="shared" si="288"/>
        <v>0</v>
      </c>
      <c r="CA392" s="1">
        <f t="shared" si="288"/>
        <v>50</v>
      </c>
      <c r="CB392" s="1">
        <f t="shared" si="288"/>
        <v>100</v>
      </c>
      <c r="CC392" s="1">
        <f t="shared" si="288"/>
        <v>150</v>
      </c>
      <c r="CD392" s="1">
        <f t="shared" si="286"/>
        <v>200</v>
      </c>
      <c r="CE392" s="1">
        <f t="shared" si="286"/>
        <v>250</v>
      </c>
      <c r="CF392" s="1">
        <f t="shared" si="286"/>
        <v>300</v>
      </c>
      <c r="CW392" s="1">
        <v>374</v>
      </c>
      <c r="CX392" s="1">
        <f t="shared" si="269"/>
        <v>1</v>
      </c>
      <c r="CY392" s="1" t="s">
        <v>37</v>
      </c>
      <c r="CZ392" s="1">
        <v>1</v>
      </c>
      <c r="DB392" s="1">
        <f t="shared" si="285"/>
        <v>5</v>
      </c>
      <c r="DC392" s="1" t="s">
        <v>43</v>
      </c>
      <c r="DD392" s="1">
        <f t="shared" si="270"/>
        <v>7</v>
      </c>
      <c r="DL392" s="1">
        <v>374</v>
      </c>
      <c r="DM392" s="1">
        <f t="shared" si="271"/>
        <v>3</v>
      </c>
      <c r="DN392" s="1">
        <f t="shared" si="272"/>
        <v>0</v>
      </c>
      <c r="DO392" s="1" t="s">
        <v>37</v>
      </c>
      <c r="DP392" s="1">
        <v>0</v>
      </c>
    </row>
    <row r="393" spans="1:120" ht="15">
      <c r="A393">
        <v>375</v>
      </c>
      <c r="B393">
        <v>1</v>
      </c>
      <c r="C393" s="25">
        <v>23600</v>
      </c>
      <c r="D393">
        <v>6</v>
      </c>
      <c r="E393">
        <v>9</v>
      </c>
      <c r="F393" t="s">
        <v>35</v>
      </c>
      <c r="G393">
        <v>4</v>
      </c>
      <c r="H393"/>
      <c r="I393"/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0.5</v>
      </c>
      <c r="AB393" s="1">
        <v>0</v>
      </c>
      <c r="AC393" s="1">
        <v>0</v>
      </c>
      <c r="AD393" s="1">
        <v>0</v>
      </c>
      <c r="AE393" s="1">
        <v>0.5</v>
      </c>
      <c r="AF393" s="1">
        <v>0</v>
      </c>
      <c r="AG393" s="1">
        <f t="shared" si="244"/>
        <v>0</v>
      </c>
      <c r="AH393" s="1">
        <f t="shared" si="245"/>
        <v>0</v>
      </c>
      <c r="AI393" s="1">
        <f t="shared" si="246"/>
        <v>0</v>
      </c>
      <c r="AJ393" s="1">
        <f t="shared" si="247"/>
        <v>0</v>
      </c>
      <c r="AK393" s="1">
        <f t="shared" si="248"/>
        <v>0</v>
      </c>
      <c r="AL393" s="1">
        <f t="shared" si="249"/>
        <v>0</v>
      </c>
      <c r="AM393" s="1">
        <f t="shared" si="250"/>
        <v>0</v>
      </c>
      <c r="AN393" s="1">
        <f t="shared" si="250"/>
        <v>0</v>
      </c>
      <c r="AO393" s="1">
        <f t="shared" si="251"/>
        <v>0</v>
      </c>
      <c r="AP393" s="1">
        <f t="shared" si="252"/>
        <v>0</v>
      </c>
      <c r="AQ393" s="1">
        <f t="shared" si="253"/>
        <v>0</v>
      </c>
      <c r="AR393" s="1">
        <f t="shared" si="254"/>
        <v>0</v>
      </c>
      <c r="AS393" s="1">
        <f t="shared" si="255"/>
        <v>0</v>
      </c>
      <c r="AT393" s="1">
        <f t="shared" si="256"/>
        <v>0</v>
      </c>
      <c r="AU393" s="1">
        <f t="shared" si="257"/>
        <v>0</v>
      </c>
      <c r="AV393" s="1">
        <f t="shared" si="258"/>
        <v>0</v>
      </c>
      <c r="AW393" s="1">
        <f t="shared" si="259"/>
        <v>0</v>
      </c>
      <c r="AX393" s="1">
        <f t="shared" si="260"/>
        <v>20</v>
      </c>
      <c r="AY393" s="1">
        <f t="shared" si="261"/>
        <v>0</v>
      </c>
      <c r="AZ393" s="1">
        <f t="shared" si="262"/>
        <v>0</v>
      </c>
      <c r="BA393" s="1">
        <f t="shared" si="263"/>
        <v>0</v>
      </c>
      <c r="BB393" s="1">
        <f t="shared" si="264"/>
        <v>20</v>
      </c>
      <c r="BC393" s="1">
        <f t="shared" si="265"/>
        <v>0</v>
      </c>
      <c r="BD393" s="1">
        <f t="shared" si="266"/>
        <v>40</v>
      </c>
      <c r="BE393" s="1" t="str">
        <f t="shared" si="273"/>
        <v>Barge B</v>
      </c>
      <c r="BF393" s="1">
        <f t="shared" si="274"/>
        <v>0</v>
      </c>
      <c r="BG393" s="3">
        <v>375</v>
      </c>
      <c r="BH393" s="1">
        <f t="shared" si="287"/>
        <v>0</v>
      </c>
      <c r="BI393" s="1">
        <f t="shared" si="267"/>
        <v>0</v>
      </c>
      <c r="BJ393" s="3">
        <v>375</v>
      </c>
      <c r="BK393" s="1">
        <f t="shared" si="268"/>
        <v>10</v>
      </c>
      <c r="BL393" s="1">
        <f t="shared" si="275"/>
        <v>0</v>
      </c>
      <c r="BM393" s="1">
        <f t="shared" si="276"/>
        <v>0</v>
      </c>
      <c r="BN393" s="1">
        <f t="shared" si="277"/>
        <v>0</v>
      </c>
      <c r="BO393" s="1">
        <f t="shared" si="278"/>
        <v>0</v>
      </c>
      <c r="BP393" s="1">
        <f t="shared" si="279"/>
        <v>0</v>
      </c>
      <c r="BQ393" s="1">
        <f t="shared" si="280"/>
        <v>0</v>
      </c>
      <c r="BR393" s="1">
        <f t="shared" si="281"/>
        <v>0</v>
      </c>
      <c r="BS393" s="1">
        <f t="shared" si="282"/>
        <v>0</v>
      </c>
      <c r="BT393" s="1">
        <f t="shared" si="283"/>
        <v>0</v>
      </c>
      <c r="BU393" s="1">
        <f t="shared" si="284"/>
        <v>1</v>
      </c>
      <c r="BW393" s="1">
        <f t="shared" si="289"/>
        <v>0</v>
      </c>
      <c r="BX393" s="1">
        <f t="shared" si="289"/>
        <v>0</v>
      </c>
      <c r="BY393" s="1">
        <f t="shared" si="289"/>
        <v>0</v>
      </c>
      <c r="BZ393" s="1">
        <f t="shared" si="288"/>
        <v>0</v>
      </c>
      <c r="CA393" s="1">
        <f t="shared" si="288"/>
        <v>0</v>
      </c>
      <c r="CB393" s="1">
        <f t="shared" si="288"/>
        <v>0</v>
      </c>
      <c r="CC393" s="1">
        <f t="shared" si="288"/>
        <v>0</v>
      </c>
      <c r="CD393" s="1">
        <f t="shared" si="286"/>
        <v>0</v>
      </c>
      <c r="CE393" s="1">
        <f t="shared" si="286"/>
        <v>0</v>
      </c>
      <c r="CF393" s="1">
        <f t="shared" si="286"/>
        <v>50</v>
      </c>
      <c r="CW393" s="1">
        <v>375</v>
      </c>
      <c r="CX393" s="1">
        <f t="shared" si="269"/>
        <v>1</v>
      </c>
      <c r="CY393" s="1" t="s">
        <v>37</v>
      </c>
      <c r="CZ393" s="1">
        <v>1</v>
      </c>
      <c r="DB393" s="1">
        <f t="shared" si="285"/>
        <v>9</v>
      </c>
      <c r="DC393" s="1" t="s">
        <v>43</v>
      </c>
      <c r="DD393" s="1">
        <f t="shared" si="270"/>
        <v>9</v>
      </c>
      <c r="DL393" s="1">
        <v>375</v>
      </c>
      <c r="DM393" s="1">
        <f t="shared" si="271"/>
        <v>7</v>
      </c>
      <c r="DN393" s="1">
        <f t="shared" si="272"/>
        <v>0</v>
      </c>
      <c r="DO393" s="1" t="s">
        <v>37</v>
      </c>
      <c r="DP393" s="1">
        <v>0</v>
      </c>
    </row>
    <row r="394" spans="1:120" ht="15">
      <c r="A394">
        <v>376</v>
      </c>
      <c r="B394">
        <v>1</v>
      </c>
      <c r="C394" s="25">
        <v>23070</v>
      </c>
      <c r="D394">
        <v>3</v>
      </c>
      <c r="E394">
        <v>7</v>
      </c>
      <c r="F394" t="s">
        <v>35</v>
      </c>
      <c r="G394">
        <v>4</v>
      </c>
      <c r="H394"/>
      <c r="I394"/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f t="shared" si="244"/>
        <v>0</v>
      </c>
      <c r="AH394" s="1">
        <f t="shared" si="245"/>
        <v>0</v>
      </c>
      <c r="AI394" s="1">
        <f t="shared" si="246"/>
        <v>0</v>
      </c>
      <c r="AJ394" s="1">
        <f t="shared" si="247"/>
        <v>0</v>
      </c>
      <c r="AK394" s="1">
        <f t="shared" si="248"/>
        <v>0</v>
      </c>
      <c r="AL394" s="1">
        <f t="shared" si="249"/>
        <v>0</v>
      </c>
      <c r="AM394" s="1">
        <f t="shared" si="250"/>
        <v>0</v>
      </c>
      <c r="AN394" s="1">
        <f t="shared" si="250"/>
        <v>0</v>
      </c>
      <c r="AO394" s="1">
        <f t="shared" si="251"/>
        <v>0</v>
      </c>
      <c r="AP394" s="1">
        <f t="shared" si="252"/>
        <v>40</v>
      </c>
      <c r="AQ394" s="1">
        <f t="shared" si="253"/>
        <v>0</v>
      </c>
      <c r="AR394" s="1">
        <f t="shared" si="254"/>
        <v>0</v>
      </c>
      <c r="AS394" s="1">
        <f t="shared" si="255"/>
        <v>0</v>
      </c>
      <c r="AT394" s="1">
        <f t="shared" si="256"/>
        <v>0</v>
      </c>
      <c r="AU394" s="1">
        <f t="shared" si="257"/>
        <v>0</v>
      </c>
      <c r="AV394" s="1">
        <f t="shared" si="258"/>
        <v>0</v>
      </c>
      <c r="AW394" s="1">
        <f t="shared" si="259"/>
        <v>0</v>
      </c>
      <c r="AX394" s="1">
        <f t="shared" si="260"/>
        <v>0</v>
      </c>
      <c r="AY394" s="1">
        <f t="shared" si="261"/>
        <v>0</v>
      </c>
      <c r="AZ394" s="1">
        <f t="shared" si="262"/>
        <v>0</v>
      </c>
      <c r="BA394" s="1">
        <f t="shared" si="263"/>
        <v>0</v>
      </c>
      <c r="BB394" s="1">
        <f t="shared" si="264"/>
        <v>0</v>
      </c>
      <c r="BC394" s="1">
        <f t="shared" si="265"/>
        <v>0</v>
      </c>
      <c r="BD394" s="1">
        <f t="shared" si="266"/>
        <v>40</v>
      </c>
      <c r="BE394" s="1" t="str">
        <f t="shared" si="273"/>
        <v>Barge E</v>
      </c>
      <c r="BF394" s="1">
        <f t="shared" si="274"/>
        <v>4</v>
      </c>
      <c r="BG394" s="3">
        <v>376</v>
      </c>
      <c r="BH394" s="1">
        <f t="shared" si="287"/>
        <v>0</v>
      </c>
      <c r="BI394" s="1">
        <f t="shared" si="267"/>
        <v>0</v>
      </c>
      <c r="BJ394" s="3">
        <v>376</v>
      </c>
      <c r="BK394" s="1">
        <f t="shared" si="268"/>
        <v>7</v>
      </c>
      <c r="BL394" s="1">
        <f t="shared" si="275"/>
        <v>0</v>
      </c>
      <c r="BM394" s="1">
        <f t="shared" si="276"/>
        <v>0</v>
      </c>
      <c r="BN394" s="1">
        <f t="shared" si="277"/>
        <v>0</v>
      </c>
      <c r="BO394" s="1">
        <f t="shared" si="278"/>
        <v>0</v>
      </c>
      <c r="BP394" s="1">
        <f t="shared" si="279"/>
        <v>0</v>
      </c>
      <c r="BQ394" s="1">
        <f t="shared" si="280"/>
        <v>0</v>
      </c>
      <c r="BR394" s="1">
        <f t="shared" si="281"/>
        <v>1</v>
      </c>
      <c r="BS394" s="1">
        <f t="shared" si="282"/>
        <v>2</v>
      </c>
      <c r="BT394" s="1">
        <f t="shared" si="283"/>
        <v>3</v>
      </c>
      <c r="BU394" s="1">
        <f t="shared" si="284"/>
        <v>4</v>
      </c>
      <c r="BW394" s="1">
        <f t="shared" si="289"/>
        <v>0</v>
      </c>
      <c r="BX394" s="1">
        <f t="shared" si="289"/>
        <v>0</v>
      </c>
      <c r="BY394" s="1">
        <f t="shared" si="289"/>
        <v>0</v>
      </c>
      <c r="BZ394" s="1">
        <f t="shared" si="288"/>
        <v>0</v>
      </c>
      <c r="CA394" s="1">
        <f t="shared" si="288"/>
        <v>0</v>
      </c>
      <c r="CB394" s="1">
        <f t="shared" si="288"/>
        <v>0</v>
      </c>
      <c r="CC394" s="1">
        <f t="shared" si="288"/>
        <v>50</v>
      </c>
      <c r="CD394" s="1">
        <f t="shared" si="286"/>
        <v>100</v>
      </c>
      <c r="CE394" s="1">
        <f t="shared" si="286"/>
        <v>150</v>
      </c>
      <c r="CF394" s="1">
        <f t="shared" si="286"/>
        <v>200</v>
      </c>
      <c r="CW394" s="1">
        <v>376</v>
      </c>
      <c r="CX394" s="1">
        <f t="shared" si="269"/>
        <v>1</v>
      </c>
      <c r="CY394" s="1" t="s">
        <v>37</v>
      </c>
      <c r="CZ394" s="1">
        <v>1</v>
      </c>
      <c r="DB394" s="1">
        <f t="shared" si="285"/>
        <v>5</v>
      </c>
      <c r="DC394" s="1" t="s">
        <v>43</v>
      </c>
      <c r="DD394" s="1">
        <f t="shared" si="270"/>
        <v>7</v>
      </c>
      <c r="DL394" s="1">
        <v>376</v>
      </c>
      <c r="DM394" s="1">
        <f t="shared" si="271"/>
        <v>4</v>
      </c>
      <c r="DN394" s="1">
        <f t="shared" si="272"/>
        <v>0</v>
      </c>
      <c r="DO394" s="1" t="s">
        <v>37</v>
      </c>
      <c r="DP394" s="1">
        <v>0</v>
      </c>
    </row>
    <row r="395" spans="1:120" ht="15">
      <c r="A395">
        <v>377</v>
      </c>
      <c r="B395">
        <v>1</v>
      </c>
      <c r="C395" s="25">
        <v>22540</v>
      </c>
      <c r="D395">
        <v>-1</v>
      </c>
      <c r="E395">
        <v>2</v>
      </c>
      <c r="F395" t="s">
        <v>73</v>
      </c>
      <c r="G395">
        <v>5</v>
      </c>
      <c r="H395"/>
      <c r="I395"/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f t="shared" si="244"/>
        <v>0</v>
      </c>
      <c r="AH395" s="1">
        <f t="shared" si="245"/>
        <v>0</v>
      </c>
      <c r="AI395" s="1">
        <f t="shared" si="246"/>
        <v>40</v>
      </c>
      <c r="AJ395" s="1">
        <f t="shared" si="247"/>
        <v>0</v>
      </c>
      <c r="AK395" s="1">
        <f t="shared" si="248"/>
        <v>0</v>
      </c>
      <c r="AL395" s="1">
        <f t="shared" si="249"/>
        <v>0</v>
      </c>
      <c r="AM395" s="1">
        <f t="shared" si="250"/>
        <v>0</v>
      </c>
      <c r="AN395" s="1">
        <f t="shared" si="250"/>
        <v>0</v>
      </c>
      <c r="AO395" s="1">
        <f t="shared" si="251"/>
        <v>0</v>
      </c>
      <c r="AP395" s="1">
        <f t="shared" si="252"/>
        <v>0</v>
      </c>
      <c r="AQ395" s="1">
        <f t="shared" si="253"/>
        <v>0</v>
      </c>
      <c r="AR395" s="1">
        <f t="shared" si="254"/>
        <v>0</v>
      </c>
      <c r="AS395" s="1">
        <f t="shared" si="255"/>
        <v>0</v>
      </c>
      <c r="AT395" s="1">
        <f t="shared" si="256"/>
        <v>0</v>
      </c>
      <c r="AU395" s="1">
        <f t="shared" si="257"/>
        <v>0</v>
      </c>
      <c r="AV395" s="1">
        <f t="shared" si="258"/>
        <v>0</v>
      </c>
      <c r="AW395" s="1">
        <f t="shared" si="259"/>
        <v>0</v>
      </c>
      <c r="AX395" s="1">
        <f t="shared" si="260"/>
        <v>0</v>
      </c>
      <c r="AY395" s="1">
        <f t="shared" si="261"/>
        <v>0</v>
      </c>
      <c r="AZ395" s="1">
        <f t="shared" si="262"/>
        <v>0</v>
      </c>
      <c r="BA395" s="1">
        <f t="shared" si="263"/>
        <v>0</v>
      </c>
      <c r="BB395" s="1">
        <f t="shared" si="264"/>
        <v>0</v>
      </c>
      <c r="BC395" s="1">
        <f t="shared" si="265"/>
        <v>0</v>
      </c>
      <c r="BD395" s="1">
        <f t="shared" si="266"/>
        <v>40</v>
      </c>
      <c r="BE395" s="1" t="str">
        <f t="shared" si="273"/>
        <v>Barge E</v>
      </c>
      <c r="BF395" s="1">
        <f t="shared" si="274"/>
        <v>1</v>
      </c>
      <c r="BG395" s="3">
        <v>377</v>
      </c>
      <c r="BH395" s="1">
        <f t="shared" si="287"/>
        <v>0</v>
      </c>
      <c r="BI395" s="1">
        <f t="shared" si="267"/>
        <v>0</v>
      </c>
      <c r="BJ395" s="3">
        <v>377</v>
      </c>
      <c r="BK395" s="1">
        <f t="shared" si="268"/>
        <v>4</v>
      </c>
      <c r="BL395" s="1">
        <f t="shared" si="275"/>
        <v>0</v>
      </c>
      <c r="BM395" s="1">
        <f t="shared" si="276"/>
        <v>0</v>
      </c>
      <c r="BN395" s="1">
        <f t="shared" si="277"/>
        <v>0</v>
      </c>
      <c r="BO395" s="1">
        <f t="shared" si="278"/>
        <v>1</v>
      </c>
      <c r="BP395" s="1">
        <f t="shared" si="279"/>
        <v>2</v>
      </c>
      <c r="BQ395" s="1">
        <f t="shared" si="280"/>
        <v>3</v>
      </c>
      <c r="BR395" s="1">
        <f t="shared" si="281"/>
        <v>4</v>
      </c>
      <c r="BS395" s="1">
        <f t="shared" si="282"/>
        <v>5</v>
      </c>
      <c r="BT395" s="1">
        <f t="shared" si="283"/>
        <v>6</v>
      </c>
      <c r="BU395" s="1">
        <f t="shared" si="284"/>
        <v>7</v>
      </c>
      <c r="BW395" s="1">
        <f t="shared" si="289"/>
        <v>0</v>
      </c>
      <c r="BX395" s="1">
        <f t="shared" si="289"/>
        <v>0</v>
      </c>
      <c r="BY395" s="1">
        <f t="shared" si="289"/>
        <v>0</v>
      </c>
      <c r="BZ395" s="1">
        <f t="shared" si="288"/>
        <v>50</v>
      </c>
      <c r="CA395" s="1">
        <f t="shared" si="288"/>
        <v>100</v>
      </c>
      <c r="CB395" s="1">
        <f t="shared" si="288"/>
        <v>150</v>
      </c>
      <c r="CC395" s="1">
        <f t="shared" si="288"/>
        <v>200</v>
      </c>
      <c r="CD395" s="1">
        <f t="shared" si="286"/>
        <v>250</v>
      </c>
      <c r="CE395" s="1">
        <f t="shared" si="286"/>
        <v>300</v>
      </c>
      <c r="CF395" s="1">
        <f t="shared" si="286"/>
        <v>350</v>
      </c>
      <c r="CW395" s="1">
        <v>377</v>
      </c>
      <c r="CX395" s="1">
        <f t="shared" si="269"/>
        <v>1</v>
      </c>
      <c r="CY395" s="1" t="s">
        <v>37</v>
      </c>
      <c r="CZ395" s="1">
        <v>1</v>
      </c>
      <c r="DB395" s="1">
        <f t="shared" si="285"/>
        <v>2</v>
      </c>
      <c r="DC395" s="1" t="s">
        <v>43</v>
      </c>
      <c r="DD395" s="1">
        <f t="shared" si="270"/>
        <v>2</v>
      </c>
      <c r="DL395" s="1">
        <v>377</v>
      </c>
      <c r="DM395" s="1">
        <f t="shared" si="271"/>
        <v>0</v>
      </c>
      <c r="DN395" s="1">
        <f t="shared" si="272"/>
        <v>0</v>
      </c>
      <c r="DO395" s="1" t="s">
        <v>37</v>
      </c>
      <c r="DP395" s="1">
        <v>0</v>
      </c>
    </row>
    <row r="396" spans="1:120" ht="15">
      <c r="A396">
        <v>378</v>
      </c>
      <c r="B396">
        <v>1</v>
      </c>
      <c r="C396" s="25">
        <v>23250</v>
      </c>
      <c r="D396">
        <v>-1</v>
      </c>
      <c r="E396">
        <v>3</v>
      </c>
      <c r="F396" t="s">
        <v>94</v>
      </c>
      <c r="G396">
        <v>4</v>
      </c>
      <c r="H396"/>
      <c r="I396"/>
      <c r="J396" s="1">
        <v>0</v>
      </c>
      <c r="K396" s="1">
        <v>1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f t="shared" si="244"/>
        <v>0</v>
      </c>
      <c r="AH396" s="1">
        <f t="shared" si="245"/>
        <v>40</v>
      </c>
      <c r="AI396" s="1">
        <f t="shared" si="246"/>
        <v>0</v>
      </c>
      <c r="AJ396" s="1">
        <f t="shared" si="247"/>
        <v>0</v>
      </c>
      <c r="AK396" s="1">
        <f t="shared" si="248"/>
        <v>0</v>
      </c>
      <c r="AL396" s="1">
        <f t="shared" si="249"/>
        <v>0</v>
      </c>
      <c r="AM396" s="1">
        <f t="shared" si="250"/>
        <v>0</v>
      </c>
      <c r="AN396" s="1">
        <f t="shared" si="250"/>
        <v>0</v>
      </c>
      <c r="AO396" s="1">
        <f t="shared" si="251"/>
        <v>0</v>
      </c>
      <c r="AP396" s="1">
        <f t="shared" si="252"/>
        <v>0</v>
      </c>
      <c r="AQ396" s="1">
        <f t="shared" si="253"/>
        <v>0</v>
      </c>
      <c r="AR396" s="1">
        <f t="shared" si="254"/>
        <v>0</v>
      </c>
      <c r="AS396" s="1">
        <f t="shared" si="255"/>
        <v>0</v>
      </c>
      <c r="AT396" s="1">
        <f t="shared" si="256"/>
        <v>0</v>
      </c>
      <c r="AU396" s="1">
        <f t="shared" si="257"/>
        <v>0</v>
      </c>
      <c r="AV396" s="1">
        <f t="shared" si="258"/>
        <v>0</v>
      </c>
      <c r="AW396" s="1">
        <f t="shared" si="259"/>
        <v>0</v>
      </c>
      <c r="AX396" s="1">
        <f t="shared" si="260"/>
        <v>0</v>
      </c>
      <c r="AY396" s="1">
        <f t="shared" si="261"/>
        <v>0</v>
      </c>
      <c r="AZ396" s="1">
        <f t="shared" si="262"/>
        <v>0</v>
      </c>
      <c r="BA396" s="1">
        <f t="shared" si="263"/>
        <v>0</v>
      </c>
      <c r="BB396" s="1">
        <f t="shared" si="264"/>
        <v>0</v>
      </c>
      <c r="BC396" s="1">
        <f t="shared" si="265"/>
        <v>0</v>
      </c>
      <c r="BD396" s="1">
        <f t="shared" si="266"/>
        <v>40</v>
      </c>
      <c r="BE396" s="1" t="str">
        <f t="shared" si="273"/>
        <v>Barge D</v>
      </c>
      <c r="BF396" s="1">
        <f t="shared" si="274"/>
        <v>1</v>
      </c>
      <c r="BG396" s="3">
        <v>378</v>
      </c>
      <c r="BH396" s="1">
        <f t="shared" si="287"/>
        <v>0</v>
      </c>
      <c r="BI396" s="1">
        <f t="shared" si="267"/>
        <v>0</v>
      </c>
      <c r="BJ396" s="3">
        <v>378</v>
      </c>
      <c r="BK396" s="1">
        <f t="shared" si="268"/>
        <v>3</v>
      </c>
      <c r="BL396" s="1">
        <f t="shared" si="275"/>
        <v>0</v>
      </c>
      <c r="BM396" s="1">
        <f t="shared" si="276"/>
        <v>0</v>
      </c>
      <c r="BN396" s="1">
        <f t="shared" si="277"/>
        <v>1</v>
      </c>
      <c r="BO396" s="1">
        <f t="shared" si="278"/>
        <v>2</v>
      </c>
      <c r="BP396" s="1">
        <f t="shared" si="279"/>
        <v>3</v>
      </c>
      <c r="BQ396" s="1">
        <f t="shared" si="280"/>
        <v>4</v>
      </c>
      <c r="BR396" s="1">
        <f t="shared" si="281"/>
        <v>5</v>
      </c>
      <c r="BS396" s="1">
        <f t="shared" si="282"/>
        <v>6</v>
      </c>
      <c r="BT396" s="1">
        <f t="shared" si="283"/>
        <v>7</v>
      </c>
      <c r="BU396" s="1">
        <f t="shared" si="284"/>
        <v>8</v>
      </c>
      <c r="BW396" s="1">
        <f t="shared" si="289"/>
        <v>0</v>
      </c>
      <c r="BX396" s="1">
        <f t="shared" si="289"/>
        <v>0</v>
      </c>
      <c r="BY396" s="1">
        <f t="shared" si="289"/>
        <v>50</v>
      </c>
      <c r="BZ396" s="1">
        <f t="shared" si="288"/>
        <v>100</v>
      </c>
      <c r="CA396" s="1">
        <f t="shared" si="288"/>
        <v>150</v>
      </c>
      <c r="CB396" s="1">
        <f t="shared" si="288"/>
        <v>200</v>
      </c>
      <c r="CC396" s="1">
        <f t="shared" si="288"/>
        <v>250</v>
      </c>
      <c r="CD396" s="1">
        <f t="shared" si="286"/>
        <v>300</v>
      </c>
      <c r="CE396" s="1">
        <f t="shared" si="286"/>
        <v>350</v>
      </c>
      <c r="CF396" s="1">
        <f t="shared" si="286"/>
        <v>400</v>
      </c>
      <c r="CW396" s="1">
        <v>378</v>
      </c>
      <c r="CX396" s="1">
        <f t="shared" si="269"/>
        <v>1</v>
      </c>
      <c r="CY396" s="1" t="s">
        <v>37</v>
      </c>
      <c r="CZ396" s="1">
        <v>1</v>
      </c>
      <c r="DB396" s="1">
        <f t="shared" si="285"/>
        <v>2</v>
      </c>
      <c r="DC396" s="1" t="s">
        <v>43</v>
      </c>
      <c r="DD396" s="1">
        <f t="shared" si="270"/>
        <v>3</v>
      </c>
      <c r="DL396" s="1">
        <v>378</v>
      </c>
      <c r="DM396" s="1">
        <f t="shared" si="271"/>
        <v>0</v>
      </c>
      <c r="DN396" s="1">
        <f t="shared" si="272"/>
        <v>0</v>
      </c>
      <c r="DO396" s="1" t="s">
        <v>37</v>
      </c>
      <c r="DP396" s="1">
        <v>0</v>
      </c>
    </row>
    <row r="397" spans="1:120" ht="15">
      <c r="A397">
        <v>379</v>
      </c>
      <c r="B397">
        <v>1</v>
      </c>
      <c r="C397" s="25">
        <v>22370</v>
      </c>
      <c r="D397">
        <v>3</v>
      </c>
      <c r="E397">
        <v>8</v>
      </c>
      <c r="F397" t="s">
        <v>73</v>
      </c>
      <c r="G397">
        <v>3</v>
      </c>
      <c r="H397"/>
      <c r="I397"/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f t="shared" si="244"/>
        <v>0</v>
      </c>
      <c r="AH397" s="1">
        <f t="shared" si="245"/>
        <v>0</v>
      </c>
      <c r="AI397" s="1">
        <f t="shared" si="246"/>
        <v>0</v>
      </c>
      <c r="AJ397" s="1">
        <f t="shared" si="247"/>
        <v>0</v>
      </c>
      <c r="AK397" s="1">
        <f t="shared" si="248"/>
        <v>0</v>
      </c>
      <c r="AL397" s="1">
        <f t="shared" si="249"/>
        <v>0</v>
      </c>
      <c r="AM397" s="1">
        <f t="shared" si="250"/>
        <v>0</v>
      </c>
      <c r="AN397" s="1">
        <f t="shared" si="250"/>
        <v>0</v>
      </c>
      <c r="AO397" s="1">
        <f t="shared" si="251"/>
        <v>0</v>
      </c>
      <c r="AP397" s="1">
        <f t="shared" si="252"/>
        <v>40</v>
      </c>
      <c r="AQ397" s="1">
        <f t="shared" si="253"/>
        <v>0</v>
      </c>
      <c r="AR397" s="1">
        <f t="shared" si="254"/>
        <v>0</v>
      </c>
      <c r="AS397" s="1">
        <f t="shared" si="255"/>
        <v>0</v>
      </c>
      <c r="AT397" s="1">
        <f t="shared" si="256"/>
        <v>0</v>
      </c>
      <c r="AU397" s="1">
        <f t="shared" si="257"/>
        <v>0</v>
      </c>
      <c r="AV397" s="1">
        <f t="shared" si="258"/>
        <v>0</v>
      </c>
      <c r="AW397" s="1">
        <f t="shared" si="259"/>
        <v>0</v>
      </c>
      <c r="AX397" s="1">
        <f t="shared" si="260"/>
        <v>0</v>
      </c>
      <c r="AY397" s="1">
        <f t="shared" si="261"/>
        <v>0</v>
      </c>
      <c r="AZ397" s="1">
        <f t="shared" si="262"/>
        <v>0</v>
      </c>
      <c r="BA397" s="1">
        <f t="shared" si="263"/>
        <v>0</v>
      </c>
      <c r="BB397" s="1">
        <f t="shared" si="264"/>
        <v>0</v>
      </c>
      <c r="BC397" s="1">
        <f t="shared" si="265"/>
        <v>0</v>
      </c>
      <c r="BD397" s="1">
        <f t="shared" si="266"/>
        <v>40</v>
      </c>
      <c r="BE397" s="1" t="str">
        <f t="shared" si="273"/>
        <v>Barge E</v>
      </c>
      <c r="BF397" s="1">
        <f t="shared" si="274"/>
        <v>4</v>
      </c>
      <c r="BG397" s="3">
        <v>379</v>
      </c>
      <c r="BH397" s="1">
        <f t="shared" si="287"/>
        <v>0</v>
      </c>
      <c r="BI397" s="1">
        <f t="shared" si="267"/>
        <v>0</v>
      </c>
      <c r="BJ397" s="3">
        <v>379</v>
      </c>
      <c r="BK397" s="1">
        <f t="shared" si="268"/>
        <v>6</v>
      </c>
      <c r="BL397" s="1">
        <f t="shared" si="275"/>
        <v>0</v>
      </c>
      <c r="BM397" s="1">
        <f t="shared" si="276"/>
        <v>0</v>
      </c>
      <c r="BN397" s="1">
        <f t="shared" si="277"/>
        <v>0</v>
      </c>
      <c r="BO397" s="1">
        <f t="shared" si="278"/>
        <v>0</v>
      </c>
      <c r="BP397" s="1">
        <f t="shared" si="279"/>
        <v>0</v>
      </c>
      <c r="BQ397" s="1">
        <f t="shared" si="280"/>
        <v>1</v>
      </c>
      <c r="BR397" s="1">
        <f t="shared" si="281"/>
        <v>2</v>
      </c>
      <c r="BS397" s="1">
        <f t="shared" si="282"/>
        <v>3</v>
      </c>
      <c r="BT397" s="1">
        <f t="shared" si="283"/>
        <v>4</v>
      </c>
      <c r="BU397" s="1">
        <f t="shared" si="284"/>
        <v>5</v>
      </c>
      <c r="BW397" s="1">
        <f t="shared" si="289"/>
        <v>0</v>
      </c>
      <c r="BX397" s="1">
        <f t="shared" si="289"/>
        <v>0</v>
      </c>
      <c r="BY397" s="1">
        <f t="shared" si="289"/>
        <v>0</v>
      </c>
      <c r="BZ397" s="1">
        <f t="shared" si="288"/>
        <v>0</v>
      </c>
      <c r="CA397" s="1">
        <f t="shared" si="288"/>
        <v>0</v>
      </c>
      <c r="CB397" s="1">
        <f t="shared" si="288"/>
        <v>50</v>
      </c>
      <c r="CC397" s="1">
        <f t="shared" si="288"/>
        <v>100</v>
      </c>
      <c r="CD397" s="1">
        <f t="shared" si="286"/>
        <v>150</v>
      </c>
      <c r="CE397" s="1">
        <f t="shared" si="286"/>
        <v>200</v>
      </c>
      <c r="CF397" s="1">
        <f t="shared" si="286"/>
        <v>250</v>
      </c>
      <c r="CW397" s="1">
        <v>379</v>
      </c>
      <c r="CX397" s="1">
        <f t="shared" si="269"/>
        <v>1</v>
      </c>
      <c r="CY397" s="1" t="s">
        <v>37</v>
      </c>
      <c r="CZ397" s="1">
        <v>1</v>
      </c>
      <c r="DB397" s="1">
        <f t="shared" si="285"/>
        <v>5</v>
      </c>
      <c r="DC397" s="1" t="s">
        <v>43</v>
      </c>
      <c r="DD397" s="1">
        <f t="shared" si="270"/>
        <v>8</v>
      </c>
      <c r="DL397" s="1">
        <v>379</v>
      </c>
      <c r="DM397" s="1">
        <f t="shared" si="271"/>
        <v>4</v>
      </c>
      <c r="DN397" s="1">
        <f t="shared" si="272"/>
        <v>0</v>
      </c>
      <c r="DO397" s="1" t="s">
        <v>37</v>
      </c>
      <c r="DP397" s="1">
        <v>0</v>
      </c>
    </row>
    <row r="398" spans="1:120" ht="15">
      <c r="A398">
        <v>380</v>
      </c>
      <c r="B398">
        <v>1</v>
      </c>
      <c r="C398" s="25">
        <v>23470</v>
      </c>
      <c r="D398">
        <v>6</v>
      </c>
      <c r="E398">
        <v>9</v>
      </c>
      <c r="F398" t="s">
        <v>94</v>
      </c>
      <c r="G398">
        <v>4</v>
      </c>
      <c r="H398"/>
      <c r="I398"/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  <c r="AD398" s="1">
        <v>0</v>
      </c>
      <c r="AE398" s="1">
        <v>0</v>
      </c>
      <c r="AF398" s="1">
        <v>0</v>
      </c>
      <c r="AG398" s="1">
        <f t="shared" si="244"/>
        <v>0</v>
      </c>
      <c r="AH398" s="1">
        <f t="shared" si="245"/>
        <v>0</v>
      </c>
      <c r="AI398" s="1">
        <f t="shared" si="246"/>
        <v>0</v>
      </c>
      <c r="AJ398" s="1">
        <f t="shared" si="247"/>
        <v>0</v>
      </c>
      <c r="AK398" s="1">
        <f t="shared" si="248"/>
        <v>0</v>
      </c>
      <c r="AL398" s="1">
        <f t="shared" si="249"/>
        <v>0</v>
      </c>
      <c r="AM398" s="1">
        <f t="shared" si="250"/>
        <v>0</v>
      </c>
      <c r="AN398" s="1">
        <f t="shared" si="250"/>
        <v>0</v>
      </c>
      <c r="AO398" s="1">
        <f t="shared" si="251"/>
        <v>0</v>
      </c>
      <c r="AP398" s="1">
        <f t="shared" si="252"/>
        <v>0</v>
      </c>
      <c r="AQ398" s="1">
        <f t="shared" si="253"/>
        <v>0</v>
      </c>
      <c r="AR398" s="1">
        <f t="shared" si="254"/>
        <v>0</v>
      </c>
      <c r="AS398" s="1">
        <f t="shared" si="255"/>
        <v>0</v>
      </c>
      <c r="AT398" s="1">
        <f t="shared" si="256"/>
        <v>0</v>
      </c>
      <c r="AU398" s="1">
        <f t="shared" si="257"/>
        <v>0</v>
      </c>
      <c r="AV398" s="1">
        <f t="shared" si="258"/>
        <v>0</v>
      </c>
      <c r="AW398" s="1">
        <f t="shared" si="259"/>
        <v>0</v>
      </c>
      <c r="AX398" s="1">
        <f t="shared" si="260"/>
        <v>0</v>
      </c>
      <c r="AY398" s="1">
        <f t="shared" si="261"/>
        <v>0</v>
      </c>
      <c r="AZ398" s="1">
        <f t="shared" si="262"/>
        <v>40</v>
      </c>
      <c r="BA398" s="1">
        <f t="shared" si="263"/>
        <v>0</v>
      </c>
      <c r="BB398" s="1">
        <f t="shared" si="264"/>
        <v>0</v>
      </c>
      <c r="BC398" s="1">
        <f t="shared" si="265"/>
        <v>0</v>
      </c>
      <c r="BD398" s="1">
        <f t="shared" si="266"/>
        <v>40</v>
      </c>
      <c r="BE398" s="1" t="str">
        <f t="shared" si="273"/>
        <v>Barge D</v>
      </c>
      <c r="BF398" s="1">
        <f t="shared" si="274"/>
        <v>8</v>
      </c>
      <c r="BG398" s="3">
        <v>380</v>
      </c>
      <c r="BH398" s="1">
        <f t="shared" si="287"/>
        <v>0</v>
      </c>
      <c r="BI398" s="1">
        <f t="shared" si="267"/>
        <v>0</v>
      </c>
      <c r="BJ398" s="3">
        <v>380</v>
      </c>
      <c r="BK398" s="1">
        <f t="shared" si="268"/>
        <v>10</v>
      </c>
      <c r="BL398" s="1">
        <f t="shared" si="275"/>
        <v>0</v>
      </c>
      <c r="BM398" s="1">
        <f t="shared" si="276"/>
        <v>0</v>
      </c>
      <c r="BN398" s="1">
        <f t="shared" si="277"/>
        <v>0</v>
      </c>
      <c r="BO398" s="1">
        <f t="shared" si="278"/>
        <v>0</v>
      </c>
      <c r="BP398" s="1">
        <f t="shared" si="279"/>
        <v>0</v>
      </c>
      <c r="BQ398" s="1">
        <f t="shared" si="280"/>
        <v>0</v>
      </c>
      <c r="BR398" s="1">
        <f t="shared" si="281"/>
        <v>0</v>
      </c>
      <c r="BS398" s="1">
        <f t="shared" si="282"/>
        <v>0</v>
      </c>
      <c r="BT398" s="1">
        <f t="shared" si="283"/>
        <v>0</v>
      </c>
      <c r="BU398" s="1">
        <f t="shared" si="284"/>
        <v>1</v>
      </c>
      <c r="BW398" s="1">
        <f t="shared" si="289"/>
        <v>0</v>
      </c>
      <c r="BX398" s="1">
        <f t="shared" si="289"/>
        <v>0</v>
      </c>
      <c r="BY398" s="1">
        <f t="shared" si="289"/>
        <v>0</v>
      </c>
      <c r="BZ398" s="1">
        <f t="shared" si="288"/>
        <v>0</v>
      </c>
      <c r="CA398" s="1">
        <f t="shared" si="288"/>
        <v>0</v>
      </c>
      <c r="CB398" s="1">
        <f t="shared" si="288"/>
        <v>0</v>
      </c>
      <c r="CC398" s="1">
        <f t="shared" si="288"/>
        <v>0</v>
      </c>
      <c r="CD398" s="1">
        <f t="shared" si="286"/>
        <v>0</v>
      </c>
      <c r="CE398" s="1">
        <f t="shared" si="286"/>
        <v>0</v>
      </c>
      <c r="CF398" s="1">
        <f t="shared" si="286"/>
        <v>50</v>
      </c>
      <c r="CW398" s="1">
        <v>380</v>
      </c>
      <c r="CX398" s="1">
        <f t="shared" si="269"/>
        <v>1</v>
      </c>
      <c r="CY398" s="1" t="s">
        <v>37</v>
      </c>
      <c r="CZ398" s="1">
        <v>1</v>
      </c>
      <c r="DB398" s="1">
        <f t="shared" si="285"/>
        <v>9</v>
      </c>
      <c r="DC398" s="1" t="s">
        <v>43</v>
      </c>
      <c r="DD398" s="1">
        <f t="shared" si="270"/>
        <v>9</v>
      </c>
      <c r="DL398" s="1">
        <v>380</v>
      </c>
      <c r="DM398" s="1">
        <f t="shared" si="271"/>
        <v>7</v>
      </c>
      <c r="DN398" s="1">
        <f t="shared" si="272"/>
        <v>0</v>
      </c>
      <c r="DO398" s="1" t="s">
        <v>37</v>
      </c>
      <c r="DP398" s="1">
        <v>0</v>
      </c>
    </row>
    <row r="399" spans="1:120" ht="15">
      <c r="A399">
        <v>381</v>
      </c>
      <c r="B399">
        <v>1</v>
      </c>
      <c r="C399" s="25">
        <v>23210</v>
      </c>
      <c r="D399">
        <v>2</v>
      </c>
      <c r="E399">
        <v>7</v>
      </c>
      <c r="F399" t="s">
        <v>73</v>
      </c>
      <c r="G399">
        <v>5</v>
      </c>
      <c r="H399"/>
      <c r="I399"/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1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f t="shared" si="244"/>
        <v>0</v>
      </c>
      <c r="AH399" s="1">
        <f t="shared" si="245"/>
        <v>0</v>
      </c>
      <c r="AI399" s="1">
        <f t="shared" si="246"/>
        <v>0</v>
      </c>
      <c r="AJ399" s="1">
        <f t="shared" si="247"/>
        <v>0</v>
      </c>
      <c r="AK399" s="1">
        <f t="shared" si="248"/>
        <v>0</v>
      </c>
      <c r="AL399" s="1">
        <f t="shared" si="249"/>
        <v>0</v>
      </c>
      <c r="AM399" s="1">
        <f t="shared" si="250"/>
        <v>0</v>
      </c>
      <c r="AN399" s="1">
        <f t="shared" si="250"/>
        <v>0</v>
      </c>
      <c r="AO399" s="1">
        <f t="shared" si="251"/>
        <v>0</v>
      </c>
      <c r="AP399" s="1">
        <f t="shared" si="252"/>
        <v>40</v>
      </c>
      <c r="AQ399" s="1">
        <f t="shared" si="253"/>
        <v>0</v>
      </c>
      <c r="AR399" s="1">
        <f t="shared" si="254"/>
        <v>0</v>
      </c>
      <c r="AS399" s="1">
        <f t="shared" si="255"/>
        <v>0</v>
      </c>
      <c r="AT399" s="1">
        <f t="shared" si="256"/>
        <v>0</v>
      </c>
      <c r="AU399" s="1">
        <f t="shared" si="257"/>
        <v>0</v>
      </c>
      <c r="AV399" s="1">
        <f t="shared" si="258"/>
        <v>0</v>
      </c>
      <c r="AW399" s="1">
        <f t="shared" si="259"/>
        <v>0</v>
      </c>
      <c r="AX399" s="1">
        <f t="shared" si="260"/>
        <v>0</v>
      </c>
      <c r="AY399" s="1">
        <f t="shared" si="261"/>
        <v>0</v>
      </c>
      <c r="AZ399" s="1">
        <f t="shared" si="262"/>
        <v>0</v>
      </c>
      <c r="BA399" s="1">
        <f t="shared" si="263"/>
        <v>0</v>
      </c>
      <c r="BB399" s="1">
        <f t="shared" si="264"/>
        <v>0</v>
      </c>
      <c r="BC399" s="1">
        <f t="shared" si="265"/>
        <v>0</v>
      </c>
      <c r="BD399" s="1">
        <f t="shared" si="266"/>
        <v>40</v>
      </c>
      <c r="BE399" s="1" t="str">
        <f t="shared" si="273"/>
        <v>Barge E</v>
      </c>
      <c r="BF399" s="1">
        <f t="shared" si="274"/>
        <v>4</v>
      </c>
      <c r="BG399" s="3">
        <v>381</v>
      </c>
      <c r="BH399" s="1">
        <f t="shared" si="287"/>
        <v>0</v>
      </c>
      <c r="BI399" s="1">
        <f t="shared" si="267"/>
        <v>0</v>
      </c>
      <c r="BJ399" s="3">
        <v>381</v>
      </c>
      <c r="BK399" s="1">
        <f t="shared" si="268"/>
        <v>7</v>
      </c>
      <c r="BL399" s="1">
        <f t="shared" si="275"/>
        <v>0</v>
      </c>
      <c r="BM399" s="1">
        <f t="shared" si="276"/>
        <v>0</v>
      </c>
      <c r="BN399" s="1">
        <f t="shared" si="277"/>
        <v>0</v>
      </c>
      <c r="BO399" s="1">
        <f t="shared" si="278"/>
        <v>0</v>
      </c>
      <c r="BP399" s="1">
        <f t="shared" si="279"/>
        <v>0</v>
      </c>
      <c r="BQ399" s="1">
        <f t="shared" si="280"/>
        <v>0</v>
      </c>
      <c r="BR399" s="1">
        <f t="shared" si="281"/>
        <v>1</v>
      </c>
      <c r="BS399" s="1">
        <f t="shared" si="282"/>
        <v>2</v>
      </c>
      <c r="BT399" s="1">
        <f t="shared" si="283"/>
        <v>3</v>
      </c>
      <c r="BU399" s="1">
        <f t="shared" si="284"/>
        <v>4</v>
      </c>
      <c r="BW399" s="1">
        <f t="shared" si="289"/>
        <v>0</v>
      </c>
      <c r="BX399" s="1">
        <f t="shared" si="289"/>
        <v>0</v>
      </c>
      <c r="BY399" s="1">
        <f t="shared" si="289"/>
        <v>0</v>
      </c>
      <c r="BZ399" s="1">
        <f t="shared" si="288"/>
        <v>0</v>
      </c>
      <c r="CA399" s="1">
        <f t="shared" si="288"/>
        <v>0</v>
      </c>
      <c r="CB399" s="1">
        <f t="shared" si="288"/>
        <v>0</v>
      </c>
      <c r="CC399" s="1">
        <f t="shared" si="288"/>
        <v>50</v>
      </c>
      <c r="CD399" s="1">
        <f t="shared" si="286"/>
        <v>100</v>
      </c>
      <c r="CE399" s="1">
        <f t="shared" si="286"/>
        <v>150</v>
      </c>
      <c r="CF399" s="1">
        <f t="shared" si="286"/>
        <v>200</v>
      </c>
      <c r="CW399" s="1">
        <v>381</v>
      </c>
      <c r="CX399" s="1">
        <f t="shared" si="269"/>
        <v>1</v>
      </c>
      <c r="CY399" s="1" t="s">
        <v>37</v>
      </c>
      <c r="CZ399" s="1">
        <v>1</v>
      </c>
      <c r="DB399" s="1">
        <f t="shared" si="285"/>
        <v>5</v>
      </c>
      <c r="DC399" s="1" t="s">
        <v>43</v>
      </c>
      <c r="DD399" s="1">
        <f t="shared" si="270"/>
        <v>7</v>
      </c>
      <c r="DL399" s="1">
        <v>381</v>
      </c>
      <c r="DM399" s="1">
        <f t="shared" si="271"/>
        <v>3</v>
      </c>
      <c r="DN399" s="1">
        <f t="shared" si="272"/>
        <v>0</v>
      </c>
      <c r="DO399" s="1" t="s">
        <v>37</v>
      </c>
      <c r="DP399" s="1">
        <v>0</v>
      </c>
    </row>
    <row r="400" spans="1:120" ht="15">
      <c r="A400">
        <v>382</v>
      </c>
      <c r="B400">
        <v>1</v>
      </c>
      <c r="C400" s="25">
        <v>21790</v>
      </c>
      <c r="D400">
        <v>-1</v>
      </c>
      <c r="E400">
        <v>2</v>
      </c>
      <c r="F400" t="s">
        <v>35</v>
      </c>
      <c r="G400">
        <v>5</v>
      </c>
      <c r="H400"/>
      <c r="I400"/>
      <c r="J400" s="1">
        <v>0</v>
      </c>
      <c r="K400" s="1">
        <v>0</v>
      </c>
      <c r="L400" s="1">
        <v>1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f t="shared" si="244"/>
        <v>0</v>
      </c>
      <c r="AH400" s="1">
        <f t="shared" si="245"/>
        <v>0</v>
      </c>
      <c r="AI400" s="1">
        <f t="shared" si="246"/>
        <v>40</v>
      </c>
      <c r="AJ400" s="1">
        <f t="shared" si="247"/>
        <v>0</v>
      </c>
      <c r="AK400" s="1">
        <f t="shared" si="248"/>
        <v>0</v>
      </c>
      <c r="AL400" s="1">
        <f t="shared" si="249"/>
        <v>0</v>
      </c>
      <c r="AM400" s="1">
        <f t="shared" si="250"/>
        <v>0</v>
      </c>
      <c r="AN400" s="1">
        <f t="shared" si="250"/>
        <v>0</v>
      </c>
      <c r="AO400" s="1">
        <f t="shared" si="251"/>
        <v>0</v>
      </c>
      <c r="AP400" s="1">
        <f t="shared" si="252"/>
        <v>0</v>
      </c>
      <c r="AQ400" s="1">
        <f t="shared" si="253"/>
        <v>0</v>
      </c>
      <c r="AR400" s="1">
        <f t="shared" si="254"/>
        <v>0</v>
      </c>
      <c r="AS400" s="1">
        <f t="shared" si="255"/>
        <v>0</v>
      </c>
      <c r="AT400" s="1">
        <f t="shared" si="256"/>
        <v>0</v>
      </c>
      <c r="AU400" s="1">
        <f t="shared" si="257"/>
        <v>0</v>
      </c>
      <c r="AV400" s="1">
        <f t="shared" si="258"/>
        <v>0</v>
      </c>
      <c r="AW400" s="1">
        <f t="shared" si="259"/>
        <v>0</v>
      </c>
      <c r="AX400" s="1">
        <f t="shared" si="260"/>
        <v>0</v>
      </c>
      <c r="AY400" s="1">
        <f t="shared" si="261"/>
        <v>0</v>
      </c>
      <c r="AZ400" s="1">
        <f t="shared" si="262"/>
        <v>0</v>
      </c>
      <c r="BA400" s="1">
        <f t="shared" si="263"/>
        <v>0</v>
      </c>
      <c r="BB400" s="1">
        <f t="shared" si="264"/>
        <v>0</v>
      </c>
      <c r="BC400" s="1">
        <f t="shared" si="265"/>
        <v>0</v>
      </c>
      <c r="BD400" s="1">
        <f t="shared" si="266"/>
        <v>40</v>
      </c>
      <c r="BE400" s="1" t="str">
        <f t="shared" si="273"/>
        <v>Barge E</v>
      </c>
      <c r="BF400" s="1">
        <f t="shared" si="274"/>
        <v>1</v>
      </c>
      <c r="BG400" s="3">
        <v>382</v>
      </c>
      <c r="BH400" s="1">
        <f t="shared" si="287"/>
        <v>0</v>
      </c>
      <c r="BI400" s="1">
        <f t="shared" si="267"/>
        <v>0</v>
      </c>
      <c r="BJ400" s="3">
        <v>382</v>
      </c>
      <c r="BK400" s="1">
        <f t="shared" si="268"/>
        <v>4</v>
      </c>
      <c r="BL400" s="1">
        <f t="shared" si="275"/>
        <v>0</v>
      </c>
      <c r="BM400" s="1">
        <f t="shared" si="276"/>
        <v>0</v>
      </c>
      <c r="BN400" s="1">
        <f t="shared" si="277"/>
        <v>0</v>
      </c>
      <c r="BO400" s="1">
        <f t="shared" si="278"/>
        <v>1</v>
      </c>
      <c r="BP400" s="1">
        <f t="shared" si="279"/>
        <v>2</v>
      </c>
      <c r="BQ400" s="1">
        <f t="shared" si="280"/>
        <v>3</v>
      </c>
      <c r="BR400" s="1">
        <f t="shared" si="281"/>
        <v>4</v>
      </c>
      <c r="BS400" s="1">
        <f t="shared" si="282"/>
        <v>5</v>
      </c>
      <c r="BT400" s="1">
        <f t="shared" si="283"/>
        <v>6</v>
      </c>
      <c r="BU400" s="1">
        <f t="shared" si="284"/>
        <v>7</v>
      </c>
      <c r="BW400" s="1">
        <f t="shared" si="289"/>
        <v>0</v>
      </c>
      <c r="BX400" s="1">
        <f t="shared" si="289"/>
        <v>0</v>
      </c>
      <c r="BY400" s="1">
        <f t="shared" si="289"/>
        <v>0</v>
      </c>
      <c r="BZ400" s="1">
        <f t="shared" si="288"/>
        <v>50</v>
      </c>
      <c r="CA400" s="1">
        <f t="shared" si="288"/>
        <v>100</v>
      </c>
      <c r="CB400" s="1">
        <f t="shared" si="288"/>
        <v>150</v>
      </c>
      <c r="CC400" s="1">
        <f t="shared" si="288"/>
        <v>200</v>
      </c>
      <c r="CD400" s="1">
        <f t="shared" si="286"/>
        <v>250</v>
      </c>
      <c r="CE400" s="1">
        <f t="shared" si="286"/>
        <v>300</v>
      </c>
      <c r="CF400" s="1">
        <f t="shared" si="286"/>
        <v>350</v>
      </c>
      <c r="CW400" s="1">
        <v>382</v>
      </c>
      <c r="CX400" s="1">
        <f t="shared" si="269"/>
        <v>1</v>
      </c>
      <c r="CY400" s="1" t="s">
        <v>37</v>
      </c>
      <c r="CZ400" s="1">
        <v>1</v>
      </c>
      <c r="DB400" s="1">
        <f t="shared" si="285"/>
        <v>2</v>
      </c>
      <c r="DC400" s="1" t="s">
        <v>43</v>
      </c>
      <c r="DD400" s="1">
        <f t="shared" si="270"/>
        <v>2</v>
      </c>
      <c r="DL400" s="1">
        <v>382</v>
      </c>
      <c r="DM400" s="1">
        <f t="shared" si="271"/>
        <v>0</v>
      </c>
      <c r="DN400" s="1">
        <f t="shared" si="272"/>
        <v>0</v>
      </c>
      <c r="DO400" s="1" t="s">
        <v>37</v>
      </c>
      <c r="DP400" s="1">
        <v>0</v>
      </c>
    </row>
    <row r="401" spans="1:120" ht="15">
      <c r="A401">
        <v>383</v>
      </c>
      <c r="B401">
        <v>1</v>
      </c>
      <c r="C401" s="25">
        <v>8720</v>
      </c>
      <c r="D401">
        <v>-1</v>
      </c>
      <c r="E401">
        <v>4</v>
      </c>
      <c r="F401" t="s">
        <v>35</v>
      </c>
      <c r="G401">
        <v>6</v>
      </c>
      <c r="H401"/>
      <c r="I401"/>
      <c r="J401" s="1">
        <v>0</v>
      </c>
      <c r="K401" s="1">
        <v>0</v>
      </c>
      <c r="L401" s="1">
        <v>0</v>
      </c>
      <c r="M401" s="1">
        <v>0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f t="shared" si="244"/>
        <v>0</v>
      </c>
      <c r="AH401" s="1">
        <f t="shared" si="245"/>
        <v>0</v>
      </c>
      <c r="AI401" s="1">
        <f t="shared" si="246"/>
        <v>0</v>
      </c>
      <c r="AJ401" s="1">
        <f t="shared" si="247"/>
        <v>0</v>
      </c>
      <c r="AK401" s="1">
        <f t="shared" si="248"/>
        <v>40</v>
      </c>
      <c r="AL401" s="1">
        <f t="shared" si="249"/>
        <v>0</v>
      </c>
      <c r="AM401" s="1">
        <f t="shared" si="250"/>
        <v>0</v>
      </c>
      <c r="AN401" s="1">
        <f t="shared" si="250"/>
        <v>0</v>
      </c>
      <c r="AO401" s="1">
        <f t="shared" si="251"/>
        <v>0</v>
      </c>
      <c r="AP401" s="1">
        <f t="shared" si="252"/>
        <v>0</v>
      </c>
      <c r="AQ401" s="1">
        <f t="shared" si="253"/>
        <v>0</v>
      </c>
      <c r="AR401" s="1">
        <f t="shared" si="254"/>
        <v>0</v>
      </c>
      <c r="AS401" s="1">
        <f t="shared" si="255"/>
        <v>0</v>
      </c>
      <c r="AT401" s="1">
        <f t="shared" si="256"/>
        <v>0</v>
      </c>
      <c r="AU401" s="1">
        <f t="shared" si="257"/>
        <v>0</v>
      </c>
      <c r="AV401" s="1">
        <f t="shared" si="258"/>
        <v>0</v>
      </c>
      <c r="AW401" s="1">
        <f t="shared" si="259"/>
        <v>0</v>
      </c>
      <c r="AX401" s="1">
        <f t="shared" si="260"/>
        <v>0</v>
      </c>
      <c r="AY401" s="1">
        <f t="shared" si="261"/>
        <v>0</v>
      </c>
      <c r="AZ401" s="1">
        <f t="shared" si="262"/>
        <v>0</v>
      </c>
      <c r="BA401" s="1">
        <f t="shared" si="263"/>
        <v>0</v>
      </c>
      <c r="BB401" s="1">
        <f t="shared" si="264"/>
        <v>0</v>
      </c>
      <c r="BC401" s="1">
        <f t="shared" si="265"/>
        <v>0</v>
      </c>
      <c r="BD401" s="1">
        <f t="shared" si="266"/>
        <v>40</v>
      </c>
      <c r="BE401" s="1" t="str">
        <f t="shared" si="273"/>
        <v>Barge A</v>
      </c>
      <c r="BF401" s="1">
        <f t="shared" si="274"/>
        <v>2</v>
      </c>
      <c r="BG401" s="3">
        <v>383</v>
      </c>
      <c r="BH401" s="1">
        <f t="shared" si="287"/>
        <v>0</v>
      </c>
      <c r="BI401" s="1">
        <f t="shared" si="267"/>
        <v>0</v>
      </c>
      <c r="BJ401" s="3">
        <v>383</v>
      </c>
      <c r="BK401" s="1">
        <f t="shared" si="268"/>
        <v>5</v>
      </c>
      <c r="BL401" s="1">
        <f t="shared" si="275"/>
        <v>0</v>
      </c>
      <c r="BM401" s="1">
        <f t="shared" si="276"/>
        <v>0</v>
      </c>
      <c r="BN401" s="1">
        <f t="shared" si="277"/>
        <v>0</v>
      </c>
      <c r="BO401" s="1">
        <f t="shared" si="278"/>
        <v>0</v>
      </c>
      <c r="BP401" s="1">
        <f t="shared" si="279"/>
        <v>1</v>
      </c>
      <c r="BQ401" s="1">
        <f t="shared" si="280"/>
        <v>2</v>
      </c>
      <c r="BR401" s="1">
        <f t="shared" si="281"/>
        <v>3</v>
      </c>
      <c r="BS401" s="1">
        <f t="shared" si="282"/>
        <v>4</v>
      </c>
      <c r="BT401" s="1">
        <f t="shared" si="283"/>
        <v>5</v>
      </c>
      <c r="BU401" s="1">
        <f t="shared" si="284"/>
        <v>6</v>
      </c>
      <c r="BW401" s="1">
        <f t="shared" si="289"/>
        <v>0</v>
      </c>
      <c r="BX401" s="1">
        <f t="shared" si="289"/>
        <v>0</v>
      </c>
      <c r="BY401" s="1">
        <f t="shared" si="289"/>
        <v>0</v>
      </c>
      <c r="BZ401" s="1">
        <f t="shared" si="288"/>
        <v>0</v>
      </c>
      <c r="CA401" s="1">
        <f t="shared" si="288"/>
        <v>50</v>
      </c>
      <c r="CB401" s="1">
        <f t="shared" si="288"/>
        <v>100</v>
      </c>
      <c r="CC401" s="1">
        <f t="shared" si="288"/>
        <v>150</v>
      </c>
      <c r="CD401" s="1">
        <f t="shared" si="286"/>
        <v>200</v>
      </c>
      <c r="CE401" s="1">
        <f t="shared" si="286"/>
        <v>250</v>
      </c>
      <c r="CF401" s="1">
        <f t="shared" si="286"/>
        <v>300</v>
      </c>
      <c r="CW401" s="1">
        <v>383</v>
      </c>
      <c r="CX401" s="1">
        <f t="shared" si="269"/>
        <v>1</v>
      </c>
      <c r="CY401" s="1" t="s">
        <v>37</v>
      </c>
      <c r="CZ401" s="1">
        <v>1</v>
      </c>
      <c r="DB401" s="1">
        <f t="shared" si="285"/>
        <v>3</v>
      </c>
      <c r="DC401" s="1" t="s">
        <v>43</v>
      </c>
      <c r="DD401" s="1">
        <f t="shared" si="270"/>
        <v>4</v>
      </c>
      <c r="DL401" s="1">
        <v>383</v>
      </c>
      <c r="DM401" s="1">
        <f t="shared" si="271"/>
        <v>0</v>
      </c>
      <c r="DN401" s="1">
        <f t="shared" si="272"/>
        <v>0</v>
      </c>
      <c r="DO401" s="1" t="s">
        <v>37</v>
      </c>
      <c r="DP401" s="1">
        <v>0</v>
      </c>
    </row>
    <row r="402" spans="1:120" ht="15">
      <c r="A402">
        <v>384</v>
      </c>
      <c r="B402">
        <v>1</v>
      </c>
      <c r="C402" s="25">
        <v>5510</v>
      </c>
      <c r="D402">
        <v>5</v>
      </c>
      <c r="E402">
        <v>8</v>
      </c>
      <c r="F402" t="s">
        <v>73</v>
      </c>
      <c r="G402">
        <v>4</v>
      </c>
      <c r="H402"/>
      <c r="I402"/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0.5</v>
      </c>
      <c r="Z402" s="1">
        <v>0</v>
      </c>
      <c r="AA402" s="1">
        <v>0</v>
      </c>
      <c r="AB402" s="1">
        <v>0</v>
      </c>
      <c r="AC402" s="1">
        <v>0.5</v>
      </c>
      <c r="AD402" s="1">
        <v>0</v>
      </c>
      <c r="AE402" s="1">
        <v>0</v>
      </c>
      <c r="AF402" s="1">
        <v>0</v>
      </c>
      <c r="AG402" s="1">
        <f t="shared" si="244"/>
        <v>0</v>
      </c>
      <c r="AH402" s="1">
        <f t="shared" si="245"/>
        <v>0</v>
      </c>
      <c r="AI402" s="1">
        <f t="shared" si="246"/>
        <v>0</v>
      </c>
      <c r="AJ402" s="1">
        <f t="shared" si="247"/>
        <v>0</v>
      </c>
      <c r="AK402" s="1">
        <f t="shared" si="248"/>
        <v>0</v>
      </c>
      <c r="AL402" s="1">
        <f t="shared" si="249"/>
        <v>0</v>
      </c>
      <c r="AM402" s="1">
        <f t="shared" si="250"/>
        <v>0</v>
      </c>
      <c r="AN402" s="1">
        <f t="shared" si="250"/>
        <v>0</v>
      </c>
      <c r="AO402" s="1">
        <f t="shared" si="251"/>
        <v>0</v>
      </c>
      <c r="AP402" s="1">
        <f t="shared" si="252"/>
        <v>0</v>
      </c>
      <c r="AQ402" s="1">
        <f t="shared" si="253"/>
        <v>0</v>
      </c>
      <c r="AR402" s="1">
        <f t="shared" si="254"/>
        <v>0</v>
      </c>
      <c r="AS402" s="1">
        <f t="shared" si="255"/>
        <v>0</v>
      </c>
      <c r="AT402" s="1">
        <f t="shared" si="256"/>
        <v>0</v>
      </c>
      <c r="AU402" s="1">
        <f t="shared" si="257"/>
        <v>0</v>
      </c>
      <c r="AV402" s="1">
        <f t="shared" si="258"/>
        <v>20</v>
      </c>
      <c r="AW402" s="1">
        <f t="shared" si="259"/>
        <v>0</v>
      </c>
      <c r="AX402" s="1">
        <f t="shared" si="260"/>
        <v>0</v>
      </c>
      <c r="AY402" s="1">
        <f t="shared" si="261"/>
        <v>0</v>
      </c>
      <c r="AZ402" s="1">
        <f t="shared" si="262"/>
        <v>20</v>
      </c>
      <c r="BA402" s="1">
        <f t="shared" si="263"/>
        <v>0</v>
      </c>
      <c r="BB402" s="1">
        <f t="shared" si="264"/>
        <v>0</v>
      </c>
      <c r="BC402" s="1">
        <f t="shared" si="265"/>
        <v>0</v>
      </c>
      <c r="BD402" s="1">
        <f t="shared" si="266"/>
        <v>40</v>
      </c>
      <c r="BE402" s="1" t="str">
        <f t="shared" si="273"/>
        <v>Barge D</v>
      </c>
      <c r="BF402" s="1">
        <f t="shared" si="274"/>
        <v>0</v>
      </c>
      <c r="BG402" s="3">
        <v>384</v>
      </c>
      <c r="BH402" s="1">
        <f t="shared" si="287"/>
        <v>0</v>
      </c>
      <c r="BI402" s="1">
        <f t="shared" si="267"/>
        <v>0</v>
      </c>
      <c r="BJ402" s="3">
        <v>384</v>
      </c>
      <c r="BK402" s="1">
        <f t="shared" si="268"/>
        <v>9</v>
      </c>
      <c r="BL402" s="1">
        <f t="shared" si="275"/>
        <v>0</v>
      </c>
      <c r="BM402" s="1">
        <f t="shared" si="276"/>
        <v>0</v>
      </c>
      <c r="BN402" s="1">
        <f t="shared" si="277"/>
        <v>0</v>
      </c>
      <c r="BO402" s="1">
        <f t="shared" si="278"/>
        <v>0</v>
      </c>
      <c r="BP402" s="1">
        <f t="shared" si="279"/>
        <v>0</v>
      </c>
      <c r="BQ402" s="1">
        <f t="shared" si="280"/>
        <v>0</v>
      </c>
      <c r="BR402" s="1">
        <f t="shared" si="281"/>
        <v>0</v>
      </c>
      <c r="BS402" s="1">
        <f t="shared" si="282"/>
        <v>0</v>
      </c>
      <c r="BT402" s="1">
        <f t="shared" si="283"/>
        <v>1</v>
      </c>
      <c r="BU402" s="1">
        <f t="shared" si="284"/>
        <v>2</v>
      </c>
      <c r="BW402" s="1">
        <f t="shared" si="289"/>
        <v>0</v>
      </c>
      <c r="BX402" s="1">
        <f t="shared" si="289"/>
        <v>0</v>
      </c>
      <c r="BY402" s="1">
        <f t="shared" si="289"/>
        <v>0</v>
      </c>
      <c r="BZ402" s="1">
        <f t="shared" si="288"/>
        <v>0</v>
      </c>
      <c r="CA402" s="1">
        <f t="shared" si="288"/>
        <v>0</v>
      </c>
      <c r="CB402" s="1">
        <f t="shared" si="288"/>
        <v>0</v>
      </c>
      <c r="CC402" s="1">
        <f t="shared" si="288"/>
        <v>0</v>
      </c>
      <c r="CD402" s="1">
        <f t="shared" si="286"/>
        <v>0</v>
      </c>
      <c r="CE402" s="1">
        <f t="shared" si="286"/>
        <v>50</v>
      </c>
      <c r="CF402" s="1">
        <f t="shared" si="286"/>
        <v>100</v>
      </c>
      <c r="CW402" s="1">
        <v>384</v>
      </c>
      <c r="CX402" s="1">
        <f t="shared" si="269"/>
        <v>1</v>
      </c>
      <c r="CY402" s="1" t="s">
        <v>37</v>
      </c>
      <c r="CZ402" s="1">
        <v>1</v>
      </c>
      <c r="DB402" s="1">
        <f t="shared" si="285"/>
        <v>8</v>
      </c>
      <c r="DC402" s="1" t="s">
        <v>43</v>
      </c>
      <c r="DD402" s="1">
        <f t="shared" si="270"/>
        <v>8</v>
      </c>
      <c r="DL402" s="1">
        <v>384</v>
      </c>
      <c r="DM402" s="1">
        <f t="shared" si="271"/>
        <v>6</v>
      </c>
      <c r="DN402" s="1">
        <f t="shared" si="272"/>
        <v>0</v>
      </c>
      <c r="DO402" s="1" t="s">
        <v>37</v>
      </c>
      <c r="DP402" s="1">
        <v>0</v>
      </c>
    </row>
    <row r="403" spans="1:120" ht="15">
      <c r="A403">
        <v>385</v>
      </c>
      <c r="B403">
        <v>1</v>
      </c>
      <c r="C403" s="25">
        <v>19800</v>
      </c>
      <c r="D403">
        <v>4</v>
      </c>
      <c r="E403">
        <v>8</v>
      </c>
      <c r="F403" t="s">
        <v>74</v>
      </c>
      <c r="G403">
        <v>4</v>
      </c>
      <c r="H403"/>
      <c r="I403"/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f t="shared" ref="AG403:AG466" si="290">(225+BW403)*J403</f>
        <v>0</v>
      </c>
      <c r="AH403" s="1">
        <f t="shared" ref="AH403:AH466" si="291">(40*$B403+ $BW403) *K403</f>
        <v>0</v>
      </c>
      <c r="AI403" s="1">
        <f t="shared" ref="AI403:AI466" si="292">(40*$B403+ $BW403) *L403</f>
        <v>0</v>
      </c>
      <c r="AJ403" s="1">
        <f t="shared" ref="AJ403:AJ466" si="293">(225+BX403)*M403</f>
        <v>0</v>
      </c>
      <c r="AK403" s="1">
        <f t="shared" ref="AK403:AK466" si="294">(40*$B403+$BX403) *N403</f>
        <v>0</v>
      </c>
      <c r="AL403" s="1">
        <f t="shared" ref="AL403:AL466" si="295">(40*$B403+$BX403) *O403</f>
        <v>0</v>
      </c>
      <c r="AM403" s="1">
        <f t="shared" ref="AM403:AN466" si="296">(225+BY403)*P403</f>
        <v>0</v>
      </c>
      <c r="AN403" s="1">
        <f t="shared" si="296"/>
        <v>0</v>
      </c>
      <c r="AO403" s="1">
        <f t="shared" ref="AO403:AO466" si="297">(40*$B403+$BZ403) *R403</f>
        <v>0</v>
      </c>
      <c r="AP403" s="1">
        <f t="shared" ref="AP403:AP466" si="298">(40*$B403+$BZ403) *S403</f>
        <v>0</v>
      </c>
      <c r="AQ403" s="1">
        <f t="shared" ref="AQ403:AQ466" si="299">(225+CA403)*T403</f>
        <v>0</v>
      </c>
      <c r="AR403" s="1">
        <f t="shared" ref="AR403:AR466" si="300">(40*$B403+$CA403)*U403</f>
        <v>0</v>
      </c>
      <c r="AS403" s="1">
        <f t="shared" ref="AS403:AS466" si="301">(40*$B403+$CA403)*V403</f>
        <v>0</v>
      </c>
      <c r="AT403" s="1">
        <f t="shared" ref="AT403:AT466" si="302">(225+CB403)*W403</f>
        <v>0</v>
      </c>
      <c r="AU403" s="1">
        <f t="shared" ref="AU403:AU466" si="303">(40*$B403+$CB403)*X403</f>
        <v>0</v>
      </c>
      <c r="AV403" s="1">
        <f t="shared" ref="AV403:AV466" si="304">(40*$B403+$CB403)*Y403</f>
        <v>0</v>
      </c>
      <c r="AW403" s="1">
        <f t="shared" ref="AW403:AW466" si="305">(225+CC403)*Z403</f>
        <v>0</v>
      </c>
      <c r="AX403" s="1">
        <f t="shared" ref="AX403:AX466" si="306">(40*$B403+$CC403)*AA403</f>
        <v>40</v>
      </c>
      <c r="AY403" s="1">
        <f t="shared" ref="AY403:AY466" si="307">(225+CD403)*AB403</f>
        <v>0</v>
      </c>
      <c r="AZ403" s="1">
        <f t="shared" ref="AZ403:AZ466" si="308">(40*$B403+ $CD403)*AC403</f>
        <v>0</v>
      </c>
      <c r="BA403" s="1">
        <f t="shared" ref="BA403:BA466" si="309">(225+CE403)*AD403</f>
        <v>0</v>
      </c>
      <c r="BB403" s="1">
        <f t="shared" ref="BB403:BB466" si="310">(40*$B403+$CE403)*AE403</f>
        <v>0</v>
      </c>
      <c r="BC403" s="1">
        <f t="shared" ref="BC403:BC466" si="311">(225+CF403)*AF403</f>
        <v>0</v>
      </c>
      <c r="BD403" s="1">
        <f t="shared" ref="BD403:BD466" si="312">SUM(AG403:BC403)</f>
        <v>40</v>
      </c>
      <c r="BE403" s="1" t="str">
        <f t="shared" si="273"/>
        <v>Barge B</v>
      </c>
      <c r="BF403" s="1">
        <f t="shared" si="274"/>
        <v>7</v>
      </c>
      <c r="BG403" s="3">
        <v>385</v>
      </c>
      <c r="BH403" s="1">
        <f t="shared" si="287"/>
        <v>0</v>
      </c>
      <c r="BI403" s="1">
        <f t="shared" ref="BI403:BI466" si="313">IF(BH403&gt;0,IF(B403=1,BH403*50,BH403*70),0)</f>
        <v>0</v>
      </c>
      <c r="BJ403" s="3">
        <v>385</v>
      </c>
      <c r="BK403" s="1">
        <f t="shared" ref="BK403:BK466" si="314">D403+G403</f>
        <v>8</v>
      </c>
      <c r="BL403" s="1">
        <f t="shared" si="275"/>
        <v>0</v>
      </c>
      <c r="BM403" s="1">
        <f t="shared" si="276"/>
        <v>0</v>
      </c>
      <c r="BN403" s="1">
        <f t="shared" si="277"/>
        <v>0</v>
      </c>
      <c r="BO403" s="1">
        <f t="shared" si="278"/>
        <v>0</v>
      </c>
      <c r="BP403" s="1">
        <f t="shared" si="279"/>
        <v>0</v>
      </c>
      <c r="BQ403" s="1">
        <f t="shared" si="280"/>
        <v>0</v>
      </c>
      <c r="BR403" s="1">
        <f t="shared" si="281"/>
        <v>0</v>
      </c>
      <c r="BS403" s="1">
        <f t="shared" si="282"/>
        <v>1</v>
      </c>
      <c r="BT403" s="1">
        <f t="shared" si="283"/>
        <v>2</v>
      </c>
      <c r="BU403" s="1">
        <f t="shared" si="284"/>
        <v>3</v>
      </c>
      <c r="BW403" s="1">
        <f t="shared" si="289"/>
        <v>0</v>
      </c>
      <c r="BX403" s="1">
        <f t="shared" si="289"/>
        <v>0</v>
      </c>
      <c r="BY403" s="1">
        <f t="shared" si="289"/>
        <v>0</v>
      </c>
      <c r="BZ403" s="1">
        <f t="shared" si="288"/>
        <v>0</v>
      </c>
      <c r="CA403" s="1">
        <f t="shared" si="288"/>
        <v>0</v>
      </c>
      <c r="CB403" s="1">
        <f t="shared" si="288"/>
        <v>0</v>
      </c>
      <c r="CC403" s="1">
        <f t="shared" si="288"/>
        <v>0</v>
      </c>
      <c r="CD403" s="1">
        <f t="shared" si="286"/>
        <v>50</v>
      </c>
      <c r="CE403" s="1">
        <f t="shared" si="286"/>
        <v>100</v>
      </c>
      <c r="CF403" s="1">
        <f t="shared" si="286"/>
        <v>150</v>
      </c>
      <c r="CW403" s="1">
        <v>385</v>
      </c>
      <c r="CX403" s="1">
        <f t="shared" ref="CX403:CX466" si="315">SUM(J403:AF403)</f>
        <v>1</v>
      </c>
      <c r="CY403" s="1" t="s">
        <v>37</v>
      </c>
      <c r="CZ403" s="1">
        <v>1</v>
      </c>
      <c r="DB403" s="1">
        <f t="shared" si="285"/>
        <v>8</v>
      </c>
      <c r="DC403" s="1" t="s">
        <v>43</v>
      </c>
      <c r="DD403" s="1">
        <f t="shared" ref="DD403:DD466" si="316">E403</f>
        <v>8</v>
      </c>
      <c r="DL403" s="1">
        <v>385</v>
      </c>
      <c r="DM403" s="1">
        <f t="shared" ref="DM403:DM466" si="317">D403+1</f>
        <v>5</v>
      </c>
      <c r="DN403" s="1">
        <f t="shared" ref="DN403:DN466" si="318">IF(DM403=2,SUM(J403:L403),IF(DM403=3,SUM(J403:O403),IF(DM403=4,SUM(J403:P403),IF(DM403=5,SUM(J403:S403),IF(DM403=6,SUM(J403:V403),IF(DM403=7,SUM(J403:Y403),0))))))</f>
        <v>0</v>
      </c>
      <c r="DO403" s="1" t="s">
        <v>37</v>
      </c>
      <c r="DP403" s="1">
        <v>0</v>
      </c>
    </row>
    <row r="404" spans="1:120" ht="15">
      <c r="A404">
        <v>386</v>
      </c>
      <c r="B404">
        <v>2</v>
      </c>
      <c r="C404" s="25">
        <v>20783</v>
      </c>
      <c r="D404">
        <v>1</v>
      </c>
      <c r="E404">
        <v>4</v>
      </c>
      <c r="F404" t="s">
        <v>94</v>
      </c>
      <c r="G404">
        <v>2</v>
      </c>
      <c r="H404"/>
      <c r="I404"/>
      <c r="J404" s="1">
        <v>0</v>
      </c>
      <c r="K404" s="1">
        <v>0</v>
      </c>
      <c r="L404" s="1">
        <v>0</v>
      </c>
      <c r="M404" s="1">
        <v>0</v>
      </c>
      <c r="N404" s="1">
        <v>1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f t="shared" si="290"/>
        <v>0</v>
      </c>
      <c r="AH404" s="1">
        <f t="shared" si="291"/>
        <v>0</v>
      </c>
      <c r="AI404" s="1">
        <f t="shared" si="292"/>
        <v>0</v>
      </c>
      <c r="AJ404" s="1">
        <f t="shared" si="293"/>
        <v>0</v>
      </c>
      <c r="AK404" s="1">
        <f t="shared" si="294"/>
        <v>80</v>
      </c>
      <c r="AL404" s="1">
        <f t="shared" si="295"/>
        <v>0</v>
      </c>
      <c r="AM404" s="1">
        <f t="shared" si="296"/>
        <v>0</v>
      </c>
      <c r="AN404" s="1">
        <f t="shared" si="296"/>
        <v>0</v>
      </c>
      <c r="AO404" s="1">
        <f t="shared" si="297"/>
        <v>0</v>
      </c>
      <c r="AP404" s="1">
        <f t="shared" si="298"/>
        <v>0</v>
      </c>
      <c r="AQ404" s="1">
        <f t="shared" si="299"/>
        <v>0</v>
      </c>
      <c r="AR404" s="1">
        <f t="shared" si="300"/>
        <v>0</v>
      </c>
      <c r="AS404" s="1">
        <f t="shared" si="301"/>
        <v>0</v>
      </c>
      <c r="AT404" s="1">
        <f t="shared" si="302"/>
        <v>0</v>
      </c>
      <c r="AU404" s="1">
        <f t="shared" si="303"/>
        <v>0</v>
      </c>
      <c r="AV404" s="1">
        <f t="shared" si="304"/>
        <v>0</v>
      </c>
      <c r="AW404" s="1">
        <f t="shared" si="305"/>
        <v>0</v>
      </c>
      <c r="AX404" s="1">
        <f t="shared" si="306"/>
        <v>0</v>
      </c>
      <c r="AY404" s="1">
        <f t="shared" si="307"/>
        <v>0</v>
      </c>
      <c r="AZ404" s="1">
        <f t="shared" si="308"/>
        <v>0</v>
      </c>
      <c r="BA404" s="1">
        <f t="shared" si="309"/>
        <v>0</v>
      </c>
      <c r="BB404" s="1">
        <f t="shared" si="310"/>
        <v>0</v>
      </c>
      <c r="BC404" s="1">
        <f t="shared" si="311"/>
        <v>0</v>
      </c>
      <c r="BD404" s="1">
        <f t="shared" si="312"/>
        <v>80</v>
      </c>
      <c r="BE404" s="1" t="str">
        <f t="shared" ref="BE404:BE467" si="319">IF(J404+M404+P404+Q404+T404+W404+Z404+AB404+AD404+AF404=1,"Truck",IF(N404+X404=1,"Barge A",IF(R404+AA404+AE404=1,"Barge B",IF(O404+U404=1,"Barge C",IF(K404+Y404+AC404=1,"Barge D",IF(L404+S404=1,"Barge E",IF(V404=1,"Barge E")))))))</f>
        <v>Barge A</v>
      </c>
      <c r="BF404" s="1">
        <f t="shared" ref="BF404:BF467" si="320">IF(SUM(J404:L404)=1,1,IF(SUM(M404:O404)=1,2,IF(P404=1,3,IF(SUM(Q404:S404)=1,4,IF(SUM(T404:V404)=1,5,IF(SUM(W404:Y404)=1,6,IF(SUM(Z404:AA404)=1,7,IF(SUM(AB404:AC404)=1,8,IF(SUM(AD404:AE404)=1,9,IF(AF404=1,10,0))))))))))</f>
        <v>2</v>
      </c>
      <c r="BG404" s="3">
        <v>386</v>
      </c>
      <c r="BH404" s="1">
        <f t="shared" si="287"/>
        <v>0</v>
      </c>
      <c r="BI404" s="1">
        <f t="shared" si="313"/>
        <v>0</v>
      </c>
      <c r="BJ404" s="3">
        <v>386</v>
      </c>
      <c r="BK404" s="1">
        <f t="shared" si="314"/>
        <v>3</v>
      </c>
      <c r="BL404" s="1">
        <f t="shared" ref="BL404:BL467" si="321">IF(BK404=1,BK404,0)</f>
        <v>0</v>
      </c>
      <c r="BM404" s="1">
        <f t="shared" ref="BM404:BM467" si="322">IF(BL404&gt;0,BL404+1,IF(BK404=2,BK404-1,0))</f>
        <v>0</v>
      </c>
      <c r="BN404" s="1">
        <f t="shared" ref="BN404:BN467" si="323">IF(BM404&gt;0,BM404+1,IF(BK404=3,BK404-2,0))</f>
        <v>1</v>
      </c>
      <c r="BO404" s="1">
        <f t="shared" ref="BO404:BO467" si="324">IF(BN404&gt;0,BN404+1,IF(BK404=4,BK404-3,0))</f>
        <v>2</v>
      </c>
      <c r="BP404" s="1">
        <f t="shared" ref="BP404:BP467" si="325">IF(BO404&gt;0,BO404+1,IF(BK404=5,BK404-4,0))</f>
        <v>3</v>
      </c>
      <c r="BQ404" s="1">
        <f t="shared" ref="BQ404:BQ467" si="326">IF(BP404&gt;0,BP404+1,IF(BK404=6,BK404-5,0))</f>
        <v>4</v>
      </c>
      <c r="BR404" s="1">
        <f t="shared" ref="BR404:BR467" si="327">IF(BQ404&gt;0,BQ404+1,IF(BK404=7,BK404-6,0))</f>
        <v>5</v>
      </c>
      <c r="BS404" s="1">
        <f t="shared" ref="BS404:BS467" si="328">IF(BR404&gt;0,BR404+1,IF(BK404=8,BK404-7,0))</f>
        <v>6</v>
      </c>
      <c r="BT404" s="1">
        <f t="shared" ref="BT404:BT467" si="329">IF(BS404&gt;0,BS404+1,IF(BK404=9,BK404-8,0))</f>
        <v>7</v>
      </c>
      <c r="BU404" s="1">
        <f t="shared" ref="BU404:BU467" si="330">IF(BT404&gt;0,BT404+1,IF(BK404=10,BK404-9,0))</f>
        <v>8</v>
      </c>
      <c r="BW404" s="1">
        <f t="shared" si="289"/>
        <v>0</v>
      </c>
      <c r="BX404" s="1">
        <f t="shared" si="289"/>
        <v>0</v>
      </c>
      <c r="BY404" s="1">
        <f t="shared" si="289"/>
        <v>70</v>
      </c>
      <c r="BZ404" s="1">
        <f t="shared" si="288"/>
        <v>140</v>
      </c>
      <c r="CA404" s="1">
        <f t="shared" si="288"/>
        <v>210</v>
      </c>
      <c r="CB404" s="1">
        <f t="shared" si="288"/>
        <v>280</v>
      </c>
      <c r="CC404" s="1">
        <f t="shared" si="288"/>
        <v>350</v>
      </c>
      <c r="CD404" s="1">
        <f t="shared" si="288"/>
        <v>420</v>
      </c>
      <c r="CE404" s="1">
        <f t="shared" si="288"/>
        <v>490</v>
      </c>
      <c r="CF404" s="1">
        <f t="shared" si="288"/>
        <v>560</v>
      </c>
      <c r="CW404" s="1">
        <v>386</v>
      </c>
      <c r="CX404" s="1">
        <f t="shared" si="315"/>
        <v>1</v>
      </c>
      <c r="CY404" s="1" t="s">
        <v>37</v>
      </c>
      <c r="CZ404" s="1">
        <v>1</v>
      </c>
      <c r="DB404" s="1">
        <f t="shared" ref="DB404:DB467" si="331">J404*1+SUM(K404:L404)*(1+1)+M404*2+SUM(N404:O404)*(2+1) +P404*3 + Q404* 4 + SUM(R404:S404)*(4+1) + T404*5 +SUM(U404:V404)*(5+1) + W404*6 + SUM(X404:Y404)*(6+1) + Z404*7 + SUM(AA404:AA404)*(7+1) + AB404*8 + SUM(AC404:AC404)*(8+1) + AD404*9 + SUM(AE404:AE404)*(9+1) + AF404*10</f>
        <v>3</v>
      </c>
      <c r="DC404" s="1" t="s">
        <v>43</v>
      </c>
      <c r="DD404" s="1">
        <f t="shared" si="316"/>
        <v>4</v>
      </c>
      <c r="DL404" s="1">
        <v>386</v>
      </c>
      <c r="DM404" s="1">
        <f t="shared" si="317"/>
        <v>2</v>
      </c>
      <c r="DN404" s="1">
        <f t="shared" si="318"/>
        <v>0</v>
      </c>
      <c r="DO404" s="1" t="s">
        <v>37</v>
      </c>
      <c r="DP404" s="1">
        <v>0</v>
      </c>
    </row>
    <row r="405" spans="1:120" ht="15">
      <c r="A405">
        <v>387</v>
      </c>
      <c r="B405">
        <v>2</v>
      </c>
      <c r="C405" s="25">
        <v>14095</v>
      </c>
      <c r="D405">
        <v>3</v>
      </c>
      <c r="E405">
        <v>6</v>
      </c>
      <c r="F405" t="s">
        <v>73</v>
      </c>
      <c r="G405">
        <v>3</v>
      </c>
      <c r="H405"/>
      <c r="I405"/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f t="shared" si="290"/>
        <v>0</v>
      </c>
      <c r="AH405" s="1">
        <f t="shared" si="291"/>
        <v>0</v>
      </c>
      <c r="AI405" s="1">
        <f t="shared" si="292"/>
        <v>0</v>
      </c>
      <c r="AJ405" s="1">
        <f t="shared" si="293"/>
        <v>0</v>
      </c>
      <c r="AK405" s="1">
        <f t="shared" si="294"/>
        <v>0</v>
      </c>
      <c r="AL405" s="1">
        <f t="shared" si="295"/>
        <v>0</v>
      </c>
      <c r="AM405" s="1">
        <f t="shared" si="296"/>
        <v>0</v>
      </c>
      <c r="AN405" s="1">
        <f t="shared" si="296"/>
        <v>0</v>
      </c>
      <c r="AO405" s="1">
        <f t="shared" si="297"/>
        <v>0</v>
      </c>
      <c r="AP405" s="1">
        <f t="shared" si="298"/>
        <v>80</v>
      </c>
      <c r="AQ405" s="1">
        <f t="shared" si="299"/>
        <v>0</v>
      </c>
      <c r="AR405" s="1">
        <f t="shared" si="300"/>
        <v>0</v>
      </c>
      <c r="AS405" s="1">
        <f t="shared" si="301"/>
        <v>0</v>
      </c>
      <c r="AT405" s="1">
        <f t="shared" si="302"/>
        <v>0</v>
      </c>
      <c r="AU405" s="1">
        <f t="shared" si="303"/>
        <v>0</v>
      </c>
      <c r="AV405" s="1">
        <f t="shared" si="304"/>
        <v>0</v>
      </c>
      <c r="AW405" s="1">
        <f t="shared" si="305"/>
        <v>0</v>
      </c>
      <c r="AX405" s="1">
        <f t="shared" si="306"/>
        <v>0</v>
      </c>
      <c r="AY405" s="1">
        <f t="shared" si="307"/>
        <v>0</v>
      </c>
      <c r="AZ405" s="1">
        <f t="shared" si="308"/>
        <v>0</v>
      </c>
      <c r="BA405" s="1">
        <f t="shared" si="309"/>
        <v>0</v>
      </c>
      <c r="BB405" s="1">
        <f t="shared" si="310"/>
        <v>0</v>
      </c>
      <c r="BC405" s="1">
        <f t="shared" si="311"/>
        <v>0</v>
      </c>
      <c r="BD405" s="1">
        <f t="shared" si="312"/>
        <v>80</v>
      </c>
      <c r="BE405" s="1" t="str">
        <f t="shared" si="319"/>
        <v>Barge E</v>
      </c>
      <c r="BF405" s="1">
        <f t="shared" si="320"/>
        <v>4</v>
      </c>
      <c r="BG405" s="3">
        <v>387</v>
      </c>
      <c r="BH405" s="1">
        <f t="shared" si="287"/>
        <v>0</v>
      </c>
      <c r="BI405" s="1">
        <f t="shared" si="313"/>
        <v>0</v>
      </c>
      <c r="BJ405" s="3">
        <v>387</v>
      </c>
      <c r="BK405" s="1">
        <f t="shared" si="314"/>
        <v>6</v>
      </c>
      <c r="BL405" s="1">
        <f t="shared" si="321"/>
        <v>0</v>
      </c>
      <c r="BM405" s="1">
        <f t="shared" si="322"/>
        <v>0</v>
      </c>
      <c r="BN405" s="1">
        <f t="shared" si="323"/>
        <v>0</v>
      </c>
      <c r="BO405" s="1">
        <f t="shared" si="324"/>
        <v>0</v>
      </c>
      <c r="BP405" s="1">
        <f t="shared" si="325"/>
        <v>0</v>
      </c>
      <c r="BQ405" s="1">
        <f t="shared" si="326"/>
        <v>1</v>
      </c>
      <c r="BR405" s="1">
        <f t="shared" si="327"/>
        <v>2</v>
      </c>
      <c r="BS405" s="1">
        <f t="shared" si="328"/>
        <v>3</v>
      </c>
      <c r="BT405" s="1">
        <f t="shared" si="329"/>
        <v>4</v>
      </c>
      <c r="BU405" s="1">
        <f t="shared" si="330"/>
        <v>5</v>
      </c>
      <c r="BW405" s="1">
        <f t="shared" si="289"/>
        <v>0</v>
      </c>
      <c r="BX405" s="1">
        <f t="shared" si="289"/>
        <v>0</v>
      </c>
      <c r="BY405" s="1">
        <f t="shared" si="289"/>
        <v>0</v>
      </c>
      <c r="BZ405" s="1">
        <f t="shared" si="288"/>
        <v>0</v>
      </c>
      <c r="CA405" s="1">
        <f t="shared" si="288"/>
        <v>0</v>
      </c>
      <c r="CB405" s="1">
        <f t="shared" si="288"/>
        <v>70</v>
      </c>
      <c r="CC405" s="1">
        <f t="shared" si="288"/>
        <v>140</v>
      </c>
      <c r="CD405" s="1">
        <f t="shared" si="288"/>
        <v>210</v>
      </c>
      <c r="CE405" s="1">
        <f t="shared" si="288"/>
        <v>280</v>
      </c>
      <c r="CF405" s="1">
        <f t="shared" si="288"/>
        <v>350</v>
      </c>
      <c r="CW405" s="1">
        <v>387</v>
      </c>
      <c r="CX405" s="1">
        <f t="shared" si="315"/>
        <v>1</v>
      </c>
      <c r="CY405" s="1" t="s">
        <v>37</v>
      </c>
      <c r="CZ405" s="1">
        <v>1</v>
      </c>
      <c r="DB405" s="1">
        <f t="shared" si="331"/>
        <v>5</v>
      </c>
      <c r="DC405" s="1" t="s">
        <v>43</v>
      </c>
      <c r="DD405" s="1">
        <f t="shared" si="316"/>
        <v>6</v>
      </c>
      <c r="DL405" s="1">
        <v>387</v>
      </c>
      <c r="DM405" s="1">
        <f t="shared" si="317"/>
        <v>4</v>
      </c>
      <c r="DN405" s="1">
        <f t="shared" si="318"/>
        <v>0</v>
      </c>
      <c r="DO405" s="1" t="s">
        <v>37</v>
      </c>
      <c r="DP405" s="1">
        <v>0</v>
      </c>
    </row>
    <row r="406" spans="1:120" ht="15">
      <c r="A406">
        <v>388</v>
      </c>
      <c r="B406">
        <v>2</v>
      </c>
      <c r="C406" s="25">
        <v>14095</v>
      </c>
      <c r="D406">
        <v>3</v>
      </c>
      <c r="E406">
        <v>7</v>
      </c>
      <c r="F406" t="s">
        <v>35</v>
      </c>
      <c r="G406">
        <v>4</v>
      </c>
      <c r="H406"/>
      <c r="I406"/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1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f t="shared" si="290"/>
        <v>0</v>
      </c>
      <c r="AH406" s="1">
        <f t="shared" si="291"/>
        <v>0</v>
      </c>
      <c r="AI406" s="1">
        <f t="shared" si="292"/>
        <v>0</v>
      </c>
      <c r="AJ406" s="1">
        <f t="shared" si="293"/>
        <v>0</v>
      </c>
      <c r="AK406" s="1">
        <f t="shared" si="294"/>
        <v>0</v>
      </c>
      <c r="AL406" s="1">
        <f t="shared" si="295"/>
        <v>0</v>
      </c>
      <c r="AM406" s="1">
        <f t="shared" si="296"/>
        <v>0</v>
      </c>
      <c r="AN406" s="1">
        <f t="shared" si="296"/>
        <v>0</v>
      </c>
      <c r="AO406" s="1">
        <f t="shared" si="297"/>
        <v>0</v>
      </c>
      <c r="AP406" s="1">
        <f t="shared" si="298"/>
        <v>0</v>
      </c>
      <c r="AQ406" s="1">
        <f t="shared" si="299"/>
        <v>0</v>
      </c>
      <c r="AR406" s="1">
        <f t="shared" si="300"/>
        <v>80</v>
      </c>
      <c r="AS406" s="1">
        <f t="shared" si="301"/>
        <v>0</v>
      </c>
      <c r="AT406" s="1">
        <f t="shared" si="302"/>
        <v>0</v>
      </c>
      <c r="AU406" s="1">
        <f t="shared" si="303"/>
        <v>0</v>
      </c>
      <c r="AV406" s="1">
        <f t="shared" si="304"/>
        <v>0</v>
      </c>
      <c r="AW406" s="1">
        <f t="shared" si="305"/>
        <v>0</v>
      </c>
      <c r="AX406" s="1">
        <f t="shared" si="306"/>
        <v>0</v>
      </c>
      <c r="AY406" s="1">
        <f t="shared" si="307"/>
        <v>0</v>
      </c>
      <c r="AZ406" s="1">
        <f t="shared" si="308"/>
        <v>0</v>
      </c>
      <c r="BA406" s="1">
        <f t="shared" si="309"/>
        <v>0</v>
      </c>
      <c r="BB406" s="1">
        <f t="shared" si="310"/>
        <v>0</v>
      </c>
      <c r="BC406" s="1">
        <f t="shared" si="311"/>
        <v>0</v>
      </c>
      <c r="BD406" s="1">
        <f t="shared" si="312"/>
        <v>80</v>
      </c>
      <c r="BE406" s="1" t="str">
        <f t="shared" si="319"/>
        <v>Barge C</v>
      </c>
      <c r="BF406" s="1">
        <f t="shared" si="320"/>
        <v>5</v>
      </c>
      <c r="BG406" s="3">
        <v>388</v>
      </c>
      <c r="BH406" s="1">
        <f t="shared" si="287"/>
        <v>0</v>
      </c>
      <c r="BI406" s="1">
        <f t="shared" si="313"/>
        <v>0</v>
      </c>
      <c r="BJ406" s="3">
        <v>388</v>
      </c>
      <c r="BK406" s="1">
        <f t="shared" si="314"/>
        <v>7</v>
      </c>
      <c r="BL406" s="1">
        <f t="shared" si="321"/>
        <v>0</v>
      </c>
      <c r="BM406" s="1">
        <f t="shared" si="322"/>
        <v>0</v>
      </c>
      <c r="BN406" s="1">
        <f t="shared" si="323"/>
        <v>0</v>
      </c>
      <c r="BO406" s="1">
        <f t="shared" si="324"/>
        <v>0</v>
      </c>
      <c r="BP406" s="1">
        <f t="shared" si="325"/>
        <v>0</v>
      </c>
      <c r="BQ406" s="1">
        <f t="shared" si="326"/>
        <v>0</v>
      </c>
      <c r="BR406" s="1">
        <f t="shared" si="327"/>
        <v>1</v>
      </c>
      <c r="BS406" s="1">
        <f t="shared" si="328"/>
        <v>2</v>
      </c>
      <c r="BT406" s="1">
        <f t="shared" si="329"/>
        <v>3</v>
      </c>
      <c r="BU406" s="1">
        <f t="shared" si="330"/>
        <v>4</v>
      </c>
      <c r="BW406" s="1">
        <f t="shared" si="289"/>
        <v>0</v>
      </c>
      <c r="BX406" s="1">
        <f t="shared" si="289"/>
        <v>0</v>
      </c>
      <c r="BY406" s="1">
        <f t="shared" si="289"/>
        <v>0</v>
      </c>
      <c r="BZ406" s="1">
        <f t="shared" si="288"/>
        <v>0</v>
      </c>
      <c r="CA406" s="1">
        <f t="shared" si="288"/>
        <v>0</v>
      </c>
      <c r="CB406" s="1">
        <f t="shared" si="288"/>
        <v>0</v>
      </c>
      <c r="CC406" s="1">
        <f t="shared" si="288"/>
        <v>70</v>
      </c>
      <c r="CD406" s="1">
        <f t="shared" si="288"/>
        <v>140</v>
      </c>
      <c r="CE406" s="1">
        <f t="shared" si="288"/>
        <v>210</v>
      </c>
      <c r="CF406" s="1">
        <f t="shared" si="288"/>
        <v>280</v>
      </c>
      <c r="CW406" s="1">
        <v>388</v>
      </c>
      <c r="CX406" s="1">
        <f t="shared" si="315"/>
        <v>1</v>
      </c>
      <c r="CY406" s="1" t="s">
        <v>37</v>
      </c>
      <c r="CZ406" s="1">
        <v>1</v>
      </c>
      <c r="DB406" s="1">
        <f t="shared" si="331"/>
        <v>6</v>
      </c>
      <c r="DC406" s="1" t="s">
        <v>43</v>
      </c>
      <c r="DD406" s="1">
        <f t="shared" si="316"/>
        <v>7</v>
      </c>
      <c r="DL406" s="1">
        <v>388</v>
      </c>
      <c r="DM406" s="1">
        <f t="shared" si="317"/>
        <v>4</v>
      </c>
      <c r="DN406" s="1">
        <f t="shared" si="318"/>
        <v>0</v>
      </c>
      <c r="DO406" s="1" t="s">
        <v>37</v>
      </c>
      <c r="DP406" s="1">
        <v>0</v>
      </c>
    </row>
    <row r="407" spans="1:120" ht="15">
      <c r="A407">
        <v>389</v>
      </c>
      <c r="B407">
        <v>2</v>
      </c>
      <c r="C407" s="25">
        <v>14095</v>
      </c>
      <c r="D407">
        <v>2</v>
      </c>
      <c r="E407">
        <v>7</v>
      </c>
      <c r="F407" t="s">
        <v>84</v>
      </c>
      <c r="G407">
        <v>3</v>
      </c>
      <c r="H407"/>
      <c r="I407"/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f t="shared" si="290"/>
        <v>0</v>
      </c>
      <c r="AH407" s="1">
        <f t="shared" si="291"/>
        <v>0</v>
      </c>
      <c r="AI407" s="1">
        <f t="shared" si="292"/>
        <v>0</v>
      </c>
      <c r="AJ407" s="1">
        <f t="shared" si="293"/>
        <v>0</v>
      </c>
      <c r="AK407" s="1">
        <f t="shared" si="294"/>
        <v>0</v>
      </c>
      <c r="AL407" s="1">
        <f t="shared" si="295"/>
        <v>0</v>
      </c>
      <c r="AM407" s="1">
        <f t="shared" si="296"/>
        <v>0</v>
      </c>
      <c r="AN407" s="1">
        <f t="shared" si="296"/>
        <v>0</v>
      </c>
      <c r="AO407" s="1">
        <f t="shared" si="297"/>
        <v>0</v>
      </c>
      <c r="AP407" s="1">
        <f t="shared" si="298"/>
        <v>80</v>
      </c>
      <c r="AQ407" s="1">
        <f t="shared" si="299"/>
        <v>0</v>
      </c>
      <c r="AR407" s="1">
        <f t="shared" si="300"/>
        <v>0</v>
      </c>
      <c r="AS407" s="1">
        <f t="shared" si="301"/>
        <v>0</v>
      </c>
      <c r="AT407" s="1">
        <f t="shared" si="302"/>
        <v>0</v>
      </c>
      <c r="AU407" s="1">
        <f t="shared" si="303"/>
        <v>0</v>
      </c>
      <c r="AV407" s="1">
        <f t="shared" si="304"/>
        <v>0</v>
      </c>
      <c r="AW407" s="1">
        <f t="shared" si="305"/>
        <v>0</v>
      </c>
      <c r="AX407" s="1">
        <f t="shared" si="306"/>
        <v>0</v>
      </c>
      <c r="AY407" s="1">
        <f t="shared" si="307"/>
        <v>0</v>
      </c>
      <c r="AZ407" s="1">
        <f t="shared" si="308"/>
        <v>0</v>
      </c>
      <c r="BA407" s="1">
        <f t="shared" si="309"/>
        <v>0</v>
      </c>
      <c r="BB407" s="1">
        <f t="shared" si="310"/>
        <v>0</v>
      </c>
      <c r="BC407" s="1">
        <f t="shared" si="311"/>
        <v>0</v>
      </c>
      <c r="BD407" s="1">
        <f t="shared" si="312"/>
        <v>80</v>
      </c>
      <c r="BE407" s="1" t="str">
        <f t="shared" si="319"/>
        <v>Barge E</v>
      </c>
      <c r="BF407" s="1">
        <f t="shared" si="320"/>
        <v>4</v>
      </c>
      <c r="BG407" s="3">
        <v>389</v>
      </c>
      <c r="BH407" s="1">
        <f t="shared" si="287"/>
        <v>0</v>
      </c>
      <c r="BI407" s="1">
        <f t="shared" si="313"/>
        <v>0</v>
      </c>
      <c r="BJ407" s="3">
        <v>389</v>
      </c>
      <c r="BK407" s="1">
        <f t="shared" si="314"/>
        <v>5</v>
      </c>
      <c r="BL407" s="1">
        <f t="shared" si="321"/>
        <v>0</v>
      </c>
      <c r="BM407" s="1">
        <f t="shared" si="322"/>
        <v>0</v>
      </c>
      <c r="BN407" s="1">
        <f t="shared" si="323"/>
        <v>0</v>
      </c>
      <c r="BO407" s="1">
        <f t="shared" si="324"/>
        <v>0</v>
      </c>
      <c r="BP407" s="1">
        <f t="shared" si="325"/>
        <v>1</v>
      </c>
      <c r="BQ407" s="1">
        <f t="shared" si="326"/>
        <v>2</v>
      </c>
      <c r="BR407" s="1">
        <f t="shared" si="327"/>
        <v>3</v>
      </c>
      <c r="BS407" s="1">
        <f t="shared" si="328"/>
        <v>4</v>
      </c>
      <c r="BT407" s="1">
        <f t="shared" si="329"/>
        <v>5</v>
      </c>
      <c r="BU407" s="1">
        <f t="shared" si="330"/>
        <v>6</v>
      </c>
      <c r="BW407" s="1">
        <f t="shared" si="289"/>
        <v>0</v>
      </c>
      <c r="BX407" s="1">
        <f t="shared" si="289"/>
        <v>0</v>
      </c>
      <c r="BY407" s="1">
        <f t="shared" si="289"/>
        <v>0</v>
      </c>
      <c r="BZ407" s="1">
        <f t="shared" si="288"/>
        <v>0</v>
      </c>
      <c r="CA407" s="1">
        <f t="shared" si="288"/>
        <v>70</v>
      </c>
      <c r="CB407" s="1">
        <f t="shared" si="288"/>
        <v>140</v>
      </c>
      <c r="CC407" s="1">
        <f t="shared" si="288"/>
        <v>210</v>
      </c>
      <c r="CD407" s="1">
        <f t="shared" si="288"/>
        <v>280</v>
      </c>
      <c r="CE407" s="1">
        <f t="shared" si="288"/>
        <v>350</v>
      </c>
      <c r="CF407" s="1">
        <f t="shared" si="288"/>
        <v>420</v>
      </c>
      <c r="CW407" s="1">
        <v>389</v>
      </c>
      <c r="CX407" s="1">
        <f t="shared" si="315"/>
        <v>1</v>
      </c>
      <c r="CY407" s="1" t="s">
        <v>37</v>
      </c>
      <c r="CZ407" s="1">
        <v>1</v>
      </c>
      <c r="DB407" s="1">
        <f t="shared" si="331"/>
        <v>5</v>
      </c>
      <c r="DC407" s="1" t="s">
        <v>43</v>
      </c>
      <c r="DD407" s="1">
        <f t="shared" si="316"/>
        <v>7</v>
      </c>
      <c r="DL407" s="1">
        <v>389</v>
      </c>
      <c r="DM407" s="1">
        <f t="shared" si="317"/>
        <v>3</v>
      </c>
      <c r="DN407" s="1">
        <f t="shared" si="318"/>
        <v>0</v>
      </c>
      <c r="DO407" s="1" t="s">
        <v>37</v>
      </c>
      <c r="DP407" s="1">
        <v>0</v>
      </c>
    </row>
    <row r="408" spans="1:120" ht="15">
      <c r="A408">
        <v>390</v>
      </c>
      <c r="B408">
        <v>2</v>
      </c>
      <c r="C408" s="25">
        <v>10156</v>
      </c>
      <c r="D408">
        <v>-1</v>
      </c>
      <c r="E408">
        <v>2</v>
      </c>
      <c r="F408" t="s">
        <v>35</v>
      </c>
      <c r="G408">
        <v>4</v>
      </c>
      <c r="H408"/>
      <c r="I408"/>
      <c r="J408" s="1">
        <v>0</v>
      </c>
      <c r="K408" s="1">
        <v>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f t="shared" si="290"/>
        <v>0</v>
      </c>
      <c r="AH408" s="1">
        <f t="shared" si="291"/>
        <v>80</v>
      </c>
      <c r="AI408" s="1">
        <f t="shared" si="292"/>
        <v>0</v>
      </c>
      <c r="AJ408" s="1">
        <f t="shared" si="293"/>
        <v>0</v>
      </c>
      <c r="AK408" s="1">
        <f t="shared" si="294"/>
        <v>0</v>
      </c>
      <c r="AL408" s="1">
        <f t="shared" si="295"/>
        <v>0</v>
      </c>
      <c r="AM408" s="1">
        <f t="shared" si="296"/>
        <v>0</v>
      </c>
      <c r="AN408" s="1">
        <f t="shared" si="296"/>
        <v>0</v>
      </c>
      <c r="AO408" s="1">
        <f t="shared" si="297"/>
        <v>0</v>
      </c>
      <c r="AP408" s="1">
        <f t="shared" si="298"/>
        <v>0</v>
      </c>
      <c r="AQ408" s="1">
        <f t="shared" si="299"/>
        <v>0</v>
      </c>
      <c r="AR408" s="1">
        <f t="shared" si="300"/>
        <v>0</v>
      </c>
      <c r="AS408" s="1">
        <f t="shared" si="301"/>
        <v>0</v>
      </c>
      <c r="AT408" s="1">
        <f t="shared" si="302"/>
        <v>0</v>
      </c>
      <c r="AU408" s="1">
        <f t="shared" si="303"/>
        <v>0</v>
      </c>
      <c r="AV408" s="1">
        <f t="shared" si="304"/>
        <v>0</v>
      </c>
      <c r="AW408" s="1">
        <f t="shared" si="305"/>
        <v>0</v>
      </c>
      <c r="AX408" s="1">
        <f t="shared" si="306"/>
        <v>0</v>
      </c>
      <c r="AY408" s="1">
        <f t="shared" si="307"/>
        <v>0</v>
      </c>
      <c r="AZ408" s="1">
        <f t="shared" si="308"/>
        <v>0</v>
      </c>
      <c r="BA408" s="1">
        <f t="shared" si="309"/>
        <v>0</v>
      </c>
      <c r="BB408" s="1">
        <f t="shared" si="310"/>
        <v>0</v>
      </c>
      <c r="BC408" s="1">
        <f t="shared" si="311"/>
        <v>0</v>
      </c>
      <c r="BD408" s="1">
        <f t="shared" si="312"/>
        <v>80</v>
      </c>
      <c r="BE408" s="1" t="str">
        <f t="shared" si="319"/>
        <v>Barge D</v>
      </c>
      <c r="BF408" s="1">
        <f t="shared" si="320"/>
        <v>1</v>
      </c>
      <c r="BG408" s="3">
        <v>390</v>
      </c>
      <c r="BH408" s="1">
        <f t="shared" si="287"/>
        <v>0</v>
      </c>
      <c r="BI408" s="1">
        <f t="shared" si="313"/>
        <v>0</v>
      </c>
      <c r="BJ408" s="3">
        <v>390</v>
      </c>
      <c r="BK408" s="1">
        <f t="shared" si="314"/>
        <v>3</v>
      </c>
      <c r="BL408" s="1">
        <f t="shared" si="321"/>
        <v>0</v>
      </c>
      <c r="BM408" s="1">
        <f t="shared" si="322"/>
        <v>0</v>
      </c>
      <c r="BN408" s="1">
        <f t="shared" si="323"/>
        <v>1</v>
      </c>
      <c r="BO408" s="1">
        <f t="shared" si="324"/>
        <v>2</v>
      </c>
      <c r="BP408" s="1">
        <f t="shared" si="325"/>
        <v>3</v>
      </c>
      <c r="BQ408" s="1">
        <f t="shared" si="326"/>
        <v>4</v>
      </c>
      <c r="BR408" s="1">
        <f t="shared" si="327"/>
        <v>5</v>
      </c>
      <c r="BS408" s="1">
        <f t="shared" si="328"/>
        <v>6</v>
      </c>
      <c r="BT408" s="1">
        <f t="shared" si="329"/>
        <v>7</v>
      </c>
      <c r="BU408" s="1">
        <f t="shared" si="330"/>
        <v>8</v>
      </c>
      <c r="BW408" s="1">
        <f t="shared" si="289"/>
        <v>0</v>
      </c>
      <c r="BX408" s="1">
        <f t="shared" si="289"/>
        <v>0</v>
      </c>
      <c r="BY408" s="1">
        <f t="shared" si="289"/>
        <v>70</v>
      </c>
      <c r="BZ408" s="1">
        <f t="shared" si="288"/>
        <v>140</v>
      </c>
      <c r="CA408" s="1">
        <f t="shared" si="288"/>
        <v>210</v>
      </c>
      <c r="CB408" s="1">
        <f t="shared" si="288"/>
        <v>280</v>
      </c>
      <c r="CC408" s="1">
        <f t="shared" si="288"/>
        <v>350</v>
      </c>
      <c r="CD408" s="1">
        <f t="shared" si="288"/>
        <v>420</v>
      </c>
      <c r="CE408" s="1">
        <f t="shared" si="288"/>
        <v>490</v>
      </c>
      <c r="CF408" s="1">
        <f t="shared" si="288"/>
        <v>560</v>
      </c>
      <c r="CW408" s="1">
        <v>390</v>
      </c>
      <c r="CX408" s="1">
        <f t="shared" si="315"/>
        <v>1</v>
      </c>
      <c r="CY408" s="1" t="s">
        <v>37</v>
      </c>
      <c r="CZ408" s="1">
        <v>1</v>
      </c>
      <c r="DB408" s="1">
        <f t="shared" si="331"/>
        <v>2</v>
      </c>
      <c r="DC408" s="1" t="s">
        <v>43</v>
      </c>
      <c r="DD408" s="1">
        <f t="shared" si="316"/>
        <v>2</v>
      </c>
      <c r="DL408" s="1">
        <v>390</v>
      </c>
      <c r="DM408" s="1">
        <f t="shared" si="317"/>
        <v>0</v>
      </c>
      <c r="DN408" s="1">
        <f t="shared" si="318"/>
        <v>0</v>
      </c>
      <c r="DO408" s="1" t="s">
        <v>37</v>
      </c>
      <c r="DP408" s="1">
        <v>0</v>
      </c>
    </row>
    <row r="409" spans="1:120" ht="15">
      <c r="A409">
        <v>391</v>
      </c>
      <c r="B409">
        <v>2</v>
      </c>
      <c r="C409" s="25">
        <v>14095</v>
      </c>
      <c r="D409">
        <v>4</v>
      </c>
      <c r="E409">
        <v>9</v>
      </c>
      <c r="F409" t="s">
        <v>73</v>
      </c>
      <c r="G409">
        <v>3</v>
      </c>
      <c r="H409"/>
      <c r="I409"/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1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f t="shared" si="290"/>
        <v>0</v>
      </c>
      <c r="AH409" s="1">
        <f t="shared" si="291"/>
        <v>0</v>
      </c>
      <c r="AI409" s="1">
        <f t="shared" si="292"/>
        <v>0</v>
      </c>
      <c r="AJ409" s="1">
        <f t="shared" si="293"/>
        <v>0</v>
      </c>
      <c r="AK409" s="1">
        <f t="shared" si="294"/>
        <v>0</v>
      </c>
      <c r="AL409" s="1">
        <f t="shared" si="295"/>
        <v>0</v>
      </c>
      <c r="AM409" s="1">
        <f t="shared" si="296"/>
        <v>0</v>
      </c>
      <c r="AN409" s="1">
        <f t="shared" si="296"/>
        <v>0</v>
      </c>
      <c r="AO409" s="1">
        <f t="shared" si="297"/>
        <v>0</v>
      </c>
      <c r="AP409" s="1">
        <f t="shared" si="298"/>
        <v>0</v>
      </c>
      <c r="AQ409" s="1">
        <f t="shared" si="299"/>
        <v>0</v>
      </c>
      <c r="AR409" s="1">
        <f t="shared" si="300"/>
        <v>0</v>
      </c>
      <c r="AS409" s="1">
        <f t="shared" si="301"/>
        <v>80</v>
      </c>
      <c r="AT409" s="1">
        <f t="shared" si="302"/>
        <v>0</v>
      </c>
      <c r="AU409" s="1">
        <f t="shared" si="303"/>
        <v>0</v>
      </c>
      <c r="AV409" s="1">
        <f t="shared" si="304"/>
        <v>0</v>
      </c>
      <c r="AW409" s="1">
        <f t="shared" si="305"/>
        <v>0</v>
      </c>
      <c r="AX409" s="1">
        <f t="shared" si="306"/>
        <v>0</v>
      </c>
      <c r="AY409" s="1">
        <f t="shared" si="307"/>
        <v>0</v>
      </c>
      <c r="AZ409" s="1">
        <f t="shared" si="308"/>
        <v>0</v>
      </c>
      <c r="BA409" s="1">
        <f t="shared" si="309"/>
        <v>0</v>
      </c>
      <c r="BB409" s="1">
        <f t="shared" si="310"/>
        <v>0</v>
      </c>
      <c r="BC409" s="1">
        <f t="shared" si="311"/>
        <v>0</v>
      </c>
      <c r="BD409" s="1">
        <f t="shared" si="312"/>
        <v>80</v>
      </c>
      <c r="BE409" s="1" t="str">
        <f t="shared" si="319"/>
        <v>Barge E</v>
      </c>
      <c r="BF409" s="1">
        <f t="shared" si="320"/>
        <v>5</v>
      </c>
      <c r="BG409" s="3">
        <v>391</v>
      </c>
      <c r="BH409" s="1">
        <f t="shared" si="287"/>
        <v>0</v>
      </c>
      <c r="BI409" s="1">
        <f t="shared" si="313"/>
        <v>0</v>
      </c>
      <c r="BJ409" s="3">
        <v>391</v>
      </c>
      <c r="BK409" s="1">
        <f t="shared" si="314"/>
        <v>7</v>
      </c>
      <c r="BL409" s="1">
        <f t="shared" si="321"/>
        <v>0</v>
      </c>
      <c r="BM409" s="1">
        <f t="shared" si="322"/>
        <v>0</v>
      </c>
      <c r="BN409" s="1">
        <f t="shared" si="323"/>
        <v>0</v>
      </c>
      <c r="BO409" s="1">
        <f t="shared" si="324"/>
        <v>0</v>
      </c>
      <c r="BP409" s="1">
        <f t="shared" si="325"/>
        <v>0</v>
      </c>
      <c r="BQ409" s="1">
        <f t="shared" si="326"/>
        <v>0</v>
      </c>
      <c r="BR409" s="1">
        <f t="shared" si="327"/>
        <v>1</v>
      </c>
      <c r="BS409" s="1">
        <f t="shared" si="328"/>
        <v>2</v>
      </c>
      <c r="BT409" s="1">
        <f t="shared" si="329"/>
        <v>3</v>
      </c>
      <c r="BU409" s="1">
        <f t="shared" si="330"/>
        <v>4</v>
      </c>
      <c r="BW409" s="1">
        <f t="shared" si="289"/>
        <v>0</v>
      </c>
      <c r="BX409" s="1">
        <f t="shared" si="289"/>
        <v>0</v>
      </c>
      <c r="BY409" s="1">
        <f t="shared" si="289"/>
        <v>0</v>
      </c>
      <c r="BZ409" s="1">
        <f t="shared" si="288"/>
        <v>0</v>
      </c>
      <c r="CA409" s="1">
        <f t="shared" si="288"/>
        <v>0</v>
      </c>
      <c r="CB409" s="1">
        <f t="shared" si="288"/>
        <v>0</v>
      </c>
      <c r="CC409" s="1">
        <f t="shared" si="288"/>
        <v>70</v>
      </c>
      <c r="CD409" s="1">
        <f t="shared" si="288"/>
        <v>140</v>
      </c>
      <c r="CE409" s="1">
        <f t="shared" si="288"/>
        <v>210</v>
      </c>
      <c r="CF409" s="1">
        <f t="shared" si="288"/>
        <v>280</v>
      </c>
      <c r="CW409" s="1">
        <v>391</v>
      </c>
      <c r="CX409" s="1">
        <f t="shared" si="315"/>
        <v>1</v>
      </c>
      <c r="CY409" s="1" t="s">
        <v>37</v>
      </c>
      <c r="CZ409" s="1">
        <v>1</v>
      </c>
      <c r="DB409" s="1">
        <f t="shared" si="331"/>
        <v>6</v>
      </c>
      <c r="DC409" s="1" t="s">
        <v>43</v>
      </c>
      <c r="DD409" s="1">
        <f t="shared" si="316"/>
        <v>9</v>
      </c>
      <c r="DL409" s="1">
        <v>391</v>
      </c>
      <c r="DM409" s="1">
        <f t="shared" si="317"/>
        <v>5</v>
      </c>
      <c r="DN409" s="1">
        <f t="shared" si="318"/>
        <v>0</v>
      </c>
      <c r="DO409" s="1" t="s">
        <v>37</v>
      </c>
      <c r="DP409" s="1">
        <v>0</v>
      </c>
    </row>
    <row r="410" spans="1:120" ht="15">
      <c r="A410">
        <v>392</v>
      </c>
      <c r="B410">
        <v>2</v>
      </c>
      <c r="C410" s="25">
        <v>14095</v>
      </c>
      <c r="D410">
        <v>2</v>
      </c>
      <c r="E410">
        <v>7</v>
      </c>
      <c r="F410" t="s">
        <v>32</v>
      </c>
      <c r="G410">
        <v>3</v>
      </c>
      <c r="H410"/>
      <c r="I410"/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f t="shared" si="290"/>
        <v>0</v>
      </c>
      <c r="AH410" s="1">
        <f t="shared" si="291"/>
        <v>0</v>
      </c>
      <c r="AI410" s="1">
        <f t="shared" si="292"/>
        <v>0</v>
      </c>
      <c r="AJ410" s="1">
        <f t="shared" si="293"/>
        <v>0</v>
      </c>
      <c r="AK410" s="1">
        <f t="shared" si="294"/>
        <v>0</v>
      </c>
      <c r="AL410" s="1">
        <f t="shared" si="295"/>
        <v>0</v>
      </c>
      <c r="AM410" s="1">
        <f t="shared" si="296"/>
        <v>0</v>
      </c>
      <c r="AN410" s="1">
        <f t="shared" si="296"/>
        <v>0</v>
      </c>
      <c r="AO410" s="1">
        <f t="shared" si="297"/>
        <v>80</v>
      </c>
      <c r="AP410" s="1">
        <f t="shared" si="298"/>
        <v>0</v>
      </c>
      <c r="AQ410" s="1">
        <f t="shared" si="299"/>
        <v>0</v>
      </c>
      <c r="AR410" s="1">
        <f t="shared" si="300"/>
        <v>0</v>
      </c>
      <c r="AS410" s="1">
        <f t="shared" si="301"/>
        <v>0</v>
      </c>
      <c r="AT410" s="1">
        <f t="shared" si="302"/>
        <v>0</v>
      </c>
      <c r="AU410" s="1">
        <f t="shared" si="303"/>
        <v>0</v>
      </c>
      <c r="AV410" s="1">
        <f t="shared" si="304"/>
        <v>0</v>
      </c>
      <c r="AW410" s="1">
        <f t="shared" si="305"/>
        <v>0</v>
      </c>
      <c r="AX410" s="1">
        <f t="shared" si="306"/>
        <v>0</v>
      </c>
      <c r="AY410" s="1">
        <f t="shared" si="307"/>
        <v>0</v>
      </c>
      <c r="AZ410" s="1">
        <f t="shared" si="308"/>
        <v>0</v>
      </c>
      <c r="BA410" s="1">
        <f t="shared" si="309"/>
        <v>0</v>
      </c>
      <c r="BB410" s="1">
        <f t="shared" si="310"/>
        <v>0</v>
      </c>
      <c r="BC410" s="1">
        <f t="shared" si="311"/>
        <v>0</v>
      </c>
      <c r="BD410" s="1">
        <f t="shared" si="312"/>
        <v>80</v>
      </c>
      <c r="BE410" s="1" t="str">
        <f t="shared" si="319"/>
        <v>Barge B</v>
      </c>
      <c r="BF410" s="1">
        <f t="shared" si="320"/>
        <v>4</v>
      </c>
      <c r="BG410" s="3">
        <v>392</v>
      </c>
      <c r="BH410" s="1">
        <f t="shared" si="287"/>
        <v>0</v>
      </c>
      <c r="BI410" s="1">
        <f t="shared" si="313"/>
        <v>0</v>
      </c>
      <c r="BJ410" s="3">
        <v>392</v>
      </c>
      <c r="BK410" s="1">
        <f t="shared" si="314"/>
        <v>5</v>
      </c>
      <c r="BL410" s="1">
        <f t="shared" si="321"/>
        <v>0</v>
      </c>
      <c r="BM410" s="1">
        <f t="shared" si="322"/>
        <v>0</v>
      </c>
      <c r="BN410" s="1">
        <f t="shared" si="323"/>
        <v>0</v>
      </c>
      <c r="BO410" s="1">
        <f t="shared" si="324"/>
        <v>0</v>
      </c>
      <c r="BP410" s="1">
        <f t="shared" si="325"/>
        <v>1</v>
      </c>
      <c r="BQ410" s="1">
        <f t="shared" si="326"/>
        <v>2</v>
      </c>
      <c r="BR410" s="1">
        <f t="shared" si="327"/>
        <v>3</v>
      </c>
      <c r="BS410" s="1">
        <f t="shared" si="328"/>
        <v>4</v>
      </c>
      <c r="BT410" s="1">
        <f t="shared" si="329"/>
        <v>5</v>
      </c>
      <c r="BU410" s="1">
        <f t="shared" si="330"/>
        <v>6</v>
      </c>
      <c r="BW410" s="1">
        <f t="shared" si="289"/>
        <v>0</v>
      </c>
      <c r="BX410" s="1">
        <f t="shared" si="289"/>
        <v>0</v>
      </c>
      <c r="BY410" s="1">
        <f t="shared" si="289"/>
        <v>0</v>
      </c>
      <c r="BZ410" s="1">
        <f t="shared" si="288"/>
        <v>0</v>
      </c>
      <c r="CA410" s="1">
        <f t="shared" si="288"/>
        <v>70</v>
      </c>
      <c r="CB410" s="1">
        <f t="shared" si="288"/>
        <v>140</v>
      </c>
      <c r="CC410" s="1">
        <f t="shared" si="288"/>
        <v>210</v>
      </c>
      <c r="CD410" s="1">
        <f t="shared" si="288"/>
        <v>280</v>
      </c>
      <c r="CE410" s="1">
        <f t="shared" si="288"/>
        <v>350</v>
      </c>
      <c r="CF410" s="1">
        <f t="shared" si="288"/>
        <v>420</v>
      </c>
      <c r="CW410" s="1">
        <v>392</v>
      </c>
      <c r="CX410" s="1">
        <f t="shared" si="315"/>
        <v>1</v>
      </c>
      <c r="CY410" s="1" t="s">
        <v>37</v>
      </c>
      <c r="CZ410" s="1">
        <v>1</v>
      </c>
      <c r="DB410" s="1">
        <f t="shared" si="331"/>
        <v>5</v>
      </c>
      <c r="DC410" s="1" t="s">
        <v>43</v>
      </c>
      <c r="DD410" s="1">
        <f t="shared" si="316"/>
        <v>7</v>
      </c>
      <c r="DL410" s="1">
        <v>392</v>
      </c>
      <c r="DM410" s="1">
        <f t="shared" si="317"/>
        <v>3</v>
      </c>
      <c r="DN410" s="1">
        <f t="shared" si="318"/>
        <v>0</v>
      </c>
      <c r="DO410" s="1" t="s">
        <v>37</v>
      </c>
      <c r="DP410" s="1">
        <v>0</v>
      </c>
    </row>
    <row r="411" spans="1:120" ht="15">
      <c r="A411">
        <v>393</v>
      </c>
      <c r="B411">
        <v>2</v>
      </c>
      <c r="C411" s="25">
        <v>14095</v>
      </c>
      <c r="D411">
        <v>3</v>
      </c>
      <c r="E411">
        <v>7</v>
      </c>
      <c r="F411" t="s">
        <v>74</v>
      </c>
      <c r="G411">
        <v>3</v>
      </c>
      <c r="H411"/>
      <c r="I411"/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1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f t="shared" si="290"/>
        <v>0</v>
      </c>
      <c r="AH411" s="1">
        <f t="shared" si="291"/>
        <v>0</v>
      </c>
      <c r="AI411" s="1">
        <f t="shared" si="292"/>
        <v>0</v>
      </c>
      <c r="AJ411" s="1">
        <f t="shared" si="293"/>
        <v>0</v>
      </c>
      <c r="AK411" s="1">
        <f t="shared" si="294"/>
        <v>0</v>
      </c>
      <c r="AL411" s="1">
        <f t="shared" si="295"/>
        <v>0</v>
      </c>
      <c r="AM411" s="1">
        <f t="shared" si="296"/>
        <v>0</v>
      </c>
      <c r="AN411" s="1">
        <f t="shared" si="296"/>
        <v>0</v>
      </c>
      <c r="AO411" s="1">
        <f t="shared" si="297"/>
        <v>0</v>
      </c>
      <c r="AP411" s="1">
        <f t="shared" si="298"/>
        <v>0</v>
      </c>
      <c r="AQ411" s="1">
        <f t="shared" si="299"/>
        <v>0</v>
      </c>
      <c r="AR411" s="1">
        <f t="shared" si="300"/>
        <v>0</v>
      </c>
      <c r="AS411" s="1">
        <f t="shared" si="301"/>
        <v>80</v>
      </c>
      <c r="AT411" s="1">
        <f t="shared" si="302"/>
        <v>0</v>
      </c>
      <c r="AU411" s="1">
        <f t="shared" si="303"/>
        <v>0</v>
      </c>
      <c r="AV411" s="1">
        <f t="shared" si="304"/>
        <v>0</v>
      </c>
      <c r="AW411" s="1">
        <f t="shared" si="305"/>
        <v>0</v>
      </c>
      <c r="AX411" s="1">
        <f t="shared" si="306"/>
        <v>0</v>
      </c>
      <c r="AY411" s="1">
        <f t="shared" si="307"/>
        <v>0</v>
      </c>
      <c r="AZ411" s="1">
        <f t="shared" si="308"/>
        <v>0</v>
      </c>
      <c r="BA411" s="1">
        <f t="shared" si="309"/>
        <v>0</v>
      </c>
      <c r="BB411" s="1">
        <f t="shared" si="310"/>
        <v>0</v>
      </c>
      <c r="BC411" s="1">
        <f t="shared" si="311"/>
        <v>0</v>
      </c>
      <c r="BD411" s="1">
        <f t="shared" si="312"/>
        <v>80</v>
      </c>
      <c r="BE411" s="1" t="str">
        <f t="shared" si="319"/>
        <v>Barge E</v>
      </c>
      <c r="BF411" s="1">
        <f t="shared" si="320"/>
        <v>5</v>
      </c>
      <c r="BG411" s="3">
        <v>393</v>
      </c>
      <c r="BH411" s="1">
        <f t="shared" si="287"/>
        <v>0</v>
      </c>
      <c r="BI411" s="1">
        <f t="shared" si="313"/>
        <v>0</v>
      </c>
      <c r="BJ411" s="3">
        <v>393</v>
      </c>
      <c r="BK411" s="1">
        <f t="shared" si="314"/>
        <v>6</v>
      </c>
      <c r="BL411" s="1">
        <f t="shared" si="321"/>
        <v>0</v>
      </c>
      <c r="BM411" s="1">
        <f t="shared" si="322"/>
        <v>0</v>
      </c>
      <c r="BN411" s="1">
        <f t="shared" si="323"/>
        <v>0</v>
      </c>
      <c r="BO411" s="1">
        <f t="shared" si="324"/>
        <v>0</v>
      </c>
      <c r="BP411" s="1">
        <f t="shared" si="325"/>
        <v>0</v>
      </c>
      <c r="BQ411" s="1">
        <f t="shared" si="326"/>
        <v>1</v>
      </c>
      <c r="BR411" s="1">
        <f t="shared" si="327"/>
        <v>2</v>
      </c>
      <c r="BS411" s="1">
        <f t="shared" si="328"/>
        <v>3</v>
      </c>
      <c r="BT411" s="1">
        <f t="shared" si="329"/>
        <v>4</v>
      </c>
      <c r="BU411" s="1">
        <f t="shared" si="330"/>
        <v>5</v>
      </c>
      <c r="BW411" s="1">
        <f t="shared" si="289"/>
        <v>0</v>
      </c>
      <c r="BX411" s="1">
        <f t="shared" si="289"/>
        <v>0</v>
      </c>
      <c r="BY411" s="1">
        <f t="shared" si="289"/>
        <v>0</v>
      </c>
      <c r="BZ411" s="1">
        <f t="shared" si="288"/>
        <v>0</v>
      </c>
      <c r="CA411" s="1">
        <f t="shared" si="288"/>
        <v>0</v>
      </c>
      <c r="CB411" s="1">
        <f t="shared" si="288"/>
        <v>70</v>
      </c>
      <c r="CC411" s="1">
        <f t="shared" si="288"/>
        <v>140</v>
      </c>
      <c r="CD411" s="1">
        <f t="shared" si="288"/>
        <v>210</v>
      </c>
      <c r="CE411" s="1">
        <f t="shared" si="288"/>
        <v>280</v>
      </c>
      <c r="CF411" s="1">
        <f t="shared" si="288"/>
        <v>350</v>
      </c>
      <c r="CW411" s="1">
        <v>393</v>
      </c>
      <c r="CX411" s="1">
        <f t="shared" si="315"/>
        <v>1</v>
      </c>
      <c r="CY411" s="1" t="s">
        <v>37</v>
      </c>
      <c r="CZ411" s="1">
        <v>1</v>
      </c>
      <c r="DB411" s="1">
        <f t="shared" si="331"/>
        <v>6</v>
      </c>
      <c r="DC411" s="1" t="s">
        <v>43</v>
      </c>
      <c r="DD411" s="1">
        <f t="shared" si="316"/>
        <v>7</v>
      </c>
      <c r="DL411" s="1">
        <v>393</v>
      </c>
      <c r="DM411" s="1">
        <f t="shared" si="317"/>
        <v>4</v>
      </c>
      <c r="DN411" s="1">
        <f t="shared" si="318"/>
        <v>0</v>
      </c>
      <c r="DO411" s="1" t="s">
        <v>37</v>
      </c>
      <c r="DP411" s="1">
        <v>0</v>
      </c>
    </row>
    <row r="412" spans="1:120" ht="15">
      <c r="A412">
        <v>394</v>
      </c>
      <c r="B412">
        <v>2</v>
      </c>
      <c r="C412" s="25">
        <v>14095</v>
      </c>
      <c r="D412">
        <v>4</v>
      </c>
      <c r="E412">
        <v>9</v>
      </c>
      <c r="F412" t="s">
        <v>35</v>
      </c>
      <c r="G412">
        <v>2</v>
      </c>
      <c r="H412"/>
      <c r="I412"/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f t="shared" si="290"/>
        <v>0</v>
      </c>
      <c r="AH412" s="1">
        <f t="shared" si="291"/>
        <v>0</v>
      </c>
      <c r="AI412" s="1">
        <f t="shared" si="292"/>
        <v>0</v>
      </c>
      <c r="AJ412" s="1">
        <f t="shared" si="293"/>
        <v>0</v>
      </c>
      <c r="AK412" s="1">
        <f t="shared" si="294"/>
        <v>0</v>
      </c>
      <c r="AL412" s="1">
        <f t="shared" si="295"/>
        <v>0</v>
      </c>
      <c r="AM412" s="1">
        <f t="shared" si="296"/>
        <v>0</v>
      </c>
      <c r="AN412" s="1">
        <f t="shared" si="296"/>
        <v>0</v>
      </c>
      <c r="AO412" s="1">
        <f t="shared" si="297"/>
        <v>0</v>
      </c>
      <c r="AP412" s="1">
        <f t="shared" si="298"/>
        <v>0</v>
      </c>
      <c r="AQ412" s="1">
        <f t="shared" si="299"/>
        <v>0</v>
      </c>
      <c r="AR412" s="1">
        <f t="shared" si="300"/>
        <v>80</v>
      </c>
      <c r="AS412" s="1">
        <f t="shared" si="301"/>
        <v>0</v>
      </c>
      <c r="AT412" s="1">
        <f t="shared" si="302"/>
        <v>0</v>
      </c>
      <c r="AU412" s="1">
        <f t="shared" si="303"/>
        <v>0</v>
      </c>
      <c r="AV412" s="1">
        <f t="shared" si="304"/>
        <v>0</v>
      </c>
      <c r="AW412" s="1">
        <f t="shared" si="305"/>
        <v>0</v>
      </c>
      <c r="AX412" s="1">
        <f t="shared" si="306"/>
        <v>0</v>
      </c>
      <c r="AY412" s="1">
        <f t="shared" si="307"/>
        <v>0</v>
      </c>
      <c r="AZ412" s="1">
        <f t="shared" si="308"/>
        <v>0</v>
      </c>
      <c r="BA412" s="1">
        <f t="shared" si="309"/>
        <v>0</v>
      </c>
      <c r="BB412" s="1">
        <f t="shared" si="310"/>
        <v>0</v>
      </c>
      <c r="BC412" s="1">
        <f t="shared" si="311"/>
        <v>0</v>
      </c>
      <c r="BD412" s="1">
        <f t="shared" si="312"/>
        <v>80</v>
      </c>
      <c r="BE412" s="1" t="str">
        <f t="shared" si="319"/>
        <v>Barge C</v>
      </c>
      <c r="BF412" s="1">
        <f t="shared" si="320"/>
        <v>5</v>
      </c>
      <c r="BG412" s="3">
        <v>394</v>
      </c>
      <c r="BH412" s="1">
        <f t="shared" si="287"/>
        <v>0</v>
      </c>
      <c r="BI412" s="1">
        <f t="shared" si="313"/>
        <v>0</v>
      </c>
      <c r="BJ412" s="3">
        <v>394</v>
      </c>
      <c r="BK412" s="1">
        <f t="shared" si="314"/>
        <v>6</v>
      </c>
      <c r="BL412" s="1">
        <f t="shared" si="321"/>
        <v>0</v>
      </c>
      <c r="BM412" s="1">
        <f t="shared" si="322"/>
        <v>0</v>
      </c>
      <c r="BN412" s="1">
        <f t="shared" si="323"/>
        <v>0</v>
      </c>
      <c r="BO412" s="1">
        <f t="shared" si="324"/>
        <v>0</v>
      </c>
      <c r="BP412" s="1">
        <f t="shared" si="325"/>
        <v>0</v>
      </c>
      <c r="BQ412" s="1">
        <f t="shared" si="326"/>
        <v>1</v>
      </c>
      <c r="BR412" s="1">
        <f t="shared" si="327"/>
        <v>2</v>
      </c>
      <c r="BS412" s="1">
        <f t="shared" si="328"/>
        <v>3</v>
      </c>
      <c r="BT412" s="1">
        <f t="shared" si="329"/>
        <v>4</v>
      </c>
      <c r="BU412" s="1">
        <f t="shared" si="330"/>
        <v>5</v>
      </c>
      <c r="BW412" s="1">
        <f t="shared" si="289"/>
        <v>0</v>
      </c>
      <c r="BX412" s="1">
        <f t="shared" si="289"/>
        <v>0</v>
      </c>
      <c r="BY412" s="1">
        <f t="shared" si="289"/>
        <v>0</v>
      </c>
      <c r="BZ412" s="1">
        <f t="shared" si="288"/>
        <v>0</v>
      </c>
      <c r="CA412" s="1">
        <f t="shared" si="288"/>
        <v>0</v>
      </c>
      <c r="CB412" s="1">
        <f t="shared" si="288"/>
        <v>70</v>
      </c>
      <c r="CC412" s="1">
        <f t="shared" si="288"/>
        <v>140</v>
      </c>
      <c r="CD412" s="1">
        <f t="shared" si="288"/>
        <v>210</v>
      </c>
      <c r="CE412" s="1">
        <f t="shared" si="288"/>
        <v>280</v>
      </c>
      <c r="CF412" s="1">
        <f t="shared" si="288"/>
        <v>350</v>
      </c>
      <c r="CW412" s="1">
        <v>394</v>
      </c>
      <c r="CX412" s="1">
        <f t="shared" si="315"/>
        <v>1</v>
      </c>
      <c r="CY412" s="1" t="s">
        <v>37</v>
      </c>
      <c r="CZ412" s="1">
        <v>1</v>
      </c>
      <c r="DB412" s="1">
        <f t="shared" si="331"/>
        <v>6</v>
      </c>
      <c r="DC412" s="1" t="s">
        <v>43</v>
      </c>
      <c r="DD412" s="1">
        <f t="shared" si="316"/>
        <v>9</v>
      </c>
      <c r="DL412" s="1">
        <v>394</v>
      </c>
      <c r="DM412" s="1">
        <f t="shared" si="317"/>
        <v>5</v>
      </c>
      <c r="DN412" s="1">
        <f t="shared" si="318"/>
        <v>0</v>
      </c>
      <c r="DO412" s="1" t="s">
        <v>37</v>
      </c>
      <c r="DP412" s="1">
        <v>0</v>
      </c>
    </row>
    <row r="413" spans="1:120" ht="15">
      <c r="A413">
        <v>395</v>
      </c>
      <c r="B413">
        <v>2</v>
      </c>
      <c r="C413" s="25">
        <v>14095</v>
      </c>
      <c r="D413">
        <v>3</v>
      </c>
      <c r="E413">
        <v>7</v>
      </c>
      <c r="F413" t="s">
        <v>73</v>
      </c>
      <c r="G413">
        <v>4</v>
      </c>
      <c r="H413"/>
      <c r="I413"/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1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f t="shared" si="290"/>
        <v>0</v>
      </c>
      <c r="AH413" s="1">
        <f t="shared" si="291"/>
        <v>0</v>
      </c>
      <c r="AI413" s="1">
        <f t="shared" si="292"/>
        <v>0</v>
      </c>
      <c r="AJ413" s="1">
        <f t="shared" si="293"/>
        <v>0</v>
      </c>
      <c r="AK413" s="1">
        <f t="shared" si="294"/>
        <v>0</v>
      </c>
      <c r="AL413" s="1">
        <f t="shared" si="295"/>
        <v>0</v>
      </c>
      <c r="AM413" s="1">
        <f t="shared" si="296"/>
        <v>0</v>
      </c>
      <c r="AN413" s="1">
        <f t="shared" si="296"/>
        <v>0</v>
      </c>
      <c r="AO413" s="1">
        <f t="shared" si="297"/>
        <v>0</v>
      </c>
      <c r="AP413" s="1">
        <f t="shared" si="298"/>
        <v>0</v>
      </c>
      <c r="AQ413" s="1">
        <f t="shared" si="299"/>
        <v>0</v>
      </c>
      <c r="AR413" s="1">
        <f t="shared" si="300"/>
        <v>0</v>
      </c>
      <c r="AS413" s="1">
        <f t="shared" si="301"/>
        <v>0</v>
      </c>
      <c r="AT413" s="1">
        <f t="shared" si="302"/>
        <v>0</v>
      </c>
      <c r="AU413" s="1">
        <f t="shared" si="303"/>
        <v>0</v>
      </c>
      <c r="AV413" s="1">
        <f t="shared" si="304"/>
        <v>80</v>
      </c>
      <c r="AW413" s="1">
        <f t="shared" si="305"/>
        <v>0</v>
      </c>
      <c r="AX413" s="1">
        <f t="shared" si="306"/>
        <v>0</v>
      </c>
      <c r="AY413" s="1">
        <f t="shared" si="307"/>
        <v>0</v>
      </c>
      <c r="AZ413" s="1">
        <f t="shared" si="308"/>
        <v>0</v>
      </c>
      <c r="BA413" s="1">
        <f t="shared" si="309"/>
        <v>0</v>
      </c>
      <c r="BB413" s="1">
        <f t="shared" si="310"/>
        <v>0</v>
      </c>
      <c r="BC413" s="1">
        <f t="shared" si="311"/>
        <v>0</v>
      </c>
      <c r="BD413" s="1">
        <f t="shared" si="312"/>
        <v>80</v>
      </c>
      <c r="BE413" s="1" t="str">
        <f t="shared" si="319"/>
        <v>Barge D</v>
      </c>
      <c r="BF413" s="1">
        <f t="shared" si="320"/>
        <v>6</v>
      </c>
      <c r="BG413" s="3">
        <v>395</v>
      </c>
      <c r="BH413" s="1">
        <f t="shared" si="287"/>
        <v>0</v>
      </c>
      <c r="BI413" s="1">
        <f t="shared" si="313"/>
        <v>0</v>
      </c>
      <c r="BJ413" s="3">
        <v>395</v>
      </c>
      <c r="BK413" s="1">
        <f t="shared" si="314"/>
        <v>7</v>
      </c>
      <c r="BL413" s="1">
        <f t="shared" si="321"/>
        <v>0</v>
      </c>
      <c r="BM413" s="1">
        <f t="shared" si="322"/>
        <v>0</v>
      </c>
      <c r="BN413" s="1">
        <f t="shared" si="323"/>
        <v>0</v>
      </c>
      <c r="BO413" s="1">
        <f t="shared" si="324"/>
        <v>0</v>
      </c>
      <c r="BP413" s="1">
        <f t="shared" si="325"/>
        <v>0</v>
      </c>
      <c r="BQ413" s="1">
        <f t="shared" si="326"/>
        <v>0</v>
      </c>
      <c r="BR413" s="1">
        <f t="shared" si="327"/>
        <v>1</v>
      </c>
      <c r="BS413" s="1">
        <f t="shared" si="328"/>
        <v>2</v>
      </c>
      <c r="BT413" s="1">
        <f t="shared" si="329"/>
        <v>3</v>
      </c>
      <c r="BU413" s="1">
        <f t="shared" si="330"/>
        <v>4</v>
      </c>
      <c r="BW413" s="1">
        <f t="shared" si="289"/>
        <v>0</v>
      </c>
      <c r="BX413" s="1">
        <f t="shared" si="289"/>
        <v>0</v>
      </c>
      <c r="BY413" s="1">
        <f t="shared" si="289"/>
        <v>0</v>
      </c>
      <c r="BZ413" s="1">
        <f t="shared" si="288"/>
        <v>0</v>
      </c>
      <c r="CA413" s="1">
        <f t="shared" si="288"/>
        <v>0</v>
      </c>
      <c r="CB413" s="1">
        <f t="shared" si="288"/>
        <v>0</v>
      </c>
      <c r="CC413" s="1">
        <f t="shared" si="288"/>
        <v>70</v>
      </c>
      <c r="CD413" s="1">
        <f t="shared" si="288"/>
        <v>140</v>
      </c>
      <c r="CE413" s="1">
        <f t="shared" si="288"/>
        <v>210</v>
      </c>
      <c r="CF413" s="1">
        <f t="shared" si="288"/>
        <v>280</v>
      </c>
      <c r="CW413" s="1">
        <v>395</v>
      </c>
      <c r="CX413" s="1">
        <f t="shared" si="315"/>
        <v>1</v>
      </c>
      <c r="CY413" s="1" t="s">
        <v>37</v>
      </c>
      <c r="CZ413" s="1">
        <v>1</v>
      </c>
      <c r="DB413" s="1">
        <f t="shared" si="331"/>
        <v>7</v>
      </c>
      <c r="DC413" s="1" t="s">
        <v>43</v>
      </c>
      <c r="DD413" s="1">
        <f t="shared" si="316"/>
        <v>7</v>
      </c>
      <c r="DL413" s="1">
        <v>395</v>
      </c>
      <c r="DM413" s="1">
        <f t="shared" si="317"/>
        <v>4</v>
      </c>
      <c r="DN413" s="1">
        <f t="shared" si="318"/>
        <v>0</v>
      </c>
      <c r="DO413" s="1" t="s">
        <v>37</v>
      </c>
      <c r="DP413" s="1">
        <v>0</v>
      </c>
    </row>
    <row r="414" spans="1:120" ht="15">
      <c r="A414">
        <v>396</v>
      </c>
      <c r="B414">
        <v>2</v>
      </c>
      <c r="C414" s="25">
        <v>14095</v>
      </c>
      <c r="D414">
        <v>3</v>
      </c>
      <c r="E414">
        <v>8</v>
      </c>
      <c r="F414" t="s">
        <v>35</v>
      </c>
      <c r="G414">
        <v>3</v>
      </c>
      <c r="H414"/>
      <c r="I414"/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1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f t="shared" si="290"/>
        <v>0</v>
      </c>
      <c r="AH414" s="1">
        <f t="shared" si="291"/>
        <v>0</v>
      </c>
      <c r="AI414" s="1">
        <f t="shared" si="292"/>
        <v>0</v>
      </c>
      <c r="AJ414" s="1">
        <f t="shared" si="293"/>
        <v>0</v>
      </c>
      <c r="AK414" s="1">
        <f t="shared" si="294"/>
        <v>0</v>
      </c>
      <c r="AL414" s="1">
        <f t="shared" si="295"/>
        <v>0</v>
      </c>
      <c r="AM414" s="1">
        <f t="shared" si="296"/>
        <v>0</v>
      </c>
      <c r="AN414" s="1">
        <f t="shared" si="296"/>
        <v>0</v>
      </c>
      <c r="AO414" s="1">
        <f t="shared" si="297"/>
        <v>0</v>
      </c>
      <c r="AP414" s="1">
        <f t="shared" si="298"/>
        <v>0</v>
      </c>
      <c r="AQ414" s="1">
        <f t="shared" si="299"/>
        <v>0</v>
      </c>
      <c r="AR414" s="1">
        <f t="shared" si="300"/>
        <v>80</v>
      </c>
      <c r="AS414" s="1">
        <f t="shared" si="301"/>
        <v>0</v>
      </c>
      <c r="AT414" s="1">
        <f t="shared" si="302"/>
        <v>0</v>
      </c>
      <c r="AU414" s="1">
        <f t="shared" si="303"/>
        <v>0</v>
      </c>
      <c r="AV414" s="1">
        <f t="shared" si="304"/>
        <v>0</v>
      </c>
      <c r="AW414" s="1">
        <f t="shared" si="305"/>
        <v>0</v>
      </c>
      <c r="AX414" s="1">
        <f t="shared" si="306"/>
        <v>0</v>
      </c>
      <c r="AY414" s="1">
        <f t="shared" si="307"/>
        <v>0</v>
      </c>
      <c r="AZ414" s="1">
        <f t="shared" si="308"/>
        <v>0</v>
      </c>
      <c r="BA414" s="1">
        <f t="shared" si="309"/>
        <v>0</v>
      </c>
      <c r="BB414" s="1">
        <f t="shared" si="310"/>
        <v>0</v>
      </c>
      <c r="BC414" s="1">
        <f t="shared" si="311"/>
        <v>0</v>
      </c>
      <c r="BD414" s="1">
        <f t="shared" si="312"/>
        <v>80</v>
      </c>
      <c r="BE414" s="1" t="str">
        <f t="shared" si="319"/>
        <v>Barge C</v>
      </c>
      <c r="BF414" s="1">
        <f t="shared" si="320"/>
        <v>5</v>
      </c>
      <c r="BG414" s="3">
        <v>396</v>
      </c>
      <c r="BH414" s="1">
        <f t="shared" si="287"/>
        <v>0</v>
      </c>
      <c r="BI414" s="1">
        <f t="shared" si="313"/>
        <v>0</v>
      </c>
      <c r="BJ414" s="3">
        <v>396</v>
      </c>
      <c r="BK414" s="1">
        <f t="shared" si="314"/>
        <v>6</v>
      </c>
      <c r="BL414" s="1">
        <f t="shared" si="321"/>
        <v>0</v>
      </c>
      <c r="BM414" s="1">
        <f t="shared" si="322"/>
        <v>0</v>
      </c>
      <c r="BN414" s="1">
        <f t="shared" si="323"/>
        <v>0</v>
      </c>
      <c r="BO414" s="1">
        <f t="shared" si="324"/>
        <v>0</v>
      </c>
      <c r="BP414" s="1">
        <f t="shared" si="325"/>
        <v>0</v>
      </c>
      <c r="BQ414" s="1">
        <f t="shared" si="326"/>
        <v>1</v>
      </c>
      <c r="BR414" s="1">
        <f t="shared" si="327"/>
        <v>2</v>
      </c>
      <c r="BS414" s="1">
        <f t="shared" si="328"/>
        <v>3</v>
      </c>
      <c r="BT414" s="1">
        <f t="shared" si="329"/>
        <v>4</v>
      </c>
      <c r="BU414" s="1">
        <f t="shared" si="330"/>
        <v>5</v>
      </c>
      <c r="BW414" s="1">
        <f t="shared" si="289"/>
        <v>0</v>
      </c>
      <c r="BX414" s="1">
        <f t="shared" si="289"/>
        <v>0</v>
      </c>
      <c r="BY414" s="1">
        <f t="shared" si="289"/>
        <v>0</v>
      </c>
      <c r="BZ414" s="1">
        <f t="shared" si="288"/>
        <v>0</v>
      </c>
      <c r="CA414" s="1">
        <f t="shared" si="288"/>
        <v>0</v>
      </c>
      <c r="CB414" s="1">
        <f t="shared" si="288"/>
        <v>70</v>
      </c>
      <c r="CC414" s="1">
        <f t="shared" si="288"/>
        <v>140</v>
      </c>
      <c r="CD414" s="1">
        <f t="shared" si="288"/>
        <v>210</v>
      </c>
      <c r="CE414" s="1">
        <f t="shared" si="288"/>
        <v>280</v>
      </c>
      <c r="CF414" s="1">
        <f t="shared" si="288"/>
        <v>350</v>
      </c>
      <c r="CW414" s="1">
        <v>396</v>
      </c>
      <c r="CX414" s="1">
        <f t="shared" si="315"/>
        <v>1</v>
      </c>
      <c r="CY414" s="1" t="s">
        <v>37</v>
      </c>
      <c r="CZ414" s="1">
        <v>1</v>
      </c>
      <c r="DB414" s="1">
        <f t="shared" si="331"/>
        <v>6</v>
      </c>
      <c r="DC414" s="1" t="s">
        <v>43</v>
      </c>
      <c r="DD414" s="1">
        <f t="shared" si="316"/>
        <v>8</v>
      </c>
      <c r="DL414" s="1">
        <v>396</v>
      </c>
      <c r="DM414" s="1">
        <f t="shared" si="317"/>
        <v>4</v>
      </c>
      <c r="DN414" s="1">
        <f t="shared" si="318"/>
        <v>0</v>
      </c>
      <c r="DO414" s="1" t="s">
        <v>37</v>
      </c>
      <c r="DP414" s="1">
        <v>0</v>
      </c>
    </row>
    <row r="415" spans="1:120" ht="15">
      <c r="A415">
        <v>397</v>
      </c>
      <c r="B415">
        <v>2</v>
      </c>
      <c r="C415" s="25">
        <v>27500</v>
      </c>
      <c r="D415">
        <v>3</v>
      </c>
      <c r="E415">
        <v>7</v>
      </c>
      <c r="F415" t="s">
        <v>73</v>
      </c>
      <c r="G415">
        <v>3</v>
      </c>
      <c r="H415"/>
      <c r="I415"/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1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f t="shared" si="290"/>
        <v>0</v>
      </c>
      <c r="AH415" s="1">
        <f t="shared" si="291"/>
        <v>0</v>
      </c>
      <c r="AI415" s="1">
        <f t="shared" si="292"/>
        <v>0</v>
      </c>
      <c r="AJ415" s="1">
        <f t="shared" si="293"/>
        <v>0</v>
      </c>
      <c r="AK415" s="1">
        <f t="shared" si="294"/>
        <v>0</v>
      </c>
      <c r="AL415" s="1">
        <f t="shared" si="295"/>
        <v>0</v>
      </c>
      <c r="AM415" s="1">
        <f t="shared" si="296"/>
        <v>0</v>
      </c>
      <c r="AN415" s="1">
        <f t="shared" si="296"/>
        <v>0</v>
      </c>
      <c r="AO415" s="1">
        <f t="shared" si="297"/>
        <v>0</v>
      </c>
      <c r="AP415" s="1">
        <f t="shared" si="298"/>
        <v>0</v>
      </c>
      <c r="AQ415" s="1">
        <f t="shared" si="299"/>
        <v>0</v>
      </c>
      <c r="AR415" s="1">
        <f t="shared" si="300"/>
        <v>0</v>
      </c>
      <c r="AS415" s="1">
        <f t="shared" si="301"/>
        <v>80</v>
      </c>
      <c r="AT415" s="1">
        <f t="shared" si="302"/>
        <v>0</v>
      </c>
      <c r="AU415" s="1">
        <f t="shared" si="303"/>
        <v>0</v>
      </c>
      <c r="AV415" s="1">
        <f t="shared" si="304"/>
        <v>0</v>
      </c>
      <c r="AW415" s="1">
        <f t="shared" si="305"/>
        <v>0</v>
      </c>
      <c r="AX415" s="1">
        <f t="shared" si="306"/>
        <v>0</v>
      </c>
      <c r="AY415" s="1">
        <f t="shared" si="307"/>
        <v>0</v>
      </c>
      <c r="AZ415" s="1">
        <f t="shared" si="308"/>
        <v>0</v>
      </c>
      <c r="BA415" s="1">
        <f t="shared" si="309"/>
        <v>0</v>
      </c>
      <c r="BB415" s="1">
        <f t="shared" si="310"/>
        <v>0</v>
      </c>
      <c r="BC415" s="1">
        <f t="shared" si="311"/>
        <v>0</v>
      </c>
      <c r="BD415" s="1">
        <f t="shared" si="312"/>
        <v>80</v>
      </c>
      <c r="BE415" s="1" t="str">
        <f t="shared" si="319"/>
        <v>Barge E</v>
      </c>
      <c r="BF415" s="1">
        <f t="shared" si="320"/>
        <v>5</v>
      </c>
      <c r="BG415" s="3">
        <v>397</v>
      </c>
      <c r="BH415" s="1">
        <f t="shared" si="287"/>
        <v>0</v>
      </c>
      <c r="BI415" s="1">
        <f t="shared" si="313"/>
        <v>0</v>
      </c>
      <c r="BJ415" s="3">
        <v>397</v>
      </c>
      <c r="BK415" s="1">
        <f t="shared" si="314"/>
        <v>6</v>
      </c>
      <c r="BL415" s="1">
        <f t="shared" si="321"/>
        <v>0</v>
      </c>
      <c r="BM415" s="1">
        <f t="shared" si="322"/>
        <v>0</v>
      </c>
      <c r="BN415" s="1">
        <f t="shared" si="323"/>
        <v>0</v>
      </c>
      <c r="BO415" s="1">
        <f t="shared" si="324"/>
        <v>0</v>
      </c>
      <c r="BP415" s="1">
        <f t="shared" si="325"/>
        <v>0</v>
      </c>
      <c r="BQ415" s="1">
        <f t="shared" si="326"/>
        <v>1</v>
      </c>
      <c r="BR415" s="1">
        <f t="shared" si="327"/>
        <v>2</v>
      </c>
      <c r="BS415" s="1">
        <f t="shared" si="328"/>
        <v>3</v>
      </c>
      <c r="BT415" s="1">
        <f t="shared" si="329"/>
        <v>4</v>
      </c>
      <c r="BU415" s="1">
        <f t="shared" si="330"/>
        <v>5</v>
      </c>
      <c r="BW415" s="1">
        <f t="shared" si="289"/>
        <v>0</v>
      </c>
      <c r="BX415" s="1">
        <f t="shared" si="289"/>
        <v>0</v>
      </c>
      <c r="BY415" s="1">
        <f t="shared" si="289"/>
        <v>0</v>
      </c>
      <c r="BZ415" s="1">
        <f t="shared" si="288"/>
        <v>0</v>
      </c>
      <c r="CA415" s="1">
        <f t="shared" si="288"/>
        <v>0</v>
      </c>
      <c r="CB415" s="1">
        <f t="shared" si="288"/>
        <v>70</v>
      </c>
      <c r="CC415" s="1">
        <f t="shared" si="288"/>
        <v>140</v>
      </c>
      <c r="CD415" s="1">
        <f t="shared" si="288"/>
        <v>210</v>
      </c>
      <c r="CE415" s="1">
        <f t="shared" si="288"/>
        <v>280</v>
      </c>
      <c r="CF415" s="1">
        <f t="shared" si="288"/>
        <v>350</v>
      </c>
      <c r="CW415" s="1">
        <v>397</v>
      </c>
      <c r="CX415" s="1">
        <f t="shared" si="315"/>
        <v>1</v>
      </c>
      <c r="CY415" s="1" t="s">
        <v>37</v>
      </c>
      <c r="CZ415" s="1">
        <v>1</v>
      </c>
      <c r="DB415" s="1">
        <f t="shared" si="331"/>
        <v>6</v>
      </c>
      <c r="DC415" s="1" t="s">
        <v>43</v>
      </c>
      <c r="DD415" s="1">
        <f t="shared" si="316"/>
        <v>7</v>
      </c>
      <c r="DL415" s="1">
        <v>397</v>
      </c>
      <c r="DM415" s="1">
        <f t="shared" si="317"/>
        <v>4</v>
      </c>
      <c r="DN415" s="1">
        <f t="shared" si="318"/>
        <v>0</v>
      </c>
      <c r="DO415" s="1" t="s">
        <v>37</v>
      </c>
      <c r="DP415" s="1">
        <v>0</v>
      </c>
    </row>
    <row r="416" spans="1:120" ht="15">
      <c r="A416">
        <v>398</v>
      </c>
      <c r="B416">
        <v>1</v>
      </c>
      <c r="C416" s="25">
        <v>22300</v>
      </c>
      <c r="D416">
        <v>5</v>
      </c>
      <c r="E416">
        <v>10</v>
      </c>
      <c r="F416" t="s">
        <v>74</v>
      </c>
      <c r="G416">
        <v>3</v>
      </c>
      <c r="H416"/>
      <c r="I416"/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f t="shared" si="290"/>
        <v>0</v>
      </c>
      <c r="AH416" s="1">
        <f t="shared" si="291"/>
        <v>0</v>
      </c>
      <c r="AI416" s="1">
        <f t="shared" si="292"/>
        <v>0</v>
      </c>
      <c r="AJ416" s="1">
        <f t="shared" si="293"/>
        <v>0</v>
      </c>
      <c r="AK416" s="1">
        <f t="shared" si="294"/>
        <v>0</v>
      </c>
      <c r="AL416" s="1">
        <f t="shared" si="295"/>
        <v>0</v>
      </c>
      <c r="AM416" s="1">
        <f t="shared" si="296"/>
        <v>0</v>
      </c>
      <c r="AN416" s="1">
        <f t="shared" si="296"/>
        <v>0</v>
      </c>
      <c r="AO416" s="1">
        <f t="shared" si="297"/>
        <v>0</v>
      </c>
      <c r="AP416" s="1">
        <f t="shared" si="298"/>
        <v>0</v>
      </c>
      <c r="AQ416" s="1">
        <f t="shared" si="299"/>
        <v>0</v>
      </c>
      <c r="AR416" s="1">
        <f t="shared" si="300"/>
        <v>0</v>
      </c>
      <c r="AS416" s="1">
        <f t="shared" si="301"/>
        <v>0</v>
      </c>
      <c r="AT416" s="1">
        <f t="shared" si="302"/>
        <v>0</v>
      </c>
      <c r="AU416" s="1">
        <f t="shared" si="303"/>
        <v>40</v>
      </c>
      <c r="AV416" s="1">
        <f t="shared" si="304"/>
        <v>0</v>
      </c>
      <c r="AW416" s="1">
        <f t="shared" si="305"/>
        <v>0</v>
      </c>
      <c r="AX416" s="1">
        <f t="shared" si="306"/>
        <v>0</v>
      </c>
      <c r="AY416" s="1">
        <f t="shared" si="307"/>
        <v>0</v>
      </c>
      <c r="AZ416" s="1">
        <f t="shared" si="308"/>
        <v>0</v>
      </c>
      <c r="BA416" s="1">
        <f t="shared" si="309"/>
        <v>0</v>
      </c>
      <c r="BB416" s="1">
        <f t="shared" si="310"/>
        <v>0</v>
      </c>
      <c r="BC416" s="1">
        <f t="shared" si="311"/>
        <v>0</v>
      </c>
      <c r="BD416" s="1">
        <f t="shared" si="312"/>
        <v>40</v>
      </c>
      <c r="BE416" s="1" t="str">
        <f t="shared" si="319"/>
        <v>Barge A</v>
      </c>
      <c r="BF416" s="1">
        <f t="shared" si="320"/>
        <v>6</v>
      </c>
      <c r="BG416" s="3">
        <v>398</v>
      </c>
      <c r="BH416" s="1">
        <f t="shared" si="287"/>
        <v>0</v>
      </c>
      <c r="BI416" s="1">
        <f t="shared" si="313"/>
        <v>0</v>
      </c>
      <c r="BJ416" s="3">
        <v>398</v>
      </c>
      <c r="BK416" s="1">
        <f t="shared" si="314"/>
        <v>8</v>
      </c>
      <c r="BL416" s="1">
        <f t="shared" si="321"/>
        <v>0</v>
      </c>
      <c r="BM416" s="1">
        <f t="shared" si="322"/>
        <v>0</v>
      </c>
      <c r="BN416" s="1">
        <f t="shared" si="323"/>
        <v>0</v>
      </c>
      <c r="BO416" s="1">
        <f t="shared" si="324"/>
        <v>0</v>
      </c>
      <c r="BP416" s="1">
        <f t="shared" si="325"/>
        <v>0</v>
      </c>
      <c r="BQ416" s="1">
        <f t="shared" si="326"/>
        <v>0</v>
      </c>
      <c r="BR416" s="1">
        <f t="shared" si="327"/>
        <v>0</v>
      </c>
      <c r="BS416" s="1">
        <f t="shared" si="328"/>
        <v>1</v>
      </c>
      <c r="BT416" s="1">
        <f t="shared" si="329"/>
        <v>2</v>
      </c>
      <c r="BU416" s="1">
        <f t="shared" si="330"/>
        <v>3</v>
      </c>
      <c r="BW416" s="1">
        <f t="shared" si="289"/>
        <v>0</v>
      </c>
      <c r="BX416" s="1">
        <f t="shared" si="289"/>
        <v>0</v>
      </c>
      <c r="BY416" s="1">
        <f t="shared" si="289"/>
        <v>0</v>
      </c>
      <c r="BZ416" s="1">
        <f t="shared" si="288"/>
        <v>0</v>
      </c>
      <c r="CA416" s="1">
        <f t="shared" si="288"/>
        <v>0</v>
      </c>
      <c r="CB416" s="1">
        <f t="shared" si="288"/>
        <v>0</v>
      </c>
      <c r="CC416" s="1">
        <f t="shared" si="288"/>
        <v>0</v>
      </c>
      <c r="CD416" s="1">
        <f t="shared" si="288"/>
        <v>50</v>
      </c>
      <c r="CE416" s="1">
        <f t="shared" si="288"/>
        <v>100</v>
      </c>
      <c r="CF416" s="1">
        <f t="shared" si="288"/>
        <v>150</v>
      </c>
      <c r="CW416" s="1">
        <v>398</v>
      </c>
      <c r="CX416" s="1">
        <f t="shared" si="315"/>
        <v>1</v>
      </c>
      <c r="CY416" s="1" t="s">
        <v>37</v>
      </c>
      <c r="CZ416" s="1">
        <v>1</v>
      </c>
      <c r="DB416" s="1">
        <f t="shared" si="331"/>
        <v>7</v>
      </c>
      <c r="DC416" s="1" t="s">
        <v>43</v>
      </c>
      <c r="DD416" s="1">
        <f t="shared" si="316"/>
        <v>10</v>
      </c>
      <c r="DL416" s="1">
        <v>398</v>
      </c>
      <c r="DM416" s="1">
        <f t="shared" si="317"/>
        <v>6</v>
      </c>
      <c r="DN416" s="1">
        <f t="shared" si="318"/>
        <v>0</v>
      </c>
      <c r="DO416" s="1" t="s">
        <v>37</v>
      </c>
      <c r="DP416" s="1">
        <v>0</v>
      </c>
    </row>
    <row r="417" spans="1:120" ht="15">
      <c r="A417">
        <v>399</v>
      </c>
      <c r="B417">
        <v>2</v>
      </c>
      <c r="C417" s="25">
        <v>13489</v>
      </c>
      <c r="D417">
        <v>2</v>
      </c>
      <c r="E417">
        <v>6</v>
      </c>
      <c r="F417" t="s">
        <v>84</v>
      </c>
      <c r="G417">
        <v>4</v>
      </c>
      <c r="H417"/>
      <c r="I417"/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1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f t="shared" si="290"/>
        <v>0</v>
      </c>
      <c r="AH417" s="1">
        <f t="shared" si="291"/>
        <v>0</v>
      </c>
      <c r="AI417" s="1">
        <f t="shared" si="292"/>
        <v>0</v>
      </c>
      <c r="AJ417" s="1">
        <f t="shared" si="293"/>
        <v>0</v>
      </c>
      <c r="AK417" s="1">
        <f t="shared" si="294"/>
        <v>0</v>
      </c>
      <c r="AL417" s="1">
        <f t="shared" si="295"/>
        <v>0</v>
      </c>
      <c r="AM417" s="1">
        <f t="shared" si="296"/>
        <v>0</v>
      </c>
      <c r="AN417" s="1">
        <f t="shared" si="296"/>
        <v>0</v>
      </c>
      <c r="AO417" s="1">
        <f t="shared" si="297"/>
        <v>0</v>
      </c>
      <c r="AP417" s="1">
        <f t="shared" si="298"/>
        <v>0</v>
      </c>
      <c r="AQ417" s="1">
        <f t="shared" si="299"/>
        <v>0</v>
      </c>
      <c r="AR417" s="1">
        <f t="shared" si="300"/>
        <v>80</v>
      </c>
      <c r="AS417" s="1">
        <f t="shared" si="301"/>
        <v>0</v>
      </c>
      <c r="AT417" s="1">
        <f t="shared" si="302"/>
        <v>0</v>
      </c>
      <c r="AU417" s="1">
        <f t="shared" si="303"/>
        <v>0</v>
      </c>
      <c r="AV417" s="1">
        <f t="shared" si="304"/>
        <v>0</v>
      </c>
      <c r="AW417" s="1">
        <f t="shared" si="305"/>
        <v>0</v>
      </c>
      <c r="AX417" s="1">
        <f t="shared" si="306"/>
        <v>0</v>
      </c>
      <c r="AY417" s="1">
        <f t="shared" si="307"/>
        <v>0</v>
      </c>
      <c r="AZ417" s="1">
        <f t="shared" si="308"/>
        <v>0</v>
      </c>
      <c r="BA417" s="1">
        <f t="shared" si="309"/>
        <v>0</v>
      </c>
      <c r="BB417" s="1">
        <f t="shared" si="310"/>
        <v>0</v>
      </c>
      <c r="BC417" s="1">
        <f t="shared" si="311"/>
        <v>0</v>
      </c>
      <c r="BD417" s="1">
        <f t="shared" si="312"/>
        <v>80</v>
      </c>
      <c r="BE417" s="1" t="str">
        <f t="shared" si="319"/>
        <v>Barge C</v>
      </c>
      <c r="BF417" s="1">
        <f t="shared" si="320"/>
        <v>5</v>
      </c>
      <c r="BG417" s="3">
        <v>399</v>
      </c>
      <c r="BH417" s="1">
        <f t="shared" si="287"/>
        <v>0</v>
      </c>
      <c r="BI417" s="1">
        <f t="shared" si="313"/>
        <v>0</v>
      </c>
      <c r="BJ417" s="3">
        <v>399</v>
      </c>
      <c r="BK417" s="1">
        <f t="shared" si="314"/>
        <v>6</v>
      </c>
      <c r="BL417" s="1">
        <f t="shared" si="321"/>
        <v>0</v>
      </c>
      <c r="BM417" s="1">
        <f t="shared" si="322"/>
        <v>0</v>
      </c>
      <c r="BN417" s="1">
        <f t="shared" si="323"/>
        <v>0</v>
      </c>
      <c r="BO417" s="1">
        <f t="shared" si="324"/>
        <v>0</v>
      </c>
      <c r="BP417" s="1">
        <f t="shared" si="325"/>
        <v>0</v>
      </c>
      <c r="BQ417" s="1">
        <f t="shared" si="326"/>
        <v>1</v>
      </c>
      <c r="BR417" s="1">
        <f t="shared" si="327"/>
        <v>2</v>
      </c>
      <c r="BS417" s="1">
        <f t="shared" si="328"/>
        <v>3</v>
      </c>
      <c r="BT417" s="1">
        <f t="shared" si="329"/>
        <v>4</v>
      </c>
      <c r="BU417" s="1">
        <f t="shared" si="330"/>
        <v>5</v>
      </c>
      <c r="BW417" s="1">
        <f t="shared" si="289"/>
        <v>0</v>
      </c>
      <c r="BX417" s="1">
        <f t="shared" si="289"/>
        <v>0</v>
      </c>
      <c r="BY417" s="1">
        <f t="shared" si="289"/>
        <v>0</v>
      </c>
      <c r="BZ417" s="1">
        <f t="shared" si="288"/>
        <v>0</v>
      </c>
      <c r="CA417" s="1">
        <f t="shared" si="288"/>
        <v>0</v>
      </c>
      <c r="CB417" s="1">
        <f t="shared" si="288"/>
        <v>70</v>
      </c>
      <c r="CC417" s="1">
        <f t="shared" si="288"/>
        <v>140</v>
      </c>
      <c r="CD417" s="1">
        <f t="shared" si="288"/>
        <v>210</v>
      </c>
      <c r="CE417" s="1">
        <f t="shared" si="288"/>
        <v>280</v>
      </c>
      <c r="CF417" s="1">
        <f t="shared" si="288"/>
        <v>350</v>
      </c>
      <c r="CW417" s="1">
        <v>399</v>
      </c>
      <c r="CX417" s="1">
        <f t="shared" si="315"/>
        <v>1</v>
      </c>
      <c r="CY417" s="1" t="s">
        <v>37</v>
      </c>
      <c r="CZ417" s="1">
        <v>1</v>
      </c>
      <c r="DB417" s="1">
        <f t="shared" si="331"/>
        <v>6</v>
      </c>
      <c r="DC417" s="1" t="s">
        <v>43</v>
      </c>
      <c r="DD417" s="1">
        <f t="shared" si="316"/>
        <v>6</v>
      </c>
      <c r="DL417" s="1">
        <v>399</v>
      </c>
      <c r="DM417" s="1">
        <f t="shared" si="317"/>
        <v>3</v>
      </c>
      <c r="DN417" s="1">
        <f t="shared" si="318"/>
        <v>0</v>
      </c>
      <c r="DO417" s="1" t="s">
        <v>37</v>
      </c>
      <c r="DP417" s="1">
        <v>0</v>
      </c>
    </row>
    <row r="418" spans="1:120" ht="15">
      <c r="A418">
        <v>400</v>
      </c>
      <c r="B418">
        <v>2</v>
      </c>
      <c r="C418" s="25">
        <v>5450</v>
      </c>
      <c r="D418">
        <v>4</v>
      </c>
      <c r="E418">
        <v>8</v>
      </c>
      <c r="F418" t="s">
        <v>84</v>
      </c>
      <c r="G418">
        <v>6</v>
      </c>
      <c r="H418"/>
      <c r="I418"/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0.5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0.5</v>
      </c>
      <c r="AF418" s="1">
        <v>0</v>
      </c>
      <c r="AG418" s="1">
        <f t="shared" si="290"/>
        <v>0</v>
      </c>
      <c r="AH418" s="1">
        <f t="shared" si="291"/>
        <v>0</v>
      </c>
      <c r="AI418" s="1">
        <f t="shared" si="292"/>
        <v>0</v>
      </c>
      <c r="AJ418" s="1">
        <f t="shared" si="293"/>
        <v>0</v>
      </c>
      <c r="AK418" s="1">
        <f t="shared" si="294"/>
        <v>0</v>
      </c>
      <c r="AL418" s="1">
        <f t="shared" si="295"/>
        <v>0</v>
      </c>
      <c r="AM418" s="1">
        <f t="shared" si="296"/>
        <v>0</v>
      </c>
      <c r="AN418" s="1">
        <f t="shared" si="296"/>
        <v>0</v>
      </c>
      <c r="AO418" s="1">
        <f t="shared" si="297"/>
        <v>0</v>
      </c>
      <c r="AP418" s="1">
        <f t="shared" si="298"/>
        <v>0</v>
      </c>
      <c r="AQ418" s="1">
        <f t="shared" si="299"/>
        <v>0</v>
      </c>
      <c r="AR418" s="1">
        <f t="shared" si="300"/>
        <v>40</v>
      </c>
      <c r="AS418" s="1">
        <f t="shared" si="301"/>
        <v>0</v>
      </c>
      <c r="AT418" s="1">
        <f t="shared" si="302"/>
        <v>0</v>
      </c>
      <c r="AU418" s="1">
        <f t="shared" si="303"/>
        <v>0</v>
      </c>
      <c r="AV418" s="1">
        <f t="shared" si="304"/>
        <v>0</v>
      </c>
      <c r="AW418" s="1">
        <f t="shared" si="305"/>
        <v>0</v>
      </c>
      <c r="AX418" s="1">
        <f t="shared" si="306"/>
        <v>0</v>
      </c>
      <c r="AY418" s="1">
        <f t="shared" si="307"/>
        <v>0</v>
      </c>
      <c r="AZ418" s="1">
        <f t="shared" si="308"/>
        <v>0</v>
      </c>
      <c r="BA418" s="1">
        <f t="shared" si="309"/>
        <v>0</v>
      </c>
      <c r="BB418" s="1">
        <f t="shared" si="310"/>
        <v>40</v>
      </c>
      <c r="BC418" s="1">
        <f t="shared" si="311"/>
        <v>0</v>
      </c>
      <c r="BD418" s="1">
        <f t="shared" si="312"/>
        <v>80</v>
      </c>
      <c r="BE418" s="1" t="b">
        <f t="shared" si="319"/>
        <v>0</v>
      </c>
      <c r="BF418" s="1">
        <f t="shared" si="320"/>
        <v>0</v>
      </c>
      <c r="BG418" s="3">
        <v>400</v>
      </c>
      <c r="BH418" s="1">
        <f t="shared" si="287"/>
        <v>0</v>
      </c>
      <c r="BI418" s="1">
        <f t="shared" si="313"/>
        <v>0</v>
      </c>
      <c r="BJ418" s="3">
        <v>400</v>
      </c>
      <c r="BK418" s="1">
        <f t="shared" si="314"/>
        <v>10</v>
      </c>
      <c r="BL418" s="1">
        <f t="shared" si="321"/>
        <v>0</v>
      </c>
      <c r="BM418" s="1">
        <f t="shared" si="322"/>
        <v>0</v>
      </c>
      <c r="BN418" s="1">
        <f t="shared" si="323"/>
        <v>0</v>
      </c>
      <c r="BO418" s="1">
        <f t="shared" si="324"/>
        <v>0</v>
      </c>
      <c r="BP418" s="1">
        <f t="shared" si="325"/>
        <v>0</v>
      </c>
      <c r="BQ418" s="1">
        <f t="shared" si="326"/>
        <v>0</v>
      </c>
      <c r="BR418" s="1">
        <f t="shared" si="327"/>
        <v>0</v>
      </c>
      <c r="BS418" s="1">
        <f t="shared" si="328"/>
        <v>0</v>
      </c>
      <c r="BT418" s="1">
        <f t="shared" si="329"/>
        <v>0</v>
      </c>
      <c r="BU418" s="1">
        <f t="shared" si="330"/>
        <v>1</v>
      </c>
      <c r="BW418" s="1">
        <f t="shared" si="289"/>
        <v>0</v>
      </c>
      <c r="BX418" s="1">
        <f t="shared" si="289"/>
        <v>0</v>
      </c>
      <c r="BY418" s="1">
        <f t="shared" si="289"/>
        <v>0</v>
      </c>
      <c r="BZ418" s="1">
        <f t="shared" si="288"/>
        <v>0</v>
      </c>
      <c r="CA418" s="1">
        <f t="shared" si="288"/>
        <v>0</v>
      </c>
      <c r="CB418" s="1">
        <f t="shared" si="288"/>
        <v>0</v>
      </c>
      <c r="CC418" s="1">
        <f t="shared" si="288"/>
        <v>0</v>
      </c>
      <c r="CD418" s="1">
        <f t="shared" si="288"/>
        <v>0</v>
      </c>
      <c r="CE418" s="1">
        <f t="shared" si="288"/>
        <v>0</v>
      </c>
      <c r="CF418" s="1">
        <f t="shared" si="288"/>
        <v>70</v>
      </c>
      <c r="CW418" s="1">
        <v>400</v>
      </c>
      <c r="CX418" s="1">
        <f t="shared" si="315"/>
        <v>1</v>
      </c>
      <c r="CY418" s="1" t="s">
        <v>37</v>
      </c>
      <c r="CZ418" s="1">
        <v>1</v>
      </c>
      <c r="DB418" s="1">
        <f t="shared" si="331"/>
        <v>8</v>
      </c>
      <c r="DC418" s="1" t="s">
        <v>43</v>
      </c>
      <c r="DD418" s="1">
        <f t="shared" si="316"/>
        <v>8</v>
      </c>
      <c r="DL418" s="1">
        <v>400</v>
      </c>
      <c r="DM418" s="1">
        <f t="shared" si="317"/>
        <v>5</v>
      </c>
      <c r="DN418" s="1">
        <f t="shared" si="318"/>
        <v>0</v>
      </c>
      <c r="DO418" s="1" t="s">
        <v>37</v>
      </c>
      <c r="DP418" s="1">
        <v>0</v>
      </c>
    </row>
    <row r="419" spans="1:120" ht="15">
      <c r="A419">
        <v>401</v>
      </c>
      <c r="B419">
        <v>2</v>
      </c>
      <c r="C419" s="25">
        <v>4200</v>
      </c>
      <c r="D419">
        <v>2</v>
      </c>
      <c r="E419">
        <v>7</v>
      </c>
      <c r="F419" t="s">
        <v>35</v>
      </c>
      <c r="G419">
        <v>3</v>
      </c>
      <c r="H419"/>
      <c r="I419"/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1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f t="shared" si="290"/>
        <v>0</v>
      </c>
      <c r="AH419" s="1">
        <f t="shared" si="291"/>
        <v>0</v>
      </c>
      <c r="AI419" s="1">
        <f t="shared" si="292"/>
        <v>0</v>
      </c>
      <c r="AJ419" s="1">
        <f t="shared" si="293"/>
        <v>0</v>
      </c>
      <c r="AK419" s="1">
        <f t="shared" si="294"/>
        <v>0</v>
      </c>
      <c r="AL419" s="1">
        <f t="shared" si="295"/>
        <v>0</v>
      </c>
      <c r="AM419" s="1">
        <f t="shared" si="296"/>
        <v>0</v>
      </c>
      <c r="AN419" s="1">
        <f t="shared" si="296"/>
        <v>0</v>
      </c>
      <c r="AO419" s="1">
        <f t="shared" si="297"/>
        <v>80</v>
      </c>
      <c r="AP419" s="1">
        <f t="shared" si="298"/>
        <v>0</v>
      </c>
      <c r="AQ419" s="1">
        <f t="shared" si="299"/>
        <v>0</v>
      </c>
      <c r="AR419" s="1">
        <f t="shared" si="300"/>
        <v>0</v>
      </c>
      <c r="AS419" s="1">
        <f t="shared" si="301"/>
        <v>0</v>
      </c>
      <c r="AT419" s="1">
        <f t="shared" si="302"/>
        <v>0</v>
      </c>
      <c r="AU419" s="1">
        <f t="shared" si="303"/>
        <v>0</v>
      </c>
      <c r="AV419" s="1">
        <f t="shared" si="304"/>
        <v>0</v>
      </c>
      <c r="AW419" s="1">
        <f t="shared" si="305"/>
        <v>0</v>
      </c>
      <c r="AX419" s="1">
        <f t="shared" si="306"/>
        <v>0</v>
      </c>
      <c r="AY419" s="1">
        <f t="shared" si="307"/>
        <v>0</v>
      </c>
      <c r="AZ419" s="1">
        <f t="shared" si="308"/>
        <v>0</v>
      </c>
      <c r="BA419" s="1">
        <f t="shared" si="309"/>
        <v>0</v>
      </c>
      <c r="BB419" s="1">
        <f t="shared" si="310"/>
        <v>0</v>
      </c>
      <c r="BC419" s="1">
        <f t="shared" si="311"/>
        <v>0</v>
      </c>
      <c r="BD419" s="1">
        <f t="shared" si="312"/>
        <v>80</v>
      </c>
      <c r="BE419" s="1" t="str">
        <f t="shared" si="319"/>
        <v>Barge B</v>
      </c>
      <c r="BF419" s="1">
        <f t="shared" si="320"/>
        <v>4</v>
      </c>
      <c r="BG419" s="3">
        <v>401</v>
      </c>
      <c r="BH419" s="1">
        <f t="shared" ref="BH419:BH482" si="332">IF(DB419-D419 &gt; G419,DB419-D419-G419,0)</f>
        <v>0</v>
      </c>
      <c r="BI419" s="1">
        <f t="shared" si="313"/>
        <v>0</v>
      </c>
      <c r="BJ419" s="3">
        <v>401</v>
      </c>
      <c r="BK419" s="1">
        <f t="shared" si="314"/>
        <v>5</v>
      </c>
      <c r="BL419" s="1">
        <f t="shared" si="321"/>
        <v>0</v>
      </c>
      <c r="BM419" s="1">
        <f t="shared" si="322"/>
        <v>0</v>
      </c>
      <c r="BN419" s="1">
        <f t="shared" si="323"/>
        <v>0</v>
      </c>
      <c r="BO419" s="1">
        <f t="shared" si="324"/>
        <v>0</v>
      </c>
      <c r="BP419" s="1">
        <f t="shared" si="325"/>
        <v>1</v>
      </c>
      <c r="BQ419" s="1">
        <f t="shared" si="326"/>
        <v>2</v>
      </c>
      <c r="BR419" s="1">
        <f t="shared" si="327"/>
        <v>3</v>
      </c>
      <c r="BS419" s="1">
        <f t="shared" si="328"/>
        <v>4</v>
      </c>
      <c r="BT419" s="1">
        <f t="shared" si="329"/>
        <v>5</v>
      </c>
      <c r="BU419" s="1">
        <f t="shared" si="330"/>
        <v>6</v>
      </c>
      <c r="BW419" s="1">
        <f t="shared" si="289"/>
        <v>0</v>
      </c>
      <c r="BX419" s="1">
        <f t="shared" si="289"/>
        <v>0</v>
      </c>
      <c r="BY419" s="1">
        <f t="shared" si="289"/>
        <v>0</v>
      </c>
      <c r="BZ419" s="1">
        <f t="shared" si="288"/>
        <v>0</v>
      </c>
      <c r="CA419" s="1">
        <f t="shared" si="288"/>
        <v>70</v>
      </c>
      <c r="CB419" s="1">
        <f t="shared" si="288"/>
        <v>140</v>
      </c>
      <c r="CC419" s="1">
        <f t="shared" si="288"/>
        <v>210</v>
      </c>
      <c r="CD419" s="1">
        <f t="shared" si="288"/>
        <v>280</v>
      </c>
      <c r="CE419" s="1">
        <f t="shared" si="288"/>
        <v>350</v>
      </c>
      <c r="CF419" s="1">
        <f t="shared" si="288"/>
        <v>420</v>
      </c>
      <c r="CW419" s="1">
        <v>401</v>
      </c>
      <c r="CX419" s="1">
        <f t="shared" si="315"/>
        <v>1</v>
      </c>
      <c r="CY419" s="1" t="s">
        <v>37</v>
      </c>
      <c r="CZ419" s="1">
        <v>1</v>
      </c>
      <c r="DB419" s="1">
        <f t="shared" si="331"/>
        <v>5</v>
      </c>
      <c r="DC419" s="1" t="s">
        <v>43</v>
      </c>
      <c r="DD419" s="1">
        <f t="shared" si="316"/>
        <v>7</v>
      </c>
      <c r="DL419" s="1">
        <v>401</v>
      </c>
      <c r="DM419" s="1">
        <f t="shared" si="317"/>
        <v>3</v>
      </c>
      <c r="DN419" s="1">
        <f t="shared" si="318"/>
        <v>0</v>
      </c>
      <c r="DO419" s="1" t="s">
        <v>37</v>
      </c>
      <c r="DP419" s="1">
        <v>0</v>
      </c>
    </row>
    <row r="420" spans="1:120" ht="15">
      <c r="A420">
        <v>402</v>
      </c>
      <c r="B420">
        <v>2</v>
      </c>
      <c r="C420" s="25">
        <v>5900</v>
      </c>
      <c r="D420">
        <v>5</v>
      </c>
      <c r="E420">
        <v>9</v>
      </c>
      <c r="F420" t="s">
        <v>35</v>
      </c>
      <c r="G420">
        <v>4</v>
      </c>
      <c r="H420"/>
      <c r="I420"/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1</v>
      </c>
      <c r="AD420" s="1">
        <v>0</v>
      </c>
      <c r="AE420" s="1">
        <v>0</v>
      </c>
      <c r="AF420" s="1">
        <v>0</v>
      </c>
      <c r="AG420" s="1">
        <f t="shared" si="290"/>
        <v>0</v>
      </c>
      <c r="AH420" s="1">
        <f t="shared" si="291"/>
        <v>0</v>
      </c>
      <c r="AI420" s="1">
        <f t="shared" si="292"/>
        <v>0</v>
      </c>
      <c r="AJ420" s="1">
        <f t="shared" si="293"/>
        <v>0</v>
      </c>
      <c r="AK420" s="1">
        <f t="shared" si="294"/>
        <v>0</v>
      </c>
      <c r="AL420" s="1">
        <f t="shared" si="295"/>
        <v>0</v>
      </c>
      <c r="AM420" s="1">
        <f t="shared" si="296"/>
        <v>0</v>
      </c>
      <c r="AN420" s="1">
        <f t="shared" si="296"/>
        <v>0</v>
      </c>
      <c r="AO420" s="1">
        <f t="shared" si="297"/>
        <v>0</v>
      </c>
      <c r="AP420" s="1">
        <f t="shared" si="298"/>
        <v>0</v>
      </c>
      <c r="AQ420" s="1">
        <f t="shared" si="299"/>
        <v>0</v>
      </c>
      <c r="AR420" s="1">
        <f t="shared" si="300"/>
        <v>0</v>
      </c>
      <c r="AS420" s="1">
        <f t="shared" si="301"/>
        <v>0</v>
      </c>
      <c r="AT420" s="1">
        <f t="shared" si="302"/>
        <v>0</v>
      </c>
      <c r="AU420" s="1">
        <f t="shared" si="303"/>
        <v>0</v>
      </c>
      <c r="AV420" s="1">
        <f t="shared" si="304"/>
        <v>0</v>
      </c>
      <c r="AW420" s="1">
        <f t="shared" si="305"/>
        <v>0</v>
      </c>
      <c r="AX420" s="1">
        <f t="shared" si="306"/>
        <v>0</v>
      </c>
      <c r="AY420" s="1">
        <f t="shared" si="307"/>
        <v>0</v>
      </c>
      <c r="AZ420" s="1">
        <f t="shared" si="308"/>
        <v>80</v>
      </c>
      <c r="BA420" s="1">
        <f t="shared" si="309"/>
        <v>0</v>
      </c>
      <c r="BB420" s="1">
        <f t="shared" si="310"/>
        <v>0</v>
      </c>
      <c r="BC420" s="1">
        <f t="shared" si="311"/>
        <v>0</v>
      </c>
      <c r="BD420" s="1">
        <f t="shared" si="312"/>
        <v>80</v>
      </c>
      <c r="BE420" s="1" t="str">
        <f t="shared" si="319"/>
        <v>Barge D</v>
      </c>
      <c r="BF420" s="1">
        <f t="shared" si="320"/>
        <v>8</v>
      </c>
      <c r="BG420" s="3">
        <v>402</v>
      </c>
      <c r="BH420" s="1">
        <f t="shared" si="332"/>
        <v>0</v>
      </c>
      <c r="BI420" s="1">
        <f t="shared" si="313"/>
        <v>0</v>
      </c>
      <c r="BJ420" s="3">
        <v>402</v>
      </c>
      <c r="BK420" s="1">
        <f t="shared" si="314"/>
        <v>9</v>
      </c>
      <c r="BL420" s="1">
        <f t="shared" si="321"/>
        <v>0</v>
      </c>
      <c r="BM420" s="1">
        <f t="shared" si="322"/>
        <v>0</v>
      </c>
      <c r="BN420" s="1">
        <f t="shared" si="323"/>
        <v>0</v>
      </c>
      <c r="BO420" s="1">
        <f t="shared" si="324"/>
        <v>0</v>
      </c>
      <c r="BP420" s="1">
        <f t="shared" si="325"/>
        <v>0</v>
      </c>
      <c r="BQ420" s="1">
        <f t="shared" si="326"/>
        <v>0</v>
      </c>
      <c r="BR420" s="1">
        <f t="shared" si="327"/>
        <v>0</v>
      </c>
      <c r="BS420" s="1">
        <f t="shared" si="328"/>
        <v>0</v>
      </c>
      <c r="BT420" s="1">
        <f t="shared" si="329"/>
        <v>1</v>
      </c>
      <c r="BU420" s="1">
        <f t="shared" si="330"/>
        <v>2</v>
      </c>
      <c r="BW420" s="1">
        <f t="shared" si="289"/>
        <v>0</v>
      </c>
      <c r="BX420" s="1">
        <f t="shared" si="289"/>
        <v>0</v>
      </c>
      <c r="BY420" s="1">
        <f t="shared" si="289"/>
        <v>0</v>
      </c>
      <c r="BZ420" s="1">
        <f t="shared" si="288"/>
        <v>0</v>
      </c>
      <c r="CA420" s="1">
        <f t="shared" si="288"/>
        <v>0</v>
      </c>
      <c r="CB420" s="1">
        <f t="shared" si="288"/>
        <v>0</v>
      </c>
      <c r="CC420" s="1">
        <f t="shared" si="288"/>
        <v>0</v>
      </c>
      <c r="CD420" s="1">
        <f t="shared" si="288"/>
        <v>0</v>
      </c>
      <c r="CE420" s="1">
        <f t="shared" si="288"/>
        <v>70</v>
      </c>
      <c r="CF420" s="1">
        <f t="shared" si="288"/>
        <v>140</v>
      </c>
      <c r="CW420" s="1">
        <v>402</v>
      </c>
      <c r="CX420" s="1">
        <f t="shared" si="315"/>
        <v>1</v>
      </c>
      <c r="CY420" s="1" t="s">
        <v>37</v>
      </c>
      <c r="CZ420" s="1">
        <v>1</v>
      </c>
      <c r="DB420" s="1">
        <f t="shared" si="331"/>
        <v>9</v>
      </c>
      <c r="DC420" s="1" t="s">
        <v>43</v>
      </c>
      <c r="DD420" s="1">
        <f t="shared" si="316"/>
        <v>9</v>
      </c>
      <c r="DL420" s="1">
        <v>402</v>
      </c>
      <c r="DM420" s="1">
        <f t="shared" si="317"/>
        <v>6</v>
      </c>
      <c r="DN420" s="1">
        <f t="shared" si="318"/>
        <v>0</v>
      </c>
      <c r="DO420" s="1" t="s">
        <v>37</v>
      </c>
      <c r="DP420" s="1">
        <v>0</v>
      </c>
    </row>
    <row r="421" spans="1:120" ht="15">
      <c r="A421">
        <v>403</v>
      </c>
      <c r="B421">
        <v>1</v>
      </c>
      <c r="C421" s="25">
        <v>26110</v>
      </c>
      <c r="D421">
        <v>4</v>
      </c>
      <c r="E421">
        <v>8</v>
      </c>
      <c r="F421" t="s">
        <v>35</v>
      </c>
      <c r="G421">
        <v>3</v>
      </c>
      <c r="H421"/>
      <c r="I421"/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1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f t="shared" si="290"/>
        <v>0</v>
      </c>
      <c r="AH421" s="1">
        <f t="shared" si="291"/>
        <v>0</v>
      </c>
      <c r="AI421" s="1">
        <f t="shared" si="292"/>
        <v>0</v>
      </c>
      <c r="AJ421" s="1">
        <f t="shared" si="293"/>
        <v>0</v>
      </c>
      <c r="AK421" s="1">
        <f t="shared" si="294"/>
        <v>0</v>
      </c>
      <c r="AL421" s="1">
        <f t="shared" si="295"/>
        <v>0</v>
      </c>
      <c r="AM421" s="1">
        <f t="shared" si="296"/>
        <v>0</v>
      </c>
      <c r="AN421" s="1">
        <f t="shared" si="296"/>
        <v>0</v>
      </c>
      <c r="AO421" s="1">
        <f t="shared" si="297"/>
        <v>0</v>
      </c>
      <c r="AP421" s="1">
        <f t="shared" si="298"/>
        <v>0</v>
      </c>
      <c r="AQ421" s="1">
        <f t="shared" si="299"/>
        <v>0</v>
      </c>
      <c r="AR421" s="1">
        <f t="shared" si="300"/>
        <v>0</v>
      </c>
      <c r="AS421" s="1">
        <f t="shared" si="301"/>
        <v>0</v>
      </c>
      <c r="AT421" s="1">
        <f t="shared" si="302"/>
        <v>0</v>
      </c>
      <c r="AU421" s="1">
        <f t="shared" si="303"/>
        <v>0</v>
      </c>
      <c r="AV421" s="1">
        <f t="shared" si="304"/>
        <v>40</v>
      </c>
      <c r="AW421" s="1">
        <f t="shared" si="305"/>
        <v>0</v>
      </c>
      <c r="AX421" s="1">
        <f t="shared" si="306"/>
        <v>0</v>
      </c>
      <c r="AY421" s="1">
        <f t="shared" si="307"/>
        <v>0</v>
      </c>
      <c r="AZ421" s="1">
        <f t="shared" si="308"/>
        <v>0</v>
      </c>
      <c r="BA421" s="1">
        <f t="shared" si="309"/>
        <v>0</v>
      </c>
      <c r="BB421" s="1">
        <f t="shared" si="310"/>
        <v>0</v>
      </c>
      <c r="BC421" s="1">
        <f t="shared" si="311"/>
        <v>0</v>
      </c>
      <c r="BD421" s="1">
        <f t="shared" si="312"/>
        <v>40</v>
      </c>
      <c r="BE421" s="1" t="str">
        <f t="shared" si="319"/>
        <v>Barge D</v>
      </c>
      <c r="BF421" s="1">
        <f t="shared" si="320"/>
        <v>6</v>
      </c>
      <c r="BG421" s="3">
        <v>403</v>
      </c>
      <c r="BH421" s="1">
        <f t="shared" si="332"/>
        <v>0</v>
      </c>
      <c r="BI421" s="1">
        <f t="shared" si="313"/>
        <v>0</v>
      </c>
      <c r="BJ421" s="3">
        <v>403</v>
      </c>
      <c r="BK421" s="1">
        <f t="shared" si="314"/>
        <v>7</v>
      </c>
      <c r="BL421" s="1">
        <f t="shared" si="321"/>
        <v>0</v>
      </c>
      <c r="BM421" s="1">
        <f t="shared" si="322"/>
        <v>0</v>
      </c>
      <c r="BN421" s="1">
        <f t="shared" si="323"/>
        <v>0</v>
      </c>
      <c r="BO421" s="1">
        <f t="shared" si="324"/>
        <v>0</v>
      </c>
      <c r="BP421" s="1">
        <f t="shared" si="325"/>
        <v>0</v>
      </c>
      <c r="BQ421" s="1">
        <f t="shared" si="326"/>
        <v>0</v>
      </c>
      <c r="BR421" s="1">
        <f t="shared" si="327"/>
        <v>1</v>
      </c>
      <c r="BS421" s="1">
        <f t="shared" si="328"/>
        <v>2</v>
      </c>
      <c r="BT421" s="1">
        <f t="shared" si="329"/>
        <v>3</v>
      </c>
      <c r="BU421" s="1">
        <f t="shared" si="330"/>
        <v>4</v>
      </c>
      <c r="BW421" s="1">
        <f t="shared" si="289"/>
        <v>0</v>
      </c>
      <c r="BX421" s="1">
        <f t="shared" si="289"/>
        <v>0</v>
      </c>
      <c r="BY421" s="1">
        <f t="shared" si="289"/>
        <v>0</v>
      </c>
      <c r="BZ421" s="1">
        <f t="shared" si="288"/>
        <v>0</v>
      </c>
      <c r="CA421" s="1">
        <f t="shared" si="288"/>
        <v>0</v>
      </c>
      <c r="CB421" s="1">
        <f t="shared" si="288"/>
        <v>0</v>
      </c>
      <c r="CC421" s="1">
        <f t="shared" si="288"/>
        <v>50</v>
      </c>
      <c r="CD421" s="1">
        <f t="shared" si="288"/>
        <v>100</v>
      </c>
      <c r="CE421" s="1">
        <f t="shared" si="288"/>
        <v>150</v>
      </c>
      <c r="CF421" s="1">
        <f t="shared" si="288"/>
        <v>200</v>
      </c>
      <c r="CW421" s="1">
        <v>403</v>
      </c>
      <c r="CX421" s="1">
        <f t="shared" si="315"/>
        <v>1</v>
      </c>
      <c r="CY421" s="1" t="s">
        <v>37</v>
      </c>
      <c r="CZ421" s="1">
        <v>1</v>
      </c>
      <c r="DB421" s="1">
        <f t="shared" si="331"/>
        <v>7</v>
      </c>
      <c r="DC421" s="1" t="s">
        <v>43</v>
      </c>
      <c r="DD421" s="1">
        <f t="shared" si="316"/>
        <v>8</v>
      </c>
      <c r="DL421" s="1">
        <v>403</v>
      </c>
      <c r="DM421" s="1">
        <f t="shared" si="317"/>
        <v>5</v>
      </c>
      <c r="DN421" s="1">
        <f t="shared" si="318"/>
        <v>0</v>
      </c>
      <c r="DO421" s="1" t="s">
        <v>37</v>
      </c>
      <c r="DP421" s="1">
        <v>0</v>
      </c>
    </row>
    <row r="422" spans="1:120" ht="15">
      <c r="A422">
        <v>404</v>
      </c>
      <c r="B422">
        <v>2</v>
      </c>
      <c r="C422" s="25">
        <v>18950</v>
      </c>
      <c r="D422">
        <v>4</v>
      </c>
      <c r="E422">
        <v>7</v>
      </c>
      <c r="F422" t="s">
        <v>74</v>
      </c>
      <c r="G422">
        <v>3</v>
      </c>
      <c r="H422"/>
      <c r="I422"/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1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f t="shared" si="290"/>
        <v>0</v>
      </c>
      <c r="AH422" s="1">
        <f t="shared" si="291"/>
        <v>0</v>
      </c>
      <c r="AI422" s="1">
        <f t="shared" si="292"/>
        <v>0</v>
      </c>
      <c r="AJ422" s="1">
        <f t="shared" si="293"/>
        <v>0</v>
      </c>
      <c r="AK422" s="1">
        <f t="shared" si="294"/>
        <v>0</v>
      </c>
      <c r="AL422" s="1">
        <f t="shared" si="295"/>
        <v>0</v>
      </c>
      <c r="AM422" s="1">
        <f t="shared" si="296"/>
        <v>0</v>
      </c>
      <c r="AN422" s="1">
        <f t="shared" si="296"/>
        <v>0</v>
      </c>
      <c r="AO422" s="1">
        <f t="shared" si="297"/>
        <v>0</v>
      </c>
      <c r="AP422" s="1">
        <f t="shared" si="298"/>
        <v>0</v>
      </c>
      <c r="AQ422" s="1">
        <f t="shared" si="299"/>
        <v>0</v>
      </c>
      <c r="AR422" s="1">
        <f t="shared" si="300"/>
        <v>0</v>
      </c>
      <c r="AS422" s="1">
        <f t="shared" si="301"/>
        <v>0</v>
      </c>
      <c r="AT422" s="1">
        <f t="shared" si="302"/>
        <v>0</v>
      </c>
      <c r="AU422" s="1">
        <f t="shared" si="303"/>
        <v>0</v>
      </c>
      <c r="AV422" s="1">
        <f t="shared" si="304"/>
        <v>80</v>
      </c>
      <c r="AW422" s="1">
        <f t="shared" si="305"/>
        <v>0</v>
      </c>
      <c r="AX422" s="1">
        <f t="shared" si="306"/>
        <v>0</v>
      </c>
      <c r="AY422" s="1">
        <f t="shared" si="307"/>
        <v>0</v>
      </c>
      <c r="AZ422" s="1">
        <f t="shared" si="308"/>
        <v>0</v>
      </c>
      <c r="BA422" s="1">
        <f t="shared" si="309"/>
        <v>0</v>
      </c>
      <c r="BB422" s="1">
        <f t="shared" si="310"/>
        <v>0</v>
      </c>
      <c r="BC422" s="1">
        <f t="shared" si="311"/>
        <v>0</v>
      </c>
      <c r="BD422" s="1">
        <f t="shared" si="312"/>
        <v>80</v>
      </c>
      <c r="BE422" s="1" t="str">
        <f t="shared" si="319"/>
        <v>Barge D</v>
      </c>
      <c r="BF422" s="1">
        <f t="shared" si="320"/>
        <v>6</v>
      </c>
      <c r="BG422" s="3">
        <v>404</v>
      </c>
      <c r="BH422" s="1">
        <f t="shared" si="332"/>
        <v>0</v>
      </c>
      <c r="BI422" s="1">
        <f t="shared" si="313"/>
        <v>0</v>
      </c>
      <c r="BJ422" s="3">
        <v>404</v>
      </c>
      <c r="BK422" s="1">
        <f t="shared" si="314"/>
        <v>7</v>
      </c>
      <c r="BL422" s="1">
        <f t="shared" si="321"/>
        <v>0</v>
      </c>
      <c r="BM422" s="1">
        <f t="shared" si="322"/>
        <v>0</v>
      </c>
      <c r="BN422" s="1">
        <f t="shared" si="323"/>
        <v>0</v>
      </c>
      <c r="BO422" s="1">
        <f t="shared" si="324"/>
        <v>0</v>
      </c>
      <c r="BP422" s="1">
        <f t="shared" si="325"/>
        <v>0</v>
      </c>
      <c r="BQ422" s="1">
        <f t="shared" si="326"/>
        <v>0</v>
      </c>
      <c r="BR422" s="1">
        <f t="shared" si="327"/>
        <v>1</v>
      </c>
      <c r="BS422" s="1">
        <f t="shared" si="328"/>
        <v>2</v>
      </c>
      <c r="BT422" s="1">
        <f t="shared" si="329"/>
        <v>3</v>
      </c>
      <c r="BU422" s="1">
        <f t="shared" si="330"/>
        <v>4</v>
      </c>
      <c r="BW422" s="1">
        <f t="shared" si="289"/>
        <v>0</v>
      </c>
      <c r="BX422" s="1">
        <f t="shared" si="289"/>
        <v>0</v>
      </c>
      <c r="BY422" s="1">
        <f t="shared" si="289"/>
        <v>0</v>
      </c>
      <c r="BZ422" s="1">
        <f t="shared" si="288"/>
        <v>0</v>
      </c>
      <c r="CA422" s="1">
        <f t="shared" si="288"/>
        <v>0</v>
      </c>
      <c r="CB422" s="1">
        <f t="shared" si="288"/>
        <v>0</v>
      </c>
      <c r="CC422" s="1">
        <f t="shared" si="288"/>
        <v>70</v>
      </c>
      <c r="CD422" s="1">
        <f t="shared" si="288"/>
        <v>140</v>
      </c>
      <c r="CE422" s="1">
        <f t="shared" si="288"/>
        <v>210</v>
      </c>
      <c r="CF422" s="1">
        <f t="shared" si="288"/>
        <v>280</v>
      </c>
      <c r="CW422" s="1">
        <v>404</v>
      </c>
      <c r="CX422" s="1">
        <f t="shared" si="315"/>
        <v>1</v>
      </c>
      <c r="CY422" s="1" t="s">
        <v>37</v>
      </c>
      <c r="CZ422" s="1">
        <v>1</v>
      </c>
      <c r="DB422" s="1">
        <f t="shared" si="331"/>
        <v>7</v>
      </c>
      <c r="DC422" s="1" t="s">
        <v>43</v>
      </c>
      <c r="DD422" s="1">
        <f t="shared" si="316"/>
        <v>7</v>
      </c>
      <c r="DL422" s="1">
        <v>404</v>
      </c>
      <c r="DM422" s="1">
        <f t="shared" si="317"/>
        <v>5</v>
      </c>
      <c r="DN422" s="1">
        <f t="shared" si="318"/>
        <v>0</v>
      </c>
      <c r="DO422" s="1" t="s">
        <v>37</v>
      </c>
      <c r="DP422" s="1">
        <v>0</v>
      </c>
    </row>
    <row r="423" spans="1:120" ht="15">
      <c r="A423">
        <v>405</v>
      </c>
      <c r="B423">
        <v>2</v>
      </c>
      <c r="C423" s="25">
        <v>4200</v>
      </c>
      <c r="D423">
        <v>6</v>
      </c>
      <c r="E423">
        <v>9</v>
      </c>
      <c r="F423" t="s">
        <v>35</v>
      </c>
      <c r="G423">
        <v>4</v>
      </c>
      <c r="H423"/>
      <c r="I423"/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0.5</v>
      </c>
      <c r="AB423" s="1">
        <v>0</v>
      </c>
      <c r="AC423" s="1">
        <v>0</v>
      </c>
      <c r="AD423" s="1">
        <v>0</v>
      </c>
      <c r="AE423" s="1">
        <v>0.5</v>
      </c>
      <c r="AF423" s="1">
        <v>0</v>
      </c>
      <c r="AG423" s="1">
        <f t="shared" si="290"/>
        <v>0</v>
      </c>
      <c r="AH423" s="1">
        <f t="shared" si="291"/>
        <v>0</v>
      </c>
      <c r="AI423" s="1">
        <f t="shared" si="292"/>
        <v>0</v>
      </c>
      <c r="AJ423" s="1">
        <f t="shared" si="293"/>
        <v>0</v>
      </c>
      <c r="AK423" s="1">
        <f t="shared" si="294"/>
        <v>0</v>
      </c>
      <c r="AL423" s="1">
        <f t="shared" si="295"/>
        <v>0</v>
      </c>
      <c r="AM423" s="1">
        <f t="shared" si="296"/>
        <v>0</v>
      </c>
      <c r="AN423" s="1">
        <f t="shared" si="296"/>
        <v>0</v>
      </c>
      <c r="AO423" s="1">
        <f t="shared" si="297"/>
        <v>0</v>
      </c>
      <c r="AP423" s="1">
        <f t="shared" si="298"/>
        <v>0</v>
      </c>
      <c r="AQ423" s="1">
        <f t="shared" si="299"/>
        <v>0</v>
      </c>
      <c r="AR423" s="1">
        <f t="shared" si="300"/>
        <v>0</v>
      </c>
      <c r="AS423" s="1">
        <f t="shared" si="301"/>
        <v>0</v>
      </c>
      <c r="AT423" s="1">
        <f t="shared" si="302"/>
        <v>0</v>
      </c>
      <c r="AU423" s="1">
        <f t="shared" si="303"/>
        <v>0</v>
      </c>
      <c r="AV423" s="1">
        <f t="shared" si="304"/>
        <v>0</v>
      </c>
      <c r="AW423" s="1">
        <f t="shared" si="305"/>
        <v>0</v>
      </c>
      <c r="AX423" s="1">
        <f t="shared" si="306"/>
        <v>40</v>
      </c>
      <c r="AY423" s="1">
        <f t="shared" si="307"/>
        <v>0</v>
      </c>
      <c r="AZ423" s="1">
        <f t="shared" si="308"/>
        <v>0</v>
      </c>
      <c r="BA423" s="1">
        <f t="shared" si="309"/>
        <v>0</v>
      </c>
      <c r="BB423" s="1">
        <f t="shared" si="310"/>
        <v>40</v>
      </c>
      <c r="BC423" s="1">
        <f t="shared" si="311"/>
        <v>0</v>
      </c>
      <c r="BD423" s="1">
        <f t="shared" si="312"/>
        <v>80</v>
      </c>
      <c r="BE423" s="1" t="str">
        <f t="shared" si="319"/>
        <v>Barge B</v>
      </c>
      <c r="BF423" s="1">
        <f t="shared" si="320"/>
        <v>0</v>
      </c>
      <c r="BG423" s="3">
        <v>405</v>
      </c>
      <c r="BH423" s="1">
        <f t="shared" si="332"/>
        <v>0</v>
      </c>
      <c r="BI423" s="1">
        <f t="shared" si="313"/>
        <v>0</v>
      </c>
      <c r="BJ423" s="3">
        <v>405</v>
      </c>
      <c r="BK423" s="1">
        <f t="shared" si="314"/>
        <v>10</v>
      </c>
      <c r="BL423" s="1">
        <f t="shared" si="321"/>
        <v>0</v>
      </c>
      <c r="BM423" s="1">
        <f t="shared" si="322"/>
        <v>0</v>
      </c>
      <c r="BN423" s="1">
        <f t="shared" si="323"/>
        <v>0</v>
      </c>
      <c r="BO423" s="1">
        <f t="shared" si="324"/>
        <v>0</v>
      </c>
      <c r="BP423" s="1">
        <f t="shared" si="325"/>
        <v>0</v>
      </c>
      <c r="BQ423" s="1">
        <f t="shared" si="326"/>
        <v>0</v>
      </c>
      <c r="BR423" s="1">
        <f t="shared" si="327"/>
        <v>0</v>
      </c>
      <c r="BS423" s="1">
        <f t="shared" si="328"/>
        <v>0</v>
      </c>
      <c r="BT423" s="1">
        <f t="shared" si="329"/>
        <v>0</v>
      </c>
      <c r="BU423" s="1">
        <f t="shared" si="330"/>
        <v>1</v>
      </c>
      <c r="BW423" s="1">
        <f t="shared" si="289"/>
        <v>0</v>
      </c>
      <c r="BX423" s="1">
        <f t="shared" si="289"/>
        <v>0</v>
      </c>
      <c r="BY423" s="1">
        <f t="shared" si="289"/>
        <v>0</v>
      </c>
      <c r="BZ423" s="1">
        <f t="shared" si="288"/>
        <v>0</v>
      </c>
      <c r="CA423" s="1">
        <f t="shared" si="288"/>
        <v>0</v>
      </c>
      <c r="CB423" s="1">
        <f t="shared" si="288"/>
        <v>0</v>
      </c>
      <c r="CC423" s="1">
        <f t="shared" si="288"/>
        <v>0</v>
      </c>
      <c r="CD423" s="1">
        <f t="shared" si="288"/>
        <v>0</v>
      </c>
      <c r="CE423" s="1">
        <f t="shared" si="288"/>
        <v>0</v>
      </c>
      <c r="CF423" s="1">
        <f t="shared" si="288"/>
        <v>70</v>
      </c>
      <c r="CW423" s="1">
        <v>405</v>
      </c>
      <c r="CX423" s="1">
        <f t="shared" si="315"/>
        <v>1</v>
      </c>
      <c r="CY423" s="1" t="s">
        <v>37</v>
      </c>
      <c r="CZ423" s="1">
        <v>1</v>
      </c>
      <c r="DB423" s="1">
        <f t="shared" si="331"/>
        <v>9</v>
      </c>
      <c r="DC423" s="1" t="s">
        <v>43</v>
      </c>
      <c r="DD423" s="1">
        <f t="shared" si="316"/>
        <v>9</v>
      </c>
      <c r="DL423" s="1">
        <v>405</v>
      </c>
      <c r="DM423" s="1">
        <f t="shared" si="317"/>
        <v>7</v>
      </c>
      <c r="DN423" s="1">
        <f t="shared" si="318"/>
        <v>0</v>
      </c>
      <c r="DO423" s="1" t="s">
        <v>37</v>
      </c>
      <c r="DP423" s="1">
        <v>0</v>
      </c>
    </row>
    <row r="424" spans="1:120" ht="15">
      <c r="A424">
        <v>406</v>
      </c>
      <c r="B424">
        <v>2</v>
      </c>
      <c r="C424" s="25">
        <v>8056</v>
      </c>
      <c r="D424">
        <v>6</v>
      </c>
      <c r="E424">
        <v>11</v>
      </c>
      <c r="F424" t="s">
        <v>35</v>
      </c>
      <c r="G424">
        <v>4</v>
      </c>
      <c r="H424"/>
      <c r="I424"/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1</v>
      </c>
      <c r="AF424" s="1">
        <v>0</v>
      </c>
      <c r="AG424" s="1">
        <f t="shared" si="290"/>
        <v>0</v>
      </c>
      <c r="AH424" s="1">
        <f t="shared" si="291"/>
        <v>0</v>
      </c>
      <c r="AI424" s="1">
        <f t="shared" si="292"/>
        <v>0</v>
      </c>
      <c r="AJ424" s="1">
        <f t="shared" si="293"/>
        <v>0</v>
      </c>
      <c r="AK424" s="1">
        <f t="shared" si="294"/>
        <v>0</v>
      </c>
      <c r="AL424" s="1">
        <f t="shared" si="295"/>
        <v>0</v>
      </c>
      <c r="AM424" s="1">
        <f t="shared" si="296"/>
        <v>0</v>
      </c>
      <c r="AN424" s="1">
        <f t="shared" si="296"/>
        <v>0</v>
      </c>
      <c r="AO424" s="1">
        <f t="shared" si="297"/>
        <v>0</v>
      </c>
      <c r="AP424" s="1">
        <f t="shared" si="298"/>
        <v>0</v>
      </c>
      <c r="AQ424" s="1">
        <f t="shared" si="299"/>
        <v>0</v>
      </c>
      <c r="AR424" s="1">
        <f t="shared" si="300"/>
        <v>0</v>
      </c>
      <c r="AS424" s="1">
        <f t="shared" si="301"/>
        <v>0</v>
      </c>
      <c r="AT424" s="1">
        <f t="shared" si="302"/>
        <v>0</v>
      </c>
      <c r="AU424" s="1">
        <f t="shared" si="303"/>
        <v>0</v>
      </c>
      <c r="AV424" s="1">
        <f t="shared" si="304"/>
        <v>0</v>
      </c>
      <c r="AW424" s="1">
        <f t="shared" si="305"/>
        <v>0</v>
      </c>
      <c r="AX424" s="1">
        <f t="shared" si="306"/>
        <v>0</v>
      </c>
      <c r="AY424" s="1">
        <f t="shared" si="307"/>
        <v>0</v>
      </c>
      <c r="AZ424" s="1">
        <f t="shared" si="308"/>
        <v>0</v>
      </c>
      <c r="BA424" s="1">
        <f t="shared" si="309"/>
        <v>0</v>
      </c>
      <c r="BB424" s="1">
        <f t="shared" si="310"/>
        <v>80</v>
      </c>
      <c r="BC424" s="1">
        <f t="shared" si="311"/>
        <v>0</v>
      </c>
      <c r="BD424" s="1">
        <f t="shared" si="312"/>
        <v>80</v>
      </c>
      <c r="BE424" s="1" t="str">
        <f t="shared" si="319"/>
        <v>Barge B</v>
      </c>
      <c r="BF424" s="1">
        <f t="shared" si="320"/>
        <v>9</v>
      </c>
      <c r="BG424" s="3">
        <v>406</v>
      </c>
      <c r="BH424" s="1">
        <f t="shared" si="332"/>
        <v>0</v>
      </c>
      <c r="BI424" s="1">
        <f t="shared" si="313"/>
        <v>0</v>
      </c>
      <c r="BJ424" s="3">
        <v>406</v>
      </c>
      <c r="BK424" s="1">
        <f t="shared" si="314"/>
        <v>10</v>
      </c>
      <c r="BL424" s="1">
        <f t="shared" si="321"/>
        <v>0</v>
      </c>
      <c r="BM424" s="1">
        <f t="shared" si="322"/>
        <v>0</v>
      </c>
      <c r="BN424" s="1">
        <f t="shared" si="323"/>
        <v>0</v>
      </c>
      <c r="BO424" s="1">
        <f t="shared" si="324"/>
        <v>0</v>
      </c>
      <c r="BP424" s="1">
        <f t="shared" si="325"/>
        <v>0</v>
      </c>
      <c r="BQ424" s="1">
        <f t="shared" si="326"/>
        <v>0</v>
      </c>
      <c r="BR424" s="1">
        <f t="shared" si="327"/>
        <v>0</v>
      </c>
      <c r="BS424" s="1">
        <f t="shared" si="328"/>
        <v>0</v>
      </c>
      <c r="BT424" s="1">
        <f t="shared" si="329"/>
        <v>0</v>
      </c>
      <c r="BU424" s="1">
        <f t="shared" si="330"/>
        <v>1</v>
      </c>
      <c r="BW424" s="1">
        <f t="shared" si="289"/>
        <v>0</v>
      </c>
      <c r="BX424" s="1">
        <f t="shared" si="289"/>
        <v>0</v>
      </c>
      <c r="BY424" s="1">
        <f t="shared" si="289"/>
        <v>0</v>
      </c>
      <c r="BZ424" s="1">
        <f t="shared" si="288"/>
        <v>0</v>
      </c>
      <c r="CA424" s="1">
        <f t="shared" si="288"/>
        <v>0</v>
      </c>
      <c r="CB424" s="1">
        <f t="shared" si="288"/>
        <v>0</v>
      </c>
      <c r="CC424" s="1">
        <f t="shared" si="288"/>
        <v>0</v>
      </c>
      <c r="CD424" s="1">
        <f t="shared" si="288"/>
        <v>0</v>
      </c>
      <c r="CE424" s="1">
        <f t="shared" si="288"/>
        <v>0</v>
      </c>
      <c r="CF424" s="1">
        <f t="shared" si="288"/>
        <v>70</v>
      </c>
      <c r="CW424" s="1">
        <v>406</v>
      </c>
      <c r="CX424" s="1">
        <f t="shared" si="315"/>
        <v>1</v>
      </c>
      <c r="CY424" s="1" t="s">
        <v>37</v>
      </c>
      <c r="CZ424" s="1">
        <v>1</v>
      </c>
      <c r="DB424" s="1">
        <f t="shared" si="331"/>
        <v>10</v>
      </c>
      <c r="DC424" s="1" t="s">
        <v>43</v>
      </c>
      <c r="DD424" s="1">
        <f t="shared" si="316"/>
        <v>11</v>
      </c>
      <c r="DL424" s="1">
        <v>406</v>
      </c>
      <c r="DM424" s="1">
        <f t="shared" si="317"/>
        <v>7</v>
      </c>
      <c r="DN424" s="1">
        <f t="shared" si="318"/>
        <v>0</v>
      </c>
      <c r="DO424" s="1" t="s">
        <v>37</v>
      </c>
      <c r="DP424" s="1">
        <v>0</v>
      </c>
    </row>
    <row r="425" spans="1:120" ht="15">
      <c r="A425">
        <v>407</v>
      </c>
      <c r="B425">
        <v>1</v>
      </c>
      <c r="C425" s="25">
        <v>23300</v>
      </c>
      <c r="D425">
        <v>3</v>
      </c>
      <c r="E425">
        <v>6</v>
      </c>
      <c r="F425" t="s">
        <v>35</v>
      </c>
      <c r="G425">
        <v>4</v>
      </c>
      <c r="H425"/>
      <c r="I425"/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1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f t="shared" si="290"/>
        <v>0</v>
      </c>
      <c r="AH425" s="1">
        <f t="shared" si="291"/>
        <v>0</v>
      </c>
      <c r="AI425" s="1">
        <f t="shared" si="292"/>
        <v>0</v>
      </c>
      <c r="AJ425" s="1">
        <f t="shared" si="293"/>
        <v>0</v>
      </c>
      <c r="AK425" s="1">
        <f t="shared" si="294"/>
        <v>0</v>
      </c>
      <c r="AL425" s="1">
        <f t="shared" si="295"/>
        <v>0</v>
      </c>
      <c r="AM425" s="1">
        <f t="shared" si="296"/>
        <v>0</v>
      </c>
      <c r="AN425" s="1">
        <f t="shared" si="296"/>
        <v>0</v>
      </c>
      <c r="AO425" s="1">
        <f t="shared" si="297"/>
        <v>0</v>
      </c>
      <c r="AP425" s="1">
        <f t="shared" si="298"/>
        <v>0</v>
      </c>
      <c r="AQ425" s="1">
        <f t="shared" si="299"/>
        <v>0</v>
      </c>
      <c r="AR425" s="1">
        <f t="shared" si="300"/>
        <v>40</v>
      </c>
      <c r="AS425" s="1">
        <f t="shared" si="301"/>
        <v>0</v>
      </c>
      <c r="AT425" s="1">
        <f t="shared" si="302"/>
        <v>0</v>
      </c>
      <c r="AU425" s="1">
        <f t="shared" si="303"/>
        <v>0</v>
      </c>
      <c r="AV425" s="1">
        <f t="shared" si="304"/>
        <v>0</v>
      </c>
      <c r="AW425" s="1">
        <f t="shared" si="305"/>
        <v>0</v>
      </c>
      <c r="AX425" s="1">
        <f t="shared" si="306"/>
        <v>0</v>
      </c>
      <c r="AY425" s="1">
        <f t="shared" si="307"/>
        <v>0</v>
      </c>
      <c r="AZ425" s="1">
        <f t="shared" si="308"/>
        <v>0</v>
      </c>
      <c r="BA425" s="1">
        <f t="shared" si="309"/>
        <v>0</v>
      </c>
      <c r="BB425" s="1">
        <f t="shared" si="310"/>
        <v>0</v>
      </c>
      <c r="BC425" s="1">
        <f t="shared" si="311"/>
        <v>0</v>
      </c>
      <c r="BD425" s="1">
        <f t="shared" si="312"/>
        <v>40</v>
      </c>
      <c r="BE425" s="1" t="str">
        <f t="shared" si="319"/>
        <v>Barge C</v>
      </c>
      <c r="BF425" s="1">
        <f t="shared" si="320"/>
        <v>5</v>
      </c>
      <c r="BG425" s="3">
        <v>407</v>
      </c>
      <c r="BH425" s="1">
        <f t="shared" si="332"/>
        <v>0</v>
      </c>
      <c r="BI425" s="1">
        <f t="shared" si="313"/>
        <v>0</v>
      </c>
      <c r="BJ425" s="3">
        <v>407</v>
      </c>
      <c r="BK425" s="1">
        <f t="shared" si="314"/>
        <v>7</v>
      </c>
      <c r="BL425" s="1">
        <f t="shared" si="321"/>
        <v>0</v>
      </c>
      <c r="BM425" s="1">
        <f t="shared" si="322"/>
        <v>0</v>
      </c>
      <c r="BN425" s="1">
        <f t="shared" si="323"/>
        <v>0</v>
      </c>
      <c r="BO425" s="1">
        <f t="shared" si="324"/>
        <v>0</v>
      </c>
      <c r="BP425" s="1">
        <f t="shared" si="325"/>
        <v>0</v>
      </c>
      <c r="BQ425" s="1">
        <f t="shared" si="326"/>
        <v>0</v>
      </c>
      <c r="BR425" s="1">
        <f t="shared" si="327"/>
        <v>1</v>
      </c>
      <c r="BS425" s="1">
        <f t="shared" si="328"/>
        <v>2</v>
      </c>
      <c r="BT425" s="1">
        <f t="shared" si="329"/>
        <v>3</v>
      </c>
      <c r="BU425" s="1">
        <f t="shared" si="330"/>
        <v>4</v>
      </c>
      <c r="BW425" s="1">
        <f t="shared" si="289"/>
        <v>0</v>
      </c>
      <c r="BX425" s="1">
        <f t="shared" si="289"/>
        <v>0</v>
      </c>
      <c r="BY425" s="1">
        <f t="shared" si="289"/>
        <v>0</v>
      </c>
      <c r="BZ425" s="1">
        <f t="shared" si="288"/>
        <v>0</v>
      </c>
      <c r="CA425" s="1">
        <f t="shared" si="288"/>
        <v>0</v>
      </c>
      <c r="CB425" s="1">
        <f t="shared" ref="BZ425:CF461" si="333">IF(BQ425&gt;0,IF($B425=1,BQ425*50,BQ425*70),0)</f>
        <v>0</v>
      </c>
      <c r="CC425" s="1">
        <f t="shared" si="333"/>
        <v>50</v>
      </c>
      <c r="CD425" s="1">
        <f t="shared" si="333"/>
        <v>100</v>
      </c>
      <c r="CE425" s="1">
        <f t="shared" si="333"/>
        <v>150</v>
      </c>
      <c r="CF425" s="1">
        <f t="shared" si="333"/>
        <v>200</v>
      </c>
      <c r="CW425" s="1">
        <v>407</v>
      </c>
      <c r="CX425" s="1">
        <f t="shared" si="315"/>
        <v>1</v>
      </c>
      <c r="CY425" s="1" t="s">
        <v>37</v>
      </c>
      <c r="CZ425" s="1">
        <v>1</v>
      </c>
      <c r="DB425" s="1">
        <f t="shared" si="331"/>
        <v>6</v>
      </c>
      <c r="DC425" s="1" t="s">
        <v>43</v>
      </c>
      <c r="DD425" s="1">
        <f t="shared" si="316"/>
        <v>6</v>
      </c>
      <c r="DL425" s="1">
        <v>407</v>
      </c>
      <c r="DM425" s="1">
        <f t="shared" si="317"/>
        <v>4</v>
      </c>
      <c r="DN425" s="1">
        <f t="shared" si="318"/>
        <v>0</v>
      </c>
      <c r="DO425" s="1" t="s">
        <v>37</v>
      </c>
      <c r="DP425" s="1">
        <v>0</v>
      </c>
    </row>
    <row r="426" spans="1:120" ht="15">
      <c r="A426">
        <v>408</v>
      </c>
      <c r="B426">
        <v>2</v>
      </c>
      <c r="C426" s="25">
        <v>4200</v>
      </c>
      <c r="D426">
        <v>-1</v>
      </c>
      <c r="E426">
        <v>4</v>
      </c>
      <c r="F426" t="s">
        <v>35</v>
      </c>
      <c r="G426">
        <v>5</v>
      </c>
      <c r="H426"/>
      <c r="I426"/>
      <c r="J426" s="1">
        <v>0</v>
      </c>
      <c r="K426" s="1">
        <v>0</v>
      </c>
      <c r="L426" s="1">
        <v>1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f t="shared" si="290"/>
        <v>0</v>
      </c>
      <c r="AH426" s="1">
        <f t="shared" si="291"/>
        <v>0</v>
      </c>
      <c r="AI426" s="1">
        <f t="shared" si="292"/>
        <v>80</v>
      </c>
      <c r="AJ426" s="1">
        <f t="shared" si="293"/>
        <v>0</v>
      </c>
      <c r="AK426" s="1">
        <f t="shared" si="294"/>
        <v>0</v>
      </c>
      <c r="AL426" s="1">
        <f t="shared" si="295"/>
        <v>0</v>
      </c>
      <c r="AM426" s="1">
        <f t="shared" si="296"/>
        <v>0</v>
      </c>
      <c r="AN426" s="1">
        <f t="shared" si="296"/>
        <v>0</v>
      </c>
      <c r="AO426" s="1">
        <f t="shared" si="297"/>
        <v>0</v>
      </c>
      <c r="AP426" s="1">
        <f t="shared" si="298"/>
        <v>0</v>
      </c>
      <c r="AQ426" s="1">
        <f t="shared" si="299"/>
        <v>0</v>
      </c>
      <c r="AR426" s="1">
        <f t="shared" si="300"/>
        <v>0</v>
      </c>
      <c r="AS426" s="1">
        <f t="shared" si="301"/>
        <v>0</v>
      </c>
      <c r="AT426" s="1">
        <f t="shared" si="302"/>
        <v>0</v>
      </c>
      <c r="AU426" s="1">
        <f t="shared" si="303"/>
        <v>0</v>
      </c>
      <c r="AV426" s="1">
        <f t="shared" si="304"/>
        <v>0</v>
      </c>
      <c r="AW426" s="1">
        <f t="shared" si="305"/>
        <v>0</v>
      </c>
      <c r="AX426" s="1">
        <f t="shared" si="306"/>
        <v>0</v>
      </c>
      <c r="AY426" s="1">
        <f t="shared" si="307"/>
        <v>0</v>
      </c>
      <c r="AZ426" s="1">
        <f t="shared" si="308"/>
        <v>0</v>
      </c>
      <c r="BA426" s="1">
        <f t="shared" si="309"/>
        <v>0</v>
      </c>
      <c r="BB426" s="1">
        <f t="shared" si="310"/>
        <v>0</v>
      </c>
      <c r="BC426" s="1">
        <f t="shared" si="311"/>
        <v>0</v>
      </c>
      <c r="BD426" s="1">
        <f t="shared" si="312"/>
        <v>80</v>
      </c>
      <c r="BE426" s="1" t="str">
        <f t="shared" si="319"/>
        <v>Barge E</v>
      </c>
      <c r="BF426" s="1">
        <f t="shared" si="320"/>
        <v>1</v>
      </c>
      <c r="BG426" s="3">
        <v>408</v>
      </c>
      <c r="BH426" s="1">
        <f t="shared" si="332"/>
        <v>0</v>
      </c>
      <c r="BI426" s="1">
        <f t="shared" si="313"/>
        <v>0</v>
      </c>
      <c r="BJ426" s="3">
        <v>408</v>
      </c>
      <c r="BK426" s="1">
        <f t="shared" si="314"/>
        <v>4</v>
      </c>
      <c r="BL426" s="1">
        <f t="shared" si="321"/>
        <v>0</v>
      </c>
      <c r="BM426" s="1">
        <f t="shared" si="322"/>
        <v>0</v>
      </c>
      <c r="BN426" s="1">
        <f t="shared" si="323"/>
        <v>0</v>
      </c>
      <c r="BO426" s="1">
        <f t="shared" si="324"/>
        <v>1</v>
      </c>
      <c r="BP426" s="1">
        <f t="shared" si="325"/>
        <v>2</v>
      </c>
      <c r="BQ426" s="1">
        <f t="shared" si="326"/>
        <v>3</v>
      </c>
      <c r="BR426" s="1">
        <f t="shared" si="327"/>
        <v>4</v>
      </c>
      <c r="BS426" s="1">
        <f t="shared" si="328"/>
        <v>5</v>
      </c>
      <c r="BT426" s="1">
        <f t="shared" si="329"/>
        <v>6</v>
      </c>
      <c r="BU426" s="1">
        <f t="shared" si="330"/>
        <v>7</v>
      </c>
      <c r="BW426" s="1">
        <f t="shared" si="289"/>
        <v>0</v>
      </c>
      <c r="BX426" s="1">
        <f t="shared" si="289"/>
        <v>0</v>
      </c>
      <c r="BY426" s="1">
        <f t="shared" si="289"/>
        <v>0</v>
      </c>
      <c r="BZ426" s="1">
        <f t="shared" si="333"/>
        <v>70</v>
      </c>
      <c r="CA426" s="1">
        <f t="shared" si="333"/>
        <v>140</v>
      </c>
      <c r="CB426" s="1">
        <f t="shared" si="333"/>
        <v>210</v>
      </c>
      <c r="CC426" s="1">
        <f t="shared" si="333"/>
        <v>280</v>
      </c>
      <c r="CD426" s="1">
        <f t="shared" si="333"/>
        <v>350</v>
      </c>
      <c r="CE426" s="1">
        <f t="shared" si="333"/>
        <v>420</v>
      </c>
      <c r="CF426" s="1">
        <f t="shared" si="333"/>
        <v>490</v>
      </c>
      <c r="CW426" s="1">
        <v>408</v>
      </c>
      <c r="CX426" s="1">
        <f t="shared" si="315"/>
        <v>1</v>
      </c>
      <c r="CY426" s="1" t="s">
        <v>37</v>
      </c>
      <c r="CZ426" s="1">
        <v>1</v>
      </c>
      <c r="DB426" s="1">
        <f t="shared" si="331"/>
        <v>2</v>
      </c>
      <c r="DC426" s="1" t="s">
        <v>43</v>
      </c>
      <c r="DD426" s="1">
        <f t="shared" si="316"/>
        <v>4</v>
      </c>
      <c r="DL426" s="1">
        <v>408</v>
      </c>
      <c r="DM426" s="1">
        <f t="shared" si="317"/>
        <v>0</v>
      </c>
      <c r="DN426" s="1">
        <f t="shared" si="318"/>
        <v>0</v>
      </c>
      <c r="DO426" s="1" t="s">
        <v>37</v>
      </c>
      <c r="DP426" s="1">
        <v>0</v>
      </c>
    </row>
    <row r="427" spans="1:120" ht="15">
      <c r="A427">
        <v>409</v>
      </c>
      <c r="B427">
        <v>2</v>
      </c>
      <c r="C427" s="25">
        <v>14155</v>
      </c>
      <c r="D427">
        <v>1</v>
      </c>
      <c r="E427">
        <v>5</v>
      </c>
      <c r="F427" t="s">
        <v>94</v>
      </c>
      <c r="G427">
        <v>4</v>
      </c>
      <c r="H427"/>
      <c r="I427"/>
      <c r="J427" s="1">
        <v>0</v>
      </c>
      <c r="K427" s="1">
        <v>0</v>
      </c>
      <c r="L427" s="1">
        <v>0</v>
      </c>
      <c r="M427" s="1">
        <v>0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f t="shared" si="290"/>
        <v>0</v>
      </c>
      <c r="AH427" s="1">
        <f t="shared" si="291"/>
        <v>0</v>
      </c>
      <c r="AI427" s="1">
        <f t="shared" si="292"/>
        <v>0</v>
      </c>
      <c r="AJ427" s="1">
        <f t="shared" si="293"/>
        <v>0</v>
      </c>
      <c r="AK427" s="1">
        <f t="shared" si="294"/>
        <v>80</v>
      </c>
      <c r="AL427" s="1">
        <f t="shared" si="295"/>
        <v>0</v>
      </c>
      <c r="AM427" s="1">
        <f t="shared" si="296"/>
        <v>0</v>
      </c>
      <c r="AN427" s="1">
        <f t="shared" si="296"/>
        <v>0</v>
      </c>
      <c r="AO427" s="1">
        <f t="shared" si="297"/>
        <v>0</v>
      </c>
      <c r="AP427" s="1">
        <f t="shared" si="298"/>
        <v>0</v>
      </c>
      <c r="AQ427" s="1">
        <f t="shared" si="299"/>
        <v>0</v>
      </c>
      <c r="AR427" s="1">
        <f t="shared" si="300"/>
        <v>0</v>
      </c>
      <c r="AS427" s="1">
        <f t="shared" si="301"/>
        <v>0</v>
      </c>
      <c r="AT427" s="1">
        <f t="shared" si="302"/>
        <v>0</v>
      </c>
      <c r="AU427" s="1">
        <f t="shared" si="303"/>
        <v>0</v>
      </c>
      <c r="AV427" s="1">
        <f t="shared" si="304"/>
        <v>0</v>
      </c>
      <c r="AW427" s="1">
        <f t="shared" si="305"/>
        <v>0</v>
      </c>
      <c r="AX427" s="1">
        <f t="shared" si="306"/>
        <v>0</v>
      </c>
      <c r="AY427" s="1">
        <f t="shared" si="307"/>
        <v>0</v>
      </c>
      <c r="AZ427" s="1">
        <f t="shared" si="308"/>
        <v>0</v>
      </c>
      <c r="BA427" s="1">
        <f t="shared" si="309"/>
        <v>0</v>
      </c>
      <c r="BB427" s="1">
        <f t="shared" si="310"/>
        <v>0</v>
      </c>
      <c r="BC427" s="1">
        <f t="shared" si="311"/>
        <v>0</v>
      </c>
      <c r="BD427" s="1">
        <f t="shared" si="312"/>
        <v>80</v>
      </c>
      <c r="BE427" s="1" t="str">
        <f t="shared" si="319"/>
        <v>Barge A</v>
      </c>
      <c r="BF427" s="1">
        <f t="shared" si="320"/>
        <v>2</v>
      </c>
      <c r="BG427" s="3">
        <v>409</v>
      </c>
      <c r="BH427" s="1">
        <f t="shared" si="332"/>
        <v>0</v>
      </c>
      <c r="BI427" s="1">
        <f t="shared" si="313"/>
        <v>0</v>
      </c>
      <c r="BJ427" s="3">
        <v>409</v>
      </c>
      <c r="BK427" s="1">
        <f t="shared" si="314"/>
        <v>5</v>
      </c>
      <c r="BL427" s="1">
        <f t="shared" si="321"/>
        <v>0</v>
      </c>
      <c r="BM427" s="1">
        <f t="shared" si="322"/>
        <v>0</v>
      </c>
      <c r="BN427" s="1">
        <f t="shared" si="323"/>
        <v>0</v>
      </c>
      <c r="BO427" s="1">
        <f t="shared" si="324"/>
        <v>0</v>
      </c>
      <c r="BP427" s="1">
        <f t="shared" si="325"/>
        <v>1</v>
      </c>
      <c r="BQ427" s="1">
        <f t="shared" si="326"/>
        <v>2</v>
      </c>
      <c r="BR427" s="1">
        <f t="shared" si="327"/>
        <v>3</v>
      </c>
      <c r="BS427" s="1">
        <f t="shared" si="328"/>
        <v>4</v>
      </c>
      <c r="BT427" s="1">
        <f t="shared" si="329"/>
        <v>5</v>
      </c>
      <c r="BU427" s="1">
        <f t="shared" si="330"/>
        <v>6</v>
      </c>
      <c r="BW427" s="1">
        <f t="shared" si="289"/>
        <v>0</v>
      </c>
      <c r="BX427" s="1">
        <f t="shared" si="289"/>
        <v>0</v>
      </c>
      <c r="BY427" s="1">
        <f t="shared" si="289"/>
        <v>0</v>
      </c>
      <c r="BZ427" s="1">
        <f t="shared" si="333"/>
        <v>0</v>
      </c>
      <c r="CA427" s="1">
        <f t="shared" si="333"/>
        <v>70</v>
      </c>
      <c r="CB427" s="1">
        <f t="shared" si="333"/>
        <v>140</v>
      </c>
      <c r="CC427" s="1">
        <f t="shared" si="333"/>
        <v>210</v>
      </c>
      <c r="CD427" s="1">
        <f t="shared" si="333"/>
        <v>280</v>
      </c>
      <c r="CE427" s="1">
        <f t="shared" si="333"/>
        <v>350</v>
      </c>
      <c r="CF427" s="1">
        <f t="shared" si="333"/>
        <v>420</v>
      </c>
      <c r="CW427" s="1">
        <v>409</v>
      </c>
      <c r="CX427" s="1">
        <f t="shared" si="315"/>
        <v>1</v>
      </c>
      <c r="CY427" s="1" t="s">
        <v>37</v>
      </c>
      <c r="CZ427" s="1">
        <v>1</v>
      </c>
      <c r="DB427" s="1">
        <f t="shared" si="331"/>
        <v>3</v>
      </c>
      <c r="DC427" s="1" t="s">
        <v>43</v>
      </c>
      <c r="DD427" s="1">
        <f t="shared" si="316"/>
        <v>5</v>
      </c>
      <c r="DL427" s="1">
        <v>409</v>
      </c>
      <c r="DM427" s="1">
        <f t="shared" si="317"/>
        <v>2</v>
      </c>
      <c r="DN427" s="1">
        <f t="shared" si="318"/>
        <v>0</v>
      </c>
      <c r="DO427" s="1" t="s">
        <v>37</v>
      </c>
      <c r="DP427" s="1">
        <v>0</v>
      </c>
    </row>
    <row r="428" spans="1:120" ht="15">
      <c r="A428">
        <v>410</v>
      </c>
      <c r="B428">
        <v>2</v>
      </c>
      <c r="C428" s="25">
        <v>24200</v>
      </c>
      <c r="D428">
        <v>4</v>
      </c>
      <c r="E428">
        <v>8</v>
      </c>
      <c r="F428" t="s">
        <v>73</v>
      </c>
      <c r="G428">
        <v>3</v>
      </c>
      <c r="H428"/>
      <c r="I428"/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1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f t="shared" si="290"/>
        <v>0</v>
      </c>
      <c r="AH428" s="1">
        <f t="shared" si="291"/>
        <v>0</v>
      </c>
      <c r="AI428" s="1">
        <f t="shared" si="292"/>
        <v>0</v>
      </c>
      <c r="AJ428" s="1">
        <f t="shared" si="293"/>
        <v>0</v>
      </c>
      <c r="AK428" s="1">
        <f t="shared" si="294"/>
        <v>0</v>
      </c>
      <c r="AL428" s="1">
        <f t="shared" si="295"/>
        <v>0</v>
      </c>
      <c r="AM428" s="1">
        <f t="shared" si="296"/>
        <v>0</v>
      </c>
      <c r="AN428" s="1">
        <f t="shared" si="296"/>
        <v>0</v>
      </c>
      <c r="AO428" s="1">
        <f t="shared" si="297"/>
        <v>0</v>
      </c>
      <c r="AP428" s="1">
        <f t="shared" si="298"/>
        <v>0</v>
      </c>
      <c r="AQ428" s="1">
        <f t="shared" si="299"/>
        <v>0</v>
      </c>
      <c r="AR428" s="1">
        <f t="shared" si="300"/>
        <v>0</v>
      </c>
      <c r="AS428" s="1">
        <f t="shared" si="301"/>
        <v>0</v>
      </c>
      <c r="AT428" s="1">
        <f t="shared" si="302"/>
        <v>0</v>
      </c>
      <c r="AU428" s="1">
        <f t="shared" si="303"/>
        <v>80</v>
      </c>
      <c r="AV428" s="1">
        <f t="shared" si="304"/>
        <v>0</v>
      </c>
      <c r="AW428" s="1">
        <f t="shared" si="305"/>
        <v>0</v>
      </c>
      <c r="AX428" s="1">
        <f t="shared" si="306"/>
        <v>0</v>
      </c>
      <c r="AY428" s="1">
        <f t="shared" si="307"/>
        <v>0</v>
      </c>
      <c r="AZ428" s="1">
        <f t="shared" si="308"/>
        <v>0</v>
      </c>
      <c r="BA428" s="1">
        <f t="shared" si="309"/>
        <v>0</v>
      </c>
      <c r="BB428" s="1">
        <f t="shared" si="310"/>
        <v>0</v>
      </c>
      <c r="BC428" s="1">
        <f t="shared" si="311"/>
        <v>0</v>
      </c>
      <c r="BD428" s="1">
        <f t="shared" si="312"/>
        <v>80</v>
      </c>
      <c r="BE428" s="1" t="str">
        <f t="shared" si="319"/>
        <v>Barge A</v>
      </c>
      <c r="BF428" s="1">
        <f t="shared" si="320"/>
        <v>6</v>
      </c>
      <c r="BG428" s="3">
        <v>410</v>
      </c>
      <c r="BH428" s="1">
        <f t="shared" si="332"/>
        <v>0</v>
      </c>
      <c r="BI428" s="1">
        <f t="shared" si="313"/>
        <v>0</v>
      </c>
      <c r="BJ428" s="3">
        <v>410</v>
      </c>
      <c r="BK428" s="1">
        <f t="shared" si="314"/>
        <v>7</v>
      </c>
      <c r="BL428" s="1">
        <f t="shared" si="321"/>
        <v>0</v>
      </c>
      <c r="BM428" s="1">
        <f t="shared" si="322"/>
        <v>0</v>
      </c>
      <c r="BN428" s="1">
        <f t="shared" si="323"/>
        <v>0</v>
      </c>
      <c r="BO428" s="1">
        <f t="shared" si="324"/>
        <v>0</v>
      </c>
      <c r="BP428" s="1">
        <f t="shared" si="325"/>
        <v>0</v>
      </c>
      <c r="BQ428" s="1">
        <f t="shared" si="326"/>
        <v>0</v>
      </c>
      <c r="BR428" s="1">
        <f t="shared" si="327"/>
        <v>1</v>
      </c>
      <c r="BS428" s="1">
        <f t="shared" si="328"/>
        <v>2</v>
      </c>
      <c r="BT428" s="1">
        <f t="shared" si="329"/>
        <v>3</v>
      </c>
      <c r="BU428" s="1">
        <f t="shared" si="330"/>
        <v>4</v>
      </c>
      <c r="BW428" s="1">
        <f t="shared" si="289"/>
        <v>0</v>
      </c>
      <c r="BX428" s="1">
        <f t="shared" si="289"/>
        <v>0</v>
      </c>
      <c r="BY428" s="1">
        <f t="shared" si="289"/>
        <v>0</v>
      </c>
      <c r="BZ428" s="1">
        <f t="shared" si="333"/>
        <v>0</v>
      </c>
      <c r="CA428" s="1">
        <f t="shared" si="333"/>
        <v>0</v>
      </c>
      <c r="CB428" s="1">
        <f t="shared" si="333"/>
        <v>0</v>
      </c>
      <c r="CC428" s="1">
        <f t="shared" si="333"/>
        <v>70</v>
      </c>
      <c r="CD428" s="1">
        <f t="shared" si="333"/>
        <v>140</v>
      </c>
      <c r="CE428" s="1">
        <f t="shared" si="333"/>
        <v>210</v>
      </c>
      <c r="CF428" s="1">
        <f t="shared" si="333"/>
        <v>280</v>
      </c>
      <c r="CW428" s="1">
        <v>410</v>
      </c>
      <c r="CX428" s="1">
        <f t="shared" si="315"/>
        <v>1</v>
      </c>
      <c r="CY428" s="1" t="s">
        <v>37</v>
      </c>
      <c r="CZ428" s="1">
        <v>1</v>
      </c>
      <c r="DB428" s="1">
        <f t="shared" si="331"/>
        <v>7</v>
      </c>
      <c r="DC428" s="1" t="s">
        <v>43</v>
      </c>
      <c r="DD428" s="1">
        <f t="shared" si="316"/>
        <v>8</v>
      </c>
      <c r="DL428" s="1">
        <v>410</v>
      </c>
      <c r="DM428" s="1">
        <f t="shared" si="317"/>
        <v>5</v>
      </c>
      <c r="DN428" s="1">
        <f t="shared" si="318"/>
        <v>0</v>
      </c>
      <c r="DO428" s="1" t="s">
        <v>37</v>
      </c>
      <c r="DP428" s="1">
        <v>0</v>
      </c>
    </row>
    <row r="429" spans="1:120" ht="15">
      <c r="A429">
        <v>411</v>
      </c>
      <c r="B429">
        <v>2</v>
      </c>
      <c r="C429" s="25">
        <v>8200</v>
      </c>
      <c r="D429">
        <v>5</v>
      </c>
      <c r="E429">
        <v>9</v>
      </c>
      <c r="F429" t="s">
        <v>73</v>
      </c>
      <c r="G429">
        <v>5</v>
      </c>
      <c r="H429"/>
      <c r="I429"/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0.33333332999999998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0.66666667000000002</v>
      </c>
      <c r="AF429" s="1">
        <v>0</v>
      </c>
      <c r="AG429" s="1">
        <f t="shared" si="290"/>
        <v>0</v>
      </c>
      <c r="AH429" s="1">
        <f t="shared" si="291"/>
        <v>0</v>
      </c>
      <c r="AI429" s="1">
        <f t="shared" si="292"/>
        <v>0</v>
      </c>
      <c r="AJ429" s="1">
        <f t="shared" si="293"/>
        <v>0</v>
      </c>
      <c r="AK429" s="1">
        <f t="shared" si="294"/>
        <v>0</v>
      </c>
      <c r="AL429" s="1">
        <f t="shared" si="295"/>
        <v>0</v>
      </c>
      <c r="AM429" s="1">
        <f t="shared" si="296"/>
        <v>0</v>
      </c>
      <c r="AN429" s="1">
        <f t="shared" si="296"/>
        <v>0</v>
      </c>
      <c r="AO429" s="1">
        <f t="shared" si="297"/>
        <v>0</v>
      </c>
      <c r="AP429" s="1">
        <f t="shared" si="298"/>
        <v>0</v>
      </c>
      <c r="AQ429" s="1">
        <f t="shared" si="299"/>
        <v>0</v>
      </c>
      <c r="AR429" s="1">
        <f t="shared" si="300"/>
        <v>0</v>
      </c>
      <c r="AS429" s="1">
        <f t="shared" si="301"/>
        <v>0</v>
      </c>
      <c r="AT429" s="1">
        <f t="shared" si="302"/>
        <v>0</v>
      </c>
      <c r="AU429" s="1">
        <f t="shared" si="303"/>
        <v>26.666666399999997</v>
      </c>
      <c r="AV429" s="1">
        <f t="shared" si="304"/>
        <v>0</v>
      </c>
      <c r="AW429" s="1">
        <f t="shared" si="305"/>
        <v>0</v>
      </c>
      <c r="AX429" s="1">
        <f t="shared" si="306"/>
        <v>0</v>
      </c>
      <c r="AY429" s="1">
        <f t="shared" si="307"/>
        <v>0</v>
      </c>
      <c r="AZ429" s="1">
        <f t="shared" si="308"/>
        <v>0</v>
      </c>
      <c r="BA429" s="1">
        <f t="shared" si="309"/>
        <v>0</v>
      </c>
      <c r="BB429" s="1">
        <f t="shared" si="310"/>
        <v>53.333333600000003</v>
      </c>
      <c r="BC429" s="1">
        <f t="shared" si="311"/>
        <v>0</v>
      </c>
      <c r="BD429" s="1">
        <f t="shared" si="312"/>
        <v>80</v>
      </c>
      <c r="BE429" s="1" t="b">
        <f t="shared" si="319"/>
        <v>0</v>
      </c>
      <c r="BF429" s="1">
        <f t="shared" si="320"/>
        <v>0</v>
      </c>
      <c r="BG429" s="3">
        <v>411</v>
      </c>
      <c r="BH429" s="1">
        <f t="shared" si="332"/>
        <v>0</v>
      </c>
      <c r="BI429" s="1">
        <f t="shared" si="313"/>
        <v>0</v>
      </c>
      <c r="BJ429" s="3">
        <v>411</v>
      </c>
      <c r="BK429" s="1">
        <f t="shared" si="314"/>
        <v>10</v>
      </c>
      <c r="BL429" s="1">
        <f t="shared" si="321"/>
        <v>0</v>
      </c>
      <c r="BM429" s="1">
        <f t="shared" si="322"/>
        <v>0</v>
      </c>
      <c r="BN429" s="1">
        <f t="shared" si="323"/>
        <v>0</v>
      </c>
      <c r="BO429" s="1">
        <f t="shared" si="324"/>
        <v>0</v>
      </c>
      <c r="BP429" s="1">
        <f t="shared" si="325"/>
        <v>0</v>
      </c>
      <c r="BQ429" s="1">
        <f t="shared" si="326"/>
        <v>0</v>
      </c>
      <c r="BR429" s="1">
        <f t="shared" si="327"/>
        <v>0</v>
      </c>
      <c r="BS429" s="1">
        <f t="shared" si="328"/>
        <v>0</v>
      </c>
      <c r="BT429" s="1">
        <f t="shared" si="329"/>
        <v>0</v>
      </c>
      <c r="BU429" s="1">
        <f t="shared" si="330"/>
        <v>1</v>
      </c>
      <c r="BW429" s="1">
        <f t="shared" si="289"/>
        <v>0</v>
      </c>
      <c r="BX429" s="1">
        <f t="shared" si="289"/>
        <v>0</v>
      </c>
      <c r="BY429" s="1">
        <f t="shared" si="289"/>
        <v>0</v>
      </c>
      <c r="BZ429" s="1">
        <f t="shared" si="333"/>
        <v>0</v>
      </c>
      <c r="CA429" s="1">
        <f t="shared" si="333"/>
        <v>0</v>
      </c>
      <c r="CB429" s="1">
        <f t="shared" si="333"/>
        <v>0</v>
      </c>
      <c r="CC429" s="1">
        <f t="shared" si="333"/>
        <v>0</v>
      </c>
      <c r="CD429" s="1">
        <f t="shared" si="333"/>
        <v>0</v>
      </c>
      <c r="CE429" s="1">
        <f t="shared" si="333"/>
        <v>0</v>
      </c>
      <c r="CF429" s="1">
        <f t="shared" si="333"/>
        <v>70</v>
      </c>
      <c r="CW429" s="1">
        <v>411</v>
      </c>
      <c r="CX429" s="1">
        <f t="shared" si="315"/>
        <v>1</v>
      </c>
      <c r="CY429" s="1" t="s">
        <v>37</v>
      </c>
      <c r="CZ429" s="1">
        <v>1</v>
      </c>
      <c r="DB429" s="1">
        <f t="shared" si="331"/>
        <v>9.0000000100000008</v>
      </c>
      <c r="DC429" s="1" t="s">
        <v>43</v>
      </c>
      <c r="DD429" s="1">
        <f t="shared" si="316"/>
        <v>9</v>
      </c>
      <c r="DL429" s="1">
        <v>411</v>
      </c>
      <c r="DM429" s="1">
        <f t="shared" si="317"/>
        <v>6</v>
      </c>
      <c r="DN429" s="1">
        <f t="shared" si="318"/>
        <v>0</v>
      </c>
      <c r="DO429" s="1" t="s">
        <v>37</v>
      </c>
      <c r="DP429" s="1">
        <v>0</v>
      </c>
    </row>
    <row r="430" spans="1:120" ht="15">
      <c r="A430">
        <v>412</v>
      </c>
      <c r="B430">
        <v>2</v>
      </c>
      <c r="C430" s="25">
        <v>24907</v>
      </c>
      <c r="D430">
        <v>0</v>
      </c>
      <c r="E430">
        <v>4</v>
      </c>
      <c r="F430" t="s">
        <v>73</v>
      </c>
      <c r="G430">
        <v>6</v>
      </c>
      <c r="H430"/>
      <c r="I430"/>
      <c r="J430" s="1">
        <v>0</v>
      </c>
      <c r="K430" s="1">
        <v>1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f t="shared" si="290"/>
        <v>0</v>
      </c>
      <c r="AH430" s="1">
        <f t="shared" si="291"/>
        <v>80</v>
      </c>
      <c r="AI430" s="1">
        <f t="shared" si="292"/>
        <v>0</v>
      </c>
      <c r="AJ430" s="1">
        <f t="shared" si="293"/>
        <v>0</v>
      </c>
      <c r="AK430" s="1">
        <f t="shared" si="294"/>
        <v>0</v>
      </c>
      <c r="AL430" s="1">
        <f t="shared" si="295"/>
        <v>0</v>
      </c>
      <c r="AM430" s="1">
        <f t="shared" si="296"/>
        <v>0</v>
      </c>
      <c r="AN430" s="1">
        <f t="shared" si="296"/>
        <v>0</v>
      </c>
      <c r="AO430" s="1">
        <f t="shared" si="297"/>
        <v>0</v>
      </c>
      <c r="AP430" s="1">
        <f t="shared" si="298"/>
        <v>0</v>
      </c>
      <c r="AQ430" s="1">
        <f t="shared" si="299"/>
        <v>0</v>
      </c>
      <c r="AR430" s="1">
        <f t="shared" si="300"/>
        <v>0</v>
      </c>
      <c r="AS430" s="1">
        <f t="shared" si="301"/>
        <v>0</v>
      </c>
      <c r="AT430" s="1">
        <f t="shared" si="302"/>
        <v>0</v>
      </c>
      <c r="AU430" s="1">
        <f t="shared" si="303"/>
        <v>0</v>
      </c>
      <c r="AV430" s="1">
        <f t="shared" si="304"/>
        <v>0</v>
      </c>
      <c r="AW430" s="1">
        <f t="shared" si="305"/>
        <v>0</v>
      </c>
      <c r="AX430" s="1">
        <f t="shared" si="306"/>
        <v>0</v>
      </c>
      <c r="AY430" s="1">
        <f t="shared" si="307"/>
        <v>0</v>
      </c>
      <c r="AZ430" s="1">
        <f t="shared" si="308"/>
        <v>0</v>
      </c>
      <c r="BA430" s="1">
        <f t="shared" si="309"/>
        <v>0</v>
      </c>
      <c r="BB430" s="1">
        <f t="shared" si="310"/>
        <v>0</v>
      </c>
      <c r="BC430" s="1">
        <f t="shared" si="311"/>
        <v>0</v>
      </c>
      <c r="BD430" s="1">
        <f t="shared" si="312"/>
        <v>80</v>
      </c>
      <c r="BE430" s="1" t="str">
        <f t="shared" si="319"/>
        <v>Barge D</v>
      </c>
      <c r="BF430" s="1">
        <f t="shared" si="320"/>
        <v>1</v>
      </c>
      <c r="BG430" s="3">
        <v>412</v>
      </c>
      <c r="BH430" s="1">
        <f t="shared" si="332"/>
        <v>0</v>
      </c>
      <c r="BI430" s="1">
        <f t="shared" si="313"/>
        <v>0</v>
      </c>
      <c r="BJ430" s="3">
        <v>412</v>
      </c>
      <c r="BK430" s="1">
        <f t="shared" si="314"/>
        <v>6</v>
      </c>
      <c r="BL430" s="1">
        <f t="shared" si="321"/>
        <v>0</v>
      </c>
      <c r="BM430" s="1">
        <f t="shared" si="322"/>
        <v>0</v>
      </c>
      <c r="BN430" s="1">
        <f t="shared" si="323"/>
        <v>0</v>
      </c>
      <c r="BO430" s="1">
        <f t="shared" si="324"/>
        <v>0</v>
      </c>
      <c r="BP430" s="1">
        <f t="shared" si="325"/>
        <v>0</v>
      </c>
      <c r="BQ430" s="1">
        <f t="shared" si="326"/>
        <v>1</v>
      </c>
      <c r="BR430" s="1">
        <f t="shared" si="327"/>
        <v>2</v>
      </c>
      <c r="BS430" s="1">
        <f t="shared" si="328"/>
        <v>3</v>
      </c>
      <c r="BT430" s="1">
        <f t="shared" si="329"/>
        <v>4</v>
      </c>
      <c r="BU430" s="1">
        <f t="shared" si="330"/>
        <v>5</v>
      </c>
      <c r="BW430" s="1">
        <f t="shared" si="289"/>
        <v>0</v>
      </c>
      <c r="BX430" s="1">
        <f t="shared" si="289"/>
        <v>0</v>
      </c>
      <c r="BY430" s="1">
        <f t="shared" si="289"/>
        <v>0</v>
      </c>
      <c r="BZ430" s="1">
        <f t="shared" si="333"/>
        <v>0</v>
      </c>
      <c r="CA430" s="1">
        <f t="shared" si="333"/>
        <v>0</v>
      </c>
      <c r="CB430" s="1">
        <f t="shared" si="333"/>
        <v>70</v>
      </c>
      <c r="CC430" s="1">
        <f t="shared" si="333"/>
        <v>140</v>
      </c>
      <c r="CD430" s="1">
        <f t="shared" si="333"/>
        <v>210</v>
      </c>
      <c r="CE430" s="1">
        <f t="shared" si="333"/>
        <v>280</v>
      </c>
      <c r="CF430" s="1">
        <f t="shared" si="333"/>
        <v>350</v>
      </c>
      <c r="CW430" s="1">
        <v>412</v>
      </c>
      <c r="CX430" s="1">
        <f t="shared" si="315"/>
        <v>1</v>
      </c>
      <c r="CY430" s="1" t="s">
        <v>37</v>
      </c>
      <c r="CZ430" s="1">
        <v>1</v>
      </c>
      <c r="DB430" s="1">
        <f t="shared" si="331"/>
        <v>2</v>
      </c>
      <c r="DC430" s="1" t="s">
        <v>43</v>
      </c>
      <c r="DD430" s="1">
        <f t="shared" si="316"/>
        <v>4</v>
      </c>
      <c r="DL430" s="1">
        <v>412</v>
      </c>
      <c r="DM430" s="1">
        <f t="shared" si="317"/>
        <v>1</v>
      </c>
      <c r="DN430" s="1">
        <f t="shared" si="318"/>
        <v>0</v>
      </c>
      <c r="DO430" s="1" t="s">
        <v>37</v>
      </c>
      <c r="DP430" s="1">
        <v>0</v>
      </c>
    </row>
    <row r="431" spans="1:120" ht="15">
      <c r="A431">
        <v>413</v>
      </c>
      <c r="B431">
        <v>2</v>
      </c>
      <c r="C431" s="25">
        <v>4200</v>
      </c>
      <c r="D431">
        <v>5</v>
      </c>
      <c r="E431">
        <v>10</v>
      </c>
      <c r="F431" t="s">
        <v>73</v>
      </c>
      <c r="G431">
        <v>3</v>
      </c>
      <c r="H431"/>
      <c r="I431"/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1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f t="shared" si="290"/>
        <v>0</v>
      </c>
      <c r="AH431" s="1">
        <f t="shared" si="291"/>
        <v>0</v>
      </c>
      <c r="AI431" s="1">
        <f t="shared" si="292"/>
        <v>0</v>
      </c>
      <c r="AJ431" s="1">
        <f t="shared" si="293"/>
        <v>0</v>
      </c>
      <c r="AK431" s="1">
        <f t="shared" si="294"/>
        <v>0</v>
      </c>
      <c r="AL431" s="1">
        <f t="shared" si="295"/>
        <v>0</v>
      </c>
      <c r="AM431" s="1">
        <f t="shared" si="296"/>
        <v>0</v>
      </c>
      <c r="AN431" s="1">
        <f t="shared" si="296"/>
        <v>0</v>
      </c>
      <c r="AO431" s="1">
        <f t="shared" si="297"/>
        <v>0</v>
      </c>
      <c r="AP431" s="1">
        <f t="shared" si="298"/>
        <v>0</v>
      </c>
      <c r="AQ431" s="1">
        <f t="shared" si="299"/>
        <v>0</v>
      </c>
      <c r="AR431" s="1">
        <f t="shared" si="300"/>
        <v>0</v>
      </c>
      <c r="AS431" s="1">
        <f t="shared" si="301"/>
        <v>0</v>
      </c>
      <c r="AT431" s="1">
        <f t="shared" si="302"/>
        <v>0</v>
      </c>
      <c r="AU431" s="1">
        <f t="shared" si="303"/>
        <v>0</v>
      </c>
      <c r="AV431" s="1">
        <f t="shared" si="304"/>
        <v>0</v>
      </c>
      <c r="AW431" s="1">
        <f t="shared" si="305"/>
        <v>0</v>
      </c>
      <c r="AX431" s="1">
        <f t="shared" si="306"/>
        <v>80</v>
      </c>
      <c r="AY431" s="1">
        <f t="shared" si="307"/>
        <v>0</v>
      </c>
      <c r="AZ431" s="1">
        <f t="shared" si="308"/>
        <v>0</v>
      </c>
      <c r="BA431" s="1">
        <f t="shared" si="309"/>
        <v>0</v>
      </c>
      <c r="BB431" s="1">
        <f t="shared" si="310"/>
        <v>0</v>
      </c>
      <c r="BC431" s="1">
        <f t="shared" si="311"/>
        <v>0</v>
      </c>
      <c r="BD431" s="1">
        <f t="shared" si="312"/>
        <v>80</v>
      </c>
      <c r="BE431" s="1" t="str">
        <f t="shared" si="319"/>
        <v>Barge B</v>
      </c>
      <c r="BF431" s="1">
        <f t="shared" si="320"/>
        <v>7</v>
      </c>
      <c r="BG431" s="3">
        <v>413</v>
      </c>
      <c r="BH431" s="1">
        <f t="shared" si="332"/>
        <v>0</v>
      </c>
      <c r="BI431" s="1">
        <f t="shared" si="313"/>
        <v>0</v>
      </c>
      <c r="BJ431" s="3">
        <v>413</v>
      </c>
      <c r="BK431" s="1">
        <f t="shared" si="314"/>
        <v>8</v>
      </c>
      <c r="BL431" s="1">
        <f t="shared" si="321"/>
        <v>0</v>
      </c>
      <c r="BM431" s="1">
        <f t="shared" si="322"/>
        <v>0</v>
      </c>
      <c r="BN431" s="1">
        <f t="shared" si="323"/>
        <v>0</v>
      </c>
      <c r="BO431" s="1">
        <f t="shared" si="324"/>
        <v>0</v>
      </c>
      <c r="BP431" s="1">
        <f t="shared" si="325"/>
        <v>0</v>
      </c>
      <c r="BQ431" s="1">
        <f t="shared" si="326"/>
        <v>0</v>
      </c>
      <c r="BR431" s="1">
        <f t="shared" si="327"/>
        <v>0</v>
      </c>
      <c r="BS431" s="1">
        <f t="shared" si="328"/>
        <v>1</v>
      </c>
      <c r="BT431" s="1">
        <f t="shared" si="329"/>
        <v>2</v>
      </c>
      <c r="BU431" s="1">
        <f t="shared" si="330"/>
        <v>3</v>
      </c>
      <c r="BW431" s="1">
        <f t="shared" si="289"/>
        <v>0</v>
      </c>
      <c r="BX431" s="1">
        <f t="shared" si="289"/>
        <v>0</v>
      </c>
      <c r="BY431" s="1">
        <f t="shared" si="289"/>
        <v>0</v>
      </c>
      <c r="BZ431" s="1">
        <f t="shared" si="333"/>
        <v>0</v>
      </c>
      <c r="CA431" s="1">
        <f t="shared" si="333"/>
        <v>0</v>
      </c>
      <c r="CB431" s="1">
        <f t="shared" si="333"/>
        <v>0</v>
      </c>
      <c r="CC431" s="1">
        <f t="shared" si="333"/>
        <v>0</v>
      </c>
      <c r="CD431" s="1">
        <f t="shared" si="333"/>
        <v>70</v>
      </c>
      <c r="CE431" s="1">
        <f t="shared" si="333"/>
        <v>140</v>
      </c>
      <c r="CF431" s="1">
        <f t="shared" si="333"/>
        <v>210</v>
      </c>
      <c r="CW431" s="1">
        <v>413</v>
      </c>
      <c r="CX431" s="1">
        <f t="shared" si="315"/>
        <v>1</v>
      </c>
      <c r="CY431" s="1" t="s">
        <v>37</v>
      </c>
      <c r="CZ431" s="1">
        <v>1</v>
      </c>
      <c r="DB431" s="1">
        <f t="shared" si="331"/>
        <v>8</v>
      </c>
      <c r="DC431" s="1" t="s">
        <v>43</v>
      </c>
      <c r="DD431" s="1">
        <f t="shared" si="316"/>
        <v>10</v>
      </c>
      <c r="DL431" s="1">
        <v>413</v>
      </c>
      <c r="DM431" s="1">
        <f t="shared" si="317"/>
        <v>6</v>
      </c>
      <c r="DN431" s="1">
        <f t="shared" si="318"/>
        <v>0</v>
      </c>
      <c r="DO431" s="1" t="s">
        <v>37</v>
      </c>
      <c r="DP431" s="1">
        <v>0</v>
      </c>
    </row>
    <row r="432" spans="1:120" ht="15">
      <c r="A432">
        <v>414</v>
      </c>
      <c r="B432">
        <v>2</v>
      </c>
      <c r="C432" s="25">
        <v>4200</v>
      </c>
      <c r="D432">
        <v>6</v>
      </c>
      <c r="E432">
        <v>10</v>
      </c>
      <c r="F432" t="s">
        <v>73</v>
      </c>
      <c r="G432">
        <v>4</v>
      </c>
      <c r="H432"/>
      <c r="I432"/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1</v>
      </c>
      <c r="AF432" s="1">
        <v>0</v>
      </c>
      <c r="AG432" s="1">
        <f t="shared" si="290"/>
        <v>0</v>
      </c>
      <c r="AH432" s="1">
        <f t="shared" si="291"/>
        <v>0</v>
      </c>
      <c r="AI432" s="1">
        <f t="shared" si="292"/>
        <v>0</v>
      </c>
      <c r="AJ432" s="1">
        <f t="shared" si="293"/>
        <v>0</v>
      </c>
      <c r="AK432" s="1">
        <f t="shared" si="294"/>
        <v>0</v>
      </c>
      <c r="AL432" s="1">
        <f t="shared" si="295"/>
        <v>0</v>
      </c>
      <c r="AM432" s="1">
        <f t="shared" si="296"/>
        <v>0</v>
      </c>
      <c r="AN432" s="1">
        <f t="shared" si="296"/>
        <v>0</v>
      </c>
      <c r="AO432" s="1">
        <f t="shared" si="297"/>
        <v>0</v>
      </c>
      <c r="AP432" s="1">
        <f t="shared" si="298"/>
        <v>0</v>
      </c>
      <c r="AQ432" s="1">
        <f t="shared" si="299"/>
        <v>0</v>
      </c>
      <c r="AR432" s="1">
        <f t="shared" si="300"/>
        <v>0</v>
      </c>
      <c r="AS432" s="1">
        <f t="shared" si="301"/>
        <v>0</v>
      </c>
      <c r="AT432" s="1">
        <f t="shared" si="302"/>
        <v>0</v>
      </c>
      <c r="AU432" s="1">
        <f t="shared" si="303"/>
        <v>0</v>
      </c>
      <c r="AV432" s="1">
        <f t="shared" si="304"/>
        <v>0</v>
      </c>
      <c r="AW432" s="1">
        <f t="shared" si="305"/>
        <v>0</v>
      </c>
      <c r="AX432" s="1">
        <f t="shared" si="306"/>
        <v>0</v>
      </c>
      <c r="AY432" s="1">
        <f t="shared" si="307"/>
        <v>0</v>
      </c>
      <c r="AZ432" s="1">
        <f t="shared" si="308"/>
        <v>0</v>
      </c>
      <c r="BA432" s="1">
        <f t="shared" si="309"/>
        <v>0</v>
      </c>
      <c r="BB432" s="1">
        <f t="shared" si="310"/>
        <v>80</v>
      </c>
      <c r="BC432" s="1">
        <f t="shared" si="311"/>
        <v>0</v>
      </c>
      <c r="BD432" s="1">
        <f t="shared" si="312"/>
        <v>80</v>
      </c>
      <c r="BE432" s="1" t="str">
        <f t="shared" si="319"/>
        <v>Barge B</v>
      </c>
      <c r="BF432" s="1">
        <f t="shared" si="320"/>
        <v>9</v>
      </c>
      <c r="BG432" s="3">
        <v>414</v>
      </c>
      <c r="BH432" s="1">
        <f t="shared" si="332"/>
        <v>0</v>
      </c>
      <c r="BI432" s="1">
        <f t="shared" si="313"/>
        <v>0</v>
      </c>
      <c r="BJ432" s="3">
        <v>414</v>
      </c>
      <c r="BK432" s="1">
        <f t="shared" si="314"/>
        <v>10</v>
      </c>
      <c r="BL432" s="1">
        <f t="shared" si="321"/>
        <v>0</v>
      </c>
      <c r="BM432" s="1">
        <f t="shared" si="322"/>
        <v>0</v>
      </c>
      <c r="BN432" s="1">
        <f t="shared" si="323"/>
        <v>0</v>
      </c>
      <c r="BO432" s="1">
        <f t="shared" si="324"/>
        <v>0</v>
      </c>
      <c r="BP432" s="1">
        <f t="shared" si="325"/>
        <v>0</v>
      </c>
      <c r="BQ432" s="1">
        <f t="shared" si="326"/>
        <v>0</v>
      </c>
      <c r="BR432" s="1">
        <f t="shared" si="327"/>
        <v>0</v>
      </c>
      <c r="BS432" s="1">
        <f t="shared" si="328"/>
        <v>0</v>
      </c>
      <c r="BT432" s="1">
        <f t="shared" si="329"/>
        <v>0</v>
      </c>
      <c r="BU432" s="1">
        <f t="shared" si="330"/>
        <v>1</v>
      </c>
      <c r="BW432" s="1">
        <f t="shared" si="289"/>
        <v>0</v>
      </c>
      <c r="BX432" s="1">
        <f t="shared" si="289"/>
        <v>0</v>
      </c>
      <c r="BY432" s="1">
        <f t="shared" si="289"/>
        <v>0</v>
      </c>
      <c r="BZ432" s="1">
        <f t="shared" si="333"/>
        <v>0</v>
      </c>
      <c r="CA432" s="1">
        <f t="shared" si="333"/>
        <v>0</v>
      </c>
      <c r="CB432" s="1">
        <f t="shared" si="333"/>
        <v>0</v>
      </c>
      <c r="CC432" s="1">
        <f t="shared" si="333"/>
        <v>0</v>
      </c>
      <c r="CD432" s="1">
        <f t="shared" si="333"/>
        <v>0</v>
      </c>
      <c r="CE432" s="1">
        <f t="shared" si="333"/>
        <v>0</v>
      </c>
      <c r="CF432" s="1">
        <f t="shared" si="333"/>
        <v>70</v>
      </c>
      <c r="CW432" s="1">
        <v>414</v>
      </c>
      <c r="CX432" s="1">
        <f t="shared" si="315"/>
        <v>1</v>
      </c>
      <c r="CY432" s="1" t="s">
        <v>37</v>
      </c>
      <c r="CZ432" s="1">
        <v>1</v>
      </c>
      <c r="DB432" s="1">
        <f t="shared" si="331"/>
        <v>10</v>
      </c>
      <c r="DC432" s="1" t="s">
        <v>43</v>
      </c>
      <c r="DD432" s="1">
        <f t="shared" si="316"/>
        <v>10</v>
      </c>
      <c r="DL432" s="1">
        <v>414</v>
      </c>
      <c r="DM432" s="1">
        <f t="shared" si="317"/>
        <v>7</v>
      </c>
      <c r="DN432" s="1">
        <f t="shared" si="318"/>
        <v>0</v>
      </c>
      <c r="DO432" s="1" t="s">
        <v>37</v>
      </c>
      <c r="DP432" s="1">
        <v>0</v>
      </c>
    </row>
    <row r="433" spans="1:120" ht="15">
      <c r="A433">
        <v>415</v>
      </c>
      <c r="B433">
        <v>2</v>
      </c>
      <c r="C433" s="25">
        <v>5400</v>
      </c>
      <c r="D433">
        <v>1</v>
      </c>
      <c r="E433">
        <v>5</v>
      </c>
      <c r="F433" t="s">
        <v>32</v>
      </c>
      <c r="G433">
        <v>3</v>
      </c>
      <c r="H433"/>
      <c r="I433"/>
      <c r="J433" s="1">
        <v>0</v>
      </c>
      <c r="K433" s="1">
        <v>0</v>
      </c>
      <c r="L433" s="1">
        <v>0</v>
      </c>
      <c r="M433" s="1">
        <v>0</v>
      </c>
      <c r="N433" s="1">
        <v>1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f t="shared" si="290"/>
        <v>0</v>
      </c>
      <c r="AH433" s="1">
        <f t="shared" si="291"/>
        <v>0</v>
      </c>
      <c r="AI433" s="1">
        <f t="shared" si="292"/>
        <v>0</v>
      </c>
      <c r="AJ433" s="1">
        <f t="shared" si="293"/>
        <v>0</v>
      </c>
      <c r="AK433" s="1">
        <f t="shared" si="294"/>
        <v>80</v>
      </c>
      <c r="AL433" s="1">
        <f t="shared" si="295"/>
        <v>0</v>
      </c>
      <c r="AM433" s="1">
        <f t="shared" si="296"/>
        <v>0</v>
      </c>
      <c r="AN433" s="1">
        <f t="shared" si="296"/>
        <v>0</v>
      </c>
      <c r="AO433" s="1">
        <f t="shared" si="297"/>
        <v>0</v>
      </c>
      <c r="AP433" s="1">
        <f t="shared" si="298"/>
        <v>0</v>
      </c>
      <c r="AQ433" s="1">
        <f t="shared" si="299"/>
        <v>0</v>
      </c>
      <c r="AR433" s="1">
        <f t="shared" si="300"/>
        <v>0</v>
      </c>
      <c r="AS433" s="1">
        <f t="shared" si="301"/>
        <v>0</v>
      </c>
      <c r="AT433" s="1">
        <f t="shared" si="302"/>
        <v>0</v>
      </c>
      <c r="AU433" s="1">
        <f t="shared" si="303"/>
        <v>0</v>
      </c>
      <c r="AV433" s="1">
        <f t="shared" si="304"/>
        <v>0</v>
      </c>
      <c r="AW433" s="1">
        <f t="shared" si="305"/>
        <v>0</v>
      </c>
      <c r="AX433" s="1">
        <f t="shared" si="306"/>
        <v>0</v>
      </c>
      <c r="AY433" s="1">
        <f t="shared" si="307"/>
        <v>0</v>
      </c>
      <c r="AZ433" s="1">
        <f t="shared" si="308"/>
        <v>0</v>
      </c>
      <c r="BA433" s="1">
        <f t="shared" si="309"/>
        <v>0</v>
      </c>
      <c r="BB433" s="1">
        <f t="shared" si="310"/>
        <v>0</v>
      </c>
      <c r="BC433" s="1">
        <f t="shared" si="311"/>
        <v>0</v>
      </c>
      <c r="BD433" s="1">
        <f t="shared" si="312"/>
        <v>80</v>
      </c>
      <c r="BE433" s="1" t="str">
        <f t="shared" si="319"/>
        <v>Barge A</v>
      </c>
      <c r="BF433" s="1">
        <f t="shared" si="320"/>
        <v>2</v>
      </c>
      <c r="BG433" s="3">
        <v>415</v>
      </c>
      <c r="BH433" s="1">
        <f t="shared" si="332"/>
        <v>0</v>
      </c>
      <c r="BI433" s="1">
        <f t="shared" si="313"/>
        <v>0</v>
      </c>
      <c r="BJ433" s="3">
        <v>415</v>
      </c>
      <c r="BK433" s="1">
        <f t="shared" si="314"/>
        <v>4</v>
      </c>
      <c r="BL433" s="1">
        <f t="shared" si="321"/>
        <v>0</v>
      </c>
      <c r="BM433" s="1">
        <f t="shared" si="322"/>
        <v>0</v>
      </c>
      <c r="BN433" s="1">
        <f t="shared" si="323"/>
        <v>0</v>
      </c>
      <c r="BO433" s="1">
        <f t="shared" si="324"/>
        <v>1</v>
      </c>
      <c r="BP433" s="1">
        <f t="shared" si="325"/>
        <v>2</v>
      </c>
      <c r="BQ433" s="1">
        <f t="shared" si="326"/>
        <v>3</v>
      </c>
      <c r="BR433" s="1">
        <f t="shared" si="327"/>
        <v>4</v>
      </c>
      <c r="BS433" s="1">
        <f t="shared" si="328"/>
        <v>5</v>
      </c>
      <c r="BT433" s="1">
        <f t="shared" si="329"/>
        <v>6</v>
      </c>
      <c r="BU433" s="1">
        <f t="shared" si="330"/>
        <v>7</v>
      </c>
      <c r="BW433" s="1">
        <f t="shared" si="289"/>
        <v>0</v>
      </c>
      <c r="BX433" s="1">
        <f t="shared" si="289"/>
        <v>0</v>
      </c>
      <c r="BY433" s="1">
        <f t="shared" si="289"/>
        <v>0</v>
      </c>
      <c r="BZ433" s="1">
        <f t="shared" si="333"/>
        <v>70</v>
      </c>
      <c r="CA433" s="1">
        <f t="shared" si="333"/>
        <v>140</v>
      </c>
      <c r="CB433" s="1">
        <f t="shared" si="333"/>
        <v>210</v>
      </c>
      <c r="CC433" s="1">
        <f t="shared" si="333"/>
        <v>280</v>
      </c>
      <c r="CD433" s="1">
        <f t="shared" si="333"/>
        <v>350</v>
      </c>
      <c r="CE433" s="1">
        <f t="shared" si="333"/>
        <v>420</v>
      </c>
      <c r="CF433" s="1">
        <f t="shared" si="333"/>
        <v>490</v>
      </c>
      <c r="CW433" s="1">
        <v>415</v>
      </c>
      <c r="CX433" s="1">
        <f t="shared" si="315"/>
        <v>1</v>
      </c>
      <c r="CY433" s="1" t="s">
        <v>37</v>
      </c>
      <c r="CZ433" s="1">
        <v>1</v>
      </c>
      <c r="DB433" s="1">
        <f t="shared" si="331"/>
        <v>3</v>
      </c>
      <c r="DC433" s="1" t="s">
        <v>43</v>
      </c>
      <c r="DD433" s="1">
        <f t="shared" si="316"/>
        <v>5</v>
      </c>
      <c r="DL433" s="1">
        <v>415</v>
      </c>
      <c r="DM433" s="1">
        <f t="shared" si="317"/>
        <v>2</v>
      </c>
      <c r="DN433" s="1">
        <f t="shared" si="318"/>
        <v>0</v>
      </c>
      <c r="DO433" s="1" t="s">
        <v>37</v>
      </c>
      <c r="DP433" s="1">
        <v>0</v>
      </c>
    </row>
    <row r="434" spans="1:120" ht="15">
      <c r="A434">
        <v>416</v>
      </c>
      <c r="B434">
        <v>2</v>
      </c>
      <c r="C434" s="25">
        <v>29200</v>
      </c>
      <c r="D434">
        <v>3</v>
      </c>
      <c r="E434">
        <v>7</v>
      </c>
      <c r="F434" t="s">
        <v>73</v>
      </c>
      <c r="G434">
        <v>3</v>
      </c>
      <c r="H434"/>
      <c r="I434"/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1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f t="shared" si="290"/>
        <v>0</v>
      </c>
      <c r="AH434" s="1">
        <f t="shared" si="291"/>
        <v>0</v>
      </c>
      <c r="AI434" s="1">
        <f t="shared" si="292"/>
        <v>0</v>
      </c>
      <c r="AJ434" s="1">
        <f t="shared" si="293"/>
        <v>0</v>
      </c>
      <c r="AK434" s="1">
        <f t="shared" si="294"/>
        <v>0</v>
      </c>
      <c r="AL434" s="1">
        <f t="shared" si="295"/>
        <v>0</v>
      </c>
      <c r="AM434" s="1">
        <f t="shared" si="296"/>
        <v>0</v>
      </c>
      <c r="AN434" s="1">
        <f t="shared" si="296"/>
        <v>0</v>
      </c>
      <c r="AO434" s="1">
        <f t="shared" si="297"/>
        <v>0</v>
      </c>
      <c r="AP434" s="1">
        <f t="shared" si="298"/>
        <v>80</v>
      </c>
      <c r="AQ434" s="1">
        <f t="shared" si="299"/>
        <v>0</v>
      </c>
      <c r="AR434" s="1">
        <f t="shared" si="300"/>
        <v>0</v>
      </c>
      <c r="AS434" s="1">
        <f t="shared" si="301"/>
        <v>0</v>
      </c>
      <c r="AT434" s="1">
        <f t="shared" si="302"/>
        <v>0</v>
      </c>
      <c r="AU434" s="1">
        <f t="shared" si="303"/>
        <v>0</v>
      </c>
      <c r="AV434" s="1">
        <f t="shared" si="304"/>
        <v>0</v>
      </c>
      <c r="AW434" s="1">
        <f t="shared" si="305"/>
        <v>0</v>
      </c>
      <c r="AX434" s="1">
        <f t="shared" si="306"/>
        <v>0</v>
      </c>
      <c r="AY434" s="1">
        <f t="shared" si="307"/>
        <v>0</v>
      </c>
      <c r="AZ434" s="1">
        <f t="shared" si="308"/>
        <v>0</v>
      </c>
      <c r="BA434" s="1">
        <f t="shared" si="309"/>
        <v>0</v>
      </c>
      <c r="BB434" s="1">
        <f t="shared" si="310"/>
        <v>0</v>
      </c>
      <c r="BC434" s="1">
        <f t="shared" si="311"/>
        <v>0</v>
      </c>
      <c r="BD434" s="1">
        <f t="shared" si="312"/>
        <v>80</v>
      </c>
      <c r="BE434" s="1" t="str">
        <f t="shared" si="319"/>
        <v>Barge E</v>
      </c>
      <c r="BF434" s="1">
        <f t="shared" si="320"/>
        <v>4</v>
      </c>
      <c r="BG434" s="3">
        <v>416</v>
      </c>
      <c r="BH434" s="1">
        <f t="shared" si="332"/>
        <v>0</v>
      </c>
      <c r="BI434" s="1">
        <f t="shared" si="313"/>
        <v>0</v>
      </c>
      <c r="BJ434" s="3">
        <v>416</v>
      </c>
      <c r="BK434" s="1">
        <f t="shared" si="314"/>
        <v>6</v>
      </c>
      <c r="BL434" s="1">
        <f t="shared" si="321"/>
        <v>0</v>
      </c>
      <c r="BM434" s="1">
        <f t="shared" si="322"/>
        <v>0</v>
      </c>
      <c r="BN434" s="1">
        <f t="shared" si="323"/>
        <v>0</v>
      </c>
      <c r="BO434" s="1">
        <f t="shared" si="324"/>
        <v>0</v>
      </c>
      <c r="BP434" s="1">
        <f t="shared" si="325"/>
        <v>0</v>
      </c>
      <c r="BQ434" s="1">
        <f t="shared" si="326"/>
        <v>1</v>
      </c>
      <c r="BR434" s="1">
        <f t="shared" si="327"/>
        <v>2</v>
      </c>
      <c r="BS434" s="1">
        <f t="shared" si="328"/>
        <v>3</v>
      </c>
      <c r="BT434" s="1">
        <f t="shared" si="329"/>
        <v>4</v>
      </c>
      <c r="BU434" s="1">
        <f t="shared" si="330"/>
        <v>5</v>
      </c>
      <c r="BW434" s="1">
        <f t="shared" si="289"/>
        <v>0</v>
      </c>
      <c r="BX434" s="1">
        <f t="shared" si="289"/>
        <v>0</v>
      </c>
      <c r="BY434" s="1">
        <f t="shared" si="289"/>
        <v>0</v>
      </c>
      <c r="BZ434" s="1">
        <f t="shared" si="333"/>
        <v>0</v>
      </c>
      <c r="CA434" s="1">
        <f t="shared" si="333"/>
        <v>0</v>
      </c>
      <c r="CB434" s="1">
        <f t="shared" si="333"/>
        <v>70</v>
      </c>
      <c r="CC434" s="1">
        <f t="shared" si="333"/>
        <v>140</v>
      </c>
      <c r="CD434" s="1">
        <f t="shared" si="333"/>
        <v>210</v>
      </c>
      <c r="CE434" s="1">
        <f t="shared" si="333"/>
        <v>280</v>
      </c>
      <c r="CF434" s="1">
        <f t="shared" si="333"/>
        <v>350</v>
      </c>
      <c r="CW434" s="1">
        <v>416</v>
      </c>
      <c r="CX434" s="1">
        <f t="shared" si="315"/>
        <v>1</v>
      </c>
      <c r="CY434" s="1" t="s">
        <v>37</v>
      </c>
      <c r="CZ434" s="1">
        <v>1</v>
      </c>
      <c r="DB434" s="1">
        <f t="shared" si="331"/>
        <v>5</v>
      </c>
      <c r="DC434" s="1" t="s">
        <v>43</v>
      </c>
      <c r="DD434" s="1">
        <f t="shared" si="316"/>
        <v>7</v>
      </c>
      <c r="DL434" s="1">
        <v>416</v>
      </c>
      <c r="DM434" s="1">
        <f t="shared" si="317"/>
        <v>4</v>
      </c>
      <c r="DN434" s="1">
        <f t="shared" si="318"/>
        <v>0</v>
      </c>
      <c r="DO434" s="1" t="s">
        <v>37</v>
      </c>
      <c r="DP434" s="1">
        <v>0</v>
      </c>
    </row>
    <row r="435" spans="1:120" ht="15">
      <c r="A435">
        <v>417</v>
      </c>
      <c r="B435">
        <v>1</v>
      </c>
      <c r="C435" s="25">
        <v>7200</v>
      </c>
      <c r="D435">
        <v>-1</v>
      </c>
      <c r="E435">
        <v>3</v>
      </c>
      <c r="F435" t="s">
        <v>35</v>
      </c>
      <c r="G435">
        <v>4</v>
      </c>
      <c r="H435"/>
      <c r="I435"/>
      <c r="J435" s="1">
        <v>0</v>
      </c>
      <c r="K435" s="1">
        <v>1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f t="shared" si="290"/>
        <v>0</v>
      </c>
      <c r="AH435" s="1">
        <f t="shared" si="291"/>
        <v>40</v>
      </c>
      <c r="AI435" s="1">
        <f t="shared" si="292"/>
        <v>0</v>
      </c>
      <c r="AJ435" s="1">
        <f t="shared" si="293"/>
        <v>0</v>
      </c>
      <c r="AK435" s="1">
        <f t="shared" si="294"/>
        <v>0</v>
      </c>
      <c r="AL435" s="1">
        <f t="shared" si="295"/>
        <v>0</v>
      </c>
      <c r="AM435" s="1">
        <f t="shared" si="296"/>
        <v>0</v>
      </c>
      <c r="AN435" s="1">
        <f t="shared" si="296"/>
        <v>0</v>
      </c>
      <c r="AO435" s="1">
        <f t="shared" si="297"/>
        <v>0</v>
      </c>
      <c r="AP435" s="1">
        <f t="shared" si="298"/>
        <v>0</v>
      </c>
      <c r="AQ435" s="1">
        <f t="shared" si="299"/>
        <v>0</v>
      </c>
      <c r="AR435" s="1">
        <f t="shared" si="300"/>
        <v>0</v>
      </c>
      <c r="AS435" s="1">
        <f t="shared" si="301"/>
        <v>0</v>
      </c>
      <c r="AT435" s="1">
        <f t="shared" si="302"/>
        <v>0</v>
      </c>
      <c r="AU435" s="1">
        <f t="shared" si="303"/>
        <v>0</v>
      </c>
      <c r="AV435" s="1">
        <f t="shared" si="304"/>
        <v>0</v>
      </c>
      <c r="AW435" s="1">
        <f t="shared" si="305"/>
        <v>0</v>
      </c>
      <c r="AX435" s="1">
        <f t="shared" si="306"/>
        <v>0</v>
      </c>
      <c r="AY435" s="1">
        <f t="shared" si="307"/>
        <v>0</v>
      </c>
      <c r="AZ435" s="1">
        <f t="shared" si="308"/>
        <v>0</v>
      </c>
      <c r="BA435" s="1">
        <f t="shared" si="309"/>
        <v>0</v>
      </c>
      <c r="BB435" s="1">
        <f t="shared" si="310"/>
        <v>0</v>
      </c>
      <c r="BC435" s="1">
        <f t="shared" si="311"/>
        <v>0</v>
      </c>
      <c r="BD435" s="1">
        <f t="shared" si="312"/>
        <v>40</v>
      </c>
      <c r="BE435" s="1" t="str">
        <f t="shared" si="319"/>
        <v>Barge D</v>
      </c>
      <c r="BF435" s="1">
        <f t="shared" si="320"/>
        <v>1</v>
      </c>
      <c r="BG435" s="3">
        <v>417</v>
      </c>
      <c r="BH435" s="1">
        <f t="shared" si="332"/>
        <v>0</v>
      </c>
      <c r="BI435" s="1">
        <f t="shared" si="313"/>
        <v>0</v>
      </c>
      <c r="BJ435" s="3">
        <v>417</v>
      </c>
      <c r="BK435" s="1">
        <f t="shared" si="314"/>
        <v>3</v>
      </c>
      <c r="BL435" s="1">
        <f t="shared" si="321"/>
        <v>0</v>
      </c>
      <c r="BM435" s="1">
        <f t="shared" si="322"/>
        <v>0</v>
      </c>
      <c r="BN435" s="1">
        <f t="shared" si="323"/>
        <v>1</v>
      </c>
      <c r="BO435" s="1">
        <f t="shared" si="324"/>
        <v>2</v>
      </c>
      <c r="BP435" s="1">
        <f t="shared" si="325"/>
        <v>3</v>
      </c>
      <c r="BQ435" s="1">
        <f t="shared" si="326"/>
        <v>4</v>
      </c>
      <c r="BR435" s="1">
        <f t="shared" si="327"/>
        <v>5</v>
      </c>
      <c r="BS435" s="1">
        <f t="shared" si="328"/>
        <v>6</v>
      </c>
      <c r="BT435" s="1">
        <f t="shared" si="329"/>
        <v>7</v>
      </c>
      <c r="BU435" s="1">
        <f t="shared" si="330"/>
        <v>8</v>
      </c>
      <c r="BW435" s="1">
        <f t="shared" si="289"/>
        <v>0</v>
      </c>
      <c r="BX435" s="1">
        <f t="shared" si="289"/>
        <v>0</v>
      </c>
      <c r="BY435" s="1">
        <f t="shared" si="289"/>
        <v>50</v>
      </c>
      <c r="BZ435" s="1">
        <f t="shared" si="333"/>
        <v>100</v>
      </c>
      <c r="CA435" s="1">
        <f t="shared" si="333"/>
        <v>150</v>
      </c>
      <c r="CB435" s="1">
        <f t="shared" si="333"/>
        <v>200</v>
      </c>
      <c r="CC435" s="1">
        <f t="shared" si="333"/>
        <v>250</v>
      </c>
      <c r="CD435" s="1">
        <f t="shared" si="333"/>
        <v>300</v>
      </c>
      <c r="CE435" s="1">
        <f t="shared" si="333"/>
        <v>350</v>
      </c>
      <c r="CF435" s="1">
        <f t="shared" si="333"/>
        <v>400</v>
      </c>
      <c r="CW435" s="1">
        <v>417</v>
      </c>
      <c r="CX435" s="1">
        <f t="shared" si="315"/>
        <v>1</v>
      </c>
      <c r="CY435" s="1" t="s">
        <v>37</v>
      </c>
      <c r="CZ435" s="1">
        <v>1</v>
      </c>
      <c r="DB435" s="1">
        <f t="shared" si="331"/>
        <v>2</v>
      </c>
      <c r="DC435" s="1" t="s">
        <v>43</v>
      </c>
      <c r="DD435" s="1">
        <f t="shared" si="316"/>
        <v>3</v>
      </c>
      <c r="DL435" s="1">
        <v>417</v>
      </c>
      <c r="DM435" s="1">
        <f t="shared" si="317"/>
        <v>0</v>
      </c>
      <c r="DN435" s="1">
        <f t="shared" si="318"/>
        <v>0</v>
      </c>
      <c r="DO435" s="1" t="s">
        <v>37</v>
      </c>
      <c r="DP435" s="1">
        <v>0</v>
      </c>
    </row>
    <row r="436" spans="1:120" ht="15">
      <c r="A436">
        <v>418</v>
      </c>
      <c r="B436">
        <v>2</v>
      </c>
      <c r="C436" s="25">
        <v>14200</v>
      </c>
      <c r="D436">
        <v>4</v>
      </c>
      <c r="E436">
        <v>9</v>
      </c>
      <c r="F436" t="s">
        <v>32</v>
      </c>
      <c r="G436">
        <v>3</v>
      </c>
      <c r="H436"/>
      <c r="I436"/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1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f t="shared" si="290"/>
        <v>0</v>
      </c>
      <c r="AH436" s="1">
        <f t="shared" si="291"/>
        <v>0</v>
      </c>
      <c r="AI436" s="1">
        <f t="shared" si="292"/>
        <v>0</v>
      </c>
      <c r="AJ436" s="1">
        <f t="shared" si="293"/>
        <v>0</v>
      </c>
      <c r="AK436" s="1">
        <f t="shared" si="294"/>
        <v>0</v>
      </c>
      <c r="AL436" s="1">
        <f t="shared" si="295"/>
        <v>0</v>
      </c>
      <c r="AM436" s="1">
        <f t="shared" si="296"/>
        <v>0</v>
      </c>
      <c r="AN436" s="1">
        <f t="shared" si="296"/>
        <v>0</v>
      </c>
      <c r="AO436" s="1">
        <f t="shared" si="297"/>
        <v>0</v>
      </c>
      <c r="AP436" s="1">
        <f t="shared" si="298"/>
        <v>0</v>
      </c>
      <c r="AQ436" s="1">
        <f t="shared" si="299"/>
        <v>0</v>
      </c>
      <c r="AR436" s="1">
        <f t="shared" si="300"/>
        <v>80</v>
      </c>
      <c r="AS436" s="1">
        <f t="shared" si="301"/>
        <v>0</v>
      </c>
      <c r="AT436" s="1">
        <f t="shared" si="302"/>
        <v>0</v>
      </c>
      <c r="AU436" s="1">
        <f t="shared" si="303"/>
        <v>0</v>
      </c>
      <c r="AV436" s="1">
        <f t="shared" si="304"/>
        <v>0</v>
      </c>
      <c r="AW436" s="1">
        <f t="shared" si="305"/>
        <v>0</v>
      </c>
      <c r="AX436" s="1">
        <f t="shared" si="306"/>
        <v>0</v>
      </c>
      <c r="AY436" s="1">
        <f t="shared" si="307"/>
        <v>0</v>
      </c>
      <c r="AZ436" s="1">
        <f t="shared" si="308"/>
        <v>0</v>
      </c>
      <c r="BA436" s="1">
        <f t="shared" si="309"/>
        <v>0</v>
      </c>
      <c r="BB436" s="1">
        <f t="shared" si="310"/>
        <v>0</v>
      </c>
      <c r="BC436" s="1">
        <f t="shared" si="311"/>
        <v>0</v>
      </c>
      <c r="BD436" s="1">
        <f t="shared" si="312"/>
        <v>80</v>
      </c>
      <c r="BE436" s="1" t="str">
        <f t="shared" si="319"/>
        <v>Barge C</v>
      </c>
      <c r="BF436" s="1">
        <f t="shared" si="320"/>
        <v>5</v>
      </c>
      <c r="BG436" s="3">
        <v>418</v>
      </c>
      <c r="BH436" s="1">
        <f t="shared" si="332"/>
        <v>0</v>
      </c>
      <c r="BI436" s="1">
        <f t="shared" si="313"/>
        <v>0</v>
      </c>
      <c r="BJ436" s="3">
        <v>418</v>
      </c>
      <c r="BK436" s="1">
        <f t="shared" si="314"/>
        <v>7</v>
      </c>
      <c r="BL436" s="1">
        <f t="shared" si="321"/>
        <v>0</v>
      </c>
      <c r="BM436" s="1">
        <f t="shared" si="322"/>
        <v>0</v>
      </c>
      <c r="BN436" s="1">
        <f t="shared" si="323"/>
        <v>0</v>
      </c>
      <c r="BO436" s="1">
        <f t="shared" si="324"/>
        <v>0</v>
      </c>
      <c r="BP436" s="1">
        <f t="shared" si="325"/>
        <v>0</v>
      </c>
      <c r="BQ436" s="1">
        <f t="shared" si="326"/>
        <v>0</v>
      </c>
      <c r="BR436" s="1">
        <f t="shared" si="327"/>
        <v>1</v>
      </c>
      <c r="BS436" s="1">
        <f t="shared" si="328"/>
        <v>2</v>
      </c>
      <c r="BT436" s="1">
        <f t="shared" si="329"/>
        <v>3</v>
      </c>
      <c r="BU436" s="1">
        <f t="shared" si="330"/>
        <v>4</v>
      </c>
      <c r="BW436" s="1">
        <f t="shared" si="289"/>
        <v>0</v>
      </c>
      <c r="BX436" s="1">
        <f t="shared" si="289"/>
        <v>0</v>
      </c>
      <c r="BY436" s="1">
        <f t="shared" si="289"/>
        <v>0</v>
      </c>
      <c r="BZ436" s="1">
        <f t="shared" si="333"/>
        <v>0</v>
      </c>
      <c r="CA436" s="1">
        <f t="shared" si="333"/>
        <v>0</v>
      </c>
      <c r="CB436" s="1">
        <f t="shared" si="333"/>
        <v>0</v>
      </c>
      <c r="CC436" s="1">
        <f t="shared" si="333"/>
        <v>70</v>
      </c>
      <c r="CD436" s="1">
        <f t="shared" si="333"/>
        <v>140</v>
      </c>
      <c r="CE436" s="1">
        <f t="shared" si="333"/>
        <v>210</v>
      </c>
      <c r="CF436" s="1">
        <f t="shared" si="333"/>
        <v>280</v>
      </c>
      <c r="CW436" s="1">
        <v>418</v>
      </c>
      <c r="CX436" s="1">
        <f t="shared" si="315"/>
        <v>1</v>
      </c>
      <c r="CY436" s="1" t="s">
        <v>37</v>
      </c>
      <c r="CZ436" s="1">
        <v>1</v>
      </c>
      <c r="DB436" s="1">
        <f t="shared" si="331"/>
        <v>6</v>
      </c>
      <c r="DC436" s="1" t="s">
        <v>43</v>
      </c>
      <c r="DD436" s="1">
        <f t="shared" si="316"/>
        <v>9</v>
      </c>
      <c r="DL436" s="1">
        <v>418</v>
      </c>
      <c r="DM436" s="1">
        <f t="shared" si="317"/>
        <v>5</v>
      </c>
      <c r="DN436" s="1">
        <f t="shared" si="318"/>
        <v>0</v>
      </c>
      <c r="DO436" s="1" t="s">
        <v>37</v>
      </c>
      <c r="DP436" s="1">
        <v>0</v>
      </c>
    </row>
    <row r="437" spans="1:120" ht="15">
      <c r="A437">
        <v>419</v>
      </c>
      <c r="B437">
        <v>2</v>
      </c>
      <c r="C437" s="25">
        <v>4200</v>
      </c>
      <c r="D437">
        <v>5</v>
      </c>
      <c r="E437">
        <v>9</v>
      </c>
      <c r="F437" t="s">
        <v>73</v>
      </c>
      <c r="G437">
        <v>3</v>
      </c>
      <c r="H437"/>
      <c r="I437"/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1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f t="shared" si="290"/>
        <v>0</v>
      </c>
      <c r="AH437" s="1">
        <f t="shared" si="291"/>
        <v>0</v>
      </c>
      <c r="AI437" s="1">
        <f t="shared" si="292"/>
        <v>0</v>
      </c>
      <c r="AJ437" s="1">
        <f t="shared" si="293"/>
        <v>0</v>
      </c>
      <c r="AK437" s="1">
        <f t="shared" si="294"/>
        <v>0</v>
      </c>
      <c r="AL437" s="1">
        <f t="shared" si="295"/>
        <v>0</v>
      </c>
      <c r="AM437" s="1">
        <f t="shared" si="296"/>
        <v>0</v>
      </c>
      <c r="AN437" s="1">
        <f t="shared" si="296"/>
        <v>0</v>
      </c>
      <c r="AO437" s="1">
        <f t="shared" si="297"/>
        <v>0</v>
      </c>
      <c r="AP437" s="1">
        <f t="shared" si="298"/>
        <v>0</v>
      </c>
      <c r="AQ437" s="1">
        <f t="shared" si="299"/>
        <v>0</v>
      </c>
      <c r="AR437" s="1">
        <f t="shared" si="300"/>
        <v>0</v>
      </c>
      <c r="AS437" s="1">
        <f t="shared" si="301"/>
        <v>0</v>
      </c>
      <c r="AT437" s="1">
        <f t="shared" si="302"/>
        <v>0</v>
      </c>
      <c r="AU437" s="1">
        <f t="shared" si="303"/>
        <v>0</v>
      </c>
      <c r="AV437" s="1">
        <f t="shared" si="304"/>
        <v>0</v>
      </c>
      <c r="AW437" s="1">
        <f t="shared" si="305"/>
        <v>0</v>
      </c>
      <c r="AX437" s="1">
        <f t="shared" si="306"/>
        <v>80</v>
      </c>
      <c r="AY437" s="1">
        <f t="shared" si="307"/>
        <v>0</v>
      </c>
      <c r="AZ437" s="1">
        <f t="shared" si="308"/>
        <v>0</v>
      </c>
      <c r="BA437" s="1">
        <f t="shared" si="309"/>
        <v>0</v>
      </c>
      <c r="BB437" s="1">
        <f t="shared" si="310"/>
        <v>0</v>
      </c>
      <c r="BC437" s="1">
        <f t="shared" si="311"/>
        <v>0</v>
      </c>
      <c r="BD437" s="1">
        <f t="shared" si="312"/>
        <v>80</v>
      </c>
      <c r="BE437" s="1" t="str">
        <f t="shared" si="319"/>
        <v>Barge B</v>
      </c>
      <c r="BF437" s="1">
        <f t="shared" si="320"/>
        <v>7</v>
      </c>
      <c r="BG437" s="3">
        <v>419</v>
      </c>
      <c r="BH437" s="1">
        <f t="shared" si="332"/>
        <v>0</v>
      </c>
      <c r="BI437" s="1">
        <f t="shared" si="313"/>
        <v>0</v>
      </c>
      <c r="BJ437" s="3">
        <v>419</v>
      </c>
      <c r="BK437" s="1">
        <f t="shared" si="314"/>
        <v>8</v>
      </c>
      <c r="BL437" s="1">
        <f t="shared" si="321"/>
        <v>0</v>
      </c>
      <c r="BM437" s="1">
        <f t="shared" si="322"/>
        <v>0</v>
      </c>
      <c r="BN437" s="1">
        <f t="shared" si="323"/>
        <v>0</v>
      </c>
      <c r="BO437" s="1">
        <f t="shared" si="324"/>
        <v>0</v>
      </c>
      <c r="BP437" s="1">
        <f t="shared" si="325"/>
        <v>0</v>
      </c>
      <c r="BQ437" s="1">
        <f t="shared" si="326"/>
        <v>0</v>
      </c>
      <c r="BR437" s="1">
        <f t="shared" si="327"/>
        <v>0</v>
      </c>
      <c r="BS437" s="1">
        <f t="shared" si="328"/>
        <v>1</v>
      </c>
      <c r="BT437" s="1">
        <f t="shared" si="329"/>
        <v>2</v>
      </c>
      <c r="BU437" s="1">
        <f t="shared" si="330"/>
        <v>3</v>
      </c>
      <c r="BW437" s="1">
        <f t="shared" si="289"/>
        <v>0</v>
      </c>
      <c r="BX437" s="1">
        <f t="shared" si="289"/>
        <v>0</v>
      </c>
      <c r="BY437" s="1">
        <f t="shared" si="289"/>
        <v>0</v>
      </c>
      <c r="BZ437" s="1">
        <f t="shared" si="333"/>
        <v>0</v>
      </c>
      <c r="CA437" s="1">
        <f t="shared" si="333"/>
        <v>0</v>
      </c>
      <c r="CB437" s="1">
        <f t="shared" si="333"/>
        <v>0</v>
      </c>
      <c r="CC437" s="1">
        <f t="shared" si="333"/>
        <v>0</v>
      </c>
      <c r="CD437" s="1">
        <f t="shared" si="333"/>
        <v>70</v>
      </c>
      <c r="CE437" s="1">
        <f t="shared" si="333"/>
        <v>140</v>
      </c>
      <c r="CF437" s="1">
        <f t="shared" si="333"/>
        <v>210</v>
      </c>
      <c r="CW437" s="1">
        <v>419</v>
      </c>
      <c r="CX437" s="1">
        <f t="shared" si="315"/>
        <v>1</v>
      </c>
      <c r="CY437" s="1" t="s">
        <v>37</v>
      </c>
      <c r="CZ437" s="1">
        <v>1</v>
      </c>
      <c r="DB437" s="1">
        <f t="shared" si="331"/>
        <v>8</v>
      </c>
      <c r="DC437" s="1" t="s">
        <v>43</v>
      </c>
      <c r="DD437" s="1">
        <f t="shared" si="316"/>
        <v>9</v>
      </c>
      <c r="DL437" s="1">
        <v>419</v>
      </c>
      <c r="DM437" s="1">
        <f t="shared" si="317"/>
        <v>6</v>
      </c>
      <c r="DN437" s="1">
        <f t="shared" si="318"/>
        <v>0</v>
      </c>
      <c r="DO437" s="1" t="s">
        <v>37</v>
      </c>
      <c r="DP437" s="1">
        <v>0</v>
      </c>
    </row>
    <row r="438" spans="1:120" ht="15">
      <c r="A438">
        <v>420</v>
      </c>
      <c r="B438">
        <v>2</v>
      </c>
      <c r="C438" s="25">
        <v>4200</v>
      </c>
      <c r="D438">
        <v>0</v>
      </c>
      <c r="E438">
        <v>3</v>
      </c>
      <c r="F438" t="s">
        <v>73</v>
      </c>
      <c r="G438">
        <v>4</v>
      </c>
      <c r="H438"/>
      <c r="I438"/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1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f t="shared" si="290"/>
        <v>0</v>
      </c>
      <c r="AH438" s="1">
        <f t="shared" si="291"/>
        <v>0</v>
      </c>
      <c r="AI438" s="1">
        <f t="shared" si="292"/>
        <v>0</v>
      </c>
      <c r="AJ438" s="1">
        <f t="shared" si="293"/>
        <v>0</v>
      </c>
      <c r="AK438" s="1">
        <f t="shared" si="294"/>
        <v>0</v>
      </c>
      <c r="AL438" s="1">
        <f t="shared" si="295"/>
        <v>80</v>
      </c>
      <c r="AM438" s="1">
        <f t="shared" si="296"/>
        <v>0</v>
      </c>
      <c r="AN438" s="1">
        <f t="shared" si="296"/>
        <v>0</v>
      </c>
      <c r="AO438" s="1">
        <f t="shared" si="297"/>
        <v>0</v>
      </c>
      <c r="AP438" s="1">
        <f t="shared" si="298"/>
        <v>0</v>
      </c>
      <c r="AQ438" s="1">
        <f t="shared" si="299"/>
        <v>0</v>
      </c>
      <c r="AR438" s="1">
        <f t="shared" si="300"/>
        <v>0</v>
      </c>
      <c r="AS438" s="1">
        <f t="shared" si="301"/>
        <v>0</v>
      </c>
      <c r="AT438" s="1">
        <f t="shared" si="302"/>
        <v>0</v>
      </c>
      <c r="AU438" s="1">
        <f t="shared" si="303"/>
        <v>0</v>
      </c>
      <c r="AV438" s="1">
        <f t="shared" si="304"/>
        <v>0</v>
      </c>
      <c r="AW438" s="1">
        <f t="shared" si="305"/>
        <v>0</v>
      </c>
      <c r="AX438" s="1">
        <f t="shared" si="306"/>
        <v>0</v>
      </c>
      <c r="AY438" s="1">
        <f t="shared" si="307"/>
        <v>0</v>
      </c>
      <c r="AZ438" s="1">
        <f t="shared" si="308"/>
        <v>0</v>
      </c>
      <c r="BA438" s="1">
        <f t="shared" si="309"/>
        <v>0</v>
      </c>
      <c r="BB438" s="1">
        <f t="shared" si="310"/>
        <v>0</v>
      </c>
      <c r="BC438" s="1">
        <f t="shared" si="311"/>
        <v>0</v>
      </c>
      <c r="BD438" s="1">
        <f t="shared" si="312"/>
        <v>80</v>
      </c>
      <c r="BE438" s="1" t="str">
        <f t="shared" si="319"/>
        <v>Barge C</v>
      </c>
      <c r="BF438" s="1">
        <f t="shared" si="320"/>
        <v>2</v>
      </c>
      <c r="BG438" s="3">
        <v>420</v>
      </c>
      <c r="BH438" s="1">
        <f t="shared" si="332"/>
        <v>0</v>
      </c>
      <c r="BI438" s="1">
        <f t="shared" si="313"/>
        <v>0</v>
      </c>
      <c r="BJ438" s="3">
        <v>420</v>
      </c>
      <c r="BK438" s="1">
        <f t="shared" si="314"/>
        <v>4</v>
      </c>
      <c r="BL438" s="1">
        <f t="shared" si="321"/>
        <v>0</v>
      </c>
      <c r="BM438" s="1">
        <f t="shared" si="322"/>
        <v>0</v>
      </c>
      <c r="BN438" s="1">
        <f t="shared" si="323"/>
        <v>0</v>
      </c>
      <c r="BO438" s="1">
        <f t="shared" si="324"/>
        <v>1</v>
      </c>
      <c r="BP438" s="1">
        <f t="shared" si="325"/>
        <v>2</v>
      </c>
      <c r="BQ438" s="1">
        <f t="shared" si="326"/>
        <v>3</v>
      </c>
      <c r="BR438" s="1">
        <f t="shared" si="327"/>
        <v>4</v>
      </c>
      <c r="BS438" s="1">
        <f t="shared" si="328"/>
        <v>5</v>
      </c>
      <c r="BT438" s="1">
        <f t="shared" si="329"/>
        <v>6</v>
      </c>
      <c r="BU438" s="1">
        <f t="shared" si="330"/>
        <v>7</v>
      </c>
      <c r="BW438" s="1">
        <f t="shared" si="289"/>
        <v>0</v>
      </c>
      <c r="BX438" s="1">
        <f t="shared" si="289"/>
        <v>0</v>
      </c>
      <c r="BY438" s="1">
        <f t="shared" si="289"/>
        <v>0</v>
      </c>
      <c r="BZ438" s="1">
        <f t="shared" si="333"/>
        <v>70</v>
      </c>
      <c r="CA438" s="1">
        <f t="shared" si="333"/>
        <v>140</v>
      </c>
      <c r="CB438" s="1">
        <f t="shared" si="333"/>
        <v>210</v>
      </c>
      <c r="CC438" s="1">
        <f t="shared" si="333"/>
        <v>280</v>
      </c>
      <c r="CD438" s="1">
        <f t="shared" si="333"/>
        <v>350</v>
      </c>
      <c r="CE438" s="1">
        <f t="shared" si="333"/>
        <v>420</v>
      </c>
      <c r="CF438" s="1">
        <f t="shared" si="333"/>
        <v>490</v>
      </c>
      <c r="CW438" s="1">
        <v>420</v>
      </c>
      <c r="CX438" s="1">
        <f t="shared" si="315"/>
        <v>1</v>
      </c>
      <c r="CY438" s="1" t="s">
        <v>37</v>
      </c>
      <c r="CZ438" s="1">
        <v>1</v>
      </c>
      <c r="DB438" s="1">
        <f t="shared" si="331"/>
        <v>3</v>
      </c>
      <c r="DC438" s="1" t="s">
        <v>43</v>
      </c>
      <c r="DD438" s="1">
        <f t="shared" si="316"/>
        <v>3</v>
      </c>
      <c r="DL438" s="1">
        <v>420</v>
      </c>
      <c r="DM438" s="1">
        <f t="shared" si="317"/>
        <v>1</v>
      </c>
      <c r="DN438" s="1">
        <f t="shared" si="318"/>
        <v>0</v>
      </c>
      <c r="DO438" s="1" t="s">
        <v>37</v>
      </c>
      <c r="DP438" s="1">
        <v>0</v>
      </c>
    </row>
    <row r="439" spans="1:120" ht="15">
      <c r="A439">
        <v>421</v>
      </c>
      <c r="B439">
        <v>2</v>
      </c>
      <c r="C439" s="25">
        <v>4200</v>
      </c>
      <c r="D439">
        <v>-1</v>
      </c>
      <c r="E439">
        <v>4</v>
      </c>
      <c r="F439" t="s">
        <v>35</v>
      </c>
      <c r="G439">
        <v>3</v>
      </c>
      <c r="H439"/>
      <c r="I439"/>
      <c r="J439" s="1">
        <v>0</v>
      </c>
      <c r="K439" s="1">
        <v>0</v>
      </c>
      <c r="L439" s="1">
        <v>1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f t="shared" si="290"/>
        <v>0</v>
      </c>
      <c r="AH439" s="1">
        <f t="shared" si="291"/>
        <v>0</v>
      </c>
      <c r="AI439" s="1">
        <f t="shared" si="292"/>
        <v>80</v>
      </c>
      <c r="AJ439" s="1">
        <f t="shared" si="293"/>
        <v>0</v>
      </c>
      <c r="AK439" s="1">
        <f t="shared" si="294"/>
        <v>0</v>
      </c>
      <c r="AL439" s="1">
        <f t="shared" si="295"/>
        <v>0</v>
      </c>
      <c r="AM439" s="1">
        <f t="shared" si="296"/>
        <v>0</v>
      </c>
      <c r="AN439" s="1">
        <f t="shared" si="296"/>
        <v>0</v>
      </c>
      <c r="AO439" s="1">
        <f t="shared" si="297"/>
        <v>0</v>
      </c>
      <c r="AP439" s="1">
        <f t="shared" si="298"/>
        <v>0</v>
      </c>
      <c r="AQ439" s="1">
        <f t="shared" si="299"/>
        <v>0</v>
      </c>
      <c r="AR439" s="1">
        <f t="shared" si="300"/>
        <v>0</v>
      </c>
      <c r="AS439" s="1">
        <f t="shared" si="301"/>
        <v>0</v>
      </c>
      <c r="AT439" s="1">
        <f t="shared" si="302"/>
        <v>0</v>
      </c>
      <c r="AU439" s="1">
        <f t="shared" si="303"/>
        <v>0</v>
      </c>
      <c r="AV439" s="1">
        <f t="shared" si="304"/>
        <v>0</v>
      </c>
      <c r="AW439" s="1">
        <f t="shared" si="305"/>
        <v>0</v>
      </c>
      <c r="AX439" s="1">
        <f t="shared" si="306"/>
        <v>0</v>
      </c>
      <c r="AY439" s="1">
        <f t="shared" si="307"/>
        <v>0</v>
      </c>
      <c r="AZ439" s="1">
        <f t="shared" si="308"/>
        <v>0</v>
      </c>
      <c r="BA439" s="1">
        <f t="shared" si="309"/>
        <v>0</v>
      </c>
      <c r="BB439" s="1">
        <f t="shared" si="310"/>
        <v>0</v>
      </c>
      <c r="BC439" s="1">
        <f t="shared" si="311"/>
        <v>0</v>
      </c>
      <c r="BD439" s="1">
        <f t="shared" si="312"/>
        <v>80</v>
      </c>
      <c r="BE439" s="1" t="str">
        <f t="shared" si="319"/>
        <v>Barge E</v>
      </c>
      <c r="BF439" s="1">
        <f t="shared" si="320"/>
        <v>1</v>
      </c>
      <c r="BG439" s="3">
        <v>421</v>
      </c>
      <c r="BH439" s="1">
        <f t="shared" si="332"/>
        <v>0</v>
      </c>
      <c r="BI439" s="1">
        <f t="shared" si="313"/>
        <v>0</v>
      </c>
      <c r="BJ439" s="3">
        <v>421</v>
      </c>
      <c r="BK439" s="1">
        <f t="shared" si="314"/>
        <v>2</v>
      </c>
      <c r="BL439" s="1">
        <f t="shared" si="321"/>
        <v>0</v>
      </c>
      <c r="BM439" s="1">
        <f t="shared" si="322"/>
        <v>1</v>
      </c>
      <c r="BN439" s="1">
        <f t="shared" si="323"/>
        <v>2</v>
      </c>
      <c r="BO439" s="1">
        <f t="shared" si="324"/>
        <v>3</v>
      </c>
      <c r="BP439" s="1">
        <f t="shared" si="325"/>
        <v>4</v>
      </c>
      <c r="BQ439" s="1">
        <f t="shared" si="326"/>
        <v>5</v>
      </c>
      <c r="BR439" s="1">
        <f t="shared" si="327"/>
        <v>6</v>
      </c>
      <c r="BS439" s="1">
        <f t="shared" si="328"/>
        <v>7</v>
      </c>
      <c r="BT439" s="1">
        <f t="shared" si="329"/>
        <v>8</v>
      </c>
      <c r="BU439" s="1">
        <f t="shared" si="330"/>
        <v>9</v>
      </c>
      <c r="BW439" s="1">
        <f t="shared" si="289"/>
        <v>0</v>
      </c>
      <c r="BX439" s="1">
        <f t="shared" si="289"/>
        <v>70</v>
      </c>
      <c r="BY439" s="1">
        <f t="shared" si="289"/>
        <v>140</v>
      </c>
      <c r="BZ439" s="1">
        <f t="shared" si="333"/>
        <v>210</v>
      </c>
      <c r="CA439" s="1">
        <f t="shared" si="333"/>
        <v>280</v>
      </c>
      <c r="CB439" s="1">
        <f t="shared" si="333"/>
        <v>350</v>
      </c>
      <c r="CC439" s="1">
        <f t="shared" si="333"/>
        <v>420</v>
      </c>
      <c r="CD439" s="1">
        <f t="shared" si="333"/>
        <v>490</v>
      </c>
      <c r="CE439" s="1">
        <f t="shared" si="333"/>
        <v>560</v>
      </c>
      <c r="CF439" s="1">
        <f t="shared" si="333"/>
        <v>630</v>
      </c>
      <c r="CW439" s="1">
        <v>421</v>
      </c>
      <c r="CX439" s="1">
        <f t="shared" si="315"/>
        <v>1</v>
      </c>
      <c r="CY439" s="1" t="s">
        <v>37</v>
      </c>
      <c r="CZ439" s="1">
        <v>1</v>
      </c>
      <c r="DB439" s="1">
        <f t="shared" si="331"/>
        <v>2</v>
      </c>
      <c r="DC439" s="1" t="s">
        <v>43</v>
      </c>
      <c r="DD439" s="1">
        <f t="shared" si="316"/>
        <v>4</v>
      </c>
      <c r="DL439" s="1">
        <v>421</v>
      </c>
      <c r="DM439" s="1">
        <f t="shared" si="317"/>
        <v>0</v>
      </c>
      <c r="DN439" s="1">
        <f t="shared" si="318"/>
        <v>0</v>
      </c>
      <c r="DO439" s="1" t="s">
        <v>37</v>
      </c>
      <c r="DP439" s="1">
        <v>0</v>
      </c>
    </row>
    <row r="440" spans="1:120" ht="15">
      <c r="A440">
        <v>422</v>
      </c>
      <c r="B440">
        <v>2</v>
      </c>
      <c r="C440" s="25">
        <v>4200</v>
      </c>
      <c r="D440">
        <v>0</v>
      </c>
      <c r="E440">
        <v>4</v>
      </c>
      <c r="F440" t="s">
        <v>91</v>
      </c>
      <c r="G440">
        <v>3</v>
      </c>
      <c r="H440"/>
      <c r="I440"/>
      <c r="J440" s="1">
        <v>0</v>
      </c>
      <c r="K440" s="1">
        <v>0</v>
      </c>
      <c r="L440" s="1">
        <v>1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f t="shared" si="290"/>
        <v>0</v>
      </c>
      <c r="AH440" s="1">
        <f t="shared" si="291"/>
        <v>0</v>
      </c>
      <c r="AI440" s="1">
        <f t="shared" si="292"/>
        <v>80</v>
      </c>
      <c r="AJ440" s="1">
        <f t="shared" si="293"/>
        <v>0</v>
      </c>
      <c r="AK440" s="1">
        <f t="shared" si="294"/>
        <v>0</v>
      </c>
      <c r="AL440" s="1">
        <f t="shared" si="295"/>
        <v>0</v>
      </c>
      <c r="AM440" s="1">
        <f t="shared" si="296"/>
        <v>0</v>
      </c>
      <c r="AN440" s="1">
        <f t="shared" si="296"/>
        <v>0</v>
      </c>
      <c r="AO440" s="1">
        <f t="shared" si="297"/>
        <v>0</v>
      </c>
      <c r="AP440" s="1">
        <f t="shared" si="298"/>
        <v>0</v>
      </c>
      <c r="AQ440" s="1">
        <f t="shared" si="299"/>
        <v>0</v>
      </c>
      <c r="AR440" s="1">
        <f t="shared" si="300"/>
        <v>0</v>
      </c>
      <c r="AS440" s="1">
        <f t="shared" si="301"/>
        <v>0</v>
      </c>
      <c r="AT440" s="1">
        <f t="shared" si="302"/>
        <v>0</v>
      </c>
      <c r="AU440" s="1">
        <f t="shared" si="303"/>
        <v>0</v>
      </c>
      <c r="AV440" s="1">
        <f t="shared" si="304"/>
        <v>0</v>
      </c>
      <c r="AW440" s="1">
        <f t="shared" si="305"/>
        <v>0</v>
      </c>
      <c r="AX440" s="1">
        <f t="shared" si="306"/>
        <v>0</v>
      </c>
      <c r="AY440" s="1">
        <f t="shared" si="307"/>
        <v>0</v>
      </c>
      <c r="AZ440" s="1">
        <f t="shared" si="308"/>
        <v>0</v>
      </c>
      <c r="BA440" s="1">
        <f t="shared" si="309"/>
        <v>0</v>
      </c>
      <c r="BB440" s="1">
        <f t="shared" si="310"/>
        <v>0</v>
      </c>
      <c r="BC440" s="1">
        <f t="shared" si="311"/>
        <v>0</v>
      </c>
      <c r="BD440" s="1">
        <f t="shared" si="312"/>
        <v>80</v>
      </c>
      <c r="BE440" s="1" t="str">
        <f t="shared" si="319"/>
        <v>Barge E</v>
      </c>
      <c r="BF440" s="1">
        <f t="shared" si="320"/>
        <v>1</v>
      </c>
      <c r="BG440" s="3">
        <v>422</v>
      </c>
      <c r="BH440" s="1">
        <f t="shared" si="332"/>
        <v>0</v>
      </c>
      <c r="BI440" s="1">
        <f t="shared" si="313"/>
        <v>0</v>
      </c>
      <c r="BJ440" s="3">
        <v>422</v>
      </c>
      <c r="BK440" s="1">
        <f t="shared" si="314"/>
        <v>3</v>
      </c>
      <c r="BL440" s="1">
        <f t="shared" si="321"/>
        <v>0</v>
      </c>
      <c r="BM440" s="1">
        <f t="shared" si="322"/>
        <v>0</v>
      </c>
      <c r="BN440" s="1">
        <f t="shared" si="323"/>
        <v>1</v>
      </c>
      <c r="BO440" s="1">
        <f t="shared" si="324"/>
        <v>2</v>
      </c>
      <c r="BP440" s="1">
        <f t="shared" si="325"/>
        <v>3</v>
      </c>
      <c r="BQ440" s="1">
        <f t="shared" si="326"/>
        <v>4</v>
      </c>
      <c r="BR440" s="1">
        <f t="shared" si="327"/>
        <v>5</v>
      </c>
      <c r="BS440" s="1">
        <f t="shared" si="328"/>
        <v>6</v>
      </c>
      <c r="BT440" s="1">
        <f t="shared" si="329"/>
        <v>7</v>
      </c>
      <c r="BU440" s="1">
        <f t="shared" si="330"/>
        <v>8</v>
      </c>
      <c r="BW440" s="1">
        <f t="shared" si="289"/>
        <v>0</v>
      </c>
      <c r="BX440" s="1">
        <f t="shared" si="289"/>
        <v>0</v>
      </c>
      <c r="BY440" s="1">
        <f t="shared" si="289"/>
        <v>70</v>
      </c>
      <c r="BZ440" s="1">
        <f t="shared" si="333"/>
        <v>140</v>
      </c>
      <c r="CA440" s="1">
        <f t="shared" si="333"/>
        <v>210</v>
      </c>
      <c r="CB440" s="1">
        <f t="shared" si="333"/>
        <v>280</v>
      </c>
      <c r="CC440" s="1">
        <f t="shared" si="333"/>
        <v>350</v>
      </c>
      <c r="CD440" s="1">
        <f t="shared" si="333"/>
        <v>420</v>
      </c>
      <c r="CE440" s="1">
        <f t="shared" si="333"/>
        <v>490</v>
      </c>
      <c r="CF440" s="1">
        <f t="shared" si="333"/>
        <v>560</v>
      </c>
      <c r="CW440" s="1">
        <v>422</v>
      </c>
      <c r="CX440" s="1">
        <f t="shared" si="315"/>
        <v>1</v>
      </c>
      <c r="CY440" s="1" t="s">
        <v>37</v>
      </c>
      <c r="CZ440" s="1">
        <v>1</v>
      </c>
      <c r="DB440" s="1">
        <f t="shared" si="331"/>
        <v>2</v>
      </c>
      <c r="DC440" s="1" t="s">
        <v>43</v>
      </c>
      <c r="DD440" s="1">
        <f t="shared" si="316"/>
        <v>4</v>
      </c>
      <c r="DL440" s="1">
        <v>422</v>
      </c>
      <c r="DM440" s="1">
        <f t="shared" si="317"/>
        <v>1</v>
      </c>
      <c r="DN440" s="1">
        <f t="shared" si="318"/>
        <v>0</v>
      </c>
      <c r="DO440" s="1" t="s">
        <v>37</v>
      </c>
      <c r="DP440" s="1">
        <v>0</v>
      </c>
    </row>
    <row r="441" spans="1:120" ht="15">
      <c r="A441">
        <v>423</v>
      </c>
      <c r="B441">
        <v>1</v>
      </c>
      <c r="C441" s="25">
        <v>25920</v>
      </c>
      <c r="D441">
        <v>4</v>
      </c>
      <c r="E441">
        <v>8</v>
      </c>
      <c r="F441" t="s">
        <v>35</v>
      </c>
      <c r="G441">
        <v>4</v>
      </c>
      <c r="H441"/>
      <c r="I441"/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1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f t="shared" si="290"/>
        <v>0</v>
      </c>
      <c r="AH441" s="1">
        <f t="shared" si="291"/>
        <v>0</v>
      </c>
      <c r="AI441" s="1">
        <f t="shared" si="292"/>
        <v>0</v>
      </c>
      <c r="AJ441" s="1">
        <f t="shared" si="293"/>
        <v>0</v>
      </c>
      <c r="AK441" s="1">
        <f t="shared" si="294"/>
        <v>0</v>
      </c>
      <c r="AL441" s="1">
        <f t="shared" si="295"/>
        <v>0</v>
      </c>
      <c r="AM441" s="1">
        <f t="shared" si="296"/>
        <v>0</v>
      </c>
      <c r="AN441" s="1">
        <f t="shared" si="296"/>
        <v>0</v>
      </c>
      <c r="AO441" s="1">
        <f t="shared" si="297"/>
        <v>0</v>
      </c>
      <c r="AP441" s="1">
        <f t="shared" si="298"/>
        <v>0</v>
      </c>
      <c r="AQ441" s="1">
        <f t="shared" si="299"/>
        <v>0</v>
      </c>
      <c r="AR441" s="1">
        <f t="shared" si="300"/>
        <v>0</v>
      </c>
      <c r="AS441" s="1">
        <f t="shared" si="301"/>
        <v>0</v>
      </c>
      <c r="AT441" s="1">
        <f t="shared" si="302"/>
        <v>0</v>
      </c>
      <c r="AU441" s="1">
        <f t="shared" si="303"/>
        <v>0</v>
      </c>
      <c r="AV441" s="1">
        <f t="shared" si="304"/>
        <v>0</v>
      </c>
      <c r="AW441" s="1">
        <f t="shared" si="305"/>
        <v>0</v>
      </c>
      <c r="AX441" s="1">
        <f t="shared" si="306"/>
        <v>40</v>
      </c>
      <c r="AY441" s="1">
        <f t="shared" si="307"/>
        <v>0</v>
      </c>
      <c r="AZ441" s="1">
        <f t="shared" si="308"/>
        <v>0</v>
      </c>
      <c r="BA441" s="1">
        <f t="shared" si="309"/>
        <v>0</v>
      </c>
      <c r="BB441" s="1">
        <f t="shared" si="310"/>
        <v>0</v>
      </c>
      <c r="BC441" s="1">
        <f t="shared" si="311"/>
        <v>0</v>
      </c>
      <c r="BD441" s="1">
        <f t="shared" si="312"/>
        <v>40</v>
      </c>
      <c r="BE441" s="1" t="str">
        <f t="shared" si="319"/>
        <v>Barge B</v>
      </c>
      <c r="BF441" s="1">
        <f t="shared" si="320"/>
        <v>7</v>
      </c>
      <c r="BG441" s="3">
        <v>423</v>
      </c>
      <c r="BH441" s="1">
        <f t="shared" si="332"/>
        <v>0</v>
      </c>
      <c r="BI441" s="1">
        <f t="shared" si="313"/>
        <v>0</v>
      </c>
      <c r="BJ441" s="3">
        <v>423</v>
      </c>
      <c r="BK441" s="1">
        <f t="shared" si="314"/>
        <v>8</v>
      </c>
      <c r="BL441" s="1">
        <f t="shared" si="321"/>
        <v>0</v>
      </c>
      <c r="BM441" s="1">
        <f t="shared" si="322"/>
        <v>0</v>
      </c>
      <c r="BN441" s="1">
        <f t="shared" si="323"/>
        <v>0</v>
      </c>
      <c r="BO441" s="1">
        <f t="shared" si="324"/>
        <v>0</v>
      </c>
      <c r="BP441" s="1">
        <f t="shared" si="325"/>
        <v>0</v>
      </c>
      <c r="BQ441" s="1">
        <f t="shared" si="326"/>
        <v>0</v>
      </c>
      <c r="BR441" s="1">
        <f t="shared" si="327"/>
        <v>0</v>
      </c>
      <c r="BS441" s="1">
        <f t="shared" si="328"/>
        <v>1</v>
      </c>
      <c r="BT441" s="1">
        <f t="shared" si="329"/>
        <v>2</v>
      </c>
      <c r="BU441" s="1">
        <f t="shared" si="330"/>
        <v>3</v>
      </c>
      <c r="BW441" s="1">
        <f t="shared" si="289"/>
        <v>0</v>
      </c>
      <c r="BX441" s="1">
        <f t="shared" si="289"/>
        <v>0</v>
      </c>
      <c r="BY441" s="1">
        <f t="shared" si="289"/>
        <v>0</v>
      </c>
      <c r="BZ441" s="1">
        <f t="shared" si="333"/>
        <v>0</v>
      </c>
      <c r="CA441" s="1">
        <f t="shared" si="333"/>
        <v>0</v>
      </c>
      <c r="CB441" s="1">
        <f t="shared" si="333"/>
        <v>0</v>
      </c>
      <c r="CC441" s="1">
        <f t="shared" si="333"/>
        <v>0</v>
      </c>
      <c r="CD441" s="1">
        <f t="shared" si="333"/>
        <v>50</v>
      </c>
      <c r="CE441" s="1">
        <f t="shared" si="333"/>
        <v>100</v>
      </c>
      <c r="CF441" s="1">
        <f t="shared" si="333"/>
        <v>150</v>
      </c>
      <c r="CW441" s="1">
        <v>423</v>
      </c>
      <c r="CX441" s="1">
        <f t="shared" si="315"/>
        <v>1</v>
      </c>
      <c r="CY441" s="1" t="s">
        <v>37</v>
      </c>
      <c r="CZ441" s="1">
        <v>1</v>
      </c>
      <c r="DB441" s="1">
        <f t="shared" si="331"/>
        <v>8</v>
      </c>
      <c r="DC441" s="1" t="s">
        <v>43</v>
      </c>
      <c r="DD441" s="1">
        <f t="shared" si="316"/>
        <v>8</v>
      </c>
      <c r="DL441" s="1">
        <v>423</v>
      </c>
      <c r="DM441" s="1">
        <f t="shared" si="317"/>
        <v>5</v>
      </c>
      <c r="DN441" s="1">
        <f t="shared" si="318"/>
        <v>0</v>
      </c>
      <c r="DO441" s="1" t="s">
        <v>37</v>
      </c>
      <c r="DP441" s="1">
        <v>0</v>
      </c>
    </row>
    <row r="442" spans="1:120" ht="15">
      <c r="A442">
        <v>424</v>
      </c>
      <c r="B442">
        <v>1</v>
      </c>
      <c r="C442" s="25">
        <v>4500</v>
      </c>
      <c r="D442">
        <v>4</v>
      </c>
      <c r="E442">
        <v>8</v>
      </c>
      <c r="F442" t="s">
        <v>73</v>
      </c>
      <c r="G442">
        <v>3</v>
      </c>
      <c r="H442"/>
      <c r="I442"/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1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f t="shared" si="290"/>
        <v>0</v>
      </c>
      <c r="AH442" s="1">
        <f t="shared" si="291"/>
        <v>0</v>
      </c>
      <c r="AI442" s="1">
        <f t="shared" si="292"/>
        <v>0</v>
      </c>
      <c r="AJ442" s="1">
        <f t="shared" si="293"/>
        <v>0</v>
      </c>
      <c r="AK442" s="1">
        <f t="shared" si="294"/>
        <v>0</v>
      </c>
      <c r="AL442" s="1">
        <f t="shared" si="295"/>
        <v>0</v>
      </c>
      <c r="AM442" s="1">
        <f t="shared" si="296"/>
        <v>0</v>
      </c>
      <c r="AN442" s="1">
        <f t="shared" si="296"/>
        <v>0</v>
      </c>
      <c r="AO442" s="1">
        <f t="shared" si="297"/>
        <v>0</v>
      </c>
      <c r="AP442" s="1">
        <f t="shared" si="298"/>
        <v>0</v>
      </c>
      <c r="AQ442" s="1">
        <f t="shared" si="299"/>
        <v>0</v>
      </c>
      <c r="AR442" s="1">
        <f t="shared" si="300"/>
        <v>40</v>
      </c>
      <c r="AS442" s="1">
        <f t="shared" si="301"/>
        <v>0</v>
      </c>
      <c r="AT442" s="1">
        <f t="shared" si="302"/>
        <v>0</v>
      </c>
      <c r="AU442" s="1">
        <f t="shared" si="303"/>
        <v>0</v>
      </c>
      <c r="AV442" s="1">
        <f t="shared" si="304"/>
        <v>0</v>
      </c>
      <c r="AW442" s="1">
        <f t="shared" si="305"/>
        <v>0</v>
      </c>
      <c r="AX442" s="1">
        <f t="shared" si="306"/>
        <v>0</v>
      </c>
      <c r="AY442" s="1">
        <f t="shared" si="307"/>
        <v>0</v>
      </c>
      <c r="AZ442" s="1">
        <f t="shared" si="308"/>
        <v>0</v>
      </c>
      <c r="BA442" s="1">
        <f t="shared" si="309"/>
        <v>0</v>
      </c>
      <c r="BB442" s="1">
        <f t="shared" si="310"/>
        <v>0</v>
      </c>
      <c r="BC442" s="1">
        <f t="shared" si="311"/>
        <v>0</v>
      </c>
      <c r="BD442" s="1">
        <f t="shared" si="312"/>
        <v>40</v>
      </c>
      <c r="BE442" s="1" t="str">
        <f t="shared" si="319"/>
        <v>Barge C</v>
      </c>
      <c r="BF442" s="1">
        <f t="shared" si="320"/>
        <v>5</v>
      </c>
      <c r="BG442" s="3">
        <v>424</v>
      </c>
      <c r="BH442" s="1">
        <f t="shared" si="332"/>
        <v>0</v>
      </c>
      <c r="BI442" s="1">
        <f t="shared" si="313"/>
        <v>0</v>
      </c>
      <c r="BJ442" s="3">
        <v>424</v>
      </c>
      <c r="BK442" s="1">
        <f t="shared" si="314"/>
        <v>7</v>
      </c>
      <c r="BL442" s="1">
        <f t="shared" si="321"/>
        <v>0</v>
      </c>
      <c r="BM442" s="1">
        <f t="shared" si="322"/>
        <v>0</v>
      </c>
      <c r="BN442" s="1">
        <f t="shared" si="323"/>
        <v>0</v>
      </c>
      <c r="BO442" s="1">
        <f t="shared" si="324"/>
        <v>0</v>
      </c>
      <c r="BP442" s="1">
        <f t="shared" si="325"/>
        <v>0</v>
      </c>
      <c r="BQ442" s="1">
        <f t="shared" si="326"/>
        <v>0</v>
      </c>
      <c r="BR442" s="1">
        <f t="shared" si="327"/>
        <v>1</v>
      </c>
      <c r="BS442" s="1">
        <f t="shared" si="328"/>
        <v>2</v>
      </c>
      <c r="BT442" s="1">
        <f t="shared" si="329"/>
        <v>3</v>
      </c>
      <c r="BU442" s="1">
        <f t="shared" si="330"/>
        <v>4</v>
      </c>
      <c r="BW442" s="1">
        <f t="shared" ref="BW442:CF483" si="334">IF(BL442&gt;0,IF($B442=1,BL442*50,BL442*70),0)</f>
        <v>0</v>
      </c>
      <c r="BX442" s="1">
        <f t="shared" si="334"/>
        <v>0</v>
      </c>
      <c r="BY442" s="1">
        <f t="shared" si="334"/>
        <v>0</v>
      </c>
      <c r="BZ442" s="1">
        <f t="shared" si="333"/>
        <v>0</v>
      </c>
      <c r="CA442" s="1">
        <f t="shared" si="333"/>
        <v>0</v>
      </c>
      <c r="CB442" s="1">
        <f t="shared" si="333"/>
        <v>0</v>
      </c>
      <c r="CC442" s="1">
        <f t="shared" si="333"/>
        <v>50</v>
      </c>
      <c r="CD442" s="1">
        <f t="shared" si="333"/>
        <v>100</v>
      </c>
      <c r="CE442" s="1">
        <f t="shared" si="333"/>
        <v>150</v>
      </c>
      <c r="CF442" s="1">
        <f t="shared" si="333"/>
        <v>200</v>
      </c>
      <c r="CW442" s="1">
        <v>424</v>
      </c>
      <c r="CX442" s="1">
        <f t="shared" si="315"/>
        <v>1</v>
      </c>
      <c r="CY442" s="1" t="s">
        <v>37</v>
      </c>
      <c r="CZ442" s="1">
        <v>1</v>
      </c>
      <c r="DB442" s="1">
        <f t="shared" si="331"/>
        <v>6</v>
      </c>
      <c r="DC442" s="1" t="s">
        <v>43</v>
      </c>
      <c r="DD442" s="1">
        <f t="shared" si="316"/>
        <v>8</v>
      </c>
      <c r="DL442" s="1">
        <v>424</v>
      </c>
      <c r="DM442" s="1">
        <f t="shared" si="317"/>
        <v>5</v>
      </c>
      <c r="DN442" s="1">
        <f t="shared" si="318"/>
        <v>0</v>
      </c>
      <c r="DO442" s="1" t="s">
        <v>37</v>
      </c>
      <c r="DP442" s="1">
        <v>0</v>
      </c>
    </row>
    <row r="443" spans="1:120" ht="15">
      <c r="A443">
        <v>425</v>
      </c>
      <c r="B443">
        <v>2</v>
      </c>
      <c r="C443" s="25">
        <v>10200</v>
      </c>
      <c r="D443">
        <v>6</v>
      </c>
      <c r="E443">
        <v>9</v>
      </c>
      <c r="F443" t="s">
        <v>74</v>
      </c>
      <c r="G443">
        <v>4</v>
      </c>
      <c r="H443"/>
      <c r="I443"/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1</v>
      </c>
      <c r="AD443" s="1">
        <v>0</v>
      </c>
      <c r="AE443" s="1">
        <v>0</v>
      </c>
      <c r="AF443" s="1">
        <v>0</v>
      </c>
      <c r="AG443" s="1">
        <f t="shared" si="290"/>
        <v>0</v>
      </c>
      <c r="AH443" s="1">
        <f t="shared" si="291"/>
        <v>0</v>
      </c>
      <c r="AI443" s="1">
        <f t="shared" si="292"/>
        <v>0</v>
      </c>
      <c r="AJ443" s="1">
        <f t="shared" si="293"/>
        <v>0</v>
      </c>
      <c r="AK443" s="1">
        <f t="shared" si="294"/>
        <v>0</v>
      </c>
      <c r="AL443" s="1">
        <f t="shared" si="295"/>
        <v>0</v>
      </c>
      <c r="AM443" s="1">
        <f t="shared" si="296"/>
        <v>0</v>
      </c>
      <c r="AN443" s="1">
        <f t="shared" si="296"/>
        <v>0</v>
      </c>
      <c r="AO443" s="1">
        <f t="shared" si="297"/>
        <v>0</v>
      </c>
      <c r="AP443" s="1">
        <f t="shared" si="298"/>
        <v>0</v>
      </c>
      <c r="AQ443" s="1">
        <f t="shared" si="299"/>
        <v>0</v>
      </c>
      <c r="AR443" s="1">
        <f t="shared" si="300"/>
        <v>0</v>
      </c>
      <c r="AS443" s="1">
        <f t="shared" si="301"/>
        <v>0</v>
      </c>
      <c r="AT443" s="1">
        <f t="shared" si="302"/>
        <v>0</v>
      </c>
      <c r="AU443" s="1">
        <f t="shared" si="303"/>
        <v>0</v>
      </c>
      <c r="AV443" s="1">
        <f t="shared" si="304"/>
        <v>0</v>
      </c>
      <c r="AW443" s="1">
        <f t="shared" si="305"/>
        <v>0</v>
      </c>
      <c r="AX443" s="1">
        <f t="shared" si="306"/>
        <v>0</v>
      </c>
      <c r="AY443" s="1">
        <f t="shared" si="307"/>
        <v>0</v>
      </c>
      <c r="AZ443" s="1">
        <f t="shared" si="308"/>
        <v>80</v>
      </c>
      <c r="BA443" s="1">
        <f t="shared" si="309"/>
        <v>0</v>
      </c>
      <c r="BB443" s="1">
        <f t="shared" si="310"/>
        <v>0</v>
      </c>
      <c r="BC443" s="1">
        <f t="shared" si="311"/>
        <v>0</v>
      </c>
      <c r="BD443" s="1">
        <f t="shared" si="312"/>
        <v>80</v>
      </c>
      <c r="BE443" s="1" t="str">
        <f t="shared" si="319"/>
        <v>Barge D</v>
      </c>
      <c r="BF443" s="1">
        <f t="shared" si="320"/>
        <v>8</v>
      </c>
      <c r="BG443" s="3">
        <v>425</v>
      </c>
      <c r="BH443" s="1">
        <f t="shared" si="332"/>
        <v>0</v>
      </c>
      <c r="BI443" s="1">
        <f t="shared" si="313"/>
        <v>0</v>
      </c>
      <c r="BJ443" s="3">
        <v>425</v>
      </c>
      <c r="BK443" s="1">
        <f t="shared" si="314"/>
        <v>10</v>
      </c>
      <c r="BL443" s="1">
        <f t="shared" si="321"/>
        <v>0</v>
      </c>
      <c r="BM443" s="1">
        <f t="shared" si="322"/>
        <v>0</v>
      </c>
      <c r="BN443" s="1">
        <f t="shared" si="323"/>
        <v>0</v>
      </c>
      <c r="BO443" s="1">
        <f t="shared" si="324"/>
        <v>0</v>
      </c>
      <c r="BP443" s="1">
        <f t="shared" si="325"/>
        <v>0</v>
      </c>
      <c r="BQ443" s="1">
        <f t="shared" si="326"/>
        <v>0</v>
      </c>
      <c r="BR443" s="1">
        <f t="shared" si="327"/>
        <v>0</v>
      </c>
      <c r="BS443" s="1">
        <f t="shared" si="328"/>
        <v>0</v>
      </c>
      <c r="BT443" s="1">
        <f t="shared" si="329"/>
        <v>0</v>
      </c>
      <c r="BU443" s="1">
        <f t="shared" si="330"/>
        <v>1</v>
      </c>
      <c r="BW443" s="1">
        <f t="shared" si="334"/>
        <v>0</v>
      </c>
      <c r="BX443" s="1">
        <f t="shared" si="334"/>
        <v>0</v>
      </c>
      <c r="BY443" s="1">
        <f t="shared" si="334"/>
        <v>0</v>
      </c>
      <c r="BZ443" s="1">
        <f t="shared" si="333"/>
        <v>0</v>
      </c>
      <c r="CA443" s="1">
        <f t="shared" si="333"/>
        <v>0</v>
      </c>
      <c r="CB443" s="1">
        <f t="shared" si="333"/>
        <v>0</v>
      </c>
      <c r="CC443" s="1">
        <f t="shared" si="333"/>
        <v>0</v>
      </c>
      <c r="CD443" s="1">
        <f t="shared" si="333"/>
        <v>0</v>
      </c>
      <c r="CE443" s="1">
        <f t="shared" si="333"/>
        <v>0</v>
      </c>
      <c r="CF443" s="1">
        <f t="shared" si="333"/>
        <v>70</v>
      </c>
      <c r="CW443" s="1">
        <v>425</v>
      </c>
      <c r="CX443" s="1">
        <f t="shared" si="315"/>
        <v>1</v>
      </c>
      <c r="CY443" s="1" t="s">
        <v>37</v>
      </c>
      <c r="CZ443" s="1">
        <v>1</v>
      </c>
      <c r="DB443" s="1">
        <f t="shared" si="331"/>
        <v>9</v>
      </c>
      <c r="DC443" s="1" t="s">
        <v>43</v>
      </c>
      <c r="DD443" s="1">
        <f t="shared" si="316"/>
        <v>9</v>
      </c>
      <c r="DL443" s="1">
        <v>425</v>
      </c>
      <c r="DM443" s="1">
        <f t="shared" si="317"/>
        <v>7</v>
      </c>
      <c r="DN443" s="1">
        <f t="shared" si="318"/>
        <v>0</v>
      </c>
      <c r="DO443" s="1" t="s">
        <v>37</v>
      </c>
      <c r="DP443" s="1">
        <v>0</v>
      </c>
    </row>
    <row r="444" spans="1:120" ht="15">
      <c r="A444">
        <v>426</v>
      </c>
      <c r="B444">
        <v>2</v>
      </c>
      <c r="C444" s="25">
        <v>24200</v>
      </c>
      <c r="D444">
        <v>5</v>
      </c>
      <c r="E444">
        <v>10</v>
      </c>
      <c r="F444" t="s">
        <v>84</v>
      </c>
      <c r="G444">
        <v>4</v>
      </c>
      <c r="H444"/>
      <c r="I444"/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1</v>
      </c>
      <c r="AD444" s="1">
        <v>0</v>
      </c>
      <c r="AE444" s="1">
        <v>0</v>
      </c>
      <c r="AF444" s="1">
        <v>0</v>
      </c>
      <c r="AG444" s="1">
        <f t="shared" si="290"/>
        <v>0</v>
      </c>
      <c r="AH444" s="1">
        <f t="shared" si="291"/>
        <v>0</v>
      </c>
      <c r="AI444" s="1">
        <f t="shared" si="292"/>
        <v>0</v>
      </c>
      <c r="AJ444" s="1">
        <f t="shared" si="293"/>
        <v>0</v>
      </c>
      <c r="AK444" s="1">
        <f t="shared" si="294"/>
        <v>0</v>
      </c>
      <c r="AL444" s="1">
        <f t="shared" si="295"/>
        <v>0</v>
      </c>
      <c r="AM444" s="1">
        <f t="shared" si="296"/>
        <v>0</v>
      </c>
      <c r="AN444" s="1">
        <f t="shared" si="296"/>
        <v>0</v>
      </c>
      <c r="AO444" s="1">
        <f t="shared" si="297"/>
        <v>0</v>
      </c>
      <c r="AP444" s="1">
        <f t="shared" si="298"/>
        <v>0</v>
      </c>
      <c r="AQ444" s="1">
        <f t="shared" si="299"/>
        <v>0</v>
      </c>
      <c r="AR444" s="1">
        <f t="shared" si="300"/>
        <v>0</v>
      </c>
      <c r="AS444" s="1">
        <f t="shared" si="301"/>
        <v>0</v>
      </c>
      <c r="AT444" s="1">
        <f t="shared" si="302"/>
        <v>0</v>
      </c>
      <c r="AU444" s="1">
        <f t="shared" si="303"/>
        <v>0</v>
      </c>
      <c r="AV444" s="1">
        <f t="shared" si="304"/>
        <v>0</v>
      </c>
      <c r="AW444" s="1">
        <f t="shared" si="305"/>
        <v>0</v>
      </c>
      <c r="AX444" s="1">
        <f t="shared" si="306"/>
        <v>0</v>
      </c>
      <c r="AY444" s="1">
        <f t="shared" si="307"/>
        <v>0</v>
      </c>
      <c r="AZ444" s="1">
        <f t="shared" si="308"/>
        <v>80</v>
      </c>
      <c r="BA444" s="1">
        <f t="shared" si="309"/>
        <v>0</v>
      </c>
      <c r="BB444" s="1">
        <f t="shared" si="310"/>
        <v>0</v>
      </c>
      <c r="BC444" s="1">
        <f t="shared" si="311"/>
        <v>0</v>
      </c>
      <c r="BD444" s="1">
        <f t="shared" si="312"/>
        <v>80</v>
      </c>
      <c r="BE444" s="1" t="str">
        <f t="shared" si="319"/>
        <v>Barge D</v>
      </c>
      <c r="BF444" s="1">
        <f t="shared" si="320"/>
        <v>8</v>
      </c>
      <c r="BG444" s="3">
        <v>426</v>
      </c>
      <c r="BH444" s="1">
        <f t="shared" si="332"/>
        <v>0</v>
      </c>
      <c r="BI444" s="1">
        <f t="shared" si="313"/>
        <v>0</v>
      </c>
      <c r="BJ444" s="3">
        <v>426</v>
      </c>
      <c r="BK444" s="1">
        <f t="shared" si="314"/>
        <v>9</v>
      </c>
      <c r="BL444" s="1">
        <f t="shared" si="321"/>
        <v>0</v>
      </c>
      <c r="BM444" s="1">
        <f t="shared" si="322"/>
        <v>0</v>
      </c>
      <c r="BN444" s="1">
        <f t="shared" si="323"/>
        <v>0</v>
      </c>
      <c r="BO444" s="1">
        <f t="shared" si="324"/>
        <v>0</v>
      </c>
      <c r="BP444" s="1">
        <f t="shared" si="325"/>
        <v>0</v>
      </c>
      <c r="BQ444" s="1">
        <f t="shared" si="326"/>
        <v>0</v>
      </c>
      <c r="BR444" s="1">
        <f t="shared" si="327"/>
        <v>0</v>
      </c>
      <c r="BS444" s="1">
        <f t="shared" si="328"/>
        <v>0</v>
      </c>
      <c r="BT444" s="1">
        <f t="shared" si="329"/>
        <v>1</v>
      </c>
      <c r="BU444" s="1">
        <f t="shared" si="330"/>
        <v>2</v>
      </c>
      <c r="BW444" s="1">
        <f t="shared" si="334"/>
        <v>0</v>
      </c>
      <c r="BX444" s="1">
        <f t="shared" si="334"/>
        <v>0</v>
      </c>
      <c r="BY444" s="1">
        <f t="shared" si="334"/>
        <v>0</v>
      </c>
      <c r="BZ444" s="1">
        <f t="shared" si="333"/>
        <v>0</v>
      </c>
      <c r="CA444" s="1">
        <f t="shared" si="333"/>
        <v>0</v>
      </c>
      <c r="CB444" s="1">
        <f t="shared" si="333"/>
        <v>0</v>
      </c>
      <c r="CC444" s="1">
        <f t="shared" si="333"/>
        <v>0</v>
      </c>
      <c r="CD444" s="1">
        <f t="shared" si="333"/>
        <v>0</v>
      </c>
      <c r="CE444" s="1">
        <f t="shared" si="333"/>
        <v>70</v>
      </c>
      <c r="CF444" s="1">
        <f t="shared" si="333"/>
        <v>140</v>
      </c>
      <c r="CW444" s="1">
        <v>426</v>
      </c>
      <c r="CX444" s="1">
        <f t="shared" si="315"/>
        <v>1</v>
      </c>
      <c r="CY444" s="1" t="s">
        <v>37</v>
      </c>
      <c r="CZ444" s="1">
        <v>1</v>
      </c>
      <c r="DB444" s="1">
        <f t="shared" si="331"/>
        <v>9</v>
      </c>
      <c r="DC444" s="1" t="s">
        <v>43</v>
      </c>
      <c r="DD444" s="1">
        <f t="shared" si="316"/>
        <v>10</v>
      </c>
      <c r="DL444" s="1">
        <v>426</v>
      </c>
      <c r="DM444" s="1">
        <f t="shared" si="317"/>
        <v>6</v>
      </c>
      <c r="DN444" s="1">
        <f t="shared" si="318"/>
        <v>0</v>
      </c>
      <c r="DO444" s="1" t="s">
        <v>37</v>
      </c>
      <c r="DP444" s="1">
        <v>0</v>
      </c>
    </row>
    <row r="445" spans="1:120" ht="15">
      <c r="A445">
        <v>427</v>
      </c>
      <c r="B445">
        <v>1</v>
      </c>
      <c r="C445" s="25">
        <v>22300</v>
      </c>
      <c r="D445">
        <v>5</v>
      </c>
      <c r="E445">
        <v>9</v>
      </c>
      <c r="F445" t="s">
        <v>74</v>
      </c>
      <c r="G445">
        <v>3</v>
      </c>
      <c r="H445"/>
      <c r="I445"/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1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f t="shared" si="290"/>
        <v>0</v>
      </c>
      <c r="AH445" s="1">
        <f t="shared" si="291"/>
        <v>0</v>
      </c>
      <c r="AI445" s="1">
        <f t="shared" si="292"/>
        <v>0</v>
      </c>
      <c r="AJ445" s="1">
        <f t="shared" si="293"/>
        <v>0</v>
      </c>
      <c r="AK445" s="1">
        <f t="shared" si="294"/>
        <v>0</v>
      </c>
      <c r="AL445" s="1">
        <f t="shared" si="295"/>
        <v>0</v>
      </c>
      <c r="AM445" s="1">
        <f t="shared" si="296"/>
        <v>0</v>
      </c>
      <c r="AN445" s="1">
        <f t="shared" si="296"/>
        <v>0</v>
      </c>
      <c r="AO445" s="1">
        <f t="shared" si="297"/>
        <v>0</v>
      </c>
      <c r="AP445" s="1">
        <f t="shared" si="298"/>
        <v>0</v>
      </c>
      <c r="AQ445" s="1">
        <f t="shared" si="299"/>
        <v>0</v>
      </c>
      <c r="AR445" s="1">
        <f t="shared" si="300"/>
        <v>0</v>
      </c>
      <c r="AS445" s="1">
        <f t="shared" si="301"/>
        <v>0</v>
      </c>
      <c r="AT445" s="1">
        <f t="shared" si="302"/>
        <v>0</v>
      </c>
      <c r="AU445" s="1">
        <f t="shared" si="303"/>
        <v>0</v>
      </c>
      <c r="AV445" s="1">
        <f t="shared" si="304"/>
        <v>0</v>
      </c>
      <c r="AW445" s="1">
        <f t="shared" si="305"/>
        <v>0</v>
      </c>
      <c r="AX445" s="1">
        <f t="shared" si="306"/>
        <v>40</v>
      </c>
      <c r="AY445" s="1">
        <f t="shared" si="307"/>
        <v>0</v>
      </c>
      <c r="AZ445" s="1">
        <f t="shared" si="308"/>
        <v>0</v>
      </c>
      <c r="BA445" s="1">
        <f t="shared" si="309"/>
        <v>0</v>
      </c>
      <c r="BB445" s="1">
        <f t="shared" si="310"/>
        <v>0</v>
      </c>
      <c r="BC445" s="1">
        <f t="shared" si="311"/>
        <v>0</v>
      </c>
      <c r="BD445" s="1">
        <f t="shared" si="312"/>
        <v>40</v>
      </c>
      <c r="BE445" s="1" t="str">
        <f t="shared" si="319"/>
        <v>Barge B</v>
      </c>
      <c r="BF445" s="1">
        <f t="shared" si="320"/>
        <v>7</v>
      </c>
      <c r="BG445" s="3">
        <v>427</v>
      </c>
      <c r="BH445" s="1">
        <f t="shared" si="332"/>
        <v>0</v>
      </c>
      <c r="BI445" s="1">
        <f t="shared" si="313"/>
        <v>0</v>
      </c>
      <c r="BJ445" s="3">
        <v>427</v>
      </c>
      <c r="BK445" s="1">
        <f t="shared" si="314"/>
        <v>8</v>
      </c>
      <c r="BL445" s="1">
        <f t="shared" si="321"/>
        <v>0</v>
      </c>
      <c r="BM445" s="1">
        <f t="shared" si="322"/>
        <v>0</v>
      </c>
      <c r="BN445" s="1">
        <f t="shared" si="323"/>
        <v>0</v>
      </c>
      <c r="BO445" s="1">
        <f t="shared" si="324"/>
        <v>0</v>
      </c>
      <c r="BP445" s="1">
        <f t="shared" si="325"/>
        <v>0</v>
      </c>
      <c r="BQ445" s="1">
        <f t="shared" si="326"/>
        <v>0</v>
      </c>
      <c r="BR445" s="1">
        <f t="shared" si="327"/>
        <v>0</v>
      </c>
      <c r="BS445" s="1">
        <f t="shared" si="328"/>
        <v>1</v>
      </c>
      <c r="BT445" s="1">
        <f t="shared" si="329"/>
        <v>2</v>
      </c>
      <c r="BU445" s="1">
        <f t="shared" si="330"/>
        <v>3</v>
      </c>
      <c r="BW445" s="1">
        <f t="shared" si="334"/>
        <v>0</v>
      </c>
      <c r="BX445" s="1">
        <f t="shared" si="334"/>
        <v>0</v>
      </c>
      <c r="BY445" s="1">
        <f t="shared" si="334"/>
        <v>0</v>
      </c>
      <c r="BZ445" s="1">
        <f t="shared" si="333"/>
        <v>0</v>
      </c>
      <c r="CA445" s="1">
        <f t="shared" si="333"/>
        <v>0</v>
      </c>
      <c r="CB445" s="1">
        <f t="shared" si="333"/>
        <v>0</v>
      </c>
      <c r="CC445" s="1">
        <f t="shared" si="333"/>
        <v>0</v>
      </c>
      <c r="CD445" s="1">
        <f t="shared" si="333"/>
        <v>50</v>
      </c>
      <c r="CE445" s="1">
        <f t="shared" si="333"/>
        <v>100</v>
      </c>
      <c r="CF445" s="1">
        <f t="shared" si="333"/>
        <v>150</v>
      </c>
      <c r="CW445" s="1">
        <v>427</v>
      </c>
      <c r="CX445" s="1">
        <f t="shared" si="315"/>
        <v>1</v>
      </c>
      <c r="CY445" s="1" t="s">
        <v>37</v>
      </c>
      <c r="CZ445" s="1">
        <v>1</v>
      </c>
      <c r="DB445" s="1">
        <f t="shared" si="331"/>
        <v>8</v>
      </c>
      <c r="DC445" s="1" t="s">
        <v>43</v>
      </c>
      <c r="DD445" s="1">
        <f t="shared" si="316"/>
        <v>9</v>
      </c>
      <c r="DL445" s="1">
        <v>427</v>
      </c>
      <c r="DM445" s="1">
        <f t="shared" si="317"/>
        <v>6</v>
      </c>
      <c r="DN445" s="1">
        <f t="shared" si="318"/>
        <v>0</v>
      </c>
      <c r="DO445" s="1" t="s">
        <v>37</v>
      </c>
      <c r="DP445" s="1">
        <v>0</v>
      </c>
    </row>
    <row r="446" spans="1:120" ht="15">
      <c r="A446">
        <v>428</v>
      </c>
      <c r="B446">
        <v>2</v>
      </c>
      <c r="C446" s="25">
        <v>4200</v>
      </c>
      <c r="D446">
        <v>1</v>
      </c>
      <c r="E446">
        <v>4</v>
      </c>
      <c r="F446" t="s">
        <v>84</v>
      </c>
      <c r="G446">
        <v>3</v>
      </c>
      <c r="H446"/>
      <c r="I446"/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f t="shared" si="290"/>
        <v>0</v>
      </c>
      <c r="AH446" s="1">
        <f t="shared" si="291"/>
        <v>0</v>
      </c>
      <c r="AI446" s="1">
        <f t="shared" si="292"/>
        <v>0</v>
      </c>
      <c r="AJ446" s="1">
        <f t="shared" si="293"/>
        <v>0</v>
      </c>
      <c r="AK446" s="1">
        <f t="shared" si="294"/>
        <v>0</v>
      </c>
      <c r="AL446" s="1">
        <f t="shared" si="295"/>
        <v>80</v>
      </c>
      <c r="AM446" s="1">
        <f t="shared" si="296"/>
        <v>0</v>
      </c>
      <c r="AN446" s="1">
        <f t="shared" si="296"/>
        <v>0</v>
      </c>
      <c r="AO446" s="1">
        <f t="shared" si="297"/>
        <v>0</v>
      </c>
      <c r="AP446" s="1">
        <f t="shared" si="298"/>
        <v>0</v>
      </c>
      <c r="AQ446" s="1">
        <f t="shared" si="299"/>
        <v>0</v>
      </c>
      <c r="AR446" s="1">
        <f t="shared" si="300"/>
        <v>0</v>
      </c>
      <c r="AS446" s="1">
        <f t="shared" si="301"/>
        <v>0</v>
      </c>
      <c r="AT446" s="1">
        <f t="shared" si="302"/>
        <v>0</v>
      </c>
      <c r="AU446" s="1">
        <f t="shared" si="303"/>
        <v>0</v>
      </c>
      <c r="AV446" s="1">
        <f t="shared" si="304"/>
        <v>0</v>
      </c>
      <c r="AW446" s="1">
        <f t="shared" si="305"/>
        <v>0</v>
      </c>
      <c r="AX446" s="1">
        <f t="shared" si="306"/>
        <v>0</v>
      </c>
      <c r="AY446" s="1">
        <f t="shared" si="307"/>
        <v>0</v>
      </c>
      <c r="AZ446" s="1">
        <f t="shared" si="308"/>
        <v>0</v>
      </c>
      <c r="BA446" s="1">
        <f t="shared" si="309"/>
        <v>0</v>
      </c>
      <c r="BB446" s="1">
        <f t="shared" si="310"/>
        <v>0</v>
      </c>
      <c r="BC446" s="1">
        <f t="shared" si="311"/>
        <v>0</v>
      </c>
      <c r="BD446" s="1">
        <f t="shared" si="312"/>
        <v>80</v>
      </c>
      <c r="BE446" s="1" t="str">
        <f t="shared" si="319"/>
        <v>Barge C</v>
      </c>
      <c r="BF446" s="1">
        <f t="shared" si="320"/>
        <v>2</v>
      </c>
      <c r="BG446" s="3">
        <v>428</v>
      </c>
      <c r="BH446" s="1">
        <f t="shared" si="332"/>
        <v>0</v>
      </c>
      <c r="BI446" s="1">
        <f t="shared" si="313"/>
        <v>0</v>
      </c>
      <c r="BJ446" s="3">
        <v>428</v>
      </c>
      <c r="BK446" s="1">
        <f t="shared" si="314"/>
        <v>4</v>
      </c>
      <c r="BL446" s="1">
        <f t="shared" si="321"/>
        <v>0</v>
      </c>
      <c r="BM446" s="1">
        <f t="shared" si="322"/>
        <v>0</v>
      </c>
      <c r="BN446" s="1">
        <f t="shared" si="323"/>
        <v>0</v>
      </c>
      <c r="BO446" s="1">
        <f t="shared" si="324"/>
        <v>1</v>
      </c>
      <c r="BP446" s="1">
        <f t="shared" si="325"/>
        <v>2</v>
      </c>
      <c r="BQ446" s="1">
        <f t="shared" si="326"/>
        <v>3</v>
      </c>
      <c r="BR446" s="1">
        <f t="shared" si="327"/>
        <v>4</v>
      </c>
      <c r="BS446" s="1">
        <f t="shared" si="328"/>
        <v>5</v>
      </c>
      <c r="BT446" s="1">
        <f t="shared" si="329"/>
        <v>6</v>
      </c>
      <c r="BU446" s="1">
        <f t="shared" si="330"/>
        <v>7</v>
      </c>
      <c r="BW446" s="1">
        <f t="shared" si="334"/>
        <v>0</v>
      </c>
      <c r="BX446" s="1">
        <f t="shared" si="334"/>
        <v>0</v>
      </c>
      <c r="BY446" s="1">
        <f t="shared" si="334"/>
        <v>0</v>
      </c>
      <c r="BZ446" s="1">
        <f t="shared" si="333"/>
        <v>70</v>
      </c>
      <c r="CA446" s="1">
        <f t="shared" si="333"/>
        <v>140</v>
      </c>
      <c r="CB446" s="1">
        <f t="shared" si="333"/>
        <v>210</v>
      </c>
      <c r="CC446" s="1">
        <f t="shared" si="333"/>
        <v>280</v>
      </c>
      <c r="CD446" s="1">
        <f t="shared" si="333"/>
        <v>350</v>
      </c>
      <c r="CE446" s="1">
        <f t="shared" si="333"/>
        <v>420</v>
      </c>
      <c r="CF446" s="1">
        <f t="shared" si="333"/>
        <v>490</v>
      </c>
      <c r="CW446" s="1">
        <v>428</v>
      </c>
      <c r="CX446" s="1">
        <f t="shared" si="315"/>
        <v>1</v>
      </c>
      <c r="CY446" s="1" t="s">
        <v>37</v>
      </c>
      <c r="CZ446" s="1">
        <v>1</v>
      </c>
      <c r="DB446" s="1">
        <f t="shared" si="331"/>
        <v>3</v>
      </c>
      <c r="DC446" s="1" t="s">
        <v>43</v>
      </c>
      <c r="DD446" s="1">
        <f t="shared" si="316"/>
        <v>4</v>
      </c>
      <c r="DL446" s="1">
        <v>428</v>
      </c>
      <c r="DM446" s="1">
        <f t="shared" si="317"/>
        <v>2</v>
      </c>
      <c r="DN446" s="1">
        <f t="shared" si="318"/>
        <v>0</v>
      </c>
      <c r="DO446" s="1" t="s">
        <v>37</v>
      </c>
      <c r="DP446" s="1">
        <v>0</v>
      </c>
    </row>
    <row r="447" spans="1:120" ht="15">
      <c r="A447">
        <v>429</v>
      </c>
      <c r="B447">
        <v>2</v>
      </c>
      <c r="C447" s="25">
        <v>4200</v>
      </c>
      <c r="D447">
        <v>4</v>
      </c>
      <c r="E447">
        <v>9</v>
      </c>
      <c r="F447" t="s">
        <v>35</v>
      </c>
      <c r="G447">
        <v>4</v>
      </c>
      <c r="H447"/>
      <c r="I447"/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1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f t="shared" si="290"/>
        <v>0</v>
      </c>
      <c r="AH447" s="1">
        <f t="shared" si="291"/>
        <v>0</v>
      </c>
      <c r="AI447" s="1">
        <f t="shared" si="292"/>
        <v>0</v>
      </c>
      <c r="AJ447" s="1">
        <f t="shared" si="293"/>
        <v>0</v>
      </c>
      <c r="AK447" s="1">
        <f t="shared" si="294"/>
        <v>0</v>
      </c>
      <c r="AL447" s="1">
        <f t="shared" si="295"/>
        <v>0</v>
      </c>
      <c r="AM447" s="1">
        <f t="shared" si="296"/>
        <v>0</v>
      </c>
      <c r="AN447" s="1">
        <f t="shared" si="296"/>
        <v>0</v>
      </c>
      <c r="AO447" s="1">
        <f t="shared" si="297"/>
        <v>0</v>
      </c>
      <c r="AP447" s="1">
        <f t="shared" si="298"/>
        <v>0</v>
      </c>
      <c r="AQ447" s="1">
        <f t="shared" si="299"/>
        <v>0</v>
      </c>
      <c r="AR447" s="1">
        <f t="shared" si="300"/>
        <v>0</v>
      </c>
      <c r="AS447" s="1">
        <f t="shared" si="301"/>
        <v>0</v>
      </c>
      <c r="AT447" s="1">
        <f t="shared" si="302"/>
        <v>0</v>
      </c>
      <c r="AU447" s="1">
        <f t="shared" si="303"/>
        <v>80</v>
      </c>
      <c r="AV447" s="1">
        <f t="shared" si="304"/>
        <v>0</v>
      </c>
      <c r="AW447" s="1">
        <f t="shared" si="305"/>
        <v>0</v>
      </c>
      <c r="AX447" s="1">
        <f t="shared" si="306"/>
        <v>0</v>
      </c>
      <c r="AY447" s="1">
        <f t="shared" si="307"/>
        <v>0</v>
      </c>
      <c r="AZ447" s="1">
        <f t="shared" si="308"/>
        <v>0</v>
      </c>
      <c r="BA447" s="1">
        <f t="shared" si="309"/>
        <v>0</v>
      </c>
      <c r="BB447" s="1">
        <f t="shared" si="310"/>
        <v>0</v>
      </c>
      <c r="BC447" s="1">
        <f t="shared" si="311"/>
        <v>0</v>
      </c>
      <c r="BD447" s="1">
        <f t="shared" si="312"/>
        <v>80</v>
      </c>
      <c r="BE447" s="1" t="str">
        <f t="shared" si="319"/>
        <v>Barge A</v>
      </c>
      <c r="BF447" s="1">
        <f t="shared" si="320"/>
        <v>6</v>
      </c>
      <c r="BG447" s="3">
        <v>429</v>
      </c>
      <c r="BH447" s="1">
        <f t="shared" si="332"/>
        <v>0</v>
      </c>
      <c r="BI447" s="1">
        <f t="shared" si="313"/>
        <v>0</v>
      </c>
      <c r="BJ447" s="3">
        <v>429</v>
      </c>
      <c r="BK447" s="1">
        <f t="shared" si="314"/>
        <v>8</v>
      </c>
      <c r="BL447" s="1">
        <f t="shared" si="321"/>
        <v>0</v>
      </c>
      <c r="BM447" s="1">
        <f t="shared" si="322"/>
        <v>0</v>
      </c>
      <c r="BN447" s="1">
        <f t="shared" si="323"/>
        <v>0</v>
      </c>
      <c r="BO447" s="1">
        <f t="shared" si="324"/>
        <v>0</v>
      </c>
      <c r="BP447" s="1">
        <f t="shared" si="325"/>
        <v>0</v>
      </c>
      <c r="BQ447" s="1">
        <f t="shared" si="326"/>
        <v>0</v>
      </c>
      <c r="BR447" s="1">
        <f t="shared" si="327"/>
        <v>0</v>
      </c>
      <c r="BS447" s="1">
        <f t="shared" si="328"/>
        <v>1</v>
      </c>
      <c r="BT447" s="1">
        <f t="shared" si="329"/>
        <v>2</v>
      </c>
      <c r="BU447" s="1">
        <f t="shared" si="330"/>
        <v>3</v>
      </c>
      <c r="BW447" s="1">
        <f t="shared" si="334"/>
        <v>0</v>
      </c>
      <c r="BX447" s="1">
        <f t="shared" si="334"/>
        <v>0</v>
      </c>
      <c r="BY447" s="1">
        <f t="shared" si="334"/>
        <v>0</v>
      </c>
      <c r="BZ447" s="1">
        <f t="shared" si="333"/>
        <v>0</v>
      </c>
      <c r="CA447" s="1">
        <f t="shared" si="333"/>
        <v>0</v>
      </c>
      <c r="CB447" s="1">
        <f t="shared" si="333"/>
        <v>0</v>
      </c>
      <c r="CC447" s="1">
        <f t="shared" si="333"/>
        <v>0</v>
      </c>
      <c r="CD447" s="1">
        <f t="shared" si="333"/>
        <v>70</v>
      </c>
      <c r="CE447" s="1">
        <f t="shared" si="333"/>
        <v>140</v>
      </c>
      <c r="CF447" s="1">
        <f t="shared" si="333"/>
        <v>210</v>
      </c>
      <c r="CW447" s="1">
        <v>429</v>
      </c>
      <c r="CX447" s="1">
        <f t="shared" si="315"/>
        <v>1</v>
      </c>
      <c r="CY447" s="1" t="s">
        <v>37</v>
      </c>
      <c r="CZ447" s="1">
        <v>1</v>
      </c>
      <c r="DB447" s="1">
        <f t="shared" si="331"/>
        <v>7</v>
      </c>
      <c r="DC447" s="1" t="s">
        <v>43</v>
      </c>
      <c r="DD447" s="1">
        <f t="shared" si="316"/>
        <v>9</v>
      </c>
      <c r="DL447" s="1">
        <v>429</v>
      </c>
      <c r="DM447" s="1">
        <f t="shared" si="317"/>
        <v>5</v>
      </c>
      <c r="DN447" s="1">
        <f t="shared" si="318"/>
        <v>0</v>
      </c>
      <c r="DO447" s="1" t="s">
        <v>37</v>
      </c>
      <c r="DP447" s="1">
        <v>0</v>
      </c>
    </row>
    <row r="448" spans="1:120" ht="15">
      <c r="A448">
        <v>430</v>
      </c>
      <c r="B448">
        <v>2</v>
      </c>
      <c r="C448" s="25">
        <v>24200</v>
      </c>
      <c r="D448">
        <v>5</v>
      </c>
      <c r="E448">
        <v>9</v>
      </c>
      <c r="F448" t="s">
        <v>73</v>
      </c>
      <c r="G448">
        <v>4</v>
      </c>
      <c r="H448"/>
      <c r="I448"/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1</v>
      </c>
      <c r="AD448" s="1">
        <v>0</v>
      </c>
      <c r="AE448" s="1">
        <v>0</v>
      </c>
      <c r="AF448" s="1">
        <v>0</v>
      </c>
      <c r="AG448" s="1">
        <f t="shared" si="290"/>
        <v>0</v>
      </c>
      <c r="AH448" s="1">
        <f t="shared" si="291"/>
        <v>0</v>
      </c>
      <c r="AI448" s="1">
        <f t="shared" si="292"/>
        <v>0</v>
      </c>
      <c r="AJ448" s="1">
        <f t="shared" si="293"/>
        <v>0</v>
      </c>
      <c r="AK448" s="1">
        <f t="shared" si="294"/>
        <v>0</v>
      </c>
      <c r="AL448" s="1">
        <f t="shared" si="295"/>
        <v>0</v>
      </c>
      <c r="AM448" s="1">
        <f t="shared" si="296"/>
        <v>0</v>
      </c>
      <c r="AN448" s="1">
        <f t="shared" si="296"/>
        <v>0</v>
      </c>
      <c r="AO448" s="1">
        <f t="shared" si="297"/>
        <v>0</v>
      </c>
      <c r="AP448" s="1">
        <f t="shared" si="298"/>
        <v>0</v>
      </c>
      <c r="AQ448" s="1">
        <f t="shared" si="299"/>
        <v>0</v>
      </c>
      <c r="AR448" s="1">
        <f t="shared" si="300"/>
        <v>0</v>
      </c>
      <c r="AS448" s="1">
        <f t="shared" si="301"/>
        <v>0</v>
      </c>
      <c r="AT448" s="1">
        <f t="shared" si="302"/>
        <v>0</v>
      </c>
      <c r="AU448" s="1">
        <f t="shared" si="303"/>
        <v>0</v>
      </c>
      <c r="AV448" s="1">
        <f t="shared" si="304"/>
        <v>0</v>
      </c>
      <c r="AW448" s="1">
        <f t="shared" si="305"/>
        <v>0</v>
      </c>
      <c r="AX448" s="1">
        <f t="shared" si="306"/>
        <v>0</v>
      </c>
      <c r="AY448" s="1">
        <f t="shared" si="307"/>
        <v>0</v>
      </c>
      <c r="AZ448" s="1">
        <f t="shared" si="308"/>
        <v>80</v>
      </c>
      <c r="BA448" s="1">
        <f t="shared" si="309"/>
        <v>0</v>
      </c>
      <c r="BB448" s="1">
        <f t="shared" si="310"/>
        <v>0</v>
      </c>
      <c r="BC448" s="1">
        <f t="shared" si="311"/>
        <v>0</v>
      </c>
      <c r="BD448" s="1">
        <f t="shared" si="312"/>
        <v>80</v>
      </c>
      <c r="BE448" s="1" t="str">
        <f t="shared" si="319"/>
        <v>Barge D</v>
      </c>
      <c r="BF448" s="1">
        <f t="shared" si="320"/>
        <v>8</v>
      </c>
      <c r="BG448" s="3">
        <v>430</v>
      </c>
      <c r="BH448" s="1">
        <f t="shared" si="332"/>
        <v>0</v>
      </c>
      <c r="BI448" s="1">
        <f t="shared" si="313"/>
        <v>0</v>
      </c>
      <c r="BJ448" s="3">
        <v>430</v>
      </c>
      <c r="BK448" s="1">
        <f t="shared" si="314"/>
        <v>9</v>
      </c>
      <c r="BL448" s="1">
        <f t="shared" si="321"/>
        <v>0</v>
      </c>
      <c r="BM448" s="1">
        <f t="shared" si="322"/>
        <v>0</v>
      </c>
      <c r="BN448" s="1">
        <f t="shared" si="323"/>
        <v>0</v>
      </c>
      <c r="BO448" s="1">
        <f t="shared" si="324"/>
        <v>0</v>
      </c>
      <c r="BP448" s="1">
        <f t="shared" si="325"/>
        <v>0</v>
      </c>
      <c r="BQ448" s="1">
        <f t="shared" si="326"/>
        <v>0</v>
      </c>
      <c r="BR448" s="1">
        <f t="shared" si="327"/>
        <v>0</v>
      </c>
      <c r="BS448" s="1">
        <f t="shared" si="328"/>
        <v>0</v>
      </c>
      <c r="BT448" s="1">
        <f t="shared" si="329"/>
        <v>1</v>
      </c>
      <c r="BU448" s="1">
        <f t="shared" si="330"/>
        <v>2</v>
      </c>
      <c r="BW448" s="1">
        <f t="shared" si="334"/>
        <v>0</v>
      </c>
      <c r="BX448" s="1">
        <f t="shared" si="334"/>
        <v>0</v>
      </c>
      <c r="BY448" s="1">
        <f t="shared" si="334"/>
        <v>0</v>
      </c>
      <c r="BZ448" s="1">
        <f t="shared" si="333"/>
        <v>0</v>
      </c>
      <c r="CA448" s="1">
        <f t="shared" si="333"/>
        <v>0</v>
      </c>
      <c r="CB448" s="1">
        <f t="shared" si="333"/>
        <v>0</v>
      </c>
      <c r="CC448" s="1">
        <f t="shared" si="333"/>
        <v>0</v>
      </c>
      <c r="CD448" s="1">
        <f t="shared" si="333"/>
        <v>0</v>
      </c>
      <c r="CE448" s="1">
        <f t="shared" si="333"/>
        <v>70</v>
      </c>
      <c r="CF448" s="1">
        <f t="shared" si="333"/>
        <v>140</v>
      </c>
      <c r="CW448" s="1">
        <v>430</v>
      </c>
      <c r="CX448" s="1">
        <f t="shared" si="315"/>
        <v>1</v>
      </c>
      <c r="CY448" s="1" t="s">
        <v>37</v>
      </c>
      <c r="CZ448" s="1">
        <v>1</v>
      </c>
      <c r="DB448" s="1">
        <f t="shared" si="331"/>
        <v>9</v>
      </c>
      <c r="DC448" s="1" t="s">
        <v>43</v>
      </c>
      <c r="DD448" s="1">
        <f t="shared" si="316"/>
        <v>9</v>
      </c>
      <c r="DL448" s="1">
        <v>430</v>
      </c>
      <c r="DM448" s="1">
        <f t="shared" si="317"/>
        <v>6</v>
      </c>
      <c r="DN448" s="1">
        <f t="shared" si="318"/>
        <v>0</v>
      </c>
      <c r="DO448" s="1" t="s">
        <v>37</v>
      </c>
      <c r="DP448" s="1">
        <v>0</v>
      </c>
    </row>
    <row r="449" spans="1:120" ht="15">
      <c r="A449">
        <v>431</v>
      </c>
      <c r="B449">
        <v>1</v>
      </c>
      <c r="C449" s="25">
        <v>2300</v>
      </c>
      <c r="D449">
        <v>3</v>
      </c>
      <c r="E449">
        <v>6</v>
      </c>
      <c r="F449" t="s">
        <v>32</v>
      </c>
      <c r="G449">
        <v>4</v>
      </c>
      <c r="H449"/>
      <c r="I449"/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0.5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0.5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f t="shared" si="290"/>
        <v>0</v>
      </c>
      <c r="AH449" s="1">
        <f t="shared" si="291"/>
        <v>0</v>
      </c>
      <c r="AI449" s="1">
        <f t="shared" si="292"/>
        <v>0</v>
      </c>
      <c r="AJ449" s="1">
        <f t="shared" si="293"/>
        <v>0</v>
      </c>
      <c r="AK449" s="1">
        <f t="shared" si="294"/>
        <v>0</v>
      </c>
      <c r="AL449" s="1">
        <f t="shared" si="295"/>
        <v>0</v>
      </c>
      <c r="AM449" s="1">
        <f t="shared" si="296"/>
        <v>0</v>
      </c>
      <c r="AN449" s="1">
        <f t="shared" si="296"/>
        <v>0</v>
      </c>
      <c r="AO449" s="1">
        <f t="shared" si="297"/>
        <v>20</v>
      </c>
      <c r="AP449" s="1">
        <f t="shared" si="298"/>
        <v>0</v>
      </c>
      <c r="AQ449" s="1">
        <f t="shared" si="299"/>
        <v>0</v>
      </c>
      <c r="AR449" s="1">
        <f t="shared" si="300"/>
        <v>0</v>
      </c>
      <c r="AS449" s="1">
        <f t="shared" si="301"/>
        <v>0</v>
      </c>
      <c r="AT449" s="1">
        <f t="shared" si="302"/>
        <v>0</v>
      </c>
      <c r="AU449" s="1">
        <f t="shared" si="303"/>
        <v>0</v>
      </c>
      <c r="AV449" s="1">
        <f t="shared" si="304"/>
        <v>20</v>
      </c>
      <c r="AW449" s="1">
        <f t="shared" si="305"/>
        <v>0</v>
      </c>
      <c r="AX449" s="1">
        <f t="shared" si="306"/>
        <v>0</v>
      </c>
      <c r="AY449" s="1">
        <f t="shared" si="307"/>
        <v>0</v>
      </c>
      <c r="AZ449" s="1">
        <f t="shared" si="308"/>
        <v>0</v>
      </c>
      <c r="BA449" s="1">
        <f t="shared" si="309"/>
        <v>0</v>
      </c>
      <c r="BB449" s="1">
        <f t="shared" si="310"/>
        <v>0</v>
      </c>
      <c r="BC449" s="1">
        <f t="shared" si="311"/>
        <v>0</v>
      </c>
      <c r="BD449" s="1">
        <f t="shared" si="312"/>
        <v>40</v>
      </c>
      <c r="BE449" s="1" t="b">
        <f t="shared" si="319"/>
        <v>0</v>
      </c>
      <c r="BF449" s="1">
        <f t="shared" si="320"/>
        <v>0</v>
      </c>
      <c r="BG449" s="3">
        <v>431</v>
      </c>
      <c r="BH449" s="1">
        <f t="shared" si="332"/>
        <v>0</v>
      </c>
      <c r="BI449" s="1">
        <f t="shared" si="313"/>
        <v>0</v>
      </c>
      <c r="BJ449" s="3">
        <v>431</v>
      </c>
      <c r="BK449" s="1">
        <f t="shared" si="314"/>
        <v>7</v>
      </c>
      <c r="BL449" s="1">
        <f t="shared" si="321"/>
        <v>0</v>
      </c>
      <c r="BM449" s="1">
        <f t="shared" si="322"/>
        <v>0</v>
      </c>
      <c r="BN449" s="1">
        <f t="shared" si="323"/>
        <v>0</v>
      </c>
      <c r="BO449" s="1">
        <f t="shared" si="324"/>
        <v>0</v>
      </c>
      <c r="BP449" s="1">
        <f t="shared" si="325"/>
        <v>0</v>
      </c>
      <c r="BQ449" s="1">
        <f t="shared" si="326"/>
        <v>0</v>
      </c>
      <c r="BR449" s="1">
        <f t="shared" si="327"/>
        <v>1</v>
      </c>
      <c r="BS449" s="1">
        <f t="shared" si="328"/>
        <v>2</v>
      </c>
      <c r="BT449" s="1">
        <f t="shared" si="329"/>
        <v>3</v>
      </c>
      <c r="BU449" s="1">
        <f t="shared" si="330"/>
        <v>4</v>
      </c>
      <c r="BW449" s="1">
        <f t="shared" si="334"/>
        <v>0</v>
      </c>
      <c r="BX449" s="1">
        <f t="shared" si="334"/>
        <v>0</v>
      </c>
      <c r="BY449" s="1">
        <f t="shared" si="334"/>
        <v>0</v>
      </c>
      <c r="BZ449" s="1">
        <f t="shared" si="333"/>
        <v>0</v>
      </c>
      <c r="CA449" s="1">
        <f t="shared" si="333"/>
        <v>0</v>
      </c>
      <c r="CB449" s="1">
        <f t="shared" si="333"/>
        <v>0</v>
      </c>
      <c r="CC449" s="1">
        <f t="shared" si="333"/>
        <v>50</v>
      </c>
      <c r="CD449" s="1">
        <f t="shared" si="333"/>
        <v>100</v>
      </c>
      <c r="CE449" s="1">
        <f t="shared" si="333"/>
        <v>150</v>
      </c>
      <c r="CF449" s="1">
        <f t="shared" si="333"/>
        <v>200</v>
      </c>
      <c r="CW449" s="1">
        <v>431</v>
      </c>
      <c r="CX449" s="1">
        <f t="shared" si="315"/>
        <v>1</v>
      </c>
      <c r="CY449" s="1" t="s">
        <v>37</v>
      </c>
      <c r="CZ449" s="1">
        <v>1</v>
      </c>
      <c r="DB449" s="1">
        <f t="shared" si="331"/>
        <v>6</v>
      </c>
      <c r="DC449" s="1" t="s">
        <v>43</v>
      </c>
      <c r="DD449" s="1">
        <f t="shared" si="316"/>
        <v>6</v>
      </c>
      <c r="DL449" s="1">
        <v>431</v>
      </c>
      <c r="DM449" s="1">
        <f t="shared" si="317"/>
        <v>4</v>
      </c>
      <c r="DN449" s="1">
        <f t="shared" si="318"/>
        <v>0</v>
      </c>
      <c r="DO449" s="1" t="s">
        <v>37</v>
      </c>
      <c r="DP449" s="1">
        <v>0</v>
      </c>
    </row>
    <row r="450" spans="1:120" ht="15">
      <c r="A450">
        <v>432</v>
      </c>
      <c r="B450">
        <v>1</v>
      </c>
      <c r="C450" s="25">
        <v>4850</v>
      </c>
      <c r="D450">
        <v>-1</v>
      </c>
      <c r="E450">
        <v>2</v>
      </c>
      <c r="F450" t="s">
        <v>73</v>
      </c>
      <c r="G450">
        <v>3</v>
      </c>
      <c r="H450"/>
      <c r="I450"/>
      <c r="J450" s="1">
        <v>0</v>
      </c>
      <c r="K450" s="1">
        <v>0</v>
      </c>
      <c r="L450" s="1">
        <v>1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f t="shared" si="290"/>
        <v>0</v>
      </c>
      <c r="AH450" s="1">
        <f t="shared" si="291"/>
        <v>0</v>
      </c>
      <c r="AI450" s="1">
        <f t="shared" si="292"/>
        <v>40</v>
      </c>
      <c r="AJ450" s="1">
        <f t="shared" si="293"/>
        <v>0</v>
      </c>
      <c r="AK450" s="1">
        <f t="shared" si="294"/>
        <v>0</v>
      </c>
      <c r="AL450" s="1">
        <f t="shared" si="295"/>
        <v>0</v>
      </c>
      <c r="AM450" s="1">
        <f t="shared" si="296"/>
        <v>0</v>
      </c>
      <c r="AN450" s="1">
        <f t="shared" si="296"/>
        <v>0</v>
      </c>
      <c r="AO450" s="1">
        <f t="shared" si="297"/>
        <v>0</v>
      </c>
      <c r="AP450" s="1">
        <f t="shared" si="298"/>
        <v>0</v>
      </c>
      <c r="AQ450" s="1">
        <f t="shared" si="299"/>
        <v>0</v>
      </c>
      <c r="AR450" s="1">
        <f t="shared" si="300"/>
        <v>0</v>
      </c>
      <c r="AS450" s="1">
        <f t="shared" si="301"/>
        <v>0</v>
      </c>
      <c r="AT450" s="1">
        <f t="shared" si="302"/>
        <v>0</v>
      </c>
      <c r="AU450" s="1">
        <f t="shared" si="303"/>
        <v>0</v>
      </c>
      <c r="AV450" s="1">
        <f t="shared" si="304"/>
        <v>0</v>
      </c>
      <c r="AW450" s="1">
        <f t="shared" si="305"/>
        <v>0</v>
      </c>
      <c r="AX450" s="1">
        <f t="shared" si="306"/>
        <v>0</v>
      </c>
      <c r="AY450" s="1">
        <f t="shared" si="307"/>
        <v>0</v>
      </c>
      <c r="AZ450" s="1">
        <f t="shared" si="308"/>
        <v>0</v>
      </c>
      <c r="BA450" s="1">
        <f t="shared" si="309"/>
        <v>0</v>
      </c>
      <c r="BB450" s="1">
        <f t="shared" si="310"/>
        <v>0</v>
      </c>
      <c r="BC450" s="1">
        <f t="shared" si="311"/>
        <v>0</v>
      </c>
      <c r="BD450" s="1">
        <f t="shared" si="312"/>
        <v>40</v>
      </c>
      <c r="BE450" s="1" t="str">
        <f t="shared" si="319"/>
        <v>Barge E</v>
      </c>
      <c r="BF450" s="1">
        <f t="shared" si="320"/>
        <v>1</v>
      </c>
      <c r="BG450" s="3">
        <v>432</v>
      </c>
      <c r="BH450" s="1">
        <f t="shared" si="332"/>
        <v>0</v>
      </c>
      <c r="BI450" s="1">
        <f t="shared" si="313"/>
        <v>0</v>
      </c>
      <c r="BJ450" s="3">
        <v>432</v>
      </c>
      <c r="BK450" s="1">
        <f t="shared" si="314"/>
        <v>2</v>
      </c>
      <c r="BL450" s="1">
        <f t="shared" si="321"/>
        <v>0</v>
      </c>
      <c r="BM450" s="1">
        <f t="shared" si="322"/>
        <v>1</v>
      </c>
      <c r="BN450" s="1">
        <f t="shared" si="323"/>
        <v>2</v>
      </c>
      <c r="BO450" s="1">
        <f t="shared" si="324"/>
        <v>3</v>
      </c>
      <c r="BP450" s="1">
        <f t="shared" si="325"/>
        <v>4</v>
      </c>
      <c r="BQ450" s="1">
        <f t="shared" si="326"/>
        <v>5</v>
      </c>
      <c r="BR450" s="1">
        <f t="shared" si="327"/>
        <v>6</v>
      </c>
      <c r="BS450" s="1">
        <f t="shared" si="328"/>
        <v>7</v>
      </c>
      <c r="BT450" s="1">
        <f t="shared" si="329"/>
        <v>8</v>
      </c>
      <c r="BU450" s="1">
        <f t="shared" si="330"/>
        <v>9</v>
      </c>
      <c r="BW450" s="1">
        <f t="shared" si="334"/>
        <v>0</v>
      </c>
      <c r="BX450" s="1">
        <f t="shared" si="334"/>
        <v>50</v>
      </c>
      <c r="BY450" s="1">
        <f t="shared" si="334"/>
        <v>100</v>
      </c>
      <c r="BZ450" s="1">
        <f t="shared" si="333"/>
        <v>150</v>
      </c>
      <c r="CA450" s="1">
        <f t="shared" si="333"/>
        <v>200</v>
      </c>
      <c r="CB450" s="1">
        <f t="shared" si="333"/>
        <v>250</v>
      </c>
      <c r="CC450" s="1">
        <f t="shared" si="333"/>
        <v>300</v>
      </c>
      <c r="CD450" s="1">
        <f t="shared" si="333"/>
        <v>350</v>
      </c>
      <c r="CE450" s="1">
        <f t="shared" si="333"/>
        <v>400</v>
      </c>
      <c r="CF450" s="1">
        <f t="shared" si="333"/>
        <v>450</v>
      </c>
      <c r="CW450" s="1">
        <v>432</v>
      </c>
      <c r="CX450" s="1">
        <f t="shared" si="315"/>
        <v>1</v>
      </c>
      <c r="CY450" s="1" t="s">
        <v>37</v>
      </c>
      <c r="CZ450" s="1">
        <v>1</v>
      </c>
      <c r="DB450" s="1">
        <f t="shared" si="331"/>
        <v>2</v>
      </c>
      <c r="DC450" s="1" t="s">
        <v>43</v>
      </c>
      <c r="DD450" s="1">
        <f t="shared" si="316"/>
        <v>2</v>
      </c>
      <c r="DL450" s="1">
        <v>432</v>
      </c>
      <c r="DM450" s="1">
        <f t="shared" si="317"/>
        <v>0</v>
      </c>
      <c r="DN450" s="1">
        <f t="shared" si="318"/>
        <v>0</v>
      </c>
      <c r="DO450" s="1" t="s">
        <v>37</v>
      </c>
      <c r="DP450" s="1">
        <v>0</v>
      </c>
    </row>
    <row r="451" spans="1:120" ht="15">
      <c r="A451">
        <v>433</v>
      </c>
      <c r="B451">
        <v>1</v>
      </c>
      <c r="C451" s="25">
        <v>17200</v>
      </c>
      <c r="D451">
        <v>1</v>
      </c>
      <c r="E451">
        <v>6</v>
      </c>
      <c r="F451" t="s">
        <v>32</v>
      </c>
      <c r="G451">
        <v>4</v>
      </c>
      <c r="H451"/>
      <c r="I451"/>
      <c r="J451" s="1">
        <v>0</v>
      </c>
      <c r="K451" s="1">
        <v>0</v>
      </c>
      <c r="L451" s="1">
        <v>0</v>
      </c>
      <c r="M451" s="1">
        <v>0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f t="shared" si="290"/>
        <v>0</v>
      </c>
      <c r="AH451" s="1">
        <f t="shared" si="291"/>
        <v>0</v>
      </c>
      <c r="AI451" s="1">
        <f t="shared" si="292"/>
        <v>0</v>
      </c>
      <c r="AJ451" s="1">
        <f t="shared" si="293"/>
        <v>0</v>
      </c>
      <c r="AK451" s="1">
        <f t="shared" si="294"/>
        <v>40</v>
      </c>
      <c r="AL451" s="1">
        <f t="shared" si="295"/>
        <v>0</v>
      </c>
      <c r="AM451" s="1">
        <f t="shared" si="296"/>
        <v>0</v>
      </c>
      <c r="AN451" s="1">
        <f t="shared" si="296"/>
        <v>0</v>
      </c>
      <c r="AO451" s="1">
        <f t="shared" si="297"/>
        <v>0</v>
      </c>
      <c r="AP451" s="1">
        <f t="shared" si="298"/>
        <v>0</v>
      </c>
      <c r="AQ451" s="1">
        <f t="shared" si="299"/>
        <v>0</v>
      </c>
      <c r="AR451" s="1">
        <f t="shared" si="300"/>
        <v>0</v>
      </c>
      <c r="AS451" s="1">
        <f t="shared" si="301"/>
        <v>0</v>
      </c>
      <c r="AT451" s="1">
        <f t="shared" si="302"/>
        <v>0</v>
      </c>
      <c r="AU451" s="1">
        <f t="shared" si="303"/>
        <v>0</v>
      </c>
      <c r="AV451" s="1">
        <f t="shared" si="304"/>
        <v>0</v>
      </c>
      <c r="AW451" s="1">
        <f t="shared" si="305"/>
        <v>0</v>
      </c>
      <c r="AX451" s="1">
        <f t="shared" si="306"/>
        <v>0</v>
      </c>
      <c r="AY451" s="1">
        <f t="shared" si="307"/>
        <v>0</v>
      </c>
      <c r="AZ451" s="1">
        <f t="shared" si="308"/>
        <v>0</v>
      </c>
      <c r="BA451" s="1">
        <f t="shared" si="309"/>
        <v>0</v>
      </c>
      <c r="BB451" s="1">
        <f t="shared" si="310"/>
        <v>0</v>
      </c>
      <c r="BC451" s="1">
        <f t="shared" si="311"/>
        <v>0</v>
      </c>
      <c r="BD451" s="1">
        <f t="shared" si="312"/>
        <v>40</v>
      </c>
      <c r="BE451" s="1" t="str">
        <f t="shared" si="319"/>
        <v>Barge A</v>
      </c>
      <c r="BF451" s="1">
        <f t="shared" si="320"/>
        <v>2</v>
      </c>
      <c r="BG451" s="3">
        <v>433</v>
      </c>
      <c r="BH451" s="1">
        <f t="shared" si="332"/>
        <v>0</v>
      </c>
      <c r="BI451" s="1">
        <f t="shared" si="313"/>
        <v>0</v>
      </c>
      <c r="BJ451" s="3">
        <v>433</v>
      </c>
      <c r="BK451" s="1">
        <f t="shared" si="314"/>
        <v>5</v>
      </c>
      <c r="BL451" s="1">
        <f t="shared" si="321"/>
        <v>0</v>
      </c>
      <c r="BM451" s="1">
        <f t="shared" si="322"/>
        <v>0</v>
      </c>
      <c r="BN451" s="1">
        <f t="shared" si="323"/>
        <v>0</v>
      </c>
      <c r="BO451" s="1">
        <f t="shared" si="324"/>
        <v>0</v>
      </c>
      <c r="BP451" s="1">
        <f t="shared" si="325"/>
        <v>1</v>
      </c>
      <c r="BQ451" s="1">
        <f t="shared" si="326"/>
        <v>2</v>
      </c>
      <c r="BR451" s="1">
        <f t="shared" si="327"/>
        <v>3</v>
      </c>
      <c r="BS451" s="1">
        <f t="shared" si="328"/>
        <v>4</v>
      </c>
      <c r="BT451" s="1">
        <f t="shared" si="329"/>
        <v>5</v>
      </c>
      <c r="BU451" s="1">
        <f t="shared" si="330"/>
        <v>6</v>
      </c>
      <c r="BW451" s="1">
        <f t="shared" si="334"/>
        <v>0</v>
      </c>
      <c r="BX451" s="1">
        <f t="shared" si="334"/>
        <v>0</v>
      </c>
      <c r="BY451" s="1">
        <f t="shared" si="334"/>
        <v>0</v>
      </c>
      <c r="BZ451" s="1">
        <f t="shared" si="333"/>
        <v>0</v>
      </c>
      <c r="CA451" s="1">
        <f t="shared" si="333"/>
        <v>50</v>
      </c>
      <c r="CB451" s="1">
        <f t="shared" si="333"/>
        <v>100</v>
      </c>
      <c r="CC451" s="1">
        <f t="shared" si="333"/>
        <v>150</v>
      </c>
      <c r="CD451" s="1">
        <f t="shared" si="333"/>
        <v>200</v>
      </c>
      <c r="CE451" s="1">
        <f t="shared" si="333"/>
        <v>250</v>
      </c>
      <c r="CF451" s="1">
        <f t="shared" si="333"/>
        <v>300</v>
      </c>
      <c r="CW451" s="1">
        <v>433</v>
      </c>
      <c r="CX451" s="1">
        <f t="shared" si="315"/>
        <v>1</v>
      </c>
      <c r="CY451" s="1" t="s">
        <v>37</v>
      </c>
      <c r="CZ451" s="1">
        <v>1</v>
      </c>
      <c r="DB451" s="1">
        <f t="shared" si="331"/>
        <v>3</v>
      </c>
      <c r="DC451" s="1" t="s">
        <v>43</v>
      </c>
      <c r="DD451" s="1">
        <f t="shared" si="316"/>
        <v>6</v>
      </c>
      <c r="DL451" s="1">
        <v>433</v>
      </c>
      <c r="DM451" s="1">
        <f t="shared" si="317"/>
        <v>2</v>
      </c>
      <c r="DN451" s="1">
        <f t="shared" si="318"/>
        <v>0</v>
      </c>
      <c r="DO451" s="1" t="s">
        <v>37</v>
      </c>
      <c r="DP451" s="1">
        <v>0</v>
      </c>
    </row>
    <row r="452" spans="1:120" ht="15">
      <c r="A452">
        <v>434</v>
      </c>
      <c r="B452">
        <v>1</v>
      </c>
      <c r="C452" s="25">
        <v>27200</v>
      </c>
      <c r="D452">
        <v>6</v>
      </c>
      <c r="E452">
        <v>11</v>
      </c>
      <c r="F452" t="s">
        <v>73</v>
      </c>
      <c r="G452">
        <v>5</v>
      </c>
      <c r="H452"/>
      <c r="I452"/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1</v>
      </c>
      <c r="AF452" s="1">
        <v>0</v>
      </c>
      <c r="AG452" s="1">
        <f t="shared" si="290"/>
        <v>0</v>
      </c>
      <c r="AH452" s="1">
        <f t="shared" si="291"/>
        <v>0</v>
      </c>
      <c r="AI452" s="1">
        <f t="shared" si="292"/>
        <v>0</v>
      </c>
      <c r="AJ452" s="1">
        <f t="shared" si="293"/>
        <v>0</v>
      </c>
      <c r="AK452" s="1">
        <f t="shared" si="294"/>
        <v>0</v>
      </c>
      <c r="AL452" s="1">
        <f t="shared" si="295"/>
        <v>0</v>
      </c>
      <c r="AM452" s="1">
        <f t="shared" si="296"/>
        <v>0</v>
      </c>
      <c r="AN452" s="1">
        <f t="shared" si="296"/>
        <v>0</v>
      </c>
      <c r="AO452" s="1">
        <f t="shared" si="297"/>
        <v>0</v>
      </c>
      <c r="AP452" s="1">
        <f t="shared" si="298"/>
        <v>0</v>
      </c>
      <c r="AQ452" s="1">
        <f t="shared" si="299"/>
        <v>0</v>
      </c>
      <c r="AR452" s="1">
        <f t="shared" si="300"/>
        <v>0</v>
      </c>
      <c r="AS452" s="1">
        <f t="shared" si="301"/>
        <v>0</v>
      </c>
      <c r="AT452" s="1">
        <f t="shared" si="302"/>
        <v>0</v>
      </c>
      <c r="AU452" s="1">
        <f t="shared" si="303"/>
        <v>0</v>
      </c>
      <c r="AV452" s="1">
        <f t="shared" si="304"/>
        <v>0</v>
      </c>
      <c r="AW452" s="1">
        <f t="shared" si="305"/>
        <v>0</v>
      </c>
      <c r="AX452" s="1">
        <f t="shared" si="306"/>
        <v>0</v>
      </c>
      <c r="AY452" s="1">
        <f t="shared" si="307"/>
        <v>0</v>
      </c>
      <c r="AZ452" s="1">
        <f t="shared" si="308"/>
        <v>0</v>
      </c>
      <c r="BA452" s="1">
        <f t="shared" si="309"/>
        <v>0</v>
      </c>
      <c r="BB452" s="1">
        <f t="shared" si="310"/>
        <v>40</v>
      </c>
      <c r="BC452" s="1">
        <f t="shared" si="311"/>
        <v>0</v>
      </c>
      <c r="BD452" s="1">
        <f t="shared" si="312"/>
        <v>40</v>
      </c>
      <c r="BE452" s="1" t="str">
        <f t="shared" si="319"/>
        <v>Barge B</v>
      </c>
      <c r="BF452" s="1">
        <f t="shared" si="320"/>
        <v>9</v>
      </c>
      <c r="BG452" s="3">
        <v>434</v>
      </c>
      <c r="BH452" s="1">
        <f t="shared" si="332"/>
        <v>0</v>
      </c>
      <c r="BI452" s="1">
        <f t="shared" si="313"/>
        <v>0</v>
      </c>
      <c r="BJ452" s="3">
        <v>434</v>
      </c>
      <c r="BK452" s="1">
        <f t="shared" si="314"/>
        <v>11</v>
      </c>
      <c r="BL452" s="1">
        <f t="shared" si="321"/>
        <v>0</v>
      </c>
      <c r="BM452" s="1">
        <f t="shared" si="322"/>
        <v>0</v>
      </c>
      <c r="BN452" s="1">
        <f t="shared" si="323"/>
        <v>0</v>
      </c>
      <c r="BO452" s="1">
        <f t="shared" si="324"/>
        <v>0</v>
      </c>
      <c r="BP452" s="1">
        <f t="shared" si="325"/>
        <v>0</v>
      </c>
      <c r="BQ452" s="1">
        <f t="shared" si="326"/>
        <v>0</v>
      </c>
      <c r="BR452" s="1">
        <f t="shared" si="327"/>
        <v>0</v>
      </c>
      <c r="BS452" s="1">
        <f t="shared" si="328"/>
        <v>0</v>
      </c>
      <c r="BT452" s="1">
        <f t="shared" si="329"/>
        <v>0</v>
      </c>
      <c r="BU452" s="1">
        <f t="shared" si="330"/>
        <v>0</v>
      </c>
      <c r="BW452" s="1">
        <f t="shared" si="334"/>
        <v>0</v>
      </c>
      <c r="BX452" s="1">
        <f t="shared" si="334"/>
        <v>0</v>
      </c>
      <c r="BY452" s="1">
        <f t="shared" si="334"/>
        <v>0</v>
      </c>
      <c r="BZ452" s="1">
        <f t="shared" si="333"/>
        <v>0</v>
      </c>
      <c r="CA452" s="1">
        <f t="shared" si="333"/>
        <v>0</v>
      </c>
      <c r="CB452" s="1">
        <f t="shared" si="333"/>
        <v>0</v>
      </c>
      <c r="CC452" s="1">
        <f t="shared" si="333"/>
        <v>0</v>
      </c>
      <c r="CD452" s="1">
        <f t="shared" si="333"/>
        <v>0</v>
      </c>
      <c r="CE452" s="1">
        <f t="shared" si="333"/>
        <v>0</v>
      </c>
      <c r="CF452" s="1">
        <f t="shared" si="333"/>
        <v>0</v>
      </c>
      <c r="CW452" s="1">
        <v>434</v>
      </c>
      <c r="CX452" s="1">
        <f t="shared" si="315"/>
        <v>1</v>
      </c>
      <c r="CY452" s="1" t="s">
        <v>37</v>
      </c>
      <c r="CZ452" s="1">
        <v>1</v>
      </c>
      <c r="DB452" s="1">
        <f t="shared" si="331"/>
        <v>10</v>
      </c>
      <c r="DC452" s="1" t="s">
        <v>43</v>
      </c>
      <c r="DD452" s="1">
        <f t="shared" si="316"/>
        <v>11</v>
      </c>
      <c r="DL452" s="1">
        <v>434</v>
      </c>
      <c r="DM452" s="1">
        <f t="shared" si="317"/>
        <v>7</v>
      </c>
      <c r="DN452" s="1">
        <f t="shared" si="318"/>
        <v>0</v>
      </c>
      <c r="DO452" s="1" t="s">
        <v>37</v>
      </c>
      <c r="DP452" s="1">
        <v>0</v>
      </c>
    </row>
    <row r="453" spans="1:120" ht="15">
      <c r="A453">
        <v>435</v>
      </c>
      <c r="B453">
        <v>2</v>
      </c>
      <c r="C453" s="25">
        <v>4200</v>
      </c>
      <c r="D453">
        <v>4</v>
      </c>
      <c r="E453">
        <v>8</v>
      </c>
      <c r="F453" t="s">
        <v>35</v>
      </c>
      <c r="G453">
        <v>4</v>
      </c>
      <c r="H453"/>
      <c r="I453"/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1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f t="shared" si="290"/>
        <v>0</v>
      </c>
      <c r="AH453" s="1">
        <f t="shared" si="291"/>
        <v>0</v>
      </c>
      <c r="AI453" s="1">
        <f t="shared" si="292"/>
        <v>0</v>
      </c>
      <c r="AJ453" s="1">
        <f t="shared" si="293"/>
        <v>0</v>
      </c>
      <c r="AK453" s="1">
        <f t="shared" si="294"/>
        <v>0</v>
      </c>
      <c r="AL453" s="1">
        <f t="shared" si="295"/>
        <v>0</v>
      </c>
      <c r="AM453" s="1">
        <f t="shared" si="296"/>
        <v>0</v>
      </c>
      <c r="AN453" s="1">
        <f t="shared" si="296"/>
        <v>0</v>
      </c>
      <c r="AO453" s="1">
        <f t="shared" si="297"/>
        <v>0</v>
      </c>
      <c r="AP453" s="1">
        <f t="shared" si="298"/>
        <v>0</v>
      </c>
      <c r="AQ453" s="1">
        <f t="shared" si="299"/>
        <v>0</v>
      </c>
      <c r="AR453" s="1">
        <f t="shared" si="300"/>
        <v>0</v>
      </c>
      <c r="AS453" s="1">
        <f t="shared" si="301"/>
        <v>0</v>
      </c>
      <c r="AT453" s="1">
        <f t="shared" si="302"/>
        <v>0</v>
      </c>
      <c r="AU453" s="1">
        <f t="shared" si="303"/>
        <v>0</v>
      </c>
      <c r="AV453" s="1">
        <f t="shared" si="304"/>
        <v>80</v>
      </c>
      <c r="AW453" s="1">
        <f t="shared" si="305"/>
        <v>0</v>
      </c>
      <c r="AX453" s="1">
        <f t="shared" si="306"/>
        <v>0</v>
      </c>
      <c r="AY453" s="1">
        <f t="shared" si="307"/>
        <v>0</v>
      </c>
      <c r="AZ453" s="1">
        <f t="shared" si="308"/>
        <v>0</v>
      </c>
      <c r="BA453" s="1">
        <f t="shared" si="309"/>
        <v>0</v>
      </c>
      <c r="BB453" s="1">
        <f t="shared" si="310"/>
        <v>0</v>
      </c>
      <c r="BC453" s="1">
        <f t="shared" si="311"/>
        <v>0</v>
      </c>
      <c r="BD453" s="1">
        <f t="shared" si="312"/>
        <v>80</v>
      </c>
      <c r="BE453" s="1" t="str">
        <f t="shared" si="319"/>
        <v>Barge D</v>
      </c>
      <c r="BF453" s="1">
        <f t="shared" si="320"/>
        <v>6</v>
      </c>
      <c r="BG453" s="3">
        <v>435</v>
      </c>
      <c r="BH453" s="1">
        <f t="shared" si="332"/>
        <v>0</v>
      </c>
      <c r="BI453" s="1">
        <f t="shared" si="313"/>
        <v>0</v>
      </c>
      <c r="BJ453" s="3">
        <v>435</v>
      </c>
      <c r="BK453" s="1">
        <f t="shared" si="314"/>
        <v>8</v>
      </c>
      <c r="BL453" s="1">
        <f t="shared" si="321"/>
        <v>0</v>
      </c>
      <c r="BM453" s="1">
        <f t="shared" si="322"/>
        <v>0</v>
      </c>
      <c r="BN453" s="1">
        <f t="shared" si="323"/>
        <v>0</v>
      </c>
      <c r="BO453" s="1">
        <f t="shared" si="324"/>
        <v>0</v>
      </c>
      <c r="BP453" s="1">
        <f t="shared" si="325"/>
        <v>0</v>
      </c>
      <c r="BQ453" s="1">
        <f t="shared" si="326"/>
        <v>0</v>
      </c>
      <c r="BR453" s="1">
        <f t="shared" si="327"/>
        <v>0</v>
      </c>
      <c r="BS453" s="1">
        <f t="shared" si="328"/>
        <v>1</v>
      </c>
      <c r="BT453" s="1">
        <f t="shared" si="329"/>
        <v>2</v>
      </c>
      <c r="BU453" s="1">
        <f t="shared" si="330"/>
        <v>3</v>
      </c>
      <c r="BW453" s="1">
        <f t="shared" si="334"/>
        <v>0</v>
      </c>
      <c r="BX453" s="1">
        <f t="shared" si="334"/>
        <v>0</v>
      </c>
      <c r="BY453" s="1">
        <f t="shared" si="334"/>
        <v>0</v>
      </c>
      <c r="BZ453" s="1">
        <f t="shared" si="333"/>
        <v>0</v>
      </c>
      <c r="CA453" s="1">
        <f t="shared" si="333"/>
        <v>0</v>
      </c>
      <c r="CB453" s="1">
        <f t="shared" si="333"/>
        <v>0</v>
      </c>
      <c r="CC453" s="1">
        <f t="shared" si="333"/>
        <v>0</v>
      </c>
      <c r="CD453" s="1">
        <f t="shared" si="333"/>
        <v>70</v>
      </c>
      <c r="CE453" s="1">
        <f t="shared" si="333"/>
        <v>140</v>
      </c>
      <c r="CF453" s="1">
        <f t="shared" si="333"/>
        <v>210</v>
      </c>
      <c r="CW453" s="1">
        <v>435</v>
      </c>
      <c r="CX453" s="1">
        <f t="shared" si="315"/>
        <v>1</v>
      </c>
      <c r="CY453" s="1" t="s">
        <v>37</v>
      </c>
      <c r="CZ453" s="1">
        <v>1</v>
      </c>
      <c r="DB453" s="1">
        <f t="shared" si="331"/>
        <v>7</v>
      </c>
      <c r="DC453" s="1" t="s">
        <v>43</v>
      </c>
      <c r="DD453" s="1">
        <f t="shared" si="316"/>
        <v>8</v>
      </c>
      <c r="DL453" s="1">
        <v>435</v>
      </c>
      <c r="DM453" s="1">
        <f t="shared" si="317"/>
        <v>5</v>
      </c>
      <c r="DN453" s="1">
        <f t="shared" si="318"/>
        <v>0</v>
      </c>
      <c r="DO453" s="1" t="s">
        <v>37</v>
      </c>
      <c r="DP453" s="1">
        <v>0</v>
      </c>
    </row>
    <row r="454" spans="1:120" ht="15">
      <c r="A454">
        <v>436</v>
      </c>
      <c r="B454">
        <v>2</v>
      </c>
      <c r="C454" s="25">
        <v>24200</v>
      </c>
      <c r="D454">
        <v>3</v>
      </c>
      <c r="E454">
        <v>7</v>
      </c>
      <c r="F454" t="s">
        <v>35</v>
      </c>
      <c r="G454">
        <v>5</v>
      </c>
      <c r="H454"/>
      <c r="I454"/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f t="shared" si="290"/>
        <v>0</v>
      </c>
      <c r="AH454" s="1">
        <f t="shared" si="291"/>
        <v>0</v>
      </c>
      <c r="AI454" s="1">
        <f t="shared" si="292"/>
        <v>0</v>
      </c>
      <c r="AJ454" s="1">
        <f t="shared" si="293"/>
        <v>0</v>
      </c>
      <c r="AK454" s="1">
        <f t="shared" si="294"/>
        <v>0</v>
      </c>
      <c r="AL454" s="1">
        <f t="shared" si="295"/>
        <v>0</v>
      </c>
      <c r="AM454" s="1">
        <f t="shared" si="296"/>
        <v>0</v>
      </c>
      <c r="AN454" s="1">
        <f t="shared" si="296"/>
        <v>0</v>
      </c>
      <c r="AO454" s="1">
        <f t="shared" si="297"/>
        <v>80</v>
      </c>
      <c r="AP454" s="1">
        <f t="shared" si="298"/>
        <v>0</v>
      </c>
      <c r="AQ454" s="1">
        <f t="shared" si="299"/>
        <v>0</v>
      </c>
      <c r="AR454" s="1">
        <f t="shared" si="300"/>
        <v>0</v>
      </c>
      <c r="AS454" s="1">
        <f t="shared" si="301"/>
        <v>0</v>
      </c>
      <c r="AT454" s="1">
        <f t="shared" si="302"/>
        <v>0</v>
      </c>
      <c r="AU454" s="1">
        <f t="shared" si="303"/>
        <v>0</v>
      </c>
      <c r="AV454" s="1">
        <f t="shared" si="304"/>
        <v>0</v>
      </c>
      <c r="AW454" s="1">
        <f t="shared" si="305"/>
        <v>0</v>
      </c>
      <c r="AX454" s="1">
        <f t="shared" si="306"/>
        <v>0</v>
      </c>
      <c r="AY454" s="1">
        <f t="shared" si="307"/>
        <v>0</v>
      </c>
      <c r="AZ454" s="1">
        <f t="shared" si="308"/>
        <v>0</v>
      </c>
      <c r="BA454" s="1">
        <f t="shared" si="309"/>
        <v>0</v>
      </c>
      <c r="BB454" s="1">
        <f t="shared" si="310"/>
        <v>0</v>
      </c>
      <c r="BC454" s="1">
        <f t="shared" si="311"/>
        <v>0</v>
      </c>
      <c r="BD454" s="1">
        <f t="shared" si="312"/>
        <v>80</v>
      </c>
      <c r="BE454" s="1" t="str">
        <f t="shared" si="319"/>
        <v>Barge B</v>
      </c>
      <c r="BF454" s="1">
        <f t="shared" si="320"/>
        <v>4</v>
      </c>
      <c r="BG454" s="3">
        <v>436</v>
      </c>
      <c r="BH454" s="1">
        <f t="shared" si="332"/>
        <v>0</v>
      </c>
      <c r="BI454" s="1">
        <f t="shared" si="313"/>
        <v>0</v>
      </c>
      <c r="BJ454" s="3">
        <v>436</v>
      </c>
      <c r="BK454" s="1">
        <f t="shared" si="314"/>
        <v>8</v>
      </c>
      <c r="BL454" s="1">
        <f t="shared" si="321"/>
        <v>0</v>
      </c>
      <c r="BM454" s="1">
        <f t="shared" si="322"/>
        <v>0</v>
      </c>
      <c r="BN454" s="1">
        <f t="shared" si="323"/>
        <v>0</v>
      </c>
      <c r="BO454" s="1">
        <f t="shared" si="324"/>
        <v>0</v>
      </c>
      <c r="BP454" s="1">
        <f t="shared" si="325"/>
        <v>0</v>
      </c>
      <c r="BQ454" s="1">
        <f t="shared" si="326"/>
        <v>0</v>
      </c>
      <c r="BR454" s="1">
        <f t="shared" si="327"/>
        <v>0</v>
      </c>
      <c r="BS454" s="1">
        <f t="shared" si="328"/>
        <v>1</v>
      </c>
      <c r="BT454" s="1">
        <f t="shared" si="329"/>
        <v>2</v>
      </c>
      <c r="BU454" s="1">
        <f t="shared" si="330"/>
        <v>3</v>
      </c>
      <c r="BW454" s="1">
        <f t="shared" si="334"/>
        <v>0</v>
      </c>
      <c r="BX454" s="1">
        <f t="shared" si="334"/>
        <v>0</v>
      </c>
      <c r="BY454" s="1">
        <f t="shared" si="334"/>
        <v>0</v>
      </c>
      <c r="BZ454" s="1">
        <f t="shared" si="333"/>
        <v>0</v>
      </c>
      <c r="CA454" s="1">
        <f t="shared" si="333"/>
        <v>0</v>
      </c>
      <c r="CB454" s="1">
        <f t="shared" si="333"/>
        <v>0</v>
      </c>
      <c r="CC454" s="1">
        <f t="shared" si="333"/>
        <v>0</v>
      </c>
      <c r="CD454" s="1">
        <f t="shared" si="333"/>
        <v>70</v>
      </c>
      <c r="CE454" s="1">
        <f t="shared" si="333"/>
        <v>140</v>
      </c>
      <c r="CF454" s="1">
        <f t="shared" si="333"/>
        <v>210</v>
      </c>
      <c r="CW454" s="1">
        <v>436</v>
      </c>
      <c r="CX454" s="1">
        <f t="shared" si="315"/>
        <v>1</v>
      </c>
      <c r="CY454" s="1" t="s">
        <v>37</v>
      </c>
      <c r="CZ454" s="1">
        <v>1</v>
      </c>
      <c r="DB454" s="1">
        <f t="shared" si="331"/>
        <v>5</v>
      </c>
      <c r="DC454" s="1" t="s">
        <v>43</v>
      </c>
      <c r="DD454" s="1">
        <f t="shared" si="316"/>
        <v>7</v>
      </c>
      <c r="DL454" s="1">
        <v>436</v>
      </c>
      <c r="DM454" s="1">
        <f t="shared" si="317"/>
        <v>4</v>
      </c>
      <c r="DN454" s="1">
        <f t="shared" si="318"/>
        <v>0</v>
      </c>
      <c r="DO454" s="1" t="s">
        <v>37</v>
      </c>
      <c r="DP454" s="1">
        <v>0</v>
      </c>
    </row>
    <row r="455" spans="1:120" ht="15">
      <c r="A455">
        <v>437</v>
      </c>
      <c r="B455">
        <v>2</v>
      </c>
      <c r="C455" s="25">
        <v>4200</v>
      </c>
      <c r="D455">
        <v>4</v>
      </c>
      <c r="E455">
        <v>8</v>
      </c>
      <c r="F455" t="s">
        <v>35</v>
      </c>
      <c r="G455">
        <v>4</v>
      </c>
      <c r="H455"/>
      <c r="I455"/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1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f t="shared" si="290"/>
        <v>0</v>
      </c>
      <c r="AH455" s="1">
        <f t="shared" si="291"/>
        <v>0</v>
      </c>
      <c r="AI455" s="1">
        <f t="shared" si="292"/>
        <v>0</v>
      </c>
      <c r="AJ455" s="1">
        <f t="shared" si="293"/>
        <v>0</v>
      </c>
      <c r="AK455" s="1">
        <f t="shared" si="294"/>
        <v>0</v>
      </c>
      <c r="AL455" s="1">
        <f t="shared" si="295"/>
        <v>0</v>
      </c>
      <c r="AM455" s="1">
        <f t="shared" si="296"/>
        <v>0</v>
      </c>
      <c r="AN455" s="1">
        <f t="shared" si="296"/>
        <v>0</v>
      </c>
      <c r="AO455" s="1">
        <f t="shared" si="297"/>
        <v>0</v>
      </c>
      <c r="AP455" s="1">
        <f t="shared" si="298"/>
        <v>0</v>
      </c>
      <c r="AQ455" s="1">
        <f t="shared" si="299"/>
        <v>0</v>
      </c>
      <c r="AR455" s="1">
        <f t="shared" si="300"/>
        <v>0</v>
      </c>
      <c r="AS455" s="1">
        <f t="shared" si="301"/>
        <v>0</v>
      </c>
      <c r="AT455" s="1">
        <f t="shared" si="302"/>
        <v>0</v>
      </c>
      <c r="AU455" s="1">
        <f t="shared" si="303"/>
        <v>0</v>
      </c>
      <c r="AV455" s="1">
        <f t="shared" si="304"/>
        <v>80</v>
      </c>
      <c r="AW455" s="1">
        <f t="shared" si="305"/>
        <v>0</v>
      </c>
      <c r="AX455" s="1">
        <f t="shared" si="306"/>
        <v>0</v>
      </c>
      <c r="AY455" s="1">
        <f t="shared" si="307"/>
        <v>0</v>
      </c>
      <c r="AZ455" s="1">
        <f t="shared" si="308"/>
        <v>0</v>
      </c>
      <c r="BA455" s="1">
        <f t="shared" si="309"/>
        <v>0</v>
      </c>
      <c r="BB455" s="1">
        <f t="shared" si="310"/>
        <v>0</v>
      </c>
      <c r="BC455" s="1">
        <f t="shared" si="311"/>
        <v>0</v>
      </c>
      <c r="BD455" s="1">
        <f t="shared" si="312"/>
        <v>80</v>
      </c>
      <c r="BE455" s="1" t="str">
        <f t="shared" si="319"/>
        <v>Barge D</v>
      </c>
      <c r="BF455" s="1">
        <f t="shared" si="320"/>
        <v>6</v>
      </c>
      <c r="BG455" s="3">
        <v>437</v>
      </c>
      <c r="BH455" s="1">
        <f t="shared" si="332"/>
        <v>0</v>
      </c>
      <c r="BI455" s="1">
        <f t="shared" si="313"/>
        <v>0</v>
      </c>
      <c r="BJ455" s="3">
        <v>437</v>
      </c>
      <c r="BK455" s="1">
        <f t="shared" si="314"/>
        <v>8</v>
      </c>
      <c r="BL455" s="1">
        <f t="shared" si="321"/>
        <v>0</v>
      </c>
      <c r="BM455" s="1">
        <f t="shared" si="322"/>
        <v>0</v>
      </c>
      <c r="BN455" s="1">
        <f t="shared" si="323"/>
        <v>0</v>
      </c>
      <c r="BO455" s="1">
        <f t="shared" si="324"/>
        <v>0</v>
      </c>
      <c r="BP455" s="1">
        <f t="shared" si="325"/>
        <v>0</v>
      </c>
      <c r="BQ455" s="1">
        <f t="shared" si="326"/>
        <v>0</v>
      </c>
      <c r="BR455" s="1">
        <f t="shared" si="327"/>
        <v>0</v>
      </c>
      <c r="BS455" s="1">
        <f t="shared" si="328"/>
        <v>1</v>
      </c>
      <c r="BT455" s="1">
        <f t="shared" si="329"/>
        <v>2</v>
      </c>
      <c r="BU455" s="1">
        <f t="shared" si="330"/>
        <v>3</v>
      </c>
      <c r="BW455" s="1">
        <f t="shared" si="334"/>
        <v>0</v>
      </c>
      <c r="BX455" s="1">
        <f t="shared" si="334"/>
        <v>0</v>
      </c>
      <c r="BY455" s="1">
        <f t="shared" si="334"/>
        <v>0</v>
      </c>
      <c r="BZ455" s="1">
        <f t="shared" si="333"/>
        <v>0</v>
      </c>
      <c r="CA455" s="1">
        <f t="shared" si="333"/>
        <v>0</v>
      </c>
      <c r="CB455" s="1">
        <f t="shared" si="333"/>
        <v>0</v>
      </c>
      <c r="CC455" s="1">
        <f t="shared" si="333"/>
        <v>0</v>
      </c>
      <c r="CD455" s="1">
        <f t="shared" si="333"/>
        <v>70</v>
      </c>
      <c r="CE455" s="1">
        <f t="shared" si="333"/>
        <v>140</v>
      </c>
      <c r="CF455" s="1">
        <f t="shared" si="333"/>
        <v>210</v>
      </c>
      <c r="CW455" s="1">
        <v>437</v>
      </c>
      <c r="CX455" s="1">
        <f t="shared" si="315"/>
        <v>1</v>
      </c>
      <c r="CY455" s="1" t="s">
        <v>37</v>
      </c>
      <c r="CZ455" s="1">
        <v>1</v>
      </c>
      <c r="DB455" s="1">
        <f t="shared" si="331"/>
        <v>7</v>
      </c>
      <c r="DC455" s="1" t="s">
        <v>43</v>
      </c>
      <c r="DD455" s="1">
        <f t="shared" si="316"/>
        <v>8</v>
      </c>
      <c r="DL455" s="1">
        <v>437</v>
      </c>
      <c r="DM455" s="1">
        <f t="shared" si="317"/>
        <v>5</v>
      </c>
      <c r="DN455" s="1">
        <f t="shared" si="318"/>
        <v>0</v>
      </c>
      <c r="DO455" s="1" t="s">
        <v>37</v>
      </c>
      <c r="DP455" s="1">
        <v>0</v>
      </c>
    </row>
    <row r="456" spans="1:120" ht="15">
      <c r="A456">
        <v>438</v>
      </c>
      <c r="B456">
        <v>2</v>
      </c>
      <c r="C456" s="25">
        <v>14200</v>
      </c>
      <c r="D456">
        <v>6</v>
      </c>
      <c r="E456">
        <v>10</v>
      </c>
      <c r="F456" t="s">
        <v>35</v>
      </c>
      <c r="G456">
        <v>3</v>
      </c>
      <c r="H456"/>
      <c r="I456"/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1</v>
      </c>
      <c r="AD456" s="1">
        <v>0</v>
      </c>
      <c r="AE456" s="1">
        <v>0</v>
      </c>
      <c r="AF456" s="1">
        <v>0</v>
      </c>
      <c r="AG456" s="1">
        <f t="shared" si="290"/>
        <v>0</v>
      </c>
      <c r="AH456" s="1">
        <f t="shared" si="291"/>
        <v>0</v>
      </c>
      <c r="AI456" s="1">
        <f t="shared" si="292"/>
        <v>0</v>
      </c>
      <c r="AJ456" s="1">
        <f t="shared" si="293"/>
        <v>0</v>
      </c>
      <c r="AK456" s="1">
        <f t="shared" si="294"/>
        <v>0</v>
      </c>
      <c r="AL456" s="1">
        <f t="shared" si="295"/>
        <v>0</v>
      </c>
      <c r="AM456" s="1">
        <f t="shared" si="296"/>
        <v>0</v>
      </c>
      <c r="AN456" s="1">
        <f t="shared" si="296"/>
        <v>0</v>
      </c>
      <c r="AO456" s="1">
        <f t="shared" si="297"/>
        <v>0</v>
      </c>
      <c r="AP456" s="1">
        <f t="shared" si="298"/>
        <v>0</v>
      </c>
      <c r="AQ456" s="1">
        <f t="shared" si="299"/>
        <v>0</v>
      </c>
      <c r="AR456" s="1">
        <f t="shared" si="300"/>
        <v>0</v>
      </c>
      <c r="AS456" s="1">
        <f t="shared" si="301"/>
        <v>0</v>
      </c>
      <c r="AT456" s="1">
        <f t="shared" si="302"/>
        <v>0</v>
      </c>
      <c r="AU456" s="1">
        <f t="shared" si="303"/>
        <v>0</v>
      </c>
      <c r="AV456" s="1">
        <f t="shared" si="304"/>
        <v>0</v>
      </c>
      <c r="AW456" s="1">
        <f t="shared" si="305"/>
        <v>0</v>
      </c>
      <c r="AX456" s="1">
        <f t="shared" si="306"/>
        <v>0</v>
      </c>
      <c r="AY456" s="1">
        <f t="shared" si="307"/>
        <v>0</v>
      </c>
      <c r="AZ456" s="1">
        <f t="shared" si="308"/>
        <v>80</v>
      </c>
      <c r="BA456" s="1">
        <f t="shared" si="309"/>
        <v>0</v>
      </c>
      <c r="BB456" s="1">
        <f t="shared" si="310"/>
        <v>0</v>
      </c>
      <c r="BC456" s="1">
        <f t="shared" si="311"/>
        <v>0</v>
      </c>
      <c r="BD456" s="1">
        <f t="shared" si="312"/>
        <v>80</v>
      </c>
      <c r="BE456" s="1" t="str">
        <f t="shared" si="319"/>
        <v>Barge D</v>
      </c>
      <c r="BF456" s="1">
        <f t="shared" si="320"/>
        <v>8</v>
      </c>
      <c r="BG456" s="3">
        <v>438</v>
      </c>
      <c r="BH456" s="1">
        <f t="shared" si="332"/>
        <v>0</v>
      </c>
      <c r="BI456" s="1">
        <f t="shared" si="313"/>
        <v>0</v>
      </c>
      <c r="BJ456" s="3">
        <v>438</v>
      </c>
      <c r="BK456" s="1">
        <f t="shared" si="314"/>
        <v>9</v>
      </c>
      <c r="BL456" s="1">
        <f t="shared" si="321"/>
        <v>0</v>
      </c>
      <c r="BM456" s="1">
        <f t="shared" si="322"/>
        <v>0</v>
      </c>
      <c r="BN456" s="1">
        <f t="shared" si="323"/>
        <v>0</v>
      </c>
      <c r="BO456" s="1">
        <f t="shared" si="324"/>
        <v>0</v>
      </c>
      <c r="BP456" s="1">
        <f t="shared" si="325"/>
        <v>0</v>
      </c>
      <c r="BQ456" s="1">
        <f t="shared" si="326"/>
        <v>0</v>
      </c>
      <c r="BR456" s="1">
        <f t="shared" si="327"/>
        <v>0</v>
      </c>
      <c r="BS456" s="1">
        <f t="shared" si="328"/>
        <v>0</v>
      </c>
      <c r="BT456" s="1">
        <f t="shared" si="329"/>
        <v>1</v>
      </c>
      <c r="BU456" s="1">
        <f t="shared" si="330"/>
        <v>2</v>
      </c>
      <c r="BW456" s="1">
        <f t="shared" si="334"/>
        <v>0</v>
      </c>
      <c r="BX456" s="1">
        <f t="shared" si="334"/>
        <v>0</v>
      </c>
      <c r="BY456" s="1">
        <f t="shared" si="334"/>
        <v>0</v>
      </c>
      <c r="BZ456" s="1">
        <f t="shared" si="333"/>
        <v>0</v>
      </c>
      <c r="CA456" s="1">
        <f t="shared" si="333"/>
        <v>0</v>
      </c>
      <c r="CB456" s="1">
        <f t="shared" si="333"/>
        <v>0</v>
      </c>
      <c r="CC456" s="1">
        <f t="shared" si="333"/>
        <v>0</v>
      </c>
      <c r="CD456" s="1">
        <f t="shared" si="333"/>
        <v>0</v>
      </c>
      <c r="CE456" s="1">
        <f t="shared" si="333"/>
        <v>70</v>
      </c>
      <c r="CF456" s="1">
        <f t="shared" si="333"/>
        <v>140</v>
      </c>
      <c r="CW456" s="1">
        <v>438</v>
      </c>
      <c r="CX456" s="1">
        <f t="shared" si="315"/>
        <v>1</v>
      </c>
      <c r="CY456" s="1" t="s">
        <v>37</v>
      </c>
      <c r="CZ456" s="1">
        <v>1</v>
      </c>
      <c r="DB456" s="1">
        <f t="shared" si="331"/>
        <v>9</v>
      </c>
      <c r="DC456" s="1" t="s">
        <v>43</v>
      </c>
      <c r="DD456" s="1">
        <f t="shared" si="316"/>
        <v>10</v>
      </c>
      <c r="DL456" s="1">
        <v>438</v>
      </c>
      <c r="DM456" s="1">
        <f t="shared" si="317"/>
        <v>7</v>
      </c>
      <c r="DN456" s="1">
        <f t="shared" si="318"/>
        <v>0</v>
      </c>
      <c r="DO456" s="1" t="s">
        <v>37</v>
      </c>
      <c r="DP456" s="1">
        <v>0</v>
      </c>
    </row>
    <row r="457" spans="1:120" ht="15">
      <c r="A457">
        <v>439</v>
      </c>
      <c r="B457">
        <v>1</v>
      </c>
      <c r="C457" s="25">
        <v>12300</v>
      </c>
      <c r="D457">
        <v>3</v>
      </c>
      <c r="E457">
        <v>7</v>
      </c>
      <c r="F457" t="s">
        <v>35</v>
      </c>
      <c r="G457">
        <v>6</v>
      </c>
      <c r="H457"/>
      <c r="I457"/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1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f t="shared" si="290"/>
        <v>0</v>
      </c>
      <c r="AH457" s="1">
        <f t="shared" si="291"/>
        <v>0</v>
      </c>
      <c r="AI457" s="1">
        <f t="shared" si="292"/>
        <v>0</v>
      </c>
      <c r="AJ457" s="1">
        <f t="shared" si="293"/>
        <v>0</v>
      </c>
      <c r="AK457" s="1">
        <f t="shared" si="294"/>
        <v>0</v>
      </c>
      <c r="AL457" s="1">
        <f t="shared" si="295"/>
        <v>0</v>
      </c>
      <c r="AM457" s="1">
        <f t="shared" si="296"/>
        <v>0</v>
      </c>
      <c r="AN457" s="1">
        <f t="shared" si="296"/>
        <v>0</v>
      </c>
      <c r="AO457" s="1">
        <f t="shared" si="297"/>
        <v>0</v>
      </c>
      <c r="AP457" s="1">
        <f t="shared" si="298"/>
        <v>0</v>
      </c>
      <c r="AQ457" s="1">
        <f t="shared" si="299"/>
        <v>0</v>
      </c>
      <c r="AR457" s="1">
        <f t="shared" si="300"/>
        <v>0</v>
      </c>
      <c r="AS457" s="1">
        <f t="shared" si="301"/>
        <v>0</v>
      </c>
      <c r="AT457" s="1">
        <f t="shared" si="302"/>
        <v>0</v>
      </c>
      <c r="AU457" s="1">
        <f t="shared" si="303"/>
        <v>0</v>
      </c>
      <c r="AV457" s="1">
        <f t="shared" si="304"/>
        <v>40</v>
      </c>
      <c r="AW457" s="1">
        <f t="shared" si="305"/>
        <v>0</v>
      </c>
      <c r="AX457" s="1">
        <f t="shared" si="306"/>
        <v>0</v>
      </c>
      <c r="AY457" s="1">
        <f t="shared" si="307"/>
        <v>0</v>
      </c>
      <c r="AZ457" s="1">
        <f t="shared" si="308"/>
        <v>0</v>
      </c>
      <c r="BA457" s="1">
        <f t="shared" si="309"/>
        <v>0</v>
      </c>
      <c r="BB457" s="1">
        <f t="shared" si="310"/>
        <v>0</v>
      </c>
      <c r="BC457" s="1">
        <f t="shared" si="311"/>
        <v>0</v>
      </c>
      <c r="BD457" s="1">
        <f t="shared" si="312"/>
        <v>40</v>
      </c>
      <c r="BE457" s="1" t="str">
        <f t="shared" si="319"/>
        <v>Barge D</v>
      </c>
      <c r="BF457" s="1">
        <f t="shared" si="320"/>
        <v>6</v>
      </c>
      <c r="BG457" s="3">
        <v>439</v>
      </c>
      <c r="BH457" s="1">
        <f t="shared" si="332"/>
        <v>0</v>
      </c>
      <c r="BI457" s="1">
        <f t="shared" si="313"/>
        <v>0</v>
      </c>
      <c r="BJ457" s="3">
        <v>439</v>
      </c>
      <c r="BK457" s="1">
        <f t="shared" si="314"/>
        <v>9</v>
      </c>
      <c r="BL457" s="1">
        <f t="shared" si="321"/>
        <v>0</v>
      </c>
      <c r="BM457" s="1">
        <f t="shared" si="322"/>
        <v>0</v>
      </c>
      <c r="BN457" s="1">
        <f t="shared" si="323"/>
        <v>0</v>
      </c>
      <c r="BO457" s="1">
        <f t="shared" si="324"/>
        <v>0</v>
      </c>
      <c r="BP457" s="1">
        <f t="shared" si="325"/>
        <v>0</v>
      </c>
      <c r="BQ457" s="1">
        <f t="shared" si="326"/>
        <v>0</v>
      </c>
      <c r="BR457" s="1">
        <f t="shared" si="327"/>
        <v>0</v>
      </c>
      <c r="BS457" s="1">
        <f t="shared" si="328"/>
        <v>0</v>
      </c>
      <c r="BT457" s="1">
        <f t="shared" si="329"/>
        <v>1</v>
      </c>
      <c r="BU457" s="1">
        <f t="shared" si="330"/>
        <v>2</v>
      </c>
      <c r="BW457" s="1">
        <f t="shared" si="334"/>
        <v>0</v>
      </c>
      <c r="BX457" s="1">
        <f t="shared" si="334"/>
        <v>0</v>
      </c>
      <c r="BY457" s="1">
        <f t="shared" si="334"/>
        <v>0</v>
      </c>
      <c r="BZ457" s="1">
        <f t="shared" si="333"/>
        <v>0</v>
      </c>
      <c r="CA457" s="1">
        <f t="shared" si="333"/>
        <v>0</v>
      </c>
      <c r="CB457" s="1">
        <f t="shared" si="333"/>
        <v>0</v>
      </c>
      <c r="CC457" s="1">
        <f t="shared" si="333"/>
        <v>0</v>
      </c>
      <c r="CD457" s="1">
        <f t="shared" si="333"/>
        <v>0</v>
      </c>
      <c r="CE457" s="1">
        <f t="shared" si="333"/>
        <v>50</v>
      </c>
      <c r="CF457" s="1">
        <f t="shared" si="333"/>
        <v>100</v>
      </c>
      <c r="CW457" s="1">
        <v>439</v>
      </c>
      <c r="CX457" s="1">
        <f t="shared" si="315"/>
        <v>1</v>
      </c>
      <c r="CY457" s="1" t="s">
        <v>37</v>
      </c>
      <c r="CZ457" s="1">
        <v>1</v>
      </c>
      <c r="DB457" s="1">
        <f t="shared" si="331"/>
        <v>7</v>
      </c>
      <c r="DC457" s="1" t="s">
        <v>43</v>
      </c>
      <c r="DD457" s="1">
        <f t="shared" si="316"/>
        <v>7</v>
      </c>
      <c r="DL457" s="1">
        <v>439</v>
      </c>
      <c r="DM457" s="1">
        <f t="shared" si="317"/>
        <v>4</v>
      </c>
      <c r="DN457" s="1">
        <f t="shared" si="318"/>
        <v>0</v>
      </c>
      <c r="DO457" s="1" t="s">
        <v>37</v>
      </c>
      <c r="DP457" s="1">
        <v>0</v>
      </c>
    </row>
    <row r="458" spans="1:120" ht="15">
      <c r="A458">
        <v>440</v>
      </c>
      <c r="B458">
        <v>2</v>
      </c>
      <c r="C458" s="25">
        <v>4200</v>
      </c>
      <c r="D458">
        <v>5</v>
      </c>
      <c r="E458">
        <v>9</v>
      </c>
      <c r="F458" t="s">
        <v>73</v>
      </c>
      <c r="G458">
        <v>3</v>
      </c>
      <c r="H458"/>
      <c r="I458"/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1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f t="shared" si="290"/>
        <v>0</v>
      </c>
      <c r="AH458" s="1">
        <f t="shared" si="291"/>
        <v>0</v>
      </c>
      <c r="AI458" s="1">
        <f t="shared" si="292"/>
        <v>0</v>
      </c>
      <c r="AJ458" s="1">
        <f t="shared" si="293"/>
        <v>0</v>
      </c>
      <c r="AK458" s="1">
        <f t="shared" si="294"/>
        <v>0</v>
      </c>
      <c r="AL458" s="1">
        <f t="shared" si="295"/>
        <v>0</v>
      </c>
      <c r="AM458" s="1">
        <f t="shared" si="296"/>
        <v>0</v>
      </c>
      <c r="AN458" s="1">
        <f t="shared" si="296"/>
        <v>0</v>
      </c>
      <c r="AO458" s="1">
        <f t="shared" si="297"/>
        <v>0</v>
      </c>
      <c r="AP458" s="1">
        <f t="shared" si="298"/>
        <v>0</v>
      </c>
      <c r="AQ458" s="1">
        <f t="shared" si="299"/>
        <v>0</v>
      </c>
      <c r="AR458" s="1">
        <f t="shared" si="300"/>
        <v>0</v>
      </c>
      <c r="AS458" s="1">
        <f t="shared" si="301"/>
        <v>0</v>
      </c>
      <c r="AT458" s="1">
        <f t="shared" si="302"/>
        <v>0</v>
      </c>
      <c r="AU458" s="1">
        <f t="shared" si="303"/>
        <v>80</v>
      </c>
      <c r="AV458" s="1">
        <f t="shared" si="304"/>
        <v>0</v>
      </c>
      <c r="AW458" s="1">
        <f t="shared" si="305"/>
        <v>0</v>
      </c>
      <c r="AX458" s="1">
        <f t="shared" si="306"/>
        <v>0</v>
      </c>
      <c r="AY458" s="1">
        <f t="shared" si="307"/>
        <v>0</v>
      </c>
      <c r="AZ458" s="1">
        <f t="shared" si="308"/>
        <v>0</v>
      </c>
      <c r="BA458" s="1">
        <f t="shared" si="309"/>
        <v>0</v>
      </c>
      <c r="BB458" s="1">
        <f t="shared" si="310"/>
        <v>0</v>
      </c>
      <c r="BC458" s="1">
        <f t="shared" si="311"/>
        <v>0</v>
      </c>
      <c r="BD458" s="1">
        <f t="shared" si="312"/>
        <v>80</v>
      </c>
      <c r="BE458" s="1" t="str">
        <f t="shared" si="319"/>
        <v>Barge A</v>
      </c>
      <c r="BF458" s="1">
        <f t="shared" si="320"/>
        <v>6</v>
      </c>
      <c r="BG458" s="3">
        <v>440</v>
      </c>
      <c r="BH458" s="1">
        <f t="shared" si="332"/>
        <v>0</v>
      </c>
      <c r="BI458" s="1">
        <f t="shared" si="313"/>
        <v>0</v>
      </c>
      <c r="BJ458" s="3">
        <v>440</v>
      </c>
      <c r="BK458" s="1">
        <f t="shared" si="314"/>
        <v>8</v>
      </c>
      <c r="BL458" s="1">
        <f t="shared" si="321"/>
        <v>0</v>
      </c>
      <c r="BM458" s="1">
        <f t="shared" si="322"/>
        <v>0</v>
      </c>
      <c r="BN458" s="1">
        <f t="shared" si="323"/>
        <v>0</v>
      </c>
      <c r="BO458" s="1">
        <f t="shared" si="324"/>
        <v>0</v>
      </c>
      <c r="BP458" s="1">
        <f t="shared" si="325"/>
        <v>0</v>
      </c>
      <c r="BQ458" s="1">
        <f t="shared" si="326"/>
        <v>0</v>
      </c>
      <c r="BR458" s="1">
        <f t="shared" si="327"/>
        <v>0</v>
      </c>
      <c r="BS458" s="1">
        <f t="shared" si="328"/>
        <v>1</v>
      </c>
      <c r="BT458" s="1">
        <f t="shared" si="329"/>
        <v>2</v>
      </c>
      <c r="BU458" s="1">
        <f t="shared" si="330"/>
        <v>3</v>
      </c>
      <c r="BW458" s="1">
        <f t="shared" si="334"/>
        <v>0</v>
      </c>
      <c r="BX458" s="1">
        <f t="shared" si="334"/>
        <v>0</v>
      </c>
      <c r="BY458" s="1">
        <f t="shared" si="334"/>
        <v>0</v>
      </c>
      <c r="BZ458" s="1">
        <f t="shared" si="333"/>
        <v>0</v>
      </c>
      <c r="CA458" s="1">
        <f t="shared" si="333"/>
        <v>0</v>
      </c>
      <c r="CB458" s="1">
        <f t="shared" si="333"/>
        <v>0</v>
      </c>
      <c r="CC458" s="1">
        <f t="shared" si="333"/>
        <v>0</v>
      </c>
      <c r="CD458" s="1">
        <f t="shared" si="333"/>
        <v>70</v>
      </c>
      <c r="CE458" s="1">
        <f t="shared" si="333"/>
        <v>140</v>
      </c>
      <c r="CF458" s="1">
        <f t="shared" si="333"/>
        <v>210</v>
      </c>
      <c r="CW458" s="1">
        <v>440</v>
      </c>
      <c r="CX458" s="1">
        <f t="shared" si="315"/>
        <v>1</v>
      </c>
      <c r="CY458" s="1" t="s">
        <v>37</v>
      </c>
      <c r="CZ458" s="1">
        <v>1</v>
      </c>
      <c r="DB458" s="1">
        <f t="shared" si="331"/>
        <v>7</v>
      </c>
      <c r="DC458" s="1" t="s">
        <v>43</v>
      </c>
      <c r="DD458" s="1">
        <f t="shared" si="316"/>
        <v>9</v>
      </c>
      <c r="DL458" s="1">
        <v>440</v>
      </c>
      <c r="DM458" s="1">
        <f t="shared" si="317"/>
        <v>6</v>
      </c>
      <c r="DN458" s="1">
        <f t="shared" si="318"/>
        <v>0</v>
      </c>
      <c r="DO458" s="1" t="s">
        <v>37</v>
      </c>
      <c r="DP458" s="1">
        <v>0</v>
      </c>
    </row>
    <row r="459" spans="1:120" ht="15">
      <c r="A459">
        <v>441</v>
      </c>
      <c r="B459">
        <v>1</v>
      </c>
      <c r="C459" s="25">
        <v>2300</v>
      </c>
      <c r="D459">
        <v>6</v>
      </c>
      <c r="E459">
        <v>11</v>
      </c>
      <c r="F459" t="s">
        <v>73</v>
      </c>
      <c r="G459">
        <v>3</v>
      </c>
      <c r="H459"/>
      <c r="I459"/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1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f t="shared" si="290"/>
        <v>0</v>
      </c>
      <c r="AH459" s="1">
        <f t="shared" si="291"/>
        <v>0</v>
      </c>
      <c r="AI459" s="1">
        <f t="shared" si="292"/>
        <v>0</v>
      </c>
      <c r="AJ459" s="1">
        <f t="shared" si="293"/>
        <v>0</v>
      </c>
      <c r="AK459" s="1">
        <f t="shared" si="294"/>
        <v>0</v>
      </c>
      <c r="AL459" s="1">
        <f t="shared" si="295"/>
        <v>0</v>
      </c>
      <c r="AM459" s="1">
        <f t="shared" si="296"/>
        <v>0</v>
      </c>
      <c r="AN459" s="1">
        <f t="shared" si="296"/>
        <v>0</v>
      </c>
      <c r="AO459" s="1">
        <f t="shared" si="297"/>
        <v>0</v>
      </c>
      <c r="AP459" s="1">
        <f t="shared" si="298"/>
        <v>0</v>
      </c>
      <c r="AQ459" s="1">
        <f t="shared" si="299"/>
        <v>0</v>
      </c>
      <c r="AR459" s="1">
        <f t="shared" si="300"/>
        <v>0</v>
      </c>
      <c r="AS459" s="1">
        <f t="shared" si="301"/>
        <v>0</v>
      </c>
      <c r="AT459" s="1">
        <f t="shared" si="302"/>
        <v>0</v>
      </c>
      <c r="AU459" s="1">
        <f t="shared" si="303"/>
        <v>0</v>
      </c>
      <c r="AV459" s="1">
        <f t="shared" si="304"/>
        <v>0</v>
      </c>
      <c r="AW459" s="1">
        <f t="shared" si="305"/>
        <v>0</v>
      </c>
      <c r="AX459" s="1">
        <f t="shared" si="306"/>
        <v>40</v>
      </c>
      <c r="AY459" s="1">
        <f t="shared" si="307"/>
        <v>0</v>
      </c>
      <c r="AZ459" s="1">
        <f t="shared" si="308"/>
        <v>0</v>
      </c>
      <c r="BA459" s="1">
        <f t="shared" si="309"/>
        <v>0</v>
      </c>
      <c r="BB459" s="1">
        <f t="shared" si="310"/>
        <v>0</v>
      </c>
      <c r="BC459" s="1">
        <f t="shared" si="311"/>
        <v>0</v>
      </c>
      <c r="BD459" s="1">
        <f t="shared" si="312"/>
        <v>40</v>
      </c>
      <c r="BE459" s="1" t="str">
        <f t="shared" si="319"/>
        <v>Barge B</v>
      </c>
      <c r="BF459" s="1">
        <f t="shared" si="320"/>
        <v>7</v>
      </c>
      <c r="BG459" s="3">
        <v>441</v>
      </c>
      <c r="BH459" s="1">
        <f t="shared" si="332"/>
        <v>0</v>
      </c>
      <c r="BI459" s="1">
        <f t="shared" si="313"/>
        <v>0</v>
      </c>
      <c r="BJ459" s="3">
        <v>441</v>
      </c>
      <c r="BK459" s="1">
        <f t="shared" si="314"/>
        <v>9</v>
      </c>
      <c r="BL459" s="1">
        <f t="shared" si="321"/>
        <v>0</v>
      </c>
      <c r="BM459" s="1">
        <f t="shared" si="322"/>
        <v>0</v>
      </c>
      <c r="BN459" s="1">
        <f t="shared" si="323"/>
        <v>0</v>
      </c>
      <c r="BO459" s="1">
        <f t="shared" si="324"/>
        <v>0</v>
      </c>
      <c r="BP459" s="1">
        <f t="shared" si="325"/>
        <v>0</v>
      </c>
      <c r="BQ459" s="1">
        <f t="shared" si="326"/>
        <v>0</v>
      </c>
      <c r="BR459" s="1">
        <f t="shared" si="327"/>
        <v>0</v>
      </c>
      <c r="BS459" s="1">
        <f t="shared" si="328"/>
        <v>0</v>
      </c>
      <c r="BT459" s="1">
        <f t="shared" si="329"/>
        <v>1</v>
      </c>
      <c r="BU459" s="1">
        <f t="shared" si="330"/>
        <v>2</v>
      </c>
      <c r="BW459" s="1">
        <f t="shared" si="334"/>
        <v>0</v>
      </c>
      <c r="BX459" s="1">
        <f t="shared" si="334"/>
        <v>0</v>
      </c>
      <c r="BY459" s="1">
        <f t="shared" si="334"/>
        <v>0</v>
      </c>
      <c r="BZ459" s="1">
        <f t="shared" si="333"/>
        <v>0</v>
      </c>
      <c r="CA459" s="1">
        <f t="shared" si="333"/>
        <v>0</v>
      </c>
      <c r="CB459" s="1">
        <f t="shared" si="333"/>
        <v>0</v>
      </c>
      <c r="CC459" s="1">
        <f t="shared" si="333"/>
        <v>0</v>
      </c>
      <c r="CD459" s="1">
        <f t="shared" si="333"/>
        <v>0</v>
      </c>
      <c r="CE459" s="1">
        <f t="shared" si="333"/>
        <v>50</v>
      </c>
      <c r="CF459" s="1">
        <f t="shared" si="333"/>
        <v>100</v>
      </c>
      <c r="CW459" s="1">
        <v>441</v>
      </c>
      <c r="CX459" s="1">
        <f t="shared" si="315"/>
        <v>1</v>
      </c>
      <c r="CY459" s="1" t="s">
        <v>37</v>
      </c>
      <c r="CZ459" s="1">
        <v>1</v>
      </c>
      <c r="DB459" s="1">
        <f t="shared" si="331"/>
        <v>8</v>
      </c>
      <c r="DC459" s="1" t="s">
        <v>43</v>
      </c>
      <c r="DD459" s="1">
        <f t="shared" si="316"/>
        <v>11</v>
      </c>
      <c r="DL459" s="1">
        <v>441</v>
      </c>
      <c r="DM459" s="1">
        <f t="shared" si="317"/>
        <v>7</v>
      </c>
      <c r="DN459" s="1">
        <f t="shared" si="318"/>
        <v>0</v>
      </c>
      <c r="DO459" s="1" t="s">
        <v>37</v>
      </c>
      <c r="DP459" s="1">
        <v>0</v>
      </c>
    </row>
    <row r="460" spans="1:120" ht="15">
      <c r="A460">
        <v>442</v>
      </c>
      <c r="B460">
        <v>2</v>
      </c>
      <c r="C460" s="25">
        <v>9200</v>
      </c>
      <c r="D460">
        <v>1</v>
      </c>
      <c r="E460">
        <v>5</v>
      </c>
      <c r="F460" t="s">
        <v>73</v>
      </c>
      <c r="G460">
        <v>3</v>
      </c>
      <c r="H460"/>
      <c r="I460"/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1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f t="shared" si="290"/>
        <v>0</v>
      </c>
      <c r="AH460" s="1">
        <f t="shared" si="291"/>
        <v>0</v>
      </c>
      <c r="AI460" s="1">
        <f t="shared" si="292"/>
        <v>0</v>
      </c>
      <c r="AJ460" s="1">
        <f t="shared" si="293"/>
        <v>0</v>
      </c>
      <c r="AK460" s="1">
        <f t="shared" si="294"/>
        <v>0</v>
      </c>
      <c r="AL460" s="1">
        <f t="shared" si="295"/>
        <v>80</v>
      </c>
      <c r="AM460" s="1">
        <f t="shared" si="296"/>
        <v>0</v>
      </c>
      <c r="AN460" s="1">
        <f t="shared" si="296"/>
        <v>0</v>
      </c>
      <c r="AO460" s="1">
        <f t="shared" si="297"/>
        <v>0</v>
      </c>
      <c r="AP460" s="1">
        <f t="shared" si="298"/>
        <v>0</v>
      </c>
      <c r="AQ460" s="1">
        <f t="shared" si="299"/>
        <v>0</v>
      </c>
      <c r="AR460" s="1">
        <f t="shared" si="300"/>
        <v>0</v>
      </c>
      <c r="AS460" s="1">
        <f t="shared" si="301"/>
        <v>0</v>
      </c>
      <c r="AT460" s="1">
        <f t="shared" si="302"/>
        <v>0</v>
      </c>
      <c r="AU460" s="1">
        <f t="shared" si="303"/>
        <v>0</v>
      </c>
      <c r="AV460" s="1">
        <f t="shared" si="304"/>
        <v>0</v>
      </c>
      <c r="AW460" s="1">
        <f t="shared" si="305"/>
        <v>0</v>
      </c>
      <c r="AX460" s="1">
        <f t="shared" si="306"/>
        <v>0</v>
      </c>
      <c r="AY460" s="1">
        <f t="shared" si="307"/>
        <v>0</v>
      </c>
      <c r="AZ460" s="1">
        <f t="shared" si="308"/>
        <v>0</v>
      </c>
      <c r="BA460" s="1">
        <f t="shared" si="309"/>
        <v>0</v>
      </c>
      <c r="BB460" s="1">
        <f t="shared" si="310"/>
        <v>0</v>
      </c>
      <c r="BC460" s="1">
        <f t="shared" si="311"/>
        <v>0</v>
      </c>
      <c r="BD460" s="1">
        <f t="shared" si="312"/>
        <v>80</v>
      </c>
      <c r="BE460" s="1" t="str">
        <f t="shared" si="319"/>
        <v>Barge C</v>
      </c>
      <c r="BF460" s="1">
        <f t="shared" si="320"/>
        <v>2</v>
      </c>
      <c r="BG460" s="3">
        <v>442</v>
      </c>
      <c r="BH460" s="1">
        <f t="shared" si="332"/>
        <v>0</v>
      </c>
      <c r="BI460" s="1">
        <f t="shared" si="313"/>
        <v>0</v>
      </c>
      <c r="BJ460" s="3">
        <v>442</v>
      </c>
      <c r="BK460" s="1">
        <f t="shared" si="314"/>
        <v>4</v>
      </c>
      <c r="BL460" s="1">
        <f t="shared" si="321"/>
        <v>0</v>
      </c>
      <c r="BM460" s="1">
        <f t="shared" si="322"/>
        <v>0</v>
      </c>
      <c r="BN460" s="1">
        <f t="shared" si="323"/>
        <v>0</v>
      </c>
      <c r="BO460" s="1">
        <f t="shared" si="324"/>
        <v>1</v>
      </c>
      <c r="BP460" s="1">
        <f t="shared" si="325"/>
        <v>2</v>
      </c>
      <c r="BQ460" s="1">
        <f t="shared" si="326"/>
        <v>3</v>
      </c>
      <c r="BR460" s="1">
        <f t="shared" si="327"/>
        <v>4</v>
      </c>
      <c r="BS460" s="1">
        <f t="shared" si="328"/>
        <v>5</v>
      </c>
      <c r="BT460" s="1">
        <f t="shared" si="329"/>
        <v>6</v>
      </c>
      <c r="BU460" s="1">
        <f t="shared" si="330"/>
        <v>7</v>
      </c>
      <c r="BW460" s="1">
        <f t="shared" si="334"/>
        <v>0</v>
      </c>
      <c r="BX460" s="1">
        <f t="shared" si="334"/>
        <v>0</v>
      </c>
      <c r="BY460" s="1">
        <f t="shared" si="334"/>
        <v>0</v>
      </c>
      <c r="BZ460" s="1">
        <f t="shared" si="333"/>
        <v>70</v>
      </c>
      <c r="CA460" s="1">
        <f t="shared" si="333"/>
        <v>140</v>
      </c>
      <c r="CB460" s="1">
        <f t="shared" si="333"/>
        <v>210</v>
      </c>
      <c r="CC460" s="1">
        <f t="shared" si="333"/>
        <v>280</v>
      </c>
      <c r="CD460" s="1">
        <f t="shared" si="333"/>
        <v>350</v>
      </c>
      <c r="CE460" s="1">
        <f t="shared" si="333"/>
        <v>420</v>
      </c>
      <c r="CF460" s="1">
        <f t="shared" si="333"/>
        <v>490</v>
      </c>
      <c r="CW460" s="1">
        <v>442</v>
      </c>
      <c r="CX460" s="1">
        <f t="shared" si="315"/>
        <v>1</v>
      </c>
      <c r="CY460" s="1" t="s">
        <v>37</v>
      </c>
      <c r="CZ460" s="1">
        <v>1</v>
      </c>
      <c r="DB460" s="1">
        <f t="shared" si="331"/>
        <v>3</v>
      </c>
      <c r="DC460" s="1" t="s">
        <v>43</v>
      </c>
      <c r="DD460" s="1">
        <f t="shared" si="316"/>
        <v>5</v>
      </c>
      <c r="DL460" s="1">
        <v>442</v>
      </c>
      <c r="DM460" s="1">
        <f t="shared" si="317"/>
        <v>2</v>
      </c>
      <c r="DN460" s="1">
        <f t="shared" si="318"/>
        <v>0</v>
      </c>
      <c r="DO460" s="1" t="s">
        <v>37</v>
      </c>
      <c r="DP460" s="1">
        <v>0</v>
      </c>
    </row>
    <row r="461" spans="1:120" ht="15">
      <c r="A461">
        <v>443</v>
      </c>
      <c r="B461">
        <v>2</v>
      </c>
      <c r="C461" s="25">
        <v>4200</v>
      </c>
      <c r="D461">
        <v>4</v>
      </c>
      <c r="E461">
        <v>7</v>
      </c>
      <c r="F461" t="s">
        <v>35</v>
      </c>
      <c r="G461">
        <v>4</v>
      </c>
      <c r="H461"/>
      <c r="I461"/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1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f t="shared" si="290"/>
        <v>0</v>
      </c>
      <c r="AH461" s="1">
        <f t="shared" si="291"/>
        <v>0</v>
      </c>
      <c r="AI461" s="1">
        <f t="shared" si="292"/>
        <v>0</v>
      </c>
      <c r="AJ461" s="1">
        <f t="shared" si="293"/>
        <v>0</v>
      </c>
      <c r="AK461" s="1">
        <f t="shared" si="294"/>
        <v>0</v>
      </c>
      <c r="AL461" s="1">
        <f t="shared" si="295"/>
        <v>0</v>
      </c>
      <c r="AM461" s="1">
        <f t="shared" si="296"/>
        <v>0</v>
      </c>
      <c r="AN461" s="1">
        <f t="shared" si="296"/>
        <v>0</v>
      </c>
      <c r="AO461" s="1">
        <f t="shared" si="297"/>
        <v>0</v>
      </c>
      <c r="AP461" s="1">
        <f t="shared" si="298"/>
        <v>0</v>
      </c>
      <c r="AQ461" s="1">
        <f t="shared" si="299"/>
        <v>0</v>
      </c>
      <c r="AR461" s="1">
        <f t="shared" si="300"/>
        <v>0</v>
      </c>
      <c r="AS461" s="1">
        <f t="shared" si="301"/>
        <v>0</v>
      </c>
      <c r="AT461" s="1">
        <f t="shared" si="302"/>
        <v>0</v>
      </c>
      <c r="AU461" s="1">
        <f t="shared" si="303"/>
        <v>80</v>
      </c>
      <c r="AV461" s="1">
        <f t="shared" si="304"/>
        <v>0</v>
      </c>
      <c r="AW461" s="1">
        <f t="shared" si="305"/>
        <v>0</v>
      </c>
      <c r="AX461" s="1">
        <f t="shared" si="306"/>
        <v>0</v>
      </c>
      <c r="AY461" s="1">
        <f t="shared" si="307"/>
        <v>0</v>
      </c>
      <c r="AZ461" s="1">
        <f t="shared" si="308"/>
        <v>0</v>
      </c>
      <c r="BA461" s="1">
        <f t="shared" si="309"/>
        <v>0</v>
      </c>
      <c r="BB461" s="1">
        <f t="shared" si="310"/>
        <v>0</v>
      </c>
      <c r="BC461" s="1">
        <f t="shared" si="311"/>
        <v>0</v>
      </c>
      <c r="BD461" s="1">
        <f t="shared" si="312"/>
        <v>80</v>
      </c>
      <c r="BE461" s="1" t="str">
        <f t="shared" si="319"/>
        <v>Barge A</v>
      </c>
      <c r="BF461" s="1">
        <f t="shared" si="320"/>
        <v>6</v>
      </c>
      <c r="BG461" s="3">
        <v>443</v>
      </c>
      <c r="BH461" s="1">
        <f t="shared" si="332"/>
        <v>0</v>
      </c>
      <c r="BI461" s="1">
        <f t="shared" si="313"/>
        <v>0</v>
      </c>
      <c r="BJ461" s="3">
        <v>443</v>
      </c>
      <c r="BK461" s="1">
        <f t="shared" si="314"/>
        <v>8</v>
      </c>
      <c r="BL461" s="1">
        <f t="shared" si="321"/>
        <v>0</v>
      </c>
      <c r="BM461" s="1">
        <f t="shared" si="322"/>
        <v>0</v>
      </c>
      <c r="BN461" s="1">
        <f t="shared" si="323"/>
        <v>0</v>
      </c>
      <c r="BO461" s="1">
        <f t="shared" si="324"/>
        <v>0</v>
      </c>
      <c r="BP461" s="1">
        <f t="shared" si="325"/>
        <v>0</v>
      </c>
      <c r="BQ461" s="1">
        <f t="shared" si="326"/>
        <v>0</v>
      </c>
      <c r="BR461" s="1">
        <f t="shared" si="327"/>
        <v>0</v>
      </c>
      <c r="BS461" s="1">
        <f t="shared" si="328"/>
        <v>1</v>
      </c>
      <c r="BT461" s="1">
        <f t="shared" si="329"/>
        <v>2</v>
      </c>
      <c r="BU461" s="1">
        <f t="shared" si="330"/>
        <v>3</v>
      </c>
      <c r="BW461" s="1">
        <f t="shared" si="334"/>
        <v>0</v>
      </c>
      <c r="BX461" s="1">
        <f t="shared" si="334"/>
        <v>0</v>
      </c>
      <c r="BY461" s="1">
        <f t="shared" si="334"/>
        <v>0</v>
      </c>
      <c r="BZ461" s="1">
        <f t="shared" si="333"/>
        <v>0</v>
      </c>
      <c r="CA461" s="1">
        <f t="shared" si="333"/>
        <v>0</v>
      </c>
      <c r="CB461" s="1">
        <f t="shared" si="333"/>
        <v>0</v>
      </c>
      <c r="CC461" s="1">
        <f t="shared" si="333"/>
        <v>0</v>
      </c>
      <c r="CD461" s="1">
        <f t="shared" si="333"/>
        <v>70</v>
      </c>
      <c r="CE461" s="1">
        <f t="shared" ref="CC461:CF466" si="335">IF(BT461&gt;0,IF($B461=1,BT461*50,BT461*70),0)</f>
        <v>140</v>
      </c>
      <c r="CF461" s="1">
        <f t="shared" si="335"/>
        <v>210</v>
      </c>
      <c r="CW461" s="1">
        <v>443</v>
      </c>
      <c r="CX461" s="1">
        <f t="shared" si="315"/>
        <v>1</v>
      </c>
      <c r="CY461" s="1" t="s">
        <v>37</v>
      </c>
      <c r="CZ461" s="1">
        <v>1</v>
      </c>
      <c r="DB461" s="1">
        <f t="shared" si="331"/>
        <v>7</v>
      </c>
      <c r="DC461" s="1" t="s">
        <v>43</v>
      </c>
      <c r="DD461" s="1">
        <f t="shared" si="316"/>
        <v>7</v>
      </c>
      <c r="DL461" s="1">
        <v>443</v>
      </c>
      <c r="DM461" s="1">
        <f t="shared" si="317"/>
        <v>5</v>
      </c>
      <c r="DN461" s="1">
        <f t="shared" si="318"/>
        <v>0</v>
      </c>
      <c r="DO461" s="1" t="s">
        <v>37</v>
      </c>
      <c r="DP461" s="1">
        <v>0</v>
      </c>
    </row>
    <row r="462" spans="1:120" ht="15">
      <c r="A462">
        <v>444</v>
      </c>
      <c r="B462">
        <v>2</v>
      </c>
      <c r="C462" s="25">
        <v>24200</v>
      </c>
      <c r="D462">
        <v>4</v>
      </c>
      <c r="E462">
        <v>9</v>
      </c>
      <c r="F462" t="s">
        <v>35</v>
      </c>
      <c r="G462">
        <v>3</v>
      </c>
      <c r="H462"/>
      <c r="I462"/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f t="shared" si="290"/>
        <v>0</v>
      </c>
      <c r="AH462" s="1">
        <f t="shared" si="291"/>
        <v>0</v>
      </c>
      <c r="AI462" s="1">
        <f t="shared" si="292"/>
        <v>0</v>
      </c>
      <c r="AJ462" s="1">
        <f t="shared" si="293"/>
        <v>0</v>
      </c>
      <c r="AK462" s="1">
        <f t="shared" si="294"/>
        <v>0</v>
      </c>
      <c r="AL462" s="1">
        <f t="shared" si="295"/>
        <v>0</v>
      </c>
      <c r="AM462" s="1">
        <f t="shared" si="296"/>
        <v>0</v>
      </c>
      <c r="AN462" s="1">
        <f t="shared" si="296"/>
        <v>0</v>
      </c>
      <c r="AO462" s="1">
        <f t="shared" si="297"/>
        <v>0</v>
      </c>
      <c r="AP462" s="1">
        <f t="shared" si="298"/>
        <v>0</v>
      </c>
      <c r="AQ462" s="1">
        <f t="shared" si="299"/>
        <v>0</v>
      </c>
      <c r="AR462" s="1">
        <f t="shared" si="300"/>
        <v>0</v>
      </c>
      <c r="AS462" s="1">
        <f t="shared" si="301"/>
        <v>0</v>
      </c>
      <c r="AT462" s="1">
        <f t="shared" si="302"/>
        <v>0</v>
      </c>
      <c r="AU462" s="1">
        <f t="shared" si="303"/>
        <v>0</v>
      </c>
      <c r="AV462" s="1">
        <f t="shared" si="304"/>
        <v>80</v>
      </c>
      <c r="AW462" s="1">
        <f t="shared" si="305"/>
        <v>0</v>
      </c>
      <c r="AX462" s="1">
        <f t="shared" si="306"/>
        <v>0</v>
      </c>
      <c r="AY462" s="1">
        <f t="shared" si="307"/>
        <v>0</v>
      </c>
      <c r="AZ462" s="1">
        <f t="shared" si="308"/>
        <v>0</v>
      </c>
      <c r="BA462" s="1">
        <f t="shared" si="309"/>
        <v>0</v>
      </c>
      <c r="BB462" s="1">
        <f t="shared" si="310"/>
        <v>0</v>
      </c>
      <c r="BC462" s="1">
        <f t="shared" si="311"/>
        <v>0</v>
      </c>
      <c r="BD462" s="1">
        <f t="shared" si="312"/>
        <v>80</v>
      </c>
      <c r="BE462" s="1" t="str">
        <f t="shared" si="319"/>
        <v>Barge D</v>
      </c>
      <c r="BF462" s="1">
        <f t="shared" si="320"/>
        <v>6</v>
      </c>
      <c r="BG462" s="3">
        <v>444</v>
      </c>
      <c r="BH462" s="1">
        <f t="shared" si="332"/>
        <v>0</v>
      </c>
      <c r="BI462" s="1">
        <f t="shared" si="313"/>
        <v>0</v>
      </c>
      <c r="BJ462" s="3">
        <v>444</v>
      </c>
      <c r="BK462" s="1">
        <f t="shared" si="314"/>
        <v>7</v>
      </c>
      <c r="BL462" s="1">
        <f t="shared" si="321"/>
        <v>0</v>
      </c>
      <c r="BM462" s="1">
        <f t="shared" si="322"/>
        <v>0</v>
      </c>
      <c r="BN462" s="1">
        <f t="shared" si="323"/>
        <v>0</v>
      </c>
      <c r="BO462" s="1">
        <f t="shared" si="324"/>
        <v>0</v>
      </c>
      <c r="BP462" s="1">
        <f t="shared" si="325"/>
        <v>0</v>
      </c>
      <c r="BQ462" s="1">
        <f t="shared" si="326"/>
        <v>0</v>
      </c>
      <c r="BR462" s="1">
        <f t="shared" si="327"/>
        <v>1</v>
      </c>
      <c r="BS462" s="1">
        <f t="shared" si="328"/>
        <v>2</v>
      </c>
      <c r="BT462" s="1">
        <f t="shared" si="329"/>
        <v>3</v>
      </c>
      <c r="BU462" s="1">
        <f t="shared" si="330"/>
        <v>4</v>
      </c>
      <c r="BW462" s="1">
        <f t="shared" si="334"/>
        <v>0</v>
      </c>
      <c r="BX462" s="1">
        <f t="shared" si="334"/>
        <v>0</v>
      </c>
      <c r="BY462" s="1">
        <f t="shared" si="334"/>
        <v>0</v>
      </c>
      <c r="BZ462" s="1">
        <f t="shared" si="334"/>
        <v>0</v>
      </c>
      <c r="CA462" s="1">
        <f t="shared" si="334"/>
        <v>0</v>
      </c>
      <c r="CB462" s="1">
        <f t="shared" si="334"/>
        <v>0</v>
      </c>
      <c r="CC462" s="1">
        <f t="shared" si="335"/>
        <v>70</v>
      </c>
      <c r="CD462" s="1">
        <f t="shared" si="335"/>
        <v>140</v>
      </c>
      <c r="CE462" s="1">
        <f t="shared" si="335"/>
        <v>210</v>
      </c>
      <c r="CF462" s="1">
        <f t="shared" si="335"/>
        <v>280</v>
      </c>
      <c r="CW462" s="1">
        <v>444</v>
      </c>
      <c r="CX462" s="1">
        <f t="shared" si="315"/>
        <v>1</v>
      </c>
      <c r="CY462" s="1" t="s">
        <v>37</v>
      </c>
      <c r="CZ462" s="1">
        <v>1</v>
      </c>
      <c r="DB462" s="1">
        <f t="shared" si="331"/>
        <v>7</v>
      </c>
      <c r="DC462" s="1" t="s">
        <v>43</v>
      </c>
      <c r="DD462" s="1">
        <f t="shared" si="316"/>
        <v>9</v>
      </c>
      <c r="DL462" s="1">
        <v>444</v>
      </c>
      <c r="DM462" s="1">
        <f t="shared" si="317"/>
        <v>5</v>
      </c>
      <c r="DN462" s="1">
        <f t="shared" si="318"/>
        <v>0</v>
      </c>
      <c r="DO462" s="1" t="s">
        <v>37</v>
      </c>
      <c r="DP462" s="1">
        <v>0</v>
      </c>
    </row>
    <row r="463" spans="1:120" ht="15">
      <c r="A463">
        <v>445</v>
      </c>
      <c r="B463">
        <v>1</v>
      </c>
      <c r="C463" s="25">
        <v>2300</v>
      </c>
      <c r="D463">
        <v>5</v>
      </c>
      <c r="E463">
        <v>10</v>
      </c>
      <c r="F463" t="s">
        <v>35</v>
      </c>
      <c r="G463">
        <v>4</v>
      </c>
      <c r="H463"/>
      <c r="I463"/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1</v>
      </c>
      <c r="AD463" s="1">
        <v>0</v>
      </c>
      <c r="AE463" s="1">
        <v>0</v>
      </c>
      <c r="AF463" s="1">
        <v>0</v>
      </c>
      <c r="AG463" s="1">
        <f t="shared" si="290"/>
        <v>0</v>
      </c>
      <c r="AH463" s="1">
        <f t="shared" si="291"/>
        <v>0</v>
      </c>
      <c r="AI463" s="1">
        <f t="shared" si="292"/>
        <v>0</v>
      </c>
      <c r="AJ463" s="1">
        <f t="shared" si="293"/>
        <v>0</v>
      </c>
      <c r="AK463" s="1">
        <f t="shared" si="294"/>
        <v>0</v>
      </c>
      <c r="AL463" s="1">
        <f t="shared" si="295"/>
        <v>0</v>
      </c>
      <c r="AM463" s="1">
        <f t="shared" si="296"/>
        <v>0</v>
      </c>
      <c r="AN463" s="1">
        <f t="shared" si="296"/>
        <v>0</v>
      </c>
      <c r="AO463" s="1">
        <f t="shared" si="297"/>
        <v>0</v>
      </c>
      <c r="AP463" s="1">
        <f t="shared" si="298"/>
        <v>0</v>
      </c>
      <c r="AQ463" s="1">
        <f t="shared" si="299"/>
        <v>0</v>
      </c>
      <c r="AR463" s="1">
        <f t="shared" si="300"/>
        <v>0</v>
      </c>
      <c r="AS463" s="1">
        <f t="shared" si="301"/>
        <v>0</v>
      </c>
      <c r="AT463" s="1">
        <f t="shared" si="302"/>
        <v>0</v>
      </c>
      <c r="AU463" s="1">
        <f t="shared" si="303"/>
        <v>0</v>
      </c>
      <c r="AV463" s="1">
        <f t="shared" si="304"/>
        <v>0</v>
      </c>
      <c r="AW463" s="1">
        <f t="shared" si="305"/>
        <v>0</v>
      </c>
      <c r="AX463" s="1">
        <f t="shared" si="306"/>
        <v>0</v>
      </c>
      <c r="AY463" s="1">
        <f t="shared" si="307"/>
        <v>0</v>
      </c>
      <c r="AZ463" s="1">
        <f t="shared" si="308"/>
        <v>40</v>
      </c>
      <c r="BA463" s="1">
        <f t="shared" si="309"/>
        <v>0</v>
      </c>
      <c r="BB463" s="1">
        <f t="shared" si="310"/>
        <v>0</v>
      </c>
      <c r="BC463" s="1">
        <f t="shared" si="311"/>
        <v>0</v>
      </c>
      <c r="BD463" s="1">
        <f t="shared" si="312"/>
        <v>40</v>
      </c>
      <c r="BE463" s="1" t="str">
        <f t="shared" si="319"/>
        <v>Barge D</v>
      </c>
      <c r="BF463" s="1">
        <f t="shared" si="320"/>
        <v>8</v>
      </c>
      <c r="BG463" s="3">
        <v>445</v>
      </c>
      <c r="BH463" s="1">
        <f t="shared" si="332"/>
        <v>0</v>
      </c>
      <c r="BI463" s="1">
        <f t="shared" si="313"/>
        <v>0</v>
      </c>
      <c r="BJ463" s="3">
        <v>445</v>
      </c>
      <c r="BK463" s="1">
        <f t="shared" si="314"/>
        <v>9</v>
      </c>
      <c r="BL463" s="1">
        <f t="shared" si="321"/>
        <v>0</v>
      </c>
      <c r="BM463" s="1">
        <f t="shared" si="322"/>
        <v>0</v>
      </c>
      <c r="BN463" s="1">
        <f t="shared" si="323"/>
        <v>0</v>
      </c>
      <c r="BO463" s="1">
        <f t="shared" si="324"/>
        <v>0</v>
      </c>
      <c r="BP463" s="1">
        <f t="shared" si="325"/>
        <v>0</v>
      </c>
      <c r="BQ463" s="1">
        <f t="shared" si="326"/>
        <v>0</v>
      </c>
      <c r="BR463" s="1">
        <f t="shared" si="327"/>
        <v>0</v>
      </c>
      <c r="BS463" s="1">
        <f t="shared" si="328"/>
        <v>0</v>
      </c>
      <c r="BT463" s="1">
        <f t="shared" si="329"/>
        <v>1</v>
      </c>
      <c r="BU463" s="1">
        <f t="shared" si="330"/>
        <v>2</v>
      </c>
      <c r="BW463" s="1">
        <f t="shared" si="334"/>
        <v>0</v>
      </c>
      <c r="BX463" s="1">
        <f t="shared" si="334"/>
        <v>0</v>
      </c>
      <c r="BY463" s="1">
        <f t="shared" si="334"/>
        <v>0</v>
      </c>
      <c r="BZ463" s="1">
        <f t="shared" si="334"/>
        <v>0</v>
      </c>
      <c r="CA463" s="1">
        <f t="shared" si="334"/>
        <v>0</v>
      </c>
      <c r="CB463" s="1">
        <f t="shared" si="334"/>
        <v>0</v>
      </c>
      <c r="CC463" s="1">
        <f t="shared" si="335"/>
        <v>0</v>
      </c>
      <c r="CD463" s="1">
        <f t="shared" si="335"/>
        <v>0</v>
      </c>
      <c r="CE463" s="1">
        <f t="shared" si="335"/>
        <v>50</v>
      </c>
      <c r="CF463" s="1">
        <f t="shared" si="335"/>
        <v>100</v>
      </c>
      <c r="CW463" s="1">
        <v>445</v>
      </c>
      <c r="CX463" s="1">
        <f t="shared" si="315"/>
        <v>1</v>
      </c>
      <c r="CY463" s="1" t="s">
        <v>37</v>
      </c>
      <c r="CZ463" s="1">
        <v>1</v>
      </c>
      <c r="DB463" s="1">
        <f t="shared" si="331"/>
        <v>9</v>
      </c>
      <c r="DC463" s="1" t="s">
        <v>43</v>
      </c>
      <c r="DD463" s="1">
        <f t="shared" si="316"/>
        <v>10</v>
      </c>
      <c r="DL463" s="1">
        <v>445</v>
      </c>
      <c r="DM463" s="1">
        <f t="shared" si="317"/>
        <v>6</v>
      </c>
      <c r="DN463" s="1">
        <f t="shared" si="318"/>
        <v>0</v>
      </c>
      <c r="DO463" s="1" t="s">
        <v>37</v>
      </c>
      <c r="DP463" s="1">
        <v>0</v>
      </c>
    </row>
    <row r="464" spans="1:120" ht="15">
      <c r="A464">
        <v>446</v>
      </c>
      <c r="B464">
        <v>1</v>
      </c>
      <c r="C464" s="25">
        <v>2300</v>
      </c>
      <c r="D464">
        <v>1</v>
      </c>
      <c r="E464">
        <v>4</v>
      </c>
      <c r="F464" t="s">
        <v>35</v>
      </c>
      <c r="G464">
        <v>4</v>
      </c>
      <c r="H464"/>
      <c r="I464"/>
      <c r="J464" s="1">
        <v>0</v>
      </c>
      <c r="K464" s="1">
        <v>0</v>
      </c>
      <c r="L464" s="1">
        <v>0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f t="shared" si="290"/>
        <v>0</v>
      </c>
      <c r="AH464" s="1">
        <f t="shared" si="291"/>
        <v>0</v>
      </c>
      <c r="AI464" s="1">
        <f t="shared" si="292"/>
        <v>0</v>
      </c>
      <c r="AJ464" s="1">
        <f t="shared" si="293"/>
        <v>0</v>
      </c>
      <c r="AK464" s="1">
        <f t="shared" si="294"/>
        <v>40</v>
      </c>
      <c r="AL464" s="1">
        <f t="shared" si="295"/>
        <v>0</v>
      </c>
      <c r="AM464" s="1">
        <f t="shared" si="296"/>
        <v>0</v>
      </c>
      <c r="AN464" s="1">
        <f t="shared" si="296"/>
        <v>0</v>
      </c>
      <c r="AO464" s="1">
        <f t="shared" si="297"/>
        <v>0</v>
      </c>
      <c r="AP464" s="1">
        <f t="shared" si="298"/>
        <v>0</v>
      </c>
      <c r="AQ464" s="1">
        <f t="shared" si="299"/>
        <v>0</v>
      </c>
      <c r="AR464" s="1">
        <f t="shared" si="300"/>
        <v>0</v>
      </c>
      <c r="AS464" s="1">
        <f t="shared" si="301"/>
        <v>0</v>
      </c>
      <c r="AT464" s="1">
        <f t="shared" si="302"/>
        <v>0</v>
      </c>
      <c r="AU464" s="1">
        <f t="shared" si="303"/>
        <v>0</v>
      </c>
      <c r="AV464" s="1">
        <f t="shared" si="304"/>
        <v>0</v>
      </c>
      <c r="AW464" s="1">
        <f t="shared" si="305"/>
        <v>0</v>
      </c>
      <c r="AX464" s="1">
        <f t="shared" si="306"/>
        <v>0</v>
      </c>
      <c r="AY464" s="1">
        <f t="shared" si="307"/>
        <v>0</v>
      </c>
      <c r="AZ464" s="1">
        <f t="shared" si="308"/>
        <v>0</v>
      </c>
      <c r="BA464" s="1">
        <f t="shared" si="309"/>
        <v>0</v>
      </c>
      <c r="BB464" s="1">
        <f t="shared" si="310"/>
        <v>0</v>
      </c>
      <c r="BC464" s="1">
        <f t="shared" si="311"/>
        <v>0</v>
      </c>
      <c r="BD464" s="1">
        <f t="shared" si="312"/>
        <v>40</v>
      </c>
      <c r="BE464" s="1" t="str">
        <f t="shared" si="319"/>
        <v>Barge A</v>
      </c>
      <c r="BF464" s="1">
        <f t="shared" si="320"/>
        <v>2</v>
      </c>
      <c r="BG464" s="3">
        <v>446</v>
      </c>
      <c r="BH464" s="1">
        <f t="shared" si="332"/>
        <v>0</v>
      </c>
      <c r="BI464" s="1">
        <f t="shared" si="313"/>
        <v>0</v>
      </c>
      <c r="BJ464" s="3">
        <v>446</v>
      </c>
      <c r="BK464" s="1">
        <f t="shared" si="314"/>
        <v>5</v>
      </c>
      <c r="BL464" s="1">
        <f t="shared" si="321"/>
        <v>0</v>
      </c>
      <c r="BM464" s="1">
        <f t="shared" si="322"/>
        <v>0</v>
      </c>
      <c r="BN464" s="1">
        <f t="shared" si="323"/>
        <v>0</v>
      </c>
      <c r="BO464" s="1">
        <f t="shared" si="324"/>
        <v>0</v>
      </c>
      <c r="BP464" s="1">
        <f t="shared" si="325"/>
        <v>1</v>
      </c>
      <c r="BQ464" s="1">
        <f t="shared" si="326"/>
        <v>2</v>
      </c>
      <c r="BR464" s="1">
        <f t="shared" si="327"/>
        <v>3</v>
      </c>
      <c r="BS464" s="1">
        <f t="shared" si="328"/>
        <v>4</v>
      </c>
      <c r="BT464" s="1">
        <f t="shared" si="329"/>
        <v>5</v>
      </c>
      <c r="BU464" s="1">
        <f t="shared" si="330"/>
        <v>6</v>
      </c>
      <c r="BW464" s="1">
        <f t="shared" si="334"/>
        <v>0</v>
      </c>
      <c r="BX464" s="1">
        <f t="shared" si="334"/>
        <v>0</v>
      </c>
      <c r="BY464" s="1">
        <f t="shared" si="334"/>
        <v>0</v>
      </c>
      <c r="BZ464" s="1">
        <f t="shared" si="334"/>
        <v>0</v>
      </c>
      <c r="CA464" s="1">
        <f t="shared" si="334"/>
        <v>50</v>
      </c>
      <c r="CB464" s="1">
        <f t="shared" si="334"/>
        <v>100</v>
      </c>
      <c r="CC464" s="1">
        <f t="shared" si="335"/>
        <v>150</v>
      </c>
      <c r="CD464" s="1">
        <f t="shared" si="335"/>
        <v>200</v>
      </c>
      <c r="CE464" s="1">
        <f t="shared" si="335"/>
        <v>250</v>
      </c>
      <c r="CF464" s="1">
        <f t="shared" si="335"/>
        <v>300</v>
      </c>
      <c r="CW464" s="1">
        <v>446</v>
      </c>
      <c r="CX464" s="1">
        <f t="shared" si="315"/>
        <v>1</v>
      </c>
      <c r="CY464" s="1" t="s">
        <v>37</v>
      </c>
      <c r="CZ464" s="1">
        <v>1</v>
      </c>
      <c r="DB464" s="1">
        <f t="shared" si="331"/>
        <v>3</v>
      </c>
      <c r="DC464" s="1" t="s">
        <v>43</v>
      </c>
      <c r="DD464" s="1">
        <f t="shared" si="316"/>
        <v>4</v>
      </c>
      <c r="DL464" s="1">
        <v>446</v>
      </c>
      <c r="DM464" s="1">
        <f t="shared" si="317"/>
        <v>2</v>
      </c>
      <c r="DN464" s="1">
        <f t="shared" si="318"/>
        <v>0</v>
      </c>
      <c r="DO464" s="1" t="s">
        <v>37</v>
      </c>
      <c r="DP464" s="1">
        <v>0</v>
      </c>
    </row>
    <row r="465" spans="1:120" ht="15">
      <c r="A465">
        <v>447</v>
      </c>
      <c r="B465">
        <v>2</v>
      </c>
      <c r="C465" s="25">
        <v>4200</v>
      </c>
      <c r="D465">
        <v>2</v>
      </c>
      <c r="E465">
        <v>5</v>
      </c>
      <c r="F465" t="s">
        <v>73</v>
      </c>
      <c r="G465">
        <v>4</v>
      </c>
      <c r="H465"/>
      <c r="I465"/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1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f t="shared" si="290"/>
        <v>0</v>
      </c>
      <c r="AH465" s="1">
        <f t="shared" si="291"/>
        <v>0</v>
      </c>
      <c r="AI465" s="1">
        <f t="shared" si="292"/>
        <v>0</v>
      </c>
      <c r="AJ465" s="1">
        <f t="shared" si="293"/>
        <v>0</v>
      </c>
      <c r="AK465" s="1">
        <f t="shared" si="294"/>
        <v>0</v>
      </c>
      <c r="AL465" s="1">
        <f t="shared" si="295"/>
        <v>0</v>
      </c>
      <c r="AM465" s="1">
        <f t="shared" si="296"/>
        <v>0</v>
      </c>
      <c r="AN465" s="1">
        <f t="shared" si="296"/>
        <v>0</v>
      </c>
      <c r="AO465" s="1">
        <f t="shared" si="297"/>
        <v>0</v>
      </c>
      <c r="AP465" s="1">
        <f t="shared" si="298"/>
        <v>80</v>
      </c>
      <c r="AQ465" s="1">
        <f t="shared" si="299"/>
        <v>0</v>
      </c>
      <c r="AR465" s="1">
        <f t="shared" si="300"/>
        <v>0</v>
      </c>
      <c r="AS465" s="1">
        <f t="shared" si="301"/>
        <v>0</v>
      </c>
      <c r="AT465" s="1">
        <f t="shared" si="302"/>
        <v>0</v>
      </c>
      <c r="AU465" s="1">
        <f t="shared" si="303"/>
        <v>0</v>
      </c>
      <c r="AV465" s="1">
        <f t="shared" si="304"/>
        <v>0</v>
      </c>
      <c r="AW465" s="1">
        <f t="shared" si="305"/>
        <v>0</v>
      </c>
      <c r="AX465" s="1">
        <f t="shared" si="306"/>
        <v>0</v>
      </c>
      <c r="AY465" s="1">
        <f t="shared" si="307"/>
        <v>0</v>
      </c>
      <c r="AZ465" s="1">
        <f t="shared" si="308"/>
        <v>0</v>
      </c>
      <c r="BA465" s="1">
        <f t="shared" si="309"/>
        <v>0</v>
      </c>
      <c r="BB465" s="1">
        <f t="shared" si="310"/>
        <v>0</v>
      </c>
      <c r="BC465" s="1">
        <f t="shared" si="311"/>
        <v>0</v>
      </c>
      <c r="BD465" s="1">
        <f t="shared" si="312"/>
        <v>80</v>
      </c>
      <c r="BE465" s="1" t="str">
        <f t="shared" si="319"/>
        <v>Barge E</v>
      </c>
      <c r="BF465" s="1">
        <f t="shared" si="320"/>
        <v>4</v>
      </c>
      <c r="BG465" s="3">
        <v>447</v>
      </c>
      <c r="BH465" s="1">
        <f t="shared" si="332"/>
        <v>0</v>
      </c>
      <c r="BI465" s="1">
        <f t="shared" si="313"/>
        <v>0</v>
      </c>
      <c r="BJ465" s="3">
        <v>447</v>
      </c>
      <c r="BK465" s="1">
        <f t="shared" si="314"/>
        <v>6</v>
      </c>
      <c r="BL465" s="1">
        <f t="shared" si="321"/>
        <v>0</v>
      </c>
      <c r="BM465" s="1">
        <f t="shared" si="322"/>
        <v>0</v>
      </c>
      <c r="BN465" s="1">
        <f t="shared" si="323"/>
        <v>0</v>
      </c>
      <c r="BO465" s="1">
        <f t="shared" si="324"/>
        <v>0</v>
      </c>
      <c r="BP465" s="1">
        <f t="shared" si="325"/>
        <v>0</v>
      </c>
      <c r="BQ465" s="1">
        <f t="shared" si="326"/>
        <v>1</v>
      </c>
      <c r="BR465" s="1">
        <f t="shared" si="327"/>
        <v>2</v>
      </c>
      <c r="BS465" s="1">
        <f t="shared" si="328"/>
        <v>3</v>
      </c>
      <c r="BT465" s="1">
        <f t="shared" si="329"/>
        <v>4</v>
      </c>
      <c r="BU465" s="1">
        <f t="shared" si="330"/>
        <v>5</v>
      </c>
      <c r="BW465" s="1">
        <f t="shared" si="334"/>
        <v>0</v>
      </c>
      <c r="BX465" s="1">
        <f t="shared" si="334"/>
        <v>0</v>
      </c>
      <c r="BY465" s="1">
        <f t="shared" si="334"/>
        <v>0</v>
      </c>
      <c r="BZ465" s="1">
        <f t="shared" si="334"/>
        <v>0</v>
      </c>
      <c r="CA465" s="1">
        <f t="shared" si="334"/>
        <v>0</v>
      </c>
      <c r="CB465" s="1">
        <f t="shared" si="334"/>
        <v>70</v>
      </c>
      <c r="CC465" s="1">
        <f t="shared" si="335"/>
        <v>140</v>
      </c>
      <c r="CD465" s="1">
        <f t="shared" si="335"/>
        <v>210</v>
      </c>
      <c r="CE465" s="1">
        <f t="shared" si="335"/>
        <v>280</v>
      </c>
      <c r="CF465" s="1">
        <f t="shared" si="335"/>
        <v>350</v>
      </c>
      <c r="CW465" s="1">
        <v>447</v>
      </c>
      <c r="CX465" s="1">
        <f t="shared" si="315"/>
        <v>1</v>
      </c>
      <c r="CY465" s="1" t="s">
        <v>37</v>
      </c>
      <c r="CZ465" s="1">
        <v>1</v>
      </c>
      <c r="DB465" s="1">
        <f t="shared" si="331"/>
        <v>5</v>
      </c>
      <c r="DC465" s="1" t="s">
        <v>43</v>
      </c>
      <c r="DD465" s="1">
        <f t="shared" si="316"/>
        <v>5</v>
      </c>
      <c r="DL465" s="1">
        <v>447</v>
      </c>
      <c r="DM465" s="1">
        <f t="shared" si="317"/>
        <v>3</v>
      </c>
      <c r="DN465" s="1">
        <f t="shared" si="318"/>
        <v>0</v>
      </c>
      <c r="DO465" s="1" t="s">
        <v>37</v>
      </c>
      <c r="DP465" s="1">
        <v>0</v>
      </c>
    </row>
    <row r="466" spans="1:120" ht="15">
      <c r="A466">
        <v>448</v>
      </c>
      <c r="B466">
        <v>2</v>
      </c>
      <c r="C466" s="25">
        <v>4200</v>
      </c>
      <c r="D466">
        <v>6</v>
      </c>
      <c r="E466">
        <v>9</v>
      </c>
      <c r="F466" t="s">
        <v>32</v>
      </c>
      <c r="G466">
        <v>3</v>
      </c>
      <c r="H466"/>
      <c r="I466"/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1</v>
      </c>
      <c r="AD466" s="1">
        <v>0</v>
      </c>
      <c r="AE466" s="1">
        <v>0</v>
      </c>
      <c r="AF466" s="1">
        <v>0</v>
      </c>
      <c r="AG466" s="1">
        <f t="shared" si="290"/>
        <v>0</v>
      </c>
      <c r="AH466" s="1">
        <f t="shared" si="291"/>
        <v>0</v>
      </c>
      <c r="AI466" s="1">
        <f t="shared" si="292"/>
        <v>0</v>
      </c>
      <c r="AJ466" s="1">
        <f t="shared" si="293"/>
        <v>0</v>
      </c>
      <c r="AK466" s="1">
        <f t="shared" si="294"/>
        <v>0</v>
      </c>
      <c r="AL466" s="1">
        <f t="shared" si="295"/>
        <v>0</v>
      </c>
      <c r="AM466" s="1">
        <f t="shared" si="296"/>
        <v>0</v>
      </c>
      <c r="AN466" s="1">
        <f t="shared" si="296"/>
        <v>0</v>
      </c>
      <c r="AO466" s="1">
        <f t="shared" si="297"/>
        <v>0</v>
      </c>
      <c r="AP466" s="1">
        <f t="shared" si="298"/>
        <v>0</v>
      </c>
      <c r="AQ466" s="1">
        <f t="shared" si="299"/>
        <v>0</v>
      </c>
      <c r="AR466" s="1">
        <f t="shared" si="300"/>
        <v>0</v>
      </c>
      <c r="AS466" s="1">
        <f t="shared" si="301"/>
        <v>0</v>
      </c>
      <c r="AT466" s="1">
        <f t="shared" si="302"/>
        <v>0</v>
      </c>
      <c r="AU466" s="1">
        <f t="shared" si="303"/>
        <v>0</v>
      </c>
      <c r="AV466" s="1">
        <f t="shared" si="304"/>
        <v>0</v>
      </c>
      <c r="AW466" s="1">
        <f t="shared" si="305"/>
        <v>0</v>
      </c>
      <c r="AX466" s="1">
        <f t="shared" si="306"/>
        <v>0</v>
      </c>
      <c r="AY466" s="1">
        <f t="shared" si="307"/>
        <v>0</v>
      </c>
      <c r="AZ466" s="1">
        <f t="shared" si="308"/>
        <v>80</v>
      </c>
      <c r="BA466" s="1">
        <f t="shared" si="309"/>
        <v>0</v>
      </c>
      <c r="BB466" s="1">
        <f t="shared" si="310"/>
        <v>0</v>
      </c>
      <c r="BC466" s="1">
        <f t="shared" si="311"/>
        <v>0</v>
      </c>
      <c r="BD466" s="1">
        <f t="shared" si="312"/>
        <v>80</v>
      </c>
      <c r="BE466" s="1" t="str">
        <f t="shared" si="319"/>
        <v>Barge D</v>
      </c>
      <c r="BF466" s="1">
        <f t="shared" si="320"/>
        <v>8</v>
      </c>
      <c r="BG466" s="3">
        <v>448</v>
      </c>
      <c r="BH466" s="1">
        <f t="shared" si="332"/>
        <v>0</v>
      </c>
      <c r="BI466" s="1">
        <f t="shared" si="313"/>
        <v>0</v>
      </c>
      <c r="BJ466" s="3">
        <v>448</v>
      </c>
      <c r="BK466" s="1">
        <f t="shared" si="314"/>
        <v>9</v>
      </c>
      <c r="BL466" s="1">
        <f t="shared" si="321"/>
        <v>0</v>
      </c>
      <c r="BM466" s="1">
        <f t="shared" si="322"/>
        <v>0</v>
      </c>
      <c r="BN466" s="1">
        <f t="shared" si="323"/>
        <v>0</v>
      </c>
      <c r="BO466" s="1">
        <f t="shared" si="324"/>
        <v>0</v>
      </c>
      <c r="BP466" s="1">
        <f t="shared" si="325"/>
        <v>0</v>
      </c>
      <c r="BQ466" s="1">
        <f t="shared" si="326"/>
        <v>0</v>
      </c>
      <c r="BR466" s="1">
        <f t="shared" si="327"/>
        <v>0</v>
      </c>
      <c r="BS466" s="1">
        <f t="shared" si="328"/>
        <v>0</v>
      </c>
      <c r="BT466" s="1">
        <f t="shared" si="329"/>
        <v>1</v>
      </c>
      <c r="BU466" s="1">
        <f t="shared" si="330"/>
        <v>2</v>
      </c>
      <c r="BW466" s="1">
        <f t="shared" si="334"/>
        <v>0</v>
      </c>
      <c r="BX466" s="1">
        <f t="shared" si="334"/>
        <v>0</v>
      </c>
      <c r="BY466" s="1">
        <f t="shared" si="334"/>
        <v>0</v>
      </c>
      <c r="BZ466" s="1">
        <f t="shared" si="334"/>
        <v>0</v>
      </c>
      <c r="CA466" s="1">
        <f t="shared" si="334"/>
        <v>0</v>
      </c>
      <c r="CB466" s="1">
        <f t="shared" si="334"/>
        <v>0</v>
      </c>
      <c r="CC466" s="1">
        <f t="shared" si="335"/>
        <v>0</v>
      </c>
      <c r="CD466" s="1">
        <f t="shared" si="335"/>
        <v>0</v>
      </c>
      <c r="CE466" s="1">
        <f t="shared" si="335"/>
        <v>70</v>
      </c>
      <c r="CF466" s="1">
        <f t="shared" si="335"/>
        <v>140</v>
      </c>
      <c r="CW466" s="1">
        <v>448</v>
      </c>
      <c r="CX466" s="1">
        <f t="shared" si="315"/>
        <v>1</v>
      </c>
      <c r="CY466" s="1" t="s">
        <v>37</v>
      </c>
      <c r="CZ466" s="1">
        <v>1</v>
      </c>
      <c r="DB466" s="1">
        <f t="shared" si="331"/>
        <v>9</v>
      </c>
      <c r="DC466" s="1" t="s">
        <v>43</v>
      </c>
      <c r="DD466" s="1">
        <f t="shared" si="316"/>
        <v>9</v>
      </c>
      <c r="DL466" s="1">
        <v>448</v>
      </c>
      <c r="DM466" s="1">
        <f t="shared" si="317"/>
        <v>7</v>
      </c>
      <c r="DN466" s="1">
        <f t="shared" si="318"/>
        <v>0</v>
      </c>
      <c r="DO466" s="1" t="s">
        <v>37</v>
      </c>
      <c r="DP466" s="1">
        <v>0</v>
      </c>
    </row>
    <row r="467" spans="1:120" ht="15">
      <c r="A467">
        <v>449</v>
      </c>
      <c r="B467">
        <v>1</v>
      </c>
      <c r="C467" s="25">
        <v>2300</v>
      </c>
      <c r="D467">
        <v>3</v>
      </c>
      <c r="E467">
        <v>7</v>
      </c>
      <c r="F467" t="s">
        <v>73</v>
      </c>
      <c r="G467">
        <v>4</v>
      </c>
      <c r="H467"/>
      <c r="I467"/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1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f t="shared" ref="AG467:AG530" si="336">(225+BW467)*J467</f>
        <v>0</v>
      </c>
      <c r="AH467" s="1">
        <f t="shared" ref="AH467:AH530" si="337">(40*$B467+ $BW467) *K467</f>
        <v>0</v>
      </c>
      <c r="AI467" s="1">
        <f t="shared" ref="AI467:AI530" si="338">(40*$B467+ $BW467) *L467</f>
        <v>0</v>
      </c>
      <c r="AJ467" s="1">
        <f t="shared" ref="AJ467:AJ530" si="339">(225+BX467)*M467</f>
        <v>0</v>
      </c>
      <c r="AK467" s="1">
        <f t="shared" ref="AK467:AK530" si="340">(40*$B467+$BX467) *N467</f>
        <v>0</v>
      </c>
      <c r="AL467" s="1">
        <f t="shared" ref="AL467:AL530" si="341">(40*$B467+$BX467) *O467</f>
        <v>0</v>
      </c>
      <c r="AM467" s="1">
        <f t="shared" ref="AM467:AN530" si="342">(225+BY467)*P467</f>
        <v>0</v>
      </c>
      <c r="AN467" s="1">
        <f t="shared" si="342"/>
        <v>0</v>
      </c>
      <c r="AO467" s="1">
        <f t="shared" ref="AO467:AO530" si="343">(40*$B467+$BZ467) *R467</f>
        <v>0</v>
      </c>
      <c r="AP467" s="1">
        <f t="shared" ref="AP467:AP530" si="344">(40*$B467+$BZ467) *S467</f>
        <v>0</v>
      </c>
      <c r="AQ467" s="1">
        <f t="shared" ref="AQ467:AQ530" si="345">(225+CA467)*T467</f>
        <v>0</v>
      </c>
      <c r="AR467" s="1">
        <f t="shared" ref="AR467:AR530" si="346">(40*$B467+$CA467)*U467</f>
        <v>40</v>
      </c>
      <c r="AS467" s="1">
        <f t="shared" ref="AS467:AS530" si="347">(40*$B467+$CA467)*V467</f>
        <v>0</v>
      </c>
      <c r="AT467" s="1">
        <f t="shared" ref="AT467:AT530" si="348">(225+CB467)*W467</f>
        <v>0</v>
      </c>
      <c r="AU467" s="1">
        <f t="shared" ref="AU467:AU530" si="349">(40*$B467+$CB467)*X467</f>
        <v>0</v>
      </c>
      <c r="AV467" s="1">
        <f t="shared" ref="AV467:AV530" si="350">(40*$B467+$CB467)*Y467</f>
        <v>0</v>
      </c>
      <c r="AW467" s="1">
        <f t="shared" ref="AW467:AW530" si="351">(225+CC467)*Z467</f>
        <v>0</v>
      </c>
      <c r="AX467" s="1">
        <f t="shared" ref="AX467:AX530" si="352">(40*$B467+$CC467)*AA467</f>
        <v>0</v>
      </c>
      <c r="AY467" s="1">
        <f t="shared" ref="AY467:AY530" si="353">(225+CD467)*AB467</f>
        <v>0</v>
      </c>
      <c r="AZ467" s="1">
        <f t="shared" ref="AZ467:AZ530" si="354">(40*$B467+ $CD467)*AC467</f>
        <v>0</v>
      </c>
      <c r="BA467" s="1">
        <f t="shared" ref="BA467:BA530" si="355">(225+CE467)*AD467</f>
        <v>0</v>
      </c>
      <c r="BB467" s="1">
        <f t="shared" ref="BB467:BB530" si="356">(40*$B467+$CE467)*AE467</f>
        <v>0</v>
      </c>
      <c r="BC467" s="1">
        <f t="shared" ref="BC467:BC530" si="357">(225+CF467)*AF467</f>
        <v>0</v>
      </c>
      <c r="BD467" s="1">
        <f t="shared" ref="BD467:BD530" si="358">SUM(AG467:BC467)</f>
        <v>40</v>
      </c>
      <c r="BE467" s="1" t="str">
        <f t="shared" si="319"/>
        <v>Barge C</v>
      </c>
      <c r="BF467" s="1">
        <f t="shared" si="320"/>
        <v>5</v>
      </c>
      <c r="BG467" s="3">
        <v>449</v>
      </c>
      <c r="BH467" s="1">
        <f t="shared" si="332"/>
        <v>0</v>
      </c>
      <c r="BI467" s="1">
        <f t="shared" ref="BI467:BI530" si="359">IF(BH467&gt;0,IF(B467=1,BH467*50,BH467*70),0)</f>
        <v>0</v>
      </c>
      <c r="BJ467" s="3">
        <v>449</v>
      </c>
      <c r="BK467" s="1">
        <f t="shared" ref="BK467:BK530" si="360">D467+G467</f>
        <v>7</v>
      </c>
      <c r="BL467" s="1">
        <f t="shared" si="321"/>
        <v>0</v>
      </c>
      <c r="BM467" s="1">
        <f t="shared" si="322"/>
        <v>0</v>
      </c>
      <c r="BN467" s="1">
        <f t="shared" si="323"/>
        <v>0</v>
      </c>
      <c r="BO467" s="1">
        <f t="shared" si="324"/>
        <v>0</v>
      </c>
      <c r="BP467" s="1">
        <f t="shared" si="325"/>
        <v>0</v>
      </c>
      <c r="BQ467" s="1">
        <f t="shared" si="326"/>
        <v>0</v>
      </c>
      <c r="BR467" s="1">
        <f t="shared" si="327"/>
        <v>1</v>
      </c>
      <c r="BS467" s="1">
        <f t="shared" si="328"/>
        <v>2</v>
      </c>
      <c r="BT467" s="1">
        <f t="shared" si="329"/>
        <v>3</v>
      </c>
      <c r="BU467" s="1">
        <f t="shared" si="330"/>
        <v>4</v>
      </c>
      <c r="BW467" s="1">
        <f t="shared" si="334"/>
        <v>0</v>
      </c>
      <c r="BX467" s="1">
        <f t="shared" si="334"/>
        <v>0</v>
      </c>
      <c r="BY467" s="1">
        <f t="shared" si="334"/>
        <v>0</v>
      </c>
      <c r="BZ467" s="1">
        <f t="shared" si="334"/>
        <v>0</v>
      </c>
      <c r="CA467" s="1">
        <f t="shared" si="334"/>
        <v>0</v>
      </c>
      <c r="CB467" s="1">
        <f t="shared" si="334"/>
        <v>0</v>
      </c>
      <c r="CC467" s="1">
        <f t="shared" si="334"/>
        <v>50</v>
      </c>
      <c r="CD467" s="1">
        <f t="shared" si="334"/>
        <v>100</v>
      </c>
      <c r="CE467" s="1">
        <f t="shared" si="334"/>
        <v>150</v>
      </c>
      <c r="CF467" s="1">
        <f t="shared" si="334"/>
        <v>200</v>
      </c>
      <c r="CW467" s="1">
        <v>449</v>
      </c>
      <c r="CX467" s="1">
        <f t="shared" ref="CX467:CX530" si="361">SUM(J467:AF467)</f>
        <v>1</v>
      </c>
      <c r="CY467" s="1" t="s">
        <v>37</v>
      </c>
      <c r="CZ467" s="1">
        <v>1</v>
      </c>
      <c r="DB467" s="1">
        <f t="shared" si="331"/>
        <v>6</v>
      </c>
      <c r="DC467" s="1" t="s">
        <v>43</v>
      </c>
      <c r="DD467" s="1">
        <f t="shared" ref="DD467:DD530" si="362">E467</f>
        <v>7</v>
      </c>
      <c r="DL467" s="1">
        <v>449</v>
      </c>
      <c r="DM467" s="1">
        <f t="shared" ref="DM467:DM530" si="363">D467+1</f>
        <v>4</v>
      </c>
      <c r="DN467" s="1">
        <f t="shared" ref="DN467:DN530" si="364">IF(DM467=2,SUM(J467:L467),IF(DM467=3,SUM(J467:O467),IF(DM467=4,SUM(J467:P467),IF(DM467=5,SUM(J467:S467),IF(DM467=6,SUM(J467:V467),IF(DM467=7,SUM(J467:Y467),0))))))</f>
        <v>0</v>
      </c>
      <c r="DO467" s="1" t="s">
        <v>37</v>
      </c>
      <c r="DP467" s="1">
        <v>0</v>
      </c>
    </row>
    <row r="468" spans="1:120" ht="15">
      <c r="A468">
        <v>450</v>
      </c>
      <c r="B468">
        <v>1</v>
      </c>
      <c r="C468" s="25">
        <v>22200</v>
      </c>
      <c r="D468">
        <v>2</v>
      </c>
      <c r="E468">
        <v>7</v>
      </c>
      <c r="F468" t="s">
        <v>73</v>
      </c>
      <c r="G468">
        <v>4</v>
      </c>
      <c r="H468"/>
      <c r="I468"/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1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f t="shared" si="336"/>
        <v>0</v>
      </c>
      <c r="AH468" s="1">
        <f t="shared" si="337"/>
        <v>0</v>
      </c>
      <c r="AI468" s="1">
        <f t="shared" si="338"/>
        <v>0</v>
      </c>
      <c r="AJ468" s="1">
        <f t="shared" si="339"/>
        <v>0</v>
      </c>
      <c r="AK468" s="1">
        <f t="shared" si="340"/>
        <v>0</v>
      </c>
      <c r="AL468" s="1">
        <f t="shared" si="341"/>
        <v>0</v>
      </c>
      <c r="AM468" s="1">
        <f t="shared" si="342"/>
        <v>0</v>
      </c>
      <c r="AN468" s="1">
        <f t="shared" si="342"/>
        <v>0</v>
      </c>
      <c r="AO468" s="1">
        <f t="shared" si="343"/>
        <v>0</v>
      </c>
      <c r="AP468" s="1">
        <f t="shared" si="344"/>
        <v>40</v>
      </c>
      <c r="AQ468" s="1">
        <f t="shared" si="345"/>
        <v>0</v>
      </c>
      <c r="AR468" s="1">
        <f t="shared" si="346"/>
        <v>0</v>
      </c>
      <c r="AS468" s="1">
        <f t="shared" si="347"/>
        <v>0</v>
      </c>
      <c r="AT468" s="1">
        <f t="shared" si="348"/>
        <v>0</v>
      </c>
      <c r="AU468" s="1">
        <f t="shared" si="349"/>
        <v>0</v>
      </c>
      <c r="AV468" s="1">
        <f t="shared" si="350"/>
        <v>0</v>
      </c>
      <c r="AW468" s="1">
        <f t="shared" si="351"/>
        <v>0</v>
      </c>
      <c r="AX468" s="1">
        <f t="shared" si="352"/>
        <v>0</v>
      </c>
      <c r="AY468" s="1">
        <f t="shared" si="353"/>
        <v>0</v>
      </c>
      <c r="AZ468" s="1">
        <f t="shared" si="354"/>
        <v>0</v>
      </c>
      <c r="BA468" s="1">
        <f t="shared" si="355"/>
        <v>0</v>
      </c>
      <c r="BB468" s="1">
        <f t="shared" si="356"/>
        <v>0</v>
      </c>
      <c r="BC468" s="1">
        <f t="shared" si="357"/>
        <v>0</v>
      </c>
      <c r="BD468" s="1">
        <f t="shared" si="358"/>
        <v>40</v>
      </c>
      <c r="BE468" s="1" t="str">
        <f t="shared" ref="BE468:BE531" si="365">IF(J468+M468+P468+Q468+T468+W468+Z468+AB468+AD468+AF468=1,"Truck",IF(N468+X468=1,"Barge A",IF(R468+AA468+AE468=1,"Barge B",IF(O468+U468=1,"Barge C",IF(K468+Y468+AC468=1,"Barge D",IF(L468+S468=1,"Barge E",IF(V468=1,"Barge E")))))))</f>
        <v>Barge E</v>
      </c>
      <c r="BF468" s="1">
        <f t="shared" ref="BF468:BF531" si="366">IF(SUM(J468:L468)=1,1,IF(SUM(M468:O468)=1,2,IF(P468=1,3,IF(SUM(Q468:S468)=1,4,IF(SUM(T468:V468)=1,5,IF(SUM(W468:Y468)=1,6,IF(SUM(Z468:AA468)=1,7,IF(SUM(AB468:AC468)=1,8,IF(SUM(AD468:AE468)=1,9,IF(AF468=1,10,0))))))))))</f>
        <v>4</v>
      </c>
      <c r="BG468" s="3">
        <v>450</v>
      </c>
      <c r="BH468" s="1">
        <f t="shared" si="332"/>
        <v>0</v>
      </c>
      <c r="BI468" s="1">
        <f t="shared" si="359"/>
        <v>0</v>
      </c>
      <c r="BJ468" s="3">
        <v>450</v>
      </c>
      <c r="BK468" s="1">
        <f t="shared" si="360"/>
        <v>6</v>
      </c>
      <c r="BL468" s="1">
        <f t="shared" ref="BL468:BL531" si="367">IF(BK468=1,BK468,0)</f>
        <v>0</v>
      </c>
      <c r="BM468" s="1">
        <f t="shared" ref="BM468:BM531" si="368">IF(BL468&gt;0,BL468+1,IF(BK468=2,BK468-1,0))</f>
        <v>0</v>
      </c>
      <c r="BN468" s="1">
        <f t="shared" ref="BN468:BN531" si="369">IF(BM468&gt;0,BM468+1,IF(BK468=3,BK468-2,0))</f>
        <v>0</v>
      </c>
      <c r="BO468" s="1">
        <f t="shared" ref="BO468:BO531" si="370">IF(BN468&gt;0,BN468+1,IF(BK468=4,BK468-3,0))</f>
        <v>0</v>
      </c>
      <c r="BP468" s="1">
        <f t="shared" ref="BP468:BP531" si="371">IF(BO468&gt;0,BO468+1,IF(BK468=5,BK468-4,0))</f>
        <v>0</v>
      </c>
      <c r="BQ468" s="1">
        <f t="shared" ref="BQ468:BQ531" si="372">IF(BP468&gt;0,BP468+1,IF(BK468=6,BK468-5,0))</f>
        <v>1</v>
      </c>
      <c r="BR468" s="1">
        <f t="shared" ref="BR468:BR531" si="373">IF(BQ468&gt;0,BQ468+1,IF(BK468=7,BK468-6,0))</f>
        <v>2</v>
      </c>
      <c r="BS468" s="1">
        <f t="shared" ref="BS468:BS531" si="374">IF(BR468&gt;0,BR468+1,IF(BK468=8,BK468-7,0))</f>
        <v>3</v>
      </c>
      <c r="BT468" s="1">
        <f t="shared" ref="BT468:BT531" si="375">IF(BS468&gt;0,BS468+1,IF(BK468=9,BK468-8,0))</f>
        <v>4</v>
      </c>
      <c r="BU468" s="1">
        <f t="shared" ref="BU468:BU531" si="376">IF(BT468&gt;0,BT468+1,IF(BK468=10,BK468-9,0))</f>
        <v>5</v>
      </c>
      <c r="BW468" s="1">
        <f t="shared" si="334"/>
        <v>0</v>
      </c>
      <c r="BX468" s="1">
        <f t="shared" si="334"/>
        <v>0</v>
      </c>
      <c r="BY468" s="1">
        <f t="shared" si="334"/>
        <v>0</v>
      </c>
      <c r="BZ468" s="1">
        <f t="shared" si="334"/>
        <v>0</v>
      </c>
      <c r="CA468" s="1">
        <f t="shared" si="334"/>
        <v>0</v>
      </c>
      <c r="CB468" s="1">
        <f t="shared" si="334"/>
        <v>50</v>
      </c>
      <c r="CC468" s="1">
        <f t="shared" si="334"/>
        <v>100</v>
      </c>
      <c r="CD468" s="1">
        <f t="shared" si="334"/>
        <v>150</v>
      </c>
      <c r="CE468" s="1">
        <f t="shared" si="334"/>
        <v>200</v>
      </c>
      <c r="CF468" s="1">
        <f t="shared" si="334"/>
        <v>250</v>
      </c>
      <c r="CW468" s="1">
        <v>450</v>
      </c>
      <c r="CX468" s="1">
        <f t="shared" si="361"/>
        <v>1</v>
      </c>
      <c r="CY468" s="1" t="s">
        <v>37</v>
      </c>
      <c r="CZ468" s="1">
        <v>1</v>
      </c>
      <c r="DB468" s="1">
        <f t="shared" ref="DB468:DB531" si="377">J468*1+SUM(K468:L468)*(1+1)+M468*2+SUM(N468:O468)*(2+1) +P468*3 + Q468* 4 + SUM(R468:S468)*(4+1) + T468*5 +SUM(U468:V468)*(5+1) + W468*6 + SUM(X468:Y468)*(6+1) + Z468*7 + SUM(AA468:AA468)*(7+1) + AB468*8 + SUM(AC468:AC468)*(8+1) + AD468*9 + SUM(AE468:AE468)*(9+1) + AF468*10</f>
        <v>5</v>
      </c>
      <c r="DC468" s="1" t="s">
        <v>43</v>
      </c>
      <c r="DD468" s="1">
        <f t="shared" si="362"/>
        <v>7</v>
      </c>
      <c r="DL468" s="1">
        <v>450</v>
      </c>
      <c r="DM468" s="1">
        <f t="shared" si="363"/>
        <v>3</v>
      </c>
      <c r="DN468" s="1">
        <f t="shared" si="364"/>
        <v>0</v>
      </c>
      <c r="DO468" s="1" t="s">
        <v>37</v>
      </c>
      <c r="DP468" s="1">
        <v>0</v>
      </c>
    </row>
    <row r="469" spans="1:120" ht="15">
      <c r="A469">
        <v>451</v>
      </c>
      <c r="B469">
        <v>1</v>
      </c>
      <c r="C469" s="25">
        <v>22300</v>
      </c>
      <c r="D469">
        <v>-1</v>
      </c>
      <c r="E469">
        <v>3</v>
      </c>
      <c r="F469" t="s">
        <v>73</v>
      </c>
      <c r="G469">
        <v>4</v>
      </c>
      <c r="H469"/>
      <c r="I469"/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1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f t="shared" si="336"/>
        <v>0</v>
      </c>
      <c r="AH469" s="1">
        <f t="shared" si="337"/>
        <v>0</v>
      </c>
      <c r="AI469" s="1">
        <f t="shared" si="338"/>
        <v>0</v>
      </c>
      <c r="AJ469" s="1">
        <f t="shared" si="339"/>
        <v>0</v>
      </c>
      <c r="AK469" s="1">
        <f t="shared" si="340"/>
        <v>0</v>
      </c>
      <c r="AL469" s="1">
        <f t="shared" si="341"/>
        <v>40</v>
      </c>
      <c r="AM469" s="1">
        <f t="shared" si="342"/>
        <v>0</v>
      </c>
      <c r="AN469" s="1">
        <f t="shared" si="342"/>
        <v>0</v>
      </c>
      <c r="AO469" s="1">
        <f t="shared" si="343"/>
        <v>0</v>
      </c>
      <c r="AP469" s="1">
        <f t="shared" si="344"/>
        <v>0</v>
      </c>
      <c r="AQ469" s="1">
        <f t="shared" si="345"/>
        <v>0</v>
      </c>
      <c r="AR469" s="1">
        <f t="shared" si="346"/>
        <v>0</v>
      </c>
      <c r="AS469" s="1">
        <f t="shared" si="347"/>
        <v>0</v>
      </c>
      <c r="AT469" s="1">
        <f t="shared" si="348"/>
        <v>0</v>
      </c>
      <c r="AU469" s="1">
        <f t="shared" si="349"/>
        <v>0</v>
      </c>
      <c r="AV469" s="1">
        <f t="shared" si="350"/>
        <v>0</v>
      </c>
      <c r="AW469" s="1">
        <f t="shared" si="351"/>
        <v>0</v>
      </c>
      <c r="AX469" s="1">
        <f t="shared" si="352"/>
        <v>0</v>
      </c>
      <c r="AY469" s="1">
        <f t="shared" si="353"/>
        <v>0</v>
      </c>
      <c r="AZ469" s="1">
        <f t="shared" si="354"/>
        <v>0</v>
      </c>
      <c r="BA469" s="1">
        <f t="shared" si="355"/>
        <v>0</v>
      </c>
      <c r="BB469" s="1">
        <f t="shared" si="356"/>
        <v>0</v>
      </c>
      <c r="BC469" s="1">
        <f t="shared" si="357"/>
        <v>0</v>
      </c>
      <c r="BD469" s="1">
        <f t="shared" si="358"/>
        <v>40</v>
      </c>
      <c r="BE469" s="1" t="str">
        <f t="shared" si="365"/>
        <v>Barge C</v>
      </c>
      <c r="BF469" s="1">
        <f t="shared" si="366"/>
        <v>2</v>
      </c>
      <c r="BG469" s="3">
        <v>451</v>
      </c>
      <c r="BH469" s="1">
        <f t="shared" si="332"/>
        <v>0</v>
      </c>
      <c r="BI469" s="1">
        <f t="shared" si="359"/>
        <v>0</v>
      </c>
      <c r="BJ469" s="3">
        <v>451</v>
      </c>
      <c r="BK469" s="1">
        <f t="shared" si="360"/>
        <v>3</v>
      </c>
      <c r="BL469" s="1">
        <f t="shared" si="367"/>
        <v>0</v>
      </c>
      <c r="BM469" s="1">
        <f t="shared" si="368"/>
        <v>0</v>
      </c>
      <c r="BN469" s="1">
        <f t="shared" si="369"/>
        <v>1</v>
      </c>
      <c r="BO469" s="1">
        <f t="shared" si="370"/>
        <v>2</v>
      </c>
      <c r="BP469" s="1">
        <f t="shared" si="371"/>
        <v>3</v>
      </c>
      <c r="BQ469" s="1">
        <f t="shared" si="372"/>
        <v>4</v>
      </c>
      <c r="BR469" s="1">
        <f t="shared" si="373"/>
        <v>5</v>
      </c>
      <c r="BS469" s="1">
        <f t="shared" si="374"/>
        <v>6</v>
      </c>
      <c r="BT469" s="1">
        <f t="shared" si="375"/>
        <v>7</v>
      </c>
      <c r="BU469" s="1">
        <f t="shared" si="376"/>
        <v>8</v>
      </c>
      <c r="BW469" s="1">
        <f t="shared" si="334"/>
        <v>0</v>
      </c>
      <c r="BX469" s="1">
        <f t="shared" si="334"/>
        <v>0</v>
      </c>
      <c r="BY469" s="1">
        <f t="shared" si="334"/>
        <v>50</v>
      </c>
      <c r="BZ469" s="1">
        <f t="shared" si="334"/>
        <v>100</v>
      </c>
      <c r="CA469" s="1">
        <f t="shared" si="334"/>
        <v>150</v>
      </c>
      <c r="CB469" s="1">
        <f t="shared" si="334"/>
        <v>200</v>
      </c>
      <c r="CC469" s="1">
        <f t="shared" si="334"/>
        <v>250</v>
      </c>
      <c r="CD469" s="1">
        <f t="shared" si="334"/>
        <v>300</v>
      </c>
      <c r="CE469" s="1">
        <f t="shared" si="334"/>
        <v>350</v>
      </c>
      <c r="CF469" s="1">
        <f t="shared" si="334"/>
        <v>400</v>
      </c>
      <c r="CW469" s="1">
        <v>451</v>
      </c>
      <c r="CX469" s="1">
        <f t="shared" si="361"/>
        <v>1</v>
      </c>
      <c r="CY469" s="1" t="s">
        <v>37</v>
      </c>
      <c r="CZ469" s="1">
        <v>1</v>
      </c>
      <c r="DB469" s="1">
        <f t="shared" si="377"/>
        <v>3</v>
      </c>
      <c r="DC469" s="1" t="s">
        <v>43</v>
      </c>
      <c r="DD469" s="1">
        <f t="shared" si="362"/>
        <v>3</v>
      </c>
      <c r="DL469" s="1">
        <v>451</v>
      </c>
      <c r="DM469" s="1">
        <f t="shared" si="363"/>
        <v>0</v>
      </c>
      <c r="DN469" s="1">
        <f t="shared" si="364"/>
        <v>0</v>
      </c>
      <c r="DO469" s="1" t="s">
        <v>37</v>
      </c>
      <c r="DP469" s="1">
        <v>0</v>
      </c>
    </row>
    <row r="470" spans="1:120" ht="15">
      <c r="A470">
        <v>452</v>
      </c>
      <c r="B470">
        <v>1</v>
      </c>
      <c r="C470" s="25">
        <v>22300</v>
      </c>
      <c r="D470">
        <v>1</v>
      </c>
      <c r="E470">
        <v>5</v>
      </c>
      <c r="F470" t="s">
        <v>73</v>
      </c>
      <c r="G470">
        <v>4</v>
      </c>
      <c r="H470"/>
      <c r="I470"/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1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f t="shared" si="336"/>
        <v>0</v>
      </c>
      <c r="AH470" s="1">
        <f t="shared" si="337"/>
        <v>0</v>
      </c>
      <c r="AI470" s="1">
        <f t="shared" si="338"/>
        <v>0</v>
      </c>
      <c r="AJ470" s="1">
        <f t="shared" si="339"/>
        <v>0</v>
      </c>
      <c r="AK470" s="1">
        <f t="shared" si="340"/>
        <v>0</v>
      </c>
      <c r="AL470" s="1">
        <f t="shared" si="341"/>
        <v>40</v>
      </c>
      <c r="AM470" s="1">
        <f t="shared" si="342"/>
        <v>0</v>
      </c>
      <c r="AN470" s="1">
        <f t="shared" si="342"/>
        <v>0</v>
      </c>
      <c r="AO470" s="1">
        <f t="shared" si="343"/>
        <v>0</v>
      </c>
      <c r="AP470" s="1">
        <f t="shared" si="344"/>
        <v>0</v>
      </c>
      <c r="AQ470" s="1">
        <f t="shared" si="345"/>
        <v>0</v>
      </c>
      <c r="AR470" s="1">
        <f t="shared" si="346"/>
        <v>0</v>
      </c>
      <c r="AS470" s="1">
        <f t="shared" si="347"/>
        <v>0</v>
      </c>
      <c r="AT470" s="1">
        <f t="shared" si="348"/>
        <v>0</v>
      </c>
      <c r="AU470" s="1">
        <f t="shared" si="349"/>
        <v>0</v>
      </c>
      <c r="AV470" s="1">
        <f t="shared" si="350"/>
        <v>0</v>
      </c>
      <c r="AW470" s="1">
        <f t="shared" si="351"/>
        <v>0</v>
      </c>
      <c r="AX470" s="1">
        <f t="shared" si="352"/>
        <v>0</v>
      </c>
      <c r="AY470" s="1">
        <f t="shared" si="353"/>
        <v>0</v>
      </c>
      <c r="AZ470" s="1">
        <f t="shared" si="354"/>
        <v>0</v>
      </c>
      <c r="BA470" s="1">
        <f t="shared" si="355"/>
        <v>0</v>
      </c>
      <c r="BB470" s="1">
        <f t="shared" si="356"/>
        <v>0</v>
      </c>
      <c r="BC470" s="1">
        <f t="shared" si="357"/>
        <v>0</v>
      </c>
      <c r="BD470" s="1">
        <f t="shared" si="358"/>
        <v>40</v>
      </c>
      <c r="BE470" s="1" t="str">
        <f t="shared" si="365"/>
        <v>Barge C</v>
      </c>
      <c r="BF470" s="1">
        <f t="shared" si="366"/>
        <v>2</v>
      </c>
      <c r="BG470" s="3">
        <v>452</v>
      </c>
      <c r="BH470" s="1">
        <f t="shared" si="332"/>
        <v>0</v>
      </c>
      <c r="BI470" s="1">
        <f t="shared" si="359"/>
        <v>0</v>
      </c>
      <c r="BJ470" s="3">
        <v>452</v>
      </c>
      <c r="BK470" s="1">
        <f t="shared" si="360"/>
        <v>5</v>
      </c>
      <c r="BL470" s="1">
        <f t="shared" si="367"/>
        <v>0</v>
      </c>
      <c r="BM470" s="1">
        <f t="shared" si="368"/>
        <v>0</v>
      </c>
      <c r="BN470" s="1">
        <f t="shared" si="369"/>
        <v>0</v>
      </c>
      <c r="BO470" s="1">
        <f t="shared" si="370"/>
        <v>0</v>
      </c>
      <c r="BP470" s="1">
        <f t="shared" si="371"/>
        <v>1</v>
      </c>
      <c r="BQ470" s="1">
        <f t="shared" si="372"/>
        <v>2</v>
      </c>
      <c r="BR470" s="1">
        <f t="shared" si="373"/>
        <v>3</v>
      </c>
      <c r="BS470" s="1">
        <f t="shared" si="374"/>
        <v>4</v>
      </c>
      <c r="BT470" s="1">
        <f t="shared" si="375"/>
        <v>5</v>
      </c>
      <c r="BU470" s="1">
        <f t="shared" si="376"/>
        <v>6</v>
      </c>
      <c r="BW470" s="1">
        <f t="shared" si="334"/>
        <v>0</v>
      </c>
      <c r="BX470" s="1">
        <f t="shared" si="334"/>
        <v>0</v>
      </c>
      <c r="BY470" s="1">
        <f t="shared" si="334"/>
        <v>0</v>
      </c>
      <c r="BZ470" s="1">
        <f t="shared" si="334"/>
        <v>0</v>
      </c>
      <c r="CA470" s="1">
        <f t="shared" si="334"/>
        <v>50</v>
      </c>
      <c r="CB470" s="1">
        <f t="shared" si="334"/>
        <v>100</v>
      </c>
      <c r="CC470" s="1">
        <f t="shared" si="334"/>
        <v>150</v>
      </c>
      <c r="CD470" s="1">
        <f t="shared" si="334"/>
        <v>200</v>
      </c>
      <c r="CE470" s="1">
        <f t="shared" si="334"/>
        <v>250</v>
      </c>
      <c r="CF470" s="1">
        <f t="shared" si="334"/>
        <v>300</v>
      </c>
      <c r="CW470" s="1">
        <v>452</v>
      </c>
      <c r="CX470" s="1">
        <f t="shared" si="361"/>
        <v>1</v>
      </c>
      <c r="CY470" s="1" t="s">
        <v>37</v>
      </c>
      <c r="CZ470" s="1">
        <v>1</v>
      </c>
      <c r="DB470" s="1">
        <f t="shared" si="377"/>
        <v>3</v>
      </c>
      <c r="DC470" s="1" t="s">
        <v>43</v>
      </c>
      <c r="DD470" s="1">
        <f t="shared" si="362"/>
        <v>5</v>
      </c>
      <c r="DL470" s="1">
        <v>452</v>
      </c>
      <c r="DM470" s="1">
        <f t="shared" si="363"/>
        <v>2</v>
      </c>
      <c r="DN470" s="1">
        <f t="shared" si="364"/>
        <v>0</v>
      </c>
      <c r="DO470" s="1" t="s">
        <v>37</v>
      </c>
      <c r="DP470" s="1">
        <v>0</v>
      </c>
    </row>
    <row r="471" spans="1:120" ht="15">
      <c r="A471">
        <v>453</v>
      </c>
      <c r="B471">
        <v>1</v>
      </c>
      <c r="C471" s="25">
        <v>22300</v>
      </c>
      <c r="D471">
        <v>2</v>
      </c>
      <c r="E471">
        <v>5</v>
      </c>
      <c r="F471" t="s">
        <v>91</v>
      </c>
      <c r="G471">
        <v>3</v>
      </c>
      <c r="H471"/>
      <c r="I471"/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f t="shared" si="336"/>
        <v>0</v>
      </c>
      <c r="AH471" s="1">
        <f t="shared" si="337"/>
        <v>0</v>
      </c>
      <c r="AI471" s="1">
        <f t="shared" si="338"/>
        <v>0</v>
      </c>
      <c r="AJ471" s="1">
        <f t="shared" si="339"/>
        <v>0</v>
      </c>
      <c r="AK471" s="1">
        <f t="shared" si="340"/>
        <v>0</v>
      </c>
      <c r="AL471" s="1">
        <f t="shared" si="341"/>
        <v>0</v>
      </c>
      <c r="AM471" s="1">
        <f t="shared" si="342"/>
        <v>0</v>
      </c>
      <c r="AN471" s="1">
        <f t="shared" si="342"/>
        <v>0</v>
      </c>
      <c r="AO471" s="1">
        <f t="shared" si="343"/>
        <v>40</v>
      </c>
      <c r="AP471" s="1">
        <f t="shared" si="344"/>
        <v>0</v>
      </c>
      <c r="AQ471" s="1">
        <f t="shared" si="345"/>
        <v>0</v>
      </c>
      <c r="AR471" s="1">
        <f t="shared" si="346"/>
        <v>0</v>
      </c>
      <c r="AS471" s="1">
        <f t="shared" si="347"/>
        <v>0</v>
      </c>
      <c r="AT471" s="1">
        <f t="shared" si="348"/>
        <v>0</v>
      </c>
      <c r="AU471" s="1">
        <f t="shared" si="349"/>
        <v>0</v>
      </c>
      <c r="AV471" s="1">
        <f t="shared" si="350"/>
        <v>0</v>
      </c>
      <c r="AW471" s="1">
        <f t="shared" si="351"/>
        <v>0</v>
      </c>
      <c r="AX471" s="1">
        <f t="shared" si="352"/>
        <v>0</v>
      </c>
      <c r="AY471" s="1">
        <f t="shared" si="353"/>
        <v>0</v>
      </c>
      <c r="AZ471" s="1">
        <f t="shared" si="354"/>
        <v>0</v>
      </c>
      <c r="BA471" s="1">
        <f t="shared" si="355"/>
        <v>0</v>
      </c>
      <c r="BB471" s="1">
        <f t="shared" si="356"/>
        <v>0</v>
      </c>
      <c r="BC471" s="1">
        <f t="shared" si="357"/>
        <v>0</v>
      </c>
      <c r="BD471" s="1">
        <f t="shared" si="358"/>
        <v>40</v>
      </c>
      <c r="BE471" s="1" t="str">
        <f t="shared" si="365"/>
        <v>Barge B</v>
      </c>
      <c r="BF471" s="1">
        <f t="shared" si="366"/>
        <v>4</v>
      </c>
      <c r="BG471" s="3">
        <v>453</v>
      </c>
      <c r="BH471" s="1">
        <f t="shared" si="332"/>
        <v>0</v>
      </c>
      <c r="BI471" s="1">
        <f t="shared" si="359"/>
        <v>0</v>
      </c>
      <c r="BJ471" s="3">
        <v>453</v>
      </c>
      <c r="BK471" s="1">
        <f t="shared" si="360"/>
        <v>5</v>
      </c>
      <c r="BL471" s="1">
        <f t="shared" si="367"/>
        <v>0</v>
      </c>
      <c r="BM471" s="1">
        <f t="shared" si="368"/>
        <v>0</v>
      </c>
      <c r="BN471" s="1">
        <f t="shared" si="369"/>
        <v>0</v>
      </c>
      <c r="BO471" s="1">
        <f t="shared" si="370"/>
        <v>0</v>
      </c>
      <c r="BP471" s="1">
        <f t="shared" si="371"/>
        <v>1</v>
      </c>
      <c r="BQ471" s="1">
        <f t="shared" si="372"/>
        <v>2</v>
      </c>
      <c r="BR471" s="1">
        <f t="shared" si="373"/>
        <v>3</v>
      </c>
      <c r="BS471" s="1">
        <f t="shared" si="374"/>
        <v>4</v>
      </c>
      <c r="BT471" s="1">
        <f t="shared" si="375"/>
        <v>5</v>
      </c>
      <c r="BU471" s="1">
        <f t="shared" si="376"/>
        <v>6</v>
      </c>
      <c r="BW471" s="1">
        <f t="shared" si="334"/>
        <v>0</v>
      </c>
      <c r="BX471" s="1">
        <f t="shared" si="334"/>
        <v>0</v>
      </c>
      <c r="BY471" s="1">
        <f t="shared" si="334"/>
        <v>0</v>
      </c>
      <c r="BZ471" s="1">
        <f t="shared" si="334"/>
        <v>0</v>
      </c>
      <c r="CA471" s="1">
        <f t="shared" si="334"/>
        <v>50</v>
      </c>
      <c r="CB471" s="1">
        <f t="shared" si="334"/>
        <v>100</v>
      </c>
      <c r="CC471" s="1">
        <f t="shared" si="334"/>
        <v>150</v>
      </c>
      <c r="CD471" s="1">
        <f t="shared" si="334"/>
        <v>200</v>
      </c>
      <c r="CE471" s="1">
        <f t="shared" si="334"/>
        <v>250</v>
      </c>
      <c r="CF471" s="1">
        <f t="shared" si="334"/>
        <v>300</v>
      </c>
      <c r="CW471" s="1">
        <v>453</v>
      </c>
      <c r="CX471" s="1">
        <f t="shared" si="361"/>
        <v>1</v>
      </c>
      <c r="CY471" s="1" t="s">
        <v>37</v>
      </c>
      <c r="CZ471" s="1">
        <v>1</v>
      </c>
      <c r="DB471" s="1">
        <f t="shared" si="377"/>
        <v>5</v>
      </c>
      <c r="DC471" s="1" t="s">
        <v>43</v>
      </c>
      <c r="DD471" s="1">
        <f t="shared" si="362"/>
        <v>5</v>
      </c>
      <c r="DL471" s="1">
        <v>453</v>
      </c>
      <c r="DM471" s="1">
        <f t="shared" si="363"/>
        <v>3</v>
      </c>
      <c r="DN471" s="1">
        <f t="shared" si="364"/>
        <v>0</v>
      </c>
      <c r="DO471" s="1" t="s">
        <v>37</v>
      </c>
      <c r="DP471" s="1">
        <v>0</v>
      </c>
    </row>
    <row r="472" spans="1:120" ht="15">
      <c r="A472">
        <v>454</v>
      </c>
      <c r="B472">
        <v>2</v>
      </c>
      <c r="C472" s="25">
        <v>9560</v>
      </c>
      <c r="D472">
        <v>-1</v>
      </c>
      <c r="E472">
        <v>2</v>
      </c>
      <c r="F472" t="s">
        <v>35</v>
      </c>
      <c r="G472">
        <v>5</v>
      </c>
      <c r="H472"/>
      <c r="I472"/>
      <c r="J472" s="1">
        <v>0</v>
      </c>
      <c r="K472" s="1">
        <v>1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f t="shared" si="336"/>
        <v>0</v>
      </c>
      <c r="AH472" s="1">
        <f t="shared" si="337"/>
        <v>80</v>
      </c>
      <c r="AI472" s="1">
        <f t="shared" si="338"/>
        <v>0</v>
      </c>
      <c r="AJ472" s="1">
        <f t="shared" si="339"/>
        <v>0</v>
      </c>
      <c r="AK472" s="1">
        <f t="shared" si="340"/>
        <v>0</v>
      </c>
      <c r="AL472" s="1">
        <f t="shared" si="341"/>
        <v>0</v>
      </c>
      <c r="AM472" s="1">
        <f t="shared" si="342"/>
        <v>0</v>
      </c>
      <c r="AN472" s="1">
        <f t="shared" si="342"/>
        <v>0</v>
      </c>
      <c r="AO472" s="1">
        <f t="shared" si="343"/>
        <v>0</v>
      </c>
      <c r="AP472" s="1">
        <f t="shared" si="344"/>
        <v>0</v>
      </c>
      <c r="AQ472" s="1">
        <f t="shared" si="345"/>
        <v>0</v>
      </c>
      <c r="AR472" s="1">
        <f t="shared" si="346"/>
        <v>0</v>
      </c>
      <c r="AS472" s="1">
        <f t="shared" si="347"/>
        <v>0</v>
      </c>
      <c r="AT472" s="1">
        <f t="shared" si="348"/>
        <v>0</v>
      </c>
      <c r="AU472" s="1">
        <f t="shared" si="349"/>
        <v>0</v>
      </c>
      <c r="AV472" s="1">
        <f t="shared" si="350"/>
        <v>0</v>
      </c>
      <c r="AW472" s="1">
        <f t="shared" si="351"/>
        <v>0</v>
      </c>
      <c r="AX472" s="1">
        <f t="shared" si="352"/>
        <v>0</v>
      </c>
      <c r="AY472" s="1">
        <f t="shared" si="353"/>
        <v>0</v>
      </c>
      <c r="AZ472" s="1">
        <f t="shared" si="354"/>
        <v>0</v>
      </c>
      <c r="BA472" s="1">
        <f t="shared" si="355"/>
        <v>0</v>
      </c>
      <c r="BB472" s="1">
        <f t="shared" si="356"/>
        <v>0</v>
      </c>
      <c r="BC472" s="1">
        <f t="shared" si="357"/>
        <v>0</v>
      </c>
      <c r="BD472" s="1">
        <f t="shared" si="358"/>
        <v>80</v>
      </c>
      <c r="BE472" s="1" t="str">
        <f t="shared" si="365"/>
        <v>Barge D</v>
      </c>
      <c r="BF472" s="1">
        <f t="shared" si="366"/>
        <v>1</v>
      </c>
      <c r="BG472" s="3">
        <v>454</v>
      </c>
      <c r="BH472" s="1">
        <f t="shared" si="332"/>
        <v>0</v>
      </c>
      <c r="BI472" s="1">
        <f t="shared" si="359"/>
        <v>0</v>
      </c>
      <c r="BJ472" s="3">
        <v>454</v>
      </c>
      <c r="BK472" s="1">
        <f t="shared" si="360"/>
        <v>4</v>
      </c>
      <c r="BL472" s="1">
        <f t="shared" si="367"/>
        <v>0</v>
      </c>
      <c r="BM472" s="1">
        <f t="shared" si="368"/>
        <v>0</v>
      </c>
      <c r="BN472" s="1">
        <f t="shared" si="369"/>
        <v>0</v>
      </c>
      <c r="BO472" s="1">
        <f t="shared" si="370"/>
        <v>1</v>
      </c>
      <c r="BP472" s="1">
        <f t="shared" si="371"/>
        <v>2</v>
      </c>
      <c r="BQ472" s="1">
        <f t="shared" si="372"/>
        <v>3</v>
      </c>
      <c r="BR472" s="1">
        <f t="shared" si="373"/>
        <v>4</v>
      </c>
      <c r="BS472" s="1">
        <f t="shared" si="374"/>
        <v>5</v>
      </c>
      <c r="BT472" s="1">
        <f t="shared" si="375"/>
        <v>6</v>
      </c>
      <c r="BU472" s="1">
        <f t="shared" si="376"/>
        <v>7</v>
      </c>
      <c r="BW472" s="1">
        <f t="shared" si="334"/>
        <v>0</v>
      </c>
      <c r="BX472" s="1">
        <f t="shared" si="334"/>
        <v>0</v>
      </c>
      <c r="BY472" s="1">
        <f t="shared" si="334"/>
        <v>0</v>
      </c>
      <c r="BZ472" s="1">
        <f t="shared" si="334"/>
        <v>70</v>
      </c>
      <c r="CA472" s="1">
        <f t="shared" si="334"/>
        <v>140</v>
      </c>
      <c r="CB472" s="1">
        <f t="shared" si="334"/>
        <v>210</v>
      </c>
      <c r="CC472" s="1">
        <f t="shared" si="334"/>
        <v>280</v>
      </c>
      <c r="CD472" s="1">
        <f t="shared" si="334"/>
        <v>350</v>
      </c>
      <c r="CE472" s="1">
        <f t="shared" si="334"/>
        <v>420</v>
      </c>
      <c r="CF472" s="1">
        <f t="shared" si="334"/>
        <v>490</v>
      </c>
      <c r="CW472" s="1">
        <v>454</v>
      </c>
      <c r="CX472" s="1">
        <f t="shared" si="361"/>
        <v>1</v>
      </c>
      <c r="CY472" s="1" t="s">
        <v>37</v>
      </c>
      <c r="CZ472" s="1">
        <v>1</v>
      </c>
      <c r="DB472" s="1">
        <f t="shared" si="377"/>
        <v>2</v>
      </c>
      <c r="DC472" s="1" t="s">
        <v>43</v>
      </c>
      <c r="DD472" s="1">
        <f t="shared" si="362"/>
        <v>2</v>
      </c>
      <c r="DL472" s="1">
        <v>454</v>
      </c>
      <c r="DM472" s="1">
        <f t="shared" si="363"/>
        <v>0</v>
      </c>
      <c r="DN472" s="1">
        <f t="shared" si="364"/>
        <v>0</v>
      </c>
      <c r="DO472" s="1" t="s">
        <v>37</v>
      </c>
      <c r="DP472" s="1">
        <v>0</v>
      </c>
    </row>
    <row r="473" spans="1:120" ht="15">
      <c r="A473">
        <v>455</v>
      </c>
      <c r="B473">
        <v>2</v>
      </c>
      <c r="C473" s="25">
        <v>12437</v>
      </c>
      <c r="D473">
        <v>4</v>
      </c>
      <c r="E473">
        <v>9</v>
      </c>
      <c r="F473" t="s">
        <v>73</v>
      </c>
      <c r="G473">
        <v>3</v>
      </c>
      <c r="H473"/>
      <c r="I473"/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1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f t="shared" si="336"/>
        <v>0</v>
      </c>
      <c r="AH473" s="1">
        <f t="shared" si="337"/>
        <v>0</v>
      </c>
      <c r="AI473" s="1">
        <f t="shared" si="338"/>
        <v>0</v>
      </c>
      <c r="AJ473" s="1">
        <f t="shared" si="339"/>
        <v>0</v>
      </c>
      <c r="AK473" s="1">
        <f t="shared" si="340"/>
        <v>0</v>
      </c>
      <c r="AL473" s="1">
        <f t="shared" si="341"/>
        <v>0</v>
      </c>
      <c r="AM473" s="1">
        <f t="shared" si="342"/>
        <v>0</v>
      </c>
      <c r="AN473" s="1">
        <f t="shared" si="342"/>
        <v>0</v>
      </c>
      <c r="AO473" s="1">
        <f t="shared" si="343"/>
        <v>0</v>
      </c>
      <c r="AP473" s="1">
        <f t="shared" si="344"/>
        <v>0</v>
      </c>
      <c r="AQ473" s="1">
        <f t="shared" si="345"/>
        <v>0</v>
      </c>
      <c r="AR473" s="1">
        <f t="shared" si="346"/>
        <v>0</v>
      </c>
      <c r="AS473" s="1">
        <f t="shared" si="347"/>
        <v>0</v>
      </c>
      <c r="AT473" s="1">
        <f t="shared" si="348"/>
        <v>0</v>
      </c>
      <c r="AU473" s="1">
        <f t="shared" si="349"/>
        <v>80</v>
      </c>
      <c r="AV473" s="1">
        <f t="shared" si="350"/>
        <v>0</v>
      </c>
      <c r="AW473" s="1">
        <f t="shared" si="351"/>
        <v>0</v>
      </c>
      <c r="AX473" s="1">
        <f t="shared" si="352"/>
        <v>0</v>
      </c>
      <c r="AY473" s="1">
        <f t="shared" si="353"/>
        <v>0</v>
      </c>
      <c r="AZ473" s="1">
        <f t="shared" si="354"/>
        <v>0</v>
      </c>
      <c r="BA473" s="1">
        <f t="shared" si="355"/>
        <v>0</v>
      </c>
      <c r="BB473" s="1">
        <f t="shared" si="356"/>
        <v>0</v>
      </c>
      <c r="BC473" s="1">
        <f t="shared" si="357"/>
        <v>0</v>
      </c>
      <c r="BD473" s="1">
        <f t="shared" si="358"/>
        <v>80</v>
      </c>
      <c r="BE473" s="1" t="str">
        <f t="shared" si="365"/>
        <v>Barge A</v>
      </c>
      <c r="BF473" s="1">
        <f t="shared" si="366"/>
        <v>6</v>
      </c>
      <c r="BG473" s="3">
        <v>455</v>
      </c>
      <c r="BH473" s="1">
        <f t="shared" si="332"/>
        <v>0</v>
      </c>
      <c r="BI473" s="1">
        <f t="shared" si="359"/>
        <v>0</v>
      </c>
      <c r="BJ473" s="3">
        <v>455</v>
      </c>
      <c r="BK473" s="1">
        <f t="shared" si="360"/>
        <v>7</v>
      </c>
      <c r="BL473" s="1">
        <f t="shared" si="367"/>
        <v>0</v>
      </c>
      <c r="BM473" s="1">
        <f t="shared" si="368"/>
        <v>0</v>
      </c>
      <c r="BN473" s="1">
        <f t="shared" si="369"/>
        <v>0</v>
      </c>
      <c r="BO473" s="1">
        <f t="shared" si="370"/>
        <v>0</v>
      </c>
      <c r="BP473" s="1">
        <f t="shared" si="371"/>
        <v>0</v>
      </c>
      <c r="BQ473" s="1">
        <f t="shared" si="372"/>
        <v>0</v>
      </c>
      <c r="BR473" s="1">
        <f t="shared" si="373"/>
        <v>1</v>
      </c>
      <c r="BS473" s="1">
        <f t="shared" si="374"/>
        <v>2</v>
      </c>
      <c r="BT473" s="1">
        <f t="shared" si="375"/>
        <v>3</v>
      </c>
      <c r="BU473" s="1">
        <f t="shared" si="376"/>
        <v>4</v>
      </c>
      <c r="BW473" s="1">
        <f t="shared" si="334"/>
        <v>0</v>
      </c>
      <c r="BX473" s="1">
        <f t="shared" si="334"/>
        <v>0</v>
      </c>
      <c r="BY473" s="1">
        <f t="shared" si="334"/>
        <v>0</v>
      </c>
      <c r="BZ473" s="1">
        <f t="shared" si="334"/>
        <v>0</v>
      </c>
      <c r="CA473" s="1">
        <f t="shared" si="334"/>
        <v>0</v>
      </c>
      <c r="CB473" s="1">
        <f t="shared" si="334"/>
        <v>0</v>
      </c>
      <c r="CC473" s="1">
        <f t="shared" si="334"/>
        <v>70</v>
      </c>
      <c r="CD473" s="1">
        <f t="shared" si="334"/>
        <v>140</v>
      </c>
      <c r="CE473" s="1">
        <f t="shared" si="334"/>
        <v>210</v>
      </c>
      <c r="CF473" s="1">
        <f t="shared" si="334"/>
        <v>280</v>
      </c>
      <c r="CW473" s="1">
        <v>455</v>
      </c>
      <c r="CX473" s="1">
        <f t="shared" si="361"/>
        <v>1</v>
      </c>
      <c r="CY473" s="1" t="s">
        <v>37</v>
      </c>
      <c r="CZ473" s="1">
        <v>1</v>
      </c>
      <c r="DB473" s="1">
        <f t="shared" si="377"/>
        <v>7</v>
      </c>
      <c r="DC473" s="1" t="s">
        <v>43</v>
      </c>
      <c r="DD473" s="1">
        <f t="shared" si="362"/>
        <v>9</v>
      </c>
      <c r="DL473" s="1">
        <v>455</v>
      </c>
      <c r="DM473" s="1">
        <f t="shared" si="363"/>
        <v>5</v>
      </c>
      <c r="DN473" s="1">
        <f t="shared" si="364"/>
        <v>0</v>
      </c>
      <c r="DO473" s="1" t="s">
        <v>37</v>
      </c>
      <c r="DP473" s="1">
        <v>0</v>
      </c>
    </row>
    <row r="474" spans="1:120" ht="15">
      <c r="A474">
        <v>456</v>
      </c>
      <c r="B474">
        <v>2</v>
      </c>
      <c r="C474" s="25">
        <v>23950</v>
      </c>
      <c r="D474">
        <v>-1</v>
      </c>
      <c r="E474">
        <v>3</v>
      </c>
      <c r="F474" t="s">
        <v>35</v>
      </c>
      <c r="G474">
        <v>6</v>
      </c>
      <c r="H474"/>
      <c r="I474"/>
      <c r="J474" s="1">
        <v>0</v>
      </c>
      <c r="K474" s="1">
        <v>0</v>
      </c>
      <c r="L474" s="1">
        <v>1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f t="shared" si="336"/>
        <v>0</v>
      </c>
      <c r="AH474" s="1">
        <f t="shared" si="337"/>
        <v>0</v>
      </c>
      <c r="AI474" s="1">
        <f t="shared" si="338"/>
        <v>80</v>
      </c>
      <c r="AJ474" s="1">
        <f t="shared" si="339"/>
        <v>0</v>
      </c>
      <c r="AK474" s="1">
        <f t="shared" si="340"/>
        <v>0</v>
      </c>
      <c r="AL474" s="1">
        <f t="shared" si="341"/>
        <v>0</v>
      </c>
      <c r="AM474" s="1">
        <f t="shared" si="342"/>
        <v>0</v>
      </c>
      <c r="AN474" s="1">
        <f t="shared" si="342"/>
        <v>0</v>
      </c>
      <c r="AO474" s="1">
        <f t="shared" si="343"/>
        <v>0</v>
      </c>
      <c r="AP474" s="1">
        <f t="shared" si="344"/>
        <v>0</v>
      </c>
      <c r="AQ474" s="1">
        <f t="shared" si="345"/>
        <v>0</v>
      </c>
      <c r="AR474" s="1">
        <f t="shared" si="346"/>
        <v>0</v>
      </c>
      <c r="AS474" s="1">
        <f t="shared" si="347"/>
        <v>0</v>
      </c>
      <c r="AT474" s="1">
        <f t="shared" si="348"/>
        <v>0</v>
      </c>
      <c r="AU474" s="1">
        <f t="shared" si="349"/>
        <v>0</v>
      </c>
      <c r="AV474" s="1">
        <f t="shared" si="350"/>
        <v>0</v>
      </c>
      <c r="AW474" s="1">
        <f t="shared" si="351"/>
        <v>0</v>
      </c>
      <c r="AX474" s="1">
        <f t="shared" si="352"/>
        <v>0</v>
      </c>
      <c r="AY474" s="1">
        <f t="shared" si="353"/>
        <v>0</v>
      </c>
      <c r="AZ474" s="1">
        <f t="shared" si="354"/>
        <v>0</v>
      </c>
      <c r="BA474" s="1">
        <f t="shared" si="355"/>
        <v>0</v>
      </c>
      <c r="BB474" s="1">
        <f t="shared" si="356"/>
        <v>0</v>
      </c>
      <c r="BC474" s="1">
        <f t="shared" si="357"/>
        <v>0</v>
      </c>
      <c r="BD474" s="1">
        <f t="shared" si="358"/>
        <v>80</v>
      </c>
      <c r="BE474" s="1" t="str">
        <f t="shared" si="365"/>
        <v>Barge E</v>
      </c>
      <c r="BF474" s="1">
        <f t="shared" si="366"/>
        <v>1</v>
      </c>
      <c r="BG474" s="3">
        <v>456</v>
      </c>
      <c r="BH474" s="1">
        <f t="shared" si="332"/>
        <v>0</v>
      </c>
      <c r="BI474" s="1">
        <f t="shared" si="359"/>
        <v>0</v>
      </c>
      <c r="BJ474" s="3">
        <v>456</v>
      </c>
      <c r="BK474" s="1">
        <f t="shared" si="360"/>
        <v>5</v>
      </c>
      <c r="BL474" s="1">
        <f t="shared" si="367"/>
        <v>0</v>
      </c>
      <c r="BM474" s="1">
        <f t="shared" si="368"/>
        <v>0</v>
      </c>
      <c r="BN474" s="1">
        <f t="shared" si="369"/>
        <v>0</v>
      </c>
      <c r="BO474" s="1">
        <f t="shared" si="370"/>
        <v>0</v>
      </c>
      <c r="BP474" s="1">
        <f t="shared" si="371"/>
        <v>1</v>
      </c>
      <c r="BQ474" s="1">
        <f t="shared" si="372"/>
        <v>2</v>
      </c>
      <c r="BR474" s="1">
        <f t="shared" si="373"/>
        <v>3</v>
      </c>
      <c r="BS474" s="1">
        <f t="shared" si="374"/>
        <v>4</v>
      </c>
      <c r="BT474" s="1">
        <f t="shared" si="375"/>
        <v>5</v>
      </c>
      <c r="BU474" s="1">
        <f t="shared" si="376"/>
        <v>6</v>
      </c>
      <c r="BW474" s="1">
        <f t="shared" si="334"/>
        <v>0</v>
      </c>
      <c r="BX474" s="1">
        <f t="shared" si="334"/>
        <v>0</v>
      </c>
      <c r="BY474" s="1">
        <f t="shared" si="334"/>
        <v>0</v>
      </c>
      <c r="BZ474" s="1">
        <f t="shared" si="334"/>
        <v>0</v>
      </c>
      <c r="CA474" s="1">
        <f t="shared" si="334"/>
        <v>70</v>
      </c>
      <c r="CB474" s="1">
        <f t="shared" si="334"/>
        <v>140</v>
      </c>
      <c r="CC474" s="1">
        <f t="shared" si="334"/>
        <v>210</v>
      </c>
      <c r="CD474" s="1">
        <f t="shared" si="334"/>
        <v>280</v>
      </c>
      <c r="CE474" s="1">
        <f t="shared" si="334"/>
        <v>350</v>
      </c>
      <c r="CF474" s="1">
        <f t="shared" si="334"/>
        <v>420</v>
      </c>
      <c r="CW474" s="1">
        <v>456</v>
      </c>
      <c r="CX474" s="1">
        <f t="shared" si="361"/>
        <v>1</v>
      </c>
      <c r="CY474" s="1" t="s">
        <v>37</v>
      </c>
      <c r="CZ474" s="1">
        <v>1</v>
      </c>
      <c r="DB474" s="1">
        <f t="shared" si="377"/>
        <v>2</v>
      </c>
      <c r="DC474" s="1" t="s">
        <v>43</v>
      </c>
      <c r="DD474" s="1">
        <f t="shared" si="362"/>
        <v>3</v>
      </c>
      <c r="DL474" s="1">
        <v>456</v>
      </c>
      <c r="DM474" s="1">
        <f t="shared" si="363"/>
        <v>0</v>
      </c>
      <c r="DN474" s="1">
        <f t="shared" si="364"/>
        <v>0</v>
      </c>
      <c r="DO474" s="1" t="s">
        <v>37</v>
      </c>
      <c r="DP474" s="1">
        <v>0</v>
      </c>
    </row>
    <row r="475" spans="1:120" ht="15">
      <c r="A475">
        <v>457</v>
      </c>
      <c r="B475">
        <v>2</v>
      </c>
      <c r="C475" s="25">
        <v>26200</v>
      </c>
      <c r="D475">
        <v>4</v>
      </c>
      <c r="E475">
        <v>7</v>
      </c>
      <c r="F475" t="s">
        <v>73</v>
      </c>
      <c r="G475">
        <v>4</v>
      </c>
      <c r="H475"/>
      <c r="I475"/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1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f t="shared" si="336"/>
        <v>0</v>
      </c>
      <c r="AH475" s="1">
        <f t="shared" si="337"/>
        <v>0</v>
      </c>
      <c r="AI475" s="1">
        <f t="shared" si="338"/>
        <v>0</v>
      </c>
      <c r="AJ475" s="1">
        <f t="shared" si="339"/>
        <v>0</v>
      </c>
      <c r="AK475" s="1">
        <f t="shared" si="340"/>
        <v>0</v>
      </c>
      <c r="AL475" s="1">
        <f t="shared" si="341"/>
        <v>0</v>
      </c>
      <c r="AM475" s="1">
        <f t="shared" si="342"/>
        <v>0</v>
      </c>
      <c r="AN475" s="1">
        <f t="shared" si="342"/>
        <v>0</v>
      </c>
      <c r="AO475" s="1">
        <f t="shared" si="343"/>
        <v>0</v>
      </c>
      <c r="AP475" s="1">
        <f t="shared" si="344"/>
        <v>0</v>
      </c>
      <c r="AQ475" s="1">
        <f t="shared" si="345"/>
        <v>0</v>
      </c>
      <c r="AR475" s="1">
        <f t="shared" si="346"/>
        <v>0</v>
      </c>
      <c r="AS475" s="1">
        <f t="shared" si="347"/>
        <v>0</v>
      </c>
      <c r="AT475" s="1">
        <f t="shared" si="348"/>
        <v>0</v>
      </c>
      <c r="AU475" s="1">
        <f t="shared" si="349"/>
        <v>0</v>
      </c>
      <c r="AV475" s="1">
        <f t="shared" si="350"/>
        <v>80</v>
      </c>
      <c r="AW475" s="1">
        <f t="shared" si="351"/>
        <v>0</v>
      </c>
      <c r="AX475" s="1">
        <f t="shared" si="352"/>
        <v>0</v>
      </c>
      <c r="AY475" s="1">
        <f t="shared" si="353"/>
        <v>0</v>
      </c>
      <c r="AZ475" s="1">
        <f t="shared" si="354"/>
        <v>0</v>
      </c>
      <c r="BA475" s="1">
        <f t="shared" si="355"/>
        <v>0</v>
      </c>
      <c r="BB475" s="1">
        <f t="shared" si="356"/>
        <v>0</v>
      </c>
      <c r="BC475" s="1">
        <f t="shared" si="357"/>
        <v>0</v>
      </c>
      <c r="BD475" s="1">
        <f t="shared" si="358"/>
        <v>80</v>
      </c>
      <c r="BE475" s="1" t="str">
        <f t="shared" si="365"/>
        <v>Barge D</v>
      </c>
      <c r="BF475" s="1">
        <f t="shared" si="366"/>
        <v>6</v>
      </c>
      <c r="BG475" s="3">
        <v>457</v>
      </c>
      <c r="BH475" s="1">
        <f t="shared" si="332"/>
        <v>0</v>
      </c>
      <c r="BI475" s="1">
        <f t="shared" si="359"/>
        <v>0</v>
      </c>
      <c r="BJ475" s="3">
        <v>457</v>
      </c>
      <c r="BK475" s="1">
        <f t="shared" si="360"/>
        <v>8</v>
      </c>
      <c r="BL475" s="1">
        <f t="shared" si="367"/>
        <v>0</v>
      </c>
      <c r="BM475" s="1">
        <f t="shared" si="368"/>
        <v>0</v>
      </c>
      <c r="BN475" s="1">
        <f t="shared" si="369"/>
        <v>0</v>
      </c>
      <c r="BO475" s="1">
        <f t="shared" si="370"/>
        <v>0</v>
      </c>
      <c r="BP475" s="1">
        <f t="shared" si="371"/>
        <v>0</v>
      </c>
      <c r="BQ475" s="1">
        <f t="shared" si="372"/>
        <v>0</v>
      </c>
      <c r="BR475" s="1">
        <f t="shared" si="373"/>
        <v>0</v>
      </c>
      <c r="BS475" s="1">
        <f t="shared" si="374"/>
        <v>1</v>
      </c>
      <c r="BT475" s="1">
        <f t="shared" si="375"/>
        <v>2</v>
      </c>
      <c r="BU475" s="1">
        <f t="shared" si="376"/>
        <v>3</v>
      </c>
      <c r="BW475" s="1">
        <f t="shared" si="334"/>
        <v>0</v>
      </c>
      <c r="BX475" s="1">
        <f t="shared" si="334"/>
        <v>0</v>
      </c>
      <c r="BY475" s="1">
        <f t="shared" si="334"/>
        <v>0</v>
      </c>
      <c r="BZ475" s="1">
        <f t="shared" si="334"/>
        <v>0</v>
      </c>
      <c r="CA475" s="1">
        <f t="shared" si="334"/>
        <v>0</v>
      </c>
      <c r="CB475" s="1">
        <f t="shared" si="334"/>
        <v>0</v>
      </c>
      <c r="CC475" s="1">
        <f t="shared" si="334"/>
        <v>0</v>
      </c>
      <c r="CD475" s="1">
        <f t="shared" si="334"/>
        <v>70</v>
      </c>
      <c r="CE475" s="1">
        <f t="shared" si="334"/>
        <v>140</v>
      </c>
      <c r="CF475" s="1">
        <f t="shared" si="334"/>
        <v>210</v>
      </c>
      <c r="CW475" s="1">
        <v>457</v>
      </c>
      <c r="CX475" s="1">
        <f t="shared" si="361"/>
        <v>1</v>
      </c>
      <c r="CY475" s="1" t="s">
        <v>37</v>
      </c>
      <c r="CZ475" s="1">
        <v>1</v>
      </c>
      <c r="DB475" s="1">
        <f t="shared" si="377"/>
        <v>7</v>
      </c>
      <c r="DC475" s="1" t="s">
        <v>43</v>
      </c>
      <c r="DD475" s="1">
        <f t="shared" si="362"/>
        <v>7</v>
      </c>
      <c r="DL475" s="1">
        <v>457</v>
      </c>
      <c r="DM475" s="1">
        <f t="shared" si="363"/>
        <v>5</v>
      </c>
      <c r="DN475" s="1">
        <f t="shared" si="364"/>
        <v>0</v>
      </c>
      <c r="DO475" s="1" t="s">
        <v>37</v>
      </c>
      <c r="DP475" s="1">
        <v>0</v>
      </c>
    </row>
    <row r="476" spans="1:120" ht="15">
      <c r="A476">
        <v>458</v>
      </c>
      <c r="B476">
        <v>2</v>
      </c>
      <c r="C476" s="25">
        <v>11948</v>
      </c>
      <c r="D476">
        <v>6</v>
      </c>
      <c r="E476">
        <v>11</v>
      </c>
      <c r="F476" t="s">
        <v>73</v>
      </c>
      <c r="G476">
        <v>4</v>
      </c>
      <c r="H476"/>
      <c r="I476"/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1</v>
      </c>
      <c r="AF476" s="1">
        <v>0</v>
      </c>
      <c r="AG476" s="1">
        <f t="shared" si="336"/>
        <v>0</v>
      </c>
      <c r="AH476" s="1">
        <f t="shared" si="337"/>
        <v>0</v>
      </c>
      <c r="AI476" s="1">
        <f t="shared" si="338"/>
        <v>0</v>
      </c>
      <c r="AJ476" s="1">
        <f t="shared" si="339"/>
        <v>0</v>
      </c>
      <c r="AK476" s="1">
        <f t="shared" si="340"/>
        <v>0</v>
      </c>
      <c r="AL476" s="1">
        <f t="shared" si="341"/>
        <v>0</v>
      </c>
      <c r="AM476" s="1">
        <f t="shared" si="342"/>
        <v>0</v>
      </c>
      <c r="AN476" s="1">
        <f t="shared" si="342"/>
        <v>0</v>
      </c>
      <c r="AO476" s="1">
        <f t="shared" si="343"/>
        <v>0</v>
      </c>
      <c r="AP476" s="1">
        <f t="shared" si="344"/>
        <v>0</v>
      </c>
      <c r="AQ476" s="1">
        <f t="shared" si="345"/>
        <v>0</v>
      </c>
      <c r="AR476" s="1">
        <f t="shared" si="346"/>
        <v>0</v>
      </c>
      <c r="AS476" s="1">
        <f t="shared" si="347"/>
        <v>0</v>
      </c>
      <c r="AT476" s="1">
        <f t="shared" si="348"/>
        <v>0</v>
      </c>
      <c r="AU476" s="1">
        <f t="shared" si="349"/>
        <v>0</v>
      </c>
      <c r="AV476" s="1">
        <f t="shared" si="350"/>
        <v>0</v>
      </c>
      <c r="AW476" s="1">
        <f t="shared" si="351"/>
        <v>0</v>
      </c>
      <c r="AX476" s="1">
        <f t="shared" si="352"/>
        <v>0</v>
      </c>
      <c r="AY476" s="1">
        <f t="shared" si="353"/>
        <v>0</v>
      </c>
      <c r="AZ476" s="1">
        <f t="shared" si="354"/>
        <v>0</v>
      </c>
      <c r="BA476" s="1">
        <f t="shared" si="355"/>
        <v>0</v>
      </c>
      <c r="BB476" s="1">
        <f t="shared" si="356"/>
        <v>80</v>
      </c>
      <c r="BC476" s="1">
        <f t="shared" si="357"/>
        <v>0</v>
      </c>
      <c r="BD476" s="1">
        <f t="shared" si="358"/>
        <v>80</v>
      </c>
      <c r="BE476" s="1" t="str">
        <f t="shared" si="365"/>
        <v>Barge B</v>
      </c>
      <c r="BF476" s="1">
        <f t="shared" si="366"/>
        <v>9</v>
      </c>
      <c r="BG476" s="3">
        <v>458</v>
      </c>
      <c r="BH476" s="1">
        <f t="shared" si="332"/>
        <v>0</v>
      </c>
      <c r="BI476" s="1">
        <f t="shared" si="359"/>
        <v>0</v>
      </c>
      <c r="BJ476" s="3">
        <v>458</v>
      </c>
      <c r="BK476" s="1">
        <f t="shared" si="360"/>
        <v>10</v>
      </c>
      <c r="BL476" s="1">
        <f t="shared" si="367"/>
        <v>0</v>
      </c>
      <c r="BM476" s="1">
        <f t="shared" si="368"/>
        <v>0</v>
      </c>
      <c r="BN476" s="1">
        <f t="shared" si="369"/>
        <v>0</v>
      </c>
      <c r="BO476" s="1">
        <f t="shared" si="370"/>
        <v>0</v>
      </c>
      <c r="BP476" s="1">
        <f t="shared" si="371"/>
        <v>0</v>
      </c>
      <c r="BQ476" s="1">
        <f t="shared" si="372"/>
        <v>0</v>
      </c>
      <c r="BR476" s="1">
        <f t="shared" si="373"/>
        <v>0</v>
      </c>
      <c r="BS476" s="1">
        <f t="shared" si="374"/>
        <v>0</v>
      </c>
      <c r="BT476" s="1">
        <f t="shared" si="375"/>
        <v>0</v>
      </c>
      <c r="BU476" s="1">
        <f t="shared" si="376"/>
        <v>1</v>
      </c>
      <c r="BW476" s="1">
        <f t="shared" si="334"/>
        <v>0</v>
      </c>
      <c r="BX476" s="1">
        <f t="shared" si="334"/>
        <v>0</v>
      </c>
      <c r="BY476" s="1">
        <f t="shared" si="334"/>
        <v>0</v>
      </c>
      <c r="BZ476" s="1">
        <f t="shared" si="334"/>
        <v>0</v>
      </c>
      <c r="CA476" s="1">
        <f t="shared" si="334"/>
        <v>0</v>
      </c>
      <c r="CB476" s="1">
        <f t="shared" si="334"/>
        <v>0</v>
      </c>
      <c r="CC476" s="1">
        <f t="shared" si="334"/>
        <v>0</v>
      </c>
      <c r="CD476" s="1">
        <f t="shared" si="334"/>
        <v>0</v>
      </c>
      <c r="CE476" s="1">
        <f t="shared" si="334"/>
        <v>0</v>
      </c>
      <c r="CF476" s="1">
        <f t="shared" si="334"/>
        <v>70</v>
      </c>
      <c r="CW476" s="1">
        <v>458</v>
      </c>
      <c r="CX476" s="1">
        <f t="shared" si="361"/>
        <v>1</v>
      </c>
      <c r="CY476" s="1" t="s">
        <v>37</v>
      </c>
      <c r="CZ476" s="1">
        <v>1</v>
      </c>
      <c r="DB476" s="1">
        <f t="shared" si="377"/>
        <v>10</v>
      </c>
      <c r="DC476" s="1" t="s">
        <v>43</v>
      </c>
      <c r="DD476" s="1">
        <f t="shared" si="362"/>
        <v>11</v>
      </c>
      <c r="DL476" s="1">
        <v>458</v>
      </c>
      <c r="DM476" s="1">
        <f t="shared" si="363"/>
        <v>7</v>
      </c>
      <c r="DN476" s="1">
        <f t="shared" si="364"/>
        <v>0</v>
      </c>
      <c r="DO476" s="1" t="s">
        <v>37</v>
      </c>
      <c r="DP476" s="1">
        <v>0</v>
      </c>
    </row>
    <row r="477" spans="1:120" ht="15">
      <c r="A477">
        <v>459</v>
      </c>
      <c r="B477">
        <v>1</v>
      </c>
      <c r="C477" s="25">
        <v>22300</v>
      </c>
      <c r="D477">
        <v>5</v>
      </c>
      <c r="E477">
        <v>9</v>
      </c>
      <c r="F477" t="s">
        <v>73</v>
      </c>
      <c r="G477">
        <v>3</v>
      </c>
      <c r="H477"/>
      <c r="I477"/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1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f t="shared" si="336"/>
        <v>0</v>
      </c>
      <c r="AH477" s="1">
        <f t="shared" si="337"/>
        <v>0</v>
      </c>
      <c r="AI477" s="1">
        <f t="shared" si="338"/>
        <v>0</v>
      </c>
      <c r="AJ477" s="1">
        <f t="shared" si="339"/>
        <v>0</v>
      </c>
      <c r="AK477" s="1">
        <f t="shared" si="340"/>
        <v>0</v>
      </c>
      <c r="AL477" s="1">
        <f t="shared" si="341"/>
        <v>0</v>
      </c>
      <c r="AM477" s="1">
        <f t="shared" si="342"/>
        <v>0</v>
      </c>
      <c r="AN477" s="1">
        <f t="shared" si="342"/>
        <v>0</v>
      </c>
      <c r="AO477" s="1">
        <f t="shared" si="343"/>
        <v>0</v>
      </c>
      <c r="AP477" s="1">
        <f t="shared" si="344"/>
        <v>0</v>
      </c>
      <c r="AQ477" s="1">
        <f t="shared" si="345"/>
        <v>0</v>
      </c>
      <c r="AR477" s="1">
        <f t="shared" si="346"/>
        <v>0</v>
      </c>
      <c r="AS477" s="1">
        <f t="shared" si="347"/>
        <v>0</v>
      </c>
      <c r="AT477" s="1">
        <f t="shared" si="348"/>
        <v>0</v>
      </c>
      <c r="AU477" s="1">
        <f t="shared" si="349"/>
        <v>0</v>
      </c>
      <c r="AV477" s="1">
        <f t="shared" si="350"/>
        <v>0</v>
      </c>
      <c r="AW477" s="1">
        <f t="shared" si="351"/>
        <v>0</v>
      </c>
      <c r="AX477" s="1">
        <f t="shared" si="352"/>
        <v>40</v>
      </c>
      <c r="AY477" s="1">
        <f t="shared" si="353"/>
        <v>0</v>
      </c>
      <c r="AZ477" s="1">
        <f t="shared" si="354"/>
        <v>0</v>
      </c>
      <c r="BA477" s="1">
        <f t="shared" si="355"/>
        <v>0</v>
      </c>
      <c r="BB477" s="1">
        <f t="shared" si="356"/>
        <v>0</v>
      </c>
      <c r="BC477" s="1">
        <f t="shared" si="357"/>
        <v>0</v>
      </c>
      <c r="BD477" s="1">
        <f t="shared" si="358"/>
        <v>40</v>
      </c>
      <c r="BE477" s="1" t="str">
        <f t="shared" si="365"/>
        <v>Barge B</v>
      </c>
      <c r="BF477" s="1">
        <f t="shared" si="366"/>
        <v>7</v>
      </c>
      <c r="BG477" s="3">
        <v>459</v>
      </c>
      <c r="BH477" s="1">
        <f t="shared" si="332"/>
        <v>0</v>
      </c>
      <c r="BI477" s="1">
        <f t="shared" si="359"/>
        <v>0</v>
      </c>
      <c r="BJ477" s="3">
        <v>459</v>
      </c>
      <c r="BK477" s="1">
        <f t="shared" si="360"/>
        <v>8</v>
      </c>
      <c r="BL477" s="1">
        <f t="shared" si="367"/>
        <v>0</v>
      </c>
      <c r="BM477" s="1">
        <f t="shared" si="368"/>
        <v>0</v>
      </c>
      <c r="BN477" s="1">
        <f t="shared" si="369"/>
        <v>0</v>
      </c>
      <c r="BO477" s="1">
        <f t="shared" si="370"/>
        <v>0</v>
      </c>
      <c r="BP477" s="1">
        <f t="shared" si="371"/>
        <v>0</v>
      </c>
      <c r="BQ477" s="1">
        <f t="shared" si="372"/>
        <v>0</v>
      </c>
      <c r="BR477" s="1">
        <f t="shared" si="373"/>
        <v>0</v>
      </c>
      <c r="BS477" s="1">
        <f t="shared" si="374"/>
        <v>1</v>
      </c>
      <c r="BT477" s="1">
        <f t="shared" si="375"/>
        <v>2</v>
      </c>
      <c r="BU477" s="1">
        <f t="shared" si="376"/>
        <v>3</v>
      </c>
      <c r="BW477" s="1">
        <f t="shared" si="334"/>
        <v>0</v>
      </c>
      <c r="BX477" s="1">
        <f t="shared" si="334"/>
        <v>0</v>
      </c>
      <c r="BY477" s="1">
        <f t="shared" si="334"/>
        <v>0</v>
      </c>
      <c r="BZ477" s="1">
        <f t="shared" si="334"/>
        <v>0</v>
      </c>
      <c r="CA477" s="1">
        <f t="shared" si="334"/>
        <v>0</v>
      </c>
      <c r="CB477" s="1">
        <f t="shared" si="334"/>
        <v>0</v>
      </c>
      <c r="CC477" s="1">
        <f t="shared" si="334"/>
        <v>0</v>
      </c>
      <c r="CD477" s="1">
        <f t="shared" si="334"/>
        <v>50</v>
      </c>
      <c r="CE477" s="1">
        <f t="shared" si="334"/>
        <v>100</v>
      </c>
      <c r="CF477" s="1">
        <f t="shared" si="334"/>
        <v>150</v>
      </c>
      <c r="CW477" s="1">
        <v>459</v>
      </c>
      <c r="CX477" s="1">
        <f t="shared" si="361"/>
        <v>1</v>
      </c>
      <c r="CY477" s="1" t="s">
        <v>37</v>
      </c>
      <c r="CZ477" s="1">
        <v>1</v>
      </c>
      <c r="DB477" s="1">
        <f t="shared" si="377"/>
        <v>8</v>
      </c>
      <c r="DC477" s="1" t="s">
        <v>43</v>
      </c>
      <c r="DD477" s="1">
        <f t="shared" si="362"/>
        <v>9</v>
      </c>
      <c r="DL477" s="1">
        <v>459</v>
      </c>
      <c r="DM477" s="1">
        <f t="shared" si="363"/>
        <v>6</v>
      </c>
      <c r="DN477" s="1">
        <f t="shared" si="364"/>
        <v>0</v>
      </c>
      <c r="DO477" s="1" t="s">
        <v>37</v>
      </c>
      <c r="DP477" s="1">
        <v>0</v>
      </c>
    </row>
    <row r="478" spans="1:120" ht="15">
      <c r="A478">
        <v>460</v>
      </c>
      <c r="B478">
        <v>1</v>
      </c>
      <c r="C478" s="25">
        <v>11368</v>
      </c>
      <c r="D478">
        <v>1</v>
      </c>
      <c r="E478">
        <v>4</v>
      </c>
      <c r="F478" t="s">
        <v>35</v>
      </c>
      <c r="G478">
        <v>2</v>
      </c>
      <c r="H478"/>
      <c r="I478"/>
      <c r="J478" s="1">
        <v>0</v>
      </c>
      <c r="K478" s="1">
        <v>0</v>
      </c>
      <c r="L478" s="1">
        <v>0</v>
      </c>
      <c r="M478" s="1">
        <v>0</v>
      </c>
      <c r="N478" s="1">
        <v>1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f t="shared" si="336"/>
        <v>0</v>
      </c>
      <c r="AH478" s="1">
        <f t="shared" si="337"/>
        <v>0</v>
      </c>
      <c r="AI478" s="1">
        <f t="shared" si="338"/>
        <v>0</v>
      </c>
      <c r="AJ478" s="1">
        <f t="shared" si="339"/>
        <v>0</v>
      </c>
      <c r="AK478" s="1">
        <f t="shared" si="340"/>
        <v>40</v>
      </c>
      <c r="AL478" s="1">
        <f t="shared" si="341"/>
        <v>0</v>
      </c>
      <c r="AM478" s="1">
        <f t="shared" si="342"/>
        <v>0</v>
      </c>
      <c r="AN478" s="1">
        <f t="shared" si="342"/>
        <v>0</v>
      </c>
      <c r="AO478" s="1">
        <f t="shared" si="343"/>
        <v>0</v>
      </c>
      <c r="AP478" s="1">
        <f t="shared" si="344"/>
        <v>0</v>
      </c>
      <c r="AQ478" s="1">
        <f t="shared" si="345"/>
        <v>0</v>
      </c>
      <c r="AR478" s="1">
        <f t="shared" si="346"/>
        <v>0</v>
      </c>
      <c r="AS478" s="1">
        <f t="shared" si="347"/>
        <v>0</v>
      </c>
      <c r="AT478" s="1">
        <f t="shared" si="348"/>
        <v>0</v>
      </c>
      <c r="AU478" s="1">
        <f t="shared" si="349"/>
        <v>0</v>
      </c>
      <c r="AV478" s="1">
        <f t="shared" si="350"/>
        <v>0</v>
      </c>
      <c r="AW478" s="1">
        <f t="shared" si="351"/>
        <v>0</v>
      </c>
      <c r="AX478" s="1">
        <f t="shared" si="352"/>
        <v>0</v>
      </c>
      <c r="AY478" s="1">
        <f t="shared" si="353"/>
        <v>0</v>
      </c>
      <c r="AZ478" s="1">
        <f t="shared" si="354"/>
        <v>0</v>
      </c>
      <c r="BA478" s="1">
        <f t="shared" si="355"/>
        <v>0</v>
      </c>
      <c r="BB478" s="1">
        <f t="shared" si="356"/>
        <v>0</v>
      </c>
      <c r="BC478" s="1">
        <f t="shared" si="357"/>
        <v>0</v>
      </c>
      <c r="BD478" s="1">
        <f t="shared" si="358"/>
        <v>40</v>
      </c>
      <c r="BE478" s="1" t="str">
        <f t="shared" si="365"/>
        <v>Barge A</v>
      </c>
      <c r="BF478" s="1">
        <f t="shared" si="366"/>
        <v>2</v>
      </c>
      <c r="BG478" s="3">
        <v>460</v>
      </c>
      <c r="BH478" s="1">
        <f t="shared" si="332"/>
        <v>0</v>
      </c>
      <c r="BI478" s="1">
        <f t="shared" si="359"/>
        <v>0</v>
      </c>
      <c r="BJ478" s="3">
        <v>460</v>
      </c>
      <c r="BK478" s="1">
        <f t="shared" si="360"/>
        <v>3</v>
      </c>
      <c r="BL478" s="1">
        <f t="shared" si="367"/>
        <v>0</v>
      </c>
      <c r="BM478" s="1">
        <f t="shared" si="368"/>
        <v>0</v>
      </c>
      <c r="BN478" s="1">
        <f t="shared" si="369"/>
        <v>1</v>
      </c>
      <c r="BO478" s="1">
        <f t="shared" si="370"/>
        <v>2</v>
      </c>
      <c r="BP478" s="1">
        <f t="shared" si="371"/>
        <v>3</v>
      </c>
      <c r="BQ478" s="1">
        <f t="shared" si="372"/>
        <v>4</v>
      </c>
      <c r="BR478" s="1">
        <f t="shared" si="373"/>
        <v>5</v>
      </c>
      <c r="BS478" s="1">
        <f t="shared" si="374"/>
        <v>6</v>
      </c>
      <c r="BT478" s="1">
        <f t="shared" si="375"/>
        <v>7</v>
      </c>
      <c r="BU478" s="1">
        <f t="shared" si="376"/>
        <v>8</v>
      </c>
      <c r="BW478" s="1">
        <f t="shared" si="334"/>
        <v>0</v>
      </c>
      <c r="BX478" s="1">
        <f t="shared" si="334"/>
        <v>0</v>
      </c>
      <c r="BY478" s="1">
        <f t="shared" si="334"/>
        <v>50</v>
      </c>
      <c r="BZ478" s="1">
        <f t="shared" si="334"/>
        <v>100</v>
      </c>
      <c r="CA478" s="1">
        <f t="shared" si="334"/>
        <v>150</v>
      </c>
      <c r="CB478" s="1">
        <f t="shared" si="334"/>
        <v>200</v>
      </c>
      <c r="CC478" s="1">
        <f t="shared" si="334"/>
        <v>250</v>
      </c>
      <c r="CD478" s="1">
        <f t="shared" si="334"/>
        <v>300</v>
      </c>
      <c r="CE478" s="1">
        <f t="shared" si="334"/>
        <v>350</v>
      </c>
      <c r="CF478" s="1">
        <f t="shared" si="334"/>
        <v>400</v>
      </c>
      <c r="CW478" s="1">
        <v>460</v>
      </c>
      <c r="CX478" s="1">
        <f t="shared" si="361"/>
        <v>1</v>
      </c>
      <c r="CY478" s="1" t="s">
        <v>37</v>
      </c>
      <c r="CZ478" s="1">
        <v>1</v>
      </c>
      <c r="DB478" s="1">
        <f t="shared" si="377"/>
        <v>3</v>
      </c>
      <c r="DC478" s="1" t="s">
        <v>43</v>
      </c>
      <c r="DD478" s="1">
        <f t="shared" si="362"/>
        <v>4</v>
      </c>
      <c r="DL478" s="1">
        <v>460</v>
      </c>
      <c r="DM478" s="1">
        <f t="shared" si="363"/>
        <v>2</v>
      </c>
      <c r="DN478" s="1">
        <f t="shared" si="364"/>
        <v>0</v>
      </c>
      <c r="DO478" s="1" t="s">
        <v>37</v>
      </c>
      <c r="DP478" s="1">
        <v>0</v>
      </c>
    </row>
    <row r="479" spans="1:120" ht="15">
      <c r="A479">
        <v>461</v>
      </c>
      <c r="B479">
        <v>2</v>
      </c>
      <c r="C479" s="25">
        <v>23700</v>
      </c>
      <c r="D479">
        <v>3</v>
      </c>
      <c r="E479">
        <v>6</v>
      </c>
      <c r="F479" t="s">
        <v>35</v>
      </c>
      <c r="G479">
        <v>3</v>
      </c>
      <c r="H479"/>
      <c r="I479"/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1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f t="shared" si="336"/>
        <v>0</v>
      </c>
      <c r="AH479" s="1">
        <f t="shared" si="337"/>
        <v>0</v>
      </c>
      <c r="AI479" s="1">
        <f t="shared" si="338"/>
        <v>0</v>
      </c>
      <c r="AJ479" s="1">
        <f t="shared" si="339"/>
        <v>0</v>
      </c>
      <c r="AK479" s="1">
        <f t="shared" si="340"/>
        <v>0</v>
      </c>
      <c r="AL479" s="1">
        <f t="shared" si="341"/>
        <v>0</v>
      </c>
      <c r="AM479" s="1">
        <f t="shared" si="342"/>
        <v>0</v>
      </c>
      <c r="AN479" s="1">
        <f t="shared" si="342"/>
        <v>0</v>
      </c>
      <c r="AO479" s="1">
        <f t="shared" si="343"/>
        <v>0</v>
      </c>
      <c r="AP479" s="1">
        <f t="shared" si="344"/>
        <v>0</v>
      </c>
      <c r="AQ479" s="1">
        <f t="shared" si="345"/>
        <v>0</v>
      </c>
      <c r="AR479" s="1">
        <f t="shared" si="346"/>
        <v>80</v>
      </c>
      <c r="AS479" s="1">
        <f t="shared" si="347"/>
        <v>0</v>
      </c>
      <c r="AT479" s="1">
        <f t="shared" si="348"/>
        <v>0</v>
      </c>
      <c r="AU479" s="1">
        <f t="shared" si="349"/>
        <v>0</v>
      </c>
      <c r="AV479" s="1">
        <f t="shared" si="350"/>
        <v>0</v>
      </c>
      <c r="AW479" s="1">
        <f t="shared" si="351"/>
        <v>0</v>
      </c>
      <c r="AX479" s="1">
        <f t="shared" si="352"/>
        <v>0</v>
      </c>
      <c r="AY479" s="1">
        <f t="shared" si="353"/>
        <v>0</v>
      </c>
      <c r="AZ479" s="1">
        <f t="shared" si="354"/>
        <v>0</v>
      </c>
      <c r="BA479" s="1">
        <f t="shared" si="355"/>
        <v>0</v>
      </c>
      <c r="BB479" s="1">
        <f t="shared" si="356"/>
        <v>0</v>
      </c>
      <c r="BC479" s="1">
        <f t="shared" si="357"/>
        <v>0</v>
      </c>
      <c r="BD479" s="1">
        <f t="shared" si="358"/>
        <v>80</v>
      </c>
      <c r="BE479" s="1" t="str">
        <f t="shared" si="365"/>
        <v>Barge C</v>
      </c>
      <c r="BF479" s="1">
        <f t="shared" si="366"/>
        <v>5</v>
      </c>
      <c r="BG479" s="3">
        <v>461</v>
      </c>
      <c r="BH479" s="1">
        <f t="shared" si="332"/>
        <v>0</v>
      </c>
      <c r="BI479" s="1">
        <f t="shared" si="359"/>
        <v>0</v>
      </c>
      <c r="BJ479" s="3">
        <v>461</v>
      </c>
      <c r="BK479" s="1">
        <f t="shared" si="360"/>
        <v>6</v>
      </c>
      <c r="BL479" s="1">
        <f t="shared" si="367"/>
        <v>0</v>
      </c>
      <c r="BM479" s="1">
        <f t="shared" si="368"/>
        <v>0</v>
      </c>
      <c r="BN479" s="1">
        <f t="shared" si="369"/>
        <v>0</v>
      </c>
      <c r="BO479" s="1">
        <f t="shared" si="370"/>
        <v>0</v>
      </c>
      <c r="BP479" s="1">
        <f t="shared" si="371"/>
        <v>0</v>
      </c>
      <c r="BQ479" s="1">
        <f t="shared" si="372"/>
        <v>1</v>
      </c>
      <c r="BR479" s="1">
        <f t="shared" si="373"/>
        <v>2</v>
      </c>
      <c r="BS479" s="1">
        <f t="shared" si="374"/>
        <v>3</v>
      </c>
      <c r="BT479" s="1">
        <f t="shared" si="375"/>
        <v>4</v>
      </c>
      <c r="BU479" s="1">
        <f t="shared" si="376"/>
        <v>5</v>
      </c>
      <c r="BW479" s="1">
        <f t="shared" si="334"/>
        <v>0</v>
      </c>
      <c r="BX479" s="1">
        <f t="shared" si="334"/>
        <v>0</v>
      </c>
      <c r="BY479" s="1">
        <f t="shared" si="334"/>
        <v>0</v>
      </c>
      <c r="BZ479" s="1">
        <f t="shared" si="334"/>
        <v>0</v>
      </c>
      <c r="CA479" s="1">
        <f t="shared" si="334"/>
        <v>0</v>
      </c>
      <c r="CB479" s="1">
        <f t="shared" si="334"/>
        <v>70</v>
      </c>
      <c r="CC479" s="1">
        <f t="shared" si="334"/>
        <v>140</v>
      </c>
      <c r="CD479" s="1">
        <f t="shared" si="334"/>
        <v>210</v>
      </c>
      <c r="CE479" s="1">
        <f t="shared" si="334"/>
        <v>280</v>
      </c>
      <c r="CF479" s="1">
        <f t="shared" si="334"/>
        <v>350</v>
      </c>
      <c r="CW479" s="1">
        <v>461</v>
      </c>
      <c r="CX479" s="1">
        <f t="shared" si="361"/>
        <v>1</v>
      </c>
      <c r="CY479" s="1" t="s">
        <v>37</v>
      </c>
      <c r="CZ479" s="1">
        <v>1</v>
      </c>
      <c r="DB479" s="1">
        <f t="shared" si="377"/>
        <v>6</v>
      </c>
      <c r="DC479" s="1" t="s">
        <v>43</v>
      </c>
      <c r="DD479" s="1">
        <f t="shared" si="362"/>
        <v>6</v>
      </c>
      <c r="DL479" s="1">
        <v>461</v>
      </c>
      <c r="DM479" s="1">
        <f t="shared" si="363"/>
        <v>4</v>
      </c>
      <c r="DN479" s="1">
        <f t="shared" si="364"/>
        <v>0</v>
      </c>
      <c r="DO479" s="1" t="s">
        <v>37</v>
      </c>
      <c r="DP479" s="1">
        <v>0</v>
      </c>
    </row>
    <row r="480" spans="1:120" ht="15">
      <c r="A480">
        <v>462</v>
      </c>
      <c r="B480">
        <v>1</v>
      </c>
      <c r="C480" s="25">
        <v>9700</v>
      </c>
      <c r="D480">
        <v>6</v>
      </c>
      <c r="E480">
        <v>11</v>
      </c>
      <c r="F480" t="s">
        <v>35</v>
      </c>
      <c r="G480">
        <v>3</v>
      </c>
      <c r="H480"/>
      <c r="I480"/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1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f t="shared" si="336"/>
        <v>0</v>
      </c>
      <c r="AH480" s="1">
        <f t="shared" si="337"/>
        <v>0</v>
      </c>
      <c r="AI480" s="1">
        <f t="shared" si="338"/>
        <v>0</v>
      </c>
      <c r="AJ480" s="1">
        <f t="shared" si="339"/>
        <v>0</v>
      </c>
      <c r="AK480" s="1">
        <f t="shared" si="340"/>
        <v>0</v>
      </c>
      <c r="AL480" s="1">
        <f t="shared" si="341"/>
        <v>0</v>
      </c>
      <c r="AM480" s="1">
        <f t="shared" si="342"/>
        <v>0</v>
      </c>
      <c r="AN480" s="1">
        <f t="shared" si="342"/>
        <v>0</v>
      </c>
      <c r="AO480" s="1">
        <f t="shared" si="343"/>
        <v>0</v>
      </c>
      <c r="AP480" s="1">
        <f t="shared" si="344"/>
        <v>0</v>
      </c>
      <c r="AQ480" s="1">
        <f t="shared" si="345"/>
        <v>0</v>
      </c>
      <c r="AR480" s="1">
        <f t="shared" si="346"/>
        <v>0</v>
      </c>
      <c r="AS480" s="1">
        <f t="shared" si="347"/>
        <v>0</v>
      </c>
      <c r="AT480" s="1">
        <f t="shared" si="348"/>
        <v>0</v>
      </c>
      <c r="AU480" s="1">
        <f t="shared" si="349"/>
        <v>0</v>
      </c>
      <c r="AV480" s="1">
        <f t="shared" si="350"/>
        <v>0</v>
      </c>
      <c r="AW480" s="1">
        <f t="shared" si="351"/>
        <v>0</v>
      </c>
      <c r="AX480" s="1">
        <f t="shared" si="352"/>
        <v>40</v>
      </c>
      <c r="AY480" s="1">
        <f t="shared" si="353"/>
        <v>0</v>
      </c>
      <c r="AZ480" s="1">
        <f t="shared" si="354"/>
        <v>0</v>
      </c>
      <c r="BA480" s="1">
        <f t="shared" si="355"/>
        <v>0</v>
      </c>
      <c r="BB480" s="1">
        <f t="shared" si="356"/>
        <v>0</v>
      </c>
      <c r="BC480" s="1">
        <f t="shared" si="357"/>
        <v>0</v>
      </c>
      <c r="BD480" s="1">
        <f t="shared" si="358"/>
        <v>40</v>
      </c>
      <c r="BE480" s="1" t="str">
        <f t="shared" si="365"/>
        <v>Barge B</v>
      </c>
      <c r="BF480" s="1">
        <f t="shared" si="366"/>
        <v>7</v>
      </c>
      <c r="BG480" s="3">
        <v>462</v>
      </c>
      <c r="BH480" s="1">
        <f t="shared" si="332"/>
        <v>0</v>
      </c>
      <c r="BI480" s="1">
        <f t="shared" si="359"/>
        <v>0</v>
      </c>
      <c r="BJ480" s="3">
        <v>462</v>
      </c>
      <c r="BK480" s="1">
        <f t="shared" si="360"/>
        <v>9</v>
      </c>
      <c r="BL480" s="1">
        <f t="shared" si="367"/>
        <v>0</v>
      </c>
      <c r="BM480" s="1">
        <f t="shared" si="368"/>
        <v>0</v>
      </c>
      <c r="BN480" s="1">
        <f t="shared" si="369"/>
        <v>0</v>
      </c>
      <c r="BO480" s="1">
        <f t="shared" si="370"/>
        <v>0</v>
      </c>
      <c r="BP480" s="1">
        <f t="shared" si="371"/>
        <v>0</v>
      </c>
      <c r="BQ480" s="1">
        <f t="shared" si="372"/>
        <v>0</v>
      </c>
      <c r="BR480" s="1">
        <f t="shared" si="373"/>
        <v>0</v>
      </c>
      <c r="BS480" s="1">
        <f t="shared" si="374"/>
        <v>0</v>
      </c>
      <c r="BT480" s="1">
        <f t="shared" si="375"/>
        <v>1</v>
      </c>
      <c r="BU480" s="1">
        <f t="shared" si="376"/>
        <v>2</v>
      </c>
      <c r="BW480" s="1">
        <f t="shared" si="334"/>
        <v>0</v>
      </c>
      <c r="BX480" s="1">
        <f t="shared" si="334"/>
        <v>0</v>
      </c>
      <c r="BY480" s="1">
        <f t="shared" si="334"/>
        <v>0</v>
      </c>
      <c r="BZ480" s="1">
        <f t="shared" si="334"/>
        <v>0</v>
      </c>
      <c r="CA480" s="1">
        <f t="shared" si="334"/>
        <v>0</v>
      </c>
      <c r="CB480" s="1">
        <f t="shared" si="334"/>
        <v>0</v>
      </c>
      <c r="CC480" s="1">
        <f t="shared" si="334"/>
        <v>0</v>
      </c>
      <c r="CD480" s="1">
        <f t="shared" si="334"/>
        <v>0</v>
      </c>
      <c r="CE480" s="1">
        <f t="shared" si="334"/>
        <v>50</v>
      </c>
      <c r="CF480" s="1">
        <f t="shared" si="334"/>
        <v>100</v>
      </c>
      <c r="CW480" s="1">
        <v>462</v>
      </c>
      <c r="CX480" s="1">
        <f t="shared" si="361"/>
        <v>1</v>
      </c>
      <c r="CY480" s="1" t="s">
        <v>37</v>
      </c>
      <c r="CZ480" s="1">
        <v>1</v>
      </c>
      <c r="DB480" s="1">
        <f t="shared" si="377"/>
        <v>8</v>
      </c>
      <c r="DC480" s="1" t="s">
        <v>43</v>
      </c>
      <c r="DD480" s="1">
        <f t="shared" si="362"/>
        <v>11</v>
      </c>
      <c r="DL480" s="1">
        <v>462</v>
      </c>
      <c r="DM480" s="1">
        <f t="shared" si="363"/>
        <v>7</v>
      </c>
      <c r="DN480" s="1">
        <f t="shared" si="364"/>
        <v>0</v>
      </c>
      <c r="DO480" s="1" t="s">
        <v>37</v>
      </c>
      <c r="DP480" s="1">
        <v>0</v>
      </c>
    </row>
    <row r="481" spans="1:120" ht="15">
      <c r="A481">
        <v>463</v>
      </c>
      <c r="B481">
        <v>1</v>
      </c>
      <c r="C481" s="25">
        <v>4800</v>
      </c>
      <c r="D481">
        <v>1</v>
      </c>
      <c r="E481">
        <v>6</v>
      </c>
      <c r="F481" t="s">
        <v>73</v>
      </c>
      <c r="G481">
        <v>5</v>
      </c>
      <c r="H481"/>
      <c r="I481"/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f t="shared" si="336"/>
        <v>0</v>
      </c>
      <c r="AH481" s="1">
        <f t="shared" si="337"/>
        <v>0</v>
      </c>
      <c r="AI481" s="1">
        <f t="shared" si="338"/>
        <v>0</v>
      </c>
      <c r="AJ481" s="1">
        <f t="shared" si="339"/>
        <v>0</v>
      </c>
      <c r="AK481" s="1">
        <f t="shared" si="340"/>
        <v>0</v>
      </c>
      <c r="AL481" s="1">
        <f t="shared" si="341"/>
        <v>40</v>
      </c>
      <c r="AM481" s="1">
        <f t="shared" si="342"/>
        <v>0</v>
      </c>
      <c r="AN481" s="1">
        <f t="shared" si="342"/>
        <v>0</v>
      </c>
      <c r="AO481" s="1">
        <f t="shared" si="343"/>
        <v>0</v>
      </c>
      <c r="AP481" s="1">
        <f t="shared" si="344"/>
        <v>0</v>
      </c>
      <c r="AQ481" s="1">
        <f t="shared" si="345"/>
        <v>0</v>
      </c>
      <c r="AR481" s="1">
        <f t="shared" si="346"/>
        <v>0</v>
      </c>
      <c r="AS481" s="1">
        <f t="shared" si="347"/>
        <v>0</v>
      </c>
      <c r="AT481" s="1">
        <f t="shared" si="348"/>
        <v>0</v>
      </c>
      <c r="AU481" s="1">
        <f t="shared" si="349"/>
        <v>0</v>
      </c>
      <c r="AV481" s="1">
        <f t="shared" si="350"/>
        <v>0</v>
      </c>
      <c r="AW481" s="1">
        <f t="shared" si="351"/>
        <v>0</v>
      </c>
      <c r="AX481" s="1">
        <f t="shared" si="352"/>
        <v>0</v>
      </c>
      <c r="AY481" s="1">
        <f t="shared" si="353"/>
        <v>0</v>
      </c>
      <c r="AZ481" s="1">
        <f t="shared" si="354"/>
        <v>0</v>
      </c>
      <c r="BA481" s="1">
        <f t="shared" si="355"/>
        <v>0</v>
      </c>
      <c r="BB481" s="1">
        <f t="shared" si="356"/>
        <v>0</v>
      </c>
      <c r="BC481" s="1">
        <f t="shared" si="357"/>
        <v>0</v>
      </c>
      <c r="BD481" s="1">
        <f t="shared" si="358"/>
        <v>40</v>
      </c>
      <c r="BE481" s="1" t="str">
        <f t="shared" si="365"/>
        <v>Barge C</v>
      </c>
      <c r="BF481" s="1">
        <f t="shared" si="366"/>
        <v>2</v>
      </c>
      <c r="BG481" s="3">
        <v>463</v>
      </c>
      <c r="BH481" s="1">
        <f t="shared" si="332"/>
        <v>0</v>
      </c>
      <c r="BI481" s="1">
        <f t="shared" si="359"/>
        <v>0</v>
      </c>
      <c r="BJ481" s="3">
        <v>463</v>
      </c>
      <c r="BK481" s="1">
        <f t="shared" si="360"/>
        <v>6</v>
      </c>
      <c r="BL481" s="1">
        <f t="shared" si="367"/>
        <v>0</v>
      </c>
      <c r="BM481" s="1">
        <f t="shared" si="368"/>
        <v>0</v>
      </c>
      <c r="BN481" s="1">
        <f t="shared" si="369"/>
        <v>0</v>
      </c>
      <c r="BO481" s="1">
        <f t="shared" si="370"/>
        <v>0</v>
      </c>
      <c r="BP481" s="1">
        <f t="shared" si="371"/>
        <v>0</v>
      </c>
      <c r="BQ481" s="1">
        <f t="shared" si="372"/>
        <v>1</v>
      </c>
      <c r="BR481" s="1">
        <f t="shared" si="373"/>
        <v>2</v>
      </c>
      <c r="BS481" s="1">
        <f t="shared" si="374"/>
        <v>3</v>
      </c>
      <c r="BT481" s="1">
        <f t="shared" si="375"/>
        <v>4</v>
      </c>
      <c r="BU481" s="1">
        <f t="shared" si="376"/>
        <v>5</v>
      </c>
      <c r="BW481" s="1">
        <f t="shared" si="334"/>
        <v>0</v>
      </c>
      <c r="BX481" s="1">
        <f t="shared" si="334"/>
        <v>0</v>
      </c>
      <c r="BY481" s="1">
        <f t="shared" si="334"/>
        <v>0</v>
      </c>
      <c r="BZ481" s="1">
        <f t="shared" si="334"/>
        <v>0</v>
      </c>
      <c r="CA481" s="1">
        <f t="shared" si="334"/>
        <v>0</v>
      </c>
      <c r="CB481" s="1">
        <f t="shared" si="334"/>
        <v>50</v>
      </c>
      <c r="CC481" s="1">
        <f t="shared" si="334"/>
        <v>100</v>
      </c>
      <c r="CD481" s="1">
        <f t="shared" si="334"/>
        <v>150</v>
      </c>
      <c r="CE481" s="1">
        <f t="shared" si="334"/>
        <v>200</v>
      </c>
      <c r="CF481" s="1">
        <f t="shared" si="334"/>
        <v>250</v>
      </c>
      <c r="CW481" s="1">
        <v>463</v>
      </c>
      <c r="CX481" s="1">
        <f t="shared" si="361"/>
        <v>1</v>
      </c>
      <c r="CY481" s="1" t="s">
        <v>37</v>
      </c>
      <c r="CZ481" s="1">
        <v>1</v>
      </c>
      <c r="DB481" s="1">
        <f t="shared" si="377"/>
        <v>3</v>
      </c>
      <c r="DC481" s="1" t="s">
        <v>43</v>
      </c>
      <c r="DD481" s="1">
        <f t="shared" si="362"/>
        <v>6</v>
      </c>
      <c r="DL481" s="1">
        <v>463</v>
      </c>
      <c r="DM481" s="1">
        <f t="shared" si="363"/>
        <v>2</v>
      </c>
      <c r="DN481" s="1">
        <f t="shared" si="364"/>
        <v>0</v>
      </c>
      <c r="DO481" s="1" t="s">
        <v>37</v>
      </c>
      <c r="DP481" s="1">
        <v>0</v>
      </c>
    </row>
    <row r="482" spans="1:120" ht="15">
      <c r="A482">
        <v>464</v>
      </c>
      <c r="B482">
        <v>2</v>
      </c>
      <c r="C482" s="25">
        <v>11700</v>
      </c>
      <c r="D482">
        <v>1</v>
      </c>
      <c r="E482">
        <v>4</v>
      </c>
      <c r="F482" t="s">
        <v>73</v>
      </c>
      <c r="G482">
        <v>4</v>
      </c>
      <c r="H482"/>
      <c r="I482"/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1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f t="shared" si="336"/>
        <v>0</v>
      </c>
      <c r="AH482" s="1">
        <f t="shared" si="337"/>
        <v>0</v>
      </c>
      <c r="AI482" s="1">
        <f t="shared" si="338"/>
        <v>0</v>
      </c>
      <c r="AJ482" s="1">
        <f t="shared" si="339"/>
        <v>0</v>
      </c>
      <c r="AK482" s="1">
        <f t="shared" si="340"/>
        <v>0</v>
      </c>
      <c r="AL482" s="1">
        <f t="shared" si="341"/>
        <v>80</v>
      </c>
      <c r="AM482" s="1">
        <f t="shared" si="342"/>
        <v>0</v>
      </c>
      <c r="AN482" s="1">
        <f t="shared" si="342"/>
        <v>0</v>
      </c>
      <c r="AO482" s="1">
        <f t="shared" si="343"/>
        <v>0</v>
      </c>
      <c r="AP482" s="1">
        <f t="shared" si="344"/>
        <v>0</v>
      </c>
      <c r="AQ482" s="1">
        <f t="shared" si="345"/>
        <v>0</v>
      </c>
      <c r="AR482" s="1">
        <f t="shared" si="346"/>
        <v>0</v>
      </c>
      <c r="AS482" s="1">
        <f t="shared" si="347"/>
        <v>0</v>
      </c>
      <c r="AT482" s="1">
        <f t="shared" si="348"/>
        <v>0</v>
      </c>
      <c r="AU482" s="1">
        <f t="shared" si="349"/>
        <v>0</v>
      </c>
      <c r="AV482" s="1">
        <f t="shared" si="350"/>
        <v>0</v>
      </c>
      <c r="AW482" s="1">
        <f t="shared" si="351"/>
        <v>0</v>
      </c>
      <c r="AX482" s="1">
        <f t="shared" si="352"/>
        <v>0</v>
      </c>
      <c r="AY482" s="1">
        <f t="shared" si="353"/>
        <v>0</v>
      </c>
      <c r="AZ482" s="1">
        <f t="shared" si="354"/>
        <v>0</v>
      </c>
      <c r="BA482" s="1">
        <f t="shared" si="355"/>
        <v>0</v>
      </c>
      <c r="BB482" s="1">
        <f t="shared" si="356"/>
        <v>0</v>
      </c>
      <c r="BC482" s="1">
        <f t="shared" si="357"/>
        <v>0</v>
      </c>
      <c r="BD482" s="1">
        <f t="shared" si="358"/>
        <v>80</v>
      </c>
      <c r="BE482" s="1" t="str">
        <f t="shared" si="365"/>
        <v>Barge C</v>
      </c>
      <c r="BF482" s="1">
        <f t="shared" si="366"/>
        <v>2</v>
      </c>
      <c r="BG482" s="3">
        <v>464</v>
      </c>
      <c r="BH482" s="1">
        <f t="shared" si="332"/>
        <v>0</v>
      </c>
      <c r="BI482" s="1">
        <f t="shared" si="359"/>
        <v>0</v>
      </c>
      <c r="BJ482" s="3">
        <v>464</v>
      </c>
      <c r="BK482" s="1">
        <f t="shared" si="360"/>
        <v>5</v>
      </c>
      <c r="BL482" s="1">
        <f t="shared" si="367"/>
        <v>0</v>
      </c>
      <c r="BM482" s="1">
        <f t="shared" si="368"/>
        <v>0</v>
      </c>
      <c r="BN482" s="1">
        <f t="shared" si="369"/>
        <v>0</v>
      </c>
      <c r="BO482" s="1">
        <f t="shared" si="370"/>
        <v>0</v>
      </c>
      <c r="BP482" s="1">
        <f t="shared" si="371"/>
        <v>1</v>
      </c>
      <c r="BQ482" s="1">
        <f t="shared" si="372"/>
        <v>2</v>
      </c>
      <c r="BR482" s="1">
        <f t="shared" si="373"/>
        <v>3</v>
      </c>
      <c r="BS482" s="1">
        <f t="shared" si="374"/>
        <v>4</v>
      </c>
      <c r="BT482" s="1">
        <f t="shared" si="375"/>
        <v>5</v>
      </c>
      <c r="BU482" s="1">
        <f t="shared" si="376"/>
        <v>6</v>
      </c>
      <c r="BW482" s="1">
        <f t="shared" si="334"/>
        <v>0</v>
      </c>
      <c r="BX482" s="1">
        <f t="shared" si="334"/>
        <v>0</v>
      </c>
      <c r="BY482" s="1">
        <f t="shared" si="334"/>
        <v>0</v>
      </c>
      <c r="BZ482" s="1">
        <f t="shared" si="334"/>
        <v>0</v>
      </c>
      <c r="CA482" s="1">
        <f t="shared" si="334"/>
        <v>70</v>
      </c>
      <c r="CB482" s="1">
        <f t="shared" si="334"/>
        <v>140</v>
      </c>
      <c r="CC482" s="1">
        <f t="shared" si="334"/>
        <v>210</v>
      </c>
      <c r="CD482" s="1">
        <f t="shared" si="334"/>
        <v>280</v>
      </c>
      <c r="CE482" s="1">
        <f t="shared" si="334"/>
        <v>350</v>
      </c>
      <c r="CF482" s="1">
        <f t="shared" si="334"/>
        <v>420</v>
      </c>
      <c r="CW482" s="1">
        <v>464</v>
      </c>
      <c r="CX482" s="1">
        <f t="shared" si="361"/>
        <v>1</v>
      </c>
      <c r="CY482" s="1" t="s">
        <v>37</v>
      </c>
      <c r="CZ482" s="1">
        <v>1</v>
      </c>
      <c r="DB482" s="1">
        <f t="shared" si="377"/>
        <v>3</v>
      </c>
      <c r="DC482" s="1" t="s">
        <v>43</v>
      </c>
      <c r="DD482" s="1">
        <f t="shared" si="362"/>
        <v>4</v>
      </c>
      <c r="DL482" s="1">
        <v>464</v>
      </c>
      <c r="DM482" s="1">
        <f t="shared" si="363"/>
        <v>2</v>
      </c>
      <c r="DN482" s="1">
        <f t="shared" si="364"/>
        <v>0</v>
      </c>
      <c r="DO482" s="1" t="s">
        <v>37</v>
      </c>
      <c r="DP482" s="1">
        <v>0</v>
      </c>
    </row>
    <row r="483" spans="1:120" ht="15">
      <c r="A483">
        <v>465</v>
      </c>
      <c r="B483">
        <v>2</v>
      </c>
      <c r="C483" s="25">
        <v>4200</v>
      </c>
      <c r="D483">
        <v>0</v>
      </c>
      <c r="E483">
        <v>3</v>
      </c>
      <c r="F483" t="s">
        <v>74</v>
      </c>
      <c r="G483">
        <v>5</v>
      </c>
      <c r="H483"/>
      <c r="I483"/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1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f t="shared" si="336"/>
        <v>0</v>
      </c>
      <c r="AH483" s="1">
        <f t="shared" si="337"/>
        <v>0</v>
      </c>
      <c r="AI483" s="1">
        <f t="shared" si="338"/>
        <v>0</v>
      </c>
      <c r="AJ483" s="1">
        <f t="shared" si="339"/>
        <v>0</v>
      </c>
      <c r="AK483" s="1">
        <f t="shared" si="340"/>
        <v>0</v>
      </c>
      <c r="AL483" s="1">
        <f t="shared" si="341"/>
        <v>80</v>
      </c>
      <c r="AM483" s="1">
        <f t="shared" si="342"/>
        <v>0</v>
      </c>
      <c r="AN483" s="1">
        <f t="shared" si="342"/>
        <v>0</v>
      </c>
      <c r="AO483" s="1">
        <f t="shared" si="343"/>
        <v>0</v>
      </c>
      <c r="AP483" s="1">
        <f t="shared" si="344"/>
        <v>0</v>
      </c>
      <c r="AQ483" s="1">
        <f t="shared" si="345"/>
        <v>0</v>
      </c>
      <c r="AR483" s="1">
        <f t="shared" si="346"/>
        <v>0</v>
      </c>
      <c r="AS483" s="1">
        <f t="shared" si="347"/>
        <v>0</v>
      </c>
      <c r="AT483" s="1">
        <f t="shared" si="348"/>
        <v>0</v>
      </c>
      <c r="AU483" s="1">
        <f t="shared" si="349"/>
        <v>0</v>
      </c>
      <c r="AV483" s="1">
        <f t="shared" si="350"/>
        <v>0</v>
      </c>
      <c r="AW483" s="1">
        <f t="shared" si="351"/>
        <v>0</v>
      </c>
      <c r="AX483" s="1">
        <f t="shared" si="352"/>
        <v>0</v>
      </c>
      <c r="AY483" s="1">
        <f t="shared" si="353"/>
        <v>0</v>
      </c>
      <c r="AZ483" s="1">
        <f t="shared" si="354"/>
        <v>0</v>
      </c>
      <c r="BA483" s="1">
        <f t="shared" si="355"/>
        <v>0</v>
      </c>
      <c r="BB483" s="1">
        <f t="shared" si="356"/>
        <v>0</v>
      </c>
      <c r="BC483" s="1">
        <f t="shared" si="357"/>
        <v>0</v>
      </c>
      <c r="BD483" s="1">
        <f t="shared" si="358"/>
        <v>80</v>
      </c>
      <c r="BE483" s="1" t="str">
        <f t="shared" si="365"/>
        <v>Barge C</v>
      </c>
      <c r="BF483" s="1">
        <f t="shared" si="366"/>
        <v>2</v>
      </c>
      <c r="BG483" s="3">
        <v>465</v>
      </c>
      <c r="BH483" s="1">
        <f t="shared" ref="BH483:BH546" si="378">IF(DB483-D483 &gt; G483,DB483-D483-G483,0)</f>
        <v>0</v>
      </c>
      <c r="BI483" s="1">
        <f t="shared" si="359"/>
        <v>0</v>
      </c>
      <c r="BJ483" s="3">
        <v>465</v>
      </c>
      <c r="BK483" s="1">
        <f t="shared" si="360"/>
        <v>5</v>
      </c>
      <c r="BL483" s="1">
        <f t="shared" si="367"/>
        <v>0</v>
      </c>
      <c r="BM483" s="1">
        <f t="shared" si="368"/>
        <v>0</v>
      </c>
      <c r="BN483" s="1">
        <f t="shared" si="369"/>
        <v>0</v>
      </c>
      <c r="BO483" s="1">
        <f t="shared" si="370"/>
        <v>0</v>
      </c>
      <c r="BP483" s="1">
        <f t="shared" si="371"/>
        <v>1</v>
      </c>
      <c r="BQ483" s="1">
        <f t="shared" si="372"/>
        <v>2</v>
      </c>
      <c r="BR483" s="1">
        <f t="shared" si="373"/>
        <v>3</v>
      </c>
      <c r="BS483" s="1">
        <f t="shared" si="374"/>
        <v>4</v>
      </c>
      <c r="BT483" s="1">
        <f t="shared" si="375"/>
        <v>5</v>
      </c>
      <c r="BU483" s="1">
        <f t="shared" si="376"/>
        <v>6</v>
      </c>
      <c r="BW483" s="1">
        <f t="shared" si="334"/>
        <v>0</v>
      </c>
      <c r="BX483" s="1">
        <f t="shared" si="334"/>
        <v>0</v>
      </c>
      <c r="BY483" s="1">
        <f t="shared" si="334"/>
        <v>0</v>
      </c>
      <c r="BZ483" s="1">
        <f t="shared" si="334"/>
        <v>0</v>
      </c>
      <c r="CA483" s="1">
        <f t="shared" si="334"/>
        <v>70</v>
      </c>
      <c r="CB483" s="1">
        <f t="shared" ref="BZ483:CF519" si="379">IF(BQ483&gt;0,IF($B483=1,BQ483*50,BQ483*70),0)</f>
        <v>140</v>
      </c>
      <c r="CC483" s="1">
        <f t="shared" si="379"/>
        <v>210</v>
      </c>
      <c r="CD483" s="1">
        <f t="shared" si="379"/>
        <v>280</v>
      </c>
      <c r="CE483" s="1">
        <f t="shared" si="379"/>
        <v>350</v>
      </c>
      <c r="CF483" s="1">
        <f t="shared" si="379"/>
        <v>420</v>
      </c>
      <c r="CW483" s="1">
        <v>465</v>
      </c>
      <c r="CX483" s="1">
        <f t="shared" si="361"/>
        <v>1</v>
      </c>
      <c r="CY483" s="1" t="s">
        <v>37</v>
      </c>
      <c r="CZ483" s="1">
        <v>1</v>
      </c>
      <c r="DB483" s="1">
        <f t="shared" si="377"/>
        <v>3</v>
      </c>
      <c r="DC483" s="1" t="s">
        <v>43</v>
      </c>
      <c r="DD483" s="1">
        <f t="shared" si="362"/>
        <v>3</v>
      </c>
      <c r="DL483" s="1">
        <v>465</v>
      </c>
      <c r="DM483" s="1">
        <f t="shared" si="363"/>
        <v>1</v>
      </c>
      <c r="DN483" s="1">
        <f t="shared" si="364"/>
        <v>0</v>
      </c>
      <c r="DO483" s="1" t="s">
        <v>37</v>
      </c>
      <c r="DP483" s="1">
        <v>0</v>
      </c>
    </row>
    <row r="484" spans="1:120" ht="15">
      <c r="A484">
        <v>466</v>
      </c>
      <c r="B484">
        <v>2</v>
      </c>
      <c r="C484" s="25">
        <v>4200</v>
      </c>
      <c r="D484">
        <v>0</v>
      </c>
      <c r="E484">
        <v>5</v>
      </c>
      <c r="F484" t="s">
        <v>73</v>
      </c>
      <c r="G484">
        <v>4</v>
      </c>
      <c r="H484"/>
      <c r="I484"/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1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f t="shared" si="336"/>
        <v>0</v>
      </c>
      <c r="AH484" s="1">
        <f t="shared" si="337"/>
        <v>0</v>
      </c>
      <c r="AI484" s="1">
        <f t="shared" si="338"/>
        <v>0</v>
      </c>
      <c r="AJ484" s="1">
        <f t="shared" si="339"/>
        <v>0</v>
      </c>
      <c r="AK484" s="1">
        <f t="shared" si="340"/>
        <v>0</v>
      </c>
      <c r="AL484" s="1">
        <f t="shared" si="341"/>
        <v>80</v>
      </c>
      <c r="AM484" s="1">
        <f t="shared" si="342"/>
        <v>0</v>
      </c>
      <c r="AN484" s="1">
        <f t="shared" si="342"/>
        <v>0</v>
      </c>
      <c r="AO484" s="1">
        <f t="shared" si="343"/>
        <v>0</v>
      </c>
      <c r="AP484" s="1">
        <f t="shared" si="344"/>
        <v>0</v>
      </c>
      <c r="AQ484" s="1">
        <f t="shared" si="345"/>
        <v>0</v>
      </c>
      <c r="AR484" s="1">
        <f t="shared" si="346"/>
        <v>0</v>
      </c>
      <c r="AS484" s="1">
        <f t="shared" si="347"/>
        <v>0</v>
      </c>
      <c r="AT484" s="1">
        <f t="shared" si="348"/>
        <v>0</v>
      </c>
      <c r="AU484" s="1">
        <f t="shared" si="349"/>
        <v>0</v>
      </c>
      <c r="AV484" s="1">
        <f t="shared" si="350"/>
        <v>0</v>
      </c>
      <c r="AW484" s="1">
        <f t="shared" si="351"/>
        <v>0</v>
      </c>
      <c r="AX484" s="1">
        <f t="shared" si="352"/>
        <v>0</v>
      </c>
      <c r="AY484" s="1">
        <f t="shared" si="353"/>
        <v>0</v>
      </c>
      <c r="AZ484" s="1">
        <f t="shared" si="354"/>
        <v>0</v>
      </c>
      <c r="BA484" s="1">
        <f t="shared" si="355"/>
        <v>0</v>
      </c>
      <c r="BB484" s="1">
        <f t="shared" si="356"/>
        <v>0</v>
      </c>
      <c r="BC484" s="1">
        <f t="shared" si="357"/>
        <v>0</v>
      </c>
      <c r="BD484" s="1">
        <f t="shared" si="358"/>
        <v>80</v>
      </c>
      <c r="BE484" s="1" t="str">
        <f t="shared" si="365"/>
        <v>Barge C</v>
      </c>
      <c r="BF484" s="1">
        <f t="shared" si="366"/>
        <v>2</v>
      </c>
      <c r="BG484" s="3">
        <v>466</v>
      </c>
      <c r="BH484" s="1">
        <f t="shared" si="378"/>
        <v>0</v>
      </c>
      <c r="BI484" s="1">
        <f t="shared" si="359"/>
        <v>0</v>
      </c>
      <c r="BJ484" s="3">
        <v>466</v>
      </c>
      <c r="BK484" s="1">
        <f t="shared" si="360"/>
        <v>4</v>
      </c>
      <c r="BL484" s="1">
        <f t="shared" si="367"/>
        <v>0</v>
      </c>
      <c r="BM484" s="1">
        <f t="shared" si="368"/>
        <v>0</v>
      </c>
      <c r="BN484" s="1">
        <f t="shared" si="369"/>
        <v>0</v>
      </c>
      <c r="BO484" s="1">
        <f t="shared" si="370"/>
        <v>1</v>
      </c>
      <c r="BP484" s="1">
        <f t="shared" si="371"/>
        <v>2</v>
      </c>
      <c r="BQ484" s="1">
        <f t="shared" si="372"/>
        <v>3</v>
      </c>
      <c r="BR484" s="1">
        <f t="shared" si="373"/>
        <v>4</v>
      </c>
      <c r="BS484" s="1">
        <f t="shared" si="374"/>
        <v>5</v>
      </c>
      <c r="BT484" s="1">
        <f t="shared" si="375"/>
        <v>6</v>
      </c>
      <c r="BU484" s="1">
        <f t="shared" si="376"/>
        <v>7</v>
      </c>
      <c r="BW484" s="1">
        <f t="shared" ref="BW484:BW515" si="380">IF(BL484&gt;0,IF($B484=1,BL484*50,BL484*70),0)</f>
        <v>0</v>
      </c>
      <c r="BX484" s="1">
        <f t="shared" ref="BX484:BX515" si="381">IF(BM484&gt;0,IF($B484=1,BM484*50,BM484*70),0)</f>
        <v>0</v>
      </c>
      <c r="BY484" s="1">
        <f t="shared" ref="BY484:BY515" si="382">IF(BN484&gt;0,IF($B484=1,BN484*50,BN484*70),0)</f>
        <v>0</v>
      </c>
      <c r="BZ484" s="1">
        <f t="shared" si="379"/>
        <v>70</v>
      </c>
      <c r="CA484" s="1">
        <f t="shared" si="379"/>
        <v>140</v>
      </c>
      <c r="CB484" s="1">
        <f t="shared" si="379"/>
        <v>210</v>
      </c>
      <c r="CC484" s="1">
        <f t="shared" si="379"/>
        <v>280</v>
      </c>
      <c r="CD484" s="1">
        <f t="shared" si="379"/>
        <v>350</v>
      </c>
      <c r="CE484" s="1">
        <f t="shared" si="379"/>
        <v>420</v>
      </c>
      <c r="CF484" s="1">
        <f t="shared" si="379"/>
        <v>490</v>
      </c>
      <c r="CW484" s="1">
        <v>466</v>
      </c>
      <c r="CX484" s="1">
        <f t="shared" si="361"/>
        <v>1</v>
      </c>
      <c r="CY484" s="1" t="s">
        <v>37</v>
      </c>
      <c r="CZ484" s="1">
        <v>1</v>
      </c>
      <c r="DB484" s="1">
        <f t="shared" si="377"/>
        <v>3</v>
      </c>
      <c r="DC484" s="1" t="s">
        <v>43</v>
      </c>
      <c r="DD484" s="1">
        <f t="shared" si="362"/>
        <v>5</v>
      </c>
      <c r="DL484" s="1">
        <v>466</v>
      </c>
      <c r="DM484" s="1">
        <f t="shared" si="363"/>
        <v>1</v>
      </c>
      <c r="DN484" s="1">
        <f t="shared" si="364"/>
        <v>0</v>
      </c>
      <c r="DO484" s="1" t="s">
        <v>37</v>
      </c>
      <c r="DP484" s="1">
        <v>0</v>
      </c>
    </row>
    <row r="485" spans="1:120" ht="15">
      <c r="A485">
        <v>467</v>
      </c>
      <c r="B485">
        <v>2</v>
      </c>
      <c r="C485" s="25">
        <v>24200</v>
      </c>
      <c r="D485">
        <v>6</v>
      </c>
      <c r="E485">
        <v>9</v>
      </c>
      <c r="F485" t="s">
        <v>35</v>
      </c>
      <c r="G485">
        <v>2</v>
      </c>
      <c r="H485"/>
      <c r="I485"/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1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f t="shared" si="336"/>
        <v>0</v>
      </c>
      <c r="AH485" s="1">
        <f t="shared" si="337"/>
        <v>0</v>
      </c>
      <c r="AI485" s="1">
        <f t="shared" si="338"/>
        <v>0</v>
      </c>
      <c r="AJ485" s="1">
        <f t="shared" si="339"/>
        <v>0</v>
      </c>
      <c r="AK485" s="1">
        <f t="shared" si="340"/>
        <v>0</v>
      </c>
      <c r="AL485" s="1">
        <f t="shared" si="341"/>
        <v>0</v>
      </c>
      <c r="AM485" s="1">
        <f t="shared" si="342"/>
        <v>0</v>
      </c>
      <c r="AN485" s="1">
        <f t="shared" si="342"/>
        <v>0</v>
      </c>
      <c r="AO485" s="1">
        <f t="shared" si="343"/>
        <v>0</v>
      </c>
      <c r="AP485" s="1">
        <f t="shared" si="344"/>
        <v>0</v>
      </c>
      <c r="AQ485" s="1">
        <f t="shared" si="345"/>
        <v>0</v>
      </c>
      <c r="AR485" s="1">
        <f t="shared" si="346"/>
        <v>0</v>
      </c>
      <c r="AS485" s="1">
        <f t="shared" si="347"/>
        <v>0</v>
      </c>
      <c r="AT485" s="1">
        <f t="shared" si="348"/>
        <v>0</v>
      </c>
      <c r="AU485" s="1">
        <f t="shared" si="349"/>
        <v>0</v>
      </c>
      <c r="AV485" s="1">
        <f t="shared" si="350"/>
        <v>0</v>
      </c>
      <c r="AW485" s="1">
        <f t="shared" si="351"/>
        <v>0</v>
      </c>
      <c r="AX485" s="1">
        <f t="shared" si="352"/>
        <v>80</v>
      </c>
      <c r="AY485" s="1">
        <f t="shared" si="353"/>
        <v>0</v>
      </c>
      <c r="AZ485" s="1">
        <f t="shared" si="354"/>
        <v>0</v>
      </c>
      <c r="BA485" s="1">
        <f t="shared" si="355"/>
        <v>0</v>
      </c>
      <c r="BB485" s="1">
        <f t="shared" si="356"/>
        <v>0</v>
      </c>
      <c r="BC485" s="1">
        <f t="shared" si="357"/>
        <v>0</v>
      </c>
      <c r="BD485" s="1">
        <f t="shared" si="358"/>
        <v>80</v>
      </c>
      <c r="BE485" s="1" t="str">
        <f t="shared" si="365"/>
        <v>Barge B</v>
      </c>
      <c r="BF485" s="1">
        <f t="shared" si="366"/>
        <v>7</v>
      </c>
      <c r="BG485" s="3">
        <v>467</v>
      </c>
      <c r="BH485" s="1">
        <f t="shared" si="378"/>
        <v>0</v>
      </c>
      <c r="BI485" s="1">
        <f t="shared" si="359"/>
        <v>0</v>
      </c>
      <c r="BJ485" s="3">
        <v>467</v>
      </c>
      <c r="BK485" s="1">
        <f t="shared" si="360"/>
        <v>8</v>
      </c>
      <c r="BL485" s="1">
        <f t="shared" si="367"/>
        <v>0</v>
      </c>
      <c r="BM485" s="1">
        <f t="shared" si="368"/>
        <v>0</v>
      </c>
      <c r="BN485" s="1">
        <f t="shared" si="369"/>
        <v>0</v>
      </c>
      <c r="BO485" s="1">
        <f t="shared" si="370"/>
        <v>0</v>
      </c>
      <c r="BP485" s="1">
        <f t="shared" si="371"/>
        <v>0</v>
      </c>
      <c r="BQ485" s="1">
        <f t="shared" si="372"/>
        <v>0</v>
      </c>
      <c r="BR485" s="1">
        <f t="shared" si="373"/>
        <v>0</v>
      </c>
      <c r="BS485" s="1">
        <f t="shared" si="374"/>
        <v>1</v>
      </c>
      <c r="BT485" s="1">
        <f t="shared" si="375"/>
        <v>2</v>
      </c>
      <c r="BU485" s="1">
        <f t="shared" si="376"/>
        <v>3</v>
      </c>
      <c r="BW485" s="1">
        <f t="shared" si="380"/>
        <v>0</v>
      </c>
      <c r="BX485" s="1">
        <f t="shared" si="381"/>
        <v>0</v>
      </c>
      <c r="BY485" s="1">
        <f t="shared" si="382"/>
        <v>0</v>
      </c>
      <c r="BZ485" s="1">
        <f t="shared" si="379"/>
        <v>0</v>
      </c>
      <c r="CA485" s="1">
        <f t="shared" si="379"/>
        <v>0</v>
      </c>
      <c r="CB485" s="1">
        <f t="shared" si="379"/>
        <v>0</v>
      </c>
      <c r="CC485" s="1">
        <f t="shared" si="379"/>
        <v>0</v>
      </c>
      <c r="CD485" s="1">
        <f t="shared" si="379"/>
        <v>70</v>
      </c>
      <c r="CE485" s="1">
        <f t="shared" si="379"/>
        <v>140</v>
      </c>
      <c r="CF485" s="1">
        <f t="shared" si="379"/>
        <v>210</v>
      </c>
      <c r="CW485" s="1">
        <v>467</v>
      </c>
      <c r="CX485" s="1">
        <f t="shared" si="361"/>
        <v>1</v>
      </c>
      <c r="CY485" s="1" t="s">
        <v>37</v>
      </c>
      <c r="CZ485" s="1">
        <v>1</v>
      </c>
      <c r="DB485" s="1">
        <f t="shared" si="377"/>
        <v>8</v>
      </c>
      <c r="DC485" s="1" t="s">
        <v>43</v>
      </c>
      <c r="DD485" s="1">
        <f t="shared" si="362"/>
        <v>9</v>
      </c>
      <c r="DL485" s="1">
        <v>467</v>
      </c>
      <c r="DM485" s="1">
        <f t="shared" si="363"/>
        <v>7</v>
      </c>
      <c r="DN485" s="1">
        <f t="shared" si="364"/>
        <v>0</v>
      </c>
      <c r="DO485" s="1" t="s">
        <v>37</v>
      </c>
      <c r="DP485" s="1">
        <v>0</v>
      </c>
    </row>
    <row r="486" spans="1:120" ht="15">
      <c r="A486">
        <v>468</v>
      </c>
      <c r="B486">
        <v>2</v>
      </c>
      <c r="C486" s="25">
        <v>24200</v>
      </c>
      <c r="D486">
        <v>0</v>
      </c>
      <c r="E486">
        <v>3</v>
      </c>
      <c r="F486" t="s">
        <v>73</v>
      </c>
      <c r="G486">
        <v>3</v>
      </c>
      <c r="H486"/>
      <c r="I486"/>
      <c r="J486" s="1">
        <v>0</v>
      </c>
      <c r="K486" s="1">
        <v>1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f t="shared" si="336"/>
        <v>0</v>
      </c>
      <c r="AH486" s="1">
        <f t="shared" si="337"/>
        <v>80</v>
      </c>
      <c r="AI486" s="1">
        <f t="shared" si="338"/>
        <v>0</v>
      </c>
      <c r="AJ486" s="1">
        <f t="shared" si="339"/>
        <v>0</v>
      </c>
      <c r="AK486" s="1">
        <f t="shared" si="340"/>
        <v>0</v>
      </c>
      <c r="AL486" s="1">
        <f t="shared" si="341"/>
        <v>0</v>
      </c>
      <c r="AM486" s="1">
        <f t="shared" si="342"/>
        <v>0</v>
      </c>
      <c r="AN486" s="1">
        <f t="shared" si="342"/>
        <v>0</v>
      </c>
      <c r="AO486" s="1">
        <f t="shared" si="343"/>
        <v>0</v>
      </c>
      <c r="AP486" s="1">
        <f t="shared" si="344"/>
        <v>0</v>
      </c>
      <c r="AQ486" s="1">
        <f t="shared" si="345"/>
        <v>0</v>
      </c>
      <c r="AR486" s="1">
        <f t="shared" si="346"/>
        <v>0</v>
      </c>
      <c r="AS486" s="1">
        <f t="shared" si="347"/>
        <v>0</v>
      </c>
      <c r="AT486" s="1">
        <f t="shared" si="348"/>
        <v>0</v>
      </c>
      <c r="AU486" s="1">
        <f t="shared" si="349"/>
        <v>0</v>
      </c>
      <c r="AV486" s="1">
        <f t="shared" si="350"/>
        <v>0</v>
      </c>
      <c r="AW486" s="1">
        <f t="shared" si="351"/>
        <v>0</v>
      </c>
      <c r="AX486" s="1">
        <f t="shared" si="352"/>
        <v>0</v>
      </c>
      <c r="AY486" s="1">
        <f t="shared" si="353"/>
        <v>0</v>
      </c>
      <c r="AZ486" s="1">
        <f t="shared" si="354"/>
        <v>0</v>
      </c>
      <c r="BA486" s="1">
        <f t="shared" si="355"/>
        <v>0</v>
      </c>
      <c r="BB486" s="1">
        <f t="shared" si="356"/>
        <v>0</v>
      </c>
      <c r="BC486" s="1">
        <f t="shared" si="357"/>
        <v>0</v>
      </c>
      <c r="BD486" s="1">
        <f t="shared" si="358"/>
        <v>80</v>
      </c>
      <c r="BE486" s="1" t="str">
        <f t="shared" si="365"/>
        <v>Barge D</v>
      </c>
      <c r="BF486" s="1">
        <f t="shared" si="366"/>
        <v>1</v>
      </c>
      <c r="BG486" s="3">
        <v>468</v>
      </c>
      <c r="BH486" s="1">
        <f t="shared" si="378"/>
        <v>0</v>
      </c>
      <c r="BI486" s="1">
        <f t="shared" si="359"/>
        <v>0</v>
      </c>
      <c r="BJ486" s="3">
        <v>468</v>
      </c>
      <c r="BK486" s="1">
        <f t="shared" si="360"/>
        <v>3</v>
      </c>
      <c r="BL486" s="1">
        <f t="shared" si="367"/>
        <v>0</v>
      </c>
      <c r="BM486" s="1">
        <f t="shared" si="368"/>
        <v>0</v>
      </c>
      <c r="BN486" s="1">
        <f t="shared" si="369"/>
        <v>1</v>
      </c>
      <c r="BO486" s="1">
        <f t="shared" si="370"/>
        <v>2</v>
      </c>
      <c r="BP486" s="1">
        <f t="shared" si="371"/>
        <v>3</v>
      </c>
      <c r="BQ486" s="1">
        <f t="shared" si="372"/>
        <v>4</v>
      </c>
      <c r="BR486" s="1">
        <f t="shared" si="373"/>
        <v>5</v>
      </c>
      <c r="BS486" s="1">
        <f t="shared" si="374"/>
        <v>6</v>
      </c>
      <c r="BT486" s="1">
        <f t="shared" si="375"/>
        <v>7</v>
      </c>
      <c r="BU486" s="1">
        <f t="shared" si="376"/>
        <v>8</v>
      </c>
      <c r="BW486" s="1">
        <f t="shared" si="380"/>
        <v>0</v>
      </c>
      <c r="BX486" s="1">
        <f t="shared" si="381"/>
        <v>0</v>
      </c>
      <c r="BY486" s="1">
        <f t="shared" si="382"/>
        <v>70</v>
      </c>
      <c r="BZ486" s="1">
        <f t="shared" si="379"/>
        <v>140</v>
      </c>
      <c r="CA486" s="1">
        <f t="shared" si="379"/>
        <v>210</v>
      </c>
      <c r="CB486" s="1">
        <f t="shared" si="379"/>
        <v>280</v>
      </c>
      <c r="CC486" s="1">
        <f t="shared" si="379"/>
        <v>350</v>
      </c>
      <c r="CD486" s="1">
        <f t="shared" si="379"/>
        <v>420</v>
      </c>
      <c r="CE486" s="1">
        <f t="shared" si="379"/>
        <v>490</v>
      </c>
      <c r="CF486" s="1">
        <f t="shared" si="379"/>
        <v>560</v>
      </c>
      <c r="CW486" s="1">
        <v>468</v>
      </c>
      <c r="CX486" s="1">
        <f t="shared" si="361"/>
        <v>1</v>
      </c>
      <c r="CY486" s="1" t="s">
        <v>37</v>
      </c>
      <c r="CZ486" s="1">
        <v>1</v>
      </c>
      <c r="DB486" s="1">
        <f t="shared" si="377"/>
        <v>2</v>
      </c>
      <c r="DC486" s="1" t="s">
        <v>43</v>
      </c>
      <c r="DD486" s="1">
        <f t="shared" si="362"/>
        <v>3</v>
      </c>
      <c r="DL486" s="1">
        <v>468</v>
      </c>
      <c r="DM486" s="1">
        <f t="shared" si="363"/>
        <v>1</v>
      </c>
      <c r="DN486" s="1">
        <f t="shared" si="364"/>
        <v>0</v>
      </c>
      <c r="DO486" s="1" t="s">
        <v>37</v>
      </c>
      <c r="DP486" s="1">
        <v>0</v>
      </c>
    </row>
    <row r="487" spans="1:120" ht="15">
      <c r="A487">
        <v>469</v>
      </c>
      <c r="B487">
        <v>2</v>
      </c>
      <c r="C487" s="25">
        <v>24200</v>
      </c>
      <c r="D487">
        <v>2</v>
      </c>
      <c r="E487">
        <v>6</v>
      </c>
      <c r="F487" t="s">
        <v>73</v>
      </c>
      <c r="G487">
        <v>4</v>
      </c>
      <c r="H487"/>
      <c r="I487"/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1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f t="shared" si="336"/>
        <v>0</v>
      </c>
      <c r="AH487" s="1">
        <f t="shared" si="337"/>
        <v>0</v>
      </c>
      <c r="AI487" s="1">
        <f t="shared" si="338"/>
        <v>0</v>
      </c>
      <c r="AJ487" s="1">
        <f t="shared" si="339"/>
        <v>0</v>
      </c>
      <c r="AK487" s="1">
        <f t="shared" si="340"/>
        <v>0</v>
      </c>
      <c r="AL487" s="1">
        <f t="shared" si="341"/>
        <v>0</v>
      </c>
      <c r="AM487" s="1">
        <f t="shared" si="342"/>
        <v>0</v>
      </c>
      <c r="AN487" s="1">
        <f t="shared" si="342"/>
        <v>0</v>
      </c>
      <c r="AO487" s="1">
        <f t="shared" si="343"/>
        <v>0</v>
      </c>
      <c r="AP487" s="1">
        <f t="shared" si="344"/>
        <v>0</v>
      </c>
      <c r="AQ487" s="1">
        <f t="shared" si="345"/>
        <v>0</v>
      </c>
      <c r="AR487" s="1">
        <f t="shared" si="346"/>
        <v>0</v>
      </c>
      <c r="AS487" s="1">
        <f t="shared" si="347"/>
        <v>80</v>
      </c>
      <c r="AT487" s="1">
        <f t="shared" si="348"/>
        <v>0</v>
      </c>
      <c r="AU487" s="1">
        <f t="shared" si="349"/>
        <v>0</v>
      </c>
      <c r="AV487" s="1">
        <f t="shared" si="350"/>
        <v>0</v>
      </c>
      <c r="AW487" s="1">
        <f t="shared" si="351"/>
        <v>0</v>
      </c>
      <c r="AX487" s="1">
        <f t="shared" si="352"/>
        <v>0</v>
      </c>
      <c r="AY487" s="1">
        <f t="shared" si="353"/>
        <v>0</v>
      </c>
      <c r="AZ487" s="1">
        <f t="shared" si="354"/>
        <v>0</v>
      </c>
      <c r="BA487" s="1">
        <f t="shared" si="355"/>
        <v>0</v>
      </c>
      <c r="BB487" s="1">
        <f t="shared" si="356"/>
        <v>0</v>
      </c>
      <c r="BC487" s="1">
        <f t="shared" si="357"/>
        <v>0</v>
      </c>
      <c r="BD487" s="1">
        <f t="shared" si="358"/>
        <v>80</v>
      </c>
      <c r="BE487" s="1" t="str">
        <f t="shared" si="365"/>
        <v>Barge E</v>
      </c>
      <c r="BF487" s="1">
        <f t="shared" si="366"/>
        <v>5</v>
      </c>
      <c r="BG487" s="3">
        <v>469</v>
      </c>
      <c r="BH487" s="1">
        <f t="shared" si="378"/>
        <v>0</v>
      </c>
      <c r="BI487" s="1">
        <f t="shared" si="359"/>
        <v>0</v>
      </c>
      <c r="BJ487" s="3">
        <v>469</v>
      </c>
      <c r="BK487" s="1">
        <f t="shared" si="360"/>
        <v>6</v>
      </c>
      <c r="BL487" s="1">
        <f t="shared" si="367"/>
        <v>0</v>
      </c>
      <c r="BM487" s="1">
        <f t="shared" si="368"/>
        <v>0</v>
      </c>
      <c r="BN487" s="1">
        <f t="shared" si="369"/>
        <v>0</v>
      </c>
      <c r="BO487" s="1">
        <f t="shared" si="370"/>
        <v>0</v>
      </c>
      <c r="BP487" s="1">
        <f t="shared" si="371"/>
        <v>0</v>
      </c>
      <c r="BQ487" s="1">
        <f t="shared" si="372"/>
        <v>1</v>
      </c>
      <c r="BR487" s="1">
        <f t="shared" si="373"/>
        <v>2</v>
      </c>
      <c r="BS487" s="1">
        <f t="shared" si="374"/>
        <v>3</v>
      </c>
      <c r="BT487" s="1">
        <f t="shared" si="375"/>
        <v>4</v>
      </c>
      <c r="BU487" s="1">
        <f t="shared" si="376"/>
        <v>5</v>
      </c>
      <c r="BW487" s="1">
        <f t="shared" si="380"/>
        <v>0</v>
      </c>
      <c r="BX487" s="1">
        <f t="shared" si="381"/>
        <v>0</v>
      </c>
      <c r="BY487" s="1">
        <f t="shared" si="382"/>
        <v>0</v>
      </c>
      <c r="BZ487" s="1">
        <f t="shared" si="379"/>
        <v>0</v>
      </c>
      <c r="CA487" s="1">
        <f t="shared" si="379"/>
        <v>0</v>
      </c>
      <c r="CB487" s="1">
        <f t="shared" si="379"/>
        <v>70</v>
      </c>
      <c r="CC487" s="1">
        <f t="shared" si="379"/>
        <v>140</v>
      </c>
      <c r="CD487" s="1">
        <f t="shared" si="379"/>
        <v>210</v>
      </c>
      <c r="CE487" s="1">
        <f t="shared" si="379"/>
        <v>280</v>
      </c>
      <c r="CF487" s="1">
        <f t="shared" si="379"/>
        <v>350</v>
      </c>
      <c r="CW487" s="1">
        <v>469</v>
      </c>
      <c r="CX487" s="1">
        <f t="shared" si="361"/>
        <v>1</v>
      </c>
      <c r="CY487" s="1" t="s">
        <v>37</v>
      </c>
      <c r="CZ487" s="1">
        <v>1</v>
      </c>
      <c r="DB487" s="1">
        <f t="shared" si="377"/>
        <v>6</v>
      </c>
      <c r="DC487" s="1" t="s">
        <v>43</v>
      </c>
      <c r="DD487" s="1">
        <f t="shared" si="362"/>
        <v>6</v>
      </c>
      <c r="DL487" s="1">
        <v>469</v>
      </c>
      <c r="DM487" s="1">
        <f t="shared" si="363"/>
        <v>3</v>
      </c>
      <c r="DN487" s="1">
        <f t="shared" si="364"/>
        <v>0</v>
      </c>
      <c r="DO487" s="1" t="s">
        <v>37</v>
      </c>
      <c r="DP487" s="1">
        <v>0</v>
      </c>
    </row>
    <row r="488" spans="1:120" ht="15">
      <c r="A488">
        <v>470</v>
      </c>
      <c r="B488">
        <v>2</v>
      </c>
      <c r="C488" s="25">
        <v>24200</v>
      </c>
      <c r="D488">
        <v>4</v>
      </c>
      <c r="E488">
        <v>9</v>
      </c>
      <c r="F488" t="s">
        <v>74</v>
      </c>
      <c r="G488">
        <v>4</v>
      </c>
      <c r="H488"/>
      <c r="I488"/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1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f t="shared" si="336"/>
        <v>0</v>
      </c>
      <c r="AH488" s="1">
        <f t="shared" si="337"/>
        <v>0</v>
      </c>
      <c r="AI488" s="1">
        <f t="shared" si="338"/>
        <v>0</v>
      </c>
      <c r="AJ488" s="1">
        <f t="shared" si="339"/>
        <v>0</v>
      </c>
      <c r="AK488" s="1">
        <f t="shared" si="340"/>
        <v>0</v>
      </c>
      <c r="AL488" s="1">
        <f t="shared" si="341"/>
        <v>0</v>
      </c>
      <c r="AM488" s="1">
        <f t="shared" si="342"/>
        <v>0</v>
      </c>
      <c r="AN488" s="1">
        <f t="shared" si="342"/>
        <v>0</v>
      </c>
      <c r="AO488" s="1">
        <f t="shared" si="343"/>
        <v>0</v>
      </c>
      <c r="AP488" s="1">
        <f t="shared" si="344"/>
        <v>0</v>
      </c>
      <c r="AQ488" s="1">
        <f t="shared" si="345"/>
        <v>0</v>
      </c>
      <c r="AR488" s="1">
        <f t="shared" si="346"/>
        <v>0</v>
      </c>
      <c r="AS488" s="1">
        <f t="shared" si="347"/>
        <v>0</v>
      </c>
      <c r="AT488" s="1">
        <f t="shared" si="348"/>
        <v>0</v>
      </c>
      <c r="AU488" s="1">
        <f t="shared" si="349"/>
        <v>0</v>
      </c>
      <c r="AV488" s="1">
        <f t="shared" si="350"/>
        <v>80</v>
      </c>
      <c r="AW488" s="1">
        <f t="shared" si="351"/>
        <v>0</v>
      </c>
      <c r="AX488" s="1">
        <f t="shared" si="352"/>
        <v>0</v>
      </c>
      <c r="AY488" s="1">
        <f t="shared" si="353"/>
        <v>0</v>
      </c>
      <c r="AZ488" s="1">
        <f t="shared" si="354"/>
        <v>0</v>
      </c>
      <c r="BA488" s="1">
        <f t="shared" si="355"/>
        <v>0</v>
      </c>
      <c r="BB488" s="1">
        <f t="shared" si="356"/>
        <v>0</v>
      </c>
      <c r="BC488" s="1">
        <f t="shared" si="357"/>
        <v>0</v>
      </c>
      <c r="BD488" s="1">
        <f t="shared" si="358"/>
        <v>80</v>
      </c>
      <c r="BE488" s="1" t="str">
        <f t="shared" si="365"/>
        <v>Barge D</v>
      </c>
      <c r="BF488" s="1">
        <f t="shared" si="366"/>
        <v>6</v>
      </c>
      <c r="BG488" s="3">
        <v>470</v>
      </c>
      <c r="BH488" s="1">
        <f t="shared" si="378"/>
        <v>0</v>
      </c>
      <c r="BI488" s="1">
        <f t="shared" si="359"/>
        <v>0</v>
      </c>
      <c r="BJ488" s="3">
        <v>470</v>
      </c>
      <c r="BK488" s="1">
        <f t="shared" si="360"/>
        <v>8</v>
      </c>
      <c r="BL488" s="1">
        <f t="shared" si="367"/>
        <v>0</v>
      </c>
      <c r="BM488" s="1">
        <f t="shared" si="368"/>
        <v>0</v>
      </c>
      <c r="BN488" s="1">
        <f t="shared" si="369"/>
        <v>0</v>
      </c>
      <c r="BO488" s="1">
        <f t="shared" si="370"/>
        <v>0</v>
      </c>
      <c r="BP488" s="1">
        <f t="shared" si="371"/>
        <v>0</v>
      </c>
      <c r="BQ488" s="1">
        <f t="shared" si="372"/>
        <v>0</v>
      </c>
      <c r="BR488" s="1">
        <f t="shared" si="373"/>
        <v>0</v>
      </c>
      <c r="BS488" s="1">
        <f t="shared" si="374"/>
        <v>1</v>
      </c>
      <c r="BT488" s="1">
        <f t="shared" si="375"/>
        <v>2</v>
      </c>
      <c r="BU488" s="1">
        <f t="shared" si="376"/>
        <v>3</v>
      </c>
      <c r="BW488" s="1">
        <f t="shared" si="380"/>
        <v>0</v>
      </c>
      <c r="BX488" s="1">
        <f t="shared" si="381"/>
        <v>0</v>
      </c>
      <c r="BY488" s="1">
        <f t="shared" si="382"/>
        <v>0</v>
      </c>
      <c r="BZ488" s="1">
        <f t="shared" si="379"/>
        <v>0</v>
      </c>
      <c r="CA488" s="1">
        <f t="shared" si="379"/>
        <v>0</v>
      </c>
      <c r="CB488" s="1">
        <f t="shared" si="379"/>
        <v>0</v>
      </c>
      <c r="CC488" s="1">
        <f t="shared" si="379"/>
        <v>0</v>
      </c>
      <c r="CD488" s="1">
        <f t="shared" si="379"/>
        <v>70</v>
      </c>
      <c r="CE488" s="1">
        <f t="shared" si="379"/>
        <v>140</v>
      </c>
      <c r="CF488" s="1">
        <f t="shared" si="379"/>
        <v>210</v>
      </c>
      <c r="CW488" s="1">
        <v>470</v>
      </c>
      <c r="CX488" s="1">
        <f t="shared" si="361"/>
        <v>1</v>
      </c>
      <c r="CY488" s="1" t="s">
        <v>37</v>
      </c>
      <c r="CZ488" s="1">
        <v>1</v>
      </c>
      <c r="DB488" s="1">
        <f t="shared" si="377"/>
        <v>7</v>
      </c>
      <c r="DC488" s="1" t="s">
        <v>43</v>
      </c>
      <c r="DD488" s="1">
        <f t="shared" si="362"/>
        <v>9</v>
      </c>
      <c r="DL488" s="1">
        <v>470</v>
      </c>
      <c r="DM488" s="1">
        <f t="shared" si="363"/>
        <v>5</v>
      </c>
      <c r="DN488" s="1">
        <f t="shared" si="364"/>
        <v>0</v>
      </c>
      <c r="DO488" s="1" t="s">
        <v>37</v>
      </c>
      <c r="DP488" s="1">
        <v>0</v>
      </c>
    </row>
    <row r="489" spans="1:120" ht="15">
      <c r="A489">
        <v>471</v>
      </c>
      <c r="B489">
        <v>1</v>
      </c>
      <c r="C489" s="25">
        <v>22780</v>
      </c>
      <c r="D489">
        <v>0</v>
      </c>
      <c r="E489">
        <v>3</v>
      </c>
      <c r="F489" t="s">
        <v>35</v>
      </c>
      <c r="G489">
        <v>3</v>
      </c>
      <c r="H489"/>
      <c r="I489"/>
      <c r="J489" s="1">
        <v>0</v>
      </c>
      <c r="K489" s="1">
        <v>0</v>
      </c>
      <c r="L489" s="1">
        <v>0</v>
      </c>
      <c r="M489" s="1">
        <v>0</v>
      </c>
      <c r="N489" s="1">
        <v>1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f t="shared" si="336"/>
        <v>0</v>
      </c>
      <c r="AH489" s="1">
        <f t="shared" si="337"/>
        <v>0</v>
      </c>
      <c r="AI489" s="1">
        <f t="shared" si="338"/>
        <v>0</v>
      </c>
      <c r="AJ489" s="1">
        <f t="shared" si="339"/>
        <v>0</v>
      </c>
      <c r="AK489" s="1">
        <f t="shared" si="340"/>
        <v>40</v>
      </c>
      <c r="AL489" s="1">
        <f t="shared" si="341"/>
        <v>0</v>
      </c>
      <c r="AM489" s="1">
        <f t="shared" si="342"/>
        <v>0</v>
      </c>
      <c r="AN489" s="1">
        <f t="shared" si="342"/>
        <v>0</v>
      </c>
      <c r="AO489" s="1">
        <f t="shared" si="343"/>
        <v>0</v>
      </c>
      <c r="AP489" s="1">
        <f t="shared" si="344"/>
        <v>0</v>
      </c>
      <c r="AQ489" s="1">
        <f t="shared" si="345"/>
        <v>0</v>
      </c>
      <c r="AR489" s="1">
        <f t="shared" si="346"/>
        <v>0</v>
      </c>
      <c r="AS489" s="1">
        <f t="shared" si="347"/>
        <v>0</v>
      </c>
      <c r="AT489" s="1">
        <f t="shared" si="348"/>
        <v>0</v>
      </c>
      <c r="AU489" s="1">
        <f t="shared" si="349"/>
        <v>0</v>
      </c>
      <c r="AV489" s="1">
        <f t="shared" si="350"/>
        <v>0</v>
      </c>
      <c r="AW489" s="1">
        <f t="shared" si="351"/>
        <v>0</v>
      </c>
      <c r="AX489" s="1">
        <f t="shared" si="352"/>
        <v>0</v>
      </c>
      <c r="AY489" s="1">
        <f t="shared" si="353"/>
        <v>0</v>
      </c>
      <c r="AZ489" s="1">
        <f t="shared" si="354"/>
        <v>0</v>
      </c>
      <c r="BA489" s="1">
        <f t="shared" si="355"/>
        <v>0</v>
      </c>
      <c r="BB489" s="1">
        <f t="shared" si="356"/>
        <v>0</v>
      </c>
      <c r="BC489" s="1">
        <f t="shared" si="357"/>
        <v>0</v>
      </c>
      <c r="BD489" s="1">
        <f t="shared" si="358"/>
        <v>40</v>
      </c>
      <c r="BE489" s="1" t="str">
        <f t="shared" si="365"/>
        <v>Barge A</v>
      </c>
      <c r="BF489" s="1">
        <f t="shared" si="366"/>
        <v>2</v>
      </c>
      <c r="BG489" s="3">
        <v>471</v>
      </c>
      <c r="BH489" s="1">
        <f t="shared" si="378"/>
        <v>0</v>
      </c>
      <c r="BI489" s="1">
        <f t="shared" si="359"/>
        <v>0</v>
      </c>
      <c r="BJ489" s="3">
        <v>471</v>
      </c>
      <c r="BK489" s="1">
        <f t="shared" si="360"/>
        <v>3</v>
      </c>
      <c r="BL489" s="1">
        <f t="shared" si="367"/>
        <v>0</v>
      </c>
      <c r="BM489" s="1">
        <f t="shared" si="368"/>
        <v>0</v>
      </c>
      <c r="BN489" s="1">
        <f t="shared" si="369"/>
        <v>1</v>
      </c>
      <c r="BO489" s="1">
        <f t="shared" si="370"/>
        <v>2</v>
      </c>
      <c r="BP489" s="1">
        <f t="shared" si="371"/>
        <v>3</v>
      </c>
      <c r="BQ489" s="1">
        <f t="shared" si="372"/>
        <v>4</v>
      </c>
      <c r="BR489" s="1">
        <f t="shared" si="373"/>
        <v>5</v>
      </c>
      <c r="BS489" s="1">
        <f t="shared" si="374"/>
        <v>6</v>
      </c>
      <c r="BT489" s="1">
        <f t="shared" si="375"/>
        <v>7</v>
      </c>
      <c r="BU489" s="1">
        <f t="shared" si="376"/>
        <v>8</v>
      </c>
      <c r="BW489" s="1">
        <f t="shared" si="380"/>
        <v>0</v>
      </c>
      <c r="BX489" s="1">
        <f t="shared" si="381"/>
        <v>0</v>
      </c>
      <c r="BY489" s="1">
        <f t="shared" si="382"/>
        <v>50</v>
      </c>
      <c r="BZ489" s="1">
        <f t="shared" si="379"/>
        <v>100</v>
      </c>
      <c r="CA489" s="1">
        <f t="shared" si="379"/>
        <v>150</v>
      </c>
      <c r="CB489" s="1">
        <f t="shared" si="379"/>
        <v>200</v>
      </c>
      <c r="CC489" s="1">
        <f t="shared" si="379"/>
        <v>250</v>
      </c>
      <c r="CD489" s="1">
        <f t="shared" si="379"/>
        <v>300</v>
      </c>
      <c r="CE489" s="1">
        <f t="shared" si="379"/>
        <v>350</v>
      </c>
      <c r="CF489" s="1">
        <f t="shared" si="379"/>
        <v>400</v>
      </c>
      <c r="CW489" s="1">
        <v>471</v>
      </c>
      <c r="CX489" s="1">
        <f t="shared" si="361"/>
        <v>1</v>
      </c>
      <c r="CY489" s="1" t="s">
        <v>37</v>
      </c>
      <c r="CZ489" s="1">
        <v>1</v>
      </c>
      <c r="DB489" s="1">
        <f t="shared" si="377"/>
        <v>3</v>
      </c>
      <c r="DC489" s="1" t="s">
        <v>43</v>
      </c>
      <c r="DD489" s="1">
        <f t="shared" si="362"/>
        <v>3</v>
      </c>
      <c r="DL489" s="1">
        <v>471</v>
      </c>
      <c r="DM489" s="1">
        <f t="shared" si="363"/>
        <v>1</v>
      </c>
      <c r="DN489" s="1">
        <f t="shared" si="364"/>
        <v>0</v>
      </c>
      <c r="DO489" s="1" t="s">
        <v>37</v>
      </c>
      <c r="DP489" s="1">
        <v>0</v>
      </c>
    </row>
    <row r="490" spans="1:120" ht="15">
      <c r="A490">
        <v>472</v>
      </c>
      <c r="B490">
        <v>1</v>
      </c>
      <c r="C490" s="25">
        <v>22850</v>
      </c>
      <c r="D490">
        <v>0</v>
      </c>
      <c r="E490">
        <v>4</v>
      </c>
      <c r="F490" t="s">
        <v>35</v>
      </c>
      <c r="G490">
        <v>3</v>
      </c>
      <c r="H490"/>
      <c r="I490"/>
      <c r="J490" s="1">
        <v>0</v>
      </c>
      <c r="K490" s="1">
        <v>0</v>
      </c>
      <c r="L490" s="1">
        <v>1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f t="shared" si="336"/>
        <v>0</v>
      </c>
      <c r="AH490" s="1">
        <f t="shared" si="337"/>
        <v>0</v>
      </c>
      <c r="AI490" s="1">
        <f t="shared" si="338"/>
        <v>40</v>
      </c>
      <c r="AJ490" s="1">
        <f t="shared" si="339"/>
        <v>0</v>
      </c>
      <c r="AK490" s="1">
        <f t="shared" si="340"/>
        <v>0</v>
      </c>
      <c r="AL490" s="1">
        <f t="shared" si="341"/>
        <v>0</v>
      </c>
      <c r="AM490" s="1">
        <f t="shared" si="342"/>
        <v>0</v>
      </c>
      <c r="AN490" s="1">
        <f t="shared" si="342"/>
        <v>0</v>
      </c>
      <c r="AO490" s="1">
        <f t="shared" si="343"/>
        <v>0</v>
      </c>
      <c r="AP490" s="1">
        <f t="shared" si="344"/>
        <v>0</v>
      </c>
      <c r="AQ490" s="1">
        <f t="shared" si="345"/>
        <v>0</v>
      </c>
      <c r="AR490" s="1">
        <f t="shared" si="346"/>
        <v>0</v>
      </c>
      <c r="AS490" s="1">
        <f t="shared" si="347"/>
        <v>0</v>
      </c>
      <c r="AT490" s="1">
        <f t="shared" si="348"/>
        <v>0</v>
      </c>
      <c r="AU490" s="1">
        <f t="shared" si="349"/>
        <v>0</v>
      </c>
      <c r="AV490" s="1">
        <f t="shared" si="350"/>
        <v>0</v>
      </c>
      <c r="AW490" s="1">
        <f t="shared" si="351"/>
        <v>0</v>
      </c>
      <c r="AX490" s="1">
        <f t="shared" si="352"/>
        <v>0</v>
      </c>
      <c r="AY490" s="1">
        <f t="shared" si="353"/>
        <v>0</v>
      </c>
      <c r="AZ490" s="1">
        <f t="shared" si="354"/>
        <v>0</v>
      </c>
      <c r="BA490" s="1">
        <f t="shared" si="355"/>
        <v>0</v>
      </c>
      <c r="BB490" s="1">
        <f t="shared" si="356"/>
        <v>0</v>
      </c>
      <c r="BC490" s="1">
        <f t="shared" si="357"/>
        <v>0</v>
      </c>
      <c r="BD490" s="1">
        <f t="shared" si="358"/>
        <v>40</v>
      </c>
      <c r="BE490" s="1" t="str">
        <f t="shared" si="365"/>
        <v>Barge E</v>
      </c>
      <c r="BF490" s="1">
        <f t="shared" si="366"/>
        <v>1</v>
      </c>
      <c r="BG490" s="3">
        <v>472</v>
      </c>
      <c r="BH490" s="1">
        <f t="shared" si="378"/>
        <v>0</v>
      </c>
      <c r="BI490" s="1">
        <f t="shared" si="359"/>
        <v>0</v>
      </c>
      <c r="BJ490" s="3">
        <v>472</v>
      </c>
      <c r="BK490" s="1">
        <f t="shared" si="360"/>
        <v>3</v>
      </c>
      <c r="BL490" s="1">
        <f t="shared" si="367"/>
        <v>0</v>
      </c>
      <c r="BM490" s="1">
        <f t="shared" si="368"/>
        <v>0</v>
      </c>
      <c r="BN490" s="1">
        <f t="shared" si="369"/>
        <v>1</v>
      </c>
      <c r="BO490" s="1">
        <f t="shared" si="370"/>
        <v>2</v>
      </c>
      <c r="BP490" s="1">
        <f t="shared" si="371"/>
        <v>3</v>
      </c>
      <c r="BQ490" s="1">
        <f t="shared" si="372"/>
        <v>4</v>
      </c>
      <c r="BR490" s="1">
        <f t="shared" si="373"/>
        <v>5</v>
      </c>
      <c r="BS490" s="1">
        <f t="shared" si="374"/>
        <v>6</v>
      </c>
      <c r="BT490" s="1">
        <f t="shared" si="375"/>
        <v>7</v>
      </c>
      <c r="BU490" s="1">
        <f t="shared" si="376"/>
        <v>8</v>
      </c>
      <c r="BW490" s="1">
        <f t="shared" si="380"/>
        <v>0</v>
      </c>
      <c r="BX490" s="1">
        <f t="shared" si="381"/>
        <v>0</v>
      </c>
      <c r="BY490" s="1">
        <f t="shared" si="382"/>
        <v>50</v>
      </c>
      <c r="BZ490" s="1">
        <f t="shared" si="379"/>
        <v>100</v>
      </c>
      <c r="CA490" s="1">
        <f t="shared" si="379"/>
        <v>150</v>
      </c>
      <c r="CB490" s="1">
        <f t="shared" si="379"/>
        <v>200</v>
      </c>
      <c r="CC490" s="1">
        <f t="shared" si="379"/>
        <v>250</v>
      </c>
      <c r="CD490" s="1">
        <f t="shared" si="379"/>
        <v>300</v>
      </c>
      <c r="CE490" s="1">
        <f t="shared" si="379"/>
        <v>350</v>
      </c>
      <c r="CF490" s="1">
        <f t="shared" si="379"/>
        <v>400</v>
      </c>
      <c r="CW490" s="1">
        <v>472</v>
      </c>
      <c r="CX490" s="1">
        <f t="shared" si="361"/>
        <v>1</v>
      </c>
      <c r="CY490" s="1" t="s">
        <v>37</v>
      </c>
      <c r="CZ490" s="1">
        <v>1</v>
      </c>
      <c r="DB490" s="1">
        <f t="shared" si="377"/>
        <v>2</v>
      </c>
      <c r="DC490" s="1" t="s">
        <v>43</v>
      </c>
      <c r="DD490" s="1">
        <f t="shared" si="362"/>
        <v>4</v>
      </c>
      <c r="DL490" s="1">
        <v>472</v>
      </c>
      <c r="DM490" s="1">
        <f t="shared" si="363"/>
        <v>1</v>
      </c>
      <c r="DN490" s="1">
        <f t="shared" si="364"/>
        <v>0</v>
      </c>
      <c r="DO490" s="1" t="s">
        <v>37</v>
      </c>
      <c r="DP490" s="1">
        <v>0</v>
      </c>
    </row>
    <row r="491" spans="1:120" ht="15">
      <c r="A491">
        <v>473</v>
      </c>
      <c r="B491">
        <v>2</v>
      </c>
      <c r="C491" s="25">
        <v>8280</v>
      </c>
      <c r="D491">
        <v>1</v>
      </c>
      <c r="E491">
        <v>4</v>
      </c>
      <c r="F491" t="s">
        <v>35</v>
      </c>
      <c r="G491">
        <v>4</v>
      </c>
      <c r="H491"/>
      <c r="I491"/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f t="shared" si="336"/>
        <v>0</v>
      </c>
      <c r="AH491" s="1">
        <f t="shared" si="337"/>
        <v>0</v>
      </c>
      <c r="AI491" s="1">
        <f t="shared" si="338"/>
        <v>0</v>
      </c>
      <c r="AJ491" s="1">
        <f t="shared" si="339"/>
        <v>0</v>
      </c>
      <c r="AK491" s="1">
        <f t="shared" si="340"/>
        <v>0</v>
      </c>
      <c r="AL491" s="1">
        <f t="shared" si="341"/>
        <v>80</v>
      </c>
      <c r="AM491" s="1">
        <f t="shared" si="342"/>
        <v>0</v>
      </c>
      <c r="AN491" s="1">
        <f t="shared" si="342"/>
        <v>0</v>
      </c>
      <c r="AO491" s="1">
        <f t="shared" si="343"/>
        <v>0</v>
      </c>
      <c r="AP491" s="1">
        <f t="shared" si="344"/>
        <v>0</v>
      </c>
      <c r="AQ491" s="1">
        <f t="shared" si="345"/>
        <v>0</v>
      </c>
      <c r="AR491" s="1">
        <f t="shared" si="346"/>
        <v>0</v>
      </c>
      <c r="AS491" s="1">
        <f t="shared" si="347"/>
        <v>0</v>
      </c>
      <c r="AT491" s="1">
        <f t="shared" si="348"/>
        <v>0</v>
      </c>
      <c r="AU491" s="1">
        <f t="shared" si="349"/>
        <v>0</v>
      </c>
      <c r="AV491" s="1">
        <f t="shared" si="350"/>
        <v>0</v>
      </c>
      <c r="AW491" s="1">
        <f t="shared" si="351"/>
        <v>0</v>
      </c>
      <c r="AX491" s="1">
        <f t="shared" si="352"/>
        <v>0</v>
      </c>
      <c r="AY491" s="1">
        <f t="shared" si="353"/>
        <v>0</v>
      </c>
      <c r="AZ491" s="1">
        <f t="shared" si="354"/>
        <v>0</v>
      </c>
      <c r="BA491" s="1">
        <f t="shared" si="355"/>
        <v>0</v>
      </c>
      <c r="BB491" s="1">
        <f t="shared" si="356"/>
        <v>0</v>
      </c>
      <c r="BC491" s="1">
        <f t="shared" si="357"/>
        <v>0</v>
      </c>
      <c r="BD491" s="1">
        <f t="shared" si="358"/>
        <v>80</v>
      </c>
      <c r="BE491" s="1" t="str">
        <f t="shared" si="365"/>
        <v>Barge C</v>
      </c>
      <c r="BF491" s="1">
        <f t="shared" si="366"/>
        <v>2</v>
      </c>
      <c r="BG491" s="3">
        <v>473</v>
      </c>
      <c r="BH491" s="1">
        <f t="shared" si="378"/>
        <v>0</v>
      </c>
      <c r="BI491" s="1">
        <f t="shared" si="359"/>
        <v>0</v>
      </c>
      <c r="BJ491" s="3">
        <v>473</v>
      </c>
      <c r="BK491" s="1">
        <f t="shared" si="360"/>
        <v>5</v>
      </c>
      <c r="BL491" s="1">
        <f t="shared" si="367"/>
        <v>0</v>
      </c>
      <c r="BM491" s="1">
        <f t="shared" si="368"/>
        <v>0</v>
      </c>
      <c r="BN491" s="1">
        <f t="shared" si="369"/>
        <v>0</v>
      </c>
      <c r="BO491" s="1">
        <f t="shared" si="370"/>
        <v>0</v>
      </c>
      <c r="BP491" s="1">
        <f t="shared" si="371"/>
        <v>1</v>
      </c>
      <c r="BQ491" s="1">
        <f t="shared" si="372"/>
        <v>2</v>
      </c>
      <c r="BR491" s="1">
        <f t="shared" si="373"/>
        <v>3</v>
      </c>
      <c r="BS491" s="1">
        <f t="shared" si="374"/>
        <v>4</v>
      </c>
      <c r="BT491" s="1">
        <f t="shared" si="375"/>
        <v>5</v>
      </c>
      <c r="BU491" s="1">
        <f t="shared" si="376"/>
        <v>6</v>
      </c>
      <c r="BW491" s="1">
        <f t="shared" si="380"/>
        <v>0</v>
      </c>
      <c r="BX491" s="1">
        <f t="shared" si="381"/>
        <v>0</v>
      </c>
      <c r="BY491" s="1">
        <f t="shared" si="382"/>
        <v>0</v>
      </c>
      <c r="BZ491" s="1">
        <f t="shared" si="379"/>
        <v>0</v>
      </c>
      <c r="CA491" s="1">
        <f t="shared" si="379"/>
        <v>70</v>
      </c>
      <c r="CB491" s="1">
        <f t="shared" si="379"/>
        <v>140</v>
      </c>
      <c r="CC491" s="1">
        <f t="shared" si="379"/>
        <v>210</v>
      </c>
      <c r="CD491" s="1">
        <f t="shared" si="379"/>
        <v>280</v>
      </c>
      <c r="CE491" s="1">
        <f t="shared" si="379"/>
        <v>350</v>
      </c>
      <c r="CF491" s="1">
        <f t="shared" si="379"/>
        <v>420</v>
      </c>
      <c r="CW491" s="1">
        <v>473</v>
      </c>
      <c r="CX491" s="1">
        <f t="shared" si="361"/>
        <v>1</v>
      </c>
      <c r="CY491" s="1" t="s">
        <v>37</v>
      </c>
      <c r="CZ491" s="1">
        <v>1</v>
      </c>
      <c r="DB491" s="1">
        <f t="shared" si="377"/>
        <v>3</v>
      </c>
      <c r="DC491" s="1" t="s">
        <v>43</v>
      </c>
      <c r="DD491" s="1">
        <f t="shared" si="362"/>
        <v>4</v>
      </c>
      <c r="DL491" s="1">
        <v>473</v>
      </c>
      <c r="DM491" s="1">
        <f t="shared" si="363"/>
        <v>2</v>
      </c>
      <c r="DN491" s="1">
        <f t="shared" si="364"/>
        <v>0</v>
      </c>
      <c r="DO491" s="1" t="s">
        <v>37</v>
      </c>
      <c r="DP491" s="1">
        <v>0</v>
      </c>
    </row>
    <row r="492" spans="1:120" ht="15">
      <c r="A492">
        <v>474</v>
      </c>
      <c r="B492">
        <v>2</v>
      </c>
      <c r="C492" s="25">
        <v>9528</v>
      </c>
      <c r="D492">
        <v>4</v>
      </c>
      <c r="E492">
        <v>8</v>
      </c>
      <c r="F492" t="s">
        <v>73</v>
      </c>
      <c r="G492">
        <v>4</v>
      </c>
      <c r="H492"/>
      <c r="I492"/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f t="shared" si="336"/>
        <v>0</v>
      </c>
      <c r="AH492" s="1">
        <f t="shared" si="337"/>
        <v>0</v>
      </c>
      <c r="AI492" s="1">
        <f t="shared" si="338"/>
        <v>0</v>
      </c>
      <c r="AJ492" s="1">
        <f t="shared" si="339"/>
        <v>0</v>
      </c>
      <c r="AK492" s="1">
        <f t="shared" si="340"/>
        <v>0</v>
      </c>
      <c r="AL492" s="1">
        <f t="shared" si="341"/>
        <v>0</v>
      </c>
      <c r="AM492" s="1">
        <f t="shared" si="342"/>
        <v>0</v>
      </c>
      <c r="AN492" s="1">
        <f t="shared" si="342"/>
        <v>0</v>
      </c>
      <c r="AO492" s="1">
        <f t="shared" si="343"/>
        <v>0</v>
      </c>
      <c r="AP492" s="1">
        <f t="shared" si="344"/>
        <v>0</v>
      </c>
      <c r="AQ492" s="1">
        <f t="shared" si="345"/>
        <v>0</v>
      </c>
      <c r="AR492" s="1">
        <f t="shared" si="346"/>
        <v>0</v>
      </c>
      <c r="AS492" s="1">
        <f t="shared" si="347"/>
        <v>0</v>
      </c>
      <c r="AT492" s="1">
        <f t="shared" si="348"/>
        <v>0</v>
      </c>
      <c r="AU492" s="1">
        <f t="shared" si="349"/>
        <v>80</v>
      </c>
      <c r="AV492" s="1">
        <f t="shared" si="350"/>
        <v>0</v>
      </c>
      <c r="AW492" s="1">
        <f t="shared" si="351"/>
        <v>0</v>
      </c>
      <c r="AX492" s="1">
        <f t="shared" si="352"/>
        <v>0</v>
      </c>
      <c r="AY492" s="1">
        <f t="shared" si="353"/>
        <v>0</v>
      </c>
      <c r="AZ492" s="1">
        <f t="shared" si="354"/>
        <v>0</v>
      </c>
      <c r="BA492" s="1">
        <f t="shared" si="355"/>
        <v>0</v>
      </c>
      <c r="BB492" s="1">
        <f t="shared" si="356"/>
        <v>0</v>
      </c>
      <c r="BC492" s="1">
        <f t="shared" si="357"/>
        <v>0</v>
      </c>
      <c r="BD492" s="1">
        <f t="shared" si="358"/>
        <v>80</v>
      </c>
      <c r="BE492" s="1" t="str">
        <f t="shared" si="365"/>
        <v>Barge A</v>
      </c>
      <c r="BF492" s="1">
        <f t="shared" si="366"/>
        <v>6</v>
      </c>
      <c r="BG492" s="3">
        <v>474</v>
      </c>
      <c r="BH492" s="1">
        <f t="shared" si="378"/>
        <v>0</v>
      </c>
      <c r="BI492" s="1">
        <f t="shared" si="359"/>
        <v>0</v>
      </c>
      <c r="BJ492" s="3">
        <v>474</v>
      </c>
      <c r="BK492" s="1">
        <f t="shared" si="360"/>
        <v>8</v>
      </c>
      <c r="BL492" s="1">
        <f t="shared" si="367"/>
        <v>0</v>
      </c>
      <c r="BM492" s="1">
        <f t="shared" si="368"/>
        <v>0</v>
      </c>
      <c r="BN492" s="1">
        <f t="shared" si="369"/>
        <v>0</v>
      </c>
      <c r="BO492" s="1">
        <f t="shared" si="370"/>
        <v>0</v>
      </c>
      <c r="BP492" s="1">
        <f t="shared" si="371"/>
        <v>0</v>
      </c>
      <c r="BQ492" s="1">
        <f t="shared" si="372"/>
        <v>0</v>
      </c>
      <c r="BR492" s="1">
        <f t="shared" si="373"/>
        <v>0</v>
      </c>
      <c r="BS492" s="1">
        <f t="shared" si="374"/>
        <v>1</v>
      </c>
      <c r="BT492" s="1">
        <f t="shared" si="375"/>
        <v>2</v>
      </c>
      <c r="BU492" s="1">
        <f t="shared" si="376"/>
        <v>3</v>
      </c>
      <c r="BW492" s="1">
        <f t="shared" si="380"/>
        <v>0</v>
      </c>
      <c r="BX492" s="1">
        <f t="shared" si="381"/>
        <v>0</v>
      </c>
      <c r="BY492" s="1">
        <f t="shared" si="382"/>
        <v>0</v>
      </c>
      <c r="BZ492" s="1">
        <f t="shared" si="379"/>
        <v>0</v>
      </c>
      <c r="CA492" s="1">
        <f t="shared" si="379"/>
        <v>0</v>
      </c>
      <c r="CB492" s="1">
        <f t="shared" si="379"/>
        <v>0</v>
      </c>
      <c r="CC492" s="1">
        <f t="shared" si="379"/>
        <v>0</v>
      </c>
      <c r="CD492" s="1">
        <f t="shared" si="379"/>
        <v>70</v>
      </c>
      <c r="CE492" s="1">
        <f t="shared" si="379"/>
        <v>140</v>
      </c>
      <c r="CF492" s="1">
        <f t="shared" si="379"/>
        <v>210</v>
      </c>
      <c r="CW492" s="1">
        <v>474</v>
      </c>
      <c r="CX492" s="1">
        <f t="shared" si="361"/>
        <v>1</v>
      </c>
      <c r="CY492" s="1" t="s">
        <v>37</v>
      </c>
      <c r="CZ492" s="1">
        <v>1</v>
      </c>
      <c r="DB492" s="1">
        <f t="shared" si="377"/>
        <v>7</v>
      </c>
      <c r="DC492" s="1" t="s">
        <v>43</v>
      </c>
      <c r="DD492" s="1">
        <f t="shared" si="362"/>
        <v>8</v>
      </c>
      <c r="DL492" s="1">
        <v>474</v>
      </c>
      <c r="DM492" s="1">
        <f t="shared" si="363"/>
        <v>5</v>
      </c>
      <c r="DN492" s="1">
        <f t="shared" si="364"/>
        <v>0</v>
      </c>
      <c r="DO492" s="1" t="s">
        <v>37</v>
      </c>
      <c r="DP492" s="1">
        <v>0</v>
      </c>
    </row>
    <row r="493" spans="1:120" ht="15">
      <c r="A493">
        <v>475</v>
      </c>
      <c r="B493">
        <v>2</v>
      </c>
      <c r="C493" s="25">
        <v>7498</v>
      </c>
      <c r="D493">
        <v>0</v>
      </c>
      <c r="E493">
        <v>3</v>
      </c>
      <c r="F493" t="s">
        <v>94</v>
      </c>
      <c r="G493">
        <v>4</v>
      </c>
      <c r="H493"/>
      <c r="I493"/>
      <c r="J493" s="1">
        <v>0</v>
      </c>
      <c r="K493" s="1">
        <v>0</v>
      </c>
      <c r="L493" s="1">
        <v>0</v>
      </c>
      <c r="M493" s="1">
        <v>0</v>
      </c>
      <c r="N493" s="1">
        <v>1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f t="shared" si="336"/>
        <v>0</v>
      </c>
      <c r="AH493" s="1">
        <f t="shared" si="337"/>
        <v>0</v>
      </c>
      <c r="AI493" s="1">
        <f t="shared" si="338"/>
        <v>0</v>
      </c>
      <c r="AJ493" s="1">
        <f t="shared" si="339"/>
        <v>0</v>
      </c>
      <c r="AK493" s="1">
        <f t="shared" si="340"/>
        <v>80</v>
      </c>
      <c r="AL493" s="1">
        <f t="shared" si="341"/>
        <v>0</v>
      </c>
      <c r="AM493" s="1">
        <f t="shared" si="342"/>
        <v>0</v>
      </c>
      <c r="AN493" s="1">
        <f t="shared" si="342"/>
        <v>0</v>
      </c>
      <c r="AO493" s="1">
        <f t="shared" si="343"/>
        <v>0</v>
      </c>
      <c r="AP493" s="1">
        <f t="shared" si="344"/>
        <v>0</v>
      </c>
      <c r="AQ493" s="1">
        <f t="shared" si="345"/>
        <v>0</v>
      </c>
      <c r="AR493" s="1">
        <f t="shared" si="346"/>
        <v>0</v>
      </c>
      <c r="AS493" s="1">
        <f t="shared" si="347"/>
        <v>0</v>
      </c>
      <c r="AT493" s="1">
        <f t="shared" si="348"/>
        <v>0</v>
      </c>
      <c r="AU493" s="1">
        <f t="shared" si="349"/>
        <v>0</v>
      </c>
      <c r="AV493" s="1">
        <f t="shared" si="350"/>
        <v>0</v>
      </c>
      <c r="AW493" s="1">
        <f t="shared" si="351"/>
        <v>0</v>
      </c>
      <c r="AX493" s="1">
        <f t="shared" si="352"/>
        <v>0</v>
      </c>
      <c r="AY493" s="1">
        <f t="shared" si="353"/>
        <v>0</v>
      </c>
      <c r="AZ493" s="1">
        <f t="shared" si="354"/>
        <v>0</v>
      </c>
      <c r="BA493" s="1">
        <f t="shared" si="355"/>
        <v>0</v>
      </c>
      <c r="BB493" s="1">
        <f t="shared" si="356"/>
        <v>0</v>
      </c>
      <c r="BC493" s="1">
        <f t="shared" si="357"/>
        <v>0</v>
      </c>
      <c r="BD493" s="1">
        <f t="shared" si="358"/>
        <v>80</v>
      </c>
      <c r="BE493" s="1" t="str">
        <f t="shared" si="365"/>
        <v>Barge A</v>
      </c>
      <c r="BF493" s="1">
        <f t="shared" si="366"/>
        <v>2</v>
      </c>
      <c r="BG493" s="3">
        <v>475</v>
      </c>
      <c r="BH493" s="1">
        <f t="shared" si="378"/>
        <v>0</v>
      </c>
      <c r="BI493" s="1">
        <f t="shared" si="359"/>
        <v>0</v>
      </c>
      <c r="BJ493" s="3">
        <v>475</v>
      </c>
      <c r="BK493" s="1">
        <f t="shared" si="360"/>
        <v>4</v>
      </c>
      <c r="BL493" s="1">
        <f t="shared" si="367"/>
        <v>0</v>
      </c>
      <c r="BM493" s="1">
        <f t="shared" si="368"/>
        <v>0</v>
      </c>
      <c r="BN493" s="1">
        <f t="shared" si="369"/>
        <v>0</v>
      </c>
      <c r="BO493" s="1">
        <f t="shared" si="370"/>
        <v>1</v>
      </c>
      <c r="BP493" s="1">
        <f t="shared" si="371"/>
        <v>2</v>
      </c>
      <c r="BQ493" s="1">
        <f t="shared" si="372"/>
        <v>3</v>
      </c>
      <c r="BR493" s="1">
        <f t="shared" si="373"/>
        <v>4</v>
      </c>
      <c r="BS493" s="1">
        <f t="shared" si="374"/>
        <v>5</v>
      </c>
      <c r="BT493" s="1">
        <f t="shared" si="375"/>
        <v>6</v>
      </c>
      <c r="BU493" s="1">
        <f t="shared" si="376"/>
        <v>7</v>
      </c>
      <c r="BW493" s="1">
        <f t="shared" si="380"/>
        <v>0</v>
      </c>
      <c r="BX493" s="1">
        <f t="shared" si="381"/>
        <v>0</v>
      </c>
      <c r="BY493" s="1">
        <f t="shared" si="382"/>
        <v>0</v>
      </c>
      <c r="BZ493" s="1">
        <f t="shared" si="379"/>
        <v>70</v>
      </c>
      <c r="CA493" s="1">
        <f t="shared" si="379"/>
        <v>140</v>
      </c>
      <c r="CB493" s="1">
        <f t="shared" si="379"/>
        <v>210</v>
      </c>
      <c r="CC493" s="1">
        <f t="shared" si="379"/>
        <v>280</v>
      </c>
      <c r="CD493" s="1">
        <f t="shared" si="379"/>
        <v>350</v>
      </c>
      <c r="CE493" s="1">
        <f t="shared" si="379"/>
        <v>420</v>
      </c>
      <c r="CF493" s="1">
        <f t="shared" si="379"/>
        <v>490</v>
      </c>
      <c r="CW493" s="1">
        <v>475</v>
      </c>
      <c r="CX493" s="1">
        <f t="shared" si="361"/>
        <v>1</v>
      </c>
      <c r="CY493" s="1" t="s">
        <v>37</v>
      </c>
      <c r="CZ493" s="1">
        <v>1</v>
      </c>
      <c r="DB493" s="1">
        <f t="shared" si="377"/>
        <v>3</v>
      </c>
      <c r="DC493" s="1" t="s">
        <v>43</v>
      </c>
      <c r="DD493" s="1">
        <f t="shared" si="362"/>
        <v>3</v>
      </c>
      <c r="DL493" s="1">
        <v>475</v>
      </c>
      <c r="DM493" s="1">
        <f t="shared" si="363"/>
        <v>1</v>
      </c>
      <c r="DN493" s="1">
        <f t="shared" si="364"/>
        <v>0</v>
      </c>
      <c r="DO493" s="1" t="s">
        <v>37</v>
      </c>
      <c r="DP493" s="1">
        <v>0</v>
      </c>
    </row>
    <row r="494" spans="1:120" ht="15">
      <c r="A494">
        <v>476</v>
      </c>
      <c r="B494">
        <v>2</v>
      </c>
      <c r="C494" s="25">
        <v>7350</v>
      </c>
      <c r="D494">
        <v>4</v>
      </c>
      <c r="E494">
        <v>9</v>
      </c>
      <c r="F494" t="s">
        <v>73</v>
      </c>
      <c r="G494">
        <v>5</v>
      </c>
      <c r="H494"/>
      <c r="I494"/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1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f t="shared" si="336"/>
        <v>0</v>
      </c>
      <c r="AH494" s="1">
        <f t="shared" si="337"/>
        <v>0</v>
      </c>
      <c r="AI494" s="1">
        <f t="shared" si="338"/>
        <v>0</v>
      </c>
      <c r="AJ494" s="1">
        <f t="shared" si="339"/>
        <v>0</v>
      </c>
      <c r="AK494" s="1">
        <f t="shared" si="340"/>
        <v>0</v>
      </c>
      <c r="AL494" s="1">
        <f t="shared" si="341"/>
        <v>0</v>
      </c>
      <c r="AM494" s="1">
        <f t="shared" si="342"/>
        <v>0</v>
      </c>
      <c r="AN494" s="1">
        <f t="shared" si="342"/>
        <v>0</v>
      </c>
      <c r="AO494" s="1">
        <f t="shared" si="343"/>
        <v>0</v>
      </c>
      <c r="AP494" s="1">
        <f t="shared" si="344"/>
        <v>0</v>
      </c>
      <c r="AQ494" s="1">
        <f t="shared" si="345"/>
        <v>0</v>
      </c>
      <c r="AR494" s="1">
        <f t="shared" si="346"/>
        <v>0</v>
      </c>
      <c r="AS494" s="1">
        <f t="shared" si="347"/>
        <v>0</v>
      </c>
      <c r="AT494" s="1">
        <f t="shared" si="348"/>
        <v>0</v>
      </c>
      <c r="AU494" s="1">
        <f t="shared" si="349"/>
        <v>0</v>
      </c>
      <c r="AV494" s="1">
        <f t="shared" si="350"/>
        <v>0</v>
      </c>
      <c r="AW494" s="1">
        <f t="shared" si="351"/>
        <v>0</v>
      </c>
      <c r="AX494" s="1">
        <f t="shared" si="352"/>
        <v>80</v>
      </c>
      <c r="AY494" s="1">
        <f t="shared" si="353"/>
        <v>0</v>
      </c>
      <c r="AZ494" s="1">
        <f t="shared" si="354"/>
        <v>0</v>
      </c>
      <c r="BA494" s="1">
        <f t="shared" si="355"/>
        <v>0</v>
      </c>
      <c r="BB494" s="1">
        <f t="shared" si="356"/>
        <v>0</v>
      </c>
      <c r="BC494" s="1">
        <f t="shared" si="357"/>
        <v>0</v>
      </c>
      <c r="BD494" s="1">
        <f t="shared" si="358"/>
        <v>80</v>
      </c>
      <c r="BE494" s="1" t="str">
        <f t="shared" si="365"/>
        <v>Barge B</v>
      </c>
      <c r="BF494" s="1">
        <f t="shared" si="366"/>
        <v>7</v>
      </c>
      <c r="BG494" s="3">
        <v>476</v>
      </c>
      <c r="BH494" s="1">
        <f t="shared" si="378"/>
        <v>0</v>
      </c>
      <c r="BI494" s="1">
        <f t="shared" si="359"/>
        <v>0</v>
      </c>
      <c r="BJ494" s="3">
        <v>476</v>
      </c>
      <c r="BK494" s="1">
        <f t="shared" si="360"/>
        <v>9</v>
      </c>
      <c r="BL494" s="1">
        <f t="shared" si="367"/>
        <v>0</v>
      </c>
      <c r="BM494" s="1">
        <f t="shared" si="368"/>
        <v>0</v>
      </c>
      <c r="BN494" s="1">
        <f t="shared" si="369"/>
        <v>0</v>
      </c>
      <c r="BO494" s="1">
        <f t="shared" si="370"/>
        <v>0</v>
      </c>
      <c r="BP494" s="1">
        <f t="shared" si="371"/>
        <v>0</v>
      </c>
      <c r="BQ494" s="1">
        <f t="shared" si="372"/>
        <v>0</v>
      </c>
      <c r="BR494" s="1">
        <f t="shared" si="373"/>
        <v>0</v>
      </c>
      <c r="BS494" s="1">
        <f t="shared" si="374"/>
        <v>0</v>
      </c>
      <c r="BT494" s="1">
        <f t="shared" si="375"/>
        <v>1</v>
      </c>
      <c r="BU494" s="1">
        <f t="shared" si="376"/>
        <v>2</v>
      </c>
      <c r="BW494" s="1">
        <f t="shared" si="380"/>
        <v>0</v>
      </c>
      <c r="BX494" s="1">
        <f t="shared" si="381"/>
        <v>0</v>
      </c>
      <c r="BY494" s="1">
        <f t="shared" si="382"/>
        <v>0</v>
      </c>
      <c r="BZ494" s="1">
        <f t="shared" si="379"/>
        <v>0</v>
      </c>
      <c r="CA494" s="1">
        <f t="shared" si="379"/>
        <v>0</v>
      </c>
      <c r="CB494" s="1">
        <f t="shared" si="379"/>
        <v>0</v>
      </c>
      <c r="CC494" s="1">
        <f t="shared" si="379"/>
        <v>0</v>
      </c>
      <c r="CD494" s="1">
        <f t="shared" si="379"/>
        <v>0</v>
      </c>
      <c r="CE494" s="1">
        <f t="shared" si="379"/>
        <v>70</v>
      </c>
      <c r="CF494" s="1">
        <f t="shared" si="379"/>
        <v>140</v>
      </c>
      <c r="CW494" s="1">
        <v>476</v>
      </c>
      <c r="CX494" s="1">
        <f t="shared" si="361"/>
        <v>1</v>
      </c>
      <c r="CY494" s="1" t="s">
        <v>37</v>
      </c>
      <c r="CZ494" s="1">
        <v>1</v>
      </c>
      <c r="DB494" s="1">
        <f t="shared" si="377"/>
        <v>8</v>
      </c>
      <c r="DC494" s="1" t="s">
        <v>43</v>
      </c>
      <c r="DD494" s="1">
        <f t="shared" si="362"/>
        <v>9</v>
      </c>
      <c r="DL494" s="1">
        <v>476</v>
      </c>
      <c r="DM494" s="1">
        <f t="shared" si="363"/>
        <v>5</v>
      </c>
      <c r="DN494" s="1">
        <f t="shared" si="364"/>
        <v>0</v>
      </c>
      <c r="DO494" s="1" t="s">
        <v>37</v>
      </c>
      <c r="DP494" s="1">
        <v>0</v>
      </c>
    </row>
    <row r="495" spans="1:120" ht="15">
      <c r="A495">
        <v>477</v>
      </c>
      <c r="B495">
        <v>2</v>
      </c>
      <c r="C495" s="25">
        <v>7016</v>
      </c>
      <c r="D495">
        <v>3</v>
      </c>
      <c r="E495">
        <v>6</v>
      </c>
      <c r="F495" t="s">
        <v>73</v>
      </c>
      <c r="G495">
        <v>4</v>
      </c>
      <c r="H495"/>
      <c r="I495"/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1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f t="shared" si="336"/>
        <v>0</v>
      </c>
      <c r="AH495" s="1">
        <f t="shared" si="337"/>
        <v>0</v>
      </c>
      <c r="AI495" s="1">
        <f t="shared" si="338"/>
        <v>0</v>
      </c>
      <c r="AJ495" s="1">
        <f t="shared" si="339"/>
        <v>0</v>
      </c>
      <c r="AK495" s="1">
        <f t="shared" si="340"/>
        <v>0</v>
      </c>
      <c r="AL495" s="1">
        <f t="shared" si="341"/>
        <v>0</v>
      </c>
      <c r="AM495" s="1">
        <f t="shared" si="342"/>
        <v>0</v>
      </c>
      <c r="AN495" s="1">
        <f t="shared" si="342"/>
        <v>0</v>
      </c>
      <c r="AO495" s="1">
        <f t="shared" si="343"/>
        <v>0</v>
      </c>
      <c r="AP495" s="1">
        <f t="shared" si="344"/>
        <v>0</v>
      </c>
      <c r="AQ495" s="1">
        <f t="shared" si="345"/>
        <v>0</v>
      </c>
      <c r="AR495" s="1">
        <f t="shared" si="346"/>
        <v>80</v>
      </c>
      <c r="AS495" s="1">
        <f t="shared" si="347"/>
        <v>0</v>
      </c>
      <c r="AT495" s="1">
        <f t="shared" si="348"/>
        <v>0</v>
      </c>
      <c r="AU495" s="1">
        <f t="shared" si="349"/>
        <v>0</v>
      </c>
      <c r="AV495" s="1">
        <f t="shared" si="350"/>
        <v>0</v>
      </c>
      <c r="AW495" s="1">
        <f t="shared" si="351"/>
        <v>0</v>
      </c>
      <c r="AX495" s="1">
        <f t="shared" si="352"/>
        <v>0</v>
      </c>
      <c r="AY495" s="1">
        <f t="shared" si="353"/>
        <v>0</v>
      </c>
      <c r="AZ495" s="1">
        <f t="shared" si="354"/>
        <v>0</v>
      </c>
      <c r="BA495" s="1">
        <f t="shared" si="355"/>
        <v>0</v>
      </c>
      <c r="BB495" s="1">
        <f t="shared" si="356"/>
        <v>0</v>
      </c>
      <c r="BC495" s="1">
        <f t="shared" si="357"/>
        <v>0</v>
      </c>
      <c r="BD495" s="1">
        <f t="shared" si="358"/>
        <v>80</v>
      </c>
      <c r="BE495" s="1" t="str">
        <f t="shared" si="365"/>
        <v>Barge C</v>
      </c>
      <c r="BF495" s="1">
        <f t="shared" si="366"/>
        <v>5</v>
      </c>
      <c r="BG495" s="3">
        <v>477</v>
      </c>
      <c r="BH495" s="1">
        <f t="shared" si="378"/>
        <v>0</v>
      </c>
      <c r="BI495" s="1">
        <f t="shared" si="359"/>
        <v>0</v>
      </c>
      <c r="BJ495" s="3">
        <v>477</v>
      </c>
      <c r="BK495" s="1">
        <f t="shared" si="360"/>
        <v>7</v>
      </c>
      <c r="BL495" s="1">
        <f t="shared" si="367"/>
        <v>0</v>
      </c>
      <c r="BM495" s="1">
        <f t="shared" si="368"/>
        <v>0</v>
      </c>
      <c r="BN495" s="1">
        <f t="shared" si="369"/>
        <v>0</v>
      </c>
      <c r="BO495" s="1">
        <f t="shared" si="370"/>
        <v>0</v>
      </c>
      <c r="BP495" s="1">
        <f t="shared" si="371"/>
        <v>0</v>
      </c>
      <c r="BQ495" s="1">
        <f t="shared" si="372"/>
        <v>0</v>
      </c>
      <c r="BR495" s="1">
        <f t="shared" si="373"/>
        <v>1</v>
      </c>
      <c r="BS495" s="1">
        <f t="shared" si="374"/>
        <v>2</v>
      </c>
      <c r="BT495" s="1">
        <f t="shared" si="375"/>
        <v>3</v>
      </c>
      <c r="BU495" s="1">
        <f t="shared" si="376"/>
        <v>4</v>
      </c>
      <c r="BW495" s="1">
        <f t="shared" si="380"/>
        <v>0</v>
      </c>
      <c r="BX495" s="1">
        <f t="shared" si="381"/>
        <v>0</v>
      </c>
      <c r="BY495" s="1">
        <f t="shared" si="382"/>
        <v>0</v>
      </c>
      <c r="BZ495" s="1">
        <f t="shared" si="379"/>
        <v>0</v>
      </c>
      <c r="CA495" s="1">
        <f t="shared" si="379"/>
        <v>0</v>
      </c>
      <c r="CB495" s="1">
        <f t="shared" si="379"/>
        <v>0</v>
      </c>
      <c r="CC495" s="1">
        <f t="shared" si="379"/>
        <v>70</v>
      </c>
      <c r="CD495" s="1">
        <f t="shared" si="379"/>
        <v>140</v>
      </c>
      <c r="CE495" s="1">
        <f t="shared" si="379"/>
        <v>210</v>
      </c>
      <c r="CF495" s="1">
        <f t="shared" si="379"/>
        <v>280</v>
      </c>
      <c r="CW495" s="1">
        <v>477</v>
      </c>
      <c r="CX495" s="1">
        <f t="shared" si="361"/>
        <v>1</v>
      </c>
      <c r="CY495" s="1" t="s">
        <v>37</v>
      </c>
      <c r="CZ495" s="1">
        <v>1</v>
      </c>
      <c r="DB495" s="1">
        <f t="shared" si="377"/>
        <v>6</v>
      </c>
      <c r="DC495" s="1" t="s">
        <v>43</v>
      </c>
      <c r="DD495" s="1">
        <f t="shared" si="362"/>
        <v>6</v>
      </c>
      <c r="DL495" s="1">
        <v>477</v>
      </c>
      <c r="DM495" s="1">
        <f t="shared" si="363"/>
        <v>4</v>
      </c>
      <c r="DN495" s="1">
        <f t="shared" si="364"/>
        <v>0</v>
      </c>
      <c r="DO495" s="1" t="s">
        <v>37</v>
      </c>
      <c r="DP495" s="1">
        <v>0</v>
      </c>
    </row>
    <row r="496" spans="1:120" ht="15">
      <c r="A496">
        <v>478</v>
      </c>
      <c r="B496">
        <v>2</v>
      </c>
      <c r="C496" s="25">
        <v>7496</v>
      </c>
      <c r="D496">
        <v>1</v>
      </c>
      <c r="E496">
        <v>5</v>
      </c>
      <c r="F496" t="s">
        <v>73</v>
      </c>
      <c r="G496">
        <v>5</v>
      </c>
      <c r="H496"/>
      <c r="I496"/>
      <c r="J496" s="1">
        <v>0</v>
      </c>
      <c r="K496" s="1">
        <v>0</v>
      </c>
      <c r="L496" s="1">
        <v>0</v>
      </c>
      <c r="M496" s="1">
        <v>0</v>
      </c>
      <c r="N496" s="1">
        <v>1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f t="shared" si="336"/>
        <v>0</v>
      </c>
      <c r="AH496" s="1">
        <f t="shared" si="337"/>
        <v>0</v>
      </c>
      <c r="AI496" s="1">
        <f t="shared" si="338"/>
        <v>0</v>
      </c>
      <c r="AJ496" s="1">
        <f t="shared" si="339"/>
        <v>0</v>
      </c>
      <c r="AK496" s="1">
        <f t="shared" si="340"/>
        <v>80</v>
      </c>
      <c r="AL496" s="1">
        <f t="shared" si="341"/>
        <v>0</v>
      </c>
      <c r="AM496" s="1">
        <f t="shared" si="342"/>
        <v>0</v>
      </c>
      <c r="AN496" s="1">
        <f t="shared" si="342"/>
        <v>0</v>
      </c>
      <c r="AO496" s="1">
        <f t="shared" si="343"/>
        <v>0</v>
      </c>
      <c r="AP496" s="1">
        <f t="shared" si="344"/>
        <v>0</v>
      </c>
      <c r="AQ496" s="1">
        <f t="shared" si="345"/>
        <v>0</v>
      </c>
      <c r="AR496" s="1">
        <f t="shared" si="346"/>
        <v>0</v>
      </c>
      <c r="AS496" s="1">
        <f t="shared" si="347"/>
        <v>0</v>
      </c>
      <c r="AT496" s="1">
        <f t="shared" si="348"/>
        <v>0</v>
      </c>
      <c r="AU496" s="1">
        <f t="shared" si="349"/>
        <v>0</v>
      </c>
      <c r="AV496" s="1">
        <f t="shared" si="350"/>
        <v>0</v>
      </c>
      <c r="AW496" s="1">
        <f t="shared" si="351"/>
        <v>0</v>
      </c>
      <c r="AX496" s="1">
        <f t="shared" si="352"/>
        <v>0</v>
      </c>
      <c r="AY496" s="1">
        <f t="shared" si="353"/>
        <v>0</v>
      </c>
      <c r="AZ496" s="1">
        <f t="shared" si="354"/>
        <v>0</v>
      </c>
      <c r="BA496" s="1">
        <f t="shared" si="355"/>
        <v>0</v>
      </c>
      <c r="BB496" s="1">
        <f t="shared" si="356"/>
        <v>0</v>
      </c>
      <c r="BC496" s="1">
        <f t="shared" si="357"/>
        <v>0</v>
      </c>
      <c r="BD496" s="1">
        <f t="shared" si="358"/>
        <v>80</v>
      </c>
      <c r="BE496" s="1" t="str">
        <f t="shared" si="365"/>
        <v>Barge A</v>
      </c>
      <c r="BF496" s="1">
        <f t="shared" si="366"/>
        <v>2</v>
      </c>
      <c r="BG496" s="3">
        <v>478</v>
      </c>
      <c r="BH496" s="1">
        <f t="shared" si="378"/>
        <v>0</v>
      </c>
      <c r="BI496" s="1">
        <f t="shared" si="359"/>
        <v>0</v>
      </c>
      <c r="BJ496" s="3">
        <v>478</v>
      </c>
      <c r="BK496" s="1">
        <f t="shared" si="360"/>
        <v>6</v>
      </c>
      <c r="BL496" s="1">
        <f t="shared" si="367"/>
        <v>0</v>
      </c>
      <c r="BM496" s="1">
        <f t="shared" si="368"/>
        <v>0</v>
      </c>
      <c r="BN496" s="1">
        <f t="shared" si="369"/>
        <v>0</v>
      </c>
      <c r="BO496" s="1">
        <f t="shared" si="370"/>
        <v>0</v>
      </c>
      <c r="BP496" s="1">
        <f t="shared" si="371"/>
        <v>0</v>
      </c>
      <c r="BQ496" s="1">
        <f t="shared" si="372"/>
        <v>1</v>
      </c>
      <c r="BR496" s="1">
        <f t="shared" si="373"/>
        <v>2</v>
      </c>
      <c r="BS496" s="1">
        <f t="shared" si="374"/>
        <v>3</v>
      </c>
      <c r="BT496" s="1">
        <f t="shared" si="375"/>
        <v>4</v>
      </c>
      <c r="BU496" s="1">
        <f t="shared" si="376"/>
        <v>5</v>
      </c>
      <c r="BW496" s="1">
        <f t="shared" si="380"/>
        <v>0</v>
      </c>
      <c r="BX496" s="1">
        <f t="shared" si="381"/>
        <v>0</v>
      </c>
      <c r="BY496" s="1">
        <f t="shared" si="382"/>
        <v>0</v>
      </c>
      <c r="BZ496" s="1">
        <f t="shared" si="379"/>
        <v>0</v>
      </c>
      <c r="CA496" s="1">
        <f t="shared" si="379"/>
        <v>0</v>
      </c>
      <c r="CB496" s="1">
        <f t="shared" si="379"/>
        <v>70</v>
      </c>
      <c r="CC496" s="1">
        <f t="shared" si="379"/>
        <v>140</v>
      </c>
      <c r="CD496" s="1">
        <f t="shared" si="379"/>
        <v>210</v>
      </c>
      <c r="CE496" s="1">
        <f t="shared" si="379"/>
        <v>280</v>
      </c>
      <c r="CF496" s="1">
        <f t="shared" si="379"/>
        <v>350</v>
      </c>
      <c r="CW496" s="1">
        <v>478</v>
      </c>
      <c r="CX496" s="1">
        <f t="shared" si="361"/>
        <v>1</v>
      </c>
      <c r="CY496" s="1" t="s">
        <v>37</v>
      </c>
      <c r="CZ496" s="1">
        <v>1</v>
      </c>
      <c r="DB496" s="1">
        <f t="shared" si="377"/>
        <v>3</v>
      </c>
      <c r="DC496" s="1" t="s">
        <v>43</v>
      </c>
      <c r="DD496" s="1">
        <f t="shared" si="362"/>
        <v>5</v>
      </c>
      <c r="DL496" s="1">
        <v>478</v>
      </c>
      <c r="DM496" s="1">
        <f t="shared" si="363"/>
        <v>2</v>
      </c>
      <c r="DN496" s="1">
        <f t="shared" si="364"/>
        <v>0</v>
      </c>
      <c r="DO496" s="1" t="s">
        <v>37</v>
      </c>
      <c r="DP496" s="1">
        <v>0</v>
      </c>
    </row>
    <row r="497" spans="1:120" ht="15">
      <c r="A497">
        <v>479</v>
      </c>
      <c r="B497">
        <v>2</v>
      </c>
      <c r="C497" s="25">
        <v>13798</v>
      </c>
      <c r="D497">
        <v>5</v>
      </c>
      <c r="E497">
        <v>10</v>
      </c>
      <c r="F497" t="s">
        <v>94</v>
      </c>
      <c r="G497">
        <v>3</v>
      </c>
      <c r="H497"/>
      <c r="I497"/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1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f t="shared" si="336"/>
        <v>0</v>
      </c>
      <c r="AH497" s="1">
        <f t="shared" si="337"/>
        <v>0</v>
      </c>
      <c r="AI497" s="1">
        <f t="shared" si="338"/>
        <v>0</v>
      </c>
      <c r="AJ497" s="1">
        <f t="shared" si="339"/>
        <v>0</v>
      </c>
      <c r="AK497" s="1">
        <f t="shared" si="340"/>
        <v>0</v>
      </c>
      <c r="AL497" s="1">
        <f t="shared" si="341"/>
        <v>0</v>
      </c>
      <c r="AM497" s="1">
        <f t="shared" si="342"/>
        <v>0</v>
      </c>
      <c r="AN497" s="1">
        <f t="shared" si="342"/>
        <v>0</v>
      </c>
      <c r="AO497" s="1">
        <f t="shared" si="343"/>
        <v>0</v>
      </c>
      <c r="AP497" s="1">
        <f t="shared" si="344"/>
        <v>0</v>
      </c>
      <c r="AQ497" s="1">
        <f t="shared" si="345"/>
        <v>0</v>
      </c>
      <c r="AR497" s="1">
        <f t="shared" si="346"/>
        <v>0</v>
      </c>
      <c r="AS497" s="1">
        <f t="shared" si="347"/>
        <v>0</v>
      </c>
      <c r="AT497" s="1">
        <f t="shared" si="348"/>
        <v>0</v>
      </c>
      <c r="AU497" s="1">
        <f t="shared" si="349"/>
        <v>0</v>
      </c>
      <c r="AV497" s="1">
        <f t="shared" si="350"/>
        <v>0</v>
      </c>
      <c r="AW497" s="1">
        <f t="shared" si="351"/>
        <v>0</v>
      </c>
      <c r="AX497" s="1">
        <f t="shared" si="352"/>
        <v>80</v>
      </c>
      <c r="AY497" s="1">
        <f t="shared" si="353"/>
        <v>0</v>
      </c>
      <c r="AZ497" s="1">
        <f t="shared" si="354"/>
        <v>0</v>
      </c>
      <c r="BA497" s="1">
        <f t="shared" si="355"/>
        <v>0</v>
      </c>
      <c r="BB497" s="1">
        <f t="shared" si="356"/>
        <v>0</v>
      </c>
      <c r="BC497" s="1">
        <f t="shared" si="357"/>
        <v>0</v>
      </c>
      <c r="BD497" s="1">
        <f t="shared" si="358"/>
        <v>80</v>
      </c>
      <c r="BE497" s="1" t="str">
        <f t="shared" si="365"/>
        <v>Barge B</v>
      </c>
      <c r="BF497" s="1">
        <f t="shared" si="366"/>
        <v>7</v>
      </c>
      <c r="BG497" s="3">
        <v>479</v>
      </c>
      <c r="BH497" s="1">
        <f t="shared" si="378"/>
        <v>0</v>
      </c>
      <c r="BI497" s="1">
        <f t="shared" si="359"/>
        <v>0</v>
      </c>
      <c r="BJ497" s="3">
        <v>479</v>
      </c>
      <c r="BK497" s="1">
        <f t="shared" si="360"/>
        <v>8</v>
      </c>
      <c r="BL497" s="1">
        <f t="shared" si="367"/>
        <v>0</v>
      </c>
      <c r="BM497" s="1">
        <f t="shared" si="368"/>
        <v>0</v>
      </c>
      <c r="BN497" s="1">
        <f t="shared" si="369"/>
        <v>0</v>
      </c>
      <c r="BO497" s="1">
        <f t="shared" si="370"/>
        <v>0</v>
      </c>
      <c r="BP497" s="1">
        <f t="shared" si="371"/>
        <v>0</v>
      </c>
      <c r="BQ497" s="1">
        <f t="shared" si="372"/>
        <v>0</v>
      </c>
      <c r="BR497" s="1">
        <f t="shared" si="373"/>
        <v>0</v>
      </c>
      <c r="BS497" s="1">
        <f t="shared" si="374"/>
        <v>1</v>
      </c>
      <c r="BT497" s="1">
        <f t="shared" si="375"/>
        <v>2</v>
      </c>
      <c r="BU497" s="1">
        <f t="shared" si="376"/>
        <v>3</v>
      </c>
      <c r="BW497" s="1">
        <f t="shared" si="380"/>
        <v>0</v>
      </c>
      <c r="BX497" s="1">
        <f t="shared" si="381"/>
        <v>0</v>
      </c>
      <c r="BY497" s="1">
        <f t="shared" si="382"/>
        <v>0</v>
      </c>
      <c r="BZ497" s="1">
        <f t="shared" si="379"/>
        <v>0</v>
      </c>
      <c r="CA497" s="1">
        <f t="shared" si="379"/>
        <v>0</v>
      </c>
      <c r="CB497" s="1">
        <f t="shared" si="379"/>
        <v>0</v>
      </c>
      <c r="CC497" s="1">
        <f t="shared" si="379"/>
        <v>0</v>
      </c>
      <c r="CD497" s="1">
        <f t="shared" si="379"/>
        <v>70</v>
      </c>
      <c r="CE497" s="1">
        <f t="shared" si="379"/>
        <v>140</v>
      </c>
      <c r="CF497" s="1">
        <f t="shared" si="379"/>
        <v>210</v>
      </c>
      <c r="CW497" s="1">
        <v>479</v>
      </c>
      <c r="CX497" s="1">
        <f t="shared" si="361"/>
        <v>1</v>
      </c>
      <c r="CY497" s="1" t="s">
        <v>37</v>
      </c>
      <c r="CZ497" s="1">
        <v>1</v>
      </c>
      <c r="DB497" s="1">
        <f t="shared" si="377"/>
        <v>8</v>
      </c>
      <c r="DC497" s="1" t="s">
        <v>43</v>
      </c>
      <c r="DD497" s="1">
        <f t="shared" si="362"/>
        <v>10</v>
      </c>
      <c r="DL497" s="1">
        <v>479</v>
      </c>
      <c r="DM497" s="1">
        <f t="shared" si="363"/>
        <v>6</v>
      </c>
      <c r="DN497" s="1">
        <f t="shared" si="364"/>
        <v>0</v>
      </c>
      <c r="DO497" s="1" t="s">
        <v>37</v>
      </c>
      <c r="DP497" s="1">
        <v>0</v>
      </c>
    </row>
    <row r="498" spans="1:120" ht="15">
      <c r="A498">
        <v>480</v>
      </c>
      <c r="B498">
        <v>2</v>
      </c>
      <c r="C498" s="25">
        <v>4200</v>
      </c>
      <c r="D498">
        <v>2</v>
      </c>
      <c r="E498">
        <v>6</v>
      </c>
      <c r="F498" t="s">
        <v>73</v>
      </c>
      <c r="G498">
        <v>4</v>
      </c>
      <c r="H498"/>
      <c r="I498"/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1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f t="shared" si="336"/>
        <v>0</v>
      </c>
      <c r="AH498" s="1">
        <f t="shared" si="337"/>
        <v>0</v>
      </c>
      <c r="AI498" s="1">
        <f t="shared" si="338"/>
        <v>0</v>
      </c>
      <c r="AJ498" s="1">
        <f t="shared" si="339"/>
        <v>0</v>
      </c>
      <c r="AK498" s="1">
        <f t="shared" si="340"/>
        <v>0</v>
      </c>
      <c r="AL498" s="1">
        <f t="shared" si="341"/>
        <v>0</v>
      </c>
      <c r="AM498" s="1">
        <f t="shared" si="342"/>
        <v>0</v>
      </c>
      <c r="AN498" s="1">
        <f t="shared" si="342"/>
        <v>0</v>
      </c>
      <c r="AO498" s="1">
        <f t="shared" si="343"/>
        <v>0</v>
      </c>
      <c r="AP498" s="1">
        <f t="shared" si="344"/>
        <v>0</v>
      </c>
      <c r="AQ498" s="1">
        <f t="shared" si="345"/>
        <v>0</v>
      </c>
      <c r="AR498" s="1">
        <f t="shared" si="346"/>
        <v>80</v>
      </c>
      <c r="AS498" s="1">
        <f t="shared" si="347"/>
        <v>0</v>
      </c>
      <c r="AT498" s="1">
        <f t="shared" si="348"/>
        <v>0</v>
      </c>
      <c r="AU498" s="1">
        <f t="shared" si="349"/>
        <v>0</v>
      </c>
      <c r="AV498" s="1">
        <f t="shared" si="350"/>
        <v>0</v>
      </c>
      <c r="AW498" s="1">
        <f t="shared" si="351"/>
        <v>0</v>
      </c>
      <c r="AX498" s="1">
        <f t="shared" si="352"/>
        <v>0</v>
      </c>
      <c r="AY498" s="1">
        <f t="shared" si="353"/>
        <v>0</v>
      </c>
      <c r="AZ498" s="1">
        <f t="shared" si="354"/>
        <v>0</v>
      </c>
      <c r="BA498" s="1">
        <f t="shared" si="355"/>
        <v>0</v>
      </c>
      <c r="BB498" s="1">
        <f t="shared" si="356"/>
        <v>0</v>
      </c>
      <c r="BC498" s="1">
        <f t="shared" si="357"/>
        <v>0</v>
      </c>
      <c r="BD498" s="1">
        <f t="shared" si="358"/>
        <v>80</v>
      </c>
      <c r="BE498" s="1" t="str">
        <f t="shared" si="365"/>
        <v>Barge C</v>
      </c>
      <c r="BF498" s="1">
        <f t="shared" si="366"/>
        <v>5</v>
      </c>
      <c r="BG498" s="3">
        <v>480</v>
      </c>
      <c r="BH498" s="1">
        <f t="shared" si="378"/>
        <v>0</v>
      </c>
      <c r="BI498" s="1">
        <f t="shared" si="359"/>
        <v>0</v>
      </c>
      <c r="BJ498" s="3">
        <v>480</v>
      </c>
      <c r="BK498" s="1">
        <f t="shared" si="360"/>
        <v>6</v>
      </c>
      <c r="BL498" s="1">
        <f t="shared" si="367"/>
        <v>0</v>
      </c>
      <c r="BM498" s="1">
        <f t="shared" si="368"/>
        <v>0</v>
      </c>
      <c r="BN498" s="1">
        <f t="shared" si="369"/>
        <v>0</v>
      </c>
      <c r="BO498" s="1">
        <f t="shared" si="370"/>
        <v>0</v>
      </c>
      <c r="BP498" s="1">
        <f t="shared" si="371"/>
        <v>0</v>
      </c>
      <c r="BQ498" s="1">
        <f t="shared" si="372"/>
        <v>1</v>
      </c>
      <c r="BR498" s="1">
        <f t="shared" si="373"/>
        <v>2</v>
      </c>
      <c r="BS498" s="1">
        <f t="shared" si="374"/>
        <v>3</v>
      </c>
      <c r="BT498" s="1">
        <f t="shared" si="375"/>
        <v>4</v>
      </c>
      <c r="BU498" s="1">
        <f t="shared" si="376"/>
        <v>5</v>
      </c>
      <c r="BW498" s="1">
        <f t="shared" si="380"/>
        <v>0</v>
      </c>
      <c r="BX498" s="1">
        <f t="shared" si="381"/>
        <v>0</v>
      </c>
      <c r="BY498" s="1">
        <f t="shared" si="382"/>
        <v>0</v>
      </c>
      <c r="BZ498" s="1">
        <f t="shared" si="379"/>
        <v>0</v>
      </c>
      <c r="CA498" s="1">
        <f t="shared" si="379"/>
        <v>0</v>
      </c>
      <c r="CB498" s="1">
        <f t="shared" si="379"/>
        <v>70</v>
      </c>
      <c r="CC498" s="1">
        <f t="shared" si="379"/>
        <v>140</v>
      </c>
      <c r="CD498" s="1">
        <f t="shared" si="379"/>
        <v>210</v>
      </c>
      <c r="CE498" s="1">
        <f t="shared" si="379"/>
        <v>280</v>
      </c>
      <c r="CF498" s="1">
        <f t="shared" si="379"/>
        <v>350</v>
      </c>
      <c r="CW498" s="1">
        <v>480</v>
      </c>
      <c r="CX498" s="1">
        <f t="shared" si="361"/>
        <v>1</v>
      </c>
      <c r="CY498" s="1" t="s">
        <v>37</v>
      </c>
      <c r="CZ498" s="1">
        <v>1</v>
      </c>
      <c r="DB498" s="1">
        <f t="shared" si="377"/>
        <v>6</v>
      </c>
      <c r="DC498" s="1" t="s">
        <v>43</v>
      </c>
      <c r="DD498" s="1">
        <f t="shared" si="362"/>
        <v>6</v>
      </c>
      <c r="DL498" s="1">
        <v>480</v>
      </c>
      <c r="DM498" s="1">
        <f t="shared" si="363"/>
        <v>3</v>
      </c>
      <c r="DN498" s="1">
        <f t="shared" si="364"/>
        <v>0</v>
      </c>
      <c r="DO498" s="1" t="s">
        <v>37</v>
      </c>
      <c r="DP498" s="1">
        <v>0</v>
      </c>
    </row>
    <row r="499" spans="1:120" ht="15">
      <c r="A499">
        <v>481</v>
      </c>
      <c r="B499">
        <v>2</v>
      </c>
      <c r="C499" s="25">
        <v>24769</v>
      </c>
      <c r="D499">
        <v>6</v>
      </c>
      <c r="E499">
        <v>11</v>
      </c>
      <c r="F499" t="s">
        <v>35</v>
      </c>
      <c r="G499">
        <v>3</v>
      </c>
      <c r="H499"/>
      <c r="I499"/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1</v>
      </c>
      <c r="AD499" s="1">
        <v>0</v>
      </c>
      <c r="AE499" s="1">
        <v>0</v>
      </c>
      <c r="AF499" s="1">
        <v>0</v>
      </c>
      <c r="AG499" s="1">
        <f t="shared" si="336"/>
        <v>0</v>
      </c>
      <c r="AH499" s="1">
        <f t="shared" si="337"/>
        <v>0</v>
      </c>
      <c r="AI499" s="1">
        <f t="shared" si="338"/>
        <v>0</v>
      </c>
      <c r="AJ499" s="1">
        <f t="shared" si="339"/>
        <v>0</v>
      </c>
      <c r="AK499" s="1">
        <f t="shared" si="340"/>
        <v>0</v>
      </c>
      <c r="AL499" s="1">
        <f t="shared" si="341"/>
        <v>0</v>
      </c>
      <c r="AM499" s="1">
        <f t="shared" si="342"/>
        <v>0</v>
      </c>
      <c r="AN499" s="1">
        <f t="shared" si="342"/>
        <v>0</v>
      </c>
      <c r="AO499" s="1">
        <f t="shared" si="343"/>
        <v>0</v>
      </c>
      <c r="AP499" s="1">
        <f t="shared" si="344"/>
        <v>0</v>
      </c>
      <c r="AQ499" s="1">
        <f t="shared" si="345"/>
        <v>0</v>
      </c>
      <c r="AR499" s="1">
        <f t="shared" si="346"/>
        <v>0</v>
      </c>
      <c r="AS499" s="1">
        <f t="shared" si="347"/>
        <v>0</v>
      </c>
      <c r="AT499" s="1">
        <f t="shared" si="348"/>
        <v>0</v>
      </c>
      <c r="AU499" s="1">
        <f t="shared" si="349"/>
        <v>0</v>
      </c>
      <c r="AV499" s="1">
        <f t="shared" si="350"/>
        <v>0</v>
      </c>
      <c r="AW499" s="1">
        <f t="shared" si="351"/>
        <v>0</v>
      </c>
      <c r="AX499" s="1">
        <f t="shared" si="352"/>
        <v>0</v>
      </c>
      <c r="AY499" s="1">
        <f t="shared" si="353"/>
        <v>0</v>
      </c>
      <c r="AZ499" s="1">
        <f t="shared" si="354"/>
        <v>80</v>
      </c>
      <c r="BA499" s="1">
        <f t="shared" si="355"/>
        <v>0</v>
      </c>
      <c r="BB499" s="1">
        <f t="shared" si="356"/>
        <v>0</v>
      </c>
      <c r="BC499" s="1">
        <f t="shared" si="357"/>
        <v>0</v>
      </c>
      <c r="BD499" s="1">
        <f t="shared" si="358"/>
        <v>80</v>
      </c>
      <c r="BE499" s="1" t="str">
        <f t="shared" si="365"/>
        <v>Barge D</v>
      </c>
      <c r="BF499" s="1">
        <f t="shared" si="366"/>
        <v>8</v>
      </c>
      <c r="BG499" s="3">
        <v>481</v>
      </c>
      <c r="BH499" s="1">
        <f t="shared" si="378"/>
        <v>0</v>
      </c>
      <c r="BI499" s="1">
        <f t="shared" si="359"/>
        <v>0</v>
      </c>
      <c r="BJ499" s="3">
        <v>481</v>
      </c>
      <c r="BK499" s="1">
        <f t="shared" si="360"/>
        <v>9</v>
      </c>
      <c r="BL499" s="1">
        <f t="shared" si="367"/>
        <v>0</v>
      </c>
      <c r="BM499" s="1">
        <f t="shared" si="368"/>
        <v>0</v>
      </c>
      <c r="BN499" s="1">
        <f t="shared" si="369"/>
        <v>0</v>
      </c>
      <c r="BO499" s="1">
        <f t="shared" si="370"/>
        <v>0</v>
      </c>
      <c r="BP499" s="1">
        <f t="shared" si="371"/>
        <v>0</v>
      </c>
      <c r="BQ499" s="1">
        <f t="shared" si="372"/>
        <v>0</v>
      </c>
      <c r="BR499" s="1">
        <f t="shared" si="373"/>
        <v>0</v>
      </c>
      <c r="BS499" s="1">
        <f t="shared" si="374"/>
        <v>0</v>
      </c>
      <c r="BT499" s="1">
        <f t="shared" si="375"/>
        <v>1</v>
      </c>
      <c r="BU499" s="1">
        <f t="shared" si="376"/>
        <v>2</v>
      </c>
      <c r="BW499" s="1">
        <f t="shared" si="380"/>
        <v>0</v>
      </c>
      <c r="BX499" s="1">
        <f t="shared" si="381"/>
        <v>0</v>
      </c>
      <c r="BY499" s="1">
        <f t="shared" si="382"/>
        <v>0</v>
      </c>
      <c r="BZ499" s="1">
        <f t="shared" si="379"/>
        <v>0</v>
      </c>
      <c r="CA499" s="1">
        <f t="shared" si="379"/>
        <v>0</v>
      </c>
      <c r="CB499" s="1">
        <f t="shared" si="379"/>
        <v>0</v>
      </c>
      <c r="CC499" s="1">
        <f t="shared" si="379"/>
        <v>0</v>
      </c>
      <c r="CD499" s="1">
        <f t="shared" si="379"/>
        <v>0</v>
      </c>
      <c r="CE499" s="1">
        <f t="shared" si="379"/>
        <v>70</v>
      </c>
      <c r="CF499" s="1">
        <f t="shared" si="379"/>
        <v>140</v>
      </c>
      <c r="CW499" s="1">
        <v>481</v>
      </c>
      <c r="CX499" s="1">
        <f t="shared" si="361"/>
        <v>1</v>
      </c>
      <c r="CY499" s="1" t="s">
        <v>37</v>
      </c>
      <c r="CZ499" s="1">
        <v>1</v>
      </c>
      <c r="DB499" s="1">
        <f t="shared" si="377"/>
        <v>9</v>
      </c>
      <c r="DC499" s="1" t="s">
        <v>43</v>
      </c>
      <c r="DD499" s="1">
        <f t="shared" si="362"/>
        <v>11</v>
      </c>
      <c r="DL499" s="1">
        <v>481</v>
      </c>
      <c r="DM499" s="1">
        <f t="shared" si="363"/>
        <v>7</v>
      </c>
      <c r="DN499" s="1">
        <f t="shared" si="364"/>
        <v>0</v>
      </c>
      <c r="DO499" s="1" t="s">
        <v>37</v>
      </c>
      <c r="DP499" s="1">
        <v>0</v>
      </c>
    </row>
    <row r="500" spans="1:120" ht="15">
      <c r="A500">
        <v>482</v>
      </c>
      <c r="B500">
        <v>2</v>
      </c>
      <c r="C500" s="25">
        <v>24769</v>
      </c>
      <c r="D500">
        <v>4</v>
      </c>
      <c r="E500">
        <v>9</v>
      </c>
      <c r="F500" t="s">
        <v>75</v>
      </c>
      <c r="G500">
        <v>3</v>
      </c>
      <c r="H500"/>
      <c r="I500"/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1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f t="shared" si="336"/>
        <v>0</v>
      </c>
      <c r="AH500" s="1">
        <f t="shared" si="337"/>
        <v>0</v>
      </c>
      <c r="AI500" s="1">
        <f t="shared" si="338"/>
        <v>0</v>
      </c>
      <c r="AJ500" s="1">
        <f t="shared" si="339"/>
        <v>0</v>
      </c>
      <c r="AK500" s="1">
        <f t="shared" si="340"/>
        <v>0</v>
      </c>
      <c r="AL500" s="1">
        <f t="shared" si="341"/>
        <v>0</v>
      </c>
      <c r="AM500" s="1">
        <f t="shared" si="342"/>
        <v>0</v>
      </c>
      <c r="AN500" s="1">
        <f t="shared" si="342"/>
        <v>0</v>
      </c>
      <c r="AO500" s="1">
        <f t="shared" si="343"/>
        <v>0</v>
      </c>
      <c r="AP500" s="1">
        <f t="shared" si="344"/>
        <v>0</v>
      </c>
      <c r="AQ500" s="1">
        <f t="shared" si="345"/>
        <v>0</v>
      </c>
      <c r="AR500" s="1">
        <f t="shared" si="346"/>
        <v>0</v>
      </c>
      <c r="AS500" s="1">
        <f t="shared" si="347"/>
        <v>0</v>
      </c>
      <c r="AT500" s="1">
        <f t="shared" si="348"/>
        <v>0</v>
      </c>
      <c r="AU500" s="1">
        <f t="shared" si="349"/>
        <v>0</v>
      </c>
      <c r="AV500" s="1">
        <f t="shared" si="350"/>
        <v>80</v>
      </c>
      <c r="AW500" s="1">
        <f t="shared" si="351"/>
        <v>0</v>
      </c>
      <c r="AX500" s="1">
        <f t="shared" si="352"/>
        <v>0</v>
      </c>
      <c r="AY500" s="1">
        <f t="shared" si="353"/>
        <v>0</v>
      </c>
      <c r="AZ500" s="1">
        <f t="shared" si="354"/>
        <v>0</v>
      </c>
      <c r="BA500" s="1">
        <f t="shared" si="355"/>
        <v>0</v>
      </c>
      <c r="BB500" s="1">
        <f t="shared" si="356"/>
        <v>0</v>
      </c>
      <c r="BC500" s="1">
        <f t="shared" si="357"/>
        <v>0</v>
      </c>
      <c r="BD500" s="1">
        <f t="shared" si="358"/>
        <v>80</v>
      </c>
      <c r="BE500" s="1" t="str">
        <f t="shared" si="365"/>
        <v>Barge D</v>
      </c>
      <c r="BF500" s="1">
        <f t="shared" si="366"/>
        <v>6</v>
      </c>
      <c r="BG500" s="3">
        <v>482</v>
      </c>
      <c r="BH500" s="1">
        <f t="shared" si="378"/>
        <v>0</v>
      </c>
      <c r="BI500" s="1">
        <f t="shared" si="359"/>
        <v>0</v>
      </c>
      <c r="BJ500" s="3">
        <v>482</v>
      </c>
      <c r="BK500" s="1">
        <f t="shared" si="360"/>
        <v>7</v>
      </c>
      <c r="BL500" s="1">
        <f t="shared" si="367"/>
        <v>0</v>
      </c>
      <c r="BM500" s="1">
        <f t="shared" si="368"/>
        <v>0</v>
      </c>
      <c r="BN500" s="1">
        <f t="shared" si="369"/>
        <v>0</v>
      </c>
      <c r="BO500" s="1">
        <f t="shared" si="370"/>
        <v>0</v>
      </c>
      <c r="BP500" s="1">
        <f t="shared" si="371"/>
        <v>0</v>
      </c>
      <c r="BQ500" s="1">
        <f t="shared" si="372"/>
        <v>0</v>
      </c>
      <c r="BR500" s="1">
        <f t="shared" si="373"/>
        <v>1</v>
      </c>
      <c r="BS500" s="1">
        <f t="shared" si="374"/>
        <v>2</v>
      </c>
      <c r="BT500" s="1">
        <f t="shared" si="375"/>
        <v>3</v>
      </c>
      <c r="BU500" s="1">
        <f t="shared" si="376"/>
        <v>4</v>
      </c>
      <c r="BW500" s="1">
        <f t="shared" si="380"/>
        <v>0</v>
      </c>
      <c r="BX500" s="1">
        <f t="shared" si="381"/>
        <v>0</v>
      </c>
      <c r="BY500" s="1">
        <f t="shared" si="382"/>
        <v>0</v>
      </c>
      <c r="BZ500" s="1">
        <f t="shared" si="379"/>
        <v>0</v>
      </c>
      <c r="CA500" s="1">
        <f t="shared" si="379"/>
        <v>0</v>
      </c>
      <c r="CB500" s="1">
        <f t="shared" si="379"/>
        <v>0</v>
      </c>
      <c r="CC500" s="1">
        <f t="shared" si="379"/>
        <v>70</v>
      </c>
      <c r="CD500" s="1">
        <f t="shared" si="379"/>
        <v>140</v>
      </c>
      <c r="CE500" s="1">
        <f t="shared" si="379"/>
        <v>210</v>
      </c>
      <c r="CF500" s="1">
        <f t="shared" si="379"/>
        <v>280</v>
      </c>
      <c r="CW500" s="1">
        <v>482</v>
      </c>
      <c r="CX500" s="1">
        <f t="shared" si="361"/>
        <v>1</v>
      </c>
      <c r="CY500" s="1" t="s">
        <v>37</v>
      </c>
      <c r="CZ500" s="1">
        <v>1</v>
      </c>
      <c r="DB500" s="1">
        <f t="shared" si="377"/>
        <v>7</v>
      </c>
      <c r="DC500" s="1" t="s">
        <v>43</v>
      </c>
      <c r="DD500" s="1">
        <f t="shared" si="362"/>
        <v>9</v>
      </c>
      <c r="DL500" s="1">
        <v>482</v>
      </c>
      <c r="DM500" s="1">
        <f t="shared" si="363"/>
        <v>5</v>
      </c>
      <c r="DN500" s="1">
        <f t="shared" si="364"/>
        <v>0</v>
      </c>
      <c r="DO500" s="1" t="s">
        <v>37</v>
      </c>
      <c r="DP500" s="1">
        <v>0</v>
      </c>
    </row>
    <row r="501" spans="1:120" ht="15">
      <c r="A501">
        <v>483</v>
      </c>
      <c r="B501">
        <v>2</v>
      </c>
      <c r="C501" s="25">
        <v>24769</v>
      </c>
      <c r="D501">
        <v>2</v>
      </c>
      <c r="E501">
        <v>5</v>
      </c>
      <c r="F501" t="s">
        <v>73</v>
      </c>
      <c r="G501">
        <v>3</v>
      </c>
      <c r="H501"/>
      <c r="I501"/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1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f t="shared" si="336"/>
        <v>0</v>
      </c>
      <c r="AH501" s="1">
        <f t="shared" si="337"/>
        <v>0</v>
      </c>
      <c r="AI501" s="1">
        <f t="shared" si="338"/>
        <v>0</v>
      </c>
      <c r="AJ501" s="1">
        <f t="shared" si="339"/>
        <v>0</v>
      </c>
      <c r="AK501" s="1">
        <f t="shared" si="340"/>
        <v>0</v>
      </c>
      <c r="AL501" s="1">
        <f t="shared" si="341"/>
        <v>0</v>
      </c>
      <c r="AM501" s="1">
        <f t="shared" si="342"/>
        <v>225</v>
      </c>
      <c r="AN501" s="1">
        <f t="shared" si="342"/>
        <v>0</v>
      </c>
      <c r="AO501" s="1">
        <f t="shared" si="343"/>
        <v>0</v>
      </c>
      <c r="AP501" s="1">
        <f t="shared" si="344"/>
        <v>0</v>
      </c>
      <c r="AQ501" s="1">
        <f t="shared" si="345"/>
        <v>0</v>
      </c>
      <c r="AR501" s="1">
        <f t="shared" si="346"/>
        <v>0</v>
      </c>
      <c r="AS501" s="1">
        <f t="shared" si="347"/>
        <v>0</v>
      </c>
      <c r="AT501" s="1">
        <f t="shared" si="348"/>
        <v>0</v>
      </c>
      <c r="AU501" s="1">
        <f t="shared" si="349"/>
        <v>0</v>
      </c>
      <c r="AV501" s="1">
        <f t="shared" si="350"/>
        <v>0</v>
      </c>
      <c r="AW501" s="1">
        <f t="shared" si="351"/>
        <v>0</v>
      </c>
      <c r="AX501" s="1">
        <f t="shared" si="352"/>
        <v>0</v>
      </c>
      <c r="AY501" s="1">
        <f t="shared" si="353"/>
        <v>0</v>
      </c>
      <c r="AZ501" s="1">
        <f t="shared" si="354"/>
        <v>0</v>
      </c>
      <c r="BA501" s="1">
        <f t="shared" si="355"/>
        <v>0</v>
      </c>
      <c r="BB501" s="1">
        <f t="shared" si="356"/>
        <v>0</v>
      </c>
      <c r="BC501" s="1">
        <f t="shared" si="357"/>
        <v>0</v>
      </c>
      <c r="BD501" s="1">
        <f t="shared" si="358"/>
        <v>225</v>
      </c>
      <c r="BE501" s="1" t="str">
        <f t="shared" si="365"/>
        <v>Truck</v>
      </c>
      <c r="BF501" s="1">
        <f t="shared" si="366"/>
        <v>3</v>
      </c>
      <c r="BG501" s="3">
        <v>483</v>
      </c>
      <c r="BH501" s="1">
        <f t="shared" si="378"/>
        <v>0</v>
      </c>
      <c r="BI501" s="1">
        <f t="shared" si="359"/>
        <v>0</v>
      </c>
      <c r="BJ501" s="3">
        <v>483</v>
      </c>
      <c r="BK501" s="1">
        <f t="shared" si="360"/>
        <v>5</v>
      </c>
      <c r="BL501" s="1">
        <f t="shared" si="367"/>
        <v>0</v>
      </c>
      <c r="BM501" s="1">
        <f t="shared" si="368"/>
        <v>0</v>
      </c>
      <c r="BN501" s="1">
        <f t="shared" si="369"/>
        <v>0</v>
      </c>
      <c r="BO501" s="1">
        <f t="shared" si="370"/>
        <v>0</v>
      </c>
      <c r="BP501" s="1">
        <f t="shared" si="371"/>
        <v>1</v>
      </c>
      <c r="BQ501" s="1">
        <f t="shared" si="372"/>
        <v>2</v>
      </c>
      <c r="BR501" s="1">
        <f t="shared" si="373"/>
        <v>3</v>
      </c>
      <c r="BS501" s="1">
        <f t="shared" si="374"/>
        <v>4</v>
      </c>
      <c r="BT501" s="1">
        <f t="shared" si="375"/>
        <v>5</v>
      </c>
      <c r="BU501" s="1">
        <f t="shared" si="376"/>
        <v>6</v>
      </c>
      <c r="BW501" s="1">
        <f t="shared" si="380"/>
        <v>0</v>
      </c>
      <c r="BX501" s="1">
        <f t="shared" si="381"/>
        <v>0</v>
      </c>
      <c r="BY501" s="1">
        <f t="shared" si="382"/>
        <v>0</v>
      </c>
      <c r="BZ501" s="1">
        <f t="shared" si="379"/>
        <v>0</v>
      </c>
      <c r="CA501" s="1">
        <f t="shared" si="379"/>
        <v>70</v>
      </c>
      <c r="CB501" s="1">
        <f t="shared" si="379"/>
        <v>140</v>
      </c>
      <c r="CC501" s="1">
        <f t="shared" si="379"/>
        <v>210</v>
      </c>
      <c r="CD501" s="1">
        <f t="shared" si="379"/>
        <v>280</v>
      </c>
      <c r="CE501" s="1">
        <f t="shared" si="379"/>
        <v>350</v>
      </c>
      <c r="CF501" s="1">
        <f t="shared" si="379"/>
        <v>420</v>
      </c>
      <c r="CW501" s="1">
        <v>483</v>
      </c>
      <c r="CX501" s="1">
        <f t="shared" si="361"/>
        <v>1</v>
      </c>
      <c r="CY501" s="1" t="s">
        <v>37</v>
      </c>
      <c r="CZ501" s="1">
        <v>1</v>
      </c>
      <c r="DB501" s="1">
        <f t="shared" si="377"/>
        <v>3</v>
      </c>
      <c r="DC501" s="1" t="s">
        <v>43</v>
      </c>
      <c r="DD501" s="1">
        <f t="shared" si="362"/>
        <v>5</v>
      </c>
      <c r="DL501" s="1">
        <v>483</v>
      </c>
      <c r="DM501" s="1">
        <f t="shared" si="363"/>
        <v>3</v>
      </c>
      <c r="DN501" s="1">
        <f t="shared" si="364"/>
        <v>0</v>
      </c>
      <c r="DO501" s="1" t="s">
        <v>37</v>
      </c>
      <c r="DP501" s="1">
        <v>0</v>
      </c>
    </row>
    <row r="502" spans="1:120" ht="15">
      <c r="A502">
        <v>484</v>
      </c>
      <c r="B502">
        <v>2</v>
      </c>
      <c r="C502" s="25">
        <v>24769</v>
      </c>
      <c r="D502">
        <v>-1</v>
      </c>
      <c r="E502">
        <v>4</v>
      </c>
      <c r="F502" t="s">
        <v>73</v>
      </c>
      <c r="G502">
        <v>3</v>
      </c>
      <c r="H502"/>
      <c r="I502"/>
      <c r="J502" s="1">
        <v>0</v>
      </c>
      <c r="K502" s="1">
        <v>0</v>
      </c>
      <c r="L502" s="1">
        <v>1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f t="shared" si="336"/>
        <v>0</v>
      </c>
      <c r="AH502" s="1">
        <f t="shared" si="337"/>
        <v>0</v>
      </c>
      <c r="AI502" s="1">
        <f t="shared" si="338"/>
        <v>80</v>
      </c>
      <c r="AJ502" s="1">
        <f t="shared" si="339"/>
        <v>0</v>
      </c>
      <c r="AK502" s="1">
        <f t="shared" si="340"/>
        <v>0</v>
      </c>
      <c r="AL502" s="1">
        <f t="shared" si="341"/>
        <v>0</v>
      </c>
      <c r="AM502" s="1">
        <f t="shared" si="342"/>
        <v>0</v>
      </c>
      <c r="AN502" s="1">
        <f t="shared" si="342"/>
        <v>0</v>
      </c>
      <c r="AO502" s="1">
        <f t="shared" si="343"/>
        <v>0</v>
      </c>
      <c r="AP502" s="1">
        <f t="shared" si="344"/>
        <v>0</v>
      </c>
      <c r="AQ502" s="1">
        <f t="shared" si="345"/>
        <v>0</v>
      </c>
      <c r="AR502" s="1">
        <f t="shared" si="346"/>
        <v>0</v>
      </c>
      <c r="AS502" s="1">
        <f t="shared" si="347"/>
        <v>0</v>
      </c>
      <c r="AT502" s="1">
        <f t="shared" si="348"/>
        <v>0</v>
      </c>
      <c r="AU502" s="1">
        <f t="shared" si="349"/>
        <v>0</v>
      </c>
      <c r="AV502" s="1">
        <f t="shared" si="350"/>
        <v>0</v>
      </c>
      <c r="AW502" s="1">
        <f t="shared" si="351"/>
        <v>0</v>
      </c>
      <c r="AX502" s="1">
        <f t="shared" si="352"/>
        <v>0</v>
      </c>
      <c r="AY502" s="1">
        <f t="shared" si="353"/>
        <v>0</v>
      </c>
      <c r="AZ502" s="1">
        <f t="shared" si="354"/>
        <v>0</v>
      </c>
      <c r="BA502" s="1">
        <f t="shared" si="355"/>
        <v>0</v>
      </c>
      <c r="BB502" s="1">
        <f t="shared" si="356"/>
        <v>0</v>
      </c>
      <c r="BC502" s="1">
        <f t="shared" si="357"/>
        <v>0</v>
      </c>
      <c r="BD502" s="1">
        <f t="shared" si="358"/>
        <v>80</v>
      </c>
      <c r="BE502" s="1" t="str">
        <f t="shared" si="365"/>
        <v>Barge E</v>
      </c>
      <c r="BF502" s="1">
        <f t="shared" si="366"/>
        <v>1</v>
      </c>
      <c r="BG502" s="3">
        <v>484</v>
      </c>
      <c r="BH502" s="1">
        <f t="shared" si="378"/>
        <v>0</v>
      </c>
      <c r="BI502" s="1">
        <f t="shared" si="359"/>
        <v>0</v>
      </c>
      <c r="BJ502" s="3">
        <v>484</v>
      </c>
      <c r="BK502" s="1">
        <f t="shared" si="360"/>
        <v>2</v>
      </c>
      <c r="BL502" s="1">
        <f t="shared" si="367"/>
        <v>0</v>
      </c>
      <c r="BM502" s="1">
        <f t="shared" si="368"/>
        <v>1</v>
      </c>
      <c r="BN502" s="1">
        <f t="shared" si="369"/>
        <v>2</v>
      </c>
      <c r="BO502" s="1">
        <f t="shared" si="370"/>
        <v>3</v>
      </c>
      <c r="BP502" s="1">
        <f t="shared" si="371"/>
        <v>4</v>
      </c>
      <c r="BQ502" s="1">
        <f t="shared" si="372"/>
        <v>5</v>
      </c>
      <c r="BR502" s="1">
        <f t="shared" si="373"/>
        <v>6</v>
      </c>
      <c r="BS502" s="1">
        <f t="shared" si="374"/>
        <v>7</v>
      </c>
      <c r="BT502" s="1">
        <f t="shared" si="375"/>
        <v>8</v>
      </c>
      <c r="BU502" s="1">
        <f t="shared" si="376"/>
        <v>9</v>
      </c>
      <c r="BW502" s="1">
        <f t="shared" si="380"/>
        <v>0</v>
      </c>
      <c r="BX502" s="1">
        <f t="shared" si="381"/>
        <v>70</v>
      </c>
      <c r="BY502" s="1">
        <f t="shared" si="382"/>
        <v>140</v>
      </c>
      <c r="BZ502" s="1">
        <f t="shared" si="379"/>
        <v>210</v>
      </c>
      <c r="CA502" s="1">
        <f t="shared" si="379"/>
        <v>280</v>
      </c>
      <c r="CB502" s="1">
        <f t="shared" si="379"/>
        <v>350</v>
      </c>
      <c r="CC502" s="1">
        <f t="shared" si="379"/>
        <v>420</v>
      </c>
      <c r="CD502" s="1">
        <f t="shared" si="379"/>
        <v>490</v>
      </c>
      <c r="CE502" s="1">
        <f t="shared" si="379"/>
        <v>560</v>
      </c>
      <c r="CF502" s="1">
        <f t="shared" si="379"/>
        <v>630</v>
      </c>
      <c r="CW502" s="1">
        <v>484</v>
      </c>
      <c r="CX502" s="1">
        <f t="shared" si="361"/>
        <v>1</v>
      </c>
      <c r="CY502" s="1" t="s">
        <v>37</v>
      </c>
      <c r="CZ502" s="1">
        <v>1</v>
      </c>
      <c r="DB502" s="1">
        <f t="shared" si="377"/>
        <v>2</v>
      </c>
      <c r="DC502" s="1" t="s">
        <v>43</v>
      </c>
      <c r="DD502" s="1">
        <f t="shared" si="362"/>
        <v>4</v>
      </c>
      <c r="DL502" s="1">
        <v>484</v>
      </c>
      <c r="DM502" s="1">
        <f t="shared" si="363"/>
        <v>0</v>
      </c>
      <c r="DN502" s="1">
        <f t="shared" si="364"/>
        <v>0</v>
      </c>
      <c r="DO502" s="1" t="s">
        <v>37</v>
      </c>
      <c r="DP502" s="1">
        <v>0</v>
      </c>
    </row>
    <row r="503" spans="1:120" ht="15">
      <c r="A503">
        <v>485</v>
      </c>
      <c r="B503">
        <v>2</v>
      </c>
      <c r="C503" s="25">
        <v>24769</v>
      </c>
      <c r="D503">
        <v>2</v>
      </c>
      <c r="E503">
        <v>6</v>
      </c>
      <c r="F503" t="s">
        <v>32</v>
      </c>
      <c r="G503">
        <v>3</v>
      </c>
      <c r="H503"/>
      <c r="I503"/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1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f t="shared" si="336"/>
        <v>0</v>
      </c>
      <c r="AH503" s="1">
        <f t="shared" si="337"/>
        <v>0</v>
      </c>
      <c r="AI503" s="1">
        <f t="shared" si="338"/>
        <v>0</v>
      </c>
      <c r="AJ503" s="1">
        <f t="shared" si="339"/>
        <v>0</v>
      </c>
      <c r="AK503" s="1">
        <f t="shared" si="340"/>
        <v>0</v>
      </c>
      <c r="AL503" s="1">
        <f t="shared" si="341"/>
        <v>0</v>
      </c>
      <c r="AM503" s="1">
        <f t="shared" si="342"/>
        <v>0</v>
      </c>
      <c r="AN503" s="1">
        <f t="shared" si="342"/>
        <v>0</v>
      </c>
      <c r="AO503" s="1">
        <f t="shared" si="343"/>
        <v>0</v>
      </c>
      <c r="AP503" s="1">
        <f t="shared" si="344"/>
        <v>80</v>
      </c>
      <c r="AQ503" s="1">
        <f t="shared" si="345"/>
        <v>0</v>
      </c>
      <c r="AR503" s="1">
        <f t="shared" si="346"/>
        <v>0</v>
      </c>
      <c r="AS503" s="1">
        <f t="shared" si="347"/>
        <v>0</v>
      </c>
      <c r="AT503" s="1">
        <f t="shared" si="348"/>
        <v>0</v>
      </c>
      <c r="AU503" s="1">
        <f t="shared" si="349"/>
        <v>0</v>
      </c>
      <c r="AV503" s="1">
        <f t="shared" si="350"/>
        <v>0</v>
      </c>
      <c r="AW503" s="1">
        <f t="shared" si="351"/>
        <v>0</v>
      </c>
      <c r="AX503" s="1">
        <f t="shared" si="352"/>
        <v>0</v>
      </c>
      <c r="AY503" s="1">
        <f t="shared" si="353"/>
        <v>0</v>
      </c>
      <c r="AZ503" s="1">
        <f t="shared" si="354"/>
        <v>0</v>
      </c>
      <c r="BA503" s="1">
        <f t="shared" si="355"/>
        <v>0</v>
      </c>
      <c r="BB503" s="1">
        <f t="shared" si="356"/>
        <v>0</v>
      </c>
      <c r="BC503" s="1">
        <f t="shared" si="357"/>
        <v>0</v>
      </c>
      <c r="BD503" s="1">
        <f t="shared" si="358"/>
        <v>80</v>
      </c>
      <c r="BE503" s="1" t="str">
        <f t="shared" si="365"/>
        <v>Barge E</v>
      </c>
      <c r="BF503" s="1">
        <f t="shared" si="366"/>
        <v>4</v>
      </c>
      <c r="BG503" s="3">
        <v>485</v>
      </c>
      <c r="BH503" s="1">
        <f t="shared" si="378"/>
        <v>0</v>
      </c>
      <c r="BI503" s="1">
        <f t="shared" si="359"/>
        <v>0</v>
      </c>
      <c r="BJ503" s="3">
        <v>485</v>
      </c>
      <c r="BK503" s="1">
        <f t="shared" si="360"/>
        <v>5</v>
      </c>
      <c r="BL503" s="1">
        <f t="shared" si="367"/>
        <v>0</v>
      </c>
      <c r="BM503" s="1">
        <f t="shared" si="368"/>
        <v>0</v>
      </c>
      <c r="BN503" s="1">
        <f t="shared" si="369"/>
        <v>0</v>
      </c>
      <c r="BO503" s="1">
        <f t="shared" si="370"/>
        <v>0</v>
      </c>
      <c r="BP503" s="1">
        <f t="shared" si="371"/>
        <v>1</v>
      </c>
      <c r="BQ503" s="1">
        <f t="shared" si="372"/>
        <v>2</v>
      </c>
      <c r="BR503" s="1">
        <f t="shared" si="373"/>
        <v>3</v>
      </c>
      <c r="BS503" s="1">
        <f t="shared" si="374"/>
        <v>4</v>
      </c>
      <c r="BT503" s="1">
        <f t="shared" si="375"/>
        <v>5</v>
      </c>
      <c r="BU503" s="1">
        <f t="shared" si="376"/>
        <v>6</v>
      </c>
      <c r="BW503" s="1">
        <f t="shared" si="380"/>
        <v>0</v>
      </c>
      <c r="BX503" s="1">
        <f t="shared" si="381"/>
        <v>0</v>
      </c>
      <c r="BY503" s="1">
        <f t="shared" si="382"/>
        <v>0</v>
      </c>
      <c r="BZ503" s="1">
        <f t="shared" si="379"/>
        <v>0</v>
      </c>
      <c r="CA503" s="1">
        <f t="shared" si="379"/>
        <v>70</v>
      </c>
      <c r="CB503" s="1">
        <f t="shared" si="379"/>
        <v>140</v>
      </c>
      <c r="CC503" s="1">
        <f t="shared" si="379"/>
        <v>210</v>
      </c>
      <c r="CD503" s="1">
        <f t="shared" si="379"/>
        <v>280</v>
      </c>
      <c r="CE503" s="1">
        <f t="shared" si="379"/>
        <v>350</v>
      </c>
      <c r="CF503" s="1">
        <f t="shared" si="379"/>
        <v>420</v>
      </c>
      <c r="CW503" s="1">
        <v>485</v>
      </c>
      <c r="CX503" s="1">
        <f t="shared" si="361"/>
        <v>1</v>
      </c>
      <c r="CY503" s="1" t="s">
        <v>37</v>
      </c>
      <c r="CZ503" s="1">
        <v>1</v>
      </c>
      <c r="DB503" s="1">
        <f t="shared" si="377"/>
        <v>5</v>
      </c>
      <c r="DC503" s="1" t="s">
        <v>43</v>
      </c>
      <c r="DD503" s="1">
        <f t="shared" si="362"/>
        <v>6</v>
      </c>
      <c r="DL503" s="1">
        <v>485</v>
      </c>
      <c r="DM503" s="1">
        <f t="shared" si="363"/>
        <v>3</v>
      </c>
      <c r="DN503" s="1">
        <f t="shared" si="364"/>
        <v>0</v>
      </c>
      <c r="DO503" s="1" t="s">
        <v>37</v>
      </c>
      <c r="DP503" s="1">
        <v>0</v>
      </c>
    </row>
    <row r="504" spans="1:120" ht="15">
      <c r="A504">
        <v>486</v>
      </c>
      <c r="B504">
        <v>2</v>
      </c>
      <c r="C504" s="25">
        <v>9200</v>
      </c>
      <c r="D504">
        <v>2</v>
      </c>
      <c r="E504">
        <v>7</v>
      </c>
      <c r="F504" t="s">
        <v>73</v>
      </c>
      <c r="G504">
        <v>3</v>
      </c>
      <c r="H504"/>
      <c r="I504"/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1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f t="shared" si="336"/>
        <v>0</v>
      </c>
      <c r="AH504" s="1">
        <f t="shared" si="337"/>
        <v>0</v>
      </c>
      <c r="AI504" s="1">
        <f t="shared" si="338"/>
        <v>0</v>
      </c>
      <c r="AJ504" s="1">
        <f t="shared" si="339"/>
        <v>0</v>
      </c>
      <c r="AK504" s="1">
        <f t="shared" si="340"/>
        <v>0</v>
      </c>
      <c r="AL504" s="1">
        <f t="shared" si="341"/>
        <v>0</v>
      </c>
      <c r="AM504" s="1">
        <f t="shared" si="342"/>
        <v>0</v>
      </c>
      <c r="AN504" s="1">
        <f t="shared" si="342"/>
        <v>0</v>
      </c>
      <c r="AO504" s="1">
        <f t="shared" si="343"/>
        <v>80</v>
      </c>
      <c r="AP504" s="1">
        <f t="shared" si="344"/>
        <v>0</v>
      </c>
      <c r="AQ504" s="1">
        <f t="shared" si="345"/>
        <v>0</v>
      </c>
      <c r="AR504" s="1">
        <f t="shared" si="346"/>
        <v>0</v>
      </c>
      <c r="AS504" s="1">
        <f t="shared" si="347"/>
        <v>0</v>
      </c>
      <c r="AT504" s="1">
        <f t="shared" si="348"/>
        <v>0</v>
      </c>
      <c r="AU504" s="1">
        <f t="shared" si="349"/>
        <v>0</v>
      </c>
      <c r="AV504" s="1">
        <f t="shared" si="350"/>
        <v>0</v>
      </c>
      <c r="AW504" s="1">
        <f t="shared" si="351"/>
        <v>0</v>
      </c>
      <c r="AX504" s="1">
        <f t="shared" si="352"/>
        <v>0</v>
      </c>
      <c r="AY504" s="1">
        <f t="shared" si="353"/>
        <v>0</v>
      </c>
      <c r="AZ504" s="1">
        <f t="shared" si="354"/>
        <v>0</v>
      </c>
      <c r="BA504" s="1">
        <f t="shared" si="355"/>
        <v>0</v>
      </c>
      <c r="BB504" s="1">
        <f t="shared" si="356"/>
        <v>0</v>
      </c>
      <c r="BC504" s="1">
        <f t="shared" si="357"/>
        <v>0</v>
      </c>
      <c r="BD504" s="1">
        <f t="shared" si="358"/>
        <v>80</v>
      </c>
      <c r="BE504" s="1" t="str">
        <f t="shared" si="365"/>
        <v>Barge B</v>
      </c>
      <c r="BF504" s="1">
        <f t="shared" si="366"/>
        <v>4</v>
      </c>
      <c r="BG504" s="3">
        <v>486</v>
      </c>
      <c r="BH504" s="1">
        <f t="shared" si="378"/>
        <v>0</v>
      </c>
      <c r="BI504" s="1">
        <f t="shared" si="359"/>
        <v>0</v>
      </c>
      <c r="BJ504" s="3">
        <v>486</v>
      </c>
      <c r="BK504" s="1">
        <f t="shared" si="360"/>
        <v>5</v>
      </c>
      <c r="BL504" s="1">
        <f t="shared" si="367"/>
        <v>0</v>
      </c>
      <c r="BM504" s="1">
        <f t="shared" si="368"/>
        <v>0</v>
      </c>
      <c r="BN504" s="1">
        <f t="shared" si="369"/>
        <v>0</v>
      </c>
      <c r="BO504" s="1">
        <f t="shared" si="370"/>
        <v>0</v>
      </c>
      <c r="BP504" s="1">
        <f t="shared" si="371"/>
        <v>1</v>
      </c>
      <c r="BQ504" s="1">
        <f t="shared" si="372"/>
        <v>2</v>
      </c>
      <c r="BR504" s="1">
        <f t="shared" si="373"/>
        <v>3</v>
      </c>
      <c r="BS504" s="1">
        <f t="shared" si="374"/>
        <v>4</v>
      </c>
      <c r="BT504" s="1">
        <f t="shared" si="375"/>
        <v>5</v>
      </c>
      <c r="BU504" s="1">
        <f t="shared" si="376"/>
        <v>6</v>
      </c>
      <c r="BW504" s="1">
        <f t="shared" si="380"/>
        <v>0</v>
      </c>
      <c r="BX504" s="1">
        <f t="shared" si="381"/>
        <v>0</v>
      </c>
      <c r="BY504" s="1">
        <f t="shared" si="382"/>
        <v>0</v>
      </c>
      <c r="BZ504" s="1">
        <f t="shared" si="379"/>
        <v>0</v>
      </c>
      <c r="CA504" s="1">
        <f t="shared" si="379"/>
        <v>70</v>
      </c>
      <c r="CB504" s="1">
        <f t="shared" si="379"/>
        <v>140</v>
      </c>
      <c r="CC504" s="1">
        <f t="shared" si="379"/>
        <v>210</v>
      </c>
      <c r="CD504" s="1">
        <f t="shared" si="379"/>
        <v>280</v>
      </c>
      <c r="CE504" s="1">
        <f t="shared" si="379"/>
        <v>350</v>
      </c>
      <c r="CF504" s="1">
        <f t="shared" si="379"/>
        <v>420</v>
      </c>
      <c r="CW504" s="1">
        <v>486</v>
      </c>
      <c r="CX504" s="1">
        <f t="shared" si="361"/>
        <v>1</v>
      </c>
      <c r="CY504" s="1" t="s">
        <v>37</v>
      </c>
      <c r="CZ504" s="1">
        <v>1</v>
      </c>
      <c r="DB504" s="1">
        <f t="shared" si="377"/>
        <v>5</v>
      </c>
      <c r="DC504" s="1" t="s">
        <v>43</v>
      </c>
      <c r="DD504" s="1">
        <f t="shared" si="362"/>
        <v>7</v>
      </c>
      <c r="DL504" s="1">
        <v>486</v>
      </c>
      <c r="DM504" s="1">
        <f t="shared" si="363"/>
        <v>3</v>
      </c>
      <c r="DN504" s="1">
        <f t="shared" si="364"/>
        <v>0</v>
      </c>
      <c r="DO504" s="1" t="s">
        <v>37</v>
      </c>
      <c r="DP504" s="1">
        <v>0</v>
      </c>
    </row>
    <row r="505" spans="1:120" ht="15">
      <c r="A505">
        <v>487</v>
      </c>
      <c r="B505">
        <v>1</v>
      </c>
      <c r="C505" s="25">
        <v>24540</v>
      </c>
      <c r="D505">
        <v>0</v>
      </c>
      <c r="E505">
        <v>3</v>
      </c>
      <c r="F505" t="s">
        <v>32</v>
      </c>
      <c r="G505">
        <v>2</v>
      </c>
      <c r="H505"/>
      <c r="I505"/>
      <c r="J505" s="1">
        <v>0</v>
      </c>
      <c r="K505" s="1">
        <v>0</v>
      </c>
      <c r="L505" s="1">
        <v>1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f t="shared" si="336"/>
        <v>0</v>
      </c>
      <c r="AH505" s="1">
        <f t="shared" si="337"/>
        <v>0</v>
      </c>
      <c r="AI505" s="1">
        <f t="shared" si="338"/>
        <v>40</v>
      </c>
      <c r="AJ505" s="1">
        <f t="shared" si="339"/>
        <v>0</v>
      </c>
      <c r="AK505" s="1">
        <f t="shared" si="340"/>
        <v>0</v>
      </c>
      <c r="AL505" s="1">
        <f t="shared" si="341"/>
        <v>0</v>
      </c>
      <c r="AM505" s="1">
        <f t="shared" si="342"/>
        <v>0</v>
      </c>
      <c r="AN505" s="1">
        <f t="shared" si="342"/>
        <v>0</v>
      </c>
      <c r="AO505" s="1">
        <f t="shared" si="343"/>
        <v>0</v>
      </c>
      <c r="AP505" s="1">
        <f t="shared" si="344"/>
        <v>0</v>
      </c>
      <c r="AQ505" s="1">
        <f t="shared" si="345"/>
        <v>0</v>
      </c>
      <c r="AR505" s="1">
        <f t="shared" si="346"/>
        <v>0</v>
      </c>
      <c r="AS505" s="1">
        <f t="shared" si="347"/>
        <v>0</v>
      </c>
      <c r="AT505" s="1">
        <f t="shared" si="348"/>
        <v>0</v>
      </c>
      <c r="AU505" s="1">
        <f t="shared" si="349"/>
        <v>0</v>
      </c>
      <c r="AV505" s="1">
        <f t="shared" si="350"/>
        <v>0</v>
      </c>
      <c r="AW505" s="1">
        <f t="shared" si="351"/>
        <v>0</v>
      </c>
      <c r="AX505" s="1">
        <f t="shared" si="352"/>
        <v>0</v>
      </c>
      <c r="AY505" s="1">
        <f t="shared" si="353"/>
        <v>0</v>
      </c>
      <c r="AZ505" s="1">
        <f t="shared" si="354"/>
        <v>0</v>
      </c>
      <c r="BA505" s="1">
        <f t="shared" si="355"/>
        <v>0</v>
      </c>
      <c r="BB505" s="1">
        <f t="shared" si="356"/>
        <v>0</v>
      </c>
      <c r="BC505" s="1">
        <f t="shared" si="357"/>
        <v>0</v>
      </c>
      <c r="BD505" s="1">
        <f t="shared" si="358"/>
        <v>40</v>
      </c>
      <c r="BE505" s="1" t="str">
        <f t="shared" si="365"/>
        <v>Barge E</v>
      </c>
      <c r="BF505" s="1">
        <f t="shared" si="366"/>
        <v>1</v>
      </c>
      <c r="BG505" s="3">
        <v>487</v>
      </c>
      <c r="BH505" s="1">
        <f t="shared" si="378"/>
        <v>0</v>
      </c>
      <c r="BI505" s="1">
        <f t="shared" si="359"/>
        <v>0</v>
      </c>
      <c r="BJ505" s="3">
        <v>487</v>
      </c>
      <c r="BK505" s="1">
        <f t="shared" si="360"/>
        <v>2</v>
      </c>
      <c r="BL505" s="1">
        <f t="shared" si="367"/>
        <v>0</v>
      </c>
      <c r="BM505" s="1">
        <f t="shared" si="368"/>
        <v>1</v>
      </c>
      <c r="BN505" s="1">
        <f t="shared" si="369"/>
        <v>2</v>
      </c>
      <c r="BO505" s="1">
        <f t="shared" si="370"/>
        <v>3</v>
      </c>
      <c r="BP505" s="1">
        <f t="shared" si="371"/>
        <v>4</v>
      </c>
      <c r="BQ505" s="1">
        <f t="shared" si="372"/>
        <v>5</v>
      </c>
      <c r="BR505" s="1">
        <f t="shared" si="373"/>
        <v>6</v>
      </c>
      <c r="BS505" s="1">
        <f t="shared" si="374"/>
        <v>7</v>
      </c>
      <c r="BT505" s="1">
        <f t="shared" si="375"/>
        <v>8</v>
      </c>
      <c r="BU505" s="1">
        <f t="shared" si="376"/>
        <v>9</v>
      </c>
      <c r="BW505" s="1">
        <f t="shared" si="380"/>
        <v>0</v>
      </c>
      <c r="BX505" s="1">
        <f t="shared" si="381"/>
        <v>50</v>
      </c>
      <c r="BY505" s="1">
        <f t="shared" si="382"/>
        <v>100</v>
      </c>
      <c r="BZ505" s="1">
        <f t="shared" si="379"/>
        <v>150</v>
      </c>
      <c r="CA505" s="1">
        <f t="shared" si="379"/>
        <v>200</v>
      </c>
      <c r="CB505" s="1">
        <f t="shared" si="379"/>
        <v>250</v>
      </c>
      <c r="CC505" s="1">
        <f t="shared" si="379"/>
        <v>300</v>
      </c>
      <c r="CD505" s="1">
        <f t="shared" si="379"/>
        <v>350</v>
      </c>
      <c r="CE505" s="1">
        <f t="shared" si="379"/>
        <v>400</v>
      </c>
      <c r="CF505" s="1">
        <f t="shared" si="379"/>
        <v>450</v>
      </c>
      <c r="CW505" s="1">
        <v>487</v>
      </c>
      <c r="CX505" s="1">
        <f t="shared" si="361"/>
        <v>1</v>
      </c>
      <c r="CY505" s="1" t="s">
        <v>37</v>
      </c>
      <c r="CZ505" s="1">
        <v>1</v>
      </c>
      <c r="DB505" s="1">
        <f t="shared" si="377"/>
        <v>2</v>
      </c>
      <c r="DC505" s="1" t="s">
        <v>43</v>
      </c>
      <c r="DD505" s="1">
        <f t="shared" si="362"/>
        <v>3</v>
      </c>
      <c r="DL505" s="1">
        <v>487</v>
      </c>
      <c r="DM505" s="1">
        <f t="shared" si="363"/>
        <v>1</v>
      </c>
      <c r="DN505" s="1">
        <f t="shared" si="364"/>
        <v>0</v>
      </c>
      <c r="DO505" s="1" t="s">
        <v>37</v>
      </c>
      <c r="DP505" s="1">
        <v>0</v>
      </c>
    </row>
    <row r="506" spans="1:120" ht="15">
      <c r="A506">
        <v>488</v>
      </c>
      <c r="B506">
        <v>1</v>
      </c>
      <c r="C506" s="25">
        <v>24540</v>
      </c>
      <c r="D506">
        <v>-1</v>
      </c>
      <c r="E506">
        <v>3</v>
      </c>
      <c r="F506" t="s">
        <v>73</v>
      </c>
      <c r="G506">
        <v>3</v>
      </c>
      <c r="H506"/>
      <c r="I506"/>
      <c r="J506" s="1">
        <v>0</v>
      </c>
      <c r="K506" s="1">
        <v>1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f t="shared" si="336"/>
        <v>0</v>
      </c>
      <c r="AH506" s="1">
        <f t="shared" si="337"/>
        <v>40</v>
      </c>
      <c r="AI506" s="1">
        <f t="shared" si="338"/>
        <v>0</v>
      </c>
      <c r="AJ506" s="1">
        <f t="shared" si="339"/>
        <v>0</v>
      </c>
      <c r="AK506" s="1">
        <f t="shared" si="340"/>
        <v>0</v>
      </c>
      <c r="AL506" s="1">
        <f t="shared" si="341"/>
        <v>0</v>
      </c>
      <c r="AM506" s="1">
        <f t="shared" si="342"/>
        <v>0</v>
      </c>
      <c r="AN506" s="1">
        <f t="shared" si="342"/>
        <v>0</v>
      </c>
      <c r="AO506" s="1">
        <f t="shared" si="343"/>
        <v>0</v>
      </c>
      <c r="AP506" s="1">
        <f t="shared" si="344"/>
        <v>0</v>
      </c>
      <c r="AQ506" s="1">
        <f t="shared" si="345"/>
        <v>0</v>
      </c>
      <c r="AR506" s="1">
        <f t="shared" si="346"/>
        <v>0</v>
      </c>
      <c r="AS506" s="1">
        <f t="shared" si="347"/>
        <v>0</v>
      </c>
      <c r="AT506" s="1">
        <f t="shared" si="348"/>
        <v>0</v>
      </c>
      <c r="AU506" s="1">
        <f t="shared" si="349"/>
        <v>0</v>
      </c>
      <c r="AV506" s="1">
        <f t="shared" si="350"/>
        <v>0</v>
      </c>
      <c r="AW506" s="1">
        <f t="shared" si="351"/>
        <v>0</v>
      </c>
      <c r="AX506" s="1">
        <f t="shared" si="352"/>
        <v>0</v>
      </c>
      <c r="AY506" s="1">
        <f t="shared" si="353"/>
        <v>0</v>
      </c>
      <c r="AZ506" s="1">
        <f t="shared" si="354"/>
        <v>0</v>
      </c>
      <c r="BA506" s="1">
        <f t="shared" si="355"/>
        <v>0</v>
      </c>
      <c r="BB506" s="1">
        <f t="shared" si="356"/>
        <v>0</v>
      </c>
      <c r="BC506" s="1">
        <f t="shared" si="357"/>
        <v>0</v>
      </c>
      <c r="BD506" s="1">
        <f t="shared" si="358"/>
        <v>40</v>
      </c>
      <c r="BE506" s="1" t="str">
        <f t="shared" si="365"/>
        <v>Barge D</v>
      </c>
      <c r="BF506" s="1">
        <f t="shared" si="366"/>
        <v>1</v>
      </c>
      <c r="BG506" s="3">
        <v>488</v>
      </c>
      <c r="BH506" s="1">
        <f t="shared" si="378"/>
        <v>0</v>
      </c>
      <c r="BI506" s="1">
        <f t="shared" si="359"/>
        <v>0</v>
      </c>
      <c r="BJ506" s="3">
        <v>488</v>
      </c>
      <c r="BK506" s="1">
        <f t="shared" si="360"/>
        <v>2</v>
      </c>
      <c r="BL506" s="1">
        <f t="shared" si="367"/>
        <v>0</v>
      </c>
      <c r="BM506" s="1">
        <f t="shared" si="368"/>
        <v>1</v>
      </c>
      <c r="BN506" s="1">
        <f t="shared" si="369"/>
        <v>2</v>
      </c>
      <c r="BO506" s="1">
        <f t="shared" si="370"/>
        <v>3</v>
      </c>
      <c r="BP506" s="1">
        <f t="shared" si="371"/>
        <v>4</v>
      </c>
      <c r="BQ506" s="1">
        <f t="shared" si="372"/>
        <v>5</v>
      </c>
      <c r="BR506" s="1">
        <f t="shared" si="373"/>
        <v>6</v>
      </c>
      <c r="BS506" s="1">
        <f t="shared" si="374"/>
        <v>7</v>
      </c>
      <c r="BT506" s="1">
        <f t="shared" si="375"/>
        <v>8</v>
      </c>
      <c r="BU506" s="1">
        <f t="shared" si="376"/>
        <v>9</v>
      </c>
      <c r="BW506" s="1">
        <f t="shared" si="380"/>
        <v>0</v>
      </c>
      <c r="BX506" s="1">
        <f t="shared" si="381"/>
        <v>50</v>
      </c>
      <c r="BY506" s="1">
        <f t="shared" si="382"/>
        <v>100</v>
      </c>
      <c r="BZ506" s="1">
        <f t="shared" si="379"/>
        <v>150</v>
      </c>
      <c r="CA506" s="1">
        <f t="shared" si="379"/>
        <v>200</v>
      </c>
      <c r="CB506" s="1">
        <f t="shared" si="379"/>
        <v>250</v>
      </c>
      <c r="CC506" s="1">
        <f t="shared" si="379"/>
        <v>300</v>
      </c>
      <c r="CD506" s="1">
        <f t="shared" si="379"/>
        <v>350</v>
      </c>
      <c r="CE506" s="1">
        <f t="shared" si="379"/>
        <v>400</v>
      </c>
      <c r="CF506" s="1">
        <f t="shared" si="379"/>
        <v>450</v>
      </c>
      <c r="CW506" s="1">
        <v>488</v>
      </c>
      <c r="CX506" s="1">
        <f t="shared" si="361"/>
        <v>1</v>
      </c>
      <c r="CY506" s="1" t="s">
        <v>37</v>
      </c>
      <c r="CZ506" s="1">
        <v>1</v>
      </c>
      <c r="DB506" s="1">
        <f t="shared" si="377"/>
        <v>2</v>
      </c>
      <c r="DC506" s="1" t="s">
        <v>43</v>
      </c>
      <c r="DD506" s="1">
        <f t="shared" si="362"/>
        <v>3</v>
      </c>
      <c r="DL506" s="1">
        <v>488</v>
      </c>
      <c r="DM506" s="1">
        <f t="shared" si="363"/>
        <v>0</v>
      </c>
      <c r="DN506" s="1">
        <f t="shared" si="364"/>
        <v>0</v>
      </c>
      <c r="DO506" s="1" t="s">
        <v>37</v>
      </c>
      <c r="DP506" s="1">
        <v>0</v>
      </c>
    </row>
    <row r="507" spans="1:120" ht="15">
      <c r="A507">
        <v>489</v>
      </c>
      <c r="B507">
        <v>1</v>
      </c>
      <c r="C507" s="25">
        <v>24540</v>
      </c>
      <c r="D507">
        <v>6</v>
      </c>
      <c r="E507">
        <v>9</v>
      </c>
      <c r="F507" t="s">
        <v>35</v>
      </c>
      <c r="G507">
        <v>3</v>
      </c>
      <c r="H507"/>
      <c r="I507"/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1</v>
      </c>
      <c r="AD507" s="1">
        <v>0</v>
      </c>
      <c r="AE507" s="1">
        <v>0</v>
      </c>
      <c r="AF507" s="1">
        <v>0</v>
      </c>
      <c r="AG507" s="1">
        <f t="shared" si="336"/>
        <v>0</v>
      </c>
      <c r="AH507" s="1">
        <f t="shared" si="337"/>
        <v>0</v>
      </c>
      <c r="AI507" s="1">
        <f t="shared" si="338"/>
        <v>0</v>
      </c>
      <c r="AJ507" s="1">
        <f t="shared" si="339"/>
        <v>0</v>
      </c>
      <c r="AK507" s="1">
        <f t="shared" si="340"/>
        <v>0</v>
      </c>
      <c r="AL507" s="1">
        <f t="shared" si="341"/>
        <v>0</v>
      </c>
      <c r="AM507" s="1">
        <f t="shared" si="342"/>
        <v>0</v>
      </c>
      <c r="AN507" s="1">
        <f t="shared" si="342"/>
        <v>0</v>
      </c>
      <c r="AO507" s="1">
        <f t="shared" si="343"/>
        <v>0</v>
      </c>
      <c r="AP507" s="1">
        <f t="shared" si="344"/>
        <v>0</v>
      </c>
      <c r="AQ507" s="1">
        <f t="shared" si="345"/>
        <v>0</v>
      </c>
      <c r="AR507" s="1">
        <f t="shared" si="346"/>
        <v>0</v>
      </c>
      <c r="AS507" s="1">
        <f t="shared" si="347"/>
        <v>0</v>
      </c>
      <c r="AT507" s="1">
        <f t="shared" si="348"/>
        <v>0</v>
      </c>
      <c r="AU507" s="1">
        <f t="shared" si="349"/>
        <v>0</v>
      </c>
      <c r="AV507" s="1">
        <f t="shared" si="350"/>
        <v>0</v>
      </c>
      <c r="AW507" s="1">
        <f t="shared" si="351"/>
        <v>0</v>
      </c>
      <c r="AX507" s="1">
        <f t="shared" si="352"/>
        <v>0</v>
      </c>
      <c r="AY507" s="1">
        <f t="shared" si="353"/>
        <v>0</v>
      </c>
      <c r="AZ507" s="1">
        <f t="shared" si="354"/>
        <v>40</v>
      </c>
      <c r="BA507" s="1">
        <f t="shared" si="355"/>
        <v>0</v>
      </c>
      <c r="BB507" s="1">
        <f t="shared" si="356"/>
        <v>0</v>
      </c>
      <c r="BC507" s="1">
        <f t="shared" si="357"/>
        <v>0</v>
      </c>
      <c r="BD507" s="1">
        <f t="shared" si="358"/>
        <v>40</v>
      </c>
      <c r="BE507" s="1" t="str">
        <f t="shared" si="365"/>
        <v>Barge D</v>
      </c>
      <c r="BF507" s="1">
        <f t="shared" si="366"/>
        <v>8</v>
      </c>
      <c r="BG507" s="3">
        <v>489</v>
      </c>
      <c r="BH507" s="1">
        <f t="shared" si="378"/>
        <v>0</v>
      </c>
      <c r="BI507" s="1">
        <f t="shared" si="359"/>
        <v>0</v>
      </c>
      <c r="BJ507" s="3">
        <v>489</v>
      </c>
      <c r="BK507" s="1">
        <f t="shared" si="360"/>
        <v>9</v>
      </c>
      <c r="BL507" s="1">
        <f t="shared" si="367"/>
        <v>0</v>
      </c>
      <c r="BM507" s="1">
        <f t="shared" si="368"/>
        <v>0</v>
      </c>
      <c r="BN507" s="1">
        <f t="shared" si="369"/>
        <v>0</v>
      </c>
      <c r="BO507" s="1">
        <f t="shared" si="370"/>
        <v>0</v>
      </c>
      <c r="BP507" s="1">
        <f t="shared" si="371"/>
        <v>0</v>
      </c>
      <c r="BQ507" s="1">
        <f t="shared" si="372"/>
        <v>0</v>
      </c>
      <c r="BR507" s="1">
        <f t="shared" si="373"/>
        <v>0</v>
      </c>
      <c r="BS507" s="1">
        <f t="shared" si="374"/>
        <v>0</v>
      </c>
      <c r="BT507" s="1">
        <f t="shared" si="375"/>
        <v>1</v>
      </c>
      <c r="BU507" s="1">
        <f t="shared" si="376"/>
        <v>2</v>
      </c>
      <c r="BW507" s="1">
        <f t="shared" si="380"/>
        <v>0</v>
      </c>
      <c r="BX507" s="1">
        <f t="shared" si="381"/>
        <v>0</v>
      </c>
      <c r="BY507" s="1">
        <f t="shared" si="382"/>
        <v>0</v>
      </c>
      <c r="BZ507" s="1">
        <f t="shared" si="379"/>
        <v>0</v>
      </c>
      <c r="CA507" s="1">
        <f t="shared" si="379"/>
        <v>0</v>
      </c>
      <c r="CB507" s="1">
        <f t="shared" si="379"/>
        <v>0</v>
      </c>
      <c r="CC507" s="1">
        <f t="shared" si="379"/>
        <v>0</v>
      </c>
      <c r="CD507" s="1">
        <f t="shared" si="379"/>
        <v>0</v>
      </c>
      <c r="CE507" s="1">
        <f t="shared" si="379"/>
        <v>50</v>
      </c>
      <c r="CF507" s="1">
        <f t="shared" si="379"/>
        <v>100</v>
      </c>
      <c r="CW507" s="1">
        <v>489</v>
      </c>
      <c r="CX507" s="1">
        <f t="shared" si="361"/>
        <v>1</v>
      </c>
      <c r="CY507" s="1" t="s">
        <v>37</v>
      </c>
      <c r="CZ507" s="1">
        <v>1</v>
      </c>
      <c r="DB507" s="1">
        <f t="shared" si="377"/>
        <v>9</v>
      </c>
      <c r="DC507" s="1" t="s">
        <v>43</v>
      </c>
      <c r="DD507" s="1">
        <f t="shared" si="362"/>
        <v>9</v>
      </c>
      <c r="DL507" s="1">
        <v>489</v>
      </c>
      <c r="DM507" s="1">
        <f t="shared" si="363"/>
        <v>7</v>
      </c>
      <c r="DN507" s="1">
        <f t="shared" si="364"/>
        <v>0</v>
      </c>
      <c r="DO507" s="1" t="s">
        <v>37</v>
      </c>
      <c r="DP507" s="1">
        <v>0</v>
      </c>
    </row>
    <row r="508" spans="1:120" ht="15">
      <c r="A508">
        <v>490</v>
      </c>
      <c r="B508">
        <v>1</v>
      </c>
      <c r="C508" s="25">
        <v>24540</v>
      </c>
      <c r="D508">
        <v>-1</v>
      </c>
      <c r="E508">
        <v>2</v>
      </c>
      <c r="F508" t="s">
        <v>73</v>
      </c>
      <c r="G508">
        <v>3</v>
      </c>
      <c r="H508"/>
      <c r="I508"/>
      <c r="J508" s="1">
        <v>0</v>
      </c>
      <c r="K508" s="1">
        <v>1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f t="shared" si="336"/>
        <v>0</v>
      </c>
      <c r="AH508" s="1">
        <f t="shared" si="337"/>
        <v>40</v>
      </c>
      <c r="AI508" s="1">
        <f t="shared" si="338"/>
        <v>0</v>
      </c>
      <c r="AJ508" s="1">
        <f t="shared" si="339"/>
        <v>0</v>
      </c>
      <c r="AK508" s="1">
        <f t="shared" si="340"/>
        <v>0</v>
      </c>
      <c r="AL508" s="1">
        <f t="shared" si="341"/>
        <v>0</v>
      </c>
      <c r="AM508" s="1">
        <f t="shared" si="342"/>
        <v>0</v>
      </c>
      <c r="AN508" s="1">
        <f t="shared" si="342"/>
        <v>0</v>
      </c>
      <c r="AO508" s="1">
        <f t="shared" si="343"/>
        <v>0</v>
      </c>
      <c r="AP508" s="1">
        <f t="shared" si="344"/>
        <v>0</v>
      </c>
      <c r="AQ508" s="1">
        <f t="shared" si="345"/>
        <v>0</v>
      </c>
      <c r="AR508" s="1">
        <f t="shared" si="346"/>
        <v>0</v>
      </c>
      <c r="AS508" s="1">
        <f t="shared" si="347"/>
        <v>0</v>
      </c>
      <c r="AT508" s="1">
        <f t="shared" si="348"/>
        <v>0</v>
      </c>
      <c r="AU508" s="1">
        <f t="shared" si="349"/>
        <v>0</v>
      </c>
      <c r="AV508" s="1">
        <f t="shared" si="350"/>
        <v>0</v>
      </c>
      <c r="AW508" s="1">
        <f t="shared" si="351"/>
        <v>0</v>
      </c>
      <c r="AX508" s="1">
        <f t="shared" si="352"/>
        <v>0</v>
      </c>
      <c r="AY508" s="1">
        <f t="shared" si="353"/>
        <v>0</v>
      </c>
      <c r="AZ508" s="1">
        <f t="shared" si="354"/>
        <v>0</v>
      </c>
      <c r="BA508" s="1">
        <f t="shared" si="355"/>
        <v>0</v>
      </c>
      <c r="BB508" s="1">
        <f t="shared" si="356"/>
        <v>0</v>
      </c>
      <c r="BC508" s="1">
        <f t="shared" si="357"/>
        <v>0</v>
      </c>
      <c r="BD508" s="1">
        <f t="shared" si="358"/>
        <v>40</v>
      </c>
      <c r="BE508" s="1" t="str">
        <f t="shared" si="365"/>
        <v>Barge D</v>
      </c>
      <c r="BF508" s="1">
        <f t="shared" si="366"/>
        <v>1</v>
      </c>
      <c r="BG508" s="3">
        <v>490</v>
      </c>
      <c r="BH508" s="1">
        <f t="shared" si="378"/>
        <v>0</v>
      </c>
      <c r="BI508" s="1">
        <f t="shared" si="359"/>
        <v>0</v>
      </c>
      <c r="BJ508" s="3">
        <v>490</v>
      </c>
      <c r="BK508" s="1">
        <f t="shared" si="360"/>
        <v>2</v>
      </c>
      <c r="BL508" s="1">
        <f t="shared" si="367"/>
        <v>0</v>
      </c>
      <c r="BM508" s="1">
        <f t="shared" si="368"/>
        <v>1</v>
      </c>
      <c r="BN508" s="1">
        <f t="shared" si="369"/>
        <v>2</v>
      </c>
      <c r="BO508" s="1">
        <f t="shared" si="370"/>
        <v>3</v>
      </c>
      <c r="BP508" s="1">
        <f t="shared" si="371"/>
        <v>4</v>
      </c>
      <c r="BQ508" s="1">
        <f t="shared" si="372"/>
        <v>5</v>
      </c>
      <c r="BR508" s="1">
        <f t="shared" si="373"/>
        <v>6</v>
      </c>
      <c r="BS508" s="1">
        <f t="shared" si="374"/>
        <v>7</v>
      </c>
      <c r="BT508" s="1">
        <f t="shared" si="375"/>
        <v>8</v>
      </c>
      <c r="BU508" s="1">
        <f t="shared" si="376"/>
        <v>9</v>
      </c>
      <c r="BW508" s="1">
        <f t="shared" si="380"/>
        <v>0</v>
      </c>
      <c r="BX508" s="1">
        <f t="shared" si="381"/>
        <v>50</v>
      </c>
      <c r="BY508" s="1">
        <f t="shared" si="382"/>
        <v>100</v>
      </c>
      <c r="BZ508" s="1">
        <f t="shared" si="379"/>
        <v>150</v>
      </c>
      <c r="CA508" s="1">
        <f t="shared" si="379"/>
        <v>200</v>
      </c>
      <c r="CB508" s="1">
        <f t="shared" si="379"/>
        <v>250</v>
      </c>
      <c r="CC508" s="1">
        <f t="shared" si="379"/>
        <v>300</v>
      </c>
      <c r="CD508" s="1">
        <f t="shared" si="379"/>
        <v>350</v>
      </c>
      <c r="CE508" s="1">
        <f t="shared" si="379"/>
        <v>400</v>
      </c>
      <c r="CF508" s="1">
        <f t="shared" si="379"/>
        <v>450</v>
      </c>
      <c r="CW508" s="1">
        <v>490</v>
      </c>
      <c r="CX508" s="1">
        <f t="shared" si="361"/>
        <v>1</v>
      </c>
      <c r="CY508" s="1" t="s">
        <v>37</v>
      </c>
      <c r="CZ508" s="1">
        <v>1</v>
      </c>
      <c r="DB508" s="1">
        <f t="shared" si="377"/>
        <v>2</v>
      </c>
      <c r="DC508" s="1" t="s">
        <v>43</v>
      </c>
      <c r="DD508" s="1">
        <f t="shared" si="362"/>
        <v>2</v>
      </c>
      <c r="DL508" s="1">
        <v>490</v>
      </c>
      <c r="DM508" s="1">
        <f t="shared" si="363"/>
        <v>0</v>
      </c>
      <c r="DN508" s="1">
        <f t="shared" si="364"/>
        <v>0</v>
      </c>
      <c r="DO508" s="1" t="s">
        <v>37</v>
      </c>
      <c r="DP508" s="1">
        <v>0</v>
      </c>
    </row>
    <row r="509" spans="1:120" ht="15">
      <c r="A509">
        <v>491</v>
      </c>
      <c r="B509">
        <v>1</v>
      </c>
      <c r="C509" s="25">
        <v>24540</v>
      </c>
      <c r="D509">
        <v>-1</v>
      </c>
      <c r="E509">
        <v>2</v>
      </c>
      <c r="F509" t="s">
        <v>35</v>
      </c>
      <c r="G509">
        <v>4</v>
      </c>
      <c r="H509"/>
      <c r="I509"/>
      <c r="J509" s="1">
        <v>0</v>
      </c>
      <c r="K509" s="1">
        <v>1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f t="shared" si="336"/>
        <v>0</v>
      </c>
      <c r="AH509" s="1">
        <f t="shared" si="337"/>
        <v>40</v>
      </c>
      <c r="AI509" s="1">
        <f t="shared" si="338"/>
        <v>0</v>
      </c>
      <c r="AJ509" s="1">
        <f t="shared" si="339"/>
        <v>0</v>
      </c>
      <c r="AK509" s="1">
        <f t="shared" si="340"/>
        <v>0</v>
      </c>
      <c r="AL509" s="1">
        <f t="shared" si="341"/>
        <v>0</v>
      </c>
      <c r="AM509" s="1">
        <f t="shared" si="342"/>
        <v>0</v>
      </c>
      <c r="AN509" s="1">
        <f t="shared" si="342"/>
        <v>0</v>
      </c>
      <c r="AO509" s="1">
        <f t="shared" si="343"/>
        <v>0</v>
      </c>
      <c r="AP509" s="1">
        <f t="shared" si="344"/>
        <v>0</v>
      </c>
      <c r="AQ509" s="1">
        <f t="shared" si="345"/>
        <v>0</v>
      </c>
      <c r="AR509" s="1">
        <f t="shared" si="346"/>
        <v>0</v>
      </c>
      <c r="AS509" s="1">
        <f t="shared" si="347"/>
        <v>0</v>
      </c>
      <c r="AT509" s="1">
        <f t="shared" si="348"/>
        <v>0</v>
      </c>
      <c r="AU509" s="1">
        <f t="shared" si="349"/>
        <v>0</v>
      </c>
      <c r="AV509" s="1">
        <f t="shared" si="350"/>
        <v>0</v>
      </c>
      <c r="AW509" s="1">
        <f t="shared" si="351"/>
        <v>0</v>
      </c>
      <c r="AX509" s="1">
        <f t="shared" si="352"/>
        <v>0</v>
      </c>
      <c r="AY509" s="1">
        <f t="shared" si="353"/>
        <v>0</v>
      </c>
      <c r="AZ509" s="1">
        <f t="shared" si="354"/>
        <v>0</v>
      </c>
      <c r="BA509" s="1">
        <f t="shared" si="355"/>
        <v>0</v>
      </c>
      <c r="BB509" s="1">
        <f t="shared" si="356"/>
        <v>0</v>
      </c>
      <c r="BC509" s="1">
        <f t="shared" si="357"/>
        <v>0</v>
      </c>
      <c r="BD509" s="1">
        <f t="shared" si="358"/>
        <v>40</v>
      </c>
      <c r="BE509" s="1" t="str">
        <f t="shared" si="365"/>
        <v>Barge D</v>
      </c>
      <c r="BF509" s="1">
        <f t="shared" si="366"/>
        <v>1</v>
      </c>
      <c r="BG509" s="3">
        <v>491</v>
      </c>
      <c r="BH509" s="1">
        <f t="shared" si="378"/>
        <v>0</v>
      </c>
      <c r="BI509" s="1">
        <f t="shared" si="359"/>
        <v>0</v>
      </c>
      <c r="BJ509" s="3">
        <v>491</v>
      </c>
      <c r="BK509" s="1">
        <f t="shared" si="360"/>
        <v>3</v>
      </c>
      <c r="BL509" s="1">
        <f t="shared" si="367"/>
        <v>0</v>
      </c>
      <c r="BM509" s="1">
        <f t="shared" si="368"/>
        <v>0</v>
      </c>
      <c r="BN509" s="1">
        <f t="shared" si="369"/>
        <v>1</v>
      </c>
      <c r="BO509" s="1">
        <f t="shared" si="370"/>
        <v>2</v>
      </c>
      <c r="BP509" s="1">
        <f t="shared" si="371"/>
        <v>3</v>
      </c>
      <c r="BQ509" s="1">
        <f t="shared" si="372"/>
        <v>4</v>
      </c>
      <c r="BR509" s="1">
        <f t="shared" si="373"/>
        <v>5</v>
      </c>
      <c r="BS509" s="1">
        <f t="shared" si="374"/>
        <v>6</v>
      </c>
      <c r="BT509" s="1">
        <f t="shared" si="375"/>
        <v>7</v>
      </c>
      <c r="BU509" s="1">
        <f t="shared" si="376"/>
        <v>8</v>
      </c>
      <c r="BW509" s="1">
        <f t="shared" si="380"/>
        <v>0</v>
      </c>
      <c r="BX509" s="1">
        <f t="shared" si="381"/>
        <v>0</v>
      </c>
      <c r="BY509" s="1">
        <f t="shared" si="382"/>
        <v>50</v>
      </c>
      <c r="BZ509" s="1">
        <f t="shared" si="379"/>
        <v>100</v>
      </c>
      <c r="CA509" s="1">
        <f t="shared" si="379"/>
        <v>150</v>
      </c>
      <c r="CB509" s="1">
        <f t="shared" si="379"/>
        <v>200</v>
      </c>
      <c r="CC509" s="1">
        <f t="shared" si="379"/>
        <v>250</v>
      </c>
      <c r="CD509" s="1">
        <f t="shared" si="379"/>
        <v>300</v>
      </c>
      <c r="CE509" s="1">
        <f t="shared" si="379"/>
        <v>350</v>
      </c>
      <c r="CF509" s="1">
        <f t="shared" si="379"/>
        <v>400</v>
      </c>
      <c r="CW509" s="1">
        <v>491</v>
      </c>
      <c r="CX509" s="1">
        <f t="shared" si="361"/>
        <v>1</v>
      </c>
      <c r="CY509" s="1" t="s">
        <v>37</v>
      </c>
      <c r="CZ509" s="1">
        <v>1</v>
      </c>
      <c r="DB509" s="1">
        <f t="shared" si="377"/>
        <v>2</v>
      </c>
      <c r="DC509" s="1" t="s">
        <v>43</v>
      </c>
      <c r="DD509" s="1">
        <f t="shared" si="362"/>
        <v>2</v>
      </c>
      <c r="DL509" s="1">
        <v>491</v>
      </c>
      <c r="DM509" s="1">
        <f t="shared" si="363"/>
        <v>0</v>
      </c>
      <c r="DN509" s="1">
        <f t="shared" si="364"/>
        <v>0</v>
      </c>
      <c r="DO509" s="1" t="s">
        <v>37</v>
      </c>
      <c r="DP509" s="1">
        <v>0</v>
      </c>
    </row>
    <row r="510" spans="1:120" ht="15">
      <c r="A510">
        <v>492</v>
      </c>
      <c r="B510">
        <v>1</v>
      </c>
      <c r="C510" s="25">
        <v>24540</v>
      </c>
      <c r="D510">
        <v>6</v>
      </c>
      <c r="E510">
        <v>10</v>
      </c>
      <c r="F510" t="s">
        <v>35</v>
      </c>
      <c r="G510">
        <v>3</v>
      </c>
      <c r="H510"/>
      <c r="I510"/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1</v>
      </c>
      <c r="AD510" s="1">
        <v>0</v>
      </c>
      <c r="AE510" s="1">
        <v>0</v>
      </c>
      <c r="AF510" s="1">
        <v>0</v>
      </c>
      <c r="AG510" s="1">
        <f t="shared" si="336"/>
        <v>0</v>
      </c>
      <c r="AH510" s="1">
        <f t="shared" si="337"/>
        <v>0</v>
      </c>
      <c r="AI510" s="1">
        <f t="shared" si="338"/>
        <v>0</v>
      </c>
      <c r="AJ510" s="1">
        <f t="shared" si="339"/>
        <v>0</v>
      </c>
      <c r="AK510" s="1">
        <f t="shared" si="340"/>
        <v>0</v>
      </c>
      <c r="AL510" s="1">
        <f t="shared" si="341"/>
        <v>0</v>
      </c>
      <c r="AM510" s="1">
        <f t="shared" si="342"/>
        <v>0</v>
      </c>
      <c r="AN510" s="1">
        <f t="shared" si="342"/>
        <v>0</v>
      </c>
      <c r="AO510" s="1">
        <f t="shared" si="343"/>
        <v>0</v>
      </c>
      <c r="AP510" s="1">
        <f t="shared" si="344"/>
        <v>0</v>
      </c>
      <c r="AQ510" s="1">
        <f t="shared" si="345"/>
        <v>0</v>
      </c>
      <c r="AR510" s="1">
        <f t="shared" si="346"/>
        <v>0</v>
      </c>
      <c r="AS510" s="1">
        <f t="shared" si="347"/>
        <v>0</v>
      </c>
      <c r="AT510" s="1">
        <f t="shared" si="348"/>
        <v>0</v>
      </c>
      <c r="AU510" s="1">
        <f t="shared" si="349"/>
        <v>0</v>
      </c>
      <c r="AV510" s="1">
        <f t="shared" si="350"/>
        <v>0</v>
      </c>
      <c r="AW510" s="1">
        <f t="shared" si="351"/>
        <v>0</v>
      </c>
      <c r="AX510" s="1">
        <f t="shared" si="352"/>
        <v>0</v>
      </c>
      <c r="AY510" s="1">
        <f t="shared" si="353"/>
        <v>0</v>
      </c>
      <c r="AZ510" s="1">
        <f t="shared" si="354"/>
        <v>40</v>
      </c>
      <c r="BA510" s="1">
        <f t="shared" si="355"/>
        <v>0</v>
      </c>
      <c r="BB510" s="1">
        <f t="shared" si="356"/>
        <v>0</v>
      </c>
      <c r="BC510" s="1">
        <f t="shared" si="357"/>
        <v>0</v>
      </c>
      <c r="BD510" s="1">
        <f t="shared" si="358"/>
        <v>40</v>
      </c>
      <c r="BE510" s="1" t="str">
        <f t="shared" si="365"/>
        <v>Barge D</v>
      </c>
      <c r="BF510" s="1">
        <f t="shared" si="366"/>
        <v>8</v>
      </c>
      <c r="BG510" s="3">
        <v>492</v>
      </c>
      <c r="BH510" s="1">
        <f t="shared" si="378"/>
        <v>0</v>
      </c>
      <c r="BI510" s="1">
        <f t="shared" si="359"/>
        <v>0</v>
      </c>
      <c r="BJ510" s="3">
        <v>492</v>
      </c>
      <c r="BK510" s="1">
        <f t="shared" si="360"/>
        <v>9</v>
      </c>
      <c r="BL510" s="1">
        <f t="shared" si="367"/>
        <v>0</v>
      </c>
      <c r="BM510" s="1">
        <f t="shared" si="368"/>
        <v>0</v>
      </c>
      <c r="BN510" s="1">
        <f t="shared" si="369"/>
        <v>0</v>
      </c>
      <c r="BO510" s="1">
        <f t="shared" si="370"/>
        <v>0</v>
      </c>
      <c r="BP510" s="1">
        <f t="shared" si="371"/>
        <v>0</v>
      </c>
      <c r="BQ510" s="1">
        <f t="shared" si="372"/>
        <v>0</v>
      </c>
      <c r="BR510" s="1">
        <f t="shared" si="373"/>
        <v>0</v>
      </c>
      <c r="BS510" s="1">
        <f t="shared" si="374"/>
        <v>0</v>
      </c>
      <c r="BT510" s="1">
        <f t="shared" si="375"/>
        <v>1</v>
      </c>
      <c r="BU510" s="1">
        <f t="shared" si="376"/>
        <v>2</v>
      </c>
      <c r="BW510" s="1">
        <f t="shared" si="380"/>
        <v>0</v>
      </c>
      <c r="BX510" s="1">
        <f t="shared" si="381"/>
        <v>0</v>
      </c>
      <c r="BY510" s="1">
        <f t="shared" si="382"/>
        <v>0</v>
      </c>
      <c r="BZ510" s="1">
        <f t="shared" si="379"/>
        <v>0</v>
      </c>
      <c r="CA510" s="1">
        <f t="shared" si="379"/>
        <v>0</v>
      </c>
      <c r="CB510" s="1">
        <f t="shared" si="379"/>
        <v>0</v>
      </c>
      <c r="CC510" s="1">
        <f t="shared" si="379"/>
        <v>0</v>
      </c>
      <c r="CD510" s="1">
        <f t="shared" si="379"/>
        <v>0</v>
      </c>
      <c r="CE510" s="1">
        <f t="shared" si="379"/>
        <v>50</v>
      </c>
      <c r="CF510" s="1">
        <f t="shared" si="379"/>
        <v>100</v>
      </c>
      <c r="CW510" s="1">
        <v>492</v>
      </c>
      <c r="CX510" s="1">
        <f t="shared" si="361"/>
        <v>1</v>
      </c>
      <c r="CY510" s="1" t="s">
        <v>37</v>
      </c>
      <c r="CZ510" s="1">
        <v>1</v>
      </c>
      <c r="DB510" s="1">
        <f t="shared" si="377"/>
        <v>9</v>
      </c>
      <c r="DC510" s="1" t="s">
        <v>43</v>
      </c>
      <c r="DD510" s="1">
        <f t="shared" si="362"/>
        <v>10</v>
      </c>
      <c r="DL510" s="1">
        <v>492</v>
      </c>
      <c r="DM510" s="1">
        <f t="shared" si="363"/>
        <v>7</v>
      </c>
      <c r="DN510" s="1">
        <f t="shared" si="364"/>
        <v>0</v>
      </c>
      <c r="DO510" s="1" t="s">
        <v>37</v>
      </c>
      <c r="DP510" s="1">
        <v>0</v>
      </c>
    </row>
    <row r="511" spans="1:120" ht="15">
      <c r="A511">
        <v>493</v>
      </c>
      <c r="B511">
        <v>1</v>
      </c>
      <c r="C511" s="25">
        <v>24540</v>
      </c>
      <c r="D511">
        <v>0</v>
      </c>
      <c r="E511">
        <v>4</v>
      </c>
      <c r="F511" t="s">
        <v>91</v>
      </c>
      <c r="G511">
        <v>3</v>
      </c>
      <c r="H511"/>
      <c r="I511"/>
      <c r="J511" s="1">
        <v>0</v>
      </c>
      <c r="K511" s="1">
        <v>1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f t="shared" si="336"/>
        <v>0</v>
      </c>
      <c r="AH511" s="1">
        <f t="shared" si="337"/>
        <v>40</v>
      </c>
      <c r="AI511" s="1">
        <f t="shared" si="338"/>
        <v>0</v>
      </c>
      <c r="AJ511" s="1">
        <f t="shared" si="339"/>
        <v>0</v>
      </c>
      <c r="AK511" s="1">
        <f t="shared" si="340"/>
        <v>0</v>
      </c>
      <c r="AL511" s="1">
        <f t="shared" si="341"/>
        <v>0</v>
      </c>
      <c r="AM511" s="1">
        <f t="shared" si="342"/>
        <v>0</v>
      </c>
      <c r="AN511" s="1">
        <f t="shared" si="342"/>
        <v>0</v>
      </c>
      <c r="AO511" s="1">
        <f t="shared" si="343"/>
        <v>0</v>
      </c>
      <c r="AP511" s="1">
        <f t="shared" si="344"/>
        <v>0</v>
      </c>
      <c r="AQ511" s="1">
        <f t="shared" si="345"/>
        <v>0</v>
      </c>
      <c r="AR511" s="1">
        <f t="shared" si="346"/>
        <v>0</v>
      </c>
      <c r="AS511" s="1">
        <f t="shared" si="347"/>
        <v>0</v>
      </c>
      <c r="AT511" s="1">
        <f t="shared" si="348"/>
        <v>0</v>
      </c>
      <c r="AU511" s="1">
        <f t="shared" si="349"/>
        <v>0</v>
      </c>
      <c r="AV511" s="1">
        <f t="shared" si="350"/>
        <v>0</v>
      </c>
      <c r="AW511" s="1">
        <f t="shared" si="351"/>
        <v>0</v>
      </c>
      <c r="AX511" s="1">
        <f t="shared" si="352"/>
        <v>0</v>
      </c>
      <c r="AY511" s="1">
        <f t="shared" si="353"/>
        <v>0</v>
      </c>
      <c r="AZ511" s="1">
        <f t="shared" si="354"/>
        <v>0</v>
      </c>
      <c r="BA511" s="1">
        <f t="shared" si="355"/>
        <v>0</v>
      </c>
      <c r="BB511" s="1">
        <f t="shared" si="356"/>
        <v>0</v>
      </c>
      <c r="BC511" s="1">
        <f t="shared" si="357"/>
        <v>0</v>
      </c>
      <c r="BD511" s="1">
        <f t="shared" si="358"/>
        <v>40</v>
      </c>
      <c r="BE511" s="1" t="str">
        <f t="shared" si="365"/>
        <v>Barge D</v>
      </c>
      <c r="BF511" s="1">
        <f t="shared" si="366"/>
        <v>1</v>
      </c>
      <c r="BG511" s="3">
        <v>493</v>
      </c>
      <c r="BH511" s="1">
        <f t="shared" si="378"/>
        <v>0</v>
      </c>
      <c r="BI511" s="1">
        <f t="shared" si="359"/>
        <v>0</v>
      </c>
      <c r="BJ511" s="3">
        <v>493</v>
      </c>
      <c r="BK511" s="1">
        <f t="shared" si="360"/>
        <v>3</v>
      </c>
      <c r="BL511" s="1">
        <f t="shared" si="367"/>
        <v>0</v>
      </c>
      <c r="BM511" s="1">
        <f t="shared" si="368"/>
        <v>0</v>
      </c>
      <c r="BN511" s="1">
        <f t="shared" si="369"/>
        <v>1</v>
      </c>
      <c r="BO511" s="1">
        <f t="shared" si="370"/>
        <v>2</v>
      </c>
      <c r="BP511" s="1">
        <f t="shared" si="371"/>
        <v>3</v>
      </c>
      <c r="BQ511" s="1">
        <f t="shared" si="372"/>
        <v>4</v>
      </c>
      <c r="BR511" s="1">
        <f t="shared" si="373"/>
        <v>5</v>
      </c>
      <c r="BS511" s="1">
        <f t="shared" si="374"/>
        <v>6</v>
      </c>
      <c r="BT511" s="1">
        <f t="shared" si="375"/>
        <v>7</v>
      </c>
      <c r="BU511" s="1">
        <f t="shared" si="376"/>
        <v>8</v>
      </c>
      <c r="BW511" s="1">
        <f t="shared" si="380"/>
        <v>0</v>
      </c>
      <c r="BX511" s="1">
        <f t="shared" si="381"/>
        <v>0</v>
      </c>
      <c r="BY511" s="1">
        <f t="shared" si="382"/>
        <v>50</v>
      </c>
      <c r="BZ511" s="1">
        <f t="shared" si="379"/>
        <v>100</v>
      </c>
      <c r="CA511" s="1">
        <f t="shared" si="379"/>
        <v>150</v>
      </c>
      <c r="CB511" s="1">
        <f t="shared" si="379"/>
        <v>200</v>
      </c>
      <c r="CC511" s="1">
        <f t="shared" si="379"/>
        <v>250</v>
      </c>
      <c r="CD511" s="1">
        <f t="shared" si="379"/>
        <v>300</v>
      </c>
      <c r="CE511" s="1">
        <f t="shared" si="379"/>
        <v>350</v>
      </c>
      <c r="CF511" s="1">
        <f t="shared" si="379"/>
        <v>400</v>
      </c>
      <c r="CW511" s="1">
        <v>493</v>
      </c>
      <c r="CX511" s="1">
        <f t="shared" si="361"/>
        <v>1</v>
      </c>
      <c r="CY511" s="1" t="s">
        <v>37</v>
      </c>
      <c r="CZ511" s="1">
        <v>1</v>
      </c>
      <c r="DB511" s="1">
        <f t="shared" si="377"/>
        <v>2</v>
      </c>
      <c r="DC511" s="1" t="s">
        <v>43</v>
      </c>
      <c r="DD511" s="1">
        <f t="shared" si="362"/>
        <v>4</v>
      </c>
      <c r="DL511" s="1">
        <v>493</v>
      </c>
      <c r="DM511" s="1">
        <f t="shared" si="363"/>
        <v>1</v>
      </c>
      <c r="DN511" s="1">
        <f t="shared" si="364"/>
        <v>0</v>
      </c>
      <c r="DO511" s="1" t="s">
        <v>37</v>
      </c>
      <c r="DP511" s="1">
        <v>0</v>
      </c>
    </row>
    <row r="512" spans="1:120" ht="15">
      <c r="A512">
        <v>494</v>
      </c>
      <c r="B512">
        <v>1</v>
      </c>
      <c r="C512" s="25">
        <v>22660</v>
      </c>
      <c r="D512">
        <v>3</v>
      </c>
      <c r="E512">
        <v>7</v>
      </c>
      <c r="F512" t="s">
        <v>73</v>
      </c>
      <c r="G512">
        <v>3</v>
      </c>
      <c r="H512"/>
      <c r="I512"/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1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f t="shared" si="336"/>
        <v>0</v>
      </c>
      <c r="AH512" s="1">
        <f t="shared" si="337"/>
        <v>0</v>
      </c>
      <c r="AI512" s="1">
        <f t="shared" si="338"/>
        <v>0</v>
      </c>
      <c r="AJ512" s="1">
        <f t="shared" si="339"/>
        <v>0</v>
      </c>
      <c r="AK512" s="1">
        <f t="shared" si="340"/>
        <v>0</v>
      </c>
      <c r="AL512" s="1">
        <f t="shared" si="341"/>
        <v>0</v>
      </c>
      <c r="AM512" s="1">
        <f t="shared" si="342"/>
        <v>0</v>
      </c>
      <c r="AN512" s="1">
        <f t="shared" si="342"/>
        <v>0</v>
      </c>
      <c r="AO512" s="1">
        <f t="shared" si="343"/>
        <v>0</v>
      </c>
      <c r="AP512" s="1">
        <f t="shared" si="344"/>
        <v>40</v>
      </c>
      <c r="AQ512" s="1">
        <f t="shared" si="345"/>
        <v>0</v>
      </c>
      <c r="AR512" s="1">
        <f t="shared" si="346"/>
        <v>0</v>
      </c>
      <c r="AS512" s="1">
        <f t="shared" si="347"/>
        <v>0</v>
      </c>
      <c r="AT512" s="1">
        <f t="shared" si="348"/>
        <v>0</v>
      </c>
      <c r="AU512" s="1">
        <f t="shared" si="349"/>
        <v>0</v>
      </c>
      <c r="AV512" s="1">
        <f t="shared" si="350"/>
        <v>0</v>
      </c>
      <c r="AW512" s="1">
        <f t="shared" si="351"/>
        <v>0</v>
      </c>
      <c r="AX512" s="1">
        <f t="shared" si="352"/>
        <v>0</v>
      </c>
      <c r="AY512" s="1">
        <f t="shared" si="353"/>
        <v>0</v>
      </c>
      <c r="AZ512" s="1">
        <f t="shared" si="354"/>
        <v>0</v>
      </c>
      <c r="BA512" s="1">
        <f t="shared" si="355"/>
        <v>0</v>
      </c>
      <c r="BB512" s="1">
        <f t="shared" si="356"/>
        <v>0</v>
      </c>
      <c r="BC512" s="1">
        <f t="shared" si="357"/>
        <v>0</v>
      </c>
      <c r="BD512" s="1">
        <f t="shared" si="358"/>
        <v>40</v>
      </c>
      <c r="BE512" s="1" t="str">
        <f t="shared" si="365"/>
        <v>Barge E</v>
      </c>
      <c r="BF512" s="1">
        <f t="shared" si="366"/>
        <v>4</v>
      </c>
      <c r="BG512" s="3">
        <v>494</v>
      </c>
      <c r="BH512" s="1">
        <f t="shared" si="378"/>
        <v>0</v>
      </c>
      <c r="BI512" s="1">
        <f t="shared" si="359"/>
        <v>0</v>
      </c>
      <c r="BJ512" s="3">
        <v>494</v>
      </c>
      <c r="BK512" s="1">
        <f t="shared" si="360"/>
        <v>6</v>
      </c>
      <c r="BL512" s="1">
        <f t="shared" si="367"/>
        <v>0</v>
      </c>
      <c r="BM512" s="1">
        <f t="shared" si="368"/>
        <v>0</v>
      </c>
      <c r="BN512" s="1">
        <f t="shared" si="369"/>
        <v>0</v>
      </c>
      <c r="BO512" s="1">
        <f t="shared" si="370"/>
        <v>0</v>
      </c>
      <c r="BP512" s="1">
        <f t="shared" si="371"/>
        <v>0</v>
      </c>
      <c r="BQ512" s="1">
        <f t="shared" si="372"/>
        <v>1</v>
      </c>
      <c r="BR512" s="1">
        <f t="shared" si="373"/>
        <v>2</v>
      </c>
      <c r="BS512" s="1">
        <f t="shared" si="374"/>
        <v>3</v>
      </c>
      <c r="BT512" s="1">
        <f t="shared" si="375"/>
        <v>4</v>
      </c>
      <c r="BU512" s="1">
        <f t="shared" si="376"/>
        <v>5</v>
      </c>
      <c r="BW512" s="1">
        <f t="shared" si="380"/>
        <v>0</v>
      </c>
      <c r="BX512" s="1">
        <f t="shared" si="381"/>
        <v>0</v>
      </c>
      <c r="BY512" s="1">
        <f t="shared" si="382"/>
        <v>0</v>
      </c>
      <c r="BZ512" s="1">
        <f t="shared" si="379"/>
        <v>0</v>
      </c>
      <c r="CA512" s="1">
        <f t="shared" si="379"/>
        <v>0</v>
      </c>
      <c r="CB512" s="1">
        <f t="shared" si="379"/>
        <v>50</v>
      </c>
      <c r="CC512" s="1">
        <f t="shared" si="379"/>
        <v>100</v>
      </c>
      <c r="CD512" s="1">
        <f t="shared" si="379"/>
        <v>150</v>
      </c>
      <c r="CE512" s="1">
        <f t="shared" si="379"/>
        <v>200</v>
      </c>
      <c r="CF512" s="1">
        <f t="shared" si="379"/>
        <v>250</v>
      </c>
      <c r="CW512" s="1">
        <v>494</v>
      </c>
      <c r="CX512" s="1">
        <f t="shared" si="361"/>
        <v>1</v>
      </c>
      <c r="CY512" s="1" t="s">
        <v>37</v>
      </c>
      <c r="CZ512" s="1">
        <v>1</v>
      </c>
      <c r="DB512" s="1">
        <f t="shared" si="377"/>
        <v>5</v>
      </c>
      <c r="DC512" s="1" t="s">
        <v>43</v>
      </c>
      <c r="DD512" s="1">
        <f t="shared" si="362"/>
        <v>7</v>
      </c>
      <c r="DL512" s="1">
        <v>494</v>
      </c>
      <c r="DM512" s="1">
        <f t="shared" si="363"/>
        <v>4</v>
      </c>
      <c r="DN512" s="1">
        <f t="shared" si="364"/>
        <v>0</v>
      </c>
      <c r="DO512" s="1" t="s">
        <v>37</v>
      </c>
      <c r="DP512" s="1">
        <v>0</v>
      </c>
    </row>
    <row r="513" spans="1:120" ht="15">
      <c r="A513">
        <v>495</v>
      </c>
      <c r="B513">
        <v>1</v>
      </c>
      <c r="C513" s="25">
        <v>22660</v>
      </c>
      <c r="D513">
        <v>5</v>
      </c>
      <c r="E513">
        <v>10</v>
      </c>
      <c r="F513" t="s">
        <v>73</v>
      </c>
      <c r="G513">
        <v>4</v>
      </c>
      <c r="H513"/>
      <c r="I513"/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1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f t="shared" si="336"/>
        <v>0</v>
      </c>
      <c r="AH513" s="1">
        <f t="shared" si="337"/>
        <v>0</v>
      </c>
      <c r="AI513" s="1">
        <f t="shared" si="338"/>
        <v>0</v>
      </c>
      <c r="AJ513" s="1">
        <f t="shared" si="339"/>
        <v>0</v>
      </c>
      <c r="AK513" s="1">
        <f t="shared" si="340"/>
        <v>0</v>
      </c>
      <c r="AL513" s="1">
        <f t="shared" si="341"/>
        <v>0</v>
      </c>
      <c r="AM513" s="1">
        <f t="shared" si="342"/>
        <v>0</v>
      </c>
      <c r="AN513" s="1">
        <f t="shared" si="342"/>
        <v>0</v>
      </c>
      <c r="AO513" s="1">
        <f t="shared" si="343"/>
        <v>0</v>
      </c>
      <c r="AP513" s="1">
        <f t="shared" si="344"/>
        <v>0</v>
      </c>
      <c r="AQ513" s="1">
        <f t="shared" si="345"/>
        <v>0</v>
      </c>
      <c r="AR513" s="1">
        <f t="shared" si="346"/>
        <v>0</v>
      </c>
      <c r="AS513" s="1">
        <f t="shared" si="347"/>
        <v>0</v>
      </c>
      <c r="AT513" s="1">
        <f t="shared" si="348"/>
        <v>0</v>
      </c>
      <c r="AU513" s="1">
        <f t="shared" si="349"/>
        <v>0</v>
      </c>
      <c r="AV513" s="1">
        <f t="shared" si="350"/>
        <v>0</v>
      </c>
      <c r="AW513" s="1">
        <f t="shared" si="351"/>
        <v>0</v>
      </c>
      <c r="AX513" s="1">
        <f t="shared" si="352"/>
        <v>40</v>
      </c>
      <c r="AY513" s="1">
        <f t="shared" si="353"/>
        <v>0</v>
      </c>
      <c r="AZ513" s="1">
        <f t="shared" si="354"/>
        <v>0</v>
      </c>
      <c r="BA513" s="1">
        <f t="shared" si="355"/>
        <v>0</v>
      </c>
      <c r="BB513" s="1">
        <f t="shared" si="356"/>
        <v>0</v>
      </c>
      <c r="BC513" s="1">
        <f t="shared" si="357"/>
        <v>0</v>
      </c>
      <c r="BD513" s="1">
        <f t="shared" si="358"/>
        <v>40</v>
      </c>
      <c r="BE513" s="1" t="str">
        <f t="shared" si="365"/>
        <v>Barge B</v>
      </c>
      <c r="BF513" s="1">
        <f t="shared" si="366"/>
        <v>7</v>
      </c>
      <c r="BG513" s="3">
        <v>495</v>
      </c>
      <c r="BH513" s="1">
        <f t="shared" si="378"/>
        <v>0</v>
      </c>
      <c r="BI513" s="1">
        <f t="shared" si="359"/>
        <v>0</v>
      </c>
      <c r="BJ513" s="3">
        <v>495</v>
      </c>
      <c r="BK513" s="1">
        <f t="shared" si="360"/>
        <v>9</v>
      </c>
      <c r="BL513" s="1">
        <f t="shared" si="367"/>
        <v>0</v>
      </c>
      <c r="BM513" s="1">
        <f t="shared" si="368"/>
        <v>0</v>
      </c>
      <c r="BN513" s="1">
        <f t="shared" si="369"/>
        <v>0</v>
      </c>
      <c r="BO513" s="1">
        <f t="shared" si="370"/>
        <v>0</v>
      </c>
      <c r="BP513" s="1">
        <f t="shared" si="371"/>
        <v>0</v>
      </c>
      <c r="BQ513" s="1">
        <f t="shared" si="372"/>
        <v>0</v>
      </c>
      <c r="BR513" s="1">
        <f t="shared" si="373"/>
        <v>0</v>
      </c>
      <c r="BS513" s="1">
        <f t="shared" si="374"/>
        <v>0</v>
      </c>
      <c r="BT513" s="1">
        <f t="shared" si="375"/>
        <v>1</v>
      </c>
      <c r="BU513" s="1">
        <f t="shared" si="376"/>
        <v>2</v>
      </c>
      <c r="BW513" s="1">
        <f t="shared" si="380"/>
        <v>0</v>
      </c>
      <c r="BX513" s="1">
        <f t="shared" si="381"/>
        <v>0</v>
      </c>
      <c r="BY513" s="1">
        <f t="shared" si="382"/>
        <v>0</v>
      </c>
      <c r="BZ513" s="1">
        <f t="shared" si="379"/>
        <v>0</v>
      </c>
      <c r="CA513" s="1">
        <f t="shared" si="379"/>
        <v>0</v>
      </c>
      <c r="CB513" s="1">
        <f t="shared" si="379"/>
        <v>0</v>
      </c>
      <c r="CC513" s="1">
        <f t="shared" si="379"/>
        <v>0</v>
      </c>
      <c r="CD513" s="1">
        <f t="shared" si="379"/>
        <v>0</v>
      </c>
      <c r="CE513" s="1">
        <f t="shared" si="379"/>
        <v>50</v>
      </c>
      <c r="CF513" s="1">
        <f t="shared" si="379"/>
        <v>100</v>
      </c>
      <c r="CW513" s="1">
        <v>495</v>
      </c>
      <c r="CX513" s="1">
        <f t="shared" si="361"/>
        <v>1</v>
      </c>
      <c r="CY513" s="1" t="s">
        <v>37</v>
      </c>
      <c r="CZ513" s="1">
        <v>1</v>
      </c>
      <c r="DB513" s="1">
        <f t="shared" si="377"/>
        <v>8</v>
      </c>
      <c r="DC513" s="1" t="s">
        <v>43</v>
      </c>
      <c r="DD513" s="1">
        <f t="shared" si="362"/>
        <v>10</v>
      </c>
      <c r="DL513" s="1">
        <v>495</v>
      </c>
      <c r="DM513" s="1">
        <f t="shared" si="363"/>
        <v>6</v>
      </c>
      <c r="DN513" s="1">
        <f t="shared" si="364"/>
        <v>0</v>
      </c>
      <c r="DO513" s="1" t="s">
        <v>37</v>
      </c>
      <c r="DP513" s="1">
        <v>0</v>
      </c>
    </row>
    <row r="514" spans="1:120" ht="15">
      <c r="A514">
        <v>496</v>
      </c>
      <c r="B514">
        <v>1</v>
      </c>
      <c r="C514" s="25">
        <v>22660</v>
      </c>
      <c r="D514">
        <v>1</v>
      </c>
      <c r="E514">
        <v>6</v>
      </c>
      <c r="F514" t="s">
        <v>35</v>
      </c>
      <c r="G514">
        <v>5</v>
      </c>
      <c r="H514"/>
      <c r="I514"/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1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f t="shared" si="336"/>
        <v>0</v>
      </c>
      <c r="AH514" s="1">
        <f t="shared" si="337"/>
        <v>0</v>
      </c>
      <c r="AI514" s="1">
        <f t="shared" si="338"/>
        <v>0</v>
      </c>
      <c r="AJ514" s="1">
        <f t="shared" si="339"/>
        <v>0</v>
      </c>
      <c r="AK514" s="1">
        <f t="shared" si="340"/>
        <v>0</v>
      </c>
      <c r="AL514" s="1">
        <f t="shared" si="341"/>
        <v>40</v>
      </c>
      <c r="AM514" s="1">
        <f t="shared" si="342"/>
        <v>0</v>
      </c>
      <c r="AN514" s="1">
        <f t="shared" si="342"/>
        <v>0</v>
      </c>
      <c r="AO514" s="1">
        <f t="shared" si="343"/>
        <v>0</v>
      </c>
      <c r="AP514" s="1">
        <f t="shared" si="344"/>
        <v>0</v>
      </c>
      <c r="AQ514" s="1">
        <f t="shared" si="345"/>
        <v>0</v>
      </c>
      <c r="AR514" s="1">
        <f t="shared" si="346"/>
        <v>0</v>
      </c>
      <c r="AS514" s="1">
        <f t="shared" si="347"/>
        <v>0</v>
      </c>
      <c r="AT514" s="1">
        <f t="shared" si="348"/>
        <v>0</v>
      </c>
      <c r="AU514" s="1">
        <f t="shared" si="349"/>
        <v>0</v>
      </c>
      <c r="AV514" s="1">
        <f t="shared" si="350"/>
        <v>0</v>
      </c>
      <c r="AW514" s="1">
        <f t="shared" si="351"/>
        <v>0</v>
      </c>
      <c r="AX514" s="1">
        <f t="shared" si="352"/>
        <v>0</v>
      </c>
      <c r="AY514" s="1">
        <f t="shared" si="353"/>
        <v>0</v>
      </c>
      <c r="AZ514" s="1">
        <f t="shared" si="354"/>
        <v>0</v>
      </c>
      <c r="BA514" s="1">
        <f t="shared" si="355"/>
        <v>0</v>
      </c>
      <c r="BB514" s="1">
        <f t="shared" si="356"/>
        <v>0</v>
      </c>
      <c r="BC514" s="1">
        <f t="shared" si="357"/>
        <v>0</v>
      </c>
      <c r="BD514" s="1">
        <f t="shared" si="358"/>
        <v>40</v>
      </c>
      <c r="BE514" s="1" t="str">
        <f t="shared" si="365"/>
        <v>Barge C</v>
      </c>
      <c r="BF514" s="1">
        <f t="shared" si="366"/>
        <v>2</v>
      </c>
      <c r="BG514" s="3">
        <v>496</v>
      </c>
      <c r="BH514" s="1">
        <f t="shared" si="378"/>
        <v>0</v>
      </c>
      <c r="BI514" s="1">
        <f t="shared" si="359"/>
        <v>0</v>
      </c>
      <c r="BJ514" s="3">
        <v>496</v>
      </c>
      <c r="BK514" s="1">
        <f t="shared" si="360"/>
        <v>6</v>
      </c>
      <c r="BL514" s="1">
        <f t="shared" si="367"/>
        <v>0</v>
      </c>
      <c r="BM514" s="1">
        <f t="shared" si="368"/>
        <v>0</v>
      </c>
      <c r="BN514" s="1">
        <f t="shared" si="369"/>
        <v>0</v>
      </c>
      <c r="BO514" s="1">
        <f t="shared" si="370"/>
        <v>0</v>
      </c>
      <c r="BP514" s="1">
        <f t="shared" si="371"/>
        <v>0</v>
      </c>
      <c r="BQ514" s="1">
        <f t="shared" si="372"/>
        <v>1</v>
      </c>
      <c r="BR514" s="1">
        <f t="shared" si="373"/>
        <v>2</v>
      </c>
      <c r="BS514" s="1">
        <f t="shared" si="374"/>
        <v>3</v>
      </c>
      <c r="BT514" s="1">
        <f t="shared" si="375"/>
        <v>4</v>
      </c>
      <c r="BU514" s="1">
        <f t="shared" si="376"/>
        <v>5</v>
      </c>
      <c r="BW514" s="1">
        <f t="shared" si="380"/>
        <v>0</v>
      </c>
      <c r="BX514" s="1">
        <f t="shared" si="381"/>
        <v>0</v>
      </c>
      <c r="BY514" s="1">
        <f t="shared" si="382"/>
        <v>0</v>
      </c>
      <c r="BZ514" s="1">
        <f t="shared" si="379"/>
        <v>0</v>
      </c>
      <c r="CA514" s="1">
        <f t="shared" si="379"/>
        <v>0</v>
      </c>
      <c r="CB514" s="1">
        <f t="shared" si="379"/>
        <v>50</v>
      </c>
      <c r="CC514" s="1">
        <f t="shared" si="379"/>
        <v>100</v>
      </c>
      <c r="CD514" s="1">
        <f t="shared" si="379"/>
        <v>150</v>
      </c>
      <c r="CE514" s="1">
        <f t="shared" si="379"/>
        <v>200</v>
      </c>
      <c r="CF514" s="1">
        <f t="shared" si="379"/>
        <v>250</v>
      </c>
      <c r="CW514" s="1">
        <v>496</v>
      </c>
      <c r="CX514" s="1">
        <f t="shared" si="361"/>
        <v>1</v>
      </c>
      <c r="CY514" s="1" t="s">
        <v>37</v>
      </c>
      <c r="CZ514" s="1">
        <v>1</v>
      </c>
      <c r="DB514" s="1">
        <f t="shared" si="377"/>
        <v>3</v>
      </c>
      <c r="DC514" s="1" t="s">
        <v>43</v>
      </c>
      <c r="DD514" s="1">
        <f t="shared" si="362"/>
        <v>6</v>
      </c>
      <c r="DL514" s="1">
        <v>496</v>
      </c>
      <c r="DM514" s="1">
        <f t="shared" si="363"/>
        <v>2</v>
      </c>
      <c r="DN514" s="1">
        <f t="shared" si="364"/>
        <v>0</v>
      </c>
      <c r="DO514" s="1" t="s">
        <v>37</v>
      </c>
      <c r="DP514" s="1">
        <v>0</v>
      </c>
    </row>
    <row r="515" spans="1:120" ht="15">
      <c r="A515">
        <v>497</v>
      </c>
      <c r="B515">
        <v>1</v>
      </c>
      <c r="C515" s="25">
        <v>22660</v>
      </c>
      <c r="D515">
        <v>0</v>
      </c>
      <c r="E515">
        <v>3</v>
      </c>
      <c r="F515" t="s">
        <v>73</v>
      </c>
      <c r="G515">
        <v>2</v>
      </c>
      <c r="H515"/>
      <c r="I515"/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f t="shared" si="336"/>
        <v>0</v>
      </c>
      <c r="AH515" s="1">
        <f t="shared" si="337"/>
        <v>40</v>
      </c>
      <c r="AI515" s="1">
        <f t="shared" si="338"/>
        <v>0</v>
      </c>
      <c r="AJ515" s="1">
        <f t="shared" si="339"/>
        <v>0</v>
      </c>
      <c r="AK515" s="1">
        <f t="shared" si="340"/>
        <v>0</v>
      </c>
      <c r="AL515" s="1">
        <f t="shared" si="341"/>
        <v>0</v>
      </c>
      <c r="AM515" s="1">
        <f t="shared" si="342"/>
        <v>0</v>
      </c>
      <c r="AN515" s="1">
        <f t="shared" si="342"/>
        <v>0</v>
      </c>
      <c r="AO515" s="1">
        <f t="shared" si="343"/>
        <v>0</v>
      </c>
      <c r="AP515" s="1">
        <f t="shared" si="344"/>
        <v>0</v>
      </c>
      <c r="AQ515" s="1">
        <f t="shared" si="345"/>
        <v>0</v>
      </c>
      <c r="AR515" s="1">
        <f t="shared" si="346"/>
        <v>0</v>
      </c>
      <c r="AS515" s="1">
        <f t="shared" si="347"/>
        <v>0</v>
      </c>
      <c r="AT515" s="1">
        <f t="shared" si="348"/>
        <v>0</v>
      </c>
      <c r="AU515" s="1">
        <f t="shared" si="349"/>
        <v>0</v>
      </c>
      <c r="AV515" s="1">
        <f t="shared" si="350"/>
        <v>0</v>
      </c>
      <c r="AW515" s="1">
        <f t="shared" si="351"/>
        <v>0</v>
      </c>
      <c r="AX515" s="1">
        <f t="shared" si="352"/>
        <v>0</v>
      </c>
      <c r="AY515" s="1">
        <f t="shared" si="353"/>
        <v>0</v>
      </c>
      <c r="AZ515" s="1">
        <f t="shared" si="354"/>
        <v>0</v>
      </c>
      <c r="BA515" s="1">
        <f t="shared" si="355"/>
        <v>0</v>
      </c>
      <c r="BB515" s="1">
        <f t="shared" si="356"/>
        <v>0</v>
      </c>
      <c r="BC515" s="1">
        <f t="shared" si="357"/>
        <v>0</v>
      </c>
      <c r="BD515" s="1">
        <f t="shared" si="358"/>
        <v>40</v>
      </c>
      <c r="BE515" s="1" t="str">
        <f t="shared" si="365"/>
        <v>Barge D</v>
      </c>
      <c r="BF515" s="1">
        <f t="shared" si="366"/>
        <v>1</v>
      </c>
      <c r="BG515" s="3">
        <v>497</v>
      </c>
      <c r="BH515" s="1">
        <f t="shared" si="378"/>
        <v>0</v>
      </c>
      <c r="BI515" s="1">
        <f t="shared" si="359"/>
        <v>0</v>
      </c>
      <c r="BJ515" s="3">
        <v>497</v>
      </c>
      <c r="BK515" s="1">
        <f t="shared" si="360"/>
        <v>2</v>
      </c>
      <c r="BL515" s="1">
        <f t="shared" si="367"/>
        <v>0</v>
      </c>
      <c r="BM515" s="1">
        <f t="shared" si="368"/>
        <v>1</v>
      </c>
      <c r="BN515" s="1">
        <f t="shared" si="369"/>
        <v>2</v>
      </c>
      <c r="BO515" s="1">
        <f t="shared" si="370"/>
        <v>3</v>
      </c>
      <c r="BP515" s="1">
        <f t="shared" si="371"/>
        <v>4</v>
      </c>
      <c r="BQ515" s="1">
        <f t="shared" si="372"/>
        <v>5</v>
      </c>
      <c r="BR515" s="1">
        <f t="shared" si="373"/>
        <v>6</v>
      </c>
      <c r="BS515" s="1">
        <f t="shared" si="374"/>
        <v>7</v>
      </c>
      <c r="BT515" s="1">
        <f t="shared" si="375"/>
        <v>8</v>
      </c>
      <c r="BU515" s="1">
        <f t="shared" si="376"/>
        <v>9</v>
      </c>
      <c r="BW515" s="1">
        <f t="shared" si="380"/>
        <v>0</v>
      </c>
      <c r="BX515" s="1">
        <f t="shared" si="381"/>
        <v>50</v>
      </c>
      <c r="BY515" s="1">
        <f t="shared" si="382"/>
        <v>100</v>
      </c>
      <c r="BZ515" s="1">
        <f t="shared" si="379"/>
        <v>150</v>
      </c>
      <c r="CA515" s="1">
        <f t="shared" si="379"/>
        <v>200</v>
      </c>
      <c r="CB515" s="1">
        <f t="shared" si="379"/>
        <v>250</v>
      </c>
      <c r="CC515" s="1">
        <f t="shared" si="379"/>
        <v>300</v>
      </c>
      <c r="CD515" s="1">
        <f t="shared" si="379"/>
        <v>350</v>
      </c>
      <c r="CE515" s="1">
        <f t="shared" si="379"/>
        <v>400</v>
      </c>
      <c r="CF515" s="1">
        <f t="shared" si="379"/>
        <v>450</v>
      </c>
      <c r="CW515" s="1">
        <v>497</v>
      </c>
      <c r="CX515" s="1">
        <f t="shared" si="361"/>
        <v>1</v>
      </c>
      <c r="CY515" s="1" t="s">
        <v>37</v>
      </c>
      <c r="CZ515" s="1">
        <v>1</v>
      </c>
      <c r="DB515" s="1">
        <f t="shared" si="377"/>
        <v>2</v>
      </c>
      <c r="DC515" s="1" t="s">
        <v>43</v>
      </c>
      <c r="DD515" s="1">
        <f t="shared" si="362"/>
        <v>3</v>
      </c>
      <c r="DL515" s="1">
        <v>497</v>
      </c>
      <c r="DM515" s="1">
        <f t="shared" si="363"/>
        <v>1</v>
      </c>
      <c r="DN515" s="1">
        <f t="shared" si="364"/>
        <v>0</v>
      </c>
      <c r="DO515" s="1" t="s">
        <v>37</v>
      </c>
      <c r="DP515" s="1">
        <v>0</v>
      </c>
    </row>
    <row r="516" spans="1:120" ht="15">
      <c r="A516">
        <v>498</v>
      </c>
      <c r="B516">
        <v>1</v>
      </c>
      <c r="C516" s="25">
        <v>22660</v>
      </c>
      <c r="D516">
        <v>2</v>
      </c>
      <c r="E516">
        <v>6</v>
      </c>
      <c r="F516" t="s">
        <v>32</v>
      </c>
      <c r="G516">
        <v>4</v>
      </c>
      <c r="H516"/>
      <c r="I516"/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1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f t="shared" si="336"/>
        <v>0</v>
      </c>
      <c r="AH516" s="1">
        <f t="shared" si="337"/>
        <v>0</v>
      </c>
      <c r="AI516" s="1">
        <f t="shared" si="338"/>
        <v>0</v>
      </c>
      <c r="AJ516" s="1">
        <f t="shared" si="339"/>
        <v>0</v>
      </c>
      <c r="AK516" s="1">
        <f t="shared" si="340"/>
        <v>0</v>
      </c>
      <c r="AL516" s="1">
        <f t="shared" si="341"/>
        <v>0</v>
      </c>
      <c r="AM516" s="1">
        <f t="shared" si="342"/>
        <v>0</v>
      </c>
      <c r="AN516" s="1">
        <f t="shared" si="342"/>
        <v>0</v>
      </c>
      <c r="AO516" s="1">
        <f t="shared" si="343"/>
        <v>0</v>
      </c>
      <c r="AP516" s="1">
        <f t="shared" si="344"/>
        <v>0</v>
      </c>
      <c r="AQ516" s="1">
        <f t="shared" si="345"/>
        <v>0</v>
      </c>
      <c r="AR516" s="1">
        <f t="shared" si="346"/>
        <v>40</v>
      </c>
      <c r="AS516" s="1">
        <f t="shared" si="347"/>
        <v>0</v>
      </c>
      <c r="AT516" s="1">
        <f t="shared" si="348"/>
        <v>0</v>
      </c>
      <c r="AU516" s="1">
        <f t="shared" si="349"/>
        <v>0</v>
      </c>
      <c r="AV516" s="1">
        <f t="shared" si="350"/>
        <v>0</v>
      </c>
      <c r="AW516" s="1">
        <f t="shared" si="351"/>
        <v>0</v>
      </c>
      <c r="AX516" s="1">
        <f t="shared" si="352"/>
        <v>0</v>
      </c>
      <c r="AY516" s="1">
        <f t="shared" si="353"/>
        <v>0</v>
      </c>
      <c r="AZ516" s="1">
        <f t="shared" si="354"/>
        <v>0</v>
      </c>
      <c r="BA516" s="1">
        <f t="shared" si="355"/>
        <v>0</v>
      </c>
      <c r="BB516" s="1">
        <f t="shared" si="356"/>
        <v>0</v>
      </c>
      <c r="BC516" s="1">
        <f t="shared" si="357"/>
        <v>0</v>
      </c>
      <c r="BD516" s="1">
        <f t="shared" si="358"/>
        <v>40</v>
      </c>
      <c r="BE516" s="1" t="str">
        <f t="shared" si="365"/>
        <v>Barge C</v>
      </c>
      <c r="BF516" s="1">
        <f t="shared" si="366"/>
        <v>5</v>
      </c>
      <c r="BG516" s="3">
        <v>498</v>
      </c>
      <c r="BH516" s="1">
        <f t="shared" si="378"/>
        <v>0</v>
      </c>
      <c r="BI516" s="1">
        <f t="shared" si="359"/>
        <v>0</v>
      </c>
      <c r="BJ516" s="3">
        <v>498</v>
      </c>
      <c r="BK516" s="1">
        <f t="shared" si="360"/>
        <v>6</v>
      </c>
      <c r="BL516" s="1">
        <f t="shared" si="367"/>
        <v>0</v>
      </c>
      <c r="BM516" s="1">
        <f t="shared" si="368"/>
        <v>0</v>
      </c>
      <c r="BN516" s="1">
        <f t="shared" si="369"/>
        <v>0</v>
      </c>
      <c r="BO516" s="1">
        <f t="shared" si="370"/>
        <v>0</v>
      </c>
      <c r="BP516" s="1">
        <f t="shared" si="371"/>
        <v>0</v>
      </c>
      <c r="BQ516" s="1">
        <f t="shared" si="372"/>
        <v>1</v>
      </c>
      <c r="BR516" s="1">
        <f t="shared" si="373"/>
        <v>2</v>
      </c>
      <c r="BS516" s="1">
        <f t="shared" si="374"/>
        <v>3</v>
      </c>
      <c r="BT516" s="1">
        <f t="shared" si="375"/>
        <v>4</v>
      </c>
      <c r="BU516" s="1">
        <f t="shared" si="376"/>
        <v>5</v>
      </c>
      <c r="BW516" s="1">
        <f t="shared" ref="BW516:BW547" si="383">IF(BL516&gt;0,IF($B516=1,BL516*50,BL516*70),0)</f>
        <v>0</v>
      </c>
      <c r="BX516" s="1">
        <f t="shared" ref="BX516:BX547" si="384">IF(BM516&gt;0,IF($B516=1,BM516*50,BM516*70),0)</f>
        <v>0</v>
      </c>
      <c r="BY516" s="1">
        <f t="shared" ref="BY516:BY547" si="385">IF(BN516&gt;0,IF($B516=1,BN516*50,BN516*70),0)</f>
        <v>0</v>
      </c>
      <c r="BZ516" s="1">
        <f t="shared" si="379"/>
        <v>0</v>
      </c>
      <c r="CA516" s="1">
        <f t="shared" si="379"/>
        <v>0</v>
      </c>
      <c r="CB516" s="1">
        <f t="shared" si="379"/>
        <v>50</v>
      </c>
      <c r="CC516" s="1">
        <f t="shared" si="379"/>
        <v>100</v>
      </c>
      <c r="CD516" s="1">
        <f t="shared" si="379"/>
        <v>150</v>
      </c>
      <c r="CE516" s="1">
        <f t="shared" si="379"/>
        <v>200</v>
      </c>
      <c r="CF516" s="1">
        <f t="shared" si="379"/>
        <v>250</v>
      </c>
      <c r="CW516" s="1">
        <v>498</v>
      </c>
      <c r="CX516" s="1">
        <f t="shared" si="361"/>
        <v>1</v>
      </c>
      <c r="CY516" s="1" t="s">
        <v>37</v>
      </c>
      <c r="CZ516" s="1">
        <v>1</v>
      </c>
      <c r="DB516" s="1">
        <f t="shared" si="377"/>
        <v>6</v>
      </c>
      <c r="DC516" s="1" t="s">
        <v>43</v>
      </c>
      <c r="DD516" s="1">
        <f t="shared" si="362"/>
        <v>6</v>
      </c>
      <c r="DL516" s="1">
        <v>498</v>
      </c>
      <c r="DM516" s="1">
        <f t="shared" si="363"/>
        <v>3</v>
      </c>
      <c r="DN516" s="1">
        <f t="shared" si="364"/>
        <v>0</v>
      </c>
      <c r="DO516" s="1" t="s">
        <v>37</v>
      </c>
      <c r="DP516" s="1">
        <v>0</v>
      </c>
    </row>
    <row r="517" spans="1:120" ht="15">
      <c r="A517">
        <v>499</v>
      </c>
      <c r="B517">
        <v>1</v>
      </c>
      <c r="C517" s="25">
        <v>22660</v>
      </c>
      <c r="D517">
        <v>6</v>
      </c>
      <c r="E517">
        <v>9</v>
      </c>
      <c r="F517" t="s">
        <v>73</v>
      </c>
      <c r="G517">
        <v>4</v>
      </c>
      <c r="H517"/>
      <c r="I517"/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0.5</v>
      </c>
      <c r="AB517" s="1">
        <v>0</v>
      </c>
      <c r="AC517" s="1">
        <v>0</v>
      </c>
      <c r="AD517" s="1">
        <v>0</v>
      </c>
      <c r="AE517" s="1">
        <v>0.5</v>
      </c>
      <c r="AF517" s="1">
        <v>0</v>
      </c>
      <c r="AG517" s="1">
        <f t="shared" si="336"/>
        <v>0</v>
      </c>
      <c r="AH517" s="1">
        <f t="shared" si="337"/>
        <v>0</v>
      </c>
      <c r="AI517" s="1">
        <f t="shared" si="338"/>
        <v>0</v>
      </c>
      <c r="AJ517" s="1">
        <f t="shared" si="339"/>
        <v>0</v>
      </c>
      <c r="AK517" s="1">
        <f t="shared" si="340"/>
        <v>0</v>
      </c>
      <c r="AL517" s="1">
        <f t="shared" si="341"/>
        <v>0</v>
      </c>
      <c r="AM517" s="1">
        <f t="shared" si="342"/>
        <v>0</v>
      </c>
      <c r="AN517" s="1">
        <f t="shared" si="342"/>
        <v>0</v>
      </c>
      <c r="AO517" s="1">
        <f t="shared" si="343"/>
        <v>0</v>
      </c>
      <c r="AP517" s="1">
        <f t="shared" si="344"/>
        <v>0</v>
      </c>
      <c r="AQ517" s="1">
        <f t="shared" si="345"/>
        <v>0</v>
      </c>
      <c r="AR517" s="1">
        <f t="shared" si="346"/>
        <v>0</v>
      </c>
      <c r="AS517" s="1">
        <f t="shared" si="347"/>
        <v>0</v>
      </c>
      <c r="AT517" s="1">
        <f t="shared" si="348"/>
        <v>0</v>
      </c>
      <c r="AU517" s="1">
        <f t="shared" si="349"/>
        <v>0</v>
      </c>
      <c r="AV517" s="1">
        <f t="shared" si="350"/>
        <v>0</v>
      </c>
      <c r="AW517" s="1">
        <f t="shared" si="351"/>
        <v>0</v>
      </c>
      <c r="AX517" s="1">
        <f t="shared" si="352"/>
        <v>20</v>
      </c>
      <c r="AY517" s="1">
        <f t="shared" si="353"/>
        <v>0</v>
      </c>
      <c r="AZ517" s="1">
        <f t="shared" si="354"/>
        <v>0</v>
      </c>
      <c r="BA517" s="1">
        <f t="shared" si="355"/>
        <v>0</v>
      </c>
      <c r="BB517" s="1">
        <f t="shared" si="356"/>
        <v>20</v>
      </c>
      <c r="BC517" s="1">
        <f t="shared" si="357"/>
        <v>0</v>
      </c>
      <c r="BD517" s="1">
        <f t="shared" si="358"/>
        <v>40</v>
      </c>
      <c r="BE517" s="1" t="str">
        <f t="shared" si="365"/>
        <v>Barge B</v>
      </c>
      <c r="BF517" s="1">
        <f t="shared" si="366"/>
        <v>0</v>
      </c>
      <c r="BG517" s="3">
        <v>499</v>
      </c>
      <c r="BH517" s="1">
        <f t="shared" si="378"/>
        <v>0</v>
      </c>
      <c r="BI517" s="1">
        <f t="shared" si="359"/>
        <v>0</v>
      </c>
      <c r="BJ517" s="3">
        <v>499</v>
      </c>
      <c r="BK517" s="1">
        <f t="shared" si="360"/>
        <v>10</v>
      </c>
      <c r="BL517" s="1">
        <f t="shared" si="367"/>
        <v>0</v>
      </c>
      <c r="BM517" s="1">
        <f t="shared" si="368"/>
        <v>0</v>
      </c>
      <c r="BN517" s="1">
        <f t="shared" si="369"/>
        <v>0</v>
      </c>
      <c r="BO517" s="1">
        <f t="shared" si="370"/>
        <v>0</v>
      </c>
      <c r="BP517" s="1">
        <f t="shared" si="371"/>
        <v>0</v>
      </c>
      <c r="BQ517" s="1">
        <f t="shared" si="372"/>
        <v>0</v>
      </c>
      <c r="BR517" s="1">
        <f t="shared" si="373"/>
        <v>0</v>
      </c>
      <c r="BS517" s="1">
        <f t="shared" si="374"/>
        <v>0</v>
      </c>
      <c r="BT517" s="1">
        <f t="shared" si="375"/>
        <v>0</v>
      </c>
      <c r="BU517" s="1">
        <f t="shared" si="376"/>
        <v>1</v>
      </c>
      <c r="BW517" s="1">
        <f t="shared" si="383"/>
        <v>0</v>
      </c>
      <c r="BX517" s="1">
        <f t="shared" si="384"/>
        <v>0</v>
      </c>
      <c r="BY517" s="1">
        <f t="shared" si="385"/>
        <v>0</v>
      </c>
      <c r="BZ517" s="1">
        <f t="shared" si="379"/>
        <v>0</v>
      </c>
      <c r="CA517" s="1">
        <f t="shared" si="379"/>
        <v>0</v>
      </c>
      <c r="CB517" s="1">
        <f t="shared" si="379"/>
        <v>0</v>
      </c>
      <c r="CC517" s="1">
        <f t="shared" si="379"/>
        <v>0</v>
      </c>
      <c r="CD517" s="1">
        <f t="shared" si="379"/>
        <v>0</v>
      </c>
      <c r="CE517" s="1">
        <f t="shared" si="379"/>
        <v>0</v>
      </c>
      <c r="CF517" s="1">
        <f t="shared" si="379"/>
        <v>50</v>
      </c>
      <c r="CW517" s="1">
        <v>499</v>
      </c>
      <c r="CX517" s="1">
        <f t="shared" si="361"/>
        <v>1</v>
      </c>
      <c r="CY517" s="1" t="s">
        <v>37</v>
      </c>
      <c r="CZ517" s="1">
        <v>1</v>
      </c>
      <c r="DB517" s="1">
        <f t="shared" si="377"/>
        <v>9</v>
      </c>
      <c r="DC517" s="1" t="s">
        <v>43</v>
      </c>
      <c r="DD517" s="1">
        <f t="shared" si="362"/>
        <v>9</v>
      </c>
      <c r="DL517" s="1">
        <v>499</v>
      </c>
      <c r="DM517" s="1">
        <f t="shared" si="363"/>
        <v>7</v>
      </c>
      <c r="DN517" s="1">
        <f t="shared" si="364"/>
        <v>0</v>
      </c>
      <c r="DO517" s="1" t="s">
        <v>37</v>
      </c>
      <c r="DP517" s="1">
        <v>0</v>
      </c>
    </row>
    <row r="518" spans="1:120" ht="15">
      <c r="A518">
        <v>500</v>
      </c>
      <c r="B518">
        <v>1</v>
      </c>
      <c r="C518" s="25">
        <v>22660</v>
      </c>
      <c r="D518">
        <v>5</v>
      </c>
      <c r="E518">
        <v>8</v>
      </c>
      <c r="F518" t="s">
        <v>74</v>
      </c>
      <c r="G518">
        <v>3</v>
      </c>
      <c r="H518"/>
      <c r="I518"/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f t="shared" si="336"/>
        <v>0</v>
      </c>
      <c r="AH518" s="1">
        <f t="shared" si="337"/>
        <v>0</v>
      </c>
      <c r="AI518" s="1">
        <f t="shared" si="338"/>
        <v>0</v>
      </c>
      <c r="AJ518" s="1">
        <f t="shared" si="339"/>
        <v>0</v>
      </c>
      <c r="AK518" s="1">
        <f t="shared" si="340"/>
        <v>0</v>
      </c>
      <c r="AL518" s="1">
        <f t="shared" si="341"/>
        <v>0</v>
      </c>
      <c r="AM518" s="1">
        <f t="shared" si="342"/>
        <v>0</v>
      </c>
      <c r="AN518" s="1">
        <f t="shared" si="342"/>
        <v>0</v>
      </c>
      <c r="AO518" s="1">
        <f t="shared" si="343"/>
        <v>0</v>
      </c>
      <c r="AP518" s="1">
        <f t="shared" si="344"/>
        <v>0</v>
      </c>
      <c r="AQ518" s="1">
        <f t="shared" si="345"/>
        <v>0</v>
      </c>
      <c r="AR518" s="1">
        <f t="shared" si="346"/>
        <v>0</v>
      </c>
      <c r="AS518" s="1">
        <f t="shared" si="347"/>
        <v>0</v>
      </c>
      <c r="AT518" s="1">
        <f t="shared" si="348"/>
        <v>0</v>
      </c>
      <c r="AU518" s="1">
        <f t="shared" si="349"/>
        <v>0</v>
      </c>
      <c r="AV518" s="1">
        <f t="shared" si="350"/>
        <v>0</v>
      </c>
      <c r="AW518" s="1">
        <f t="shared" si="351"/>
        <v>0</v>
      </c>
      <c r="AX518" s="1">
        <f t="shared" si="352"/>
        <v>40</v>
      </c>
      <c r="AY518" s="1">
        <f t="shared" si="353"/>
        <v>0</v>
      </c>
      <c r="AZ518" s="1">
        <f t="shared" si="354"/>
        <v>0</v>
      </c>
      <c r="BA518" s="1">
        <f t="shared" si="355"/>
        <v>0</v>
      </c>
      <c r="BB518" s="1">
        <f t="shared" si="356"/>
        <v>0</v>
      </c>
      <c r="BC518" s="1">
        <f t="shared" si="357"/>
        <v>0</v>
      </c>
      <c r="BD518" s="1">
        <f t="shared" si="358"/>
        <v>40</v>
      </c>
      <c r="BE518" s="1" t="str">
        <f t="shared" si="365"/>
        <v>Barge B</v>
      </c>
      <c r="BF518" s="1">
        <f t="shared" si="366"/>
        <v>7</v>
      </c>
      <c r="BG518" s="3">
        <v>500</v>
      </c>
      <c r="BH518" s="1">
        <f t="shared" si="378"/>
        <v>0</v>
      </c>
      <c r="BI518" s="1">
        <f t="shared" si="359"/>
        <v>0</v>
      </c>
      <c r="BJ518" s="3">
        <v>500</v>
      </c>
      <c r="BK518" s="1">
        <f t="shared" si="360"/>
        <v>8</v>
      </c>
      <c r="BL518" s="1">
        <f t="shared" si="367"/>
        <v>0</v>
      </c>
      <c r="BM518" s="1">
        <f t="shared" si="368"/>
        <v>0</v>
      </c>
      <c r="BN518" s="1">
        <f t="shared" si="369"/>
        <v>0</v>
      </c>
      <c r="BO518" s="1">
        <f t="shared" si="370"/>
        <v>0</v>
      </c>
      <c r="BP518" s="1">
        <f t="shared" si="371"/>
        <v>0</v>
      </c>
      <c r="BQ518" s="1">
        <f t="shared" si="372"/>
        <v>0</v>
      </c>
      <c r="BR518" s="1">
        <f t="shared" si="373"/>
        <v>0</v>
      </c>
      <c r="BS518" s="1">
        <f t="shared" si="374"/>
        <v>1</v>
      </c>
      <c r="BT518" s="1">
        <f t="shared" si="375"/>
        <v>2</v>
      </c>
      <c r="BU518" s="1">
        <f t="shared" si="376"/>
        <v>3</v>
      </c>
      <c r="BW518" s="1">
        <f t="shared" si="383"/>
        <v>0</v>
      </c>
      <c r="BX518" s="1">
        <f t="shared" si="384"/>
        <v>0</v>
      </c>
      <c r="BY518" s="1">
        <f t="shared" si="385"/>
        <v>0</v>
      </c>
      <c r="BZ518" s="1">
        <f t="shared" si="379"/>
        <v>0</v>
      </c>
      <c r="CA518" s="1">
        <f t="shared" si="379"/>
        <v>0</v>
      </c>
      <c r="CB518" s="1">
        <f t="shared" si="379"/>
        <v>0</v>
      </c>
      <c r="CC518" s="1">
        <f t="shared" si="379"/>
        <v>0</v>
      </c>
      <c r="CD518" s="1">
        <f t="shared" si="379"/>
        <v>50</v>
      </c>
      <c r="CE518" s="1">
        <f t="shared" si="379"/>
        <v>100</v>
      </c>
      <c r="CF518" s="1">
        <f t="shared" si="379"/>
        <v>150</v>
      </c>
      <c r="CW518" s="1">
        <v>500</v>
      </c>
      <c r="CX518" s="1">
        <f t="shared" si="361"/>
        <v>1</v>
      </c>
      <c r="CY518" s="1" t="s">
        <v>37</v>
      </c>
      <c r="CZ518" s="1">
        <v>1</v>
      </c>
      <c r="DB518" s="1">
        <f t="shared" si="377"/>
        <v>8</v>
      </c>
      <c r="DC518" s="1" t="s">
        <v>43</v>
      </c>
      <c r="DD518" s="1">
        <f t="shared" si="362"/>
        <v>8</v>
      </c>
      <c r="DL518" s="1">
        <v>500</v>
      </c>
      <c r="DM518" s="1">
        <f t="shared" si="363"/>
        <v>6</v>
      </c>
      <c r="DN518" s="1">
        <f t="shared" si="364"/>
        <v>0</v>
      </c>
      <c r="DO518" s="1" t="s">
        <v>37</v>
      </c>
      <c r="DP518" s="1">
        <v>0</v>
      </c>
    </row>
    <row r="519" spans="1:120" ht="15">
      <c r="A519">
        <v>501</v>
      </c>
      <c r="B519">
        <v>1</v>
      </c>
      <c r="C519" s="25">
        <v>22660</v>
      </c>
      <c r="D519">
        <v>2</v>
      </c>
      <c r="E519">
        <v>6</v>
      </c>
      <c r="F519" t="s">
        <v>91</v>
      </c>
      <c r="G519">
        <v>3</v>
      </c>
      <c r="H519"/>
      <c r="I519"/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1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f t="shared" si="336"/>
        <v>0</v>
      </c>
      <c r="AH519" s="1">
        <f t="shared" si="337"/>
        <v>0</v>
      </c>
      <c r="AI519" s="1">
        <f t="shared" si="338"/>
        <v>0</v>
      </c>
      <c r="AJ519" s="1">
        <f t="shared" si="339"/>
        <v>0</v>
      </c>
      <c r="AK519" s="1">
        <f t="shared" si="340"/>
        <v>0</v>
      </c>
      <c r="AL519" s="1">
        <f t="shared" si="341"/>
        <v>0</v>
      </c>
      <c r="AM519" s="1">
        <f t="shared" si="342"/>
        <v>0</v>
      </c>
      <c r="AN519" s="1">
        <f t="shared" si="342"/>
        <v>0</v>
      </c>
      <c r="AO519" s="1">
        <f t="shared" si="343"/>
        <v>0</v>
      </c>
      <c r="AP519" s="1">
        <f t="shared" si="344"/>
        <v>40</v>
      </c>
      <c r="AQ519" s="1">
        <f t="shared" si="345"/>
        <v>0</v>
      </c>
      <c r="AR519" s="1">
        <f t="shared" si="346"/>
        <v>0</v>
      </c>
      <c r="AS519" s="1">
        <f t="shared" si="347"/>
        <v>0</v>
      </c>
      <c r="AT519" s="1">
        <f t="shared" si="348"/>
        <v>0</v>
      </c>
      <c r="AU519" s="1">
        <f t="shared" si="349"/>
        <v>0</v>
      </c>
      <c r="AV519" s="1">
        <f t="shared" si="350"/>
        <v>0</v>
      </c>
      <c r="AW519" s="1">
        <f t="shared" si="351"/>
        <v>0</v>
      </c>
      <c r="AX519" s="1">
        <f t="shared" si="352"/>
        <v>0</v>
      </c>
      <c r="AY519" s="1">
        <f t="shared" si="353"/>
        <v>0</v>
      </c>
      <c r="AZ519" s="1">
        <f t="shared" si="354"/>
        <v>0</v>
      </c>
      <c r="BA519" s="1">
        <f t="shared" si="355"/>
        <v>0</v>
      </c>
      <c r="BB519" s="1">
        <f t="shared" si="356"/>
        <v>0</v>
      </c>
      <c r="BC519" s="1">
        <f t="shared" si="357"/>
        <v>0</v>
      </c>
      <c r="BD519" s="1">
        <f t="shared" si="358"/>
        <v>40</v>
      </c>
      <c r="BE519" s="1" t="str">
        <f t="shared" si="365"/>
        <v>Barge E</v>
      </c>
      <c r="BF519" s="1">
        <f t="shared" si="366"/>
        <v>4</v>
      </c>
      <c r="BG519" s="3">
        <v>501</v>
      </c>
      <c r="BH519" s="1">
        <f t="shared" si="378"/>
        <v>0</v>
      </c>
      <c r="BI519" s="1">
        <f t="shared" si="359"/>
        <v>0</v>
      </c>
      <c r="BJ519" s="3">
        <v>501</v>
      </c>
      <c r="BK519" s="1">
        <f t="shared" si="360"/>
        <v>5</v>
      </c>
      <c r="BL519" s="1">
        <f t="shared" si="367"/>
        <v>0</v>
      </c>
      <c r="BM519" s="1">
        <f t="shared" si="368"/>
        <v>0</v>
      </c>
      <c r="BN519" s="1">
        <f t="shared" si="369"/>
        <v>0</v>
      </c>
      <c r="BO519" s="1">
        <f t="shared" si="370"/>
        <v>0</v>
      </c>
      <c r="BP519" s="1">
        <f t="shared" si="371"/>
        <v>1</v>
      </c>
      <c r="BQ519" s="1">
        <f t="shared" si="372"/>
        <v>2</v>
      </c>
      <c r="BR519" s="1">
        <f t="shared" si="373"/>
        <v>3</v>
      </c>
      <c r="BS519" s="1">
        <f t="shared" si="374"/>
        <v>4</v>
      </c>
      <c r="BT519" s="1">
        <f t="shared" si="375"/>
        <v>5</v>
      </c>
      <c r="BU519" s="1">
        <f t="shared" si="376"/>
        <v>6</v>
      </c>
      <c r="BW519" s="1">
        <f t="shared" si="383"/>
        <v>0</v>
      </c>
      <c r="BX519" s="1">
        <f t="shared" si="384"/>
        <v>0</v>
      </c>
      <c r="BY519" s="1">
        <f t="shared" si="385"/>
        <v>0</v>
      </c>
      <c r="BZ519" s="1">
        <f t="shared" si="379"/>
        <v>0</v>
      </c>
      <c r="CA519" s="1">
        <f t="shared" si="379"/>
        <v>50</v>
      </c>
      <c r="CB519" s="1">
        <f t="shared" si="379"/>
        <v>100</v>
      </c>
      <c r="CC519" s="1">
        <f t="shared" si="379"/>
        <v>150</v>
      </c>
      <c r="CD519" s="1">
        <f t="shared" si="379"/>
        <v>200</v>
      </c>
      <c r="CE519" s="1">
        <f t="shared" ref="CD519:CF531" si="386">IF(BT519&gt;0,IF($B519=1,BT519*50,BT519*70),0)</f>
        <v>250</v>
      </c>
      <c r="CF519" s="1">
        <f t="shared" si="386"/>
        <v>300</v>
      </c>
      <c r="CW519" s="1">
        <v>501</v>
      </c>
      <c r="CX519" s="1">
        <f t="shared" si="361"/>
        <v>1</v>
      </c>
      <c r="CY519" s="1" t="s">
        <v>37</v>
      </c>
      <c r="CZ519" s="1">
        <v>1</v>
      </c>
      <c r="DB519" s="1">
        <f t="shared" si="377"/>
        <v>5</v>
      </c>
      <c r="DC519" s="1" t="s">
        <v>43</v>
      </c>
      <c r="DD519" s="1">
        <f t="shared" si="362"/>
        <v>6</v>
      </c>
      <c r="DL519" s="1">
        <v>501</v>
      </c>
      <c r="DM519" s="1">
        <f t="shared" si="363"/>
        <v>3</v>
      </c>
      <c r="DN519" s="1">
        <f t="shared" si="364"/>
        <v>0</v>
      </c>
      <c r="DO519" s="1" t="s">
        <v>37</v>
      </c>
      <c r="DP519" s="1">
        <v>0</v>
      </c>
    </row>
    <row r="520" spans="1:120" ht="15">
      <c r="A520">
        <v>502</v>
      </c>
      <c r="B520">
        <v>1</v>
      </c>
      <c r="C520" s="25">
        <v>22660</v>
      </c>
      <c r="D520">
        <v>3</v>
      </c>
      <c r="E520">
        <v>7</v>
      </c>
      <c r="F520" t="s">
        <v>84</v>
      </c>
      <c r="G520">
        <v>3</v>
      </c>
      <c r="H520"/>
      <c r="I520"/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1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f t="shared" si="336"/>
        <v>0</v>
      </c>
      <c r="AH520" s="1">
        <f t="shared" si="337"/>
        <v>0</v>
      </c>
      <c r="AI520" s="1">
        <f t="shared" si="338"/>
        <v>0</v>
      </c>
      <c r="AJ520" s="1">
        <f t="shared" si="339"/>
        <v>0</v>
      </c>
      <c r="AK520" s="1">
        <f t="shared" si="340"/>
        <v>0</v>
      </c>
      <c r="AL520" s="1">
        <f t="shared" si="341"/>
        <v>0</v>
      </c>
      <c r="AM520" s="1">
        <f t="shared" si="342"/>
        <v>0</v>
      </c>
      <c r="AN520" s="1">
        <f t="shared" si="342"/>
        <v>0</v>
      </c>
      <c r="AO520" s="1">
        <f t="shared" si="343"/>
        <v>0</v>
      </c>
      <c r="AP520" s="1">
        <f t="shared" si="344"/>
        <v>40</v>
      </c>
      <c r="AQ520" s="1">
        <f t="shared" si="345"/>
        <v>0</v>
      </c>
      <c r="AR520" s="1">
        <f t="shared" si="346"/>
        <v>0</v>
      </c>
      <c r="AS520" s="1">
        <f t="shared" si="347"/>
        <v>0</v>
      </c>
      <c r="AT520" s="1">
        <f t="shared" si="348"/>
        <v>0</v>
      </c>
      <c r="AU520" s="1">
        <f t="shared" si="349"/>
        <v>0</v>
      </c>
      <c r="AV520" s="1">
        <f t="shared" si="350"/>
        <v>0</v>
      </c>
      <c r="AW520" s="1">
        <f t="shared" si="351"/>
        <v>0</v>
      </c>
      <c r="AX520" s="1">
        <f t="shared" si="352"/>
        <v>0</v>
      </c>
      <c r="AY520" s="1">
        <f t="shared" si="353"/>
        <v>0</v>
      </c>
      <c r="AZ520" s="1">
        <f t="shared" si="354"/>
        <v>0</v>
      </c>
      <c r="BA520" s="1">
        <f t="shared" si="355"/>
        <v>0</v>
      </c>
      <c r="BB520" s="1">
        <f t="shared" si="356"/>
        <v>0</v>
      </c>
      <c r="BC520" s="1">
        <f t="shared" si="357"/>
        <v>0</v>
      </c>
      <c r="BD520" s="1">
        <f t="shared" si="358"/>
        <v>40</v>
      </c>
      <c r="BE520" s="1" t="str">
        <f t="shared" si="365"/>
        <v>Barge E</v>
      </c>
      <c r="BF520" s="1">
        <f t="shared" si="366"/>
        <v>4</v>
      </c>
      <c r="BG520" s="3">
        <v>502</v>
      </c>
      <c r="BH520" s="1">
        <f t="shared" si="378"/>
        <v>0</v>
      </c>
      <c r="BI520" s="1">
        <f t="shared" si="359"/>
        <v>0</v>
      </c>
      <c r="BJ520" s="3">
        <v>502</v>
      </c>
      <c r="BK520" s="1">
        <f t="shared" si="360"/>
        <v>6</v>
      </c>
      <c r="BL520" s="1">
        <f t="shared" si="367"/>
        <v>0</v>
      </c>
      <c r="BM520" s="1">
        <f t="shared" si="368"/>
        <v>0</v>
      </c>
      <c r="BN520" s="1">
        <f t="shared" si="369"/>
        <v>0</v>
      </c>
      <c r="BO520" s="1">
        <f t="shared" si="370"/>
        <v>0</v>
      </c>
      <c r="BP520" s="1">
        <f t="shared" si="371"/>
        <v>0</v>
      </c>
      <c r="BQ520" s="1">
        <f t="shared" si="372"/>
        <v>1</v>
      </c>
      <c r="BR520" s="1">
        <f t="shared" si="373"/>
        <v>2</v>
      </c>
      <c r="BS520" s="1">
        <f t="shared" si="374"/>
        <v>3</v>
      </c>
      <c r="BT520" s="1">
        <f t="shared" si="375"/>
        <v>4</v>
      </c>
      <c r="BU520" s="1">
        <f t="shared" si="376"/>
        <v>5</v>
      </c>
      <c r="BW520" s="1">
        <f t="shared" si="383"/>
        <v>0</v>
      </c>
      <c r="BX520" s="1">
        <f t="shared" si="384"/>
        <v>0</v>
      </c>
      <c r="BY520" s="1">
        <f t="shared" si="385"/>
        <v>0</v>
      </c>
      <c r="BZ520" s="1">
        <f t="shared" ref="BZ520:BZ537" si="387">IF(BO520&gt;0,IF($B520=1,BO520*50,BO520*70),0)</f>
        <v>0</v>
      </c>
      <c r="CA520" s="1">
        <f t="shared" ref="CA520:CA537" si="388">IF(BP520&gt;0,IF($B520=1,BP520*50,BP520*70),0)</f>
        <v>0</v>
      </c>
      <c r="CB520" s="1">
        <f t="shared" ref="CB520:CB537" si="389">IF(BQ520&gt;0,IF($B520=1,BQ520*50,BQ520*70),0)</f>
        <v>50</v>
      </c>
      <c r="CC520" s="1">
        <f t="shared" ref="CC520:CC537" si="390">IF(BR520&gt;0,IF($B520=1,BR520*50,BR520*70),0)</f>
        <v>100</v>
      </c>
      <c r="CD520" s="1">
        <f t="shared" si="386"/>
        <v>150</v>
      </c>
      <c r="CE520" s="1">
        <f t="shared" si="386"/>
        <v>200</v>
      </c>
      <c r="CF520" s="1">
        <f t="shared" si="386"/>
        <v>250</v>
      </c>
      <c r="CW520" s="1">
        <v>502</v>
      </c>
      <c r="CX520" s="1">
        <f t="shared" si="361"/>
        <v>1</v>
      </c>
      <c r="CY520" s="1" t="s">
        <v>37</v>
      </c>
      <c r="CZ520" s="1">
        <v>1</v>
      </c>
      <c r="DB520" s="1">
        <f t="shared" si="377"/>
        <v>5</v>
      </c>
      <c r="DC520" s="1" t="s">
        <v>43</v>
      </c>
      <c r="DD520" s="1">
        <f t="shared" si="362"/>
        <v>7</v>
      </c>
      <c r="DL520" s="1">
        <v>502</v>
      </c>
      <c r="DM520" s="1">
        <f t="shared" si="363"/>
        <v>4</v>
      </c>
      <c r="DN520" s="1">
        <f t="shared" si="364"/>
        <v>0</v>
      </c>
      <c r="DO520" s="1" t="s">
        <v>37</v>
      </c>
      <c r="DP520" s="1">
        <v>0</v>
      </c>
    </row>
    <row r="521" spans="1:120" ht="15">
      <c r="A521">
        <v>503</v>
      </c>
      <c r="B521">
        <v>1</v>
      </c>
      <c r="C521" s="25">
        <v>22660</v>
      </c>
      <c r="D521">
        <v>2</v>
      </c>
      <c r="E521">
        <v>5</v>
      </c>
      <c r="F521" t="s">
        <v>73</v>
      </c>
      <c r="G521">
        <v>3</v>
      </c>
      <c r="H521"/>
      <c r="I521"/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1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f t="shared" si="336"/>
        <v>0</v>
      </c>
      <c r="AH521" s="1">
        <f t="shared" si="337"/>
        <v>0</v>
      </c>
      <c r="AI521" s="1">
        <f t="shared" si="338"/>
        <v>0</v>
      </c>
      <c r="AJ521" s="1">
        <f t="shared" si="339"/>
        <v>0</v>
      </c>
      <c r="AK521" s="1">
        <f t="shared" si="340"/>
        <v>0</v>
      </c>
      <c r="AL521" s="1">
        <f t="shared" si="341"/>
        <v>0</v>
      </c>
      <c r="AM521" s="1">
        <f t="shared" si="342"/>
        <v>0</v>
      </c>
      <c r="AN521" s="1">
        <f t="shared" si="342"/>
        <v>0</v>
      </c>
      <c r="AO521" s="1">
        <f t="shared" si="343"/>
        <v>40</v>
      </c>
      <c r="AP521" s="1">
        <f t="shared" si="344"/>
        <v>0</v>
      </c>
      <c r="AQ521" s="1">
        <f t="shared" si="345"/>
        <v>0</v>
      </c>
      <c r="AR521" s="1">
        <f t="shared" si="346"/>
        <v>0</v>
      </c>
      <c r="AS521" s="1">
        <f t="shared" si="347"/>
        <v>0</v>
      </c>
      <c r="AT521" s="1">
        <f t="shared" si="348"/>
        <v>0</v>
      </c>
      <c r="AU521" s="1">
        <f t="shared" si="349"/>
        <v>0</v>
      </c>
      <c r="AV521" s="1">
        <f t="shared" si="350"/>
        <v>0</v>
      </c>
      <c r="AW521" s="1">
        <f t="shared" si="351"/>
        <v>0</v>
      </c>
      <c r="AX521" s="1">
        <f t="shared" si="352"/>
        <v>0</v>
      </c>
      <c r="AY521" s="1">
        <f t="shared" si="353"/>
        <v>0</v>
      </c>
      <c r="AZ521" s="1">
        <f t="shared" si="354"/>
        <v>0</v>
      </c>
      <c r="BA521" s="1">
        <f t="shared" si="355"/>
        <v>0</v>
      </c>
      <c r="BB521" s="1">
        <f t="shared" si="356"/>
        <v>0</v>
      </c>
      <c r="BC521" s="1">
        <f t="shared" si="357"/>
        <v>0</v>
      </c>
      <c r="BD521" s="1">
        <f t="shared" si="358"/>
        <v>40</v>
      </c>
      <c r="BE521" s="1" t="str">
        <f t="shared" si="365"/>
        <v>Barge B</v>
      </c>
      <c r="BF521" s="1">
        <f t="shared" si="366"/>
        <v>4</v>
      </c>
      <c r="BG521" s="3">
        <v>503</v>
      </c>
      <c r="BH521" s="1">
        <f t="shared" si="378"/>
        <v>0</v>
      </c>
      <c r="BI521" s="1">
        <f t="shared" si="359"/>
        <v>0</v>
      </c>
      <c r="BJ521" s="3">
        <v>503</v>
      </c>
      <c r="BK521" s="1">
        <f t="shared" si="360"/>
        <v>5</v>
      </c>
      <c r="BL521" s="1">
        <f t="shared" si="367"/>
        <v>0</v>
      </c>
      <c r="BM521" s="1">
        <f t="shared" si="368"/>
        <v>0</v>
      </c>
      <c r="BN521" s="1">
        <f t="shared" si="369"/>
        <v>0</v>
      </c>
      <c r="BO521" s="1">
        <f t="shared" si="370"/>
        <v>0</v>
      </c>
      <c r="BP521" s="1">
        <f t="shared" si="371"/>
        <v>1</v>
      </c>
      <c r="BQ521" s="1">
        <f t="shared" si="372"/>
        <v>2</v>
      </c>
      <c r="BR521" s="1">
        <f t="shared" si="373"/>
        <v>3</v>
      </c>
      <c r="BS521" s="1">
        <f t="shared" si="374"/>
        <v>4</v>
      </c>
      <c r="BT521" s="1">
        <f t="shared" si="375"/>
        <v>5</v>
      </c>
      <c r="BU521" s="1">
        <f t="shared" si="376"/>
        <v>6</v>
      </c>
      <c r="BW521" s="1">
        <f t="shared" si="383"/>
        <v>0</v>
      </c>
      <c r="BX521" s="1">
        <f t="shared" si="384"/>
        <v>0</v>
      </c>
      <c r="BY521" s="1">
        <f t="shared" si="385"/>
        <v>0</v>
      </c>
      <c r="BZ521" s="1">
        <f t="shared" si="387"/>
        <v>0</v>
      </c>
      <c r="CA521" s="1">
        <f t="shared" si="388"/>
        <v>50</v>
      </c>
      <c r="CB521" s="1">
        <f t="shared" si="389"/>
        <v>100</v>
      </c>
      <c r="CC521" s="1">
        <f t="shared" si="390"/>
        <v>150</v>
      </c>
      <c r="CD521" s="1">
        <f t="shared" si="386"/>
        <v>200</v>
      </c>
      <c r="CE521" s="1">
        <f t="shared" si="386"/>
        <v>250</v>
      </c>
      <c r="CF521" s="1">
        <f t="shared" si="386"/>
        <v>300</v>
      </c>
      <c r="CW521" s="1">
        <v>503</v>
      </c>
      <c r="CX521" s="1">
        <f t="shared" si="361"/>
        <v>1</v>
      </c>
      <c r="CY521" s="1" t="s">
        <v>37</v>
      </c>
      <c r="CZ521" s="1">
        <v>1</v>
      </c>
      <c r="DB521" s="1">
        <f t="shared" si="377"/>
        <v>5</v>
      </c>
      <c r="DC521" s="1" t="s">
        <v>43</v>
      </c>
      <c r="DD521" s="1">
        <f t="shared" si="362"/>
        <v>5</v>
      </c>
      <c r="DL521" s="1">
        <v>503</v>
      </c>
      <c r="DM521" s="1">
        <f t="shared" si="363"/>
        <v>3</v>
      </c>
      <c r="DN521" s="1">
        <f t="shared" si="364"/>
        <v>0</v>
      </c>
      <c r="DO521" s="1" t="s">
        <v>37</v>
      </c>
      <c r="DP521" s="1">
        <v>0</v>
      </c>
    </row>
    <row r="522" spans="1:120" ht="15">
      <c r="A522">
        <v>504</v>
      </c>
      <c r="B522">
        <v>1</v>
      </c>
      <c r="C522" s="25">
        <v>23888</v>
      </c>
      <c r="D522">
        <v>6</v>
      </c>
      <c r="E522">
        <v>10</v>
      </c>
      <c r="F522" t="s">
        <v>73</v>
      </c>
      <c r="G522">
        <v>4</v>
      </c>
      <c r="H522"/>
      <c r="I522"/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1</v>
      </c>
      <c r="AF522" s="1">
        <v>0</v>
      </c>
      <c r="AG522" s="1">
        <f t="shared" si="336"/>
        <v>0</v>
      </c>
      <c r="AH522" s="1">
        <f t="shared" si="337"/>
        <v>0</v>
      </c>
      <c r="AI522" s="1">
        <f t="shared" si="338"/>
        <v>0</v>
      </c>
      <c r="AJ522" s="1">
        <f t="shared" si="339"/>
        <v>0</v>
      </c>
      <c r="AK522" s="1">
        <f t="shared" si="340"/>
        <v>0</v>
      </c>
      <c r="AL522" s="1">
        <f t="shared" si="341"/>
        <v>0</v>
      </c>
      <c r="AM522" s="1">
        <f t="shared" si="342"/>
        <v>0</v>
      </c>
      <c r="AN522" s="1">
        <f t="shared" si="342"/>
        <v>0</v>
      </c>
      <c r="AO522" s="1">
        <f t="shared" si="343"/>
        <v>0</v>
      </c>
      <c r="AP522" s="1">
        <f t="shared" si="344"/>
        <v>0</v>
      </c>
      <c r="AQ522" s="1">
        <f t="shared" si="345"/>
        <v>0</v>
      </c>
      <c r="AR522" s="1">
        <f t="shared" si="346"/>
        <v>0</v>
      </c>
      <c r="AS522" s="1">
        <f t="shared" si="347"/>
        <v>0</v>
      </c>
      <c r="AT522" s="1">
        <f t="shared" si="348"/>
        <v>0</v>
      </c>
      <c r="AU522" s="1">
        <f t="shared" si="349"/>
        <v>0</v>
      </c>
      <c r="AV522" s="1">
        <f t="shared" si="350"/>
        <v>0</v>
      </c>
      <c r="AW522" s="1">
        <f t="shared" si="351"/>
        <v>0</v>
      </c>
      <c r="AX522" s="1">
        <f t="shared" si="352"/>
        <v>0</v>
      </c>
      <c r="AY522" s="1">
        <f t="shared" si="353"/>
        <v>0</v>
      </c>
      <c r="AZ522" s="1">
        <f t="shared" si="354"/>
        <v>0</v>
      </c>
      <c r="BA522" s="1">
        <f t="shared" si="355"/>
        <v>0</v>
      </c>
      <c r="BB522" s="1">
        <f t="shared" si="356"/>
        <v>40</v>
      </c>
      <c r="BC522" s="1">
        <f t="shared" si="357"/>
        <v>0</v>
      </c>
      <c r="BD522" s="1">
        <f t="shared" si="358"/>
        <v>40</v>
      </c>
      <c r="BE522" s="1" t="str">
        <f t="shared" si="365"/>
        <v>Barge B</v>
      </c>
      <c r="BF522" s="1">
        <f t="shared" si="366"/>
        <v>9</v>
      </c>
      <c r="BG522" s="3">
        <v>504</v>
      </c>
      <c r="BH522" s="1">
        <f t="shared" si="378"/>
        <v>0</v>
      </c>
      <c r="BI522" s="1">
        <f t="shared" si="359"/>
        <v>0</v>
      </c>
      <c r="BJ522" s="3">
        <v>504</v>
      </c>
      <c r="BK522" s="1">
        <f t="shared" si="360"/>
        <v>10</v>
      </c>
      <c r="BL522" s="1">
        <f t="shared" si="367"/>
        <v>0</v>
      </c>
      <c r="BM522" s="1">
        <f t="shared" si="368"/>
        <v>0</v>
      </c>
      <c r="BN522" s="1">
        <f t="shared" si="369"/>
        <v>0</v>
      </c>
      <c r="BO522" s="1">
        <f t="shared" si="370"/>
        <v>0</v>
      </c>
      <c r="BP522" s="1">
        <f t="shared" si="371"/>
        <v>0</v>
      </c>
      <c r="BQ522" s="1">
        <f t="shared" si="372"/>
        <v>0</v>
      </c>
      <c r="BR522" s="1">
        <f t="shared" si="373"/>
        <v>0</v>
      </c>
      <c r="BS522" s="1">
        <f t="shared" si="374"/>
        <v>0</v>
      </c>
      <c r="BT522" s="1">
        <f t="shared" si="375"/>
        <v>0</v>
      </c>
      <c r="BU522" s="1">
        <f t="shared" si="376"/>
        <v>1</v>
      </c>
      <c r="BW522" s="1">
        <f t="shared" si="383"/>
        <v>0</v>
      </c>
      <c r="BX522" s="1">
        <f t="shared" si="384"/>
        <v>0</v>
      </c>
      <c r="BY522" s="1">
        <f t="shared" si="385"/>
        <v>0</v>
      </c>
      <c r="BZ522" s="1">
        <f t="shared" si="387"/>
        <v>0</v>
      </c>
      <c r="CA522" s="1">
        <f t="shared" si="388"/>
        <v>0</v>
      </c>
      <c r="CB522" s="1">
        <f t="shared" si="389"/>
        <v>0</v>
      </c>
      <c r="CC522" s="1">
        <f t="shared" si="390"/>
        <v>0</v>
      </c>
      <c r="CD522" s="1">
        <f t="shared" si="386"/>
        <v>0</v>
      </c>
      <c r="CE522" s="1">
        <f t="shared" si="386"/>
        <v>0</v>
      </c>
      <c r="CF522" s="1">
        <f t="shared" si="386"/>
        <v>50</v>
      </c>
      <c r="CW522" s="1">
        <v>504</v>
      </c>
      <c r="CX522" s="1">
        <f t="shared" si="361"/>
        <v>1</v>
      </c>
      <c r="CY522" s="1" t="s">
        <v>37</v>
      </c>
      <c r="CZ522" s="1">
        <v>1</v>
      </c>
      <c r="DB522" s="1">
        <f t="shared" si="377"/>
        <v>10</v>
      </c>
      <c r="DC522" s="1" t="s">
        <v>43</v>
      </c>
      <c r="DD522" s="1">
        <f t="shared" si="362"/>
        <v>10</v>
      </c>
      <c r="DL522" s="1">
        <v>504</v>
      </c>
      <c r="DM522" s="1">
        <f t="shared" si="363"/>
        <v>7</v>
      </c>
      <c r="DN522" s="1">
        <f t="shared" si="364"/>
        <v>0</v>
      </c>
      <c r="DO522" s="1" t="s">
        <v>37</v>
      </c>
      <c r="DP522" s="1">
        <v>0</v>
      </c>
    </row>
    <row r="523" spans="1:120" ht="15">
      <c r="A523">
        <v>505</v>
      </c>
      <c r="B523">
        <v>2</v>
      </c>
      <c r="C523" s="25">
        <v>29301</v>
      </c>
      <c r="D523">
        <v>1</v>
      </c>
      <c r="E523">
        <v>5</v>
      </c>
      <c r="F523" t="s">
        <v>74</v>
      </c>
      <c r="G523">
        <v>3</v>
      </c>
      <c r="H523"/>
      <c r="I523"/>
      <c r="J523" s="1">
        <v>0</v>
      </c>
      <c r="K523" s="1">
        <v>0</v>
      </c>
      <c r="L523" s="1">
        <v>0</v>
      </c>
      <c r="M523" s="1">
        <v>0</v>
      </c>
      <c r="N523" s="1">
        <v>1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0</v>
      </c>
      <c r="AG523" s="1">
        <f t="shared" si="336"/>
        <v>0</v>
      </c>
      <c r="AH523" s="1">
        <f t="shared" si="337"/>
        <v>0</v>
      </c>
      <c r="AI523" s="1">
        <f t="shared" si="338"/>
        <v>0</v>
      </c>
      <c r="AJ523" s="1">
        <f t="shared" si="339"/>
        <v>0</v>
      </c>
      <c r="AK523" s="1">
        <f t="shared" si="340"/>
        <v>80</v>
      </c>
      <c r="AL523" s="1">
        <f t="shared" si="341"/>
        <v>0</v>
      </c>
      <c r="AM523" s="1">
        <f t="shared" si="342"/>
        <v>0</v>
      </c>
      <c r="AN523" s="1">
        <f t="shared" si="342"/>
        <v>0</v>
      </c>
      <c r="AO523" s="1">
        <f t="shared" si="343"/>
        <v>0</v>
      </c>
      <c r="AP523" s="1">
        <f t="shared" si="344"/>
        <v>0</v>
      </c>
      <c r="AQ523" s="1">
        <f t="shared" si="345"/>
        <v>0</v>
      </c>
      <c r="AR523" s="1">
        <f t="shared" si="346"/>
        <v>0</v>
      </c>
      <c r="AS523" s="1">
        <f t="shared" si="347"/>
        <v>0</v>
      </c>
      <c r="AT523" s="1">
        <f t="shared" si="348"/>
        <v>0</v>
      </c>
      <c r="AU523" s="1">
        <f t="shared" si="349"/>
        <v>0</v>
      </c>
      <c r="AV523" s="1">
        <f t="shared" si="350"/>
        <v>0</v>
      </c>
      <c r="AW523" s="1">
        <f t="shared" si="351"/>
        <v>0</v>
      </c>
      <c r="AX523" s="1">
        <f t="shared" si="352"/>
        <v>0</v>
      </c>
      <c r="AY523" s="1">
        <f t="shared" si="353"/>
        <v>0</v>
      </c>
      <c r="AZ523" s="1">
        <f t="shared" si="354"/>
        <v>0</v>
      </c>
      <c r="BA523" s="1">
        <f t="shared" si="355"/>
        <v>0</v>
      </c>
      <c r="BB523" s="1">
        <f t="shared" si="356"/>
        <v>0</v>
      </c>
      <c r="BC523" s="1">
        <f t="shared" si="357"/>
        <v>0</v>
      </c>
      <c r="BD523" s="1">
        <f t="shared" si="358"/>
        <v>80</v>
      </c>
      <c r="BE523" s="1" t="str">
        <f t="shared" si="365"/>
        <v>Barge A</v>
      </c>
      <c r="BF523" s="1">
        <f t="shared" si="366"/>
        <v>2</v>
      </c>
      <c r="BG523" s="3">
        <v>505</v>
      </c>
      <c r="BH523" s="1">
        <f t="shared" si="378"/>
        <v>0</v>
      </c>
      <c r="BI523" s="1">
        <f t="shared" si="359"/>
        <v>0</v>
      </c>
      <c r="BJ523" s="3">
        <v>505</v>
      </c>
      <c r="BK523" s="1">
        <f t="shared" si="360"/>
        <v>4</v>
      </c>
      <c r="BL523" s="1">
        <f t="shared" si="367"/>
        <v>0</v>
      </c>
      <c r="BM523" s="1">
        <f t="shared" si="368"/>
        <v>0</v>
      </c>
      <c r="BN523" s="1">
        <f t="shared" si="369"/>
        <v>0</v>
      </c>
      <c r="BO523" s="1">
        <f t="shared" si="370"/>
        <v>1</v>
      </c>
      <c r="BP523" s="1">
        <f t="shared" si="371"/>
        <v>2</v>
      </c>
      <c r="BQ523" s="1">
        <f t="shared" si="372"/>
        <v>3</v>
      </c>
      <c r="BR523" s="1">
        <f t="shared" si="373"/>
        <v>4</v>
      </c>
      <c r="BS523" s="1">
        <f t="shared" si="374"/>
        <v>5</v>
      </c>
      <c r="BT523" s="1">
        <f t="shared" si="375"/>
        <v>6</v>
      </c>
      <c r="BU523" s="1">
        <f t="shared" si="376"/>
        <v>7</v>
      </c>
      <c r="BW523" s="1">
        <f t="shared" si="383"/>
        <v>0</v>
      </c>
      <c r="BX523" s="1">
        <f t="shared" si="384"/>
        <v>0</v>
      </c>
      <c r="BY523" s="1">
        <f t="shared" si="385"/>
        <v>0</v>
      </c>
      <c r="BZ523" s="1">
        <f t="shared" si="387"/>
        <v>70</v>
      </c>
      <c r="CA523" s="1">
        <f t="shared" si="388"/>
        <v>140</v>
      </c>
      <c r="CB523" s="1">
        <f t="shared" si="389"/>
        <v>210</v>
      </c>
      <c r="CC523" s="1">
        <f t="shared" si="390"/>
        <v>280</v>
      </c>
      <c r="CD523" s="1">
        <f t="shared" si="386"/>
        <v>350</v>
      </c>
      <c r="CE523" s="1">
        <f t="shared" si="386"/>
        <v>420</v>
      </c>
      <c r="CF523" s="1">
        <f t="shared" si="386"/>
        <v>490</v>
      </c>
      <c r="CW523" s="1">
        <v>505</v>
      </c>
      <c r="CX523" s="1">
        <f t="shared" si="361"/>
        <v>1</v>
      </c>
      <c r="CY523" s="1" t="s">
        <v>37</v>
      </c>
      <c r="CZ523" s="1">
        <v>1</v>
      </c>
      <c r="DB523" s="1">
        <f t="shared" si="377"/>
        <v>3</v>
      </c>
      <c r="DC523" s="1" t="s">
        <v>43</v>
      </c>
      <c r="DD523" s="1">
        <f t="shared" si="362"/>
        <v>5</v>
      </c>
      <c r="DL523" s="1">
        <v>505</v>
      </c>
      <c r="DM523" s="1">
        <f t="shared" si="363"/>
        <v>2</v>
      </c>
      <c r="DN523" s="1">
        <f t="shared" si="364"/>
        <v>0</v>
      </c>
      <c r="DO523" s="1" t="s">
        <v>37</v>
      </c>
      <c r="DP523" s="1">
        <v>0</v>
      </c>
    </row>
    <row r="524" spans="1:120" ht="15">
      <c r="A524">
        <v>506</v>
      </c>
      <c r="B524">
        <v>2</v>
      </c>
      <c r="C524" s="25">
        <v>29465</v>
      </c>
      <c r="D524">
        <v>1</v>
      </c>
      <c r="E524">
        <v>4</v>
      </c>
      <c r="F524" t="s">
        <v>35</v>
      </c>
      <c r="G524">
        <v>5</v>
      </c>
      <c r="H524"/>
      <c r="I524"/>
      <c r="J524" s="1">
        <v>0</v>
      </c>
      <c r="K524" s="1">
        <v>0</v>
      </c>
      <c r="L524" s="1">
        <v>0</v>
      </c>
      <c r="M524" s="1">
        <v>0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f t="shared" si="336"/>
        <v>0</v>
      </c>
      <c r="AH524" s="1">
        <f t="shared" si="337"/>
        <v>0</v>
      </c>
      <c r="AI524" s="1">
        <f t="shared" si="338"/>
        <v>0</v>
      </c>
      <c r="AJ524" s="1">
        <f t="shared" si="339"/>
        <v>0</v>
      </c>
      <c r="AK524" s="1">
        <f t="shared" si="340"/>
        <v>80</v>
      </c>
      <c r="AL524" s="1">
        <f t="shared" si="341"/>
        <v>0</v>
      </c>
      <c r="AM524" s="1">
        <f t="shared" si="342"/>
        <v>0</v>
      </c>
      <c r="AN524" s="1">
        <f t="shared" si="342"/>
        <v>0</v>
      </c>
      <c r="AO524" s="1">
        <f t="shared" si="343"/>
        <v>0</v>
      </c>
      <c r="AP524" s="1">
        <f t="shared" si="344"/>
        <v>0</v>
      </c>
      <c r="AQ524" s="1">
        <f t="shared" si="345"/>
        <v>0</v>
      </c>
      <c r="AR524" s="1">
        <f t="shared" si="346"/>
        <v>0</v>
      </c>
      <c r="AS524" s="1">
        <f t="shared" si="347"/>
        <v>0</v>
      </c>
      <c r="AT524" s="1">
        <f t="shared" si="348"/>
        <v>0</v>
      </c>
      <c r="AU524" s="1">
        <f t="shared" si="349"/>
        <v>0</v>
      </c>
      <c r="AV524" s="1">
        <f t="shared" si="350"/>
        <v>0</v>
      </c>
      <c r="AW524" s="1">
        <f t="shared" si="351"/>
        <v>0</v>
      </c>
      <c r="AX524" s="1">
        <f t="shared" si="352"/>
        <v>0</v>
      </c>
      <c r="AY524" s="1">
        <f t="shared" si="353"/>
        <v>0</v>
      </c>
      <c r="AZ524" s="1">
        <f t="shared" si="354"/>
        <v>0</v>
      </c>
      <c r="BA524" s="1">
        <f t="shared" si="355"/>
        <v>0</v>
      </c>
      <c r="BB524" s="1">
        <f t="shared" si="356"/>
        <v>0</v>
      </c>
      <c r="BC524" s="1">
        <f t="shared" si="357"/>
        <v>0</v>
      </c>
      <c r="BD524" s="1">
        <f t="shared" si="358"/>
        <v>80</v>
      </c>
      <c r="BE524" s="1" t="str">
        <f t="shared" si="365"/>
        <v>Barge A</v>
      </c>
      <c r="BF524" s="1">
        <f t="shared" si="366"/>
        <v>2</v>
      </c>
      <c r="BG524" s="3">
        <v>506</v>
      </c>
      <c r="BH524" s="1">
        <f t="shared" si="378"/>
        <v>0</v>
      </c>
      <c r="BI524" s="1">
        <f t="shared" si="359"/>
        <v>0</v>
      </c>
      <c r="BJ524" s="3">
        <v>506</v>
      </c>
      <c r="BK524" s="1">
        <f t="shared" si="360"/>
        <v>6</v>
      </c>
      <c r="BL524" s="1">
        <f t="shared" si="367"/>
        <v>0</v>
      </c>
      <c r="BM524" s="1">
        <f t="shared" si="368"/>
        <v>0</v>
      </c>
      <c r="BN524" s="1">
        <f t="shared" si="369"/>
        <v>0</v>
      </c>
      <c r="BO524" s="1">
        <f t="shared" si="370"/>
        <v>0</v>
      </c>
      <c r="BP524" s="1">
        <f t="shared" si="371"/>
        <v>0</v>
      </c>
      <c r="BQ524" s="1">
        <f t="shared" si="372"/>
        <v>1</v>
      </c>
      <c r="BR524" s="1">
        <f t="shared" si="373"/>
        <v>2</v>
      </c>
      <c r="BS524" s="1">
        <f t="shared" si="374"/>
        <v>3</v>
      </c>
      <c r="BT524" s="1">
        <f t="shared" si="375"/>
        <v>4</v>
      </c>
      <c r="BU524" s="1">
        <f t="shared" si="376"/>
        <v>5</v>
      </c>
      <c r="BW524" s="1">
        <f t="shared" si="383"/>
        <v>0</v>
      </c>
      <c r="BX524" s="1">
        <f t="shared" si="384"/>
        <v>0</v>
      </c>
      <c r="BY524" s="1">
        <f t="shared" si="385"/>
        <v>0</v>
      </c>
      <c r="BZ524" s="1">
        <f t="shared" si="387"/>
        <v>0</v>
      </c>
      <c r="CA524" s="1">
        <f t="shared" si="388"/>
        <v>0</v>
      </c>
      <c r="CB524" s="1">
        <f t="shared" si="389"/>
        <v>70</v>
      </c>
      <c r="CC524" s="1">
        <f t="shared" si="390"/>
        <v>140</v>
      </c>
      <c r="CD524" s="1">
        <f t="shared" si="386"/>
        <v>210</v>
      </c>
      <c r="CE524" s="1">
        <f t="shared" si="386"/>
        <v>280</v>
      </c>
      <c r="CF524" s="1">
        <f t="shared" si="386"/>
        <v>350</v>
      </c>
      <c r="CW524" s="1">
        <v>506</v>
      </c>
      <c r="CX524" s="1">
        <f t="shared" si="361"/>
        <v>1</v>
      </c>
      <c r="CY524" s="1" t="s">
        <v>37</v>
      </c>
      <c r="CZ524" s="1">
        <v>1</v>
      </c>
      <c r="DB524" s="1">
        <f t="shared" si="377"/>
        <v>3</v>
      </c>
      <c r="DC524" s="1" t="s">
        <v>43</v>
      </c>
      <c r="DD524" s="1">
        <f t="shared" si="362"/>
        <v>4</v>
      </c>
      <c r="DL524" s="1">
        <v>506</v>
      </c>
      <c r="DM524" s="1">
        <f t="shared" si="363"/>
        <v>2</v>
      </c>
      <c r="DN524" s="1">
        <f t="shared" si="364"/>
        <v>0</v>
      </c>
      <c r="DO524" s="1" t="s">
        <v>37</v>
      </c>
      <c r="DP524" s="1">
        <v>0</v>
      </c>
    </row>
    <row r="525" spans="1:120" ht="15">
      <c r="A525">
        <v>507</v>
      </c>
      <c r="B525">
        <v>2</v>
      </c>
      <c r="C525" s="25">
        <v>29465</v>
      </c>
      <c r="D525">
        <v>4</v>
      </c>
      <c r="E525">
        <v>7</v>
      </c>
      <c r="F525" t="s">
        <v>94</v>
      </c>
      <c r="G525">
        <v>3</v>
      </c>
      <c r="H525"/>
      <c r="I525"/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1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0</v>
      </c>
      <c r="AG525" s="1">
        <f t="shared" si="336"/>
        <v>0</v>
      </c>
      <c r="AH525" s="1">
        <f t="shared" si="337"/>
        <v>0</v>
      </c>
      <c r="AI525" s="1">
        <f t="shared" si="338"/>
        <v>0</v>
      </c>
      <c r="AJ525" s="1">
        <f t="shared" si="339"/>
        <v>0</v>
      </c>
      <c r="AK525" s="1">
        <f t="shared" si="340"/>
        <v>0</v>
      </c>
      <c r="AL525" s="1">
        <f t="shared" si="341"/>
        <v>0</v>
      </c>
      <c r="AM525" s="1">
        <f t="shared" si="342"/>
        <v>0</v>
      </c>
      <c r="AN525" s="1">
        <f t="shared" si="342"/>
        <v>0</v>
      </c>
      <c r="AO525" s="1">
        <f t="shared" si="343"/>
        <v>0</v>
      </c>
      <c r="AP525" s="1">
        <f t="shared" si="344"/>
        <v>0</v>
      </c>
      <c r="AQ525" s="1">
        <f t="shared" si="345"/>
        <v>0</v>
      </c>
      <c r="AR525" s="1">
        <f t="shared" si="346"/>
        <v>80</v>
      </c>
      <c r="AS525" s="1">
        <f t="shared" si="347"/>
        <v>0</v>
      </c>
      <c r="AT525" s="1">
        <f t="shared" si="348"/>
        <v>0</v>
      </c>
      <c r="AU525" s="1">
        <f t="shared" si="349"/>
        <v>0</v>
      </c>
      <c r="AV525" s="1">
        <f t="shared" si="350"/>
        <v>0</v>
      </c>
      <c r="AW525" s="1">
        <f t="shared" si="351"/>
        <v>0</v>
      </c>
      <c r="AX525" s="1">
        <f t="shared" si="352"/>
        <v>0</v>
      </c>
      <c r="AY525" s="1">
        <f t="shared" si="353"/>
        <v>0</v>
      </c>
      <c r="AZ525" s="1">
        <f t="shared" si="354"/>
        <v>0</v>
      </c>
      <c r="BA525" s="1">
        <f t="shared" si="355"/>
        <v>0</v>
      </c>
      <c r="BB525" s="1">
        <f t="shared" si="356"/>
        <v>0</v>
      </c>
      <c r="BC525" s="1">
        <f t="shared" si="357"/>
        <v>0</v>
      </c>
      <c r="BD525" s="1">
        <f t="shared" si="358"/>
        <v>80</v>
      </c>
      <c r="BE525" s="1" t="str">
        <f t="shared" si="365"/>
        <v>Barge C</v>
      </c>
      <c r="BF525" s="1">
        <f t="shared" si="366"/>
        <v>5</v>
      </c>
      <c r="BG525" s="3">
        <v>507</v>
      </c>
      <c r="BH525" s="1">
        <f t="shared" si="378"/>
        <v>0</v>
      </c>
      <c r="BI525" s="1">
        <f t="shared" si="359"/>
        <v>0</v>
      </c>
      <c r="BJ525" s="3">
        <v>507</v>
      </c>
      <c r="BK525" s="1">
        <f t="shared" si="360"/>
        <v>7</v>
      </c>
      <c r="BL525" s="1">
        <f t="shared" si="367"/>
        <v>0</v>
      </c>
      <c r="BM525" s="1">
        <f t="shared" si="368"/>
        <v>0</v>
      </c>
      <c r="BN525" s="1">
        <f t="shared" si="369"/>
        <v>0</v>
      </c>
      <c r="BO525" s="1">
        <f t="shared" si="370"/>
        <v>0</v>
      </c>
      <c r="BP525" s="1">
        <f t="shared" si="371"/>
        <v>0</v>
      </c>
      <c r="BQ525" s="1">
        <f t="shared" si="372"/>
        <v>0</v>
      </c>
      <c r="BR525" s="1">
        <f t="shared" si="373"/>
        <v>1</v>
      </c>
      <c r="BS525" s="1">
        <f t="shared" si="374"/>
        <v>2</v>
      </c>
      <c r="BT525" s="1">
        <f t="shared" si="375"/>
        <v>3</v>
      </c>
      <c r="BU525" s="1">
        <f t="shared" si="376"/>
        <v>4</v>
      </c>
      <c r="BW525" s="1">
        <f t="shared" si="383"/>
        <v>0</v>
      </c>
      <c r="BX525" s="1">
        <f t="shared" si="384"/>
        <v>0</v>
      </c>
      <c r="BY525" s="1">
        <f t="shared" si="385"/>
        <v>0</v>
      </c>
      <c r="BZ525" s="1">
        <f t="shared" si="387"/>
        <v>0</v>
      </c>
      <c r="CA525" s="1">
        <f t="shared" si="388"/>
        <v>0</v>
      </c>
      <c r="CB525" s="1">
        <f t="shared" si="389"/>
        <v>0</v>
      </c>
      <c r="CC525" s="1">
        <f t="shared" si="390"/>
        <v>70</v>
      </c>
      <c r="CD525" s="1">
        <f t="shared" si="386"/>
        <v>140</v>
      </c>
      <c r="CE525" s="1">
        <f t="shared" si="386"/>
        <v>210</v>
      </c>
      <c r="CF525" s="1">
        <f t="shared" si="386"/>
        <v>280</v>
      </c>
      <c r="CW525" s="1">
        <v>507</v>
      </c>
      <c r="CX525" s="1">
        <f t="shared" si="361"/>
        <v>1</v>
      </c>
      <c r="CY525" s="1" t="s">
        <v>37</v>
      </c>
      <c r="CZ525" s="1">
        <v>1</v>
      </c>
      <c r="DB525" s="1">
        <f t="shared" si="377"/>
        <v>6</v>
      </c>
      <c r="DC525" s="1" t="s">
        <v>43</v>
      </c>
      <c r="DD525" s="1">
        <f t="shared" si="362"/>
        <v>7</v>
      </c>
      <c r="DL525" s="1">
        <v>507</v>
      </c>
      <c r="DM525" s="1">
        <f t="shared" si="363"/>
        <v>5</v>
      </c>
      <c r="DN525" s="1">
        <f t="shared" si="364"/>
        <v>0</v>
      </c>
      <c r="DO525" s="1" t="s">
        <v>37</v>
      </c>
      <c r="DP525" s="1">
        <v>0</v>
      </c>
    </row>
    <row r="526" spans="1:120" ht="15">
      <c r="A526">
        <v>508</v>
      </c>
      <c r="B526">
        <v>2</v>
      </c>
      <c r="C526" s="25">
        <v>29410</v>
      </c>
      <c r="D526">
        <v>5</v>
      </c>
      <c r="E526">
        <v>8</v>
      </c>
      <c r="F526" t="s">
        <v>35</v>
      </c>
      <c r="G526">
        <v>4</v>
      </c>
      <c r="H526"/>
      <c r="I526"/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0.5</v>
      </c>
      <c r="Z526" s="1">
        <v>0</v>
      </c>
      <c r="AA526" s="1">
        <v>0</v>
      </c>
      <c r="AB526" s="1">
        <v>0</v>
      </c>
      <c r="AC526" s="1">
        <v>0.5</v>
      </c>
      <c r="AD526" s="1">
        <v>0</v>
      </c>
      <c r="AE526" s="1">
        <v>0</v>
      </c>
      <c r="AF526" s="1">
        <v>0</v>
      </c>
      <c r="AG526" s="1">
        <f t="shared" si="336"/>
        <v>0</v>
      </c>
      <c r="AH526" s="1">
        <f t="shared" si="337"/>
        <v>0</v>
      </c>
      <c r="AI526" s="1">
        <f t="shared" si="338"/>
        <v>0</v>
      </c>
      <c r="AJ526" s="1">
        <f t="shared" si="339"/>
        <v>0</v>
      </c>
      <c r="AK526" s="1">
        <f t="shared" si="340"/>
        <v>0</v>
      </c>
      <c r="AL526" s="1">
        <f t="shared" si="341"/>
        <v>0</v>
      </c>
      <c r="AM526" s="1">
        <f t="shared" si="342"/>
        <v>0</v>
      </c>
      <c r="AN526" s="1">
        <f t="shared" si="342"/>
        <v>0</v>
      </c>
      <c r="AO526" s="1">
        <f t="shared" si="343"/>
        <v>0</v>
      </c>
      <c r="AP526" s="1">
        <f t="shared" si="344"/>
        <v>0</v>
      </c>
      <c r="AQ526" s="1">
        <f t="shared" si="345"/>
        <v>0</v>
      </c>
      <c r="AR526" s="1">
        <f t="shared" si="346"/>
        <v>0</v>
      </c>
      <c r="AS526" s="1">
        <f t="shared" si="347"/>
        <v>0</v>
      </c>
      <c r="AT526" s="1">
        <f t="shared" si="348"/>
        <v>0</v>
      </c>
      <c r="AU526" s="1">
        <f t="shared" si="349"/>
        <v>0</v>
      </c>
      <c r="AV526" s="1">
        <f t="shared" si="350"/>
        <v>40</v>
      </c>
      <c r="AW526" s="1">
        <f t="shared" si="351"/>
        <v>0</v>
      </c>
      <c r="AX526" s="1">
        <f t="shared" si="352"/>
        <v>0</v>
      </c>
      <c r="AY526" s="1">
        <f t="shared" si="353"/>
        <v>0</v>
      </c>
      <c r="AZ526" s="1">
        <f t="shared" si="354"/>
        <v>40</v>
      </c>
      <c r="BA526" s="1">
        <f t="shared" si="355"/>
        <v>0</v>
      </c>
      <c r="BB526" s="1">
        <f t="shared" si="356"/>
        <v>0</v>
      </c>
      <c r="BC526" s="1">
        <f t="shared" si="357"/>
        <v>0</v>
      </c>
      <c r="BD526" s="1">
        <f t="shared" si="358"/>
        <v>80</v>
      </c>
      <c r="BE526" s="1" t="str">
        <f t="shared" si="365"/>
        <v>Barge D</v>
      </c>
      <c r="BF526" s="1">
        <f t="shared" si="366"/>
        <v>0</v>
      </c>
      <c r="BG526" s="3">
        <v>508</v>
      </c>
      <c r="BH526" s="1">
        <f t="shared" si="378"/>
        <v>0</v>
      </c>
      <c r="BI526" s="1">
        <f t="shared" si="359"/>
        <v>0</v>
      </c>
      <c r="BJ526" s="3">
        <v>508</v>
      </c>
      <c r="BK526" s="1">
        <f t="shared" si="360"/>
        <v>9</v>
      </c>
      <c r="BL526" s="1">
        <f t="shared" si="367"/>
        <v>0</v>
      </c>
      <c r="BM526" s="1">
        <f t="shared" si="368"/>
        <v>0</v>
      </c>
      <c r="BN526" s="1">
        <f t="shared" si="369"/>
        <v>0</v>
      </c>
      <c r="BO526" s="1">
        <f t="shared" si="370"/>
        <v>0</v>
      </c>
      <c r="BP526" s="1">
        <f t="shared" si="371"/>
        <v>0</v>
      </c>
      <c r="BQ526" s="1">
        <f t="shared" si="372"/>
        <v>0</v>
      </c>
      <c r="BR526" s="1">
        <f t="shared" si="373"/>
        <v>0</v>
      </c>
      <c r="BS526" s="1">
        <f t="shared" si="374"/>
        <v>0</v>
      </c>
      <c r="BT526" s="1">
        <f t="shared" si="375"/>
        <v>1</v>
      </c>
      <c r="BU526" s="1">
        <f t="shared" si="376"/>
        <v>2</v>
      </c>
      <c r="BW526" s="1">
        <f t="shared" si="383"/>
        <v>0</v>
      </c>
      <c r="BX526" s="1">
        <f t="shared" si="384"/>
        <v>0</v>
      </c>
      <c r="BY526" s="1">
        <f t="shared" si="385"/>
        <v>0</v>
      </c>
      <c r="BZ526" s="1">
        <f t="shared" si="387"/>
        <v>0</v>
      </c>
      <c r="CA526" s="1">
        <f t="shared" si="388"/>
        <v>0</v>
      </c>
      <c r="CB526" s="1">
        <f t="shared" si="389"/>
        <v>0</v>
      </c>
      <c r="CC526" s="1">
        <f t="shared" si="390"/>
        <v>0</v>
      </c>
      <c r="CD526" s="1">
        <f t="shared" si="386"/>
        <v>0</v>
      </c>
      <c r="CE526" s="1">
        <f t="shared" si="386"/>
        <v>70</v>
      </c>
      <c r="CF526" s="1">
        <f t="shared" si="386"/>
        <v>140</v>
      </c>
      <c r="CW526" s="1">
        <v>508</v>
      </c>
      <c r="CX526" s="1">
        <f t="shared" si="361"/>
        <v>1</v>
      </c>
      <c r="CY526" s="1" t="s">
        <v>37</v>
      </c>
      <c r="CZ526" s="1">
        <v>1</v>
      </c>
      <c r="DB526" s="1">
        <f t="shared" si="377"/>
        <v>8</v>
      </c>
      <c r="DC526" s="1" t="s">
        <v>43</v>
      </c>
      <c r="DD526" s="1">
        <f t="shared" si="362"/>
        <v>8</v>
      </c>
      <c r="DL526" s="1">
        <v>508</v>
      </c>
      <c r="DM526" s="1">
        <f t="shared" si="363"/>
        <v>6</v>
      </c>
      <c r="DN526" s="1">
        <f t="shared" si="364"/>
        <v>0</v>
      </c>
      <c r="DO526" s="1" t="s">
        <v>37</v>
      </c>
      <c r="DP526" s="1">
        <v>0</v>
      </c>
    </row>
    <row r="527" spans="1:120" ht="15">
      <c r="A527">
        <v>509</v>
      </c>
      <c r="B527">
        <v>2</v>
      </c>
      <c r="C527" s="25">
        <v>26591</v>
      </c>
      <c r="D527">
        <v>0</v>
      </c>
      <c r="E527">
        <v>4</v>
      </c>
      <c r="F527" t="s">
        <v>84</v>
      </c>
      <c r="G527">
        <v>2</v>
      </c>
      <c r="H527"/>
      <c r="I527"/>
      <c r="J527" s="1">
        <v>0</v>
      </c>
      <c r="K527" s="1">
        <v>0</v>
      </c>
      <c r="L527" s="1">
        <v>1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f t="shared" si="336"/>
        <v>0</v>
      </c>
      <c r="AH527" s="1">
        <f t="shared" si="337"/>
        <v>0</v>
      </c>
      <c r="AI527" s="1">
        <f t="shared" si="338"/>
        <v>80</v>
      </c>
      <c r="AJ527" s="1">
        <f t="shared" si="339"/>
        <v>0</v>
      </c>
      <c r="AK527" s="1">
        <f t="shared" si="340"/>
        <v>0</v>
      </c>
      <c r="AL527" s="1">
        <f t="shared" si="341"/>
        <v>0</v>
      </c>
      <c r="AM527" s="1">
        <f t="shared" si="342"/>
        <v>0</v>
      </c>
      <c r="AN527" s="1">
        <f t="shared" si="342"/>
        <v>0</v>
      </c>
      <c r="AO527" s="1">
        <f t="shared" si="343"/>
        <v>0</v>
      </c>
      <c r="AP527" s="1">
        <f t="shared" si="344"/>
        <v>0</v>
      </c>
      <c r="AQ527" s="1">
        <f t="shared" si="345"/>
        <v>0</v>
      </c>
      <c r="AR527" s="1">
        <f t="shared" si="346"/>
        <v>0</v>
      </c>
      <c r="AS527" s="1">
        <f t="shared" si="347"/>
        <v>0</v>
      </c>
      <c r="AT527" s="1">
        <f t="shared" si="348"/>
        <v>0</v>
      </c>
      <c r="AU527" s="1">
        <f t="shared" si="349"/>
        <v>0</v>
      </c>
      <c r="AV527" s="1">
        <f t="shared" si="350"/>
        <v>0</v>
      </c>
      <c r="AW527" s="1">
        <f t="shared" si="351"/>
        <v>0</v>
      </c>
      <c r="AX527" s="1">
        <f t="shared" si="352"/>
        <v>0</v>
      </c>
      <c r="AY527" s="1">
        <f t="shared" si="353"/>
        <v>0</v>
      </c>
      <c r="AZ527" s="1">
        <f t="shared" si="354"/>
        <v>0</v>
      </c>
      <c r="BA527" s="1">
        <f t="shared" si="355"/>
        <v>0</v>
      </c>
      <c r="BB527" s="1">
        <f t="shared" si="356"/>
        <v>0</v>
      </c>
      <c r="BC527" s="1">
        <f t="shared" si="357"/>
        <v>0</v>
      </c>
      <c r="BD527" s="1">
        <f t="shared" si="358"/>
        <v>80</v>
      </c>
      <c r="BE527" s="1" t="str">
        <f t="shared" si="365"/>
        <v>Barge E</v>
      </c>
      <c r="BF527" s="1">
        <f t="shared" si="366"/>
        <v>1</v>
      </c>
      <c r="BG527" s="3">
        <v>509</v>
      </c>
      <c r="BH527" s="1">
        <f t="shared" si="378"/>
        <v>0</v>
      </c>
      <c r="BI527" s="1">
        <f t="shared" si="359"/>
        <v>0</v>
      </c>
      <c r="BJ527" s="3">
        <v>509</v>
      </c>
      <c r="BK527" s="1">
        <f t="shared" si="360"/>
        <v>2</v>
      </c>
      <c r="BL527" s="1">
        <f t="shared" si="367"/>
        <v>0</v>
      </c>
      <c r="BM527" s="1">
        <f t="shared" si="368"/>
        <v>1</v>
      </c>
      <c r="BN527" s="1">
        <f t="shared" si="369"/>
        <v>2</v>
      </c>
      <c r="BO527" s="1">
        <f t="shared" si="370"/>
        <v>3</v>
      </c>
      <c r="BP527" s="1">
        <f t="shared" si="371"/>
        <v>4</v>
      </c>
      <c r="BQ527" s="1">
        <f t="shared" si="372"/>
        <v>5</v>
      </c>
      <c r="BR527" s="1">
        <f t="shared" si="373"/>
        <v>6</v>
      </c>
      <c r="BS527" s="1">
        <f t="shared" si="374"/>
        <v>7</v>
      </c>
      <c r="BT527" s="1">
        <f t="shared" si="375"/>
        <v>8</v>
      </c>
      <c r="BU527" s="1">
        <f t="shared" si="376"/>
        <v>9</v>
      </c>
      <c r="BW527" s="1">
        <f t="shared" si="383"/>
        <v>0</v>
      </c>
      <c r="BX527" s="1">
        <f t="shared" si="384"/>
        <v>70</v>
      </c>
      <c r="BY527" s="1">
        <f t="shared" si="385"/>
        <v>140</v>
      </c>
      <c r="BZ527" s="1">
        <f t="shared" si="387"/>
        <v>210</v>
      </c>
      <c r="CA527" s="1">
        <f t="shared" si="388"/>
        <v>280</v>
      </c>
      <c r="CB527" s="1">
        <f t="shared" si="389"/>
        <v>350</v>
      </c>
      <c r="CC527" s="1">
        <f t="shared" si="390"/>
        <v>420</v>
      </c>
      <c r="CD527" s="1">
        <f t="shared" si="386"/>
        <v>490</v>
      </c>
      <c r="CE527" s="1">
        <f t="shared" si="386"/>
        <v>560</v>
      </c>
      <c r="CF527" s="1">
        <f t="shared" si="386"/>
        <v>630</v>
      </c>
      <c r="CW527" s="1">
        <v>509</v>
      </c>
      <c r="CX527" s="1">
        <f t="shared" si="361"/>
        <v>1</v>
      </c>
      <c r="CY527" s="1" t="s">
        <v>37</v>
      </c>
      <c r="CZ527" s="1">
        <v>1</v>
      </c>
      <c r="DB527" s="1">
        <f t="shared" si="377"/>
        <v>2</v>
      </c>
      <c r="DC527" s="1" t="s">
        <v>43</v>
      </c>
      <c r="DD527" s="1">
        <f t="shared" si="362"/>
        <v>4</v>
      </c>
      <c r="DL527" s="1">
        <v>509</v>
      </c>
      <c r="DM527" s="1">
        <f t="shared" si="363"/>
        <v>1</v>
      </c>
      <c r="DN527" s="1">
        <f t="shared" si="364"/>
        <v>0</v>
      </c>
      <c r="DO527" s="1" t="s">
        <v>37</v>
      </c>
      <c r="DP527" s="1">
        <v>0</v>
      </c>
    </row>
    <row r="528" spans="1:120" ht="15">
      <c r="A528">
        <v>510</v>
      </c>
      <c r="B528">
        <v>2</v>
      </c>
      <c r="C528" s="25">
        <v>26591</v>
      </c>
      <c r="D528">
        <v>6</v>
      </c>
      <c r="E528">
        <v>9</v>
      </c>
      <c r="F528" t="s">
        <v>35</v>
      </c>
      <c r="G528">
        <v>4</v>
      </c>
      <c r="H528"/>
      <c r="I528"/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0.33333332999999998</v>
      </c>
      <c r="AA528" s="1">
        <v>0</v>
      </c>
      <c r="AB528" s="1">
        <v>0</v>
      </c>
      <c r="AC528" s="1">
        <v>0</v>
      </c>
      <c r="AD528" s="1">
        <v>0</v>
      </c>
      <c r="AE528" s="1">
        <v>0.66666667000000002</v>
      </c>
      <c r="AF528" s="1">
        <v>0</v>
      </c>
      <c r="AG528" s="1">
        <f t="shared" si="336"/>
        <v>0</v>
      </c>
      <c r="AH528" s="1">
        <f t="shared" si="337"/>
        <v>0</v>
      </c>
      <c r="AI528" s="1">
        <f t="shared" si="338"/>
        <v>0</v>
      </c>
      <c r="AJ528" s="1">
        <f t="shared" si="339"/>
        <v>0</v>
      </c>
      <c r="AK528" s="1">
        <f t="shared" si="340"/>
        <v>0</v>
      </c>
      <c r="AL528" s="1">
        <f t="shared" si="341"/>
        <v>0</v>
      </c>
      <c r="AM528" s="1">
        <f t="shared" si="342"/>
        <v>0</v>
      </c>
      <c r="AN528" s="1">
        <f t="shared" si="342"/>
        <v>0</v>
      </c>
      <c r="AO528" s="1">
        <f t="shared" si="343"/>
        <v>0</v>
      </c>
      <c r="AP528" s="1">
        <f t="shared" si="344"/>
        <v>0</v>
      </c>
      <c r="AQ528" s="1">
        <f t="shared" si="345"/>
        <v>0</v>
      </c>
      <c r="AR528" s="1">
        <f t="shared" si="346"/>
        <v>0</v>
      </c>
      <c r="AS528" s="1">
        <f t="shared" si="347"/>
        <v>0</v>
      </c>
      <c r="AT528" s="1">
        <f t="shared" si="348"/>
        <v>0</v>
      </c>
      <c r="AU528" s="1">
        <f t="shared" si="349"/>
        <v>0</v>
      </c>
      <c r="AV528" s="1">
        <f t="shared" si="350"/>
        <v>0</v>
      </c>
      <c r="AW528" s="1">
        <f t="shared" si="351"/>
        <v>74.999999250000002</v>
      </c>
      <c r="AX528" s="1">
        <f t="shared" si="352"/>
        <v>0</v>
      </c>
      <c r="AY528" s="1">
        <f t="shared" si="353"/>
        <v>0</v>
      </c>
      <c r="AZ528" s="1">
        <f t="shared" si="354"/>
        <v>0</v>
      </c>
      <c r="BA528" s="1">
        <f t="shared" si="355"/>
        <v>0</v>
      </c>
      <c r="BB528" s="1">
        <f t="shared" si="356"/>
        <v>53.333333600000003</v>
      </c>
      <c r="BC528" s="1">
        <f t="shared" si="357"/>
        <v>0</v>
      </c>
      <c r="BD528" s="1">
        <f t="shared" si="358"/>
        <v>128.33333285000001</v>
      </c>
      <c r="BE528" s="1" t="b">
        <f t="shared" si="365"/>
        <v>0</v>
      </c>
      <c r="BF528" s="1">
        <f t="shared" si="366"/>
        <v>0</v>
      </c>
      <c r="BG528" s="3">
        <v>510</v>
      </c>
      <c r="BH528" s="1">
        <f t="shared" si="378"/>
        <v>0</v>
      </c>
      <c r="BI528" s="1">
        <f t="shared" si="359"/>
        <v>0</v>
      </c>
      <c r="BJ528" s="3">
        <v>510</v>
      </c>
      <c r="BK528" s="1">
        <f t="shared" si="360"/>
        <v>10</v>
      </c>
      <c r="BL528" s="1">
        <f t="shared" si="367"/>
        <v>0</v>
      </c>
      <c r="BM528" s="1">
        <f t="shared" si="368"/>
        <v>0</v>
      </c>
      <c r="BN528" s="1">
        <f t="shared" si="369"/>
        <v>0</v>
      </c>
      <c r="BO528" s="1">
        <f t="shared" si="370"/>
        <v>0</v>
      </c>
      <c r="BP528" s="1">
        <f t="shared" si="371"/>
        <v>0</v>
      </c>
      <c r="BQ528" s="1">
        <f t="shared" si="372"/>
        <v>0</v>
      </c>
      <c r="BR528" s="1">
        <f t="shared" si="373"/>
        <v>0</v>
      </c>
      <c r="BS528" s="1">
        <f t="shared" si="374"/>
        <v>0</v>
      </c>
      <c r="BT528" s="1">
        <f t="shared" si="375"/>
        <v>0</v>
      </c>
      <c r="BU528" s="1">
        <f t="shared" si="376"/>
        <v>1</v>
      </c>
      <c r="BW528" s="1">
        <f t="shared" si="383"/>
        <v>0</v>
      </c>
      <c r="BX528" s="1">
        <f t="shared" si="384"/>
        <v>0</v>
      </c>
      <c r="BY528" s="1">
        <f t="shared" si="385"/>
        <v>0</v>
      </c>
      <c r="BZ528" s="1">
        <f t="shared" si="387"/>
        <v>0</v>
      </c>
      <c r="CA528" s="1">
        <f t="shared" si="388"/>
        <v>0</v>
      </c>
      <c r="CB528" s="1">
        <f t="shared" si="389"/>
        <v>0</v>
      </c>
      <c r="CC528" s="1">
        <f t="shared" si="390"/>
        <v>0</v>
      </c>
      <c r="CD528" s="1">
        <f t="shared" si="386"/>
        <v>0</v>
      </c>
      <c r="CE528" s="1">
        <f t="shared" si="386"/>
        <v>0</v>
      </c>
      <c r="CF528" s="1">
        <f t="shared" si="386"/>
        <v>70</v>
      </c>
      <c r="CW528" s="1">
        <v>510</v>
      </c>
      <c r="CX528" s="1">
        <f t="shared" si="361"/>
        <v>1</v>
      </c>
      <c r="CY528" s="1" t="s">
        <v>37</v>
      </c>
      <c r="CZ528" s="1">
        <v>1</v>
      </c>
      <c r="DB528" s="1">
        <f t="shared" si="377"/>
        <v>9.0000000100000008</v>
      </c>
      <c r="DC528" s="1" t="s">
        <v>43</v>
      </c>
      <c r="DD528" s="1">
        <f t="shared" si="362"/>
        <v>9</v>
      </c>
      <c r="DL528" s="1">
        <v>510</v>
      </c>
      <c r="DM528" s="1">
        <f t="shared" si="363"/>
        <v>7</v>
      </c>
      <c r="DN528" s="1">
        <f t="shared" si="364"/>
        <v>0</v>
      </c>
      <c r="DO528" s="1" t="s">
        <v>37</v>
      </c>
      <c r="DP528" s="1">
        <v>0</v>
      </c>
    </row>
    <row r="529" spans="1:120" ht="15">
      <c r="A529">
        <v>511</v>
      </c>
      <c r="B529">
        <v>1</v>
      </c>
      <c r="C529" s="25">
        <v>23307</v>
      </c>
      <c r="D529">
        <v>-1</v>
      </c>
      <c r="E529">
        <v>3</v>
      </c>
      <c r="F529" t="s">
        <v>73</v>
      </c>
      <c r="G529">
        <v>3</v>
      </c>
      <c r="H529"/>
      <c r="I529"/>
      <c r="J529" s="1">
        <v>0</v>
      </c>
      <c r="K529" s="1">
        <v>0</v>
      </c>
      <c r="L529" s="1">
        <v>1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f t="shared" si="336"/>
        <v>0</v>
      </c>
      <c r="AH529" s="1">
        <f t="shared" si="337"/>
        <v>0</v>
      </c>
      <c r="AI529" s="1">
        <f t="shared" si="338"/>
        <v>40</v>
      </c>
      <c r="AJ529" s="1">
        <f t="shared" si="339"/>
        <v>0</v>
      </c>
      <c r="AK529" s="1">
        <f t="shared" si="340"/>
        <v>0</v>
      </c>
      <c r="AL529" s="1">
        <f t="shared" si="341"/>
        <v>0</v>
      </c>
      <c r="AM529" s="1">
        <f t="shared" si="342"/>
        <v>0</v>
      </c>
      <c r="AN529" s="1">
        <f t="shared" si="342"/>
        <v>0</v>
      </c>
      <c r="AO529" s="1">
        <f t="shared" si="343"/>
        <v>0</v>
      </c>
      <c r="AP529" s="1">
        <f t="shared" si="344"/>
        <v>0</v>
      </c>
      <c r="AQ529" s="1">
        <f t="shared" si="345"/>
        <v>0</v>
      </c>
      <c r="AR529" s="1">
        <f t="shared" si="346"/>
        <v>0</v>
      </c>
      <c r="AS529" s="1">
        <f t="shared" si="347"/>
        <v>0</v>
      </c>
      <c r="AT529" s="1">
        <f t="shared" si="348"/>
        <v>0</v>
      </c>
      <c r="AU529" s="1">
        <f t="shared" si="349"/>
        <v>0</v>
      </c>
      <c r="AV529" s="1">
        <f t="shared" si="350"/>
        <v>0</v>
      </c>
      <c r="AW529" s="1">
        <f t="shared" si="351"/>
        <v>0</v>
      </c>
      <c r="AX529" s="1">
        <f t="shared" si="352"/>
        <v>0</v>
      </c>
      <c r="AY529" s="1">
        <f t="shared" si="353"/>
        <v>0</v>
      </c>
      <c r="AZ529" s="1">
        <f t="shared" si="354"/>
        <v>0</v>
      </c>
      <c r="BA529" s="1">
        <f t="shared" si="355"/>
        <v>0</v>
      </c>
      <c r="BB529" s="1">
        <f t="shared" si="356"/>
        <v>0</v>
      </c>
      <c r="BC529" s="1">
        <f t="shared" si="357"/>
        <v>0</v>
      </c>
      <c r="BD529" s="1">
        <f t="shared" si="358"/>
        <v>40</v>
      </c>
      <c r="BE529" s="1" t="str">
        <f t="shared" si="365"/>
        <v>Barge E</v>
      </c>
      <c r="BF529" s="1">
        <f t="shared" si="366"/>
        <v>1</v>
      </c>
      <c r="BG529" s="3">
        <v>511</v>
      </c>
      <c r="BH529" s="1">
        <f t="shared" si="378"/>
        <v>0</v>
      </c>
      <c r="BI529" s="1">
        <f t="shared" si="359"/>
        <v>0</v>
      </c>
      <c r="BJ529" s="3">
        <v>511</v>
      </c>
      <c r="BK529" s="1">
        <f t="shared" si="360"/>
        <v>2</v>
      </c>
      <c r="BL529" s="1">
        <f t="shared" si="367"/>
        <v>0</v>
      </c>
      <c r="BM529" s="1">
        <f t="shared" si="368"/>
        <v>1</v>
      </c>
      <c r="BN529" s="1">
        <f t="shared" si="369"/>
        <v>2</v>
      </c>
      <c r="BO529" s="1">
        <f t="shared" si="370"/>
        <v>3</v>
      </c>
      <c r="BP529" s="1">
        <f t="shared" si="371"/>
        <v>4</v>
      </c>
      <c r="BQ529" s="1">
        <f t="shared" si="372"/>
        <v>5</v>
      </c>
      <c r="BR529" s="1">
        <f t="shared" si="373"/>
        <v>6</v>
      </c>
      <c r="BS529" s="1">
        <f t="shared" si="374"/>
        <v>7</v>
      </c>
      <c r="BT529" s="1">
        <f t="shared" si="375"/>
        <v>8</v>
      </c>
      <c r="BU529" s="1">
        <f t="shared" si="376"/>
        <v>9</v>
      </c>
      <c r="BW529" s="1">
        <f t="shared" si="383"/>
        <v>0</v>
      </c>
      <c r="BX529" s="1">
        <f t="shared" si="384"/>
        <v>50</v>
      </c>
      <c r="BY529" s="1">
        <f t="shared" si="385"/>
        <v>100</v>
      </c>
      <c r="BZ529" s="1">
        <f t="shared" si="387"/>
        <v>150</v>
      </c>
      <c r="CA529" s="1">
        <f t="shared" si="388"/>
        <v>200</v>
      </c>
      <c r="CB529" s="1">
        <f t="shared" si="389"/>
        <v>250</v>
      </c>
      <c r="CC529" s="1">
        <f t="shared" si="390"/>
        <v>300</v>
      </c>
      <c r="CD529" s="1">
        <f t="shared" si="386"/>
        <v>350</v>
      </c>
      <c r="CE529" s="1">
        <f t="shared" si="386"/>
        <v>400</v>
      </c>
      <c r="CF529" s="1">
        <f t="shared" si="386"/>
        <v>450</v>
      </c>
      <c r="CW529" s="1">
        <v>511</v>
      </c>
      <c r="CX529" s="1">
        <f t="shared" si="361"/>
        <v>1</v>
      </c>
      <c r="CY529" s="1" t="s">
        <v>37</v>
      </c>
      <c r="CZ529" s="1">
        <v>1</v>
      </c>
      <c r="DB529" s="1">
        <f t="shared" si="377"/>
        <v>2</v>
      </c>
      <c r="DC529" s="1" t="s">
        <v>43</v>
      </c>
      <c r="DD529" s="1">
        <f t="shared" si="362"/>
        <v>3</v>
      </c>
      <c r="DL529" s="1">
        <v>511</v>
      </c>
      <c r="DM529" s="1">
        <f t="shared" si="363"/>
        <v>0</v>
      </c>
      <c r="DN529" s="1">
        <f t="shared" si="364"/>
        <v>0</v>
      </c>
      <c r="DO529" s="1" t="s">
        <v>37</v>
      </c>
      <c r="DP529" s="1">
        <v>0</v>
      </c>
    </row>
    <row r="530" spans="1:120" ht="15">
      <c r="A530">
        <v>512</v>
      </c>
      <c r="B530">
        <v>2</v>
      </c>
      <c r="C530" s="25">
        <v>4200</v>
      </c>
      <c r="D530">
        <v>0</v>
      </c>
      <c r="E530">
        <v>4</v>
      </c>
      <c r="F530" t="s">
        <v>73</v>
      </c>
      <c r="G530">
        <v>3</v>
      </c>
      <c r="H530"/>
      <c r="I530"/>
      <c r="J530" s="1">
        <v>0</v>
      </c>
      <c r="K530" s="1">
        <v>0</v>
      </c>
      <c r="L530" s="1">
        <v>1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>
        <f t="shared" si="336"/>
        <v>0</v>
      </c>
      <c r="AH530" s="1">
        <f t="shared" si="337"/>
        <v>0</v>
      </c>
      <c r="AI530" s="1">
        <f t="shared" si="338"/>
        <v>80</v>
      </c>
      <c r="AJ530" s="1">
        <f t="shared" si="339"/>
        <v>0</v>
      </c>
      <c r="AK530" s="1">
        <f t="shared" si="340"/>
        <v>0</v>
      </c>
      <c r="AL530" s="1">
        <f t="shared" si="341"/>
        <v>0</v>
      </c>
      <c r="AM530" s="1">
        <f t="shared" si="342"/>
        <v>0</v>
      </c>
      <c r="AN530" s="1">
        <f t="shared" si="342"/>
        <v>0</v>
      </c>
      <c r="AO530" s="1">
        <f t="shared" si="343"/>
        <v>0</v>
      </c>
      <c r="AP530" s="1">
        <f t="shared" si="344"/>
        <v>0</v>
      </c>
      <c r="AQ530" s="1">
        <f t="shared" si="345"/>
        <v>0</v>
      </c>
      <c r="AR530" s="1">
        <f t="shared" si="346"/>
        <v>0</v>
      </c>
      <c r="AS530" s="1">
        <f t="shared" si="347"/>
        <v>0</v>
      </c>
      <c r="AT530" s="1">
        <f t="shared" si="348"/>
        <v>0</v>
      </c>
      <c r="AU530" s="1">
        <f t="shared" si="349"/>
        <v>0</v>
      </c>
      <c r="AV530" s="1">
        <f t="shared" si="350"/>
        <v>0</v>
      </c>
      <c r="AW530" s="1">
        <f t="shared" si="351"/>
        <v>0</v>
      </c>
      <c r="AX530" s="1">
        <f t="shared" si="352"/>
        <v>0</v>
      </c>
      <c r="AY530" s="1">
        <f t="shared" si="353"/>
        <v>0</v>
      </c>
      <c r="AZ530" s="1">
        <f t="shared" si="354"/>
        <v>0</v>
      </c>
      <c r="BA530" s="1">
        <f t="shared" si="355"/>
        <v>0</v>
      </c>
      <c r="BB530" s="1">
        <f t="shared" si="356"/>
        <v>0</v>
      </c>
      <c r="BC530" s="1">
        <f t="shared" si="357"/>
        <v>0</v>
      </c>
      <c r="BD530" s="1">
        <f t="shared" si="358"/>
        <v>80</v>
      </c>
      <c r="BE530" s="1" t="str">
        <f t="shared" si="365"/>
        <v>Barge E</v>
      </c>
      <c r="BF530" s="1">
        <f t="shared" si="366"/>
        <v>1</v>
      </c>
      <c r="BG530" s="3">
        <v>512</v>
      </c>
      <c r="BH530" s="1">
        <f t="shared" si="378"/>
        <v>0</v>
      </c>
      <c r="BI530" s="1">
        <f t="shared" si="359"/>
        <v>0</v>
      </c>
      <c r="BJ530" s="3">
        <v>512</v>
      </c>
      <c r="BK530" s="1">
        <f t="shared" si="360"/>
        <v>3</v>
      </c>
      <c r="BL530" s="1">
        <f t="shared" si="367"/>
        <v>0</v>
      </c>
      <c r="BM530" s="1">
        <f t="shared" si="368"/>
        <v>0</v>
      </c>
      <c r="BN530" s="1">
        <f t="shared" si="369"/>
        <v>1</v>
      </c>
      <c r="BO530" s="1">
        <f t="shared" si="370"/>
        <v>2</v>
      </c>
      <c r="BP530" s="1">
        <f t="shared" si="371"/>
        <v>3</v>
      </c>
      <c r="BQ530" s="1">
        <f t="shared" si="372"/>
        <v>4</v>
      </c>
      <c r="BR530" s="1">
        <f t="shared" si="373"/>
        <v>5</v>
      </c>
      <c r="BS530" s="1">
        <f t="shared" si="374"/>
        <v>6</v>
      </c>
      <c r="BT530" s="1">
        <f t="shared" si="375"/>
        <v>7</v>
      </c>
      <c r="BU530" s="1">
        <f t="shared" si="376"/>
        <v>8</v>
      </c>
      <c r="BW530" s="1">
        <f t="shared" si="383"/>
        <v>0</v>
      </c>
      <c r="BX530" s="1">
        <f t="shared" si="384"/>
        <v>0</v>
      </c>
      <c r="BY530" s="1">
        <f t="shared" si="385"/>
        <v>70</v>
      </c>
      <c r="BZ530" s="1">
        <f t="shared" si="387"/>
        <v>140</v>
      </c>
      <c r="CA530" s="1">
        <f t="shared" si="388"/>
        <v>210</v>
      </c>
      <c r="CB530" s="1">
        <f t="shared" si="389"/>
        <v>280</v>
      </c>
      <c r="CC530" s="1">
        <f t="shared" si="390"/>
        <v>350</v>
      </c>
      <c r="CD530" s="1">
        <f t="shared" si="386"/>
        <v>420</v>
      </c>
      <c r="CE530" s="1">
        <f t="shared" si="386"/>
        <v>490</v>
      </c>
      <c r="CF530" s="1">
        <f t="shared" si="386"/>
        <v>560</v>
      </c>
      <c r="CW530" s="1">
        <v>512</v>
      </c>
      <c r="CX530" s="1">
        <f t="shared" si="361"/>
        <v>1</v>
      </c>
      <c r="CY530" s="1" t="s">
        <v>37</v>
      </c>
      <c r="CZ530" s="1">
        <v>1</v>
      </c>
      <c r="DB530" s="1">
        <f t="shared" si="377"/>
        <v>2</v>
      </c>
      <c r="DC530" s="1" t="s">
        <v>43</v>
      </c>
      <c r="DD530" s="1">
        <f t="shared" si="362"/>
        <v>4</v>
      </c>
      <c r="DL530" s="1">
        <v>512</v>
      </c>
      <c r="DM530" s="1">
        <f t="shared" si="363"/>
        <v>1</v>
      </c>
      <c r="DN530" s="1">
        <f t="shared" si="364"/>
        <v>0</v>
      </c>
      <c r="DO530" s="1" t="s">
        <v>37</v>
      </c>
      <c r="DP530" s="1">
        <v>0</v>
      </c>
    </row>
    <row r="531" spans="1:120" ht="15">
      <c r="A531">
        <v>513</v>
      </c>
      <c r="B531">
        <v>2</v>
      </c>
      <c r="C531" s="25">
        <v>29359</v>
      </c>
      <c r="D531">
        <v>1</v>
      </c>
      <c r="E531">
        <v>5</v>
      </c>
      <c r="F531" t="s">
        <v>73</v>
      </c>
      <c r="G531">
        <v>5</v>
      </c>
      <c r="H531"/>
      <c r="I531"/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1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f t="shared" ref="AG531:AG594" si="391">(225+BW531)*J531</f>
        <v>0</v>
      </c>
      <c r="AH531" s="1">
        <f t="shared" ref="AH531:AH594" si="392">(40*$B531+ $BW531) *K531</f>
        <v>0</v>
      </c>
      <c r="AI531" s="1">
        <f t="shared" ref="AI531:AI594" si="393">(40*$B531+ $BW531) *L531</f>
        <v>0</v>
      </c>
      <c r="AJ531" s="1">
        <f t="shared" ref="AJ531:AJ594" si="394">(225+BX531)*M531</f>
        <v>0</v>
      </c>
      <c r="AK531" s="1">
        <f t="shared" ref="AK531:AK594" si="395">(40*$B531+$BX531) *N531</f>
        <v>0</v>
      </c>
      <c r="AL531" s="1">
        <f t="shared" ref="AL531:AL594" si="396">(40*$B531+$BX531) *O531</f>
        <v>80</v>
      </c>
      <c r="AM531" s="1">
        <f t="shared" ref="AM531:AN594" si="397">(225+BY531)*P531</f>
        <v>0</v>
      </c>
      <c r="AN531" s="1">
        <f t="shared" si="397"/>
        <v>0</v>
      </c>
      <c r="AO531" s="1">
        <f t="shared" ref="AO531:AO594" si="398">(40*$B531+$BZ531) *R531</f>
        <v>0</v>
      </c>
      <c r="AP531" s="1">
        <f t="shared" ref="AP531:AP594" si="399">(40*$B531+$BZ531) *S531</f>
        <v>0</v>
      </c>
      <c r="AQ531" s="1">
        <f t="shared" ref="AQ531:AQ594" si="400">(225+CA531)*T531</f>
        <v>0</v>
      </c>
      <c r="AR531" s="1">
        <f t="shared" ref="AR531:AR594" si="401">(40*$B531+$CA531)*U531</f>
        <v>0</v>
      </c>
      <c r="AS531" s="1">
        <f t="shared" ref="AS531:AS594" si="402">(40*$B531+$CA531)*V531</f>
        <v>0</v>
      </c>
      <c r="AT531" s="1">
        <f t="shared" ref="AT531:AT594" si="403">(225+CB531)*W531</f>
        <v>0</v>
      </c>
      <c r="AU531" s="1">
        <f t="shared" ref="AU531:AU594" si="404">(40*$B531+$CB531)*X531</f>
        <v>0</v>
      </c>
      <c r="AV531" s="1">
        <f t="shared" ref="AV531:AV594" si="405">(40*$B531+$CB531)*Y531</f>
        <v>0</v>
      </c>
      <c r="AW531" s="1">
        <f t="shared" ref="AW531:AW594" si="406">(225+CC531)*Z531</f>
        <v>0</v>
      </c>
      <c r="AX531" s="1">
        <f t="shared" ref="AX531:AX594" si="407">(40*$B531+$CC531)*AA531</f>
        <v>0</v>
      </c>
      <c r="AY531" s="1">
        <f t="shared" ref="AY531:AY594" si="408">(225+CD531)*AB531</f>
        <v>0</v>
      </c>
      <c r="AZ531" s="1">
        <f t="shared" ref="AZ531:AZ594" si="409">(40*$B531+ $CD531)*AC531</f>
        <v>0</v>
      </c>
      <c r="BA531" s="1">
        <f t="shared" ref="BA531:BA594" si="410">(225+CE531)*AD531</f>
        <v>0</v>
      </c>
      <c r="BB531" s="1">
        <f t="shared" ref="BB531:BB594" si="411">(40*$B531+$CE531)*AE531</f>
        <v>0</v>
      </c>
      <c r="BC531" s="1">
        <f t="shared" ref="BC531:BC594" si="412">(225+CF531)*AF531</f>
        <v>0</v>
      </c>
      <c r="BD531" s="1">
        <f t="shared" ref="BD531:BD594" si="413">SUM(AG531:BC531)</f>
        <v>80</v>
      </c>
      <c r="BE531" s="1" t="str">
        <f t="shared" si="365"/>
        <v>Barge C</v>
      </c>
      <c r="BF531" s="1">
        <f t="shared" si="366"/>
        <v>2</v>
      </c>
      <c r="BG531" s="3">
        <v>513</v>
      </c>
      <c r="BH531" s="1">
        <f t="shared" si="378"/>
        <v>0</v>
      </c>
      <c r="BI531" s="1">
        <f t="shared" ref="BI531:BI594" si="414">IF(BH531&gt;0,IF(B531=1,BH531*50,BH531*70),0)</f>
        <v>0</v>
      </c>
      <c r="BJ531" s="3">
        <v>513</v>
      </c>
      <c r="BK531" s="1">
        <f t="shared" ref="BK531:BK594" si="415">D531+G531</f>
        <v>6</v>
      </c>
      <c r="BL531" s="1">
        <f t="shared" si="367"/>
        <v>0</v>
      </c>
      <c r="BM531" s="1">
        <f t="shared" si="368"/>
        <v>0</v>
      </c>
      <c r="BN531" s="1">
        <f t="shared" si="369"/>
        <v>0</v>
      </c>
      <c r="BO531" s="1">
        <f t="shared" si="370"/>
        <v>0</v>
      </c>
      <c r="BP531" s="1">
        <f t="shared" si="371"/>
        <v>0</v>
      </c>
      <c r="BQ531" s="1">
        <f t="shared" si="372"/>
        <v>1</v>
      </c>
      <c r="BR531" s="1">
        <f t="shared" si="373"/>
        <v>2</v>
      </c>
      <c r="BS531" s="1">
        <f t="shared" si="374"/>
        <v>3</v>
      </c>
      <c r="BT531" s="1">
        <f t="shared" si="375"/>
        <v>4</v>
      </c>
      <c r="BU531" s="1">
        <f t="shared" si="376"/>
        <v>5</v>
      </c>
      <c r="BW531" s="1">
        <f t="shared" si="383"/>
        <v>0</v>
      </c>
      <c r="BX531" s="1">
        <f t="shared" si="384"/>
        <v>0</v>
      </c>
      <c r="BY531" s="1">
        <f t="shared" si="385"/>
        <v>0</v>
      </c>
      <c r="BZ531" s="1">
        <f t="shared" si="387"/>
        <v>0</v>
      </c>
      <c r="CA531" s="1">
        <f t="shared" si="388"/>
        <v>0</v>
      </c>
      <c r="CB531" s="1">
        <f t="shared" si="389"/>
        <v>70</v>
      </c>
      <c r="CC531" s="1">
        <f t="shared" si="390"/>
        <v>140</v>
      </c>
      <c r="CD531" s="1">
        <f t="shared" si="386"/>
        <v>210</v>
      </c>
      <c r="CE531" s="1">
        <f t="shared" si="386"/>
        <v>280</v>
      </c>
      <c r="CF531" s="1">
        <f t="shared" si="386"/>
        <v>350</v>
      </c>
      <c r="CW531" s="1">
        <v>513</v>
      </c>
      <c r="CX531" s="1">
        <f t="shared" ref="CX531:CX594" si="416">SUM(J531:AF531)</f>
        <v>1</v>
      </c>
      <c r="CY531" s="1" t="s">
        <v>37</v>
      </c>
      <c r="CZ531" s="1">
        <v>1</v>
      </c>
      <c r="DB531" s="1">
        <f t="shared" si="377"/>
        <v>3</v>
      </c>
      <c r="DC531" s="1" t="s">
        <v>43</v>
      </c>
      <c r="DD531" s="1">
        <f t="shared" ref="DD531:DD594" si="417">E531</f>
        <v>5</v>
      </c>
      <c r="DL531" s="1">
        <v>513</v>
      </c>
      <c r="DM531" s="1">
        <f t="shared" ref="DM531:DM594" si="418">D531+1</f>
        <v>2</v>
      </c>
      <c r="DN531" s="1">
        <f t="shared" ref="DN531:DN594" si="419">IF(DM531=2,SUM(J531:L531),IF(DM531=3,SUM(J531:O531),IF(DM531=4,SUM(J531:P531),IF(DM531=5,SUM(J531:S531),IF(DM531=6,SUM(J531:V531),IF(DM531=7,SUM(J531:Y531),0))))))</f>
        <v>0</v>
      </c>
      <c r="DO531" s="1" t="s">
        <v>37</v>
      </c>
      <c r="DP531" s="1">
        <v>0</v>
      </c>
    </row>
    <row r="532" spans="1:120" ht="15">
      <c r="A532">
        <v>514</v>
      </c>
      <c r="B532">
        <v>2</v>
      </c>
      <c r="C532" s="25">
        <v>28546</v>
      </c>
      <c r="D532">
        <v>6</v>
      </c>
      <c r="E532">
        <v>9</v>
      </c>
      <c r="F532" t="s">
        <v>35</v>
      </c>
      <c r="G532">
        <v>3</v>
      </c>
      <c r="H532"/>
      <c r="I532"/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1</v>
      </c>
      <c r="AD532" s="1">
        <v>0</v>
      </c>
      <c r="AE532" s="1">
        <v>0</v>
      </c>
      <c r="AF532" s="1">
        <v>0</v>
      </c>
      <c r="AG532" s="1">
        <f t="shared" si="391"/>
        <v>0</v>
      </c>
      <c r="AH532" s="1">
        <f t="shared" si="392"/>
        <v>0</v>
      </c>
      <c r="AI532" s="1">
        <f t="shared" si="393"/>
        <v>0</v>
      </c>
      <c r="AJ532" s="1">
        <f t="shared" si="394"/>
        <v>0</v>
      </c>
      <c r="AK532" s="1">
        <f t="shared" si="395"/>
        <v>0</v>
      </c>
      <c r="AL532" s="1">
        <f t="shared" si="396"/>
        <v>0</v>
      </c>
      <c r="AM532" s="1">
        <f t="shared" si="397"/>
        <v>0</v>
      </c>
      <c r="AN532" s="1">
        <f t="shared" si="397"/>
        <v>0</v>
      </c>
      <c r="AO532" s="1">
        <f t="shared" si="398"/>
        <v>0</v>
      </c>
      <c r="AP532" s="1">
        <f t="shared" si="399"/>
        <v>0</v>
      </c>
      <c r="AQ532" s="1">
        <f t="shared" si="400"/>
        <v>0</v>
      </c>
      <c r="AR532" s="1">
        <f t="shared" si="401"/>
        <v>0</v>
      </c>
      <c r="AS532" s="1">
        <f t="shared" si="402"/>
        <v>0</v>
      </c>
      <c r="AT532" s="1">
        <f t="shared" si="403"/>
        <v>0</v>
      </c>
      <c r="AU532" s="1">
        <f t="shared" si="404"/>
        <v>0</v>
      </c>
      <c r="AV532" s="1">
        <f t="shared" si="405"/>
        <v>0</v>
      </c>
      <c r="AW532" s="1">
        <f t="shared" si="406"/>
        <v>0</v>
      </c>
      <c r="AX532" s="1">
        <f t="shared" si="407"/>
        <v>0</v>
      </c>
      <c r="AY532" s="1">
        <f t="shared" si="408"/>
        <v>0</v>
      </c>
      <c r="AZ532" s="1">
        <f t="shared" si="409"/>
        <v>80</v>
      </c>
      <c r="BA532" s="1">
        <f t="shared" si="410"/>
        <v>0</v>
      </c>
      <c r="BB532" s="1">
        <f t="shared" si="411"/>
        <v>0</v>
      </c>
      <c r="BC532" s="1">
        <f t="shared" si="412"/>
        <v>0</v>
      </c>
      <c r="BD532" s="1">
        <f t="shared" si="413"/>
        <v>80</v>
      </c>
      <c r="BE532" s="1" t="str">
        <f t="shared" ref="BE532:BE595" si="420">IF(J532+M532+P532+Q532+T532+W532+Z532+AB532+AD532+AF532=1,"Truck",IF(N532+X532=1,"Barge A",IF(R532+AA532+AE532=1,"Barge B",IF(O532+U532=1,"Barge C",IF(K532+Y532+AC532=1,"Barge D",IF(L532+S532=1,"Barge E",IF(V532=1,"Barge E")))))))</f>
        <v>Barge D</v>
      </c>
      <c r="BF532" s="1">
        <f t="shared" ref="BF532:BF595" si="421">IF(SUM(J532:L532)=1,1,IF(SUM(M532:O532)=1,2,IF(P532=1,3,IF(SUM(Q532:S532)=1,4,IF(SUM(T532:V532)=1,5,IF(SUM(W532:Y532)=1,6,IF(SUM(Z532:AA532)=1,7,IF(SUM(AB532:AC532)=1,8,IF(SUM(AD532:AE532)=1,9,IF(AF532=1,10,0))))))))))</f>
        <v>8</v>
      </c>
      <c r="BG532" s="3">
        <v>514</v>
      </c>
      <c r="BH532" s="1">
        <f t="shared" si="378"/>
        <v>0</v>
      </c>
      <c r="BI532" s="1">
        <f t="shared" si="414"/>
        <v>0</v>
      </c>
      <c r="BJ532" s="3">
        <v>514</v>
      </c>
      <c r="BK532" s="1">
        <f t="shared" si="415"/>
        <v>9</v>
      </c>
      <c r="BL532" s="1">
        <f t="shared" ref="BL532:BL595" si="422">IF(BK532=1,BK532,0)</f>
        <v>0</v>
      </c>
      <c r="BM532" s="1">
        <f t="shared" ref="BM532:BM595" si="423">IF(BL532&gt;0,BL532+1,IF(BK532=2,BK532-1,0))</f>
        <v>0</v>
      </c>
      <c r="BN532" s="1">
        <f t="shared" ref="BN532:BN595" si="424">IF(BM532&gt;0,BM532+1,IF(BK532=3,BK532-2,0))</f>
        <v>0</v>
      </c>
      <c r="BO532" s="1">
        <f t="shared" ref="BO532:BO595" si="425">IF(BN532&gt;0,BN532+1,IF(BK532=4,BK532-3,0))</f>
        <v>0</v>
      </c>
      <c r="BP532" s="1">
        <f t="shared" ref="BP532:BP595" si="426">IF(BO532&gt;0,BO532+1,IF(BK532=5,BK532-4,0))</f>
        <v>0</v>
      </c>
      <c r="BQ532" s="1">
        <f t="shared" ref="BQ532:BQ595" si="427">IF(BP532&gt;0,BP532+1,IF(BK532=6,BK532-5,0))</f>
        <v>0</v>
      </c>
      <c r="BR532" s="1">
        <f t="shared" ref="BR532:BR595" si="428">IF(BQ532&gt;0,BQ532+1,IF(BK532=7,BK532-6,0))</f>
        <v>0</v>
      </c>
      <c r="BS532" s="1">
        <f t="shared" ref="BS532:BS595" si="429">IF(BR532&gt;0,BR532+1,IF(BK532=8,BK532-7,0))</f>
        <v>0</v>
      </c>
      <c r="BT532" s="1">
        <f t="shared" ref="BT532:BT595" si="430">IF(BS532&gt;0,BS532+1,IF(BK532=9,BK532-8,0))</f>
        <v>1</v>
      </c>
      <c r="BU532" s="1">
        <f t="shared" ref="BU532:BU595" si="431">IF(BT532&gt;0,BT532+1,IF(BK532=10,BK532-9,0))</f>
        <v>2</v>
      </c>
      <c r="BW532" s="1">
        <f t="shared" si="383"/>
        <v>0</v>
      </c>
      <c r="BX532" s="1">
        <f t="shared" si="384"/>
        <v>0</v>
      </c>
      <c r="BY532" s="1">
        <f t="shared" si="385"/>
        <v>0</v>
      </c>
      <c r="BZ532" s="1">
        <f t="shared" si="387"/>
        <v>0</v>
      </c>
      <c r="CA532" s="1">
        <f t="shared" si="388"/>
        <v>0</v>
      </c>
      <c r="CB532" s="1">
        <f t="shared" si="389"/>
        <v>0</v>
      </c>
      <c r="CC532" s="1">
        <f t="shared" si="390"/>
        <v>0</v>
      </c>
      <c r="CD532" s="1">
        <f t="shared" ref="CD532:CF537" si="432">IF(BS532&gt;0,IF($B532=1,BS532*50,BS532*70),0)</f>
        <v>0</v>
      </c>
      <c r="CE532" s="1">
        <f t="shared" si="432"/>
        <v>70</v>
      </c>
      <c r="CF532" s="1">
        <f t="shared" si="432"/>
        <v>140</v>
      </c>
      <c r="CW532" s="1">
        <v>514</v>
      </c>
      <c r="CX532" s="1">
        <f t="shared" si="416"/>
        <v>1</v>
      </c>
      <c r="CY532" s="1" t="s">
        <v>37</v>
      </c>
      <c r="CZ532" s="1">
        <v>1</v>
      </c>
      <c r="DB532" s="1">
        <f t="shared" ref="DB532:DB595" si="433">J532*1+SUM(K532:L532)*(1+1)+M532*2+SUM(N532:O532)*(2+1) +P532*3 + Q532* 4 + SUM(R532:S532)*(4+1) + T532*5 +SUM(U532:V532)*(5+1) + W532*6 + SUM(X532:Y532)*(6+1) + Z532*7 + SUM(AA532:AA532)*(7+1) + AB532*8 + SUM(AC532:AC532)*(8+1) + AD532*9 + SUM(AE532:AE532)*(9+1) + AF532*10</f>
        <v>9</v>
      </c>
      <c r="DC532" s="1" t="s">
        <v>43</v>
      </c>
      <c r="DD532" s="1">
        <f t="shared" si="417"/>
        <v>9</v>
      </c>
      <c r="DL532" s="1">
        <v>514</v>
      </c>
      <c r="DM532" s="1">
        <f t="shared" si="418"/>
        <v>7</v>
      </c>
      <c r="DN532" s="1">
        <f t="shared" si="419"/>
        <v>0</v>
      </c>
      <c r="DO532" s="1" t="s">
        <v>37</v>
      </c>
      <c r="DP532" s="1">
        <v>0</v>
      </c>
    </row>
    <row r="533" spans="1:120" ht="15">
      <c r="A533">
        <v>515</v>
      </c>
      <c r="B533">
        <v>1</v>
      </c>
      <c r="C533" s="25">
        <v>14949</v>
      </c>
      <c r="D533">
        <v>6</v>
      </c>
      <c r="E533">
        <v>11</v>
      </c>
      <c r="F533" t="s">
        <v>73</v>
      </c>
      <c r="G533">
        <v>5</v>
      </c>
      <c r="H533"/>
      <c r="I533"/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</v>
      </c>
      <c r="AF533" s="1">
        <v>0</v>
      </c>
      <c r="AG533" s="1">
        <f t="shared" si="391"/>
        <v>0</v>
      </c>
      <c r="AH533" s="1">
        <f t="shared" si="392"/>
        <v>0</v>
      </c>
      <c r="AI533" s="1">
        <f t="shared" si="393"/>
        <v>0</v>
      </c>
      <c r="AJ533" s="1">
        <f t="shared" si="394"/>
        <v>0</v>
      </c>
      <c r="AK533" s="1">
        <f t="shared" si="395"/>
        <v>0</v>
      </c>
      <c r="AL533" s="1">
        <f t="shared" si="396"/>
        <v>0</v>
      </c>
      <c r="AM533" s="1">
        <f t="shared" si="397"/>
        <v>0</v>
      </c>
      <c r="AN533" s="1">
        <f t="shared" si="397"/>
        <v>0</v>
      </c>
      <c r="AO533" s="1">
        <f t="shared" si="398"/>
        <v>0</v>
      </c>
      <c r="AP533" s="1">
        <f t="shared" si="399"/>
        <v>0</v>
      </c>
      <c r="AQ533" s="1">
        <f t="shared" si="400"/>
        <v>0</v>
      </c>
      <c r="AR533" s="1">
        <f t="shared" si="401"/>
        <v>0</v>
      </c>
      <c r="AS533" s="1">
        <f t="shared" si="402"/>
        <v>0</v>
      </c>
      <c r="AT533" s="1">
        <f t="shared" si="403"/>
        <v>0</v>
      </c>
      <c r="AU533" s="1">
        <f t="shared" si="404"/>
        <v>0</v>
      </c>
      <c r="AV533" s="1">
        <f t="shared" si="405"/>
        <v>0</v>
      </c>
      <c r="AW533" s="1">
        <f t="shared" si="406"/>
        <v>0</v>
      </c>
      <c r="AX533" s="1">
        <f t="shared" si="407"/>
        <v>0</v>
      </c>
      <c r="AY533" s="1">
        <f t="shared" si="408"/>
        <v>0</v>
      </c>
      <c r="AZ533" s="1">
        <f t="shared" si="409"/>
        <v>0</v>
      </c>
      <c r="BA533" s="1">
        <f t="shared" si="410"/>
        <v>0</v>
      </c>
      <c r="BB533" s="1">
        <f t="shared" si="411"/>
        <v>40</v>
      </c>
      <c r="BC533" s="1">
        <f t="shared" si="412"/>
        <v>0</v>
      </c>
      <c r="BD533" s="1">
        <f t="shared" si="413"/>
        <v>40</v>
      </c>
      <c r="BE533" s="1" t="str">
        <f t="shared" si="420"/>
        <v>Barge B</v>
      </c>
      <c r="BF533" s="1">
        <f t="shared" si="421"/>
        <v>9</v>
      </c>
      <c r="BG533" s="3">
        <v>515</v>
      </c>
      <c r="BH533" s="1">
        <f t="shared" si="378"/>
        <v>0</v>
      </c>
      <c r="BI533" s="1">
        <f t="shared" si="414"/>
        <v>0</v>
      </c>
      <c r="BJ533" s="3">
        <v>515</v>
      </c>
      <c r="BK533" s="1">
        <f t="shared" si="415"/>
        <v>11</v>
      </c>
      <c r="BL533" s="1">
        <f t="shared" si="422"/>
        <v>0</v>
      </c>
      <c r="BM533" s="1">
        <f t="shared" si="423"/>
        <v>0</v>
      </c>
      <c r="BN533" s="1">
        <f t="shared" si="424"/>
        <v>0</v>
      </c>
      <c r="BO533" s="1">
        <f t="shared" si="425"/>
        <v>0</v>
      </c>
      <c r="BP533" s="1">
        <f t="shared" si="426"/>
        <v>0</v>
      </c>
      <c r="BQ533" s="1">
        <f t="shared" si="427"/>
        <v>0</v>
      </c>
      <c r="BR533" s="1">
        <f t="shared" si="428"/>
        <v>0</v>
      </c>
      <c r="BS533" s="1">
        <f t="shared" si="429"/>
        <v>0</v>
      </c>
      <c r="BT533" s="1">
        <f t="shared" si="430"/>
        <v>0</v>
      </c>
      <c r="BU533" s="1">
        <f t="shared" si="431"/>
        <v>0</v>
      </c>
      <c r="BW533" s="1">
        <f t="shared" si="383"/>
        <v>0</v>
      </c>
      <c r="BX533" s="1">
        <f t="shared" si="384"/>
        <v>0</v>
      </c>
      <c r="BY533" s="1">
        <f t="shared" si="385"/>
        <v>0</v>
      </c>
      <c r="BZ533" s="1">
        <f t="shared" si="387"/>
        <v>0</v>
      </c>
      <c r="CA533" s="1">
        <f t="shared" si="388"/>
        <v>0</v>
      </c>
      <c r="CB533" s="1">
        <f t="shared" si="389"/>
        <v>0</v>
      </c>
      <c r="CC533" s="1">
        <f t="shared" si="390"/>
        <v>0</v>
      </c>
      <c r="CD533" s="1">
        <f t="shared" si="432"/>
        <v>0</v>
      </c>
      <c r="CE533" s="1">
        <f t="shared" si="432"/>
        <v>0</v>
      </c>
      <c r="CF533" s="1">
        <f t="shared" si="432"/>
        <v>0</v>
      </c>
      <c r="CW533" s="1">
        <v>515</v>
      </c>
      <c r="CX533" s="1">
        <f t="shared" si="416"/>
        <v>1</v>
      </c>
      <c r="CY533" s="1" t="s">
        <v>37</v>
      </c>
      <c r="CZ533" s="1">
        <v>1</v>
      </c>
      <c r="DB533" s="1">
        <f t="shared" si="433"/>
        <v>10</v>
      </c>
      <c r="DC533" s="1" t="s">
        <v>43</v>
      </c>
      <c r="DD533" s="1">
        <f t="shared" si="417"/>
        <v>11</v>
      </c>
      <c r="DL533" s="1">
        <v>515</v>
      </c>
      <c r="DM533" s="1">
        <f t="shared" si="418"/>
        <v>7</v>
      </c>
      <c r="DN533" s="1">
        <f t="shared" si="419"/>
        <v>0</v>
      </c>
      <c r="DO533" s="1" t="s">
        <v>37</v>
      </c>
      <c r="DP533" s="1">
        <v>0</v>
      </c>
    </row>
    <row r="534" spans="1:120" ht="15">
      <c r="A534">
        <v>516</v>
      </c>
      <c r="B534">
        <v>1</v>
      </c>
      <c r="C534" s="25">
        <v>15030</v>
      </c>
      <c r="D534">
        <v>-1</v>
      </c>
      <c r="E534">
        <v>2</v>
      </c>
      <c r="F534" t="s">
        <v>73</v>
      </c>
      <c r="G534">
        <v>4</v>
      </c>
      <c r="H534"/>
      <c r="I534"/>
      <c r="J534" s="1">
        <v>0</v>
      </c>
      <c r="K534" s="1">
        <v>0</v>
      </c>
      <c r="L534" s="1">
        <v>1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>
        <f t="shared" si="391"/>
        <v>0</v>
      </c>
      <c r="AH534" s="1">
        <f t="shared" si="392"/>
        <v>0</v>
      </c>
      <c r="AI534" s="1">
        <f t="shared" si="393"/>
        <v>40</v>
      </c>
      <c r="AJ534" s="1">
        <f t="shared" si="394"/>
        <v>0</v>
      </c>
      <c r="AK534" s="1">
        <f t="shared" si="395"/>
        <v>0</v>
      </c>
      <c r="AL534" s="1">
        <f t="shared" si="396"/>
        <v>0</v>
      </c>
      <c r="AM534" s="1">
        <f t="shared" si="397"/>
        <v>0</v>
      </c>
      <c r="AN534" s="1">
        <f t="shared" si="397"/>
        <v>0</v>
      </c>
      <c r="AO534" s="1">
        <f t="shared" si="398"/>
        <v>0</v>
      </c>
      <c r="AP534" s="1">
        <f t="shared" si="399"/>
        <v>0</v>
      </c>
      <c r="AQ534" s="1">
        <f t="shared" si="400"/>
        <v>0</v>
      </c>
      <c r="AR534" s="1">
        <f t="shared" si="401"/>
        <v>0</v>
      </c>
      <c r="AS534" s="1">
        <f t="shared" si="402"/>
        <v>0</v>
      </c>
      <c r="AT534" s="1">
        <f t="shared" si="403"/>
        <v>0</v>
      </c>
      <c r="AU534" s="1">
        <f t="shared" si="404"/>
        <v>0</v>
      </c>
      <c r="AV534" s="1">
        <f t="shared" si="405"/>
        <v>0</v>
      </c>
      <c r="AW534" s="1">
        <f t="shared" si="406"/>
        <v>0</v>
      </c>
      <c r="AX534" s="1">
        <f t="shared" si="407"/>
        <v>0</v>
      </c>
      <c r="AY534" s="1">
        <f t="shared" si="408"/>
        <v>0</v>
      </c>
      <c r="AZ534" s="1">
        <f t="shared" si="409"/>
        <v>0</v>
      </c>
      <c r="BA534" s="1">
        <f t="shared" si="410"/>
        <v>0</v>
      </c>
      <c r="BB534" s="1">
        <f t="shared" si="411"/>
        <v>0</v>
      </c>
      <c r="BC534" s="1">
        <f t="shared" si="412"/>
        <v>0</v>
      </c>
      <c r="BD534" s="1">
        <f t="shared" si="413"/>
        <v>40</v>
      </c>
      <c r="BE534" s="1" t="str">
        <f t="shared" si="420"/>
        <v>Barge E</v>
      </c>
      <c r="BF534" s="1">
        <f t="shared" si="421"/>
        <v>1</v>
      </c>
      <c r="BG534" s="3">
        <v>516</v>
      </c>
      <c r="BH534" s="1">
        <f t="shared" si="378"/>
        <v>0</v>
      </c>
      <c r="BI534" s="1">
        <f t="shared" si="414"/>
        <v>0</v>
      </c>
      <c r="BJ534" s="3">
        <v>516</v>
      </c>
      <c r="BK534" s="1">
        <f t="shared" si="415"/>
        <v>3</v>
      </c>
      <c r="BL534" s="1">
        <f t="shared" si="422"/>
        <v>0</v>
      </c>
      <c r="BM534" s="1">
        <f t="shared" si="423"/>
        <v>0</v>
      </c>
      <c r="BN534" s="1">
        <f t="shared" si="424"/>
        <v>1</v>
      </c>
      <c r="BO534" s="1">
        <f t="shared" si="425"/>
        <v>2</v>
      </c>
      <c r="BP534" s="1">
        <f t="shared" si="426"/>
        <v>3</v>
      </c>
      <c r="BQ534" s="1">
        <f t="shared" si="427"/>
        <v>4</v>
      </c>
      <c r="BR534" s="1">
        <f t="shared" si="428"/>
        <v>5</v>
      </c>
      <c r="BS534" s="1">
        <f t="shared" si="429"/>
        <v>6</v>
      </c>
      <c r="BT534" s="1">
        <f t="shared" si="430"/>
        <v>7</v>
      </c>
      <c r="BU534" s="1">
        <f t="shared" si="431"/>
        <v>8</v>
      </c>
      <c r="BW534" s="1">
        <f t="shared" si="383"/>
        <v>0</v>
      </c>
      <c r="BX534" s="1">
        <f t="shared" si="384"/>
        <v>0</v>
      </c>
      <c r="BY534" s="1">
        <f t="shared" si="385"/>
        <v>50</v>
      </c>
      <c r="BZ534" s="1">
        <f t="shared" si="387"/>
        <v>100</v>
      </c>
      <c r="CA534" s="1">
        <f t="shared" si="388"/>
        <v>150</v>
      </c>
      <c r="CB534" s="1">
        <f t="shared" si="389"/>
        <v>200</v>
      </c>
      <c r="CC534" s="1">
        <f t="shared" si="390"/>
        <v>250</v>
      </c>
      <c r="CD534" s="1">
        <f t="shared" si="432"/>
        <v>300</v>
      </c>
      <c r="CE534" s="1">
        <f t="shared" si="432"/>
        <v>350</v>
      </c>
      <c r="CF534" s="1">
        <f t="shared" si="432"/>
        <v>400</v>
      </c>
      <c r="CW534" s="1">
        <v>516</v>
      </c>
      <c r="CX534" s="1">
        <f t="shared" si="416"/>
        <v>1</v>
      </c>
      <c r="CY534" s="1" t="s">
        <v>37</v>
      </c>
      <c r="CZ534" s="1">
        <v>1</v>
      </c>
      <c r="DB534" s="1">
        <f t="shared" si="433"/>
        <v>2</v>
      </c>
      <c r="DC534" s="1" t="s">
        <v>43</v>
      </c>
      <c r="DD534" s="1">
        <f t="shared" si="417"/>
        <v>2</v>
      </c>
      <c r="DL534" s="1">
        <v>516</v>
      </c>
      <c r="DM534" s="1">
        <f t="shared" si="418"/>
        <v>0</v>
      </c>
      <c r="DN534" s="1">
        <f t="shared" si="419"/>
        <v>0</v>
      </c>
      <c r="DO534" s="1" t="s">
        <v>37</v>
      </c>
      <c r="DP534" s="1">
        <v>0</v>
      </c>
    </row>
    <row r="535" spans="1:120" ht="15">
      <c r="A535">
        <v>517</v>
      </c>
      <c r="B535">
        <v>1</v>
      </c>
      <c r="C535" s="25">
        <v>15030</v>
      </c>
      <c r="D535">
        <v>-1</v>
      </c>
      <c r="E535">
        <v>2</v>
      </c>
      <c r="F535" t="s">
        <v>35</v>
      </c>
      <c r="G535">
        <v>3</v>
      </c>
      <c r="H535"/>
      <c r="I535"/>
      <c r="J535" s="1">
        <v>0</v>
      </c>
      <c r="K535" s="1">
        <v>1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>
        <f t="shared" si="391"/>
        <v>0</v>
      </c>
      <c r="AH535" s="1">
        <f t="shared" si="392"/>
        <v>40</v>
      </c>
      <c r="AI535" s="1">
        <f t="shared" si="393"/>
        <v>0</v>
      </c>
      <c r="AJ535" s="1">
        <f t="shared" si="394"/>
        <v>0</v>
      </c>
      <c r="AK535" s="1">
        <f t="shared" si="395"/>
        <v>0</v>
      </c>
      <c r="AL535" s="1">
        <f t="shared" si="396"/>
        <v>0</v>
      </c>
      <c r="AM535" s="1">
        <f t="shared" si="397"/>
        <v>0</v>
      </c>
      <c r="AN535" s="1">
        <f t="shared" si="397"/>
        <v>0</v>
      </c>
      <c r="AO535" s="1">
        <f t="shared" si="398"/>
        <v>0</v>
      </c>
      <c r="AP535" s="1">
        <f t="shared" si="399"/>
        <v>0</v>
      </c>
      <c r="AQ535" s="1">
        <f t="shared" si="400"/>
        <v>0</v>
      </c>
      <c r="AR535" s="1">
        <f t="shared" si="401"/>
        <v>0</v>
      </c>
      <c r="AS535" s="1">
        <f t="shared" si="402"/>
        <v>0</v>
      </c>
      <c r="AT535" s="1">
        <f t="shared" si="403"/>
        <v>0</v>
      </c>
      <c r="AU535" s="1">
        <f t="shared" si="404"/>
        <v>0</v>
      </c>
      <c r="AV535" s="1">
        <f t="shared" si="405"/>
        <v>0</v>
      </c>
      <c r="AW535" s="1">
        <f t="shared" si="406"/>
        <v>0</v>
      </c>
      <c r="AX535" s="1">
        <f t="shared" si="407"/>
        <v>0</v>
      </c>
      <c r="AY535" s="1">
        <f t="shared" si="408"/>
        <v>0</v>
      </c>
      <c r="AZ535" s="1">
        <f t="shared" si="409"/>
        <v>0</v>
      </c>
      <c r="BA535" s="1">
        <f t="shared" si="410"/>
        <v>0</v>
      </c>
      <c r="BB535" s="1">
        <f t="shared" si="411"/>
        <v>0</v>
      </c>
      <c r="BC535" s="1">
        <f t="shared" si="412"/>
        <v>0</v>
      </c>
      <c r="BD535" s="1">
        <f t="shared" si="413"/>
        <v>40</v>
      </c>
      <c r="BE535" s="1" t="str">
        <f t="shared" si="420"/>
        <v>Barge D</v>
      </c>
      <c r="BF535" s="1">
        <f t="shared" si="421"/>
        <v>1</v>
      </c>
      <c r="BG535" s="3">
        <v>517</v>
      </c>
      <c r="BH535" s="1">
        <f t="shared" si="378"/>
        <v>0</v>
      </c>
      <c r="BI535" s="1">
        <f t="shared" si="414"/>
        <v>0</v>
      </c>
      <c r="BJ535" s="3">
        <v>517</v>
      </c>
      <c r="BK535" s="1">
        <f t="shared" si="415"/>
        <v>2</v>
      </c>
      <c r="BL535" s="1">
        <f t="shared" si="422"/>
        <v>0</v>
      </c>
      <c r="BM535" s="1">
        <f t="shared" si="423"/>
        <v>1</v>
      </c>
      <c r="BN535" s="1">
        <f t="shared" si="424"/>
        <v>2</v>
      </c>
      <c r="BO535" s="1">
        <f t="shared" si="425"/>
        <v>3</v>
      </c>
      <c r="BP535" s="1">
        <f t="shared" si="426"/>
        <v>4</v>
      </c>
      <c r="BQ535" s="1">
        <f t="shared" si="427"/>
        <v>5</v>
      </c>
      <c r="BR535" s="1">
        <f t="shared" si="428"/>
        <v>6</v>
      </c>
      <c r="BS535" s="1">
        <f t="shared" si="429"/>
        <v>7</v>
      </c>
      <c r="BT535" s="1">
        <f t="shared" si="430"/>
        <v>8</v>
      </c>
      <c r="BU535" s="1">
        <f t="shared" si="431"/>
        <v>9</v>
      </c>
      <c r="BW535" s="1">
        <f t="shared" si="383"/>
        <v>0</v>
      </c>
      <c r="BX535" s="1">
        <f t="shared" si="384"/>
        <v>50</v>
      </c>
      <c r="BY535" s="1">
        <f t="shared" si="385"/>
        <v>100</v>
      </c>
      <c r="BZ535" s="1">
        <f t="shared" si="387"/>
        <v>150</v>
      </c>
      <c r="CA535" s="1">
        <f t="shared" si="388"/>
        <v>200</v>
      </c>
      <c r="CB535" s="1">
        <f t="shared" si="389"/>
        <v>250</v>
      </c>
      <c r="CC535" s="1">
        <f t="shared" si="390"/>
        <v>300</v>
      </c>
      <c r="CD535" s="1">
        <f t="shared" si="432"/>
        <v>350</v>
      </c>
      <c r="CE535" s="1">
        <f t="shared" si="432"/>
        <v>400</v>
      </c>
      <c r="CF535" s="1">
        <f t="shared" si="432"/>
        <v>450</v>
      </c>
      <c r="CW535" s="1">
        <v>517</v>
      </c>
      <c r="CX535" s="1">
        <f t="shared" si="416"/>
        <v>1</v>
      </c>
      <c r="CY535" s="1" t="s">
        <v>37</v>
      </c>
      <c r="CZ535" s="1">
        <v>1</v>
      </c>
      <c r="DB535" s="1">
        <f t="shared" si="433"/>
        <v>2</v>
      </c>
      <c r="DC535" s="1" t="s">
        <v>43</v>
      </c>
      <c r="DD535" s="1">
        <f t="shared" si="417"/>
        <v>2</v>
      </c>
      <c r="DL535" s="1">
        <v>517</v>
      </c>
      <c r="DM535" s="1">
        <f t="shared" si="418"/>
        <v>0</v>
      </c>
      <c r="DN535" s="1">
        <f t="shared" si="419"/>
        <v>0</v>
      </c>
      <c r="DO535" s="1" t="s">
        <v>37</v>
      </c>
      <c r="DP535" s="1">
        <v>0</v>
      </c>
    </row>
    <row r="536" spans="1:120" ht="15">
      <c r="A536">
        <v>518</v>
      </c>
      <c r="B536">
        <v>1</v>
      </c>
      <c r="C536" s="25">
        <v>14990</v>
      </c>
      <c r="D536">
        <v>3</v>
      </c>
      <c r="E536">
        <v>7</v>
      </c>
      <c r="F536" t="s">
        <v>35</v>
      </c>
      <c r="G536">
        <v>4</v>
      </c>
      <c r="H536"/>
      <c r="I536"/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>
        <v>1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>
        <f t="shared" si="391"/>
        <v>0</v>
      </c>
      <c r="AH536" s="1">
        <f t="shared" si="392"/>
        <v>0</v>
      </c>
      <c r="AI536" s="1">
        <f t="shared" si="393"/>
        <v>0</v>
      </c>
      <c r="AJ536" s="1">
        <f t="shared" si="394"/>
        <v>0</v>
      </c>
      <c r="AK536" s="1">
        <f t="shared" si="395"/>
        <v>0</v>
      </c>
      <c r="AL536" s="1">
        <f t="shared" si="396"/>
        <v>0</v>
      </c>
      <c r="AM536" s="1">
        <f t="shared" si="397"/>
        <v>0</v>
      </c>
      <c r="AN536" s="1">
        <f t="shared" si="397"/>
        <v>0</v>
      </c>
      <c r="AO536" s="1">
        <f t="shared" si="398"/>
        <v>0</v>
      </c>
      <c r="AP536" s="1">
        <f t="shared" si="399"/>
        <v>0</v>
      </c>
      <c r="AQ536" s="1">
        <f t="shared" si="400"/>
        <v>0</v>
      </c>
      <c r="AR536" s="1">
        <f t="shared" si="401"/>
        <v>0</v>
      </c>
      <c r="AS536" s="1">
        <f t="shared" si="402"/>
        <v>40</v>
      </c>
      <c r="AT536" s="1">
        <f t="shared" si="403"/>
        <v>0</v>
      </c>
      <c r="AU536" s="1">
        <f t="shared" si="404"/>
        <v>0</v>
      </c>
      <c r="AV536" s="1">
        <f t="shared" si="405"/>
        <v>0</v>
      </c>
      <c r="AW536" s="1">
        <f t="shared" si="406"/>
        <v>0</v>
      </c>
      <c r="AX536" s="1">
        <f t="shared" si="407"/>
        <v>0</v>
      </c>
      <c r="AY536" s="1">
        <f t="shared" si="408"/>
        <v>0</v>
      </c>
      <c r="AZ536" s="1">
        <f t="shared" si="409"/>
        <v>0</v>
      </c>
      <c r="BA536" s="1">
        <f t="shared" si="410"/>
        <v>0</v>
      </c>
      <c r="BB536" s="1">
        <f t="shared" si="411"/>
        <v>0</v>
      </c>
      <c r="BC536" s="1">
        <f t="shared" si="412"/>
        <v>0</v>
      </c>
      <c r="BD536" s="1">
        <f t="shared" si="413"/>
        <v>40</v>
      </c>
      <c r="BE536" s="1" t="str">
        <f t="shared" si="420"/>
        <v>Barge E</v>
      </c>
      <c r="BF536" s="1">
        <f t="shared" si="421"/>
        <v>5</v>
      </c>
      <c r="BG536" s="3">
        <v>518</v>
      </c>
      <c r="BH536" s="1">
        <f t="shared" si="378"/>
        <v>0</v>
      </c>
      <c r="BI536" s="1">
        <f t="shared" si="414"/>
        <v>0</v>
      </c>
      <c r="BJ536" s="3">
        <v>518</v>
      </c>
      <c r="BK536" s="1">
        <f t="shared" si="415"/>
        <v>7</v>
      </c>
      <c r="BL536" s="1">
        <f t="shared" si="422"/>
        <v>0</v>
      </c>
      <c r="BM536" s="1">
        <f t="shared" si="423"/>
        <v>0</v>
      </c>
      <c r="BN536" s="1">
        <f t="shared" si="424"/>
        <v>0</v>
      </c>
      <c r="BO536" s="1">
        <f t="shared" si="425"/>
        <v>0</v>
      </c>
      <c r="BP536" s="1">
        <f t="shared" si="426"/>
        <v>0</v>
      </c>
      <c r="BQ536" s="1">
        <f t="shared" si="427"/>
        <v>0</v>
      </c>
      <c r="BR536" s="1">
        <f t="shared" si="428"/>
        <v>1</v>
      </c>
      <c r="BS536" s="1">
        <f t="shared" si="429"/>
        <v>2</v>
      </c>
      <c r="BT536" s="1">
        <f t="shared" si="430"/>
        <v>3</v>
      </c>
      <c r="BU536" s="1">
        <f t="shared" si="431"/>
        <v>4</v>
      </c>
      <c r="BW536" s="1">
        <f t="shared" si="383"/>
        <v>0</v>
      </c>
      <c r="BX536" s="1">
        <f t="shared" si="384"/>
        <v>0</v>
      </c>
      <c r="BY536" s="1">
        <f t="shared" si="385"/>
        <v>0</v>
      </c>
      <c r="BZ536" s="1">
        <f t="shared" si="387"/>
        <v>0</v>
      </c>
      <c r="CA536" s="1">
        <f t="shared" si="388"/>
        <v>0</v>
      </c>
      <c r="CB536" s="1">
        <f t="shared" si="389"/>
        <v>0</v>
      </c>
      <c r="CC536" s="1">
        <f t="shared" si="390"/>
        <v>50</v>
      </c>
      <c r="CD536" s="1">
        <f t="shared" si="432"/>
        <v>100</v>
      </c>
      <c r="CE536" s="1">
        <f t="shared" si="432"/>
        <v>150</v>
      </c>
      <c r="CF536" s="1">
        <f t="shared" si="432"/>
        <v>200</v>
      </c>
      <c r="CW536" s="1">
        <v>518</v>
      </c>
      <c r="CX536" s="1">
        <f t="shared" si="416"/>
        <v>1</v>
      </c>
      <c r="CY536" s="1" t="s">
        <v>37</v>
      </c>
      <c r="CZ536" s="1">
        <v>1</v>
      </c>
      <c r="DB536" s="1">
        <f t="shared" si="433"/>
        <v>6</v>
      </c>
      <c r="DC536" s="1" t="s">
        <v>43</v>
      </c>
      <c r="DD536" s="1">
        <f t="shared" si="417"/>
        <v>7</v>
      </c>
      <c r="DL536" s="1">
        <v>518</v>
      </c>
      <c r="DM536" s="1">
        <f t="shared" si="418"/>
        <v>4</v>
      </c>
      <c r="DN536" s="1">
        <f t="shared" si="419"/>
        <v>0</v>
      </c>
      <c r="DO536" s="1" t="s">
        <v>37</v>
      </c>
      <c r="DP536" s="1">
        <v>0</v>
      </c>
    </row>
    <row r="537" spans="1:120" ht="15">
      <c r="A537">
        <v>519</v>
      </c>
      <c r="B537">
        <v>1</v>
      </c>
      <c r="C537" s="25">
        <v>14980</v>
      </c>
      <c r="D537">
        <v>0</v>
      </c>
      <c r="E537">
        <v>5</v>
      </c>
      <c r="F537" t="s">
        <v>35</v>
      </c>
      <c r="G537">
        <v>4</v>
      </c>
      <c r="H537"/>
      <c r="I537"/>
      <c r="J537" s="1">
        <v>0</v>
      </c>
      <c r="K537" s="1">
        <v>1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>
        <f t="shared" si="391"/>
        <v>0</v>
      </c>
      <c r="AH537" s="1">
        <f t="shared" si="392"/>
        <v>40</v>
      </c>
      <c r="AI537" s="1">
        <f t="shared" si="393"/>
        <v>0</v>
      </c>
      <c r="AJ537" s="1">
        <f t="shared" si="394"/>
        <v>0</v>
      </c>
      <c r="AK537" s="1">
        <f t="shared" si="395"/>
        <v>0</v>
      </c>
      <c r="AL537" s="1">
        <f t="shared" si="396"/>
        <v>0</v>
      </c>
      <c r="AM537" s="1">
        <f t="shared" si="397"/>
        <v>0</v>
      </c>
      <c r="AN537" s="1">
        <f t="shared" si="397"/>
        <v>0</v>
      </c>
      <c r="AO537" s="1">
        <f t="shared" si="398"/>
        <v>0</v>
      </c>
      <c r="AP537" s="1">
        <f t="shared" si="399"/>
        <v>0</v>
      </c>
      <c r="AQ537" s="1">
        <f t="shared" si="400"/>
        <v>0</v>
      </c>
      <c r="AR537" s="1">
        <f t="shared" si="401"/>
        <v>0</v>
      </c>
      <c r="AS537" s="1">
        <f t="shared" si="402"/>
        <v>0</v>
      </c>
      <c r="AT537" s="1">
        <f t="shared" si="403"/>
        <v>0</v>
      </c>
      <c r="AU537" s="1">
        <f t="shared" si="404"/>
        <v>0</v>
      </c>
      <c r="AV537" s="1">
        <f t="shared" si="405"/>
        <v>0</v>
      </c>
      <c r="AW537" s="1">
        <f t="shared" si="406"/>
        <v>0</v>
      </c>
      <c r="AX537" s="1">
        <f t="shared" si="407"/>
        <v>0</v>
      </c>
      <c r="AY537" s="1">
        <f t="shared" si="408"/>
        <v>0</v>
      </c>
      <c r="AZ537" s="1">
        <f t="shared" si="409"/>
        <v>0</v>
      </c>
      <c r="BA537" s="1">
        <f t="shared" si="410"/>
        <v>0</v>
      </c>
      <c r="BB537" s="1">
        <f t="shared" si="411"/>
        <v>0</v>
      </c>
      <c r="BC537" s="1">
        <f t="shared" si="412"/>
        <v>0</v>
      </c>
      <c r="BD537" s="1">
        <f t="shared" si="413"/>
        <v>40</v>
      </c>
      <c r="BE537" s="1" t="str">
        <f t="shared" si="420"/>
        <v>Barge D</v>
      </c>
      <c r="BF537" s="1">
        <f t="shared" si="421"/>
        <v>1</v>
      </c>
      <c r="BG537" s="3">
        <v>519</v>
      </c>
      <c r="BH537" s="1">
        <f t="shared" si="378"/>
        <v>0</v>
      </c>
      <c r="BI537" s="1">
        <f t="shared" si="414"/>
        <v>0</v>
      </c>
      <c r="BJ537" s="3">
        <v>519</v>
      </c>
      <c r="BK537" s="1">
        <f t="shared" si="415"/>
        <v>4</v>
      </c>
      <c r="BL537" s="1">
        <f t="shared" si="422"/>
        <v>0</v>
      </c>
      <c r="BM537" s="1">
        <f t="shared" si="423"/>
        <v>0</v>
      </c>
      <c r="BN537" s="1">
        <f t="shared" si="424"/>
        <v>0</v>
      </c>
      <c r="BO537" s="1">
        <f t="shared" si="425"/>
        <v>1</v>
      </c>
      <c r="BP537" s="1">
        <f t="shared" si="426"/>
        <v>2</v>
      </c>
      <c r="BQ537" s="1">
        <f t="shared" si="427"/>
        <v>3</v>
      </c>
      <c r="BR537" s="1">
        <f t="shared" si="428"/>
        <v>4</v>
      </c>
      <c r="BS537" s="1">
        <f t="shared" si="429"/>
        <v>5</v>
      </c>
      <c r="BT537" s="1">
        <f t="shared" si="430"/>
        <v>6</v>
      </c>
      <c r="BU537" s="1">
        <f t="shared" si="431"/>
        <v>7</v>
      </c>
      <c r="BW537" s="1">
        <f t="shared" si="383"/>
        <v>0</v>
      </c>
      <c r="BX537" s="1">
        <f t="shared" si="384"/>
        <v>0</v>
      </c>
      <c r="BY537" s="1">
        <f t="shared" si="385"/>
        <v>0</v>
      </c>
      <c r="BZ537" s="1">
        <f t="shared" si="387"/>
        <v>50</v>
      </c>
      <c r="CA537" s="1">
        <f t="shared" si="388"/>
        <v>100</v>
      </c>
      <c r="CB537" s="1">
        <f t="shared" si="389"/>
        <v>150</v>
      </c>
      <c r="CC537" s="1">
        <f t="shared" si="390"/>
        <v>200</v>
      </c>
      <c r="CD537" s="1">
        <f t="shared" si="432"/>
        <v>250</v>
      </c>
      <c r="CE537" s="1">
        <f t="shared" si="432"/>
        <v>300</v>
      </c>
      <c r="CF537" s="1">
        <f t="shared" si="432"/>
        <v>350</v>
      </c>
      <c r="CW537" s="1">
        <v>519</v>
      </c>
      <c r="CX537" s="1">
        <f t="shared" si="416"/>
        <v>1</v>
      </c>
      <c r="CY537" s="1" t="s">
        <v>37</v>
      </c>
      <c r="CZ537" s="1">
        <v>1</v>
      </c>
      <c r="DB537" s="1">
        <f t="shared" si="433"/>
        <v>2</v>
      </c>
      <c r="DC537" s="1" t="s">
        <v>43</v>
      </c>
      <c r="DD537" s="1">
        <f t="shared" si="417"/>
        <v>5</v>
      </c>
      <c r="DL537" s="1">
        <v>519</v>
      </c>
      <c r="DM537" s="1">
        <f t="shared" si="418"/>
        <v>1</v>
      </c>
      <c r="DN537" s="1">
        <f t="shared" si="419"/>
        <v>0</v>
      </c>
      <c r="DO537" s="1" t="s">
        <v>37</v>
      </c>
      <c r="DP537" s="1">
        <v>0</v>
      </c>
    </row>
    <row r="538" spans="1:120" ht="15">
      <c r="A538">
        <v>520</v>
      </c>
      <c r="B538">
        <v>1</v>
      </c>
      <c r="C538" s="25">
        <v>14965</v>
      </c>
      <c r="D538">
        <v>1</v>
      </c>
      <c r="E538">
        <v>4</v>
      </c>
      <c r="F538" t="s">
        <v>73</v>
      </c>
      <c r="G538">
        <v>3</v>
      </c>
      <c r="H538"/>
      <c r="I538"/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1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>
        <f t="shared" si="391"/>
        <v>0</v>
      </c>
      <c r="AH538" s="1">
        <f t="shared" si="392"/>
        <v>0</v>
      </c>
      <c r="AI538" s="1">
        <f t="shared" si="393"/>
        <v>0</v>
      </c>
      <c r="AJ538" s="1">
        <f t="shared" si="394"/>
        <v>0</v>
      </c>
      <c r="AK538" s="1">
        <f t="shared" si="395"/>
        <v>0</v>
      </c>
      <c r="AL538" s="1">
        <f t="shared" si="396"/>
        <v>40</v>
      </c>
      <c r="AM538" s="1">
        <f t="shared" si="397"/>
        <v>0</v>
      </c>
      <c r="AN538" s="1">
        <f t="shared" si="397"/>
        <v>0</v>
      </c>
      <c r="AO538" s="1">
        <f t="shared" si="398"/>
        <v>0</v>
      </c>
      <c r="AP538" s="1">
        <f t="shared" si="399"/>
        <v>0</v>
      </c>
      <c r="AQ538" s="1">
        <f t="shared" si="400"/>
        <v>0</v>
      </c>
      <c r="AR538" s="1">
        <f t="shared" si="401"/>
        <v>0</v>
      </c>
      <c r="AS538" s="1">
        <f t="shared" si="402"/>
        <v>0</v>
      </c>
      <c r="AT538" s="1">
        <f t="shared" si="403"/>
        <v>0</v>
      </c>
      <c r="AU538" s="1">
        <f t="shared" si="404"/>
        <v>0</v>
      </c>
      <c r="AV538" s="1">
        <f t="shared" si="405"/>
        <v>0</v>
      </c>
      <c r="AW538" s="1">
        <f t="shared" si="406"/>
        <v>0</v>
      </c>
      <c r="AX538" s="1">
        <f t="shared" si="407"/>
        <v>0</v>
      </c>
      <c r="AY538" s="1">
        <f t="shared" si="408"/>
        <v>0</v>
      </c>
      <c r="AZ538" s="1">
        <f t="shared" si="409"/>
        <v>0</v>
      </c>
      <c r="BA538" s="1">
        <f t="shared" si="410"/>
        <v>0</v>
      </c>
      <c r="BB538" s="1">
        <f t="shared" si="411"/>
        <v>0</v>
      </c>
      <c r="BC538" s="1">
        <f t="shared" si="412"/>
        <v>0</v>
      </c>
      <c r="BD538" s="1">
        <f t="shared" si="413"/>
        <v>40</v>
      </c>
      <c r="BE538" s="1" t="str">
        <f t="shared" si="420"/>
        <v>Barge C</v>
      </c>
      <c r="BF538" s="1">
        <f t="shared" si="421"/>
        <v>2</v>
      </c>
      <c r="BG538" s="3">
        <v>520</v>
      </c>
      <c r="BH538" s="1">
        <f t="shared" si="378"/>
        <v>0</v>
      </c>
      <c r="BI538" s="1">
        <f t="shared" si="414"/>
        <v>0</v>
      </c>
      <c r="BJ538" s="3">
        <v>520</v>
      </c>
      <c r="BK538" s="1">
        <f t="shared" si="415"/>
        <v>4</v>
      </c>
      <c r="BL538" s="1">
        <f t="shared" si="422"/>
        <v>0</v>
      </c>
      <c r="BM538" s="1">
        <f t="shared" si="423"/>
        <v>0</v>
      </c>
      <c r="BN538" s="1">
        <f t="shared" si="424"/>
        <v>0</v>
      </c>
      <c r="BO538" s="1">
        <f t="shared" si="425"/>
        <v>1</v>
      </c>
      <c r="BP538" s="1">
        <f t="shared" si="426"/>
        <v>2</v>
      </c>
      <c r="BQ538" s="1">
        <f t="shared" si="427"/>
        <v>3</v>
      </c>
      <c r="BR538" s="1">
        <f t="shared" si="428"/>
        <v>4</v>
      </c>
      <c r="BS538" s="1">
        <f t="shared" si="429"/>
        <v>5</v>
      </c>
      <c r="BT538" s="1">
        <f t="shared" si="430"/>
        <v>6</v>
      </c>
      <c r="BU538" s="1">
        <f t="shared" si="431"/>
        <v>7</v>
      </c>
      <c r="BW538" s="1">
        <f t="shared" si="383"/>
        <v>0</v>
      </c>
      <c r="BX538" s="1">
        <f t="shared" si="384"/>
        <v>0</v>
      </c>
      <c r="BY538" s="1">
        <f t="shared" si="385"/>
        <v>0</v>
      </c>
      <c r="BZ538" s="1">
        <f t="shared" ref="BZ538:CF574" si="434">IF(BO538&gt;0,IF($B538=1,BO538*50,BO538*70),0)</f>
        <v>50</v>
      </c>
      <c r="CA538" s="1">
        <f t="shared" si="434"/>
        <v>100</v>
      </c>
      <c r="CB538" s="1">
        <f t="shared" si="434"/>
        <v>150</v>
      </c>
      <c r="CC538" s="1">
        <f t="shared" si="434"/>
        <v>200</v>
      </c>
      <c r="CD538" s="1">
        <f t="shared" si="434"/>
        <v>250</v>
      </c>
      <c r="CE538" s="1">
        <f t="shared" si="434"/>
        <v>300</v>
      </c>
      <c r="CF538" s="1">
        <f t="shared" si="434"/>
        <v>350</v>
      </c>
      <c r="CW538" s="1">
        <v>520</v>
      </c>
      <c r="CX538" s="1">
        <f t="shared" si="416"/>
        <v>1</v>
      </c>
      <c r="CY538" s="1" t="s">
        <v>37</v>
      </c>
      <c r="CZ538" s="1">
        <v>1</v>
      </c>
      <c r="DB538" s="1">
        <f t="shared" si="433"/>
        <v>3</v>
      </c>
      <c r="DC538" s="1" t="s">
        <v>43</v>
      </c>
      <c r="DD538" s="1">
        <f t="shared" si="417"/>
        <v>4</v>
      </c>
      <c r="DL538" s="1">
        <v>520</v>
      </c>
      <c r="DM538" s="1">
        <f t="shared" si="418"/>
        <v>2</v>
      </c>
      <c r="DN538" s="1">
        <f t="shared" si="419"/>
        <v>0</v>
      </c>
      <c r="DO538" s="1" t="s">
        <v>37</v>
      </c>
      <c r="DP538" s="1">
        <v>0</v>
      </c>
    </row>
    <row r="539" spans="1:120" ht="15">
      <c r="A539">
        <v>521</v>
      </c>
      <c r="B539">
        <v>1</v>
      </c>
      <c r="C539" s="25">
        <v>14935</v>
      </c>
      <c r="D539">
        <v>-1</v>
      </c>
      <c r="E539">
        <v>3</v>
      </c>
      <c r="F539" t="s">
        <v>73</v>
      </c>
      <c r="G539">
        <v>4</v>
      </c>
      <c r="H539"/>
      <c r="I539"/>
      <c r="J539" s="1">
        <v>0</v>
      </c>
      <c r="K539" s="1">
        <v>0</v>
      </c>
      <c r="L539" s="1">
        <v>1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>
        <f t="shared" si="391"/>
        <v>0</v>
      </c>
      <c r="AH539" s="1">
        <f t="shared" si="392"/>
        <v>0</v>
      </c>
      <c r="AI539" s="1">
        <f t="shared" si="393"/>
        <v>40</v>
      </c>
      <c r="AJ539" s="1">
        <f t="shared" si="394"/>
        <v>0</v>
      </c>
      <c r="AK539" s="1">
        <f t="shared" si="395"/>
        <v>0</v>
      </c>
      <c r="AL539" s="1">
        <f t="shared" si="396"/>
        <v>0</v>
      </c>
      <c r="AM539" s="1">
        <f t="shared" si="397"/>
        <v>0</v>
      </c>
      <c r="AN539" s="1">
        <f t="shared" si="397"/>
        <v>0</v>
      </c>
      <c r="AO539" s="1">
        <f t="shared" si="398"/>
        <v>0</v>
      </c>
      <c r="AP539" s="1">
        <f t="shared" si="399"/>
        <v>0</v>
      </c>
      <c r="AQ539" s="1">
        <f t="shared" si="400"/>
        <v>0</v>
      </c>
      <c r="AR539" s="1">
        <f t="shared" si="401"/>
        <v>0</v>
      </c>
      <c r="AS539" s="1">
        <f t="shared" si="402"/>
        <v>0</v>
      </c>
      <c r="AT539" s="1">
        <f t="shared" si="403"/>
        <v>0</v>
      </c>
      <c r="AU539" s="1">
        <f t="shared" si="404"/>
        <v>0</v>
      </c>
      <c r="AV539" s="1">
        <f t="shared" si="405"/>
        <v>0</v>
      </c>
      <c r="AW539" s="1">
        <f t="shared" si="406"/>
        <v>0</v>
      </c>
      <c r="AX539" s="1">
        <f t="shared" si="407"/>
        <v>0</v>
      </c>
      <c r="AY539" s="1">
        <f t="shared" si="408"/>
        <v>0</v>
      </c>
      <c r="AZ539" s="1">
        <f t="shared" si="409"/>
        <v>0</v>
      </c>
      <c r="BA539" s="1">
        <f t="shared" si="410"/>
        <v>0</v>
      </c>
      <c r="BB539" s="1">
        <f t="shared" si="411"/>
        <v>0</v>
      </c>
      <c r="BC539" s="1">
        <f t="shared" si="412"/>
        <v>0</v>
      </c>
      <c r="BD539" s="1">
        <f t="shared" si="413"/>
        <v>40</v>
      </c>
      <c r="BE539" s="1" t="str">
        <f t="shared" si="420"/>
        <v>Barge E</v>
      </c>
      <c r="BF539" s="1">
        <f t="shared" si="421"/>
        <v>1</v>
      </c>
      <c r="BG539" s="3">
        <v>521</v>
      </c>
      <c r="BH539" s="1">
        <f t="shared" si="378"/>
        <v>0</v>
      </c>
      <c r="BI539" s="1">
        <f t="shared" si="414"/>
        <v>0</v>
      </c>
      <c r="BJ539" s="3">
        <v>521</v>
      </c>
      <c r="BK539" s="1">
        <f t="shared" si="415"/>
        <v>3</v>
      </c>
      <c r="BL539" s="1">
        <f t="shared" si="422"/>
        <v>0</v>
      </c>
      <c r="BM539" s="1">
        <f t="shared" si="423"/>
        <v>0</v>
      </c>
      <c r="BN539" s="1">
        <f t="shared" si="424"/>
        <v>1</v>
      </c>
      <c r="BO539" s="1">
        <f t="shared" si="425"/>
        <v>2</v>
      </c>
      <c r="BP539" s="1">
        <f t="shared" si="426"/>
        <v>3</v>
      </c>
      <c r="BQ539" s="1">
        <f t="shared" si="427"/>
        <v>4</v>
      </c>
      <c r="BR539" s="1">
        <f t="shared" si="428"/>
        <v>5</v>
      </c>
      <c r="BS539" s="1">
        <f t="shared" si="429"/>
        <v>6</v>
      </c>
      <c r="BT539" s="1">
        <f t="shared" si="430"/>
        <v>7</v>
      </c>
      <c r="BU539" s="1">
        <f t="shared" si="431"/>
        <v>8</v>
      </c>
      <c r="BW539" s="1">
        <f t="shared" si="383"/>
        <v>0</v>
      </c>
      <c r="BX539" s="1">
        <f t="shared" si="384"/>
        <v>0</v>
      </c>
      <c r="BY539" s="1">
        <f t="shared" si="385"/>
        <v>50</v>
      </c>
      <c r="BZ539" s="1">
        <f t="shared" si="434"/>
        <v>100</v>
      </c>
      <c r="CA539" s="1">
        <f t="shared" si="434"/>
        <v>150</v>
      </c>
      <c r="CB539" s="1">
        <f t="shared" si="434"/>
        <v>200</v>
      </c>
      <c r="CC539" s="1">
        <f t="shared" si="434"/>
        <v>250</v>
      </c>
      <c r="CD539" s="1">
        <f t="shared" si="434"/>
        <v>300</v>
      </c>
      <c r="CE539" s="1">
        <f t="shared" si="434"/>
        <v>350</v>
      </c>
      <c r="CF539" s="1">
        <f t="shared" si="434"/>
        <v>400</v>
      </c>
      <c r="CW539" s="1">
        <v>521</v>
      </c>
      <c r="CX539" s="1">
        <f t="shared" si="416"/>
        <v>1</v>
      </c>
      <c r="CY539" s="1" t="s">
        <v>37</v>
      </c>
      <c r="CZ539" s="1">
        <v>1</v>
      </c>
      <c r="DB539" s="1">
        <f t="shared" si="433"/>
        <v>2</v>
      </c>
      <c r="DC539" s="1" t="s">
        <v>43</v>
      </c>
      <c r="DD539" s="1">
        <f t="shared" si="417"/>
        <v>3</v>
      </c>
      <c r="DL539" s="1">
        <v>521</v>
      </c>
      <c r="DM539" s="1">
        <f t="shared" si="418"/>
        <v>0</v>
      </c>
      <c r="DN539" s="1">
        <f t="shared" si="419"/>
        <v>0</v>
      </c>
      <c r="DO539" s="1" t="s">
        <v>37</v>
      </c>
      <c r="DP539" s="1">
        <v>0</v>
      </c>
    </row>
    <row r="540" spans="1:120" ht="15">
      <c r="A540">
        <v>522</v>
      </c>
      <c r="B540">
        <v>1</v>
      </c>
      <c r="C540" s="25">
        <v>14985</v>
      </c>
      <c r="D540">
        <v>3</v>
      </c>
      <c r="E540">
        <v>7</v>
      </c>
      <c r="F540" t="s">
        <v>35</v>
      </c>
      <c r="G540">
        <v>3</v>
      </c>
      <c r="H540"/>
      <c r="I540"/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1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>
        <f t="shared" si="391"/>
        <v>0</v>
      </c>
      <c r="AH540" s="1">
        <f t="shared" si="392"/>
        <v>0</v>
      </c>
      <c r="AI540" s="1">
        <f t="shared" si="393"/>
        <v>0</v>
      </c>
      <c r="AJ540" s="1">
        <f t="shared" si="394"/>
        <v>0</v>
      </c>
      <c r="AK540" s="1">
        <f t="shared" si="395"/>
        <v>0</v>
      </c>
      <c r="AL540" s="1">
        <f t="shared" si="396"/>
        <v>0</v>
      </c>
      <c r="AM540" s="1">
        <f t="shared" si="397"/>
        <v>0</v>
      </c>
      <c r="AN540" s="1">
        <f t="shared" si="397"/>
        <v>0</v>
      </c>
      <c r="AO540" s="1">
        <f t="shared" si="398"/>
        <v>40</v>
      </c>
      <c r="AP540" s="1">
        <f t="shared" si="399"/>
        <v>0</v>
      </c>
      <c r="AQ540" s="1">
        <f t="shared" si="400"/>
        <v>0</v>
      </c>
      <c r="AR540" s="1">
        <f t="shared" si="401"/>
        <v>0</v>
      </c>
      <c r="AS540" s="1">
        <f t="shared" si="402"/>
        <v>0</v>
      </c>
      <c r="AT540" s="1">
        <f t="shared" si="403"/>
        <v>0</v>
      </c>
      <c r="AU540" s="1">
        <f t="shared" si="404"/>
        <v>0</v>
      </c>
      <c r="AV540" s="1">
        <f t="shared" si="405"/>
        <v>0</v>
      </c>
      <c r="AW540" s="1">
        <f t="shared" si="406"/>
        <v>0</v>
      </c>
      <c r="AX540" s="1">
        <f t="shared" si="407"/>
        <v>0</v>
      </c>
      <c r="AY540" s="1">
        <f t="shared" si="408"/>
        <v>0</v>
      </c>
      <c r="AZ540" s="1">
        <f t="shared" si="409"/>
        <v>0</v>
      </c>
      <c r="BA540" s="1">
        <f t="shared" si="410"/>
        <v>0</v>
      </c>
      <c r="BB540" s="1">
        <f t="shared" si="411"/>
        <v>0</v>
      </c>
      <c r="BC540" s="1">
        <f t="shared" si="412"/>
        <v>0</v>
      </c>
      <c r="BD540" s="1">
        <f t="shared" si="413"/>
        <v>40</v>
      </c>
      <c r="BE540" s="1" t="str">
        <f t="shared" si="420"/>
        <v>Barge B</v>
      </c>
      <c r="BF540" s="1">
        <f t="shared" si="421"/>
        <v>4</v>
      </c>
      <c r="BG540" s="3">
        <v>522</v>
      </c>
      <c r="BH540" s="1">
        <f t="shared" si="378"/>
        <v>0</v>
      </c>
      <c r="BI540" s="1">
        <f t="shared" si="414"/>
        <v>0</v>
      </c>
      <c r="BJ540" s="3">
        <v>522</v>
      </c>
      <c r="BK540" s="1">
        <f t="shared" si="415"/>
        <v>6</v>
      </c>
      <c r="BL540" s="1">
        <f t="shared" si="422"/>
        <v>0</v>
      </c>
      <c r="BM540" s="1">
        <f t="shared" si="423"/>
        <v>0</v>
      </c>
      <c r="BN540" s="1">
        <f t="shared" si="424"/>
        <v>0</v>
      </c>
      <c r="BO540" s="1">
        <f t="shared" si="425"/>
        <v>0</v>
      </c>
      <c r="BP540" s="1">
        <f t="shared" si="426"/>
        <v>0</v>
      </c>
      <c r="BQ540" s="1">
        <f t="shared" si="427"/>
        <v>1</v>
      </c>
      <c r="BR540" s="1">
        <f t="shared" si="428"/>
        <v>2</v>
      </c>
      <c r="BS540" s="1">
        <f t="shared" si="429"/>
        <v>3</v>
      </c>
      <c r="BT540" s="1">
        <f t="shared" si="430"/>
        <v>4</v>
      </c>
      <c r="BU540" s="1">
        <f t="shared" si="431"/>
        <v>5</v>
      </c>
      <c r="BW540" s="1">
        <f t="shared" si="383"/>
        <v>0</v>
      </c>
      <c r="BX540" s="1">
        <f t="shared" si="384"/>
        <v>0</v>
      </c>
      <c r="BY540" s="1">
        <f t="shared" si="385"/>
        <v>0</v>
      </c>
      <c r="BZ540" s="1">
        <f t="shared" si="434"/>
        <v>0</v>
      </c>
      <c r="CA540" s="1">
        <f t="shared" si="434"/>
        <v>0</v>
      </c>
      <c r="CB540" s="1">
        <f t="shared" si="434"/>
        <v>50</v>
      </c>
      <c r="CC540" s="1">
        <f t="shared" si="434"/>
        <v>100</v>
      </c>
      <c r="CD540" s="1">
        <f t="shared" si="434"/>
        <v>150</v>
      </c>
      <c r="CE540" s="1">
        <f t="shared" si="434"/>
        <v>200</v>
      </c>
      <c r="CF540" s="1">
        <f t="shared" si="434"/>
        <v>250</v>
      </c>
      <c r="CW540" s="1">
        <v>522</v>
      </c>
      <c r="CX540" s="1">
        <f t="shared" si="416"/>
        <v>1</v>
      </c>
      <c r="CY540" s="1" t="s">
        <v>37</v>
      </c>
      <c r="CZ540" s="1">
        <v>1</v>
      </c>
      <c r="DB540" s="1">
        <f t="shared" si="433"/>
        <v>5</v>
      </c>
      <c r="DC540" s="1" t="s">
        <v>43</v>
      </c>
      <c r="DD540" s="1">
        <f t="shared" si="417"/>
        <v>7</v>
      </c>
      <c r="DL540" s="1">
        <v>522</v>
      </c>
      <c r="DM540" s="1">
        <f t="shared" si="418"/>
        <v>4</v>
      </c>
      <c r="DN540" s="1">
        <f t="shared" si="419"/>
        <v>0</v>
      </c>
      <c r="DO540" s="1" t="s">
        <v>37</v>
      </c>
      <c r="DP540" s="1">
        <v>0</v>
      </c>
    </row>
    <row r="541" spans="1:120" ht="15">
      <c r="A541">
        <v>523</v>
      </c>
      <c r="B541">
        <v>1</v>
      </c>
      <c r="C541" s="25">
        <v>15105</v>
      </c>
      <c r="D541">
        <v>1</v>
      </c>
      <c r="E541">
        <v>5</v>
      </c>
      <c r="F541" t="s">
        <v>74</v>
      </c>
      <c r="G541">
        <v>4</v>
      </c>
      <c r="H541"/>
      <c r="I541"/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1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>
        <f t="shared" si="391"/>
        <v>0</v>
      </c>
      <c r="AH541" s="1">
        <f t="shared" si="392"/>
        <v>0</v>
      </c>
      <c r="AI541" s="1">
        <f t="shared" si="393"/>
        <v>0</v>
      </c>
      <c r="AJ541" s="1">
        <f t="shared" si="394"/>
        <v>0</v>
      </c>
      <c r="AK541" s="1">
        <f t="shared" si="395"/>
        <v>0</v>
      </c>
      <c r="AL541" s="1">
        <f t="shared" si="396"/>
        <v>40</v>
      </c>
      <c r="AM541" s="1">
        <f t="shared" si="397"/>
        <v>0</v>
      </c>
      <c r="AN541" s="1">
        <f t="shared" si="397"/>
        <v>0</v>
      </c>
      <c r="AO541" s="1">
        <f t="shared" si="398"/>
        <v>0</v>
      </c>
      <c r="AP541" s="1">
        <f t="shared" si="399"/>
        <v>0</v>
      </c>
      <c r="AQ541" s="1">
        <f t="shared" si="400"/>
        <v>0</v>
      </c>
      <c r="AR541" s="1">
        <f t="shared" si="401"/>
        <v>0</v>
      </c>
      <c r="AS541" s="1">
        <f t="shared" si="402"/>
        <v>0</v>
      </c>
      <c r="AT541" s="1">
        <f t="shared" si="403"/>
        <v>0</v>
      </c>
      <c r="AU541" s="1">
        <f t="shared" si="404"/>
        <v>0</v>
      </c>
      <c r="AV541" s="1">
        <f t="shared" si="405"/>
        <v>0</v>
      </c>
      <c r="AW541" s="1">
        <f t="shared" si="406"/>
        <v>0</v>
      </c>
      <c r="AX541" s="1">
        <f t="shared" si="407"/>
        <v>0</v>
      </c>
      <c r="AY541" s="1">
        <f t="shared" si="408"/>
        <v>0</v>
      </c>
      <c r="AZ541" s="1">
        <f t="shared" si="409"/>
        <v>0</v>
      </c>
      <c r="BA541" s="1">
        <f t="shared" si="410"/>
        <v>0</v>
      </c>
      <c r="BB541" s="1">
        <f t="shared" si="411"/>
        <v>0</v>
      </c>
      <c r="BC541" s="1">
        <f t="shared" si="412"/>
        <v>0</v>
      </c>
      <c r="BD541" s="1">
        <f t="shared" si="413"/>
        <v>40</v>
      </c>
      <c r="BE541" s="1" t="str">
        <f t="shared" si="420"/>
        <v>Barge C</v>
      </c>
      <c r="BF541" s="1">
        <f t="shared" si="421"/>
        <v>2</v>
      </c>
      <c r="BG541" s="3">
        <v>523</v>
      </c>
      <c r="BH541" s="1">
        <f t="shared" si="378"/>
        <v>0</v>
      </c>
      <c r="BI541" s="1">
        <f t="shared" si="414"/>
        <v>0</v>
      </c>
      <c r="BJ541" s="3">
        <v>523</v>
      </c>
      <c r="BK541" s="1">
        <f t="shared" si="415"/>
        <v>5</v>
      </c>
      <c r="BL541" s="1">
        <f t="shared" si="422"/>
        <v>0</v>
      </c>
      <c r="BM541" s="1">
        <f t="shared" si="423"/>
        <v>0</v>
      </c>
      <c r="BN541" s="1">
        <f t="shared" si="424"/>
        <v>0</v>
      </c>
      <c r="BO541" s="1">
        <f t="shared" si="425"/>
        <v>0</v>
      </c>
      <c r="BP541" s="1">
        <f t="shared" si="426"/>
        <v>1</v>
      </c>
      <c r="BQ541" s="1">
        <f t="shared" si="427"/>
        <v>2</v>
      </c>
      <c r="BR541" s="1">
        <f t="shared" si="428"/>
        <v>3</v>
      </c>
      <c r="BS541" s="1">
        <f t="shared" si="429"/>
        <v>4</v>
      </c>
      <c r="BT541" s="1">
        <f t="shared" si="430"/>
        <v>5</v>
      </c>
      <c r="BU541" s="1">
        <f t="shared" si="431"/>
        <v>6</v>
      </c>
      <c r="BW541" s="1">
        <f t="shared" si="383"/>
        <v>0</v>
      </c>
      <c r="BX541" s="1">
        <f t="shared" si="384"/>
        <v>0</v>
      </c>
      <c r="BY541" s="1">
        <f t="shared" si="385"/>
        <v>0</v>
      </c>
      <c r="BZ541" s="1">
        <f t="shared" si="434"/>
        <v>0</v>
      </c>
      <c r="CA541" s="1">
        <f t="shared" si="434"/>
        <v>50</v>
      </c>
      <c r="CB541" s="1">
        <f t="shared" si="434"/>
        <v>100</v>
      </c>
      <c r="CC541" s="1">
        <f t="shared" si="434"/>
        <v>150</v>
      </c>
      <c r="CD541" s="1">
        <f t="shared" si="434"/>
        <v>200</v>
      </c>
      <c r="CE541" s="1">
        <f t="shared" si="434"/>
        <v>250</v>
      </c>
      <c r="CF541" s="1">
        <f t="shared" si="434"/>
        <v>300</v>
      </c>
      <c r="CW541" s="1">
        <v>523</v>
      </c>
      <c r="CX541" s="1">
        <f t="shared" si="416"/>
        <v>1</v>
      </c>
      <c r="CY541" s="1" t="s">
        <v>37</v>
      </c>
      <c r="CZ541" s="1">
        <v>1</v>
      </c>
      <c r="DB541" s="1">
        <f t="shared" si="433"/>
        <v>3</v>
      </c>
      <c r="DC541" s="1" t="s">
        <v>43</v>
      </c>
      <c r="DD541" s="1">
        <f t="shared" si="417"/>
        <v>5</v>
      </c>
      <c r="DL541" s="1">
        <v>523</v>
      </c>
      <c r="DM541" s="1">
        <f t="shared" si="418"/>
        <v>2</v>
      </c>
      <c r="DN541" s="1">
        <f t="shared" si="419"/>
        <v>0</v>
      </c>
      <c r="DO541" s="1" t="s">
        <v>37</v>
      </c>
      <c r="DP541" s="1">
        <v>0</v>
      </c>
    </row>
    <row r="542" spans="1:120" ht="15">
      <c r="A542">
        <v>524</v>
      </c>
      <c r="B542">
        <v>1</v>
      </c>
      <c r="C542" s="25">
        <v>15005</v>
      </c>
      <c r="D542">
        <v>2</v>
      </c>
      <c r="E542">
        <v>7</v>
      </c>
      <c r="F542" t="s">
        <v>35</v>
      </c>
      <c r="G542">
        <v>5</v>
      </c>
      <c r="H542"/>
      <c r="I542"/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1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>
        <f t="shared" si="391"/>
        <v>0</v>
      </c>
      <c r="AH542" s="1">
        <f t="shared" si="392"/>
        <v>0</v>
      </c>
      <c r="AI542" s="1">
        <f t="shared" si="393"/>
        <v>0</v>
      </c>
      <c r="AJ542" s="1">
        <f t="shared" si="394"/>
        <v>0</v>
      </c>
      <c r="AK542" s="1">
        <f t="shared" si="395"/>
        <v>0</v>
      </c>
      <c r="AL542" s="1">
        <f t="shared" si="396"/>
        <v>0</v>
      </c>
      <c r="AM542" s="1">
        <f t="shared" si="397"/>
        <v>0</v>
      </c>
      <c r="AN542" s="1">
        <f t="shared" si="397"/>
        <v>0</v>
      </c>
      <c r="AO542" s="1">
        <f t="shared" si="398"/>
        <v>0</v>
      </c>
      <c r="AP542" s="1">
        <f t="shared" si="399"/>
        <v>0</v>
      </c>
      <c r="AQ542" s="1">
        <f t="shared" si="400"/>
        <v>0</v>
      </c>
      <c r="AR542" s="1">
        <f t="shared" si="401"/>
        <v>0</v>
      </c>
      <c r="AS542" s="1">
        <f t="shared" si="402"/>
        <v>0</v>
      </c>
      <c r="AT542" s="1">
        <f t="shared" si="403"/>
        <v>0</v>
      </c>
      <c r="AU542" s="1">
        <f t="shared" si="404"/>
        <v>40</v>
      </c>
      <c r="AV542" s="1">
        <f t="shared" si="405"/>
        <v>0</v>
      </c>
      <c r="AW542" s="1">
        <f t="shared" si="406"/>
        <v>0</v>
      </c>
      <c r="AX542" s="1">
        <f t="shared" si="407"/>
        <v>0</v>
      </c>
      <c r="AY542" s="1">
        <f t="shared" si="408"/>
        <v>0</v>
      </c>
      <c r="AZ542" s="1">
        <f t="shared" si="409"/>
        <v>0</v>
      </c>
      <c r="BA542" s="1">
        <f t="shared" si="410"/>
        <v>0</v>
      </c>
      <c r="BB542" s="1">
        <f t="shared" si="411"/>
        <v>0</v>
      </c>
      <c r="BC542" s="1">
        <f t="shared" si="412"/>
        <v>0</v>
      </c>
      <c r="BD542" s="1">
        <f t="shared" si="413"/>
        <v>40</v>
      </c>
      <c r="BE542" s="1" t="str">
        <f t="shared" si="420"/>
        <v>Barge A</v>
      </c>
      <c r="BF542" s="1">
        <f t="shared" si="421"/>
        <v>6</v>
      </c>
      <c r="BG542" s="3">
        <v>524</v>
      </c>
      <c r="BH542" s="1">
        <f t="shared" si="378"/>
        <v>0</v>
      </c>
      <c r="BI542" s="1">
        <f t="shared" si="414"/>
        <v>0</v>
      </c>
      <c r="BJ542" s="3">
        <v>524</v>
      </c>
      <c r="BK542" s="1">
        <f t="shared" si="415"/>
        <v>7</v>
      </c>
      <c r="BL542" s="1">
        <f t="shared" si="422"/>
        <v>0</v>
      </c>
      <c r="BM542" s="1">
        <f t="shared" si="423"/>
        <v>0</v>
      </c>
      <c r="BN542" s="1">
        <f t="shared" si="424"/>
        <v>0</v>
      </c>
      <c r="BO542" s="1">
        <f t="shared" si="425"/>
        <v>0</v>
      </c>
      <c r="BP542" s="1">
        <f t="shared" si="426"/>
        <v>0</v>
      </c>
      <c r="BQ542" s="1">
        <f t="shared" si="427"/>
        <v>0</v>
      </c>
      <c r="BR542" s="1">
        <f t="shared" si="428"/>
        <v>1</v>
      </c>
      <c r="BS542" s="1">
        <f t="shared" si="429"/>
        <v>2</v>
      </c>
      <c r="BT542" s="1">
        <f t="shared" si="430"/>
        <v>3</v>
      </c>
      <c r="BU542" s="1">
        <f t="shared" si="431"/>
        <v>4</v>
      </c>
      <c r="BW542" s="1">
        <f t="shared" si="383"/>
        <v>0</v>
      </c>
      <c r="BX542" s="1">
        <f t="shared" si="384"/>
        <v>0</v>
      </c>
      <c r="BY542" s="1">
        <f t="shared" si="385"/>
        <v>0</v>
      </c>
      <c r="BZ542" s="1">
        <f t="shared" si="434"/>
        <v>0</v>
      </c>
      <c r="CA542" s="1">
        <f t="shared" si="434"/>
        <v>0</v>
      </c>
      <c r="CB542" s="1">
        <f t="shared" si="434"/>
        <v>0</v>
      </c>
      <c r="CC542" s="1">
        <f t="shared" si="434"/>
        <v>50</v>
      </c>
      <c r="CD542" s="1">
        <f t="shared" si="434"/>
        <v>100</v>
      </c>
      <c r="CE542" s="1">
        <f t="shared" si="434"/>
        <v>150</v>
      </c>
      <c r="CF542" s="1">
        <f t="shared" si="434"/>
        <v>200</v>
      </c>
      <c r="CW542" s="1">
        <v>524</v>
      </c>
      <c r="CX542" s="1">
        <f t="shared" si="416"/>
        <v>1</v>
      </c>
      <c r="CY542" s="1" t="s">
        <v>37</v>
      </c>
      <c r="CZ542" s="1">
        <v>1</v>
      </c>
      <c r="DB542" s="1">
        <f t="shared" si="433"/>
        <v>7</v>
      </c>
      <c r="DC542" s="1" t="s">
        <v>43</v>
      </c>
      <c r="DD542" s="1">
        <f t="shared" si="417"/>
        <v>7</v>
      </c>
      <c r="DL542" s="1">
        <v>524</v>
      </c>
      <c r="DM542" s="1">
        <f t="shared" si="418"/>
        <v>3</v>
      </c>
      <c r="DN542" s="1">
        <f t="shared" si="419"/>
        <v>0</v>
      </c>
      <c r="DO542" s="1" t="s">
        <v>37</v>
      </c>
      <c r="DP542" s="1">
        <v>0</v>
      </c>
    </row>
    <row r="543" spans="1:120" ht="15">
      <c r="A543">
        <v>525</v>
      </c>
      <c r="B543">
        <v>1</v>
      </c>
      <c r="C543" s="25">
        <v>14949</v>
      </c>
      <c r="D543">
        <v>4</v>
      </c>
      <c r="E543">
        <v>8</v>
      </c>
      <c r="F543" t="s">
        <v>73</v>
      </c>
      <c r="G543">
        <v>5</v>
      </c>
      <c r="H543"/>
      <c r="I543"/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>
        <f t="shared" si="391"/>
        <v>0</v>
      </c>
      <c r="AH543" s="1">
        <f t="shared" si="392"/>
        <v>0</v>
      </c>
      <c r="AI543" s="1">
        <f t="shared" si="393"/>
        <v>0</v>
      </c>
      <c r="AJ543" s="1">
        <f t="shared" si="394"/>
        <v>0</v>
      </c>
      <c r="AK543" s="1">
        <f t="shared" si="395"/>
        <v>0</v>
      </c>
      <c r="AL543" s="1">
        <f t="shared" si="396"/>
        <v>0</v>
      </c>
      <c r="AM543" s="1">
        <f t="shared" si="397"/>
        <v>0</v>
      </c>
      <c r="AN543" s="1">
        <f t="shared" si="397"/>
        <v>0</v>
      </c>
      <c r="AO543" s="1">
        <f t="shared" si="398"/>
        <v>0</v>
      </c>
      <c r="AP543" s="1">
        <f t="shared" si="399"/>
        <v>0</v>
      </c>
      <c r="AQ543" s="1">
        <f t="shared" si="400"/>
        <v>0</v>
      </c>
      <c r="AR543" s="1">
        <f t="shared" si="401"/>
        <v>0</v>
      </c>
      <c r="AS543" s="1">
        <f t="shared" si="402"/>
        <v>0</v>
      </c>
      <c r="AT543" s="1">
        <f t="shared" si="403"/>
        <v>0</v>
      </c>
      <c r="AU543" s="1">
        <f t="shared" si="404"/>
        <v>40</v>
      </c>
      <c r="AV543" s="1">
        <f t="shared" si="405"/>
        <v>0</v>
      </c>
      <c r="AW543" s="1">
        <f t="shared" si="406"/>
        <v>0</v>
      </c>
      <c r="AX543" s="1">
        <f t="shared" si="407"/>
        <v>0</v>
      </c>
      <c r="AY543" s="1">
        <f t="shared" si="408"/>
        <v>0</v>
      </c>
      <c r="AZ543" s="1">
        <f t="shared" si="409"/>
        <v>0</v>
      </c>
      <c r="BA543" s="1">
        <f t="shared" si="410"/>
        <v>0</v>
      </c>
      <c r="BB543" s="1">
        <f t="shared" si="411"/>
        <v>0</v>
      </c>
      <c r="BC543" s="1">
        <f t="shared" si="412"/>
        <v>0</v>
      </c>
      <c r="BD543" s="1">
        <f t="shared" si="413"/>
        <v>40</v>
      </c>
      <c r="BE543" s="1" t="str">
        <f t="shared" si="420"/>
        <v>Barge A</v>
      </c>
      <c r="BF543" s="1">
        <f t="shared" si="421"/>
        <v>6</v>
      </c>
      <c r="BG543" s="3">
        <v>525</v>
      </c>
      <c r="BH543" s="1">
        <f t="shared" si="378"/>
        <v>0</v>
      </c>
      <c r="BI543" s="1">
        <f t="shared" si="414"/>
        <v>0</v>
      </c>
      <c r="BJ543" s="3">
        <v>525</v>
      </c>
      <c r="BK543" s="1">
        <f t="shared" si="415"/>
        <v>9</v>
      </c>
      <c r="BL543" s="1">
        <f t="shared" si="422"/>
        <v>0</v>
      </c>
      <c r="BM543" s="1">
        <f t="shared" si="423"/>
        <v>0</v>
      </c>
      <c r="BN543" s="1">
        <f t="shared" si="424"/>
        <v>0</v>
      </c>
      <c r="BO543" s="1">
        <f t="shared" si="425"/>
        <v>0</v>
      </c>
      <c r="BP543" s="1">
        <f t="shared" si="426"/>
        <v>0</v>
      </c>
      <c r="BQ543" s="1">
        <f t="shared" si="427"/>
        <v>0</v>
      </c>
      <c r="BR543" s="1">
        <f t="shared" si="428"/>
        <v>0</v>
      </c>
      <c r="BS543" s="1">
        <f t="shared" si="429"/>
        <v>0</v>
      </c>
      <c r="BT543" s="1">
        <f t="shared" si="430"/>
        <v>1</v>
      </c>
      <c r="BU543" s="1">
        <f t="shared" si="431"/>
        <v>2</v>
      </c>
      <c r="BW543" s="1">
        <f t="shared" si="383"/>
        <v>0</v>
      </c>
      <c r="BX543" s="1">
        <f t="shared" si="384"/>
        <v>0</v>
      </c>
      <c r="BY543" s="1">
        <f t="shared" si="385"/>
        <v>0</v>
      </c>
      <c r="BZ543" s="1">
        <f t="shared" si="434"/>
        <v>0</v>
      </c>
      <c r="CA543" s="1">
        <f t="shared" si="434"/>
        <v>0</v>
      </c>
      <c r="CB543" s="1">
        <f t="shared" si="434"/>
        <v>0</v>
      </c>
      <c r="CC543" s="1">
        <f t="shared" si="434"/>
        <v>0</v>
      </c>
      <c r="CD543" s="1">
        <f t="shared" si="434"/>
        <v>0</v>
      </c>
      <c r="CE543" s="1">
        <f t="shared" si="434"/>
        <v>50</v>
      </c>
      <c r="CF543" s="1">
        <f t="shared" si="434"/>
        <v>100</v>
      </c>
      <c r="CW543" s="1">
        <v>525</v>
      </c>
      <c r="CX543" s="1">
        <f t="shared" si="416"/>
        <v>1</v>
      </c>
      <c r="CY543" s="1" t="s">
        <v>37</v>
      </c>
      <c r="CZ543" s="1">
        <v>1</v>
      </c>
      <c r="DB543" s="1">
        <f t="shared" si="433"/>
        <v>7</v>
      </c>
      <c r="DC543" s="1" t="s">
        <v>43</v>
      </c>
      <c r="DD543" s="1">
        <f t="shared" si="417"/>
        <v>8</v>
      </c>
      <c r="DL543" s="1">
        <v>525</v>
      </c>
      <c r="DM543" s="1">
        <f t="shared" si="418"/>
        <v>5</v>
      </c>
      <c r="DN543" s="1">
        <f t="shared" si="419"/>
        <v>0</v>
      </c>
      <c r="DO543" s="1" t="s">
        <v>37</v>
      </c>
      <c r="DP543" s="1">
        <v>0</v>
      </c>
    </row>
    <row r="544" spans="1:120" ht="15">
      <c r="A544">
        <v>526</v>
      </c>
      <c r="B544">
        <v>1</v>
      </c>
      <c r="C544" s="25">
        <v>14980</v>
      </c>
      <c r="D544">
        <v>3</v>
      </c>
      <c r="E544">
        <v>7</v>
      </c>
      <c r="F544" t="s">
        <v>73</v>
      </c>
      <c r="G544">
        <v>5</v>
      </c>
      <c r="H544"/>
      <c r="I544"/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1</v>
      </c>
      <c r="S544" s="1">
        <v>0</v>
      </c>
      <c r="T544" s="1"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f t="shared" si="391"/>
        <v>0</v>
      </c>
      <c r="AH544" s="1">
        <f t="shared" si="392"/>
        <v>0</v>
      </c>
      <c r="AI544" s="1">
        <f t="shared" si="393"/>
        <v>0</v>
      </c>
      <c r="AJ544" s="1">
        <f t="shared" si="394"/>
        <v>0</v>
      </c>
      <c r="AK544" s="1">
        <f t="shared" si="395"/>
        <v>0</v>
      </c>
      <c r="AL544" s="1">
        <f t="shared" si="396"/>
        <v>0</v>
      </c>
      <c r="AM544" s="1">
        <f t="shared" si="397"/>
        <v>0</v>
      </c>
      <c r="AN544" s="1">
        <f t="shared" si="397"/>
        <v>0</v>
      </c>
      <c r="AO544" s="1">
        <f t="shared" si="398"/>
        <v>40</v>
      </c>
      <c r="AP544" s="1">
        <f t="shared" si="399"/>
        <v>0</v>
      </c>
      <c r="AQ544" s="1">
        <f t="shared" si="400"/>
        <v>0</v>
      </c>
      <c r="AR544" s="1">
        <f t="shared" si="401"/>
        <v>0</v>
      </c>
      <c r="AS544" s="1">
        <f t="shared" si="402"/>
        <v>0</v>
      </c>
      <c r="AT544" s="1">
        <f t="shared" si="403"/>
        <v>0</v>
      </c>
      <c r="AU544" s="1">
        <f t="shared" si="404"/>
        <v>0</v>
      </c>
      <c r="AV544" s="1">
        <f t="shared" si="405"/>
        <v>0</v>
      </c>
      <c r="AW544" s="1">
        <f t="shared" si="406"/>
        <v>0</v>
      </c>
      <c r="AX544" s="1">
        <f t="shared" si="407"/>
        <v>0</v>
      </c>
      <c r="AY544" s="1">
        <f t="shared" si="408"/>
        <v>0</v>
      </c>
      <c r="AZ544" s="1">
        <f t="shared" si="409"/>
        <v>0</v>
      </c>
      <c r="BA544" s="1">
        <f t="shared" si="410"/>
        <v>0</v>
      </c>
      <c r="BB544" s="1">
        <f t="shared" si="411"/>
        <v>0</v>
      </c>
      <c r="BC544" s="1">
        <f t="shared" si="412"/>
        <v>0</v>
      </c>
      <c r="BD544" s="1">
        <f t="shared" si="413"/>
        <v>40</v>
      </c>
      <c r="BE544" s="1" t="str">
        <f t="shared" si="420"/>
        <v>Barge B</v>
      </c>
      <c r="BF544" s="1">
        <f t="shared" si="421"/>
        <v>4</v>
      </c>
      <c r="BG544" s="3">
        <v>526</v>
      </c>
      <c r="BH544" s="1">
        <f t="shared" si="378"/>
        <v>0</v>
      </c>
      <c r="BI544" s="1">
        <f t="shared" si="414"/>
        <v>0</v>
      </c>
      <c r="BJ544" s="3">
        <v>526</v>
      </c>
      <c r="BK544" s="1">
        <f t="shared" si="415"/>
        <v>8</v>
      </c>
      <c r="BL544" s="1">
        <f t="shared" si="422"/>
        <v>0</v>
      </c>
      <c r="BM544" s="1">
        <f t="shared" si="423"/>
        <v>0</v>
      </c>
      <c r="BN544" s="1">
        <f t="shared" si="424"/>
        <v>0</v>
      </c>
      <c r="BO544" s="1">
        <f t="shared" si="425"/>
        <v>0</v>
      </c>
      <c r="BP544" s="1">
        <f t="shared" si="426"/>
        <v>0</v>
      </c>
      <c r="BQ544" s="1">
        <f t="shared" si="427"/>
        <v>0</v>
      </c>
      <c r="BR544" s="1">
        <f t="shared" si="428"/>
        <v>0</v>
      </c>
      <c r="BS544" s="1">
        <f t="shared" si="429"/>
        <v>1</v>
      </c>
      <c r="BT544" s="1">
        <f t="shared" si="430"/>
        <v>2</v>
      </c>
      <c r="BU544" s="1">
        <f t="shared" si="431"/>
        <v>3</v>
      </c>
      <c r="BW544" s="1">
        <f t="shared" si="383"/>
        <v>0</v>
      </c>
      <c r="BX544" s="1">
        <f t="shared" si="384"/>
        <v>0</v>
      </c>
      <c r="BY544" s="1">
        <f t="shared" si="385"/>
        <v>0</v>
      </c>
      <c r="BZ544" s="1">
        <f t="shared" si="434"/>
        <v>0</v>
      </c>
      <c r="CA544" s="1">
        <f t="shared" si="434"/>
        <v>0</v>
      </c>
      <c r="CB544" s="1">
        <f t="shared" si="434"/>
        <v>0</v>
      </c>
      <c r="CC544" s="1">
        <f t="shared" si="434"/>
        <v>0</v>
      </c>
      <c r="CD544" s="1">
        <f t="shared" si="434"/>
        <v>50</v>
      </c>
      <c r="CE544" s="1">
        <f t="shared" si="434"/>
        <v>100</v>
      </c>
      <c r="CF544" s="1">
        <f t="shared" si="434"/>
        <v>150</v>
      </c>
      <c r="CW544" s="1">
        <v>526</v>
      </c>
      <c r="CX544" s="1">
        <f t="shared" si="416"/>
        <v>1</v>
      </c>
      <c r="CY544" s="1" t="s">
        <v>37</v>
      </c>
      <c r="CZ544" s="1">
        <v>1</v>
      </c>
      <c r="DB544" s="1">
        <f t="shared" si="433"/>
        <v>5</v>
      </c>
      <c r="DC544" s="1" t="s">
        <v>43</v>
      </c>
      <c r="DD544" s="1">
        <f t="shared" si="417"/>
        <v>7</v>
      </c>
      <c r="DL544" s="1">
        <v>526</v>
      </c>
      <c r="DM544" s="1">
        <f t="shared" si="418"/>
        <v>4</v>
      </c>
      <c r="DN544" s="1">
        <f t="shared" si="419"/>
        <v>0</v>
      </c>
      <c r="DO544" s="1" t="s">
        <v>37</v>
      </c>
      <c r="DP544" s="1">
        <v>0</v>
      </c>
    </row>
    <row r="545" spans="1:120" ht="15">
      <c r="A545">
        <v>527</v>
      </c>
      <c r="B545">
        <v>1</v>
      </c>
      <c r="C545" s="25">
        <v>14965</v>
      </c>
      <c r="D545">
        <v>3</v>
      </c>
      <c r="E545">
        <v>8</v>
      </c>
      <c r="F545" t="s">
        <v>73</v>
      </c>
      <c r="G545">
        <v>4</v>
      </c>
      <c r="H545"/>
      <c r="I545"/>
      <c r="J545" s="1">
        <v>0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1</v>
      </c>
      <c r="T545" s="1"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>
        <f t="shared" si="391"/>
        <v>0</v>
      </c>
      <c r="AH545" s="1">
        <f t="shared" si="392"/>
        <v>0</v>
      </c>
      <c r="AI545" s="1">
        <f t="shared" si="393"/>
        <v>0</v>
      </c>
      <c r="AJ545" s="1">
        <f t="shared" si="394"/>
        <v>0</v>
      </c>
      <c r="AK545" s="1">
        <f t="shared" si="395"/>
        <v>0</v>
      </c>
      <c r="AL545" s="1">
        <f t="shared" si="396"/>
        <v>0</v>
      </c>
      <c r="AM545" s="1">
        <f t="shared" si="397"/>
        <v>0</v>
      </c>
      <c r="AN545" s="1">
        <f t="shared" si="397"/>
        <v>0</v>
      </c>
      <c r="AO545" s="1">
        <f t="shared" si="398"/>
        <v>0</v>
      </c>
      <c r="AP545" s="1">
        <f t="shared" si="399"/>
        <v>40</v>
      </c>
      <c r="AQ545" s="1">
        <f t="shared" si="400"/>
        <v>0</v>
      </c>
      <c r="AR545" s="1">
        <f t="shared" si="401"/>
        <v>0</v>
      </c>
      <c r="AS545" s="1">
        <f t="shared" si="402"/>
        <v>0</v>
      </c>
      <c r="AT545" s="1">
        <f t="shared" si="403"/>
        <v>0</v>
      </c>
      <c r="AU545" s="1">
        <f t="shared" si="404"/>
        <v>0</v>
      </c>
      <c r="AV545" s="1">
        <f t="shared" si="405"/>
        <v>0</v>
      </c>
      <c r="AW545" s="1">
        <f t="shared" si="406"/>
        <v>0</v>
      </c>
      <c r="AX545" s="1">
        <f t="shared" si="407"/>
        <v>0</v>
      </c>
      <c r="AY545" s="1">
        <f t="shared" si="408"/>
        <v>0</v>
      </c>
      <c r="AZ545" s="1">
        <f t="shared" si="409"/>
        <v>0</v>
      </c>
      <c r="BA545" s="1">
        <f t="shared" si="410"/>
        <v>0</v>
      </c>
      <c r="BB545" s="1">
        <f t="shared" si="411"/>
        <v>0</v>
      </c>
      <c r="BC545" s="1">
        <f t="shared" si="412"/>
        <v>0</v>
      </c>
      <c r="BD545" s="1">
        <f t="shared" si="413"/>
        <v>40</v>
      </c>
      <c r="BE545" s="1" t="str">
        <f t="shared" si="420"/>
        <v>Barge E</v>
      </c>
      <c r="BF545" s="1">
        <f t="shared" si="421"/>
        <v>4</v>
      </c>
      <c r="BG545" s="3">
        <v>527</v>
      </c>
      <c r="BH545" s="1">
        <f t="shared" si="378"/>
        <v>0</v>
      </c>
      <c r="BI545" s="1">
        <f t="shared" si="414"/>
        <v>0</v>
      </c>
      <c r="BJ545" s="3">
        <v>527</v>
      </c>
      <c r="BK545" s="1">
        <f t="shared" si="415"/>
        <v>7</v>
      </c>
      <c r="BL545" s="1">
        <f t="shared" si="422"/>
        <v>0</v>
      </c>
      <c r="BM545" s="1">
        <f t="shared" si="423"/>
        <v>0</v>
      </c>
      <c r="BN545" s="1">
        <f t="shared" si="424"/>
        <v>0</v>
      </c>
      <c r="BO545" s="1">
        <f t="shared" si="425"/>
        <v>0</v>
      </c>
      <c r="BP545" s="1">
        <f t="shared" si="426"/>
        <v>0</v>
      </c>
      <c r="BQ545" s="1">
        <f t="shared" si="427"/>
        <v>0</v>
      </c>
      <c r="BR545" s="1">
        <f t="shared" si="428"/>
        <v>1</v>
      </c>
      <c r="BS545" s="1">
        <f t="shared" si="429"/>
        <v>2</v>
      </c>
      <c r="BT545" s="1">
        <f t="shared" si="430"/>
        <v>3</v>
      </c>
      <c r="BU545" s="1">
        <f t="shared" si="431"/>
        <v>4</v>
      </c>
      <c r="BW545" s="1">
        <f t="shared" si="383"/>
        <v>0</v>
      </c>
      <c r="BX545" s="1">
        <f t="shared" si="384"/>
        <v>0</v>
      </c>
      <c r="BY545" s="1">
        <f t="shared" si="385"/>
        <v>0</v>
      </c>
      <c r="BZ545" s="1">
        <f t="shared" si="434"/>
        <v>0</v>
      </c>
      <c r="CA545" s="1">
        <f t="shared" si="434"/>
        <v>0</v>
      </c>
      <c r="CB545" s="1">
        <f t="shared" si="434"/>
        <v>0</v>
      </c>
      <c r="CC545" s="1">
        <f t="shared" si="434"/>
        <v>50</v>
      </c>
      <c r="CD545" s="1">
        <f t="shared" si="434"/>
        <v>100</v>
      </c>
      <c r="CE545" s="1">
        <f t="shared" si="434"/>
        <v>150</v>
      </c>
      <c r="CF545" s="1">
        <f t="shared" si="434"/>
        <v>200</v>
      </c>
      <c r="CW545" s="1">
        <v>527</v>
      </c>
      <c r="CX545" s="1">
        <f t="shared" si="416"/>
        <v>1</v>
      </c>
      <c r="CY545" s="1" t="s">
        <v>37</v>
      </c>
      <c r="CZ545" s="1">
        <v>1</v>
      </c>
      <c r="DB545" s="1">
        <f t="shared" si="433"/>
        <v>5</v>
      </c>
      <c r="DC545" s="1" t="s">
        <v>43</v>
      </c>
      <c r="DD545" s="1">
        <f t="shared" si="417"/>
        <v>8</v>
      </c>
      <c r="DL545" s="1">
        <v>527</v>
      </c>
      <c r="DM545" s="1">
        <f t="shared" si="418"/>
        <v>4</v>
      </c>
      <c r="DN545" s="1">
        <f t="shared" si="419"/>
        <v>0</v>
      </c>
      <c r="DO545" s="1" t="s">
        <v>37</v>
      </c>
      <c r="DP545" s="1">
        <v>0</v>
      </c>
    </row>
    <row r="546" spans="1:120" ht="15">
      <c r="A546">
        <v>528</v>
      </c>
      <c r="B546">
        <v>1</v>
      </c>
      <c r="C546" s="25">
        <v>15005</v>
      </c>
      <c r="D546">
        <v>0</v>
      </c>
      <c r="E546">
        <v>3</v>
      </c>
      <c r="F546" t="s">
        <v>35</v>
      </c>
      <c r="G546">
        <v>2</v>
      </c>
      <c r="H546"/>
      <c r="I546"/>
      <c r="J546" s="1">
        <v>0</v>
      </c>
      <c r="K546" s="1">
        <v>1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>
        <f t="shared" si="391"/>
        <v>0</v>
      </c>
      <c r="AH546" s="1">
        <f t="shared" si="392"/>
        <v>40</v>
      </c>
      <c r="AI546" s="1">
        <f t="shared" si="393"/>
        <v>0</v>
      </c>
      <c r="AJ546" s="1">
        <f t="shared" si="394"/>
        <v>0</v>
      </c>
      <c r="AK546" s="1">
        <f t="shared" si="395"/>
        <v>0</v>
      </c>
      <c r="AL546" s="1">
        <f t="shared" si="396"/>
        <v>0</v>
      </c>
      <c r="AM546" s="1">
        <f t="shared" si="397"/>
        <v>0</v>
      </c>
      <c r="AN546" s="1">
        <f t="shared" si="397"/>
        <v>0</v>
      </c>
      <c r="AO546" s="1">
        <f t="shared" si="398"/>
        <v>0</v>
      </c>
      <c r="AP546" s="1">
        <f t="shared" si="399"/>
        <v>0</v>
      </c>
      <c r="AQ546" s="1">
        <f t="shared" si="400"/>
        <v>0</v>
      </c>
      <c r="AR546" s="1">
        <f t="shared" si="401"/>
        <v>0</v>
      </c>
      <c r="AS546" s="1">
        <f t="shared" si="402"/>
        <v>0</v>
      </c>
      <c r="AT546" s="1">
        <f t="shared" si="403"/>
        <v>0</v>
      </c>
      <c r="AU546" s="1">
        <f t="shared" si="404"/>
        <v>0</v>
      </c>
      <c r="AV546" s="1">
        <f t="shared" si="405"/>
        <v>0</v>
      </c>
      <c r="AW546" s="1">
        <f t="shared" si="406"/>
        <v>0</v>
      </c>
      <c r="AX546" s="1">
        <f t="shared" si="407"/>
        <v>0</v>
      </c>
      <c r="AY546" s="1">
        <f t="shared" si="408"/>
        <v>0</v>
      </c>
      <c r="AZ546" s="1">
        <f t="shared" si="409"/>
        <v>0</v>
      </c>
      <c r="BA546" s="1">
        <f t="shared" si="410"/>
        <v>0</v>
      </c>
      <c r="BB546" s="1">
        <f t="shared" si="411"/>
        <v>0</v>
      </c>
      <c r="BC546" s="1">
        <f t="shared" si="412"/>
        <v>0</v>
      </c>
      <c r="BD546" s="1">
        <f t="shared" si="413"/>
        <v>40</v>
      </c>
      <c r="BE546" s="1" t="str">
        <f t="shared" si="420"/>
        <v>Barge D</v>
      </c>
      <c r="BF546" s="1">
        <f t="shared" si="421"/>
        <v>1</v>
      </c>
      <c r="BG546" s="3">
        <v>528</v>
      </c>
      <c r="BH546" s="1">
        <f t="shared" si="378"/>
        <v>0</v>
      </c>
      <c r="BI546" s="1">
        <f t="shared" si="414"/>
        <v>0</v>
      </c>
      <c r="BJ546" s="3">
        <v>528</v>
      </c>
      <c r="BK546" s="1">
        <f t="shared" si="415"/>
        <v>2</v>
      </c>
      <c r="BL546" s="1">
        <f t="shared" si="422"/>
        <v>0</v>
      </c>
      <c r="BM546" s="1">
        <f t="shared" si="423"/>
        <v>1</v>
      </c>
      <c r="BN546" s="1">
        <f t="shared" si="424"/>
        <v>2</v>
      </c>
      <c r="BO546" s="1">
        <f t="shared" si="425"/>
        <v>3</v>
      </c>
      <c r="BP546" s="1">
        <f t="shared" si="426"/>
        <v>4</v>
      </c>
      <c r="BQ546" s="1">
        <f t="shared" si="427"/>
        <v>5</v>
      </c>
      <c r="BR546" s="1">
        <f t="shared" si="428"/>
        <v>6</v>
      </c>
      <c r="BS546" s="1">
        <f t="shared" si="429"/>
        <v>7</v>
      </c>
      <c r="BT546" s="1">
        <f t="shared" si="430"/>
        <v>8</v>
      </c>
      <c r="BU546" s="1">
        <f t="shared" si="431"/>
        <v>9</v>
      </c>
      <c r="BW546" s="1">
        <f t="shared" si="383"/>
        <v>0</v>
      </c>
      <c r="BX546" s="1">
        <f t="shared" si="384"/>
        <v>50</v>
      </c>
      <c r="BY546" s="1">
        <f t="shared" si="385"/>
        <v>100</v>
      </c>
      <c r="BZ546" s="1">
        <f t="shared" si="434"/>
        <v>150</v>
      </c>
      <c r="CA546" s="1">
        <f t="shared" si="434"/>
        <v>200</v>
      </c>
      <c r="CB546" s="1">
        <f t="shared" si="434"/>
        <v>250</v>
      </c>
      <c r="CC546" s="1">
        <f t="shared" si="434"/>
        <v>300</v>
      </c>
      <c r="CD546" s="1">
        <f t="shared" si="434"/>
        <v>350</v>
      </c>
      <c r="CE546" s="1">
        <f t="shared" si="434"/>
        <v>400</v>
      </c>
      <c r="CF546" s="1">
        <f t="shared" si="434"/>
        <v>450</v>
      </c>
      <c r="CW546" s="1">
        <v>528</v>
      </c>
      <c r="CX546" s="1">
        <f t="shared" si="416"/>
        <v>1</v>
      </c>
      <c r="CY546" s="1" t="s">
        <v>37</v>
      </c>
      <c r="CZ546" s="1">
        <v>1</v>
      </c>
      <c r="DB546" s="1">
        <f t="shared" si="433"/>
        <v>2</v>
      </c>
      <c r="DC546" s="1" t="s">
        <v>43</v>
      </c>
      <c r="DD546" s="1">
        <f t="shared" si="417"/>
        <v>3</v>
      </c>
      <c r="DL546" s="1">
        <v>528</v>
      </c>
      <c r="DM546" s="1">
        <f t="shared" si="418"/>
        <v>1</v>
      </c>
      <c r="DN546" s="1">
        <f t="shared" si="419"/>
        <v>0</v>
      </c>
      <c r="DO546" s="1" t="s">
        <v>37</v>
      </c>
      <c r="DP546" s="1">
        <v>0</v>
      </c>
    </row>
    <row r="547" spans="1:120" ht="15">
      <c r="A547">
        <v>529</v>
      </c>
      <c r="B547">
        <v>1</v>
      </c>
      <c r="C547" s="25">
        <v>14990</v>
      </c>
      <c r="D547">
        <v>5</v>
      </c>
      <c r="E547">
        <v>8</v>
      </c>
      <c r="F547" t="s">
        <v>73</v>
      </c>
      <c r="G547">
        <v>3</v>
      </c>
      <c r="H547"/>
      <c r="I547"/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1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>
        <f t="shared" si="391"/>
        <v>0</v>
      </c>
      <c r="AH547" s="1">
        <f t="shared" si="392"/>
        <v>0</v>
      </c>
      <c r="AI547" s="1">
        <f t="shared" si="393"/>
        <v>0</v>
      </c>
      <c r="AJ547" s="1">
        <f t="shared" si="394"/>
        <v>0</v>
      </c>
      <c r="AK547" s="1">
        <f t="shared" si="395"/>
        <v>0</v>
      </c>
      <c r="AL547" s="1">
        <f t="shared" si="396"/>
        <v>0</v>
      </c>
      <c r="AM547" s="1">
        <f t="shared" si="397"/>
        <v>0</v>
      </c>
      <c r="AN547" s="1">
        <f t="shared" si="397"/>
        <v>0</v>
      </c>
      <c r="AO547" s="1">
        <f t="shared" si="398"/>
        <v>0</v>
      </c>
      <c r="AP547" s="1">
        <f t="shared" si="399"/>
        <v>0</v>
      </c>
      <c r="AQ547" s="1">
        <f t="shared" si="400"/>
        <v>0</v>
      </c>
      <c r="AR547" s="1">
        <f t="shared" si="401"/>
        <v>0</v>
      </c>
      <c r="AS547" s="1">
        <f t="shared" si="402"/>
        <v>0</v>
      </c>
      <c r="AT547" s="1">
        <f t="shared" si="403"/>
        <v>0</v>
      </c>
      <c r="AU547" s="1">
        <f t="shared" si="404"/>
        <v>0</v>
      </c>
      <c r="AV547" s="1">
        <f t="shared" si="405"/>
        <v>40</v>
      </c>
      <c r="AW547" s="1">
        <f t="shared" si="406"/>
        <v>0</v>
      </c>
      <c r="AX547" s="1">
        <f t="shared" si="407"/>
        <v>0</v>
      </c>
      <c r="AY547" s="1">
        <f t="shared" si="408"/>
        <v>0</v>
      </c>
      <c r="AZ547" s="1">
        <f t="shared" si="409"/>
        <v>0</v>
      </c>
      <c r="BA547" s="1">
        <f t="shared" si="410"/>
        <v>0</v>
      </c>
      <c r="BB547" s="1">
        <f t="shared" si="411"/>
        <v>0</v>
      </c>
      <c r="BC547" s="1">
        <f t="shared" si="412"/>
        <v>0</v>
      </c>
      <c r="BD547" s="1">
        <f t="shared" si="413"/>
        <v>40</v>
      </c>
      <c r="BE547" s="1" t="str">
        <f t="shared" si="420"/>
        <v>Barge D</v>
      </c>
      <c r="BF547" s="1">
        <f t="shared" si="421"/>
        <v>6</v>
      </c>
      <c r="BG547" s="3">
        <v>529</v>
      </c>
      <c r="BH547" s="1">
        <f t="shared" ref="BH547:BH610" si="435">IF(DB547-D547 &gt; G547,DB547-D547-G547,0)</f>
        <v>0</v>
      </c>
      <c r="BI547" s="1">
        <f t="shared" si="414"/>
        <v>0</v>
      </c>
      <c r="BJ547" s="3">
        <v>529</v>
      </c>
      <c r="BK547" s="1">
        <f t="shared" si="415"/>
        <v>8</v>
      </c>
      <c r="BL547" s="1">
        <f t="shared" si="422"/>
        <v>0</v>
      </c>
      <c r="BM547" s="1">
        <f t="shared" si="423"/>
        <v>0</v>
      </c>
      <c r="BN547" s="1">
        <f t="shared" si="424"/>
        <v>0</v>
      </c>
      <c r="BO547" s="1">
        <f t="shared" si="425"/>
        <v>0</v>
      </c>
      <c r="BP547" s="1">
        <f t="shared" si="426"/>
        <v>0</v>
      </c>
      <c r="BQ547" s="1">
        <f t="shared" si="427"/>
        <v>0</v>
      </c>
      <c r="BR547" s="1">
        <f t="shared" si="428"/>
        <v>0</v>
      </c>
      <c r="BS547" s="1">
        <f t="shared" si="429"/>
        <v>1</v>
      </c>
      <c r="BT547" s="1">
        <f t="shared" si="430"/>
        <v>2</v>
      </c>
      <c r="BU547" s="1">
        <f t="shared" si="431"/>
        <v>3</v>
      </c>
      <c r="BW547" s="1">
        <f t="shared" si="383"/>
        <v>0</v>
      </c>
      <c r="BX547" s="1">
        <f t="shared" si="384"/>
        <v>0</v>
      </c>
      <c r="BY547" s="1">
        <f t="shared" si="385"/>
        <v>0</v>
      </c>
      <c r="BZ547" s="1">
        <f t="shared" si="434"/>
        <v>0</v>
      </c>
      <c r="CA547" s="1">
        <f t="shared" si="434"/>
        <v>0</v>
      </c>
      <c r="CB547" s="1">
        <f t="shared" si="434"/>
        <v>0</v>
      </c>
      <c r="CC547" s="1">
        <f t="shared" si="434"/>
        <v>0</v>
      </c>
      <c r="CD547" s="1">
        <f t="shared" si="434"/>
        <v>50</v>
      </c>
      <c r="CE547" s="1">
        <f t="shared" si="434"/>
        <v>100</v>
      </c>
      <c r="CF547" s="1">
        <f t="shared" si="434"/>
        <v>150</v>
      </c>
      <c r="CW547" s="1">
        <v>529</v>
      </c>
      <c r="CX547" s="1">
        <f t="shared" si="416"/>
        <v>1</v>
      </c>
      <c r="CY547" s="1" t="s">
        <v>37</v>
      </c>
      <c r="CZ547" s="1">
        <v>1</v>
      </c>
      <c r="DB547" s="1">
        <f t="shared" si="433"/>
        <v>7</v>
      </c>
      <c r="DC547" s="1" t="s">
        <v>43</v>
      </c>
      <c r="DD547" s="1">
        <f t="shared" si="417"/>
        <v>8</v>
      </c>
      <c r="DL547" s="1">
        <v>529</v>
      </c>
      <c r="DM547" s="1">
        <f t="shared" si="418"/>
        <v>6</v>
      </c>
      <c r="DN547" s="1">
        <f t="shared" si="419"/>
        <v>0</v>
      </c>
      <c r="DO547" s="1" t="s">
        <v>37</v>
      </c>
      <c r="DP547" s="1">
        <v>0</v>
      </c>
    </row>
    <row r="548" spans="1:120" ht="15">
      <c r="A548">
        <v>530</v>
      </c>
      <c r="B548">
        <v>1</v>
      </c>
      <c r="C548" s="25">
        <v>14985</v>
      </c>
      <c r="D548">
        <v>4</v>
      </c>
      <c r="E548">
        <v>9</v>
      </c>
      <c r="F548" t="s">
        <v>74</v>
      </c>
      <c r="G548">
        <v>3</v>
      </c>
      <c r="H548"/>
      <c r="I548"/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1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>
        <f t="shared" si="391"/>
        <v>0</v>
      </c>
      <c r="AH548" s="1">
        <f t="shared" si="392"/>
        <v>0</v>
      </c>
      <c r="AI548" s="1">
        <f t="shared" si="393"/>
        <v>0</v>
      </c>
      <c r="AJ548" s="1">
        <f t="shared" si="394"/>
        <v>0</v>
      </c>
      <c r="AK548" s="1">
        <f t="shared" si="395"/>
        <v>0</v>
      </c>
      <c r="AL548" s="1">
        <f t="shared" si="396"/>
        <v>0</v>
      </c>
      <c r="AM548" s="1">
        <f t="shared" si="397"/>
        <v>0</v>
      </c>
      <c r="AN548" s="1">
        <f t="shared" si="397"/>
        <v>0</v>
      </c>
      <c r="AO548" s="1">
        <f t="shared" si="398"/>
        <v>0</v>
      </c>
      <c r="AP548" s="1">
        <f t="shared" si="399"/>
        <v>0</v>
      </c>
      <c r="AQ548" s="1">
        <f t="shared" si="400"/>
        <v>0</v>
      </c>
      <c r="AR548" s="1">
        <f t="shared" si="401"/>
        <v>0</v>
      </c>
      <c r="AS548" s="1">
        <f t="shared" si="402"/>
        <v>0</v>
      </c>
      <c r="AT548" s="1">
        <f t="shared" si="403"/>
        <v>0</v>
      </c>
      <c r="AU548" s="1">
        <f t="shared" si="404"/>
        <v>0</v>
      </c>
      <c r="AV548" s="1">
        <f t="shared" si="405"/>
        <v>40</v>
      </c>
      <c r="AW548" s="1">
        <f t="shared" si="406"/>
        <v>0</v>
      </c>
      <c r="AX548" s="1">
        <f t="shared" si="407"/>
        <v>0</v>
      </c>
      <c r="AY548" s="1">
        <f t="shared" si="408"/>
        <v>0</v>
      </c>
      <c r="AZ548" s="1">
        <f t="shared" si="409"/>
        <v>0</v>
      </c>
      <c r="BA548" s="1">
        <f t="shared" si="410"/>
        <v>0</v>
      </c>
      <c r="BB548" s="1">
        <f t="shared" si="411"/>
        <v>0</v>
      </c>
      <c r="BC548" s="1">
        <f t="shared" si="412"/>
        <v>0</v>
      </c>
      <c r="BD548" s="1">
        <f t="shared" si="413"/>
        <v>40</v>
      </c>
      <c r="BE548" s="1" t="str">
        <f t="shared" si="420"/>
        <v>Barge D</v>
      </c>
      <c r="BF548" s="1">
        <f t="shared" si="421"/>
        <v>6</v>
      </c>
      <c r="BG548" s="3">
        <v>530</v>
      </c>
      <c r="BH548" s="1">
        <f t="shared" si="435"/>
        <v>0</v>
      </c>
      <c r="BI548" s="1">
        <f t="shared" si="414"/>
        <v>0</v>
      </c>
      <c r="BJ548" s="3">
        <v>530</v>
      </c>
      <c r="BK548" s="1">
        <f t="shared" si="415"/>
        <v>7</v>
      </c>
      <c r="BL548" s="1">
        <f t="shared" si="422"/>
        <v>0</v>
      </c>
      <c r="BM548" s="1">
        <f t="shared" si="423"/>
        <v>0</v>
      </c>
      <c r="BN548" s="1">
        <f t="shared" si="424"/>
        <v>0</v>
      </c>
      <c r="BO548" s="1">
        <f t="shared" si="425"/>
        <v>0</v>
      </c>
      <c r="BP548" s="1">
        <f t="shared" si="426"/>
        <v>0</v>
      </c>
      <c r="BQ548" s="1">
        <f t="shared" si="427"/>
        <v>0</v>
      </c>
      <c r="BR548" s="1">
        <f t="shared" si="428"/>
        <v>1</v>
      </c>
      <c r="BS548" s="1">
        <f t="shared" si="429"/>
        <v>2</v>
      </c>
      <c r="BT548" s="1">
        <f t="shared" si="430"/>
        <v>3</v>
      </c>
      <c r="BU548" s="1">
        <f t="shared" si="431"/>
        <v>4</v>
      </c>
      <c r="BW548" s="1">
        <f t="shared" ref="BW548:BW579" si="436">IF(BL548&gt;0,IF($B548=1,BL548*50,BL548*70),0)</f>
        <v>0</v>
      </c>
      <c r="BX548" s="1">
        <f t="shared" ref="BX548:BX579" si="437">IF(BM548&gt;0,IF($B548=1,BM548*50,BM548*70),0)</f>
        <v>0</v>
      </c>
      <c r="BY548" s="1">
        <f t="shared" ref="BY548:BY579" si="438">IF(BN548&gt;0,IF($B548=1,BN548*50,BN548*70),0)</f>
        <v>0</v>
      </c>
      <c r="BZ548" s="1">
        <f t="shared" si="434"/>
        <v>0</v>
      </c>
      <c r="CA548" s="1">
        <f t="shared" si="434"/>
        <v>0</v>
      </c>
      <c r="CB548" s="1">
        <f t="shared" si="434"/>
        <v>0</v>
      </c>
      <c r="CC548" s="1">
        <f t="shared" si="434"/>
        <v>50</v>
      </c>
      <c r="CD548" s="1">
        <f t="shared" si="434"/>
        <v>100</v>
      </c>
      <c r="CE548" s="1">
        <f t="shared" si="434"/>
        <v>150</v>
      </c>
      <c r="CF548" s="1">
        <f t="shared" si="434"/>
        <v>200</v>
      </c>
      <c r="CW548" s="1">
        <v>530</v>
      </c>
      <c r="CX548" s="1">
        <f t="shared" si="416"/>
        <v>1</v>
      </c>
      <c r="CY548" s="1" t="s">
        <v>37</v>
      </c>
      <c r="CZ548" s="1">
        <v>1</v>
      </c>
      <c r="DB548" s="1">
        <f t="shared" si="433"/>
        <v>7</v>
      </c>
      <c r="DC548" s="1" t="s">
        <v>43</v>
      </c>
      <c r="DD548" s="1">
        <f t="shared" si="417"/>
        <v>9</v>
      </c>
      <c r="DL548" s="1">
        <v>530</v>
      </c>
      <c r="DM548" s="1">
        <f t="shared" si="418"/>
        <v>5</v>
      </c>
      <c r="DN548" s="1">
        <f t="shared" si="419"/>
        <v>0</v>
      </c>
      <c r="DO548" s="1" t="s">
        <v>37</v>
      </c>
      <c r="DP548" s="1">
        <v>0</v>
      </c>
    </row>
    <row r="549" spans="1:120" ht="15">
      <c r="A549">
        <v>531</v>
      </c>
      <c r="B549">
        <v>1</v>
      </c>
      <c r="C549" s="25">
        <v>15010</v>
      </c>
      <c r="D549">
        <v>0</v>
      </c>
      <c r="E549">
        <v>3</v>
      </c>
      <c r="F549" t="s">
        <v>74</v>
      </c>
      <c r="G549">
        <v>3</v>
      </c>
      <c r="H549"/>
      <c r="I549"/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1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>
        <f t="shared" si="391"/>
        <v>0</v>
      </c>
      <c r="AH549" s="1">
        <f t="shared" si="392"/>
        <v>0</v>
      </c>
      <c r="AI549" s="1">
        <f t="shared" si="393"/>
        <v>0</v>
      </c>
      <c r="AJ549" s="1">
        <f t="shared" si="394"/>
        <v>0</v>
      </c>
      <c r="AK549" s="1">
        <f t="shared" si="395"/>
        <v>0</v>
      </c>
      <c r="AL549" s="1">
        <f t="shared" si="396"/>
        <v>40</v>
      </c>
      <c r="AM549" s="1">
        <f t="shared" si="397"/>
        <v>0</v>
      </c>
      <c r="AN549" s="1">
        <f t="shared" si="397"/>
        <v>0</v>
      </c>
      <c r="AO549" s="1">
        <f t="shared" si="398"/>
        <v>0</v>
      </c>
      <c r="AP549" s="1">
        <f t="shared" si="399"/>
        <v>0</v>
      </c>
      <c r="AQ549" s="1">
        <f t="shared" si="400"/>
        <v>0</v>
      </c>
      <c r="AR549" s="1">
        <f t="shared" si="401"/>
        <v>0</v>
      </c>
      <c r="AS549" s="1">
        <f t="shared" si="402"/>
        <v>0</v>
      </c>
      <c r="AT549" s="1">
        <f t="shared" si="403"/>
        <v>0</v>
      </c>
      <c r="AU549" s="1">
        <f t="shared" si="404"/>
        <v>0</v>
      </c>
      <c r="AV549" s="1">
        <f t="shared" si="405"/>
        <v>0</v>
      </c>
      <c r="AW549" s="1">
        <f t="shared" si="406"/>
        <v>0</v>
      </c>
      <c r="AX549" s="1">
        <f t="shared" si="407"/>
        <v>0</v>
      </c>
      <c r="AY549" s="1">
        <f t="shared" si="408"/>
        <v>0</v>
      </c>
      <c r="AZ549" s="1">
        <f t="shared" si="409"/>
        <v>0</v>
      </c>
      <c r="BA549" s="1">
        <f t="shared" si="410"/>
        <v>0</v>
      </c>
      <c r="BB549" s="1">
        <f t="shared" si="411"/>
        <v>0</v>
      </c>
      <c r="BC549" s="1">
        <f t="shared" si="412"/>
        <v>0</v>
      </c>
      <c r="BD549" s="1">
        <f t="shared" si="413"/>
        <v>40</v>
      </c>
      <c r="BE549" s="1" t="str">
        <f t="shared" si="420"/>
        <v>Barge C</v>
      </c>
      <c r="BF549" s="1">
        <f t="shared" si="421"/>
        <v>2</v>
      </c>
      <c r="BG549" s="3">
        <v>531</v>
      </c>
      <c r="BH549" s="1">
        <f t="shared" si="435"/>
        <v>0</v>
      </c>
      <c r="BI549" s="1">
        <f t="shared" si="414"/>
        <v>0</v>
      </c>
      <c r="BJ549" s="3">
        <v>531</v>
      </c>
      <c r="BK549" s="1">
        <f t="shared" si="415"/>
        <v>3</v>
      </c>
      <c r="BL549" s="1">
        <f t="shared" si="422"/>
        <v>0</v>
      </c>
      <c r="BM549" s="1">
        <f t="shared" si="423"/>
        <v>0</v>
      </c>
      <c r="BN549" s="1">
        <f t="shared" si="424"/>
        <v>1</v>
      </c>
      <c r="BO549" s="1">
        <f t="shared" si="425"/>
        <v>2</v>
      </c>
      <c r="BP549" s="1">
        <f t="shared" si="426"/>
        <v>3</v>
      </c>
      <c r="BQ549" s="1">
        <f t="shared" si="427"/>
        <v>4</v>
      </c>
      <c r="BR549" s="1">
        <f t="shared" si="428"/>
        <v>5</v>
      </c>
      <c r="BS549" s="1">
        <f t="shared" si="429"/>
        <v>6</v>
      </c>
      <c r="BT549" s="1">
        <f t="shared" si="430"/>
        <v>7</v>
      </c>
      <c r="BU549" s="1">
        <f t="shared" si="431"/>
        <v>8</v>
      </c>
      <c r="BW549" s="1">
        <f t="shared" si="436"/>
        <v>0</v>
      </c>
      <c r="BX549" s="1">
        <f t="shared" si="437"/>
        <v>0</v>
      </c>
      <c r="BY549" s="1">
        <f t="shared" si="438"/>
        <v>50</v>
      </c>
      <c r="BZ549" s="1">
        <f t="shared" si="434"/>
        <v>100</v>
      </c>
      <c r="CA549" s="1">
        <f t="shared" si="434"/>
        <v>150</v>
      </c>
      <c r="CB549" s="1">
        <f t="shared" si="434"/>
        <v>200</v>
      </c>
      <c r="CC549" s="1">
        <f t="shared" si="434"/>
        <v>250</v>
      </c>
      <c r="CD549" s="1">
        <f t="shared" si="434"/>
        <v>300</v>
      </c>
      <c r="CE549" s="1">
        <f t="shared" si="434"/>
        <v>350</v>
      </c>
      <c r="CF549" s="1">
        <f t="shared" si="434"/>
        <v>400</v>
      </c>
      <c r="CW549" s="1">
        <v>531</v>
      </c>
      <c r="CX549" s="1">
        <f t="shared" si="416"/>
        <v>1</v>
      </c>
      <c r="CY549" s="1" t="s">
        <v>37</v>
      </c>
      <c r="CZ549" s="1">
        <v>1</v>
      </c>
      <c r="DB549" s="1">
        <f t="shared" si="433"/>
        <v>3</v>
      </c>
      <c r="DC549" s="1" t="s">
        <v>43</v>
      </c>
      <c r="DD549" s="1">
        <f t="shared" si="417"/>
        <v>3</v>
      </c>
      <c r="DL549" s="1">
        <v>531</v>
      </c>
      <c r="DM549" s="1">
        <f t="shared" si="418"/>
        <v>1</v>
      </c>
      <c r="DN549" s="1">
        <f t="shared" si="419"/>
        <v>0</v>
      </c>
      <c r="DO549" s="1" t="s">
        <v>37</v>
      </c>
      <c r="DP549" s="1">
        <v>0</v>
      </c>
    </row>
    <row r="550" spans="1:120" ht="15">
      <c r="A550">
        <v>532</v>
      </c>
      <c r="B550">
        <v>1</v>
      </c>
      <c r="C550" s="25">
        <v>15105</v>
      </c>
      <c r="D550">
        <v>3</v>
      </c>
      <c r="E550">
        <v>6</v>
      </c>
      <c r="F550" t="s">
        <v>74</v>
      </c>
      <c r="G550">
        <v>4</v>
      </c>
      <c r="H550"/>
      <c r="I550"/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1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>
        <f t="shared" si="391"/>
        <v>0</v>
      </c>
      <c r="AH550" s="1">
        <f t="shared" si="392"/>
        <v>0</v>
      </c>
      <c r="AI550" s="1">
        <f t="shared" si="393"/>
        <v>0</v>
      </c>
      <c r="AJ550" s="1">
        <f t="shared" si="394"/>
        <v>0</v>
      </c>
      <c r="AK550" s="1">
        <f t="shared" si="395"/>
        <v>0</v>
      </c>
      <c r="AL550" s="1">
        <f t="shared" si="396"/>
        <v>0</v>
      </c>
      <c r="AM550" s="1">
        <f t="shared" si="397"/>
        <v>0</v>
      </c>
      <c r="AN550" s="1">
        <f t="shared" si="397"/>
        <v>0</v>
      </c>
      <c r="AO550" s="1">
        <f t="shared" si="398"/>
        <v>0</v>
      </c>
      <c r="AP550" s="1">
        <f t="shared" si="399"/>
        <v>0</v>
      </c>
      <c r="AQ550" s="1">
        <f t="shared" si="400"/>
        <v>0</v>
      </c>
      <c r="AR550" s="1">
        <f t="shared" si="401"/>
        <v>0</v>
      </c>
      <c r="AS550" s="1">
        <f t="shared" si="402"/>
        <v>40</v>
      </c>
      <c r="AT550" s="1">
        <f t="shared" si="403"/>
        <v>0</v>
      </c>
      <c r="AU550" s="1">
        <f t="shared" si="404"/>
        <v>0</v>
      </c>
      <c r="AV550" s="1">
        <f t="shared" si="405"/>
        <v>0</v>
      </c>
      <c r="AW550" s="1">
        <f t="shared" si="406"/>
        <v>0</v>
      </c>
      <c r="AX550" s="1">
        <f t="shared" si="407"/>
        <v>0</v>
      </c>
      <c r="AY550" s="1">
        <f t="shared" si="408"/>
        <v>0</v>
      </c>
      <c r="AZ550" s="1">
        <f t="shared" si="409"/>
        <v>0</v>
      </c>
      <c r="BA550" s="1">
        <f t="shared" si="410"/>
        <v>0</v>
      </c>
      <c r="BB550" s="1">
        <f t="shared" si="411"/>
        <v>0</v>
      </c>
      <c r="BC550" s="1">
        <f t="shared" si="412"/>
        <v>0</v>
      </c>
      <c r="BD550" s="1">
        <f t="shared" si="413"/>
        <v>40</v>
      </c>
      <c r="BE550" s="1" t="str">
        <f t="shared" si="420"/>
        <v>Barge E</v>
      </c>
      <c r="BF550" s="1">
        <f t="shared" si="421"/>
        <v>5</v>
      </c>
      <c r="BG550" s="3">
        <v>532</v>
      </c>
      <c r="BH550" s="1">
        <f t="shared" si="435"/>
        <v>0</v>
      </c>
      <c r="BI550" s="1">
        <f t="shared" si="414"/>
        <v>0</v>
      </c>
      <c r="BJ550" s="3">
        <v>532</v>
      </c>
      <c r="BK550" s="1">
        <f t="shared" si="415"/>
        <v>7</v>
      </c>
      <c r="BL550" s="1">
        <f t="shared" si="422"/>
        <v>0</v>
      </c>
      <c r="BM550" s="1">
        <f t="shared" si="423"/>
        <v>0</v>
      </c>
      <c r="BN550" s="1">
        <f t="shared" si="424"/>
        <v>0</v>
      </c>
      <c r="BO550" s="1">
        <f t="shared" si="425"/>
        <v>0</v>
      </c>
      <c r="BP550" s="1">
        <f t="shared" si="426"/>
        <v>0</v>
      </c>
      <c r="BQ550" s="1">
        <f t="shared" si="427"/>
        <v>0</v>
      </c>
      <c r="BR550" s="1">
        <f t="shared" si="428"/>
        <v>1</v>
      </c>
      <c r="BS550" s="1">
        <f t="shared" si="429"/>
        <v>2</v>
      </c>
      <c r="BT550" s="1">
        <f t="shared" si="430"/>
        <v>3</v>
      </c>
      <c r="BU550" s="1">
        <f t="shared" si="431"/>
        <v>4</v>
      </c>
      <c r="BW550" s="1">
        <f t="shared" si="436"/>
        <v>0</v>
      </c>
      <c r="BX550" s="1">
        <f t="shared" si="437"/>
        <v>0</v>
      </c>
      <c r="BY550" s="1">
        <f t="shared" si="438"/>
        <v>0</v>
      </c>
      <c r="BZ550" s="1">
        <f t="shared" si="434"/>
        <v>0</v>
      </c>
      <c r="CA550" s="1">
        <f t="shared" si="434"/>
        <v>0</v>
      </c>
      <c r="CB550" s="1">
        <f t="shared" si="434"/>
        <v>0</v>
      </c>
      <c r="CC550" s="1">
        <f t="shared" si="434"/>
        <v>50</v>
      </c>
      <c r="CD550" s="1">
        <f t="shared" si="434"/>
        <v>100</v>
      </c>
      <c r="CE550" s="1">
        <f t="shared" si="434"/>
        <v>150</v>
      </c>
      <c r="CF550" s="1">
        <f t="shared" si="434"/>
        <v>200</v>
      </c>
      <c r="CW550" s="1">
        <v>532</v>
      </c>
      <c r="CX550" s="1">
        <f t="shared" si="416"/>
        <v>1</v>
      </c>
      <c r="CY550" s="1" t="s">
        <v>37</v>
      </c>
      <c r="CZ550" s="1">
        <v>1</v>
      </c>
      <c r="DB550" s="1">
        <f t="shared" si="433"/>
        <v>6</v>
      </c>
      <c r="DC550" s="1" t="s">
        <v>43</v>
      </c>
      <c r="DD550" s="1">
        <f t="shared" si="417"/>
        <v>6</v>
      </c>
      <c r="DL550" s="1">
        <v>532</v>
      </c>
      <c r="DM550" s="1">
        <f t="shared" si="418"/>
        <v>4</v>
      </c>
      <c r="DN550" s="1">
        <f t="shared" si="419"/>
        <v>0</v>
      </c>
      <c r="DO550" s="1" t="s">
        <v>37</v>
      </c>
      <c r="DP550" s="1">
        <v>0</v>
      </c>
    </row>
    <row r="551" spans="1:120" ht="15">
      <c r="A551">
        <v>533</v>
      </c>
      <c r="B551">
        <v>1</v>
      </c>
      <c r="C551" s="25">
        <v>19320</v>
      </c>
      <c r="D551">
        <v>4</v>
      </c>
      <c r="E551">
        <v>7</v>
      </c>
      <c r="F551" t="s">
        <v>84</v>
      </c>
      <c r="G551">
        <v>4</v>
      </c>
      <c r="H551"/>
      <c r="I551"/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>
        <f t="shared" si="391"/>
        <v>0</v>
      </c>
      <c r="AH551" s="1">
        <f t="shared" si="392"/>
        <v>0</v>
      </c>
      <c r="AI551" s="1">
        <f t="shared" si="393"/>
        <v>0</v>
      </c>
      <c r="AJ551" s="1">
        <f t="shared" si="394"/>
        <v>0</v>
      </c>
      <c r="AK551" s="1">
        <f t="shared" si="395"/>
        <v>0</v>
      </c>
      <c r="AL551" s="1">
        <f t="shared" si="396"/>
        <v>0</v>
      </c>
      <c r="AM551" s="1">
        <f t="shared" si="397"/>
        <v>0</v>
      </c>
      <c r="AN551" s="1">
        <f t="shared" si="397"/>
        <v>0</v>
      </c>
      <c r="AO551" s="1">
        <f t="shared" si="398"/>
        <v>0</v>
      </c>
      <c r="AP551" s="1">
        <f t="shared" si="399"/>
        <v>0</v>
      </c>
      <c r="AQ551" s="1">
        <f t="shared" si="400"/>
        <v>0</v>
      </c>
      <c r="AR551" s="1">
        <f t="shared" si="401"/>
        <v>0</v>
      </c>
      <c r="AS551" s="1">
        <f t="shared" si="402"/>
        <v>0</v>
      </c>
      <c r="AT551" s="1">
        <f t="shared" si="403"/>
        <v>0</v>
      </c>
      <c r="AU551" s="1">
        <f t="shared" si="404"/>
        <v>0</v>
      </c>
      <c r="AV551" s="1">
        <f t="shared" si="405"/>
        <v>40</v>
      </c>
      <c r="AW551" s="1">
        <f t="shared" si="406"/>
        <v>0</v>
      </c>
      <c r="AX551" s="1">
        <f t="shared" si="407"/>
        <v>0</v>
      </c>
      <c r="AY551" s="1">
        <f t="shared" si="408"/>
        <v>0</v>
      </c>
      <c r="AZ551" s="1">
        <f t="shared" si="409"/>
        <v>0</v>
      </c>
      <c r="BA551" s="1">
        <f t="shared" si="410"/>
        <v>0</v>
      </c>
      <c r="BB551" s="1">
        <f t="shared" si="411"/>
        <v>0</v>
      </c>
      <c r="BC551" s="1">
        <f t="shared" si="412"/>
        <v>0</v>
      </c>
      <c r="BD551" s="1">
        <f t="shared" si="413"/>
        <v>40</v>
      </c>
      <c r="BE551" s="1" t="str">
        <f t="shared" si="420"/>
        <v>Barge D</v>
      </c>
      <c r="BF551" s="1">
        <f t="shared" si="421"/>
        <v>6</v>
      </c>
      <c r="BG551" s="3">
        <v>533</v>
      </c>
      <c r="BH551" s="1">
        <f t="shared" si="435"/>
        <v>0</v>
      </c>
      <c r="BI551" s="1">
        <f t="shared" si="414"/>
        <v>0</v>
      </c>
      <c r="BJ551" s="3">
        <v>533</v>
      </c>
      <c r="BK551" s="1">
        <f t="shared" si="415"/>
        <v>8</v>
      </c>
      <c r="BL551" s="1">
        <f t="shared" si="422"/>
        <v>0</v>
      </c>
      <c r="BM551" s="1">
        <f t="shared" si="423"/>
        <v>0</v>
      </c>
      <c r="BN551" s="1">
        <f t="shared" si="424"/>
        <v>0</v>
      </c>
      <c r="BO551" s="1">
        <f t="shared" si="425"/>
        <v>0</v>
      </c>
      <c r="BP551" s="1">
        <f t="shared" si="426"/>
        <v>0</v>
      </c>
      <c r="BQ551" s="1">
        <f t="shared" si="427"/>
        <v>0</v>
      </c>
      <c r="BR551" s="1">
        <f t="shared" si="428"/>
        <v>0</v>
      </c>
      <c r="BS551" s="1">
        <f t="shared" si="429"/>
        <v>1</v>
      </c>
      <c r="BT551" s="1">
        <f t="shared" si="430"/>
        <v>2</v>
      </c>
      <c r="BU551" s="1">
        <f t="shared" si="431"/>
        <v>3</v>
      </c>
      <c r="BW551" s="1">
        <f t="shared" si="436"/>
        <v>0</v>
      </c>
      <c r="BX551" s="1">
        <f t="shared" si="437"/>
        <v>0</v>
      </c>
      <c r="BY551" s="1">
        <f t="shared" si="438"/>
        <v>0</v>
      </c>
      <c r="BZ551" s="1">
        <f t="shared" si="434"/>
        <v>0</v>
      </c>
      <c r="CA551" s="1">
        <f t="shared" si="434"/>
        <v>0</v>
      </c>
      <c r="CB551" s="1">
        <f t="shared" si="434"/>
        <v>0</v>
      </c>
      <c r="CC551" s="1">
        <f t="shared" si="434"/>
        <v>0</v>
      </c>
      <c r="CD551" s="1">
        <f t="shared" si="434"/>
        <v>50</v>
      </c>
      <c r="CE551" s="1">
        <f t="shared" si="434"/>
        <v>100</v>
      </c>
      <c r="CF551" s="1">
        <f t="shared" si="434"/>
        <v>150</v>
      </c>
      <c r="CW551" s="1">
        <v>533</v>
      </c>
      <c r="CX551" s="1">
        <f t="shared" si="416"/>
        <v>1</v>
      </c>
      <c r="CY551" s="1" t="s">
        <v>37</v>
      </c>
      <c r="CZ551" s="1">
        <v>1</v>
      </c>
      <c r="DB551" s="1">
        <f t="shared" si="433"/>
        <v>7</v>
      </c>
      <c r="DC551" s="1" t="s">
        <v>43</v>
      </c>
      <c r="DD551" s="1">
        <f t="shared" si="417"/>
        <v>7</v>
      </c>
      <c r="DL551" s="1">
        <v>533</v>
      </c>
      <c r="DM551" s="1">
        <f t="shared" si="418"/>
        <v>5</v>
      </c>
      <c r="DN551" s="1">
        <f t="shared" si="419"/>
        <v>0</v>
      </c>
      <c r="DO551" s="1" t="s">
        <v>37</v>
      </c>
      <c r="DP551" s="1">
        <v>0</v>
      </c>
    </row>
    <row r="552" spans="1:120" ht="15">
      <c r="A552">
        <v>534</v>
      </c>
      <c r="B552">
        <v>1</v>
      </c>
      <c r="C552" s="25">
        <v>19664</v>
      </c>
      <c r="D552">
        <v>-1</v>
      </c>
      <c r="E552">
        <v>3</v>
      </c>
      <c r="F552" t="s">
        <v>84</v>
      </c>
      <c r="G552">
        <v>3</v>
      </c>
      <c r="H552"/>
      <c r="I552"/>
      <c r="J552" s="1">
        <v>0</v>
      </c>
      <c r="K552" s="1">
        <v>1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>
        <f t="shared" si="391"/>
        <v>0</v>
      </c>
      <c r="AH552" s="1">
        <f t="shared" si="392"/>
        <v>40</v>
      </c>
      <c r="AI552" s="1">
        <f t="shared" si="393"/>
        <v>0</v>
      </c>
      <c r="AJ552" s="1">
        <f t="shared" si="394"/>
        <v>0</v>
      </c>
      <c r="AK552" s="1">
        <f t="shared" si="395"/>
        <v>0</v>
      </c>
      <c r="AL552" s="1">
        <f t="shared" si="396"/>
        <v>0</v>
      </c>
      <c r="AM552" s="1">
        <f t="shared" si="397"/>
        <v>0</v>
      </c>
      <c r="AN552" s="1">
        <f t="shared" si="397"/>
        <v>0</v>
      </c>
      <c r="AO552" s="1">
        <f t="shared" si="398"/>
        <v>0</v>
      </c>
      <c r="AP552" s="1">
        <f t="shared" si="399"/>
        <v>0</v>
      </c>
      <c r="AQ552" s="1">
        <f t="shared" si="400"/>
        <v>0</v>
      </c>
      <c r="AR552" s="1">
        <f t="shared" si="401"/>
        <v>0</v>
      </c>
      <c r="AS552" s="1">
        <f t="shared" si="402"/>
        <v>0</v>
      </c>
      <c r="AT552" s="1">
        <f t="shared" si="403"/>
        <v>0</v>
      </c>
      <c r="AU552" s="1">
        <f t="shared" si="404"/>
        <v>0</v>
      </c>
      <c r="AV552" s="1">
        <f t="shared" si="405"/>
        <v>0</v>
      </c>
      <c r="AW552" s="1">
        <f t="shared" si="406"/>
        <v>0</v>
      </c>
      <c r="AX552" s="1">
        <f t="shared" si="407"/>
        <v>0</v>
      </c>
      <c r="AY552" s="1">
        <f t="shared" si="408"/>
        <v>0</v>
      </c>
      <c r="AZ552" s="1">
        <f t="shared" si="409"/>
        <v>0</v>
      </c>
      <c r="BA552" s="1">
        <f t="shared" si="410"/>
        <v>0</v>
      </c>
      <c r="BB552" s="1">
        <f t="shared" si="411"/>
        <v>0</v>
      </c>
      <c r="BC552" s="1">
        <f t="shared" si="412"/>
        <v>0</v>
      </c>
      <c r="BD552" s="1">
        <f t="shared" si="413"/>
        <v>40</v>
      </c>
      <c r="BE552" s="1" t="str">
        <f t="shared" si="420"/>
        <v>Barge D</v>
      </c>
      <c r="BF552" s="1">
        <f t="shared" si="421"/>
        <v>1</v>
      </c>
      <c r="BG552" s="3">
        <v>534</v>
      </c>
      <c r="BH552" s="1">
        <f t="shared" si="435"/>
        <v>0</v>
      </c>
      <c r="BI552" s="1">
        <f t="shared" si="414"/>
        <v>0</v>
      </c>
      <c r="BJ552" s="3">
        <v>534</v>
      </c>
      <c r="BK552" s="1">
        <f t="shared" si="415"/>
        <v>2</v>
      </c>
      <c r="BL552" s="1">
        <f t="shared" si="422"/>
        <v>0</v>
      </c>
      <c r="BM552" s="1">
        <f t="shared" si="423"/>
        <v>1</v>
      </c>
      <c r="BN552" s="1">
        <f t="shared" si="424"/>
        <v>2</v>
      </c>
      <c r="BO552" s="1">
        <f t="shared" si="425"/>
        <v>3</v>
      </c>
      <c r="BP552" s="1">
        <f t="shared" si="426"/>
        <v>4</v>
      </c>
      <c r="BQ552" s="1">
        <f t="shared" si="427"/>
        <v>5</v>
      </c>
      <c r="BR552" s="1">
        <f t="shared" si="428"/>
        <v>6</v>
      </c>
      <c r="BS552" s="1">
        <f t="shared" si="429"/>
        <v>7</v>
      </c>
      <c r="BT552" s="1">
        <f t="shared" si="430"/>
        <v>8</v>
      </c>
      <c r="BU552" s="1">
        <f t="shared" si="431"/>
        <v>9</v>
      </c>
      <c r="BW552" s="1">
        <f t="shared" si="436"/>
        <v>0</v>
      </c>
      <c r="BX552" s="1">
        <f t="shared" si="437"/>
        <v>50</v>
      </c>
      <c r="BY552" s="1">
        <f t="shared" si="438"/>
        <v>100</v>
      </c>
      <c r="BZ552" s="1">
        <f t="shared" si="434"/>
        <v>150</v>
      </c>
      <c r="CA552" s="1">
        <f t="shared" si="434"/>
        <v>200</v>
      </c>
      <c r="CB552" s="1">
        <f t="shared" si="434"/>
        <v>250</v>
      </c>
      <c r="CC552" s="1">
        <f t="shared" si="434"/>
        <v>300</v>
      </c>
      <c r="CD552" s="1">
        <f t="shared" si="434"/>
        <v>350</v>
      </c>
      <c r="CE552" s="1">
        <f t="shared" si="434"/>
        <v>400</v>
      </c>
      <c r="CF552" s="1">
        <f t="shared" si="434"/>
        <v>450</v>
      </c>
      <c r="CW552" s="1">
        <v>534</v>
      </c>
      <c r="CX552" s="1">
        <f t="shared" si="416"/>
        <v>1</v>
      </c>
      <c r="CY552" s="1" t="s">
        <v>37</v>
      </c>
      <c r="CZ552" s="1">
        <v>1</v>
      </c>
      <c r="DB552" s="1">
        <f t="shared" si="433"/>
        <v>2</v>
      </c>
      <c r="DC552" s="1" t="s">
        <v>43</v>
      </c>
      <c r="DD552" s="1">
        <f t="shared" si="417"/>
        <v>3</v>
      </c>
      <c r="DL552" s="1">
        <v>534</v>
      </c>
      <c r="DM552" s="1">
        <f t="shared" si="418"/>
        <v>0</v>
      </c>
      <c r="DN552" s="1">
        <f t="shared" si="419"/>
        <v>0</v>
      </c>
      <c r="DO552" s="1" t="s">
        <v>37</v>
      </c>
      <c r="DP552" s="1">
        <v>0</v>
      </c>
    </row>
    <row r="553" spans="1:120" ht="15">
      <c r="A553">
        <v>535</v>
      </c>
      <c r="B553">
        <v>1</v>
      </c>
      <c r="C553" s="25">
        <v>19180</v>
      </c>
      <c r="D553">
        <v>6</v>
      </c>
      <c r="E553">
        <v>11</v>
      </c>
      <c r="F553" t="s">
        <v>73</v>
      </c>
      <c r="G553">
        <v>4</v>
      </c>
      <c r="H553"/>
      <c r="I553"/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1</v>
      </c>
      <c r="AF553" s="1">
        <v>0</v>
      </c>
      <c r="AG553" s="1">
        <f t="shared" si="391"/>
        <v>0</v>
      </c>
      <c r="AH553" s="1">
        <f t="shared" si="392"/>
        <v>0</v>
      </c>
      <c r="AI553" s="1">
        <f t="shared" si="393"/>
        <v>0</v>
      </c>
      <c r="AJ553" s="1">
        <f t="shared" si="394"/>
        <v>0</v>
      </c>
      <c r="AK553" s="1">
        <f t="shared" si="395"/>
        <v>0</v>
      </c>
      <c r="AL553" s="1">
        <f t="shared" si="396"/>
        <v>0</v>
      </c>
      <c r="AM553" s="1">
        <f t="shared" si="397"/>
        <v>0</v>
      </c>
      <c r="AN553" s="1">
        <f t="shared" si="397"/>
        <v>0</v>
      </c>
      <c r="AO553" s="1">
        <f t="shared" si="398"/>
        <v>0</v>
      </c>
      <c r="AP553" s="1">
        <f t="shared" si="399"/>
        <v>0</v>
      </c>
      <c r="AQ553" s="1">
        <f t="shared" si="400"/>
        <v>0</v>
      </c>
      <c r="AR553" s="1">
        <f t="shared" si="401"/>
        <v>0</v>
      </c>
      <c r="AS553" s="1">
        <f t="shared" si="402"/>
        <v>0</v>
      </c>
      <c r="AT553" s="1">
        <f t="shared" si="403"/>
        <v>0</v>
      </c>
      <c r="AU553" s="1">
        <f t="shared" si="404"/>
        <v>0</v>
      </c>
      <c r="AV553" s="1">
        <f t="shared" si="405"/>
        <v>0</v>
      </c>
      <c r="AW553" s="1">
        <f t="shared" si="406"/>
        <v>0</v>
      </c>
      <c r="AX553" s="1">
        <f t="shared" si="407"/>
        <v>0</v>
      </c>
      <c r="AY553" s="1">
        <f t="shared" si="408"/>
        <v>0</v>
      </c>
      <c r="AZ553" s="1">
        <f t="shared" si="409"/>
        <v>0</v>
      </c>
      <c r="BA553" s="1">
        <f t="shared" si="410"/>
        <v>0</v>
      </c>
      <c r="BB553" s="1">
        <f t="shared" si="411"/>
        <v>40</v>
      </c>
      <c r="BC553" s="1">
        <f t="shared" si="412"/>
        <v>0</v>
      </c>
      <c r="BD553" s="1">
        <f t="shared" si="413"/>
        <v>40</v>
      </c>
      <c r="BE553" s="1" t="str">
        <f t="shared" si="420"/>
        <v>Barge B</v>
      </c>
      <c r="BF553" s="1">
        <f t="shared" si="421"/>
        <v>9</v>
      </c>
      <c r="BG553" s="3">
        <v>535</v>
      </c>
      <c r="BH553" s="1">
        <f t="shared" si="435"/>
        <v>0</v>
      </c>
      <c r="BI553" s="1">
        <f t="shared" si="414"/>
        <v>0</v>
      </c>
      <c r="BJ553" s="3">
        <v>535</v>
      </c>
      <c r="BK553" s="1">
        <f t="shared" si="415"/>
        <v>10</v>
      </c>
      <c r="BL553" s="1">
        <f t="shared" si="422"/>
        <v>0</v>
      </c>
      <c r="BM553" s="1">
        <f t="shared" si="423"/>
        <v>0</v>
      </c>
      <c r="BN553" s="1">
        <f t="shared" si="424"/>
        <v>0</v>
      </c>
      <c r="BO553" s="1">
        <f t="shared" si="425"/>
        <v>0</v>
      </c>
      <c r="BP553" s="1">
        <f t="shared" si="426"/>
        <v>0</v>
      </c>
      <c r="BQ553" s="1">
        <f t="shared" si="427"/>
        <v>0</v>
      </c>
      <c r="BR553" s="1">
        <f t="shared" si="428"/>
        <v>0</v>
      </c>
      <c r="BS553" s="1">
        <f t="shared" si="429"/>
        <v>0</v>
      </c>
      <c r="BT553" s="1">
        <f t="shared" si="430"/>
        <v>0</v>
      </c>
      <c r="BU553" s="1">
        <f t="shared" si="431"/>
        <v>1</v>
      </c>
      <c r="BW553" s="1">
        <f t="shared" si="436"/>
        <v>0</v>
      </c>
      <c r="BX553" s="1">
        <f t="shared" si="437"/>
        <v>0</v>
      </c>
      <c r="BY553" s="1">
        <f t="shared" si="438"/>
        <v>0</v>
      </c>
      <c r="BZ553" s="1">
        <f t="shared" si="434"/>
        <v>0</v>
      </c>
      <c r="CA553" s="1">
        <f t="shared" si="434"/>
        <v>0</v>
      </c>
      <c r="CB553" s="1">
        <f t="shared" si="434"/>
        <v>0</v>
      </c>
      <c r="CC553" s="1">
        <f t="shared" si="434"/>
        <v>0</v>
      </c>
      <c r="CD553" s="1">
        <f t="shared" si="434"/>
        <v>0</v>
      </c>
      <c r="CE553" s="1">
        <f t="shared" si="434"/>
        <v>0</v>
      </c>
      <c r="CF553" s="1">
        <f t="shared" si="434"/>
        <v>50</v>
      </c>
      <c r="CW553" s="1">
        <v>535</v>
      </c>
      <c r="CX553" s="1">
        <f t="shared" si="416"/>
        <v>1</v>
      </c>
      <c r="CY553" s="1" t="s">
        <v>37</v>
      </c>
      <c r="CZ553" s="1">
        <v>1</v>
      </c>
      <c r="DB553" s="1">
        <f t="shared" si="433"/>
        <v>10</v>
      </c>
      <c r="DC553" s="1" t="s">
        <v>43</v>
      </c>
      <c r="DD553" s="1">
        <f t="shared" si="417"/>
        <v>11</v>
      </c>
      <c r="DL553" s="1">
        <v>535</v>
      </c>
      <c r="DM553" s="1">
        <f t="shared" si="418"/>
        <v>7</v>
      </c>
      <c r="DN553" s="1">
        <f t="shared" si="419"/>
        <v>0</v>
      </c>
      <c r="DO553" s="1" t="s">
        <v>37</v>
      </c>
      <c r="DP553" s="1">
        <v>0</v>
      </c>
    </row>
    <row r="554" spans="1:120" ht="15">
      <c r="A554">
        <v>536</v>
      </c>
      <c r="B554">
        <v>1</v>
      </c>
      <c r="C554" s="25">
        <v>15700</v>
      </c>
      <c r="D554">
        <v>1</v>
      </c>
      <c r="E554">
        <v>4</v>
      </c>
      <c r="F554" t="s">
        <v>74</v>
      </c>
      <c r="G554">
        <v>3</v>
      </c>
      <c r="H554"/>
      <c r="I554"/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1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>
        <f t="shared" si="391"/>
        <v>0</v>
      </c>
      <c r="AH554" s="1">
        <f t="shared" si="392"/>
        <v>0</v>
      </c>
      <c r="AI554" s="1">
        <f t="shared" si="393"/>
        <v>0</v>
      </c>
      <c r="AJ554" s="1">
        <f t="shared" si="394"/>
        <v>0</v>
      </c>
      <c r="AK554" s="1">
        <f t="shared" si="395"/>
        <v>0</v>
      </c>
      <c r="AL554" s="1">
        <f t="shared" si="396"/>
        <v>40</v>
      </c>
      <c r="AM554" s="1">
        <f t="shared" si="397"/>
        <v>0</v>
      </c>
      <c r="AN554" s="1">
        <f t="shared" si="397"/>
        <v>0</v>
      </c>
      <c r="AO554" s="1">
        <f t="shared" si="398"/>
        <v>0</v>
      </c>
      <c r="AP554" s="1">
        <f t="shared" si="399"/>
        <v>0</v>
      </c>
      <c r="AQ554" s="1">
        <f t="shared" si="400"/>
        <v>0</v>
      </c>
      <c r="AR554" s="1">
        <f t="shared" si="401"/>
        <v>0</v>
      </c>
      <c r="AS554" s="1">
        <f t="shared" si="402"/>
        <v>0</v>
      </c>
      <c r="AT554" s="1">
        <f t="shared" si="403"/>
        <v>0</v>
      </c>
      <c r="AU554" s="1">
        <f t="shared" si="404"/>
        <v>0</v>
      </c>
      <c r="AV554" s="1">
        <f t="shared" si="405"/>
        <v>0</v>
      </c>
      <c r="AW554" s="1">
        <f t="shared" si="406"/>
        <v>0</v>
      </c>
      <c r="AX554" s="1">
        <f t="shared" si="407"/>
        <v>0</v>
      </c>
      <c r="AY554" s="1">
        <f t="shared" si="408"/>
        <v>0</v>
      </c>
      <c r="AZ554" s="1">
        <f t="shared" si="409"/>
        <v>0</v>
      </c>
      <c r="BA554" s="1">
        <f t="shared" si="410"/>
        <v>0</v>
      </c>
      <c r="BB554" s="1">
        <f t="shared" si="411"/>
        <v>0</v>
      </c>
      <c r="BC554" s="1">
        <f t="shared" si="412"/>
        <v>0</v>
      </c>
      <c r="BD554" s="1">
        <f t="shared" si="413"/>
        <v>40</v>
      </c>
      <c r="BE554" s="1" t="str">
        <f t="shared" si="420"/>
        <v>Barge C</v>
      </c>
      <c r="BF554" s="1">
        <f t="shared" si="421"/>
        <v>2</v>
      </c>
      <c r="BG554" s="3">
        <v>536</v>
      </c>
      <c r="BH554" s="1">
        <f t="shared" si="435"/>
        <v>0</v>
      </c>
      <c r="BI554" s="1">
        <f t="shared" si="414"/>
        <v>0</v>
      </c>
      <c r="BJ554" s="3">
        <v>536</v>
      </c>
      <c r="BK554" s="1">
        <f t="shared" si="415"/>
        <v>4</v>
      </c>
      <c r="BL554" s="1">
        <f t="shared" si="422"/>
        <v>0</v>
      </c>
      <c r="BM554" s="1">
        <f t="shared" si="423"/>
        <v>0</v>
      </c>
      <c r="BN554" s="1">
        <f t="shared" si="424"/>
        <v>0</v>
      </c>
      <c r="BO554" s="1">
        <f t="shared" si="425"/>
        <v>1</v>
      </c>
      <c r="BP554" s="1">
        <f t="shared" si="426"/>
        <v>2</v>
      </c>
      <c r="BQ554" s="1">
        <f t="shared" si="427"/>
        <v>3</v>
      </c>
      <c r="BR554" s="1">
        <f t="shared" si="428"/>
        <v>4</v>
      </c>
      <c r="BS554" s="1">
        <f t="shared" si="429"/>
        <v>5</v>
      </c>
      <c r="BT554" s="1">
        <f t="shared" si="430"/>
        <v>6</v>
      </c>
      <c r="BU554" s="1">
        <f t="shared" si="431"/>
        <v>7</v>
      </c>
      <c r="BW554" s="1">
        <f t="shared" si="436"/>
        <v>0</v>
      </c>
      <c r="BX554" s="1">
        <f t="shared" si="437"/>
        <v>0</v>
      </c>
      <c r="BY554" s="1">
        <f t="shared" si="438"/>
        <v>0</v>
      </c>
      <c r="BZ554" s="1">
        <f t="shared" si="434"/>
        <v>50</v>
      </c>
      <c r="CA554" s="1">
        <f t="shared" si="434"/>
        <v>100</v>
      </c>
      <c r="CB554" s="1">
        <f t="shared" si="434"/>
        <v>150</v>
      </c>
      <c r="CC554" s="1">
        <f t="shared" si="434"/>
        <v>200</v>
      </c>
      <c r="CD554" s="1">
        <f t="shared" si="434"/>
        <v>250</v>
      </c>
      <c r="CE554" s="1">
        <f t="shared" si="434"/>
        <v>300</v>
      </c>
      <c r="CF554" s="1">
        <f t="shared" si="434"/>
        <v>350</v>
      </c>
      <c r="CW554" s="1">
        <v>536</v>
      </c>
      <c r="CX554" s="1">
        <f t="shared" si="416"/>
        <v>1</v>
      </c>
      <c r="CY554" s="1" t="s">
        <v>37</v>
      </c>
      <c r="CZ554" s="1">
        <v>1</v>
      </c>
      <c r="DB554" s="1">
        <f t="shared" si="433"/>
        <v>3</v>
      </c>
      <c r="DC554" s="1" t="s">
        <v>43</v>
      </c>
      <c r="DD554" s="1">
        <f t="shared" si="417"/>
        <v>4</v>
      </c>
      <c r="DL554" s="1">
        <v>536</v>
      </c>
      <c r="DM554" s="1">
        <f t="shared" si="418"/>
        <v>2</v>
      </c>
      <c r="DN554" s="1">
        <f t="shared" si="419"/>
        <v>0</v>
      </c>
      <c r="DO554" s="1" t="s">
        <v>37</v>
      </c>
      <c r="DP554" s="1">
        <v>0</v>
      </c>
    </row>
    <row r="555" spans="1:120" ht="15">
      <c r="A555">
        <v>537</v>
      </c>
      <c r="B555">
        <v>1</v>
      </c>
      <c r="C555" s="25">
        <v>19000</v>
      </c>
      <c r="D555">
        <v>3</v>
      </c>
      <c r="E555">
        <v>6</v>
      </c>
      <c r="F555" t="s">
        <v>35</v>
      </c>
      <c r="G555">
        <v>4</v>
      </c>
      <c r="H555"/>
      <c r="I555"/>
      <c r="J555" s="1">
        <v>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>
        <f t="shared" si="391"/>
        <v>0</v>
      </c>
      <c r="AH555" s="1">
        <f t="shared" si="392"/>
        <v>0</v>
      </c>
      <c r="AI555" s="1">
        <f t="shared" si="393"/>
        <v>0</v>
      </c>
      <c r="AJ555" s="1">
        <f t="shared" si="394"/>
        <v>0</v>
      </c>
      <c r="AK555" s="1">
        <f t="shared" si="395"/>
        <v>0</v>
      </c>
      <c r="AL555" s="1">
        <f t="shared" si="396"/>
        <v>0</v>
      </c>
      <c r="AM555" s="1">
        <f t="shared" si="397"/>
        <v>0</v>
      </c>
      <c r="AN555" s="1">
        <f t="shared" si="397"/>
        <v>0</v>
      </c>
      <c r="AO555" s="1">
        <f t="shared" si="398"/>
        <v>0</v>
      </c>
      <c r="AP555" s="1">
        <f t="shared" si="399"/>
        <v>40</v>
      </c>
      <c r="AQ555" s="1">
        <f t="shared" si="400"/>
        <v>0</v>
      </c>
      <c r="AR555" s="1">
        <f t="shared" si="401"/>
        <v>0</v>
      </c>
      <c r="AS555" s="1">
        <f t="shared" si="402"/>
        <v>0</v>
      </c>
      <c r="AT555" s="1">
        <f t="shared" si="403"/>
        <v>0</v>
      </c>
      <c r="AU555" s="1">
        <f t="shared" si="404"/>
        <v>0</v>
      </c>
      <c r="AV555" s="1">
        <f t="shared" si="405"/>
        <v>0</v>
      </c>
      <c r="AW555" s="1">
        <f t="shared" si="406"/>
        <v>0</v>
      </c>
      <c r="AX555" s="1">
        <f t="shared" si="407"/>
        <v>0</v>
      </c>
      <c r="AY555" s="1">
        <f t="shared" si="408"/>
        <v>0</v>
      </c>
      <c r="AZ555" s="1">
        <f t="shared" si="409"/>
        <v>0</v>
      </c>
      <c r="BA555" s="1">
        <f t="shared" si="410"/>
        <v>0</v>
      </c>
      <c r="BB555" s="1">
        <f t="shared" si="411"/>
        <v>0</v>
      </c>
      <c r="BC555" s="1">
        <f t="shared" si="412"/>
        <v>0</v>
      </c>
      <c r="BD555" s="1">
        <f t="shared" si="413"/>
        <v>40</v>
      </c>
      <c r="BE555" s="1" t="str">
        <f t="shared" si="420"/>
        <v>Barge E</v>
      </c>
      <c r="BF555" s="1">
        <f t="shared" si="421"/>
        <v>4</v>
      </c>
      <c r="BG555" s="3">
        <v>537</v>
      </c>
      <c r="BH555" s="1">
        <f t="shared" si="435"/>
        <v>0</v>
      </c>
      <c r="BI555" s="1">
        <f t="shared" si="414"/>
        <v>0</v>
      </c>
      <c r="BJ555" s="3">
        <v>537</v>
      </c>
      <c r="BK555" s="1">
        <f t="shared" si="415"/>
        <v>7</v>
      </c>
      <c r="BL555" s="1">
        <f t="shared" si="422"/>
        <v>0</v>
      </c>
      <c r="BM555" s="1">
        <f t="shared" si="423"/>
        <v>0</v>
      </c>
      <c r="BN555" s="1">
        <f t="shared" si="424"/>
        <v>0</v>
      </c>
      <c r="BO555" s="1">
        <f t="shared" si="425"/>
        <v>0</v>
      </c>
      <c r="BP555" s="1">
        <f t="shared" si="426"/>
        <v>0</v>
      </c>
      <c r="BQ555" s="1">
        <f t="shared" si="427"/>
        <v>0</v>
      </c>
      <c r="BR555" s="1">
        <f t="shared" si="428"/>
        <v>1</v>
      </c>
      <c r="BS555" s="1">
        <f t="shared" si="429"/>
        <v>2</v>
      </c>
      <c r="BT555" s="1">
        <f t="shared" si="430"/>
        <v>3</v>
      </c>
      <c r="BU555" s="1">
        <f t="shared" si="431"/>
        <v>4</v>
      </c>
      <c r="BW555" s="1">
        <f t="shared" si="436"/>
        <v>0</v>
      </c>
      <c r="BX555" s="1">
        <f t="shared" si="437"/>
        <v>0</v>
      </c>
      <c r="BY555" s="1">
        <f t="shared" si="438"/>
        <v>0</v>
      </c>
      <c r="BZ555" s="1">
        <f t="shared" si="434"/>
        <v>0</v>
      </c>
      <c r="CA555" s="1">
        <f t="shared" si="434"/>
        <v>0</v>
      </c>
      <c r="CB555" s="1">
        <f t="shared" si="434"/>
        <v>0</v>
      </c>
      <c r="CC555" s="1">
        <f t="shared" si="434"/>
        <v>50</v>
      </c>
      <c r="CD555" s="1">
        <f t="shared" si="434"/>
        <v>100</v>
      </c>
      <c r="CE555" s="1">
        <f t="shared" si="434"/>
        <v>150</v>
      </c>
      <c r="CF555" s="1">
        <f t="shared" si="434"/>
        <v>200</v>
      </c>
      <c r="CW555" s="1">
        <v>537</v>
      </c>
      <c r="CX555" s="1">
        <f t="shared" si="416"/>
        <v>1</v>
      </c>
      <c r="CY555" s="1" t="s">
        <v>37</v>
      </c>
      <c r="CZ555" s="1">
        <v>1</v>
      </c>
      <c r="DB555" s="1">
        <f t="shared" si="433"/>
        <v>5</v>
      </c>
      <c r="DC555" s="1" t="s">
        <v>43</v>
      </c>
      <c r="DD555" s="1">
        <f t="shared" si="417"/>
        <v>6</v>
      </c>
      <c r="DL555" s="1">
        <v>537</v>
      </c>
      <c r="DM555" s="1">
        <f t="shared" si="418"/>
        <v>4</v>
      </c>
      <c r="DN555" s="1">
        <f t="shared" si="419"/>
        <v>0</v>
      </c>
      <c r="DO555" s="1" t="s">
        <v>37</v>
      </c>
      <c r="DP555" s="1">
        <v>0</v>
      </c>
    </row>
    <row r="556" spans="1:120" ht="15">
      <c r="A556">
        <v>538</v>
      </c>
      <c r="B556">
        <v>1</v>
      </c>
      <c r="C556" s="25">
        <v>19080</v>
      </c>
      <c r="D556">
        <v>-1</v>
      </c>
      <c r="E556">
        <v>3</v>
      </c>
      <c r="F556" t="s">
        <v>73</v>
      </c>
      <c r="G556">
        <v>3</v>
      </c>
      <c r="H556"/>
      <c r="I556"/>
      <c r="J556" s="1">
        <v>0</v>
      </c>
      <c r="K556" s="1">
        <v>0</v>
      </c>
      <c r="L556" s="1">
        <v>1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>
        <f t="shared" si="391"/>
        <v>0</v>
      </c>
      <c r="AH556" s="1">
        <f t="shared" si="392"/>
        <v>0</v>
      </c>
      <c r="AI556" s="1">
        <f t="shared" si="393"/>
        <v>40</v>
      </c>
      <c r="AJ556" s="1">
        <f t="shared" si="394"/>
        <v>0</v>
      </c>
      <c r="AK556" s="1">
        <f t="shared" si="395"/>
        <v>0</v>
      </c>
      <c r="AL556" s="1">
        <f t="shared" si="396"/>
        <v>0</v>
      </c>
      <c r="AM556" s="1">
        <f t="shared" si="397"/>
        <v>0</v>
      </c>
      <c r="AN556" s="1">
        <f t="shared" si="397"/>
        <v>0</v>
      </c>
      <c r="AO556" s="1">
        <f t="shared" si="398"/>
        <v>0</v>
      </c>
      <c r="AP556" s="1">
        <f t="shared" si="399"/>
        <v>0</v>
      </c>
      <c r="AQ556" s="1">
        <f t="shared" si="400"/>
        <v>0</v>
      </c>
      <c r="AR556" s="1">
        <f t="shared" si="401"/>
        <v>0</v>
      </c>
      <c r="AS556" s="1">
        <f t="shared" si="402"/>
        <v>0</v>
      </c>
      <c r="AT556" s="1">
        <f t="shared" si="403"/>
        <v>0</v>
      </c>
      <c r="AU556" s="1">
        <f t="shared" si="404"/>
        <v>0</v>
      </c>
      <c r="AV556" s="1">
        <f t="shared" si="405"/>
        <v>0</v>
      </c>
      <c r="AW556" s="1">
        <f t="shared" si="406"/>
        <v>0</v>
      </c>
      <c r="AX556" s="1">
        <f t="shared" si="407"/>
        <v>0</v>
      </c>
      <c r="AY556" s="1">
        <f t="shared" si="408"/>
        <v>0</v>
      </c>
      <c r="AZ556" s="1">
        <f t="shared" si="409"/>
        <v>0</v>
      </c>
      <c r="BA556" s="1">
        <f t="shared" si="410"/>
        <v>0</v>
      </c>
      <c r="BB556" s="1">
        <f t="shared" si="411"/>
        <v>0</v>
      </c>
      <c r="BC556" s="1">
        <f t="shared" si="412"/>
        <v>0</v>
      </c>
      <c r="BD556" s="1">
        <f t="shared" si="413"/>
        <v>40</v>
      </c>
      <c r="BE556" s="1" t="str">
        <f t="shared" si="420"/>
        <v>Barge E</v>
      </c>
      <c r="BF556" s="1">
        <f t="shared" si="421"/>
        <v>1</v>
      </c>
      <c r="BG556" s="3">
        <v>538</v>
      </c>
      <c r="BH556" s="1">
        <f t="shared" si="435"/>
        <v>0</v>
      </c>
      <c r="BI556" s="1">
        <f t="shared" si="414"/>
        <v>0</v>
      </c>
      <c r="BJ556" s="3">
        <v>538</v>
      </c>
      <c r="BK556" s="1">
        <f t="shared" si="415"/>
        <v>2</v>
      </c>
      <c r="BL556" s="1">
        <f t="shared" si="422"/>
        <v>0</v>
      </c>
      <c r="BM556" s="1">
        <f t="shared" si="423"/>
        <v>1</v>
      </c>
      <c r="BN556" s="1">
        <f t="shared" si="424"/>
        <v>2</v>
      </c>
      <c r="BO556" s="1">
        <f t="shared" si="425"/>
        <v>3</v>
      </c>
      <c r="BP556" s="1">
        <f t="shared" si="426"/>
        <v>4</v>
      </c>
      <c r="BQ556" s="1">
        <f t="shared" si="427"/>
        <v>5</v>
      </c>
      <c r="BR556" s="1">
        <f t="shared" si="428"/>
        <v>6</v>
      </c>
      <c r="BS556" s="1">
        <f t="shared" si="429"/>
        <v>7</v>
      </c>
      <c r="BT556" s="1">
        <f t="shared" si="430"/>
        <v>8</v>
      </c>
      <c r="BU556" s="1">
        <f t="shared" si="431"/>
        <v>9</v>
      </c>
      <c r="BW556" s="1">
        <f t="shared" si="436"/>
        <v>0</v>
      </c>
      <c r="BX556" s="1">
        <f t="shared" si="437"/>
        <v>50</v>
      </c>
      <c r="BY556" s="1">
        <f t="shared" si="438"/>
        <v>100</v>
      </c>
      <c r="BZ556" s="1">
        <f t="shared" si="434"/>
        <v>150</v>
      </c>
      <c r="CA556" s="1">
        <f t="shared" si="434"/>
        <v>200</v>
      </c>
      <c r="CB556" s="1">
        <f t="shared" si="434"/>
        <v>250</v>
      </c>
      <c r="CC556" s="1">
        <f t="shared" si="434"/>
        <v>300</v>
      </c>
      <c r="CD556" s="1">
        <f t="shared" si="434"/>
        <v>350</v>
      </c>
      <c r="CE556" s="1">
        <f t="shared" si="434"/>
        <v>400</v>
      </c>
      <c r="CF556" s="1">
        <f t="shared" si="434"/>
        <v>450</v>
      </c>
      <c r="CW556" s="1">
        <v>538</v>
      </c>
      <c r="CX556" s="1">
        <f t="shared" si="416"/>
        <v>1</v>
      </c>
      <c r="CY556" s="1" t="s">
        <v>37</v>
      </c>
      <c r="CZ556" s="1">
        <v>1</v>
      </c>
      <c r="DB556" s="1">
        <f t="shared" si="433"/>
        <v>2</v>
      </c>
      <c r="DC556" s="1" t="s">
        <v>43</v>
      </c>
      <c r="DD556" s="1">
        <f t="shared" si="417"/>
        <v>3</v>
      </c>
      <c r="DL556" s="1">
        <v>538</v>
      </c>
      <c r="DM556" s="1">
        <f t="shared" si="418"/>
        <v>0</v>
      </c>
      <c r="DN556" s="1">
        <f t="shared" si="419"/>
        <v>0</v>
      </c>
      <c r="DO556" s="1" t="s">
        <v>37</v>
      </c>
      <c r="DP556" s="1">
        <v>0</v>
      </c>
    </row>
    <row r="557" spans="1:120" ht="15">
      <c r="A557">
        <v>539</v>
      </c>
      <c r="B557">
        <v>1</v>
      </c>
      <c r="C557" s="25">
        <v>19320</v>
      </c>
      <c r="D557">
        <v>0</v>
      </c>
      <c r="E557">
        <v>5</v>
      </c>
      <c r="F557" t="s">
        <v>94</v>
      </c>
      <c r="G557">
        <v>4</v>
      </c>
      <c r="H557"/>
      <c r="I557"/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1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f t="shared" si="391"/>
        <v>0</v>
      </c>
      <c r="AH557" s="1">
        <f t="shared" si="392"/>
        <v>0</v>
      </c>
      <c r="AI557" s="1">
        <f t="shared" si="393"/>
        <v>0</v>
      </c>
      <c r="AJ557" s="1">
        <f t="shared" si="394"/>
        <v>0</v>
      </c>
      <c r="AK557" s="1">
        <f t="shared" si="395"/>
        <v>0</v>
      </c>
      <c r="AL557" s="1">
        <f t="shared" si="396"/>
        <v>40</v>
      </c>
      <c r="AM557" s="1">
        <f t="shared" si="397"/>
        <v>0</v>
      </c>
      <c r="AN557" s="1">
        <f t="shared" si="397"/>
        <v>0</v>
      </c>
      <c r="AO557" s="1">
        <f t="shared" si="398"/>
        <v>0</v>
      </c>
      <c r="AP557" s="1">
        <f t="shared" si="399"/>
        <v>0</v>
      </c>
      <c r="AQ557" s="1">
        <f t="shared" si="400"/>
        <v>0</v>
      </c>
      <c r="AR557" s="1">
        <f t="shared" si="401"/>
        <v>0</v>
      </c>
      <c r="AS557" s="1">
        <f t="shared" si="402"/>
        <v>0</v>
      </c>
      <c r="AT557" s="1">
        <f t="shared" si="403"/>
        <v>0</v>
      </c>
      <c r="AU557" s="1">
        <f t="shared" si="404"/>
        <v>0</v>
      </c>
      <c r="AV557" s="1">
        <f t="shared" si="405"/>
        <v>0</v>
      </c>
      <c r="AW557" s="1">
        <f t="shared" si="406"/>
        <v>0</v>
      </c>
      <c r="AX557" s="1">
        <f t="shared" si="407"/>
        <v>0</v>
      </c>
      <c r="AY557" s="1">
        <f t="shared" si="408"/>
        <v>0</v>
      </c>
      <c r="AZ557" s="1">
        <f t="shared" si="409"/>
        <v>0</v>
      </c>
      <c r="BA557" s="1">
        <f t="shared" si="410"/>
        <v>0</v>
      </c>
      <c r="BB557" s="1">
        <f t="shared" si="411"/>
        <v>0</v>
      </c>
      <c r="BC557" s="1">
        <f t="shared" si="412"/>
        <v>0</v>
      </c>
      <c r="BD557" s="1">
        <f t="shared" si="413"/>
        <v>40</v>
      </c>
      <c r="BE557" s="1" t="str">
        <f t="shared" si="420"/>
        <v>Barge C</v>
      </c>
      <c r="BF557" s="1">
        <f t="shared" si="421"/>
        <v>2</v>
      </c>
      <c r="BG557" s="3">
        <v>539</v>
      </c>
      <c r="BH557" s="1">
        <f t="shared" si="435"/>
        <v>0</v>
      </c>
      <c r="BI557" s="1">
        <f t="shared" si="414"/>
        <v>0</v>
      </c>
      <c r="BJ557" s="3">
        <v>539</v>
      </c>
      <c r="BK557" s="1">
        <f t="shared" si="415"/>
        <v>4</v>
      </c>
      <c r="BL557" s="1">
        <f t="shared" si="422"/>
        <v>0</v>
      </c>
      <c r="BM557" s="1">
        <f t="shared" si="423"/>
        <v>0</v>
      </c>
      <c r="BN557" s="1">
        <f t="shared" si="424"/>
        <v>0</v>
      </c>
      <c r="BO557" s="1">
        <f t="shared" si="425"/>
        <v>1</v>
      </c>
      <c r="BP557" s="1">
        <f t="shared" si="426"/>
        <v>2</v>
      </c>
      <c r="BQ557" s="1">
        <f t="shared" si="427"/>
        <v>3</v>
      </c>
      <c r="BR557" s="1">
        <f t="shared" si="428"/>
        <v>4</v>
      </c>
      <c r="BS557" s="1">
        <f t="shared" si="429"/>
        <v>5</v>
      </c>
      <c r="BT557" s="1">
        <f t="shared" si="430"/>
        <v>6</v>
      </c>
      <c r="BU557" s="1">
        <f t="shared" si="431"/>
        <v>7</v>
      </c>
      <c r="BW557" s="1">
        <f t="shared" si="436"/>
        <v>0</v>
      </c>
      <c r="BX557" s="1">
        <f t="shared" si="437"/>
        <v>0</v>
      </c>
      <c r="BY557" s="1">
        <f t="shared" si="438"/>
        <v>0</v>
      </c>
      <c r="BZ557" s="1">
        <f t="shared" si="434"/>
        <v>50</v>
      </c>
      <c r="CA557" s="1">
        <f t="shared" si="434"/>
        <v>100</v>
      </c>
      <c r="CB557" s="1">
        <f t="shared" si="434"/>
        <v>150</v>
      </c>
      <c r="CC557" s="1">
        <f t="shared" si="434"/>
        <v>200</v>
      </c>
      <c r="CD557" s="1">
        <f t="shared" si="434"/>
        <v>250</v>
      </c>
      <c r="CE557" s="1">
        <f t="shared" si="434"/>
        <v>300</v>
      </c>
      <c r="CF557" s="1">
        <f t="shared" si="434"/>
        <v>350</v>
      </c>
      <c r="CW557" s="1">
        <v>539</v>
      </c>
      <c r="CX557" s="1">
        <f t="shared" si="416"/>
        <v>1</v>
      </c>
      <c r="CY557" s="1" t="s">
        <v>37</v>
      </c>
      <c r="CZ557" s="1">
        <v>1</v>
      </c>
      <c r="DB557" s="1">
        <f t="shared" si="433"/>
        <v>3</v>
      </c>
      <c r="DC557" s="1" t="s">
        <v>43</v>
      </c>
      <c r="DD557" s="1">
        <f t="shared" si="417"/>
        <v>5</v>
      </c>
      <c r="DL557" s="1">
        <v>539</v>
      </c>
      <c r="DM557" s="1">
        <f t="shared" si="418"/>
        <v>1</v>
      </c>
      <c r="DN557" s="1">
        <f t="shared" si="419"/>
        <v>0</v>
      </c>
      <c r="DO557" s="1" t="s">
        <v>37</v>
      </c>
      <c r="DP557" s="1">
        <v>0</v>
      </c>
    </row>
    <row r="558" spans="1:120" ht="15">
      <c r="A558">
        <v>540</v>
      </c>
      <c r="B558">
        <v>1</v>
      </c>
      <c r="C558" s="25">
        <v>19220</v>
      </c>
      <c r="D558">
        <v>5</v>
      </c>
      <c r="E558">
        <v>10</v>
      </c>
      <c r="F558" t="s">
        <v>35</v>
      </c>
      <c r="G558">
        <v>4</v>
      </c>
      <c r="H558"/>
      <c r="I558"/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  <c r="V558" s="1">
        <v>0</v>
      </c>
      <c r="W558" s="1">
        <v>0</v>
      </c>
      <c r="X558" s="1">
        <v>1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>
        <f t="shared" si="391"/>
        <v>0</v>
      </c>
      <c r="AH558" s="1">
        <f t="shared" si="392"/>
        <v>0</v>
      </c>
      <c r="AI558" s="1">
        <f t="shared" si="393"/>
        <v>0</v>
      </c>
      <c r="AJ558" s="1">
        <f t="shared" si="394"/>
        <v>0</v>
      </c>
      <c r="AK558" s="1">
        <f t="shared" si="395"/>
        <v>0</v>
      </c>
      <c r="AL558" s="1">
        <f t="shared" si="396"/>
        <v>0</v>
      </c>
      <c r="AM558" s="1">
        <f t="shared" si="397"/>
        <v>0</v>
      </c>
      <c r="AN558" s="1">
        <f t="shared" si="397"/>
        <v>0</v>
      </c>
      <c r="AO558" s="1">
        <f t="shared" si="398"/>
        <v>0</v>
      </c>
      <c r="AP558" s="1">
        <f t="shared" si="399"/>
        <v>0</v>
      </c>
      <c r="AQ558" s="1">
        <f t="shared" si="400"/>
        <v>0</v>
      </c>
      <c r="AR558" s="1">
        <f t="shared" si="401"/>
        <v>0</v>
      </c>
      <c r="AS558" s="1">
        <f t="shared" si="402"/>
        <v>0</v>
      </c>
      <c r="AT558" s="1">
        <f t="shared" si="403"/>
        <v>0</v>
      </c>
      <c r="AU558" s="1">
        <f t="shared" si="404"/>
        <v>40</v>
      </c>
      <c r="AV558" s="1">
        <f t="shared" si="405"/>
        <v>0</v>
      </c>
      <c r="AW558" s="1">
        <f t="shared" si="406"/>
        <v>0</v>
      </c>
      <c r="AX558" s="1">
        <f t="shared" si="407"/>
        <v>0</v>
      </c>
      <c r="AY558" s="1">
        <f t="shared" si="408"/>
        <v>0</v>
      </c>
      <c r="AZ558" s="1">
        <f t="shared" si="409"/>
        <v>0</v>
      </c>
      <c r="BA558" s="1">
        <f t="shared" si="410"/>
        <v>0</v>
      </c>
      <c r="BB558" s="1">
        <f t="shared" si="411"/>
        <v>0</v>
      </c>
      <c r="BC558" s="1">
        <f t="shared" si="412"/>
        <v>0</v>
      </c>
      <c r="BD558" s="1">
        <f t="shared" si="413"/>
        <v>40</v>
      </c>
      <c r="BE558" s="1" t="str">
        <f t="shared" si="420"/>
        <v>Barge A</v>
      </c>
      <c r="BF558" s="1">
        <f t="shared" si="421"/>
        <v>6</v>
      </c>
      <c r="BG558" s="3">
        <v>540</v>
      </c>
      <c r="BH558" s="1">
        <f t="shared" si="435"/>
        <v>0</v>
      </c>
      <c r="BI558" s="1">
        <f t="shared" si="414"/>
        <v>0</v>
      </c>
      <c r="BJ558" s="3">
        <v>540</v>
      </c>
      <c r="BK558" s="1">
        <f t="shared" si="415"/>
        <v>9</v>
      </c>
      <c r="BL558" s="1">
        <f t="shared" si="422"/>
        <v>0</v>
      </c>
      <c r="BM558" s="1">
        <f t="shared" si="423"/>
        <v>0</v>
      </c>
      <c r="BN558" s="1">
        <f t="shared" si="424"/>
        <v>0</v>
      </c>
      <c r="BO558" s="1">
        <f t="shared" si="425"/>
        <v>0</v>
      </c>
      <c r="BP558" s="1">
        <f t="shared" si="426"/>
        <v>0</v>
      </c>
      <c r="BQ558" s="1">
        <f t="shared" si="427"/>
        <v>0</v>
      </c>
      <c r="BR558" s="1">
        <f t="shared" si="428"/>
        <v>0</v>
      </c>
      <c r="BS558" s="1">
        <f t="shared" si="429"/>
        <v>0</v>
      </c>
      <c r="BT558" s="1">
        <f t="shared" si="430"/>
        <v>1</v>
      </c>
      <c r="BU558" s="1">
        <f t="shared" si="431"/>
        <v>2</v>
      </c>
      <c r="BW558" s="1">
        <f t="shared" si="436"/>
        <v>0</v>
      </c>
      <c r="BX558" s="1">
        <f t="shared" si="437"/>
        <v>0</v>
      </c>
      <c r="BY558" s="1">
        <f t="shared" si="438"/>
        <v>0</v>
      </c>
      <c r="BZ558" s="1">
        <f t="shared" si="434"/>
        <v>0</v>
      </c>
      <c r="CA558" s="1">
        <f t="shared" si="434"/>
        <v>0</v>
      </c>
      <c r="CB558" s="1">
        <f t="shared" si="434"/>
        <v>0</v>
      </c>
      <c r="CC558" s="1">
        <f t="shared" si="434"/>
        <v>0</v>
      </c>
      <c r="CD558" s="1">
        <f t="shared" si="434"/>
        <v>0</v>
      </c>
      <c r="CE558" s="1">
        <f t="shared" si="434"/>
        <v>50</v>
      </c>
      <c r="CF558" s="1">
        <f t="shared" si="434"/>
        <v>100</v>
      </c>
      <c r="CW558" s="1">
        <v>540</v>
      </c>
      <c r="CX558" s="1">
        <f t="shared" si="416"/>
        <v>1</v>
      </c>
      <c r="CY558" s="1" t="s">
        <v>37</v>
      </c>
      <c r="CZ558" s="1">
        <v>1</v>
      </c>
      <c r="DB558" s="1">
        <f t="shared" si="433"/>
        <v>7</v>
      </c>
      <c r="DC558" s="1" t="s">
        <v>43</v>
      </c>
      <c r="DD558" s="1">
        <f t="shared" si="417"/>
        <v>10</v>
      </c>
      <c r="DL558" s="1">
        <v>540</v>
      </c>
      <c r="DM558" s="1">
        <f t="shared" si="418"/>
        <v>6</v>
      </c>
      <c r="DN558" s="1">
        <f t="shared" si="419"/>
        <v>0</v>
      </c>
      <c r="DO558" s="1" t="s">
        <v>37</v>
      </c>
      <c r="DP558" s="1">
        <v>0</v>
      </c>
    </row>
    <row r="559" spans="1:120" ht="15">
      <c r="A559">
        <v>541</v>
      </c>
      <c r="B559">
        <v>1</v>
      </c>
      <c r="C559" s="25">
        <v>19500</v>
      </c>
      <c r="D559">
        <v>0</v>
      </c>
      <c r="E559">
        <v>3</v>
      </c>
      <c r="F559" t="s">
        <v>73</v>
      </c>
      <c r="G559">
        <v>2</v>
      </c>
      <c r="H559"/>
      <c r="I559"/>
      <c r="J559" s="1">
        <v>0</v>
      </c>
      <c r="K559" s="1">
        <v>0</v>
      </c>
      <c r="L559" s="1">
        <v>1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>
        <f t="shared" si="391"/>
        <v>0</v>
      </c>
      <c r="AH559" s="1">
        <f t="shared" si="392"/>
        <v>0</v>
      </c>
      <c r="AI559" s="1">
        <f t="shared" si="393"/>
        <v>40</v>
      </c>
      <c r="AJ559" s="1">
        <f t="shared" si="394"/>
        <v>0</v>
      </c>
      <c r="AK559" s="1">
        <f t="shared" si="395"/>
        <v>0</v>
      </c>
      <c r="AL559" s="1">
        <f t="shared" si="396"/>
        <v>0</v>
      </c>
      <c r="AM559" s="1">
        <f t="shared" si="397"/>
        <v>0</v>
      </c>
      <c r="AN559" s="1">
        <f t="shared" si="397"/>
        <v>0</v>
      </c>
      <c r="AO559" s="1">
        <f t="shared" si="398"/>
        <v>0</v>
      </c>
      <c r="AP559" s="1">
        <f t="shared" si="399"/>
        <v>0</v>
      </c>
      <c r="AQ559" s="1">
        <f t="shared" si="400"/>
        <v>0</v>
      </c>
      <c r="AR559" s="1">
        <f t="shared" si="401"/>
        <v>0</v>
      </c>
      <c r="AS559" s="1">
        <f t="shared" si="402"/>
        <v>0</v>
      </c>
      <c r="AT559" s="1">
        <f t="shared" si="403"/>
        <v>0</v>
      </c>
      <c r="AU559" s="1">
        <f t="shared" si="404"/>
        <v>0</v>
      </c>
      <c r="AV559" s="1">
        <f t="shared" si="405"/>
        <v>0</v>
      </c>
      <c r="AW559" s="1">
        <f t="shared" si="406"/>
        <v>0</v>
      </c>
      <c r="AX559" s="1">
        <f t="shared" si="407"/>
        <v>0</v>
      </c>
      <c r="AY559" s="1">
        <f t="shared" si="408"/>
        <v>0</v>
      </c>
      <c r="AZ559" s="1">
        <f t="shared" si="409"/>
        <v>0</v>
      </c>
      <c r="BA559" s="1">
        <f t="shared" si="410"/>
        <v>0</v>
      </c>
      <c r="BB559" s="1">
        <f t="shared" si="411"/>
        <v>0</v>
      </c>
      <c r="BC559" s="1">
        <f t="shared" si="412"/>
        <v>0</v>
      </c>
      <c r="BD559" s="1">
        <f t="shared" si="413"/>
        <v>40</v>
      </c>
      <c r="BE559" s="1" t="str">
        <f t="shared" si="420"/>
        <v>Barge E</v>
      </c>
      <c r="BF559" s="1">
        <f t="shared" si="421"/>
        <v>1</v>
      </c>
      <c r="BG559" s="3">
        <v>541</v>
      </c>
      <c r="BH559" s="1">
        <f t="shared" si="435"/>
        <v>0</v>
      </c>
      <c r="BI559" s="1">
        <f t="shared" si="414"/>
        <v>0</v>
      </c>
      <c r="BJ559" s="3">
        <v>541</v>
      </c>
      <c r="BK559" s="1">
        <f t="shared" si="415"/>
        <v>2</v>
      </c>
      <c r="BL559" s="1">
        <f t="shared" si="422"/>
        <v>0</v>
      </c>
      <c r="BM559" s="1">
        <f t="shared" si="423"/>
        <v>1</v>
      </c>
      <c r="BN559" s="1">
        <f t="shared" si="424"/>
        <v>2</v>
      </c>
      <c r="BO559" s="1">
        <f t="shared" si="425"/>
        <v>3</v>
      </c>
      <c r="BP559" s="1">
        <f t="shared" si="426"/>
        <v>4</v>
      </c>
      <c r="BQ559" s="1">
        <f t="shared" si="427"/>
        <v>5</v>
      </c>
      <c r="BR559" s="1">
        <f t="shared" si="428"/>
        <v>6</v>
      </c>
      <c r="BS559" s="1">
        <f t="shared" si="429"/>
        <v>7</v>
      </c>
      <c r="BT559" s="1">
        <f t="shared" si="430"/>
        <v>8</v>
      </c>
      <c r="BU559" s="1">
        <f t="shared" si="431"/>
        <v>9</v>
      </c>
      <c r="BW559" s="1">
        <f t="shared" si="436"/>
        <v>0</v>
      </c>
      <c r="BX559" s="1">
        <f t="shared" si="437"/>
        <v>50</v>
      </c>
      <c r="BY559" s="1">
        <f t="shared" si="438"/>
        <v>100</v>
      </c>
      <c r="BZ559" s="1">
        <f t="shared" si="434"/>
        <v>150</v>
      </c>
      <c r="CA559" s="1">
        <f t="shared" si="434"/>
        <v>200</v>
      </c>
      <c r="CB559" s="1">
        <f t="shared" si="434"/>
        <v>250</v>
      </c>
      <c r="CC559" s="1">
        <f t="shared" si="434"/>
        <v>300</v>
      </c>
      <c r="CD559" s="1">
        <f t="shared" si="434"/>
        <v>350</v>
      </c>
      <c r="CE559" s="1">
        <f t="shared" si="434"/>
        <v>400</v>
      </c>
      <c r="CF559" s="1">
        <f t="shared" si="434"/>
        <v>450</v>
      </c>
      <c r="CW559" s="1">
        <v>541</v>
      </c>
      <c r="CX559" s="1">
        <f t="shared" si="416"/>
        <v>1</v>
      </c>
      <c r="CY559" s="1" t="s">
        <v>37</v>
      </c>
      <c r="CZ559" s="1">
        <v>1</v>
      </c>
      <c r="DB559" s="1">
        <f t="shared" si="433"/>
        <v>2</v>
      </c>
      <c r="DC559" s="1" t="s">
        <v>43</v>
      </c>
      <c r="DD559" s="1">
        <f t="shared" si="417"/>
        <v>3</v>
      </c>
      <c r="DL559" s="1">
        <v>541</v>
      </c>
      <c r="DM559" s="1">
        <f t="shared" si="418"/>
        <v>1</v>
      </c>
      <c r="DN559" s="1">
        <f t="shared" si="419"/>
        <v>0</v>
      </c>
      <c r="DO559" s="1" t="s">
        <v>37</v>
      </c>
      <c r="DP559" s="1">
        <v>0</v>
      </c>
    </row>
    <row r="560" spans="1:120" ht="15">
      <c r="A560">
        <v>542</v>
      </c>
      <c r="B560">
        <v>1</v>
      </c>
      <c r="C560" s="25">
        <v>19200</v>
      </c>
      <c r="D560">
        <v>5</v>
      </c>
      <c r="E560">
        <v>9</v>
      </c>
      <c r="F560" t="s">
        <v>32</v>
      </c>
      <c r="G560">
        <v>3</v>
      </c>
      <c r="H560"/>
      <c r="I560"/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1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>
        <f t="shared" si="391"/>
        <v>0</v>
      </c>
      <c r="AH560" s="1">
        <f t="shared" si="392"/>
        <v>0</v>
      </c>
      <c r="AI560" s="1">
        <f t="shared" si="393"/>
        <v>0</v>
      </c>
      <c r="AJ560" s="1">
        <f t="shared" si="394"/>
        <v>0</v>
      </c>
      <c r="AK560" s="1">
        <f t="shared" si="395"/>
        <v>0</v>
      </c>
      <c r="AL560" s="1">
        <f t="shared" si="396"/>
        <v>0</v>
      </c>
      <c r="AM560" s="1">
        <f t="shared" si="397"/>
        <v>0</v>
      </c>
      <c r="AN560" s="1">
        <f t="shared" si="397"/>
        <v>0</v>
      </c>
      <c r="AO560" s="1">
        <f t="shared" si="398"/>
        <v>0</v>
      </c>
      <c r="AP560" s="1">
        <f t="shared" si="399"/>
        <v>0</v>
      </c>
      <c r="AQ560" s="1">
        <f t="shared" si="400"/>
        <v>0</v>
      </c>
      <c r="AR560" s="1">
        <f t="shared" si="401"/>
        <v>0</v>
      </c>
      <c r="AS560" s="1">
        <f t="shared" si="402"/>
        <v>0</v>
      </c>
      <c r="AT560" s="1">
        <f t="shared" si="403"/>
        <v>0</v>
      </c>
      <c r="AU560" s="1">
        <f t="shared" si="404"/>
        <v>40</v>
      </c>
      <c r="AV560" s="1">
        <f t="shared" si="405"/>
        <v>0</v>
      </c>
      <c r="AW560" s="1">
        <f t="shared" si="406"/>
        <v>0</v>
      </c>
      <c r="AX560" s="1">
        <f t="shared" si="407"/>
        <v>0</v>
      </c>
      <c r="AY560" s="1">
        <f t="shared" si="408"/>
        <v>0</v>
      </c>
      <c r="AZ560" s="1">
        <f t="shared" si="409"/>
        <v>0</v>
      </c>
      <c r="BA560" s="1">
        <f t="shared" si="410"/>
        <v>0</v>
      </c>
      <c r="BB560" s="1">
        <f t="shared" si="411"/>
        <v>0</v>
      </c>
      <c r="BC560" s="1">
        <f t="shared" si="412"/>
        <v>0</v>
      </c>
      <c r="BD560" s="1">
        <f t="shared" si="413"/>
        <v>40</v>
      </c>
      <c r="BE560" s="1" t="str">
        <f t="shared" si="420"/>
        <v>Barge A</v>
      </c>
      <c r="BF560" s="1">
        <f t="shared" si="421"/>
        <v>6</v>
      </c>
      <c r="BG560" s="3">
        <v>542</v>
      </c>
      <c r="BH560" s="1">
        <f t="shared" si="435"/>
        <v>0</v>
      </c>
      <c r="BI560" s="1">
        <f t="shared" si="414"/>
        <v>0</v>
      </c>
      <c r="BJ560" s="3">
        <v>542</v>
      </c>
      <c r="BK560" s="1">
        <f t="shared" si="415"/>
        <v>8</v>
      </c>
      <c r="BL560" s="1">
        <f t="shared" si="422"/>
        <v>0</v>
      </c>
      <c r="BM560" s="1">
        <f t="shared" si="423"/>
        <v>0</v>
      </c>
      <c r="BN560" s="1">
        <f t="shared" si="424"/>
        <v>0</v>
      </c>
      <c r="BO560" s="1">
        <f t="shared" si="425"/>
        <v>0</v>
      </c>
      <c r="BP560" s="1">
        <f t="shared" si="426"/>
        <v>0</v>
      </c>
      <c r="BQ560" s="1">
        <f t="shared" si="427"/>
        <v>0</v>
      </c>
      <c r="BR560" s="1">
        <f t="shared" si="428"/>
        <v>0</v>
      </c>
      <c r="BS560" s="1">
        <f t="shared" si="429"/>
        <v>1</v>
      </c>
      <c r="BT560" s="1">
        <f t="shared" si="430"/>
        <v>2</v>
      </c>
      <c r="BU560" s="1">
        <f t="shared" si="431"/>
        <v>3</v>
      </c>
      <c r="BW560" s="1">
        <f t="shared" si="436"/>
        <v>0</v>
      </c>
      <c r="BX560" s="1">
        <f t="shared" si="437"/>
        <v>0</v>
      </c>
      <c r="BY560" s="1">
        <f t="shared" si="438"/>
        <v>0</v>
      </c>
      <c r="BZ560" s="1">
        <f t="shared" si="434"/>
        <v>0</v>
      </c>
      <c r="CA560" s="1">
        <f t="shared" si="434"/>
        <v>0</v>
      </c>
      <c r="CB560" s="1">
        <f t="shared" si="434"/>
        <v>0</v>
      </c>
      <c r="CC560" s="1">
        <f t="shared" si="434"/>
        <v>0</v>
      </c>
      <c r="CD560" s="1">
        <f t="shared" si="434"/>
        <v>50</v>
      </c>
      <c r="CE560" s="1">
        <f t="shared" si="434"/>
        <v>100</v>
      </c>
      <c r="CF560" s="1">
        <f t="shared" si="434"/>
        <v>150</v>
      </c>
      <c r="CW560" s="1">
        <v>542</v>
      </c>
      <c r="CX560" s="1">
        <f t="shared" si="416"/>
        <v>1</v>
      </c>
      <c r="CY560" s="1" t="s">
        <v>37</v>
      </c>
      <c r="CZ560" s="1">
        <v>1</v>
      </c>
      <c r="DB560" s="1">
        <f t="shared" si="433"/>
        <v>7</v>
      </c>
      <c r="DC560" s="1" t="s">
        <v>43</v>
      </c>
      <c r="DD560" s="1">
        <f t="shared" si="417"/>
        <v>9</v>
      </c>
      <c r="DL560" s="1">
        <v>542</v>
      </c>
      <c r="DM560" s="1">
        <f t="shared" si="418"/>
        <v>6</v>
      </c>
      <c r="DN560" s="1">
        <f t="shared" si="419"/>
        <v>0</v>
      </c>
      <c r="DO560" s="1" t="s">
        <v>37</v>
      </c>
      <c r="DP560" s="1">
        <v>0</v>
      </c>
    </row>
    <row r="561" spans="1:120" ht="15">
      <c r="A561">
        <v>543</v>
      </c>
      <c r="B561">
        <v>1</v>
      </c>
      <c r="C561" s="25">
        <v>14880</v>
      </c>
      <c r="D561">
        <v>-1</v>
      </c>
      <c r="E561">
        <v>3</v>
      </c>
      <c r="F561" t="s">
        <v>73</v>
      </c>
      <c r="G561">
        <v>4</v>
      </c>
      <c r="H561"/>
      <c r="I561"/>
      <c r="J561" s="1">
        <v>0</v>
      </c>
      <c r="K561" s="1">
        <v>0</v>
      </c>
      <c r="L561" s="1">
        <v>0</v>
      </c>
      <c r="M561" s="1">
        <v>0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>
        <f t="shared" si="391"/>
        <v>0</v>
      </c>
      <c r="AH561" s="1">
        <f t="shared" si="392"/>
        <v>0</v>
      </c>
      <c r="AI561" s="1">
        <f t="shared" si="393"/>
        <v>0</v>
      </c>
      <c r="AJ561" s="1">
        <f t="shared" si="394"/>
        <v>0</v>
      </c>
      <c r="AK561" s="1">
        <f t="shared" si="395"/>
        <v>40</v>
      </c>
      <c r="AL561" s="1">
        <f t="shared" si="396"/>
        <v>0</v>
      </c>
      <c r="AM561" s="1">
        <f t="shared" si="397"/>
        <v>0</v>
      </c>
      <c r="AN561" s="1">
        <f t="shared" si="397"/>
        <v>0</v>
      </c>
      <c r="AO561" s="1">
        <f t="shared" si="398"/>
        <v>0</v>
      </c>
      <c r="AP561" s="1">
        <f t="shared" si="399"/>
        <v>0</v>
      </c>
      <c r="AQ561" s="1">
        <f t="shared" si="400"/>
        <v>0</v>
      </c>
      <c r="AR561" s="1">
        <f t="shared" si="401"/>
        <v>0</v>
      </c>
      <c r="AS561" s="1">
        <f t="shared" si="402"/>
        <v>0</v>
      </c>
      <c r="AT561" s="1">
        <f t="shared" si="403"/>
        <v>0</v>
      </c>
      <c r="AU561" s="1">
        <f t="shared" si="404"/>
        <v>0</v>
      </c>
      <c r="AV561" s="1">
        <f t="shared" si="405"/>
        <v>0</v>
      </c>
      <c r="AW561" s="1">
        <f t="shared" si="406"/>
        <v>0</v>
      </c>
      <c r="AX561" s="1">
        <f t="shared" si="407"/>
        <v>0</v>
      </c>
      <c r="AY561" s="1">
        <f t="shared" si="408"/>
        <v>0</v>
      </c>
      <c r="AZ561" s="1">
        <f t="shared" si="409"/>
        <v>0</v>
      </c>
      <c r="BA561" s="1">
        <f t="shared" si="410"/>
        <v>0</v>
      </c>
      <c r="BB561" s="1">
        <f t="shared" si="411"/>
        <v>0</v>
      </c>
      <c r="BC561" s="1">
        <f t="shared" si="412"/>
        <v>0</v>
      </c>
      <c r="BD561" s="1">
        <f t="shared" si="413"/>
        <v>40</v>
      </c>
      <c r="BE561" s="1" t="str">
        <f t="shared" si="420"/>
        <v>Barge A</v>
      </c>
      <c r="BF561" s="1">
        <f t="shared" si="421"/>
        <v>2</v>
      </c>
      <c r="BG561" s="3">
        <v>543</v>
      </c>
      <c r="BH561" s="1">
        <f t="shared" si="435"/>
        <v>0</v>
      </c>
      <c r="BI561" s="1">
        <f t="shared" si="414"/>
        <v>0</v>
      </c>
      <c r="BJ561" s="3">
        <v>543</v>
      </c>
      <c r="BK561" s="1">
        <f t="shared" si="415"/>
        <v>3</v>
      </c>
      <c r="BL561" s="1">
        <f t="shared" si="422"/>
        <v>0</v>
      </c>
      <c r="BM561" s="1">
        <f t="shared" si="423"/>
        <v>0</v>
      </c>
      <c r="BN561" s="1">
        <f t="shared" si="424"/>
        <v>1</v>
      </c>
      <c r="BO561" s="1">
        <f t="shared" si="425"/>
        <v>2</v>
      </c>
      <c r="BP561" s="1">
        <f t="shared" si="426"/>
        <v>3</v>
      </c>
      <c r="BQ561" s="1">
        <f t="shared" si="427"/>
        <v>4</v>
      </c>
      <c r="BR561" s="1">
        <f t="shared" si="428"/>
        <v>5</v>
      </c>
      <c r="BS561" s="1">
        <f t="shared" si="429"/>
        <v>6</v>
      </c>
      <c r="BT561" s="1">
        <f t="shared" si="430"/>
        <v>7</v>
      </c>
      <c r="BU561" s="1">
        <f t="shared" si="431"/>
        <v>8</v>
      </c>
      <c r="BW561" s="1">
        <f t="shared" si="436"/>
        <v>0</v>
      </c>
      <c r="BX561" s="1">
        <f t="shared" si="437"/>
        <v>0</v>
      </c>
      <c r="BY561" s="1">
        <f t="shared" si="438"/>
        <v>50</v>
      </c>
      <c r="BZ561" s="1">
        <f t="shared" si="434"/>
        <v>100</v>
      </c>
      <c r="CA561" s="1">
        <f t="shared" si="434"/>
        <v>150</v>
      </c>
      <c r="CB561" s="1">
        <f t="shared" si="434"/>
        <v>200</v>
      </c>
      <c r="CC561" s="1">
        <f t="shared" si="434"/>
        <v>250</v>
      </c>
      <c r="CD561" s="1">
        <f t="shared" si="434"/>
        <v>300</v>
      </c>
      <c r="CE561" s="1">
        <f t="shared" si="434"/>
        <v>350</v>
      </c>
      <c r="CF561" s="1">
        <f t="shared" si="434"/>
        <v>400</v>
      </c>
      <c r="CW561" s="1">
        <v>543</v>
      </c>
      <c r="CX561" s="1">
        <f t="shared" si="416"/>
        <v>1</v>
      </c>
      <c r="CY561" s="1" t="s">
        <v>37</v>
      </c>
      <c r="CZ561" s="1">
        <v>1</v>
      </c>
      <c r="DB561" s="1">
        <f t="shared" si="433"/>
        <v>3</v>
      </c>
      <c r="DC561" s="1" t="s">
        <v>43</v>
      </c>
      <c r="DD561" s="1">
        <f t="shared" si="417"/>
        <v>3</v>
      </c>
      <c r="DL561" s="1">
        <v>543</v>
      </c>
      <c r="DM561" s="1">
        <f t="shared" si="418"/>
        <v>0</v>
      </c>
      <c r="DN561" s="1">
        <f t="shared" si="419"/>
        <v>0</v>
      </c>
      <c r="DO561" s="1" t="s">
        <v>37</v>
      </c>
      <c r="DP561" s="1">
        <v>0</v>
      </c>
    </row>
    <row r="562" spans="1:120" ht="15">
      <c r="A562">
        <v>544</v>
      </c>
      <c r="B562">
        <v>1</v>
      </c>
      <c r="C562" s="25">
        <v>19320</v>
      </c>
      <c r="D562">
        <v>5</v>
      </c>
      <c r="E562">
        <v>10</v>
      </c>
      <c r="F562" t="s">
        <v>32</v>
      </c>
      <c r="G562">
        <v>5</v>
      </c>
      <c r="H562"/>
      <c r="I562"/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1</v>
      </c>
      <c r="AF562" s="1">
        <v>0</v>
      </c>
      <c r="AG562" s="1">
        <f t="shared" si="391"/>
        <v>0</v>
      </c>
      <c r="AH562" s="1">
        <f t="shared" si="392"/>
        <v>0</v>
      </c>
      <c r="AI562" s="1">
        <f t="shared" si="393"/>
        <v>0</v>
      </c>
      <c r="AJ562" s="1">
        <f t="shared" si="394"/>
        <v>0</v>
      </c>
      <c r="AK562" s="1">
        <f t="shared" si="395"/>
        <v>0</v>
      </c>
      <c r="AL562" s="1">
        <f t="shared" si="396"/>
        <v>0</v>
      </c>
      <c r="AM562" s="1">
        <f t="shared" si="397"/>
        <v>0</v>
      </c>
      <c r="AN562" s="1">
        <f t="shared" si="397"/>
        <v>0</v>
      </c>
      <c r="AO562" s="1">
        <f t="shared" si="398"/>
        <v>0</v>
      </c>
      <c r="AP562" s="1">
        <f t="shared" si="399"/>
        <v>0</v>
      </c>
      <c r="AQ562" s="1">
        <f t="shared" si="400"/>
        <v>0</v>
      </c>
      <c r="AR562" s="1">
        <f t="shared" si="401"/>
        <v>0</v>
      </c>
      <c r="AS562" s="1">
        <f t="shared" si="402"/>
        <v>0</v>
      </c>
      <c r="AT562" s="1">
        <f t="shared" si="403"/>
        <v>0</v>
      </c>
      <c r="AU562" s="1">
        <f t="shared" si="404"/>
        <v>0</v>
      </c>
      <c r="AV562" s="1">
        <f t="shared" si="405"/>
        <v>0</v>
      </c>
      <c r="AW562" s="1">
        <f t="shared" si="406"/>
        <v>0</v>
      </c>
      <c r="AX562" s="1">
        <f t="shared" si="407"/>
        <v>0</v>
      </c>
      <c r="AY562" s="1">
        <f t="shared" si="408"/>
        <v>0</v>
      </c>
      <c r="AZ562" s="1">
        <f t="shared" si="409"/>
        <v>0</v>
      </c>
      <c r="BA562" s="1">
        <f t="shared" si="410"/>
        <v>0</v>
      </c>
      <c r="BB562" s="1">
        <f t="shared" si="411"/>
        <v>40</v>
      </c>
      <c r="BC562" s="1">
        <f t="shared" si="412"/>
        <v>0</v>
      </c>
      <c r="BD562" s="1">
        <f t="shared" si="413"/>
        <v>40</v>
      </c>
      <c r="BE562" s="1" t="str">
        <f t="shared" si="420"/>
        <v>Barge B</v>
      </c>
      <c r="BF562" s="1">
        <f t="shared" si="421"/>
        <v>9</v>
      </c>
      <c r="BG562" s="3">
        <v>544</v>
      </c>
      <c r="BH562" s="1">
        <f t="shared" si="435"/>
        <v>0</v>
      </c>
      <c r="BI562" s="1">
        <f t="shared" si="414"/>
        <v>0</v>
      </c>
      <c r="BJ562" s="3">
        <v>544</v>
      </c>
      <c r="BK562" s="1">
        <f t="shared" si="415"/>
        <v>10</v>
      </c>
      <c r="BL562" s="1">
        <f t="shared" si="422"/>
        <v>0</v>
      </c>
      <c r="BM562" s="1">
        <f t="shared" si="423"/>
        <v>0</v>
      </c>
      <c r="BN562" s="1">
        <f t="shared" si="424"/>
        <v>0</v>
      </c>
      <c r="BO562" s="1">
        <f t="shared" si="425"/>
        <v>0</v>
      </c>
      <c r="BP562" s="1">
        <f t="shared" si="426"/>
        <v>0</v>
      </c>
      <c r="BQ562" s="1">
        <f t="shared" si="427"/>
        <v>0</v>
      </c>
      <c r="BR562" s="1">
        <f t="shared" si="428"/>
        <v>0</v>
      </c>
      <c r="BS562" s="1">
        <f t="shared" si="429"/>
        <v>0</v>
      </c>
      <c r="BT562" s="1">
        <f t="shared" si="430"/>
        <v>0</v>
      </c>
      <c r="BU562" s="1">
        <f t="shared" si="431"/>
        <v>1</v>
      </c>
      <c r="BW562" s="1">
        <f t="shared" si="436"/>
        <v>0</v>
      </c>
      <c r="BX562" s="1">
        <f t="shared" si="437"/>
        <v>0</v>
      </c>
      <c r="BY562" s="1">
        <f t="shared" si="438"/>
        <v>0</v>
      </c>
      <c r="BZ562" s="1">
        <f t="shared" si="434"/>
        <v>0</v>
      </c>
      <c r="CA562" s="1">
        <f t="shared" si="434"/>
        <v>0</v>
      </c>
      <c r="CB562" s="1">
        <f t="shared" si="434"/>
        <v>0</v>
      </c>
      <c r="CC562" s="1">
        <f t="shared" si="434"/>
        <v>0</v>
      </c>
      <c r="CD562" s="1">
        <f t="shared" si="434"/>
        <v>0</v>
      </c>
      <c r="CE562" s="1">
        <f t="shared" si="434"/>
        <v>0</v>
      </c>
      <c r="CF562" s="1">
        <f t="shared" si="434"/>
        <v>50</v>
      </c>
      <c r="CW562" s="1">
        <v>544</v>
      </c>
      <c r="CX562" s="1">
        <f t="shared" si="416"/>
        <v>1</v>
      </c>
      <c r="CY562" s="1" t="s">
        <v>37</v>
      </c>
      <c r="CZ562" s="1">
        <v>1</v>
      </c>
      <c r="DB562" s="1">
        <f t="shared" si="433"/>
        <v>10</v>
      </c>
      <c r="DC562" s="1" t="s">
        <v>43</v>
      </c>
      <c r="DD562" s="1">
        <f t="shared" si="417"/>
        <v>10</v>
      </c>
      <c r="DL562" s="1">
        <v>544</v>
      </c>
      <c r="DM562" s="1">
        <f t="shared" si="418"/>
        <v>6</v>
      </c>
      <c r="DN562" s="1">
        <f t="shared" si="419"/>
        <v>0</v>
      </c>
      <c r="DO562" s="1" t="s">
        <v>37</v>
      </c>
      <c r="DP562" s="1">
        <v>0</v>
      </c>
    </row>
    <row r="563" spans="1:120" ht="15">
      <c r="A563">
        <v>545</v>
      </c>
      <c r="B563">
        <v>1</v>
      </c>
      <c r="C563" s="25">
        <v>19300</v>
      </c>
      <c r="D563">
        <v>0</v>
      </c>
      <c r="E563">
        <v>4</v>
      </c>
      <c r="F563" t="s">
        <v>73</v>
      </c>
      <c r="G563">
        <v>6</v>
      </c>
      <c r="H563"/>
      <c r="I563"/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f t="shared" si="391"/>
        <v>0</v>
      </c>
      <c r="AH563" s="1">
        <f t="shared" si="392"/>
        <v>0</v>
      </c>
      <c r="AI563" s="1">
        <f t="shared" si="393"/>
        <v>0</v>
      </c>
      <c r="AJ563" s="1">
        <f t="shared" si="394"/>
        <v>0</v>
      </c>
      <c r="AK563" s="1">
        <f t="shared" si="395"/>
        <v>0</v>
      </c>
      <c r="AL563" s="1">
        <f t="shared" si="396"/>
        <v>40</v>
      </c>
      <c r="AM563" s="1">
        <f t="shared" si="397"/>
        <v>0</v>
      </c>
      <c r="AN563" s="1">
        <f t="shared" si="397"/>
        <v>0</v>
      </c>
      <c r="AO563" s="1">
        <f t="shared" si="398"/>
        <v>0</v>
      </c>
      <c r="AP563" s="1">
        <f t="shared" si="399"/>
        <v>0</v>
      </c>
      <c r="AQ563" s="1">
        <f t="shared" si="400"/>
        <v>0</v>
      </c>
      <c r="AR563" s="1">
        <f t="shared" si="401"/>
        <v>0</v>
      </c>
      <c r="AS563" s="1">
        <f t="shared" si="402"/>
        <v>0</v>
      </c>
      <c r="AT563" s="1">
        <f t="shared" si="403"/>
        <v>0</v>
      </c>
      <c r="AU563" s="1">
        <f t="shared" si="404"/>
        <v>0</v>
      </c>
      <c r="AV563" s="1">
        <f t="shared" si="405"/>
        <v>0</v>
      </c>
      <c r="AW563" s="1">
        <f t="shared" si="406"/>
        <v>0</v>
      </c>
      <c r="AX563" s="1">
        <f t="shared" si="407"/>
        <v>0</v>
      </c>
      <c r="AY563" s="1">
        <f t="shared" si="408"/>
        <v>0</v>
      </c>
      <c r="AZ563" s="1">
        <f t="shared" si="409"/>
        <v>0</v>
      </c>
      <c r="BA563" s="1">
        <f t="shared" si="410"/>
        <v>0</v>
      </c>
      <c r="BB563" s="1">
        <f t="shared" si="411"/>
        <v>0</v>
      </c>
      <c r="BC563" s="1">
        <f t="shared" si="412"/>
        <v>0</v>
      </c>
      <c r="BD563" s="1">
        <f t="shared" si="413"/>
        <v>40</v>
      </c>
      <c r="BE563" s="1" t="str">
        <f t="shared" si="420"/>
        <v>Barge C</v>
      </c>
      <c r="BF563" s="1">
        <f t="shared" si="421"/>
        <v>2</v>
      </c>
      <c r="BG563" s="3">
        <v>545</v>
      </c>
      <c r="BH563" s="1">
        <f t="shared" si="435"/>
        <v>0</v>
      </c>
      <c r="BI563" s="1">
        <f t="shared" si="414"/>
        <v>0</v>
      </c>
      <c r="BJ563" s="3">
        <v>545</v>
      </c>
      <c r="BK563" s="1">
        <f t="shared" si="415"/>
        <v>6</v>
      </c>
      <c r="BL563" s="1">
        <f t="shared" si="422"/>
        <v>0</v>
      </c>
      <c r="BM563" s="1">
        <f t="shared" si="423"/>
        <v>0</v>
      </c>
      <c r="BN563" s="1">
        <f t="shared" si="424"/>
        <v>0</v>
      </c>
      <c r="BO563" s="1">
        <f t="shared" si="425"/>
        <v>0</v>
      </c>
      <c r="BP563" s="1">
        <f t="shared" si="426"/>
        <v>0</v>
      </c>
      <c r="BQ563" s="1">
        <f t="shared" si="427"/>
        <v>1</v>
      </c>
      <c r="BR563" s="1">
        <f t="shared" si="428"/>
        <v>2</v>
      </c>
      <c r="BS563" s="1">
        <f t="shared" si="429"/>
        <v>3</v>
      </c>
      <c r="BT563" s="1">
        <f t="shared" si="430"/>
        <v>4</v>
      </c>
      <c r="BU563" s="1">
        <f t="shared" si="431"/>
        <v>5</v>
      </c>
      <c r="BW563" s="1">
        <f t="shared" si="436"/>
        <v>0</v>
      </c>
      <c r="BX563" s="1">
        <f t="shared" si="437"/>
        <v>0</v>
      </c>
      <c r="BY563" s="1">
        <f t="shared" si="438"/>
        <v>0</v>
      </c>
      <c r="BZ563" s="1">
        <f t="shared" si="434"/>
        <v>0</v>
      </c>
      <c r="CA563" s="1">
        <f t="shared" si="434"/>
        <v>0</v>
      </c>
      <c r="CB563" s="1">
        <f t="shared" si="434"/>
        <v>50</v>
      </c>
      <c r="CC563" s="1">
        <f t="shared" si="434"/>
        <v>100</v>
      </c>
      <c r="CD563" s="1">
        <f t="shared" si="434"/>
        <v>150</v>
      </c>
      <c r="CE563" s="1">
        <f t="shared" si="434"/>
        <v>200</v>
      </c>
      <c r="CF563" s="1">
        <f t="shared" si="434"/>
        <v>250</v>
      </c>
      <c r="CW563" s="1">
        <v>545</v>
      </c>
      <c r="CX563" s="1">
        <f t="shared" si="416"/>
        <v>1</v>
      </c>
      <c r="CY563" s="1" t="s">
        <v>37</v>
      </c>
      <c r="CZ563" s="1">
        <v>1</v>
      </c>
      <c r="DB563" s="1">
        <f t="shared" si="433"/>
        <v>3</v>
      </c>
      <c r="DC563" s="1" t="s">
        <v>43</v>
      </c>
      <c r="DD563" s="1">
        <f t="shared" si="417"/>
        <v>4</v>
      </c>
      <c r="DL563" s="1">
        <v>545</v>
      </c>
      <c r="DM563" s="1">
        <f t="shared" si="418"/>
        <v>1</v>
      </c>
      <c r="DN563" s="1">
        <f t="shared" si="419"/>
        <v>0</v>
      </c>
      <c r="DO563" s="1" t="s">
        <v>37</v>
      </c>
      <c r="DP563" s="1">
        <v>0</v>
      </c>
    </row>
    <row r="564" spans="1:120" ht="15">
      <c r="A564">
        <v>546</v>
      </c>
      <c r="B564">
        <v>1</v>
      </c>
      <c r="C564" s="25">
        <v>19320</v>
      </c>
      <c r="D564">
        <v>0</v>
      </c>
      <c r="E564">
        <v>4</v>
      </c>
      <c r="F564" t="s">
        <v>35</v>
      </c>
      <c r="G564">
        <v>4</v>
      </c>
      <c r="H564"/>
      <c r="I564"/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f t="shared" si="391"/>
        <v>0</v>
      </c>
      <c r="AH564" s="1">
        <f t="shared" si="392"/>
        <v>40</v>
      </c>
      <c r="AI564" s="1">
        <f t="shared" si="393"/>
        <v>0</v>
      </c>
      <c r="AJ564" s="1">
        <f t="shared" si="394"/>
        <v>0</v>
      </c>
      <c r="AK564" s="1">
        <f t="shared" si="395"/>
        <v>0</v>
      </c>
      <c r="AL564" s="1">
        <f t="shared" si="396"/>
        <v>0</v>
      </c>
      <c r="AM564" s="1">
        <f t="shared" si="397"/>
        <v>0</v>
      </c>
      <c r="AN564" s="1">
        <f t="shared" si="397"/>
        <v>0</v>
      </c>
      <c r="AO564" s="1">
        <f t="shared" si="398"/>
        <v>0</v>
      </c>
      <c r="AP564" s="1">
        <f t="shared" si="399"/>
        <v>0</v>
      </c>
      <c r="AQ564" s="1">
        <f t="shared" si="400"/>
        <v>0</v>
      </c>
      <c r="AR564" s="1">
        <f t="shared" si="401"/>
        <v>0</v>
      </c>
      <c r="AS564" s="1">
        <f t="shared" si="402"/>
        <v>0</v>
      </c>
      <c r="AT564" s="1">
        <f t="shared" si="403"/>
        <v>0</v>
      </c>
      <c r="AU564" s="1">
        <f t="shared" si="404"/>
        <v>0</v>
      </c>
      <c r="AV564" s="1">
        <f t="shared" si="405"/>
        <v>0</v>
      </c>
      <c r="AW564" s="1">
        <f t="shared" si="406"/>
        <v>0</v>
      </c>
      <c r="AX564" s="1">
        <f t="shared" si="407"/>
        <v>0</v>
      </c>
      <c r="AY564" s="1">
        <f t="shared" si="408"/>
        <v>0</v>
      </c>
      <c r="AZ564" s="1">
        <f t="shared" si="409"/>
        <v>0</v>
      </c>
      <c r="BA564" s="1">
        <f t="shared" si="410"/>
        <v>0</v>
      </c>
      <c r="BB564" s="1">
        <f t="shared" si="411"/>
        <v>0</v>
      </c>
      <c r="BC564" s="1">
        <f t="shared" si="412"/>
        <v>0</v>
      </c>
      <c r="BD564" s="1">
        <f t="shared" si="413"/>
        <v>40</v>
      </c>
      <c r="BE564" s="1" t="str">
        <f t="shared" si="420"/>
        <v>Barge D</v>
      </c>
      <c r="BF564" s="1">
        <f t="shared" si="421"/>
        <v>1</v>
      </c>
      <c r="BG564" s="3">
        <v>546</v>
      </c>
      <c r="BH564" s="1">
        <f t="shared" si="435"/>
        <v>0</v>
      </c>
      <c r="BI564" s="1">
        <f t="shared" si="414"/>
        <v>0</v>
      </c>
      <c r="BJ564" s="3">
        <v>546</v>
      </c>
      <c r="BK564" s="1">
        <f t="shared" si="415"/>
        <v>4</v>
      </c>
      <c r="BL564" s="1">
        <f t="shared" si="422"/>
        <v>0</v>
      </c>
      <c r="BM564" s="1">
        <f t="shared" si="423"/>
        <v>0</v>
      </c>
      <c r="BN564" s="1">
        <f t="shared" si="424"/>
        <v>0</v>
      </c>
      <c r="BO564" s="1">
        <f t="shared" si="425"/>
        <v>1</v>
      </c>
      <c r="BP564" s="1">
        <f t="shared" si="426"/>
        <v>2</v>
      </c>
      <c r="BQ564" s="1">
        <f t="shared" si="427"/>
        <v>3</v>
      </c>
      <c r="BR564" s="1">
        <f t="shared" si="428"/>
        <v>4</v>
      </c>
      <c r="BS564" s="1">
        <f t="shared" si="429"/>
        <v>5</v>
      </c>
      <c r="BT564" s="1">
        <f t="shared" si="430"/>
        <v>6</v>
      </c>
      <c r="BU564" s="1">
        <f t="shared" si="431"/>
        <v>7</v>
      </c>
      <c r="BW564" s="1">
        <f t="shared" si="436"/>
        <v>0</v>
      </c>
      <c r="BX564" s="1">
        <f t="shared" si="437"/>
        <v>0</v>
      </c>
      <c r="BY564" s="1">
        <f t="shared" si="438"/>
        <v>0</v>
      </c>
      <c r="BZ564" s="1">
        <f t="shared" si="434"/>
        <v>50</v>
      </c>
      <c r="CA564" s="1">
        <f t="shared" si="434"/>
        <v>100</v>
      </c>
      <c r="CB564" s="1">
        <f t="shared" si="434"/>
        <v>150</v>
      </c>
      <c r="CC564" s="1">
        <f t="shared" si="434"/>
        <v>200</v>
      </c>
      <c r="CD564" s="1">
        <f t="shared" si="434"/>
        <v>250</v>
      </c>
      <c r="CE564" s="1">
        <f t="shared" si="434"/>
        <v>300</v>
      </c>
      <c r="CF564" s="1">
        <f t="shared" si="434"/>
        <v>350</v>
      </c>
      <c r="CW564" s="1">
        <v>546</v>
      </c>
      <c r="CX564" s="1">
        <f t="shared" si="416"/>
        <v>1</v>
      </c>
      <c r="CY564" s="1" t="s">
        <v>37</v>
      </c>
      <c r="CZ564" s="1">
        <v>1</v>
      </c>
      <c r="DB564" s="1">
        <f t="shared" si="433"/>
        <v>2</v>
      </c>
      <c r="DC564" s="1" t="s">
        <v>43</v>
      </c>
      <c r="DD564" s="1">
        <f t="shared" si="417"/>
        <v>4</v>
      </c>
      <c r="DL564" s="1">
        <v>546</v>
      </c>
      <c r="DM564" s="1">
        <f t="shared" si="418"/>
        <v>1</v>
      </c>
      <c r="DN564" s="1">
        <f t="shared" si="419"/>
        <v>0</v>
      </c>
      <c r="DO564" s="1" t="s">
        <v>37</v>
      </c>
      <c r="DP564" s="1">
        <v>0</v>
      </c>
    </row>
    <row r="565" spans="1:120" ht="15">
      <c r="A565">
        <v>547</v>
      </c>
      <c r="B565">
        <v>1</v>
      </c>
      <c r="C565" s="25">
        <v>19300</v>
      </c>
      <c r="D565">
        <v>2</v>
      </c>
      <c r="E565">
        <v>6</v>
      </c>
      <c r="F565" t="s">
        <v>94</v>
      </c>
      <c r="G565">
        <v>4</v>
      </c>
      <c r="H565"/>
      <c r="I565"/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1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f t="shared" si="391"/>
        <v>0</v>
      </c>
      <c r="AH565" s="1">
        <f t="shared" si="392"/>
        <v>0</v>
      </c>
      <c r="AI565" s="1">
        <f t="shared" si="393"/>
        <v>0</v>
      </c>
      <c r="AJ565" s="1">
        <f t="shared" si="394"/>
        <v>0</v>
      </c>
      <c r="AK565" s="1">
        <f t="shared" si="395"/>
        <v>0</v>
      </c>
      <c r="AL565" s="1">
        <f t="shared" si="396"/>
        <v>0</v>
      </c>
      <c r="AM565" s="1">
        <f t="shared" si="397"/>
        <v>0</v>
      </c>
      <c r="AN565" s="1">
        <f t="shared" si="397"/>
        <v>0</v>
      </c>
      <c r="AO565" s="1">
        <f t="shared" si="398"/>
        <v>40</v>
      </c>
      <c r="AP565" s="1">
        <f t="shared" si="399"/>
        <v>0</v>
      </c>
      <c r="AQ565" s="1">
        <f t="shared" si="400"/>
        <v>0</v>
      </c>
      <c r="AR565" s="1">
        <f t="shared" si="401"/>
        <v>0</v>
      </c>
      <c r="AS565" s="1">
        <f t="shared" si="402"/>
        <v>0</v>
      </c>
      <c r="AT565" s="1">
        <f t="shared" si="403"/>
        <v>0</v>
      </c>
      <c r="AU565" s="1">
        <f t="shared" si="404"/>
        <v>0</v>
      </c>
      <c r="AV565" s="1">
        <f t="shared" si="405"/>
        <v>0</v>
      </c>
      <c r="AW565" s="1">
        <f t="shared" si="406"/>
        <v>0</v>
      </c>
      <c r="AX565" s="1">
        <f t="shared" si="407"/>
        <v>0</v>
      </c>
      <c r="AY565" s="1">
        <f t="shared" si="408"/>
        <v>0</v>
      </c>
      <c r="AZ565" s="1">
        <f t="shared" si="409"/>
        <v>0</v>
      </c>
      <c r="BA565" s="1">
        <f t="shared" si="410"/>
        <v>0</v>
      </c>
      <c r="BB565" s="1">
        <f t="shared" si="411"/>
        <v>0</v>
      </c>
      <c r="BC565" s="1">
        <f t="shared" si="412"/>
        <v>0</v>
      </c>
      <c r="BD565" s="1">
        <f t="shared" si="413"/>
        <v>40</v>
      </c>
      <c r="BE565" s="1" t="str">
        <f t="shared" si="420"/>
        <v>Barge B</v>
      </c>
      <c r="BF565" s="1">
        <f t="shared" si="421"/>
        <v>4</v>
      </c>
      <c r="BG565" s="3">
        <v>547</v>
      </c>
      <c r="BH565" s="1">
        <f t="shared" si="435"/>
        <v>0</v>
      </c>
      <c r="BI565" s="1">
        <f t="shared" si="414"/>
        <v>0</v>
      </c>
      <c r="BJ565" s="3">
        <v>547</v>
      </c>
      <c r="BK565" s="1">
        <f t="shared" si="415"/>
        <v>6</v>
      </c>
      <c r="BL565" s="1">
        <f t="shared" si="422"/>
        <v>0</v>
      </c>
      <c r="BM565" s="1">
        <f t="shared" si="423"/>
        <v>0</v>
      </c>
      <c r="BN565" s="1">
        <f t="shared" si="424"/>
        <v>0</v>
      </c>
      <c r="BO565" s="1">
        <f t="shared" si="425"/>
        <v>0</v>
      </c>
      <c r="BP565" s="1">
        <f t="shared" si="426"/>
        <v>0</v>
      </c>
      <c r="BQ565" s="1">
        <f t="shared" si="427"/>
        <v>1</v>
      </c>
      <c r="BR565" s="1">
        <f t="shared" si="428"/>
        <v>2</v>
      </c>
      <c r="BS565" s="1">
        <f t="shared" si="429"/>
        <v>3</v>
      </c>
      <c r="BT565" s="1">
        <f t="shared" si="430"/>
        <v>4</v>
      </c>
      <c r="BU565" s="1">
        <f t="shared" si="431"/>
        <v>5</v>
      </c>
      <c r="BW565" s="1">
        <f t="shared" si="436"/>
        <v>0</v>
      </c>
      <c r="BX565" s="1">
        <f t="shared" si="437"/>
        <v>0</v>
      </c>
      <c r="BY565" s="1">
        <f t="shared" si="438"/>
        <v>0</v>
      </c>
      <c r="BZ565" s="1">
        <f t="shared" si="434"/>
        <v>0</v>
      </c>
      <c r="CA565" s="1">
        <f t="shared" si="434"/>
        <v>0</v>
      </c>
      <c r="CB565" s="1">
        <f t="shared" si="434"/>
        <v>50</v>
      </c>
      <c r="CC565" s="1">
        <f t="shared" si="434"/>
        <v>100</v>
      </c>
      <c r="CD565" s="1">
        <f t="shared" si="434"/>
        <v>150</v>
      </c>
      <c r="CE565" s="1">
        <f t="shared" si="434"/>
        <v>200</v>
      </c>
      <c r="CF565" s="1">
        <f t="shared" si="434"/>
        <v>250</v>
      </c>
      <c r="CW565" s="1">
        <v>547</v>
      </c>
      <c r="CX565" s="1">
        <f t="shared" si="416"/>
        <v>1</v>
      </c>
      <c r="CY565" s="1" t="s">
        <v>37</v>
      </c>
      <c r="CZ565" s="1">
        <v>1</v>
      </c>
      <c r="DB565" s="1">
        <f t="shared" si="433"/>
        <v>5</v>
      </c>
      <c r="DC565" s="1" t="s">
        <v>43</v>
      </c>
      <c r="DD565" s="1">
        <f t="shared" si="417"/>
        <v>6</v>
      </c>
      <c r="DL565" s="1">
        <v>547</v>
      </c>
      <c r="DM565" s="1">
        <f t="shared" si="418"/>
        <v>3</v>
      </c>
      <c r="DN565" s="1">
        <f t="shared" si="419"/>
        <v>0</v>
      </c>
      <c r="DO565" s="1" t="s">
        <v>37</v>
      </c>
      <c r="DP565" s="1">
        <v>0</v>
      </c>
    </row>
    <row r="566" spans="1:120" ht="15">
      <c r="A566">
        <v>548</v>
      </c>
      <c r="B566">
        <v>1</v>
      </c>
      <c r="C566" s="25">
        <v>19180</v>
      </c>
      <c r="D566">
        <v>3</v>
      </c>
      <c r="E566">
        <v>6</v>
      </c>
      <c r="F566" t="s">
        <v>35</v>
      </c>
      <c r="G566">
        <v>5</v>
      </c>
      <c r="H566"/>
      <c r="I566"/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0.66666667000000002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0.33333332999999998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f t="shared" si="391"/>
        <v>0</v>
      </c>
      <c r="AH566" s="1">
        <f t="shared" si="392"/>
        <v>0</v>
      </c>
      <c r="AI566" s="1">
        <f t="shared" si="393"/>
        <v>0</v>
      </c>
      <c r="AJ566" s="1">
        <f t="shared" si="394"/>
        <v>0</v>
      </c>
      <c r="AK566" s="1">
        <f t="shared" si="395"/>
        <v>0</v>
      </c>
      <c r="AL566" s="1">
        <f t="shared" si="396"/>
        <v>0</v>
      </c>
      <c r="AM566" s="1">
        <f t="shared" si="397"/>
        <v>0</v>
      </c>
      <c r="AN566" s="1">
        <f t="shared" si="397"/>
        <v>0</v>
      </c>
      <c r="AO566" s="1">
        <f t="shared" si="398"/>
        <v>26.666666800000002</v>
      </c>
      <c r="AP566" s="1">
        <f t="shared" si="399"/>
        <v>0</v>
      </c>
      <c r="AQ566" s="1">
        <f t="shared" si="400"/>
        <v>0</v>
      </c>
      <c r="AR566" s="1">
        <f t="shared" si="401"/>
        <v>0</v>
      </c>
      <c r="AS566" s="1">
        <f t="shared" si="402"/>
        <v>0</v>
      </c>
      <c r="AT566" s="1">
        <f t="shared" si="403"/>
        <v>0</v>
      </c>
      <c r="AU566" s="1">
        <f t="shared" si="404"/>
        <v>0</v>
      </c>
      <c r="AV566" s="1">
        <f t="shared" si="405"/>
        <v>0</v>
      </c>
      <c r="AW566" s="1">
        <f t="shared" si="406"/>
        <v>0</v>
      </c>
      <c r="AX566" s="1">
        <f t="shared" si="407"/>
        <v>13.333333199999998</v>
      </c>
      <c r="AY566" s="1">
        <f t="shared" si="408"/>
        <v>0</v>
      </c>
      <c r="AZ566" s="1">
        <f t="shared" si="409"/>
        <v>0</v>
      </c>
      <c r="BA566" s="1">
        <f t="shared" si="410"/>
        <v>0</v>
      </c>
      <c r="BB566" s="1">
        <f t="shared" si="411"/>
        <v>0</v>
      </c>
      <c r="BC566" s="1">
        <f t="shared" si="412"/>
        <v>0</v>
      </c>
      <c r="BD566" s="1">
        <f t="shared" si="413"/>
        <v>40</v>
      </c>
      <c r="BE566" s="1" t="str">
        <f t="shared" si="420"/>
        <v>Barge B</v>
      </c>
      <c r="BF566" s="1">
        <f t="shared" si="421"/>
        <v>0</v>
      </c>
      <c r="BG566" s="3">
        <v>548</v>
      </c>
      <c r="BH566" s="1">
        <f t="shared" si="435"/>
        <v>0</v>
      </c>
      <c r="BI566" s="1">
        <f t="shared" si="414"/>
        <v>0</v>
      </c>
      <c r="BJ566" s="3">
        <v>548</v>
      </c>
      <c r="BK566" s="1">
        <f t="shared" si="415"/>
        <v>8</v>
      </c>
      <c r="BL566" s="1">
        <f t="shared" si="422"/>
        <v>0</v>
      </c>
      <c r="BM566" s="1">
        <f t="shared" si="423"/>
        <v>0</v>
      </c>
      <c r="BN566" s="1">
        <f t="shared" si="424"/>
        <v>0</v>
      </c>
      <c r="BO566" s="1">
        <f t="shared" si="425"/>
        <v>0</v>
      </c>
      <c r="BP566" s="1">
        <f t="shared" si="426"/>
        <v>0</v>
      </c>
      <c r="BQ566" s="1">
        <f t="shared" si="427"/>
        <v>0</v>
      </c>
      <c r="BR566" s="1">
        <f t="shared" si="428"/>
        <v>0</v>
      </c>
      <c r="BS566" s="1">
        <f t="shared" si="429"/>
        <v>1</v>
      </c>
      <c r="BT566" s="1">
        <f t="shared" si="430"/>
        <v>2</v>
      </c>
      <c r="BU566" s="1">
        <f t="shared" si="431"/>
        <v>3</v>
      </c>
      <c r="BW566" s="1">
        <f t="shared" si="436"/>
        <v>0</v>
      </c>
      <c r="BX566" s="1">
        <f t="shared" si="437"/>
        <v>0</v>
      </c>
      <c r="BY566" s="1">
        <f t="shared" si="438"/>
        <v>0</v>
      </c>
      <c r="BZ566" s="1">
        <f t="shared" si="434"/>
        <v>0</v>
      </c>
      <c r="CA566" s="1">
        <f t="shared" si="434"/>
        <v>0</v>
      </c>
      <c r="CB566" s="1">
        <f t="shared" si="434"/>
        <v>0</v>
      </c>
      <c r="CC566" s="1">
        <f t="shared" si="434"/>
        <v>0</v>
      </c>
      <c r="CD566" s="1">
        <f t="shared" si="434"/>
        <v>50</v>
      </c>
      <c r="CE566" s="1">
        <f t="shared" si="434"/>
        <v>100</v>
      </c>
      <c r="CF566" s="1">
        <f t="shared" si="434"/>
        <v>150</v>
      </c>
      <c r="CW566" s="1">
        <v>548</v>
      </c>
      <c r="CX566" s="1">
        <f t="shared" si="416"/>
        <v>1</v>
      </c>
      <c r="CY566" s="1" t="s">
        <v>37</v>
      </c>
      <c r="CZ566" s="1">
        <v>1</v>
      </c>
      <c r="DB566" s="1">
        <f t="shared" si="433"/>
        <v>5.9999999900000001</v>
      </c>
      <c r="DC566" s="1" t="s">
        <v>43</v>
      </c>
      <c r="DD566" s="1">
        <f t="shared" si="417"/>
        <v>6</v>
      </c>
      <c r="DL566" s="1">
        <v>548</v>
      </c>
      <c r="DM566" s="1">
        <f t="shared" si="418"/>
        <v>4</v>
      </c>
      <c r="DN566" s="1">
        <f t="shared" si="419"/>
        <v>0</v>
      </c>
      <c r="DO566" s="1" t="s">
        <v>37</v>
      </c>
      <c r="DP566" s="1">
        <v>0</v>
      </c>
    </row>
    <row r="567" spans="1:120" ht="15">
      <c r="A567">
        <v>549</v>
      </c>
      <c r="B567">
        <v>1</v>
      </c>
      <c r="C567" s="25">
        <v>19600</v>
      </c>
      <c r="D567">
        <v>-1</v>
      </c>
      <c r="E567">
        <v>2</v>
      </c>
      <c r="F567" t="s">
        <v>73</v>
      </c>
      <c r="G567">
        <v>2</v>
      </c>
      <c r="H567"/>
      <c r="I567"/>
      <c r="J567" s="1">
        <v>0</v>
      </c>
      <c r="K567" s="1">
        <v>1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f t="shared" si="391"/>
        <v>0</v>
      </c>
      <c r="AH567" s="1">
        <f t="shared" si="392"/>
        <v>90</v>
      </c>
      <c r="AI567" s="1">
        <f t="shared" si="393"/>
        <v>0</v>
      </c>
      <c r="AJ567" s="1">
        <f t="shared" si="394"/>
        <v>0</v>
      </c>
      <c r="AK567" s="1">
        <f t="shared" si="395"/>
        <v>0</v>
      </c>
      <c r="AL567" s="1">
        <f t="shared" si="396"/>
        <v>0</v>
      </c>
      <c r="AM567" s="1">
        <f t="shared" si="397"/>
        <v>0</v>
      </c>
      <c r="AN567" s="1">
        <f t="shared" si="397"/>
        <v>0</v>
      </c>
      <c r="AO567" s="1">
        <f t="shared" si="398"/>
        <v>0</v>
      </c>
      <c r="AP567" s="1">
        <f t="shared" si="399"/>
        <v>0</v>
      </c>
      <c r="AQ567" s="1">
        <f t="shared" si="400"/>
        <v>0</v>
      </c>
      <c r="AR567" s="1">
        <f t="shared" si="401"/>
        <v>0</v>
      </c>
      <c r="AS567" s="1">
        <f t="shared" si="402"/>
        <v>0</v>
      </c>
      <c r="AT567" s="1">
        <f t="shared" si="403"/>
        <v>0</v>
      </c>
      <c r="AU567" s="1">
        <f t="shared" si="404"/>
        <v>0</v>
      </c>
      <c r="AV567" s="1">
        <f t="shared" si="405"/>
        <v>0</v>
      </c>
      <c r="AW567" s="1">
        <f t="shared" si="406"/>
        <v>0</v>
      </c>
      <c r="AX567" s="1">
        <f t="shared" si="407"/>
        <v>0</v>
      </c>
      <c r="AY567" s="1">
        <f t="shared" si="408"/>
        <v>0</v>
      </c>
      <c r="AZ567" s="1">
        <f t="shared" si="409"/>
        <v>0</v>
      </c>
      <c r="BA567" s="1">
        <f t="shared" si="410"/>
        <v>0</v>
      </c>
      <c r="BB567" s="1">
        <f t="shared" si="411"/>
        <v>0</v>
      </c>
      <c r="BC567" s="1">
        <f t="shared" si="412"/>
        <v>0</v>
      </c>
      <c r="BD567" s="1">
        <f t="shared" si="413"/>
        <v>90</v>
      </c>
      <c r="BE567" s="1" t="str">
        <f t="shared" si="420"/>
        <v>Barge D</v>
      </c>
      <c r="BF567" s="1">
        <f t="shared" si="421"/>
        <v>1</v>
      </c>
      <c r="BG567" s="3">
        <v>549</v>
      </c>
      <c r="BH567" s="1">
        <f t="shared" si="435"/>
        <v>1</v>
      </c>
      <c r="BI567" s="1">
        <f t="shared" si="414"/>
        <v>50</v>
      </c>
      <c r="BJ567" s="3">
        <v>549</v>
      </c>
      <c r="BK567" s="1">
        <f t="shared" si="415"/>
        <v>1</v>
      </c>
      <c r="BL567" s="1">
        <f t="shared" si="422"/>
        <v>1</v>
      </c>
      <c r="BM567" s="1">
        <f t="shared" si="423"/>
        <v>2</v>
      </c>
      <c r="BN567" s="1">
        <f t="shared" si="424"/>
        <v>3</v>
      </c>
      <c r="BO567" s="1">
        <f t="shared" si="425"/>
        <v>4</v>
      </c>
      <c r="BP567" s="1">
        <f t="shared" si="426"/>
        <v>5</v>
      </c>
      <c r="BQ567" s="1">
        <f t="shared" si="427"/>
        <v>6</v>
      </c>
      <c r="BR567" s="1">
        <f t="shared" si="428"/>
        <v>7</v>
      </c>
      <c r="BS567" s="1">
        <f t="shared" si="429"/>
        <v>8</v>
      </c>
      <c r="BT567" s="1">
        <f t="shared" si="430"/>
        <v>9</v>
      </c>
      <c r="BU567" s="1">
        <f t="shared" si="431"/>
        <v>10</v>
      </c>
      <c r="BW567" s="1">
        <f t="shared" si="436"/>
        <v>50</v>
      </c>
      <c r="BX567" s="1">
        <f t="shared" si="437"/>
        <v>100</v>
      </c>
      <c r="BY567" s="1">
        <f t="shared" si="438"/>
        <v>150</v>
      </c>
      <c r="BZ567" s="1">
        <f t="shared" si="434"/>
        <v>200</v>
      </c>
      <c r="CA567" s="1">
        <f t="shared" si="434"/>
        <v>250</v>
      </c>
      <c r="CB567" s="1">
        <f t="shared" si="434"/>
        <v>300</v>
      </c>
      <c r="CC567" s="1">
        <f t="shared" si="434"/>
        <v>350</v>
      </c>
      <c r="CD567" s="1">
        <f t="shared" si="434"/>
        <v>400</v>
      </c>
      <c r="CE567" s="1">
        <f t="shared" si="434"/>
        <v>450</v>
      </c>
      <c r="CF567" s="1">
        <f t="shared" si="434"/>
        <v>500</v>
      </c>
      <c r="CW567" s="1">
        <v>549</v>
      </c>
      <c r="CX567" s="1">
        <f t="shared" si="416"/>
        <v>1</v>
      </c>
      <c r="CY567" s="1" t="s">
        <v>37</v>
      </c>
      <c r="CZ567" s="1">
        <v>1</v>
      </c>
      <c r="DB567" s="1">
        <f t="shared" si="433"/>
        <v>2</v>
      </c>
      <c r="DC567" s="1" t="s">
        <v>43</v>
      </c>
      <c r="DD567" s="1">
        <f t="shared" si="417"/>
        <v>2</v>
      </c>
      <c r="DL567" s="1">
        <v>549</v>
      </c>
      <c r="DM567" s="1">
        <f t="shared" si="418"/>
        <v>0</v>
      </c>
      <c r="DN567" s="1">
        <f t="shared" si="419"/>
        <v>0</v>
      </c>
      <c r="DO567" s="1" t="s">
        <v>37</v>
      </c>
      <c r="DP567" s="1">
        <v>0</v>
      </c>
    </row>
    <row r="568" spans="1:120" ht="15">
      <c r="A568">
        <v>550</v>
      </c>
      <c r="B568">
        <v>1</v>
      </c>
      <c r="C568" s="25">
        <v>19200</v>
      </c>
      <c r="D568">
        <v>5</v>
      </c>
      <c r="E568">
        <v>8</v>
      </c>
      <c r="F568" t="s">
        <v>73</v>
      </c>
      <c r="G568">
        <v>3</v>
      </c>
      <c r="H568"/>
      <c r="I568"/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1</v>
      </c>
      <c r="AB568" s="1">
        <v>0</v>
      </c>
      <c r="AC568" s="1">
        <v>0</v>
      </c>
      <c r="AD568" s="1">
        <v>0</v>
      </c>
      <c r="AE568" s="1">
        <v>0</v>
      </c>
      <c r="AF568" s="1">
        <v>0</v>
      </c>
      <c r="AG568" s="1">
        <f t="shared" si="391"/>
        <v>0</v>
      </c>
      <c r="AH568" s="1">
        <f t="shared" si="392"/>
        <v>0</v>
      </c>
      <c r="AI568" s="1">
        <f t="shared" si="393"/>
        <v>0</v>
      </c>
      <c r="AJ568" s="1">
        <f t="shared" si="394"/>
        <v>0</v>
      </c>
      <c r="AK568" s="1">
        <f t="shared" si="395"/>
        <v>0</v>
      </c>
      <c r="AL568" s="1">
        <f t="shared" si="396"/>
        <v>0</v>
      </c>
      <c r="AM568" s="1">
        <f t="shared" si="397"/>
        <v>0</v>
      </c>
      <c r="AN568" s="1">
        <f t="shared" si="397"/>
        <v>0</v>
      </c>
      <c r="AO568" s="1">
        <f t="shared" si="398"/>
        <v>0</v>
      </c>
      <c r="AP568" s="1">
        <f t="shared" si="399"/>
        <v>0</v>
      </c>
      <c r="AQ568" s="1">
        <f t="shared" si="400"/>
        <v>0</v>
      </c>
      <c r="AR568" s="1">
        <f t="shared" si="401"/>
        <v>0</v>
      </c>
      <c r="AS568" s="1">
        <f t="shared" si="402"/>
        <v>0</v>
      </c>
      <c r="AT568" s="1">
        <f t="shared" si="403"/>
        <v>0</v>
      </c>
      <c r="AU568" s="1">
        <f t="shared" si="404"/>
        <v>0</v>
      </c>
      <c r="AV568" s="1">
        <f t="shared" si="405"/>
        <v>0</v>
      </c>
      <c r="AW568" s="1">
        <f t="shared" si="406"/>
        <v>0</v>
      </c>
      <c r="AX568" s="1">
        <f t="shared" si="407"/>
        <v>40</v>
      </c>
      <c r="AY568" s="1">
        <f t="shared" si="408"/>
        <v>0</v>
      </c>
      <c r="AZ568" s="1">
        <f t="shared" si="409"/>
        <v>0</v>
      </c>
      <c r="BA568" s="1">
        <f t="shared" si="410"/>
        <v>0</v>
      </c>
      <c r="BB568" s="1">
        <f t="shared" si="411"/>
        <v>0</v>
      </c>
      <c r="BC568" s="1">
        <f t="shared" si="412"/>
        <v>0</v>
      </c>
      <c r="BD568" s="1">
        <f t="shared" si="413"/>
        <v>40</v>
      </c>
      <c r="BE568" s="1" t="str">
        <f t="shared" si="420"/>
        <v>Barge B</v>
      </c>
      <c r="BF568" s="1">
        <f t="shared" si="421"/>
        <v>7</v>
      </c>
      <c r="BG568" s="3">
        <v>550</v>
      </c>
      <c r="BH568" s="1">
        <f t="shared" si="435"/>
        <v>0</v>
      </c>
      <c r="BI568" s="1">
        <f t="shared" si="414"/>
        <v>0</v>
      </c>
      <c r="BJ568" s="3">
        <v>550</v>
      </c>
      <c r="BK568" s="1">
        <f t="shared" si="415"/>
        <v>8</v>
      </c>
      <c r="BL568" s="1">
        <f t="shared" si="422"/>
        <v>0</v>
      </c>
      <c r="BM568" s="1">
        <f t="shared" si="423"/>
        <v>0</v>
      </c>
      <c r="BN568" s="1">
        <f t="shared" si="424"/>
        <v>0</v>
      </c>
      <c r="BO568" s="1">
        <f t="shared" si="425"/>
        <v>0</v>
      </c>
      <c r="BP568" s="1">
        <f t="shared" si="426"/>
        <v>0</v>
      </c>
      <c r="BQ568" s="1">
        <f t="shared" si="427"/>
        <v>0</v>
      </c>
      <c r="BR568" s="1">
        <f t="shared" si="428"/>
        <v>0</v>
      </c>
      <c r="BS568" s="1">
        <f t="shared" si="429"/>
        <v>1</v>
      </c>
      <c r="BT568" s="1">
        <f t="shared" si="430"/>
        <v>2</v>
      </c>
      <c r="BU568" s="1">
        <f t="shared" si="431"/>
        <v>3</v>
      </c>
      <c r="BW568" s="1">
        <f t="shared" si="436"/>
        <v>0</v>
      </c>
      <c r="BX568" s="1">
        <f t="shared" si="437"/>
        <v>0</v>
      </c>
      <c r="BY568" s="1">
        <f t="shared" si="438"/>
        <v>0</v>
      </c>
      <c r="BZ568" s="1">
        <f t="shared" si="434"/>
        <v>0</v>
      </c>
      <c r="CA568" s="1">
        <f t="shared" si="434"/>
        <v>0</v>
      </c>
      <c r="CB568" s="1">
        <f t="shared" si="434"/>
        <v>0</v>
      </c>
      <c r="CC568" s="1">
        <f t="shared" si="434"/>
        <v>0</v>
      </c>
      <c r="CD568" s="1">
        <f t="shared" si="434"/>
        <v>50</v>
      </c>
      <c r="CE568" s="1">
        <f t="shared" si="434"/>
        <v>100</v>
      </c>
      <c r="CF568" s="1">
        <f t="shared" si="434"/>
        <v>150</v>
      </c>
      <c r="CW568" s="1">
        <v>550</v>
      </c>
      <c r="CX568" s="1">
        <f t="shared" si="416"/>
        <v>1</v>
      </c>
      <c r="CY568" s="1" t="s">
        <v>37</v>
      </c>
      <c r="CZ568" s="1">
        <v>1</v>
      </c>
      <c r="DB568" s="1">
        <f t="shared" si="433"/>
        <v>8</v>
      </c>
      <c r="DC568" s="1" t="s">
        <v>43</v>
      </c>
      <c r="DD568" s="1">
        <f t="shared" si="417"/>
        <v>8</v>
      </c>
      <c r="DL568" s="1">
        <v>550</v>
      </c>
      <c r="DM568" s="1">
        <f t="shared" si="418"/>
        <v>6</v>
      </c>
      <c r="DN568" s="1">
        <f t="shared" si="419"/>
        <v>0</v>
      </c>
      <c r="DO568" s="1" t="s">
        <v>37</v>
      </c>
      <c r="DP568" s="1">
        <v>0</v>
      </c>
    </row>
    <row r="569" spans="1:120" ht="15">
      <c r="A569">
        <v>551</v>
      </c>
      <c r="B569">
        <v>1</v>
      </c>
      <c r="C569" s="25">
        <v>18860</v>
      </c>
      <c r="D569">
        <v>0</v>
      </c>
      <c r="E569">
        <v>5</v>
      </c>
      <c r="F569" t="s">
        <v>74</v>
      </c>
      <c r="G569">
        <v>3</v>
      </c>
      <c r="H569"/>
      <c r="I569"/>
      <c r="J569" s="1">
        <v>0</v>
      </c>
      <c r="K569" s="1">
        <v>1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  <c r="AG569" s="1">
        <f t="shared" si="391"/>
        <v>0</v>
      </c>
      <c r="AH569" s="1">
        <f t="shared" si="392"/>
        <v>40</v>
      </c>
      <c r="AI569" s="1">
        <f t="shared" si="393"/>
        <v>0</v>
      </c>
      <c r="AJ569" s="1">
        <f t="shared" si="394"/>
        <v>0</v>
      </c>
      <c r="AK569" s="1">
        <f t="shared" si="395"/>
        <v>0</v>
      </c>
      <c r="AL569" s="1">
        <f t="shared" si="396"/>
        <v>0</v>
      </c>
      <c r="AM569" s="1">
        <f t="shared" si="397"/>
        <v>0</v>
      </c>
      <c r="AN569" s="1">
        <f t="shared" si="397"/>
        <v>0</v>
      </c>
      <c r="AO569" s="1">
        <f t="shared" si="398"/>
        <v>0</v>
      </c>
      <c r="AP569" s="1">
        <f t="shared" si="399"/>
        <v>0</v>
      </c>
      <c r="AQ569" s="1">
        <f t="shared" si="400"/>
        <v>0</v>
      </c>
      <c r="AR569" s="1">
        <f t="shared" si="401"/>
        <v>0</v>
      </c>
      <c r="AS569" s="1">
        <f t="shared" si="402"/>
        <v>0</v>
      </c>
      <c r="AT569" s="1">
        <f t="shared" si="403"/>
        <v>0</v>
      </c>
      <c r="AU569" s="1">
        <f t="shared" si="404"/>
        <v>0</v>
      </c>
      <c r="AV569" s="1">
        <f t="shared" si="405"/>
        <v>0</v>
      </c>
      <c r="AW569" s="1">
        <f t="shared" si="406"/>
        <v>0</v>
      </c>
      <c r="AX569" s="1">
        <f t="shared" si="407"/>
        <v>0</v>
      </c>
      <c r="AY569" s="1">
        <f t="shared" si="408"/>
        <v>0</v>
      </c>
      <c r="AZ569" s="1">
        <f t="shared" si="409"/>
        <v>0</v>
      </c>
      <c r="BA569" s="1">
        <f t="shared" si="410"/>
        <v>0</v>
      </c>
      <c r="BB569" s="1">
        <f t="shared" si="411"/>
        <v>0</v>
      </c>
      <c r="BC569" s="1">
        <f t="shared" si="412"/>
        <v>0</v>
      </c>
      <c r="BD569" s="1">
        <f t="shared" si="413"/>
        <v>40</v>
      </c>
      <c r="BE569" s="1" t="str">
        <f t="shared" si="420"/>
        <v>Barge D</v>
      </c>
      <c r="BF569" s="1">
        <f t="shared" si="421"/>
        <v>1</v>
      </c>
      <c r="BG569" s="3">
        <v>551</v>
      </c>
      <c r="BH569" s="1">
        <f t="shared" si="435"/>
        <v>0</v>
      </c>
      <c r="BI569" s="1">
        <f t="shared" si="414"/>
        <v>0</v>
      </c>
      <c r="BJ569" s="3">
        <v>551</v>
      </c>
      <c r="BK569" s="1">
        <f t="shared" si="415"/>
        <v>3</v>
      </c>
      <c r="BL569" s="1">
        <f t="shared" si="422"/>
        <v>0</v>
      </c>
      <c r="BM569" s="1">
        <f t="shared" si="423"/>
        <v>0</v>
      </c>
      <c r="BN569" s="1">
        <f t="shared" si="424"/>
        <v>1</v>
      </c>
      <c r="BO569" s="1">
        <f t="shared" si="425"/>
        <v>2</v>
      </c>
      <c r="BP569" s="1">
        <f t="shared" si="426"/>
        <v>3</v>
      </c>
      <c r="BQ569" s="1">
        <f t="shared" si="427"/>
        <v>4</v>
      </c>
      <c r="BR569" s="1">
        <f t="shared" si="428"/>
        <v>5</v>
      </c>
      <c r="BS569" s="1">
        <f t="shared" si="429"/>
        <v>6</v>
      </c>
      <c r="BT569" s="1">
        <f t="shared" si="430"/>
        <v>7</v>
      </c>
      <c r="BU569" s="1">
        <f t="shared" si="431"/>
        <v>8</v>
      </c>
      <c r="BW569" s="1">
        <f t="shared" si="436"/>
        <v>0</v>
      </c>
      <c r="BX569" s="1">
        <f t="shared" si="437"/>
        <v>0</v>
      </c>
      <c r="BY569" s="1">
        <f t="shared" si="438"/>
        <v>50</v>
      </c>
      <c r="BZ569" s="1">
        <f t="shared" si="434"/>
        <v>100</v>
      </c>
      <c r="CA569" s="1">
        <f t="shared" si="434"/>
        <v>150</v>
      </c>
      <c r="CB569" s="1">
        <f t="shared" si="434"/>
        <v>200</v>
      </c>
      <c r="CC569" s="1">
        <f t="shared" si="434"/>
        <v>250</v>
      </c>
      <c r="CD569" s="1">
        <f t="shared" si="434"/>
        <v>300</v>
      </c>
      <c r="CE569" s="1">
        <f t="shared" si="434"/>
        <v>350</v>
      </c>
      <c r="CF569" s="1">
        <f t="shared" si="434"/>
        <v>400</v>
      </c>
      <c r="CW569" s="1">
        <v>551</v>
      </c>
      <c r="CX569" s="1">
        <f t="shared" si="416"/>
        <v>1</v>
      </c>
      <c r="CY569" s="1" t="s">
        <v>37</v>
      </c>
      <c r="CZ569" s="1">
        <v>1</v>
      </c>
      <c r="DB569" s="1">
        <f t="shared" si="433"/>
        <v>2</v>
      </c>
      <c r="DC569" s="1" t="s">
        <v>43</v>
      </c>
      <c r="DD569" s="1">
        <f t="shared" si="417"/>
        <v>5</v>
      </c>
      <c r="DL569" s="1">
        <v>551</v>
      </c>
      <c r="DM569" s="1">
        <f t="shared" si="418"/>
        <v>1</v>
      </c>
      <c r="DN569" s="1">
        <f t="shared" si="419"/>
        <v>0</v>
      </c>
      <c r="DO569" s="1" t="s">
        <v>37</v>
      </c>
      <c r="DP569" s="1">
        <v>0</v>
      </c>
    </row>
    <row r="570" spans="1:120" ht="15">
      <c r="A570">
        <v>552</v>
      </c>
      <c r="B570">
        <v>2</v>
      </c>
      <c r="C570" s="25">
        <v>24200</v>
      </c>
      <c r="D570">
        <v>3</v>
      </c>
      <c r="E570">
        <v>8</v>
      </c>
      <c r="F570" t="s">
        <v>35</v>
      </c>
      <c r="G570">
        <v>3</v>
      </c>
      <c r="H570"/>
      <c r="I570"/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1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f t="shared" si="391"/>
        <v>0</v>
      </c>
      <c r="AH570" s="1">
        <f t="shared" si="392"/>
        <v>0</v>
      </c>
      <c r="AI570" s="1">
        <f t="shared" si="393"/>
        <v>0</v>
      </c>
      <c r="AJ570" s="1">
        <f t="shared" si="394"/>
        <v>0</v>
      </c>
      <c r="AK570" s="1">
        <f t="shared" si="395"/>
        <v>0</v>
      </c>
      <c r="AL570" s="1">
        <f t="shared" si="396"/>
        <v>0</v>
      </c>
      <c r="AM570" s="1">
        <f t="shared" si="397"/>
        <v>0</v>
      </c>
      <c r="AN570" s="1">
        <f t="shared" si="397"/>
        <v>0</v>
      </c>
      <c r="AO570" s="1">
        <f t="shared" si="398"/>
        <v>0</v>
      </c>
      <c r="AP570" s="1">
        <f t="shared" si="399"/>
        <v>0</v>
      </c>
      <c r="AQ570" s="1">
        <f t="shared" si="400"/>
        <v>0</v>
      </c>
      <c r="AR570" s="1">
        <f t="shared" si="401"/>
        <v>80</v>
      </c>
      <c r="AS570" s="1">
        <f t="shared" si="402"/>
        <v>0</v>
      </c>
      <c r="AT570" s="1">
        <f t="shared" si="403"/>
        <v>0</v>
      </c>
      <c r="AU570" s="1">
        <f t="shared" si="404"/>
        <v>0</v>
      </c>
      <c r="AV570" s="1">
        <f t="shared" si="405"/>
        <v>0</v>
      </c>
      <c r="AW570" s="1">
        <f t="shared" si="406"/>
        <v>0</v>
      </c>
      <c r="AX570" s="1">
        <f t="shared" si="407"/>
        <v>0</v>
      </c>
      <c r="AY570" s="1">
        <f t="shared" si="408"/>
        <v>0</v>
      </c>
      <c r="AZ570" s="1">
        <f t="shared" si="409"/>
        <v>0</v>
      </c>
      <c r="BA570" s="1">
        <f t="shared" si="410"/>
        <v>0</v>
      </c>
      <c r="BB570" s="1">
        <f t="shared" si="411"/>
        <v>0</v>
      </c>
      <c r="BC570" s="1">
        <f t="shared" si="412"/>
        <v>0</v>
      </c>
      <c r="BD570" s="1">
        <f t="shared" si="413"/>
        <v>80</v>
      </c>
      <c r="BE570" s="1" t="str">
        <f t="shared" si="420"/>
        <v>Barge C</v>
      </c>
      <c r="BF570" s="1">
        <f t="shared" si="421"/>
        <v>5</v>
      </c>
      <c r="BG570" s="3">
        <v>552</v>
      </c>
      <c r="BH570" s="1">
        <f t="shared" si="435"/>
        <v>0</v>
      </c>
      <c r="BI570" s="1">
        <f t="shared" si="414"/>
        <v>0</v>
      </c>
      <c r="BJ570" s="3">
        <v>552</v>
      </c>
      <c r="BK570" s="1">
        <f t="shared" si="415"/>
        <v>6</v>
      </c>
      <c r="BL570" s="1">
        <f t="shared" si="422"/>
        <v>0</v>
      </c>
      <c r="BM570" s="1">
        <f t="shared" si="423"/>
        <v>0</v>
      </c>
      <c r="BN570" s="1">
        <f t="shared" si="424"/>
        <v>0</v>
      </c>
      <c r="BO570" s="1">
        <f t="shared" si="425"/>
        <v>0</v>
      </c>
      <c r="BP570" s="1">
        <f t="shared" si="426"/>
        <v>0</v>
      </c>
      <c r="BQ570" s="1">
        <f t="shared" si="427"/>
        <v>1</v>
      </c>
      <c r="BR570" s="1">
        <f t="shared" si="428"/>
        <v>2</v>
      </c>
      <c r="BS570" s="1">
        <f t="shared" si="429"/>
        <v>3</v>
      </c>
      <c r="BT570" s="1">
        <f t="shared" si="430"/>
        <v>4</v>
      </c>
      <c r="BU570" s="1">
        <f t="shared" si="431"/>
        <v>5</v>
      </c>
      <c r="BW570" s="1">
        <f t="shared" si="436"/>
        <v>0</v>
      </c>
      <c r="BX570" s="1">
        <f t="shared" si="437"/>
        <v>0</v>
      </c>
      <c r="BY570" s="1">
        <f t="shared" si="438"/>
        <v>0</v>
      </c>
      <c r="BZ570" s="1">
        <f t="shared" si="434"/>
        <v>0</v>
      </c>
      <c r="CA570" s="1">
        <f t="shared" si="434"/>
        <v>0</v>
      </c>
      <c r="CB570" s="1">
        <f t="shared" si="434"/>
        <v>70</v>
      </c>
      <c r="CC570" s="1">
        <f t="shared" si="434"/>
        <v>140</v>
      </c>
      <c r="CD570" s="1">
        <f t="shared" si="434"/>
        <v>210</v>
      </c>
      <c r="CE570" s="1">
        <f t="shared" si="434"/>
        <v>280</v>
      </c>
      <c r="CF570" s="1">
        <f t="shared" si="434"/>
        <v>350</v>
      </c>
      <c r="CW570" s="1">
        <v>552</v>
      </c>
      <c r="CX570" s="1">
        <f t="shared" si="416"/>
        <v>1</v>
      </c>
      <c r="CY570" s="1" t="s">
        <v>37</v>
      </c>
      <c r="CZ570" s="1">
        <v>1</v>
      </c>
      <c r="DB570" s="1">
        <f t="shared" si="433"/>
        <v>6</v>
      </c>
      <c r="DC570" s="1" t="s">
        <v>43</v>
      </c>
      <c r="DD570" s="1">
        <f t="shared" si="417"/>
        <v>8</v>
      </c>
      <c r="DL570" s="1">
        <v>552</v>
      </c>
      <c r="DM570" s="1">
        <f t="shared" si="418"/>
        <v>4</v>
      </c>
      <c r="DN570" s="1">
        <f t="shared" si="419"/>
        <v>0</v>
      </c>
      <c r="DO570" s="1" t="s">
        <v>37</v>
      </c>
      <c r="DP570" s="1">
        <v>0</v>
      </c>
    </row>
    <row r="571" spans="1:120" ht="15">
      <c r="A571">
        <v>553</v>
      </c>
      <c r="B571">
        <v>2</v>
      </c>
      <c r="C571" s="25">
        <v>19200</v>
      </c>
      <c r="D571">
        <v>3</v>
      </c>
      <c r="E571">
        <v>7</v>
      </c>
      <c r="F571" t="s">
        <v>35</v>
      </c>
      <c r="G571">
        <v>2</v>
      </c>
      <c r="H571"/>
      <c r="I571"/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1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  <c r="AG571" s="1">
        <f t="shared" si="391"/>
        <v>0</v>
      </c>
      <c r="AH571" s="1">
        <f t="shared" si="392"/>
        <v>0</v>
      </c>
      <c r="AI571" s="1">
        <f t="shared" si="393"/>
        <v>0</v>
      </c>
      <c r="AJ571" s="1">
        <f t="shared" si="394"/>
        <v>0</v>
      </c>
      <c r="AK571" s="1">
        <f t="shared" si="395"/>
        <v>0</v>
      </c>
      <c r="AL571" s="1">
        <f t="shared" si="396"/>
        <v>0</v>
      </c>
      <c r="AM571" s="1">
        <f t="shared" si="397"/>
        <v>0</v>
      </c>
      <c r="AN571" s="1">
        <f t="shared" si="397"/>
        <v>0</v>
      </c>
      <c r="AO571" s="1">
        <f t="shared" si="398"/>
        <v>0</v>
      </c>
      <c r="AP571" s="1">
        <f t="shared" si="399"/>
        <v>80</v>
      </c>
      <c r="AQ571" s="1">
        <f t="shared" si="400"/>
        <v>0</v>
      </c>
      <c r="AR571" s="1">
        <f t="shared" si="401"/>
        <v>0</v>
      </c>
      <c r="AS571" s="1">
        <f t="shared" si="402"/>
        <v>0</v>
      </c>
      <c r="AT571" s="1">
        <f t="shared" si="403"/>
        <v>0</v>
      </c>
      <c r="AU571" s="1">
        <f t="shared" si="404"/>
        <v>0</v>
      </c>
      <c r="AV571" s="1">
        <f t="shared" si="405"/>
        <v>0</v>
      </c>
      <c r="AW571" s="1">
        <f t="shared" si="406"/>
        <v>0</v>
      </c>
      <c r="AX571" s="1">
        <f t="shared" si="407"/>
        <v>0</v>
      </c>
      <c r="AY571" s="1">
        <f t="shared" si="408"/>
        <v>0</v>
      </c>
      <c r="AZ571" s="1">
        <f t="shared" si="409"/>
        <v>0</v>
      </c>
      <c r="BA571" s="1">
        <f t="shared" si="410"/>
        <v>0</v>
      </c>
      <c r="BB571" s="1">
        <f t="shared" si="411"/>
        <v>0</v>
      </c>
      <c r="BC571" s="1">
        <f t="shared" si="412"/>
        <v>0</v>
      </c>
      <c r="BD571" s="1">
        <f t="shared" si="413"/>
        <v>80</v>
      </c>
      <c r="BE571" s="1" t="str">
        <f t="shared" si="420"/>
        <v>Barge E</v>
      </c>
      <c r="BF571" s="1">
        <f t="shared" si="421"/>
        <v>4</v>
      </c>
      <c r="BG571" s="3">
        <v>553</v>
      </c>
      <c r="BH571" s="1">
        <f t="shared" si="435"/>
        <v>0</v>
      </c>
      <c r="BI571" s="1">
        <f t="shared" si="414"/>
        <v>0</v>
      </c>
      <c r="BJ571" s="3">
        <v>553</v>
      </c>
      <c r="BK571" s="1">
        <f t="shared" si="415"/>
        <v>5</v>
      </c>
      <c r="BL571" s="1">
        <f t="shared" si="422"/>
        <v>0</v>
      </c>
      <c r="BM571" s="1">
        <f t="shared" si="423"/>
        <v>0</v>
      </c>
      <c r="BN571" s="1">
        <f t="shared" si="424"/>
        <v>0</v>
      </c>
      <c r="BO571" s="1">
        <f t="shared" si="425"/>
        <v>0</v>
      </c>
      <c r="BP571" s="1">
        <f t="shared" si="426"/>
        <v>1</v>
      </c>
      <c r="BQ571" s="1">
        <f t="shared" si="427"/>
        <v>2</v>
      </c>
      <c r="BR571" s="1">
        <f t="shared" si="428"/>
        <v>3</v>
      </c>
      <c r="BS571" s="1">
        <f t="shared" si="429"/>
        <v>4</v>
      </c>
      <c r="BT571" s="1">
        <f t="shared" si="430"/>
        <v>5</v>
      </c>
      <c r="BU571" s="1">
        <f t="shared" si="431"/>
        <v>6</v>
      </c>
      <c r="BW571" s="1">
        <f t="shared" si="436"/>
        <v>0</v>
      </c>
      <c r="BX571" s="1">
        <f t="shared" si="437"/>
        <v>0</v>
      </c>
      <c r="BY571" s="1">
        <f t="shared" si="438"/>
        <v>0</v>
      </c>
      <c r="BZ571" s="1">
        <f t="shared" si="434"/>
        <v>0</v>
      </c>
      <c r="CA571" s="1">
        <f t="shared" si="434"/>
        <v>70</v>
      </c>
      <c r="CB571" s="1">
        <f t="shared" si="434"/>
        <v>140</v>
      </c>
      <c r="CC571" s="1">
        <f t="shared" si="434"/>
        <v>210</v>
      </c>
      <c r="CD571" s="1">
        <f t="shared" si="434"/>
        <v>280</v>
      </c>
      <c r="CE571" s="1">
        <f t="shared" si="434"/>
        <v>350</v>
      </c>
      <c r="CF571" s="1">
        <f t="shared" si="434"/>
        <v>420</v>
      </c>
      <c r="CW571" s="1">
        <v>553</v>
      </c>
      <c r="CX571" s="1">
        <f t="shared" si="416"/>
        <v>1</v>
      </c>
      <c r="CY571" s="1" t="s">
        <v>37</v>
      </c>
      <c r="CZ571" s="1">
        <v>1</v>
      </c>
      <c r="DB571" s="1">
        <f t="shared" si="433"/>
        <v>5</v>
      </c>
      <c r="DC571" s="1" t="s">
        <v>43</v>
      </c>
      <c r="DD571" s="1">
        <f t="shared" si="417"/>
        <v>7</v>
      </c>
      <c r="DL571" s="1">
        <v>553</v>
      </c>
      <c r="DM571" s="1">
        <f t="shared" si="418"/>
        <v>4</v>
      </c>
      <c r="DN571" s="1">
        <f t="shared" si="419"/>
        <v>0</v>
      </c>
      <c r="DO571" s="1" t="s">
        <v>37</v>
      </c>
      <c r="DP571" s="1">
        <v>0</v>
      </c>
    </row>
    <row r="572" spans="1:120" ht="15">
      <c r="A572">
        <v>554</v>
      </c>
      <c r="B572">
        <v>2</v>
      </c>
      <c r="C572" s="25">
        <v>4200</v>
      </c>
      <c r="D572">
        <v>-1</v>
      </c>
      <c r="E572">
        <v>2</v>
      </c>
      <c r="F572" t="s">
        <v>74</v>
      </c>
      <c r="G572">
        <v>5</v>
      </c>
      <c r="H572"/>
      <c r="I572"/>
      <c r="J572" s="1">
        <v>0</v>
      </c>
      <c r="K572" s="1">
        <v>0</v>
      </c>
      <c r="L572" s="1">
        <v>1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  <c r="AG572" s="1">
        <f t="shared" si="391"/>
        <v>0</v>
      </c>
      <c r="AH572" s="1">
        <f t="shared" si="392"/>
        <v>0</v>
      </c>
      <c r="AI572" s="1">
        <f t="shared" si="393"/>
        <v>80</v>
      </c>
      <c r="AJ572" s="1">
        <f t="shared" si="394"/>
        <v>0</v>
      </c>
      <c r="AK572" s="1">
        <f t="shared" si="395"/>
        <v>0</v>
      </c>
      <c r="AL572" s="1">
        <f t="shared" si="396"/>
        <v>0</v>
      </c>
      <c r="AM572" s="1">
        <f t="shared" si="397"/>
        <v>0</v>
      </c>
      <c r="AN572" s="1">
        <f t="shared" si="397"/>
        <v>0</v>
      </c>
      <c r="AO572" s="1">
        <f t="shared" si="398"/>
        <v>0</v>
      </c>
      <c r="AP572" s="1">
        <f t="shared" si="399"/>
        <v>0</v>
      </c>
      <c r="AQ572" s="1">
        <f t="shared" si="400"/>
        <v>0</v>
      </c>
      <c r="AR572" s="1">
        <f t="shared" si="401"/>
        <v>0</v>
      </c>
      <c r="AS572" s="1">
        <f t="shared" si="402"/>
        <v>0</v>
      </c>
      <c r="AT572" s="1">
        <f t="shared" si="403"/>
        <v>0</v>
      </c>
      <c r="AU572" s="1">
        <f t="shared" si="404"/>
        <v>0</v>
      </c>
      <c r="AV572" s="1">
        <f t="shared" si="405"/>
        <v>0</v>
      </c>
      <c r="AW572" s="1">
        <f t="shared" si="406"/>
        <v>0</v>
      </c>
      <c r="AX572" s="1">
        <f t="shared" si="407"/>
        <v>0</v>
      </c>
      <c r="AY572" s="1">
        <f t="shared" si="408"/>
        <v>0</v>
      </c>
      <c r="AZ572" s="1">
        <f t="shared" si="409"/>
        <v>0</v>
      </c>
      <c r="BA572" s="1">
        <f t="shared" si="410"/>
        <v>0</v>
      </c>
      <c r="BB572" s="1">
        <f t="shared" si="411"/>
        <v>0</v>
      </c>
      <c r="BC572" s="1">
        <f t="shared" si="412"/>
        <v>0</v>
      </c>
      <c r="BD572" s="1">
        <f t="shared" si="413"/>
        <v>80</v>
      </c>
      <c r="BE572" s="1" t="str">
        <f t="shared" si="420"/>
        <v>Barge E</v>
      </c>
      <c r="BF572" s="1">
        <f t="shared" si="421"/>
        <v>1</v>
      </c>
      <c r="BG572" s="3">
        <v>554</v>
      </c>
      <c r="BH572" s="1">
        <f t="shared" si="435"/>
        <v>0</v>
      </c>
      <c r="BI572" s="1">
        <f t="shared" si="414"/>
        <v>0</v>
      </c>
      <c r="BJ572" s="3">
        <v>554</v>
      </c>
      <c r="BK572" s="1">
        <f t="shared" si="415"/>
        <v>4</v>
      </c>
      <c r="BL572" s="1">
        <f t="shared" si="422"/>
        <v>0</v>
      </c>
      <c r="BM572" s="1">
        <f t="shared" si="423"/>
        <v>0</v>
      </c>
      <c r="BN572" s="1">
        <f t="shared" si="424"/>
        <v>0</v>
      </c>
      <c r="BO572" s="1">
        <f t="shared" si="425"/>
        <v>1</v>
      </c>
      <c r="BP572" s="1">
        <f t="shared" si="426"/>
        <v>2</v>
      </c>
      <c r="BQ572" s="1">
        <f t="shared" si="427"/>
        <v>3</v>
      </c>
      <c r="BR572" s="1">
        <f t="shared" si="428"/>
        <v>4</v>
      </c>
      <c r="BS572" s="1">
        <f t="shared" si="429"/>
        <v>5</v>
      </c>
      <c r="BT572" s="1">
        <f t="shared" si="430"/>
        <v>6</v>
      </c>
      <c r="BU572" s="1">
        <f t="shared" si="431"/>
        <v>7</v>
      </c>
      <c r="BW572" s="1">
        <f t="shared" si="436"/>
        <v>0</v>
      </c>
      <c r="BX572" s="1">
        <f t="shared" si="437"/>
        <v>0</v>
      </c>
      <c r="BY572" s="1">
        <f t="shared" si="438"/>
        <v>0</v>
      </c>
      <c r="BZ572" s="1">
        <f t="shared" si="434"/>
        <v>70</v>
      </c>
      <c r="CA572" s="1">
        <f t="shared" si="434"/>
        <v>140</v>
      </c>
      <c r="CB572" s="1">
        <f t="shared" si="434"/>
        <v>210</v>
      </c>
      <c r="CC572" s="1">
        <f t="shared" si="434"/>
        <v>280</v>
      </c>
      <c r="CD572" s="1">
        <f t="shared" si="434"/>
        <v>350</v>
      </c>
      <c r="CE572" s="1">
        <f t="shared" si="434"/>
        <v>420</v>
      </c>
      <c r="CF572" s="1">
        <f t="shared" si="434"/>
        <v>490</v>
      </c>
      <c r="CW572" s="1">
        <v>554</v>
      </c>
      <c r="CX572" s="1">
        <f t="shared" si="416"/>
        <v>1</v>
      </c>
      <c r="CY572" s="1" t="s">
        <v>37</v>
      </c>
      <c r="CZ572" s="1">
        <v>1</v>
      </c>
      <c r="DB572" s="1">
        <f t="shared" si="433"/>
        <v>2</v>
      </c>
      <c r="DC572" s="1" t="s">
        <v>43</v>
      </c>
      <c r="DD572" s="1">
        <f t="shared" si="417"/>
        <v>2</v>
      </c>
      <c r="DL572" s="1">
        <v>554</v>
      </c>
      <c r="DM572" s="1">
        <f t="shared" si="418"/>
        <v>0</v>
      </c>
      <c r="DN572" s="1">
        <f t="shared" si="419"/>
        <v>0</v>
      </c>
      <c r="DO572" s="1" t="s">
        <v>37</v>
      </c>
      <c r="DP572" s="1">
        <v>0</v>
      </c>
    </row>
    <row r="573" spans="1:120" ht="15">
      <c r="A573">
        <v>555</v>
      </c>
      <c r="B573">
        <v>1</v>
      </c>
      <c r="C573" s="25">
        <v>4986</v>
      </c>
      <c r="D573">
        <v>-1</v>
      </c>
      <c r="E573">
        <v>4</v>
      </c>
      <c r="F573" t="s">
        <v>73</v>
      </c>
      <c r="G573">
        <v>3</v>
      </c>
      <c r="H573"/>
      <c r="I573"/>
      <c r="J573" s="1">
        <v>0</v>
      </c>
      <c r="K573" s="1">
        <v>0</v>
      </c>
      <c r="L573" s="1">
        <v>1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f t="shared" si="391"/>
        <v>0</v>
      </c>
      <c r="AH573" s="1">
        <f t="shared" si="392"/>
        <v>0</v>
      </c>
      <c r="AI573" s="1">
        <f t="shared" si="393"/>
        <v>40</v>
      </c>
      <c r="AJ573" s="1">
        <f t="shared" si="394"/>
        <v>0</v>
      </c>
      <c r="AK573" s="1">
        <f t="shared" si="395"/>
        <v>0</v>
      </c>
      <c r="AL573" s="1">
        <f t="shared" si="396"/>
        <v>0</v>
      </c>
      <c r="AM573" s="1">
        <f t="shared" si="397"/>
        <v>0</v>
      </c>
      <c r="AN573" s="1">
        <f t="shared" si="397"/>
        <v>0</v>
      </c>
      <c r="AO573" s="1">
        <f t="shared" si="398"/>
        <v>0</v>
      </c>
      <c r="AP573" s="1">
        <f t="shared" si="399"/>
        <v>0</v>
      </c>
      <c r="AQ573" s="1">
        <f t="shared" si="400"/>
        <v>0</v>
      </c>
      <c r="AR573" s="1">
        <f t="shared" si="401"/>
        <v>0</v>
      </c>
      <c r="AS573" s="1">
        <f t="shared" si="402"/>
        <v>0</v>
      </c>
      <c r="AT573" s="1">
        <f t="shared" si="403"/>
        <v>0</v>
      </c>
      <c r="AU573" s="1">
        <f t="shared" si="404"/>
        <v>0</v>
      </c>
      <c r="AV573" s="1">
        <f t="shared" si="405"/>
        <v>0</v>
      </c>
      <c r="AW573" s="1">
        <f t="shared" si="406"/>
        <v>0</v>
      </c>
      <c r="AX573" s="1">
        <f t="shared" si="407"/>
        <v>0</v>
      </c>
      <c r="AY573" s="1">
        <f t="shared" si="408"/>
        <v>0</v>
      </c>
      <c r="AZ573" s="1">
        <f t="shared" si="409"/>
        <v>0</v>
      </c>
      <c r="BA573" s="1">
        <f t="shared" si="410"/>
        <v>0</v>
      </c>
      <c r="BB573" s="1">
        <f t="shared" si="411"/>
        <v>0</v>
      </c>
      <c r="BC573" s="1">
        <f t="shared" si="412"/>
        <v>0</v>
      </c>
      <c r="BD573" s="1">
        <f t="shared" si="413"/>
        <v>40</v>
      </c>
      <c r="BE573" s="1" t="str">
        <f t="shared" si="420"/>
        <v>Barge E</v>
      </c>
      <c r="BF573" s="1">
        <f t="shared" si="421"/>
        <v>1</v>
      </c>
      <c r="BG573" s="3">
        <v>555</v>
      </c>
      <c r="BH573" s="1">
        <f t="shared" si="435"/>
        <v>0</v>
      </c>
      <c r="BI573" s="1">
        <f t="shared" si="414"/>
        <v>0</v>
      </c>
      <c r="BJ573" s="3">
        <v>555</v>
      </c>
      <c r="BK573" s="1">
        <f t="shared" si="415"/>
        <v>2</v>
      </c>
      <c r="BL573" s="1">
        <f t="shared" si="422"/>
        <v>0</v>
      </c>
      <c r="BM573" s="1">
        <f t="shared" si="423"/>
        <v>1</v>
      </c>
      <c r="BN573" s="1">
        <f t="shared" si="424"/>
        <v>2</v>
      </c>
      <c r="BO573" s="1">
        <f t="shared" si="425"/>
        <v>3</v>
      </c>
      <c r="BP573" s="1">
        <f t="shared" si="426"/>
        <v>4</v>
      </c>
      <c r="BQ573" s="1">
        <f t="shared" si="427"/>
        <v>5</v>
      </c>
      <c r="BR573" s="1">
        <f t="shared" si="428"/>
        <v>6</v>
      </c>
      <c r="BS573" s="1">
        <f t="shared" si="429"/>
        <v>7</v>
      </c>
      <c r="BT573" s="1">
        <f t="shared" si="430"/>
        <v>8</v>
      </c>
      <c r="BU573" s="1">
        <f t="shared" si="431"/>
        <v>9</v>
      </c>
      <c r="BW573" s="1">
        <f t="shared" si="436"/>
        <v>0</v>
      </c>
      <c r="BX573" s="1">
        <f t="shared" si="437"/>
        <v>50</v>
      </c>
      <c r="BY573" s="1">
        <f t="shared" si="438"/>
        <v>100</v>
      </c>
      <c r="BZ573" s="1">
        <f t="shared" si="434"/>
        <v>150</v>
      </c>
      <c r="CA573" s="1">
        <f t="shared" si="434"/>
        <v>200</v>
      </c>
      <c r="CB573" s="1">
        <f t="shared" si="434"/>
        <v>250</v>
      </c>
      <c r="CC573" s="1">
        <f t="shared" si="434"/>
        <v>300</v>
      </c>
      <c r="CD573" s="1">
        <f t="shared" si="434"/>
        <v>350</v>
      </c>
      <c r="CE573" s="1">
        <f t="shared" si="434"/>
        <v>400</v>
      </c>
      <c r="CF573" s="1">
        <f t="shared" si="434"/>
        <v>450</v>
      </c>
      <c r="CW573" s="1">
        <v>555</v>
      </c>
      <c r="CX573" s="1">
        <f t="shared" si="416"/>
        <v>1</v>
      </c>
      <c r="CY573" s="1" t="s">
        <v>37</v>
      </c>
      <c r="CZ573" s="1">
        <v>1</v>
      </c>
      <c r="DB573" s="1">
        <f t="shared" si="433"/>
        <v>2</v>
      </c>
      <c r="DC573" s="1" t="s">
        <v>43</v>
      </c>
      <c r="DD573" s="1">
        <f t="shared" si="417"/>
        <v>4</v>
      </c>
      <c r="DL573" s="1">
        <v>555</v>
      </c>
      <c r="DM573" s="1">
        <f t="shared" si="418"/>
        <v>0</v>
      </c>
      <c r="DN573" s="1">
        <f t="shared" si="419"/>
        <v>0</v>
      </c>
      <c r="DO573" s="1" t="s">
        <v>37</v>
      </c>
      <c r="DP573" s="1">
        <v>0</v>
      </c>
    </row>
    <row r="574" spans="1:120" ht="15">
      <c r="A574">
        <v>556</v>
      </c>
      <c r="B574">
        <v>1</v>
      </c>
      <c r="C574" s="25">
        <v>4487</v>
      </c>
      <c r="D574">
        <v>1</v>
      </c>
      <c r="E574">
        <v>4</v>
      </c>
      <c r="F574" t="s">
        <v>73</v>
      </c>
      <c r="G574">
        <v>3</v>
      </c>
      <c r="H574"/>
      <c r="I574"/>
      <c r="J574" s="1">
        <v>0</v>
      </c>
      <c r="K574" s="1">
        <v>0</v>
      </c>
      <c r="L574" s="1">
        <v>0</v>
      </c>
      <c r="M574" s="1">
        <v>0</v>
      </c>
      <c r="N574" s="1">
        <v>1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f t="shared" si="391"/>
        <v>0</v>
      </c>
      <c r="AH574" s="1">
        <f t="shared" si="392"/>
        <v>0</v>
      </c>
      <c r="AI574" s="1">
        <f t="shared" si="393"/>
        <v>0</v>
      </c>
      <c r="AJ574" s="1">
        <f t="shared" si="394"/>
        <v>0</v>
      </c>
      <c r="AK574" s="1">
        <f t="shared" si="395"/>
        <v>40</v>
      </c>
      <c r="AL574" s="1">
        <f t="shared" si="396"/>
        <v>0</v>
      </c>
      <c r="AM574" s="1">
        <f t="shared" si="397"/>
        <v>0</v>
      </c>
      <c r="AN574" s="1">
        <f t="shared" si="397"/>
        <v>0</v>
      </c>
      <c r="AO574" s="1">
        <f t="shared" si="398"/>
        <v>0</v>
      </c>
      <c r="AP574" s="1">
        <f t="shared" si="399"/>
        <v>0</v>
      </c>
      <c r="AQ574" s="1">
        <f t="shared" si="400"/>
        <v>0</v>
      </c>
      <c r="AR574" s="1">
        <f t="shared" si="401"/>
        <v>0</v>
      </c>
      <c r="AS574" s="1">
        <f t="shared" si="402"/>
        <v>0</v>
      </c>
      <c r="AT574" s="1">
        <f t="shared" si="403"/>
        <v>0</v>
      </c>
      <c r="AU574" s="1">
        <f t="shared" si="404"/>
        <v>0</v>
      </c>
      <c r="AV574" s="1">
        <f t="shared" si="405"/>
        <v>0</v>
      </c>
      <c r="AW574" s="1">
        <f t="shared" si="406"/>
        <v>0</v>
      </c>
      <c r="AX574" s="1">
        <f t="shared" si="407"/>
        <v>0</v>
      </c>
      <c r="AY574" s="1">
        <f t="shared" si="408"/>
        <v>0</v>
      </c>
      <c r="AZ574" s="1">
        <f t="shared" si="409"/>
        <v>0</v>
      </c>
      <c r="BA574" s="1">
        <f t="shared" si="410"/>
        <v>0</v>
      </c>
      <c r="BB574" s="1">
        <f t="shared" si="411"/>
        <v>0</v>
      </c>
      <c r="BC574" s="1">
        <f t="shared" si="412"/>
        <v>0</v>
      </c>
      <c r="BD574" s="1">
        <f t="shared" si="413"/>
        <v>40</v>
      </c>
      <c r="BE574" s="1" t="str">
        <f t="shared" si="420"/>
        <v>Barge A</v>
      </c>
      <c r="BF574" s="1">
        <f t="shared" si="421"/>
        <v>2</v>
      </c>
      <c r="BG574" s="3">
        <v>556</v>
      </c>
      <c r="BH574" s="1">
        <f t="shared" si="435"/>
        <v>0</v>
      </c>
      <c r="BI574" s="1">
        <f t="shared" si="414"/>
        <v>0</v>
      </c>
      <c r="BJ574" s="3">
        <v>556</v>
      </c>
      <c r="BK574" s="1">
        <f t="shared" si="415"/>
        <v>4</v>
      </c>
      <c r="BL574" s="1">
        <f t="shared" si="422"/>
        <v>0</v>
      </c>
      <c r="BM574" s="1">
        <f t="shared" si="423"/>
        <v>0</v>
      </c>
      <c r="BN574" s="1">
        <f t="shared" si="424"/>
        <v>0</v>
      </c>
      <c r="BO574" s="1">
        <f t="shared" si="425"/>
        <v>1</v>
      </c>
      <c r="BP574" s="1">
        <f t="shared" si="426"/>
        <v>2</v>
      </c>
      <c r="BQ574" s="1">
        <f t="shared" si="427"/>
        <v>3</v>
      </c>
      <c r="BR574" s="1">
        <f t="shared" si="428"/>
        <v>4</v>
      </c>
      <c r="BS574" s="1">
        <f t="shared" si="429"/>
        <v>5</v>
      </c>
      <c r="BT574" s="1">
        <f t="shared" si="430"/>
        <v>6</v>
      </c>
      <c r="BU574" s="1">
        <f t="shared" si="431"/>
        <v>7</v>
      </c>
      <c r="BW574" s="1">
        <f t="shared" si="436"/>
        <v>0</v>
      </c>
      <c r="BX574" s="1">
        <f t="shared" si="437"/>
        <v>0</v>
      </c>
      <c r="BY574" s="1">
        <f t="shared" si="438"/>
        <v>0</v>
      </c>
      <c r="BZ574" s="1">
        <f t="shared" si="434"/>
        <v>50</v>
      </c>
      <c r="CA574" s="1">
        <f t="shared" si="434"/>
        <v>100</v>
      </c>
      <c r="CB574" s="1">
        <f t="shared" si="434"/>
        <v>150</v>
      </c>
      <c r="CC574" s="1">
        <f t="shared" ref="CC574:CF594" si="439">IF(BR574&gt;0,IF($B574=1,BR574*50,BR574*70),0)</f>
        <v>200</v>
      </c>
      <c r="CD574" s="1">
        <f t="shared" si="439"/>
        <v>250</v>
      </c>
      <c r="CE574" s="1">
        <f t="shared" si="439"/>
        <v>300</v>
      </c>
      <c r="CF574" s="1">
        <f t="shared" si="439"/>
        <v>350</v>
      </c>
      <c r="CW574" s="1">
        <v>556</v>
      </c>
      <c r="CX574" s="1">
        <f t="shared" si="416"/>
        <v>1</v>
      </c>
      <c r="CY574" s="1" t="s">
        <v>37</v>
      </c>
      <c r="CZ574" s="1">
        <v>1</v>
      </c>
      <c r="DB574" s="1">
        <f t="shared" si="433"/>
        <v>3</v>
      </c>
      <c r="DC574" s="1" t="s">
        <v>43</v>
      </c>
      <c r="DD574" s="1">
        <f t="shared" si="417"/>
        <v>4</v>
      </c>
      <c r="DL574" s="1">
        <v>556</v>
      </c>
      <c r="DM574" s="1">
        <f t="shared" si="418"/>
        <v>2</v>
      </c>
      <c r="DN574" s="1">
        <f t="shared" si="419"/>
        <v>0</v>
      </c>
      <c r="DO574" s="1" t="s">
        <v>37</v>
      </c>
      <c r="DP574" s="1">
        <v>0</v>
      </c>
    </row>
    <row r="575" spans="1:120" ht="15">
      <c r="A575">
        <v>557</v>
      </c>
      <c r="B575">
        <v>2</v>
      </c>
      <c r="C575" s="25">
        <v>9898</v>
      </c>
      <c r="D575">
        <v>2</v>
      </c>
      <c r="E575">
        <v>6</v>
      </c>
      <c r="F575" t="s">
        <v>35</v>
      </c>
      <c r="G575">
        <v>3</v>
      </c>
      <c r="H575"/>
      <c r="I575"/>
      <c r="J575" s="1">
        <v>0</v>
      </c>
      <c r="K575" s="1">
        <v>0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1</v>
      </c>
      <c r="S575" s="1">
        <v>0</v>
      </c>
      <c r="T575" s="1"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>
        <v>0</v>
      </c>
      <c r="AE575" s="1">
        <v>0</v>
      </c>
      <c r="AF575" s="1">
        <v>0</v>
      </c>
      <c r="AG575" s="1">
        <f t="shared" si="391"/>
        <v>0</v>
      </c>
      <c r="AH575" s="1">
        <f t="shared" si="392"/>
        <v>0</v>
      </c>
      <c r="AI575" s="1">
        <f t="shared" si="393"/>
        <v>0</v>
      </c>
      <c r="AJ575" s="1">
        <f t="shared" si="394"/>
        <v>0</v>
      </c>
      <c r="AK575" s="1">
        <f t="shared" si="395"/>
        <v>0</v>
      </c>
      <c r="AL575" s="1">
        <f t="shared" si="396"/>
        <v>0</v>
      </c>
      <c r="AM575" s="1">
        <f t="shared" si="397"/>
        <v>0</v>
      </c>
      <c r="AN575" s="1">
        <f t="shared" si="397"/>
        <v>0</v>
      </c>
      <c r="AO575" s="1">
        <f t="shared" si="398"/>
        <v>80</v>
      </c>
      <c r="AP575" s="1">
        <f t="shared" si="399"/>
        <v>0</v>
      </c>
      <c r="AQ575" s="1">
        <f t="shared" si="400"/>
        <v>0</v>
      </c>
      <c r="AR575" s="1">
        <f t="shared" si="401"/>
        <v>0</v>
      </c>
      <c r="AS575" s="1">
        <f t="shared" si="402"/>
        <v>0</v>
      </c>
      <c r="AT575" s="1">
        <f t="shared" si="403"/>
        <v>0</v>
      </c>
      <c r="AU575" s="1">
        <f t="shared" si="404"/>
        <v>0</v>
      </c>
      <c r="AV575" s="1">
        <f t="shared" si="405"/>
        <v>0</v>
      </c>
      <c r="AW575" s="1">
        <f t="shared" si="406"/>
        <v>0</v>
      </c>
      <c r="AX575" s="1">
        <f t="shared" si="407"/>
        <v>0</v>
      </c>
      <c r="AY575" s="1">
        <f t="shared" si="408"/>
        <v>0</v>
      </c>
      <c r="AZ575" s="1">
        <f t="shared" si="409"/>
        <v>0</v>
      </c>
      <c r="BA575" s="1">
        <f t="shared" si="410"/>
        <v>0</v>
      </c>
      <c r="BB575" s="1">
        <f t="shared" si="411"/>
        <v>0</v>
      </c>
      <c r="BC575" s="1">
        <f t="shared" si="412"/>
        <v>0</v>
      </c>
      <c r="BD575" s="1">
        <f t="shared" si="413"/>
        <v>80</v>
      </c>
      <c r="BE575" s="1" t="str">
        <f t="shared" si="420"/>
        <v>Barge B</v>
      </c>
      <c r="BF575" s="1">
        <f t="shared" si="421"/>
        <v>4</v>
      </c>
      <c r="BG575" s="3">
        <v>557</v>
      </c>
      <c r="BH575" s="1">
        <f t="shared" si="435"/>
        <v>0</v>
      </c>
      <c r="BI575" s="1">
        <f t="shared" si="414"/>
        <v>0</v>
      </c>
      <c r="BJ575" s="3">
        <v>557</v>
      </c>
      <c r="BK575" s="1">
        <f t="shared" si="415"/>
        <v>5</v>
      </c>
      <c r="BL575" s="1">
        <f t="shared" si="422"/>
        <v>0</v>
      </c>
      <c r="BM575" s="1">
        <f t="shared" si="423"/>
        <v>0</v>
      </c>
      <c r="BN575" s="1">
        <f t="shared" si="424"/>
        <v>0</v>
      </c>
      <c r="BO575" s="1">
        <f t="shared" si="425"/>
        <v>0</v>
      </c>
      <c r="BP575" s="1">
        <f t="shared" si="426"/>
        <v>1</v>
      </c>
      <c r="BQ575" s="1">
        <f t="shared" si="427"/>
        <v>2</v>
      </c>
      <c r="BR575" s="1">
        <f t="shared" si="428"/>
        <v>3</v>
      </c>
      <c r="BS575" s="1">
        <f t="shared" si="429"/>
        <v>4</v>
      </c>
      <c r="BT575" s="1">
        <f t="shared" si="430"/>
        <v>5</v>
      </c>
      <c r="BU575" s="1">
        <f t="shared" si="431"/>
        <v>6</v>
      </c>
      <c r="BW575" s="1">
        <f t="shared" si="436"/>
        <v>0</v>
      </c>
      <c r="BX575" s="1">
        <f t="shared" si="437"/>
        <v>0</v>
      </c>
      <c r="BY575" s="1">
        <f t="shared" si="438"/>
        <v>0</v>
      </c>
      <c r="BZ575" s="1">
        <f t="shared" ref="BZ575:BZ597" si="440">IF(BO575&gt;0,IF($B575=1,BO575*50,BO575*70),0)</f>
        <v>0</v>
      </c>
      <c r="CA575" s="1">
        <f t="shared" ref="CA575:CA597" si="441">IF(BP575&gt;0,IF($B575=1,BP575*50,BP575*70),0)</f>
        <v>70</v>
      </c>
      <c r="CB575" s="1">
        <f t="shared" ref="CB575:CB597" si="442">IF(BQ575&gt;0,IF($B575=1,BQ575*50,BQ575*70),0)</f>
        <v>140</v>
      </c>
      <c r="CC575" s="1">
        <f t="shared" si="439"/>
        <v>210</v>
      </c>
      <c r="CD575" s="1">
        <f t="shared" si="439"/>
        <v>280</v>
      </c>
      <c r="CE575" s="1">
        <f t="shared" si="439"/>
        <v>350</v>
      </c>
      <c r="CF575" s="1">
        <f t="shared" si="439"/>
        <v>420</v>
      </c>
      <c r="CW575" s="1">
        <v>557</v>
      </c>
      <c r="CX575" s="1">
        <f t="shared" si="416"/>
        <v>1</v>
      </c>
      <c r="CY575" s="1" t="s">
        <v>37</v>
      </c>
      <c r="CZ575" s="1">
        <v>1</v>
      </c>
      <c r="DB575" s="1">
        <f t="shared" si="433"/>
        <v>5</v>
      </c>
      <c r="DC575" s="1" t="s">
        <v>43</v>
      </c>
      <c r="DD575" s="1">
        <f t="shared" si="417"/>
        <v>6</v>
      </c>
      <c r="DL575" s="1">
        <v>557</v>
      </c>
      <c r="DM575" s="1">
        <f t="shared" si="418"/>
        <v>3</v>
      </c>
      <c r="DN575" s="1">
        <f t="shared" si="419"/>
        <v>0</v>
      </c>
      <c r="DO575" s="1" t="s">
        <v>37</v>
      </c>
      <c r="DP575" s="1">
        <v>0</v>
      </c>
    </row>
    <row r="576" spans="1:120" ht="15">
      <c r="A576">
        <v>558</v>
      </c>
      <c r="B576">
        <v>1</v>
      </c>
      <c r="C576" s="25">
        <v>4401</v>
      </c>
      <c r="D576">
        <v>1</v>
      </c>
      <c r="E576">
        <v>4</v>
      </c>
      <c r="F576" t="s">
        <v>73</v>
      </c>
      <c r="G576">
        <v>3</v>
      </c>
      <c r="H576"/>
      <c r="I576"/>
      <c r="J576" s="1">
        <v>0</v>
      </c>
      <c r="K576" s="1">
        <v>0</v>
      </c>
      <c r="L576" s="1">
        <v>0</v>
      </c>
      <c r="M576" s="1">
        <v>0</v>
      </c>
      <c r="N576" s="1">
        <v>1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0</v>
      </c>
      <c r="AG576" s="1">
        <f t="shared" si="391"/>
        <v>0</v>
      </c>
      <c r="AH576" s="1">
        <f t="shared" si="392"/>
        <v>0</v>
      </c>
      <c r="AI576" s="1">
        <f t="shared" si="393"/>
        <v>0</v>
      </c>
      <c r="AJ576" s="1">
        <f t="shared" si="394"/>
        <v>0</v>
      </c>
      <c r="AK576" s="1">
        <f t="shared" si="395"/>
        <v>40</v>
      </c>
      <c r="AL576" s="1">
        <f t="shared" si="396"/>
        <v>0</v>
      </c>
      <c r="AM576" s="1">
        <f t="shared" si="397"/>
        <v>0</v>
      </c>
      <c r="AN576" s="1">
        <f t="shared" si="397"/>
        <v>0</v>
      </c>
      <c r="AO576" s="1">
        <f t="shared" si="398"/>
        <v>0</v>
      </c>
      <c r="AP576" s="1">
        <f t="shared" si="399"/>
        <v>0</v>
      </c>
      <c r="AQ576" s="1">
        <f t="shared" si="400"/>
        <v>0</v>
      </c>
      <c r="AR576" s="1">
        <f t="shared" si="401"/>
        <v>0</v>
      </c>
      <c r="AS576" s="1">
        <f t="shared" si="402"/>
        <v>0</v>
      </c>
      <c r="AT576" s="1">
        <f t="shared" si="403"/>
        <v>0</v>
      </c>
      <c r="AU576" s="1">
        <f t="shared" si="404"/>
        <v>0</v>
      </c>
      <c r="AV576" s="1">
        <f t="shared" si="405"/>
        <v>0</v>
      </c>
      <c r="AW576" s="1">
        <f t="shared" si="406"/>
        <v>0</v>
      </c>
      <c r="AX576" s="1">
        <f t="shared" si="407"/>
        <v>0</v>
      </c>
      <c r="AY576" s="1">
        <f t="shared" si="408"/>
        <v>0</v>
      </c>
      <c r="AZ576" s="1">
        <f t="shared" si="409"/>
        <v>0</v>
      </c>
      <c r="BA576" s="1">
        <f t="shared" si="410"/>
        <v>0</v>
      </c>
      <c r="BB576" s="1">
        <f t="shared" si="411"/>
        <v>0</v>
      </c>
      <c r="BC576" s="1">
        <f t="shared" si="412"/>
        <v>0</v>
      </c>
      <c r="BD576" s="1">
        <f t="shared" si="413"/>
        <v>40</v>
      </c>
      <c r="BE576" s="1" t="str">
        <f t="shared" si="420"/>
        <v>Barge A</v>
      </c>
      <c r="BF576" s="1">
        <f t="shared" si="421"/>
        <v>2</v>
      </c>
      <c r="BG576" s="3">
        <v>558</v>
      </c>
      <c r="BH576" s="1">
        <f t="shared" si="435"/>
        <v>0</v>
      </c>
      <c r="BI576" s="1">
        <f t="shared" si="414"/>
        <v>0</v>
      </c>
      <c r="BJ576" s="3">
        <v>558</v>
      </c>
      <c r="BK576" s="1">
        <f t="shared" si="415"/>
        <v>4</v>
      </c>
      <c r="BL576" s="1">
        <f t="shared" si="422"/>
        <v>0</v>
      </c>
      <c r="BM576" s="1">
        <f t="shared" si="423"/>
        <v>0</v>
      </c>
      <c r="BN576" s="1">
        <f t="shared" si="424"/>
        <v>0</v>
      </c>
      <c r="BO576" s="1">
        <f t="shared" si="425"/>
        <v>1</v>
      </c>
      <c r="BP576" s="1">
        <f t="shared" si="426"/>
        <v>2</v>
      </c>
      <c r="BQ576" s="1">
        <f t="shared" si="427"/>
        <v>3</v>
      </c>
      <c r="BR576" s="1">
        <f t="shared" si="428"/>
        <v>4</v>
      </c>
      <c r="BS576" s="1">
        <f t="shared" si="429"/>
        <v>5</v>
      </c>
      <c r="BT576" s="1">
        <f t="shared" si="430"/>
        <v>6</v>
      </c>
      <c r="BU576" s="1">
        <f t="shared" si="431"/>
        <v>7</v>
      </c>
      <c r="BW576" s="1">
        <f t="shared" si="436"/>
        <v>0</v>
      </c>
      <c r="BX576" s="1">
        <f t="shared" si="437"/>
        <v>0</v>
      </c>
      <c r="BY576" s="1">
        <f t="shared" si="438"/>
        <v>0</v>
      </c>
      <c r="BZ576" s="1">
        <f t="shared" si="440"/>
        <v>50</v>
      </c>
      <c r="CA576" s="1">
        <f t="shared" si="441"/>
        <v>100</v>
      </c>
      <c r="CB576" s="1">
        <f t="shared" si="442"/>
        <v>150</v>
      </c>
      <c r="CC576" s="1">
        <f t="shared" si="439"/>
        <v>200</v>
      </c>
      <c r="CD576" s="1">
        <f t="shared" si="439"/>
        <v>250</v>
      </c>
      <c r="CE576" s="1">
        <f t="shared" si="439"/>
        <v>300</v>
      </c>
      <c r="CF576" s="1">
        <f t="shared" si="439"/>
        <v>350</v>
      </c>
      <c r="CW576" s="1">
        <v>558</v>
      </c>
      <c r="CX576" s="1">
        <f t="shared" si="416"/>
        <v>1</v>
      </c>
      <c r="CY576" s="1" t="s">
        <v>37</v>
      </c>
      <c r="CZ576" s="1">
        <v>1</v>
      </c>
      <c r="DB576" s="1">
        <f t="shared" si="433"/>
        <v>3</v>
      </c>
      <c r="DC576" s="1" t="s">
        <v>43</v>
      </c>
      <c r="DD576" s="1">
        <f t="shared" si="417"/>
        <v>4</v>
      </c>
      <c r="DL576" s="1">
        <v>558</v>
      </c>
      <c r="DM576" s="1">
        <f t="shared" si="418"/>
        <v>2</v>
      </c>
      <c r="DN576" s="1">
        <f t="shared" si="419"/>
        <v>0</v>
      </c>
      <c r="DO576" s="1" t="s">
        <v>37</v>
      </c>
      <c r="DP576" s="1">
        <v>0</v>
      </c>
    </row>
    <row r="577" spans="1:120" ht="15">
      <c r="A577">
        <v>559</v>
      </c>
      <c r="B577">
        <v>2</v>
      </c>
      <c r="C577" s="25">
        <v>9816</v>
      </c>
      <c r="D577">
        <v>3</v>
      </c>
      <c r="E577">
        <v>8</v>
      </c>
      <c r="F577" t="s">
        <v>35</v>
      </c>
      <c r="G577">
        <v>6</v>
      </c>
      <c r="H577"/>
      <c r="I577"/>
      <c r="J577" s="1">
        <v>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  <c r="V577" s="1">
        <v>0</v>
      </c>
      <c r="W577" s="1">
        <v>0</v>
      </c>
      <c r="X577" s="1">
        <v>0.5</v>
      </c>
      <c r="Y577" s="1">
        <v>0</v>
      </c>
      <c r="Z577" s="1">
        <v>0</v>
      </c>
      <c r="AA577" s="1">
        <v>0</v>
      </c>
      <c r="AB577" s="1">
        <v>0</v>
      </c>
      <c r="AC577" s="1">
        <v>0.5</v>
      </c>
      <c r="AD577" s="1">
        <v>0</v>
      </c>
      <c r="AE577" s="1">
        <v>0</v>
      </c>
      <c r="AF577" s="1">
        <v>0</v>
      </c>
      <c r="AG577" s="1">
        <f t="shared" si="391"/>
        <v>0</v>
      </c>
      <c r="AH577" s="1">
        <f t="shared" si="392"/>
        <v>0</v>
      </c>
      <c r="AI577" s="1">
        <f t="shared" si="393"/>
        <v>0</v>
      </c>
      <c r="AJ577" s="1">
        <f t="shared" si="394"/>
        <v>0</v>
      </c>
      <c r="AK577" s="1">
        <f t="shared" si="395"/>
        <v>0</v>
      </c>
      <c r="AL577" s="1">
        <f t="shared" si="396"/>
        <v>0</v>
      </c>
      <c r="AM577" s="1">
        <f t="shared" si="397"/>
        <v>0</v>
      </c>
      <c r="AN577" s="1">
        <f t="shared" si="397"/>
        <v>0</v>
      </c>
      <c r="AO577" s="1">
        <f t="shared" si="398"/>
        <v>0</v>
      </c>
      <c r="AP577" s="1">
        <f t="shared" si="399"/>
        <v>0</v>
      </c>
      <c r="AQ577" s="1">
        <f t="shared" si="400"/>
        <v>0</v>
      </c>
      <c r="AR577" s="1">
        <f t="shared" si="401"/>
        <v>0</v>
      </c>
      <c r="AS577" s="1">
        <f t="shared" si="402"/>
        <v>0</v>
      </c>
      <c r="AT577" s="1">
        <f t="shared" si="403"/>
        <v>0</v>
      </c>
      <c r="AU577" s="1">
        <f t="shared" si="404"/>
        <v>40</v>
      </c>
      <c r="AV577" s="1">
        <f t="shared" si="405"/>
        <v>0</v>
      </c>
      <c r="AW577" s="1">
        <f t="shared" si="406"/>
        <v>0</v>
      </c>
      <c r="AX577" s="1">
        <f t="shared" si="407"/>
        <v>0</v>
      </c>
      <c r="AY577" s="1">
        <f t="shared" si="408"/>
        <v>0</v>
      </c>
      <c r="AZ577" s="1">
        <f t="shared" si="409"/>
        <v>40</v>
      </c>
      <c r="BA577" s="1">
        <f t="shared" si="410"/>
        <v>0</v>
      </c>
      <c r="BB577" s="1">
        <f t="shared" si="411"/>
        <v>0</v>
      </c>
      <c r="BC577" s="1">
        <f t="shared" si="412"/>
        <v>0</v>
      </c>
      <c r="BD577" s="1">
        <f t="shared" si="413"/>
        <v>80</v>
      </c>
      <c r="BE577" s="1" t="b">
        <f t="shared" si="420"/>
        <v>0</v>
      </c>
      <c r="BF577" s="1">
        <f t="shared" si="421"/>
        <v>0</v>
      </c>
      <c r="BG577" s="3">
        <v>559</v>
      </c>
      <c r="BH577" s="1">
        <f t="shared" si="435"/>
        <v>0</v>
      </c>
      <c r="BI577" s="1">
        <f t="shared" si="414"/>
        <v>0</v>
      </c>
      <c r="BJ577" s="3">
        <v>559</v>
      </c>
      <c r="BK577" s="1">
        <f t="shared" si="415"/>
        <v>9</v>
      </c>
      <c r="BL577" s="1">
        <f t="shared" si="422"/>
        <v>0</v>
      </c>
      <c r="BM577" s="1">
        <f t="shared" si="423"/>
        <v>0</v>
      </c>
      <c r="BN577" s="1">
        <f t="shared" si="424"/>
        <v>0</v>
      </c>
      <c r="BO577" s="1">
        <f t="shared" si="425"/>
        <v>0</v>
      </c>
      <c r="BP577" s="1">
        <f t="shared" si="426"/>
        <v>0</v>
      </c>
      <c r="BQ577" s="1">
        <f t="shared" si="427"/>
        <v>0</v>
      </c>
      <c r="BR577" s="1">
        <f t="shared" si="428"/>
        <v>0</v>
      </c>
      <c r="BS577" s="1">
        <f t="shared" si="429"/>
        <v>0</v>
      </c>
      <c r="BT577" s="1">
        <f t="shared" si="430"/>
        <v>1</v>
      </c>
      <c r="BU577" s="1">
        <f t="shared" si="431"/>
        <v>2</v>
      </c>
      <c r="BW577" s="1">
        <f t="shared" si="436"/>
        <v>0</v>
      </c>
      <c r="BX577" s="1">
        <f t="shared" si="437"/>
        <v>0</v>
      </c>
      <c r="BY577" s="1">
        <f t="shared" si="438"/>
        <v>0</v>
      </c>
      <c r="BZ577" s="1">
        <f t="shared" si="440"/>
        <v>0</v>
      </c>
      <c r="CA577" s="1">
        <f t="shared" si="441"/>
        <v>0</v>
      </c>
      <c r="CB577" s="1">
        <f t="shared" si="442"/>
        <v>0</v>
      </c>
      <c r="CC577" s="1">
        <f t="shared" si="439"/>
        <v>0</v>
      </c>
      <c r="CD577" s="1">
        <f t="shared" si="439"/>
        <v>0</v>
      </c>
      <c r="CE577" s="1">
        <f t="shared" si="439"/>
        <v>70</v>
      </c>
      <c r="CF577" s="1">
        <f t="shared" si="439"/>
        <v>140</v>
      </c>
      <c r="CW577" s="1">
        <v>559</v>
      </c>
      <c r="CX577" s="1">
        <f t="shared" si="416"/>
        <v>1</v>
      </c>
      <c r="CY577" s="1" t="s">
        <v>37</v>
      </c>
      <c r="CZ577" s="1">
        <v>1</v>
      </c>
      <c r="DB577" s="1">
        <f t="shared" si="433"/>
        <v>8</v>
      </c>
      <c r="DC577" s="1" t="s">
        <v>43</v>
      </c>
      <c r="DD577" s="1">
        <f t="shared" si="417"/>
        <v>8</v>
      </c>
      <c r="DL577" s="1">
        <v>559</v>
      </c>
      <c r="DM577" s="1">
        <f t="shared" si="418"/>
        <v>4</v>
      </c>
      <c r="DN577" s="1">
        <f t="shared" si="419"/>
        <v>0</v>
      </c>
      <c r="DO577" s="1" t="s">
        <v>37</v>
      </c>
      <c r="DP577" s="1">
        <v>0</v>
      </c>
    </row>
    <row r="578" spans="1:120" ht="15">
      <c r="A578">
        <v>560</v>
      </c>
      <c r="B578">
        <v>2</v>
      </c>
      <c r="C578" s="25">
        <v>9880</v>
      </c>
      <c r="D578">
        <v>5</v>
      </c>
      <c r="E578">
        <v>9</v>
      </c>
      <c r="F578" t="s">
        <v>73</v>
      </c>
      <c r="G578">
        <v>3</v>
      </c>
      <c r="H578"/>
      <c r="I578"/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  <c r="W578" s="1">
        <v>0</v>
      </c>
      <c r="X578" s="1">
        <v>1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f t="shared" si="391"/>
        <v>0</v>
      </c>
      <c r="AH578" s="1">
        <f t="shared" si="392"/>
        <v>0</v>
      </c>
      <c r="AI578" s="1">
        <f t="shared" si="393"/>
        <v>0</v>
      </c>
      <c r="AJ578" s="1">
        <f t="shared" si="394"/>
        <v>0</v>
      </c>
      <c r="AK578" s="1">
        <f t="shared" si="395"/>
        <v>0</v>
      </c>
      <c r="AL578" s="1">
        <f t="shared" si="396"/>
        <v>0</v>
      </c>
      <c r="AM578" s="1">
        <f t="shared" si="397"/>
        <v>0</v>
      </c>
      <c r="AN578" s="1">
        <f t="shared" si="397"/>
        <v>0</v>
      </c>
      <c r="AO578" s="1">
        <f t="shared" si="398"/>
        <v>0</v>
      </c>
      <c r="AP578" s="1">
        <f t="shared" si="399"/>
        <v>0</v>
      </c>
      <c r="AQ578" s="1">
        <f t="shared" si="400"/>
        <v>0</v>
      </c>
      <c r="AR578" s="1">
        <f t="shared" si="401"/>
        <v>0</v>
      </c>
      <c r="AS578" s="1">
        <f t="shared" si="402"/>
        <v>0</v>
      </c>
      <c r="AT578" s="1">
        <f t="shared" si="403"/>
        <v>0</v>
      </c>
      <c r="AU578" s="1">
        <f t="shared" si="404"/>
        <v>80</v>
      </c>
      <c r="AV578" s="1">
        <f t="shared" si="405"/>
        <v>0</v>
      </c>
      <c r="AW578" s="1">
        <f t="shared" si="406"/>
        <v>0</v>
      </c>
      <c r="AX578" s="1">
        <f t="shared" si="407"/>
        <v>0</v>
      </c>
      <c r="AY578" s="1">
        <f t="shared" si="408"/>
        <v>0</v>
      </c>
      <c r="AZ578" s="1">
        <f t="shared" si="409"/>
        <v>0</v>
      </c>
      <c r="BA578" s="1">
        <f t="shared" si="410"/>
        <v>0</v>
      </c>
      <c r="BB578" s="1">
        <f t="shared" si="411"/>
        <v>0</v>
      </c>
      <c r="BC578" s="1">
        <f t="shared" si="412"/>
        <v>0</v>
      </c>
      <c r="BD578" s="1">
        <f t="shared" si="413"/>
        <v>80</v>
      </c>
      <c r="BE578" s="1" t="str">
        <f t="shared" si="420"/>
        <v>Barge A</v>
      </c>
      <c r="BF578" s="1">
        <f t="shared" si="421"/>
        <v>6</v>
      </c>
      <c r="BG578" s="3">
        <v>560</v>
      </c>
      <c r="BH578" s="1">
        <f t="shared" si="435"/>
        <v>0</v>
      </c>
      <c r="BI578" s="1">
        <f t="shared" si="414"/>
        <v>0</v>
      </c>
      <c r="BJ578" s="3">
        <v>560</v>
      </c>
      <c r="BK578" s="1">
        <f t="shared" si="415"/>
        <v>8</v>
      </c>
      <c r="BL578" s="1">
        <f t="shared" si="422"/>
        <v>0</v>
      </c>
      <c r="BM578" s="1">
        <f t="shared" si="423"/>
        <v>0</v>
      </c>
      <c r="BN578" s="1">
        <f t="shared" si="424"/>
        <v>0</v>
      </c>
      <c r="BO578" s="1">
        <f t="shared" si="425"/>
        <v>0</v>
      </c>
      <c r="BP578" s="1">
        <f t="shared" si="426"/>
        <v>0</v>
      </c>
      <c r="BQ578" s="1">
        <f t="shared" si="427"/>
        <v>0</v>
      </c>
      <c r="BR578" s="1">
        <f t="shared" si="428"/>
        <v>0</v>
      </c>
      <c r="BS578" s="1">
        <f t="shared" si="429"/>
        <v>1</v>
      </c>
      <c r="BT578" s="1">
        <f t="shared" si="430"/>
        <v>2</v>
      </c>
      <c r="BU578" s="1">
        <f t="shared" si="431"/>
        <v>3</v>
      </c>
      <c r="BW578" s="1">
        <f t="shared" si="436"/>
        <v>0</v>
      </c>
      <c r="BX578" s="1">
        <f t="shared" si="437"/>
        <v>0</v>
      </c>
      <c r="BY578" s="1">
        <f t="shared" si="438"/>
        <v>0</v>
      </c>
      <c r="BZ578" s="1">
        <f t="shared" si="440"/>
        <v>0</v>
      </c>
      <c r="CA578" s="1">
        <f t="shared" si="441"/>
        <v>0</v>
      </c>
      <c r="CB578" s="1">
        <f t="shared" si="442"/>
        <v>0</v>
      </c>
      <c r="CC578" s="1">
        <f t="shared" si="439"/>
        <v>0</v>
      </c>
      <c r="CD578" s="1">
        <f t="shared" si="439"/>
        <v>70</v>
      </c>
      <c r="CE578" s="1">
        <f t="shared" si="439"/>
        <v>140</v>
      </c>
      <c r="CF578" s="1">
        <f t="shared" si="439"/>
        <v>210</v>
      </c>
      <c r="CW578" s="1">
        <v>560</v>
      </c>
      <c r="CX578" s="1">
        <f t="shared" si="416"/>
        <v>1</v>
      </c>
      <c r="CY578" s="1" t="s">
        <v>37</v>
      </c>
      <c r="CZ578" s="1">
        <v>1</v>
      </c>
      <c r="DB578" s="1">
        <f t="shared" si="433"/>
        <v>7</v>
      </c>
      <c r="DC578" s="1" t="s">
        <v>43</v>
      </c>
      <c r="DD578" s="1">
        <f t="shared" si="417"/>
        <v>9</v>
      </c>
      <c r="DL578" s="1">
        <v>560</v>
      </c>
      <c r="DM578" s="1">
        <f t="shared" si="418"/>
        <v>6</v>
      </c>
      <c r="DN578" s="1">
        <f t="shared" si="419"/>
        <v>0</v>
      </c>
      <c r="DO578" s="1" t="s">
        <v>37</v>
      </c>
      <c r="DP578" s="1">
        <v>0</v>
      </c>
    </row>
    <row r="579" spans="1:120" ht="15">
      <c r="A579">
        <v>561</v>
      </c>
      <c r="B579">
        <v>2</v>
      </c>
      <c r="C579" s="25">
        <v>10338</v>
      </c>
      <c r="D579">
        <v>5</v>
      </c>
      <c r="E579">
        <v>9</v>
      </c>
      <c r="F579" t="s">
        <v>73</v>
      </c>
      <c r="G579">
        <v>4</v>
      </c>
      <c r="H579"/>
      <c r="I579"/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1</v>
      </c>
      <c r="AD579" s="1">
        <v>0</v>
      </c>
      <c r="AE579" s="1">
        <v>0</v>
      </c>
      <c r="AF579" s="1">
        <v>0</v>
      </c>
      <c r="AG579" s="1">
        <f t="shared" si="391"/>
        <v>0</v>
      </c>
      <c r="AH579" s="1">
        <f t="shared" si="392"/>
        <v>0</v>
      </c>
      <c r="AI579" s="1">
        <f t="shared" si="393"/>
        <v>0</v>
      </c>
      <c r="AJ579" s="1">
        <f t="shared" si="394"/>
        <v>0</v>
      </c>
      <c r="AK579" s="1">
        <f t="shared" si="395"/>
        <v>0</v>
      </c>
      <c r="AL579" s="1">
        <f t="shared" si="396"/>
        <v>0</v>
      </c>
      <c r="AM579" s="1">
        <f t="shared" si="397"/>
        <v>0</v>
      </c>
      <c r="AN579" s="1">
        <f t="shared" si="397"/>
        <v>0</v>
      </c>
      <c r="AO579" s="1">
        <f t="shared" si="398"/>
        <v>0</v>
      </c>
      <c r="AP579" s="1">
        <f t="shared" si="399"/>
        <v>0</v>
      </c>
      <c r="AQ579" s="1">
        <f t="shared" si="400"/>
        <v>0</v>
      </c>
      <c r="AR579" s="1">
        <f t="shared" si="401"/>
        <v>0</v>
      </c>
      <c r="AS579" s="1">
        <f t="shared" si="402"/>
        <v>0</v>
      </c>
      <c r="AT579" s="1">
        <f t="shared" si="403"/>
        <v>0</v>
      </c>
      <c r="AU579" s="1">
        <f t="shared" si="404"/>
        <v>0</v>
      </c>
      <c r="AV579" s="1">
        <f t="shared" si="405"/>
        <v>0</v>
      </c>
      <c r="AW579" s="1">
        <f t="shared" si="406"/>
        <v>0</v>
      </c>
      <c r="AX579" s="1">
        <f t="shared" si="407"/>
        <v>0</v>
      </c>
      <c r="AY579" s="1">
        <f t="shared" si="408"/>
        <v>0</v>
      </c>
      <c r="AZ579" s="1">
        <f t="shared" si="409"/>
        <v>80</v>
      </c>
      <c r="BA579" s="1">
        <f t="shared" si="410"/>
        <v>0</v>
      </c>
      <c r="BB579" s="1">
        <f t="shared" si="411"/>
        <v>0</v>
      </c>
      <c r="BC579" s="1">
        <f t="shared" si="412"/>
        <v>0</v>
      </c>
      <c r="BD579" s="1">
        <f t="shared" si="413"/>
        <v>80</v>
      </c>
      <c r="BE579" s="1" t="str">
        <f t="shared" si="420"/>
        <v>Barge D</v>
      </c>
      <c r="BF579" s="1">
        <f t="shared" si="421"/>
        <v>8</v>
      </c>
      <c r="BG579" s="3">
        <v>561</v>
      </c>
      <c r="BH579" s="1">
        <f t="shared" si="435"/>
        <v>0</v>
      </c>
      <c r="BI579" s="1">
        <f t="shared" si="414"/>
        <v>0</v>
      </c>
      <c r="BJ579" s="3">
        <v>561</v>
      </c>
      <c r="BK579" s="1">
        <f t="shared" si="415"/>
        <v>9</v>
      </c>
      <c r="BL579" s="1">
        <f t="shared" si="422"/>
        <v>0</v>
      </c>
      <c r="BM579" s="1">
        <f t="shared" si="423"/>
        <v>0</v>
      </c>
      <c r="BN579" s="1">
        <f t="shared" si="424"/>
        <v>0</v>
      </c>
      <c r="BO579" s="1">
        <f t="shared" si="425"/>
        <v>0</v>
      </c>
      <c r="BP579" s="1">
        <f t="shared" si="426"/>
        <v>0</v>
      </c>
      <c r="BQ579" s="1">
        <f t="shared" si="427"/>
        <v>0</v>
      </c>
      <c r="BR579" s="1">
        <f t="shared" si="428"/>
        <v>0</v>
      </c>
      <c r="BS579" s="1">
        <f t="shared" si="429"/>
        <v>0</v>
      </c>
      <c r="BT579" s="1">
        <f t="shared" si="430"/>
        <v>1</v>
      </c>
      <c r="BU579" s="1">
        <f t="shared" si="431"/>
        <v>2</v>
      </c>
      <c r="BW579" s="1">
        <f t="shared" si="436"/>
        <v>0</v>
      </c>
      <c r="BX579" s="1">
        <f t="shared" si="437"/>
        <v>0</v>
      </c>
      <c r="BY579" s="1">
        <f t="shared" si="438"/>
        <v>0</v>
      </c>
      <c r="BZ579" s="1">
        <f t="shared" si="440"/>
        <v>0</v>
      </c>
      <c r="CA579" s="1">
        <f t="shared" si="441"/>
        <v>0</v>
      </c>
      <c r="CB579" s="1">
        <f t="shared" si="442"/>
        <v>0</v>
      </c>
      <c r="CC579" s="1">
        <f t="shared" si="439"/>
        <v>0</v>
      </c>
      <c r="CD579" s="1">
        <f t="shared" si="439"/>
        <v>0</v>
      </c>
      <c r="CE579" s="1">
        <f t="shared" si="439"/>
        <v>70</v>
      </c>
      <c r="CF579" s="1">
        <f t="shared" si="439"/>
        <v>140</v>
      </c>
      <c r="CW579" s="1">
        <v>561</v>
      </c>
      <c r="CX579" s="1">
        <f t="shared" si="416"/>
        <v>1</v>
      </c>
      <c r="CY579" s="1" t="s">
        <v>37</v>
      </c>
      <c r="CZ579" s="1">
        <v>1</v>
      </c>
      <c r="DB579" s="1">
        <f t="shared" si="433"/>
        <v>9</v>
      </c>
      <c r="DC579" s="1" t="s">
        <v>43</v>
      </c>
      <c r="DD579" s="1">
        <f t="shared" si="417"/>
        <v>9</v>
      </c>
      <c r="DL579" s="1">
        <v>561</v>
      </c>
      <c r="DM579" s="1">
        <f t="shared" si="418"/>
        <v>6</v>
      </c>
      <c r="DN579" s="1">
        <f t="shared" si="419"/>
        <v>0</v>
      </c>
      <c r="DO579" s="1" t="s">
        <v>37</v>
      </c>
      <c r="DP579" s="1">
        <v>0</v>
      </c>
    </row>
    <row r="580" spans="1:120" ht="15">
      <c r="A580">
        <v>562</v>
      </c>
      <c r="B580">
        <v>2</v>
      </c>
      <c r="C580" s="25">
        <v>8717</v>
      </c>
      <c r="D580">
        <v>4</v>
      </c>
      <c r="E580">
        <v>8</v>
      </c>
      <c r="F580" t="s">
        <v>74</v>
      </c>
      <c r="G580">
        <v>5</v>
      </c>
      <c r="H580"/>
      <c r="I580"/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0.5</v>
      </c>
      <c r="Z580" s="1">
        <v>0</v>
      </c>
      <c r="AA580" s="1">
        <v>0</v>
      </c>
      <c r="AB580" s="1">
        <v>0</v>
      </c>
      <c r="AC580" s="1">
        <v>0.5</v>
      </c>
      <c r="AD580" s="1">
        <v>0</v>
      </c>
      <c r="AE580" s="1">
        <v>0</v>
      </c>
      <c r="AF580" s="1">
        <v>0</v>
      </c>
      <c r="AG580" s="1">
        <f t="shared" si="391"/>
        <v>0</v>
      </c>
      <c r="AH580" s="1">
        <f t="shared" si="392"/>
        <v>0</v>
      </c>
      <c r="AI580" s="1">
        <f t="shared" si="393"/>
        <v>0</v>
      </c>
      <c r="AJ580" s="1">
        <f t="shared" si="394"/>
        <v>0</v>
      </c>
      <c r="AK580" s="1">
        <f t="shared" si="395"/>
        <v>0</v>
      </c>
      <c r="AL580" s="1">
        <f t="shared" si="396"/>
        <v>0</v>
      </c>
      <c r="AM580" s="1">
        <f t="shared" si="397"/>
        <v>0</v>
      </c>
      <c r="AN580" s="1">
        <f t="shared" si="397"/>
        <v>0</v>
      </c>
      <c r="AO580" s="1">
        <f t="shared" si="398"/>
        <v>0</v>
      </c>
      <c r="AP580" s="1">
        <f t="shared" si="399"/>
        <v>0</v>
      </c>
      <c r="AQ580" s="1">
        <f t="shared" si="400"/>
        <v>0</v>
      </c>
      <c r="AR580" s="1">
        <f t="shared" si="401"/>
        <v>0</v>
      </c>
      <c r="AS580" s="1">
        <f t="shared" si="402"/>
        <v>0</v>
      </c>
      <c r="AT580" s="1">
        <f t="shared" si="403"/>
        <v>0</v>
      </c>
      <c r="AU580" s="1">
        <f t="shared" si="404"/>
        <v>0</v>
      </c>
      <c r="AV580" s="1">
        <f t="shared" si="405"/>
        <v>40</v>
      </c>
      <c r="AW580" s="1">
        <f t="shared" si="406"/>
        <v>0</v>
      </c>
      <c r="AX580" s="1">
        <f t="shared" si="407"/>
        <v>0</v>
      </c>
      <c r="AY580" s="1">
        <f t="shared" si="408"/>
        <v>0</v>
      </c>
      <c r="AZ580" s="1">
        <f t="shared" si="409"/>
        <v>40</v>
      </c>
      <c r="BA580" s="1">
        <f t="shared" si="410"/>
        <v>0</v>
      </c>
      <c r="BB580" s="1">
        <f t="shared" si="411"/>
        <v>0</v>
      </c>
      <c r="BC580" s="1">
        <f t="shared" si="412"/>
        <v>0</v>
      </c>
      <c r="BD580" s="1">
        <f t="shared" si="413"/>
        <v>80</v>
      </c>
      <c r="BE580" s="1" t="str">
        <f t="shared" si="420"/>
        <v>Barge D</v>
      </c>
      <c r="BF580" s="1">
        <f t="shared" si="421"/>
        <v>0</v>
      </c>
      <c r="BG580" s="3">
        <v>562</v>
      </c>
      <c r="BH580" s="1">
        <f t="shared" si="435"/>
        <v>0</v>
      </c>
      <c r="BI580" s="1">
        <f t="shared" si="414"/>
        <v>0</v>
      </c>
      <c r="BJ580" s="3">
        <v>562</v>
      </c>
      <c r="BK580" s="1">
        <f t="shared" si="415"/>
        <v>9</v>
      </c>
      <c r="BL580" s="1">
        <f t="shared" si="422"/>
        <v>0</v>
      </c>
      <c r="BM580" s="1">
        <f t="shared" si="423"/>
        <v>0</v>
      </c>
      <c r="BN580" s="1">
        <f t="shared" si="424"/>
        <v>0</v>
      </c>
      <c r="BO580" s="1">
        <f t="shared" si="425"/>
        <v>0</v>
      </c>
      <c r="BP580" s="1">
        <f t="shared" si="426"/>
        <v>0</v>
      </c>
      <c r="BQ580" s="1">
        <f t="shared" si="427"/>
        <v>0</v>
      </c>
      <c r="BR580" s="1">
        <f t="shared" si="428"/>
        <v>0</v>
      </c>
      <c r="BS580" s="1">
        <f t="shared" si="429"/>
        <v>0</v>
      </c>
      <c r="BT580" s="1">
        <f t="shared" si="430"/>
        <v>1</v>
      </c>
      <c r="BU580" s="1">
        <f t="shared" si="431"/>
        <v>2</v>
      </c>
      <c r="BW580" s="1">
        <f t="shared" ref="BW580:BW597" si="443">IF(BL580&gt;0,IF($B580=1,BL580*50,BL580*70),0)</f>
        <v>0</v>
      </c>
      <c r="BX580" s="1">
        <f t="shared" ref="BX580:BX597" si="444">IF(BM580&gt;0,IF($B580=1,BM580*50,BM580*70),0)</f>
        <v>0</v>
      </c>
      <c r="BY580" s="1">
        <f t="shared" ref="BY580:BY597" si="445">IF(BN580&gt;0,IF($B580=1,BN580*50,BN580*70),0)</f>
        <v>0</v>
      </c>
      <c r="BZ580" s="1">
        <f t="shared" si="440"/>
        <v>0</v>
      </c>
      <c r="CA580" s="1">
        <f t="shared" si="441"/>
        <v>0</v>
      </c>
      <c r="CB580" s="1">
        <f t="shared" si="442"/>
        <v>0</v>
      </c>
      <c r="CC580" s="1">
        <f t="shared" si="439"/>
        <v>0</v>
      </c>
      <c r="CD580" s="1">
        <f t="shared" si="439"/>
        <v>0</v>
      </c>
      <c r="CE580" s="1">
        <f t="shared" si="439"/>
        <v>70</v>
      </c>
      <c r="CF580" s="1">
        <f t="shared" si="439"/>
        <v>140</v>
      </c>
      <c r="CW580" s="1">
        <v>562</v>
      </c>
      <c r="CX580" s="1">
        <f t="shared" si="416"/>
        <v>1</v>
      </c>
      <c r="CY580" s="1" t="s">
        <v>37</v>
      </c>
      <c r="CZ580" s="1">
        <v>1</v>
      </c>
      <c r="DB580" s="1">
        <f t="shared" si="433"/>
        <v>8</v>
      </c>
      <c r="DC580" s="1" t="s">
        <v>43</v>
      </c>
      <c r="DD580" s="1">
        <f t="shared" si="417"/>
        <v>8</v>
      </c>
      <c r="DL580" s="1">
        <v>562</v>
      </c>
      <c r="DM580" s="1">
        <f t="shared" si="418"/>
        <v>5</v>
      </c>
      <c r="DN580" s="1">
        <f t="shared" si="419"/>
        <v>0</v>
      </c>
      <c r="DO580" s="1" t="s">
        <v>37</v>
      </c>
      <c r="DP580" s="1">
        <v>0</v>
      </c>
    </row>
    <row r="581" spans="1:120" ht="15">
      <c r="A581">
        <v>563</v>
      </c>
      <c r="B581">
        <v>2</v>
      </c>
      <c r="C581" s="25">
        <v>9816</v>
      </c>
      <c r="D581">
        <v>2</v>
      </c>
      <c r="E581">
        <v>5</v>
      </c>
      <c r="F581" t="s">
        <v>74</v>
      </c>
      <c r="G581">
        <v>4</v>
      </c>
      <c r="H581"/>
      <c r="I581"/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1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f t="shared" si="391"/>
        <v>0</v>
      </c>
      <c r="AH581" s="1">
        <f t="shared" si="392"/>
        <v>0</v>
      </c>
      <c r="AI581" s="1">
        <f t="shared" si="393"/>
        <v>0</v>
      </c>
      <c r="AJ581" s="1">
        <f t="shared" si="394"/>
        <v>0</v>
      </c>
      <c r="AK581" s="1">
        <f t="shared" si="395"/>
        <v>0</v>
      </c>
      <c r="AL581" s="1">
        <f t="shared" si="396"/>
        <v>0</v>
      </c>
      <c r="AM581" s="1">
        <f t="shared" si="397"/>
        <v>0</v>
      </c>
      <c r="AN581" s="1">
        <f t="shared" si="397"/>
        <v>0</v>
      </c>
      <c r="AO581" s="1">
        <f t="shared" si="398"/>
        <v>0</v>
      </c>
      <c r="AP581" s="1">
        <f t="shared" si="399"/>
        <v>80</v>
      </c>
      <c r="AQ581" s="1">
        <f t="shared" si="400"/>
        <v>0</v>
      </c>
      <c r="AR581" s="1">
        <f t="shared" si="401"/>
        <v>0</v>
      </c>
      <c r="AS581" s="1">
        <f t="shared" si="402"/>
        <v>0</v>
      </c>
      <c r="AT581" s="1">
        <f t="shared" si="403"/>
        <v>0</v>
      </c>
      <c r="AU581" s="1">
        <f t="shared" si="404"/>
        <v>0</v>
      </c>
      <c r="AV581" s="1">
        <f t="shared" si="405"/>
        <v>0</v>
      </c>
      <c r="AW581" s="1">
        <f t="shared" si="406"/>
        <v>0</v>
      </c>
      <c r="AX581" s="1">
        <f t="shared" si="407"/>
        <v>0</v>
      </c>
      <c r="AY581" s="1">
        <f t="shared" si="408"/>
        <v>0</v>
      </c>
      <c r="AZ581" s="1">
        <f t="shared" si="409"/>
        <v>0</v>
      </c>
      <c r="BA581" s="1">
        <f t="shared" si="410"/>
        <v>0</v>
      </c>
      <c r="BB581" s="1">
        <f t="shared" si="411"/>
        <v>0</v>
      </c>
      <c r="BC581" s="1">
        <f t="shared" si="412"/>
        <v>0</v>
      </c>
      <c r="BD581" s="1">
        <f t="shared" si="413"/>
        <v>80</v>
      </c>
      <c r="BE581" s="1" t="str">
        <f t="shared" si="420"/>
        <v>Barge E</v>
      </c>
      <c r="BF581" s="1">
        <f t="shared" si="421"/>
        <v>4</v>
      </c>
      <c r="BG581" s="3">
        <v>563</v>
      </c>
      <c r="BH581" s="1">
        <f t="shared" si="435"/>
        <v>0</v>
      </c>
      <c r="BI581" s="1">
        <f t="shared" si="414"/>
        <v>0</v>
      </c>
      <c r="BJ581" s="3">
        <v>563</v>
      </c>
      <c r="BK581" s="1">
        <f t="shared" si="415"/>
        <v>6</v>
      </c>
      <c r="BL581" s="1">
        <f t="shared" si="422"/>
        <v>0</v>
      </c>
      <c r="BM581" s="1">
        <f t="shared" si="423"/>
        <v>0</v>
      </c>
      <c r="BN581" s="1">
        <f t="shared" si="424"/>
        <v>0</v>
      </c>
      <c r="BO581" s="1">
        <f t="shared" si="425"/>
        <v>0</v>
      </c>
      <c r="BP581" s="1">
        <f t="shared" si="426"/>
        <v>0</v>
      </c>
      <c r="BQ581" s="1">
        <f t="shared" si="427"/>
        <v>1</v>
      </c>
      <c r="BR581" s="1">
        <f t="shared" si="428"/>
        <v>2</v>
      </c>
      <c r="BS581" s="1">
        <f t="shared" si="429"/>
        <v>3</v>
      </c>
      <c r="BT581" s="1">
        <f t="shared" si="430"/>
        <v>4</v>
      </c>
      <c r="BU581" s="1">
        <f t="shared" si="431"/>
        <v>5</v>
      </c>
      <c r="BW581" s="1">
        <f t="shared" si="443"/>
        <v>0</v>
      </c>
      <c r="BX581" s="1">
        <f t="shared" si="444"/>
        <v>0</v>
      </c>
      <c r="BY581" s="1">
        <f t="shared" si="445"/>
        <v>0</v>
      </c>
      <c r="BZ581" s="1">
        <f t="shared" si="440"/>
        <v>0</v>
      </c>
      <c r="CA581" s="1">
        <f t="shared" si="441"/>
        <v>0</v>
      </c>
      <c r="CB581" s="1">
        <f t="shared" si="442"/>
        <v>70</v>
      </c>
      <c r="CC581" s="1">
        <f t="shared" si="439"/>
        <v>140</v>
      </c>
      <c r="CD581" s="1">
        <f t="shared" si="439"/>
        <v>210</v>
      </c>
      <c r="CE581" s="1">
        <f t="shared" si="439"/>
        <v>280</v>
      </c>
      <c r="CF581" s="1">
        <f t="shared" si="439"/>
        <v>350</v>
      </c>
      <c r="CW581" s="1">
        <v>563</v>
      </c>
      <c r="CX581" s="1">
        <f t="shared" si="416"/>
        <v>1</v>
      </c>
      <c r="CY581" s="1" t="s">
        <v>37</v>
      </c>
      <c r="CZ581" s="1">
        <v>1</v>
      </c>
      <c r="DB581" s="1">
        <f t="shared" si="433"/>
        <v>5</v>
      </c>
      <c r="DC581" s="1" t="s">
        <v>43</v>
      </c>
      <c r="DD581" s="1">
        <f t="shared" si="417"/>
        <v>5</v>
      </c>
      <c r="DL581" s="1">
        <v>563</v>
      </c>
      <c r="DM581" s="1">
        <f t="shared" si="418"/>
        <v>3</v>
      </c>
      <c r="DN581" s="1">
        <f t="shared" si="419"/>
        <v>0</v>
      </c>
      <c r="DO581" s="1" t="s">
        <v>37</v>
      </c>
      <c r="DP581" s="1">
        <v>0</v>
      </c>
    </row>
    <row r="582" spans="1:120" ht="15">
      <c r="A582">
        <v>564</v>
      </c>
      <c r="B582">
        <v>2</v>
      </c>
      <c r="C582" s="25">
        <v>9816</v>
      </c>
      <c r="D582">
        <v>1</v>
      </c>
      <c r="E582">
        <v>6</v>
      </c>
      <c r="F582" t="s">
        <v>73</v>
      </c>
      <c r="G582">
        <v>4</v>
      </c>
      <c r="H582"/>
      <c r="I582"/>
      <c r="J582" s="1">
        <v>0</v>
      </c>
      <c r="K582" s="1">
        <v>0</v>
      </c>
      <c r="L582" s="1">
        <v>0</v>
      </c>
      <c r="M582" s="1">
        <v>0</v>
      </c>
      <c r="N582" s="1">
        <v>1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f t="shared" si="391"/>
        <v>0</v>
      </c>
      <c r="AH582" s="1">
        <f t="shared" si="392"/>
        <v>0</v>
      </c>
      <c r="AI582" s="1">
        <f t="shared" si="393"/>
        <v>0</v>
      </c>
      <c r="AJ582" s="1">
        <f t="shared" si="394"/>
        <v>0</v>
      </c>
      <c r="AK582" s="1">
        <f t="shared" si="395"/>
        <v>80</v>
      </c>
      <c r="AL582" s="1">
        <f t="shared" si="396"/>
        <v>0</v>
      </c>
      <c r="AM582" s="1">
        <f t="shared" si="397"/>
        <v>0</v>
      </c>
      <c r="AN582" s="1">
        <f t="shared" si="397"/>
        <v>0</v>
      </c>
      <c r="AO582" s="1">
        <f t="shared" si="398"/>
        <v>0</v>
      </c>
      <c r="AP582" s="1">
        <f t="shared" si="399"/>
        <v>0</v>
      </c>
      <c r="AQ582" s="1">
        <f t="shared" si="400"/>
        <v>0</v>
      </c>
      <c r="AR582" s="1">
        <f t="shared" si="401"/>
        <v>0</v>
      </c>
      <c r="AS582" s="1">
        <f t="shared" si="402"/>
        <v>0</v>
      </c>
      <c r="AT582" s="1">
        <f t="shared" si="403"/>
        <v>0</v>
      </c>
      <c r="AU582" s="1">
        <f t="shared" si="404"/>
        <v>0</v>
      </c>
      <c r="AV582" s="1">
        <f t="shared" si="405"/>
        <v>0</v>
      </c>
      <c r="AW582" s="1">
        <f t="shared" si="406"/>
        <v>0</v>
      </c>
      <c r="AX582" s="1">
        <f t="shared" si="407"/>
        <v>0</v>
      </c>
      <c r="AY582" s="1">
        <f t="shared" si="408"/>
        <v>0</v>
      </c>
      <c r="AZ582" s="1">
        <f t="shared" si="409"/>
        <v>0</v>
      </c>
      <c r="BA582" s="1">
        <f t="shared" si="410"/>
        <v>0</v>
      </c>
      <c r="BB582" s="1">
        <f t="shared" si="411"/>
        <v>0</v>
      </c>
      <c r="BC582" s="1">
        <f t="shared" si="412"/>
        <v>0</v>
      </c>
      <c r="BD582" s="1">
        <f t="shared" si="413"/>
        <v>80</v>
      </c>
      <c r="BE582" s="1" t="str">
        <f t="shared" si="420"/>
        <v>Barge A</v>
      </c>
      <c r="BF582" s="1">
        <f t="shared" si="421"/>
        <v>2</v>
      </c>
      <c r="BG582" s="3">
        <v>564</v>
      </c>
      <c r="BH582" s="1">
        <f t="shared" si="435"/>
        <v>0</v>
      </c>
      <c r="BI582" s="1">
        <f t="shared" si="414"/>
        <v>0</v>
      </c>
      <c r="BJ582" s="3">
        <v>564</v>
      </c>
      <c r="BK582" s="1">
        <f t="shared" si="415"/>
        <v>5</v>
      </c>
      <c r="BL582" s="1">
        <f t="shared" si="422"/>
        <v>0</v>
      </c>
      <c r="BM582" s="1">
        <f t="shared" si="423"/>
        <v>0</v>
      </c>
      <c r="BN582" s="1">
        <f t="shared" si="424"/>
        <v>0</v>
      </c>
      <c r="BO582" s="1">
        <f t="shared" si="425"/>
        <v>0</v>
      </c>
      <c r="BP582" s="1">
        <f t="shared" si="426"/>
        <v>1</v>
      </c>
      <c r="BQ582" s="1">
        <f t="shared" si="427"/>
        <v>2</v>
      </c>
      <c r="BR582" s="1">
        <f t="shared" si="428"/>
        <v>3</v>
      </c>
      <c r="BS582" s="1">
        <f t="shared" si="429"/>
        <v>4</v>
      </c>
      <c r="BT582" s="1">
        <f t="shared" si="430"/>
        <v>5</v>
      </c>
      <c r="BU582" s="1">
        <f t="shared" si="431"/>
        <v>6</v>
      </c>
      <c r="BW582" s="1">
        <f t="shared" si="443"/>
        <v>0</v>
      </c>
      <c r="BX582" s="1">
        <f t="shared" si="444"/>
        <v>0</v>
      </c>
      <c r="BY582" s="1">
        <f t="shared" si="445"/>
        <v>0</v>
      </c>
      <c r="BZ582" s="1">
        <f t="shared" si="440"/>
        <v>0</v>
      </c>
      <c r="CA582" s="1">
        <f t="shared" si="441"/>
        <v>70</v>
      </c>
      <c r="CB582" s="1">
        <f t="shared" si="442"/>
        <v>140</v>
      </c>
      <c r="CC582" s="1">
        <f t="shared" si="439"/>
        <v>210</v>
      </c>
      <c r="CD582" s="1">
        <f t="shared" si="439"/>
        <v>280</v>
      </c>
      <c r="CE582" s="1">
        <f t="shared" si="439"/>
        <v>350</v>
      </c>
      <c r="CF582" s="1">
        <f t="shared" si="439"/>
        <v>420</v>
      </c>
      <c r="CW582" s="1">
        <v>564</v>
      </c>
      <c r="CX582" s="1">
        <f t="shared" si="416"/>
        <v>1</v>
      </c>
      <c r="CY582" s="1" t="s">
        <v>37</v>
      </c>
      <c r="CZ582" s="1">
        <v>1</v>
      </c>
      <c r="DB582" s="1">
        <f t="shared" si="433"/>
        <v>3</v>
      </c>
      <c r="DC582" s="1" t="s">
        <v>43</v>
      </c>
      <c r="DD582" s="1">
        <f t="shared" si="417"/>
        <v>6</v>
      </c>
      <c r="DL582" s="1">
        <v>564</v>
      </c>
      <c r="DM582" s="1">
        <f t="shared" si="418"/>
        <v>2</v>
      </c>
      <c r="DN582" s="1">
        <f t="shared" si="419"/>
        <v>0</v>
      </c>
      <c r="DO582" s="1" t="s">
        <v>37</v>
      </c>
      <c r="DP582" s="1">
        <v>0</v>
      </c>
    </row>
    <row r="583" spans="1:120" ht="15">
      <c r="A583">
        <v>565</v>
      </c>
      <c r="B583">
        <v>2</v>
      </c>
      <c r="C583" s="25">
        <v>9192</v>
      </c>
      <c r="D583">
        <v>0</v>
      </c>
      <c r="E583">
        <v>5</v>
      </c>
      <c r="F583" t="s">
        <v>74</v>
      </c>
      <c r="G583">
        <v>3</v>
      </c>
      <c r="H583"/>
      <c r="I583"/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f t="shared" si="391"/>
        <v>0</v>
      </c>
      <c r="AH583" s="1">
        <f t="shared" si="392"/>
        <v>80</v>
      </c>
      <c r="AI583" s="1">
        <f t="shared" si="393"/>
        <v>0</v>
      </c>
      <c r="AJ583" s="1">
        <f t="shared" si="394"/>
        <v>0</v>
      </c>
      <c r="AK583" s="1">
        <f t="shared" si="395"/>
        <v>0</v>
      </c>
      <c r="AL583" s="1">
        <f t="shared" si="396"/>
        <v>0</v>
      </c>
      <c r="AM583" s="1">
        <f t="shared" si="397"/>
        <v>0</v>
      </c>
      <c r="AN583" s="1">
        <f t="shared" si="397"/>
        <v>0</v>
      </c>
      <c r="AO583" s="1">
        <f t="shared" si="398"/>
        <v>0</v>
      </c>
      <c r="AP583" s="1">
        <f t="shared" si="399"/>
        <v>0</v>
      </c>
      <c r="AQ583" s="1">
        <f t="shared" si="400"/>
        <v>0</v>
      </c>
      <c r="AR583" s="1">
        <f t="shared" si="401"/>
        <v>0</v>
      </c>
      <c r="AS583" s="1">
        <f t="shared" si="402"/>
        <v>0</v>
      </c>
      <c r="AT583" s="1">
        <f t="shared" si="403"/>
        <v>0</v>
      </c>
      <c r="AU583" s="1">
        <f t="shared" si="404"/>
        <v>0</v>
      </c>
      <c r="AV583" s="1">
        <f t="shared" si="405"/>
        <v>0</v>
      </c>
      <c r="AW583" s="1">
        <f t="shared" si="406"/>
        <v>0</v>
      </c>
      <c r="AX583" s="1">
        <f t="shared" si="407"/>
        <v>0</v>
      </c>
      <c r="AY583" s="1">
        <f t="shared" si="408"/>
        <v>0</v>
      </c>
      <c r="AZ583" s="1">
        <f t="shared" si="409"/>
        <v>0</v>
      </c>
      <c r="BA583" s="1">
        <f t="shared" si="410"/>
        <v>0</v>
      </c>
      <c r="BB583" s="1">
        <f t="shared" si="411"/>
        <v>0</v>
      </c>
      <c r="BC583" s="1">
        <f t="shared" si="412"/>
        <v>0</v>
      </c>
      <c r="BD583" s="1">
        <f t="shared" si="413"/>
        <v>80</v>
      </c>
      <c r="BE583" s="1" t="str">
        <f t="shared" si="420"/>
        <v>Barge D</v>
      </c>
      <c r="BF583" s="1">
        <f t="shared" si="421"/>
        <v>1</v>
      </c>
      <c r="BG583" s="3">
        <v>565</v>
      </c>
      <c r="BH583" s="1">
        <f t="shared" si="435"/>
        <v>0</v>
      </c>
      <c r="BI583" s="1">
        <f t="shared" si="414"/>
        <v>0</v>
      </c>
      <c r="BJ583" s="3">
        <v>565</v>
      </c>
      <c r="BK583" s="1">
        <f t="shared" si="415"/>
        <v>3</v>
      </c>
      <c r="BL583" s="1">
        <f t="shared" si="422"/>
        <v>0</v>
      </c>
      <c r="BM583" s="1">
        <f t="shared" si="423"/>
        <v>0</v>
      </c>
      <c r="BN583" s="1">
        <f t="shared" si="424"/>
        <v>1</v>
      </c>
      <c r="BO583" s="1">
        <f t="shared" si="425"/>
        <v>2</v>
      </c>
      <c r="BP583" s="1">
        <f t="shared" si="426"/>
        <v>3</v>
      </c>
      <c r="BQ583" s="1">
        <f t="shared" si="427"/>
        <v>4</v>
      </c>
      <c r="BR583" s="1">
        <f t="shared" si="428"/>
        <v>5</v>
      </c>
      <c r="BS583" s="1">
        <f t="shared" si="429"/>
        <v>6</v>
      </c>
      <c r="BT583" s="1">
        <f t="shared" si="430"/>
        <v>7</v>
      </c>
      <c r="BU583" s="1">
        <f t="shared" si="431"/>
        <v>8</v>
      </c>
      <c r="BW583" s="1">
        <f t="shared" si="443"/>
        <v>0</v>
      </c>
      <c r="BX583" s="1">
        <f t="shared" si="444"/>
        <v>0</v>
      </c>
      <c r="BY583" s="1">
        <f t="shared" si="445"/>
        <v>70</v>
      </c>
      <c r="BZ583" s="1">
        <f t="shared" si="440"/>
        <v>140</v>
      </c>
      <c r="CA583" s="1">
        <f t="shared" si="441"/>
        <v>210</v>
      </c>
      <c r="CB583" s="1">
        <f t="shared" si="442"/>
        <v>280</v>
      </c>
      <c r="CC583" s="1">
        <f t="shared" si="439"/>
        <v>350</v>
      </c>
      <c r="CD583" s="1">
        <f t="shared" si="439"/>
        <v>420</v>
      </c>
      <c r="CE583" s="1">
        <f t="shared" si="439"/>
        <v>490</v>
      </c>
      <c r="CF583" s="1">
        <f t="shared" si="439"/>
        <v>560</v>
      </c>
      <c r="CW583" s="1">
        <v>565</v>
      </c>
      <c r="CX583" s="1">
        <f t="shared" si="416"/>
        <v>1</v>
      </c>
      <c r="CY583" s="1" t="s">
        <v>37</v>
      </c>
      <c r="CZ583" s="1">
        <v>1</v>
      </c>
      <c r="DB583" s="1">
        <f t="shared" si="433"/>
        <v>2</v>
      </c>
      <c r="DC583" s="1" t="s">
        <v>43</v>
      </c>
      <c r="DD583" s="1">
        <f t="shared" si="417"/>
        <v>5</v>
      </c>
      <c r="DL583" s="1">
        <v>565</v>
      </c>
      <c r="DM583" s="1">
        <f t="shared" si="418"/>
        <v>1</v>
      </c>
      <c r="DN583" s="1">
        <f t="shared" si="419"/>
        <v>0</v>
      </c>
      <c r="DO583" s="1" t="s">
        <v>37</v>
      </c>
      <c r="DP583" s="1">
        <v>0</v>
      </c>
    </row>
    <row r="584" spans="1:120" ht="15">
      <c r="A584">
        <v>566</v>
      </c>
      <c r="B584">
        <v>2</v>
      </c>
      <c r="C584" s="25">
        <v>9815</v>
      </c>
      <c r="D584">
        <v>6</v>
      </c>
      <c r="E584">
        <v>10</v>
      </c>
      <c r="F584" t="s">
        <v>94</v>
      </c>
      <c r="G584">
        <v>5</v>
      </c>
      <c r="H584"/>
      <c r="I584"/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1</v>
      </c>
      <c r="AF584" s="1">
        <v>0</v>
      </c>
      <c r="AG584" s="1">
        <f t="shared" si="391"/>
        <v>0</v>
      </c>
      <c r="AH584" s="1">
        <f t="shared" si="392"/>
        <v>0</v>
      </c>
      <c r="AI584" s="1">
        <f t="shared" si="393"/>
        <v>0</v>
      </c>
      <c r="AJ584" s="1">
        <f t="shared" si="394"/>
        <v>0</v>
      </c>
      <c r="AK584" s="1">
        <f t="shared" si="395"/>
        <v>0</v>
      </c>
      <c r="AL584" s="1">
        <f t="shared" si="396"/>
        <v>0</v>
      </c>
      <c r="AM584" s="1">
        <f t="shared" si="397"/>
        <v>0</v>
      </c>
      <c r="AN584" s="1">
        <f t="shared" si="397"/>
        <v>0</v>
      </c>
      <c r="AO584" s="1">
        <f t="shared" si="398"/>
        <v>0</v>
      </c>
      <c r="AP584" s="1">
        <f t="shared" si="399"/>
        <v>0</v>
      </c>
      <c r="AQ584" s="1">
        <f t="shared" si="400"/>
        <v>0</v>
      </c>
      <c r="AR584" s="1">
        <f t="shared" si="401"/>
        <v>0</v>
      </c>
      <c r="AS584" s="1">
        <f t="shared" si="402"/>
        <v>0</v>
      </c>
      <c r="AT584" s="1">
        <f t="shared" si="403"/>
        <v>0</v>
      </c>
      <c r="AU584" s="1">
        <f t="shared" si="404"/>
        <v>0</v>
      </c>
      <c r="AV584" s="1">
        <f t="shared" si="405"/>
        <v>0</v>
      </c>
      <c r="AW584" s="1">
        <f t="shared" si="406"/>
        <v>0</v>
      </c>
      <c r="AX584" s="1">
        <f t="shared" si="407"/>
        <v>0</v>
      </c>
      <c r="AY584" s="1">
        <f t="shared" si="408"/>
        <v>0</v>
      </c>
      <c r="AZ584" s="1">
        <f t="shared" si="409"/>
        <v>0</v>
      </c>
      <c r="BA584" s="1">
        <f t="shared" si="410"/>
        <v>0</v>
      </c>
      <c r="BB584" s="1">
        <f t="shared" si="411"/>
        <v>80</v>
      </c>
      <c r="BC584" s="1">
        <f t="shared" si="412"/>
        <v>0</v>
      </c>
      <c r="BD584" s="1">
        <f t="shared" si="413"/>
        <v>80</v>
      </c>
      <c r="BE584" s="1" t="str">
        <f t="shared" si="420"/>
        <v>Barge B</v>
      </c>
      <c r="BF584" s="1">
        <f t="shared" si="421"/>
        <v>9</v>
      </c>
      <c r="BG584" s="3">
        <v>566</v>
      </c>
      <c r="BH584" s="1">
        <f t="shared" si="435"/>
        <v>0</v>
      </c>
      <c r="BI584" s="1">
        <f t="shared" si="414"/>
        <v>0</v>
      </c>
      <c r="BJ584" s="3">
        <v>566</v>
      </c>
      <c r="BK584" s="1">
        <f t="shared" si="415"/>
        <v>11</v>
      </c>
      <c r="BL584" s="1">
        <f t="shared" si="422"/>
        <v>0</v>
      </c>
      <c r="BM584" s="1">
        <f t="shared" si="423"/>
        <v>0</v>
      </c>
      <c r="BN584" s="1">
        <f t="shared" si="424"/>
        <v>0</v>
      </c>
      <c r="BO584" s="1">
        <f t="shared" si="425"/>
        <v>0</v>
      </c>
      <c r="BP584" s="1">
        <f t="shared" si="426"/>
        <v>0</v>
      </c>
      <c r="BQ584" s="1">
        <f t="shared" si="427"/>
        <v>0</v>
      </c>
      <c r="BR584" s="1">
        <f t="shared" si="428"/>
        <v>0</v>
      </c>
      <c r="BS584" s="1">
        <f t="shared" si="429"/>
        <v>0</v>
      </c>
      <c r="BT584" s="1">
        <f t="shared" si="430"/>
        <v>0</v>
      </c>
      <c r="BU584" s="1">
        <f t="shared" si="431"/>
        <v>0</v>
      </c>
      <c r="BW584" s="1">
        <f t="shared" si="443"/>
        <v>0</v>
      </c>
      <c r="BX584" s="1">
        <f t="shared" si="444"/>
        <v>0</v>
      </c>
      <c r="BY584" s="1">
        <f t="shared" si="445"/>
        <v>0</v>
      </c>
      <c r="BZ584" s="1">
        <f t="shared" si="440"/>
        <v>0</v>
      </c>
      <c r="CA584" s="1">
        <f t="shared" si="441"/>
        <v>0</v>
      </c>
      <c r="CB584" s="1">
        <f t="shared" si="442"/>
        <v>0</v>
      </c>
      <c r="CC584" s="1">
        <f t="shared" si="439"/>
        <v>0</v>
      </c>
      <c r="CD584" s="1">
        <f t="shared" si="439"/>
        <v>0</v>
      </c>
      <c r="CE584" s="1">
        <f t="shared" si="439"/>
        <v>0</v>
      </c>
      <c r="CF584" s="1">
        <f t="shared" si="439"/>
        <v>0</v>
      </c>
      <c r="CW584" s="1">
        <v>566</v>
      </c>
      <c r="CX584" s="1">
        <f t="shared" si="416"/>
        <v>1</v>
      </c>
      <c r="CY584" s="1" t="s">
        <v>37</v>
      </c>
      <c r="CZ584" s="1">
        <v>1</v>
      </c>
      <c r="DB584" s="1">
        <f t="shared" si="433"/>
        <v>10</v>
      </c>
      <c r="DC584" s="1" t="s">
        <v>43</v>
      </c>
      <c r="DD584" s="1">
        <f t="shared" si="417"/>
        <v>10</v>
      </c>
      <c r="DL584" s="1">
        <v>566</v>
      </c>
      <c r="DM584" s="1">
        <f t="shared" si="418"/>
        <v>7</v>
      </c>
      <c r="DN584" s="1">
        <f t="shared" si="419"/>
        <v>0</v>
      </c>
      <c r="DO584" s="1" t="s">
        <v>37</v>
      </c>
      <c r="DP584" s="1">
        <v>0</v>
      </c>
    </row>
    <row r="585" spans="1:120" ht="15">
      <c r="A585">
        <v>567</v>
      </c>
      <c r="B585">
        <v>2</v>
      </c>
      <c r="C585" s="25">
        <v>9815</v>
      </c>
      <c r="D585">
        <v>4</v>
      </c>
      <c r="E585">
        <v>9</v>
      </c>
      <c r="F585" t="s">
        <v>35</v>
      </c>
      <c r="G585">
        <v>3</v>
      </c>
      <c r="H585"/>
      <c r="I585"/>
      <c r="J585" s="1">
        <v>0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1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f t="shared" si="391"/>
        <v>0</v>
      </c>
      <c r="AH585" s="1">
        <f t="shared" si="392"/>
        <v>0</v>
      </c>
      <c r="AI585" s="1">
        <f t="shared" si="393"/>
        <v>0</v>
      </c>
      <c r="AJ585" s="1">
        <f t="shared" si="394"/>
        <v>0</v>
      </c>
      <c r="AK585" s="1">
        <f t="shared" si="395"/>
        <v>0</v>
      </c>
      <c r="AL585" s="1">
        <f t="shared" si="396"/>
        <v>0</v>
      </c>
      <c r="AM585" s="1">
        <f t="shared" si="397"/>
        <v>0</v>
      </c>
      <c r="AN585" s="1">
        <f t="shared" si="397"/>
        <v>0</v>
      </c>
      <c r="AO585" s="1">
        <f t="shared" si="398"/>
        <v>0</v>
      </c>
      <c r="AP585" s="1">
        <f t="shared" si="399"/>
        <v>0</v>
      </c>
      <c r="AQ585" s="1">
        <f t="shared" si="400"/>
        <v>0</v>
      </c>
      <c r="AR585" s="1">
        <f t="shared" si="401"/>
        <v>0</v>
      </c>
      <c r="AS585" s="1">
        <f t="shared" si="402"/>
        <v>0</v>
      </c>
      <c r="AT585" s="1">
        <f t="shared" si="403"/>
        <v>0</v>
      </c>
      <c r="AU585" s="1">
        <f t="shared" si="404"/>
        <v>80</v>
      </c>
      <c r="AV585" s="1">
        <f t="shared" si="405"/>
        <v>0</v>
      </c>
      <c r="AW585" s="1">
        <f t="shared" si="406"/>
        <v>0</v>
      </c>
      <c r="AX585" s="1">
        <f t="shared" si="407"/>
        <v>0</v>
      </c>
      <c r="AY585" s="1">
        <f t="shared" si="408"/>
        <v>0</v>
      </c>
      <c r="AZ585" s="1">
        <f t="shared" si="409"/>
        <v>0</v>
      </c>
      <c r="BA585" s="1">
        <f t="shared" si="410"/>
        <v>0</v>
      </c>
      <c r="BB585" s="1">
        <f t="shared" si="411"/>
        <v>0</v>
      </c>
      <c r="BC585" s="1">
        <f t="shared" si="412"/>
        <v>0</v>
      </c>
      <c r="BD585" s="1">
        <f t="shared" si="413"/>
        <v>80</v>
      </c>
      <c r="BE585" s="1" t="str">
        <f t="shared" si="420"/>
        <v>Barge A</v>
      </c>
      <c r="BF585" s="1">
        <f t="shared" si="421"/>
        <v>6</v>
      </c>
      <c r="BG585" s="3">
        <v>567</v>
      </c>
      <c r="BH585" s="1">
        <f t="shared" si="435"/>
        <v>0</v>
      </c>
      <c r="BI585" s="1">
        <f t="shared" si="414"/>
        <v>0</v>
      </c>
      <c r="BJ585" s="3">
        <v>567</v>
      </c>
      <c r="BK585" s="1">
        <f t="shared" si="415"/>
        <v>7</v>
      </c>
      <c r="BL585" s="1">
        <f t="shared" si="422"/>
        <v>0</v>
      </c>
      <c r="BM585" s="1">
        <f t="shared" si="423"/>
        <v>0</v>
      </c>
      <c r="BN585" s="1">
        <f t="shared" si="424"/>
        <v>0</v>
      </c>
      <c r="BO585" s="1">
        <f t="shared" si="425"/>
        <v>0</v>
      </c>
      <c r="BP585" s="1">
        <f t="shared" si="426"/>
        <v>0</v>
      </c>
      <c r="BQ585" s="1">
        <f t="shared" si="427"/>
        <v>0</v>
      </c>
      <c r="BR585" s="1">
        <f t="shared" si="428"/>
        <v>1</v>
      </c>
      <c r="BS585" s="1">
        <f t="shared" si="429"/>
        <v>2</v>
      </c>
      <c r="BT585" s="1">
        <f t="shared" si="430"/>
        <v>3</v>
      </c>
      <c r="BU585" s="1">
        <f t="shared" si="431"/>
        <v>4</v>
      </c>
      <c r="BW585" s="1">
        <f t="shared" si="443"/>
        <v>0</v>
      </c>
      <c r="BX585" s="1">
        <f t="shared" si="444"/>
        <v>0</v>
      </c>
      <c r="BY585" s="1">
        <f t="shared" si="445"/>
        <v>0</v>
      </c>
      <c r="BZ585" s="1">
        <f t="shared" si="440"/>
        <v>0</v>
      </c>
      <c r="CA585" s="1">
        <f t="shared" si="441"/>
        <v>0</v>
      </c>
      <c r="CB585" s="1">
        <f t="shared" si="442"/>
        <v>0</v>
      </c>
      <c r="CC585" s="1">
        <f t="shared" si="439"/>
        <v>70</v>
      </c>
      <c r="CD585" s="1">
        <f t="shared" si="439"/>
        <v>140</v>
      </c>
      <c r="CE585" s="1">
        <f t="shared" si="439"/>
        <v>210</v>
      </c>
      <c r="CF585" s="1">
        <f t="shared" si="439"/>
        <v>280</v>
      </c>
      <c r="CW585" s="1">
        <v>567</v>
      </c>
      <c r="CX585" s="1">
        <f t="shared" si="416"/>
        <v>1</v>
      </c>
      <c r="CY585" s="1" t="s">
        <v>37</v>
      </c>
      <c r="CZ585" s="1">
        <v>1</v>
      </c>
      <c r="DB585" s="1">
        <f t="shared" si="433"/>
        <v>7</v>
      </c>
      <c r="DC585" s="1" t="s">
        <v>43</v>
      </c>
      <c r="DD585" s="1">
        <f t="shared" si="417"/>
        <v>9</v>
      </c>
      <c r="DL585" s="1">
        <v>567</v>
      </c>
      <c r="DM585" s="1">
        <f t="shared" si="418"/>
        <v>5</v>
      </c>
      <c r="DN585" s="1">
        <f t="shared" si="419"/>
        <v>0</v>
      </c>
      <c r="DO585" s="1" t="s">
        <v>37</v>
      </c>
      <c r="DP585" s="1">
        <v>0</v>
      </c>
    </row>
    <row r="586" spans="1:120" ht="15">
      <c r="A586">
        <v>568</v>
      </c>
      <c r="B586">
        <v>1</v>
      </c>
      <c r="C586" s="25">
        <v>4796</v>
      </c>
      <c r="D586">
        <v>4</v>
      </c>
      <c r="E586">
        <v>7</v>
      </c>
      <c r="F586" t="s">
        <v>35</v>
      </c>
      <c r="G586">
        <v>3</v>
      </c>
      <c r="H586"/>
      <c r="I586"/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>
        <v>0.83333332999999998</v>
      </c>
      <c r="W586" s="1">
        <v>0</v>
      </c>
      <c r="X586" s="1">
        <v>0</v>
      </c>
      <c r="Y586" s="1">
        <v>0.16666666999999999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f t="shared" si="391"/>
        <v>0</v>
      </c>
      <c r="AH586" s="1">
        <f t="shared" si="392"/>
        <v>0</v>
      </c>
      <c r="AI586" s="1">
        <f t="shared" si="393"/>
        <v>0</v>
      </c>
      <c r="AJ586" s="1">
        <f t="shared" si="394"/>
        <v>0</v>
      </c>
      <c r="AK586" s="1">
        <f t="shared" si="395"/>
        <v>0</v>
      </c>
      <c r="AL586" s="1">
        <f t="shared" si="396"/>
        <v>0</v>
      </c>
      <c r="AM586" s="1">
        <f t="shared" si="397"/>
        <v>0</v>
      </c>
      <c r="AN586" s="1">
        <f t="shared" si="397"/>
        <v>0</v>
      </c>
      <c r="AO586" s="1">
        <f t="shared" si="398"/>
        <v>0</v>
      </c>
      <c r="AP586" s="1">
        <f t="shared" si="399"/>
        <v>0</v>
      </c>
      <c r="AQ586" s="1">
        <f t="shared" si="400"/>
        <v>0</v>
      </c>
      <c r="AR586" s="1">
        <f t="shared" si="401"/>
        <v>0</v>
      </c>
      <c r="AS586" s="1">
        <f t="shared" si="402"/>
        <v>33.333333199999998</v>
      </c>
      <c r="AT586" s="1">
        <f t="shared" si="403"/>
        <v>0</v>
      </c>
      <c r="AU586" s="1">
        <f t="shared" si="404"/>
        <v>0</v>
      </c>
      <c r="AV586" s="1">
        <f t="shared" si="405"/>
        <v>6.6666667999999998</v>
      </c>
      <c r="AW586" s="1">
        <f t="shared" si="406"/>
        <v>0</v>
      </c>
      <c r="AX586" s="1">
        <f t="shared" si="407"/>
        <v>0</v>
      </c>
      <c r="AY586" s="1">
        <f t="shared" si="408"/>
        <v>0</v>
      </c>
      <c r="AZ586" s="1">
        <f t="shared" si="409"/>
        <v>0</v>
      </c>
      <c r="BA586" s="1">
        <f t="shared" si="410"/>
        <v>0</v>
      </c>
      <c r="BB586" s="1">
        <f t="shared" si="411"/>
        <v>0</v>
      </c>
      <c r="BC586" s="1">
        <f t="shared" si="412"/>
        <v>0</v>
      </c>
      <c r="BD586" s="1">
        <f t="shared" si="413"/>
        <v>40</v>
      </c>
      <c r="BE586" s="1" t="b">
        <f t="shared" si="420"/>
        <v>0</v>
      </c>
      <c r="BF586" s="1">
        <f t="shared" si="421"/>
        <v>0</v>
      </c>
      <c r="BG586" s="3">
        <v>568</v>
      </c>
      <c r="BH586" s="1">
        <f t="shared" si="435"/>
        <v>0</v>
      </c>
      <c r="BI586" s="1">
        <f t="shared" si="414"/>
        <v>0</v>
      </c>
      <c r="BJ586" s="3">
        <v>568</v>
      </c>
      <c r="BK586" s="1">
        <f t="shared" si="415"/>
        <v>7</v>
      </c>
      <c r="BL586" s="1">
        <f t="shared" si="422"/>
        <v>0</v>
      </c>
      <c r="BM586" s="1">
        <f t="shared" si="423"/>
        <v>0</v>
      </c>
      <c r="BN586" s="1">
        <f t="shared" si="424"/>
        <v>0</v>
      </c>
      <c r="BO586" s="1">
        <f t="shared" si="425"/>
        <v>0</v>
      </c>
      <c r="BP586" s="1">
        <f t="shared" si="426"/>
        <v>0</v>
      </c>
      <c r="BQ586" s="1">
        <f t="shared" si="427"/>
        <v>0</v>
      </c>
      <c r="BR586" s="1">
        <f t="shared" si="428"/>
        <v>1</v>
      </c>
      <c r="BS586" s="1">
        <f t="shared" si="429"/>
        <v>2</v>
      </c>
      <c r="BT586" s="1">
        <f t="shared" si="430"/>
        <v>3</v>
      </c>
      <c r="BU586" s="1">
        <f t="shared" si="431"/>
        <v>4</v>
      </c>
      <c r="BW586" s="1">
        <f t="shared" si="443"/>
        <v>0</v>
      </c>
      <c r="BX586" s="1">
        <f t="shared" si="444"/>
        <v>0</v>
      </c>
      <c r="BY586" s="1">
        <f t="shared" si="445"/>
        <v>0</v>
      </c>
      <c r="BZ586" s="1">
        <f t="shared" si="440"/>
        <v>0</v>
      </c>
      <c r="CA586" s="1">
        <f t="shared" si="441"/>
        <v>0</v>
      </c>
      <c r="CB586" s="1">
        <f t="shared" si="442"/>
        <v>0</v>
      </c>
      <c r="CC586" s="1">
        <f t="shared" si="439"/>
        <v>50</v>
      </c>
      <c r="CD586" s="1">
        <f t="shared" si="439"/>
        <v>100</v>
      </c>
      <c r="CE586" s="1">
        <f t="shared" si="439"/>
        <v>150</v>
      </c>
      <c r="CF586" s="1">
        <f t="shared" si="439"/>
        <v>200</v>
      </c>
      <c r="CW586" s="1">
        <v>568</v>
      </c>
      <c r="CX586" s="1">
        <f t="shared" si="416"/>
        <v>1</v>
      </c>
      <c r="CY586" s="1" t="s">
        <v>37</v>
      </c>
      <c r="CZ586" s="1">
        <v>1</v>
      </c>
      <c r="DB586" s="1">
        <f t="shared" si="433"/>
        <v>6.1666666699999997</v>
      </c>
      <c r="DC586" s="1" t="s">
        <v>43</v>
      </c>
      <c r="DD586" s="1">
        <f t="shared" si="417"/>
        <v>7</v>
      </c>
      <c r="DL586" s="1">
        <v>568</v>
      </c>
      <c r="DM586" s="1">
        <f t="shared" si="418"/>
        <v>5</v>
      </c>
      <c r="DN586" s="1">
        <f t="shared" si="419"/>
        <v>0</v>
      </c>
      <c r="DO586" s="1" t="s">
        <v>37</v>
      </c>
      <c r="DP586" s="1">
        <v>0</v>
      </c>
    </row>
    <row r="587" spans="1:120" ht="15">
      <c r="A587">
        <v>569</v>
      </c>
      <c r="B587">
        <v>2</v>
      </c>
      <c r="C587" s="25">
        <v>9038</v>
      </c>
      <c r="D587">
        <v>-1</v>
      </c>
      <c r="E587">
        <v>3</v>
      </c>
      <c r="F587" t="s">
        <v>73</v>
      </c>
      <c r="G587">
        <v>4</v>
      </c>
      <c r="H587"/>
      <c r="I587"/>
      <c r="J587" s="1">
        <v>0</v>
      </c>
      <c r="K587" s="1">
        <v>0</v>
      </c>
      <c r="L587" s="1">
        <v>0</v>
      </c>
      <c r="M587" s="1">
        <v>0</v>
      </c>
      <c r="N587" s="1">
        <v>0</v>
      </c>
      <c r="O587" s="1">
        <v>1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f t="shared" si="391"/>
        <v>0</v>
      </c>
      <c r="AH587" s="1">
        <f t="shared" si="392"/>
        <v>0</v>
      </c>
      <c r="AI587" s="1">
        <f t="shared" si="393"/>
        <v>0</v>
      </c>
      <c r="AJ587" s="1">
        <f t="shared" si="394"/>
        <v>0</v>
      </c>
      <c r="AK587" s="1">
        <f t="shared" si="395"/>
        <v>0</v>
      </c>
      <c r="AL587" s="1">
        <f t="shared" si="396"/>
        <v>80</v>
      </c>
      <c r="AM587" s="1">
        <f t="shared" si="397"/>
        <v>0</v>
      </c>
      <c r="AN587" s="1">
        <f t="shared" si="397"/>
        <v>0</v>
      </c>
      <c r="AO587" s="1">
        <f t="shared" si="398"/>
        <v>0</v>
      </c>
      <c r="AP587" s="1">
        <f t="shared" si="399"/>
        <v>0</v>
      </c>
      <c r="AQ587" s="1">
        <f t="shared" si="400"/>
        <v>0</v>
      </c>
      <c r="AR587" s="1">
        <f t="shared" si="401"/>
        <v>0</v>
      </c>
      <c r="AS587" s="1">
        <f t="shared" si="402"/>
        <v>0</v>
      </c>
      <c r="AT587" s="1">
        <f t="shared" si="403"/>
        <v>0</v>
      </c>
      <c r="AU587" s="1">
        <f t="shared" si="404"/>
        <v>0</v>
      </c>
      <c r="AV587" s="1">
        <f t="shared" si="405"/>
        <v>0</v>
      </c>
      <c r="AW587" s="1">
        <f t="shared" si="406"/>
        <v>0</v>
      </c>
      <c r="AX587" s="1">
        <f t="shared" si="407"/>
        <v>0</v>
      </c>
      <c r="AY587" s="1">
        <f t="shared" si="408"/>
        <v>0</v>
      </c>
      <c r="AZ587" s="1">
        <f t="shared" si="409"/>
        <v>0</v>
      </c>
      <c r="BA587" s="1">
        <f t="shared" si="410"/>
        <v>0</v>
      </c>
      <c r="BB587" s="1">
        <f t="shared" si="411"/>
        <v>0</v>
      </c>
      <c r="BC587" s="1">
        <f t="shared" si="412"/>
        <v>0</v>
      </c>
      <c r="BD587" s="1">
        <f t="shared" si="413"/>
        <v>80</v>
      </c>
      <c r="BE587" s="1" t="str">
        <f t="shared" si="420"/>
        <v>Barge C</v>
      </c>
      <c r="BF587" s="1">
        <f t="shared" si="421"/>
        <v>2</v>
      </c>
      <c r="BG587" s="3">
        <v>569</v>
      </c>
      <c r="BH587" s="1">
        <f t="shared" si="435"/>
        <v>0</v>
      </c>
      <c r="BI587" s="1">
        <f t="shared" si="414"/>
        <v>0</v>
      </c>
      <c r="BJ587" s="3">
        <v>569</v>
      </c>
      <c r="BK587" s="1">
        <f t="shared" si="415"/>
        <v>3</v>
      </c>
      <c r="BL587" s="1">
        <f t="shared" si="422"/>
        <v>0</v>
      </c>
      <c r="BM587" s="1">
        <f t="shared" si="423"/>
        <v>0</v>
      </c>
      <c r="BN587" s="1">
        <f t="shared" si="424"/>
        <v>1</v>
      </c>
      <c r="BO587" s="1">
        <f t="shared" si="425"/>
        <v>2</v>
      </c>
      <c r="BP587" s="1">
        <f t="shared" si="426"/>
        <v>3</v>
      </c>
      <c r="BQ587" s="1">
        <f t="shared" si="427"/>
        <v>4</v>
      </c>
      <c r="BR587" s="1">
        <f t="shared" si="428"/>
        <v>5</v>
      </c>
      <c r="BS587" s="1">
        <f t="shared" si="429"/>
        <v>6</v>
      </c>
      <c r="BT587" s="1">
        <f t="shared" si="430"/>
        <v>7</v>
      </c>
      <c r="BU587" s="1">
        <f t="shared" si="431"/>
        <v>8</v>
      </c>
      <c r="BW587" s="1">
        <f t="shared" si="443"/>
        <v>0</v>
      </c>
      <c r="BX587" s="1">
        <f t="shared" si="444"/>
        <v>0</v>
      </c>
      <c r="BY587" s="1">
        <f t="shared" si="445"/>
        <v>70</v>
      </c>
      <c r="BZ587" s="1">
        <f t="shared" si="440"/>
        <v>140</v>
      </c>
      <c r="CA587" s="1">
        <f t="shared" si="441"/>
        <v>210</v>
      </c>
      <c r="CB587" s="1">
        <f t="shared" si="442"/>
        <v>280</v>
      </c>
      <c r="CC587" s="1">
        <f t="shared" si="439"/>
        <v>350</v>
      </c>
      <c r="CD587" s="1">
        <f t="shared" si="439"/>
        <v>420</v>
      </c>
      <c r="CE587" s="1">
        <f t="shared" si="439"/>
        <v>490</v>
      </c>
      <c r="CF587" s="1">
        <f t="shared" si="439"/>
        <v>560</v>
      </c>
      <c r="CW587" s="1">
        <v>569</v>
      </c>
      <c r="CX587" s="1">
        <f t="shared" si="416"/>
        <v>1</v>
      </c>
      <c r="CY587" s="1" t="s">
        <v>37</v>
      </c>
      <c r="CZ587" s="1">
        <v>1</v>
      </c>
      <c r="DB587" s="1">
        <f t="shared" si="433"/>
        <v>3</v>
      </c>
      <c r="DC587" s="1" t="s">
        <v>43</v>
      </c>
      <c r="DD587" s="1">
        <f t="shared" si="417"/>
        <v>3</v>
      </c>
      <c r="DL587" s="1">
        <v>569</v>
      </c>
      <c r="DM587" s="1">
        <f t="shared" si="418"/>
        <v>0</v>
      </c>
      <c r="DN587" s="1">
        <f t="shared" si="419"/>
        <v>0</v>
      </c>
      <c r="DO587" s="1" t="s">
        <v>37</v>
      </c>
      <c r="DP587" s="1">
        <v>0</v>
      </c>
    </row>
    <row r="588" spans="1:120" ht="15">
      <c r="A588">
        <v>570</v>
      </c>
      <c r="B588">
        <v>2</v>
      </c>
      <c r="C588" s="25">
        <v>10327</v>
      </c>
      <c r="D588">
        <v>0</v>
      </c>
      <c r="E588">
        <v>3</v>
      </c>
      <c r="F588" t="s">
        <v>94</v>
      </c>
      <c r="G588">
        <v>3</v>
      </c>
      <c r="H588"/>
      <c r="I588"/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1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f t="shared" si="391"/>
        <v>0</v>
      </c>
      <c r="AH588" s="1">
        <f t="shared" si="392"/>
        <v>0</v>
      </c>
      <c r="AI588" s="1">
        <f t="shared" si="393"/>
        <v>0</v>
      </c>
      <c r="AJ588" s="1">
        <f t="shared" si="394"/>
        <v>0</v>
      </c>
      <c r="AK588" s="1">
        <f t="shared" si="395"/>
        <v>0</v>
      </c>
      <c r="AL588" s="1">
        <f t="shared" si="396"/>
        <v>80</v>
      </c>
      <c r="AM588" s="1">
        <f t="shared" si="397"/>
        <v>0</v>
      </c>
      <c r="AN588" s="1">
        <f t="shared" si="397"/>
        <v>0</v>
      </c>
      <c r="AO588" s="1">
        <f t="shared" si="398"/>
        <v>0</v>
      </c>
      <c r="AP588" s="1">
        <f t="shared" si="399"/>
        <v>0</v>
      </c>
      <c r="AQ588" s="1">
        <f t="shared" si="400"/>
        <v>0</v>
      </c>
      <c r="AR588" s="1">
        <f t="shared" si="401"/>
        <v>0</v>
      </c>
      <c r="AS588" s="1">
        <f t="shared" si="402"/>
        <v>0</v>
      </c>
      <c r="AT588" s="1">
        <f t="shared" si="403"/>
        <v>0</v>
      </c>
      <c r="AU588" s="1">
        <f t="shared" si="404"/>
        <v>0</v>
      </c>
      <c r="AV588" s="1">
        <f t="shared" si="405"/>
        <v>0</v>
      </c>
      <c r="AW588" s="1">
        <f t="shared" si="406"/>
        <v>0</v>
      </c>
      <c r="AX588" s="1">
        <f t="shared" si="407"/>
        <v>0</v>
      </c>
      <c r="AY588" s="1">
        <f t="shared" si="408"/>
        <v>0</v>
      </c>
      <c r="AZ588" s="1">
        <f t="shared" si="409"/>
        <v>0</v>
      </c>
      <c r="BA588" s="1">
        <f t="shared" si="410"/>
        <v>0</v>
      </c>
      <c r="BB588" s="1">
        <f t="shared" si="411"/>
        <v>0</v>
      </c>
      <c r="BC588" s="1">
        <f t="shared" si="412"/>
        <v>0</v>
      </c>
      <c r="BD588" s="1">
        <f t="shared" si="413"/>
        <v>80</v>
      </c>
      <c r="BE588" s="1" t="str">
        <f t="shared" si="420"/>
        <v>Barge C</v>
      </c>
      <c r="BF588" s="1">
        <f t="shared" si="421"/>
        <v>2</v>
      </c>
      <c r="BG588" s="3">
        <v>570</v>
      </c>
      <c r="BH588" s="1">
        <f t="shared" si="435"/>
        <v>0</v>
      </c>
      <c r="BI588" s="1">
        <f t="shared" si="414"/>
        <v>0</v>
      </c>
      <c r="BJ588" s="3">
        <v>570</v>
      </c>
      <c r="BK588" s="1">
        <f t="shared" si="415"/>
        <v>3</v>
      </c>
      <c r="BL588" s="1">
        <f t="shared" si="422"/>
        <v>0</v>
      </c>
      <c r="BM588" s="1">
        <f t="shared" si="423"/>
        <v>0</v>
      </c>
      <c r="BN588" s="1">
        <f t="shared" si="424"/>
        <v>1</v>
      </c>
      <c r="BO588" s="1">
        <f t="shared" si="425"/>
        <v>2</v>
      </c>
      <c r="BP588" s="1">
        <f t="shared" si="426"/>
        <v>3</v>
      </c>
      <c r="BQ588" s="1">
        <f t="shared" si="427"/>
        <v>4</v>
      </c>
      <c r="BR588" s="1">
        <f t="shared" si="428"/>
        <v>5</v>
      </c>
      <c r="BS588" s="1">
        <f t="shared" si="429"/>
        <v>6</v>
      </c>
      <c r="BT588" s="1">
        <f t="shared" si="430"/>
        <v>7</v>
      </c>
      <c r="BU588" s="1">
        <f t="shared" si="431"/>
        <v>8</v>
      </c>
      <c r="BW588" s="1">
        <f t="shared" si="443"/>
        <v>0</v>
      </c>
      <c r="BX588" s="1">
        <f t="shared" si="444"/>
        <v>0</v>
      </c>
      <c r="BY588" s="1">
        <f t="shared" si="445"/>
        <v>70</v>
      </c>
      <c r="BZ588" s="1">
        <f t="shared" si="440"/>
        <v>140</v>
      </c>
      <c r="CA588" s="1">
        <f t="shared" si="441"/>
        <v>210</v>
      </c>
      <c r="CB588" s="1">
        <f t="shared" si="442"/>
        <v>280</v>
      </c>
      <c r="CC588" s="1">
        <f t="shared" si="439"/>
        <v>350</v>
      </c>
      <c r="CD588" s="1">
        <f t="shared" si="439"/>
        <v>420</v>
      </c>
      <c r="CE588" s="1">
        <f t="shared" si="439"/>
        <v>490</v>
      </c>
      <c r="CF588" s="1">
        <f t="shared" si="439"/>
        <v>560</v>
      </c>
      <c r="CW588" s="1">
        <v>570</v>
      </c>
      <c r="CX588" s="1">
        <f t="shared" si="416"/>
        <v>1</v>
      </c>
      <c r="CY588" s="1" t="s">
        <v>37</v>
      </c>
      <c r="CZ588" s="1">
        <v>1</v>
      </c>
      <c r="DB588" s="1">
        <f t="shared" si="433"/>
        <v>3</v>
      </c>
      <c r="DC588" s="1" t="s">
        <v>43</v>
      </c>
      <c r="DD588" s="1">
        <f t="shared" si="417"/>
        <v>3</v>
      </c>
      <c r="DL588" s="1">
        <v>570</v>
      </c>
      <c r="DM588" s="1">
        <f t="shared" si="418"/>
        <v>1</v>
      </c>
      <c r="DN588" s="1">
        <f t="shared" si="419"/>
        <v>0</v>
      </c>
      <c r="DO588" s="1" t="s">
        <v>37</v>
      </c>
      <c r="DP588" s="1">
        <v>0</v>
      </c>
    </row>
    <row r="589" spans="1:120" ht="15">
      <c r="A589">
        <v>571</v>
      </c>
      <c r="B589">
        <v>2</v>
      </c>
      <c r="C589" s="25">
        <v>9451</v>
      </c>
      <c r="D589">
        <v>3</v>
      </c>
      <c r="E589">
        <v>7</v>
      </c>
      <c r="F589" t="s">
        <v>73</v>
      </c>
      <c r="G589">
        <v>4</v>
      </c>
      <c r="H589"/>
      <c r="I589"/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1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  <c r="AG589" s="1">
        <f t="shared" si="391"/>
        <v>0</v>
      </c>
      <c r="AH589" s="1">
        <f t="shared" si="392"/>
        <v>0</v>
      </c>
      <c r="AI589" s="1">
        <f t="shared" si="393"/>
        <v>0</v>
      </c>
      <c r="AJ589" s="1">
        <f t="shared" si="394"/>
        <v>0</v>
      </c>
      <c r="AK589" s="1">
        <f t="shared" si="395"/>
        <v>0</v>
      </c>
      <c r="AL589" s="1">
        <f t="shared" si="396"/>
        <v>0</v>
      </c>
      <c r="AM589" s="1">
        <f t="shared" si="397"/>
        <v>0</v>
      </c>
      <c r="AN589" s="1">
        <f t="shared" si="397"/>
        <v>0</v>
      </c>
      <c r="AO589" s="1">
        <f t="shared" si="398"/>
        <v>0</v>
      </c>
      <c r="AP589" s="1">
        <f t="shared" si="399"/>
        <v>0</v>
      </c>
      <c r="AQ589" s="1">
        <f t="shared" si="400"/>
        <v>0</v>
      </c>
      <c r="AR589" s="1">
        <f t="shared" si="401"/>
        <v>0</v>
      </c>
      <c r="AS589" s="1">
        <f t="shared" si="402"/>
        <v>80</v>
      </c>
      <c r="AT589" s="1">
        <f t="shared" si="403"/>
        <v>0</v>
      </c>
      <c r="AU589" s="1">
        <f t="shared" si="404"/>
        <v>0</v>
      </c>
      <c r="AV589" s="1">
        <f t="shared" si="405"/>
        <v>0</v>
      </c>
      <c r="AW589" s="1">
        <f t="shared" si="406"/>
        <v>0</v>
      </c>
      <c r="AX589" s="1">
        <f t="shared" si="407"/>
        <v>0</v>
      </c>
      <c r="AY589" s="1">
        <f t="shared" si="408"/>
        <v>0</v>
      </c>
      <c r="AZ589" s="1">
        <f t="shared" si="409"/>
        <v>0</v>
      </c>
      <c r="BA589" s="1">
        <f t="shared" si="410"/>
        <v>0</v>
      </c>
      <c r="BB589" s="1">
        <f t="shared" si="411"/>
        <v>0</v>
      </c>
      <c r="BC589" s="1">
        <f t="shared" si="412"/>
        <v>0</v>
      </c>
      <c r="BD589" s="1">
        <f t="shared" si="413"/>
        <v>80</v>
      </c>
      <c r="BE589" s="1" t="str">
        <f t="shared" si="420"/>
        <v>Barge E</v>
      </c>
      <c r="BF589" s="1">
        <f t="shared" si="421"/>
        <v>5</v>
      </c>
      <c r="BG589" s="3">
        <v>571</v>
      </c>
      <c r="BH589" s="1">
        <f t="shared" si="435"/>
        <v>0</v>
      </c>
      <c r="BI589" s="1">
        <f t="shared" si="414"/>
        <v>0</v>
      </c>
      <c r="BJ589" s="3">
        <v>571</v>
      </c>
      <c r="BK589" s="1">
        <f t="shared" si="415"/>
        <v>7</v>
      </c>
      <c r="BL589" s="1">
        <f t="shared" si="422"/>
        <v>0</v>
      </c>
      <c r="BM589" s="1">
        <f t="shared" si="423"/>
        <v>0</v>
      </c>
      <c r="BN589" s="1">
        <f t="shared" si="424"/>
        <v>0</v>
      </c>
      <c r="BO589" s="1">
        <f t="shared" si="425"/>
        <v>0</v>
      </c>
      <c r="BP589" s="1">
        <f t="shared" si="426"/>
        <v>0</v>
      </c>
      <c r="BQ589" s="1">
        <f t="shared" si="427"/>
        <v>0</v>
      </c>
      <c r="BR589" s="1">
        <f t="shared" si="428"/>
        <v>1</v>
      </c>
      <c r="BS589" s="1">
        <f t="shared" si="429"/>
        <v>2</v>
      </c>
      <c r="BT589" s="1">
        <f t="shared" si="430"/>
        <v>3</v>
      </c>
      <c r="BU589" s="1">
        <f t="shared" si="431"/>
        <v>4</v>
      </c>
      <c r="BW589" s="1">
        <f t="shared" si="443"/>
        <v>0</v>
      </c>
      <c r="BX589" s="1">
        <f t="shared" si="444"/>
        <v>0</v>
      </c>
      <c r="BY589" s="1">
        <f t="shared" si="445"/>
        <v>0</v>
      </c>
      <c r="BZ589" s="1">
        <f t="shared" si="440"/>
        <v>0</v>
      </c>
      <c r="CA589" s="1">
        <f t="shared" si="441"/>
        <v>0</v>
      </c>
      <c r="CB589" s="1">
        <f t="shared" si="442"/>
        <v>0</v>
      </c>
      <c r="CC589" s="1">
        <f t="shared" si="439"/>
        <v>70</v>
      </c>
      <c r="CD589" s="1">
        <f t="shared" si="439"/>
        <v>140</v>
      </c>
      <c r="CE589" s="1">
        <f t="shared" si="439"/>
        <v>210</v>
      </c>
      <c r="CF589" s="1">
        <f t="shared" si="439"/>
        <v>280</v>
      </c>
      <c r="CW589" s="1">
        <v>571</v>
      </c>
      <c r="CX589" s="1">
        <f t="shared" si="416"/>
        <v>1</v>
      </c>
      <c r="CY589" s="1" t="s">
        <v>37</v>
      </c>
      <c r="CZ589" s="1">
        <v>1</v>
      </c>
      <c r="DB589" s="1">
        <f t="shared" si="433"/>
        <v>6</v>
      </c>
      <c r="DC589" s="1" t="s">
        <v>43</v>
      </c>
      <c r="DD589" s="1">
        <f t="shared" si="417"/>
        <v>7</v>
      </c>
      <c r="DL589" s="1">
        <v>571</v>
      </c>
      <c r="DM589" s="1">
        <f t="shared" si="418"/>
        <v>4</v>
      </c>
      <c r="DN589" s="1">
        <f t="shared" si="419"/>
        <v>0</v>
      </c>
      <c r="DO589" s="1" t="s">
        <v>37</v>
      </c>
      <c r="DP589" s="1">
        <v>0</v>
      </c>
    </row>
    <row r="590" spans="1:120" ht="15">
      <c r="A590">
        <v>572</v>
      </c>
      <c r="B590">
        <v>2</v>
      </c>
      <c r="C590" s="25">
        <v>10327</v>
      </c>
      <c r="D590">
        <v>3</v>
      </c>
      <c r="E590">
        <v>6</v>
      </c>
      <c r="F590" t="s">
        <v>35</v>
      </c>
      <c r="G590">
        <v>4</v>
      </c>
      <c r="H590"/>
      <c r="I590"/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1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  <c r="AG590" s="1">
        <f t="shared" si="391"/>
        <v>0</v>
      </c>
      <c r="AH590" s="1">
        <f t="shared" si="392"/>
        <v>0</v>
      </c>
      <c r="AI590" s="1">
        <f t="shared" si="393"/>
        <v>0</v>
      </c>
      <c r="AJ590" s="1">
        <f t="shared" si="394"/>
        <v>0</v>
      </c>
      <c r="AK590" s="1">
        <f t="shared" si="395"/>
        <v>0</v>
      </c>
      <c r="AL590" s="1">
        <f t="shared" si="396"/>
        <v>0</v>
      </c>
      <c r="AM590" s="1">
        <f t="shared" si="397"/>
        <v>0</v>
      </c>
      <c r="AN590" s="1">
        <f t="shared" si="397"/>
        <v>0</v>
      </c>
      <c r="AO590" s="1">
        <f t="shared" si="398"/>
        <v>0</v>
      </c>
      <c r="AP590" s="1">
        <f t="shared" si="399"/>
        <v>80</v>
      </c>
      <c r="AQ590" s="1">
        <f t="shared" si="400"/>
        <v>0</v>
      </c>
      <c r="AR590" s="1">
        <f t="shared" si="401"/>
        <v>0</v>
      </c>
      <c r="AS590" s="1">
        <f t="shared" si="402"/>
        <v>0</v>
      </c>
      <c r="AT590" s="1">
        <f t="shared" si="403"/>
        <v>0</v>
      </c>
      <c r="AU590" s="1">
        <f t="shared" si="404"/>
        <v>0</v>
      </c>
      <c r="AV590" s="1">
        <f t="shared" si="405"/>
        <v>0</v>
      </c>
      <c r="AW590" s="1">
        <f t="shared" si="406"/>
        <v>0</v>
      </c>
      <c r="AX590" s="1">
        <f t="shared" si="407"/>
        <v>0</v>
      </c>
      <c r="AY590" s="1">
        <f t="shared" si="408"/>
        <v>0</v>
      </c>
      <c r="AZ590" s="1">
        <f t="shared" si="409"/>
        <v>0</v>
      </c>
      <c r="BA590" s="1">
        <f t="shared" si="410"/>
        <v>0</v>
      </c>
      <c r="BB590" s="1">
        <f t="shared" si="411"/>
        <v>0</v>
      </c>
      <c r="BC590" s="1">
        <f t="shared" si="412"/>
        <v>0</v>
      </c>
      <c r="BD590" s="1">
        <f t="shared" si="413"/>
        <v>80</v>
      </c>
      <c r="BE590" s="1" t="str">
        <f t="shared" si="420"/>
        <v>Barge E</v>
      </c>
      <c r="BF590" s="1">
        <f t="shared" si="421"/>
        <v>4</v>
      </c>
      <c r="BG590" s="3">
        <v>572</v>
      </c>
      <c r="BH590" s="1">
        <f t="shared" si="435"/>
        <v>0</v>
      </c>
      <c r="BI590" s="1">
        <f t="shared" si="414"/>
        <v>0</v>
      </c>
      <c r="BJ590" s="3">
        <v>572</v>
      </c>
      <c r="BK590" s="1">
        <f t="shared" si="415"/>
        <v>7</v>
      </c>
      <c r="BL590" s="1">
        <f t="shared" si="422"/>
        <v>0</v>
      </c>
      <c r="BM590" s="1">
        <f t="shared" si="423"/>
        <v>0</v>
      </c>
      <c r="BN590" s="1">
        <f t="shared" si="424"/>
        <v>0</v>
      </c>
      <c r="BO590" s="1">
        <f t="shared" si="425"/>
        <v>0</v>
      </c>
      <c r="BP590" s="1">
        <f t="shared" si="426"/>
        <v>0</v>
      </c>
      <c r="BQ590" s="1">
        <f t="shared" si="427"/>
        <v>0</v>
      </c>
      <c r="BR590" s="1">
        <f t="shared" si="428"/>
        <v>1</v>
      </c>
      <c r="BS590" s="1">
        <f t="shared" si="429"/>
        <v>2</v>
      </c>
      <c r="BT590" s="1">
        <f t="shared" si="430"/>
        <v>3</v>
      </c>
      <c r="BU590" s="1">
        <f t="shared" si="431"/>
        <v>4</v>
      </c>
      <c r="BW590" s="1">
        <f t="shared" si="443"/>
        <v>0</v>
      </c>
      <c r="BX590" s="1">
        <f t="shared" si="444"/>
        <v>0</v>
      </c>
      <c r="BY590" s="1">
        <f t="shared" si="445"/>
        <v>0</v>
      </c>
      <c r="BZ590" s="1">
        <f t="shared" si="440"/>
        <v>0</v>
      </c>
      <c r="CA590" s="1">
        <f t="shared" si="441"/>
        <v>0</v>
      </c>
      <c r="CB590" s="1">
        <f t="shared" si="442"/>
        <v>0</v>
      </c>
      <c r="CC590" s="1">
        <f t="shared" si="439"/>
        <v>70</v>
      </c>
      <c r="CD590" s="1">
        <f t="shared" si="439"/>
        <v>140</v>
      </c>
      <c r="CE590" s="1">
        <f t="shared" si="439"/>
        <v>210</v>
      </c>
      <c r="CF590" s="1">
        <f t="shared" si="439"/>
        <v>280</v>
      </c>
      <c r="CW590" s="1">
        <v>572</v>
      </c>
      <c r="CX590" s="1">
        <f t="shared" si="416"/>
        <v>1</v>
      </c>
      <c r="CY590" s="1" t="s">
        <v>37</v>
      </c>
      <c r="CZ590" s="1">
        <v>1</v>
      </c>
      <c r="DB590" s="1">
        <f t="shared" si="433"/>
        <v>5</v>
      </c>
      <c r="DC590" s="1" t="s">
        <v>43</v>
      </c>
      <c r="DD590" s="1">
        <f t="shared" si="417"/>
        <v>6</v>
      </c>
      <c r="DL590" s="1">
        <v>572</v>
      </c>
      <c r="DM590" s="1">
        <f t="shared" si="418"/>
        <v>4</v>
      </c>
      <c r="DN590" s="1">
        <f t="shared" si="419"/>
        <v>0</v>
      </c>
      <c r="DO590" s="1" t="s">
        <v>37</v>
      </c>
      <c r="DP590" s="1">
        <v>0</v>
      </c>
    </row>
    <row r="591" spans="1:120" ht="15">
      <c r="A591">
        <v>573</v>
      </c>
      <c r="B591">
        <v>2</v>
      </c>
      <c r="C591" s="25">
        <v>7920</v>
      </c>
      <c r="D591">
        <v>4</v>
      </c>
      <c r="E591">
        <v>8</v>
      </c>
      <c r="F591" t="s">
        <v>73</v>
      </c>
      <c r="G591">
        <v>3</v>
      </c>
      <c r="H591"/>
      <c r="I591"/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1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  <c r="AG591" s="1">
        <f t="shared" si="391"/>
        <v>0</v>
      </c>
      <c r="AH591" s="1">
        <f t="shared" si="392"/>
        <v>0</v>
      </c>
      <c r="AI591" s="1">
        <f t="shared" si="393"/>
        <v>0</v>
      </c>
      <c r="AJ591" s="1">
        <f t="shared" si="394"/>
        <v>0</v>
      </c>
      <c r="AK591" s="1">
        <f t="shared" si="395"/>
        <v>0</v>
      </c>
      <c r="AL591" s="1">
        <f t="shared" si="396"/>
        <v>0</v>
      </c>
      <c r="AM591" s="1">
        <f t="shared" si="397"/>
        <v>0</v>
      </c>
      <c r="AN591" s="1">
        <f t="shared" si="397"/>
        <v>0</v>
      </c>
      <c r="AO591" s="1">
        <f t="shared" si="398"/>
        <v>0</v>
      </c>
      <c r="AP591" s="1">
        <f t="shared" si="399"/>
        <v>0</v>
      </c>
      <c r="AQ591" s="1">
        <f t="shared" si="400"/>
        <v>0</v>
      </c>
      <c r="AR591" s="1">
        <f t="shared" si="401"/>
        <v>80</v>
      </c>
      <c r="AS591" s="1">
        <f t="shared" si="402"/>
        <v>0</v>
      </c>
      <c r="AT591" s="1">
        <f t="shared" si="403"/>
        <v>0</v>
      </c>
      <c r="AU591" s="1">
        <f t="shared" si="404"/>
        <v>0</v>
      </c>
      <c r="AV591" s="1">
        <f t="shared" si="405"/>
        <v>0</v>
      </c>
      <c r="AW591" s="1">
        <f t="shared" si="406"/>
        <v>0</v>
      </c>
      <c r="AX591" s="1">
        <f t="shared" si="407"/>
        <v>0</v>
      </c>
      <c r="AY591" s="1">
        <f t="shared" si="408"/>
        <v>0</v>
      </c>
      <c r="AZ591" s="1">
        <f t="shared" si="409"/>
        <v>0</v>
      </c>
      <c r="BA591" s="1">
        <f t="shared" si="410"/>
        <v>0</v>
      </c>
      <c r="BB591" s="1">
        <f t="shared" si="411"/>
        <v>0</v>
      </c>
      <c r="BC591" s="1">
        <f t="shared" si="412"/>
        <v>0</v>
      </c>
      <c r="BD591" s="1">
        <f t="shared" si="413"/>
        <v>80</v>
      </c>
      <c r="BE591" s="1" t="str">
        <f t="shared" si="420"/>
        <v>Barge C</v>
      </c>
      <c r="BF591" s="1">
        <f t="shared" si="421"/>
        <v>5</v>
      </c>
      <c r="BG591" s="3">
        <v>573</v>
      </c>
      <c r="BH591" s="1">
        <f t="shared" si="435"/>
        <v>0</v>
      </c>
      <c r="BI591" s="1">
        <f t="shared" si="414"/>
        <v>0</v>
      </c>
      <c r="BJ591" s="3">
        <v>573</v>
      </c>
      <c r="BK591" s="1">
        <f t="shared" si="415"/>
        <v>7</v>
      </c>
      <c r="BL591" s="1">
        <f t="shared" si="422"/>
        <v>0</v>
      </c>
      <c r="BM591" s="1">
        <f t="shared" si="423"/>
        <v>0</v>
      </c>
      <c r="BN591" s="1">
        <f t="shared" si="424"/>
        <v>0</v>
      </c>
      <c r="BO591" s="1">
        <f t="shared" si="425"/>
        <v>0</v>
      </c>
      <c r="BP591" s="1">
        <f t="shared" si="426"/>
        <v>0</v>
      </c>
      <c r="BQ591" s="1">
        <f t="shared" si="427"/>
        <v>0</v>
      </c>
      <c r="BR591" s="1">
        <f t="shared" si="428"/>
        <v>1</v>
      </c>
      <c r="BS591" s="1">
        <f t="shared" si="429"/>
        <v>2</v>
      </c>
      <c r="BT591" s="1">
        <f t="shared" si="430"/>
        <v>3</v>
      </c>
      <c r="BU591" s="1">
        <f t="shared" si="431"/>
        <v>4</v>
      </c>
      <c r="BW591" s="1">
        <f t="shared" si="443"/>
        <v>0</v>
      </c>
      <c r="BX591" s="1">
        <f t="shared" si="444"/>
        <v>0</v>
      </c>
      <c r="BY591" s="1">
        <f t="shared" si="445"/>
        <v>0</v>
      </c>
      <c r="BZ591" s="1">
        <f t="shared" si="440"/>
        <v>0</v>
      </c>
      <c r="CA591" s="1">
        <f t="shared" si="441"/>
        <v>0</v>
      </c>
      <c r="CB591" s="1">
        <f t="shared" si="442"/>
        <v>0</v>
      </c>
      <c r="CC591" s="1">
        <f t="shared" si="439"/>
        <v>70</v>
      </c>
      <c r="CD591" s="1">
        <f t="shared" si="439"/>
        <v>140</v>
      </c>
      <c r="CE591" s="1">
        <f t="shared" si="439"/>
        <v>210</v>
      </c>
      <c r="CF591" s="1">
        <f t="shared" si="439"/>
        <v>280</v>
      </c>
      <c r="CW591" s="1">
        <v>573</v>
      </c>
      <c r="CX591" s="1">
        <f t="shared" si="416"/>
        <v>1</v>
      </c>
      <c r="CY591" s="1" t="s">
        <v>37</v>
      </c>
      <c r="CZ591" s="1">
        <v>1</v>
      </c>
      <c r="DB591" s="1">
        <f t="shared" si="433"/>
        <v>6</v>
      </c>
      <c r="DC591" s="1" t="s">
        <v>43</v>
      </c>
      <c r="DD591" s="1">
        <f t="shared" si="417"/>
        <v>8</v>
      </c>
      <c r="DL591" s="1">
        <v>573</v>
      </c>
      <c r="DM591" s="1">
        <f t="shared" si="418"/>
        <v>5</v>
      </c>
      <c r="DN591" s="1">
        <f t="shared" si="419"/>
        <v>0</v>
      </c>
      <c r="DO591" s="1" t="s">
        <v>37</v>
      </c>
      <c r="DP591" s="1">
        <v>0</v>
      </c>
    </row>
    <row r="592" spans="1:120" ht="15">
      <c r="A592">
        <v>574</v>
      </c>
      <c r="B592">
        <v>2</v>
      </c>
      <c r="C592" s="25">
        <v>7920</v>
      </c>
      <c r="D592">
        <v>2</v>
      </c>
      <c r="E592">
        <v>6</v>
      </c>
      <c r="F592" t="s">
        <v>35</v>
      </c>
      <c r="G592">
        <v>4</v>
      </c>
      <c r="H592"/>
      <c r="I592"/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1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  <c r="AG592" s="1">
        <f t="shared" si="391"/>
        <v>0</v>
      </c>
      <c r="AH592" s="1">
        <f t="shared" si="392"/>
        <v>0</v>
      </c>
      <c r="AI592" s="1">
        <f t="shared" si="393"/>
        <v>0</v>
      </c>
      <c r="AJ592" s="1">
        <f t="shared" si="394"/>
        <v>0</v>
      </c>
      <c r="AK592" s="1">
        <f t="shared" si="395"/>
        <v>0</v>
      </c>
      <c r="AL592" s="1">
        <f t="shared" si="396"/>
        <v>0</v>
      </c>
      <c r="AM592" s="1">
        <f t="shared" si="397"/>
        <v>0</v>
      </c>
      <c r="AN592" s="1">
        <f t="shared" si="397"/>
        <v>0</v>
      </c>
      <c r="AO592" s="1">
        <f t="shared" si="398"/>
        <v>0</v>
      </c>
      <c r="AP592" s="1">
        <f t="shared" si="399"/>
        <v>0</v>
      </c>
      <c r="AQ592" s="1">
        <f t="shared" si="400"/>
        <v>0</v>
      </c>
      <c r="AR592" s="1">
        <f t="shared" si="401"/>
        <v>80</v>
      </c>
      <c r="AS592" s="1">
        <f t="shared" si="402"/>
        <v>0</v>
      </c>
      <c r="AT592" s="1">
        <f t="shared" si="403"/>
        <v>0</v>
      </c>
      <c r="AU592" s="1">
        <f t="shared" si="404"/>
        <v>0</v>
      </c>
      <c r="AV592" s="1">
        <f t="shared" si="405"/>
        <v>0</v>
      </c>
      <c r="AW592" s="1">
        <f t="shared" si="406"/>
        <v>0</v>
      </c>
      <c r="AX592" s="1">
        <f t="shared" si="407"/>
        <v>0</v>
      </c>
      <c r="AY592" s="1">
        <f t="shared" si="408"/>
        <v>0</v>
      </c>
      <c r="AZ592" s="1">
        <f t="shared" si="409"/>
        <v>0</v>
      </c>
      <c r="BA592" s="1">
        <f t="shared" si="410"/>
        <v>0</v>
      </c>
      <c r="BB592" s="1">
        <f t="shared" si="411"/>
        <v>0</v>
      </c>
      <c r="BC592" s="1">
        <f t="shared" si="412"/>
        <v>0</v>
      </c>
      <c r="BD592" s="1">
        <f t="shared" si="413"/>
        <v>80</v>
      </c>
      <c r="BE592" s="1" t="str">
        <f t="shared" si="420"/>
        <v>Barge C</v>
      </c>
      <c r="BF592" s="1">
        <f t="shared" si="421"/>
        <v>5</v>
      </c>
      <c r="BG592" s="3">
        <v>574</v>
      </c>
      <c r="BH592" s="1">
        <f t="shared" si="435"/>
        <v>0</v>
      </c>
      <c r="BI592" s="1">
        <f t="shared" si="414"/>
        <v>0</v>
      </c>
      <c r="BJ592" s="3">
        <v>574</v>
      </c>
      <c r="BK592" s="1">
        <f t="shared" si="415"/>
        <v>6</v>
      </c>
      <c r="BL592" s="1">
        <f t="shared" si="422"/>
        <v>0</v>
      </c>
      <c r="BM592" s="1">
        <f t="shared" si="423"/>
        <v>0</v>
      </c>
      <c r="BN592" s="1">
        <f t="shared" si="424"/>
        <v>0</v>
      </c>
      <c r="BO592" s="1">
        <f t="shared" si="425"/>
        <v>0</v>
      </c>
      <c r="BP592" s="1">
        <f t="shared" si="426"/>
        <v>0</v>
      </c>
      <c r="BQ592" s="1">
        <f t="shared" si="427"/>
        <v>1</v>
      </c>
      <c r="BR592" s="1">
        <f t="shared" si="428"/>
        <v>2</v>
      </c>
      <c r="BS592" s="1">
        <f t="shared" si="429"/>
        <v>3</v>
      </c>
      <c r="BT592" s="1">
        <f t="shared" si="430"/>
        <v>4</v>
      </c>
      <c r="BU592" s="1">
        <f t="shared" si="431"/>
        <v>5</v>
      </c>
      <c r="BW592" s="1">
        <f t="shared" si="443"/>
        <v>0</v>
      </c>
      <c r="BX592" s="1">
        <f t="shared" si="444"/>
        <v>0</v>
      </c>
      <c r="BY592" s="1">
        <f t="shared" si="445"/>
        <v>0</v>
      </c>
      <c r="BZ592" s="1">
        <f t="shared" si="440"/>
        <v>0</v>
      </c>
      <c r="CA592" s="1">
        <f t="shared" si="441"/>
        <v>0</v>
      </c>
      <c r="CB592" s="1">
        <f t="shared" si="442"/>
        <v>70</v>
      </c>
      <c r="CC592" s="1">
        <f t="shared" si="439"/>
        <v>140</v>
      </c>
      <c r="CD592" s="1">
        <f t="shared" si="439"/>
        <v>210</v>
      </c>
      <c r="CE592" s="1">
        <f t="shared" si="439"/>
        <v>280</v>
      </c>
      <c r="CF592" s="1">
        <f t="shared" si="439"/>
        <v>350</v>
      </c>
      <c r="CW592" s="1">
        <v>574</v>
      </c>
      <c r="CX592" s="1">
        <f t="shared" si="416"/>
        <v>1</v>
      </c>
      <c r="CY592" s="1" t="s">
        <v>37</v>
      </c>
      <c r="CZ592" s="1">
        <v>1</v>
      </c>
      <c r="DB592" s="1">
        <f t="shared" si="433"/>
        <v>6</v>
      </c>
      <c r="DC592" s="1" t="s">
        <v>43</v>
      </c>
      <c r="DD592" s="1">
        <f t="shared" si="417"/>
        <v>6</v>
      </c>
      <c r="DL592" s="1">
        <v>574</v>
      </c>
      <c r="DM592" s="1">
        <f t="shared" si="418"/>
        <v>3</v>
      </c>
      <c r="DN592" s="1">
        <f t="shared" si="419"/>
        <v>0</v>
      </c>
      <c r="DO592" s="1" t="s">
        <v>37</v>
      </c>
      <c r="DP592" s="1">
        <v>0</v>
      </c>
    </row>
    <row r="593" spans="1:120" ht="15">
      <c r="A593">
        <v>575</v>
      </c>
      <c r="B593">
        <v>2</v>
      </c>
      <c r="C593" s="25">
        <v>11960</v>
      </c>
      <c r="D593">
        <v>-1</v>
      </c>
      <c r="E593">
        <v>4</v>
      </c>
      <c r="F593" t="s">
        <v>35</v>
      </c>
      <c r="G593">
        <v>2</v>
      </c>
      <c r="H593"/>
      <c r="I593"/>
      <c r="J593" s="1">
        <v>0</v>
      </c>
      <c r="K593" s="1">
        <v>1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0</v>
      </c>
      <c r="AG593" s="1">
        <f t="shared" si="391"/>
        <v>0</v>
      </c>
      <c r="AH593" s="1">
        <f t="shared" si="392"/>
        <v>150</v>
      </c>
      <c r="AI593" s="1">
        <f t="shared" si="393"/>
        <v>0</v>
      </c>
      <c r="AJ593" s="1">
        <f t="shared" si="394"/>
        <v>0</v>
      </c>
      <c r="AK593" s="1">
        <f t="shared" si="395"/>
        <v>0</v>
      </c>
      <c r="AL593" s="1">
        <f t="shared" si="396"/>
        <v>0</v>
      </c>
      <c r="AM593" s="1">
        <f t="shared" si="397"/>
        <v>0</v>
      </c>
      <c r="AN593" s="1">
        <f t="shared" si="397"/>
        <v>0</v>
      </c>
      <c r="AO593" s="1">
        <f t="shared" si="398"/>
        <v>0</v>
      </c>
      <c r="AP593" s="1">
        <f t="shared" si="399"/>
        <v>0</v>
      </c>
      <c r="AQ593" s="1">
        <f t="shared" si="400"/>
        <v>0</v>
      </c>
      <c r="AR593" s="1">
        <f t="shared" si="401"/>
        <v>0</v>
      </c>
      <c r="AS593" s="1">
        <f t="shared" si="402"/>
        <v>0</v>
      </c>
      <c r="AT593" s="1">
        <f t="shared" si="403"/>
        <v>0</v>
      </c>
      <c r="AU593" s="1">
        <f t="shared" si="404"/>
        <v>0</v>
      </c>
      <c r="AV593" s="1">
        <f t="shared" si="405"/>
        <v>0</v>
      </c>
      <c r="AW593" s="1">
        <f t="shared" si="406"/>
        <v>0</v>
      </c>
      <c r="AX593" s="1">
        <f t="shared" si="407"/>
        <v>0</v>
      </c>
      <c r="AY593" s="1">
        <f t="shared" si="408"/>
        <v>0</v>
      </c>
      <c r="AZ593" s="1">
        <f t="shared" si="409"/>
        <v>0</v>
      </c>
      <c r="BA593" s="1">
        <f t="shared" si="410"/>
        <v>0</v>
      </c>
      <c r="BB593" s="1">
        <f t="shared" si="411"/>
        <v>0</v>
      </c>
      <c r="BC593" s="1">
        <f t="shared" si="412"/>
        <v>0</v>
      </c>
      <c r="BD593" s="1">
        <f t="shared" si="413"/>
        <v>150</v>
      </c>
      <c r="BE593" s="1" t="str">
        <f t="shared" si="420"/>
        <v>Barge D</v>
      </c>
      <c r="BF593" s="1">
        <f t="shared" si="421"/>
        <v>1</v>
      </c>
      <c r="BG593" s="3">
        <v>575</v>
      </c>
      <c r="BH593" s="1">
        <f t="shared" si="435"/>
        <v>1</v>
      </c>
      <c r="BI593" s="1">
        <f t="shared" si="414"/>
        <v>70</v>
      </c>
      <c r="BJ593" s="3">
        <v>575</v>
      </c>
      <c r="BK593" s="1">
        <f t="shared" si="415"/>
        <v>1</v>
      </c>
      <c r="BL593" s="1">
        <f t="shared" si="422"/>
        <v>1</v>
      </c>
      <c r="BM593" s="1">
        <f t="shared" si="423"/>
        <v>2</v>
      </c>
      <c r="BN593" s="1">
        <f t="shared" si="424"/>
        <v>3</v>
      </c>
      <c r="BO593" s="1">
        <f t="shared" si="425"/>
        <v>4</v>
      </c>
      <c r="BP593" s="1">
        <f t="shared" si="426"/>
        <v>5</v>
      </c>
      <c r="BQ593" s="1">
        <f t="shared" si="427"/>
        <v>6</v>
      </c>
      <c r="BR593" s="1">
        <f t="shared" si="428"/>
        <v>7</v>
      </c>
      <c r="BS593" s="1">
        <f t="shared" si="429"/>
        <v>8</v>
      </c>
      <c r="BT593" s="1">
        <f t="shared" si="430"/>
        <v>9</v>
      </c>
      <c r="BU593" s="1">
        <f t="shared" si="431"/>
        <v>10</v>
      </c>
      <c r="BW593" s="1">
        <f t="shared" si="443"/>
        <v>70</v>
      </c>
      <c r="BX593" s="1">
        <f t="shared" si="444"/>
        <v>140</v>
      </c>
      <c r="BY593" s="1">
        <f t="shared" si="445"/>
        <v>210</v>
      </c>
      <c r="BZ593" s="1">
        <f t="shared" si="440"/>
        <v>280</v>
      </c>
      <c r="CA593" s="1">
        <f t="shared" si="441"/>
        <v>350</v>
      </c>
      <c r="CB593" s="1">
        <f t="shared" si="442"/>
        <v>420</v>
      </c>
      <c r="CC593" s="1">
        <f t="shared" si="439"/>
        <v>490</v>
      </c>
      <c r="CD593" s="1">
        <f t="shared" si="439"/>
        <v>560</v>
      </c>
      <c r="CE593" s="1">
        <f t="shared" si="439"/>
        <v>630</v>
      </c>
      <c r="CF593" s="1">
        <f t="shared" si="439"/>
        <v>700</v>
      </c>
      <c r="CW593" s="1">
        <v>575</v>
      </c>
      <c r="CX593" s="1">
        <f t="shared" si="416"/>
        <v>1</v>
      </c>
      <c r="CY593" s="1" t="s">
        <v>37</v>
      </c>
      <c r="CZ593" s="1">
        <v>1</v>
      </c>
      <c r="DB593" s="1">
        <f t="shared" si="433"/>
        <v>2</v>
      </c>
      <c r="DC593" s="1" t="s">
        <v>43</v>
      </c>
      <c r="DD593" s="1">
        <f t="shared" si="417"/>
        <v>4</v>
      </c>
      <c r="DL593" s="1">
        <v>575</v>
      </c>
      <c r="DM593" s="1">
        <f t="shared" si="418"/>
        <v>0</v>
      </c>
      <c r="DN593" s="1">
        <f t="shared" si="419"/>
        <v>0</v>
      </c>
      <c r="DO593" s="1" t="s">
        <v>37</v>
      </c>
      <c r="DP593" s="1">
        <v>0</v>
      </c>
    </row>
    <row r="594" spans="1:120" ht="15">
      <c r="A594">
        <v>576</v>
      </c>
      <c r="B594">
        <v>2</v>
      </c>
      <c r="C594" s="25">
        <v>11960</v>
      </c>
      <c r="D594">
        <v>6</v>
      </c>
      <c r="E594">
        <v>9</v>
      </c>
      <c r="F594" t="s">
        <v>73</v>
      </c>
      <c r="G594">
        <v>4</v>
      </c>
      <c r="H594"/>
      <c r="I594"/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0.33333332999999998</v>
      </c>
      <c r="AA594" s="1">
        <v>0</v>
      </c>
      <c r="AB594" s="1">
        <v>0</v>
      </c>
      <c r="AC594" s="1">
        <v>0</v>
      </c>
      <c r="AD594" s="1">
        <v>0</v>
      </c>
      <c r="AE594" s="1">
        <v>0.66666667000000002</v>
      </c>
      <c r="AF594" s="1">
        <v>0</v>
      </c>
      <c r="AG594" s="1">
        <f t="shared" si="391"/>
        <v>0</v>
      </c>
      <c r="AH594" s="1">
        <f t="shared" si="392"/>
        <v>0</v>
      </c>
      <c r="AI594" s="1">
        <f t="shared" si="393"/>
        <v>0</v>
      </c>
      <c r="AJ594" s="1">
        <f t="shared" si="394"/>
        <v>0</v>
      </c>
      <c r="AK594" s="1">
        <f t="shared" si="395"/>
        <v>0</v>
      </c>
      <c r="AL594" s="1">
        <f t="shared" si="396"/>
        <v>0</v>
      </c>
      <c r="AM594" s="1">
        <f t="shared" si="397"/>
        <v>0</v>
      </c>
      <c r="AN594" s="1">
        <f t="shared" si="397"/>
        <v>0</v>
      </c>
      <c r="AO594" s="1">
        <f t="shared" si="398"/>
        <v>0</v>
      </c>
      <c r="AP594" s="1">
        <f t="shared" si="399"/>
        <v>0</v>
      </c>
      <c r="AQ594" s="1">
        <f t="shared" si="400"/>
        <v>0</v>
      </c>
      <c r="AR594" s="1">
        <f t="shared" si="401"/>
        <v>0</v>
      </c>
      <c r="AS594" s="1">
        <f t="shared" si="402"/>
        <v>0</v>
      </c>
      <c r="AT594" s="1">
        <f t="shared" si="403"/>
        <v>0</v>
      </c>
      <c r="AU594" s="1">
        <f t="shared" si="404"/>
        <v>0</v>
      </c>
      <c r="AV594" s="1">
        <f t="shared" si="405"/>
        <v>0</v>
      </c>
      <c r="AW594" s="1">
        <f t="shared" si="406"/>
        <v>74.999999250000002</v>
      </c>
      <c r="AX594" s="1">
        <f t="shared" si="407"/>
        <v>0</v>
      </c>
      <c r="AY594" s="1">
        <f t="shared" si="408"/>
        <v>0</v>
      </c>
      <c r="AZ594" s="1">
        <f t="shared" si="409"/>
        <v>0</v>
      </c>
      <c r="BA594" s="1">
        <f t="shared" si="410"/>
        <v>0</v>
      </c>
      <c r="BB594" s="1">
        <f t="shared" si="411"/>
        <v>53.333333600000003</v>
      </c>
      <c r="BC594" s="1">
        <f t="shared" si="412"/>
        <v>0</v>
      </c>
      <c r="BD594" s="1">
        <f t="shared" si="413"/>
        <v>128.33333285000001</v>
      </c>
      <c r="BE594" s="1" t="b">
        <f t="shared" si="420"/>
        <v>0</v>
      </c>
      <c r="BF594" s="1">
        <f t="shared" si="421"/>
        <v>0</v>
      </c>
      <c r="BG594" s="3">
        <v>576</v>
      </c>
      <c r="BH594" s="1">
        <f t="shared" si="435"/>
        <v>0</v>
      </c>
      <c r="BI594" s="1">
        <f t="shared" si="414"/>
        <v>0</v>
      </c>
      <c r="BJ594" s="3">
        <v>576</v>
      </c>
      <c r="BK594" s="1">
        <f t="shared" si="415"/>
        <v>10</v>
      </c>
      <c r="BL594" s="1">
        <f t="shared" si="422"/>
        <v>0</v>
      </c>
      <c r="BM594" s="1">
        <f t="shared" si="423"/>
        <v>0</v>
      </c>
      <c r="BN594" s="1">
        <f t="shared" si="424"/>
        <v>0</v>
      </c>
      <c r="BO594" s="1">
        <f t="shared" si="425"/>
        <v>0</v>
      </c>
      <c r="BP594" s="1">
        <f t="shared" si="426"/>
        <v>0</v>
      </c>
      <c r="BQ594" s="1">
        <f t="shared" si="427"/>
        <v>0</v>
      </c>
      <c r="BR594" s="1">
        <f t="shared" si="428"/>
        <v>0</v>
      </c>
      <c r="BS594" s="1">
        <f t="shared" si="429"/>
        <v>0</v>
      </c>
      <c r="BT594" s="1">
        <f t="shared" si="430"/>
        <v>0</v>
      </c>
      <c r="BU594" s="1">
        <f t="shared" si="431"/>
        <v>1</v>
      </c>
      <c r="BW594" s="1">
        <f t="shared" si="443"/>
        <v>0</v>
      </c>
      <c r="BX594" s="1">
        <f t="shared" si="444"/>
        <v>0</v>
      </c>
      <c r="BY594" s="1">
        <f t="shared" si="445"/>
        <v>0</v>
      </c>
      <c r="BZ594" s="1">
        <f t="shared" si="440"/>
        <v>0</v>
      </c>
      <c r="CA594" s="1">
        <f t="shared" si="441"/>
        <v>0</v>
      </c>
      <c r="CB594" s="1">
        <f t="shared" si="442"/>
        <v>0</v>
      </c>
      <c r="CC594" s="1">
        <f t="shared" si="439"/>
        <v>0</v>
      </c>
      <c r="CD594" s="1">
        <f t="shared" si="439"/>
        <v>0</v>
      </c>
      <c r="CE594" s="1">
        <f t="shared" si="439"/>
        <v>0</v>
      </c>
      <c r="CF594" s="1">
        <f t="shared" si="439"/>
        <v>70</v>
      </c>
      <c r="CW594" s="1">
        <v>576</v>
      </c>
      <c r="CX594" s="1">
        <f t="shared" si="416"/>
        <v>1</v>
      </c>
      <c r="CY594" s="1" t="s">
        <v>37</v>
      </c>
      <c r="CZ594" s="1">
        <v>1</v>
      </c>
      <c r="DB594" s="1">
        <f t="shared" si="433"/>
        <v>9.0000000100000008</v>
      </c>
      <c r="DC594" s="1" t="s">
        <v>43</v>
      </c>
      <c r="DD594" s="1">
        <f t="shared" si="417"/>
        <v>9</v>
      </c>
      <c r="DL594" s="1">
        <v>576</v>
      </c>
      <c r="DM594" s="1">
        <f t="shared" si="418"/>
        <v>7</v>
      </c>
      <c r="DN594" s="1">
        <f t="shared" si="419"/>
        <v>0</v>
      </c>
      <c r="DO594" s="1" t="s">
        <v>37</v>
      </c>
      <c r="DP594" s="1">
        <v>0</v>
      </c>
    </row>
    <row r="595" spans="1:120" ht="15">
      <c r="A595">
        <v>577</v>
      </c>
      <c r="B595">
        <v>2</v>
      </c>
      <c r="C595" s="25">
        <v>6048</v>
      </c>
      <c r="D595">
        <v>3</v>
      </c>
      <c r="E595">
        <v>8</v>
      </c>
      <c r="F595" t="s">
        <v>35</v>
      </c>
      <c r="G595">
        <v>2</v>
      </c>
      <c r="H595"/>
      <c r="I595"/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0</v>
      </c>
      <c r="AG595" s="1">
        <f t="shared" ref="AG595:AG658" si="446">(225+BW595)*J595</f>
        <v>0</v>
      </c>
      <c r="AH595" s="1">
        <f t="shared" ref="AH595:AH658" si="447">(40*$B595+ $BW595) *K595</f>
        <v>0</v>
      </c>
      <c r="AI595" s="1">
        <f t="shared" ref="AI595:AI658" si="448">(40*$B595+ $BW595) *L595</f>
        <v>0</v>
      </c>
      <c r="AJ595" s="1">
        <f t="shared" ref="AJ595:AJ658" si="449">(225+BX595)*M595</f>
        <v>0</v>
      </c>
      <c r="AK595" s="1">
        <f t="shared" ref="AK595:AK658" si="450">(40*$B595+$BX595) *N595</f>
        <v>0</v>
      </c>
      <c r="AL595" s="1">
        <f t="shared" ref="AL595:AL658" si="451">(40*$B595+$BX595) *O595</f>
        <v>0</v>
      </c>
      <c r="AM595" s="1">
        <f t="shared" ref="AM595:AN658" si="452">(225+BY595)*P595</f>
        <v>0</v>
      </c>
      <c r="AN595" s="1">
        <f t="shared" si="452"/>
        <v>0</v>
      </c>
      <c r="AO595" s="1">
        <f t="shared" ref="AO595:AO658" si="453">(40*$B595+$BZ595) *R595</f>
        <v>80</v>
      </c>
      <c r="AP595" s="1">
        <f t="shared" ref="AP595:AP658" si="454">(40*$B595+$BZ595) *S595</f>
        <v>0</v>
      </c>
      <c r="AQ595" s="1">
        <f t="shared" ref="AQ595:AQ658" si="455">(225+CA595)*T595</f>
        <v>0</v>
      </c>
      <c r="AR595" s="1">
        <f t="shared" ref="AR595:AR658" si="456">(40*$B595+$CA595)*U595</f>
        <v>0</v>
      </c>
      <c r="AS595" s="1">
        <f t="shared" ref="AS595:AS658" si="457">(40*$B595+$CA595)*V595</f>
        <v>0</v>
      </c>
      <c r="AT595" s="1">
        <f t="shared" ref="AT595:AT658" si="458">(225+CB595)*W595</f>
        <v>0</v>
      </c>
      <c r="AU595" s="1">
        <f t="shared" ref="AU595:AU658" si="459">(40*$B595+$CB595)*X595</f>
        <v>0</v>
      </c>
      <c r="AV595" s="1">
        <f t="shared" ref="AV595:AV658" si="460">(40*$B595+$CB595)*Y595</f>
        <v>0</v>
      </c>
      <c r="AW595" s="1">
        <f t="shared" ref="AW595:AW658" si="461">(225+CC595)*Z595</f>
        <v>0</v>
      </c>
      <c r="AX595" s="1">
        <f t="shared" ref="AX595:AX658" si="462">(40*$B595+$CC595)*AA595</f>
        <v>0</v>
      </c>
      <c r="AY595" s="1">
        <f t="shared" ref="AY595:AY658" si="463">(225+CD595)*AB595</f>
        <v>0</v>
      </c>
      <c r="AZ595" s="1">
        <f t="shared" ref="AZ595:AZ658" si="464">(40*$B595+ $CD595)*AC595</f>
        <v>0</v>
      </c>
      <c r="BA595" s="1">
        <f t="shared" ref="BA595:BA658" si="465">(225+CE595)*AD595</f>
        <v>0</v>
      </c>
      <c r="BB595" s="1">
        <f t="shared" ref="BB595:BB658" si="466">(40*$B595+$CE595)*AE595</f>
        <v>0</v>
      </c>
      <c r="BC595" s="1">
        <f t="shared" ref="BC595:BC658" si="467">(225+CF595)*AF595</f>
        <v>0</v>
      </c>
      <c r="BD595" s="1">
        <f t="shared" ref="BD595:BD658" si="468">SUM(AG595:BC595)</f>
        <v>80</v>
      </c>
      <c r="BE595" s="1" t="str">
        <f t="shared" si="420"/>
        <v>Barge B</v>
      </c>
      <c r="BF595" s="1">
        <f t="shared" si="421"/>
        <v>4</v>
      </c>
      <c r="BG595" s="3">
        <v>577</v>
      </c>
      <c r="BH595" s="1">
        <f t="shared" si="435"/>
        <v>0</v>
      </c>
      <c r="BI595" s="1">
        <f t="shared" ref="BI595:BI658" si="469">IF(BH595&gt;0,IF(B595=1,BH595*50,BH595*70),0)</f>
        <v>0</v>
      </c>
      <c r="BJ595" s="3">
        <v>577</v>
      </c>
      <c r="BK595" s="1">
        <f t="shared" ref="BK595:BK658" si="470">D595+G595</f>
        <v>5</v>
      </c>
      <c r="BL595" s="1">
        <f t="shared" si="422"/>
        <v>0</v>
      </c>
      <c r="BM595" s="1">
        <f t="shared" si="423"/>
        <v>0</v>
      </c>
      <c r="BN595" s="1">
        <f t="shared" si="424"/>
        <v>0</v>
      </c>
      <c r="BO595" s="1">
        <f t="shared" si="425"/>
        <v>0</v>
      </c>
      <c r="BP595" s="1">
        <f t="shared" si="426"/>
        <v>1</v>
      </c>
      <c r="BQ595" s="1">
        <f t="shared" si="427"/>
        <v>2</v>
      </c>
      <c r="BR595" s="1">
        <f t="shared" si="428"/>
        <v>3</v>
      </c>
      <c r="BS595" s="1">
        <f t="shared" si="429"/>
        <v>4</v>
      </c>
      <c r="BT595" s="1">
        <f t="shared" si="430"/>
        <v>5</v>
      </c>
      <c r="BU595" s="1">
        <f t="shared" si="431"/>
        <v>6</v>
      </c>
      <c r="BW595" s="1">
        <f t="shared" si="443"/>
        <v>0</v>
      </c>
      <c r="BX595" s="1">
        <f t="shared" si="444"/>
        <v>0</v>
      </c>
      <c r="BY595" s="1">
        <f t="shared" si="445"/>
        <v>0</v>
      </c>
      <c r="BZ595" s="1">
        <f t="shared" si="440"/>
        <v>0</v>
      </c>
      <c r="CA595" s="1">
        <f t="shared" si="441"/>
        <v>70</v>
      </c>
      <c r="CB595" s="1">
        <f t="shared" si="442"/>
        <v>140</v>
      </c>
      <c r="CC595" s="1">
        <f t="shared" ref="CC595:CF596" si="471">IF(BR595&gt;0,IF($B595=1,BR595*50,BR595*70),0)</f>
        <v>210</v>
      </c>
      <c r="CD595" s="1">
        <f t="shared" si="471"/>
        <v>280</v>
      </c>
      <c r="CE595" s="1">
        <f t="shared" si="471"/>
        <v>350</v>
      </c>
      <c r="CF595" s="1">
        <f t="shared" si="471"/>
        <v>420</v>
      </c>
      <c r="CW595" s="1">
        <v>577</v>
      </c>
      <c r="CX595" s="1">
        <f t="shared" ref="CX595:CX658" si="472">SUM(J595:AF595)</f>
        <v>1</v>
      </c>
      <c r="CY595" s="1" t="s">
        <v>37</v>
      </c>
      <c r="CZ595" s="1">
        <v>1</v>
      </c>
      <c r="DB595" s="1">
        <f t="shared" si="433"/>
        <v>5</v>
      </c>
      <c r="DC595" s="1" t="s">
        <v>43</v>
      </c>
      <c r="DD595" s="1">
        <f t="shared" ref="DD595:DD658" si="473">E595</f>
        <v>8</v>
      </c>
      <c r="DL595" s="1">
        <v>577</v>
      </c>
      <c r="DM595" s="1">
        <f t="shared" ref="DM595:DM658" si="474">D595+1</f>
        <v>4</v>
      </c>
      <c r="DN595" s="1">
        <f t="shared" ref="DN595:DN658" si="475">IF(DM595=2,SUM(J595:L595),IF(DM595=3,SUM(J595:O595),IF(DM595=4,SUM(J595:P595),IF(DM595=5,SUM(J595:S595),IF(DM595=6,SUM(J595:V595),IF(DM595=7,SUM(J595:Y595),0))))))</f>
        <v>0</v>
      </c>
      <c r="DO595" s="1" t="s">
        <v>37</v>
      </c>
      <c r="DP595" s="1">
        <v>0</v>
      </c>
    </row>
    <row r="596" spans="1:120" ht="15">
      <c r="A596">
        <v>578</v>
      </c>
      <c r="B596">
        <v>2</v>
      </c>
      <c r="C596" s="25">
        <v>9946</v>
      </c>
      <c r="D596">
        <v>3</v>
      </c>
      <c r="E596">
        <v>8</v>
      </c>
      <c r="F596" t="s">
        <v>35</v>
      </c>
      <c r="G596">
        <v>2</v>
      </c>
      <c r="H596"/>
      <c r="I596"/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1</v>
      </c>
      <c r="S596" s="1">
        <v>0</v>
      </c>
      <c r="T596" s="1"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f t="shared" si="446"/>
        <v>0</v>
      </c>
      <c r="AH596" s="1">
        <f t="shared" si="447"/>
        <v>0</v>
      </c>
      <c r="AI596" s="1">
        <f t="shared" si="448"/>
        <v>0</v>
      </c>
      <c r="AJ596" s="1">
        <f t="shared" si="449"/>
        <v>0</v>
      </c>
      <c r="AK596" s="1">
        <f t="shared" si="450"/>
        <v>0</v>
      </c>
      <c r="AL596" s="1">
        <f t="shared" si="451"/>
        <v>0</v>
      </c>
      <c r="AM596" s="1">
        <f t="shared" si="452"/>
        <v>0</v>
      </c>
      <c r="AN596" s="1">
        <f t="shared" si="452"/>
        <v>0</v>
      </c>
      <c r="AO596" s="1">
        <f t="shared" si="453"/>
        <v>80</v>
      </c>
      <c r="AP596" s="1">
        <f t="shared" si="454"/>
        <v>0</v>
      </c>
      <c r="AQ596" s="1">
        <f t="shared" si="455"/>
        <v>0</v>
      </c>
      <c r="AR596" s="1">
        <f t="shared" si="456"/>
        <v>0</v>
      </c>
      <c r="AS596" s="1">
        <f t="shared" si="457"/>
        <v>0</v>
      </c>
      <c r="AT596" s="1">
        <f t="shared" si="458"/>
        <v>0</v>
      </c>
      <c r="AU596" s="1">
        <f t="shared" si="459"/>
        <v>0</v>
      </c>
      <c r="AV596" s="1">
        <f t="shared" si="460"/>
        <v>0</v>
      </c>
      <c r="AW596" s="1">
        <f t="shared" si="461"/>
        <v>0</v>
      </c>
      <c r="AX596" s="1">
        <f t="shared" si="462"/>
        <v>0</v>
      </c>
      <c r="AY596" s="1">
        <f t="shared" si="463"/>
        <v>0</v>
      </c>
      <c r="AZ596" s="1">
        <f t="shared" si="464"/>
        <v>0</v>
      </c>
      <c r="BA596" s="1">
        <f t="shared" si="465"/>
        <v>0</v>
      </c>
      <c r="BB596" s="1">
        <f t="shared" si="466"/>
        <v>0</v>
      </c>
      <c r="BC596" s="1">
        <f t="shared" si="467"/>
        <v>0</v>
      </c>
      <c r="BD596" s="1">
        <f t="shared" si="468"/>
        <v>80</v>
      </c>
      <c r="BE596" s="1" t="str">
        <f t="shared" ref="BE596:BE659" si="476">IF(J596+M596+P596+Q596+T596+W596+Z596+AB596+AD596+AF596=1,"Truck",IF(N596+X596=1,"Barge A",IF(R596+AA596+AE596=1,"Barge B",IF(O596+U596=1,"Barge C",IF(K596+Y596+AC596=1,"Barge D",IF(L596+S596=1,"Barge E",IF(V596=1,"Barge E")))))))</f>
        <v>Barge B</v>
      </c>
      <c r="BF596" s="1">
        <f t="shared" ref="BF596:BF659" si="477">IF(SUM(J596:L596)=1,1,IF(SUM(M596:O596)=1,2,IF(P596=1,3,IF(SUM(Q596:S596)=1,4,IF(SUM(T596:V596)=1,5,IF(SUM(W596:Y596)=1,6,IF(SUM(Z596:AA596)=1,7,IF(SUM(AB596:AC596)=1,8,IF(SUM(AD596:AE596)=1,9,IF(AF596=1,10,0))))))))))</f>
        <v>4</v>
      </c>
      <c r="BG596" s="3">
        <v>578</v>
      </c>
      <c r="BH596" s="1">
        <f t="shared" si="435"/>
        <v>0</v>
      </c>
      <c r="BI596" s="1">
        <f t="shared" si="469"/>
        <v>0</v>
      </c>
      <c r="BJ596" s="3">
        <v>578</v>
      </c>
      <c r="BK596" s="1">
        <f t="shared" si="470"/>
        <v>5</v>
      </c>
      <c r="BL596" s="1">
        <f t="shared" ref="BL596:BL659" si="478">IF(BK596=1,BK596,0)</f>
        <v>0</v>
      </c>
      <c r="BM596" s="1">
        <f t="shared" ref="BM596:BM659" si="479">IF(BL596&gt;0,BL596+1,IF(BK596=2,BK596-1,0))</f>
        <v>0</v>
      </c>
      <c r="BN596" s="1">
        <f t="shared" ref="BN596:BN659" si="480">IF(BM596&gt;0,BM596+1,IF(BK596=3,BK596-2,0))</f>
        <v>0</v>
      </c>
      <c r="BO596" s="1">
        <f t="shared" ref="BO596:BO659" si="481">IF(BN596&gt;0,BN596+1,IF(BK596=4,BK596-3,0))</f>
        <v>0</v>
      </c>
      <c r="BP596" s="1">
        <f t="shared" ref="BP596:BP659" si="482">IF(BO596&gt;0,BO596+1,IF(BK596=5,BK596-4,0))</f>
        <v>1</v>
      </c>
      <c r="BQ596" s="1">
        <f t="shared" ref="BQ596:BQ659" si="483">IF(BP596&gt;0,BP596+1,IF(BK596=6,BK596-5,0))</f>
        <v>2</v>
      </c>
      <c r="BR596" s="1">
        <f t="shared" ref="BR596:BR659" si="484">IF(BQ596&gt;0,BQ596+1,IF(BK596=7,BK596-6,0))</f>
        <v>3</v>
      </c>
      <c r="BS596" s="1">
        <f t="shared" ref="BS596:BS659" si="485">IF(BR596&gt;0,BR596+1,IF(BK596=8,BK596-7,0))</f>
        <v>4</v>
      </c>
      <c r="BT596" s="1">
        <f t="shared" ref="BT596:BT659" si="486">IF(BS596&gt;0,BS596+1,IF(BK596=9,BK596-8,0))</f>
        <v>5</v>
      </c>
      <c r="BU596" s="1">
        <f t="shared" ref="BU596:BU659" si="487">IF(BT596&gt;0,BT596+1,IF(BK596=10,BK596-9,0))</f>
        <v>6</v>
      </c>
      <c r="BW596" s="1">
        <f t="shared" si="443"/>
        <v>0</v>
      </c>
      <c r="BX596" s="1">
        <f t="shared" si="444"/>
        <v>0</v>
      </c>
      <c r="BY596" s="1">
        <f t="shared" si="445"/>
        <v>0</v>
      </c>
      <c r="BZ596" s="1">
        <f t="shared" si="440"/>
        <v>0</v>
      </c>
      <c r="CA596" s="1">
        <f t="shared" si="441"/>
        <v>70</v>
      </c>
      <c r="CB596" s="1">
        <f t="shared" si="442"/>
        <v>140</v>
      </c>
      <c r="CC596" s="1">
        <f t="shared" si="471"/>
        <v>210</v>
      </c>
      <c r="CD596" s="1">
        <f t="shared" si="471"/>
        <v>280</v>
      </c>
      <c r="CE596" s="1">
        <f t="shared" si="471"/>
        <v>350</v>
      </c>
      <c r="CF596" s="1">
        <f t="shared" si="471"/>
        <v>420</v>
      </c>
      <c r="CW596" s="1">
        <v>578</v>
      </c>
      <c r="CX596" s="1">
        <f t="shared" si="472"/>
        <v>1</v>
      </c>
      <c r="CY596" s="1" t="s">
        <v>37</v>
      </c>
      <c r="CZ596" s="1">
        <v>1</v>
      </c>
      <c r="DB596" s="1">
        <f t="shared" ref="DB596:DB659" si="488">J596*1+SUM(K596:L596)*(1+1)+M596*2+SUM(N596:O596)*(2+1) +P596*3 + Q596* 4 + SUM(R596:S596)*(4+1) + T596*5 +SUM(U596:V596)*(5+1) + W596*6 + SUM(X596:Y596)*(6+1) + Z596*7 + SUM(AA596:AA596)*(7+1) + AB596*8 + SUM(AC596:AC596)*(8+1) + AD596*9 + SUM(AE596:AE596)*(9+1) + AF596*10</f>
        <v>5</v>
      </c>
      <c r="DC596" s="1" t="s">
        <v>43</v>
      </c>
      <c r="DD596" s="1">
        <f t="shared" si="473"/>
        <v>8</v>
      </c>
      <c r="DL596" s="1">
        <v>578</v>
      </c>
      <c r="DM596" s="1">
        <f t="shared" si="474"/>
        <v>4</v>
      </c>
      <c r="DN596" s="1">
        <f t="shared" si="475"/>
        <v>0</v>
      </c>
      <c r="DO596" s="1" t="s">
        <v>37</v>
      </c>
      <c r="DP596" s="1">
        <v>0</v>
      </c>
    </row>
    <row r="597" spans="1:120" ht="15">
      <c r="A597">
        <v>579</v>
      </c>
      <c r="B597">
        <v>1</v>
      </c>
      <c r="C597" s="25">
        <v>9428</v>
      </c>
      <c r="D597">
        <v>1</v>
      </c>
      <c r="E597">
        <v>4</v>
      </c>
      <c r="F597" t="s">
        <v>35</v>
      </c>
      <c r="G597">
        <v>3</v>
      </c>
      <c r="H597"/>
      <c r="I597"/>
      <c r="J597" s="1">
        <v>0</v>
      </c>
      <c r="K597" s="1">
        <v>0</v>
      </c>
      <c r="L597" s="1">
        <v>0</v>
      </c>
      <c r="M597" s="1">
        <v>0</v>
      </c>
      <c r="N597" s="1">
        <v>1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>
        <f t="shared" si="446"/>
        <v>0</v>
      </c>
      <c r="AH597" s="1">
        <f t="shared" si="447"/>
        <v>0</v>
      </c>
      <c r="AI597" s="1">
        <f t="shared" si="448"/>
        <v>0</v>
      </c>
      <c r="AJ597" s="1">
        <f t="shared" si="449"/>
        <v>0</v>
      </c>
      <c r="AK597" s="1">
        <f t="shared" si="450"/>
        <v>40</v>
      </c>
      <c r="AL597" s="1">
        <f t="shared" si="451"/>
        <v>0</v>
      </c>
      <c r="AM597" s="1">
        <f t="shared" si="452"/>
        <v>0</v>
      </c>
      <c r="AN597" s="1">
        <f t="shared" si="452"/>
        <v>0</v>
      </c>
      <c r="AO597" s="1">
        <f t="shared" si="453"/>
        <v>0</v>
      </c>
      <c r="AP597" s="1">
        <f t="shared" si="454"/>
        <v>0</v>
      </c>
      <c r="AQ597" s="1">
        <f t="shared" si="455"/>
        <v>0</v>
      </c>
      <c r="AR597" s="1">
        <f t="shared" si="456"/>
        <v>0</v>
      </c>
      <c r="AS597" s="1">
        <f t="shared" si="457"/>
        <v>0</v>
      </c>
      <c r="AT597" s="1">
        <f t="shared" si="458"/>
        <v>0</v>
      </c>
      <c r="AU597" s="1">
        <f t="shared" si="459"/>
        <v>0</v>
      </c>
      <c r="AV597" s="1">
        <f t="shared" si="460"/>
        <v>0</v>
      </c>
      <c r="AW597" s="1">
        <f t="shared" si="461"/>
        <v>0</v>
      </c>
      <c r="AX597" s="1">
        <f t="shared" si="462"/>
        <v>0</v>
      </c>
      <c r="AY597" s="1">
        <f t="shared" si="463"/>
        <v>0</v>
      </c>
      <c r="AZ597" s="1">
        <f t="shared" si="464"/>
        <v>0</v>
      </c>
      <c r="BA597" s="1">
        <f t="shared" si="465"/>
        <v>0</v>
      </c>
      <c r="BB597" s="1">
        <f t="shared" si="466"/>
        <v>0</v>
      </c>
      <c r="BC597" s="1">
        <f t="shared" si="467"/>
        <v>0</v>
      </c>
      <c r="BD597" s="1">
        <f t="shared" si="468"/>
        <v>40</v>
      </c>
      <c r="BE597" s="1" t="str">
        <f t="shared" si="476"/>
        <v>Barge A</v>
      </c>
      <c r="BF597" s="1">
        <f t="shared" si="477"/>
        <v>2</v>
      </c>
      <c r="BG597" s="3">
        <v>579</v>
      </c>
      <c r="BH597" s="1">
        <f t="shared" si="435"/>
        <v>0</v>
      </c>
      <c r="BI597" s="1">
        <f t="shared" si="469"/>
        <v>0</v>
      </c>
      <c r="BJ597" s="3">
        <v>579</v>
      </c>
      <c r="BK597" s="1">
        <f t="shared" si="470"/>
        <v>4</v>
      </c>
      <c r="BL597" s="1">
        <f t="shared" si="478"/>
        <v>0</v>
      </c>
      <c r="BM597" s="1">
        <f t="shared" si="479"/>
        <v>0</v>
      </c>
      <c r="BN597" s="1">
        <f t="shared" si="480"/>
        <v>0</v>
      </c>
      <c r="BO597" s="1">
        <f t="shared" si="481"/>
        <v>1</v>
      </c>
      <c r="BP597" s="1">
        <f t="shared" si="482"/>
        <v>2</v>
      </c>
      <c r="BQ597" s="1">
        <f t="shared" si="483"/>
        <v>3</v>
      </c>
      <c r="BR597" s="1">
        <f t="shared" si="484"/>
        <v>4</v>
      </c>
      <c r="BS597" s="1">
        <f t="shared" si="485"/>
        <v>5</v>
      </c>
      <c r="BT597" s="1">
        <f t="shared" si="486"/>
        <v>6</v>
      </c>
      <c r="BU597" s="1">
        <f t="shared" si="487"/>
        <v>7</v>
      </c>
      <c r="BW597" s="1">
        <f t="shared" si="443"/>
        <v>0</v>
      </c>
      <c r="BX597" s="1">
        <f t="shared" si="444"/>
        <v>0</v>
      </c>
      <c r="BY597" s="1">
        <f t="shared" si="445"/>
        <v>0</v>
      </c>
      <c r="BZ597" s="1">
        <f t="shared" si="440"/>
        <v>50</v>
      </c>
      <c r="CA597" s="1">
        <f t="shared" si="441"/>
        <v>100</v>
      </c>
      <c r="CB597" s="1">
        <f t="shared" si="442"/>
        <v>150</v>
      </c>
      <c r="CC597" s="1">
        <f>IF(BR597&gt;0,IF($B597=1,BR597*50,BR597*70),0)</f>
        <v>200</v>
      </c>
      <c r="CD597" s="1">
        <f t="shared" ref="CD597:CF659" si="489">IF(BS597&gt;0,IF($B597=1,BS597*50,BS597*70),0)</f>
        <v>250</v>
      </c>
      <c r="CE597" s="1">
        <f t="shared" si="489"/>
        <v>300</v>
      </c>
      <c r="CF597" s="1">
        <f t="shared" si="489"/>
        <v>350</v>
      </c>
      <c r="CW597" s="1">
        <v>579</v>
      </c>
      <c r="CX597" s="1">
        <f t="shared" si="472"/>
        <v>1</v>
      </c>
      <c r="CY597" s="1" t="s">
        <v>37</v>
      </c>
      <c r="CZ597" s="1">
        <v>1</v>
      </c>
      <c r="DB597" s="1">
        <f t="shared" si="488"/>
        <v>3</v>
      </c>
      <c r="DC597" s="1" t="s">
        <v>43</v>
      </c>
      <c r="DD597" s="1">
        <f t="shared" si="473"/>
        <v>4</v>
      </c>
      <c r="DL597" s="1">
        <v>579</v>
      </c>
      <c r="DM597" s="1">
        <f t="shared" si="474"/>
        <v>2</v>
      </c>
      <c r="DN597" s="1">
        <f t="shared" si="475"/>
        <v>0</v>
      </c>
      <c r="DO597" s="1" t="s">
        <v>37</v>
      </c>
      <c r="DP597" s="1">
        <v>0</v>
      </c>
    </row>
    <row r="598" spans="1:120" ht="15">
      <c r="A598">
        <v>580</v>
      </c>
      <c r="B598">
        <v>2</v>
      </c>
      <c r="C598" s="25">
        <v>29220</v>
      </c>
      <c r="D598">
        <v>2</v>
      </c>
      <c r="E598">
        <v>6</v>
      </c>
      <c r="F598" t="s">
        <v>35</v>
      </c>
      <c r="G598">
        <v>4</v>
      </c>
      <c r="H598"/>
      <c r="I598"/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>
        <v>1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>
        <f t="shared" si="446"/>
        <v>0</v>
      </c>
      <c r="AH598" s="1">
        <f t="shared" si="447"/>
        <v>0</v>
      </c>
      <c r="AI598" s="1">
        <f t="shared" si="448"/>
        <v>0</v>
      </c>
      <c r="AJ598" s="1">
        <f t="shared" si="449"/>
        <v>0</v>
      </c>
      <c r="AK598" s="1">
        <f t="shared" si="450"/>
        <v>0</v>
      </c>
      <c r="AL598" s="1">
        <f t="shared" si="451"/>
        <v>0</v>
      </c>
      <c r="AM598" s="1">
        <f t="shared" si="452"/>
        <v>0</v>
      </c>
      <c r="AN598" s="1">
        <f t="shared" si="452"/>
        <v>0</v>
      </c>
      <c r="AO598" s="1">
        <f t="shared" si="453"/>
        <v>0</v>
      </c>
      <c r="AP598" s="1">
        <f t="shared" si="454"/>
        <v>0</v>
      </c>
      <c r="AQ598" s="1">
        <f t="shared" si="455"/>
        <v>0</v>
      </c>
      <c r="AR598" s="1">
        <f t="shared" si="456"/>
        <v>0</v>
      </c>
      <c r="AS598" s="1">
        <f t="shared" si="457"/>
        <v>80</v>
      </c>
      <c r="AT598" s="1">
        <f t="shared" si="458"/>
        <v>0</v>
      </c>
      <c r="AU598" s="1">
        <f t="shared" si="459"/>
        <v>0</v>
      </c>
      <c r="AV598" s="1">
        <f t="shared" si="460"/>
        <v>0</v>
      </c>
      <c r="AW598" s="1">
        <f t="shared" si="461"/>
        <v>0</v>
      </c>
      <c r="AX598" s="1">
        <f t="shared" si="462"/>
        <v>0</v>
      </c>
      <c r="AY598" s="1">
        <f t="shared" si="463"/>
        <v>0</v>
      </c>
      <c r="AZ598" s="1">
        <f t="shared" si="464"/>
        <v>0</v>
      </c>
      <c r="BA598" s="1">
        <f t="shared" si="465"/>
        <v>0</v>
      </c>
      <c r="BB598" s="1">
        <f t="shared" si="466"/>
        <v>0</v>
      </c>
      <c r="BC598" s="1">
        <f t="shared" si="467"/>
        <v>0</v>
      </c>
      <c r="BD598" s="1">
        <f t="shared" si="468"/>
        <v>80</v>
      </c>
      <c r="BE598" s="1" t="str">
        <f t="shared" si="476"/>
        <v>Barge E</v>
      </c>
      <c r="BF598" s="1">
        <f t="shared" si="477"/>
        <v>5</v>
      </c>
      <c r="BG598" s="3">
        <v>580</v>
      </c>
      <c r="BH598" s="1">
        <f t="shared" si="435"/>
        <v>0</v>
      </c>
      <c r="BI598" s="1">
        <f t="shared" si="469"/>
        <v>0</v>
      </c>
      <c r="BJ598" s="3">
        <v>580</v>
      </c>
      <c r="BK598" s="1">
        <f t="shared" si="470"/>
        <v>6</v>
      </c>
      <c r="BL598" s="1">
        <f t="shared" si="478"/>
        <v>0</v>
      </c>
      <c r="BM598" s="1">
        <f t="shared" si="479"/>
        <v>0</v>
      </c>
      <c r="BN598" s="1">
        <f t="shared" si="480"/>
        <v>0</v>
      </c>
      <c r="BO598" s="1">
        <f t="shared" si="481"/>
        <v>0</v>
      </c>
      <c r="BP598" s="1">
        <f t="shared" si="482"/>
        <v>0</v>
      </c>
      <c r="BQ598" s="1">
        <f t="shared" si="483"/>
        <v>1</v>
      </c>
      <c r="BR598" s="1">
        <f t="shared" si="484"/>
        <v>2</v>
      </c>
      <c r="BS598" s="1">
        <f t="shared" si="485"/>
        <v>3</v>
      </c>
      <c r="BT598" s="1">
        <f t="shared" si="486"/>
        <v>4</v>
      </c>
      <c r="BU598" s="1">
        <f t="shared" si="487"/>
        <v>5</v>
      </c>
      <c r="BW598" s="1">
        <f t="shared" ref="BW598:CC634" si="490">IF(BL598&gt;0,IF($B598=1,BL598*50,BL598*70),0)</f>
        <v>0</v>
      </c>
      <c r="BX598" s="1">
        <f t="shared" si="490"/>
        <v>0</v>
      </c>
      <c r="BY598" s="1">
        <f t="shared" si="490"/>
        <v>0</v>
      </c>
      <c r="BZ598" s="1">
        <f t="shared" si="490"/>
        <v>0</v>
      </c>
      <c r="CA598" s="1">
        <f t="shared" si="490"/>
        <v>0</v>
      </c>
      <c r="CB598" s="1">
        <f t="shared" si="490"/>
        <v>70</v>
      </c>
      <c r="CC598" s="1">
        <f t="shared" si="490"/>
        <v>140</v>
      </c>
      <c r="CD598" s="1">
        <f t="shared" si="489"/>
        <v>210</v>
      </c>
      <c r="CE598" s="1">
        <f t="shared" si="489"/>
        <v>280</v>
      </c>
      <c r="CF598" s="1">
        <f t="shared" si="489"/>
        <v>350</v>
      </c>
      <c r="CW598" s="1">
        <v>580</v>
      </c>
      <c r="CX598" s="1">
        <f t="shared" si="472"/>
        <v>1</v>
      </c>
      <c r="CY598" s="1" t="s">
        <v>37</v>
      </c>
      <c r="CZ598" s="1">
        <v>1</v>
      </c>
      <c r="DB598" s="1">
        <f t="shared" si="488"/>
        <v>6</v>
      </c>
      <c r="DC598" s="1" t="s">
        <v>43</v>
      </c>
      <c r="DD598" s="1">
        <f t="shared" si="473"/>
        <v>6</v>
      </c>
      <c r="DL598" s="1">
        <v>580</v>
      </c>
      <c r="DM598" s="1">
        <f t="shared" si="474"/>
        <v>3</v>
      </c>
      <c r="DN598" s="1">
        <f t="shared" si="475"/>
        <v>0</v>
      </c>
      <c r="DO598" s="1" t="s">
        <v>37</v>
      </c>
      <c r="DP598" s="1">
        <v>0</v>
      </c>
    </row>
    <row r="599" spans="1:120" ht="15">
      <c r="A599">
        <v>581</v>
      </c>
      <c r="B599">
        <v>2</v>
      </c>
      <c r="C599" s="25">
        <v>29240</v>
      </c>
      <c r="D599">
        <v>0</v>
      </c>
      <c r="E599">
        <v>4</v>
      </c>
      <c r="F599" t="s">
        <v>73</v>
      </c>
      <c r="G599">
        <v>6</v>
      </c>
      <c r="H599"/>
      <c r="I599"/>
      <c r="J599" s="1">
        <v>0</v>
      </c>
      <c r="K599" s="1">
        <v>0</v>
      </c>
      <c r="L599" s="1">
        <v>1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>
        <f t="shared" si="446"/>
        <v>0</v>
      </c>
      <c r="AH599" s="1">
        <f t="shared" si="447"/>
        <v>0</v>
      </c>
      <c r="AI599" s="1">
        <f t="shared" si="448"/>
        <v>80</v>
      </c>
      <c r="AJ599" s="1">
        <f t="shared" si="449"/>
        <v>0</v>
      </c>
      <c r="AK599" s="1">
        <f t="shared" si="450"/>
        <v>0</v>
      </c>
      <c r="AL599" s="1">
        <f t="shared" si="451"/>
        <v>0</v>
      </c>
      <c r="AM599" s="1">
        <f t="shared" si="452"/>
        <v>0</v>
      </c>
      <c r="AN599" s="1">
        <f t="shared" si="452"/>
        <v>0</v>
      </c>
      <c r="AO599" s="1">
        <f t="shared" si="453"/>
        <v>0</v>
      </c>
      <c r="AP599" s="1">
        <f t="shared" si="454"/>
        <v>0</v>
      </c>
      <c r="AQ599" s="1">
        <f t="shared" si="455"/>
        <v>0</v>
      </c>
      <c r="AR599" s="1">
        <f t="shared" si="456"/>
        <v>0</v>
      </c>
      <c r="AS599" s="1">
        <f t="shared" si="457"/>
        <v>0</v>
      </c>
      <c r="AT599" s="1">
        <f t="shared" si="458"/>
        <v>0</v>
      </c>
      <c r="AU599" s="1">
        <f t="shared" si="459"/>
        <v>0</v>
      </c>
      <c r="AV599" s="1">
        <f t="shared" si="460"/>
        <v>0</v>
      </c>
      <c r="AW599" s="1">
        <f t="shared" si="461"/>
        <v>0</v>
      </c>
      <c r="AX599" s="1">
        <f t="shared" si="462"/>
        <v>0</v>
      </c>
      <c r="AY599" s="1">
        <f t="shared" si="463"/>
        <v>0</v>
      </c>
      <c r="AZ599" s="1">
        <f t="shared" si="464"/>
        <v>0</v>
      </c>
      <c r="BA599" s="1">
        <f t="shared" si="465"/>
        <v>0</v>
      </c>
      <c r="BB599" s="1">
        <f t="shared" si="466"/>
        <v>0</v>
      </c>
      <c r="BC599" s="1">
        <f t="shared" si="467"/>
        <v>0</v>
      </c>
      <c r="BD599" s="1">
        <f t="shared" si="468"/>
        <v>80</v>
      </c>
      <c r="BE599" s="1" t="str">
        <f t="shared" si="476"/>
        <v>Barge E</v>
      </c>
      <c r="BF599" s="1">
        <f t="shared" si="477"/>
        <v>1</v>
      </c>
      <c r="BG599" s="3">
        <v>581</v>
      </c>
      <c r="BH599" s="1">
        <f t="shared" si="435"/>
        <v>0</v>
      </c>
      <c r="BI599" s="1">
        <f t="shared" si="469"/>
        <v>0</v>
      </c>
      <c r="BJ599" s="3">
        <v>581</v>
      </c>
      <c r="BK599" s="1">
        <f t="shared" si="470"/>
        <v>6</v>
      </c>
      <c r="BL599" s="1">
        <f t="shared" si="478"/>
        <v>0</v>
      </c>
      <c r="BM599" s="1">
        <f t="shared" si="479"/>
        <v>0</v>
      </c>
      <c r="BN599" s="1">
        <f t="shared" si="480"/>
        <v>0</v>
      </c>
      <c r="BO599" s="1">
        <f t="shared" si="481"/>
        <v>0</v>
      </c>
      <c r="BP599" s="1">
        <f t="shared" si="482"/>
        <v>0</v>
      </c>
      <c r="BQ599" s="1">
        <f t="shared" si="483"/>
        <v>1</v>
      </c>
      <c r="BR599" s="1">
        <f t="shared" si="484"/>
        <v>2</v>
      </c>
      <c r="BS599" s="1">
        <f t="shared" si="485"/>
        <v>3</v>
      </c>
      <c r="BT599" s="1">
        <f t="shared" si="486"/>
        <v>4</v>
      </c>
      <c r="BU599" s="1">
        <f t="shared" si="487"/>
        <v>5</v>
      </c>
      <c r="BW599" s="1">
        <f t="shared" si="490"/>
        <v>0</v>
      </c>
      <c r="BX599" s="1">
        <f t="shared" si="490"/>
        <v>0</v>
      </c>
      <c r="BY599" s="1">
        <f t="shared" si="490"/>
        <v>0</v>
      </c>
      <c r="BZ599" s="1">
        <f t="shared" si="490"/>
        <v>0</v>
      </c>
      <c r="CA599" s="1">
        <f t="shared" si="490"/>
        <v>0</v>
      </c>
      <c r="CB599" s="1">
        <f t="shared" si="490"/>
        <v>70</v>
      </c>
      <c r="CC599" s="1">
        <f t="shared" si="490"/>
        <v>140</v>
      </c>
      <c r="CD599" s="1">
        <f t="shared" si="489"/>
        <v>210</v>
      </c>
      <c r="CE599" s="1">
        <f t="shared" si="489"/>
        <v>280</v>
      </c>
      <c r="CF599" s="1">
        <f t="shared" si="489"/>
        <v>350</v>
      </c>
      <c r="CW599" s="1">
        <v>581</v>
      </c>
      <c r="CX599" s="1">
        <f t="shared" si="472"/>
        <v>1</v>
      </c>
      <c r="CY599" s="1" t="s">
        <v>37</v>
      </c>
      <c r="CZ599" s="1">
        <v>1</v>
      </c>
      <c r="DB599" s="1">
        <f t="shared" si="488"/>
        <v>2</v>
      </c>
      <c r="DC599" s="1" t="s">
        <v>43</v>
      </c>
      <c r="DD599" s="1">
        <f t="shared" si="473"/>
        <v>4</v>
      </c>
      <c r="DL599" s="1">
        <v>581</v>
      </c>
      <c r="DM599" s="1">
        <f t="shared" si="474"/>
        <v>1</v>
      </c>
      <c r="DN599" s="1">
        <f t="shared" si="475"/>
        <v>0</v>
      </c>
      <c r="DO599" s="1" t="s">
        <v>37</v>
      </c>
      <c r="DP599" s="1">
        <v>0</v>
      </c>
    </row>
    <row r="600" spans="1:120" ht="15">
      <c r="A600">
        <v>582</v>
      </c>
      <c r="B600">
        <v>2</v>
      </c>
      <c r="C600" s="25">
        <v>8717</v>
      </c>
      <c r="D600">
        <v>0</v>
      </c>
      <c r="E600">
        <v>3</v>
      </c>
      <c r="F600" t="s">
        <v>73</v>
      </c>
      <c r="G600">
        <v>4</v>
      </c>
      <c r="H600"/>
      <c r="I600"/>
      <c r="J600" s="1">
        <v>0</v>
      </c>
      <c r="K600" s="1">
        <v>0</v>
      </c>
      <c r="L600" s="1">
        <v>0</v>
      </c>
      <c r="M600" s="1">
        <v>0</v>
      </c>
      <c r="N600" s="1">
        <v>1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>
        <f t="shared" si="446"/>
        <v>0</v>
      </c>
      <c r="AH600" s="1">
        <f t="shared" si="447"/>
        <v>0</v>
      </c>
      <c r="AI600" s="1">
        <f t="shared" si="448"/>
        <v>0</v>
      </c>
      <c r="AJ600" s="1">
        <f t="shared" si="449"/>
        <v>0</v>
      </c>
      <c r="AK600" s="1">
        <f t="shared" si="450"/>
        <v>80</v>
      </c>
      <c r="AL600" s="1">
        <f t="shared" si="451"/>
        <v>0</v>
      </c>
      <c r="AM600" s="1">
        <f t="shared" si="452"/>
        <v>0</v>
      </c>
      <c r="AN600" s="1">
        <f t="shared" si="452"/>
        <v>0</v>
      </c>
      <c r="AO600" s="1">
        <f t="shared" si="453"/>
        <v>0</v>
      </c>
      <c r="AP600" s="1">
        <f t="shared" si="454"/>
        <v>0</v>
      </c>
      <c r="AQ600" s="1">
        <f t="shared" si="455"/>
        <v>0</v>
      </c>
      <c r="AR600" s="1">
        <f t="shared" si="456"/>
        <v>0</v>
      </c>
      <c r="AS600" s="1">
        <f t="shared" si="457"/>
        <v>0</v>
      </c>
      <c r="AT600" s="1">
        <f t="shared" si="458"/>
        <v>0</v>
      </c>
      <c r="AU600" s="1">
        <f t="shared" si="459"/>
        <v>0</v>
      </c>
      <c r="AV600" s="1">
        <f t="shared" si="460"/>
        <v>0</v>
      </c>
      <c r="AW600" s="1">
        <f t="shared" si="461"/>
        <v>0</v>
      </c>
      <c r="AX600" s="1">
        <f t="shared" si="462"/>
        <v>0</v>
      </c>
      <c r="AY600" s="1">
        <f t="shared" si="463"/>
        <v>0</v>
      </c>
      <c r="AZ600" s="1">
        <f t="shared" si="464"/>
        <v>0</v>
      </c>
      <c r="BA600" s="1">
        <f t="shared" si="465"/>
        <v>0</v>
      </c>
      <c r="BB600" s="1">
        <f t="shared" si="466"/>
        <v>0</v>
      </c>
      <c r="BC600" s="1">
        <f t="shared" si="467"/>
        <v>0</v>
      </c>
      <c r="BD600" s="1">
        <f t="shared" si="468"/>
        <v>80</v>
      </c>
      <c r="BE600" s="1" t="str">
        <f t="shared" si="476"/>
        <v>Barge A</v>
      </c>
      <c r="BF600" s="1">
        <f t="shared" si="477"/>
        <v>2</v>
      </c>
      <c r="BG600" s="3">
        <v>582</v>
      </c>
      <c r="BH600" s="1">
        <f t="shared" si="435"/>
        <v>0</v>
      </c>
      <c r="BI600" s="1">
        <f t="shared" si="469"/>
        <v>0</v>
      </c>
      <c r="BJ600" s="3">
        <v>582</v>
      </c>
      <c r="BK600" s="1">
        <f t="shared" si="470"/>
        <v>4</v>
      </c>
      <c r="BL600" s="1">
        <f t="shared" si="478"/>
        <v>0</v>
      </c>
      <c r="BM600" s="1">
        <f t="shared" si="479"/>
        <v>0</v>
      </c>
      <c r="BN600" s="1">
        <f t="shared" si="480"/>
        <v>0</v>
      </c>
      <c r="BO600" s="1">
        <f t="shared" si="481"/>
        <v>1</v>
      </c>
      <c r="BP600" s="1">
        <f t="shared" si="482"/>
        <v>2</v>
      </c>
      <c r="BQ600" s="1">
        <f t="shared" si="483"/>
        <v>3</v>
      </c>
      <c r="BR600" s="1">
        <f t="shared" si="484"/>
        <v>4</v>
      </c>
      <c r="BS600" s="1">
        <f t="shared" si="485"/>
        <v>5</v>
      </c>
      <c r="BT600" s="1">
        <f t="shared" si="486"/>
        <v>6</v>
      </c>
      <c r="BU600" s="1">
        <f t="shared" si="487"/>
        <v>7</v>
      </c>
      <c r="BW600" s="1">
        <f t="shared" si="490"/>
        <v>0</v>
      </c>
      <c r="BX600" s="1">
        <f t="shared" si="490"/>
        <v>0</v>
      </c>
      <c r="BY600" s="1">
        <f t="shared" si="490"/>
        <v>0</v>
      </c>
      <c r="BZ600" s="1">
        <f t="shared" si="490"/>
        <v>70</v>
      </c>
      <c r="CA600" s="1">
        <f t="shared" si="490"/>
        <v>140</v>
      </c>
      <c r="CB600" s="1">
        <f t="shared" si="490"/>
        <v>210</v>
      </c>
      <c r="CC600" s="1">
        <f t="shared" si="490"/>
        <v>280</v>
      </c>
      <c r="CD600" s="1">
        <f t="shared" si="489"/>
        <v>350</v>
      </c>
      <c r="CE600" s="1">
        <f t="shared" si="489"/>
        <v>420</v>
      </c>
      <c r="CF600" s="1">
        <f t="shared" si="489"/>
        <v>490</v>
      </c>
      <c r="CW600" s="1">
        <v>582</v>
      </c>
      <c r="CX600" s="1">
        <f t="shared" si="472"/>
        <v>1</v>
      </c>
      <c r="CY600" s="1" t="s">
        <v>37</v>
      </c>
      <c r="CZ600" s="1">
        <v>1</v>
      </c>
      <c r="DB600" s="1">
        <f t="shared" si="488"/>
        <v>3</v>
      </c>
      <c r="DC600" s="1" t="s">
        <v>43</v>
      </c>
      <c r="DD600" s="1">
        <f t="shared" si="473"/>
        <v>3</v>
      </c>
      <c r="DL600" s="1">
        <v>582</v>
      </c>
      <c r="DM600" s="1">
        <f t="shared" si="474"/>
        <v>1</v>
      </c>
      <c r="DN600" s="1">
        <f t="shared" si="475"/>
        <v>0</v>
      </c>
      <c r="DO600" s="1" t="s">
        <v>37</v>
      </c>
      <c r="DP600" s="1">
        <v>0</v>
      </c>
    </row>
    <row r="601" spans="1:120" ht="15">
      <c r="A601">
        <v>583</v>
      </c>
      <c r="B601">
        <v>2</v>
      </c>
      <c r="C601" s="25">
        <v>7294</v>
      </c>
      <c r="D601">
        <v>3</v>
      </c>
      <c r="E601">
        <v>6</v>
      </c>
      <c r="F601" t="s">
        <v>73</v>
      </c>
      <c r="G601">
        <v>4</v>
      </c>
      <c r="H601"/>
      <c r="I601"/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0.5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0.5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>
        <f t="shared" si="446"/>
        <v>0</v>
      </c>
      <c r="AH601" s="1">
        <f t="shared" si="447"/>
        <v>0</v>
      </c>
      <c r="AI601" s="1">
        <f t="shared" si="448"/>
        <v>0</v>
      </c>
      <c r="AJ601" s="1">
        <f t="shared" si="449"/>
        <v>0</v>
      </c>
      <c r="AK601" s="1">
        <f t="shared" si="450"/>
        <v>0</v>
      </c>
      <c r="AL601" s="1">
        <f t="shared" si="451"/>
        <v>0</v>
      </c>
      <c r="AM601" s="1">
        <f t="shared" si="452"/>
        <v>0</v>
      </c>
      <c r="AN601" s="1">
        <f t="shared" si="452"/>
        <v>0</v>
      </c>
      <c r="AO601" s="1">
        <f t="shared" si="453"/>
        <v>40</v>
      </c>
      <c r="AP601" s="1">
        <f t="shared" si="454"/>
        <v>0</v>
      </c>
      <c r="AQ601" s="1">
        <f t="shared" si="455"/>
        <v>0</v>
      </c>
      <c r="AR601" s="1">
        <f t="shared" si="456"/>
        <v>0</v>
      </c>
      <c r="AS601" s="1">
        <f t="shared" si="457"/>
        <v>0</v>
      </c>
      <c r="AT601" s="1">
        <f t="shared" si="458"/>
        <v>0</v>
      </c>
      <c r="AU601" s="1">
        <f t="shared" si="459"/>
        <v>0</v>
      </c>
      <c r="AV601" s="1">
        <f t="shared" si="460"/>
        <v>40</v>
      </c>
      <c r="AW601" s="1">
        <f t="shared" si="461"/>
        <v>0</v>
      </c>
      <c r="AX601" s="1">
        <f t="shared" si="462"/>
        <v>0</v>
      </c>
      <c r="AY601" s="1">
        <f t="shared" si="463"/>
        <v>0</v>
      </c>
      <c r="AZ601" s="1">
        <f t="shared" si="464"/>
        <v>0</v>
      </c>
      <c r="BA601" s="1">
        <f t="shared" si="465"/>
        <v>0</v>
      </c>
      <c r="BB601" s="1">
        <f t="shared" si="466"/>
        <v>0</v>
      </c>
      <c r="BC601" s="1">
        <f t="shared" si="467"/>
        <v>0</v>
      </c>
      <c r="BD601" s="1">
        <f t="shared" si="468"/>
        <v>80</v>
      </c>
      <c r="BE601" s="1" t="b">
        <f t="shared" si="476"/>
        <v>0</v>
      </c>
      <c r="BF601" s="1">
        <f t="shared" si="477"/>
        <v>0</v>
      </c>
      <c r="BG601" s="3">
        <v>583</v>
      </c>
      <c r="BH601" s="1">
        <f t="shared" si="435"/>
        <v>0</v>
      </c>
      <c r="BI601" s="1">
        <f t="shared" si="469"/>
        <v>0</v>
      </c>
      <c r="BJ601" s="3">
        <v>583</v>
      </c>
      <c r="BK601" s="1">
        <f t="shared" si="470"/>
        <v>7</v>
      </c>
      <c r="BL601" s="1">
        <f t="shared" si="478"/>
        <v>0</v>
      </c>
      <c r="BM601" s="1">
        <f t="shared" si="479"/>
        <v>0</v>
      </c>
      <c r="BN601" s="1">
        <f t="shared" si="480"/>
        <v>0</v>
      </c>
      <c r="BO601" s="1">
        <f t="shared" si="481"/>
        <v>0</v>
      </c>
      <c r="BP601" s="1">
        <f t="shared" si="482"/>
        <v>0</v>
      </c>
      <c r="BQ601" s="1">
        <f t="shared" si="483"/>
        <v>0</v>
      </c>
      <c r="BR601" s="1">
        <f t="shared" si="484"/>
        <v>1</v>
      </c>
      <c r="BS601" s="1">
        <f t="shared" si="485"/>
        <v>2</v>
      </c>
      <c r="BT601" s="1">
        <f t="shared" si="486"/>
        <v>3</v>
      </c>
      <c r="BU601" s="1">
        <f t="shared" si="487"/>
        <v>4</v>
      </c>
      <c r="BW601" s="1">
        <f t="shared" si="490"/>
        <v>0</v>
      </c>
      <c r="BX601" s="1">
        <f t="shared" si="490"/>
        <v>0</v>
      </c>
      <c r="BY601" s="1">
        <f t="shared" si="490"/>
        <v>0</v>
      </c>
      <c r="BZ601" s="1">
        <f t="shared" si="490"/>
        <v>0</v>
      </c>
      <c r="CA601" s="1">
        <f t="shared" si="490"/>
        <v>0</v>
      </c>
      <c r="CB601" s="1">
        <f t="shared" si="490"/>
        <v>0</v>
      </c>
      <c r="CC601" s="1">
        <f t="shared" si="490"/>
        <v>70</v>
      </c>
      <c r="CD601" s="1">
        <f t="shared" si="489"/>
        <v>140</v>
      </c>
      <c r="CE601" s="1">
        <f t="shared" si="489"/>
        <v>210</v>
      </c>
      <c r="CF601" s="1">
        <f t="shared" si="489"/>
        <v>280</v>
      </c>
      <c r="CW601" s="1">
        <v>583</v>
      </c>
      <c r="CX601" s="1">
        <f t="shared" si="472"/>
        <v>1</v>
      </c>
      <c r="CY601" s="1" t="s">
        <v>37</v>
      </c>
      <c r="CZ601" s="1">
        <v>1</v>
      </c>
      <c r="DB601" s="1">
        <f t="shared" si="488"/>
        <v>6</v>
      </c>
      <c r="DC601" s="1" t="s">
        <v>43</v>
      </c>
      <c r="DD601" s="1">
        <f t="shared" si="473"/>
        <v>6</v>
      </c>
      <c r="DL601" s="1">
        <v>583</v>
      </c>
      <c r="DM601" s="1">
        <f t="shared" si="474"/>
        <v>4</v>
      </c>
      <c r="DN601" s="1">
        <f t="shared" si="475"/>
        <v>0</v>
      </c>
      <c r="DO601" s="1" t="s">
        <v>37</v>
      </c>
      <c r="DP601" s="1">
        <v>0</v>
      </c>
    </row>
    <row r="602" spans="1:120" ht="15">
      <c r="A602">
        <v>584</v>
      </c>
      <c r="B602">
        <v>1</v>
      </c>
      <c r="C602" s="25">
        <v>3490</v>
      </c>
      <c r="D602">
        <v>2</v>
      </c>
      <c r="E602">
        <v>6</v>
      </c>
      <c r="F602" t="s">
        <v>73</v>
      </c>
      <c r="G602">
        <v>5</v>
      </c>
      <c r="H602"/>
      <c r="I602"/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1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f t="shared" si="446"/>
        <v>0</v>
      </c>
      <c r="AH602" s="1">
        <f t="shared" si="447"/>
        <v>0</v>
      </c>
      <c r="AI602" s="1">
        <f t="shared" si="448"/>
        <v>0</v>
      </c>
      <c r="AJ602" s="1">
        <f t="shared" si="449"/>
        <v>0</v>
      </c>
      <c r="AK602" s="1">
        <f t="shared" si="450"/>
        <v>0</v>
      </c>
      <c r="AL602" s="1">
        <f t="shared" si="451"/>
        <v>0</v>
      </c>
      <c r="AM602" s="1">
        <f t="shared" si="452"/>
        <v>0</v>
      </c>
      <c r="AN602" s="1">
        <f t="shared" si="452"/>
        <v>0</v>
      </c>
      <c r="AO602" s="1">
        <f t="shared" si="453"/>
        <v>0</v>
      </c>
      <c r="AP602" s="1">
        <f t="shared" si="454"/>
        <v>40</v>
      </c>
      <c r="AQ602" s="1">
        <f t="shared" si="455"/>
        <v>0</v>
      </c>
      <c r="AR602" s="1">
        <f t="shared" si="456"/>
        <v>0</v>
      </c>
      <c r="AS602" s="1">
        <f t="shared" si="457"/>
        <v>0</v>
      </c>
      <c r="AT602" s="1">
        <f t="shared" si="458"/>
        <v>0</v>
      </c>
      <c r="AU602" s="1">
        <f t="shared" si="459"/>
        <v>0</v>
      </c>
      <c r="AV602" s="1">
        <f t="shared" si="460"/>
        <v>0</v>
      </c>
      <c r="AW602" s="1">
        <f t="shared" si="461"/>
        <v>0</v>
      </c>
      <c r="AX602" s="1">
        <f t="shared" si="462"/>
        <v>0</v>
      </c>
      <c r="AY602" s="1">
        <f t="shared" si="463"/>
        <v>0</v>
      </c>
      <c r="AZ602" s="1">
        <f t="shared" si="464"/>
        <v>0</v>
      </c>
      <c r="BA602" s="1">
        <f t="shared" si="465"/>
        <v>0</v>
      </c>
      <c r="BB602" s="1">
        <f t="shared" si="466"/>
        <v>0</v>
      </c>
      <c r="BC602" s="1">
        <f t="shared" si="467"/>
        <v>0</v>
      </c>
      <c r="BD602" s="1">
        <f t="shared" si="468"/>
        <v>40</v>
      </c>
      <c r="BE602" s="1" t="str">
        <f t="shared" si="476"/>
        <v>Barge E</v>
      </c>
      <c r="BF602" s="1">
        <f t="shared" si="477"/>
        <v>4</v>
      </c>
      <c r="BG602" s="3">
        <v>584</v>
      </c>
      <c r="BH602" s="1">
        <f t="shared" si="435"/>
        <v>0</v>
      </c>
      <c r="BI602" s="1">
        <f t="shared" si="469"/>
        <v>0</v>
      </c>
      <c r="BJ602" s="3">
        <v>584</v>
      </c>
      <c r="BK602" s="1">
        <f t="shared" si="470"/>
        <v>7</v>
      </c>
      <c r="BL602" s="1">
        <f t="shared" si="478"/>
        <v>0</v>
      </c>
      <c r="BM602" s="1">
        <f t="shared" si="479"/>
        <v>0</v>
      </c>
      <c r="BN602" s="1">
        <f t="shared" si="480"/>
        <v>0</v>
      </c>
      <c r="BO602" s="1">
        <f t="shared" si="481"/>
        <v>0</v>
      </c>
      <c r="BP602" s="1">
        <f t="shared" si="482"/>
        <v>0</v>
      </c>
      <c r="BQ602" s="1">
        <f t="shared" si="483"/>
        <v>0</v>
      </c>
      <c r="BR602" s="1">
        <f t="shared" si="484"/>
        <v>1</v>
      </c>
      <c r="BS602" s="1">
        <f t="shared" si="485"/>
        <v>2</v>
      </c>
      <c r="BT602" s="1">
        <f t="shared" si="486"/>
        <v>3</v>
      </c>
      <c r="BU602" s="1">
        <f t="shared" si="487"/>
        <v>4</v>
      </c>
      <c r="BW602" s="1">
        <f t="shared" si="490"/>
        <v>0</v>
      </c>
      <c r="BX602" s="1">
        <f t="shared" si="490"/>
        <v>0</v>
      </c>
      <c r="BY602" s="1">
        <f t="shared" si="490"/>
        <v>0</v>
      </c>
      <c r="BZ602" s="1">
        <f t="shared" si="490"/>
        <v>0</v>
      </c>
      <c r="CA602" s="1">
        <f t="shared" si="490"/>
        <v>0</v>
      </c>
      <c r="CB602" s="1">
        <f t="shared" si="490"/>
        <v>0</v>
      </c>
      <c r="CC602" s="1">
        <f t="shared" si="490"/>
        <v>50</v>
      </c>
      <c r="CD602" s="1">
        <f t="shared" si="489"/>
        <v>100</v>
      </c>
      <c r="CE602" s="1">
        <f t="shared" si="489"/>
        <v>150</v>
      </c>
      <c r="CF602" s="1">
        <f t="shared" si="489"/>
        <v>200</v>
      </c>
      <c r="CW602" s="1">
        <v>584</v>
      </c>
      <c r="CX602" s="1">
        <f t="shared" si="472"/>
        <v>1</v>
      </c>
      <c r="CY602" s="1" t="s">
        <v>37</v>
      </c>
      <c r="CZ602" s="1">
        <v>1</v>
      </c>
      <c r="DB602" s="1">
        <f t="shared" si="488"/>
        <v>5</v>
      </c>
      <c r="DC602" s="1" t="s">
        <v>43</v>
      </c>
      <c r="DD602" s="1">
        <f t="shared" si="473"/>
        <v>6</v>
      </c>
      <c r="DL602" s="1">
        <v>584</v>
      </c>
      <c r="DM602" s="1">
        <f t="shared" si="474"/>
        <v>3</v>
      </c>
      <c r="DN602" s="1">
        <f t="shared" si="475"/>
        <v>0</v>
      </c>
      <c r="DO602" s="1" t="s">
        <v>37</v>
      </c>
      <c r="DP602" s="1">
        <v>0</v>
      </c>
    </row>
    <row r="603" spans="1:120" ht="15">
      <c r="A603">
        <v>585</v>
      </c>
      <c r="B603">
        <v>2</v>
      </c>
      <c r="C603" s="25">
        <v>8717</v>
      </c>
      <c r="D603">
        <v>4</v>
      </c>
      <c r="E603">
        <v>9</v>
      </c>
      <c r="F603" t="s">
        <v>33</v>
      </c>
      <c r="G603">
        <v>4</v>
      </c>
      <c r="H603"/>
      <c r="I603"/>
      <c r="J603" s="1">
        <v>0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>
        <v>0</v>
      </c>
      <c r="W603" s="1">
        <v>0</v>
      </c>
      <c r="X603" s="1">
        <v>1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f t="shared" si="446"/>
        <v>0</v>
      </c>
      <c r="AH603" s="1">
        <f t="shared" si="447"/>
        <v>0</v>
      </c>
      <c r="AI603" s="1">
        <f t="shared" si="448"/>
        <v>0</v>
      </c>
      <c r="AJ603" s="1">
        <f t="shared" si="449"/>
        <v>0</v>
      </c>
      <c r="AK603" s="1">
        <f t="shared" si="450"/>
        <v>0</v>
      </c>
      <c r="AL603" s="1">
        <f t="shared" si="451"/>
        <v>0</v>
      </c>
      <c r="AM603" s="1">
        <f t="shared" si="452"/>
        <v>0</v>
      </c>
      <c r="AN603" s="1">
        <f t="shared" si="452"/>
        <v>0</v>
      </c>
      <c r="AO603" s="1">
        <f t="shared" si="453"/>
        <v>0</v>
      </c>
      <c r="AP603" s="1">
        <f t="shared" si="454"/>
        <v>0</v>
      </c>
      <c r="AQ603" s="1">
        <f t="shared" si="455"/>
        <v>0</v>
      </c>
      <c r="AR603" s="1">
        <f t="shared" si="456"/>
        <v>0</v>
      </c>
      <c r="AS603" s="1">
        <f t="shared" si="457"/>
        <v>0</v>
      </c>
      <c r="AT603" s="1">
        <f t="shared" si="458"/>
        <v>0</v>
      </c>
      <c r="AU603" s="1">
        <f t="shared" si="459"/>
        <v>80</v>
      </c>
      <c r="AV603" s="1">
        <f t="shared" si="460"/>
        <v>0</v>
      </c>
      <c r="AW603" s="1">
        <f t="shared" si="461"/>
        <v>0</v>
      </c>
      <c r="AX603" s="1">
        <f t="shared" si="462"/>
        <v>0</v>
      </c>
      <c r="AY603" s="1">
        <f t="shared" si="463"/>
        <v>0</v>
      </c>
      <c r="AZ603" s="1">
        <f t="shared" si="464"/>
        <v>0</v>
      </c>
      <c r="BA603" s="1">
        <f t="shared" si="465"/>
        <v>0</v>
      </c>
      <c r="BB603" s="1">
        <f t="shared" si="466"/>
        <v>0</v>
      </c>
      <c r="BC603" s="1">
        <f t="shared" si="467"/>
        <v>0</v>
      </c>
      <c r="BD603" s="1">
        <f t="shared" si="468"/>
        <v>80</v>
      </c>
      <c r="BE603" s="1" t="str">
        <f t="shared" si="476"/>
        <v>Barge A</v>
      </c>
      <c r="BF603" s="1">
        <f t="shared" si="477"/>
        <v>6</v>
      </c>
      <c r="BG603" s="3">
        <v>585</v>
      </c>
      <c r="BH603" s="1">
        <f t="shared" si="435"/>
        <v>0</v>
      </c>
      <c r="BI603" s="1">
        <f t="shared" si="469"/>
        <v>0</v>
      </c>
      <c r="BJ603" s="3">
        <v>585</v>
      </c>
      <c r="BK603" s="1">
        <f t="shared" si="470"/>
        <v>8</v>
      </c>
      <c r="BL603" s="1">
        <f t="shared" si="478"/>
        <v>0</v>
      </c>
      <c r="BM603" s="1">
        <f t="shared" si="479"/>
        <v>0</v>
      </c>
      <c r="BN603" s="1">
        <f t="shared" si="480"/>
        <v>0</v>
      </c>
      <c r="BO603" s="1">
        <f t="shared" si="481"/>
        <v>0</v>
      </c>
      <c r="BP603" s="1">
        <f t="shared" si="482"/>
        <v>0</v>
      </c>
      <c r="BQ603" s="1">
        <f t="shared" si="483"/>
        <v>0</v>
      </c>
      <c r="BR603" s="1">
        <f t="shared" si="484"/>
        <v>0</v>
      </c>
      <c r="BS603" s="1">
        <f t="shared" si="485"/>
        <v>1</v>
      </c>
      <c r="BT603" s="1">
        <f t="shared" si="486"/>
        <v>2</v>
      </c>
      <c r="BU603" s="1">
        <f t="shared" si="487"/>
        <v>3</v>
      </c>
      <c r="BW603" s="1">
        <f t="shared" si="490"/>
        <v>0</v>
      </c>
      <c r="BX603" s="1">
        <f t="shared" si="490"/>
        <v>0</v>
      </c>
      <c r="BY603" s="1">
        <f t="shared" si="490"/>
        <v>0</v>
      </c>
      <c r="BZ603" s="1">
        <f t="shared" si="490"/>
        <v>0</v>
      </c>
      <c r="CA603" s="1">
        <f t="shared" si="490"/>
        <v>0</v>
      </c>
      <c r="CB603" s="1">
        <f t="shared" si="490"/>
        <v>0</v>
      </c>
      <c r="CC603" s="1">
        <f t="shared" si="490"/>
        <v>0</v>
      </c>
      <c r="CD603" s="1">
        <f t="shared" si="489"/>
        <v>70</v>
      </c>
      <c r="CE603" s="1">
        <f t="shared" si="489"/>
        <v>140</v>
      </c>
      <c r="CF603" s="1">
        <f t="shared" si="489"/>
        <v>210</v>
      </c>
      <c r="CW603" s="1">
        <v>585</v>
      </c>
      <c r="CX603" s="1">
        <f t="shared" si="472"/>
        <v>1</v>
      </c>
      <c r="CY603" s="1" t="s">
        <v>37</v>
      </c>
      <c r="CZ603" s="1">
        <v>1</v>
      </c>
      <c r="DB603" s="1">
        <f t="shared" si="488"/>
        <v>7</v>
      </c>
      <c r="DC603" s="1" t="s">
        <v>43</v>
      </c>
      <c r="DD603" s="1">
        <f t="shared" si="473"/>
        <v>9</v>
      </c>
      <c r="DL603" s="1">
        <v>585</v>
      </c>
      <c r="DM603" s="1">
        <f t="shared" si="474"/>
        <v>5</v>
      </c>
      <c r="DN603" s="1">
        <f t="shared" si="475"/>
        <v>0</v>
      </c>
      <c r="DO603" s="1" t="s">
        <v>37</v>
      </c>
      <c r="DP603" s="1">
        <v>0</v>
      </c>
    </row>
    <row r="604" spans="1:120" ht="15">
      <c r="A604">
        <v>586</v>
      </c>
      <c r="B604">
        <v>2</v>
      </c>
      <c r="C604" s="25">
        <v>9725</v>
      </c>
      <c r="D604">
        <v>-1</v>
      </c>
      <c r="E604">
        <v>3</v>
      </c>
      <c r="F604" t="s">
        <v>73</v>
      </c>
      <c r="G604">
        <v>4</v>
      </c>
      <c r="H604"/>
      <c r="I604"/>
      <c r="J604" s="1">
        <v>0</v>
      </c>
      <c r="K604" s="1">
        <v>0</v>
      </c>
      <c r="L604" s="1">
        <v>1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f t="shared" si="446"/>
        <v>0</v>
      </c>
      <c r="AH604" s="1">
        <f t="shared" si="447"/>
        <v>0</v>
      </c>
      <c r="AI604" s="1">
        <f t="shared" si="448"/>
        <v>80</v>
      </c>
      <c r="AJ604" s="1">
        <f t="shared" si="449"/>
        <v>0</v>
      </c>
      <c r="AK604" s="1">
        <f t="shared" si="450"/>
        <v>0</v>
      </c>
      <c r="AL604" s="1">
        <f t="shared" si="451"/>
        <v>0</v>
      </c>
      <c r="AM604" s="1">
        <f t="shared" si="452"/>
        <v>0</v>
      </c>
      <c r="AN604" s="1">
        <f t="shared" si="452"/>
        <v>0</v>
      </c>
      <c r="AO604" s="1">
        <f t="shared" si="453"/>
        <v>0</v>
      </c>
      <c r="AP604" s="1">
        <f t="shared" si="454"/>
        <v>0</v>
      </c>
      <c r="AQ604" s="1">
        <f t="shared" si="455"/>
        <v>0</v>
      </c>
      <c r="AR604" s="1">
        <f t="shared" si="456"/>
        <v>0</v>
      </c>
      <c r="AS604" s="1">
        <f t="shared" si="457"/>
        <v>0</v>
      </c>
      <c r="AT604" s="1">
        <f t="shared" si="458"/>
        <v>0</v>
      </c>
      <c r="AU604" s="1">
        <f t="shared" si="459"/>
        <v>0</v>
      </c>
      <c r="AV604" s="1">
        <f t="shared" si="460"/>
        <v>0</v>
      </c>
      <c r="AW604" s="1">
        <f t="shared" si="461"/>
        <v>0</v>
      </c>
      <c r="AX604" s="1">
        <f t="shared" si="462"/>
        <v>0</v>
      </c>
      <c r="AY604" s="1">
        <f t="shared" si="463"/>
        <v>0</v>
      </c>
      <c r="AZ604" s="1">
        <f t="shared" si="464"/>
        <v>0</v>
      </c>
      <c r="BA604" s="1">
        <f t="shared" si="465"/>
        <v>0</v>
      </c>
      <c r="BB604" s="1">
        <f t="shared" si="466"/>
        <v>0</v>
      </c>
      <c r="BC604" s="1">
        <f t="shared" si="467"/>
        <v>0</v>
      </c>
      <c r="BD604" s="1">
        <f t="shared" si="468"/>
        <v>80</v>
      </c>
      <c r="BE604" s="1" t="str">
        <f t="shared" si="476"/>
        <v>Barge E</v>
      </c>
      <c r="BF604" s="1">
        <f t="shared" si="477"/>
        <v>1</v>
      </c>
      <c r="BG604" s="3">
        <v>586</v>
      </c>
      <c r="BH604" s="1">
        <f t="shared" si="435"/>
        <v>0</v>
      </c>
      <c r="BI604" s="1">
        <f t="shared" si="469"/>
        <v>0</v>
      </c>
      <c r="BJ604" s="3">
        <v>586</v>
      </c>
      <c r="BK604" s="1">
        <f t="shared" si="470"/>
        <v>3</v>
      </c>
      <c r="BL604" s="1">
        <f t="shared" si="478"/>
        <v>0</v>
      </c>
      <c r="BM604" s="1">
        <f t="shared" si="479"/>
        <v>0</v>
      </c>
      <c r="BN604" s="1">
        <f t="shared" si="480"/>
        <v>1</v>
      </c>
      <c r="BO604" s="1">
        <f t="shared" si="481"/>
        <v>2</v>
      </c>
      <c r="BP604" s="1">
        <f t="shared" si="482"/>
        <v>3</v>
      </c>
      <c r="BQ604" s="1">
        <f t="shared" si="483"/>
        <v>4</v>
      </c>
      <c r="BR604" s="1">
        <f t="shared" si="484"/>
        <v>5</v>
      </c>
      <c r="BS604" s="1">
        <f t="shared" si="485"/>
        <v>6</v>
      </c>
      <c r="BT604" s="1">
        <f t="shared" si="486"/>
        <v>7</v>
      </c>
      <c r="BU604" s="1">
        <f t="shared" si="487"/>
        <v>8</v>
      </c>
      <c r="BW604" s="1">
        <f t="shared" si="490"/>
        <v>0</v>
      </c>
      <c r="BX604" s="1">
        <f t="shared" si="490"/>
        <v>0</v>
      </c>
      <c r="BY604" s="1">
        <f t="shared" si="490"/>
        <v>70</v>
      </c>
      <c r="BZ604" s="1">
        <f t="shared" si="490"/>
        <v>140</v>
      </c>
      <c r="CA604" s="1">
        <f t="shared" si="490"/>
        <v>210</v>
      </c>
      <c r="CB604" s="1">
        <f t="shared" si="490"/>
        <v>280</v>
      </c>
      <c r="CC604" s="1">
        <f t="shared" si="490"/>
        <v>350</v>
      </c>
      <c r="CD604" s="1">
        <f t="shared" si="489"/>
        <v>420</v>
      </c>
      <c r="CE604" s="1">
        <f t="shared" si="489"/>
        <v>490</v>
      </c>
      <c r="CF604" s="1">
        <f t="shared" si="489"/>
        <v>560</v>
      </c>
      <c r="CW604" s="1">
        <v>586</v>
      </c>
      <c r="CX604" s="1">
        <f t="shared" si="472"/>
        <v>1</v>
      </c>
      <c r="CY604" s="1" t="s">
        <v>37</v>
      </c>
      <c r="CZ604" s="1">
        <v>1</v>
      </c>
      <c r="DB604" s="1">
        <f t="shared" si="488"/>
        <v>2</v>
      </c>
      <c r="DC604" s="1" t="s">
        <v>43</v>
      </c>
      <c r="DD604" s="1">
        <f t="shared" si="473"/>
        <v>3</v>
      </c>
      <c r="DL604" s="1">
        <v>586</v>
      </c>
      <c r="DM604" s="1">
        <f t="shared" si="474"/>
        <v>0</v>
      </c>
      <c r="DN604" s="1">
        <f t="shared" si="475"/>
        <v>0</v>
      </c>
      <c r="DO604" s="1" t="s">
        <v>37</v>
      </c>
      <c r="DP604" s="1">
        <v>0</v>
      </c>
    </row>
    <row r="605" spans="1:120" ht="15">
      <c r="A605">
        <v>587</v>
      </c>
      <c r="B605">
        <v>2</v>
      </c>
      <c r="C605" s="25">
        <v>8596</v>
      </c>
      <c r="D605">
        <v>2</v>
      </c>
      <c r="E605">
        <v>5</v>
      </c>
      <c r="F605" t="s">
        <v>73</v>
      </c>
      <c r="G605">
        <v>3</v>
      </c>
      <c r="H605"/>
      <c r="I605"/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f t="shared" si="446"/>
        <v>0</v>
      </c>
      <c r="AH605" s="1">
        <f t="shared" si="447"/>
        <v>0</v>
      </c>
      <c r="AI605" s="1">
        <f t="shared" si="448"/>
        <v>0</v>
      </c>
      <c r="AJ605" s="1">
        <f t="shared" si="449"/>
        <v>0</v>
      </c>
      <c r="AK605" s="1">
        <f t="shared" si="450"/>
        <v>0</v>
      </c>
      <c r="AL605" s="1">
        <f t="shared" si="451"/>
        <v>0</v>
      </c>
      <c r="AM605" s="1">
        <f t="shared" si="452"/>
        <v>0</v>
      </c>
      <c r="AN605" s="1">
        <f t="shared" si="452"/>
        <v>0</v>
      </c>
      <c r="AO605" s="1">
        <f t="shared" si="453"/>
        <v>0</v>
      </c>
      <c r="AP605" s="1">
        <f t="shared" si="454"/>
        <v>80</v>
      </c>
      <c r="AQ605" s="1">
        <f t="shared" si="455"/>
        <v>0</v>
      </c>
      <c r="AR605" s="1">
        <f t="shared" si="456"/>
        <v>0</v>
      </c>
      <c r="AS605" s="1">
        <f t="shared" si="457"/>
        <v>0</v>
      </c>
      <c r="AT605" s="1">
        <f t="shared" si="458"/>
        <v>0</v>
      </c>
      <c r="AU605" s="1">
        <f t="shared" si="459"/>
        <v>0</v>
      </c>
      <c r="AV605" s="1">
        <f t="shared" si="460"/>
        <v>0</v>
      </c>
      <c r="AW605" s="1">
        <f t="shared" si="461"/>
        <v>0</v>
      </c>
      <c r="AX605" s="1">
        <f t="shared" si="462"/>
        <v>0</v>
      </c>
      <c r="AY605" s="1">
        <f t="shared" si="463"/>
        <v>0</v>
      </c>
      <c r="AZ605" s="1">
        <f t="shared" si="464"/>
        <v>0</v>
      </c>
      <c r="BA605" s="1">
        <f t="shared" si="465"/>
        <v>0</v>
      </c>
      <c r="BB605" s="1">
        <f t="shared" si="466"/>
        <v>0</v>
      </c>
      <c r="BC605" s="1">
        <f t="shared" si="467"/>
        <v>0</v>
      </c>
      <c r="BD605" s="1">
        <f t="shared" si="468"/>
        <v>80</v>
      </c>
      <c r="BE605" s="1" t="str">
        <f t="shared" si="476"/>
        <v>Barge E</v>
      </c>
      <c r="BF605" s="1">
        <f t="shared" si="477"/>
        <v>4</v>
      </c>
      <c r="BG605" s="3">
        <v>587</v>
      </c>
      <c r="BH605" s="1">
        <f t="shared" si="435"/>
        <v>0</v>
      </c>
      <c r="BI605" s="1">
        <f t="shared" si="469"/>
        <v>0</v>
      </c>
      <c r="BJ605" s="3">
        <v>587</v>
      </c>
      <c r="BK605" s="1">
        <f t="shared" si="470"/>
        <v>5</v>
      </c>
      <c r="BL605" s="1">
        <f t="shared" si="478"/>
        <v>0</v>
      </c>
      <c r="BM605" s="1">
        <f t="shared" si="479"/>
        <v>0</v>
      </c>
      <c r="BN605" s="1">
        <f t="shared" si="480"/>
        <v>0</v>
      </c>
      <c r="BO605" s="1">
        <f t="shared" si="481"/>
        <v>0</v>
      </c>
      <c r="BP605" s="1">
        <f t="shared" si="482"/>
        <v>1</v>
      </c>
      <c r="BQ605" s="1">
        <f t="shared" si="483"/>
        <v>2</v>
      </c>
      <c r="BR605" s="1">
        <f t="shared" si="484"/>
        <v>3</v>
      </c>
      <c r="BS605" s="1">
        <f t="shared" si="485"/>
        <v>4</v>
      </c>
      <c r="BT605" s="1">
        <f t="shared" si="486"/>
        <v>5</v>
      </c>
      <c r="BU605" s="1">
        <f t="shared" si="487"/>
        <v>6</v>
      </c>
      <c r="BW605" s="1">
        <f t="shared" si="490"/>
        <v>0</v>
      </c>
      <c r="BX605" s="1">
        <f t="shared" si="490"/>
        <v>0</v>
      </c>
      <c r="BY605" s="1">
        <f t="shared" si="490"/>
        <v>0</v>
      </c>
      <c r="BZ605" s="1">
        <f t="shared" si="490"/>
        <v>0</v>
      </c>
      <c r="CA605" s="1">
        <f t="shared" si="490"/>
        <v>70</v>
      </c>
      <c r="CB605" s="1">
        <f t="shared" si="490"/>
        <v>140</v>
      </c>
      <c r="CC605" s="1">
        <f t="shared" si="490"/>
        <v>210</v>
      </c>
      <c r="CD605" s="1">
        <f t="shared" si="489"/>
        <v>280</v>
      </c>
      <c r="CE605" s="1">
        <f t="shared" si="489"/>
        <v>350</v>
      </c>
      <c r="CF605" s="1">
        <f t="shared" si="489"/>
        <v>420</v>
      </c>
      <c r="CW605" s="1">
        <v>587</v>
      </c>
      <c r="CX605" s="1">
        <f t="shared" si="472"/>
        <v>1</v>
      </c>
      <c r="CY605" s="1" t="s">
        <v>37</v>
      </c>
      <c r="CZ605" s="1">
        <v>1</v>
      </c>
      <c r="DB605" s="1">
        <f t="shared" si="488"/>
        <v>5</v>
      </c>
      <c r="DC605" s="1" t="s">
        <v>43</v>
      </c>
      <c r="DD605" s="1">
        <f t="shared" si="473"/>
        <v>5</v>
      </c>
      <c r="DL605" s="1">
        <v>587</v>
      </c>
      <c r="DM605" s="1">
        <f t="shared" si="474"/>
        <v>3</v>
      </c>
      <c r="DN605" s="1">
        <f t="shared" si="475"/>
        <v>0</v>
      </c>
      <c r="DO605" s="1" t="s">
        <v>37</v>
      </c>
      <c r="DP605" s="1">
        <v>0</v>
      </c>
    </row>
    <row r="606" spans="1:120" ht="15">
      <c r="A606">
        <v>588</v>
      </c>
      <c r="B606">
        <v>2</v>
      </c>
      <c r="C606" s="25">
        <v>8596</v>
      </c>
      <c r="D606">
        <v>4</v>
      </c>
      <c r="E606">
        <v>8</v>
      </c>
      <c r="F606" t="s">
        <v>35</v>
      </c>
      <c r="G606">
        <v>4</v>
      </c>
      <c r="H606"/>
      <c r="I606"/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1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f t="shared" si="446"/>
        <v>0</v>
      </c>
      <c r="AH606" s="1">
        <f t="shared" si="447"/>
        <v>0</v>
      </c>
      <c r="AI606" s="1">
        <f t="shared" si="448"/>
        <v>0</v>
      </c>
      <c r="AJ606" s="1">
        <f t="shared" si="449"/>
        <v>0</v>
      </c>
      <c r="AK606" s="1">
        <f t="shared" si="450"/>
        <v>0</v>
      </c>
      <c r="AL606" s="1">
        <f t="shared" si="451"/>
        <v>0</v>
      </c>
      <c r="AM606" s="1">
        <f t="shared" si="452"/>
        <v>0</v>
      </c>
      <c r="AN606" s="1">
        <f t="shared" si="452"/>
        <v>0</v>
      </c>
      <c r="AO606" s="1">
        <f t="shared" si="453"/>
        <v>0</v>
      </c>
      <c r="AP606" s="1">
        <f t="shared" si="454"/>
        <v>0</v>
      </c>
      <c r="AQ606" s="1">
        <f t="shared" si="455"/>
        <v>0</v>
      </c>
      <c r="AR606" s="1">
        <f t="shared" si="456"/>
        <v>0</v>
      </c>
      <c r="AS606" s="1">
        <f t="shared" si="457"/>
        <v>0</v>
      </c>
      <c r="AT606" s="1">
        <f t="shared" si="458"/>
        <v>0</v>
      </c>
      <c r="AU606" s="1">
        <f t="shared" si="459"/>
        <v>0</v>
      </c>
      <c r="AV606" s="1">
        <f t="shared" si="460"/>
        <v>0</v>
      </c>
      <c r="AW606" s="1">
        <f t="shared" si="461"/>
        <v>0</v>
      </c>
      <c r="AX606" s="1">
        <f t="shared" si="462"/>
        <v>80</v>
      </c>
      <c r="AY606" s="1">
        <f t="shared" si="463"/>
        <v>0</v>
      </c>
      <c r="AZ606" s="1">
        <f t="shared" si="464"/>
        <v>0</v>
      </c>
      <c r="BA606" s="1">
        <f t="shared" si="465"/>
        <v>0</v>
      </c>
      <c r="BB606" s="1">
        <f t="shared" si="466"/>
        <v>0</v>
      </c>
      <c r="BC606" s="1">
        <f t="shared" si="467"/>
        <v>0</v>
      </c>
      <c r="BD606" s="1">
        <f t="shared" si="468"/>
        <v>80</v>
      </c>
      <c r="BE606" s="1" t="str">
        <f t="shared" si="476"/>
        <v>Barge B</v>
      </c>
      <c r="BF606" s="1">
        <f t="shared" si="477"/>
        <v>7</v>
      </c>
      <c r="BG606" s="3">
        <v>588</v>
      </c>
      <c r="BH606" s="1">
        <f t="shared" si="435"/>
        <v>0</v>
      </c>
      <c r="BI606" s="1">
        <f t="shared" si="469"/>
        <v>0</v>
      </c>
      <c r="BJ606" s="3">
        <v>588</v>
      </c>
      <c r="BK606" s="1">
        <f t="shared" si="470"/>
        <v>8</v>
      </c>
      <c r="BL606" s="1">
        <f t="shared" si="478"/>
        <v>0</v>
      </c>
      <c r="BM606" s="1">
        <f t="shared" si="479"/>
        <v>0</v>
      </c>
      <c r="BN606" s="1">
        <f t="shared" si="480"/>
        <v>0</v>
      </c>
      <c r="BO606" s="1">
        <f t="shared" si="481"/>
        <v>0</v>
      </c>
      <c r="BP606" s="1">
        <f t="shared" si="482"/>
        <v>0</v>
      </c>
      <c r="BQ606" s="1">
        <f t="shared" si="483"/>
        <v>0</v>
      </c>
      <c r="BR606" s="1">
        <f t="shared" si="484"/>
        <v>0</v>
      </c>
      <c r="BS606" s="1">
        <f t="shared" si="485"/>
        <v>1</v>
      </c>
      <c r="BT606" s="1">
        <f t="shared" si="486"/>
        <v>2</v>
      </c>
      <c r="BU606" s="1">
        <f t="shared" si="487"/>
        <v>3</v>
      </c>
      <c r="BW606" s="1">
        <f t="shared" si="490"/>
        <v>0</v>
      </c>
      <c r="BX606" s="1">
        <f t="shared" si="490"/>
        <v>0</v>
      </c>
      <c r="BY606" s="1">
        <f t="shared" si="490"/>
        <v>0</v>
      </c>
      <c r="BZ606" s="1">
        <f t="shared" si="490"/>
        <v>0</v>
      </c>
      <c r="CA606" s="1">
        <f t="shared" si="490"/>
        <v>0</v>
      </c>
      <c r="CB606" s="1">
        <f t="shared" si="490"/>
        <v>0</v>
      </c>
      <c r="CC606" s="1">
        <f t="shared" si="490"/>
        <v>0</v>
      </c>
      <c r="CD606" s="1">
        <f t="shared" si="489"/>
        <v>70</v>
      </c>
      <c r="CE606" s="1">
        <f t="shared" si="489"/>
        <v>140</v>
      </c>
      <c r="CF606" s="1">
        <f t="shared" si="489"/>
        <v>210</v>
      </c>
      <c r="CW606" s="1">
        <v>588</v>
      </c>
      <c r="CX606" s="1">
        <f t="shared" si="472"/>
        <v>1</v>
      </c>
      <c r="CY606" s="1" t="s">
        <v>37</v>
      </c>
      <c r="CZ606" s="1">
        <v>1</v>
      </c>
      <c r="DB606" s="1">
        <f t="shared" si="488"/>
        <v>8</v>
      </c>
      <c r="DC606" s="1" t="s">
        <v>43</v>
      </c>
      <c r="DD606" s="1">
        <f t="shared" si="473"/>
        <v>8</v>
      </c>
      <c r="DL606" s="1">
        <v>588</v>
      </c>
      <c r="DM606" s="1">
        <f t="shared" si="474"/>
        <v>5</v>
      </c>
      <c r="DN606" s="1">
        <f t="shared" si="475"/>
        <v>0</v>
      </c>
      <c r="DO606" s="1" t="s">
        <v>37</v>
      </c>
      <c r="DP606" s="1">
        <v>0</v>
      </c>
    </row>
    <row r="607" spans="1:120" ht="15">
      <c r="A607">
        <v>589</v>
      </c>
      <c r="B607">
        <v>1</v>
      </c>
      <c r="C607" s="25">
        <v>5602</v>
      </c>
      <c r="D607">
        <v>2</v>
      </c>
      <c r="E607">
        <v>7</v>
      </c>
      <c r="F607" t="s">
        <v>32</v>
      </c>
      <c r="G607">
        <v>3</v>
      </c>
      <c r="H607"/>
      <c r="I607"/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1</v>
      </c>
      <c r="S607" s="1">
        <v>0</v>
      </c>
      <c r="T607" s="1"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f t="shared" si="446"/>
        <v>0</v>
      </c>
      <c r="AH607" s="1">
        <f t="shared" si="447"/>
        <v>0</v>
      </c>
      <c r="AI607" s="1">
        <f t="shared" si="448"/>
        <v>0</v>
      </c>
      <c r="AJ607" s="1">
        <f t="shared" si="449"/>
        <v>0</v>
      </c>
      <c r="AK607" s="1">
        <f t="shared" si="450"/>
        <v>0</v>
      </c>
      <c r="AL607" s="1">
        <f t="shared" si="451"/>
        <v>0</v>
      </c>
      <c r="AM607" s="1">
        <f t="shared" si="452"/>
        <v>0</v>
      </c>
      <c r="AN607" s="1">
        <f t="shared" si="452"/>
        <v>0</v>
      </c>
      <c r="AO607" s="1">
        <f t="shared" si="453"/>
        <v>40</v>
      </c>
      <c r="AP607" s="1">
        <f t="shared" si="454"/>
        <v>0</v>
      </c>
      <c r="AQ607" s="1">
        <f t="shared" si="455"/>
        <v>0</v>
      </c>
      <c r="AR607" s="1">
        <f t="shared" si="456"/>
        <v>0</v>
      </c>
      <c r="AS607" s="1">
        <f t="shared" si="457"/>
        <v>0</v>
      </c>
      <c r="AT607" s="1">
        <f t="shared" si="458"/>
        <v>0</v>
      </c>
      <c r="AU607" s="1">
        <f t="shared" si="459"/>
        <v>0</v>
      </c>
      <c r="AV607" s="1">
        <f t="shared" si="460"/>
        <v>0</v>
      </c>
      <c r="AW607" s="1">
        <f t="shared" si="461"/>
        <v>0</v>
      </c>
      <c r="AX607" s="1">
        <f t="shared" si="462"/>
        <v>0</v>
      </c>
      <c r="AY607" s="1">
        <f t="shared" si="463"/>
        <v>0</v>
      </c>
      <c r="AZ607" s="1">
        <f t="shared" si="464"/>
        <v>0</v>
      </c>
      <c r="BA607" s="1">
        <f t="shared" si="465"/>
        <v>0</v>
      </c>
      <c r="BB607" s="1">
        <f t="shared" si="466"/>
        <v>0</v>
      </c>
      <c r="BC607" s="1">
        <f t="shared" si="467"/>
        <v>0</v>
      </c>
      <c r="BD607" s="1">
        <f t="shared" si="468"/>
        <v>40</v>
      </c>
      <c r="BE607" s="1" t="str">
        <f t="shared" si="476"/>
        <v>Barge B</v>
      </c>
      <c r="BF607" s="1">
        <f t="shared" si="477"/>
        <v>4</v>
      </c>
      <c r="BG607" s="3">
        <v>589</v>
      </c>
      <c r="BH607" s="1">
        <f t="shared" si="435"/>
        <v>0</v>
      </c>
      <c r="BI607" s="1">
        <f t="shared" si="469"/>
        <v>0</v>
      </c>
      <c r="BJ607" s="3">
        <v>589</v>
      </c>
      <c r="BK607" s="1">
        <f t="shared" si="470"/>
        <v>5</v>
      </c>
      <c r="BL607" s="1">
        <f t="shared" si="478"/>
        <v>0</v>
      </c>
      <c r="BM607" s="1">
        <f t="shared" si="479"/>
        <v>0</v>
      </c>
      <c r="BN607" s="1">
        <f t="shared" si="480"/>
        <v>0</v>
      </c>
      <c r="BO607" s="1">
        <f t="shared" si="481"/>
        <v>0</v>
      </c>
      <c r="BP607" s="1">
        <f t="shared" si="482"/>
        <v>1</v>
      </c>
      <c r="BQ607" s="1">
        <f t="shared" si="483"/>
        <v>2</v>
      </c>
      <c r="BR607" s="1">
        <f t="shared" si="484"/>
        <v>3</v>
      </c>
      <c r="BS607" s="1">
        <f t="shared" si="485"/>
        <v>4</v>
      </c>
      <c r="BT607" s="1">
        <f t="shared" si="486"/>
        <v>5</v>
      </c>
      <c r="BU607" s="1">
        <f t="shared" si="487"/>
        <v>6</v>
      </c>
      <c r="BW607" s="1">
        <f t="shared" si="490"/>
        <v>0</v>
      </c>
      <c r="BX607" s="1">
        <f t="shared" si="490"/>
        <v>0</v>
      </c>
      <c r="BY607" s="1">
        <f t="shared" si="490"/>
        <v>0</v>
      </c>
      <c r="BZ607" s="1">
        <f t="shared" si="490"/>
        <v>0</v>
      </c>
      <c r="CA607" s="1">
        <f t="shared" si="490"/>
        <v>50</v>
      </c>
      <c r="CB607" s="1">
        <f t="shared" si="490"/>
        <v>100</v>
      </c>
      <c r="CC607" s="1">
        <f t="shared" si="490"/>
        <v>150</v>
      </c>
      <c r="CD607" s="1">
        <f t="shared" si="489"/>
        <v>200</v>
      </c>
      <c r="CE607" s="1">
        <f t="shared" si="489"/>
        <v>250</v>
      </c>
      <c r="CF607" s="1">
        <f t="shared" si="489"/>
        <v>300</v>
      </c>
      <c r="CW607" s="1">
        <v>589</v>
      </c>
      <c r="CX607" s="1">
        <f t="shared" si="472"/>
        <v>1</v>
      </c>
      <c r="CY607" s="1" t="s">
        <v>37</v>
      </c>
      <c r="CZ607" s="1">
        <v>1</v>
      </c>
      <c r="DB607" s="1">
        <f t="shared" si="488"/>
        <v>5</v>
      </c>
      <c r="DC607" s="1" t="s">
        <v>43</v>
      </c>
      <c r="DD607" s="1">
        <f t="shared" si="473"/>
        <v>7</v>
      </c>
      <c r="DL607" s="1">
        <v>589</v>
      </c>
      <c r="DM607" s="1">
        <f t="shared" si="474"/>
        <v>3</v>
      </c>
      <c r="DN607" s="1">
        <f t="shared" si="475"/>
        <v>0</v>
      </c>
      <c r="DO607" s="1" t="s">
        <v>37</v>
      </c>
      <c r="DP607" s="1">
        <v>0</v>
      </c>
    </row>
    <row r="608" spans="1:120" ht="15">
      <c r="A608">
        <v>590</v>
      </c>
      <c r="B608">
        <v>1</v>
      </c>
      <c r="C608" s="25">
        <v>12844</v>
      </c>
      <c r="D608">
        <v>3</v>
      </c>
      <c r="E608">
        <v>8</v>
      </c>
      <c r="F608" t="s">
        <v>73</v>
      </c>
      <c r="G608">
        <v>3</v>
      </c>
      <c r="H608"/>
      <c r="I608"/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1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f t="shared" si="446"/>
        <v>0</v>
      </c>
      <c r="AH608" s="1">
        <f t="shared" si="447"/>
        <v>0</v>
      </c>
      <c r="AI608" s="1">
        <f t="shared" si="448"/>
        <v>0</v>
      </c>
      <c r="AJ608" s="1">
        <f t="shared" si="449"/>
        <v>0</v>
      </c>
      <c r="AK608" s="1">
        <f t="shared" si="450"/>
        <v>0</v>
      </c>
      <c r="AL608" s="1">
        <f t="shared" si="451"/>
        <v>0</v>
      </c>
      <c r="AM608" s="1">
        <f t="shared" si="452"/>
        <v>0</v>
      </c>
      <c r="AN608" s="1">
        <f t="shared" si="452"/>
        <v>0</v>
      </c>
      <c r="AO608" s="1">
        <f t="shared" si="453"/>
        <v>0</v>
      </c>
      <c r="AP608" s="1">
        <f t="shared" si="454"/>
        <v>0</v>
      </c>
      <c r="AQ608" s="1">
        <f t="shared" si="455"/>
        <v>0</v>
      </c>
      <c r="AR608" s="1">
        <f t="shared" si="456"/>
        <v>40</v>
      </c>
      <c r="AS608" s="1">
        <f t="shared" si="457"/>
        <v>0</v>
      </c>
      <c r="AT608" s="1">
        <f t="shared" si="458"/>
        <v>0</v>
      </c>
      <c r="AU608" s="1">
        <f t="shared" si="459"/>
        <v>0</v>
      </c>
      <c r="AV608" s="1">
        <f t="shared" si="460"/>
        <v>0</v>
      </c>
      <c r="AW608" s="1">
        <f t="shared" si="461"/>
        <v>0</v>
      </c>
      <c r="AX608" s="1">
        <f t="shared" si="462"/>
        <v>0</v>
      </c>
      <c r="AY608" s="1">
        <f t="shared" si="463"/>
        <v>0</v>
      </c>
      <c r="AZ608" s="1">
        <f t="shared" si="464"/>
        <v>0</v>
      </c>
      <c r="BA608" s="1">
        <f t="shared" si="465"/>
        <v>0</v>
      </c>
      <c r="BB608" s="1">
        <f t="shared" si="466"/>
        <v>0</v>
      </c>
      <c r="BC608" s="1">
        <f t="shared" si="467"/>
        <v>0</v>
      </c>
      <c r="BD608" s="1">
        <f t="shared" si="468"/>
        <v>40</v>
      </c>
      <c r="BE608" s="1" t="str">
        <f t="shared" si="476"/>
        <v>Barge C</v>
      </c>
      <c r="BF608" s="1">
        <f t="shared" si="477"/>
        <v>5</v>
      </c>
      <c r="BG608" s="3">
        <v>590</v>
      </c>
      <c r="BH608" s="1">
        <f t="shared" si="435"/>
        <v>0</v>
      </c>
      <c r="BI608" s="1">
        <f t="shared" si="469"/>
        <v>0</v>
      </c>
      <c r="BJ608" s="3">
        <v>590</v>
      </c>
      <c r="BK608" s="1">
        <f t="shared" si="470"/>
        <v>6</v>
      </c>
      <c r="BL608" s="1">
        <f t="shared" si="478"/>
        <v>0</v>
      </c>
      <c r="BM608" s="1">
        <f t="shared" si="479"/>
        <v>0</v>
      </c>
      <c r="BN608" s="1">
        <f t="shared" si="480"/>
        <v>0</v>
      </c>
      <c r="BO608" s="1">
        <f t="shared" si="481"/>
        <v>0</v>
      </c>
      <c r="BP608" s="1">
        <f t="shared" si="482"/>
        <v>0</v>
      </c>
      <c r="BQ608" s="1">
        <f t="shared" si="483"/>
        <v>1</v>
      </c>
      <c r="BR608" s="1">
        <f t="shared" si="484"/>
        <v>2</v>
      </c>
      <c r="BS608" s="1">
        <f t="shared" si="485"/>
        <v>3</v>
      </c>
      <c r="BT608" s="1">
        <f t="shared" si="486"/>
        <v>4</v>
      </c>
      <c r="BU608" s="1">
        <f t="shared" si="487"/>
        <v>5</v>
      </c>
      <c r="BW608" s="1">
        <f t="shared" si="490"/>
        <v>0</v>
      </c>
      <c r="BX608" s="1">
        <f t="shared" si="490"/>
        <v>0</v>
      </c>
      <c r="BY608" s="1">
        <f t="shared" si="490"/>
        <v>0</v>
      </c>
      <c r="BZ608" s="1">
        <f t="shared" si="490"/>
        <v>0</v>
      </c>
      <c r="CA608" s="1">
        <f t="shared" si="490"/>
        <v>0</v>
      </c>
      <c r="CB608" s="1">
        <f t="shared" si="490"/>
        <v>50</v>
      </c>
      <c r="CC608" s="1">
        <f t="shared" si="490"/>
        <v>100</v>
      </c>
      <c r="CD608" s="1">
        <f t="shared" si="489"/>
        <v>150</v>
      </c>
      <c r="CE608" s="1">
        <f t="shared" si="489"/>
        <v>200</v>
      </c>
      <c r="CF608" s="1">
        <f t="shared" si="489"/>
        <v>250</v>
      </c>
      <c r="CW608" s="1">
        <v>590</v>
      </c>
      <c r="CX608" s="1">
        <f t="shared" si="472"/>
        <v>1</v>
      </c>
      <c r="CY608" s="1" t="s">
        <v>37</v>
      </c>
      <c r="CZ608" s="1">
        <v>1</v>
      </c>
      <c r="DB608" s="1">
        <f t="shared" si="488"/>
        <v>6</v>
      </c>
      <c r="DC608" s="1" t="s">
        <v>43</v>
      </c>
      <c r="DD608" s="1">
        <f t="shared" si="473"/>
        <v>8</v>
      </c>
      <c r="DL608" s="1">
        <v>590</v>
      </c>
      <c r="DM608" s="1">
        <f t="shared" si="474"/>
        <v>4</v>
      </c>
      <c r="DN608" s="1">
        <f t="shared" si="475"/>
        <v>0</v>
      </c>
      <c r="DO608" s="1" t="s">
        <v>37</v>
      </c>
      <c r="DP608" s="1">
        <v>0</v>
      </c>
    </row>
    <row r="609" spans="1:120" ht="15">
      <c r="A609">
        <v>591</v>
      </c>
      <c r="B609">
        <v>1</v>
      </c>
      <c r="C609" s="25">
        <v>14456</v>
      </c>
      <c r="D609">
        <v>6</v>
      </c>
      <c r="E609">
        <v>10</v>
      </c>
      <c r="F609" t="s">
        <v>35</v>
      </c>
      <c r="G609">
        <v>6</v>
      </c>
      <c r="H609"/>
      <c r="I609"/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1</v>
      </c>
      <c r="AF609" s="1">
        <v>0</v>
      </c>
      <c r="AG609" s="1">
        <f t="shared" si="446"/>
        <v>0</v>
      </c>
      <c r="AH609" s="1">
        <f t="shared" si="447"/>
        <v>0</v>
      </c>
      <c r="AI609" s="1">
        <f t="shared" si="448"/>
        <v>0</v>
      </c>
      <c r="AJ609" s="1">
        <f t="shared" si="449"/>
        <v>0</v>
      </c>
      <c r="AK609" s="1">
        <f t="shared" si="450"/>
        <v>0</v>
      </c>
      <c r="AL609" s="1">
        <f t="shared" si="451"/>
        <v>0</v>
      </c>
      <c r="AM609" s="1">
        <f t="shared" si="452"/>
        <v>0</v>
      </c>
      <c r="AN609" s="1">
        <f t="shared" si="452"/>
        <v>0</v>
      </c>
      <c r="AO609" s="1">
        <f t="shared" si="453"/>
        <v>0</v>
      </c>
      <c r="AP609" s="1">
        <f t="shared" si="454"/>
        <v>0</v>
      </c>
      <c r="AQ609" s="1">
        <f t="shared" si="455"/>
        <v>0</v>
      </c>
      <c r="AR609" s="1">
        <f t="shared" si="456"/>
        <v>0</v>
      </c>
      <c r="AS609" s="1">
        <f t="shared" si="457"/>
        <v>0</v>
      </c>
      <c r="AT609" s="1">
        <f t="shared" si="458"/>
        <v>0</v>
      </c>
      <c r="AU609" s="1">
        <f t="shared" si="459"/>
        <v>0</v>
      </c>
      <c r="AV609" s="1">
        <f t="shared" si="460"/>
        <v>0</v>
      </c>
      <c r="AW609" s="1">
        <f t="shared" si="461"/>
        <v>0</v>
      </c>
      <c r="AX609" s="1">
        <f t="shared" si="462"/>
        <v>0</v>
      </c>
      <c r="AY609" s="1">
        <f t="shared" si="463"/>
        <v>0</v>
      </c>
      <c r="AZ609" s="1">
        <f t="shared" si="464"/>
        <v>0</v>
      </c>
      <c r="BA609" s="1">
        <f t="shared" si="465"/>
        <v>0</v>
      </c>
      <c r="BB609" s="1">
        <f t="shared" si="466"/>
        <v>40</v>
      </c>
      <c r="BC609" s="1">
        <f t="shared" si="467"/>
        <v>0</v>
      </c>
      <c r="BD609" s="1">
        <f t="shared" si="468"/>
        <v>40</v>
      </c>
      <c r="BE609" s="1" t="str">
        <f t="shared" si="476"/>
        <v>Barge B</v>
      </c>
      <c r="BF609" s="1">
        <f t="shared" si="477"/>
        <v>9</v>
      </c>
      <c r="BG609" s="3">
        <v>591</v>
      </c>
      <c r="BH609" s="1">
        <f t="shared" si="435"/>
        <v>0</v>
      </c>
      <c r="BI609" s="1">
        <f t="shared" si="469"/>
        <v>0</v>
      </c>
      <c r="BJ609" s="3">
        <v>591</v>
      </c>
      <c r="BK609" s="1">
        <f t="shared" si="470"/>
        <v>12</v>
      </c>
      <c r="BL609" s="1">
        <f t="shared" si="478"/>
        <v>0</v>
      </c>
      <c r="BM609" s="1">
        <f t="shared" si="479"/>
        <v>0</v>
      </c>
      <c r="BN609" s="1">
        <f t="shared" si="480"/>
        <v>0</v>
      </c>
      <c r="BO609" s="1">
        <f t="shared" si="481"/>
        <v>0</v>
      </c>
      <c r="BP609" s="1">
        <f t="shared" si="482"/>
        <v>0</v>
      </c>
      <c r="BQ609" s="1">
        <f t="shared" si="483"/>
        <v>0</v>
      </c>
      <c r="BR609" s="1">
        <f t="shared" si="484"/>
        <v>0</v>
      </c>
      <c r="BS609" s="1">
        <f t="shared" si="485"/>
        <v>0</v>
      </c>
      <c r="BT609" s="1">
        <f t="shared" si="486"/>
        <v>0</v>
      </c>
      <c r="BU609" s="1">
        <f t="shared" si="487"/>
        <v>0</v>
      </c>
      <c r="BW609" s="1">
        <f t="shared" si="490"/>
        <v>0</v>
      </c>
      <c r="BX609" s="1">
        <f t="shared" si="490"/>
        <v>0</v>
      </c>
      <c r="BY609" s="1">
        <f t="shared" si="490"/>
        <v>0</v>
      </c>
      <c r="BZ609" s="1">
        <f t="shared" si="490"/>
        <v>0</v>
      </c>
      <c r="CA609" s="1">
        <f t="shared" si="490"/>
        <v>0</v>
      </c>
      <c r="CB609" s="1">
        <f t="shared" si="490"/>
        <v>0</v>
      </c>
      <c r="CC609" s="1">
        <f t="shared" si="490"/>
        <v>0</v>
      </c>
      <c r="CD609" s="1">
        <f t="shared" si="489"/>
        <v>0</v>
      </c>
      <c r="CE609" s="1">
        <f t="shared" si="489"/>
        <v>0</v>
      </c>
      <c r="CF609" s="1">
        <f t="shared" si="489"/>
        <v>0</v>
      </c>
      <c r="CW609" s="1">
        <v>591</v>
      </c>
      <c r="CX609" s="1">
        <f t="shared" si="472"/>
        <v>1</v>
      </c>
      <c r="CY609" s="1" t="s">
        <v>37</v>
      </c>
      <c r="CZ609" s="1">
        <v>1</v>
      </c>
      <c r="DB609" s="1">
        <f t="shared" si="488"/>
        <v>10</v>
      </c>
      <c r="DC609" s="1" t="s">
        <v>43</v>
      </c>
      <c r="DD609" s="1">
        <f t="shared" si="473"/>
        <v>10</v>
      </c>
      <c r="DL609" s="1">
        <v>591</v>
      </c>
      <c r="DM609" s="1">
        <f t="shared" si="474"/>
        <v>7</v>
      </c>
      <c r="DN609" s="1">
        <f t="shared" si="475"/>
        <v>0</v>
      </c>
      <c r="DO609" s="1" t="s">
        <v>37</v>
      </c>
      <c r="DP609" s="1">
        <v>0</v>
      </c>
    </row>
    <row r="610" spans="1:120" ht="15">
      <c r="A610">
        <v>592</v>
      </c>
      <c r="B610">
        <v>1</v>
      </c>
      <c r="C610" s="25">
        <v>4872</v>
      </c>
      <c r="D610">
        <v>3</v>
      </c>
      <c r="E610">
        <v>8</v>
      </c>
      <c r="F610" t="s">
        <v>73</v>
      </c>
      <c r="G610">
        <v>3</v>
      </c>
      <c r="H610"/>
      <c r="I610"/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1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f t="shared" si="446"/>
        <v>0</v>
      </c>
      <c r="AH610" s="1">
        <f t="shared" si="447"/>
        <v>0</v>
      </c>
      <c r="AI610" s="1">
        <f t="shared" si="448"/>
        <v>0</v>
      </c>
      <c r="AJ610" s="1">
        <f t="shared" si="449"/>
        <v>0</v>
      </c>
      <c r="AK610" s="1">
        <f t="shared" si="450"/>
        <v>0</v>
      </c>
      <c r="AL610" s="1">
        <f t="shared" si="451"/>
        <v>0</v>
      </c>
      <c r="AM610" s="1">
        <f t="shared" si="452"/>
        <v>0</v>
      </c>
      <c r="AN610" s="1">
        <f t="shared" si="452"/>
        <v>0</v>
      </c>
      <c r="AO610" s="1">
        <f t="shared" si="453"/>
        <v>40</v>
      </c>
      <c r="AP610" s="1">
        <f t="shared" si="454"/>
        <v>0</v>
      </c>
      <c r="AQ610" s="1">
        <f t="shared" si="455"/>
        <v>0</v>
      </c>
      <c r="AR610" s="1">
        <f t="shared" si="456"/>
        <v>0</v>
      </c>
      <c r="AS610" s="1">
        <f t="shared" si="457"/>
        <v>0</v>
      </c>
      <c r="AT610" s="1">
        <f t="shared" si="458"/>
        <v>0</v>
      </c>
      <c r="AU610" s="1">
        <f t="shared" si="459"/>
        <v>0</v>
      </c>
      <c r="AV610" s="1">
        <f t="shared" si="460"/>
        <v>0</v>
      </c>
      <c r="AW610" s="1">
        <f t="shared" si="461"/>
        <v>0</v>
      </c>
      <c r="AX610" s="1">
        <f t="shared" si="462"/>
        <v>0</v>
      </c>
      <c r="AY610" s="1">
        <f t="shared" si="463"/>
        <v>0</v>
      </c>
      <c r="AZ610" s="1">
        <f t="shared" si="464"/>
        <v>0</v>
      </c>
      <c r="BA610" s="1">
        <f t="shared" si="465"/>
        <v>0</v>
      </c>
      <c r="BB610" s="1">
        <f t="shared" si="466"/>
        <v>0</v>
      </c>
      <c r="BC610" s="1">
        <f t="shared" si="467"/>
        <v>0</v>
      </c>
      <c r="BD610" s="1">
        <f t="shared" si="468"/>
        <v>40</v>
      </c>
      <c r="BE610" s="1" t="str">
        <f t="shared" si="476"/>
        <v>Barge B</v>
      </c>
      <c r="BF610" s="1">
        <f t="shared" si="477"/>
        <v>4</v>
      </c>
      <c r="BG610" s="3">
        <v>592</v>
      </c>
      <c r="BH610" s="1">
        <f t="shared" si="435"/>
        <v>0</v>
      </c>
      <c r="BI610" s="1">
        <f t="shared" si="469"/>
        <v>0</v>
      </c>
      <c r="BJ610" s="3">
        <v>592</v>
      </c>
      <c r="BK610" s="1">
        <f t="shared" si="470"/>
        <v>6</v>
      </c>
      <c r="BL610" s="1">
        <f t="shared" si="478"/>
        <v>0</v>
      </c>
      <c r="BM610" s="1">
        <f t="shared" si="479"/>
        <v>0</v>
      </c>
      <c r="BN610" s="1">
        <f t="shared" si="480"/>
        <v>0</v>
      </c>
      <c r="BO610" s="1">
        <f t="shared" si="481"/>
        <v>0</v>
      </c>
      <c r="BP610" s="1">
        <f t="shared" si="482"/>
        <v>0</v>
      </c>
      <c r="BQ610" s="1">
        <f t="shared" si="483"/>
        <v>1</v>
      </c>
      <c r="BR610" s="1">
        <f t="shared" si="484"/>
        <v>2</v>
      </c>
      <c r="BS610" s="1">
        <f t="shared" si="485"/>
        <v>3</v>
      </c>
      <c r="BT610" s="1">
        <f t="shared" si="486"/>
        <v>4</v>
      </c>
      <c r="BU610" s="1">
        <f t="shared" si="487"/>
        <v>5</v>
      </c>
      <c r="BW610" s="1">
        <f t="shared" si="490"/>
        <v>0</v>
      </c>
      <c r="BX610" s="1">
        <f t="shared" si="490"/>
        <v>0</v>
      </c>
      <c r="BY610" s="1">
        <f t="shared" si="490"/>
        <v>0</v>
      </c>
      <c r="BZ610" s="1">
        <f t="shared" si="490"/>
        <v>0</v>
      </c>
      <c r="CA610" s="1">
        <f t="shared" si="490"/>
        <v>0</v>
      </c>
      <c r="CB610" s="1">
        <f t="shared" si="490"/>
        <v>50</v>
      </c>
      <c r="CC610" s="1">
        <f t="shared" si="490"/>
        <v>100</v>
      </c>
      <c r="CD610" s="1">
        <f t="shared" si="489"/>
        <v>150</v>
      </c>
      <c r="CE610" s="1">
        <f t="shared" si="489"/>
        <v>200</v>
      </c>
      <c r="CF610" s="1">
        <f t="shared" si="489"/>
        <v>250</v>
      </c>
      <c r="CW610" s="1">
        <v>592</v>
      </c>
      <c r="CX610" s="1">
        <f t="shared" si="472"/>
        <v>1</v>
      </c>
      <c r="CY610" s="1" t="s">
        <v>37</v>
      </c>
      <c r="CZ610" s="1">
        <v>1</v>
      </c>
      <c r="DB610" s="1">
        <f t="shared" si="488"/>
        <v>5</v>
      </c>
      <c r="DC610" s="1" t="s">
        <v>43</v>
      </c>
      <c r="DD610" s="1">
        <f t="shared" si="473"/>
        <v>8</v>
      </c>
      <c r="DL610" s="1">
        <v>592</v>
      </c>
      <c r="DM610" s="1">
        <f t="shared" si="474"/>
        <v>4</v>
      </c>
      <c r="DN610" s="1">
        <f t="shared" si="475"/>
        <v>0</v>
      </c>
      <c r="DO610" s="1" t="s">
        <v>37</v>
      </c>
      <c r="DP610" s="1">
        <v>0</v>
      </c>
    </row>
    <row r="611" spans="1:120" ht="15">
      <c r="A611">
        <v>593</v>
      </c>
      <c r="B611">
        <v>2</v>
      </c>
      <c r="C611" s="25">
        <v>8377</v>
      </c>
      <c r="D611">
        <v>3</v>
      </c>
      <c r="E611">
        <v>6</v>
      </c>
      <c r="F611" t="s">
        <v>73</v>
      </c>
      <c r="G611">
        <v>4</v>
      </c>
      <c r="H611"/>
      <c r="I611"/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1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f t="shared" si="446"/>
        <v>0</v>
      </c>
      <c r="AH611" s="1">
        <f t="shared" si="447"/>
        <v>0</v>
      </c>
      <c r="AI611" s="1">
        <f t="shared" si="448"/>
        <v>0</v>
      </c>
      <c r="AJ611" s="1">
        <f t="shared" si="449"/>
        <v>0</v>
      </c>
      <c r="AK611" s="1">
        <f t="shared" si="450"/>
        <v>0</v>
      </c>
      <c r="AL611" s="1">
        <f t="shared" si="451"/>
        <v>0</v>
      </c>
      <c r="AM611" s="1">
        <f t="shared" si="452"/>
        <v>0</v>
      </c>
      <c r="AN611" s="1">
        <f t="shared" si="452"/>
        <v>0</v>
      </c>
      <c r="AO611" s="1">
        <f t="shared" si="453"/>
        <v>0</v>
      </c>
      <c r="AP611" s="1">
        <f t="shared" si="454"/>
        <v>0</v>
      </c>
      <c r="AQ611" s="1">
        <f t="shared" si="455"/>
        <v>0</v>
      </c>
      <c r="AR611" s="1">
        <f t="shared" si="456"/>
        <v>80</v>
      </c>
      <c r="AS611" s="1">
        <f t="shared" si="457"/>
        <v>0</v>
      </c>
      <c r="AT611" s="1">
        <f t="shared" si="458"/>
        <v>0</v>
      </c>
      <c r="AU611" s="1">
        <f t="shared" si="459"/>
        <v>0</v>
      </c>
      <c r="AV611" s="1">
        <f t="shared" si="460"/>
        <v>0</v>
      </c>
      <c r="AW611" s="1">
        <f t="shared" si="461"/>
        <v>0</v>
      </c>
      <c r="AX611" s="1">
        <f t="shared" si="462"/>
        <v>0</v>
      </c>
      <c r="AY611" s="1">
        <f t="shared" si="463"/>
        <v>0</v>
      </c>
      <c r="AZ611" s="1">
        <f t="shared" si="464"/>
        <v>0</v>
      </c>
      <c r="BA611" s="1">
        <f t="shared" si="465"/>
        <v>0</v>
      </c>
      <c r="BB611" s="1">
        <f t="shared" si="466"/>
        <v>0</v>
      </c>
      <c r="BC611" s="1">
        <f t="shared" si="467"/>
        <v>0</v>
      </c>
      <c r="BD611" s="1">
        <f t="shared" si="468"/>
        <v>80</v>
      </c>
      <c r="BE611" s="1" t="str">
        <f t="shared" si="476"/>
        <v>Barge C</v>
      </c>
      <c r="BF611" s="1">
        <f t="shared" si="477"/>
        <v>5</v>
      </c>
      <c r="BG611" s="3">
        <v>593</v>
      </c>
      <c r="BH611" s="1">
        <f t="shared" ref="BH611:BH674" si="491">IF(DB611-D611 &gt; G611,DB611-D611-G611,0)</f>
        <v>0</v>
      </c>
      <c r="BI611" s="1">
        <f t="shared" si="469"/>
        <v>0</v>
      </c>
      <c r="BJ611" s="3">
        <v>593</v>
      </c>
      <c r="BK611" s="1">
        <f t="shared" si="470"/>
        <v>7</v>
      </c>
      <c r="BL611" s="1">
        <f t="shared" si="478"/>
        <v>0</v>
      </c>
      <c r="BM611" s="1">
        <f t="shared" si="479"/>
        <v>0</v>
      </c>
      <c r="BN611" s="1">
        <f t="shared" si="480"/>
        <v>0</v>
      </c>
      <c r="BO611" s="1">
        <f t="shared" si="481"/>
        <v>0</v>
      </c>
      <c r="BP611" s="1">
        <f t="shared" si="482"/>
        <v>0</v>
      </c>
      <c r="BQ611" s="1">
        <f t="shared" si="483"/>
        <v>0</v>
      </c>
      <c r="BR611" s="1">
        <f t="shared" si="484"/>
        <v>1</v>
      </c>
      <c r="BS611" s="1">
        <f t="shared" si="485"/>
        <v>2</v>
      </c>
      <c r="BT611" s="1">
        <f t="shared" si="486"/>
        <v>3</v>
      </c>
      <c r="BU611" s="1">
        <f t="shared" si="487"/>
        <v>4</v>
      </c>
      <c r="BW611" s="1">
        <f t="shared" si="490"/>
        <v>0</v>
      </c>
      <c r="BX611" s="1">
        <f t="shared" si="490"/>
        <v>0</v>
      </c>
      <c r="BY611" s="1">
        <f t="shared" si="490"/>
        <v>0</v>
      </c>
      <c r="BZ611" s="1">
        <f t="shared" si="490"/>
        <v>0</v>
      </c>
      <c r="CA611" s="1">
        <f t="shared" si="490"/>
        <v>0</v>
      </c>
      <c r="CB611" s="1">
        <f t="shared" si="490"/>
        <v>0</v>
      </c>
      <c r="CC611" s="1">
        <f t="shared" si="490"/>
        <v>70</v>
      </c>
      <c r="CD611" s="1">
        <f t="shared" si="489"/>
        <v>140</v>
      </c>
      <c r="CE611" s="1">
        <f t="shared" si="489"/>
        <v>210</v>
      </c>
      <c r="CF611" s="1">
        <f t="shared" si="489"/>
        <v>280</v>
      </c>
      <c r="CW611" s="1">
        <v>593</v>
      </c>
      <c r="CX611" s="1">
        <f t="shared" si="472"/>
        <v>1</v>
      </c>
      <c r="CY611" s="1" t="s">
        <v>37</v>
      </c>
      <c r="CZ611" s="1">
        <v>1</v>
      </c>
      <c r="DB611" s="1">
        <f t="shared" si="488"/>
        <v>6</v>
      </c>
      <c r="DC611" s="1" t="s">
        <v>43</v>
      </c>
      <c r="DD611" s="1">
        <f t="shared" si="473"/>
        <v>6</v>
      </c>
      <c r="DL611" s="1">
        <v>593</v>
      </c>
      <c r="DM611" s="1">
        <f t="shared" si="474"/>
        <v>4</v>
      </c>
      <c r="DN611" s="1">
        <f t="shared" si="475"/>
        <v>0</v>
      </c>
      <c r="DO611" s="1" t="s">
        <v>37</v>
      </c>
      <c r="DP611" s="1">
        <v>0</v>
      </c>
    </row>
    <row r="612" spans="1:120" ht="15">
      <c r="A612">
        <v>594</v>
      </c>
      <c r="B612">
        <v>2</v>
      </c>
      <c r="C612" s="25">
        <v>29240</v>
      </c>
      <c r="D612">
        <v>4</v>
      </c>
      <c r="E612">
        <v>9</v>
      </c>
      <c r="F612" t="s">
        <v>73</v>
      </c>
      <c r="G612">
        <v>4</v>
      </c>
      <c r="H612"/>
      <c r="I612"/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1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>
        <f t="shared" si="446"/>
        <v>0</v>
      </c>
      <c r="AH612" s="1">
        <f t="shared" si="447"/>
        <v>0</v>
      </c>
      <c r="AI612" s="1">
        <f t="shared" si="448"/>
        <v>0</v>
      </c>
      <c r="AJ612" s="1">
        <f t="shared" si="449"/>
        <v>0</v>
      </c>
      <c r="AK612" s="1">
        <f t="shared" si="450"/>
        <v>0</v>
      </c>
      <c r="AL612" s="1">
        <f t="shared" si="451"/>
        <v>0</v>
      </c>
      <c r="AM612" s="1">
        <f t="shared" si="452"/>
        <v>0</v>
      </c>
      <c r="AN612" s="1">
        <f t="shared" si="452"/>
        <v>0</v>
      </c>
      <c r="AO612" s="1">
        <f t="shared" si="453"/>
        <v>0</v>
      </c>
      <c r="AP612" s="1">
        <f t="shared" si="454"/>
        <v>0</v>
      </c>
      <c r="AQ612" s="1">
        <f t="shared" si="455"/>
        <v>0</v>
      </c>
      <c r="AR612" s="1">
        <f t="shared" si="456"/>
        <v>80</v>
      </c>
      <c r="AS612" s="1">
        <f t="shared" si="457"/>
        <v>0</v>
      </c>
      <c r="AT612" s="1">
        <f t="shared" si="458"/>
        <v>0</v>
      </c>
      <c r="AU612" s="1">
        <f t="shared" si="459"/>
        <v>0</v>
      </c>
      <c r="AV612" s="1">
        <f t="shared" si="460"/>
        <v>0</v>
      </c>
      <c r="AW612" s="1">
        <f t="shared" si="461"/>
        <v>0</v>
      </c>
      <c r="AX612" s="1">
        <f t="shared" si="462"/>
        <v>0</v>
      </c>
      <c r="AY612" s="1">
        <f t="shared" si="463"/>
        <v>0</v>
      </c>
      <c r="AZ612" s="1">
        <f t="shared" si="464"/>
        <v>0</v>
      </c>
      <c r="BA612" s="1">
        <f t="shared" si="465"/>
        <v>0</v>
      </c>
      <c r="BB612" s="1">
        <f t="shared" si="466"/>
        <v>0</v>
      </c>
      <c r="BC612" s="1">
        <f t="shared" si="467"/>
        <v>0</v>
      </c>
      <c r="BD612" s="1">
        <f t="shared" si="468"/>
        <v>80</v>
      </c>
      <c r="BE612" s="1" t="str">
        <f t="shared" si="476"/>
        <v>Barge C</v>
      </c>
      <c r="BF612" s="1">
        <f t="shared" si="477"/>
        <v>5</v>
      </c>
      <c r="BG612" s="3">
        <v>594</v>
      </c>
      <c r="BH612" s="1">
        <f t="shared" si="491"/>
        <v>0</v>
      </c>
      <c r="BI612" s="1">
        <f t="shared" si="469"/>
        <v>0</v>
      </c>
      <c r="BJ612" s="3">
        <v>594</v>
      </c>
      <c r="BK612" s="1">
        <f t="shared" si="470"/>
        <v>8</v>
      </c>
      <c r="BL612" s="1">
        <f t="shared" si="478"/>
        <v>0</v>
      </c>
      <c r="BM612" s="1">
        <f t="shared" si="479"/>
        <v>0</v>
      </c>
      <c r="BN612" s="1">
        <f t="shared" si="480"/>
        <v>0</v>
      </c>
      <c r="BO612" s="1">
        <f t="shared" si="481"/>
        <v>0</v>
      </c>
      <c r="BP612" s="1">
        <f t="shared" si="482"/>
        <v>0</v>
      </c>
      <c r="BQ612" s="1">
        <f t="shared" si="483"/>
        <v>0</v>
      </c>
      <c r="BR612" s="1">
        <f t="shared" si="484"/>
        <v>0</v>
      </c>
      <c r="BS612" s="1">
        <f t="shared" si="485"/>
        <v>1</v>
      </c>
      <c r="BT612" s="1">
        <f t="shared" si="486"/>
        <v>2</v>
      </c>
      <c r="BU612" s="1">
        <f t="shared" si="487"/>
        <v>3</v>
      </c>
      <c r="BW612" s="1">
        <f t="shared" si="490"/>
        <v>0</v>
      </c>
      <c r="BX612" s="1">
        <f t="shared" si="490"/>
        <v>0</v>
      </c>
      <c r="BY612" s="1">
        <f t="shared" si="490"/>
        <v>0</v>
      </c>
      <c r="BZ612" s="1">
        <f t="shared" si="490"/>
        <v>0</v>
      </c>
      <c r="CA612" s="1">
        <f t="shared" si="490"/>
        <v>0</v>
      </c>
      <c r="CB612" s="1">
        <f t="shared" si="490"/>
        <v>0</v>
      </c>
      <c r="CC612" s="1">
        <f t="shared" si="490"/>
        <v>0</v>
      </c>
      <c r="CD612" s="1">
        <f t="shared" si="489"/>
        <v>70</v>
      </c>
      <c r="CE612" s="1">
        <f t="shared" si="489"/>
        <v>140</v>
      </c>
      <c r="CF612" s="1">
        <f t="shared" si="489"/>
        <v>210</v>
      </c>
      <c r="CW612" s="1">
        <v>594</v>
      </c>
      <c r="CX612" s="1">
        <f t="shared" si="472"/>
        <v>1</v>
      </c>
      <c r="CY612" s="1" t="s">
        <v>37</v>
      </c>
      <c r="CZ612" s="1">
        <v>1</v>
      </c>
      <c r="DB612" s="1">
        <f t="shared" si="488"/>
        <v>6</v>
      </c>
      <c r="DC612" s="1" t="s">
        <v>43</v>
      </c>
      <c r="DD612" s="1">
        <f t="shared" si="473"/>
        <v>9</v>
      </c>
      <c r="DL612" s="1">
        <v>594</v>
      </c>
      <c r="DM612" s="1">
        <f t="shared" si="474"/>
        <v>5</v>
      </c>
      <c r="DN612" s="1">
        <f t="shared" si="475"/>
        <v>0</v>
      </c>
      <c r="DO612" s="1" t="s">
        <v>37</v>
      </c>
      <c r="DP612" s="1">
        <v>0</v>
      </c>
    </row>
    <row r="613" spans="1:120" ht="15">
      <c r="A613">
        <v>595</v>
      </c>
      <c r="B613">
        <v>2</v>
      </c>
      <c r="C613" s="25">
        <v>29240</v>
      </c>
      <c r="D613">
        <v>2</v>
      </c>
      <c r="E613">
        <v>6</v>
      </c>
      <c r="F613" t="s">
        <v>73</v>
      </c>
      <c r="G613">
        <v>4</v>
      </c>
      <c r="H613"/>
      <c r="I613"/>
      <c r="J613" s="1">
        <v>0</v>
      </c>
      <c r="K613" s="1">
        <v>0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  <c r="V613" s="1">
        <v>1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f t="shared" si="446"/>
        <v>0</v>
      </c>
      <c r="AH613" s="1">
        <f t="shared" si="447"/>
        <v>0</v>
      </c>
      <c r="AI613" s="1">
        <f t="shared" si="448"/>
        <v>0</v>
      </c>
      <c r="AJ613" s="1">
        <f t="shared" si="449"/>
        <v>0</v>
      </c>
      <c r="AK613" s="1">
        <f t="shared" si="450"/>
        <v>0</v>
      </c>
      <c r="AL613" s="1">
        <f t="shared" si="451"/>
        <v>0</v>
      </c>
      <c r="AM613" s="1">
        <f t="shared" si="452"/>
        <v>0</v>
      </c>
      <c r="AN613" s="1">
        <f t="shared" si="452"/>
        <v>0</v>
      </c>
      <c r="AO613" s="1">
        <f t="shared" si="453"/>
        <v>0</v>
      </c>
      <c r="AP613" s="1">
        <f t="shared" si="454"/>
        <v>0</v>
      </c>
      <c r="AQ613" s="1">
        <f t="shared" si="455"/>
        <v>0</v>
      </c>
      <c r="AR613" s="1">
        <f t="shared" si="456"/>
        <v>0</v>
      </c>
      <c r="AS613" s="1">
        <f t="shared" si="457"/>
        <v>80</v>
      </c>
      <c r="AT613" s="1">
        <f t="shared" si="458"/>
        <v>0</v>
      </c>
      <c r="AU613" s="1">
        <f t="shared" si="459"/>
        <v>0</v>
      </c>
      <c r="AV613" s="1">
        <f t="shared" si="460"/>
        <v>0</v>
      </c>
      <c r="AW613" s="1">
        <f t="shared" si="461"/>
        <v>0</v>
      </c>
      <c r="AX613" s="1">
        <f t="shared" si="462"/>
        <v>0</v>
      </c>
      <c r="AY613" s="1">
        <f t="shared" si="463"/>
        <v>0</v>
      </c>
      <c r="AZ613" s="1">
        <f t="shared" si="464"/>
        <v>0</v>
      </c>
      <c r="BA613" s="1">
        <f t="shared" si="465"/>
        <v>0</v>
      </c>
      <c r="BB613" s="1">
        <f t="shared" si="466"/>
        <v>0</v>
      </c>
      <c r="BC613" s="1">
        <f t="shared" si="467"/>
        <v>0</v>
      </c>
      <c r="BD613" s="1">
        <f t="shared" si="468"/>
        <v>80</v>
      </c>
      <c r="BE613" s="1" t="str">
        <f t="shared" si="476"/>
        <v>Barge E</v>
      </c>
      <c r="BF613" s="1">
        <f t="shared" si="477"/>
        <v>5</v>
      </c>
      <c r="BG613" s="3">
        <v>595</v>
      </c>
      <c r="BH613" s="1">
        <f t="shared" si="491"/>
        <v>0</v>
      </c>
      <c r="BI613" s="1">
        <f t="shared" si="469"/>
        <v>0</v>
      </c>
      <c r="BJ613" s="3">
        <v>595</v>
      </c>
      <c r="BK613" s="1">
        <f t="shared" si="470"/>
        <v>6</v>
      </c>
      <c r="BL613" s="1">
        <f t="shared" si="478"/>
        <v>0</v>
      </c>
      <c r="BM613" s="1">
        <f t="shared" si="479"/>
        <v>0</v>
      </c>
      <c r="BN613" s="1">
        <f t="shared" si="480"/>
        <v>0</v>
      </c>
      <c r="BO613" s="1">
        <f t="shared" si="481"/>
        <v>0</v>
      </c>
      <c r="BP613" s="1">
        <f t="shared" si="482"/>
        <v>0</v>
      </c>
      <c r="BQ613" s="1">
        <f t="shared" si="483"/>
        <v>1</v>
      </c>
      <c r="BR613" s="1">
        <f t="shared" si="484"/>
        <v>2</v>
      </c>
      <c r="BS613" s="1">
        <f t="shared" si="485"/>
        <v>3</v>
      </c>
      <c r="BT613" s="1">
        <f t="shared" si="486"/>
        <v>4</v>
      </c>
      <c r="BU613" s="1">
        <f t="shared" si="487"/>
        <v>5</v>
      </c>
      <c r="BW613" s="1">
        <f t="shared" si="490"/>
        <v>0</v>
      </c>
      <c r="BX613" s="1">
        <f t="shared" si="490"/>
        <v>0</v>
      </c>
      <c r="BY613" s="1">
        <f t="shared" si="490"/>
        <v>0</v>
      </c>
      <c r="BZ613" s="1">
        <f t="shared" si="490"/>
        <v>0</v>
      </c>
      <c r="CA613" s="1">
        <f t="shared" si="490"/>
        <v>0</v>
      </c>
      <c r="CB613" s="1">
        <f t="shared" si="490"/>
        <v>70</v>
      </c>
      <c r="CC613" s="1">
        <f t="shared" si="490"/>
        <v>140</v>
      </c>
      <c r="CD613" s="1">
        <f t="shared" si="489"/>
        <v>210</v>
      </c>
      <c r="CE613" s="1">
        <f t="shared" si="489"/>
        <v>280</v>
      </c>
      <c r="CF613" s="1">
        <f t="shared" si="489"/>
        <v>350</v>
      </c>
      <c r="CW613" s="1">
        <v>595</v>
      </c>
      <c r="CX613" s="1">
        <f t="shared" si="472"/>
        <v>1</v>
      </c>
      <c r="CY613" s="1" t="s">
        <v>37</v>
      </c>
      <c r="CZ613" s="1">
        <v>1</v>
      </c>
      <c r="DB613" s="1">
        <f t="shared" si="488"/>
        <v>6</v>
      </c>
      <c r="DC613" s="1" t="s">
        <v>43</v>
      </c>
      <c r="DD613" s="1">
        <f t="shared" si="473"/>
        <v>6</v>
      </c>
      <c r="DL613" s="1">
        <v>595</v>
      </c>
      <c r="DM613" s="1">
        <f t="shared" si="474"/>
        <v>3</v>
      </c>
      <c r="DN613" s="1">
        <f t="shared" si="475"/>
        <v>0</v>
      </c>
      <c r="DO613" s="1" t="s">
        <v>37</v>
      </c>
      <c r="DP613" s="1">
        <v>0</v>
      </c>
    </row>
    <row r="614" spans="1:120" ht="15">
      <c r="A614">
        <v>596</v>
      </c>
      <c r="B614">
        <v>2</v>
      </c>
      <c r="C614" s="25">
        <v>14200</v>
      </c>
      <c r="D614">
        <v>-1</v>
      </c>
      <c r="E614">
        <v>2</v>
      </c>
      <c r="F614" t="s">
        <v>94</v>
      </c>
      <c r="G614">
        <v>4</v>
      </c>
      <c r="H614"/>
      <c r="I614"/>
      <c r="J614" s="1">
        <v>0</v>
      </c>
      <c r="K614" s="1">
        <v>0</v>
      </c>
      <c r="L614" s="1">
        <v>1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f t="shared" si="446"/>
        <v>0</v>
      </c>
      <c r="AH614" s="1">
        <f t="shared" si="447"/>
        <v>0</v>
      </c>
      <c r="AI614" s="1">
        <f t="shared" si="448"/>
        <v>80</v>
      </c>
      <c r="AJ614" s="1">
        <f t="shared" si="449"/>
        <v>0</v>
      </c>
      <c r="AK614" s="1">
        <f t="shared" si="450"/>
        <v>0</v>
      </c>
      <c r="AL614" s="1">
        <f t="shared" si="451"/>
        <v>0</v>
      </c>
      <c r="AM614" s="1">
        <f t="shared" si="452"/>
        <v>0</v>
      </c>
      <c r="AN614" s="1">
        <f t="shared" si="452"/>
        <v>0</v>
      </c>
      <c r="AO614" s="1">
        <f t="shared" si="453"/>
        <v>0</v>
      </c>
      <c r="AP614" s="1">
        <f t="shared" si="454"/>
        <v>0</v>
      </c>
      <c r="AQ614" s="1">
        <f t="shared" si="455"/>
        <v>0</v>
      </c>
      <c r="AR614" s="1">
        <f t="shared" si="456"/>
        <v>0</v>
      </c>
      <c r="AS614" s="1">
        <f t="shared" si="457"/>
        <v>0</v>
      </c>
      <c r="AT614" s="1">
        <f t="shared" si="458"/>
        <v>0</v>
      </c>
      <c r="AU614" s="1">
        <f t="shared" si="459"/>
        <v>0</v>
      </c>
      <c r="AV614" s="1">
        <f t="shared" si="460"/>
        <v>0</v>
      </c>
      <c r="AW614" s="1">
        <f t="shared" si="461"/>
        <v>0</v>
      </c>
      <c r="AX614" s="1">
        <f t="shared" si="462"/>
        <v>0</v>
      </c>
      <c r="AY614" s="1">
        <f t="shared" si="463"/>
        <v>0</v>
      </c>
      <c r="AZ614" s="1">
        <f t="shared" si="464"/>
        <v>0</v>
      </c>
      <c r="BA614" s="1">
        <f t="shared" si="465"/>
        <v>0</v>
      </c>
      <c r="BB614" s="1">
        <f t="shared" si="466"/>
        <v>0</v>
      </c>
      <c r="BC614" s="1">
        <f t="shared" si="467"/>
        <v>0</v>
      </c>
      <c r="BD614" s="1">
        <f t="shared" si="468"/>
        <v>80</v>
      </c>
      <c r="BE614" s="1" t="str">
        <f t="shared" si="476"/>
        <v>Barge E</v>
      </c>
      <c r="BF614" s="1">
        <f t="shared" si="477"/>
        <v>1</v>
      </c>
      <c r="BG614" s="3">
        <v>596</v>
      </c>
      <c r="BH614" s="1">
        <f t="shared" si="491"/>
        <v>0</v>
      </c>
      <c r="BI614" s="1">
        <f t="shared" si="469"/>
        <v>0</v>
      </c>
      <c r="BJ614" s="3">
        <v>596</v>
      </c>
      <c r="BK614" s="1">
        <f t="shared" si="470"/>
        <v>3</v>
      </c>
      <c r="BL614" s="1">
        <f t="shared" si="478"/>
        <v>0</v>
      </c>
      <c r="BM614" s="1">
        <f t="shared" si="479"/>
        <v>0</v>
      </c>
      <c r="BN614" s="1">
        <f t="shared" si="480"/>
        <v>1</v>
      </c>
      <c r="BO614" s="1">
        <f t="shared" si="481"/>
        <v>2</v>
      </c>
      <c r="BP614" s="1">
        <f t="shared" si="482"/>
        <v>3</v>
      </c>
      <c r="BQ614" s="1">
        <f t="shared" si="483"/>
        <v>4</v>
      </c>
      <c r="BR614" s="1">
        <f t="shared" si="484"/>
        <v>5</v>
      </c>
      <c r="BS614" s="1">
        <f t="shared" si="485"/>
        <v>6</v>
      </c>
      <c r="BT614" s="1">
        <f t="shared" si="486"/>
        <v>7</v>
      </c>
      <c r="BU614" s="1">
        <f t="shared" si="487"/>
        <v>8</v>
      </c>
      <c r="BW614" s="1">
        <f t="shared" si="490"/>
        <v>0</v>
      </c>
      <c r="BX614" s="1">
        <f t="shared" si="490"/>
        <v>0</v>
      </c>
      <c r="BY614" s="1">
        <f t="shared" si="490"/>
        <v>70</v>
      </c>
      <c r="BZ614" s="1">
        <f t="shared" si="490"/>
        <v>140</v>
      </c>
      <c r="CA614" s="1">
        <f t="shared" si="490"/>
        <v>210</v>
      </c>
      <c r="CB614" s="1">
        <f t="shared" si="490"/>
        <v>280</v>
      </c>
      <c r="CC614" s="1">
        <f t="shared" si="490"/>
        <v>350</v>
      </c>
      <c r="CD614" s="1">
        <f t="shared" si="489"/>
        <v>420</v>
      </c>
      <c r="CE614" s="1">
        <f t="shared" si="489"/>
        <v>490</v>
      </c>
      <c r="CF614" s="1">
        <f t="shared" si="489"/>
        <v>560</v>
      </c>
      <c r="CW614" s="1">
        <v>596</v>
      </c>
      <c r="CX614" s="1">
        <f t="shared" si="472"/>
        <v>1</v>
      </c>
      <c r="CY614" s="1" t="s">
        <v>37</v>
      </c>
      <c r="CZ614" s="1">
        <v>1</v>
      </c>
      <c r="DB614" s="1">
        <f t="shared" si="488"/>
        <v>2</v>
      </c>
      <c r="DC614" s="1" t="s">
        <v>43</v>
      </c>
      <c r="DD614" s="1">
        <f t="shared" si="473"/>
        <v>2</v>
      </c>
      <c r="DL614" s="1">
        <v>596</v>
      </c>
      <c r="DM614" s="1">
        <f t="shared" si="474"/>
        <v>0</v>
      </c>
      <c r="DN614" s="1">
        <f t="shared" si="475"/>
        <v>0</v>
      </c>
      <c r="DO614" s="1" t="s">
        <v>37</v>
      </c>
      <c r="DP614" s="1">
        <v>0</v>
      </c>
    </row>
    <row r="615" spans="1:120" ht="15">
      <c r="A615">
        <v>597</v>
      </c>
      <c r="B615">
        <v>2</v>
      </c>
      <c r="C615" s="25">
        <v>19200</v>
      </c>
      <c r="D615">
        <v>4</v>
      </c>
      <c r="E615">
        <v>7</v>
      </c>
      <c r="F615" t="s">
        <v>74</v>
      </c>
      <c r="G615">
        <v>3</v>
      </c>
      <c r="H615"/>
      <c r="I615"/>
      <c r="J615" s="1">
        <v>0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1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f t="shared" si="446"/>
        <v>0</v>
      </c>
      <c r="AH615" s="1">
        <f t="shared" si="447"/>
        <v>0</v>
      </c>
      <c r="AI615" s="1">
        <f t="shared" si="448"/>
        <v>0</v>
      </c>
      <c r="AJ615" s="1">
        <f t="shared" si="449"/>
        <v>0</v>
      </c>
      <c r="AK615" s="1">
        <f t="shared" si="450"/>
        <v>0</v>
      </c>
      <c r="AL615" s="1">
        <f t="shared" si="451"/>
        <v>0</v>
      </c>
      <c r="AM615" s="1">
        <f t="shared" si="452"/>
        <v>0</v>
      </c>
      <c r="AN615" s="1">
        <f t="shared" si="452"/>
        <v>0</v>
      </c>
      <c r="AO615" s="1">
        <f t="shared" si="453"/>
        <v>0</v>
      </c>
      <c r="AP615" s="1">
        <f t="shared" si="454"/>
        <v>0</v>
      </c>
      <c r="AQ615" s="1">
        <f t="shared" si="455"/>
        <v>0</v>
      </c>
      <c r="AR615" s="1">
        <f t="shared" si="456"/>
        <v>0</v>
      </c>
      <c r="AS615" s="1">
        <f t="shared" si="457"/>
        <v>80</v>
      </c>
      <c r="AT615" s="1">
        <f t="shared" si="458"/>
        <v>0</v>
      </c>
      <c r="AU615" s="1">
        <f t="shared" si="459"/>
        <v>0</v>
      </c>
      <c r="AV615" s="1">
        <f t="shared" si="460"/>
        <v>0</v>
      </c>
      <c r="AW615" s="1">
        <f t="shared" si="461"/>
        <v>0</v>
      </c>
      <c r="AX615" s="1">
        <f t="shared" si="462"/>
        <v>0</v>
      </c>
      <c r="AY615" s="1">
        <f t="shared" si="463"/>
        <v>0</v>
      </c>
      <c r="AZ615" s="1">
        <f t="shared" si="464"/>
        <v>0</v>
      </c>
      <c r="BA615" s="1">
        <f t="shared" si="465"/>
        <v>0</v>
      </c>
      <c r="BB615" s="1">
        <f t="shared" si="466"/>
        <v>0</v>
      </c>
      <c r="BC615" s="1">
        <f t="shared" si="467"/>
        <v>0</v>
      </c>
      <c r="BD615" s="1">
        <f t="shared" si="468"/>
        <v>80</v>
      </c>
      <c r="BE615" s="1" t="str">
        <f t="shared" si="476"/>
        <v>Barge E</v>
      </c>
      <c r="BF615" s="1">
        <f t="shared" si="477"/>
        <v>5</v>
      </c>
      <c r="BG615" s="3">
        <v>597</v>
      </c>
      <c r="BH615" s="1">
        <f t="shared" si="491"/>
        <v>0</v>
      </c>
      <c r="BI615" s="1">
        <f t="shared" si="469"/>
        <v>0</v>
      </c>
      <c r="BJ615" s="3">
        <v>597</v>
      </c>
      <c r="BK615" s="1">
        <f t="shared" si="470"/>
        <v>7</v>
      </c>
      <c r="BL615" s="1">
        <f t="shared" si="478"/>
        <v>0</v>
      </c>
      <c r="BM615" s="1">
        <f t="shared" si="479"/>
        <v>0</v>
      </c>
      <c r="BN615" s="1">
        <f t="shared" si="480"/>
        <v>0</v>
      </c>
      <c r="BO615" s="1">
        <f t="shared" si="481"/>
        <v>0</v>
      </c>
      <c r="BP615" s="1">
        <f t="shared" si="482"/>
        <v>0</v>
      </c>
      <c r="BQ615" s="1">
        <f t="shared" si="483"/>
        <v>0</v>
      </c>
      <c r="BR615" s="1">
        <f t="shared" si="484"/>
        <v>1</v>
      </c>
      <c r="BS615" s="1">
        <f t="shared" si="485"/>
        <v>2</v>
      </c>
      <c r="BT615" s="1">
        <f t="shared" si="486"/>
        <v>3</v>
      </c>
      <c r="BU615" s="1">
        <f t="shared" si="487"/>
        <v>4</v>
      </c>
      <c r="BW615" s="1">
        <f t="shared" si="490"/>
        <v>0</v>
      </c>
      <c r="BX615" s="1">
        <f t="shared" si="490"/>
        <v>0</v>
      </c>
      <c r="BY615" s="1">
        <f t="shared" si="490"/>
        <v>0</v>
      </c>
      <c r="BZ615" s="1">
        <f t="shared" si="490"/>
        <v>0</v>
      </c>
      <c r="CA615" s="1">
        <f t="shared" si="490"/>
        <v>0</v>
      </c>
      <c r="CB615" s="1">
        <f t="shared" si="490"/>
        <v>0</v>
      </c>
      <c r="CC615" s="1">
        <f t="shared" si="490"/>
        <v>70</v>
      </c>
      <c r="CD615" s="1">
        <f t="shared" si="489"/>
        <v>140</v>
      </c>
      <c r="CE615" s="1">
        <f t="shared" si="489"/>
        <v>210</v>
      </c>
      <c r="CF615" s="1">
        <f t="shared" si="489"/>
        <v>280</v>
      </c>
      <c r="CW615" s="1">
        <v>597</v>
      </c>
      <c r="CX615" s="1">
        <f t="shared" si="472"/>
        <v>1</v>
      </c>
      <c r="CY615" s="1" t="s">
        <v>37</v>
      </c>
      <c r="CZ615" s="1">
        <v>1</v>
      </c>
      <c r="DB615" s="1">
        <f t="shared" si="488"/>
        <v>6</v>
      </c>
      <c r="DC615" s="1" t="s">
        <v>43</v>
      </c>
      <c r="DD615" s="1">
        <f t="shared" si="473"/>
        <v>7</v>
      </c>
      <c r="DL615" s="1">
        <v>597</v>
      </c>
      <c r="DM615" s="1">
        <f t="shared" si="474"/>
        <v>5</v>
      </c>
      <c r="DN615" s="1">
        <f t="shared" si="475"/>
        <v>0</v>
      </c>
      <c r="DO615" s="1" t="s">
        <v>37</v>
      </c>
      <c r="DP615" s="1">
        <v>0</v>
      </c>
    </row>
    <row r="616" spans="1:120" ht="15">
      <c r="A616">
        <v>598</v>
      </c>
      <c r="B616">
        <v>2</v>
      </c>
      <c r="C616" s="25">
        <v>19200</v>
      </c>
      <c r="D616">
        <v>2</v>
      </c>
      <c r="E616">
        <v>6</v>
      </c>
      <c r="F616" t="s">
        <v>73</v>
      </c>
      <c r="G616">
        <v>3</v>
      </c>
      <c r="H616"/>
      <c r="I616"/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1</v>
      </c>
      <c r="T616" s="1"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>
        <f t="shared" si="446"/>
        <v>0</v>
      </c>
      <c r="AH616" s="1">
        <f t="shared" si="447"/>
        <v>0</v>
      </c>
      <c r="AI616" s="1">
        <f t="shared" si="448"/>
        <v>0</v>
      </c>
      <c r="AJ616" s="1">
        <f t="shared" si="449"/>
        <v>0</v>
      </c>
      <c r="AK616" s="1">
        <f t="shared" si="450"/>
        <v>0</v>
      </c>
      <c r="AL616" s="1">
        <f t="shared" si="451"/>
        <v>0</v>
      </c>
      <c r="AM616" s="1">
        <f t="shared" si="452"/>
        <v>0</v>
      </c>
      <c r="AN616" s="1">
        <f t="shared" si="452"/>
        <v>0</v>
      </c>
      <c r="AO616" s="1">
        <f t="shared" si="453"/>
        <v>0</v>
      </c>
      <c r="AP616" s="1">
        <f t="shared" si="454"/>
        <v>80</v>
      </c>
      <c r="AQ616" s="1">
        <f t="shared" si="455"/>
        <v>0</v>
      </c>
      <c r="AR616" s="1">
        <f t="shared" si="456"/>
        <v>0</v>
      </c>
      <c r="AS616" s="1">
        <f t="shared" si="457"/>
        <v>0</v>
      </c>
      <c r="AT616" s="1">
        <f t="shared" si="458"/>
        <v>0</v>
      </c>
      <c r="AU616" s="1">
        <f t="shared" si="459"/>
        <v>0</v>
      </c>
      <c r="AV616" s="1">
        <f t="shared" si="460"/>
        <v>0</v>
      </c>
      <c r="AW616" s="1">
        <f t="shared" si="461"/>
        <v>0</v>
      </c>
      <c r="AX616" s="1">
        <f t="shared" si="462"/>
        <v>0</v>
      </c>
      <c r="AY616" s="1">
        <f t="shared" si="463"/>
        <v>0</v>
      </c>
      <c r="AZ616" s="1">
        <f t="shared" si="464"/>
        <v>0</v>
      </c>
      <c r="BA616" s="1">
        <f t="shared" si="465"/>
        <v>0</v>
      </c>
      <c r="BB616" s="1">
        <f t="shared" si="466"/>
        <v>0</v>
      </c>
      <c r="BC616" s="1">
        <f t="shared" si="467"/>
        <v>0</v>
      </c>
      <c r="BD616" s="1">
        <f t="shared" si="468"/>
        <v>80</v>
      </c>
      <c r="BE616" s="1" t="str">
        <f t="shared" si="476"/>
        <v>Barge E</v>
      </c>
      <c r="BF616" s="1">
        <f t="shared" si="477"/>
        <v>4</v>
      </c>
      <c r="BG616" s="3">
        <v>598</v>
      </c>
      <c r="BH616" s="1">
        <f t="shared" si="491"/>
        <v>0</v>
      </c>
      <c r="BI616" s="1">
        <f t="shared" si="469"/>
        <v>0</v>
      </c>
      <c r="BJ616" s="3">
        <v>598</v>
      </c>
      <c r="BK616" s="1">
        <f t="shared" si="470"/>
        <v>5</v>
      </c>
      <c r="BL616" s="1">
        <f t="shared" si="478"/>
        <v>0</v>
      </c>
      <c r="BM616" s="1">
        <f t="shared" si="479"/>
        <v>0</v>
      </c>
      <c r="BN616" s="1">
        <f t="shared" si="480"/>
        <v>0</v>
      </c>
      <c r="BO616" s="1">
        <f t="shared" si="481"/>
        <v>0</v>
      </c>
      <c r="BP616" s="1">
        <f t="shared" si="482"/>
        <v>1</v>
      </c>
      <c r="BQ616" s="1">
        <f t="shared" si="483"/>
        <v>2</v>
      </c>
      <c r="BR616" s="1">
        <f t="shared" si="484"/>
        <v>3</v>
      </c>
      <c r="BS616" s="1">
        <f t="shared" si="485"/>
        <v>4</v>
      </c>
      <c r="BT616" s="1">
        <f t="shared" si="486"/>
        <v>5</v>
      </c>
      <c r="BU616" s="1">
        <f t="shared" si="487"/>
        <v>6</v>
      </c>
      <c r="BW616" s="1">
        <f t="shared" si="490"/>
        <v>0</v>
      </c>
      <c r="BX616" s="1">
        <f t="shared" si="490"/>
        <v>0</v>
      </c>
      <c r="BY616" s="1">
        <f t="shared" si="490"/>
        <v>0</v>
      </c>
      <c r="BZ616" s="1">
        <f t="shared" si="490"/>
        <v>0</v>
      </c>
      <c r="CA616" s="1">
        <f t="shared" si="490"/>
        <v>70</v>
      </c>
      <c r="CB616" s="1">
        <f t="shared" si="490"/>
        <v>140</v>
      </c>
      <c r="CC616" s="1">
        <f t="shared" si="490"/>
        <v>210</v>
      </c>
      <c r="CD616" s="1">
        <f t="shared" si="489"/>
        <v>280</v>
      </c>
      <c r="CE616" s="1">
        <f t="shared" si="489"/>
        <v>350</v>
      </c>
      <c r="CF616" s="1">
        <f t="shared" si="489"/>
        <v>420</v>
      </c>
      <c r="CW616" s="1">
        <v>598</v>
      </c>
      <c r="CX616" s="1">
        <f t="shared" si="472"/>
        <v>1</v>
      </c>
      <c r="CY616" s="1" t="s">
        <v>37</v>
      </c>
      <c r="CZ616" s="1">
        <v>1</v>
      </c>
      <c r="DB616" s="1">
        <f t="shared" si="488"/>
        <v>5</v>
      </c>
      <c r="DC616" s="1" t="s">
        <v>43</v>
      </c>
      <c r="DD616" s="1">
        <f t="shared" si="473"/>
        <v>6</v>
      </c>
      <c r="DL616" s="1">
        <v>598</v>
      </c>
      <c r="DM616" s="1">
        <f t="shared" si="474"/>
        <v>3</v>
      </c>
      <c r="DN616" s="1">
        <f t="shared" si="475"/>
        <v>0</v>
      </c>
      <c r="DO616" s="1" t="s">
        <v>37</v>
      </c>
      <c r="DP616" s="1">
        <v>0</v>
      </c>
    </row>
    <row r="617" spans="1:120" ht="15">
      <c r="A617">
        <v>599</v>
      </c>
      <c r="B617">
        <v>1</v>
      </c>
      <c r="C617" s="25">
        <v>12300</v>
      </c>
      <c r="D617">
        <v>5</v>
      </c>
      <c r="E617">
        <v>10</v>
      </c>
      <c r="F617" t="s">
        <v>35</v>
      </c>
      <c r="G617">
        <v>3</v>
      </c>
      <c r="H617"/>
      <c r="I617"/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>
        <v>0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f t="shared" si="446"/>
        <v>0</v>
      </c>
      <c r="AH617" s="1">
        <f t="shared" si="447"/>
        <v>0</v>
      </c>
      <c r="AI617" s="1">
        <f t="shared" si="448"/>
        <v>0</v>
      </c>
      <c r="AJ617" s="1">
        <f t="shared" si="449"/>
        <v>0</v>
      </c>
      <c r="AK617" s="1">
        <f t="shared" si="450"/>
        <v>0</v>
      </c>
      <c r="AL617" s="1">
        <f t="shared" si="451"/>
        <v>0</v>
      </c>
      <c r="AM617" s="1">
        <f t="shared" si="452"/>
        <v>0</v>
      </c>
      <c r="AN617" s="1">
        <f t="shared" si="452"/>
        <v>0</v>
      </c>
      <c r="AO617" s="1">
        <f t="shared" si="453"/>
        <v>0</v>
      </c>
      <c r="AP617" s="1">
        <f t="shared" si="454"/>
        <v>0</v>
      </c>
      <c r="AQ617" s="1">
        <f t="shared" si="455"/>
        <v>0</v>
      </c>
      <c r="AR617" s="1">
        <f t="shared" si="456"/>
        <v>0</v>
      </c>
      <c r="AS617" s="1">
        <f t="shared" si="457"/>
        <v>0</v>
      </c>
      <c r="AT617" s="1">
        <f t="shared" si="458"/>
        <v>0</v>
      </c>
      <c r="AU617" s="1">
        <f t="shared" si="459"/>
        <v>0</v>
      </c>
      <c r="AV617" s="1">
        <f t="shared" si="460"/>
        <v>40</v>
      </c>
      <c r="AW617" s="1">
        <f t="shared" si="461"/>
        <v>0</v>
      </c>
      <c r="AX617" s="1">
        <f t="shared" si="462"/>
        <v>0</v>
      </c>
      <c r="AY617" s="1">
        <f t="shared" si="463"/>
        <v>0</v>
      </c>
      <c r="AZ617" s="1">
        <f t="shared" si="464"/>
        <v>0</v>
      </c>
      <c r="BA617" s="1">
        <f t="shared" si="465"/>
        <v>0</v>
      </c>
      <c r="BB617" s="1">
        <f t="shared" si="466"/>
        <v>0</v>
      </c>
      <c r="BC617" s="1">
        <f t="shared" si="467"/>
        <v>0</v>
      </c>
      <c r="BD617" s="1">
        <f t="shared" si="468"/>
        <v>40</v>
      </c>
      <c r="BE617" s="1" t="str">
        <f t="shared" si="476"/>
        <v>Barge D</v>
      </c>
      <c r="BF617" s="1">
        <f t="shared" si="477"/>
        <v>6</v>
      </c>
      <c r="BG617" s="3">
        <v>599</v>
      </c>
      <c r="BH617" s="1">
        <f t="shared" si="491"/>
        <v>0</v>
      </c>
      <c r="BI617" s="1">
        <f t="shared" si="469"/>
        <v>0</v>
      </c>
      <c r="BJ617" s="3">
        <v>599</v>
      </c>
      <c r="BK617" s="1">
        <f t="shared" si="470"/>
        <v>8</v>
      </c>
      <c r="BL617" s="1">
        <f t="shared" si="478"/>
        <v>0</v>
      </c>
      <c r="BM617" s="1">
        <f t="shared" si="479"/>
        <v>0</v>
      </c>
      <c r="BN617" s="1">
        <f t="shared" si="480"/>
        <v>0</v>
      </c>
      <c r="BO617" s="1">
        <f t="shared" si="481"/>
        <v>0</v>
      </c>
      <c r="BP617" s="1">
        <f t="shared" si="482"/>
        <v>0</v>
      </c>
      <c r="BQ617" s="1">
        <f t="shared" si="483"/>
        <v>0</v>
      </c>
      <c r="BR617" s="1">
        <f t="shared" si="484"/>
        <v>0</v>
      </c>
      <c r="BS617" s="1">
        <f t="shared" si="485"/>
        <v>1</v>
      </c>
      <c r="BT617" s="1">
        <f t="shared" si="486"/>
        <v>2</v>
      </c>
      <c r="BU617" s="1">
        <f t="shared" si="487"/>
        <v>3</v>
      </c>
      <c r="BW617" s="1">
        <f t="shared" si="490"/>
        <v>0</v>
      </c>
      <c r="BX617" s="1">
        <f t="shared" si="490"/>
        <v>0</v>
      </c>
      <c r="BY617" s="1">
        <f t="shared" si="490"/>
        <v>0</v>
      </c>
      <c r="BZ617" s="1">
        <f t="shared" si="490"/>
        <v>0</v>
      </c>
      <c r="CA617" s="1">
        <f t="shared" si="490"/>
        <v>0</v>
      </c>
      <c r="CB617" s="1">
        <f t="shared" si="490"/>
        <v>0</v>
      </c>
      <c r="CC617" s="1">
        <f t="shared" si="490"/>
        <v>0</v>
      </c>
      <c r="CD617" s="1">
        <f t="shared" si="489"/>
        <v>50</v>
      </c>
      <c r="CE617" s="1">
        <f t="shared" si="489"/>
        <v>100</v>
      </c>
      <c r="CF617" s="1">
        <f t="shared" si="489"/>
        <v>150</v>
      </c>
      <c r="CW617" s="1">
        <v>599</v>
      </c>
      <c r="CX617" s="1">
        <f t="shared" si="472"/>
        <v>1</v>
      </c>
      <c r="CY617" s="1" t="s">
        <v>37</v>
      </c>
      <c r="CZ617" s="1">
        <v>1</v>
      </c>
      <c r="DB617" s="1">
        <f t="shared" si="488"/>
        <v>7</v>
      </c>
      <c r="DC617" s="1" t="s">
        <v>43</v>
      </c>
      <c r="DD617" s="1">
        <f t="shared" si="473"/>
        <v>10</v>
      </c>
      <c r="DL617" s="1">
        <v>599</v>
      </c>
      <c r="DM617" s="1">
        <f t="shared" si="474"/>
        <v>6</v>
      </c>
      <c r="DN617" s="1">
        <f t="shared" si="475"/>
        <v>0</v>
      </c>
      <c r="DO617" s="1" t="s">
        <v>37</v>
      </c>
      <c r="DP617" s="1">
        <v>0</v>
      </c>
    </row>
    <row r="618" spans="1:120" ht="15">
      <c r="A618">
        <v>600</v>
      </c>
      <c r="B618">
        <v>2</v>
      </c>
      <c r="C618" s="25">
        <v>19200</v>
      </c>
      <c r="D618">
        <v>4</v>
      </c>
      <c r="E618">
        <v>8</v>
      </c>
      <c r="F618" t="s">
        <v>94</v>
      </c>
      <c r="G618">
        <v>4</v>
      </c>
      <c r="H618"/>
      <c r="I618"/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1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f t="shared" si="446"/>
        <v>0</v>
      </c>
      <c r="AH618" s="1">
        <f t="shared" si="447"/>
        <v>0</v>
      </c>
      <c r="AI618" s="1">
        <f t="shared" si="448"/>
        <v>0</v>
      </c>
      <c r="AJ618" s="1">
        <f t="shared" si="449"/>
        <v>0</v>
      </c>
      <c r="AK618" s="1">
        <f t="shared" si="450"/>
        <v>0</v>
      </c>
      <c r="AL618" s="1">
        <f t="shared" si="451"/>
        <v>0</v>
      </c>
      <c r="AM618" s="1">
        <f t="shared" si="452"/>
        <v>0</v>
      </c>
      <c r="AN618" s="1">
        <f t="shared" si="452"/>
        <v>0</v>
      </c>
      <c r="AO618" s="1">
        <f t="shared" si="453"/>
        <v>0</v>
      </c>
      <c r="AP618" s="1">
        <f t="shared" si="454"/>
        <v>0</v>
      </c>
      <c r="AQ618" s="1">
        <f t="shared" si="455"/>
        <v>0</v>
      </c>
      <c r="AR618" s="1">
        <f t="shared" si="456"/>
        <v>0</v>
      </c>
      <c r="AS618" s="1">
        <f t="shared" si="457"/>
        <v>0</v>
      </c>
      <c r="AT618" s="1">
        <f t="shared" si="458"/>
        <v>0</v>
      </c>
      <c r="AU618" s="1">
        <f t="shared" si="459"/>
        <v>0</v>
      </c>
      <c r="AV618" s="1">
        <f t="shared" si="460"/>
        <v>0</v>
      </c>
      <c r="AW618" s="1">
        <f t="shared" si="461"/>
        <v>0</v>
      </c>
      <c r="AX618" s="1">
        <f t="shared" si="462"/>
        <v>80</v>
      </c>
      <c r="AY618" s="1">
        <f t="shared" si="463"/>
        <v>0</v>
      </c>
      <c r="AZ618" s="1">
        <f t="shared" si="464"/>
        <v>0</v>
      </c>
      <c r="BA618" s="1">
        <f t="shared" si="465"/>
        <v>0</v>
      </c>
      <c r="BB618" s="1">
        <f t="shared" si="466"/>
        <v>0</v>
      </c>
      <c r="BC618" s="1">
        <f t="shared" si="467"/>
        <v>0</v>
      </c>
      <c r="BD618" s="1">
        <f t="shared" si="468"/>
        <v>80</v>
      </c>
      <c r="BE618" s="1" t="str">
        <f t="shared" si="476"/>
        <v>Barge B</v>
      </c>
      <c r="BF618" s="1">
        <f t="shared" si="477"/>
        <v>7</v>
      </c>
      <c r="BG618" s="3">
        <v>600</v>
      </c>
      <c r="BH618" s="1">
        <f t="shared" si="491"/>
        <v>0</v>
      </c>
      <c r="BI618" s="1">
        <f t="shared" si="469"/>
        <v>0</v>
      </c>
      <c r="BJ618" s="3">
        <v>600</v>
      </c>
      <c r="BK618" s="1">
        <f t="shared" si="470"/>
        <v>8</v>
      </c>
      <c r="BL618" s="1">
        <f t="shared" si="478"/>
        <v>0</v>
      </c>
      <c r="BM618" s="1">
        <f t="shared" si="479"/>
        <v>0</v>
      </c>
      <c r="BN618" s="1">
        <f t="shared" si="480"/>
        <v>0</v>
      </c>
      <c r="BO618" s="1">
        <f t="shared" si="481"/>
        <v>0</v>
      </c>
      <c r="BP618" s="1">
        <f t="shared" si="482"/>
        <v>0</v>
      </c>
      <c r="BQ618" s="1">
        <f t="shared" si="483"/>
        <v>0</v>
      </c>
      <c r="BR618" s="1">
        <f t="shared" si="484"/>
        <v>0</v>
      </c>
      <c r="BS618" s="1">
        <f t="shared" si="485"/>
        <v>1</v>
      </c>
      <c r="BT618" s="1">
        <f t="shared" si="486"/>
        <v>2</v>
      </c>
      <c r="BU618" s="1">
        <f t="shared" si="487"/>
        <v>3</v>
      </c>
      <c r="BW618" s="1">
        <f t="shared" si="490"/>
        <v>0</v>
      </c>
      <c r="BX618" s="1">
        <f t="shared" si="490"/>
        <v>0</v>
      </c>
      <c r="BY618" s="1">
        <f t="shared" si="490"/>
        <v>0</v>
      </c>
      <c r="BZ618" s="1">
        <f t="shared" si="490"/>
        <v>0</v>
      </c>
      <c r="CA618" s="1">
        <f t="shared" si="490"/>
        <v>0</v>
      </c>
      <c r="CB618" s="1">
        <f t="shared" si="490"/>
        <v>0</v>
      </c>
      <c r="CC618" s="1">
        <f t="shared" si="490"/>
        <v>0</v>
      </c>
      <c r="CD618" s="1">
        <f t="shared" si="489"/>
        <v>70</v>
      </c>
      <c r="CE618" s="1">
        <f t="shared" si="489"/>
        <v>140</v>
      </c>
      <c r="CF618" s="1">
        <f t="shared" si="489"/>
        <v>210</v>
      </c>
      <c r="CW618" s="1">
        <v>600</v>
      </c>
      <c r="CX618" s="1">
        <f t="shared" si="472"/>
        <v>1</v>
      </c>
      <c r="CY618" s="1" t="s">
        <v>37</v>
      </c>
      <c r="CZ618" s="1">
        <v>1</v>
      </c>
      <c r="DB618" s="1">
        <f t="shared" si="488"/>
        <v>8</v>
      </c>
      <c r="DC618" s="1" t="s">
        <v>43</v>
      </c>
      <c r="DD618" s="1">
        <f t="shared" si="473"/>
        <v>8</v>
      </c>
      <c r="DL618" s="1">
        <v>600</v>
      </c>
      <c r="DM618" s="1">
        <f t="shared" si="474"/>
        <v>5</v>
      </c>
      <c r="DN618" s="1">
        <f t="shared" si="475"/>
        <v>0</v>
      </c>
      <c r="DO618" s="1" t="s">
        <v>37</v>
      </c>
      <c r="DP618" s="1">
        <v>0</v>
      </c>
    </row>
    <row r="619" spans="1:120" ht="15">
      <c r="A619">
        <v>601</v>
      </c>
      <c r="B619">
        <v>2</v>
      </c>
      <c r="C619" s="25">
        <v>19200</v>
      </c>
      <c r="D619">
        <v>4</v>
      </c>
      <c r="E619">
        <v>9</v>
      </c>
      <c r="F619" t="s">
        <v>32</v>
      </c>
      <c r="G619">
        <v>3</v>
      </c>
      <c r="H619"/>
      <c r="I619"/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1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>
        <f t="shared" si="446"/>
        <v>0</v>
      </c>
      <c r="AH619" s="1">
        <f t="shared" si="447"/>
        <v>0</v>
      </c>
      <c r="AI619" s="1">
        <f t="shared" si="448"/>
        <v>0</v>
      </c>
      <c r="AJ619" s="1">
        <f t="shared" si="449"/>
        <v>0</v>
      </c>
      <c r="AK619" s="1">
        <f t="shared" si="450"/>
        <v>0</v>
      </c>
      <c r="AL619" s="1">
        <f t="shared" si="451"/>
        <v>0</v>
      </c>
      <c r="AM619" s="1">
        <f t="shared" si="452"/>
        <v>0</v>
      </c>
      <c r="AN619" s="1">
        <f t="shared" si="452"/>
        <v>0</v>
      </c>
      <c r="AO619" s="1">
        <f t="shared" si="453"/>
        <v>0</v>
      </c>
      <c r="AP619" s="1">
        <f t="shared" si="454"/>
        <v>0</v>
      </c>
      <c r="AQ619" s="1">
        <f t="shared" si="455"/>
        <v>0</v>
      </c>
      <c r="AR619" s="1">
        <f t="shared" si="456"/>
        <v>0</v>
      </c>
      <c r="AS619" s="1">
        <f t="shared" si="457"/>
        <v>0</v>
      </c>
      <c r="AT619" s="1">
        <f t="shared" si="458"/>
        <v>0</v>
      </c>
      <c r="AU619" s="1">
        <f t="shared" si="459"/>
        <v>80</v>
      </c>
      <c r="AV619" s="1">
        <f t="shared" si="460"/>
        <v>0</v>
      </c>
      <c r="AW619" s="1">
        <f t="shared" si="461"/>
        <v>0</v>
      </c>
      <c r="AX619" s="1">
        <f t="shared" si="462"/>
        <v>0</v>
      </c>
      <c r="AY619" s="1">
        <f t="shared" si="463"/>
        <v>0</v>
      </c>
      <c r="AZ619" s="1">
        <f t="shared" si="464"/>
        <v>0</v>
      </c>
      <c r="BA619" s="1">
        <f t="shared" si="465"/>
        <v>0</v>
      </c>
      <c r="BB619" s="1">
        <f t="shared" si="466"/>
        <v>0</v>
      </c>
      <c r="BC619" s="1">
        <f t="shared" si="467"/>
        <v>0</v>
      </c>
      <c r="BD619" s="1">
        <f t="shared" si="468"/>
        <v>80</v>
      </c>
      <c r="BE619" s="1" t="str">
        <f t="shared" si="476"/>
        <v>Barge A</v>
      </c>
      <c r="BF619" s="1">
        <f t="shared" si="477"/>
        <v>6</v>
      </c>
      <c r="BG619" s="3">
        <v>601</v>
      </c>
      <c r="BH619" s="1">
        <f t="shared" si="491"/>
        <v>0</v>
      </c>
      <c r="BI619" s="1">
        <f t="shared" si="469"/>
        <v>0</v>
      </c>
      <c r="BJ619" s="3">
        <v>601</v>
      </c>
      <c r="BK619" s="1">
        <f t="shared" si="470"/>
        <v>7</v>
      </c>
      <c r="BL619" s="1">
        <f t="shared" si="478"/>
        <v>0</v>
      </c>
      <c r="BM619" s="1">
        <f t="shared" si="479"/>
        <v>0</v>
      </c>
      <c r="BN619" s="1">
        <f t="shared" si="480"/>
        <v>0</v>
      </c>
      <c r="BO619" s="1">
        <f t="shared" si="481"/>
        <v>0</v>
      </c>
      <c r="BP619" s="1">
        <f t="shared" si="482"/>
        <v>0</v>
      </c>
      <c r="BQ619" s="1">
        <f t="shared" si="483"/>
        <v>0</v>
      </c>
      <c r="BR619" s="1">
        <f t="shared" si="484"/>
        <v>1</v>
      </c>
      <c r="BS619" s="1">
        <f t="shared" si="485"/>
        <v>2</v>
      </c>
      <c r="BT619" s="1">
        <f t="shared" si="486"/>
        <v>3</v>
      </c>
      <c r="BU619" s="1">
        <f t="shared" si="487"/>
        <v>4</v>
      </c>
      <c r="BW619" s="1">
        <f t="shared" si="490"/>
        <v>0</v>
      </c>
      <c r="BX619" s="1">
        <f t="shared" si="490"/>
        <v>0</v>
      </c>
      <c r="BY619" s="1">
        <f t="shared" si="490"/>
        <v>0</v>
      </c>
      <c r="BZ619" s="1">
        <f t="shared" si="490"/>
        <v>0</v>
      </c>
      <c r="CA619" s="1">
        <f t="shared" si="490"/>
        <v>0</v>
      </c>
      <c r="CB619" s="1">
        <f t="shared" si="490"/>
        <v>0</v>
      </c>
      <c r="CC619" s="1">
        <f t="shared" si="490"/>
        <v>70</v>
      </c>
      <c r="CD619" s="1">
        <f t="shared" si="489"/>
        <v>140</v>
      </c>
      <c r="CE619" s="1">
        <f t="shared" si="489"/>
        <v>210</v>
      </c>
      <c r="CF619" s="1">
        <f t="shared" si="489"/>
        <v>280</v>
      </c>
      <c r="CW619" s="1">
        <v>601</v>
      </c>
      <c r="CX619" s="1">
        <f t="shared" si="472"/>
        <v>1</v>
      </c>
      <c r="CY619" s="1" t="s">
        <v>37</v>
      </c>
      <c r="CZ619" s="1">
        <v>1</v>
      </c>
      <c r="DB619" s="1">
        <f t="shared" si="488"/>
        <v>7</v>
      </c>
      <c r="DC619" s="1" t="s">
        <v>43</v>
      </c>
      <c r="DD619" s="1">
        <f t="shared" si="473"/>
        <v>9</v>
      </c>
      <c r="DL619" s="1">
        <v>601</v>
      </c>
      <c r="DM619" s="1">
        <f t="shared" si="474"/>
        <v>5</v>
      </c>
      <c r="DN619" s="1">
        <f t="shared" si="475"/>
        <v>0</v>
      </c>
      <c r="DO619" s="1" t="s">
        <v>37</v>
      </c>
      <c r="DP619" s="1">
        <v>0</v>
      </c>
    </row>
    <row r="620" spans="1:120" ht="15">
      <c r="A620">
        <v>602</v>
      </c>
      <c r="B620">
        <v>2</v>
      </c>
      <c r="C620" s="25">
        <v>22740</v>
      </c>
      <c r="D620">
        <v>4</v>
      </c>
      <c r="E620">
        <v>7</v>
      </c>
      <c r="F620" t="s">
        <v>35</v>
      </c>
      <c r="G620">
        <v>4</v>
      </c>
      <c r="H620"/>
      <c r="I620"/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1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>
        <f t="shared" si="446"/>
        <v>0</v>
      </c>
      <c r="AH620" s="1">
        <f t="shared" si="447"/>
        <v>0</v>
      </c>
      <c r="AI620" s="1">
        <f t="shared" si="448"/>
        <v>0</v>
      </c>
      <c r="AJ620" s="1">
        <f t="shared" si="449"/>
        <v>0</v>
      </c>
      <c r="AK620" s="1">
        <f t="shared" si="450"/>
        <v>0</v>
      </c>
      <c r="AL620" s="1">
        <f t="shared" si="451"/>
        <v>0</v>
      </c>
      <c r="AM620" s="1">
        <f t="shared" si="452"/>
        <v>0</v>
      </c>
      <c r="AN620" s="1">
        <f t="shared" si="452"/>
        <v>0</v>
      </c>
      <c r="AO620" s="1">
        <f t="shared" si="453"/>
        <v>0</v>
      </c>
      <c r="AP620" s="1">
        <f t="shared" si="454"/>
        <v>0</v>
      </c>
      <c r="AQ620" s="1">
        <f t="shared" si="455"/>
        <v>0</v>
      </c>
      <c r="AR620" s="1">
        <f t="shared" si="456"/>
        <v>0</v>
      </c>
      <c r="AS620" s="1">
        <f t="shared" si="457"/>
        <v>80</v>
      </c>
      <c r="AT620" s="1">
        <f t="shared" si="458"/>
        <v>0</v>
      </c>
      <c r="AU620" s="1">
        <f t="shared" si="459"/>
        <v>0</v>
      </c>
      <c r="AV620" s="1">
        <f t="shared" si="460"/>
        <v>0</v>
      </c>
      <c r="AW620" s="1">
        <f t="shared" si="461"/>
        <v>0</v>
      </c>
      <c r="AX620" s="1">
        <f t="shared" si="462"/>
        <v>0</v>
      </c>
      <c r="AY620" s="1">
        <f t="shared" si="463"/>
        <v>0</v>
      </c>
      <c r="AZ620" s="1">
        <f t="shared" si="464"/>
        <v>0</v>
      </c>
      <c r="BA620" s="1">
        <f t="shared" si="465"/>
        <v>0</v>
      </c>
      <c r="BB620" s="1">
        <f t="shared" si="466"/>
        <v>0</v>
      </c>
      <c r="BC620" s="1">
        <f t="shared" si="467"/>
        <v>0</v>
      </c>
      <c r="BD620" s="1">
        <f t="shared" si="468"/>
        <v>80</v>
      </c>
      <c r="BE620" s="1" t="str">
        <f t="shared" si="476"/>
        <v>Barge E</v>
      </c>
      <c r="BF620" s="1">
        <f t="shared" si="477"/>
        <v>5</v>
      </c>
      <c r="BG620" s="3">
        <v>602</v>
      </c>
      <c r="BH620" s="1">
        <f t="shared" si="491"/>
        <v>0</v>
      </c>
      <c r="BI620" s="1">
        <f t="shared" si="469"/>
        <v>0</v>
      </c>
      <c r="BJ620" s="3">
        <v>602</v>
      </c>
      <c r="BK620" s="1">
        <f t="shared" si="470"/>
        <v>8</v>
      </c>
      <c r="BL620" s="1">
        <f t="shared" si="478"/>
        <v>0</v>
      </c>
      <c r="BM620" s="1">
        <f t="shared" si="479"/>
        <v>0</v>
      </c>
      <c r="BN620" s="1">
        <f t="shared" si="480"/>
        <v>0</v>
      </c>
      <c r="BO620" s="1">
        <f t="shared" si="481"/>
        <v>0</v>
      </c>
      <c r="BP620" s="1">
        <f t="shared" si="482"/>
        <v>0</v>
      </c>
      <c r="BQ620" s="1">
        <f t="shared" si="483"/>
        <v>0</v>
      </c>
      <c r="BR620" s="1">
        <f t="shared" si="484"/>
        <v>0</v>
      </c>
      <c r="BS620" s="1">
        <f t="shared" si="485"/>
        <v>1</v>
      </c>
      <c r="BT620" s="1">
        <f t="shared" si="486"/>
        <v>2</v>
      </c>
      <c r="BU620" s="1">
        <f t="shared" si="487"/>
        <v>3</v>
      </c>
      <c r="BW620" s="1">
        <f t="shared" si="490"/>
        <v>0</v>
      </c>
      <c r="BX620" s="1">
        <f t="shared" si="490"/>
        <v>0</v>
      </c>
      <c r="BY620" s="1">
        <f t="shared" si="490"/>
        <v>0</v>
      </c>
      <c r="BZ620" s="1">
        <f t="shared" si="490"/>
        <v>0</v>
      </c>
      <c r="CA620" s="1">
        <f t="shared" si="490"/>
        <v>0</v>
      </c>
      <c r="CB620" s="1">
        <f t="shared" si="490"/>
        <v>0</v>
      </c>
      <c r="CC620" s="1">
        <f t="shared" si="490"/>
        <v>0</v>
      </c>
      <c r="CD620" s="1">
        <f t="shared" si="489"/>
        <v>70</v>
      </c>
      <c r="CE620" s="1">
        <f t="shared" si="489"/>
        <v>140</v>
      </c>
      <c r="CF620" s="1">
        <f t="shared" si="489"/>
        <v>210</v>
      </c>
      <c r="CW620" s="1">
        <v>602</v>
      </c>
      <c r="CX620" s="1">
        <f t="shared" si="472"/>
        <v>1</v>
      </c>
      <c r="CY620" s="1" t="s">
        <v>37</v>
      </c>
      <c r="CZ620" s="1">
        <v>1</v>
      </c>
      <c r="DB620" s="1">
        <f t="shared" si="488"/>
        <v>6</v>
      </c>
      <c r="DC620" s="1" t="s">
        <v>43</v>
      </c>
      <c r="DD620" s="1">
        <f t="shared" si="473"/>
        <v>7</v>
      </c>
      <c r="DL620" s="1">
        <v>602</v>
      </c>
      <c r="DM620" s="1">
        <f t="shared" si="474"/>
        <v>5</v>
      </c>
      <c r="DN620" s="1">
        <f t="shared" si="475"/>
        <v>0</v>
      </c>
      <c r="DO620" s="1" t="s">
        <v>37</v>
      </c>
      <c r="DP620" s="1">
        <v>0</v>
      </c>
    </row>
    <row r="621" spans="1:120" ht="15">
      <c r="A621">
        <v>603</v>
      </c>
      <c r="B621">
        <v>2</v>
      </c>
      <c r="C621" s="25">
        <v>26200</v>
      </c>
      <c r="D621">
        <v>5</v>
      </c>
      <c r="E621">
        <v>8</v>
      </c>
      <c r="F621" t="s">
        <v>32</v>
      </c>
      <c r="G621">
        <v>3</v>
      </c>
      <c r="H621"/>
      <c r="I621"/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1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>
        <f t="shared" si="446"/>
        <v>0</v>
      </c>
      <c r="AH621" s="1">
        <f t="shared" si="447"/>
        <v>0</v>
      </c>
      <c r="AI621" s="1">
        <f t="shared" si="448"/>
        <v>0</v>
      </c>
      <c r="AJ621" s="1">
        <f t="shared" si="449"/>
        <v>0</v>
      </c>
      <c r="AK621" s="1">
        <f t="shared" si="450"/>
        <v>0</v>
      </c>
      <c r="AL621" s="1">
        <f t="shared" si="451"/>
        <v>0</v>
      </c>
      <c r="AM621" s="1">
        <f t="shared" si="452"/>
        <v>0</v>
      </c>
      <c r="AN621" s="1">
        <f t="shared" si="452"/>
        <v>0</v>
      </c>
      <c r="AO621" s="1">
        <f t="shared" si="453"/>
        <v>0</v>
      </c>
      <c r="AP621" s="1">
        <f t="shared" si="454"/>
        <v>0</v>
      </c>
      <c r="AQ621" s="1">
        <f t="shared" si="455"/>
        <v>0</v>
      </c>
      <c r="AR621" s="1">
        <f t="shared" si="456"/>
        <v>0</v>
      </c>
      <c r="AS621" s="1">
        <f t="shared" si="457"/>
        <v>0</v>
      </c>
      <c r="AT621" s="1">
        <f t="shared" si="458"/>
        <v>0</v>
      </c>
      <c r="AU621" s="1">
        <f t="shared" si="459"/>
        <v>80</v>
      </c>
      <c r="AV621" s="1">
        <f t="shared" si="460"/>
        <v>0</v>
      </c>
      <c r="AW621" s="1">
        <f t="shared" si="461"/>
        <v>0</v>
      </c>
      <c r="AX621" s="1">
        <f t="shared" si="462"/>
        <v>0</v>
      </c>
      <c r="AY621" s="1">
        <f t="shared" si="463"/>
        <v>0</v>
      </c>
      <c r="AZ621" s="1">
        <f t="shared" si="464"/>
        <v>0</v>
      </c>
      <c r="BA621" s="1">
        <f t="shared" si="465"/>
        <v>0</v>
      </c>
      <c r="BB621" s="1">
        <f t="shared" si="466"/>
        <v>0</v>
      </c>
      <c r="BC621" s="1">
        <f t="shared" si="467"/>
        <v>0</v>
      </c>
      <c r="BD621" s="1">
        <f t="shared" si="468"/>
        <v>80</v>
      </c>
      <c r="BE621" s="1" t="str">
        <f t="shared" si="476"/>
        <v>Barge A</v>
      </c>
      <c r="BF621" s="1">
        <f t="shared" si="477"/>
        <v>6</v>
      </c>
      <c r="BG621" s="3">
        <v>603</v>
      </c>
      <c r="BH621" s="1">
        <f t="shared" si="491"/>
        <v>0</v>
      </c>
      <c r="BI621" s="1">
        <f t="shared" si="469"/>
        <v>0</v>
      </c>
      <c r="BJ621" s="3">
        <v>603</v>
      </c>
      <c r="BK621" s="1">
        <f t="shared" si="470"/>
        <v>8</v>
      </c>
      <c r="BL621" s="1">
        <f t="shared" si="478"/>
        <v>0</v>
      </c>
      <c r="BM621" s="1">
        <f t="shared" si="479"/>
        <v>0</v>
      </c>
      <c r="BN621" s="1">
        <f t="shared" si="480"/>
        <v>0</v>
      </c>
      <c r="BO621" s="1">
        <f t="shared" si="481"/>
        <v>0</v>
      </c>
      <c r="BP621" s="1">
        <f t="shared" si="482"/>
        <v>0</v>
      </c>
      <c r="BQ621" s="1">
        <f t="shared" si="483"/>
        <v>0</v>
      </c>
      <c r="BR621" s="1">
        <f t="shared" si="484"/>
        <v>0</v>
      </c>
      <c r="BS621" s="1">
        <f t="shared" si="485"/>
        <v>1</v>
      </c>
      <c r="BT621" s="1">
        <f t="shared" si="486"/>
        <v>2</v>
      </c>
      <c r="BU621" s="1">
        <f t="shared" si="487"/>
        <v>3</v>
      </c>
      <c r="BW621" s="1">
        <f t="shared" si="490"/>
        <v>0</v>
      </c>
      <c r="BX621" s="1">
        <f t="shared" si="490"/>
        <v>0</v>
      </c>
      <c r="BY621" s="1">
        <f t="shared" si="490"/>
        <v>0</v>
      </c>
      <c r="BZ621" s="1">
        <f t="shared" si="490"/>
        <v>0</v>
      </c>
      <c r="CA621" s="1">
        <f t="shared" si="490"/>
        <v>0</v>
      </c>
      <c r="CB621" s="1">
        <f t="shared" si="490"/>
        <v>0</v>
      </c>
      <c r="CC621" s="1">
        <f t="shared" si="490"/>
        <v>0</v>
      </c>
      <c r="CD621" s="1">
        <f t="shared" si="489"/>
        <v>70</v>
      </c>
      <c r="CE621" s="1">
        <f t="shared" si="489"/>
        <v>140</v>
      </c>
      <c r="CF621" s="1">
        <f t="shared" si="489"/>
        <v>210</v>
      </c>
      <c r="CW621" s="1">
        <v>603</v>
      </c>
      <c r="CX621" s="1">
        <f t="shared" si="472"/>
        <v>1</v>
      </c>
      <c r="CY621" s="1" t="s">
        <v>37</v>
      </c>
      <c r="CZ621" s="1">
        <v>1</v>
      </c>
      <c r="DB621" s="1">
        <f t="shared" si="488"/>
        <v>7</v>
      </c>
      <c r="DC621" s="1" t="s">
        <v>43</v>
      </c>
      <c r="DD621" s="1">
        <f t="shared" si="473"/>
        <v>8</v>
      </c>
      <c r="DL621" s="1">
        <v>603</v>
      </c>
      <c r="DM621" s="1">
        <f t="shared" si="474"/>
        <v>6</v>
      </c>
      <c r="DN621" s="1">
        <f t="shared" si="475"/>
        <v>0</v>
      </c>
      <c r="DO621" s="1" t="s">
        <v>37</v>
      </c>
      <c r="DP621" s="1">
        <v>0</v>
      </c>
    </row>
    <row r="622" spans="1:120" ht="15">
      <c r="A622">
        <v>604</v>
      </c>
      <c r="B622">
        <v>2</v>
      </c>
      <c r="C622" s="25">
        <v>26200</v>
      </c>
      <c r="D622">
        <v>4</v>
      </c>
      <c r="E622">
        <v>7</v>
      </c>
      <c r="F622" t="s">
        <v>73</v>
      </c>
      <c r="G622">
        <v>3</v>
      </c>
      <c r="H622"/>
      <c r="I622"/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1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f t="shared" si="446"/>
        <v>0</v>
      </c>
      <c r="AH622" s="1">
        <f t="shared" si="447"/>
        <v>0</v>
      </c>
      <c r="AI622" s="1">
        <f t="shared" si="448"/>
        <v>0</v>
      </c>
      <c r="AJ622" s="1">
        <f t="shared" si="449"/>
        <v>0</v>
      </c>
      <c r="AK622" s="1">
        <f t="shared" si="450"/>
        <v>0</v>
      </c>
      <c r="AL622" s="1">
        <f t="shared" si="451"/>
        <v>0</v>
      </c>
      <c r="AM622" s="1">
        <f t="shared" si="452"/>
        <v>0</v>
      </c>
      <c r="AN622" s="1">
        <f t="shared" si="452"/>
        <v>0</v>
      </c>
      <c r="AO622" s="1">
        <f t="shared" si="453"/>
        <v>0</v>
      </c>
      <c r="AP622" s="1">
        <f t="shared" si="454"/>
        <v>0</v>
      </c>
      <c r="AQ622" s="1">
        <f t="shared" si="455"/>
        <v>0</v>
      </c>
      <c r="AR622" s="1">
        <f t="shared" si="456"/>
        <v>80</v>
      </c>
      <c r="AS622" s="1">
        <f t="shared" si="457"/>
        <v>0</v>
      </c>
      <c r="AT622" s="1">
        <f t="shared" si="458"/>
        <v>0</v>
      </c>
      <c r="AU622" s="1">
        <f t="shared" si="459"/>
        <v>0</v>
      </c>
      <c r="AV622" s="1">
        <f t="shared" si="460"/>
        <v>0</v>
      </c>
      <c r="AW622" s="1">
        <f t="shared" si="461"/>
        <v>0</v>
      </c>
      <c r="AX622" s="1">
        <f t="shared" si="462"/>
        <v>0</v>
      </c>
      <c r="AY622" s="1">
        <f t="shared" si="463"/>
        <v>0</v>
      </c>
      <c r="AZ622" s="1">
        <f t="shared" si="464"/>
        <v>0</v>
      </c>
      <c r="BA622" s="1">
        <f t="shared" si="465"/>
        <v>0</v>
      </c>
      <c r="BB622" s="1">
        <f t="shared" si="466"/>
        <v>0</v>
      </c>
      <c r="BC622" s="1">
        <f t="shared" si="467"/>
        <v>0</v>
      </c>
      <c r="BD622" s="1">
        <f t="shared" si="468"/>
        <v>80</v>
      </c>
      <c r="BE622" s="1" t="str">
        <f t="shared" si="476"/>
        <v>Barge C</v>
      </c>
      <c r="BF622" s="1">
        <f t="shared" si="477"/>
        <v>5</v>
      </c>
      <c r="BG622" s="3">
        <v>604</v>
      </c>
      <c r="BH622" s="1">
        <f t="shared" si="491"/>
        <v>0</v>
      </c>
      <c r="BI622" s="1">
        <f t="shared" si="469"/>
        <v>0</v>
      </c>
      <c r="BJ622" s="3">
        <v>604</v>
      </c>
      <c r="BK622" s="1">
        <f t="shared" si="470"/>
        <v>7</v>
      </c>
      <c r="BL622" s="1">
        <f t="shared" si="478"/>
        <v>0</v>
      </c>
      <c r="BM622" s="1">
        <f t="shared" si="479"/>
        <v>0</v>
      </c>
      <c r="BN622" s="1">
        <f t="shared" si="480"/>
        <v>0</v>
      </c>
      <c r="BO622" s="1">
        <f t="shared" si="481"/>
        <v>0</v>
      </c>
      <c r="BP622" s="1">
        <f t="shared" si="482"/>
        <v>0</v>
      </c>
      <c r="BQ622" s="1">
        <f t="shared" si="483"/>
        <v>0</v>
      </c>
      <c r="BR622" s="1">
        <f t="shared" si="484"/>
        <v>1</v>
      </c>
      <c r="BS622" s="1">
        <f t="shared" si="485"/>
        <v>2</v>
      </c>
      <c r="BT622" s="1">
        <f t="shared" si="486"/>
        <v>3</v>
      </c>
      <c r="BU622" s="1">
        <f t="shared" si="487"/>
        <v>4</v>
      </c>
      <c r="BW622" s="1">
        <f t="shared" si="490"/>
        <v>0</v>
      </c>
      <c r="BX622" s="1">
        <f t="shared" si="490"/>
        <v>0</v>
      </c>
      <c r="BY622" s="1">
        <f t="shared" si="490"/>
        <v>0</v>
      </c>
      <c r="BZ622" s="1">
        <f t="shared" si="490"/>
        <v>0</v>
      </c>
      <c r="CA622" s="1">
        <f t="shared" si="490"/>
        <v>0</v>
      </c>
      <c r="CB622" s="1">
        <f t="shared" si="490"/>
        <v>0</v>
      </c>
      <c r="CC622" s="1">
        <f t="shared" si="490"/>
        <v>70</v>
      </c>
      <c r="CD622" s="1">
        <f t="shared" si="489"/>
        <v>140</v>
      </c>
      <c r="CE622" s="1">
        <f t="shared" si="489"/>
        <v>210</v>
      </c>
      <c r="CF622" s="1">
        <f t="shared" si="489"/>
        <v>280</v>
      </c>
      <c r="CW622" s="1">
        <v>604</v>
      </c>
      <c r="CX622" s="1">
        <f t="shared" si="472"/>
        <v>1</v>
      </c>
      <c r="CY622" s="1" t="s">
        <v>37</v>
      </c>
      <c r="CZ622" s="1">
        <v>1</v>
      </c>
      <c r="DB622" s="1">
        <f t="shared" si="488"/>
        <v>6</v>
      </c>
      <c r="DC622" s="1" t="s">
        <v>43</v>
      </c>
      <c r="DD622" s="1">
        <f t="shared" si="473"/>
        <v>7</v>
      </c>
      <c r="DL622" s="1">
        <v>604</v>
      </c>
      <c r="DM622" s="1">
        <f t="shared" si="474"/>
        <v>5</v>
      </c>
      <c r="DN622" s="1">
        <f t="shared" si="475"/>
        <v>0</v>
      </c>
      <c r="DO622" s="1" t="s">
        <v>37</v>
      </c>
      <c r="DP622" s="1">
        <v>0</v>
      </c>
    </row>
    <row r="623" spans="1:120" ht="15">
      <c r="A623">
        <v>605</v>
      </c>
      <c r="B623">
        <v>2</v>
      </c>
      <c r="C623" s="25">
        <v>10422</v>
      </c>
      <c r="D623">
        <v>5</v>
      </c>
      <c r="E623">
        <v>8</v>
      </c>
      <c r="F623" t="s">
        <v>35</v>
      </c>
      <c r="G623">
        <v>5</v>
      </c>
      <c r="H623"/>
      <c r="I623"/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>
        <v>0</v>
      </c>
      <c r="W623" s="1">
        <v>0</v>
      </c>
      <c r="X623" s="1">
        <v>0.66666667000000002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0.33333332999999998</v>
      </c>
      <c r="AF623" s="1">
        <v>0</v>
      </c>
      <c r="AG623" s="1">
        <f t="shared" si="446"/>
        <v>0</v>
      </c>
      <c r="AH623" s="1">
        <f t="shared" si="447"/>
        <v>0</v>
      </c>
      <c r="AI623" s="1">
        <f t="shared" si="448"/>
        <v>0</v>
      </c>
      <c r="AJ623" s="1">
        <f t="shared" si="449"/>
        <v>0</v>
      </c>
      <c r="AK623" s="1">
        <f t="shared" si="450"/>
        <v>0</v>
      </c>
      <c r="AL623" s="1">
        <f t="shared" si="451"/>
        <v>0</v>
      </c>
      <c r="AM623" s="1">
        <f t="shared" si="452"/>
        <v>0</v>
      </c>
      <c r="AN623" s="1">
        <f t="shared" si="452"/>
        <v>0</v>
      </c>
      <c r="AO623" s="1">
        <f t="shared" si="453"/>
        <v>0</v>
      </c>
      <c r="AP623" s="1">
        <f t="shared" si="454"/>
        <v>0</v>
      </c>
      <c r="AQ623" s="1">
        <f t="shared" si="455"/>
        <v>0</v>
      </c>
      <c r="AR623" s="1">
        <f t="shared" si="456"/>
        <v>0</v>
      </c>
      <c r="AS623" s="1">
        <f t="shared" si="457"/>
        <v>0</v>
      </c>
      <c r="AT623" s="1">
        <f t="shared" si="458"/>
        <v>0</v>
      </c>
      <c r="AU623" s="1">
        <f t="shared" si="459"/>
        <v>53.333333600000003</v>
      </c>
      <c r="AV623" s="1">
        <f t="shared" si="460"/>
        <v>0</v>
      </c>
      <c r="AW623" s="1">
        <f t="shared" si="461"/>
        <v>0</v>
      </c>
      <c r="AX623" s="1">
        <f t="shared" si="462"/>
        <v>0</v>
      </c>
      <c r="AY623" s="1">
        <f t="shared" si="463"/>
        <v>0</v>
      </c>
      <c r="AZ623" s="1">
        <f t="shared" si="464"/>
        <v>0</v>
      </c>
      <c r="BA623" s="1">
        <f t="shared" si="465"/>
        <v>0</v>
      </c>
      <c r="BB623" s="1">
        <f t="shared" si="466"/>
        <v>26.666666399999997</v>
      </c>
      <c r="BC623" s="1">
        <f t="shared" si="467"/>
        <v>0</v>
      </c>
      <c r="BD623" s="1">
        <f t="shared" si="468"/>
        <v>80</v>
      </c>
      <c r="BE623" s="1" t="b">
        <f t="shared" si="476"/>
        <v>0</v>
      </c>
      <c r="BF623" s="1">
        <f t="shared" si="477"/>
        <v>0</v>
      </c>
      <c r="BG623" s="3">
        <v>605</v>
      </c>
      <c r="BH623" s="1">
        <f t="shared" si="491"/>
        <v>0</v>
      </c>
      <c r="BI623" s="1">
        <f t="shared" si="469"/>
        <v>0</v>
      </c>
      <c r="BJ623" s="3">
        <v>605</v>
      </c>
      <c r="BK623" s="1">
        <f t="shared" si="470"/>
        <v>10</v>
      </c>
      <c r="BL623" s="1">
        <f t="shared" si="478"/>
        <v>0</v>
      </c>
      <c r="BM623" s="1">
        <f t="shared" si="479"/>
        <v>0</v>
      </c>
      <c r="BN623" s="1">
        <f t="shared" si="480"/>
        <v>0</v>
      </c>
      <c r="BO623" s="1">
        <f t="shared" si="481"/>
        <v>0</v>
      </c>
      <c r="BP623" s="1">
        <f t="shared" si="482"/>
        <v>0</v>
      </c>
      <c r="BQ623" s="1">
        <f t="shared" si="483"/>
        <v>0</v>
      </c>
      <c r="BR623" s="1">
        <f t="shared" si="484"/>
        <v>0</v>
      </c>
      <c r="BS623" s="1">
        <f t="shared" si="485"/>
        <v>0</v>
      </c>
      <c r="BT623" s="1">
        <f t="shared" si="486"/>
        <v>0</v>
      </c>
      <c r="BU623" s="1">
        <f t="shared" si="487"/>
        <v>1</v>
      </c>
      <c r="BW623" s="1">
        <f t="shared" si="490"/>
        <v>0</v>
      </c>
      <c r="BX623" s="1">
        <f t="shared" si="490"/>
        <v>0</v>
      </c>
      <c r="BY623" s="1">
        <f t="shared" si="490"/>
        <v>0</v>
      </c>
      <c r="BZ623" s="1">
        <f t="shared" si="490"/>
        <v>0</v>
      </c>
      <c r="CA623" s="1">
        <f t="shared" si="490"/>
        <v>0</v>
      </c>
      <c r="CB623" s="1">
        <f t="shared" si="490"/>
        <v>0</v>
      </c>
      <c r="CC623" s="1">
        <f t="shared" si="490"/>
        <v>0</v>
      </c>
      <c r="CD623" s="1">
        <f t="shared" si="489"/>
        <v>0</v>
      </c>
      <c r="CE623" s="1">
        <f t="shared" si="489"/>
        <v>0</v>
      </c>
      <c r="CF623" s="1">
        <f t="shared" si="489"/>
        <v>70</v>
      </c>
      <c r="CW623" s="1">
        <v>605</v>
      </c>
      <c r="CX623" s="1">
        <f t="shared" si="472"/>
        <v>1</v>
      </c>
      <c r="CY623" s="1" t="s">
        <v>37</v>
      </c>
      <c r="CZ623" s="1">
        <v>1</v>
      </c>
      <c r="DB623" s="1">
        <f t="shared" si="488"/>
        <v>7.9999999900000001</v>
      </c>
      <c r="DC623" s="1" t="s">
        <v>43</v>
      </c>
      <c r="DD623" s="1">
        <f t="shared" si="473"/>
        <v>8</v>
      </c>
      <c r="DL623" s="1">
        <v>605</v>
      </c>
      <c r="DM623" s="1">
        <f t="shared" si="474"/>
        <v>6</v>
      </c>
      <c r="DN623" s="1">
        <f t="shared" si="475"/>
        <v>0</v>
      </c>
      <c r="DO623" s="1" t="s">
        <v>37</v>
      </c>
      <c r="DP623" s="1">
        <v>0</v>
      </c>
    </row>
    <row r="624" spans="1:120" ht="15">
      <c r="A624">
        <v>606</v>
      </c>
      <c r="B624">
        <v>2</v>
      </c>
      <c r="C624" s="25">
        <v>10200</v>
      </c>
      <c r="D624">
        <v>2</v>
      </c>
      <c r="E624">
        <v>5</v>
      </c>
      <c r="F624" t="s">
        <v>84</v>
      </c>
      <c r="G624">
        <v>6</v>
      </c>
      <c r="H624"/>
      <c r="I624"/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1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>
        <f t="shared" si="446"/>
        <v>0</v>
      </c>
      <c r="AH624" s="1">
        <f t="shared" si="447"/>
        <v>0</v>
      </c>
      <c r="AI624" s="1">
        <f t="shared" si="448"/>
        <v>0</v>
      </c>
      <c r="AJ624" s="1">
        <f t="shared" si="449"/>
        <v>0</v>
      </c>
      <c r="AK624" s="1">
        <f t="shared" si="450"/>
        <v>0</v>
      </c>
      <c r="AL624" s="1">
        <f t="shared" si="451"/>
        <v>0</v>
      </c>
      <c r="AM624" s="1">
        <f t="shared" si="452"/>
        <v>0</v>
      </c>
      <c r="AN624" s="1">
        <f t="shared" si="452"/>
        <v>0</v>
      </c>
      <c r="AO624" s="1">
        <f t="shared" si="453"/>
        <v>0</v>
      </c>
      <c r="AP624" s="1">
        <f t="shared" si="454"/>
        <v>80</v>
      </c>
      <c r="AQ624" s="1">
        <f t="shared" si="455"/>
        <v>0</v>
      </c>
      <c r="AR624" s="1">
        <f t="shared" si="456"/>
        <v>0</v>
      </c>
      <c r="AS624" s="1">
        <f t="shared" si="457"/>
        <v>0</v>
      </c>
      <c r="AT624" s="1">
        <f t="shared" si="458"/>
        <v>0</v>
      </c>
      <c r="AU624" s="1">
        <f t="shared" si="459"/>
        <v>0</v>
      </c>
      <c r="AV624" s="1">
        <f t="shared" si="460"/>
        <v>0</v>
      </c>
      <c r="AW624" s="1">
        <f t="shared" si="461"/>
        <v>0</v>
      </c>
      <c r="AX624" s="1">
        <f t="shared" si="462"/>
        <v>0</v>
      </c>
      <c r="AY624" s="1">
        <f t="shared" si="463"/>
        <v>0</v>
      </c>
      <c r="AZ624" s="1">
        <f t="shared" si="464"/>
        <v>0</v>
      </c>
      <c r="BA624" s="1">
        <f t="shared" si="465"/>
        <v>0</v>
      </c>
      <c r="BB624" s="1">
        <f t="shared" si="466"/>
        <v>0</v>
      </c>
      <c r="BC624" s="1">
        <f t="shared" si="467"/>
        <v>0</v>
      </c>
      <c r="BD624" s="1">
        <f t="shared" si="468"/>
        <v>80</v>
      </c>
      <c r="BE624" s="1" t="str">
        <f t="shared" si="476"/>
        <v>Barge E</v>
      </c>
      <c r="BF624" s="1">
        <f t="shared" si="477"/>
        <v>4</v>
      </c>
      <c r="BG624" s="3">
        <v>606</v>
      </c>
      <c r="BH624" s="1">
        <f t="shared" si="491"/>
        <v>0</v>
      </c>
      <c r="BI624" s="1">
        <f t="shared" si="469"/>
        <v>0</v>
      </c>
      <c r="BJ624" s="3">
        <v>606</v>
      </c>
      <c r="BK624" s="1">
        <f t="shared" si="470"/>
        <v>8</v>
      </c>
      <c r="BL624" s="1">
        <f t="shared" si="478"/>
        <v>0</v>
      </c>
      <c r="BM624" s="1">
        <f t="shared" si="479"/>
        <v>0</v>
      </c>
      <c r="BN624" s="1">
        <f t="shared" si="480"/>
        <v>0</v>
      </c>
      <c r="BO624" s="1">
        <f t="shared" si="481"/>
        <v>0</v>
      </c>
      <c r="BP624" s="1">
        <f t="shared" si="482"/>
        <v>0</v>
      </c>
      <c r="BQ624" s="1">
        <f t="shared" si="483"/>
        <v>0</v>
      </c>
      <c r="BR624" s="1">
        <f t="shared" si="484"/>
        <v>0</v>
      </c>
      <c r="BS624" s="1">
        <f t="shared" si="485"/>
        <v>1</v>
      </c>
      <c r="BT624" s="1">
        <f t="shared" si="486"/>
        <v>2</v>
      </c>
      <c r="BU624" s="1">
        <f t="shared" si="487"/>
        <v>3</v>
      </c>
      <c r="BW624" s="1">
        <f t="shared" si="490"/>
        <v>0</v>
      </c>
      <c r="BX624" s="1">
        <f t="shared" si="490"/>
        <v>0</v>
      </c>
      <c r="BY624" s="1">
        <f t="shared" si="490"/>
        <v>0</v>
      </c>
      <c r="BZ624" s="1">
        <f t="shared" si="490"/>
        <v>0</v>
      </c>
      <c r="CA624" s="1">
        <f t="shared" si="490"/>
        <v>0</v>
      </c>
      <c r="CB624" s="1">
        <f t="shared" si="490"/>
        <v>0</v>
      </c>
      <c r="CC624" s="1">
        <f t="shared" si="490"/>
        <v>0</v>
      </c>
      <c r="CD624" s="1">
        <f t="shared" si="489"/>
        <v>70</v>
      </c>
      <c r="CE624" s="1">
        <f t="shared" si="489"/>
        <v>140</v>
      </c>
      <c r="CF624" s="1">
        <f t="shared" si="489"/>
        <v>210</v>
      </c>
      <c r="CW624" s="1">
        <v>606</v>
      </c>
      <c r="CX624" s="1">
        <f t="shared" si="472"/>
        <v>1</v>
      </c>
      <c r="CY624" s="1" t="s">
        <v>37</v>
      </c>
      <c r="CZ624" s="1">
        <v>1</v>
      </c>
      <c r="DB624" s="1">
        <f t="shared" si="488"/>
        <v>5</v>
      </c>
      <c r="DC624" s="1" t="s">
        <v>43</v>
      </c>
      <c r="DD624" s="1">
        <f t="shared" si="473"/>
        <v>5</v>
      </c>
      <c r="DL624" s="1">
        <v>606</v>
      </c>
      <c r="DM624" s="1">
        <f t="shared" si="474"/>
        <v>3</v>
      </c>
      <c r="DN624" s="1">
        <f t="shared" si="475"/>
        <v>0</v>
      </c>
      <c r="DO624" s="1" t="s">
        <v>37</v>
      </c>
      <c r="DP624" s="1">
        <v>0</v>
      </c>
    </row>
    <row r="625" spans="1:120" ht="15">
      <c r="A625">
        <v>607</v>
      </c>
      <c r="B625">
        <v>1</v>
      </c>
      <c r="C625" s="25">
        <v>3749</v>
      </c>
      <c r="D625">
        <v>3</v>
      </c>
      <c r="E625">
        <v>6</v>
      </c>
      <c r="F625" t="s">
        <v>33</v>
      </c>
      <c r="G625">
        <v>3</v>
      </c>
      <c r="H625"/>
      <c r="I625"/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>
        <v>1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>
        <f t="shared" si="446"/>
        <v>0</v>
      </c>
      <c r="AH625" s="1">
        <f t="shared" si="447"/>
        <v>0</v>
      </c>
      <c r="AI625" s="1">
        <f t="shared" si="448"/>
        <v>0</v>
      </c>
      <c r="AJ625" s="1">
        <f t="shared" si="449"/>
        <v>0</v>
      </c>
      <c r="AK625" s="1">
        <f t="shared" si="450"/>
        <v>0</v>
      </c>
      <c r="AL625" s="1">
        <f t="shared" si="451"/>
        <v>0</v>
      </c>
      <c r="AM625" s="1">
        <f t="shared" si="452"/>
        <v>0</v>
      </c>
      <c r="AN625" s="1">
        <f t="shared" si="452"/>
        <v>0</v>
      </c>
      <c r="AO625" s="1">
        <f t="shared" si="453"/>
        <v>0</v>
      </c>
      <c r="AP625" s="1">
        <f t="shared" si="454"/>
        <v>0</v>
      </c>
      <c r="AQ625" s="1">
        <f t="shared" si="455"/>
        <v>0</v>
      </c>
      <c r="AR625" s="1">
        <f t="shared" si="456"/>
        <v>0</v>
      </c>
      <c r="AS625" s="1">
        <f t="shared" si="457"/>
        <v>40</v>
      </c>
      <c r="AT625" s="1">
        <f t="shared" si="458"/>
        <v>0</v>
      </c>
      <c r="AU625" s="1">
        <f t="shared" si="459"/>
        <v>0</v>
      </c>
      <c r="AV625" s="1">
        <f t="shared" si="460"/>
        <v>0</v>
      </c>
      <c r="AW625" s="1">
        <f t="shared" si="461"/>
        <v>0</v>
      </c>
      <c r="AX625" s="1">
        <f t="shared" si="462"/>
        <v>0</v>
      </c>
      <c r="AY625" s="1">
        <f t="shared" si="463"/>
        <v>0</v>
      </c>
      <c r="AZ625" s="1">
        <f t="shared" si="464"/>
        <v>0</v>
      </c>
      <c r="BA625" s="1">
        <f t="shared" si="465"/>
        <v>0</v>
      </c>
      <c r="BB625" s="1">
        <f t="shared" si="466"/>
        <v>0</v>
      </c>
      <c r="BC625" s="1">
        <f t="shared" si="467"/>
        <v>0</v>
      </c>
      <c r="BD625" s="1">
        <f t="shared" si="468"/>
        <v>40</v>
      </c>
      <c r="BE625" s="1" t="str">
        <f t="shared" si="476"/>
        <v>Barge E</v>
      </c>
      <c r="BF625" s="1">
        <f t="shared" si="477"/>
        <v>5</v>
      </c>
      <c r="BG625" s="3">
        <v>607</v>
      </c>
      <c r="BH625" s="1">
        <f t="shared" si="491"/>
        <v>0</v>
      </c>
      <c r="BI625" s="1">
        <f t="shared" si="469"/>
        <v>0</v>
      </c>
      <c r="BJ625" s="3">
        <v>607</v>
      </c>
      <c r="BK625" s="1">
        <f t="shared" si="470"/>
        <v>6</v>
      </c>
      <c r="BL625" s="1">
        <f t="shared" si="478"/>
        <v>0</v>
      </c>
      <c r="BM625" s="1">
        <f t="shared" si="479"/>
        <v>0</v>
      </c>
      <c r="BN625" s="1">
        <f t="shared" si="480"/>
        <v>0</v>
      </c>
      <c r="BO625" s="1">
        <f t="shared" si="481"/>
        <v>0</v>
      </c>
      <c r="BP625" s="1">
        <f t="shared" si="482"/>
        <v>0</v>
      </c>
      <c r="BQ625" s="1">
        <f t="shared" si="483"/>
        <v>1</v>
      </c>
      <c r="BR625" s="1">
        <f t="shared" si="484"/>
        <v>2</v>
      </c>
      <c r="BS625" s="1">
        <f t="shared" si="485"/>
        <v>3</v>
      </c>
      <c r="BT625" s="1">
        <f t="shared" si="486"/>
        <v>4</v>
      </c>
      <c r="BU625" s="1">
        <f t="shared" si="487"/>
        <v>5</v>
      </c>
      <c r="BW625" s="1">
        <f t="shared" si="490"/>
        <v>0</v>
      </c>
      <c r="BX625" s="1">
        <f t="shared" si="490"/>
        <v>0</v>
      </c>
      <c r="BY625" s="1">
        <f t="shared" si="490"/>
        <v>0</v>
      </c>
      <c r="BZ625" s="1">
        <f t="shared" si="490"/>
        <v>0</v>
      </c>
      <c r="CA625" s="1">
        <f t="shared" si="490"/>
        <v>0</v>
      </c>
      <c r="CB625" s="1">
        <f t="shared" si="490"/>
        <v>50</v>
      </c>
      <c r="CC625" s="1">
        <f t="shared" si="490"/>
        <v>100</v>
      </c>
      <c r="CD625" s="1">
        <f t="shared" si="489"/>
        <v>150</v>
      </c>
      <c r="CE625" s="1">
        <f t="shared" si="489"/>
        <v>200</v>
      </c>
      <c r="CF625" s="1">
        <f t="shared" si="489"/>
        <v>250</v>
      </c>
      <c r="CW625" s="1">
        <v>607</v>
      </c>
      <c r="CX625" s="1">
        <f t="shared" si="472"/>
        <v>1</v>
      </c>
      <c r="CY625" s="1" t="s">
        <v>37</v>
      </c>
      <c r="CZ625" s="1">
        <v>1</v>
      </c>
      <c r="DB625" s="1">
        <f t="shared" si="488"/>
        <v>6</v>
      </c>
      <c r="DC625" s="1" t="s">
        <v>43</v>
      </c>
      <c r="DD625" s="1">
        <f t="shared" si="473"/>
        <v>6</v>
      </c>
      <c r="DL625" s="1">
        <v>607</v>
      </c>
      <c r="DM625" s="1">
        <f t="shared" si="474"/>
        <v>4</v>
      </c>
      <c r="DN625" s="1">
        <f t="shared" si="475"/>
        <v>0</v>
      </c>
      <c r="DO625" s="1" t="s">
        <v>37</v>
      </c>
      <c r="DP625" s="1">
        <v>0</v>
      </c>
    </row>
    <row r="626" spans="1:120" ht="15">
      <c r="A626">
        <v>608</v>
      </c>
      <c r="B626">
        <v>2</v>
      </c>
      <c r="C626" s="25">
        <v>13073</v>
      </c>
      <c r="D626">
        <v>6</v>
      </c>
      <c r="E626">
        <v>11</v>
      </c>
      <c r="F626" t="s">
        <v>94</v>
      </c>
      <c r="G626">
        <v>4</v>
      </c>
      <c r="H626"/>
      <c r="I626"/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1</v>
      </c>
      <c r="AF626" s="1">
        <v>0</v>
      </c>
      <c r="AG626" s="1">
        <f t="shared" si="446"/>
        <v>0</v>
      </c>
      <c r="AH626" s="1">
        <f t="shared" si="447"/>
        <v>0</v>
      </c>
      <c r="AI626" s="1">
        <f t="shared" si="448"/>
        <v>0</v>
      </c>
      <c r="AJ626" s="1">
        <f t="shared" si="449"/>
        <v>0</v>
      </c>
      <c r="AK626" s="1">
        <f t="shared" si="450"/>
        <v>0</v>
      </c>
      <c r="AL626" s="1">
        <f t="shared" si="451"/>
        <v>0</v>
      </c>
      <c r="AM626" s="1">
        <f t="shared" si="452"/>
        <v>0</v>
      </c>
      <c r="AN626" s="1">
        <f t="shared" si="452"/>
        <v>0</v>
      </c>
      <c r="AO626" s="1">
        <f t="shared" si="453"/>
        <v>0</v>
      </c>
      <c r="AP626" s="1">
        <f t="shared" si="454"/>
        <v>0</v>
      </c>
      <c r="AQ626" s="1">
        <f t="shared" si="455"/>
        <v>0</v>
      </c>
      <c r="AR626" s="1">
        <f t="shared" si="456"/>
        <v>0</v>
      </c>
      <c r="AS626" s="1">
        <f t="shared" si="457"/>
        <v>0</v>
      </c>
      <c r="AT626" s="1">
        <f t="shared" si="458"/>
        <v>0</v>
      </c>
      <c r="AU626" s="1">
        <f t="shared" si="459"/>
        <v>0</v>
      </c>
      <c r="AV626" s="1">
        <f t="shared" si="460"/>
        <v>0</v>
      </c>
      <c r="AW626" s="1">
        <f t="shared" si="461"/>
        <v>0</v>
      </c>
      <c r="AX626" s="1">
        <f t="shared" si="462"/>
        <v>0</v>
      </c>
      <c r="AY626" s="1">
        <f t="shared" si="463"/>
        <v>0</v>
      </c>
      <c r="AZ626" s="1">
        <f t="shared" si="464"/>
        <v>0</v>
      </c>
      <c r="BA626" s="1">
        <f t="shared" si="465"/>
        <v>0</v>
      </c>
      <c r="BB626" s="1">
        <f t="shared" si="466"/>
        <v>80</v>
      </c>
      <c r="BC626" s="1">
        <f t="shared" si="467"/>
        <v>0</v>
      </c>
      <c r="BD626" s="1">
        <f t="shared" si="468"/>
        <v>80</v>
      </c>
      <c r="BE626" s="1" t="str">
        <f t="shared" si="476"/>
        <v>Barge B</v>
      </c>
      <c r="BF626" s="1">
        <f t="shared" si="477"/>
        <v>9</v>
      </c>
      <c r="BG626" s="3">
        <v>608</v>
      </c>
      <c r="BH626" s="1">
        <f t="shared" si="491"/>
        <v>0</v>
      </c>
      <c r="BI626" s="1">
        <f t="shared" si="469"/>
        <v>0</v>
      </c>
      <c r="BJ626" s="3">
        <v>608</v>
      </c>
      <c r="BK626" s="1">
        <f t="shared" si="470"/>
        <v>10</v>
      </c>
      <c r="BL626" s="1">
        <f t="shared" si="478"/>
        <v>0</v>
      </c>
      <c r="BM626" s="1">
        <f t="shared" si="479"/>
        <v>0</v>
      </c>
      <c r="BN626" s="1">
        <f t="shared" si="480"/>
        <v>0</v>
      </c>
      <c r="BO626" s="1">
        <f t="shared" si="481"/>
        <v>0</v>
      </c>
      <c r="BP626" s="1">
        <f t="shared" si="482"/>
        <v>0</v>
      </c>
      <c r="BQ626" s="1">
        <f t="shared" si="483"/>
        <v>0</v>
      </c>
      <c r="BR626" s="1">
        <f t="shared" si="484"/>
        <v>0</v>
      </c>
      <c r="BS626" s="1">
        <f t="shared" si="485"/>
        <v>0</v>
      </c>
      <c r="BT626" s="1">
        <f t="shared" si="486"/>
        <v>0</v>
      </c>
      <c r="BU626" s="1">
        <f t="shared" si="487"/>
        <v>1</v>
      </c>
      <c r="BW626" s="1">
        <f t="shared" si="490"/>
        <v>0</v>
      </c>
      <c r="BX626" s="1">
        <f t="shared" si="490"/>
        <v>0</v>
      </c>
      <c r="BY626" s="1">
        <f t="shared" si="490"/>
        <v>0</v>
      </c>
      <c r="BZ626" s="1">
        <f t="shared" si="490"/>
        <v>0</v>
      </c>
      <c r="CA626" s="1">
        <f t="shared" si="490"/>
        <v>0</v>
      </c>
      <c r="CB626" s="1">
        <f t="shared" si="490"/>
        <v>0</v>
      </c>
      <c r="CC626" s="1">
        <f t="shared" si="490"/>
        <v>0</v>
      </c>
      <c r="CD626" s="1">
        <f t="shared" si="489"/>
        <v>0</v>
      </c>
      <c r="CE626" s="1">
        <f t="shared" si="489"/>
        <v>0</v>
      </c>
      <c r="CF626" s="1">
        <f t="shared" si="489"/>
        <v>70</v>
      </c>
      <c r="CW626" s="1">
        <v>608</v>
      </c>
      <c r="CX626" s="1">
        <f t="shared" si="472"/>
        <v>1</v>
      </c>
      <c r="CY626" s="1" t="s">
        <v>37</v>
      </c>
      <c r="CZ626" s="1">
        <v>1</v>
      </c>
      <c r="DB626" s="1">
        <f t="shared" si="488"/>
        <v>10</v>
      </c>
      <c r="DC626" s="1" t="s">
        <v>43</v>
      </c>
      <c r="DD626" s="1">
        <f t="shared" si="473"/>
        <v>11</v>
      </c>
      <c r="DL626" s="1">
        <v>608</v>
      </c>
      <c r="DM626" s="1">
        <f t="shared" si="474"/>
        <v>7</v>
      </c>
      <c r="DN626" s="1">
        <f t="shared" si="475"/>
        <v>0</v>
      </c>
      <c r="DO626" s="1" t="s">
        <v>37</v>
      </c>
      <c r="DP626" s="1">
        <v>0</v>
      </c>
    </row>
    <row r="627" spans="1:120" ht="15">
      <c r="A627">
        <v>609</v>
      </c>
      <c r="B627">
        <v>2</v>
      </c>
      <c r="C627" s="25">
        <v>14949</v>
      </c>
      <c r="D627">
        <v>4</v>
      </c>
      <c r="E627">
        <v>9</v>
      </c>
      <c r="F627" t="s">
        <v>73</v>
      </c>
      <c r="G627">
        <v>4</v>
      </c>
      <c r="H627"/>
      <c r="I627"/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1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f t="shared" si="446"/>
        <v>0</v>
      </c>
      <c r="AH627" s="1">
        <f t="shared" si="447"/>
        <v>0</v>
      </c>
      <c r="AI627" s="1">
        <f t="shared" si="448"/>
        <v>0</v>
      </c>
      <c r="AJ627" s="1">
        <f t="shared" si="449"/>
        <v>0</v>
      </c>
      <c r="AK627" s="1">
        <f t="shared" si="450"/>
        <v>0</v>
      </c>
      <c r="AL627" s="1">
        <f t="shared" si="451"/>
        <v>0</v>
      </c>
      <c r="AM627" s="1">
        <f t="shared" si="452"/>
        <v>0</v>
      </c>
      <c r="AN627" s="1">
        <f t="shared" si="452"/>
        <v>0</v>
      </c>
      <c r="AO627" s="1">
        <f t="shared" si="453"/>
        <v>0</v>
      </c>
      <c r="AP627" s="1">
        <f t="shared" si="454"/>
        <v>0</v>
      </c>
      <c r="AQ627" s="1">
        <f t="shared" si="455"/>
        <v>0</v>
      </c>
      <c r="AR627" s="1">
        <f t="shared" si="456"/>
        <v>0</v>
      </c>
      <c r="AS627" s="1">
        <f t="shared" si="457"/>
        <v>0</v>
      </c>
      <c r="AT627" s="1">
        <f t="shared" si="458"/>
        <v>0</v>
      </c>
      <c r="AU627" s="1">
        <f t="shared" si="459"/>
        <v>0</v>
      </c>
      <c r="AV627" s="1">
        <f t="shared" si="460"/>
        <v>0</v>
      </c>
      <c r="AW627" s="1">
        <f t="shared" si="461"/>
        <v>0</v>
      </c>
      <c r="AX627" s="1">
        <f t="shared" si="462"/>
        <v>80</v>
      </c>
      <c r="AY627" s="1">
        <f t="shared" si="463"/>
        <v>0</v>
      </c>
      <c r="AZ627" s="1">
        <f t="shared" si="464"/>
        <v>0</v>
      </c>
      <c r="BA627" s="1">
        <f t="shared" si="465"/>
        <v>0</v>
      </c>
      <c r="BB627" s="1">
        <f t="shared" si="466"/>
        <v>0</v>
      </c>
      <c r="BC627" s="1">
        <f t="shared" si="467"/>
        <v>0</v>
      </c>
      <c r="BD627" s="1">
        <f t="shared" si="468"/>
        <v>80</v>
      </c>
      <c r="BE627" s="1" t="str">
        <f t="shared" si="476"/>
        <v>Barge B</v>
      </c>
      <c r="BF627" s="1">
        <f t="shared" si="477"/>
        <v>7</v>
      </c>
      <c r="BG627" s="3">
        <v>609</v>
      </c>
      <c r="BH627" s="1">
        <f t="shared" si="491"/>
        <v>0</v>
      </c>
      <c r="BI627" s="1">
        <f t="shared" si="469"/>
        <v>0</v>
      </c>
      <c r="BJ627" s="3">
        <v>609</v>
      </c>
      <c r="BK627" s="1">
        <f t="shared" si="470"/>
        <v>8</v>
      </c>
      <c r="BL627" s="1">
        <f t="shared" si="478"/>
        <v>0</v>
      </c>
      <c r="BM627" s="1">
        <f t="shared" si="479"/>
        <v>0</v>
      </c>
      <c r="BN627" s="1">
        <f t="shared" si="480"/>
        <v>0</v>
      </c>
      <c r="BO627" s="1">
        <f t="shared" si="481"/>
        <v>0</v>
      </c>
      <c r="BP627" s="1">
        <f t="shared" si="482"/>
        <v>0</v>
      </c>
      <c r="BQ627" s="1">
        <f t="shared" si="483"/>
        <v>0</v>
      </c>
      <c r="BR627" s="1">
        <f t="shared" si="484"/>
        <v>0</v>
      </c>
      <c r="BS627" s="1">
        <f t="shared" si="485"/>
        <v>1</v>
      </c>
      <c r="BT627" s="1">
        <f t="shared" si="486"/>
        <v>2</v>
      </c>
      <c r="BU627" s="1">
        <f t="shared" si="487"/>
        <v>3</v>
      </c>
      <c r="BW627" s="1">
        <f t="shared" si="490"/>
        <v>0</v>
      </c>
      <c r="BX627" s="1">
        <f t="shared" si="490"/>
        <v>0</v>
      </c>
      <c r="BY627" s="1">
        <f t="shared" si="490"/>
        <v>0</v>
      </c>
      <c r="BZ627" s="1">
        <f t="shared" si="490"/>
        <v>0</v>
      </c>
      <c r="CA627" s="1">
        <f t="shared" si="490"/>
        <v>0</v>
      </c>
      <c r="CB627" s="1">
        <f t="shared" si="490"/>
        <v>0</v>
      </c>
      <c r="CC627" s="1">
        <f t="shared" si="490"/>
        <v>0</v>
      </c>
      <c r="CD627" s="1">
        <f t="shared" si="489"/>
        <v>70</v>
      </c>
      <c r="CE627" s="1">
        <f t="shared" si="489"/>
        <v>140</v>
      </c>
      <c r="CF627" s="1">
        <f t="shared" si="489"/>
        <v>210</v>
      </c>
      <c r="CW627" s="1">
        <v>609</v>
      </c>
      <c r="CX627" s="1">
        <f t="shared" si="472"/>
        <v>1</v>
      </c>
      <c r="CY627" s="1" t="s">
        <v>37</v>
      </c>
      <c r="CZ627" s="1">
        <v>1</v>
      </c>
      <c r="DB627" s="1">
        <f t="shared" si="488"/>
        <v>8</v>
      </c>
      <c r="DC627" s="1" t="s">
        <v>43</v>
      </c>
      <c r="DD627" s="1">
        <f t="shared" si="473"/>
        <v>9</v>
      </c>
      <c r="DL627" s="1">
        <v>609</v>
      </c>
      <c r="DM627" s="1">
        <f t="shared" si="474"/>
        <v>5</v>
      </c>
      <c r="DN627" s="1">
        <f t="shared" si="475"/>
        <v>0</v>
      </c>
      <c r="DO627" s="1" t="s">
        <v>37</v>
      </c>
      <c r="DP627" s="1">
        <v>0</v>
      </c>
    </row>
    <row r="628" spans="1:120" ht="15">
      <c r="A628">
        <v>610</v>
      </c>
      <c r="B628">
        <v>2</v>
      </c>
      <c r="C628" s="25">
        <v>14969</v>
      </c>
      <c r="D628">
        <v>3</v>
      </c>
      <c r="E628">
        <v>6</v>
      </c>
      <c r="F628" t="s">
        <v>35</v>
      </c>
      <c r="G628">
        <v>3</v>
      </c>
      <c r="H628"/>
      <c r="I628"/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1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f t="shared" si="446"/>
        <v>0</v>
      </c>
      <c r="AH628" s="1">
        <f t="shared" si="447"/>
        <v>0</v>
      </c>
      <c r="AI628" s="1">
        <f t="shared" si="448"/>
        <v>0</v>
      </c>
      <c r="AJ628" s="1">
        <f t="shared" si="449"/>
        <v>0</v>
      </c>
      <c r="AK628" s="1">
        <f t="shared" si="450"/>
        <v>0</v>
      </c>
      <c r="AL628" s="1">
        <f t="shared" si="451"/>
        <v>0</v>
      </c>
      <c r="AM628" s="1">
        <f t="shared" si="452"/>
        <v>0</v>
      </c>
      <c r="AN628" s="1">
        <f t="shared" si="452"/>
        <v>0</v>
      </c>
      <c r="AO628" s="1">
        <f t="shared" si="453"/>
        <v>0</v>
      </c>
      <c r="AP628" s="1">
        <f t="shared" si="454"/>
        <v>0</v>
      </c>
      <c r="AQ628" s="1">
        <f t="shared" si="455"/>
        <v>0</v>
      </c>
      <c r="AR628" s="1">
        <f t="shared" si="456"/>
        <v>80</v>
      </c>
      <c r="AS628" s="1">
        <f t="shared" si="457"/>
        <v>0</v>
      </c>
      <c r="AT628" s="1">
        <f t="shared" si="458"/>
        <v>0</v>
      </c>
      <c r="AU628" s="1">
        <f t="shared" si="459"/>
        <v>0</v>
      </c>
      <c r="AV628" s="1">
        <f t="shared" si="460"/>
        <v>0</v>
      </c>
      <c r="AW628" s="1">
        <f t="shared" si="461"/>
        <v>0</v>
      </c>
      <c r="AX628" s="1">
        <f t="shared" si="462"/>
        <v>0</v>
      </c>
      <c r="AY628" s="1">
        <f t="shared" si="463"/>
        <v>0</v>
      </c>
      <c r="AZ628" s="1">
        <f t="shared" si="464"/>
        <v>0</v>
      </c>
      <c r="BA628" s="1">
        <f t="shared" si="465"/>
        <v>0</v>
      </c>
      <c r="BB628" s="1">
        <f t="shared" si="466"/>
        <v>0</v>
      </c>
      <c r="BC628" s="1">
        <f t="shared" si="467"/>
        <v>0</v>
      </c>
      <c r="BD628" s="1">
        <f t="shared" si="468"/>
        <v>80</v>
      </c>
      <c r="BE628" s="1" t="str">
        <f t="shared" si="476"/>
        <v>Barge C</v>
      </c>
      <c r="BF628" s="1">
        <f t="shared" si="477"/>
        <v>5</v>
      </c>
      <c r="BG628" s="3">
        <v>610</v>
      </c>
      <c r="BH628" s="1">
        <f t="shared" si="491"/>
        <v>0</v>
      </c>
      <c r="BI628" s="1">
        <f t="shared" si="469"/>
        <v>0</v>
      </c>
      <c r="BJ628" s="3">
        <v>610</v>
      </c>
      <c r="BK628" s="1">
        <f t="shared" si="470"/>
        <v>6</v>
      </c>
      <c r="BL628" s="1">
        <f t="shared" si="478"/>
        <v>0</v>
      </c>
      <c r="BM628" s="1">
        <f t="shared" si="479"/>
        <v>0</v>
      </c>
      <c r="BN628" s="1">
        <f t="shared" si="480"/>
        <v>0</v>
      </c>
      <c r="BO628" s="1">
        <f t="shared" si="481"/>
        <v>0</v>
      </c>
      <c r="BP628" s="1">
        <f t="shared" si="482"/>
        <v>0</v>
      </c>
      <c r="BQ628" s="1">
        <f t="shared" si="483"/>
        <v>1</v>
      </c>
      <c r="BR628" s="1">
        <f t="shared" si="484"/>
        <v>2</v>
      </c>
      <c r="BS628" s="1">
        <f t="shared" si="485"/>
        <v>3</v>
      </c>
      <c r="BT628" s="1">
        <f t="shared" si="486"/>
        <v>4</v>
      </c>
      <c r="BU628" s="1">
        <f t="shared" si="487"/>
        <v>5</v>
      </c>
      <c r="BW628" s="1">
        <f t="shared" si="490"/>
        <v>0</v>
      </c>
      <c r="BX628" s="1">
        <f t="shared" si="490"/>
        <v>0</v>
      </c>
      <c r="BY628" s="1">
        <f t="shared" si="490"/>
        <v>0</v>
      </c>
      <c r="BZ628" s="1">
        <f t="shared" si="490"/>
        <v>0</v>
      </c>
      <c r="CA628" s="1">
        <f t="shared" si="490"/>
        <v>0</v>
      </c>
      <c r="CB628" s="1">
        <f t="shared" si="490"/>
        <v>70</v>
      </c>
      <c r="CC628" s="1">
        <f t="shared" si="490"/>
        <v>140</v>
      </c>
      <c r="CD628" s="1">
        <f t="shared" si="489"/>
        <v>210</v>
      </c>
      <c r="CE628" s="1">
        <f t="shared" si="489"/>
        <v>280</v>
      </c>
      <c r="CF628" s="1">
        <f t="shared" si="489"/>
        <v>350</v>
      </c>
      <c r="CW628" s="1">
        <v>610</v>
      </c>
      <c r="CX628" s="1">
        <f t="shared" si="472"/>
        <v>1</v>
      </c>
      <c r="CY628" s="1" t="s">
        <v>37</v>
      </c>
      <c r="CZ628" s="1">
        <v>1</v>
      </c>
      <c r="DB628" s="1">
        <f t="shared" si="488"/>
        <v>6</v>
      </c>
      <c r="DC628" s="1" t="s">
        <v>43</v>
      </c>
      <c r="DD628" s="1">
        <f t="shared" si="473"/>
        <v>6</v>
      </c>
      <c r="DL628" s="1">
        <v>610</v>
      </c>
      <c r="DM628" s="1">
        <f t="shared" si="474"/>
        <v>4</v>
      </c>
      <c r="DN628" s="1">
        <f t="shared" si="475"/>
        <v>0</v>
      </c>
      <c r="DO628" s="1" t="s">
        <v>37</v>
      </c>
      <c r="DP628" s="1">
        <v>0</v>
      </c>
    </row>
    <row r="629" spans="1:120" ht="15">
      <c r="A629">
        <v>611</v>
      </c>
      <c r="B629">
        <v>2</v>
      </c>
      <c r="C629" s="25">
        <v>14969</v>
      </c>
      <c r="D629">
        <v>-1</v>
      </c>
      <c r="E629">
        <v>4</v>
      </c>
      <c r="F629" t="s">
        <v>84</v>
      </c>
      <c r="G629">
        <v>5</v>
      </c>
      <c r="H629"/>
      <c r="I629"/>
      <c r="J629" s="1">
        <v>0</v>
      </c>
      <c r="K629" s="1">
        <v>1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f t="shared" si="446"/>
        <v>0</v>
      </c>
      <c r="AH629" s="1">
        <f t="shared" si="447"/>
        <v>80</v>
      </c>
      <c r="AI629" s="1">
        <f t="shared" si="448"/>
        <v>0</v>
      </c>
      <c r="AJ629" s="1">
        <f t="shared" si="449"/>
        <v>0</v>
      </c>
      <c r="AK629" s="1">
        <f t="shared" si="450"/>
        <v>0</v>
      </c>
      <c r="AL629" s="1">
        <f t="shared" si="451"/>
        <v>0</v>
      </c>
      <c r="AM629" s="1">
        <f t="shared" si="452"/>
        <v>0</v>
      </c>
      <c r="AN629" s="1">
        <f t="shared" si="452"/>
        <v>0</v>
      </c>
      <c r="AO629" s="1">
        <f t="shared" si="453"/>
        <v>0</v>
      </c>
      <c r="AP629" s="1">
        <f t="shared" si="454"/>
        <v>0</v>
      </c>
      <c r="AQ629" s="1">
        <f t="shared" si="455"/>
        <v>0</v>
      </c>
      <c r="AR629" s="1">
        <f t="shared" si="456"/>
        <v>0</v>
      </c>
      <c r="AS629" s="1">
        <f t="shared" si="457"/>
        <v>0</v>
      </c>
      <c r="AT629" s="1">
        <f t="shared" si="458"/>
        <v>0</v>
      </c>
      <c r="AU629" s="1">
        <f t="shared" si="459"/>
        <v>0</v>
      </c>
      <c r="AV629" s="1">
        <f t="shared" si="460"/>
        <v>0</v>
      </c>
      <c r="AW629" s="1">
        <f t="shared" si="461"/>
        <v>0</v>
      </c>
      <c r="AX629" s="1">
        <f t="shared" si="462"/>
        <v>0</v>
      </c>
      <c r="AY629" s="1">
        <f t="shared" si="463"/>
        <v>0</v>
      </c>
      <c r="AZ629" s="1">
        <f t="shared" si="464"/>
        <v>0</v>
      </c>
      <c r="BA629" s="1">
        <f t="shared" si="465"/>
        <v>0</v>
      </c>
      <c r="BB629" s="1">
        <f t="shared" si="466"/>
        <v>0</v>
      </c>
      <c r="BC629" s="1">
        <f t="shared" si="467"/>
        <v>0</v>
      </c>
      <c r="BD629" s="1">
        <f t="shared" si="468"/>
        <v>80</v>
      </c>
      <c r="BE629" s="1" t="str">
        <f t="shared" si="476"/>
        <v>Barge D</v>
      </c>
      <c r="BF629" s="1">
        <f t="shared" si="477"/>
        <v>1</v>
      </c>
      <c r="BG629" s="3">
        <v>611</v>
      </c>
      <c r="BH629" s="1">
        <f t="shared" si="491"/>
        <v>0</v>
      </c>
      <c r="BI629" s="1">
        <f t="shared" si="469"/>
        <v>0</v>
      </c>
      <c r="BJ629" s="3">
        <v>611</v>
      </c>
      <c r="BK629" s="1">
        <f t="shared" si="470"/>
        <v>4</v>
      </c>
      <c r="BL629" s="1">
        <f t="shared" si="478"/>
        <v>0</v>
      </c>
      <c r="BM629" s="1">
        <f t="shared" si="479"/>
        <v>0</v>
      </c>
      <c r="BN629" s="1">
        <f t="shared" si="480"/>
        <v>0</v>
      </c>
      <c r="BO629" s="1">
        <f t="shared" si="481"/>
        <v>1</v>
      </c>
      <c r="BP629" s="1">
        <f t="shared" si="482"/>
        <v>2</v>
      </c>
      <c r="BQ629" s="1">
        <f t="shared" si="483"/>
        <v>3</v>
      </c>
      <c r="BR629" s="1">
        <f t="shared" si="484"/>
        <v>4</v>
      </c>
      <c r="BS629" s="1">
        <f t="shared" si="485"/>
        <v>5</v>
      </c>
      <c r="BT629" s="1">
        <f t="shared" si="486"/>
        <v>6</v>
      </c>
      <c r="BU629" s="1">
        <f t="shared" si="487"/>
        <v>7</v>
      </c>
      <c r="BW629" s="1">
        <f t="shared" si="490"/>
        <v>0</v>
      </c>
      <c r="BX629" s="1">
        <f t="shared" si="490"/>
        <v>0</v>
      </c>
      <c r="BY629" s="1">
        <f t="shared" si="490"/>
        <v>0</v>
      </c>
      <c r="BZ629" s="1">
        <f t="shared" si="490"/>
        <v>70</v>
      </c>
      <c r="CA629" s="1">
        <f t="shared" si="490"/>
        <v>140</v>
      </c>
      <c r="CB629" s="1">
        <f t="shared" si="490"/>
        <v>210</v>
      </c>
      <c r="CC629" s="1">
        <f t="shared" si="490"/>
        <v>280</v>
      </c>
      <c r="CD629" s="1">
        <f t="shared" si="489"/>
        <v>350</v>
      </c>
      <c r="CE629" s="1">
        <f t="shared" si="489"/>
        <v>420</v>
      </c>
      <c r="CF629" s="1">
        <f t="shared" si="489"/>
        <v>490</v>
      </c>
      <c r="CW629" s="1">
        <v>611</v>
      </c>
      <c r="CX629" s="1">
        <f t="shared" si="472"/>
        <v>1</v>
      </c>
      <c r="CY629" s="1" t="s">
        <v>37</v>
      </c>
      <c r="CZ629" s="1">
        <v>1</v>
      </c>
      <c r="DB629" s="1">
        <f t="shared" si="488"/>
        <v>2</v>
      </c>
      <c r="DC629" s="1" t="s">
        <v>43</v>
      </c>
      <c r="DD629" s="1">
        <f t="shared" si="473"/>
        <v>4</v>
      </c>
      <c r="DL629" s="1">
        <v>611</v>
      </c>
      <c r="DM629" s="1">
        <f t="shared" si="474"/>
        <v>0</v>
      </c>
      <c r="DN629" s="1">
        <f t="shared" si="475"/>
        <v>0</v>
      </c>
      <c r="DO629" s="1" t="s">
        <v>37</v>
      </c>
      <c r="DP629" s="1">
        <v>0</v>
      </c>
    </row>
    <row r="630" spans="1:120" ht="15">
      <c r="A630">
        <v>612</v>
      </c>
      <c r="B630">
        <v>2</v>
      </c>
      <c r="C630" s="25">
        <v>8434</v>
      </c>
      <c r="D630">
        <v>2</v>
      </c>
      <c r="E630">
        <v>5</v>
      </c>
      <c r="F630" t="s">
        <v>32</v>
      </c>
      <c r="G630">
        <v>4</v>
      </c>
      <c r="H630"/>
      <c r="I630"/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1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f t="shared" si="446"/>
        <v>0</v>
      </c>
      <c r="AH630" s="1">
        <f t="shared" si="447"/>
        <v>0</v>
      </c>
      <c r="AI630" s="1">
        <f t="shared" si="448"/>
        <v>0</v>
      </c>
      <c r="AJ630" s="1">
        <f t="shared" si="449"/>
        <v>0</v>
      </c>
      <c r="AK630" s="1">
        <f t="shared" si="450"/>
        <v>0</v>
      </c>
      <c r="AL630" s="1">
        <f t="shared" si="451"/>
        <v>0</v>
      </c>
      <c r="AM630" s="1">
        <f t="shared" si="452"/>
        <v>0</v>
      </c>
      <c r="AN630" s="1">
        <f t="shared" si="452"/>
        <v>0</v>
      </c>
      <c r="AO630" s="1">
        <f t="shared" si="453"/>
        <v>0</v>
      </c>
      <c r="AP630" s="1">
        <f t="shared" si="454"/>
        <v>80</v>
      </c>
      <c r="AQ630" s="1">
        <f t="shared" si="455"/>
        <v>0</v>
      </c>
      <c r="AR630" s="1">
        <f t="shared" si="456"/>
        <v>0</v>
      </c>
      <c r="AS630" s="1">
        <f t="shared" si="457"/>
        <v>0</v>
      </c>
      <c r="AT630" s="1">
        <f t="shared" si="458"/>
        <v>0</v>
      </c>
      <c r="AU630" s="1">
        <f t="shared" si="459"/>
        <v>0</v>
      </c>
      <c r="AV630" s="1">
        <f t="shared" si="460"/>
        <v>0</v>
      </c>
      <c r="AW630" s="1">
        <f t="shared" si="461"/>
        <v>0</v>
      </c>
      <c r="AX630" s="1">
        <f t="shared" si="462"/>
        <v>0</v>
      </c>
      <c r="AY630" s="1">
        <f t="shared" si="463"/>
        <v>0</v>
      </c>
      <c r="AZ630" s="1">
        <f t="shared" si="464"/>
        <v>0</v>
      </c>
      <c r="BA630" s="1">
        <f t="shared" si="465"/>
        <v>0</v>
      </c>
      <c r="BB630" s="1">
        <f t="shared" si="466"/>
        <v>0</v>
      </c>
      <c r="BC630" s="1">
        <f t="shared" si="467"/>
        <v>0</v>
      </c>
      <c r="BD630" s="1">
        <f t="shared" si="468"/>
        <v>80</v>
      </c>
      <c r="BE630" s="1" t="str">
        <f t="shared" si="476"/>
        <v>Barge E</v>
      </c>
      <c r="BF630" s="1">
        <f t="shared" si="477"/>
        <v>4</v>
      </c>
      <c r="BG630" s="3">
        <v>612</v>
      </c>
      <c r="BH630" s="1">
        <f t="shared" si="491"/>
        <v>0</v>
      </c>
      <c r="BI630" s="1">
        <f t="shared" si="469"/>
        <v>0</v>
      </c>
      <c r="BJ630" s="3">
        <v>612</v>
      </c>
      <c r="BK630" s="1">
        <f t="shared" si="470"/>
        <v>6</v>
      </c>
      <c r="BL630" s="1">
        <f t="shared" si="478"/>
        <v>0</v>
      </c>
      <c r="BM630" s="1">
        <f t="shared" si="479"/>
        <v>0</v>
      </c>
      <c r="BN630" s="1">
        <f t="shared" si="480"/>
        <v>0</v>
      </c>
      <c r="BO630" s="1">
        <f t="shared" si="481"/>
        <v>0</v>
      </c>
      <c r="BP630" s="1">
        <f t="shared" si="482"/>
        <v>0</v>
      </c>
      <c r="BQ630" s="1">
        <f t="shared" si="483"/>
        <v>1</v>
      </c>
      <c r="BR630" s="1">
        <f t="shared" si="484"/>
        <v>2</v>
      </c>
      <c r="BS630" s="1">
        <f t="shared" si="485"/>
        <v>3</v>
      </c>
      <c r="BT630" s="1">
        <f t="shared" si="486"/>
        <v>4</v>
      </c>
      <c r="BU630" s="1">
        <f t="shared" si="487"/>
        <v>5</v>
      </c>
      <c r="BW630" s="1">
        <f t="shared" si="490"/>
        <v>0</v>
      </c>
      <c r="BX630" s="1">
        <f t="shared" si="490"/>
        <v>0</v>
      </c>
      <c r="BY630" s="1">
        <f t="shared" si="490"/>
        <v>0</v>
      </c>
      <c r="BZ630" s="1">
        <f t="shared" si="490"/>
        <v>0</v>
      </c>
      <c r="CA630" s="1">
        <f t="shared" si="490"/>
        <v>0</v>
      </c>
      <c r="CB630" s="1">
        <f t="shared" si="490"/>
        <v>70</v>
      </c>
      <c r="CC630" s="1">
        <f t="shared" si="490"/>
        <v>140</v>
      </c>
      <c r="CD630" s="1">
        <f t="shared" si="489"/>
        <v>210</v>
      </c>
      <c r="CE630" s="1">
        <f t="shared" si="489"/>
        <v>280</v>
      </c>
      <c r="CF630" s="1">
        <f t="shared" si="489"/>
        <v>350</v>
      </c>
      <c r="CW630" s="1">
        <v>612</v>
      </c>
      <c r="CX630" s="1">
        <f t="shared" si="472"/>
        <v>1</v>
      </c>
      <c r="CY630" s="1" t="s">
        <v>37</v>
      </c>
      <c r="CZ630" s="1">
        <v>1</v>
      </c>
      <c r="DB630" s="1">
        <f t="shared" si="488"/>
        <v>5</v>
      </c>
      <c r="DC630" s="1" t="s">
        <v>43</v>
      </c>
      <c r="DD630" s="1">
        <f t="shared" si="473"/>
        <v>5</v>
      </c>
      <c r="DL630" s="1">
        <v>612</v>
      </c>
      <c r="DM630" s="1">
        <f t="shared" si="474"/>
        <v>3</v>
      </c>
      <c r="DN630" s="1">
        <f t="shared" si="475"/>
        <v>0</v>
      </c>
      <c r="DO630" s="1" t="s">
        <v>37</v>
      </c>
      <c r="DP630" s="1">
        <v>0</v>
      </c>
    </row>
    <row r="631" spans="1:120" ht="15">
      <c r="A631">
        <v>613</v>
      </c>
      <c r="B631">
        <v>1</v>
      </c>
      <c r="C631" s="25">
        <v>22300</v>
      </c>
      <c r="D631">
        <v>2</v>
      </c>
      <c r="E631">
        <v>7</v>
      </c>
      <c r="F631" t="s">
        <v>94</v>
      </c>
      <c r="G631">
        <v>4</v>
      </c>
      <c r="H631"/>
      <c r="I631"/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1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f t="shared" si="446"/>
        <v>0</v>
      </c>
      <c r="AH631" s="1">
        <f t="shared" si="447"/>
        <v>0</v>
      </c>
      <c r="AI631" s="1">
        <f t="shared" si="448"/>
        <v>0</v>
      </c>
      <c r="AJ631" s="1">
        <f t="shared" si="449"/>
        <v>0</v>
      </c>
      <c r="AK631" s="1">
        <f t="shared" si="450"/>
        <v>0</v>
      </c>
      <c r="AL631" s="1">
        <f t="shared" si="451"/>
        <v>0</v>
      </c>
      <c r="AM631" s="1">
        <f t="shared" si="452"/>
        <v>0</v>
      </c>
      <c r="AN631" s="1">
        <f t="shared" si="452"/>
        <v>0</v>
      </c>
      <c r="AO631" s="1">
        <f t="shared" si="453"/>
        <v>0</v>
      </c>
      <c r="AP631" s="1">
        <f t="shared" si="454"/>
        <v>40</v>
      </c>
      <c r="AQ631" s="1">
        <f t="shared" si="455"/>
        <v>0</v>
      </c>
      <c r="AR631" s="1">
        <f t="shared" si="456"/>
        <v>0</v>
      </c>
      <c r="AS631" s="1">
        <f t="shared" si="457"/>
        <v>0</v>
      </c>
      <c r="AT631" s="1">
        <f t="shared" si="458"/>
        <v>0</v>
      </c>
      <c r="AU631" s="1">
        <f t="shared" si="459"/>
        <v>0</v>
      </c>
      <c r="AV631" s="1">
        <f t="shared" si="460"/>
        <v>0</v>
      </c>
      <c r="AW631" s="1">
        <f t="shared" si="461"/>
        <v>0</v>
      </c>
      <c r="AX631" s="1">
        <f t="shared" si="462"/>
        <v>0</v>
      </c>
      <c r="AY631" s="1">
        <f t="shared" si="463"/>
        <v>0</v>
      </c>
      <c r="AZ631" s="1">
        <f t="shared" si="464"/>
        <v>0</v>
      </c>
      <c r="BA631" s="1">
        <f t="shared" si="465"/>
        <v>0</v>
      </c>
      <c r="BB631" s="1">
        <f t="shared" si="466"/>
        <v>0</v>
      </c>
      <c r="BC631" s="1">
        <f t="shared" si="467"/>
        <v>0</v>
      </c>
      <c r="BD631" s="1">
        <f t="shared" si="468"/>
        <v>40</v>
      </c>
      <c r="BE631" s="1" t="str">
        <f t="shared" si="476"/>
        <v>Barge E</v>
      </c>
      <c r="BF631" s="1">
        <f t="shared" si="477"/>
        <v>4</v>
      </c>
      <c r="BG631" s="3">
        <v>613</v>
      </c>
      <c r="BH631" s="1">
        <f t="shared" si="491"/>
        <v>0</v>
      </c>
      <c r="BI631" s="1">
        <f t="shared" si="469"/>
        <v>0</v>
      </c>
      <c r="BJ631" s="3">
        <v>613</v>
      </c>
      <c r="BK631" s="1">
        <f t="shared" si="470"/>
        <v>6</v>
      </c>
      <c r="BL631" s="1">
        <f t="shared" si="478"/>
        <v>0</v>
      </c>
      <c r="BM631" s="1">
        <f t="shared" si="479"/>
        <v>0</v>
      </c>
      <c r="BN631" s="1">
        <f t="shared" si="480"/>
        <v>0</v>
      </c>
      <c r="BO631" s="1">
        <f t="shared" si="481"/>
        <v>0</v>
      </c>
      <c r="BP631" s="1">
        <f t="shared" si="482"/>
        <v>0</v>
      </c>
      <c r="BQ631" s="1">
        <f t="shared" si="483"/>
        <v>1</v>
      </c>
      <c r="BR631" s="1">
        <f t="shared" si="484"/>
        <v>2</v>
      </c>
      <c r="BS631" s="1">
        <f t="shared" si="485"/>
        <v>3</v>
      </c>
      <c r="BT631" s="1">
        <f t="shared" si="486"/>
        <v>4</v>
      </c>
      <c r="BU631" s="1">
        <f t="shared" si="487"/>
        <v>5</v>
      </c>
      <c r="BW631" s="1">
        <f t="shared" si="490"/>
        <v>0</v>
      </c>
      <c r="BX631" s="1">
        <f t="shared" si="490"/>
        <v>0</v>
      </c>
      <c r="BY631" s="1">
        <f t="shared" si="490"/>
        <v>0</v>
      </c>
      <c r="BZ631" s="1">
        <f t="shared" si="490"/>
        <v>0</v>
      </c>
      <c r="CA631" s="1">
        <f t="shared" si="490"/>
        <v>0</v>
      </c>
      <c r="CB631" s="1">
        <f t="shared" si="490"/>
        <v>50</v>
      </c>
      <c r="CC631" s="1">
        <f t="shared" si="490"/>
        <v>100</v>
      </c>
      <c r="CD631" s="1">
        <f t="shared" si="489"/>
        <v>150</v>
      </c>
      <c r="CE631" s="1">
        <f t="shared" si="489"/>
        <v>200</v>
      </c>
      <c r="CF631" s="1">
        <f t="shared" si="489"/>
        <v>250</v>
      </c>
      <c r="CW631" s="1">
        <v>613</v>
      </c>
      <c r="CX631" s="1">
        <f t="shared" si="472"/>
        <v>1</v>
      </c>
      <c r="CY631" s="1" t="s">
        <v>37</v>
      </c>
      <c r="CZ631" s="1">
        <v>1</v>
      </c>
      <c r="DB631" s="1">
        <f t="shared" si="488"/>
        <v>5</v>
      </c>
      <c r="DC631" s="1" t="s">
        <v>43</v>
      </c>
      <c r="DD631" s="1">
        <f t="shared" si="473"/>
        <v>7</v>
      </c>
      <c r="DL631" s="1">
        <v>613</v>
      </c>
      <c r="DM631" s="1">
        <f t="shared" si="474"/>
        <v>3</v>
      </c>
      <c r="DN631" s="1">
        <f t="shared" si="475"/>
        <v>0</v>
      </c>
      <c r="DO631" s="1" t="s">
        <v>37</v>
      </c>
      <c r="DP631" s="1">
        <v>0</v>
      </c>
    </row>
    <row r="632" spans="1:120" ht="15">
      <c r="A632">
        <v>614</v>
      </c>
      <c r="B632">
        <v>2</v>
      </c>
      <c r="C632" s="25">
        <v>8700</v>
      </c>
      <c r="D632">
        <v>-1</v>
      </c>
      <c r="E632">
        <v>4</v>
      </c>
      <c r="F632" t="s">
        <v>35</v>
      </c>
      <c r="G632">
        <v>4</v>
      </c>
      <c r="H632"/>
      <c r="I632"/>
      <c r="J632" s="1">
        <v>0</v>
      </c>
      <c r="K632" s="1">
        <v>0</v>
      </c>
      <c r="L632" s="1">
        <v>1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f t="shared" si="446"/>
        <v>0</v>
      </c>
      <c r="AH632" s="1">
        <f t="shared" si="447"/>
        <v>0</v>
      </c>
      <c r="AI632" s="1">
        <f t="shared" si="448"/>
        <v>80</v>
      </c>
      <c r="AJ632" s="1">
        <f t="shared" si="449"/>
        <v>0</v>
      </c>
      <c r="AK632" s="1">
        <f t="shared" si="450"/>
        <v>0</v>
      </c>
      <c r="AL632" s="1">
        <f t="shared" si="451"/>
        <v>0</v>
      </c>
      <c r="AM632" s="1">
        <f t="shared" si="452"/>
        <v>0</v>
      </c>
      <c r="AN632" s="1">
        <f t="shared" si="452"/>
        <v>0</v>
      </c>
      <c r="AO632" s="1">
        <f t="shared" si="453"/>
        <v>0</v>
      </c>
      <c r="AP632" s="1">
        <f t="shared" si="454"/>
        <v>0</v>
      </c>
      <c r="AQ632" s="1">
        <f t="shared" si="455"/>
        <v>0</v>
      </c>
      <c r="AR632" s="1">
        <f t="shared" si="456"/>
        <v>0</v>
      </c>
      <c r="AS632" s="1">
        <f t="shared" si="457"/>
        <v>0</v>
      </c>
      <c r="AT632" s="1">
        <f t="shared" si="458"/>
        <v>0</v>
      </c>
      <c r="AU632" s="1">
        <f t="shared" si="459"/>
        <v>0</v>
      </c>
      <c r="AV632" s="1">
        <f t="shared" si="460"/>
        <v>0</v>
      </c>
      <c r="AW632" s="1">
        <f t="shared" si="461"/>
        <v>0</v>
      </c>
      <c r="AX632" s="1">
        <f t="shared" si="462"/>
        <v>0</v>
      </c>
      <c r="AY632" s="1">
        <f t="shared" si="463"/>
        <v>0</v>
      </c>
      <c r="AZ632" s="1">
        <f t="shared" si="464"/>
        <v>0</v>
      </c>
      <c r="BA632" s="1">
        <f t="shared" si="465"/>
        <v>0</v>
      </c>
      <c r="BB632" s="1">
        <f t="shared" si="466"/>
        <v>0</v>
      </c>
      <c r="BC632" s="1">
        <f t="shared" si="467"/>
        <v>0</v>
      </c>
      <c r="BD632" s="1">
        <f t="shared" si="468"/>
        <v>80</v>
      </c>
      <c r="BE632" s="1" t="str">
        <f t="shared" si="476"/>
        <v>Barge E</v>
      </c>
      <c r="BF632" s="1">
        <f t="shared" si="477"/>
        <v>1</v>
      </c>
      <c r="BG632" s="3">
        <v>614</v>
      </c>
      <c r="BH632" s="1">
        <f t="shared" si="491"/>
        <v>0</v>
      </c>
      <c r="BI632" s="1">
        <f t="shared" si="469"/>
        <v>0</v>
      </c>
      <c r="BJ632" s="3">
        <v>614</v>
      </c>
      <c r="BK632" s="1">
        <f t="shared" si="470"/>
        <v>3</v>
      </c>
      <c r="BL632" s="1">
        <f t="shared" si="478"/>
        <v>0</v>
      </c>
      <c r="BM632" s="1">
        <f t="shared" si="479"/>
        <v>0</v>
      </c>
      <c r="BN632" s="1">
        <f t="shared" si="480"/>
        <v>1</v>
      </c>
      <c r="BO632" s="1">
        <f t="shared" si="481"/>
        <v>2</v>
      </c>
      <c r="BP632" s="1">
        <f t="shared" si="482"/>
        <v>3</v>
      </c>
      <c r="BQ632" s="1">
        <f t="shared" si="483"/>
        <v>4</v>
      </c>
      <c r="BR632" s="1">
        <f t="shared" si="484"/>
        <v>5</v>
      </c>
      <c r="BS632" s="1">
        <f t="shared" si="485"/>
        <v>6</v>
      </c>
      <c r="BT632" s="1">
        <f t="shared" si="486"/>
        <v>7</v>
      </c>
      <c r="BU632" s="1">
        <f t="shared" si="487"/>
        <v>8</v>
      </c>
      <c r="BW632" s="1">
        <f t="shared" si="490"/>
        <v>0</v>
      </c>
      <c r="BX632" s="1">
        <f t="shared" si="490"/>
        <v>0</v>
      </c>
      <c r="BY632" s="1">
        <f t="shared" si="490"/>
        <v>70</v>
      </c>
      <c r="BZ632" s="1">
        <f t="shared" si="490"/>
        <v>140</v>
      </c>
      <c r="CA632" s="1">
        <f t="shared" si="490"/>
        <v>210</v>
      </c>
      <c r="CB632" s="1">
        <f t="shared" si="490"/>
        <v>280</v>
      </c>
      <c r="CC632" s="1">
        <f t="shared" si="490"/>
        <v>350</v>
      </c>
      <c r="CD632" s="1">
        <f t="shared" si="489"/>
        <v>420</v>
      </c>
      <c r="CE632" s="1">
        <f t="shared" si="489"/>
        <v>490</v>
      </c>
      <c r="CF632" s="1">
        <f t="shared" si="489"/>
        <v>560</v>
      </c>
      <c r="CW632" s="1">
        <v>614</v>
      </c>
      <c r="CX632" s="1">
        <f t="shared" si="472"/>
        <v>1</v>
      </c>
      <c r="CY632" s="1" t="s">
        <v>37</v>
      </c>
      <c r="CZ632" s="1">
        <v>1</v>
      </c>
      <c r="DB632" s="1">
        <f t="shared" si="488"/>
        <v>2</v>
      </c>
      <c r="DC632" s="1" t="s">
        <v>43</v>
      </c>
      <c r="DD632" s="1">
        <f t="shared" si="473"/>
        <v>4</v>
      </c>
      <c r="DL632" s="1">
        <v>614</v>
      </c>
      <c r="DM632" s="1">
        <f t="shared" si="474"/>
        <v>0</v>
      </c>
      <c r="DN632" s="1">
        <f t="shared" si="475"/>
        <v>0</v>
      </c>
      <c r="DO632" s="1" t="s">
        <v>37</v>
      </c>
      <c r="DP632" s="1">
        <v>0</v>
      </c>
    </row>
    <row r="633" spans="1:120" ht="15">
      <c r="A633">
        <v>615</v>
      </c>
      <c r="B633">
        <v>2</v>
      </c>
      <c r="C633" s="25">
        <v>8200</v>
      </c>
      <c r="D633">
        <v>0</v>
      </c>
      <c r="E633">
        <v>4</v>
      </c>
      <c r="F633" t="s">
        <v>73</v>
      </c>
      <c r="G633">
        <v>4</v>
      </c>
      <c r="H633"/>
      <c r="I633"/>
      <c r="J633" s="1">
        <v>0</v>
      </c>
      <c r="K633" s="1">
        <v>0</v>
      </c>
      <c r="L633" s="1">
        <v>1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f t="shared" si="446"/>
        <v>0</v>
      </c>
      <c r="AH633" s="1">
        <f t="shared" si="447"/>
        <v>0</v>
      </c>
      <c r="AI633" s="1">
        <f t="shared" si="448"/>
        <v>80</v>
      </c>
      <c r="AJ633" s="1">
        <f t="shared" si="449"/>
        <v>0</v>
      </c>
      <c r="AK633" s="1">
        <f t="shared" si="450"/>
        <v>0</v>
      </c>
      <c r="AL633" s="1">
        <f t="shared" si="451"/>
        <v>0</v>
      </c>
      <c r="AM633" s="1">
        <f t="shared" si="452"/>
        <v>0</v>
      </c>
      <c r="AN633" s="1">
        <f t="shared" si="452"/>
        <v>0</v>
      </c>
      <c r="AO633" s="1">
        <f t="shared" si="453"/>
        <v>0</v>
      </c>
      <c r="AP633" s="1">
        <f t="shared" si="454"/>
        <v>0</v>
      </c>
      <c r="AQ633" s="1">
        <f t="shared" si="455"/>
        <v>0</v>
      </c>
      <c r="AR633" s="1">
        <f t="shared" si="456"/>
        <v>0</v>
      </c>
      <c r="AS633" s="1">
        <f t="shared" si="457"/>
        <v>0</v>
      </c>
      <c r="AT633" s="1">
        <f t="shared" si="458"/>
        <v>0</v>
      </c>
      <c r="AU633" s="1">
        <f t="shared" si="459"/>
        <v>0</v>
      </c>
      <c r="AV633" s="1">
        <f t="shared" si="460"/>
        <v>0</v>
      </c>
      <c r="AW633" s="1">
        <f t="shared" si="461"/>
        <v>0</v>
      </c>
      <c r="AX633" s="1">
        <f t="shared" si="462"/>
        <v>0</v>
      </c>
      <c r="AY633" s="1">
        <f t="shared" si="463"/>
        <v>0</v>
      </c>
      <c r="AZ633" s="1">
        <f t="shared" si="464"/>
        <v>0</v>
      </c>
      <c r="BA633" s="1">
        <f t="shared" si="465"/>
        <v>0</v>
      </c>
      <c r="BB633" s="1">
        <f t="shared" si="466"/>
        <v>0</v>
      </c>
      <c r="BC633" s="1">
        <f t="shared" si="467"/>
        <v>0</v>
      </c>
      <c r="BD633" s="1">
        <f t="shared" si="468"/>
        <v>80</v>
      </c>
      <c r="BE633" s="1" t="str">
        <f t="shared" si="476"/>
        <v>Barge E</v>
      </c>
      <c r="BF633" s="1">
        <f t="shared" si="477"/>
        <v>1</v>
      </c>
      <c r="BG633" s="3">
        <v>615</v>
      </c>
      <c r="BH633" s="1">
        <f t="shared" si="491"/>
        <v>0</v>
      </c>
      <c r="BI633" s="1">
        <f t="shared" si="469"/>
        <v>0</v>
      </c>
      <c r="BJ633" s="3">
        <v>615</v>
      </c>
      <c r="BK633" s="1">
        <f t="shared" si="470"/>
        <v>4</v>
      </c>
      <c r="BL633" s="1">
        <f t="shared" si="478"/>
        <v>0</v>
      </c>
      <c r="BM633" s="1">
        <f t="shared" si="479"/>
        <v>0</v>
      </c>
      <c r="BN633" s="1">
        <f t="shared" si="480"/>
        <v>0</v>
      </c>
      <c r="BO633" s="1">
        <f t="shared" si="481"/>
        <v>1</v>
      </c>
      <c r="BP633" s="1">
        <f t="shared" si="482"/>
        <v>2</v>
      </c>
      <c r="BQ633" s="1">
        <f t="shared" si="483"/>
        <v>3</v>
      </c>
      <c r="BR633" s="1">
        <f t="shared" si="484"/>
        <v>4</v>
      </c>
      <c r="BS633" s="1">
        <f t="shared" si="485"/>
        <v>5</v>
      </c>
      <c r="BT633" s="1">
        <f t="shared" si="486"/>
        <v>6</v>
      </c>
      <c r="BU633" s="1">
        <f t="shared" si="487"/>
        <v>7</v>
      </c>
      <c r="BW633" s="1">
        <f t="shared" si="490"/>
        <v>0</v>
      </c>
      <c r="BX633" s="1">
        <f t="shared" si="490"/>
        <v>0</v>
      </c>
      <c r="BY633" s="1">
        <f t="shared" si="490"/>
        <v>0</v>
      </c>
      <c r="BZ633" s="1">
        <f t="shared" si="490"/>
        <v>70</v>
      </c>
      <c r="CA633" s="1">
        <f t="shared" si="490"/>
        <v>140</v>
      </c>
      <c r="CB633" s="1">
        <f t="shared" si="490"/>
        <v>210</v>
      </c>
      <c r="CC633" s="1">
        <f t="shared" si="490"/>
        <v>280</v>
      </c>
      <c r="CD633" s="1">
        <f t="shared" si="489"/>
        <v>350</v>
      </c>
      <c r="CE633" s="1">
        <f t="shared" si="489"/>
        <v>420</v>
      </c>
      <c r="CF633" s="1">
        <f t="shared" si="489"/>
        <v>490</v>
      </c>
      <c r="CW633" s="1">
        <v>615</v>
      </c>
      <c r="CX633" s="1">
        <f t="shared" si="472"/>
        <v>1</v>
      </c>
      <c r="CY633" s="1" t="s">
        <v>37</v>
      </c>
      <c r="CZ633" s="1">
        <v>1</v>
      </c>
      <c r="DB633" s="1">
        <f t="shared" si="488"/>
        <v>2</v>
      </c>
      <c r="DC633" s="1" t="s">
        <v>43</v>
      </c>
      <c r="DD633" s="1">
        <f t="shared" si="473"/>
        <v>4</v>
      </c>
      <c r="DL633" s="1">
        <v>615</v>
      </c>
      <c r="DM633" s="1">
        <f t="shared" si="474"/>
        <v>1</v>
      </c>
      <c r="DN633" s="1">
        <f t="shared" si="475"/>
        <v>0</v>
      </c>
      <c r="DO633" s="1" t="s">
        <v>37</v>
      </c>
      <c r="DP633" s="1">
        <v>0</v>
      </c>
    </row>
    <row r="634" spans="1:120" ht="15">
      <c r="A634">
        <v>616</v>
      </c>
      <c r="B634">
        <v>2</v>
      </c>
      <c r="C634" s="25">
        <v>7110</v>
      </c>
      <c r="D634">
        <v>3</v>
      </c>
      <c r="E634">
        <v>7</v>
      </c>
      <c r="F634" t="s">
        <v>94</v>
      </c>
      <c r="G634">
        <v>4</v>
      </c>
      <c r="H634"/>
      <c r="I634"/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1</v>
      </c>
      <c r="S634" s="1">
        <v>0</v>
      </c>
      <c r="T634" s="1"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f t="shared" si="446"/>
        <v>0</v>
      </c>
      <c r="AH634" s="1">
        <f t="shared" si="447"/>
        <v>0</v>
      </c>
      <c r="AI634" s="1">
        <f t="shared" si="448"/>
        <v>0</v>
      </c>
      <c r="AJ634" s="1">
        <f t="shared" si="449"/>
        <v>0</v>
      </c>
      <c r="AK634" s="1">
        <f t="shared" si="450"/>
        <v>0</v>
      </c>
      <c r="AL634" s="1">
        <f t="shared" si="451"/>
        <v>0</v>
      </c>
      <c r="AM634" s="1">
        <f t="shared" si="452"/>
        <v>0</v>
      </c>
      <c r="AN634" s="1">
        <f t="shared" si="452"/>
        <v>0</v>
      </c>
      <c r="AO634" s="1">
        <f t="shared" si="453"/>
        <v>80</v>
      </c>
      <c r="AP634" s="1">
        <f t="shared" si="454"/>
        <v>0</v>
      </c>
      <c r="AQ634" s="1">
        <f t="shared" si="455"/>
        <v>0</v>
      </c>
      <c r="AR634" s="1">
        <f t="shared" si="456"/>
        <v>0</v>
      </c>
      <c r="AS634" s="1">
        <f t="shared" si="457"/>
        <v>0</v>
      </c>
      <c r="AT634" s="1">
        <f t="shared" si="458"/>
        <v>0</v>
      </c>
      <c r="AU634" s="1">
        <f t="shared" si="459"/>
        <v>0</v>
      </c>
      <c r="AV634" s="1">
        <f t="shared" si="460"/>
        <v>0</v>
      </c>
      <c r="AW634" s="1">
        <f t="shared" si="461"/>
        <v>0</v>
      </c>
      <c r="AX634" s="1">
        <f t="shared" si="462"/>
        <v>0</v>
      </c>
      <c r="AY634" s="1">
        <f t="shared" si="463"/>
        <v>0</v>
      </c>
      <c r="AZ634" s="1">
        <f t="shared" si="464"/>
        <v>0</v>
      </c>
      <c r="BA634" s="1">
        <f t="shared" si="465"/>
        <v>0</v>
      </c>
      <c r="BB634" s="1">
        <f t="shared" si="466"/>
        <v>0</v>
      </c>
      <c r="BC634" s="1">
        <f t="shared" si="467"/>
        <v>0</v>
      </c>
      <c r="BD634" s="1">
        <f t="shared" si="468"/>
        <v>80</v>
      </c>
      <c r="BE634" s="1" t="str">
        <f t="shared" si="476"/>
        <v>Barge B</v>
      </c>
      <c r="BF634" s="1">
        <f t="shared" si="477"/>
        <v>4</v>
      </c>
      <c r="BG634" s="3">
        <v>616</v>
      </c>
      <c r="BH634" s="1">
        <f t="shared" si="491"/>
        <v>0</v>
      </c>
      <c r="BI634" s="1">
        <f t="shared" si="469"/>
        <v>0</v>
      </c>
      <c r="BJ634" s="3">
        <v>616</v>
      </c>
      <c r="BK634" s="1">
        <f t="shared" si="470"/>
        <v>7</v>
      </c>
      <c r="BL634" s="1">
        <f t="shared" si="478"/>
        <v>0</v>
      </c>
      <c r="BM634" s="1">
        <f t="shared" si="479"/>
        <v>0</v>
      </c>
      <c r="BN634" s="1">
        <f t="shared" si="480"/>
        <v>0</v>
      </c>
      <c r="BO634" s="1">
        <f t="shared" si="481"/>
        <v>0</v>
      </c>
      <c r="BP634" s="1">
        <f t="shared" si="482"/>
        <v>0</v>
      </c>
      <c r="BQ634" s="1">
        <f t="shared" si="483"/>
        <v>0</v>
      </c>
      <c r="BR634" s="1">
        <f t="shared" si="484"/>
        <v>1</v>
      </c>
      <c r="BS634" s="1">
        <f t="shared" si="485"/>
        <v>2</v>
      </c>
      <c r="BT634" s="1">
        <f t="shared" si="486"/>
        <v>3</v>
      </c>
      <c r="BU634" s="1">
        <f t="shared" si="487"/>
        <v>4</v>
      </c>
      <c r="BW634" s="1">
        <f t="shared" si="490"/>
        <v>0</v>
      </c>
      <c r="BX634" s="1">
        <f t="shared" si="490"/>
        <v>0</v>
      </c>
      <c r="BY634" s="1">
        <f t="shared" si="490"/>
        <v>0</v>
      </c>
      <c r="BZ634" s="1">
        <f t="shared" ref="BZ634:CF681" si="492">IF(BO634&gt;0,IF($B634=1,BO634*50,BO634*70),0)</f>
        <v>0</v>
      </c>
      <c r="CA634" s="1">
        <f t="shared" si="492"/>
        <v>0</v>
      </c>
      <c r="CB634" s="1">
        <f t="shared" si="492"/>
        <v>0</v>
      </c>
      <c r="CC634" s="1">
        <f t="shared" si="492"/>
        <v>70</v>
      </c>
      <c r="CD634" s="1">
        <f t="shared" si="489"/>
        <v>140</v>
      </c>
      <c r="CE634" s="1">
        <f t="shared" si="489"/>
        <v>210</v>
      </c>
      <c r="CF634" s="1">
        <f t="shared" si="489"/>
        <v>280</v>
      </c>
      <c r="CW634" s="1">
        <v>616</v>
      </c>
      <c r="CX634" s="1">
        <f t="shared" si="472"/>
        <v>1</v>
      </c>
      <c r="CY634" s="1" t="s">
        <v>37</v>
      </c>
      <c r="CZ634" s="1">
        <v>1</v>
      </c>
      <c r="DB634" s="1">
        <f t="shared" si="488"/>
        <v>5</v>
      </c>
      <c r="DC634" s="1" t="s">
        <v>43</v>
      </c>
      <c r="DD634" s="1">
        <f t="shared" si="473"/>
        <v>7</v>
      </c>
      <c r="DL634" s="1">
        <v>616</v>
      </c>
      <c r="DM634" s="1">
        <f t="shared" si="474"/>
        <v>4</v>
      </c>
      <c r="DN634" s="1">
        <f t="shared" si="475"/>
        <v>0</v>
      </c>
      <c r="DO634" s="1" t="s">
        <v>37</v>
      </c>
      <c r="DP634" s="1">
        <v>0</v>
      </c>
    </row>
    <row r="635" spans="1:120" ht="15">
      <c r="A635">
        <v>617</v>
      </c>
      <c r="B635">
        <v>2</v>
      </c>
      <c r="C635" s="25">
        <v>7289</v>
      </c>
      <c r="D635">
        <v>-1</v>
      </c>
      <c r="E635">
        <v>3</v>
      </c>
      <c r="F635" t="s">
        <v>74</v>
      </c>
      <c r="G635">
        <v>6</v>
      </c>
      <c r="H635"/>
      <c r="I635"/>
      <c r="J635" s="1">
        <v>0</v>
      </c>
      <c r="K635" s="1">
        <v>1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f t="shared" si="446"/>
        <v>0</v>
      </c>
      <c r="AH635" s="1">
        <f t="shared" si="447"/>
        <v>80</v>
      </c>
      <c r="AI635" s="1">
        <f t="shared" si="448"/>
        <v>0</v>
      </c>
      <c r="AJ635" s="1">
        <f t="shared" si="449"/>
        <v>0</v>
      </c>
      <c r="AK635" s="1">
        <f t="shared" si="450"/>
        <v>0</v>
      </c>
      <c r="AL635" s="1">
        <f t="shared" si="451"/>
        <v>0</v>
      </c>
      <c r="AM635" s="1">
        <f t="shared" si="452"/>
        <v>0</v>
      </c>
      <c r="AN635" s="1">
        <f t="shared" si="452"/>
        <v>0</v>
      </c>
      <c r="AO635" s="1">
        <f t="shared" si="453"/>
        <v>0</v>
      </c>
      <c r="AP635" s="1">
        <f t="shared" si="454"/>
        <v>0</v>
      </c>
      <c r="AQ635" s="1">
        <f t="shared" si="455"/>
        <v>0</v>
      </c>
      <c r="AR635" s="1">
        <f t="shared" si="456"/>
        <v>0</v>
      </c>
      <c r="AS635" s="1">
        <f t="shared" si="457"/>
        <v>0</v>
      </c>
      <c r="AT635" s="1">
        <f t="shared" si="458"/>
        <v>0</v>
      </c>
      <c r="AU635" s="1">
        <f t="shared" si="459"/>
        <v>0</v>
      </c>
      <c r="AV635" s="1">
        <f t="shared" si="460"/>
        <v>0</v>
      </c>
      <c r="AW635" s="1">
        <f t="shared" si="461"/>
        <v>0</v>
      </c>
      <c r="AX635" s="1">
        <f t="shared" si="462"/>
        <v>0</v>
      </c>
      <c r="AY635" s="1">
        <f t="shared" si="463"/>
        <v>0</v>
      </c>
      <c r="AZ635" s="1">
        <f t="shared" si="464"/>
        <v>0</v>
      </c>
      <c r="BA635" s="1">
        <f t="shared" si="465"/>
        <v>0</v>
      </c>
      <c r="BB635" s="1">
        <f t="shared" si="466"/>
        <v>0</v>
      </c>
      <c r="BC635" s="1">
        <f t="shared" si="467"/>
        <v>0</v>
      </c>
      <c r="BD635" s="1">
        <f t="shared" si="468"/>
        <v>80</v>
      </c>
      <c r="BE635" s="1" t="str">
        <f t="shared" si="476"/>
        <v>Barge D</v>
      </c>
      <c r="BF635" s="1">
        <f t="shared" si="477"/>
        <v>1</v>
      </c>
      <c r="BG635" s="3">
        <v>617</v>
      </c>
      <c r="BH635" s="1">
        <f t="shared" si="491"/>
        <v>0</v>
      </c>
      <c r="BI635" s="1">
        <f t="shared" si="469"/>
        <v>0</v>
      </c>
      <c r="BJ635" s="3">
        <v>617</v>
      </c>
      <c r="BK635" s="1">
        <f t="shared" si="470"/>
        <v>5</v>
      </c>
      <c r="BL635" s="1">
        <f t="shared" si="478"/>
        <v>0</v>
      </c>
      <c r="BM635" s="1">
        <f t="shared" si="479"/>
        <v>0</v>
      </c>
      <c r="BN635" s="1">
        <f t="shared" si="480"/>
        <v>0</v>
      </c>
      <c r="BO635" s="1">
        <f t="shared" si="481"/>
        <v>0</v>
      </c>
      <c r="BP635" s="1">
        <f t="shared" si="482"/>
        <v>1</v>
      </c>
      <c r="BQ635" s="1">
        <f t="shared" si="483"/>
        <v>2</v>
      </c>
      <c r="BR635" s="1">
        <f t="shared" si="484"/>
        <v>3</v>
      </c>
      <c r="BS635" s="1">
        <f t="shared" si="485"/>
        <v>4</v>
      </c>
      <c r="BT635" s="1">
        <f t="shared" si="486"/>
        <v>5</v>
      </c>
      <c r="BU635" s="1">
        <f t="shared" si="487"/>
        <v>6</v>
      </c>
      <c r="BW635" s="1">
        <f t="shared" ref="BW635:CB698" si="493">IF(BL635&gt;0,IF($B635=1,BL635*50,BL635*70),0)</f>
        <v>0</v>
      </c>
      <c r="BX635" s="1">
        <f t="shared" si="493"/>
        <v>0</v>
      </c>
      <c r="BY635" s="1">
        <f t="shared" si="493"/>
        <v>0</v>
      </c>
      <c r="BZ635" s="1">
        <f t="shared" si="492"/>
        <v>0</v>
      </c>
      <c r="CA635" s="1">
        <f t="shared" si="492"/>
        <v>70</v>
      </c>
      <c r="CB635" s="1">
        <f t="shared" si="492"/>
        <v>140</v>
      </c>
      <c r="CC635" s="1">
        <f t="shared" si="492"/>
        <v>210</v>
      </c>
      <c r="CD635" s="1">
        <f t="shared" si="489"/>
        <v>280</v>
      </c>
      <c r="CE635" s="1">
        <f t="shared" si="489"/>
        <v>350</v>
      </c>
      <c r="CF635" s="1">
        <f t="shared" si="489"/>
        <v>420</v>
      </c>
      <c r="CW635" s="1">
        <v>617</v>
      </c>
      <c r="CX635" s="1">
        <f t="shared" si="472"/>
        <v>1</v>
      </c>
      <c r="CY635" s="1" t="s">
        <v>37</v>
      </c>
      <c r="CZ635" s="1">
        <v>1</v>
      </c>
      <c r="DB635" s="1">
        <f t="shared" si="488"/>
        <v>2</v>
      </c>
      <c r="DC635" s="1" t="s">
        <v>43</v>
      </c>
      <c r="DD635" s="1">
        <f t="shared" si="473"/>
        <v>3</v>
      </c>
      <c r="DL635" s="1">
        <v>617</v>
      </c>
      <c r="DM635" s="1">
        <f t="shared" si="474"/>
        <v>0</v>
      </c>
      <c r="DN635" s="1">
        <f t="shared" si="475"/>
        <v>0</v>
      </c>
      <c r="DO635" s="1" t="s">
        <v>37</v>
      </c>
      <c r="DP635" s="1">
        <v>0</v>
      </c>
    </row>
    <row r="636" spans="1:120" ht="15">
      <c r="A636">
        <v>618</v>
      </c>
      <c r="B636">
        <v>1</v>
      </c>
      <c r="C636" s="25">
        <v>3403</v>
      </c>
      <c r="D636">
        <v>1</v>
      </c>
      <c r="E636">
        <v>4</v>
      </c>
      <c r="F636" t="s">
        <v>73</v>
      </c>
      <c r="G636">
        <v>3</v>
      </c>
      <c r="H636"/>
      <c r="I636"/>
      <c r="J636" s="1">
        <v>0</v>
      </c>
      <c r="K636" s="1">
        <v>0</v>
      </c>
      <c r="L636" s="1">
        <v>0</v>
      </c>
      <c r="M636" s="1">
        <v>0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f t="shared" si="446"/>
        <v>0</v>
      </c>
      <c r="AH636" s="1">
        <f t="shared" si="447"/>
        <v>0</v>
      </c>
      <c r="AI636" s="1">
        <f t="shared" si="448"/>
        <v>0</v>
      </c>
      <c r="AJ636" s="1">
        <f t="shared" si="449"/>
        <v>0</v>
      </c>
      <c r="AK636" s="1">
        <f t="shared" si="450"/>
        <v>40</v>
      </c>
      <c r="AL636" s="1">
        <f t="shared" si="451"/>
        <v>0</v>
      </c>
      <c r="AM636" s="1">
        <f t="shared" si="452"/>
        <v>0</v>
      </c>
      <c r="AN636" s="1">
        <f t="shared" si="452"/>
        <v>0</v>
      </c>
      <c r="AO636" s="1">
        <f t="shared" si="453"/>
        <v>0</v>
      </c>
      <c r="AP636" s="1">
        <f t="shared" si="454"/>
        <v>0</v>
      </c>
      <c r="AQ636" s="1">
        <f t="shared" si="455"/>
        <v>0</v>
      </c>
      <c r="AR636" s="1">
        <f t="shared" si="456"/>
        <v>0</v>
      </c>
      <c r="AS636" s="1">
        <f t="shared" si="457"/>
        <v>0</v>
      </c>
      <c r="AT636" s="1">
        <f t="shared" si="458"/>
        <v>0</v>
      </c>
      <c r="AU636" s="1">
        <f t="shared" si="459"/>
        <v>0</v>
      </c>
      <c r="AV636" s="1">
        <f t="shared" si="460"/>
        <v>0</v>
      </c>
      <c r="AW636" s="1">
        <f t="shared" si="461"/>
        <v>0</v>
      </c>
      <c r="AX636" s="1">
        <f t="shared" si="462"/>
        <v>0</v>
      </c>
      <c r="AY636" s="1">
        <f t="shared" si="463"/>
        <v>0</v>
      </c>
      <c r="AZ636" s="1">
        <f t="shared" si="464"/>
        <v>0</v>
      </c>
      <c r="BA636" s="1">
        <f t="shared" si="465"/>
        <v>0</v>
      </c>
      <c r="BB636" s="1">
        <f t="shared" si="466"/>
        <v>0</v>
      </c>
      <c r="BC636" s="1">
        <f t="shared" si="467"/>
        <v>0</v>
      </c>
      <c r="BD636" s="1">
        <f t="shared" si="468"/>
        <v>40</v>
      </c>
      <c r="BE636" s="1" t="str">
        <f t="shared" si="476"/>
        <v>Barge A</v>
      </c>
      <c r="BF636" s="1">
        <f t="shared" si="477"/>
        <v>2</v>
      </c>
      <c r="BG636" s="3">
        <v>618</v>
      </c>
      <c r="BH636" s="1">
        <f t="shared" si="491"/>
        <v>0</v>
      </c>
      <c r="BI636" s="1">
        <f t="shared" si="469"/>
        <v>0</v>
      </c>
      <c r="BJ636" s="3">
        <v>618</v>
      </c>
      <c r="BK636" s="1">
        <f t="shared" si="470"/>
        <v>4</v>
      </c>
      <c r="BL636" s="1">
        <f t="shared" si="478"/>
        <v>0</v>
      </c>
      <c r="BM636" s="1">
        <f t="shared" si="479"/>
        <v>0</v>
      </c>
      <c r="BN636" s="1">
        <f t="shared" si="480"/>
        <v>0</v>
      </c>
      <c r="BO636" s="1">
        <f t="shared" si="481"/>
        <v>1</v>
      </c>
      <c r="BP636" s="1">
        <f t="shared" si="482"/>
        <v>2</v>
      </c>
      <c r="BQ636" s="1">
        <f t="shared" si="483"/>
        <v>3</v>
      </c>
      <c r="BR636" s="1">
        <f t="shared" si="484"/>
        <v>4</v>
      </c>
      <c r="BS636" s="1">
        <f t="shared" si="485"/>
        <v>5</v>
      </c>
      <c r="BT636" s="1">
        <f t="shared" si="486"/>
        <v>6</v>
      </c>
      <c r="BU636" s="1">
        <f t="shared" si="487"/>
        <v>7</v>
      </c>
      <c r="BW636" s="1">
        <f t="shared" si="493"/>
        <v>0</v>
      </c>
      <c r="BX636" s="1">
        <f t="shared" si="493"/>
        <v>0</v>
      </c>
      <c r="BY636" s="1">
        <f t="shared" si="493"/>
        <v>0</v>
      </c>
      <c r="BZ636" s="1">
        <f t="shared" si="492"/>
        <v>50</v>
      </c>
      <c r="CA636" s="1">
        <f t="shared" si="492"/>
        <v>100</v>
      </c>
      <c r="CB636" s="1">
        <f t="shared" si="492"/>
        <v>150</v>
      </c>
      <c r="CC636" s="1">
        <f t="shared" si="492"/>
        <v>200</v>
      </c>
      <c r="CD636" s="1">
        <f t="shared" si="489"/>
        <v>250</v>
      </c>
      <c r="CE636" s="1">
        <f t="shared" si="489"/>
        <v>300</v>
      </c>
      <c r="CF636" s="1">
        <f t="shared" si="489"/>
        <v>350</v>
      </c>
      <c r="CW636" s="1">
        <v>618</v>
      </c>
      <c r="CX636" s="1">
        <f t="shared" si="472"/>
        <v>1</v>
      </c>
      <c r="CY636" s="1" t="s">
        <v>37</v>
      </c>
      <c r="CZ636" s="1">
        <v>1</v>
      </c>
      <c r="DB636" s="1">
        <f t="shared" si="488"/>
        <v>3</v>
      </c>
      <c r="DC636" s="1" t="s">
        <v>43</v>
      </c>
      <c r="DD636" s="1">
        <f t="shared" si="473"/>
        <v>4</v>
      </c>
      <c r="DL636" s="1">
        <v>618</v>
      </c>
      <c r="DM636" s="1">
        <f t="shared" si="474"/>
        <v>2</v>
      </c>
      <c r="DN636" s="1">
        <f t="shared" si="475"/>
        <v>0</v>
      </c>
      <c r="DO636" s="1" t="s">
        <v>37</v>
      </c>
      <c r="DP636" s="1">
        <v>0</v>
      </c>
    </row>
    <row r="637" spans="1:120" ht="15">
      <c r="A637">
        <v>619</v>
      </c>
      <c r="B637">
        <v>2</v>
      </c>
      <c r="C637" s="25">
        <v>7355</v>
      </c>
      <c r="D637">
        <v>4</v>
      </c>
      <c r="E637">
        <v>9</v>
      </c>
      <c r="F637" t="s">
        <v>73</v>
      </c>
      <c r="G637">
        <v>3</v>
      </c>
      <c r="H637"/>
      <c r="I637"/>
      <c r="J637" s="1">
        <v>0</v>
      </c>
      <c r="K637" s="1">
        <v>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  <c r="V637" s="1">
        <v>0</v>
      </c>
      <c r="W637" s="1">
        <v>0</v>
      </c>
      <c r="X637" s="1">
        <v>0</v>
      </c>
      <c r="Y637" s="1">
        <v>1</v>
      </c>
      <c r="Z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f t="shared" si="446"/>
        <v>0</v>
      </c>
      <c r="AH637" s="1">
        <f t="shared" si="447"/>
        <v>0</v>
      </c>
      <c r="AI637" s="1">
        <f t="shared" si="448"/>
        <v>0</v>
      </c>
      <c r="AJ637" s="1">
        <f t="shared" si="449"/>
        <v>0</v>
      </c>
      <c r="AK637" s="1">
        <f t="shared" si="450"/>
        <v>0</v>
      </c>
      <c r="AL637" s="1">
        <f t="shared" si="451"/>
        <v>0</v>
      </c>
      <c r="AM637" s="1">
        <f t="shared" si="452"/>
        <v>0</v>
      </c>
      <c r="AN637" s="1">
        <f t="shared" si="452"/>
        <v>0</v>
      </c>
      <c r="AO637" s="1">
        <f t="shared" si="453"/>
        <v>0</v>
      </c>
      <c r="AP637" s="1">
        <f t="shared" si="454"/>
        <v>0</v>
      </c>
      <c r="AQ637" s="1">
        <f t="shared" si="455"/>
        <v>0</v>
      </c>
      <c r="AR637" s="1">
        <f t="shared" si="456"/>
        <v>0</v>
      </c>
      <c r="AS637" s="1">
        <f t="shared" si="457"/>
        <v>0</v>
      </c>
      <c r="AT637" s="1">
        <f t="shared" si="458"/>
        <v>0</v>
      </c>
      <c r="AU637" s="1">
        <f t="shared" si="459"/>
        <v>0</v>
      </c>
      <c r="AV637" s="1">
        <f t="shared" si="460"/>
        <v>80</v>
      </c>
      <c r="AW637" s="1">
        <f t="shared" si="461"/>
        <v>0</v>
      </c>
      <c r="AX637" s="1">
        <f t="shared" si="462"/>
        <v>0</v>
      </c>
      <c r="AY637" s="1">
        <f t="shared" si="463"/>
        <v>0</v>
      </c>
      <c r="AZ637" s="1">
        <f t="shared" si="464"/>
        <v>0</v>
      </c>
      <c r="BA637" s="1">
        <f t="shared" si="465"/>
        <v>0</v>
      </c>
      <c r="BB637" s="1">
        <f t="shared" si="466"/>
        <v>0</v>
      </c>
      <c r="BC637" s="1">
        <f t="shared" si="467"/>
        <v>0</v>
      </c>
      <c r="BD637" s="1">
        <f t="shared" si="468"/>
        <v>80</v>
      </c>
      <c r="BE637" s="1" t="str">
        <f t="shared" si="476"/>
        <v>Barge D</v>
      </c>
      <c r="BF637" s="1">
        <f t="shared" si="477"/>
        <v>6</v>
      </c>
      <c r="BG637" s="3">
        <v>619</v>
      </c>
      <c r="BH637" s="1">
        <f t="shared" si="491"/>
        <v>0</v>
      </c>
      <c r="BI637" s="1">
        <f t="shared" si="469"/>
        <v>0</v>
      </c>
      <c r="BJ637" s="3">
        <v>619</v>
      </c>
      <c r="BK637" s="1">
        <f t="shared" si="470"/>
        <v>7</v>
      </c>
      <c r="BL637" s="1">
        <f t="shared" si="478"/>
        <v>0</v>
      </c>
      <c r="BM637" s="1">
        <f t="shared" si="479"/>
        <v>0</v>
      </c>
      <c r="BN637" s="1">
        <f t="shared" si="480"/>
        <v>0</v>
      </c>
      <c r="BO637" s="1">
        <f t="shared" si="481"/>
        <v>0</v>
      </c>
      <c r="BP637" s="1">
        <f t="shared" si="482"/>
        <v>0</v>
      </c>
      <c r="BQ637" s="1">
        <f t="shared" si="483"/>
        <v>0</v>
      </c>
      <c r="BR637" s="1">
        <f t="shared" si="484"/>
        <v>1</v>
      </c>
      <c r="BS637" s="1">
        <f t="shared" si="485"/>
        <v>2</v>
      </c>
      <c r="BT637" s="1">
        <f t="shared" si="486"/>
        <v>3</v>
      </c>
      <c r="BU637" s="1">
        <f t="shared" si="487"/>
        <v>4</v>
      </c>
      <c r="BW637" s="1">
        <f t="shared" si="493"/>
        <v>0</v>
      </c>
      <c r="BX637" s="1">
        <f t="shared" si="493"/>
        <v>0</v>
      </c>
      <c r="BY637" s="1">
        <f t="shared" si="493"/>
        <v>0</v>
      </c>
      <c r="BZ637" s="1">
        <f t="shared" si="492"/>
        <v>0</v>
      </c>
      <c r="CA637" s="1">
        <f t="shared" si="492"/>
        <v>0</v>
      </c>
      <c r="CB637" s="1">
        <f t="shared" si="492"/>
        <v>0</v>
      </c>
      <c r="CC637" s="1">
        <f t="shared" si="492"/>
        <v>70</v>
      </c>
      <c r="CD637" s="1">
        <f t="shared" si="489"/>
        <v>140</v>
      </c>
      <c r="CE637" s="1">
        <f t="shared" si="489"/>
        <v>210</v>
      </c>
      <c r="CF637" s="1">
        <f t="shared" si="489"/>
        <v>280</v>
      </c>
      <c r="CW637" s="1">
        <v>619</v>
      </c>
      <c r="CX637" s="1">
        <f t="shared" si="472"/>
        <v>1</v>
      </c>
      <c r="CY637" s="1" t="s">
        <v>37</v>
      </c>
      <c r="CZ637" s="1">
        <v>1</v>
      </c>
      <c r="DB637" s="1">
        <f t="shared" si="488"/>
        <v>7</v>
      </c>
      <c r="DC637" s="1" t="s">
        <v>43</v>
      </c>
      <c r="DD637" s="1">
        <f t="shared" si="473"/>
        <v>9</v>
      </c>
      <c r="DL637" s="1">
        <v>619</v>
      </c>
      <c r="DM637" s="1">
        <f t="shared" si="474"/>
        <v>5</v>
      </c>
      <c r="DN637" s="1">
        <f t="shared" si="475"/>
        <v>0</v>
      </c>
      <c r="DO637" s="1" t="s">
        <v>37</v>
      </c>
      <c r="DP637" s="1">
        <v>0</v>
      </c>
    </row>
    <row r="638" spans="1:120" ht="15">
      <c r="A638">
        <v>620</v>
      </c>
      <c r="B638">
        <v>1</v>
      </c>
      <c r="C638" s="25">
        <v>22924</v>
      </c>
      <c r="D638">
        <v>3</v>
      </c>
      <c r="E638">
        <v>6</v>
      </c>
      <c r="F638" t="s">
        <v>35</v>
      </c>
      <c r="G638">
        <v>4</v>
      </c>
      <c r="H638"/>
      <c r="I638"/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0.5</v>
      </c>
      <c r="S638" s="1">
        <v>0</v>
      </c>
      <c r="T638" s="1">
        <v>0</v>
      </c>
      <c r="U638" s="1">
        <v>0</v>
      </c>
      <c r="V638" s="1">
        <v>0</v>
      </c>
      <c r="W638" s="1">
        <v>0</v>
      </c>
      <c r="X638" s="1">
        <v>0.5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f t="shared" si="446"/>
        <v>0</v>
      </c>
      <c r="AH638" s="1">
        <f t="shared" si="447"/>
        <v>0</v>
      </c>
      <c r="AI638" s="1">
        <f t="shared" si="448"/>
        <v>0</v>
      </c>
      <c r="AJ638" s="1">
        <f t="shared" si="449"/>
        <v>0</v>
      </c>
      <c r="AK638" s="1">
        <f t="shared" si="450"/>
        <v>0</v>
      </c>
      <c r="AL638" s="1">
        <f t="shared" si="451"/>
        <v>0</v>
      </c>
      <c r="AM638" s="1">
        <f t="shared" si="452"/>
        <v>0</v>
      </c>
      <c r="AN638" s="1">
        <f t="shared" si="452"/>
        <v>0</v>
      </c>
      <c r="AO638" s="1">
        <f t="shared" si="453"/>
        <v>20</v>
      </c>
      <c r="AP638" s="1">
        <f t="shared" si="454"/>
        <v>0</v>
      </c>
      <c r="AQ638" s="1">
        <f t="shared" si="455"/>
        <v>0</v>
      </c>
      <c r="AR638" s="1">
        <f t="shared" si="456"/>
        <v>0</v>
      </c>
      <c r="AS638" s="1">
        <f t="shared" si="457"/>
        <v>0</v>
      </c>
      <c r="AT638" s="1">
        <f t="shared" si="458"/>
        <v>0</v>
      </c>
      <c r="AU638" s="1">
        <f t="shared" si="459"/>
        <v>20</v>
      </c>
      <c r="AV638" s="1">
        <f t="shared" si="460"/>
        <v>0</v>
      </c>
      <c r="AW638" s="1">
        <f t="shared" si="461"/>
        <v>0</v>
      </c>
      <c r="AX638" s="1">
        <f t="shared" si="462"/>
        <v>0</v>
      </c>
      <c r="AY638" s="1">
        <f t="shared" si="463"/>
        <v>0</v>
      </c>
      <c r="AZ638" s="1">
        <f t="shared" si="464"/>
        <v>0</v>
      </c>
      <c r="BA638" s="1">
        <f t="shared" si="465"/>
        <v>0</v>
      </c>
      <c r="BB638" s="1">
        <f t="shared" si="466"/>
        <v>0</v>
      </c>
      <c r="BC638" s="1">
        <f t="shared" si="467"/>
        <v>0</v>
      </c>
      <c r="BD638" s="1">
        <f t="shared" si="468"/>
        <v>40</v>
      </c>
      <c r="BE638" s="1" t="b">
        <f t="shared" si="476"/>
        <v>0</v>
      </c>
      <c r="BF638" s="1">
        <f t="shared" si="477"/>
        <v>0</v>
      </c>
      <c r="BG638" s="3">
        <v>620</v>
      </c>
      <c r="BH638" s="1">
        <f t="shared" si="491"/>
        <v>0</v>
      </c>
      <c r="BI638" s="1">
        <f t="shared" si="469"/>
        <v>0</v>
      </c>
      <c r="BJ638" s="3">
        <v>620</v>
      </c>
      <c r="BK638" s="1">
        <f t="shared" si="470"/>
        <v>7</v>
      </c>
      <c r="BL638" s="1">
        <f t="shared" si="478"/>
        <v>0</v>
      </c>
      <c r="BM638" s="1">
        <f t="shared" si="479"/>
        <v>0</v>
      </c>
      <c r="BN638" s="1">
        <f t="shared" si="480"/>
        <v>0</v>
      </c>
      <c r="BO638" s="1">
        <f t="shared" si="481"/>
        <v>0</v>
      </c>
      <c r="BP638" s="1">
        <f t="shared" si="482"/>
        <v>0</v>
      </c>
      <c r="BQ638" s="1">
        <f t="shared" si="483"/>
        <v>0</v>
      </c>
      <c r="BR638" s="1">
        <f t="shared" si="484"/>
        <v>1</v>
      </c>
      <c r="BS638" s="1">
        <f t="shared" si="485"/>
        <v>2</v>
      </c>
      <c r="BT638" s="1">
        <f t="shared" si="486"/>
        <v>3</v>
      </c>
      <c r="BU638" s="1">
        <f t="shared" si="487"/>
        <v>4</v>
      </c>
      <c r="BW638" s="1">
        <f t="shared" si="493"/>
        <v>0</v>
      </c>
      <c r="BX638" s="1">
        <f t="shared" si="493"/>
        <v>0</v>
      </c>
      <c r="BY638" s="1">
        <f t="shared" si="493"/>
        <v>0</v>
      </c>
      <c r="BZ638" s="1">
        <f t="shared" si="492"/>
        <v>0</v>
      </c>
      <c r="CA638" s="1">
        <f t="shared" si="492"/>
        <v>0</v>
      </c>
      <c r="CB638" s="1">
        <f t="shared" si="492"/>
        <v>0</v>
      </c>
      <c r="CC638" s="1">
        <f t="shared" si="492"/>
        <v>50</v>
      </c>
      <c r="CD638" s="1">
        <f t="shared" si="489"/>
        <v>100</v>
      </c>
      <c r="CE638" s="1">
        <f t="shared" si="489"/>
        <v>150</v>
      </c>
      <c r="CF638" s="1">
        <f t="shared" si="489"/>
        <v>200</v>
      </c>
      <c r="CW638" s="1">
        <v>620</v>
      </c>
      <c r="CX638" s="1">
        <f t="shared" si="472"/>
        <v>1</v>
      </c>
      <c r="CY638" s="1" t="s">
        <v>37</v>
      </c>
      <c r="CZ638" s="1">
        <v>1</v>
      </c>
      <c r="DB638" s="1">
        <f t="shared" si="488"/>
        <v>6</v>
      </c>
      <c r="DC638" s="1" t="s">
        <v>43</v>
      </c>
      <c r="DD638" s="1">
        <f t="shared" si="473"/>
        <v>6</v>
      </c>
      <c r="DL638" s="1">
        <v>620</v>
      </c>
      <c r="DM638" s="1">
        <f t="shared" si="474"/>
        <v>4</v>
      </c>
      <c r="DN638" s="1">
        <f t="shared" si="475"/>
        <v>0</v>
      </c>
      <c r="DO638" s="1" t="s">
        <v>37</v>
      </c>
      <c r="DP638" s="1">
        <v>0</v>
      </c>
    </row>
    <row r="639" spans="1:120" ht="15">
      <c r="A639">
        <v>621</v>
      </c>
      <c r="B639">
        <v>1</v>
      </c>
      <c r="C639" s="25">
        <v>22924</v>
      </c>
      <c r="D639">
        <v>3</v>
      </c>
      <c r="E639">
        <v>7</v>
      </c>
      <c r="F639" t="s">
        <v>73</v>
      </c>
      <c r="G639">
        <v>4</v>
      </c>
      <c r="H639"/>
      <c r="I639"/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1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f t="shared" si="446"/>
        <v>0</v>
      </c>
      <c r="AH639" s="1">
        <f t="shared" si="447"/>
        <v>0</v>
      </c>
      <c r="AI639" s="1">
        <f t="shared" si="448"/>
        <v>0</v>
      </c>
      <c r="AJ639" s="1">
        <f t="shared" si="449"/>
        <v>0</v>
      </c>
      <c r="AK639" s="1">
        <f t="shared" si="450"/>
        <v>0</v>
      </c>
      <c r="AL639" s="1">
        <f t="shared" si="451"/>
        <v>0</v>
      </c>
      <c r="AM639" s="1">
        <f t="shared" si="452"/>
        <v>0</v>
      </c>
      <c r="AN639" s="1">
        <f t="shared" si="452"/>
        <v>0</v>
      </c>
      <c r="AO639" s="1">
        <f t="shared" si="453"/>
        <v>40</v>
      </c>
      <c r="AP639" s="1">
        <f t="shared" si="454"/>
        <v>0</v>
      </c>
      <c r="AQ639" s="1">
        <f t="shared" si="455"/>
        <v>0</v>
      </c>
      <c r="AR639" s="1">
        <f t="shared" si="456"/>
        <v>0</v>
      </c>
      <c r="AS639" s="1">
        <f t="shared" si="457"/>
        <v>0</v>
      </c>
      <c r="AT639" s="1">
        <f t="shared" si="458"/>
        <v>0</v>
      </c>
      <c r="AU639" s="1">
        <f t="shared" si="459"/>
        <v>0</v>
      </c>
      <c r="AV639" s="1">
        <f t="shared" si="460"/>
        <v>0</v>
      </c>
      <c r="AW639" s="1">
        <f t="shared" si="461"/>
        <v>0</v>
      </c>
      <c r="AX639" s="1">
        <f t="shared" si="462"/>
        <v>0</v>
      </c>
      <c r="AY639" s="1">
        <f t="shared" si="463"/>
        <v>0</v>
      </c>
      <c r="AZ639" s="1">
        <f t="shared" si="464"/>
        <v>0</v>
      </c>
      <c r="BA639" s="1">
        <f t="shared" si="465"/>
        <v>0</v>
      </c>
      <c r="BB639" s="1">
        <f t="shared" si="466"/>
        <v>0</v>
      </c>
      <c r="BC639" s="1">
        <f t="shared" si="467"/>
        <v>0</v>
      </c>
      <c r="BD639" s="1">
        <f t="shared" si="468"/>
        <v>40</v>
      </c>
      <c r="BE639" s="1" t="str">
        <f t="shared" si="476"/>
        <v>Barge B</v>
      </c>
      <c r="BF639" s="1">
        <f t="shared" si="477"/>
        <v>4</v>
      </c>
      <c r="BG639" s="3">
        <v>621</v>
      </c>
      <c r="BH639" s="1">
        <f t="shared" si="491"/>
        <v>0</v>
      </c>
      <c r="BI639" s="1">
        <f t="shared" si="469"/>
        <v>0</v>
      </c>
      <c r="BJ639" s="3">
        <v>621</v>
      </c>
      <c r="BK639" s="1">
        <f t="shared" si="470"/>
        <v>7</v>
      </c>
      <c r="BL639" s="1">
        <f t="shared" si="478"/>
        <v>0</v>
      </c>
      <c r="BM639" s="1">
        <f t="shared" si="479"/>
        <v>0</v>
      </c>
      <c r="BN639" s="1">
        <f t="shared" si="480"/>
        <v>0</v>
      </c>
      <c r="BO639" s="1">
        <f t="shared" si="481"/>
        <v>0</v>
      </c>
      <c r="BP639" s="1">
        <f t="shared" si="482"/>
        <v>0</v>
      </c>
      <c r="BQ639" s="1">
        <f t="shared" si="483"/>
        <v>0</v>
      </c>
      <c r="BR639" s="1">
        <f t="shared" si="484"/>
        <v>1</v>
      </c>
      <c r="BS639" s="1">
        <f t="shared" si="485"/>
        <v>2</v>
      </c>
      <c r="BT639" s="1">
        <f t="shared" si="486"/>
        <v>3</v>
      </c>
      <c r="BU639" s="1">
        <f t="shared" si="487"/>
        <v>4</v>
      </c>
      <c r="BW639" s="1">
        <f t="shared" si="493"/>
        <v>0</v>
      </c>
      <c r="BX639" s="1">
        <f t="shared" si="493"/>
        <v>0</v>
      </c>
      <c r="BY639" s="1">
        <f t="shared" si="493"/>
        <v>0</v>
      </c>
      <c r="BZ639" s="1">
        <f t="shared" si="492"/>
        <v>0</v>
      </c>
      <c r="CA639" s="1">
        <f t="shared" si="492"/>
        <v>0</v>
      </c>
      <c r="CB639" s="1">
        <f t="shared" si="492"/>
        <v>0</v>
      </c>
      <c r="CC639" s="1">
        <f t="shared" si="492"/>
        <v>50</v>
      </c>
      <c r="CD639" s="1">
        <f t="shared" si="489"/>
        <v>100</v>
      </c>
      <c r="CE639" s="1">
        <f t="shared" si="489"/>
        <v>150</v>
      </c>
      <c r="CF639" s="1">
        <f t="shared" si="489"/>
        <v>200</v>
      </c>
      <c r="CW639" s="1">
        <v>621</v>
      </c>
      <c r="CX639" s="1">
        <f t="shared" si="472"/>
        <v>1</v>
      </c>
      <c r="CY639" s="1" t="s">
        <v>37</v>
      </c>
      <c r="CZ639" s="1">
        <v>1</v>
      </c>
      <c r="DB639" s="1">
        <f t="shared" si="488"/>
        <v>5</v>
      </c>
      <c r="DC639" s="1" t="s">
        <v>43</v>
      </c>
      <c r="DD639" s="1">
        <f t="shared" si="473"/>
        <v>7</v>
      </c>
      <c r="DL639" s="1">
        <v>621</v>
      </c>
      <c r="DM639" s="1">
        <f t="shared" si="474"/>
        <v>4</v>
      </c>
      <c r="DN639" s="1">
        <f t="shared" si="475"/>
        <v>0</v>
      </c>
      <c r="DO639" s="1" t="s">
        <v>37</v>
      </c>
      <c r="DP639" s="1">
        <v>0</v>
      </c>
    </row>
    <row r="640" spans="1:120" ht="15">
      <c r="A640">
        <v>622</v>
      </c>
      <c r="B640">
        <v>1</v>
      </c>
      <c r="C640" s="25">
        <v>22924</v>
      </c>
      <c r="D640">
        <v>4</v>
      </c>
      <c r="E640">
        <v>7</v>
      </c>
      <c r="F640" t="s">
        <v>74</v>
      </c>
      <c r="G640">
        <v>5</v>
      </c>
      <c r="H640"/>
      <c r="I640"/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0.5</v>
      </c>
      <c r="W640" s="1">
        <v>0</v>
      </c>
      <c r="X640" s="1">
        <v>0</v>
      </c>
      <c r="Y640" s="1">
        <v>0</v>
      </c>
      <c r="Z640" s="1">
        <v>0</v>
      </c>
      <c r="AA640" s="1">
        <v>0.5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  <c r="AG640" s="1">
        <f t="shared" si="446"/>
        <v>0</v>
      </c>
      <c r="AH640" s="1">
        <f t="shared" si="447"/>
        <v>0</v>
      </c>
      <c r="AI640" s="1">
        <f t="shared" si="448"/>
        <v>0</v>
      </c>
      <c r="AJ640" s="1">
        <f t="shared" si="449"/>
        <v>0</v>
      </c>
      <c r="AK640" s="1">
        <f t="shared" si="450"/>
        <v>0</v>
      </c>
      <c r="AL640" s="1">
        <f t="shared" si="451"/>
        <v>0</v>
      </c>
      <c r="AM640" s="1">
        <f t="shared" si="452"/>
        <v>0</v>
      </c>
      <c r="AN640" s="1">
        <f t="shared" si="452"/>
        <v>0</v>
      </c>
      <c r="AO640" s="1">
        <f t="shared" si="453"/>
        <v>0</v>
      </c>
      <c r="AP640" s="1">
        <f t="shared" si="454"/>
        <v>0</v>
      </c>
      <c r="AQ640" s="1">
        <f t="shared" si="455"/>
        <v>0</v>
      </c>
      <c r="AR640" s="1">
        <f t="shared" si="456"/>
        <v>0</v>
      </c>
      <c r="AS640" s="1">
        <f t="shared" si="457"/>
        <v>20</v>
      </c>
      <c r="AT640" s="1">
        <f t="shared" si="458"/>
        <v>0</v>
      </c>
      <c r="AU640" s="1">
        <f t="shared" si="459"/>
        <v>0</v>
      </c>
      <c r="AV640" s="1">
        <f t="shared" si="460"/>
        <v>0</v>
      </c>
      <c r="AW640" s="1">
        <f t="shared" si="461"/>
        <v>0</v>
      </c>
      <c r="AX640" s="1">
        <f t="shared" si="462"/>
        <v>20</v>
      </c>
      <c r="AY640" s="1">
        <f t="shared" si="463"/>
        <v>0</v>
      </c>
      <c r="AZ640" s="1">
        <f t="shared" si="464"/>
        <v>0</v>
      </c>
      <c r="BA640" s="1">
        <f t="shared" si="465"/>
        <v>0</v>
      </c>
      <c r="BB640" s="1">
        <f t="shared" si="466"/>
        <v>0</v>
      </c>
      <c r="BC640" s="1">
        <f t="shared" si="467"/>
        <v>0</v>
      </c>
      <c r="BD640" s="1">
        <f t="shared" si="468"/>
        <v>40</v>
      </c>
      <c r="BE640" s="1" t="b">
        <f t="shared" si="476"/>
        <v>0</v>
      </c>
      <c r="BF640" s="1">
        <f t="shared" si="477"/>
        <v>0</v>
      </c>
      <c r="BG640" s="3">
        <v>622</v>
      </c>
      <c r="BH640" s="1">
        <f t="shared" si="491"/>
        <v>0</v>
      </c>
      <c r="BI640" s="1">
        <f t="shared" si="469"/>
        <v>0</v>
      </c>
      <c r="BJ640" s="3">
        <v>622</v>
      </c>
      <c r="BK640" s="1">
        <f t="shared" si="470"/>
        <v>9</v>
      </c>
      <c r="BL640" s="1">
        <f t="shared" si="478"/>
        <v>0</v>
      </c>
      <c r="BM640" s="1">
        <f t="shared" si="479"/>
        <v>0</v>
      </c>
      <c r="BN640" s="1">
        <f t="shared" si="480"/>
        <v>0</v>
      </c>
      <c r="BO640" s="1">
        <f t="shared" si="481"/>
        <v>0</v>
      </c>
      <c r="BP640" s="1">
        <f t="shared" si="482"/>
        <v>0</v>
      </c>
      <c r="BQ640" s="1">
        <f t="shared" si="483"/>
        <v>0</v>
      </c>
      <c r="BR640" s="1">
        <f t="shared" si="484"/>
        <v>0</v>
      </c>
      <c r="BS640" s="1">
        <f t="shared" si="485"/>
        <v>0</v>
      </c>
      <c r="BT640" s="1">
        <f t="shared" si="486"/>
        <v>1</v>
      </c>
      <c r="BU640" s="1">
        <f t="shared" si="487"/>
        <v>2</v>
      </c>
      <c r="BW640" s="1">
        <f t="shared" si="493"/>
        <v>0</v>
      </c>
      <c r="BX640" s="1">
        <f t="shared" si="493"/>
        <v>0</v>
      </c>
      <c r="BY640" s="1">
        <f t="shared" si="493"/>
        <v>0</v>
      </c>
      <c r="BZ640" s="1">
        <f t="shared" si="492"/>
        <v>0</v>
      </c>
      <c r="CA640" s="1">
        <f t="shared" si="492"/>
        <v>0</v>
      </c>
      <c r="CB640" s="1">
        <f t="shared" si="492"/>
        <v>0</v>
      </c>
      <c r="CC640" s="1">
        <f t="shared" si="492"/>
        <v>0</v>
      </c>
      <c r="CD640" s="1">
        <f t="shared" si="489"/>
        <v>0</v>
      </c>
      <c r="CE640" s="1">
        <f t="shared" si="489"/>
        <v>50</v>
      </c>
      <c r="CF640" s="1">
        <f t="shared" si="489"/>
        <v>100</v>
      </c>
      <c r="CW640" s="1">
        <v>622</v>
      </c>
      <c r="CX640" s="1">
        <f t="shared" si="472"/>
        <v>1</v>
      </c>
      <c r="CY640" s="1" t="s">
        <v>37</v>
      </c>
      <c r="CZ640" s="1">
        <v>1</v>
      </c>
      <c r="DB640" s="1">
        <f t="shared" si="488"/>
        <v>7</v>
      </c>
      <c r="DC640" s="1" t="s">
        <v>43</v>
      </c>
      <c r="DD640" s="1">
        <f t="shared" si="473"/>
        <v>7</v>
      </c>
      <c r="DL640" s="1">
        <v>622</v>
      </c>
      <c r="DM640" s="1">
        <f t="shared" si="474"/>
        <v>5</v>
      </c>
      <c r="DN640" s="1">
        <f t="shared" si="475"/>
        <v>0</v>
      </c>
      <c r="DO640" s="1" t="s">
        <v>37</v>
      </c>
      <c r="DP640" s="1">
        <v>0</v>
      </c>
    </row>
    <row r="641" spans="1:120" ht="15">
      <c r="A641">
        <v>623</v>
      </c>
      <c r="B641">
        <v>1</v>
      </c>
      <c r="C641" s="25">
        <v>22924</v>
      </c>
      <c r="D641">
        <v>4</v>
      </c>
      <c r="E641">
        <v>7</v>
      </c>
      <c r="F641" t="s">
        <v>73</v>
      </c>
      <c r="G641">
        <v>3</v>
      </c>
      <c r="H641"/>
      <c r="I641"/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1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f t="shared" si="446"/>
        <v>0</v>
      </c>
      <c r="AH641" s="1">
        <f t="shared" si="447"/>
        <v>0</v>
      </c>
      <c r="AI641" s="1">
        <f t="shared" si="448"/>
        <v>0</v>
      </c>
      <c r="AJ641" s="1">
        <f t="shared" si="449"/>
        <v>0</v>
      </c>
      <c r="AK641" s="1">
        <f t="shared" si="450"/>
        <v>0</v>
      </c>
      <c r="AL641" s="1">
        <f t="shared" si="451"/>
        <v>0</v>
      </c>
      <c r="AM641" s="1">
        <f t="shared" si="452"/>
        <v>0</v>
      </c>
      <c r="AN641" s="1">
        <f t="shared" si="452"/>
        <v>0</v>
      </c>
      <c r="AO641" s="1">
        <f t="shared" si="453"/>
        <v>0</v>
      </c>
      <c r="AP641" s="1">
        <f t="shared" si="454"/>
        <v>0</v>
      </c>
      <c r="AQ641" s="1">
        <f t="shared" si="455"/>
        <v>0</v>
      </c>
      <c r="AR641" s="1">
        <f t="shared" si="456"/>
        <v>40</v>
      </c>
      <c r="AS641" s="1">
        <f t="shared" si="457"/>
        <v>0</v>
      </c>
      <c r="AT641" s="1">
        <f t="shared" si="458"/>
        <v>0</v>
      </c>
      <c r="AU641" s="1">
        <f t="shared" si="459"/>
        <v>0</v>
      </c>
      <c r="AV641" s="1">
        <f t="shared" si="460"/>
        <v>0</v>
      </c>
      <c r="AW641" s="1">
        <f t="shared" si="461"/>
        <v>0</v>
      </c>
      <c r="AX641" s="1">
        <f t="shared" si="462"/>
        <v>0</v>
      </c>
      <c r="AY641" s="1">
        <f t="shared" si="463"/>
        <v>0</v>
      </c>
      <c r="AZ641" s="1">
        <f t="shared" si="464"/>
        <v>0</v>
      </c>
      <c r="BA641" s="1">
        <f t="shared" si="465"/>
        <v>0</v>
      </c>
      <c r="BB641" s="1">
        <f t="shared" si="466"/>
        <v>0</v>
      </c>
      <c r="BC641" s="1">
        <f t="shared" si="467"/>
        <v>0</v>
      </c>
      <c r="BD641" s="1">
        <f t="shared" si="468"/>
        <v>40</v>
      </c>
      <c r="BE641" s="1" t="str">
        <f t="shared" si="476"/>
        <v>Barge C</v>
      </c>
      <c r="BF641" s="1">
        <f t="shared" si="477"/>
        <v>5</v>
      </c>
      <c r="BG641" s="3">
        <v>623</v>
      </c>
      <c r="BH641" s="1">
        <f t="shared" si="491"/>
        <v>0</v>
      </c>
      <c r="BI641" s="1">
        <f t="shared" si="469"/>
        <v>0</v>
      </c>
      <c r="BJ641" s="3">
        <v>623</v>
      </c>
      <c r="BK641" s="1">
        <f t="shared" si="470"/>
        <v>7</v>
      </c>
      <c r="BL641" s="1">
        <f t="shared" si="478"/>
        <v>0</v>
      </c>
      <c r="BM641" s="1">
        <f t="shared" si="479"/>
        <v>0</v>
      </c>
      <c r="BN641" s="1">
        <f t="shared" si="480"/>
        <v>0</v>
      </c>
      <c r="BO641" s="1">
        <f t="shared" si="481"/>
        <v>0</v>
      </c>
      <c r="BP641" s="1">
        <f t="shared" si="482"/>
        <v>0</v>
      </c>
      <c r="BQ641" s="1">
        <f t="shared" si="483"/>
        <v>0</v>
      </c>
      <c r="BR641" s="1">
        <f t="shared" si="484"/>
        <v>1</v>
      </c>
      <c r="BS641" s="1">
        <f t="shared" si="485"/>
        <v>2</v>
      </c>
      <c r="BT641" s="1">
        <f t="shared" si="486"/>
        <v>3</v>
      </c>
      <c r="BU641" s="1">
        <f t="shared" si="487"/>
        <v>4</v>
      </c>
      <c r="BW641" s="1">
        <f t="shared" si="493"/>
        <v>0</v>
      </c>
      <c r="BX641" s="1">
        <f t="shared" si="493"/>
        <v>0</v>
      </c>
      <c r="BY641" s="1">
        <f t="shared" si="493"/>
        <v>0</v>
      </c>
      <c r="BZ641" s="1">
        <f t="shared" si="492"/>
        <v>0</v>
      </c>
      <c r="CA641" s="1">
        <f t="shared" si="492"/>
        <v>0</v>
      </c>
      <c r="CB641" s="1">
        <f t="shared" si="492"/>
        <v>0</v>
      </c>
      <c r="CC641" s="1">
        <f t="shared" si="492"/>
        <v>50</v>
      </c>
      <c r="CD641" s="1">
        <f t="shared" si="489"/>
        <v>100</v>
      </c>
      <c r="CE641" s="1">
        <f t="shared" si="489"/>
        <v>150</v>
      </c>
      <c r="CF641" s="1">
        <f t="shared" si="489"/>
        <v>200</v>
      </c>
      <c r="CW641" s="1">
        <v>623</v>
      </c>
      <c r="CX641" s="1">
        <f t="shared" si="472"/>
        <v>1</v>
      </c>
      <c r="CY641" s="1" t="s">
        <v>37</v>
      </c>
      <c r="CZ641" s="1">
        <v>1</v>
      </c>
      <c r="DB641" s="1">
        <f t="shared" si="488"/>
        <v>6</v>
      </c>
      <c r="DC641" s="1" t="s">
        <v>43</v>
      </c>
      <c r="DD641" s="1">
        <f t="shared" si="473"/>
        <v>7</v>
      </c>
      <c r="DL641" s="1">
        <v>623</v>
      </c>
      <c r="DM641" s="1">
        <f t="shared" si="474"/>
        <v>5</v>
      </c>
      <c r="DN641" s="1">
        <f t="shared" si="475"/>
        <v>0</v>
      </c>
      <c r="DO641" s="1" t="s">
        <v>37</v>
      </c>
      <c r="DP641" s="1">
        <v>0</v>
      </c>
    </row>
    <row r="642" spans="1:120" ht="15">
      <c r="A642">
        <v>624</v>
      </c>
      <c r="B642">
        <v>1</v>
      </c>
      <c r="C642" s="25">
        <v>22924</v>
      </c>
      <c r="D642">
        <v>6</v>
      </c>
      <c r="E642">
        <v>10</v>
      </c>
      <c r="F642" t="s">
        <v>73</v>
      </c>
      <c r="G642">
        <v>4</v>
      </c>
      <c r="H642"/>
      <c r="I642"/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1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f t="shared" si="446"/>
        <v>0</v>
      </c>
      <c r="AH642" s="1">
        <f t="shared" si="447"/>
        <v>0</v>
      </c>
      <c r="AI642" s="1">
        <f t="shared" si="448"/>
        <v>0</v>
      </c>
      <c r="AJ642" s="1">
        <f t="shared" si="449"/>
        <v>0</v>
      </c>
      <c r="AK642" s="1">
        <f t="shared" si="450"/>
        <v>0</v>
      </c>
      <c r="AL642" s="1">
        <f t="shared" si="451"/>
        <v>0</v>
      </c>
      <c r="AM642" s="1">
        <f t="shared" si="452"/>
        <v>0</v>
      </c>
      <c r="AN642" s="1">
        <f t="shared" si="452"/>
        <v>0</v>
      </c>
      <c r="AO642" s="1">
        <f t="shared" si="453"/>
        <v>0</v>
      </c>
      <c r="AP642" s="1">
        <f t="shared" si="454"/>
        <v>0</v>
      </c>
      <c r="AQ642" s="1">
        <f t="shared" si="455"/>
        <v>0</v>
      </c>
      <c r="AR642" s="1">
        <f t="shared" si="456"/>
        <v>0</v>
      </c>
      <c r="AS642" s="1">
        <f t="shared" si="457"/>
        <v>0</v>
      </c>
      <c r="AT642" s="1">
        <f t="shared" si="458"/>
        <v>0</v>
      </c>
      <c r="AU642" s="1">
        <f t="shared" si="459"/>
        <v>0</v>
      </c>
      <c r="AV642" s="1">
        <f t="shared" si="460"/>
        <v>0</v>
      </c>
      <c r="AW642" s="1">
        <f t="shared" si="461"/>
        <v>0</v>
      </c>
      <c r="AX642" s="1">
        <f t="shared" si="462"/>
        <v>40</v>
      </c>
      <c r="AY642" s="1">
        <f t="shared" si="463"/>
        <v>0</v>
      </c>
      <c r="AZ642" s="1">
        <f t="shared" si="464"/>
        <v>0</v>
      </c>
      <c r="BA642" s="1">
        <f t="shared" si="465"/>
        <v>0</v>
      </c>
      <c r="BB642" s="1">
        <f t="shared" si="466"/>
        <v>0</v>
      </c>
      <c r="BC642" s="1">
        <f t="shared" si="467"/>
        <v>0</v>
      </c>
      <c r="BD642" s="1">
        <f t="shared" si="468"/>
        <v>40</v>
      </c>
      <c r="BE642" s="1" t="str">
        <f t="shared" si="476"/>
        <v>Barge B</v>
      </c>
      <c r="BF642" s="1">
        <f t="shared" si="477"/>
        <v>7</v>
      </c>
      <c r="BG642" s="3">
        <v>624</v>
      </c>
      <c r="BH642" s="1">
        <f t="shared" si="491"/>
        <v>0</v>
      </c>
      <c r="BI642" s="1">
        <f t="shared" si="469"/>
        <v>0</v>
      </c>
      <c r="BJ642" s="3">
        <v>624</v>
      </c>
      <c r="BK642" s="1">
        <f t="shared" si="470"/>
        <v>10</v>
      </c>
      <c r="BL642" s="1">
        <f t="shared" si="478"/>
        <v>0</v>
      </c>
      <c r="BM642" s="1">
        <f t="shared" si="479"/>
        <v>0</v>
      </c>
      <c r="BN642" s="1">
        <f t="shared" si="480"/>
        <v>0</v>
      </c>
      <c r="BO642" s="1">
        <f t="shared" si="481"/>
        <v>0</v>
      </c>
      <c r="BP642" s="1">
        <f t="shared" si="482"/>
        <v>0</v>
      </c>
      <c r="BQ642" s="1">
        <f t="shared" si="483"/>
        <v>0</v>
      </c>
      <c r="BR642" s="1">
        <f t="shared" si="484"/>
        <v>0</v>
      </c>
      <c r="BS642" s="1">
        <f t="shared" si="485"/>
        <v>0</v>
      </c>
      <c r="BT642" s="1">
        <f t="shared" si="486"/>
        <v>0</v>
      </c>
      <c r="BU642" s="1">
        <f t="shared" si="487"/>
        <v>1</v>
      </c>
      <c r="BW642" s="1">
        <f t="shared" si="493"/>
        <v>0</v>
      </c>
      <c r="BX642" s="1">
        <f t="shared" si="493"/>
        <v>0</v>
      </c>
      <c r="BY642" s="1">
        <f t="shared" si="493"/>
        <v>0</v>
      </c>
      <c r="BZ642" s="1">
        <f t="shared" si="492"/>
        <v>0</v>
      </c>
      <c r="CA642" s="1">
        <f t="shared" si="492"/>
        <v>0</v>
      </c>
      <c r="CB642" s="1">
        <f t="shared" si="492"/>
        <v>0</v>
      </c>
      <c r="CC642" s="1">
        <f t="shared" si="492"/>
        <v>0</v>
      </c>
      <c r="CD642" s="1">
        <f t="shared" si="489"/>
        <v>0</v>
      </c>
      <c r="CE642" s="1">
        <f t="shared" si="489"/>
        <v>0</v>
      </c>
      <c r="CF642" s="1">
        <f t="shared" si="489"/>
        <v>50</v>
      </c>
      <c r="CW642" s="1">
        <v>624</v>
      </c>
      <c r="CX642" s="1">
        <f t="shared" si="472"/>
        <v>1</v>
      </c>
      <c r="CY642" s="1" t="s">
        <v>37</v>
      </c>
      <c r="CZ642" s="1">
        <v>1</v>
      </c>
      <c r="DB642" s="1">
        <f t="shared" si="488"/>
        <v>8</v>
      </c>
      <c r="DC642" s="1" t="s">
        <v>43</v>
      </c>
      <c r="DD642" s="1">
        <f t="shared" si="473"/>
        <v>10</v>
      </c>
      <c r="DL642" s="1">
        <v>624</v>
      </c>
      <c r="DM642" s="1">
        <f t="shared" si="474"/>
        <v>7</v>
      </c>
      <c r="DN642" s="1">
        <f t="shared" si="475"/>
        <v>0</v>
      </c>
      <c r="DO642" s="1" t="s">
        <v>37</v>
      </c>
      <c r="DP642" s="1">
        <v>0</v>
      </c>
    </row>
    <row r="643" spans="1:120" ht="15">
      <c r="A643">
        <v>625</v>
      </c>
      <c r="B643">
        <v>1</v>
      </c>
      <c r="C643" s="25">
        <v>22924</v>
      </c>
      <c r="D643">
        <v>2</v>
      </c>
      <c r="E643">
        <v>6</v>
      </c>
      <c r="F643" t="s">
        <v>74</v>
      </c>
      <c r="G643">
        <v>4</v>
      </c>
      <c r="H643"/>
      <c r="I643"/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  <c r="V643" s="1">
        <v>1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0</v>
      </c>
      <c r="AG643" s="1">
        <f t="shared" si="446"/>
        <v>0</v>
      </c>
      <c r="AH643" s="1">
        <f t="shared" si="447"/>
        <v>0</v>
      </c>
      <c r="AI643" s="1">
        <f t="shared" si="448"/>
        <v>0</v>
      </c>
      <c r="AJ643" s="1">
        <f t="shared" si="449"/>
        <v>0</v>
      </c>
      <c r="AK643" s="1">
        <f t="shared" si="450"/>
        <v>0</v>
      </c>
      <c r="AL643" s="1">
        <f t="shared" si="451"/>
        <v>0</v>
      </c>
      <c r="AM643" s="1">
        <f t="shared" si="452"/>
        <v>0</v>
      </c>
      <c r="AN643" s="1">
        <f t="shared" si="452"/>
        <v>0</v>
      </c>
      <c r="AO643" s="1">
        <f t="shared" si="453"/>
        <v>0</v>
      </c>
      <c r="AP643" s="1">
        <f t="shared" si="454"/>
        <v>0</v>
      </c>
      <c r="AQ643" s="1">
        <f t="shared" si="455"/>
        <v>0</v>
      </c>
      <c r="AR643" s="1">
        <f t="shared" si="456"/>
        <v>0</v>
      </c>
      <c r="AS643" s="1">
        <f t="shared" si="457"/>
        <v>40</v>
      </c>
      <c r="AT643" s="1">
        <f t="shared" si="458"/>
        <v>0</v>
      </c>
      <c r="AU643" s="1">
        <f t="shared" si="459"/>
        <v>0</v>
      </c>
      <c r="AV643" s="1">
        <f t="shared" si="460"/>
        <v>0</v>
      </c>
      <c r="AW643" s="1">
        <f t="shared" si="461"/>
        <v>0</v>
      </c>
      <c r="AX643" s="1">
        <f t="shared" si="462"/>
        <v>0</v>
      </c>
      <c r="AY643" s="1">
        <f t="shared" si="463"/>
        <v>0</v>
      </c>
      <c r="AZ643" s="1">
        <f t="shared" si="464"/>
        <v>0</v>
      </c>
      <c r="BA643" s="1">
        <f t="shared" si="465"/>
        <v>0</v>
      </c>
      <c r="BB643" s="1">
        <f t="shared" si="466"/>
        <v>0</v>
      </c>
      <c r="BC643" s="1">
        <f t="shared" si="467"/>
        <v>0</v>
      </c>
      <c r="BD643" s="1">
        <f t="shared" si="468"/>
        <v>40</v>
      </c>
      <c r="BE643" s="1" t="str">
        <f t="shared" si="476"/>
        <v>Barge E</v>
      </c>
      <c r="BF643" s="1">
        <f t="shared" si="477"/>
        <v>5</v>
      </c>
      <c r="BG643" s="3">
        <v>625</v>
      </c>
      <c r="BH643" s="1">
        <f t="shared" si="491"/>
        <v>0</v>
      </c>
      <c r="BI643" s="1">
        <f t="shared" si="469"/>
        <v>0</v>
      </c>
      <c r="BJ643" s="3">
        <v>625</v>
      </c>
      <c r="BK643" s="1">
        <f t="shared" si="470"/>
        <v>6</v>
      </c>
      <c r="BL643" s="1">
        <f t="shared" si="478"/>
        <v>0</v>
      </c>
      <c r="BM643" s="1">
        <f t="shared" si="479"/>
        <v>0</v>
      </c>
      <c r="BN643" s="1">
        <f t="shared" si="480"/>
        <v>0</v>
      </c>
      <c r="BO643" s="1">
        <f t="shared" si="481"/>
        <v>0</v>
      </c>
      <c r="BP643" s="1">
        <f t="shared" si="482"/>
        <v>0</v>
      </c>
      <c r="BQ643" s="1">
        <f t="shared" si="483"/>
        <v>1</v>
      </c>
      <c r="BR643" s="1">
        <f t="shared" si="484"/>
        <v>2</v>
      </c>
      <c r="BS643" s="1">
        <f t="shared" si="485"/>
        <v>3</v>
      </c>
      <c r="BT643" s="1">
        <f t="shared" si="486"/>
        <v>4</v>
      </c>
      <c r="BU643" s="1">
        <f t="shared" si="487"/>
        <v>5</v>
      </c>
      <c r="BW643" s="1">
        <f t="shared" si="493"/>
        <v>0</v>
      </c>
      <c r="BX643" s="1">
        <f t="shared" si="493"/>
        <v>0</v>
      </c>
      <c r="BY643" s="1">
        <f t="shared" si="493"/>
        <v>0</v>
      </c>
      <c r="BZ643" s="1">
        <f t="shared" si="492"/>
        <v>0</v>
      </c>
      <c r="CA643" s="1">
        <f t="shared" si="492"/>
        <v>0</v>
      </c>
      <c r="CB643" s="1">
        <f t="shared" si="492"/>
        <v>50</v>
      </c>
      <c r="CC643" s="1">
        <f t="shared" si="492"/>
        <v>100</v>
      </c>
      <c r="CD643" s="1">
        <f t="shared" si="489"/>
        <v>150</v>
      </c>
      <c r="CE643" s="1">
        <f t="shared" si="489"/>
        <v>200</v>
      </c>
      <c r="CF643" s="1">
        <f t="shared" si="489"/>
        <v>250</v>
      </c>
      <c r="CW643" s="1">
        <v>625</v>
      </c>
      <c r="CX643" s="1">
        <f t="shared" si="472"/>
        <v>1</v>
      </c>
      <c r="CY643" s="1" t="s">
        <v>37</v>
      </c>
      <c r="CZ643" s="1">
        <v>1</v>
      </c>
      <c r="DB643" s="1">
        <f t="shared" si="488"/>
        <v>6</v>
      </c>
      <c r="DC643" s="1" t="s">
        <v>43</v>
      </c>
      <c r="DD643" s="1">
        <f t="shared" si="473"/>
        <v>6</v>
      </c>
      <c r="DL643" s="1">
        <v>625</v>
      </c>
      <c r="DM643" s="1">
        <f t="shared" si="474"/>
        <v>3</v>
      </c>
      <c r="DN643" s="1">
        <f t="shared" si="475"/>
        <v>0</v>
      </c>
      <c r="DO643" s="1" t="s">
        <v>37</v>
      </c>
      <c r="DP643" s="1">
        <v>0</v>
      </c>
    </row>
    <row r="644" spans="1:120" ht="15">
      <c r="A644">
        <v>626</v>
      </c>
      <c r="B644">
        <v>1</v>
      </c>
      <c r="C644" s="25">
        <v>22924</v>
      </c>
      <c r="D644">
        <v>3</v>
      </c>
      <c r="E644">
        <v>7</v>
      </c>
      <c r="F644" t="s">
        <v>73</v>
      </c>
      <c r="G644">
        <v>3</v>
      </c>
      <c r="H644"/>
      <c r="I644"/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1</v>
      </c>
      <c r="S644" s="1">
        <v>0</v>
      </c>
      <c r="T644" s="1"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  <c r="AF644" s="1">
        <v>0</v>
      </c>
      <c r="AG644" s="1">
        <f t="shared" si="446"/>
        <v>0</v>
      </c>
      <c r="AH644" s="1">
        <f t="shared" si="447"/>
        <v>0</v>
      </c>
      <c r="AI644" s="1">
        <f t="shared" si="448"/>
        <v>0</v>
      </c>
      <c r="AJ644" s="1">
        <f t="shared" si="449"/>
        <v>0</v>
      </c>
      <c r="AK644" s="1">
        <f t="shared" si="450"/>
        <v>0</v>
      </c>
      <c r="AL644" s="1">
        <f t="shared" si="451"/>
        <v>0</v>
      </c>
      <c r="AM644" s="1">
        <f t="shared" si="452"/>
        <v>0</v>
      </c>
      <c r="AN644" s="1">
        <f t="shared" si="452"/>
        <v>0</v>
      </c>
      <c r="AO644" s="1">
        <f t="shared" si="453"/>
        <v>40</v>
      </c>
      <c r="AP644" s="1">
        <f t="shared" si="454"/>
        <v>0</v>
      </c>
      <c r="AQ644" s="1">
        <f t="shared" si="455"/>
        <v>0</v>
      </c>
      <c r="AR644" s="1">
        <f t="shared" si="456"/>
        <v>0</v>
      </c>
      <c r="AS644" s="1">
        <f t="shared" si="457"/>
        <v>0</v>
      </c>
      <c r="AT644" s="1">
        <f t="shared" si="458"/>
        <v>0</v>
      </c>
      <c r="AU644" s="1">
        <f t="shared" si="459"/>
        <v>0</v>
      </c>
      <c r="AV644" s="1">
        <f t="shared" si="460"/>
        <v>0</v>
      </c>
      <c r="AW644" s="1">
        <f t="shared" si="461"/>
        <v>0</v>
      </c>
      <c r="AX644" s="1">
        <f t="shared" si="462"/>
        <v>0</v>
      </c>
      <c r="AY644" s="1">
        <f t="shared" si="463"/>
        <v>0</v>
      </c>
      <c r="AZ644" s="1">
        <f t="shared" si="464"/>
        <v>0</v>
      </c>
      <c r="BA644" s="1">
        <f t="shared" si="465"/>
        <v>0</v>
      </c>
      <c r="BB644" s="1">
        <f t="shared" si="466"/>
        <v>0</v>
      </c>
      <c r="BC644" s="1">
        <f t="shared" si="467"/>
        <v>0</v>
      </c>
      <c r="BD644" s="1">
        <f t="shared" si="468"/>
        <v>40</v>
      </c>
      <c r="BE644" s="1" t="str">
        <f t="shared" si="476"/>
        <v>Barge B</v>
      </c>
      <c r="BF644" s="1">
        <f t="shared" si="477"/>
        <v>4</v>
      </c>
      <c r="BG644" s="3">
        <v>626</v>
      </c>
      <c r="BH644" s="1">
        <f t="shared" si="491"/>
        <v>0</v>
      </c>
      <c r="BI644" s="1">
        <f t="shared" si="469"/>
        <v>0</v>
      </c>
      <c r="BJ644" s="3">
        <v>626</v>
      </c>
      <c r="BK644" s="1">
        <f t="shared" si="470"/>
        <v>6</v>
      </c>
      <c r="BL644" s="1">
        <f t="shared" si="478"/>
        <v>0</v>
      </c>
      <c r="BM644" s="1">
        <f t="shared" si="479"/>
        <v>0</v>
      </c>
      <c r="BN644" s="1">
        <f t="shared" si="480"/>
        <v>0</v>
      </c>
      <c r="BO644" s="1">
        <f t="shared" si="481"/>
        <v>0</v>
      </c>
      <c r="BP644" s="1">
        <f t="shared" si="482"/>
        <v>0</v>
      </c>
      <c r="BQ644" s="1">
        <f t="shared" si="483"/>
        <v>1</v>
      </c>
      <c r="BR644" s="1">
        <f t="shared" si="484"/>
        <v>2</v>
      </c>
      <c r="BS644" s="1">
        <f t="shared" si="485"/>
        <v>3</v>
      </c>
      <c r="BT644" s="1">
        <f t="shared" si="486"/>
        <v>4</v>
      </c>
      <c r="BU644" s="1">
        <f t="shared" si="487"/>
        <v>5</v>
      </c>
      <c r="BW644" s="1">
        <f t="shared" si="493"/>
        <v>0</v>
      </c>
      <c r="BX644" s="1">
        <f t="shared" si="493"/>
        <v>0</v>
      </c>
      <c r="BY644" s="1">
        <f t="shared" si="493"/>
        <v>0</v>
      </c>
      <c r="BZ644" s="1">
        <f t="shared" si="492"/>
        <v>0</v>
      </c>
      <c r="CA644" s="1">
        <f t="shared" si="492"/>
        <v>0</v>
      </c>
      <c r="CB644" s="1">
        <f t="shared" si="492"/>
        <v>50</v>
      </c>
      <c r="CC644" s="1">
        <f t="shared" si="492"/>
        <v>100</v>
      </c>
      <c r="CD644" s="1">
        <f t="shared" si="489"/>
        <v>150</v>
      </c>
      <c r="CE644" s="1">
        <f t="shared" si="489"/>
        <v>200</v>
      </c>
      <c r="CF644" s="1">
        <f t="shared" si="489"/>
        <v>250</v>
      </c>
      <c r="CW644" s="1">
        <v>626</v>
      </c>
      <c r="CX644" s="1">
        <f t="shared" si="472"/>
        <v>1</v>
      </c>
      <c r="CY644" s="1" t="s">
        <v>37</v>
      </c>
      <c r="CZ644" s="1">
        <v>1</v>
      </c>
      <c r="DB644" s="1">
        <f t="shared" si="488"/>
        <v>5</v>
      </c>
      <c r="DC644" s="1" t="s">
        <v>43</v>
      </c>
      <c r="DD644" s="1">
        <f t="shared" si="473"/>
        <v>7</v>
      </c>
      <c r="DL644" s="1">
        <v>626</v>
      </c>
      <c r="DM644" s="1">
        <f t="shared" si="474"/>
        <v>4</v>
      </c>
      <c r="DN644" s="1">
        <f t="shared" si="475"/>
        <v>0</v>
      </c>
      <c r="DO644" s="1" t="s">
        <v>37</v>
      </c>
      <c r="DP644" s="1">
        <v>0</v>
      </c>
    </row>
    <row r="645" spans="1:120" ht="15">
      <c r="A645">
        <v>627</v>
      </c>
      <c r="B645">
        <v>1</v>
      </c>
      <c r="C645" s="25">
        <v>22924</v>
      </c>
      <c r="D645">
        <v>2</v>
      </c>
      <c r="E645">
        <v>6</v>
      </c>
      <c r="F645" t="s">
        <v>74</v>
      </c>
      <c r="G645">
        <v>3</v>
      </c>
      <c r="H645"/>
      <c r="I645"/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1</v>
      </c>
      <c r="S645" s="1">
        <v>0</v>
      </c>
      <c r="T645" s="1"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0</v>
      </c>
      <c r="AG645" s="1">
        <f t="shared" si="446"/>
        <v>0</v>
      </c>
      <c r="AH645" s="1">
        <f t="shared" si="447"/>
        <v>0</v>
      </c>
      <c r="AI645" s="1">
        <f t="shared" si="448"/>
        <v>0</v>
      </c>
      <c r="AJ645" s="1">
        <f t="shared" si="449"/>
        <v>0</v>
      </c>
      <c r="AK645" s="1">
        <f t="shared" si="450"/>
        <v>0</v>
      </c>
      <c r="AL645" s="1">
        <f t="shared" si="451"/>
        <v>0</v>
      </c>
      <c r="AM645" s="1">
        <f t="shared" si="452"/>
        <v>0</v>
      </c>
      <c r="AN645" s="1">
        <f t="shared" si="452"/>
        <v>0</v>
      </c>
      <c r="AO645" s="1">
        <f t="shared" si="453"/>
        <v>40</v>
      </c>
      <c r="AP645" s="1">
        <f t="shared" si="454"/>
        <v>0</v>
      </c>
      <c r="AQ645" s="1">
        <f t="shared" si="455"/>
        <v>0</v>
      </c>
      <c r="AR645" s="1">
        <f t="shared" si="456"/>
        <v>0</v>
      </c>
      <c r="AS645" s="1">
        <f t="shared" si="457"/>
        <v>0</v>
      </c>
      <c r="AT645" s="1">
        <f t="shared" si="458"/>
        <v>0</v>
      </c>
      <c r="AU645" s="1">
        <f t="shared" si="459"/>
        <v>0</v>
      </c>
      <c r="AV645" s="1">
        <f t="shared" si="460"/>
        <v>0</v>
      </c>
      <c r="AW645" s="1">
        <f t="shared" si="461"/>
        <v>0</v>
      </c>
      <c r="AX645" s="1">
        <f t="shared" si="462"/>
        <v>0</v>
      </c>
      <c r="AY645" s="1">
        <f t="shared" si="463"/>
        <v>0</v>
      </c>
      <c r="AZ645" s="1">
        <f t="shared" si="464"/>
        <v>0</v>
      </c>
      <c r="BA645" s="1">
        <f t="shared" si="465"/>
        <v>0</v>
      </c>
      <c r="BB645" s="1">
        <f t="shared" si="466"/>
        <v>0</v>
      </c>
      <c r="BC645" s="1">
        <f t="shared" si="467"/>
        <v>0</v>
      </c>
      <c r="BD645" s="1">
        <f t="shared" si="468"/>
        <v>40</v>
      </c>
      <c r="BE645" s="1" t="str">
        <f t="shared" si="476"/>
        <v>Barge B</v>
      </c>
      <c r="BF645" s="1">
        <f t="shared" si="477"/>
        <v>4</v>
      </c>
      <c r="BG645" s="3">
        <v>627</v>
      </c>
      <c r="BH645" s="1">
        <f t="shared" si="491"/>
        <v>0</v>
      </c>
      <c r="BI645" s="1">
        <f t="shared" si="469"/>
        <v>0</v>
      </c>
      <c r="BJ645" s="3">
        <v>627</v>
      </c>
      <c r="BK645" s="1">
        <f t="shared" si="470"/>
        <v>5</v>
      </c>
      <c r="BL645" s="1">
        <f t="shared" si="478"/>
        <v>0</v>
      </c>
      <c r="BM645" s="1">
        <f t="shared" si="479"/>
        <v>0</v>
      </c>
      <c r="BN645" s="1">
        <f t="shared" si="480"/>
        <v>0</v>
      </c>
      <c r="BO645" s="1">
        <f t="shared" si="481"/>
        <v>0</v>
      </c>
      <c r="BP645" s="1">
        <f t="shared" si="482"/>
        <v>1</v>
      </c>
      <c r="BQ645" s="1">
        <f t="shared" si="483"/>
        <v>2</v>
      </c>
      <c r="BR645" s="1">
        <f t="shared" si="484"/>
        <v>3</v>
      </c>
      <c r="BS645" s="1">
        <f t="shared" si="485"/>
        <v>4</v>
      </c>
      <c r="BT645" s="1">
        <f t="shared" si="486"/>
        <v>5</v>
      </c>
      <c r="BU645" s="1">
        <f t="shared" si="487"/>
        <v>6</v>
      </c>
      <c r="BW645" s="1">
        <f t="shared" si="493"/>
        <v>0</v>
      </c>
      <c r="BX645" s="1">
        <f t="shared" si="493"/>
        <v>0</v>
      </c>
      <c r="BY645" s="1">
        <f t="shared" si="493"/>
        <v>0</v>
      </c>
      <c r="BZ645" s="1">
        <f t="shared" si="492"/>
        <v>0</v>
      </c>
      <c r="CA645" s="1">
        <f t="shared" si="492"/>
        <v>50</v>
      </c>
      <c r="CB645" s="1">
        <f t="shared" si="492"/>
        <v>100</v>
      </c>
      <c r="CC645" s="1">
        <f t="shared" si="492"/>
        <v>150</v>
      </c>
      <c r="CD645" s="1">
        <f t="shared" si="489"/>
        <v>200</v>
      </c>
      <c r="CE645" s="1">
        <f t="shared" si="489"/>
        <v>250</v>
      </c>
      <c r="CF645" s="1">
        <f t="shared" si="489"/>
        <v>300</v>
      </c>
      <c r="CW645" s="1">
        <v>627</v>
      </c>
      <c r="CX645" s="1">
        <f t="shared" si="472"/>
        <v>1</v>
      </c>
      <c r="CY645" s="1" t="s">
        <v>37</v>
      </c>
      <c r="CZ645" s="1">
        <v>1</v>
      </c>
      <c r="DB645" s="1">
        <f t="shared" si="488"/>
        <v>5</v>
      </c>
      <c r="DC645" s="1" t="s">
        <v>43</v>
      </c>
      <c r="DD645" s="1">
        <f t="shared" si="473"/>
        <v>6</v>
      </c>
      <c r="DL645" s="1">
        <v>627</v>
      </c>
      <c r="DM645" s="1">
        <f t="shared" si="474"/>
        <v>3</v>
      </c>
      <c r="DN645" s="1">
        <f t="shared" si="475"/>
        <v>0</v>
      </c>
      <c r="DO645" s="1" t="s">
        <v>37</v>
      </c>
      <c r="DP645" s="1">
        <v>0</v>
      </c>
    </row>
    <row r="646" spans="1:120" ht="15">
      <c r="A646">
        <v>628</v>
      </c>
      <c r="B646">
        <v>1</v>
      </c>
      <c r="C646" s="25">
        <v>22924</v>
      </c>
      <c r="D646">
        <v>2</v>
      </c>
      <c r="E646">
        <v>7</v>
      </c>
      <c r="F646" t="s">
        <v>35</v>
      </c>
      <c r="G646">
        <v>4</v>
      </c>
      <c r="H646"/>
      <c r="I646"/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f t="shared" si="446"/>
        <v>0</v>
      </c>
      <c r="AH646" s="1">
        <f t="shared" si="447"/>
        <v>0</v>
      </c>
      <c r="AI646" s="1">
        <f t="shared" si="448"/>
        <v>0</v>
      </c>
      <c r="AJ646" s="1">
        <f t="shared" si="449"/>
        <v>0</v>
      </c>
      <c r="AK646" s="1">
        <f t="shared" si="450"/>
        <v>0</v>
      </c>
      <c r="AL646" s="1">
        <f t="shared" si="451"/>
        <v>0</v>
      </c>
      <c r="AM646" s="1">
        <f t="shared" si="452"/>
        <v>0</v>
      </c>
      <c r="AN646" s="1">
        <f t="shared" si="452"/>
        <v>0</v>
      </c>
      <c r="AO646" s="1">
        <f t="shared" si="453"/>
        <v>0</v>
      </c>
      <c r="AP646" s="1">
        <f t="shared" si="454"/>
        <v>0</v>
      </c>
      <c r="AQ646" s="1">
        <f t="shared" si="455"/>
        <v>0</v>
      </c>
      <c r="AR646" s="1">
        <f t="shared" si="456"/>
        <v>40</v>
      </c>
      <c r="AS646" s="1">
        <f t="shared" si="457"/>
        <v>0</v>
      </c>
      <c r="AT646" s="1">
        <f t="shared" si="458"/>
        <v>0</v>
      </c>
      <c r="AU646" s="1">
        <f t="shared" si="459"/>
        <v>0</v>
      </c>
      <c r="AV646" s="1">
        <f t="shared" si="460"/>
        <v>0</v>
      </c>
      <c r="AW646" s="1">
        <f t="shared" si="461"/>
        <v>0</v>
      </c>
      <c r="AX646" s="1">
        <f t="shared" si="462"/>
        <v>0</v>
      </c>
      <c r="AY646" s="1">
        <f t="shared" si="463"/>
        <v>0</v>
      </c>
      <c r="AZ646" s="1">
        <f t="shared" si="464"/>
        <v>0</v>
      </c>
      <c r="BA646" s="1">
        <f t="shared" si="465"/>
        <v>0</v>
      </c>
      <c r="BB646" s="1">
        <f t="shared" si="466"/>
        <v>0</v>
      </c>
      <c r="BC646" s="1">
        <f t="shared" si="467"/>
        <v>0</v>
      </c>
      <c r="BD646" s="1">
        <f t="shared" si="468"/>
        <v>40</v>
      </c>
      <c r="BE646" s="1" t="str">
        <f t="shared" si="476"/>
        <v>Barge C</v>
      </c>
      <c r="BF646" s="1">
        <f t="shared" si="477"/>
        <v>5</v>
      </c>
      <c r="BG646" s="3">
        <v>628</v>
      </c>
      <c r="BH646" s="1">
        <f t="shared" si="491"/>
        <v>0</v>
      </c>
      <c r="BI646" s="1">
        <f t="shared" si="469"/>
        <v>0</v>
      </c>
      <c r="BJ646" s="3">
        <v>628</v>
      </c>
      <c r="BK646" s="1">
        <f t="shared" si="470"/>
        <v>6</v>
      </c>
      <c r="BL646" s="1">
        <f t="shared" si="478"/>
        <v>0</v>
      </c>
      <c r="BM646" s="1">
        <f t="shared" si="479"/>
        <v>0</v>
      </c>
      <c r="BN646" s="1">
        <f t="shared" si="480"/>
        <v>0</v>
      </c>
      <c r="BO646" s="1">
        <f t="shared" si="481"/>
        <v>0</v>
      </c>
      <c r="BP646" s="1">
        <f t="shared" si="482"/>
        <v>0</v>
      </c>
      <c r="BQ646" s="1">
        <f t="shared" si="483"/>
        <v>1</v>
      </c>
      <c r="BR646" s="1">
        <f t="shared" si="484"/>
        <v>2</v>
      </c>
      <c r="BS646" s="1">
        <f t="shared" si="485"/>
        <v>3</v>
      </c>
      <c r="BT646" s="1">
        <f t="shared" si="486"/>
        <v>4</v>
      </c>
      <c r="BU646" s="1">
        <f t="shared" si="487"/>
        <v>5</v>
      </c>
      <c r="BW646" s="1">
        <f t="shared" si="493"/>
        <v>0</v>
      </c>
      <c r="BX646" s="1">
        <f t="shared" si="493"/>
        <v>0</v>
      </c>
      <c r="BY646" s="1">
        <f t="shared" si="493"/>
        <v>0</v>
      </c>
      <c r="BZ646" s="1">
        <f t="shared" si="492"/>
        <v>0</v>
      </c>
      <c r="CA646" s="1">
        <f t="shared" si="492"/>
        <v>0</v>
      </c>
      <c r="CB646" s="1">
        <f t="shared" si="492"/>
        <v>50</v>
      </c>
      <c r="CC646" s="1">
        <f t="shared" si="492"/>
        <v>100</v>
      </c>
      <c r="CD646" s="1">
        <f t="shared" si="489"/>
        <v>150</v>
      </c>
      <c r="CE646" s="1">
        <f t="shared" si="489"/>
        <v>200</v>
      </c>
      <c r="CF646" s="1">
        <f t="shared" si="489"/>
        <v>250</v>
      </c>
      <c r="CW646" s="1">
        <v>628</v>
      </c>
      <c r="CX646" s="1">
        <f t="shared" si="472"/>
        <v>1</v>
      </c>
      <c r="CY646" s="1" t="s">
        <v>37</v>
      </c>
      <c r="CZ646" s="1">
        <v>1</v>
      </c>
      <c r="DB646" s="1">
        <f t="shared" si="488"/>
        <v>6</v>
      </c>
      <c r="DC646" s="1" t="s">
        <v>43</v>
      </c>
      <c r="DD646" s="1">
        <f t="shared" si="473"/>
        <v>7</v>
      </c>
      <c r="DL646" s="1">
        <v>628</v>
      </c>
      <c r="DM646" s="1">
        <f t="shared" si="474"/>
        <v>3</v>
      </c>
      <c r="DN646" s="1">
        <f t="shared" si="475"/>
        <v>0</v>
      </c>
      <c r="DO646" s="1" t="s">
        <v>37</v>
      </c>
      <c r="DP646" s="1">
        <v>0</v>
      </c>
    </row>
    <row r="647" spans="1:120" ht="15">
      <c r="A647">
        <v>629</v>
      </c>
      <c r="B647">
        <v>2</v>
      </c>
      <c r="C647" s="25">
        <v>7858</v>
      </c>
      <c r="D647">
        <v>1</v>
      </c>
      <c r="E647">
        <v>4</v>
      </c>
      <c r="F647" t="s">
        <v>35</v>
      </c>
      <c r="G647">
        <v>2</v>
      </c>
      <c r="H647"/>
      <c r="I647"/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f t="shared" si="446"/>
        <v>0</v>
      </c>
      <c r="AH647" s="1">
        <f t="shared" si="447"/>
        <v>0</v>
      </c>
      <c r="AI647" s="1">
        <f t="shared" si="448"/>
        <v>0</v>
      </c>
      <c r="AJ647" s="1">
        <f t="shared" si="449"/>
        <v>0</v>
      </c>
      <c r="AK647" s="1">
        <f t="shared" si="450"/>
        <v>0</v>
      </c>
      <c r="AL647" s="1">
        <f t="shared" si="451"/>
        <v>80</v>
      </c>
      <c r="AM647" s="1">
        <f t="shared" si="452"/>
        <v>0</v>
      </c>
      <c r="AN647" s="1">
        <f t="shared" si="452"/>
        <v>0</v>
      </c>
      <c r="AO647" s="1">
        <f t="shared" si="453"/>
        <v>0</v>
      </c>
      <c r="AP647" s="1">
        <f t="shared" si="454"/>
        <v>0</v>
      </c>
      <c r="AQ647" s="1">
        <f t="shared" si="455"/>
        <v>0</v>
      </c>
      <c r="AR647" s="1">
        <f t="shared" si="456"/>
        <v>0</v>
      </c>
      <c r="AS647" s="1">
        <f t="shared" si="457"/>
        <v>0</v>
      </c>
      <c r="AT647" s="1">
        <f t="shared" si="458"/>
        <v>0</v>
      </c>
      <c r="AU647" s="1">
        <f t="shared" si="459"/>
        <v>0</v>
      </c>
      <c r="AV647" s="1">
        <f t="shared" si="460"/>
        <v>0</v>
      </c>
      <c r="AW647" s="1">
        <f t="shared" si="461"/>
        <v>0</v>
      </c>
      <c r="AX647" s="1">
        <f t="shared" si="462"/>
        <v>0</v>
      </c>
      <c r="AY647" s="1">
        <f t="shared" si="463"/>
        <v>0</v>
      </c>
      <c r="AZ647" s="1">
        <f t="shared" si="464"/>
        <v>0</v>
      </c>
      <c r="BA647" s="1">
        <f t="shared" si="465"/>
        <v>0</v>
      </c>
      <c r="BB647" s="1">
        <f t="shared" si="466"/>
        <v>0</v>
      </c>
      <c r="BC647" s="1">
        <f t="shared" si="467"/>
        <v>0</v>
      </c>
      <c r="BD647" s="1">
        <f t="shared" si="468"/>
        <v>80</v>
      </c>
      <c r="BE647" s="1" t="str">
        <f t="shared" si="476"/>
        <v>Barge C</v>
      </c>
      <c r="BF647" s="1">
        <f t="shared" si="477"/>
        <v>2</v>
      </c>
      <c r="BG647" s="3">
        <v>629</v>
      </c>
      <c r="BH647" s="1">
        <f t="shared" si="491"/>
        <v>0</v>
      </c>
      <c r="BI647" s="1">
        <f t="shared" si="469"/>
        <v>0</v>
      </c>
      <c r="BJ647" s="3">
        <v>629</v>
      </c>
      <c r="BK647" s="1">
        <f t="shared" si="470"/>
        <v>3</v>
      </c>
      <c r="BL647" s="1">
        <f t="shared" si="478"/>
        <v>0</v>
      </c>
      <c r="BM647" s="1">
        <f t="shared" si="479"/>
        <v>0</v>
      </c>
      <c r="BN647" s="1">
        <f t="shared" si="480"/>
        <v>1</v>
      </c>
      <c r="BO647" s="1">
        <f t="shared" si="481"/>
        <v>2</v>
      </c>
      <c r="BP647" s="1">
        <f t="shared" si="482"/>
        <v>3</v>
      </c>
      <c r="BQ647" s="1">
        <f t="shared" si="483"/>
        <v>4</v>
      </c>
      <c r="BR647" s="1">
        <f t="shared" si="484"/>
        <v>5</v>
      </c>
      <c r="BS647" s="1">
        <f t="shared" si="485"/>
        <v>6</v>
      </c>
      <c r="BT647" s="1">
        <f t="shared" si="486"/>
        <v>7</v>
      </c>
      <c r="BU647" s="1">
        <f t="shared" si="487"/>
        <v>8</v>
      </c>
      <c r="BW647" s="1">
        <f t="shared" si="493"/>
        <v>0</v>
      </c>
      <c r="BX647" s="1">
        <f t="shared" si="493"/>
        <v>0</v>
      </c>
      <c r="BY647" s="1">
        <f t="shared" si="493"/>
        <v>70</v>
      </c>
      <c r="BZ647" s="1">
        <f t="shared" si="492"/>
        <v>140</v>
      </c>
      <c r="CA647" s="1">
        <f t="shared" si="492"/>
        <v>210</v>
      </c>
      <c r="CB647" s="1">
        <f t="shared" si="492"/>
        <v>280</v>
      </c>
      <c r="CC647" s="1">
        <f t="shared" si="492"/>
        <v>350</v>
      </c>
      <c r="CD647" s="1">
        <f t="shared" si="489"/>
        <v>420</v>
      </c>
      <c r="CE647" s="1">
        <f t="shared" si="489"/>
        <v>490</v>
      </c>
      <c r="CF647" s="1">
        <f t="shared" si="489"/>
        <v>560</v>
      </c>
      <c r="CW647" s="1">
        <v>629</v>
      </c>
      <c r="CX647" s="1">
        <f t="shared" si="472"/>
        <v>1</v>
      </c>
      <c r="CY647" s="1" t="s">
        <v>37</v>
      </c>
      <c r="CZ647" s="1">
        <v>1</v>
      </c>
      <c r="DB647" s="1">
        <f t="shared" si="488"/>
        <v>3</v>
      </c>
      <c r="DC647" s="1" t="s">
        <v>43</v>
      </c>
      <c r="DD647" s="1">
        <f t="shared" si="473"/>
        <v>4</v>
      </c>
      <c r="DL647" s="1">
        <v>629</v>
      </c>
      <c r="DM647" s="1">
        <f t="shared" si="474"/>
        <v>2</v>
      </c>
      <c r="DN647" s="1">
        <f t="shared" si="475"/>
        <v>0</v>
      </c>
      <c r="DO647" s="1" t="s">
        <v>37</v>
      </c>
      <c r="DP647" s="1">
        <v>0</v>
      </c>
    </row>
    <row r="648" spans="1:120" ht="15">
      <c r="A648">
        <v>630</v>
      </c>
      <c r="B648">
        <v>2</v>
      </c>
      <c r="C648" s="25">
        <v>9200</v>
      </c>
      <c r="D648">
        <v>6</v>
      </c>
      <c r="E648">
        <v>9</v>
      </c>
      <c r="F648" t="s">
        <v>94</v>
      </c>
      <c r="G648">
        <v>4</v>
      </c>
      <c r="H648"/>
      <c r="I648"/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0.5</v>
      </c>
      <c r="AB648" s="1">
        <v>0</v>
      </c>
      <c r="AC648" s="1">
        <v>0</v>
      </c>
      <c r="AD648" s="1">
        <v>0</v>
      </c>
      <c r="AE648" s="1">
        <v>0.5</v>
      </c>
      <c r="AF648" s="1">
        <v>0</v>
      </c>
      <c r="AG648" s="1">
        <f t="shared" si="446"/>
        <v>0</v>
      </c>
      <c r="AH648" s="1">
        <f t="shared" si="447"/>
        <v>0</v>
      </c>
      <c r="AI648" s="1">
        <f t="shared" si="448"/>
        <v>0</v>
      </c>
      <c r="AJ648" s="1">
        <f t="shared" si="449"/>
        <v>0</v>
      </c>
      <c r="AK648" s="1">
        <f t="shared" si="450"/>
        <v>0</v>
      </c>
      <c r="AL648" s="1">
        <f t="shared" si="451"/>
        <v>0</v>
      </c>
      <c r="AM648" s="1">
        <f t="shared" si="452"/>
        <v>0</v>
      </c>
      <c r="AN648" s="1">
        <f t="shared" si="452"/>
        <v>0</v>
      </c>
      <c r="AO648" s="1">
        <f t="shared" si="453"/>
        <v>0</v>
      </c>
      <c r="AP648" s="1">
        <f t="shared" si="454"/>
        <v>0</v>
      </c>
      <c r="AQ648" s="1">
        <f t="shared" si="455"/>
        <v>0</v>
      </c>
      <c r="AR648" s="1">
        <f t="shared" si="456"/>
        <v>0</v>
      </c>
      <c r="AS648" s="1">
        <f t="shared" si="457"/>
        <v>0</v>
      </c>
      <c r="AT648" s="1">
        <f t="shared" si="458"/>
        <v>0</v>
      </c>
      <c r="AU648" s="1">
        <f t="shared" si="459"/>
        <v>0</v>
      </c>
      <c r="AV648" s="1">
        <f t="shared" si="460"/>
        <v>0</v>
      </c>
      <c r="AW648" s="1">
        <f t="shared" si="461"/>
        <v>0</v>
      </c>
      <c r="AX648" s="1">
        <f t="shared" si="462"/>
        <v>40</v>
      </c>
      <c r="AY648" s="1">
        <f t="shared" si="463"/>
        <v>0</v>
      </c>
      <c r="AZ648" s="1">
        <f t="shared" si="464"/>
        <v>0</v>
      </c>
      <c r="BA648" s="1">
        <f t="shared" si="465"/>
        <v>0</v>
      </c>
      <c r="BB648" s="1">
        <f t="shared" si="466"/>
        <v>40</v>
      </c>
      <c r="BC648" s="1">
        <f t="shared" si="467"/>
        <v>0</v>
      </c>
      <c r="BD648" s="1">
        <f t="shared" si="468"/>
        <v>80</v>
      </c>
      <c r="BE648" s="1" t="str">
        <f t="shared" si="476"/>
        <v>Barge B</v>
      </c>
      <c r="BF648" s="1">
        <f t="shared" si="477"/>
        <v>0</v>
      </c>
      <c r="BG648" s="3">
        <v>630</v>
      </c>
      <c r="BH648" s="1">
        <f t="shared" si="491"/>
        <v>0</v>
      </c>
      <c r="BI648" s="1">
        <f t="shared" si="469"/>
        <v>0</v>
      </c>
      <c r="BJ648" s="3">
        <v>630</v>
      </c>
      <c r="BK648" s="1">
        <f t="shared" si="470"/>
        <v>10</v>
      </c>
      <c r="BL648" s="1">
        <f t="shared" si="478"/>
        <v>0</v>
      </c>
      <c r="BM648" s="1">
        <f t="shared" si="479"/>
        <v>0</v>
      </c>
      <c r="BN648" s="1">
        <f t="shared" si="480"/>
        <v>0</v>
      </c>
      <c r="BO648" s="1">
        <f t="shared" si="481"/>
        <v>0</v>
      </c>
      <c r="BP648" s="1">
        <f t="shared" si="482"/>
        <v>0</v>
      </c>
      <c r="BQ648" s="1">
        <f t="shared" si="483"/>
        <v>0</v>
      </c>
      <c r="BR648" s="1">
        <f t="shared" si="484"/>
        <v>0</v>
      </c>
      <c r="BS648" s="1">
        <f t="shared" si="485"/>
        <v>0</v>
      </c>
      <c r="BT648" s="1">
        <f t="shared" si="486"/>
        <v>0</v>
      </c>
      <c r="BU648" s="1">
        <f t="shared" si="487"/>
        <v>1</v>
      </c>
      <c r="BW648" s="1">
        <f t="shared" si="493"/>
        <v>0</v>
      </c>
      <c r="BX648" s="1">
        <f t="shared" si="493"/>
        <v>0</v>
      </c>
      <c r="BY648" s="1">
        <f t="shared" si="493"/>
        <v>0</v>
      </c>
      <c r="BZ648" s="1">
        <f t="shared" si="492"/>
        <v>0</v>
      </c>
      <c r="CA648" s="1">
        <f t="shared" si="492"/>
        <v>0</v>
      </c>
      <c r="CB648" s="1">
        <f t="shared" si="492"/>
        <v>0</v>
      </c>
      <c r="CC648" s="1">
        <f t="shared" si="492"/>
        <v>0</v>
      </c>
      <c r="CD648" s="1">
        <f t="shared" si="489"/>
        <v>0</v>
      </c>
      <c r="CE648" s="1">
        <f t="shared" si="489"/>
        <v>0</v>
      </c>
      <c r="CF648" s="1">
        <f t="shared" si="489"/>
        <v>70</v>
      </c>
      <c r="CW648" s="1">
        <v>630</v>
      </c>
      <c r="CX648" s="1">
        <f t="shared" si="472"/>
        <v>1</v>
      </c>
      <c r="CY648" s="1" t="s">
        <v>37</v>
      </c>
      <c r="CZ648" s="1">
        <v>1</v>
      </c>
      <c r="DB648" s="1">
        <f t="shared" si="488"/>
        <v>9</v>
      </c>
      <c r="DC648" s="1" t="s">
        <v>43</v>
      </c>
      <c r="DD648" s="1">
        <f t="shared" si="473"/>
        <v>9</v>
      </c>
      <c r="DL648" s="1">
        <v>630</v>
      </c>
      <c r="DM648" s="1">
        <f t="shared" si="474"/>
        <v>7</v>
      </c>
      <c r="DN648" s="1">
        <f t="shared" si="475"/>
        <v>0</v>
      </c>
      <c r="DO648" s="1" t="s">
        <v>37</v>
      </c>
      <c r="DP648" s="1">
        <v>0</v>
      </c>
    </row>
    <row r="649" spans="1:120" ht="15">
      <c r="A649">
        <v>631</v>
      </c>
      <c r="B649">
        <v>2</v>
      </c>
      <c r="C649" s="25">
        <v>8211</v>
      </c>
      <c r="D649">
        <v>4</v>
      </c>
      <c r="E649">
        <v>8</v>
      </c>
      <c r="F649" t="s">
        <v>74</v>
      </c>
      <c r="G649">
        <v>4</v>
      </c>
      <c r="H649"/>
      <c r="I649"/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1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f t="shared" si="446"/>
        <v>0</v>
      </c>
      <c r="AH649" s="1">
        <f t="shared" si="447"/>
        <v>0</v>
      </c>
      <c r="AI649" s="1">
        <f t="shared" si="448"/>
        <v>0</v>
      </c>
      <c r="AJ649" s="1">
        <f t="shared" si="449"/>
        <v>0</v>
      </c>
      <c r="AK649" s="1">
        <f t="shared" si="450"/>
        <v>0</v>
      </c>
      <c r="AL649" s="1">
        <f t="shared" si="451"/>
        <v>0</v>
      </c>
      <c r="AM649" s="1">
        <f t="shared" si="452"/>
        <v>0</v>
      </c>
      <c r="AN649" s="1">
        <f t="shared" si="452"/>
        <v>0</v>
      </c>
      <c r="AO649" s="1">
        <f t="shared" si="453"/>
        <v>0</v>
      </c>
      <c r="AP649" s="1">
        <f t="shared" si="454"/>
        <v>0</v>
      </c>
      <c r="AQ649" s="1">
        <f t="shared" si="455"/>
        <v>0</v>
      </c>
      <c r="AR649" s="1">
        <f t="shared" si="456"/>
        <v>0</v>
      </c>
      <c r="AS649" s="1">
        <f t="shared" si="457"/>
        <v>0</v>
      </c>
      <c r="AT649" s="1">
        <f t="shared" si="458"/>
        <v>0</v>
      </c>
      <c r="AU649" s="1">
        <f t="shared" si="459"/>
        <v>0</v>
      </c>
      <c r="AV649" s="1">
        <f t="shared" si="460"/>
        <v>80</v>
      </c>
      <c r="AW649" s="1">
        <f t="shared" si="461"/>
        <v>0</v>
      </c>
      <c r="AX649" s="1">
        <f t="shared" si="462"/>
        <v>0</v>
      </c>
      <c r="AY649" s="1">
        <f t="shared" si="463"/>
        <v>0</v>
      </c>
      <c r="AZ649" s="1">
        <f t="shared" si="464"/>
        <v>0</v>
      </c>
      <c r="BA649" s="1">
        <f t="shared" si="465"/>
        <v>0</v>
      </c>
      <c r="BB649" s="1">
        <f t="shared" si="466"/>
        <v>0</v>
      </c>
      <c r="BC649" s="1">
        <f t="shared" si="467"/>
        <v>0</v>
      </c>
      <c r="BD649" s="1">
        <f t="shared" si="468"/>
        <v>80</v>
      </c>
      <c r="BE649" s="1" t="str">
        <f t="shared" si="476"/>
        <v>Barge D</v>
      </c>
      <c r="BF649" s="1">
        <f t="shared" si="477"/>
        <v>6</v>
      </c>
      <c r="BG649" s="3">
        <v>631</v>
      </c>
      <c r="BH649" s="1">
        <f t="shared" si="491"/>
        <v>0</v>
      </c>
      <c r="BI649" s="1">
        <f t="shared" si="469"/>
        <v>0</v>
      </c>
      <c r="BJ649" s="3">
        <v>631</v>
      </c>
      <c r="BK649" s="1">
        <f t="shared" si="470"/>
        <v>8</v>
      </c>
      <c r="BL649" s="1">
        <f t="shared" si="478"/>
        <v>0</v>
      </c>
      <c r="BM649" s="1">
        <f t="shared" si="479"/>
        <v>0</v>
      </c>
      <c r="BN649" s="1">
        <f t="shared" si="480"/>
        <v>0</v>
      </c>
      <c r="BO649" s="1">
        <f t="shared" si="481"/>
        <v>0</v>
      </c>
      <c r="BP649" s="1">
        <f t="shared" si="482"/>
        <v>0</v>
      </c>
      <c r="BQ649" s="1">
        <f t="shared" si="483"/>
        <v>0</v>
      </c>
      <c r="BR649" s="1">
        <f t="shared" si="484"/>
        <v>0</v>
      </c>
      <c r="BS649" s="1">
        <f t="shared" si="485"/>
        <v>1</v>
      </c>
      <c r="BT649" s="1">
        <f t="shared" si="486"/>
        <v>2</v>
      </c>
      <c r="BU649" s="1">
        <f t="shared" si="487"/>
        <v>3</v>
      </c>
      <c r="BW649" s="1">
        <f t="shared" si="493"/>
        <v>0</v>
      </c>
      <c r="BX649" s="1">
        <f t="shared" si="493"/>
        <v>0</v>
      </c>
      <c r="BY649" s="1">
        <f t="shared" si="493"/>
        <v>0</v>
      </c>
      <c r="BZ649" s="1">
        <f t="shared" si="492"/>
        <v>0</v>
      </c>
      <c r="CA649" s="1">
        <f t="shared" si="492"/>
        <v>0</v>
      </c>
      <c r="CB649" s="1">
        <f t="shared" si="492"/>
        <v>0</v>
      </c>
      <c r="CC649" s="1">
        <f t="shared" si="492"/>
        <v>0</v>
      </c>
      <c r="CD649" s="1">
        <f t="shared" si="489"/>
        <v>70</v>
      </c>
      <c r="CE649" s="1">
        <f t="shared" si="489"/>
        <v>140</v>
      </c>
      <c r="CF649" s="1">
        <f t="shared" si="489"/>
        <v>210</v>
      </c>
      <c r="CW649" s="1">
        <v>631</v>
      </c>
      <c r="CX649" s="1">
        <f t="shared" si="472"/>
        <v>1</v>
      </c>
      <c r="CY649" s="1" t="s">
        <v>37</v>
      </c>
      <c r="CZ649" s="1">
        <v>1</v>
      </c>
      <c r="DB649" s="1">
        <f t="shared" si="488"/>
        <v>7</v>
      </c>
      <c r="DC649" s="1" t="s">
        <v>43</v>
      </c>
      <c r="DD649" s="1">
        <f t="shared" si="473"/>
        <v>8</v>
      </c>
      <c r="DL649" s="1">
        <v>631</v>
      </c>
      <c r="DM649" s="1">
        <f t="shared" si="474"/>
        <v>5</v>
      </c>
      <c r="DN649" s="1">
        <f t="shared" si="475"/>
        <v>0</v>
      </c>
      <c r="DO649" s="1" t="s">
        <v>37</v>
      </c>
      <c r="DP649" s="1">
        <v>0</v>
      </c>
    </row>
    <row r="650" spans="1:120" ht="15">
      <c r="A650">
        <v>632</v>
      </c>
      <c r="B650">
        <v>1</v>
      </c>
      <c r="C650" s="25">
        <v>5600</v>
      </c>
      <c r="D650">
        <v>6</v>
      </c>
      <c r="E650">
        <v>10</v>
      </c>
      <c r="F650" t="s">
        <v>73</v>
      </c>
      <c r="G650">
        <v>3</v>
      </c>
      <c r="H650"/>
      <c r="I650"/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1</v>
      </c>
      <c r="AD650" s="1">
        <v>0</v>
      </c>
      <c r="AE650" s="1">
        <v>0</v>
      </c>
      <c r="AF650" s="1">
        <v>0</v>
      </c>
      <c r="AG650" s="1">
        <f t="shared" si="446"/>
        <v>0</v>
      </c>
      <c r="AH650" s="1">
        <f t="shared" si="447"/>
        <v>0</v>
      </c>
      <c r="AI650" s="1">
        <f t="shared" si="448"/>
        <v>0</v>
      </c>
      <c r="AJ650" s="1">
        <f t="shared" si="449"/>
        <v>0</v>
      </c>
      <c r="AK650" s="1">
        <f t="shared" si="450"/>
        <v>0</v>
      </c>
      <c r="AL650" s="1">
        <f t="shared" si="451"/>
        <v>0</v>
      </c>
      <c r="AM650" s="1">
        <f t="shared" si="452"/>
        <v>0</v>
      </c>
      <c r="AN650" s="1">
        <f t="shared" si="452"/>
        <v>0</v>
      </c>
      <c r="AO650" s="1">
        <f t="shared" si="453"/>
        <v>0</v>
      </c>
      <c r="AP650" s="1">
        <f t="shared" si="454"/>
        <v>0</v>
      </c>
      <c r="AQ650" s="1">
        <f t="shared" si="455"/>
        <v>0</v>
      </c>
      <c r="AR650" s="1">
        <f t="shared" si="456"/>
        <v>0</v>
      </c>
      <c r="AS650" s="1">
        <f t="shared" si="457"/>
        <v>0</v>
      </c>
      <c r="AT650" s="1">
        <f t="shared" si="458"/>
        <v>0</v>
      </c>
      <c r="AU650" s="1">
        <f t="shared" si="459"/>
        <v>0</v>
      </c>
      <c r="AV650" s="1">
        <f t="shared" si="460"/>
        <v>0</v>
      </c>
      <c r="AW650" s="1">
        <f t="shared" si="461"/>
        <v>0</v>
      </c>
      <c r="AX650" s="1">
        <f t="shared" si="462"/>
        <v>0</v>
      </c>
      <c r="AY650" s="1">
        <f t="shared" si="463"/>
        <v>0</v>
      </c>
      <c r="AZ650" s="1">
        <f t="shared" si="464"/>
        <v>40</v>
      </c>
      <c r="BA650" s="1">
        <f t="shared" si="465"/>
        <v>0</v>
      </c>
      <c r="BB650" s="1">
        <f t="shared" si="466"/>
        <v>0</v>
      </c>
      <c r="BC650" s="1">
        <f t="shared" si="467"/>
        <v>0</v>
      </c>
      <c r="BD650" s="1">
        <f t="shared" si="468"/>
        <v>40</v>
      </c>
      <c r="BE650" s="1" t="str">
        <f t="shared" si="476"/>
        <v>Barge D</v>
      </c>
      <c r="BF650" s="1">
        <f t="shared" si="477"/>
        <v>8</v>
      </c>
      <c r="BG650" s="3">
        <v>632</v>
      </c>
      <c r="BH650" s="1">
        <f t="shared" si="491"/>
        <v>0</v>
      </c>
      <c r="BI650" s="1">
        <f t="shared" si="469"/>
        <v>0</v>
      </c>
      <c r="BJ650" s="3">
        <v>632</v>
      </c>
      <c r="BK650" s="1">
        <f t="shared" si="470"/>
        <v>9</v>
      </c>
      <c r="BL650" s="1">
        <f t="shared" si="478"/>
        <v>0</v>
      </c>
      <c r="BM650" s="1">
        <f t="shared" si="479"/>
        <v>0</v>
      </c>
      <c r="BN650" s="1">
        <f t="shared" si="480"/>
        <v>0</v>
      </c>
      <c r="BO650" s="1">
        <f t="shared" si="481"/>
        <v>0</v>
      </c>
      <c r="BP650" s="1">
        <f t="shared" si="482"/>
        <v>0</v>
      </c>
      <c r="BQ650" s="1">
        <f t="shared" si="483"/>
        <v>0</v>
      </c>
      <c r="BR650" s="1">
        <f t="shared" si="484"/>
        <v>0</v>
      </c>
      <c r="BS650" s="1">
        <f t="shared" si="485"/>
        <v>0</v>
      </c>
      <c r="BT650" s="1">
        <f t="shared" si="486"/>
        <v>1</v>
      </c>
      <c r="BU650" s="1">
        <f t="shared" si="487"/>
        <v>2</v>
      </c>
      <c r="BW650" s="1">
        <f t="shared" si="493"/>
        <v>0</v>
      </c>
      <c r="BX650" s="1">
        <f t="shared" si="493"/>
        <v>0</v>
      </c>
      <c r="BY650" s="1">
        <f t="shared" si="493"/>
        <v>0</v>
      </c>
      <c r="BZ650" s="1">
        <f t="shared" si="492"/>
        <v>0</v>
      </c>
      <c r="CA650" s="1">
        <f t="shared" si="492"/>
        <v>0</v>
      </c>
      <c r="CB650" s="1">
        <f t="shared" si="492"/>
        <v>0</v>
      </c>
      <c r="CC650" s="1">
        <f t="shared" si="492"/>
        <v>0</v>
      </c>
      <c r="CD650" s="1">
        <f t="shared" si="489"/>
        <v>0</v>
      </c>
      <c r="CE650" s="1">
        <f t="shared" si="489"/>
        <v>50</v>
      </c>
      <c r="CF650" s="1">
        <f t="shared" si="489"/>
        <v>100</v>
      </c>
      <c r="CW650" s="1">
        <v>632</v>
      </c>
      <c r="CX650" s="1">
        <f t="shared" si="472"/>
        <v>1</v>
      </c>
      <c r="CY650" s="1" t="s">
        <v>37</v>
      </c>
      <c r="CZ650" s="1">
        <v>1</v>
      </c>
      <c r="DB650" s="1">
        <f t="shared" si="488"/>
        <v>9</v>
      </c>
      <c r="DC650" s="1" t="s">
        <v>43</v>
      </c>
      <c r="DD650" s="1">
        <f t="shared" si="473"/>
        <v>10</v>
      </c>
      <c r="DL650" s="1">
        <v>632</v>
      </c>
      <c r="DM650" s="1">
        <f t="shared" si="474"/>
        <v>7</v>
      </c>
      <c r="DN650" s="1">
        <f t="shared" si="475"/>
        <v>0</v>
      </c>
      <c r="DO650" s="1" t="s">
        <v>37</v>
      </c>
      <c r="DP650" s="1">
        <v>0</v>
      </c>
    </row>
    <row r="651" spans="1:120" ht="15">
      <c r="A651">
        <v>633</v>
      </c>
      <c r="B651">
        <v>2</v>
      </c>
      <c r="C651" s="25">
        <v>9200</v>
      </c>
      <c r="D651">
        <v>4</v>
      </c>
      <c r="E651">
        <v>8</v>
      </c>
      <c r="F651" t="s">
        <v>35</v>
      </c>
      <c r="G651">
        <v>3</v>
      </c>
      <c r="H651"/>
      <c r="I651"/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1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f t="shared" si="446"/>
        <v>0</v>
      </c>
      <c r="AH651" s="1">
        <f t="shared" si="447"/>
        <v>0</v>
      </c>
      <c r="AI651" s="1">
        <f t="shared" si="448"/>
        <v>0</v>
      </c>
      <c r="AJ651" s="1">
        <f t="shared" si="449"/>
        <v>0</v>
      </c>
      <c r="AK651" s="1">
        <f t="shared" si="450"/>
        <v>0</v>
      </c>
      <c r="AL651" s="1">
        <f t="shared" si="451"/>
        <v>0</v>
      </c>
      <c r="AM651" s="1">
        <f t="shared" si="452"/>
        <v>0</v>
      </c>
      <c r="AN651" s="1">
        <f t="shared" si="452"/>
        <v>0</v>
      </c>
      <c r="AO651" s="1">
        <f t="shared" si="453"/>
        <v>0</v>
      </c>
      <c r="AP651" s="1">
        <f t="shared" si="454"/>
        <v>0</v>
      </c>
      <c r="AQ651" s="1">
        <f t="shared" si="455"/>
        <v>0</v>
      </c>
      <c r="AR651" s="1">
        <f t="shared" si="456"/>
        <v>0</v>
      </c>
      <c r="AS651" s="1">
        <f t="shared" si="457"/>
        <v>0</v>
      </c>
      <c r="AT651" s="1">
        <f t="shared" si="458"/>
        <v>0</v>
      </c>
      <c r="AU651" s="1">
        <f t="shared" si="459"/>
        <v>80</v>
      </c>
      <c r="AV651" s="1">
        <f t="shared" si="460"/>
        <v>0</v>
      </c>
      <c r="AW651" s="1">
        <f t="shared" si="461"/>
        <v>0</v>
      </c>
      <c r="AX651" s="1">
        <f t="shared" si="462"/>
        <v>0</v>
      </c>
      <c r="AY651" s="1">
        <f t="shared" si="463"/>
        <v>0</v>
      </c>
      <c r="AZ651" s="1">
        <f t="shared" si="464"/>
        <v>0</v>
      </c>
      <c r="BA651" s="1">
        <f t="shared" si="465"/>
        <v>0</v>
      </c>
      <c r="BB651" s="1">
        <f t="shared" si="466"/>
        <v>0</v>
      </c>
      <c r="BC651" s="1">
        <f t="shared" si="467"/>
        <v>0</v>
      </c>
      <c r="BD651" s="1">
        <f t="shared" si="468"/>
        <v>80</v>
      </c>
      <c r="BE651" s="1" t="str">
        <f t="shared" si="476"/>
        <v>Barge A</v>
      </c>
      <c r="BF651" s="1">
        <f t="shared" si="477"/>
        <v>6</v>
      </c>
      <c r="BG651" s="3">
        <v>633</v>
      </c>
      <c r="BH651" s="1">
        <f t="shared" si="491"/>
        <v>0</v>
      </c>
      <c r="BI651" s="1">
        <f t="shared" si="469"/>
        <v>0</v>
      </c>
      <c r="BJ651" s="3">
        <v>633</v>
      </c>
      <c r="BK651" s="1">
        <f t="shared" si="470"/>
        <v>7</v>
      </c>
      <c r="BL651" s="1">
        <f t="shared" si="478"/>
        <v>0</v>
      </c>
      <c r="BM651" s="1">
        <f t="shared" si="479"/>
        <v>0</v>
      </c>
      <c r="BN651" s="1">
        <f t="shared" si="480"/>
        <v>0</v>
      </c>
      <c r="BO651" s="1">
        <f t="shared" si="481"/>
        <v>0</v>
      </c>
      <c r="BP651" s="1">
        <f t="shared" si="482"/>
        <v>0</v>
      </c>
      <c r="BQ651" s="1">
        <f t="shared" si="483"/>
        <v>0</v>
      </c>
      <c r="BR651" s="1">
        <f t="shared" si="484"/>
        <v>1</v>
      </c>
      <c r="BS651" s="1">
        <f t="shared" si="485"/>
        <v>2</v>
      </c>
      <c r="BT651" s="1">
        <f t="shared" si="486"/>
        <v>3</v>
      </c>
      <c r="BU651" s="1">
        <f t="shared" si="487"/>
        <v>4</v>
      </c>
      <c r="BW651" s="1">
        <f t="shared" si="493"/>
        <v>0</v>
      </c>
      <c r="BX651" s="1">
        <f t="shared" si="493"/>
        <v>0</v>
      </c>
      <c r="BY651" s="1">
        <f t="shared" si="493"/>
        <v>0</v>
      </c>
      <c r="BZ651" s="1">
        <f t="shared" si="492"/>
        <v>0</v>
      </c>
      <c r="CA651" s="1">
        <f t="shared" si="492"/>
        <v>0</v>
      </c>
      <c r="CB651" s="1">
        <f t="shared" si="492"/>
        <v>0</v>
      </c>
      <c r="CC651" s="1">
        <f t="shared" si="492"/>
        <v>70</v>
      </c>
      <c r="CD651" s="1">
        <f t="shared" si="489"/>
        <v>140</v>
      </c>
      <c r="CE651" s="1">
        <f t="shared" si="489"/>
        <v>210</v>
      </c>
      <c r="CF651" s="1">
        <f t="shared" si="489"/>
        <v>280</v>
      </c>
      <c r="CW651" s="1">
        <v>633</v>
      </c>
      <c r="CX651" s="1">
        <f t="shared" si="472"/>
        <v>1</v>
      </c>
      <c r="CY651" s="1" t="s">
        <v>37</v>
      </c>
      <c r="CZ651" s="1">
        <v>1</v>
      </c>
      <c r="DB651" s="1">
        <f t="shared" si="488"/>
        <v>7</v>
      </c>
      <c r="DC651" s="1" t="s">
        <v>43</v>
      </c>
      <c r="DD651" s="1">
        <f t="shared" si="473"/>
        <v>8</v>
      </c>
      <c r="DL651" s="1">
        <v>633</v>
      </c>
      <c r="DM651" s="1">
        <f t="shared" si="474"/>
        <v>5</v>
      </c>
      <c r="DN651" s="1">
        <f t="shared" si="475"/>
        <v>0</v>
      </c>
      <c r="DO651" s="1" t="s">
        <v>37</v>
      </c>
      <c r="DP651" s="1">
        <v>0</v>
      </c>
    </row>
    <row r="652" spans="1:120" ht="15">
      <c r="A652">
        <v>634</v>
      </c>
      <c r="B652">
        <v>2</v>
      </c>
      <c r="C652" s="25">
        <v>7625</v>
      </c>
      <c r="D652">
        <v>6</v>
      </c>
      <c r="E652">
        <v>9</v>
      </c>
      <c r="F652" t="s">
        <v>73</v>
      </c>
      <c r="G652">
        <v>4</v>
      </c>
      <c r="H652"/>
      <c r="I652"/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1</v>
      </c>
      <c r="AD652" s="1">
        <v>0</v>
      </c>
      <c r="AE652" s="1">
        <v>0</v>
      </c>
      <c r="AF652" s="1">
        <v>0</v>
      </c>
      <c r="AG652" s="1">
        <f t="shared" si="446"/>
        <v>0</v>
      </c>
      <c r="AH652" s="1">
        <f t="shared" si="447"/>
        <v>0</v>
      </c>
      <c r="AI652" s="1">
        <f t="shared" si="448"/>
        <v>0</v>
      </c>
      <c r="AJ652" s="1">
        <f t="shared" si="449"/>
        <v>0</v>
      </c>
      <c r="AK652" s="1">
        <f t="shared" si="450"/>
        <v>0</v>
      </c>
      <c r="AL652" s="1">
        <f t="shared" si="451"/>
        <v>0</v>
      </c>
      <c r="AM652" s="1">
        <f t="shared" si="452"/>
        <v>0</v>
      </c>
      <c r="AN652" s="1">
        <f t="shared" si="452"/>
        <v>0</v>
      </c>
      <c r="AO652" s="1">
        <f t="shared" si="453"/>
        <v>0</v>
      </c>
      <c r="AP652" s="1">
        <f t="shared" si="454"/>
        <v>0</v>
      </c>
      <c r="AQ652" s="1">
        <f t="shared" si="455"/>
        <v>0</v>
      </c>
      <c r="AR652" s="1">
        <f t="shared" si="456"/>
        <v>0</v>
      </c>
      <c r="AS652" s="1">
        <f t="shared" si="457"/>
        <v>0</v>
      </c>
      <c r="AT652" s="1">
        <f t="shared" si="458"/>
        <v>0</v>
      </c>
      <c r="AU652" s="1">
        <f t="shared" si="459"/>
        <v>0</v>
      </c>
      <c r="AV652" s="1">
        <f t="shared" si="460"/>
        <v>0</v>
      </c>
      <c r="AW652" s="1">
        <f t="shared" si="461"/>
        <v>0</v>
      </c>
      <c r="AX652" s="1">
        <f t="shared" si="462"/>
        <v>0</v>
      </c>
      <c r="AY652" s="1">
        <f t="shared" si="463"/>
        <v>0</v>
      </c>
      <c r="AZ652" s="1">
        <f t="shared" si="464"/>
        <v>80</v>
      </c>
      <c r="BA652" s="1">
        <f t="shared" si="465"/>
        <v>0</v>
      </c>
      <c r="BB652" s="1">
        <f t="shared" si="466"/>
        <v>0</v>
      </c>
      <c r="BC652" s="1">
        <f t="shared" si="467"/>
        <v>0</v>
      </c>
      <c r="BD652" s="1">
        <f t="shared" si="468"/>
        <v>80</v>
      </c>
      <c r="BE652" s="1" t="str">
        <f t="shared" si="476"/>
        <v>Barge D</v>
      </c>
      <c r="BF652" s="1">
        <f t="shared" si="477"/>
        <v>8</v>
      </c>
      <c r="BG652" s="3">
        <v>634</v>
      </c>
      <c r="BH652" s="1">
        <f t="shared" si="491"/>
        <v>0</v>
      </c>
      <c r="BI652" s="1">
        <f t="shared" si="469"/>
        <v>0</v>
      </c>
      <c r="BJ652" s="3">
        <v>634</v>
      </c>
      <c r="BK652" s="1">
        <f t="shared" si="470"/>
        <v>10</v>
      </c>
      <c r="BL652" s="1">
        <f t="shared" si="478"/>
        <v>0</v>
      </c>
      <c r="BM652" s="1">
        <f t="shared" si="479"/>
        <v>0</v>
      </c>
      <c r="BN652" s="1">
        <f t="shared" si="480"/>
        <v>0</v>
      </c>
      <c r="BO652" s="1">
        <f t="shared" si="481"/>
        <v>0</v>
      </c>
      <c r="BP652" s="1">
        <f t="shared" si="482"/>
        <v>0</v>
      </c>
      <c r="BQ652" s="1">
        <f t="shared" si="483"/>
        <v>0</v>
      </c>
      <c r="BR652" s="1">
        <f t="shared" si="484"/>
        <v>0</v>
      </c>
      <c r="BS652" s="1">
        <f t="shared" si="485"/>
        <v>0</v>
      </c>
      <c r="BT652" s="1">
        <f t="shared" si="486"/>
        <v>0</v>
      </c>
      <c r="BU652" s="1">
        <f t="shared" si="487"/>
        <v>1</v>
      </c>
      <c r="BW652" s="1">
        <f t="shared" si="493"/>
        <v>0</v>
      </c>
      <c r="BX652" s="1">
        <f t="shared" si="493"/>
        <v>0</v>
      </c>
      <c r="BY652" s="1">
        <f t="shared" si="493"/>
        <v>0</v>
      </c>
      <c r="BZ652" s="1">
        <f t="shared" si="492"/>
        <v>0</v>
      </c>
      <c r="CA652" s="1">
        <f t="shared" si="492"/>
        <v>0</v>
      </c>
      <c r="CB652" s="1">
        <f t="shared" si="492"/>
        <v>0</v>
      </c>
      <c r="CC652" s="1">
        <f t="shared" si="492"/>
        <v>0</v>
      </c>
      <c r="CD652" s="1">
        <f t="shared" si="489"/>
        <v>0</v>
      </c>
      <c r="CE652" s="1">
        <f t="shared" si="489"/>
        <v>0</v>
      </c>
      <c r="CF652" s="1">
        <f t="shared" si="489"/>
        <v>70</v>
      </c>
      <c r="CW652" s="1">
        <v>634</v>
      </c>
      <c r="CX652" s="1">
        <f t="shared" si="472"/>
        <v>1</v>
      </c>
      <c r="CY652" s="1" t="s">
        <v>37</v>
      </c>
      <c r="CZ652" s="1">
        <v>1</v>
      </c>
      <c r="DB652" s="1">
        <f t="shared" si="488"/>
        <v>9</v>
      </c>
      <c r="DC652" s="1" t="s">
        <v>43</v>
      </c>
      <c r="DD652" s="1">
        <f t="shared" si="473"/>
        <v>9</v>
      </c>
      <c r="DL652" s="1">
        <v>634</v>
      </c>
      <c r="DM652" s="1">
        <f t="shared" si="474"/>
        <v>7</v>
      </c>
      <c r="DN652" s="1">
        <f t="shared" si="475"/>
        <v>0</v>
      </c>
      <c r="DO652" s="1" t="s">
        <v>37</v>
      </c>
      <c r="DP652" s="1">
        <v>0</v>
      </c>
    </row>
    <row r="653" spans="1:120" ht="15">
      <c r="A653">
        <v>635</v>
      </c>
      <c r="B653">
        <v>2</v>
      </c>
      <c r="C653" s="25">
        <v>8127</v>
      </c>
      <c r="D653">
        <v>4</v>
      </c>
      <c r="E653">
        <v>9</v>
      </c>
      <c r="F653" t="s">
        <v>73</v>
      </c>
      <c r="G653">
        <v>2</v>
      </c>
      <c r="H653"/>
      <c r="I653"/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>
        <v>1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f t="shared" si="446"/>
        <v>0</v>
      </c>
      <c r="AH653" s="1">
        <f t="shared" si="447"/>
        <v>0</v>
      </c>
      <c r="AI653" s="1">
        <f t="shared" si="448"/>
        <v>0</v>
      </c>
      <c r="AJ653" s="1">
        <f t="shared" si="449"/>
        <v>0</v>
      </c>
      <c r="AK653" s="1">
        <f t="shared" si="450"/>
        <v>0</v>
      </c>
      <c r="AL653" s="1">
        <f t="shared" si="451"/>
        <v>0</v>
      </c>
      <c r="AM653" s="1">
        <f t="shared" si="452"/>
        <v>0</v>
      </c>
      <c r="AN653" s="1">
        <f t="shared" si="452"/>
        <v>0</v>
      </c>
      <c r="AO653" s="1">
        <f t="shared" si="453"/>
        <v>0</v>
      </c>
      <c r="AP653" s="1">
        <f t="shared" si="454"/>
        <v>0</v>
      </c>
      <c r="AQ653" s="1">
        <f t="shared" si="455"/>
        <v>0</v>
      </c>
      <c r="AR653" s="1">
        <f t="shared" si="456"/>
        <v>0</v>
      </c>
      <c r="AS653" s="1">
        <f t="shared" si="457"/>
        <v>80</v>
      </c>
      <c r="AT653" s="1">
        <f t="shared" si="458"/>
        <v>0</v>
      </c>
      <c r="AU653" s="1">
        <f t="shared" si="459"/>
        <v>0</v>
      </c>
      <c r="AV653" s="1">
        <f t="shared" si="460"/>
        <v>0</v>
      </c>
      <c r="AW653" s="1">
        <f t="shared" si="461"/>
        <v>0</v>
      </c>
      <c r="AX653" s="1">
        <f t="shared" si="462"/>
        <v>0</v>
      </c>
      <c r="AY653" s="1">
        <f t="shared" si="463"/>
        <v>0</v>
      </c>
      <c r="AZ653" s="1">
        <f t="shared" si="464"/>
        <v>0</v>
      </c>
      <c r="BA653" s="1">
        <f t="shared" si="465"/>
        <v>0</v>
      </c>
      <c r="BB653" s="1">
        <f t="shared" si="466"/>
        <v>0</v>
      </c>
      <c r="BC653" s="1">
        <f t="shared" si="467"/>
        <v>0</v>
      </c>
      <c r="BD653" s="1">
        <f t="shared" si="468"/>
        <v>80</v>
      </c>
      <c r="BE653" s="1" t="str">
        <f t="shared" si="476"/>
        <v>Barge E</v>
      </c>
      <c r="BF653" s="1">
        <f t="shared" si="477"/>
        <v>5</v>
      </c>
      <c r="BG653" s="3">
        <v>635</v>
      </c>
      <c r="BH653" s="1">
        <f t="shared" si="491"/>
        <v>0</v>
      </c>
      <c r="BI653" s="1">
        <f t="shared" si="469"/>
        <v>0</v>
      </c>
      <c r="BJ653" s="3">
        <v>635</v>
      </c>
      <c r="BK653" s="1">
        <f t="shared" si="470"/>
        <v>6</v>
      </c>
      <c r="BL653" s="1">
        <f t="shared" si="478"/>
        <v>0</v>
      </c>
      <c r="BM653" s="1">
        <f t="shared" si="479"/>
        <v>0</v>
      </c>
      <c r="BN653" s="1">
        <f t="shared" si="480"/>
        <v>0</v>
      </c>
      <c r="BO653" s="1">
        <f t="shared" si="481"/>
        <v>0</v>
      </c>
      <c r="BP653" s="1">
        <f t="shared" si="482"/>
        <v>0</v>
      </c>
      <c r="BQ653" s="1">
        <f t="shared" si="483"/>
        <v>1</v>
      </c>
      <c r="BR653" s="1">
        <f t="shared" si="484"/>
        <v>2</v>
      </c>
      <c r="BS653" s="1">
        <f t="shared" si="485"/>
        <v>3</v>
      </c>
      <c r="BT653" s="1">
        <f t="shared" si="486"/>
        <v>4</v>
      </c>
      <c r="BU653" s="1">
        <f t="shared" si="487"/>
        <v>5</v>
      </c>
      <c r="BW653" s="1">
        <f t="shared" si="493"/>
        <v>0</v>
      </c>
      <c r="BX653" s="1">
        <f t="shared" si="493"/>
        <v>0</v>
      </c>
      <c r="BY653" s="1">
        <f t="shared" si="493"/>
        <v>0</v>
      </c>
      <c r="BZ653" s="1">
        <f t="shared" si="492"/>
        <v>0</v>
      </c>
      <c r="CA653" s="1">
        <f t="shared" si="492"/>
        <v>0</v>
      </c>
      <c r="CB653" s="1">
        <f t="shared" si="492"/>
        <v>70</v>
      </c>
      <c r="CC653" s="1">
        <f t="shared" si="492"/>
        <v>140</v>
      </c>
      <c r="CD653" s="1">
        <f t="shared" si="489"/>
        <v>210</v>
      </c>
      <c r="CE653" s="1">
        <f t="shared" si="489"/>
        <v>280</v>
      </c>
      <c r="CF653" s="1">
        <f t="shared" si="489"/>
        <v>350</v>
      </c>
      <c r="CW653" s="1">
        <v>635</v>
      </c>
      <c r="CX653" s="1">
        <f t="shared" si="472"/>
        <v>1</v>
      </c>
      <c r="CY653" s="1" t="s">
        <v>37</v>
      </c>
      <c r="CZ653" s="1">
        <v>1</v>
      </c>
      <c r="DB653" s="1">
        <f t="shared" si="488"/>
        <v>6</v>
      </c>
      <c r="DC653" s="1" t="s">
        <v>43</v>
      </c>
      <c r="DD653" s="1">
        <f t="shared" si="473"/>
        <v>9</v>
      </c>
      <c r="DL653" s="1">
        <v>635</v>
      </c>
      <c r="DM653" s="1">
        <f t="shared" si="474"/>
        <v>5</v>
      </c>
      <c r="DN653" s="1">
        <f t="shared" si="475"/>
        <v>0</v>
      </c>
      <c r="DO653" s="1" t="s">
        <v>37</v>
      </c>
      <c r="DP653" s="1">
        <v>0</v>
      </c>
    </row>
    <row r="654" spans="1:120" ht="15">
      <c r="A654">
        <v>636</v>
      </c>
      <c r="B654">
        <v>2</v>
      </c>
      <c r="C654" s="25">
        <v>8340</v>
      </c>
      <c r="D654">
        <v>6</v>
      </c>
      <c r="E654">
        <v>10</v>
      </c>
      <c r="F654" t="s">
        <v>35</v>
      </c>
      <c r="G654">
        <v>5</v>
      </c>
      <c r="H654"/>
      <c r="I654"/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1</v>
      </c>
      <c r="AF654" s="1">
        <v>0</v>
      </c>
      <c r="AG654" s="1">
        <f t="shared" si="446"/>
        <v>0</v>
      </c>
      <c r="AH654" s="1">
        <f t="shared" si="447"/>
        <v>0</v>
      </c>
      <c r="AI654" s="1">
        <f t="shared" si="448"/>
        <v>0</v>
      </c>
      <c r="AJ654" s="1">
        <f t="shared" si="449"/>
        <v>0</v>
      </c>
      <c r="AK654" s="1">
        <f t="shared" si="450"/>
        <v>0</v>
      </c>
      <c r="AL654" s="1">
        <f t="shared" si="451"/>
        <v>0</v>
      </c>
      <c r="AM654" s="1">
        <f t="shared" si="452"/>
        <v>0</v>
      </c>
      <c r="AN654" s="1">
        <f t="shared" si="452"/>
        <v>0</v>
      </c>
      <c r="AO654" s="1">
        <f t="shared" si="453"/>
        <v>0</v>
      </c>
      <c r="AP654" s="1">
        <f t="shared" si="454"/>
        <v>0</v>
      </c>
      <c r="AQ654" s="1">
        <f t="shared" si="455"/>
        <v>0</v>
      </c>
      <c r="AR654" s="1">
        <f t="shared" si="456"/>
        <v>0</v>
      </c>
      <c r="AS654" s="1">
        <f t="shared" si="457"/>
        <v>0</v>
      </c>
      <c r="AT654" s="1">
        <f t="shared" si="458"/>
        <v>0</v>
      </c>
      <c r="AU654" s="1">
        <f t="shared" si="459"/>
        <v>0</v>
      </c>
      <c r="AV654" s="1">
        <f t="shared" si="460"/>
        <v>0</v>
      </c>
      <c r="AW654" s="1">
        <f t="shared" si="461"/>
        <v>0</v>
      </c>
      <c r="AX654" s="1">
        <f t="shared" si="462"/>
        <v>0</v>
      </c>
      <c r="AY654" s="1">
        <f t="shared" si="463"/>
        <v>0</v>
      </c>
      <c r="AZ654" s="1">
        <f t="shared" si="464"/>
        <v>0</v>
      </c>
      <c r="BA654" s="1">
        <f t="shared" si="465"/>
        <v>0</v>
      </c>
      <c r="BB654" s="1">
        <f t="shared" si="466"/>
        <v>80</v>
      </c>
      <c r="BC654" s="1">
        <f t="shared" si="467"/>
        <v>0</v>
      </c>
      <c r="BD654" s="1">
        <f t="shared" si="468"/>
        <v>80</v>
      </c>
      <c r="BE654" s="1" t="str">
        <f t="shared" si="476"/>
        <v>Barge B</v>
      </c>
      <c r="BF654" s="1">
        <f t="shared" si="477"/>
        <v>9</v>
      </c>
      <c r="BG654" s="3">
        <v>636</v>
      </c>
      <c r="BH654" s="1">
        <f t="shared" si="491"/>
        <v>0</v>
      </c>
      <c r="BI654" s="1">
        <f t="shared" si="469"/>
        <v>0</v>
      </c>
      <c r="BJ654" s="3">
        <v>636</v>
      </c>
      <c r="BK654" s="1">
        <f t="shared" si="470"/>
        <v>11</v>
      </c>
      <c r="BL654" s="1">
        <f t="shared" si="478"/>
        <v>0</v>
      </c>
      <c r="BM654" s="1">
        <f t="shared" si="479"/>
        <v>0</v>
      </c>
      <c r="BN654" s="1">
        <f t="shared" si="480"/>
        <v>0</v>
      </c>
      <c r="BO654" s="1">
        <f t="shared" si="481"/>
        <v>0</v>
      </c>
      <c r="BP654" s="1">
        <f t="shared" si="482"/>
        <v>0</v>
      </c>
      <c r="BQ654" s="1">
        <f t="shared" si="483"/>
        <v>0</v>
      </c>
      <c r="BR654" s="1">
        <f t="shared" si="484"/>
        <v>0</v>
      </c>
      <c r="BS654" s="1">
        <f t="shared" si="485"/>
        <v>0</v>
      </c>
      <c r="BT654" s="1">
        <f t="shared" si="486"/>
        <v>0</v>
      </c>
      <c r="BU654" s="1">
        <f t="shared" si="487"/>
        <v>0</v>
      </c>
      <c r="BW654" s="1">
        <f t="shared" si="493"/>
        <v>0</v>
      </c>
      <c r="BX654" s="1">
        <f t="shared" si="493"/>
        <v>0</v>
      </c>
      <c r="BY654" s="1">
        <f t="shared" si="493"/>
        <v>0</v>
      </c>
      <c r="BZ654" s="1">
        <f t="shared" si="492"/>
        <v>0</v>
      </c>
      <c r="CA654" s="1">
        <f t="shared" si="492"/>
        <v>0</v>
      </c>
      <c r="CB654" s="1">
        <f t="shared" si="492"/>
        <v>0</v>
      </c>
      <c r="CC654" s="1">
        <f t="shared" si="492"/>
        <v>0</v>
      </c>
      <c r="CD654" s="1">
        <f t="shared" si="489"/>
        <v>0</v>
      </c>
      <c r="CE654" s="1">
        <f t="shared" si="489"/>
        <v>0</v>
      </c>
      <c r="CF654" s="1">
        <f t="shared" si="489"/>
        <v>0</v>
      </c>
      <c r="CW654" s="1">
        <v>636</v>
      </c>
      <c r="CX654" s="1">
        <f t="shared" si="472"/>
        <v>1</v>
      </c>
      <c r="CY654" s="1" t="s">
        <v>37</v>
      </c>
      <c r="CZ654" s="1">
        <v>1</v>
      </c>
      <c r="DB654" s="1">
        <f t="shared" si="488"/>
        <v>10</v>
      </c>
      <c r="DC654" s="1" t="s">
        <v>43</v>
      </c>
      <c r="DD654" s="1">
        <f t="shared" si="473"/>
        <v>10</v>
      </c>
      <c r="DL654" s="1">
        <v>636</v>
      </c>
      <c r="DM654" s="1">
        <f t="shared" si="474"/>
        <v>7</v>
      </c>
      <c r="DN654" s="1">
        <f t="shared" si="475"/>
        <v>0</v>
      </c>
      <c r="DO654" s="1" t="s">
        <v>37</v>
      </c>
      <c r="DP654" s="1">
        <v>0</v>
      </c>
    </row>
    <row r="655" spans="1:120" ht="15">
      <c r="A655">
        <v>637</v>
      </c>
      <c r="B655">
        <v>2</v>
      </c>
      <c r="C655" s="25">
        <v>8358</v>
      </c>
      <c r="D655">
        <v>0</v>
      </c>
      <c r="E655">
        <v>5</v>
      </c>
      <c r="F655" t="s">
        <v>73</v>
      </c>
      <c r="G655">
        <v>4</v>
      </c>
      <c r="H655"/>
      <c r="I655"/>
      <c r="J655" s="1">
        <v>0</v>
      </c>
      <c r="K655" s="1">
        <v>1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f t="shared" si="446"/>
        <v>0</v>
      </c>
      <c r="AH655" s="1">
        <f t="shared" si="447"/>
        <v>80</v>
      </c>
      <c r="AI655" s="1">
        <f t="shared" si="448"/>
        <v>0</v>
      </c>
      <c r="AJ655" s="1">
        <f t="shared" si="449"/>
        <v>0</v>
      </c>
      <c r="AK655" s="1">
        <f t="shared" si="450"/>
        <v>0</v>
      </c>
      <c r="AL655" s="1">
        <f t="shared" si="451"/>
        <v>0</v>
      </c>
      <c r="AM655" s="1">
        <f t="shared" si="452"/>
        <v>0</v>
      </c>
      <c r="AN655" s="1">
        <f t="shared" si="452"/>
        <v>0</v>
      </c>
      <c r="AO655" s="1">
        <f t="shared" si="453"/>
        <v>0</v>
      </c>
      <c r="AP655" s="1">
        <f t="shared" si="454"/>
        <v>0</v>
      </c>
      <c r="AQ655" s="1">
        <f t="shared" si="455"/>
        <v>0</v>
      </c>
      <c r="AR655" s="1">
        <f t="shared" si="456"/>
        <v>0</v>
      </c>
      <c r="AS655" s="1">
        <f t="shared" si="457"/>
        <v>0</v>
      </c>
      <c r="AT655" s="1">
        <f t="shared" si="458"/>
        <v>0</v>
      </c>
      <c r="AU655" s="1">
        <f t="shared" si="459"/>
        <v>0</v>
      </c>
      <c r="AV655" s="1">
        <f t="shared" si="460"/>
        <v>0</v>
      </c>
      <c r="AW655" s="1">
        <f t="shared" si="461"/>
        <v>0</v>
      </c>
      <c r="AX655" s="1">
        <f t="shared" si="462"/>
        <v>0</v>
      </c>
      <c r="AY655" s="1">
        <f t="shared" si="463"/>
        <v>0</v>
      </c>
      <c r="AZ655" s="1">
        <f t="shared" si="464"/>
        <v>0</v>
      </c>
      <c r="BA655" s="1">
        <f t="shared" si="465"/>
        <v>0</v>
      </c>
      <c r="BB655" s="1">
        <f t="shared" si="466"/>
        <v>0</v>
      </c>
      <c r="BC655" s="1">
        <f t="shared" si="467"/>
        <v>0</v>
      </c>
      <c r="BD655" s="1">
        <f t="shared" si="468"/>
        <v>80</v>
      </c>
      <c r="BE655" s="1" t="str">
        <f t="shared" si="476"/>
        <v>Barge D</v>
      </c>
      <c r="BF655" s="1">
        <f t="shared" si="477"/>
        <v>1</v>
      </c>
      <c r="BG655" s="3">
        <v>637</v>
      </c>
      <c r="BH655" s="1">
        <f t="shared" si="491"/>
        <v>0</v>
      </c>
      <c r="BI655" s="1">
        <f t="shared" si="469"/>
        <v>0</v>
      </c>
      <c r="BJ655" s="3">
        <v>637</v>
      </c>
      <c r="BK655" s="1">
        <f t="shared" si="470"/>
        <v>4</v>
      </c>
      <c r="BL655" s="1">
        <f t="shared" si="478"/>
        <v>0</v>
      </c>
      <c r="BM655" s="1">
        <f t="shared" si="479"/>
        <v>0</v>
      </c>
      <c r="BN655" s="1">
        <f t="shared" si="480"/>
        <v>0</v>
      </c>
      <c r="BO655" s="1">
        <f t="shared" si="481"/>
        <v>1</v>
      </c>
      <c r="BP655" s="1">
        <f t="shared" si="482"/>
        <v>2</v>
      </c>
      <c r="BQ655" s="1">
        <f t="shared" si="483"/>
        <v>3</v>
      </c>
      <c r="BR655" s="1">
        <f t="shared" si="484"/>
        <v>4</v>
      </c>
      <c r="BS655" s="1">
        <f t="shared" si="485"/>
        <v>5</v>
      </c>
      <c r="BT655" s="1">
        <f t="shared" si="486"/>
        <v>6</v>
      </c>
      <c r="BU655" s="1">
        <f t="shared" si="487"/>
        <v>7</v>
      </c>
      <c r="BW655" s="1">
        <f t="shared" si="493"/>
        <v>0</v>
      </c>
      <c r="BX655" s="1">
        <f t="shared" si="493"/>
        <v>0</v>
      </c>
      <c r="BY655" s="1">
        <f t="shared" si="493"/>
        <v>0</v>
      </c>
      <c r="BZ655" s="1">
        <f t="shared" si="492"/>
        <v>70</v>
      </c>
      <c r="CA655" s="1">
        <f t="shared" si="492"/>
        <v>140</v>
      </c>
      <c r="CB655" s="1">
        <f t="shared" si="492"/>
        <v>210</v>
      </c>
      <c r="CC655" s="1">
        <f t="shared" si="492"/>
        <v>280</v>
      </c>
      <c r="CD655" s="1">
        <f t="shared" si="489"/>
        <v>350</v>
      </c>
      <c r="CE655" s="1">
        <f t="shared" si="489"/>
        <v>420</v>
      </c>
      <c r="CF655" s="1">
        <f t="shared" si="489"/>
        <v>490</v>
      </c>
      <c r="CW655" s="1">
        <v>637</v>
      </c>
      <c r="CX655" s="1">
        <f t="shared" si="472"/>
        <v>1</v>
      </c>
      <c r="CY655" s="1" t="s">
        <v>37</v>
      </c>
      <c r="CZ655" s="1">
        <v>1</v>
      </c>
      <c r="DB655" s="1">
        <f t="shared" si="488"/>
        <v>2</v>
      </c>
      <c r="DC655" s="1" t="s">
        <v>43</v>
      </c>
      <c r="DD655" s="1">
        <f t="shared" si="473"/>
        <v>5</v>
      </c>
      <c r="DL655" s="1">
        <v>637</v>
      </c>
      <c r="DM655" s="1">
        <f t="shared" si="474"/>
        <v>1</v>
      </c>
      <c r="DN655" s="1">
        <f t="shared" si="475"/>
        <v>0</v>
      </c>
      <c r="DO655" s="1" t="s">
        <v>37</v>
      </c>
      <c r="DP655" s="1">
        <v>0</v>
      </c>
    </row>
    <row r="656" spans="1:120" ht="15">
      <c r="A656">
        <v>638</v>
      </c>
      <c r="B656">
        <v>2</v>
      </c>
      <c r="C656" s="25">
        <v>6766</v>
      </c>
      <c r="D656">
        <v>2</v>
      </c>
      <c r="E656">
        <v>6</v>
      </c>
      <c r="F656" t="s">
        <v>35</v>
      </c>
      <c r="G656">
        <v>3</v>
      </c>
      <c r="H656"/>
      <c r="I656"/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f t="shared" si="446"/>
        <v>0</v>
      </c>
      <c r="AH656" s="1">
        <f t="shared" si="447"/>
        <v>0</v>
      </c>
      <c r="AI656" s="1">
        <f t="shared" si="448"/>
        <v>0</v>
      </c>
      <c r="AJ656" s="1">
        <f t="shared" si="449"/>
        <v>0</v>
      </c>
      <c r="AK656" s="1">
        <f t="shared" si="450"/>
        <v>0</v>
      </c>
      <c r="AL656" s="1">
        <f t="shared" si="451"/>
        <v>0</v>
      </c>
      <c r="AM656" s="1">
        <f t="shared" si="452"/>
        <v>0</v>
      </c>
      <c r="AN656" s="1">
        <f t="shared" si="452"/>
        <v>0</v>
      </c>
      <c r="AO656" s="1">
        <f t="shared" si="453"/>
        <v>80</v>
      </c>
      <c r="AP656" s="1">
        <f t="shared" si="454"/>
        <v>0</v>
      </c>
      <c r="AQ656" s="1">
        <f t="shared" si="455"/>
        <v>0</v>
      </c>
      <c r="AR656" s="1">
        <f t="shared" si="456"/>
        <v>0</v>
      </c>
      <c r="AS656" s="1">
        <f t="shared" si="457"/>
        <v>0</v>
      </c>
      <c r="AT656" s="1">
        <f t="shared" si="458"/>
        <v>0</v>
      </c>
      <c r="AU656" s="1">
        <f t="shared" si="459"/>
        <v>0</v>
      </c>
      <c r="AV656" s="1">
        <f t="shared" si="460"/>
        <v>0</v>
      </c>
      <c r="AW656" s="1">
        <f t="shared" si="461"/>
        <v>0</v>
      </c>
      <c r="AX656" s="1">
        <f t="shared" si="462"/>
        <v>0</v>
      </c>
      <c r="AY656" s="1">
        <f t="shared" si="463"/>
        <v>0</v>
      </c>
      <c r="AZ656" s="1">
        <f t="shared" si="464"/>
        <v>0</v>
      </c>
      <c r="BA656" s="1">
        <f t="shared" si="465"/>
        <v>0</v>
      </c>
      <c r="BB656" s="1">
        <f t="shared" si="466"/>
        <v>0</v>
      </c>
      <c r="BC656" s="1">
        <f t="shared" si="467"/>
        <v>0</v>
      </c>
      <c r="BD656" s="1">
        <f t="shared" si="468"/>
        <v>80</v>
      </c>
      <c r="BE656" s="1" t="str">
        <f t="shared" si="476"/>
        <v>Barge B</v>
      </c>
      <c r="BF656" s="1">
        <f t="shared" si="477"/>
        <v>4</v>
      </c>
      <c r="BG656" s="3">
        <v>638</v>
      </c>
      <c r="BH656" s="1">
        <f t="shared" si="491"/>
        <v>0</v>
      </c>
      <c r="BI656" s="1">
        <f t="shared" si="469"/>
        <v>0</v>
      </c>
      <c r="BJ656" s="3">
        <v>638</v>
      </c>
      <c r="BK656" s="1">
        <f t="shared" si="470"/>
        <v>5</v>
      </c>
      <c r="BL656" s="1">
        <f t="shared" si="478"/>
        <v>0</v>
      </c>
      <c r="BM656" s="1">
        <f t="shared" si="479"/>
        <v>0</v>
      </c>
      <c r="BN656" s="1">
        <f t="shared" si="480"/>
        <v>0</v>
      </c>
      <c r="BO656" s="1">
        <f t="shared" si="481"/>
        <v>0</v>
      </c>
      <c r="BP656" s="1">
        <f t="shared" si="482"/>
        <v>1</v>
      </c>
      <c r="BQ656" s="1">
        <f t="shared" si="483"/>
        <v>2</v>
      </c>
      <c r="BR656" s="1">
        <f t="shared" si="484"/>
        <v>3</v>
      </c>
      <c r="BS656" s="1">
        <f t="shared" si="485"/>
        <v>4</v>
      </c>
      <c r="BT656" s="1">
        <f t="shared" si="486"/>
        <v>5</v>
      </c>
      <c r="BU656" s="1">
        <f t="shared" si="487"/>
        <v>6</v>
      </c>
      <c r="BW656" s="1">
        <f t="shared" si="493"/>
        <v>0</v>
      </c>
      <c r="BX656" s="1">
        <f t="shared" si="493"/>
        <v>0</v>
      </c>
      <c r="BY656" s="1">
        <f t="shared" si="493"/>
        <v>0</v>
      </c>
      <c r="BZ656" s="1">
        <f t="shared" si="492"/>
        <v>0</v>
      </c>
      <c r="CA656" s="1">
        <f t="shared" si="492"/>
        <v>70</v>
      </c>
      <c r="CB656" s="1">
        <f t="shared" si="492"/>
        <v>140</v>
      </c>
      <c r="CC656" s="1">
        <f t="shared" si="492"/>
        <v>210</v>
      </c>
      <c r="CD656" s="1">
        <f t="shared" si="489"/>
        <v>280</v>
      </c>
      <c r="CE656" s="1">
        <f t="shared" si="489"/>
        <v>350</v>
      </c>
      <c r="CF656" s="1">
        <f t="shared" si="489"/>
        <v>420</v>
      </c>
      <c r="CW656" s="1">
        <v>638</v>
      </c>
      <c r="CX656" s="1">
        <f t="shared" si="472"/>
        <v>1</v>
      </c>
      <c r="CY656" s="1" t="s">
        <v>37</v>
      </c>
      <c r="CZ656" s="1">
        <v>1</v>
      </c>
      <c r="DB656" s="1">
        <f t="shared" si="488"/>
        <v>5</v>
      </c>
      <c r="DC656" s="1" t="s">
        <v>43</v>
      </c>
      <c r="DD656" s="1">
        <f t="shared" si="473"/>
        <v>6</v>
      </c>
      <c r="DL656" s="1">
        <v>638</v>
      </c>
      <c r="DM656" s="1">
        <f t="shared" si="474"/>
        <v>3</v>
      </c>
      <c r="DN656" s="1">
        <f t="shared" si="475"/>
        <v>0</v>
      </c>
      <c r="DO656" s="1" t="s">
        <v>37</v>
      </c>
      <c r="DP656" s="1">
        <v>0</v>
      </c>
    </row>
    <row r="657" spans="1:120" ht="15">
      <c r="A657">
        <v>639</v>
      </c>
      <c r="B657">
        <v>2</v>
      </c>
      <c r="C657" s="25">
        <v>2300</v>
      </c>
      <c r="D657">
        <v>-1</v>
      </c>
      <c r="E657">
        <v>2</v>
      </c>
      <c r="F657" t="s">
        <v>35</v>
      </c>
      <c r="G657">
        <v>4</v>
      </c>
      <c r="H657"/>
      <c r="I657"/>
      <c r="J657" s="1">
        <v>0</v>
      </c>
      <c r="K657" s="1">
        <v>1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f t="shared" si="446"/>
        <v>0</v>
      </c>
      <c r="AH657" s="1">
        <f t="shared" si="447"/>
        <v>80</v>
      </c>
      <c r="AI657" s="1">
        <f t="shared" si="448"/>
        <v>0</v>
      </c>
      <c r="AJ657" s="1">
        <f t="shared" si="449"/>
        <v>0</v>
      </c>
      <c r="AK657" s="1">
        <f t="shared" si="450"/>
        <v>0</v>
      </c>
      <c r="AL657" s="1">
        <f t="shared" si="451"/>
        <v>0</v>
      </c>
      <c r="AM657" s="1">
        <f t="shared" si="452"/>
        <v>0</v>
      </c>
      <c r="AN657" s="1">
        <f t="shared" si="452"/>
        <v>0</v>
      </c>
      <c r="AO657" s="1">
        <f t="shared" si="453"/>
        <v>0</v>
      </c>
      <c r="AP657" s="1">
        <f t="shared" si="454"/>
        <v>0</v>
      </c>
      <c r="AQ657" s="1">
        <f t="shared" si="455"/>
        <v>0</v>
      </c>
      <c r="AR657" s="1">
        <f t="shared" si="456"/>
        <v>0</v>
      </c>
      <c r="AS657" s="1">
        <f t="shared" si="457"/>
        <v>0</v>
      </c>
      <c r="AT657" s="1">
        <f t="shared" si="458"/>
        <v>0</v>
      </c>
      <c r="AU657" s="1">
        <f t="shared" si="459"/>
        <v>0</v>
      </c>
      <c r="AV657" s="1">
        <f t="shared" si="460"/>
        <v>0</v>
      </c>
      <c r="AW657" s="1">
        <f t="shared" si="461"/>
        <v>0</v>
      </c>
      <c r="AX657" s="1">
        <f t="shared" si="462"/>
        <v>0</v>
      </c>
      <c r="AY657" s="1">
        <f t="shared" si="463"/>
        <v>0</v>
      </c>
      <c r="AZ657" s="1">
        <f t="shared" si="464"/>
        <v>0</v>
      </c>
      <c r="BA657" s="1">
        <f t="shared" si="465"/>
        <v>0</v>
      </c>
      <c r="BB657" s="1">
        <f t="shared" si="466"/>
        <v>0</v>
      </c>
      <c r="BC657" s="1">
        <f t="shared" si="467"/>
        <v>0</v>
      </c>
      <c r="BD657" s="1">
        <f t="shared" si="468"/>
        <v>80</v>
      </c>
      <c r="BE657" s="1" t="str">
        <f t="shared" si="476"/>
        <v>Barge D</v>
      </c>
      <c r="BF657" s="1">
        <f t="shared" si="477"/>
        <v>1</v>
      </c>
      <c r="BG657" s="3">
        <v>639</v>
      </c>
      <c r="BH657" s="1">
        <f t="shared" si="491"/>
        <v>0</v>
      </c>
      <c r="BI657" s="1">
        <f t="shared" si="469"/>
        <v>0</v>
      </c>
      <c r="BJ657" s="3">
        <v>639</v>
      </c>
      <c r="BK657" s="1">
        <f t="shared" si="470"/>
        <v>3</v>
      </c>
      <c r="BL657" s="1">
        <f t="shared" si="478"/>
        <v>0</v>
      </c>
      <c r="BM657" s="1">
        <f t="shared" si="479"/>
        <v>0</v>
      </c>
      <c r="BN657" s="1">
        <f t="shared" si="480"/>
        <v>1</v>
      </c>
      <c r="BO657" s="1">
        <f t="shared" si="481"/>
        <v>2</v>
      </c>
      <c r="BP657" s="1">
        <f t="shared" si="482"/>
        <v>3</v>
      </c>
      <c r="BQ657" s="1">
        <f t="shared" si="483"/>
        <v>4</v>
      </c>
      <c r="BR657" s="1">
        <f t="shared" si="484"/>
        <v>5</v>
      </c>
      <c r="BS657" s="1">
        <f t="shared" si="485"/>
        <v>6</v>
      </c>
      <c r="BT657" s="1">
        <f t="shared" si="486"/>
        <v>7</v>
      </c>
      <c r="BU657" s="1">
        <f t="shared" si="487"/>
        <v>8</v>
      </c>
      <c r="BW657" s="1">
        <f t="shared" si="493"/>
        <v>0</v>
      </c>
      <c r="BX657" s="1">
        <f t="shared" si="493"/>
        <v>0</v>
      </c>
      <c r="BY657" s="1">
        <f t="shared" si="493"/>
        <v>70</v>
      </c>
      <c r="BZ657" s="1">
        <f t="shared" si="492"/>
        <v>140</v>
      </c>
      <c r="CA657" s="1">
        <f t="shared" si="492"/>
        <v>210</v>
      </c>
      <c r="CB657" s="1">
        <f t="shared" si="492"/>
        <v>280</v>
      </c>
      <c r="CC657" s="1">
        <f t="shared" si="492"/>
        <v>350</v>
      </c>
      <c r="CD657" s="1">
        <f t="shared" si="489"/>
        <v>420</v>
      </c>
      <c r="CE657" s="1">
        <f t="shared" si="489"/>
        <v>490</v>
      </c>
      <c r="CF657" s="1">
        <f t="shared" si="489"/>
        <v>560</v>
      </c>
      <c r="CW657" s="1">
        <v>639</v>
      </c>
      <c r="CX657" s="1">
        <f t="shared" si="472"/>
        <v>1</v>
      </c>
      <c r="CY657" s="1" t="s">
        <v>37</v>
      </c>
      <c r="CZ657" s="1">
        <v>1</v>
      </c>
      <c r="DB657" s="1">
        <f t="shared" si="488"/>
        <v>2</v>
      </c>
      <c r="DC657" s="1" t="s">
        <v>43</v>
      </c>
      <c r="DD657" s="1">
        <f t="shared" si="473"/>
        <v>2</v>
      </c>
      <c r="DL657" s="1">
        <v>639</v>
      </c>
      <c r="DM657" s="1">
        <f t="shared" si="474"/>
        <v>0</v>
      </c>
      <c r="DN657" s="1">
        <f t="shared" si="475"/>
        <v>0</v>
      </c>
      <c r="DO657" s="1" t="s">
        <v>37</v>
      </c>
      <c r="DP657" s="1">
        <v>0</v>
      </c>
    </row>
    <row r="658" spans="1:120" ht="15">
      <c r="A658">
        <v>640</v>
      </c>
      <c r="B658">
        <v>2</v>
      </c>
      <c r="C658" s="25">
        <v>5391</v>
      </c>
      <c r="D658">
        <v>4</v>
      </c>
      <c r="E658">
        <v>8</v>
      </c>
      <c r="F658" t="s">
        <v>74</v>
      </c>
      <c r="G658">
        <v>3</v>
      </c>
      <c r="H658"/>
      <c r="I658"/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f t="shared" si="446"/>
        <v>0</v>
      </c>
      <c r="AH658" s="1">
        <f t="shared" si="447"/>
        <v>0</v>
      </c>
      <c r="AI658" s="1">
        <f t="shared" si="448"/>
        <v>0</v>
      </c>
      <c r="AJ658" s="1">
        <f t="shared" si="449"/>
        <v>0</v>
      </c>
      <c r="AK658" s="1">
        <f t="shared" si="450"/>
        <v>0</v>
      </c>
      <c r="AL658" s="1">
        <f t="shared" si="451"/>
        <v>0</v>
      </c>
      <c r="AM658" s="1">
        <f t="shared" si="452"/>
        <v>0</v>
      </c>
      <c r="AN658" s="1">
        <f t="shared" si="452"/>
        <v>0</v>
      </c>
      <c r="AO658" s="1">
        <f t="shared" si="453"/>
        <v>0</v>
      </c>
      <c r="AP658" s="1">
        <f t="shared" si="454"/>
        <v>0</v>
      </c>
      <c r="AQ658" s="1">
        <f t="shared" si="455"/>
        <v>0</v>
      </c>
      <c r="AR658" s="1">
        <f t="shared" si="456"/>
        <v>0</v>
      </c>
      <c r="AS658" s="1">
        <f t="shared" si="457"/>
        <v>80</v>
      </c>
      <c r="AT658" s="1">
        <f t="shared" si="458"/>
        <v>0</v>
      </c>
      <c r="AU658" s="1">
        <f t="shared" si="459"/>
        <v>0</v>
      </c>
      <c r="AV658" s="1">
        <f t="shared" si="460"/>
        <v>0</v>
      </c>
      <c r="AW658" s="1">
        <f t="shared" si="461"/>
        <v>0</v>
      </c>
      <c r="AX658" s="1">
        <f t="shared" si="462"/>
        <v>0</v>
      </c>
      <c r="AY658" s="1">
        <f t="shared" si="463"/>
        <v>0</v>
      </c>
      <c r="AZ658" s="1">
        <f t="shared" si="464"/>
        <v>0</v>
      </c>
      <c r="BA658" s="1">
        <f t="shared" si="465"/>
        <v>0</v>
      </c>
      <c r="BB658" s="1">
        <f t="shared" si="466"/>
        <v>0</v>
      </c>
      <c r="BC658" s="1">
        <f t="shared" si="467"/>
        <v>0</v>
      </c>
      <c r="BD658" s="1">
        <f t="shared" si="468"/>
        <v>80</v>
      </c>
      <c r="BE658" s="1" t="str">
        <f t="shared" si="476"/>
        <v>Barge E</v>
      </c>
      <c r="BF658" s="1">
        <f t="shared" si="477"/>
        <v>5</v>
      </c>
      <c r="BG658" s="3">
        <v>640</v>
      </c>
      <c r="BH658" s="1">
        <f t="shared" si="491"/>
        <v>0</v>
      </c>
      <c r="BI658" s="1">
        <f t="shared" si="469"/>
        <v>0</v>
      </c>
      <c r="BJ658" s="3">
        <v>640</v>
      </c>
      <c r="BK658" s="1">
        <f t="shared" si="470"/>
        <v>7</v>
      </c>
      <c r="BL658" s="1">
        <f t="shared" si="478"/>
        <v>0</v>
      </c>
      <c r="BM658" s="1">
        <f t="shared" si="479"/>
        <v>0</v>
      </c>
      <c r="BN658" s="1">
        <f t="shared" si="480"/>
        <v>0</v>
      </c>
      <c r="BO658" s="1">
        <f t="shared" si="481"/>
        <v>0</v>
      </c>
      <c r="BP658" s="1">
        <f t="shared" si="482"/>
        <v>0</v>
      </c>
      <c r="BQ658" s="1">
        <f t="shared" si="483"/>
        <v>0</v>
      </c>
      <c r="BR658" s="1">
        <f t="shared" si="484"/>
        <v>1</v>
      </c>
      <c r="BS658" s="1">
        <f t="shared" si="485"/>
        <v>2</v>
      </c>
      <c r="BT658" s="1">
        <f t="shared" si="486"/>
        <v>3</v>
      </c>
      <c r="BU658" s="1">
        <f t="shared" si="487"/>
        <v>4</v>
      </c>
      <c r="BW658" s="1">
        <f t="shared" si="493"/>
        <v>0</v>
      </c>
      <c r="BX658" s="1">
        <f t="shared" si="493"/>
        <v>0</v>
      </c>
      <c r="BY658" s="1">
        <f t="shared" si="493"/>
        <v>0</v>
      </c>
      <c r="BZ658" s="1">
        <f t="shared" si="492"/>
        <v>0</v>
      </c>
      <c r="CA658" s="1">
        <f t="shared" si="492"/>
        <v>0</v>
      </c>
      <c r="CB658" s="1">
        <f t="shared" si="492"/>
        <v>0</v>
      </c>
      <c r="CC658" s="1">
        <f t="shared" si="492"/>
        <v>70</v>
      </c>
      <c r="CD658" s="1">
        <f t="shared" si="489"/>
        <v>140</v>
      </c>
      <c r="CE658" s="1">
        <f t="shared" si="489"/>
        <v>210</v>
      </c>
      <c r="CF658" s="1">
        <f t="shared" si="489"/>
        <v>280</v>
      </c>
      <c r="CW658" s="1">
        <v>640</v>
      </c>
      <c r="CX658" s="1">
        <f t="shared" si="472"/>
        <v>1</v>
      </c>
      <c r="CY658" s="1" t="s">
        <v>37</v>
      </c>
      <c r="CZ658" s="1">
        <v>1</v>
      </c>
      <c r="DB658" s="1">
        <f t="shared" si="488"/>
        <v>6</v>
      </c>
      <c r="DC658" s="1" t="s">
        <v>43</v>
      </c>
      <c r="DD658" s="1">
        <f t="shared" si="473"/>
        <v>8</v>
      </c>
      <c r="DL658" s="1">
        <v>640</v>
      </c>
      <c r="DM658" s="1">
        <f t="shared" si="474"/>
        <v>5</v>
      </c>
      <c r="DN658" s="1">
        <f t="shared" si="475"/>
        <v>0</v>
      </c>
      <c r="DO658" s="1" t="s">
        <v>37</v>
      </c>
      <c r="DP658" s="1">
        <v>0</v>
      </c>
    </row>
    <row r="659" spans="1:120" ht="15">
      <c r="A659">
        <v>641</v>
      </c>
      <c r="B659">
        <v>2</v>
      </c>
      <c r="C659" s="25">
        <v>5391</v>
      </c>
      <c r="D659">
        <v>5</v>
      </c>
      <c r="E659">
        <v>10</v>
      </c>
      <c r="F659" t="s">
        <v>35</v>
      </c>
      <c r="G659">
        <v>3</v>
      </c>
      <c r="H659"/>
      <c r="I659"/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1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f t="shared" ref="AG659:AG722" si="494">(225+BW659)*J659</f>
        <v>0</v>
      </c>
      <c r="AH659" s="1">
        <f t="shared" ref="AH659:AH722" si="495">(40*$B659+ $BW659) *K659</f>
        <v>0</v>
      </c>
      <c r="AI659" s="1">
        <f t="shared" ref="AI659:AI722" si="496">(40*$B659+ $BW659) *L659</f>
        <v>0</v>
      </c>
      <c r="AJ659" s="1">
        <f t="shared" ref="AJ659:AJ722" si="497">(225+BX659)*M659</f>
        <v>0</v>
      </c>
      <c r="AK659" s="1">
        <f t="shared" ref="AK659:AK722" si="498">(40*$B659+$BX659) *N659</f>
        <v>0</v>
      </c>
      <c r="AL659" s="1">
        <f t="shared" ref="AL659:AL722" si="499">(40*$B659+$BX659) *O659</f>
        <v>0</v>
      </c>
      <c r="AM659" s="1">
        <f t="shared" ref="AM659:AN722" si="500">(225+BY659)*P659</f>
        <v>0</v>
      </c>
      <c r="AN659" s="1">
        <f t="shared" si="500"/>
        <v>0</v>
      </c>
      <c r="AO659" s="1">
        <f t="shared" ref="AO659:AO722" si="501">(40*$B659+$BZ659) *R659</f>
        <v>0</v>
      </c>
      <c r="AP659" s="1">
        <f t="shared" ref="AP659:AP722" si="502">(40*$B659+$BZ659) *S659</f>
        <v>0</v>
      </c>
      <c r="AQ659" s="1">
        <f t="shared" ref="AQ659:AQ722" si="503">(225+CA659)*T659</f>
        <v>0</v>
      </c>
      <c r="AR659" s="1">
        <f t="shared" ref="AR659:AR722" si="504">(40*$B659+$CA659)*U659</f>
        <v>0</v>
      </c>
      <c r="AS659" s="1">
        <f t="shared" ref="AS659:AS722" si="505">(40*$B659+$CA659)*V659</f>
        <v>0</v>
      </c>
      <c r="AT659" s="1">
        <f t="shared" ref="AT659:AT722" si="506">(225+CB659)*W659</f>
        <v>0</v>
      </c>
      <c r="AU659" s="1">
        <f t="shared" ref="AU659:AU722" si="507">(40*$B659+$CB659)*X659</f>
        <v>0</v>
      </c>
      <c r="AV659" s="1">
        <f t="shared" ref="AV659:AV722" si="508">(40*$B659+$CB659)*Y659</f>
        <v>0</v>
      </c>
      <c r="AW659" s="1">
        <f t="shared" ref="AW659:AW722" si="509">(225+CC659)*Z659</f>
        <v>0</v>
      </c>
      <c r="AX659" s="1">
        <f t="shared" ref="AX659:AX722" si="510">(40*$B659+$CC659)*AA659</f>
        <v>80</v>
      </c>
      <c r="AY659" s="1">
        <f t="shared" ref="AY659:AY722" si="511">(225+CD659)*AB659</f>
        <v>0</v>
      </c>
      <c r="AZ659" s="1">
        <f t="shared" ref="AZ659:AZ722" si="512">(40*$B659+ $CD659)*AC659</f>
        <v>0</v>
      </c>
      <c r="BA659" s="1">
        <f t="shared" ref="BA659:BA722" si="513">(225+CE659)*AD659</f>
        <v>0</v>
      </c>
      <c r="BB659" s="1">
        <f t="shared" ref="BB659:BB722" si="514">(40*$B659+$CE659)*AE659</f>
        <v>0</v>
      </c>
      <c r="BC659" s="1">
        <f t="shared" ref="BC659:BC722" si="515">(225+CF659)*AF659</f>
        <v>0</v>
      </c>
      <c r="BD659" s="1">
        <f t="shared" ref="BD659:BD722" si="516">SUM(AG659:BC659)</f>
        <v>80</v>
      </c>
      <c r="BE659" s="1" t="str">
        <f t="shared" si="476"/>
        <v>Barge B</v>
      </c>
      <c r="BF659" s="1">
        <f t="shared" si="477"/>
        <v>7</v>
      </c>
      <c r="BG659" s="3">
        <v>641</v>
      </c>
      <c r="BH659" s="1">
        <f t="shared" si="491"/>
        <v>0</v>
      </c>
      <c r="BI659" s="1">
        <f t="shared" ref="BI659:BI722" si="517">IF(BH659&gt;0,IF(B659=1,BH659*50,BH659*70),0)</f>
        <v>0</v>
      </c>
      <c r="BJ659" s="3">
        <v>641</v>
      </c>
      <c r="BK659" s="1">
        <f t="shared" ref="BK659:BK722" si="518">D659+G659</f>
        <v>8</v>
      </c>
      <c r="BL659" s="1">
        <f t="shared" si="478"/>
        <v>0</v>
      </c>
      <c r="BM659" s="1">
        <f t="shared" si="479"/>
        <v>0</v>
      </c>
      <c r="BN659" s="1">
        <f t="shared" si="480"/>
        <v>0</v>
      </c>
      <c r="BO659" s="1">
        <f t="shared" si="481"/>
        <v>0</v>
      </c>
      <c r="BP659" s="1">
        <f t="shared" si="482"/>
        <v>0</v>
      </c>
      <c r="BQ659" s="1">
        <f t="shared" si="483"/>
        <v>0</v>
      </c>
      <c r="BR659" s="1">
        <f t="shared" si="484"/>
        <v>0</v>
      </c>
      <c r="BS659" s="1">
        <f t="shared" si="485"/>
        <v>1</v>
      </c>
      <c r="BT659" s="1">
        <f t="shared" si="486"/>
        <v>2</v>
      </c>
      <c r="BU659" s="1">
        <f t="shared" si="487"/>
        <v>3</v>
      </c>
      <c r="BW659" s="1">
        <f t="shared" si="493"/>
        <v>0</v>
      </c>
      <c r="BX659" s="1">
        <f t="shared" si="493"/>
        <v>0</v>
      </c>
      <c r="BY659" s="1">
        <f t="shared" si="493"/>
        <v>0</v>
      </c>
      <c r="BZ659" s="1">
        <f t="shared" si="492"/>
        <v>0</v>
      </c>
      <c r="CA659" s="1">
        <f t="shared" si="492"/>
        <v>0</v>
      </c>
      <c r="CB659" s="1">
        <f t="shared" si="492"/>
        <v>0</v>
      </c>
      <c r="CC659" s="1">
        <f t="shared" si="492"/>
        <v>0</v>
      </c>
      <c r="CD659" s="1">
        <f t="shared" si="489"/>
        <v>70</v>
      </c>
      <c r="CE659" s="1">
        <f t="shared" si="489"/>
        <v>140</v>
      </c>
      <c r="CF659" s="1">
        <f t="shared" si="489"/>
        <v>210</v>
      </c>
      <c r="CW659" s="1">
        <v>641</v>
      </c>
      <c r="CX659" s="1">
        <f t="shared" ref="CX659:CX722" si="519">SUM(J659:AF659)</f>
        <v>1</v>
      </c>
      <c r="CY659" s="1" t="s">
        <v>37</v>
      </c>
      <c r="CZ659" s="1">
        <v>1</v>
      </c>
      <c r="DB659" s="1">
        <f t="shared" si="488"/>
        <v>8</v>
      </c>
      <c r="DC659" s="1" t="s">
        <v>43</v>
      </c>
      <c r="DD659" s="1">
        <f t="shared" ref="DD659:DD722" si="520">E659</f>
        <v>10</v>
      </c>
      <c r="DL659" s="1">
        <v>641</v>
      </c>
      <c r="DM659" s="1">
        <f t="shared" ref="DM659:DM722" si="521">D659+1</f>
        <v>6</v>
      </c>
      <c r="DN659" s="1">
        <f t="shared" ref="DN659:DN722" si="522">IF(DM659=2,SUM(J659:L659),IF(DM659=3,SUM(J659:O659),IF(DM659=4,SUM(J659:P659),IF(DM659=5,SUM(J659:S659),IF(DM659=6,SUM(J659:V659),IF(DM659=7,SUM(J659:Y659),0))))))</f>
        <v>0</v>
      </c>
      <c r="DO659" s="1" t="s">
        <v>37</v>
      </c>
      <c r="DP659" s="1">
        <v>0</v>
      </c>
    </row>
    <row r="660" spans="1:120" ht="15">
      <c r="A660">
        <v>642</v>
      </c>
      <c r="B660">
        <v>2</v>
      </c>
      <c r="C660" s="25">
        <v>9200</v>
      </c>
      <c r="D660">
        <v>-1</v>
      </c>
      <c r="E660">
        <v>3</v>
      </c>
      <c r="F660" t="s">
        <v>73</v>
      </c>
      <c r="G660">
        <v>3</v>
      </c>
      <c r="H660"/>
      <c r="I660"/>
      <c r="J660" s="1">
        <v>0</v>
      </c>
      <c r="K660" s="1">
        <v>1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f t="shared" si="494"/>
        <v>0</v>
      </c>
      <c r="AH660" s="1">
        <f t="shared" si="495"/>
        <v>80</v>
      </c>
      <c r="AI660" s="1">
        <f t="shared" si="496"/>
        <v>0</v>
      </c>
      <c r="AJ660" s="1">
        <f t="shared" si="497"/>
        <v>0</v>
      </c>
      <c r="AK660" s="1">
        <f t="shared" si="498"/>
        <v>0</v>
      </c>
      <c r="AL660" s="1">
        <f t="shared" si="499"/>
        <v>0</v>
      </c>
      <c r="AM660" s="1">
        <f t="shared" si="500"/>
        <v>0</v>
      </c>
      <c r="AN660" s="1">
        <f t="shared" si="500"/>
        <v>0</v>
      </c>
      <c r="AO660" s="1">
        <f t="shared" si="501"/>
        <v>0</v>
      </c>
      <c r="AP660" s="1">
        <f t="shared" si="502"/>
        <v>0</v>
      </c>
      <c r="AQ660" s="1">
        <f t="shared" si="503"/>
        <v>0</v>
      </c>
      <c r="AR660" s="1">
        <f t="shared" si="504"/>
        <v>0</v>
      </c>
      <c r="AS660" s="1">
        <f t="shared" si="505"/>
        <v>0</v>
      </c>
      <c r="AT660" s="1">
        <f t="shared" si="506"/>
        <v>0</v>
      </c>
      <c r="AU660" s="1">
        <f t="shared" si="507"/>
        <v>0</v>
      </c>
      <c r="AV660" s="1">
        <f t="shared" si="508"/>
        <v>0</v>
      </c>
      <c r="AW660" s="1">
        <f t="shared" si="509"/>
        <v>0</v>
      </c>
      <c r="AX660" s="1">
        <f t="shared" si="510"/>
        <v>0</v>
      </c>
      <c r="AY660" s="1">
        <f t="shared" si="511"/>
        <v>0</v>
      </c>
      <c r="AZ660" s="1">
        <f t="shared" si="512"/>
        <v>0</v>
      </c>
      <c r="BA660" s="1">
        <f t="shared" si="513"/>
        <v>0</v>
      </c>
      <c r="BB660" s="1">
        <f t="shared" si="514"/>
        <v>0</v>
      </c>
      <c r="BC660" s="1">
        <f t="shared" si="515"/>
        <v>0</v>
      </c>
      <c r="BD660" s="1">
        <f t="shared" si="516"/>
        <v>80</v>
      </c>
      <c r="BE660" s="1" t="str">
        <f t="shared" ref="BE660:BE723" si="523">IF(J660+M660+P660+Q660+T660+W660+Z660+AB660+AD660+AF660=1,"Truck",IF(N660+X660=1,"Barge A",IF(R660+AA660+AE660=1,"Barge B",IF(O660+U660=1,"Barge C",IF(K660+Y660+AC660=1,"Barge D",IF(L660+S660=1,"Barge E",IF(V660=1,"Barge E")))))))</f>
        <v>Barge D</v>
      </c>
      <c r="BF660" s="1">
        <f t="shared" ref="BF660:BF723" si="524">IF(SUM(J660:L660)=1,1,IF(SUM(M660:O660)=1,2,IF(P660=1,3,IF(SUM(Q660:S660)=1,4,IF(SUM(T660:V660)=1,5,IF(SUM(W660:Y660)=1,6,IF(SUM(Z660:AA660)=1,7,IF(SUM(AB660:AC660)=1,8,IF(SUM(AD660:AE660)=1,9,IF(AF660=1,10,0))))))))))</f>
        <v>1</v>
      </c>
      <c r="BG660" s="3">
        <v>642</v>
      </c>
      <c r="BH660" s="1">
        <f t="shared" si="491"/>
        <v>0</v>
      </c>
      <c r="BI660" s="1">
        <f t="shared" si="517"/>
        <v>0</v>
      </c>
      <c r="BJ660" s="3">
        <v>642</v>
      </c>
      <c r="BK660" s="1">
        <f t="shared" si="518"/>
        <v>2</v>
      </c>
      <c r="BL660" s="1">
        <f t="shared" ref="BL660:BL723" si="525">IF(BK660=1,BK660,0)</f>
        <v>0</v>
      </c>
      <c r="BM660" s="1">
        <f t="shared" ref="BM660:BM723" si="526">IF(BL660&gt;0,BL660+1,IF(BK660=2,BK660-1,0))</f>
        <v>1</v>
      </c>
      <c r="BN660" s="1">
        <f t="shared" ref="BN660:BN723" si="527">IF(BM660&gt;0,BM660+1,IF(BK660=3,BK660-2,0))</f>
        <v>2</v>
      </c>
      <c r="BO660" s="1">
        <f t="shared" ref="BO660:BO723" si="528">IF(BN660&gt;0,BN660+1,IF(BK660=4,BK660-3,0))</f>
        <v>3</v>
      </c>
      <c r="BP660" s="1">
        <f t="shared" ref="BP660:BP723" si="529">IF(BO660&gt;0,BO660+1,IF(BK660=5,BK660-4,0))</f>
        <v>4</v>
      </c>
      <c r="BQ660" s="1">
        <f t="shared" ref="BQ660:BQ723" si="530">IF(BP660&gt;0,BP660+1,IF(BK660=6,BK660-5,0))</f>
        <v>5</v>
      </c>
      <c r="BR660" s="1">
        <f t="shared" ref="BR660:BR723" si="531">IF(BQ660&gt;0,BQ660+1,IF(BK660=7,BK660-6,0))</f>
        <v>6</v>
      </c>
      <c r="BS660" s="1">
        <f t="shared" ref="BS660:BS723" si="532">IF(BR660&gt;0,BR660+1,IF(BK660=8,BK660-7,0))</f>
        <v>7</v>
      </c>
      <c r="BT660" s="1">
        <f t="shared" ref="BT660:BT723" si="533">IF(BS660&gt;0,BS660+1,IF(BK660=9,BK660-8,0))</f>
        <v>8</v>
      </c>
      <c r="BU660" s="1">
        <f t="shared" ref="BU660:BU723" si="534">IF(BT660&gt;0,BT660+1,IF(BK660=10,BK660-9,0))</f>
        <v>9</v>
      </c>
      <c r="BW660" s="1">
        <f t="shared" si="493"/>
        <v>0</v>
      </c>
      <c r="BX660" s="1">
        <f t="shared" si="493"/>
        <v>70</v>
      </c>
      <c r="BY660" s="1">
        <f t="shared" si="493"/>
        <v>140</v>
      </c>
      <c r="BZ660" s="1">
        <f t="shared" si="492"/>
        <v>210</v>
      </c>
      <c r="CA660" s="1">
        <f t="shared" si="492"/>
        <v>280</v>
      </c>
      <c r="CB660" s="1">
        <f t="shared" si="492"/>
        <v>350</v>
      </c>
      <c r="CC660" s="1">
        <f t="shared" si="492"/>
        <v>420</v>
      </c>
      <c r="CD660" s="1">
        <f t="shared" si="492"/>
        <v>490</v>
      </c>
      <c r="CE660" s="1">
        <f t="shared" si="492"/>
        <v>560</v>
      </c>
      <c r="CF660" s="1">
        <f t="shared" si="492"/>
        <v>630</v>
      </c>
      <c r="CW660" s="1">
        <v>642</v>
      </c>
      <c r="CX660" s="1">
        <f t="shared" si="519"/>
        <v>1</v>
      </c>
      <c r="CY660" s="1" t="s">
        <v>37</v>
      </c>
      <c r="CZ660" s="1">
        <v>1</v>
      </c>
      <c r="DB660" s="1">
        <f t="shared" ref="DB660:DB723" si="535">J660*1+SUM(K660:L660)*(1+1)+M660*2+SUM(N660:O660)*(2+1) +P660*3 + Q660* 4 + SUM(R660:S660)*(4+1) + T660*5 +SUM(U660:V660)*(5+1) + W660*6 + SUM(X660:Y660)*(6+1) + Z660*7 + SUM(AA660:AA660)*(7+1) + AB660*8 + SUM(AC660:AC660)*(8+1) + AD660*9 + SUM(AE660:AE660)*(9+1) + AF660*10</f>
        <v>2</v>
      </c>
      <c r="DC660" s="1" t="s">
        <v>43</v>
      </c>
      <c r="DD660" s="1">
        <f t="shared" si="520"/>
        <v>3</v>
      </c>
      <c r="DL660" s="1">
        <v>642</v>
      </c>
      <c r="DM660" s="1">
        <f t="shared" si="521"/>
        <v>0</v>
      </c>
      <c r="DN660" s="1">
        <f t="shared" si="522"/>
        <v>0</v>
      </c>
      <c r="DO660" s="1" t="s">
        <v>37</v>
      </c>
      <c r="DP660" s="1">
        <v>0</v>
      </c>
    </row>
    <row r="661" spans="1:120" ht="15">
      <c r="A661">
        <v>643</v>
      </c>
      <c r="B661">
        <v>2</v>
      </c>
      <c r="C661" s="25">
        <v>5391</v>
      </c>
      <c r="D661">
        <v>6</v>
      </c>
      <c r="E661">
        <v>10</v>
      </c>
      <c r="F661" t="s">
        <v>73</v>
      </c>
      <c r="G661">
        <v>4</v>
      </c>
      <c r="H661"/>
      <c r="I661"/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1</v>
      </c>
      <c r="AF661" s="1">
        <v>0</v>
      </c>
      <c r="AG661" s="1">
        <f t="shared" si="494"/>
        <v>0</v>
      </c>
      <c r="AH661" s="1">
        <f t="shared" si="495"/>
        <v>0</v>
      </c>
      <c r="AI661" s="1">
        <f t="shared" si="496"/>
        <v>0</v>
      </c>
      <c r="AJ661" s="1">
        <f t="shared" si="497"/>
        <v>0</v>
      </c>
      <c r="AK661" s="1">
        <f t="shared" si="498"/>
        <v>0</v>
      </c>
      <c r="AL661" s="1">
        <f t="shared" si="499"/>
        <v>0</v>
      </c>
      <c r="AM661" s="1">
        <f t="shared" si="500"/>
        <v>0</v>
      </c>
      <c r="AN661" s="1">
        <f t="shared" si="500"/>
        <v>0</v>
      </c>
      <c r="AO661" s="1">
        <f t="shared" si="501"/>
        <v>0</v>
      </c>
      <c r="AP661" s="1">
        <f t="shared" si="502"/>
        <v>0</v>
      </c>
      <c r="AQ661" s="1">
        <f t="shared" si="503"/>
        <v>0</v>
      </c>
      <c r="AR661" s="1">
        <f t="shared" si="504"/>
        <v>0</v>
      </c>
      <c r="AS661" s="1">
        <f t="shared" si="505"/>
        <v>0</v>
      </c>
      <c r="AT661" s="1">
        <f t="shared" si="506"/>
        <v>0</v>
      </c>
      <c r="AU661" s="1">
        <f t="shared" si="507"/>
        <v>0</v>
      </c>
      <c r="AV661" s="1">
        <f t="shared" si="508"/>
        <v>0</v>
      </c>
      <c r="AW661" s="1">
        <f t="shared" si="509"/>
        <v>0</v>
      </c>
      <c r="AX661" s="1">
        <f t="shared" si="510"/>
        <v>0</v>
      </c>
      <c r="AY661" s="1">
        <f t="shared" si="511"/>
        <v>0</v>
      </c>
      <c r="AZ661" s="1">
        <f t="shared" si="512"/>
        <v>0</v>
      </c>
      <c r="BA661" s="1">
        <f t="shared" si="513"/>
        <v>0</v>
      </c>
      <c r="BB661" s="1">
        <f t="shared" si="514"/>
        <v>80</v>
      </c>
      <c r="BC661" s="1">
        <f t="shared" si="515"/>
        <v>0</v>
      </c>
      <c r="BD661" s="1">
        <f t="shared" si="516"/>
        <v>80</v>
      </c>
      <c r="BE661" s="1" t="str">
        <f t="shared" si="523"/>
        <v>Barge B</v>
      </c>
      <c r="BF661" s="1">
        <f t="shared" si="524"/>
        <v>9</v>
      </c>
      <c r="BG661" s="3">
        <v>643</v>
      </c>
      <c r="BH661" s="1">
        <f t="shared" si="491"/>
        <v>0</v>
      </c>
      <c r="BI661" s="1">
        <f t="shared" si="517"/>
        <v>0</v>
      </c>
      <c r="BJ661" s="3">
        <v>643</v>
      </c>
      <c r="BK661" s="1">
        <f t="shared" si="518"/>
        <v>10</v>
      </c>
      <c r="BL661" s="1">
        <f t="shared" si="525"/>
        <v>0</v>
      </c>
      <c r="BM661" s="1">
        <f t="shared" si="526"/>
        <v>0</v>
      </c>
      <c r="BN661" s="1">
        <f t="shared" si="527"/>
        <v>0</v>
      </c>
      <c r="BO661" s="1">
        <f t="shared" si="528"/>
        <v>0</v>
      </c>
      <c r="BP661" s="1">
        <f t="shared" si="529"/>
        <v>0</v>
      </c>
      <c r="BQ661" s="1">
        <f t="shared" si="530"/>
        <v>0</v>
      </c>
      <c r="BR661" s="1">
        <f t="shared" si="531"/>
        <v>0</v>
      </c>
      <c r="BS661" s="1">
        <f t="shared" si="532"/>
        <v>0</v>
      </c>
      <c r="BT661" s="1">
        <f t="shared" si="533"/>
        <v>0</v>
      </c>
      <c r="BU661" s="1">
        <f t="shared" si="534"/>
        <v>1</v>
      </c>
      <c r="BW661" s="1">
        <f t="shared" si="493"/>
        <v>0</v>
      </c>
      <c r="BX661" s="1">
        <f t="shared" si="493"/>
        <v>0</v>
      </c>
      <c r="BY661" s="1">
        <f t="shared" si="493"/>
        <v>0</v>
      </c>
      <c r="BZ661" s="1">
        <f t="shared" si="492"/>
        <v>0</v>
      </c>
      <c r="CA661" s="1">
        <f t="shared" si="492"/>
        <v>0</v>
      </c>
      <c r="CB661" s="1">
        <f t="shared" si="492"/>
        <v>0</v>
      </c>
      <c r="CC661" s="1">
        <f t="shared" si="492"/>
        <v>0</v>
      </c>
      <c r="CD661" s="1">
        <f t="shared" si="492"/>
        <v>0</v>
      </c>
      <c r="CE661" s="1">
        <f t="shared" si="492"/>
        <v>0</v>
      </c>
      <c r="CF661" s="1">
        <f t="shared" si="492"/>
        <v>70</v>
      </c>
      <c r="CW661" s="1">
        <v>643</v>
      </c>
      <c r="CX661" s="1">
        <f t="shared" si="519"/>
        <v>1</v>
      </c>
      <c r="CY661" s="1" t="s">
        <v>37</v>
      </c>
      <c r="CZ661" s="1">
        <v>1</v>
      </c>
      <c r="DB661" s="1">
        <f t="shared" si="535"/>
        <v>10</v>
      </c>
      <c r="DC661" s="1" t="s">
        <v>43</v>
      </c>
      <c r="DD661" s="1">
        <f t="shared" si="520"/>
        <v>10</v>
      </c>
      <c r="DL661" s="1">
        <v>643</v>
      </c>
      <c r="DM661" s="1">
        <f t="shared" si="521"/>
        <v>7</v>
      </c>
      <c r="DN661" s="1">
        <f t="shared" si="522"/>
        <v>0</v>
      </c>
      <c r="DO661" s="1" t="s">
        <v>37</v>
      </c>
      <c r="DP661" s="1">
        <v>0</v>
      </c>
    </row>
    <row r="662" spans="1:120" ht="15">
      <c r="A662">
        <v>644</v>
      </c>
      <c r="B662">
        <v>2</v>
      </c>
      <c r="C662" s="25">
        <v>9200</v>
      </c>
      <c r="D662">
        <v>2</v>
      </c>
      <c r="E662">
        <v>7</v>
      </c>
      <c r="F662" t="s">
        <v>73</v>
      </c>
      <c r="G662">
        <v>4</v>
      </c>
      <c r="H662"/>
      <c r="I662"/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1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f t="shared" si="494"/>
        <v>0</v>
      </c>
      <c r="AH662" s="1">
        <f t="shared" si="495"/>
        <v>0</v>
      </c>
      <c r="AI662" s="1">
        <f t="shared" si="496"/>
        <v>0</v>
      </c>
      <c r="AJ662" s="1">
        <f t="shared" si="497"/>
        <v>0</v>
      </c>
      <c r="AK662" s="1">
        <f t="shared" si="498"/>
        <v>0</v>
      </c>
      <c r="AL662" s="1">
        <f t="shared" si="499"/>
        <v>0</v>
      </c>
      <c r="AM662" s="1">
        <f t="shared" si="500"/>
        <v>0</v>
      </c>
      <c r="AN662" s="1">
        <f t="shared" si="500"/>
        <v>0</v>
      </c>
      <c r="AO662" s="1">
        <f t="shared" si="501"/>
        <v>0</v>
      </c>
      <c r="AP662" s="1">
        <f t="shared" si="502"/>
        <v>0</v>
      </c>
      <c r="AQ662" s="1">
        <f t="shared" si="503"/>
        <v>0</v>
      </c>
      <c r="AR662" s="1">
        <f t="shared" si="504"/>
        <v>0</v>
      </c>
      <c r="AS662" s="1">
        <f t="shared" si="505"/>
        <v>80</v>
      </c>
      <c r="AT662" s="1">
        <f t="shared" si="506"/>
        <v>0</v>
      </c>
      <c r="AU662" s="1">
        <f t="shared" si="507"/>
        <v>0</v>
      </c>
      <c r="AV662" s="1">
        <f t="shared" si="508"/>
        <v>0</v>
      </c>
      <c r="AW662" s="1">
        <f t="shared" si="509"/>
        <v>0</v>
      </c>
      <c r="AX662" s="1">
        <f t="shared" si="510"/>
        <v>0</v>
      </c>
      <c r="AY662" s="1">
        <f t="shared" si="511"/>
        <v>0</v>
      </c>
      <c r="AZ662" s="1">
        <f t="shared" si="512"/>
        <v>0</v>
      </c>
      <c r="BA662" s="1">
        <f t="shared" si="513"/>
        <v>0</v>
      </c>
      <c r="BB662" s="1">
        <f t="shared" si="514"/>
        <v>0</v>
      </c>
      <c r="BC662" s="1">
        <f t="shared" si="515"/>
        <v>0</v>
      </c>
      <c r="BD662" s="1">
        <f t="shared" si="516"/>
        <v>80</v>
      </c>
      <c r="BE662" s="1" t="str">
        <f t="shared" si="523"/>
        <v>Barge E</v>
      </c>
      <c r="BF662" s="1">
        <f t="shared" si="524"/>
        <v>5</v>
      </c>
      <c r="BG662" s="3">
        <v>644</v>
      </c>
      <c r="BH662" s="1">
        <f t="shared" si="491"/>
        <v>0</v>
      </c>
      <c r="BI662" s="1">
        <f t="shared" si="517"/>
        <v>0</v>
      </c>
      <c r="BJ662" s="3">
        <v>644</v>
      </c>
      <c r="BK662" s="1">
        <f t="shared" si="518"/>
        <v>6</v>
      </c>
      <c r="BL662" s="1">
        <f t="shared" si="525"/>
        <v>0</v>
      </c>
      <c r="BM662" s="1">
        <f t="shared" si="526"/>
        <v>0</v>
      </c>
      <c r="BN662" s="1">
        <f t="shared" si="527"/>
        <v>0</v>
      </c>
      <c r="BO662" s="1">
        <f t="shared" si="528"/>
        <v>0</v>
      </c>
      <c r="BP662" s="1">
        <f t="shared" si="529"/>
        <v>0</v>
      </c>
      <c r="BQ662" s="1">
        <f t="shared" si="530"/>
        <v>1</v>
      </c>
      <c r="BR662" s="1">
        <f t="shared" si="531"/>
        <v>2</v>
      </c>
      <c r="BS662" s="1">
        <f t="shared" si="532"/>
        <v>3</v>
      </c>
      <c r="BT662" s="1">
        <f t="shared" si="533"/>
        <v>4</v>
      </c>
      <c r="BU662" s="1">
        <f t="shared" si="534"/>
        <v>5</v>
      </c>
      <c r="BW662" s="1">
        <f t="shared" si="493"/>
        <v>0</v>
      </c>
      <c r="BX662" s="1">
        <f t="shared" si="493"/>
        <v>0</v>
      </c>
      <c r="BY662" s="1">
        <f t="shared" si="493"/>
        <v>0</v>
      </c>
      <c r="BZ662" s="1">
        <f t="shared" si="492"/>
        <v>0</v>
      </c>
      <c r="CA662" s="1">
        <f t="shared" si="492"/>
        <v>0</v>
      </c>
      <c r="CB662" s="1">
        <f t="shared" si="492"/>
        <v>70</v>
      </c>
      <c r="CC662" s="1">
        <f t="shared" si="492"/>
        <v>140</v>
      </c>
      <c r="CD662" s="1">
        <f t="shared" si="492"/>
        <v>210</v>
      </c>
      <c r="CE662" s="1">
        <f t="shared" si="492"/>
        <v>280</v>
      </c>
      <c r="CF662" s="1">
        <f t="shared" si="492"/>
        <v>350</v>
      </c>
      <c r="CW662" s="1">
        <v>644</v>
      </c>
      <c r="CX662" s="1">
        <f t="shared" si="519"/>
        <v>1</v>
      </c>
      <c r="CY662" s="1" t="s">
        <v>37</v>
      </c>
      <c r="CZ662" s="1">
        <v>1</v>
      </c>
      <c r="DB662" s="1">
        <f t="shared" si="535"/>
        <v>6</v>
      </c>
      <c r="DC662" s="1" t="s">
        <v>43</v>
      </c>
      <c r="DD662" s="1">
        <f t="shared" si="520"/>
        <v>7</v>
      </c>
      <c r="DL662" s="1">
        <v>644</v>
      </c>
      <c r="DM662" s="1">
        <f t="shared" si="521"/>
        <v>3</v>
      </c>
      <c r="DN662" s="1">
        <f t="shared" si="522"/>
        <v>0</v>
      </c>
      <c r="DO662" s="1" t="s">
        <v>37</v>
      </c>
      <c r="DP662" s="1">
        <v>0</v>
      </c>
    </row>
    <row r="663" spans="1:120" ht="15">
      <c r="A663">
        <v>645</v>
      </c>
      <c r="B663">
        <v>2</v>
      </c>
      <c r="C663" s="25">
        <v>9314</v>
      </c>
      <c r="D663">
        <v>6</v>
      </c>
      <c r="E663">
        <v>11</v>
      </c>
      <c r="F663" t="s">
        <v>73</v>
      </c>
      <c r="G663">
        <v>5</v>
      </c>
      <c r="H663"/>
      <c r="I663"/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1</v>
      </c>
      <c r="AF663" s="1">
        <v>0</v>
      </c>
      <c r="AG663" s="1">
        <f t="shared" si="494"/>
        <v>0</v>
      </c>
      <c r="AH663" s="1">
        <f t="shared" si="495"/>
        <v>0</v>
      </c>
      <c r="AI663" s="1">
        <f t="shared" si="496"/>
        <v>0</v>
      </c>
      <c r="AJ663" s="1">
        <f t="shared" si="497"/>
        <v>0</v>
      </c>
      <c r="AK663" s="1">
        <f t="shared" si="498"/>
        <v>0</v>
      </c>
      <c r="AL663" s="1">
        <f t="shared" si="499"/>
        <v>0</v>
      </c>
      <c r="AM663" s="1">
        <f t="shared" si="500"/>
        <v>0</v>
      </c>
      <c r="AN663" s="1">
        <f t="shared" si="500"/>
        <v>0</v>
      </c>
      <c r="AO663" s="1">
        <f t="shared" si="501"/>
        <v>0</v>
      </c>
      <c r="AP663" s="1">
        <f t="shared" si="502"/>
        <v>0</v>
      </c>
      <c r="AQ663" s="1">
        <f t="shared" si="503"/>
        <v>0</v>
      </c>
      <c r="AR663" s="1">
        <f t="shared" si="504"/>
        <v>0</v>
      </c>
      <c r="AS663" s="1">
        <f t="shared" si="505"/>
        <v>0</v>
      </c>
      <c r="AT663" s="1">
        <f t="shared" si="506"/>
        <v>0</v>
      </c>
      <c r="AU663" s="1">
        <f t="shared" si="507"/>
        <v>0</v>
      </c>
      <c r="AV663" s="1">
        <f t="shared" si="508"/>
        <v>0</v>
      </c>
      <c r="AW663" s="1">
        <f t="shared" si="509"/>
        <v>0</v>
      </c>
      <c r="AX663" s="1">
        <f t="shared" si="510"/>
        <v>0</v>
      </c>
      <c r="AY663" s="1">
        <f t="shared" si="511"/>
        <v>0</v>
      </c>
      <c r="AZ663" s="1">
        <f t="shared" si="512"/>
        <v>0</v>
      </c>
      <c r="BA663" s="1">
        <f t="shared" si="513"/>
        <v>0</v>
      </c>
      <c r="BB663" s="1">
        <f t="shared" si="514"/>
        <v>80</v>
      </c>
      <c r="BC663" s="1">
        <f t="shared" si="515"/>
        <v>0</v>
      </c>
      <c r="BD663" s="1">
        <f t="shared" si="516"/>
        <v>80</v>
      </c>
      <c r="BE663" s="1" t="str">
        <f t="shared" si="523"/>
        <v>Barge B</v>
      </c>
      <c r="BF663" s="1">
        <f t="shared" si="524"/>
        <v>9</v>
      </c>
      <c r="BG663" s="3">
        <v>645</v>
      </c>
      <c r="BH663" s="1">
        <f t="shared" si="491"/>
        <v>0</v>
      </c>
      <c r="BI663" s="1">
        <f t="shared" si="517"/>
        <v>0</v>
      </c>
      <c r="BJ663" s="3">
        <v>645</v>
      </c>
      <c r="BK663" s="1">
        <f t="shared" si="518"/>
        <v>11</v>
      </c>
      <c r="BL663" s="1">
        <f t="shared" si="525"/>
        <v>0</v>
      </c>
      <c r="BM663" s="1">
        <f t="shared" si="526"/>
        <v>0</v>
      </c>
      <c r="BN663" s="1">
        <f t="shared" si="527"/>
        <v>0</v>
      </c>
      <c r="BO663" s="1">
        <f t="shared" si="528"/>
        <v>0</v>
      </c>
      <c r="BP663" s="1">
        <f t="shared" si="529"/>
        <v>0</v>
      </c>
      <c r="BQ663" s="1">
        <f t="shared" si="530"/>
        <v>0</v>
      </c>
      <c r="BR663" s="1">
        <f t="shared" si="531"/>
        <v>0</v>
      </c>
      <c r="BS663" s="1">
        <f t="shared" si="532"/>
        <v>0</v>
      </c>
      <c r="BT663" s="1">
        <f t="shared" si="533"/>
        <v>0</v>
      </c>
      <c r="BU663" s="1">
        <f t="shared" si="534"/>
        <v>0</v>
      </c>
      <c r="BW663" s="1">
        <f t="shared" si="493"/>
        <v>0</v>
      </c>
      <c r="BX663" s="1">
        <f t="shared" si="493"/>
        <v>0</v>
      </c>
      <c r="BY663" s="1">
        <f t="shared" si="493"/>
        <v>0</v>
      </c>
      <c r="BZ663" s="1">
        <f t="shared" si="492"/>
        <v>0</v>
      </c>
      <c r="CA663" s="1">
        <f t="shared" si="492"/>
        <v>0</v>
      </c>
      <c r="CB663" s="1">
        <f t="shared" si="492"/>
        <v>0</v>
      </c>
      <c r="CC663" s="1">
        <f t="shared" si="492"/>
        <v>0</v>
      </c>
      <c r="CD663" s="1">
        <f t="shared" si="492"/>
        <v>0</v>
      </c>
      <c r="CE663" s="1">
        <f t="shared" si="492"/>
        <v>0</v>
      </c>
      <c r="CF663" s="1">
        <f t="shared" si="492"/>
        <v>0</v>
      </c>
      <c r="CW663" s="1">
        <v>645</v>
      </c>
      <c r="CX663" s="1">
        <f t="shared" si="519"/>
        <v>1</v>
      </c>
      <c r="CY663" s="1" t="s">
        <v>37</v>
      </c>
      <c r="CZ663" s="1">
        <v>1</v>
      </c>
      <c r="DB663" s="1">
        <f t="shared" si="535"/>
        <v>10</v>
      </c>
      <c r="DC663" s="1" t="s">
        <v>43</v>
      </c>
      <c r="DD663" s="1">
        <f t="shared" si="520"/>
        <v>11</v>
      </c>
      <c r="DL663" s="1">
        <v>645</v>
      </c>
      <c r="DM663" s="1">
        <f t="shared" si="521"/>
        <v>7</v>
      </c>
      <c r="DN663" s="1">
        <f t="shared" si="522"/>
        <v>0</v>
      </c>
      <c r="DO663" s="1" t="s">
        <v>37</v>
      </c>
      <c r="DP663" s="1">
        <v>0</v>
      </c>
    </row>
    <row r="664" spans="1:120" ht="15">
      <c r="A664">
        <v>646</v>
      </c>
      <c r="B664">
        <v>2</v>
      </c>
      <c r="C664" s="25">
        <v>8340</v>
      </c>
      <c r="D664">
        <v>1</v>
      </c>
      <c r="E664">
        <v>5</v>
      </c>
      <c r="F664" t="s">
        <v>73</v>
      </c>
      <c r="G664">
        <v>6</v>
      </c>
      <c r="H664"/>
      <c r="I664"/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1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f t="shared" si="494"/>
        <v>0</v>
      </c>
      <c r="AH664" s="1">
        <f t="shared" si="495"/>
        <v>0</v>
      </c>
      <c r="AI664" s="1">
        <f t="shared" si="496"/>
        <v>0</v>
      </c>
      <c r="AJ664" s="1">
        <f t="shared" si="497"/>
        <v>0</v>
      </c>
      <c r="AK664" s="1">
        <f t="shared" si="498"/>
        <v>0</v>
      </c>
      <c r="AL664" s="1">
        <f t="shared" si="499"/>
        <v>80</v>
      </c>
      <c r="AM664" s="1">
        <f t="shared" si="500"/>
        <v>0</v>
      </c>
      <c r="AN664" s="1">
        <f t="shared" si="500"/>
        <v>0</v>
      </c>
      <c r="AO664" s="1">
        <f t="shared" si="501"/>
        <v>0</v>
      </c>
      <c r="AP664" s="1">
        <f t="shared" si="502"/>
        <v>0</v>
      </c>
      <c r="AQ664" s="1">
        <f t="shared" si="503"/>
        <v>0</v>
      </c>
      <c r="AR664" s="1">
        <f t="shared" si="504"/>
        <v>0</v>
      </c>
      <c r="AS664" s="1">
        <f t="shared" si="505"/>
        <v>0</v>
      </c>
      <c r="AT664" s="1">
        <f t="shared" si="506"/>
        <v>0</v>
      </c>
      <c r="AU664" s="1">
        <f t="shared" si="507"/>
        <v>0</v>
      </c>
      <c r="AV664" s="1">
        <f t="shared" si="508"/>
        <v>0</v>
      </c>
      <c r="AW664" s="1">
        <f t="shared" si="509"/>
        <v>0</v>
      </c>
      <c r="AX664" s="1">
        <f t="shared" si="510"/>
        <v>0</v>
      </c>
      <c r="AY664" s="1">
        <f t="shared" si="511"/>
        <v>0</v>
      </c>
      <c r="AZ664" s="1">
        <f t="shared" si="512"/>
        <v>0</v>
      </c>
      <c r="BA664" s="1">
        <f t="shared" si="513"/>
        <v>0</v>
      </c>
      <c r="BB664" s="1">
        <f t="shared" si="514"/>
        <v>0</v>
      </c>
      <c r="BC664" s="1">
        <f t="shared" si="515"/>
        <v>0</v>
      </c>
      <c r="BD664" s="1">
        <f t="shared" si="516"/>
        <v>80</v>
      </c>
      <c r="BE664" s="1" t="str">
        <f t="shared" si="523"/>
        <v>Barge C</v>
      </c>
      <c r="BF664" s="1">
        <f t="shared" si="524"/>
        <v>2</v>
      </c>
      <c r="BG664" s="3">
        <v>646</v>
      </c>
      <c r="BH664" s="1">
        <f t="shared" si="491"/>
        <v>0</v>
      </c>
      <c r="BI664" s="1">
        <f t="shared" si="517"/>
        <v>0</v>
      </c>
      <c r="BJ664" s="3">
        <v>646</v>
      </c>
      <c r="BK664" s="1">
        <f t="shared" si="518"/>
        <v>7</v>
      </c>
      <c r="BL664" s="1">
        <f t="shared" si="525"/>
        <v>0</v>
      </c>
      <c r="BM664" s="1">
        <f t="shared" si="526"/>
        <v>0</v>
      </c>
      <c r="BN664" s="1">
        <f t="shared" si="527"/>
        <v>0</v>
      </c>
      <c r="BO664" s="1">
        <f t="shared" si="528"/>
        <v>0</v>
      </c>
      <c r="BP664" s="1">
        <f t="shared" si="529"/>
        <v>0</v>
      </c>
      <c r="BQ664" s="1">
        <f t="shared" si="530"/>
        <v>0</v>
      </c>
      <c r="BR664" s="1">
        <f t="shared" si="531"/>
        <v>1</v>
      </c>
      <c r="BS664" s="1">
        <f t="shared" si="532"/>
        <v>2</v>
      </c>
      <c r="BT664" s="1">
        <f t="shared" si="533"/>
        <v>3</v>
      </c>
      <c r="BU664" s="1">
        <f t="shared" si="534"/>
        <v>4</v>
      </c>
      <c r="BW664" s="1">
        <f t="shared" si="493"/>
        <v>0</v>
      </c>
      <c r="BX664" s="1">
        <f t="shared" si="493"/>
        <v>0</v>
      </c>
      <c r="BY664" s="1">
        <f t="shared" si="493"/>
        <v>0</v>
      </c>
      <c r="BZ664" s="1">
        <f t="shared" si="492"/>
        <v>0</v>
      </c>
      <c r="CA664" s="1">
        <f t="shared" si="492"/>
        <v>0</v>
      </c>
      <c r="CB664" s="1">
        <f t="shared" si="492"/>
        <v>0</v>
      </c>
      <c r="CC664" s="1">
        <f t="shared" si="492"/>
        <v>70</v>
      </c>
      <c r="CD664" s="1">
        <f t="shared" si="492"/>
        <v>140</v>
      </c>
      <c r="CE664" s="1">
        <f t="shared" si="492"/>
        <v>210</v>
      </c>
      <c r="CF664" s="1">
        <f t="shared" si="492"/>
        <v>280</v>
      </c>
      <c r="CW664" s="1">
        <v>646</v>
      </c>
      <c r="CX664" s="1">
        <f t="shared" si="519"/>
        <v>1</v>
      </c>
      <c r="CY664" s="1" t="s">
        <v>37</v>
      </c>
      <c r="CZ664" s="1">
        <v>1</v>
      </c>
      <c r="DB664" s="1">
        <f t="shared" si="535"/>
        <v>3</v>
      </c>
      <c r="DC664" s="1" t="s">
        <v>43</v>
      </c>
      <c r="DD664" s="1">
        <f t="shared" si="520"/>
        <v>5</v>
      </c>
      <c r="DL664" s="1">
        <v>646</v>
      </c>
      <c r="DM664" s="1">
        <f t="shared" si="521"/>
        <v>2</v>
      </c>
      <c r="DN664" s="1">
        <f t="shared" si="522"/>
        <v>0</v>
      </c>
      <c r="DO664" s="1" t="s">
        <v>37</v>
      </c>
      <c r="DP664" s="1">
        <v>0</v>
      </c>
    </row>
    <row r="665" spans="1:120" ht="15">
      <c r="A665">
        <v>647</v>
      </c>
      <c r="B665">
        <v>2</v>
      </c>
      <c r="C665" s="25">
        <v>7414</v>
      </c>
      <c r="D665">
        <v>6</v>
      </c>
      <c r="E665">
        <v>10</v>
      </c>
      <c r="F665" t="s">
        <v>74</v>
      </c>
      <c r="G665">
        <v>4</v>
      </c>
      <c r="H665"/>
      <c r="I665"/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1</v>
      </c>
      <c r="AF665" s="1">
        <v>0</v>
      </c>
      <c r="AG665" s="1">
        <f t="shared" si="494"/>
        <v>0</v>
      </c>
      <c r="AH665" s="1">
        <f t="shared" si="495"/>
        <v>0</v>
      </c>
      <c r="AI665" s="1">
        <f t="shared" si="496"/>
        <v>0</v>
      </c>
      <c r="AJ665" s="1">
        <f t="shared" si="497"/>
        <v>0</v>
      </c>
      <c r="AK665" s="1">
        <f t="shared" si="498"/>
        <v>0</v>
      </c>
      <c r="AL665" s="1">
        <f t="shared" si="499"/>
        <v>0</v>
      </c>
      <c r="AM665" s="1">
        <f t="shared" si="500"/>
        <v>0</v>
      </c>
      <c r="AN665" s="1">
        <f t="shared" si="500"/>
        <v>0</v>
      </c>
      <c r="AO665" s="1">
        <f t="shared" si="501"/>
        <v>0</v>
      </c>
      <c r="AP665" s="1">
        <f t="shared" si="502"/>
        <v>0</v>
      </c>
      <c r="AQ665" s="1">
        <f t="shared" si="503"/>
        <v>0</v>
      </c>
      <c r="AR665" s="1">
        <f t="shared" si="504"/>
        <v>0</v>
      </c>
      <c r="AS665" s="1">
        <f t="shared" si="505"/>
        <v>0</v>
      </c>
      <c r="AT665" s="1">
        <f t="shared" si="506"/>
        <v>0</v>
      </c>
      <c r="AU665" s="1">
        <f t="shared" si="507"/>
        <v>0</v>
      </c>
      <c r="AV665" s="1">
        <f t="shared" si="508"/>
        <v>0</v>
      </c>
      <c r="AW665" s="1">
        <f t="shared" si="509"/>
        <v>0</v>
      </c>
      <c r="AX665" s="1">
        <f t="shared" si="510"/>
        <v>0</v>
      </c>
      <c r="AY665" s="1">
        <f t="shared" si="511"/>
        <v>0</v>
      </c>
      <c r="AZ665" s="1">
        <f t="shared" si="512"/>
        <v>0</v>
      </c>
      <c r="BA665" s="1">
        <f t="shared" si="513"/>
        <v>0</v>
      </c>
      <c r="BB665" s="1">
        <f t="shared" si="514"/>
        <v>80</v>
      </c>
      <c r="BC665" s="1">
        <f t="shared" si="515"/>
        <v>0</v>
      </c>
      <c r="BD665" s="1">
        <f t="shared" si="516"/>
        <v>80</v>
      </c>
      <c r="BE665" s="1" t="str">
        <f t="shared" si="523"/>
        <v>Barge B</v>
      </c>
      <c r="BF665" s="1">
        <f t="shared" si="524"/>
        <v>9</v>
      </c>
      <c r="BG665" s="3">
        <v>647</v>
      </c>
      <c r="BH665" s="1">
        <f t="shared" si="491"/>
        <v>0</v>
      </c>
      <c r="BI665" s="1">
        <f t="shared" si="517"/>
        <v>0</v>
      </c>
      <c r="BJ665" s="3">
        <v>647</v>
      </c>
      <c r="BK665" s="1">
        <f t="shared" si="518"/>
        <v>10</v>
      </c>
      <c r="BL665" s="1">
        <f t="shared" si="525"/>
        <v>0</v>
      </c>
      <c r="BM665" s="1">
        <f t="shared" si="526"/>
        <v>0</v>
      </c>
      <c r="BN665" s="1">
        <f t="shared" si="527"/>
        <v>0</v>
      </c>
      <c r="BO665" s="1">
        <f t="shared" si="528"/>
        <v>0</v>
      </c>
      <c r="BP665" s="1">
        <f t="shared" si="529"/>
        <v>0</v>
      </c>
      <c r="BQ665" s="1">
        <f t="shared" si="530"/>
        <v>0</v>
      </c>
      <c r="BR665" s="1">
        <f t="shared" si="531"/>
        <v>0</v>
      </c>
      <c r="BS665" s="1">
        <f t="shared" si="532"/>
        <v>0</v>
      </c>
      <c r="BT665" s="1">
        <f t="shared" si="533"/>
        <v>0</v>
      </c>
      <c r="BU665" s="1">
        <f t="shared" si="534"/>
        <v>1</v>
      </c>
      <c r="BW665" s="1">
        <f t="shared" si="493"/>
        <v>0</v>
      </c>
      <c r="BX665" s="1">
        <f t="shared" si="493"/>
        <v>0</v>
      </c>
      <c r="BY665" s="1">
        <f t="shared" si="493"/>
        <v>0</v>
      </c>
      <c r="BZ665" s="1">
        <f t="shared" si="492"/>
        <v>0</v>
      </c>
      <c r="CA665" s="1">
        <f t="shared" si="492"/>
        <v>0</v>
      </c>
      <c r="CB665" s="1">
        <f t="shared" si="492"/>
        <v>0</v>
      </c>
      <c r="CC665" s="1">
        <f t="shared" si="492"/>
        <v>0</v>
      </c>
      <c r="CD665" s="1">
        <f t="shared" si="492"/>
        <v>0</v>
      </c>
      <c r="CE665" s="1">
        <f t="shared" si="492"/>
        <v>0</v>
      </c>
      <c r="CF665" s="1">
        <f t="shared" si="492"/>
        <v>70</v>
      </c>
      <c r="CW665" s="1">
        <v>647</v>
      </c>
      <c r="CX665" s="1">
        <f t="shared" si="519"/>
        <v>1</v>
      </c>
      <c r="CY665" s="1" t="s">
        <v>37</v>
      </c>
      <c r="CZ665" s="1">
        <v>1</v>
      </c>
      <c r="DB665" s="1">
        <f t="shared" si="535"/>
        <v>10</v>
      </c>
      <c r="DC665" s="1" t="s">
        <v>43</v>
      </c>
      <c r="DD665" s="1">
        <f t="shared" si="520"/>
        <v>10</v>
      </c>
      <c r="DL665" s="1">
        <v>647</v>
      </c>
      <c r="DM665" s="1">
        <f t="shared" si="521"/>
        <v>7</v>
      </c>
      <c r="DN665" s="1">
        <f t="shared" si="522"/>
        <v>0</v>
      </c>
      <c r="DO665" s="1" t="s">
        <v>37</v>
      </c>
      <c r="DP665" s="1">
        <v>0</v>
      </c>
    </row>
    <row r="666" spans="1:120" ht="15">
      <c r="A666">
        <v>648</v>
      </c>
      <c r="B666">
        <v>2</v>
      </c>
      <c r="C666" s="25">
        <v>8733</v>
      </c>
      <c r="D666">
        <v>5</v>
      </c>
      <c r="E666">
        <v>8</v>
      </c>
      <c r="F666" t="s">
        <v>73</v>
      </c>
      <c r="G666">
        <v>3</v>
      </c>
      <c r="H666"/>
      <c r="I666"/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0</v>
      </c>
      <c r="Y666" s="1">
        <v>1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>
        <f t="shared" si="494"/>
        <v>0</v>
      </c>
      <c r="AH666" s="1">
        <f t="shared" si="495"/>
        <v>0</v>
      </c>
      <c r="AI666" s="1">
        <f t="shared" si="496"/>
        <v>0</v>
      </c>
      <c r="AJ666" s="1">
        <f t="shared" si="497"/>
        <v>0</v>
      </c>
      <c r="AK666" s="1">
        <f t="shared" si="498"/>
        <v>0</v>
      </c>
      <c r="AL666" s="1">
        <f t="shared" si="499"/>
        <v>0</v>
      </c>
      <c r="AM666" s="1">
        <f t="shared" si="500"/>
        <v>0</v>
      </c>
      <c r="AN666" s="1">
        <f t="shared" si="500"/>
        <v>0</v>
      </c>
      <c r="AO666" s="1">
        <f t="shared" si="501"/>
        <v>0</v>
      </c>
      <c r="AP666" s="1">
        <f t="shared" si="502"/>
        <v>0</v>
      </c>
      <c r="AQ666" s="1">
        <f t="shared" si="503"/>
        <v>0</v>
      </c>
      <c r="AR666" s="1">
        <f t="shared" si="504"/>
        <v>0</v>
      </c>
      <c r="AS666" s="1">
        <f t="shared" si="505"/>
        <v>0</v>
      </c>
      <c r="AT666" s="1">
        <f t="shared" si="506"/>
        <v>0</v>
      </c>
      <c r="AU666" s="1">
        <f t="shared" si="507"/>
        <v>0</v>
      </c>
      <c r="AV666" s="1">
        <f t="shared" si="508"/>
        <v>80</v>
      </c>
      <c r="AW666" s="1">
        <f t="shared" si="509"/>
        <v>0</v>
      </c>
      <c r="AX666" s="1">
        <f t="shared" si="510"/>
        <v>0</v>
      </c>
      <c r="AY666" s="1">
        <f t="shared" si="511"/>
        <v>0</v>
      </c>
      <c r="AZ666" s="1">
        <f t="shared" si="512"/>
        <v>0</v>
      </c>
      <c r="BA666" s="1">
        <f t="shared" si="513"/>
        <v>0</v>
      </c>
      <c r="BB666" s="1">
        <f t="shared" si="514"/>
        <v>0</v>
      </c>
      <c r="BC666" s="1">
        <f t="shared" si="515"/>
        <v>0</v>
      </c>
      <c r="BD666" s="1">
        <f t="shared" si="516"/>
        <v>80</v>
      </c>
      <c r="BE666" s="1" t="str">
        <f t="shared" si="523"/>
        <v>Barge D</v>
      </c>
      <c r="BF666" s="1">
        <f t="shared" si="524"/>
        <v>6</v>
      </c>
      <c r="BG666" s="3">
        <v>648</v>
      </c>
      <c r="BH666" s="1">
        <f t="shared" si="491"/>
        <v>0</v>
      </c>
      <c r="BI666" s="1">
        <f t="shared" si="517"/>
        <v>0</v>
      </c>
      <c r="BJ666" s="3">
        <v>648</v>
      </c>
      <c r="BK666" s="1">
        <f t="shared" si="518"/>
        <v>8</v>
      </c>
      <c r="BL666" s="1">
        <f t="shared" si="525"/>
        <v>0</v>
      </c>
      <c r="BM666" s="1">
        <f t="shared" si="526"/>
        <v>0</v>
      </c>
      <c r="BN666" s="1">
        <f t="shared" si="527"/>
        <v>0</v>
      </c>
      <c r="BO666" s="1">
        <f t="shared" si="528"/>
        <v>0</v>
      </c>
      <c r="BP666" s="1">
        <f t="shared" si="529"/>
        <v>0</v>
      </c>
      <c r="BQ666" s="1">
        <f t="shared" si="530"/>
        <v>0</v>
      </c>
      <c r="BR666" s="1">
        <f t="shared" si="531"/>
        <v>0</v>
      </c>
      <c r="BS666" s="1">
        <f t="shared" si="532"/>
        <v>1</v>
      </c>
      <c r="BT666" s="1">
        <f t="shared" si="533"/>
        <v>2</v>
      </c>
      <c r="BU666" s="1">
        <f t="shared" si="534"/>
        <v>3</v>
      </c>
      <c r="BW666" s="1">
        <f t="shared" si="493"/>
        <v>0</v>
      </c>
      <c r="BX666" s="1">
        <f t="shared" si="493"/>
        <v>0</v>
      </c>
      <c r="BY666" s="1">
        <f t="shared" si="493"/>
        <v>0</v>
      </c>
      <c r="BZ666" s="1">
        <f t="shared" si="492"/>
        <v>0</v>
      </c>
      <c r="CA666" s="1">
        <f t="shared" si="492"/>
        <v>0</v>
      </c>
      <c r="CB666" s="1">
        <f t="shared" si="492"/>
        <v>0</v>
      </c>
      <c r="CC666" s="1">
        <f t="shared" si="492"/>
        <v>0</v>
      </c>
      <c r="CD666" s="1">
        <f t="shared" si="492"/>
        <v>70</v>
      </c>
      <c r="CE666" s="1">
        <f t="shared" si="492"/>
        <v>140</v>
      </c>
      <c r="CF666" s="1">
        <f t="shared" si="492"/>
        <v>210</v>
      </c>
      <c r="CW666" s="1">
        <v>648</v>
      </c>
      <c r="CX666" s="1">
        <f t="shared" si="519"/>
        <v>1</v>
      </c>
      <c r="CY666" s="1" t="s">
        <v>37</v>
      </c>
      <c r="CZ666" s="1">
        <v>1</v>
      </c>
      <c r="DB666" s="1">
        <f t="shared" si="535"/>
        <v>7</v>
      </c>
      <c r="DC666" s="1" t="s">
        <v>43</v>
      </c>
      <c r="DD666" s="1">
        <f t="shared" si="520"/>
        <v>8</v>
      </c>
      <c r="DL666" s="1">
        <v>648</v>
      </c>
      <c r="DM666" s="1">
        <f t="shared" si="521"/>
        <v>6</v>
      </c>
      <c r="DN666" s="1">
        <f t="shared" si="522"/>
        <v>0</v>
      </c>
      <c r="DO666" s="1" t="s">
        <v>37</v>
      </c>
      <c r="DP666" s="1">
        <v>0</v>
      </c>
    </row>
    <row r="667" spans="1:120" ht="15">
      <c r="A667">
        <v>649</v>
      </c>
      <c r="B667">
        <v>2</v>
      </c>
      <c r="C667" s="25">
        <v>32100</v>
      </c>
      <c r="D667">
        <v>0</v>
      </c>
      <c r="E667">
        <v>5</v>
      </c>
      <c r="F667" t="s">
        <v>35</v>
      </c>
      <c r="G667">
        <v>2</v>
      </c>
      <c r="H667"/>
      <c r="I667"/>
      <c r="J667" s="1">
        <v>0</v>
      </c>
      <c r="K667" s="1">
        <v>1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>
        <f t="shared" si="494"/>
        <v>0</v>
      </c>
      <c r="AH667" s="1">
        <f t="shared" si="495"/>
        <v>80</v>
      </c>
      <c r="AI667" s="1">
        <f t="shared" si="496"/>
        <v>0</v>
      </c>
      <c r="AJ667" s="1">
        <f t="shared" si="497"/>
        <v>0</v>
      </c>
      <c r="AK667" s="1">
        <f t="shared" si="498"/>
        <v>0</v>
      </c>
      <c r="AL667" s="1">
        <f t="shared" si="499"/>
        <v>0</v>
      </c>
      <c r="AM667" s="1">
        <f t="shared" si="500"/>
        <v>0</v>
      </c>
      <c r="AN667" s="1">
        <f t="shared" si="500"/>
        <v>0</v>
      </c>
      <c r="AO667" s="1">
        <f t="shared" si="501"/>
        <v>0</v>
      </c>
      <c r="AP667" s="1">
        <f t="shared" si="502"/>
        <v>0</v>
      </c>
      <c r="AQ667" s="1">
        <f t="shared" si="503"/>
        <v>0</v>
      </c>
      <c r="AR667" s="1">
        <f t="shared" si="504"/>
        <v>0</v>
      </c>
      <c r="AS667" s="1">
        <f t="shared" si="505"/>
        <v>0</v>
      </c>
      <c r="AT667" s="1">
        <f t="shared" si="506"/>
        <v>0</v>
      </c>
      <c r="AU667" s="1">
        <f t="shared" si="507"/>
        <v>0</v>
      </c>
      <c r="AV667" s="1">
        <f t="shared" si="508"/>
        <v>0</v>
      </c>
      <c r="AW667" s="1">
        <f t="shared" si="509"/>
        <v>0</v>
      </c>
      <c r="AX667" s="1">
        <f t="shared" si="510"/>
        <v>0</v>
      </c>
      <c r="AY667" s="1">
        <f t="shared" si="511"/>
        <v>0</v>
      </c>
      <c r="AZ667" s="1">
        <f t="shared" si="512"/>
        <v>0</v>
      </c>
      <c r="BA667" s="1">
        <f t="shared" si="513"/>
        <v>0</v>
      </c>
      <c r="BB667" s="1">
        <f t="shared" si="514"/>
        <v>0</v>
      </c>
      <c r="BC667" s="1">
        <f t="shared" si="515"/>
        <v>0</v>
      </c>
      <c r="BD667" s="1">
        <f t="shared" si="516"/>
        <v>80</v>
      </c>
      <c r="BE667" s="1" t="str">
        <f t="shared" si="523"/>
        <v>Barge D</v>
      </c>
      <c r="BF667" s="1">
        <f t="shared" si="524"/>
        <v>1</v>
      </c>
      <c r="BG667" s="3">
        <v>649</v>
      </c>
      <c r="BH667" s="1">
        <f t="shared" si="491"/>
        <v>0</v>
      </c>
      <c r="BI667" s="1">
        <f t="shared" si="517"/>
        <v>0</v>
      </c>
      <c r="BJ667" s="3">
        <v>649</v>
      </c>
      <c r="BK667" s="1">
        <f t="shared" si="518"/>
        <v>2</v>
      </c>
      <c r="BL667" s="1">
        <f t="shared" si="525"/>
        <v>0</v>
      </c>
      <c r="BM667" s="1">
        <f t="shared" si="526"/>
        <v>1</v>
      </c>
      <c r="BN667" s="1">
        <f t="shared" si="527"/>
        <v>2</v>
      </c>
      <c r="BO667" s="1">
        <f t="shared" si="528"/>
        <v>3</v>
      </c>
      <c r="BP667" s="1">
        <f t="shared" si="529"/>
        <v>4</v>
      </c>
      <c r="BQ667" s="1">
        <f t="shared" si="530"/>
        <v>5</v>
      </c>
      <c r="BR667" s="1">
        <f t="shared" si="531"/>
        <v>6</v>
      </c>
      <c r="BS667" s="1">
        <f t="shared" si="532"/>
        <v>7</v>
      </c>
      <c r="BT667" s="1">
        <f t="shared" si="533"/>
        <v>8</v>
      </c>
      <c r="BU667" s="1">
        <f t="shared" si="534"/>
        <v>9</v>
      </c>
      <c r="BW667" s="1">
        <f t="shared" si="493"/>
        <v>0</v>
      </c>
      <c r="BX667" s="1">
        <f t="shared" si="493"/>
        <v>70</v>
      </c>
      <c r="BY667" s="1">
        <f t="shared" si="493"/>
        <v>140</v>
      </c>
      <c r="BZ667" s="1">
        <f t="shared" si="492"/>
        <v>210</v>
      </c>
      <c r="CA667" s="1">
        <f t="shared" si="492"/>
        <v>280</v>
      </c>
      <c r="CB667" s="1">
        <f t="shared" si="492"/>
        <v>350</v>
      </c>
      <c r="CC667" s="1">
        <f t="shared" si="492"/>
        <v>420</v>
      </c>
      <c r="CD667" s="1">
        <f t="shared" si="492"/>
        <v>490</v>
      </c>
      <c r="CE667" s="1">
        <f t="shared" si="492"/>
        <v>560</v>
      </c>
      <c r="CF667" s="1">
        <f t="shared" si="492"/>
        <v>630</v>
      </c>
      <c r="CW667" s="1">
        <v>649</v>
      </c>
      <c r="CX667" s="1">
        <f t="shared" si="519"/>
        <v>1</v>
      </c>
      <c r="CY667" s="1" t="s">
        <v>37</v>
      </c>
      <c r="CZ667" s="1">
        <v>1</v>
      </c>
      <c r="DB667" s="1">
        <f t="shared" si="535"/>
        <v>2</v>
      </c>
      <c r="DC667" s="1" t="s">
        <v>43</v>
      </c>
      <c r="DD667" s="1">
        <f t="shared" si="520"/>
        <v>5</v>
      </c>
      <c r="DL667" s="1">
        <v>649</v>
      </c>
      <c r="DM667" s="1">
        <f t="shared" si="521"/>
        <v>1</v>
      </c>
      <c r="DN667" s="1">
        <f t="shared" si="522"/>
        <v>0</v>
      </c>
      <c r="DO667" s="1" t="s">
        <v>37</v>
      </c>
      <c r="DP667" s="1">
        <v>0</v>
      </c>
    </row>
    <row r="668" spans="1:120" ht="15">
      <c r="A668">
        <v>650</v>
      </c>
      <c r="B668">
        <v>2</v>
      </c>
      <c r="C668" s="25">
        <v>31840</v>
      </c>
      <c r="D668">
        <v>0</v>
      </c>
      <c r="E668">
        <v>3</v>
      </c>
      <c r="F668" t="s">
        <v>73</v>
      </c>
      <c r="G668">
        <v>3</v>
      </c>
      <c r="H668"/>
      <c r="I668"/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1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>
        <f t="shared" si="494"/>
        <v>0</v>
      </c>
      <c r="AH668" s="1">
        <f t="shared" si="495"/>
        <v>0</v>
      </c>
      <c r="AI668" s="1">
        <f t="shared" si="496"/>
        <v>0</v>
      </c>
      <c r="AJ668" s="1">
        <f t="shared" si="497"/>
        <v>0</v>
      </c>
      <c r="AK668" s="1">
        <f t="shared" si="498"/>
        <v>0</v>
      </c>
      <c r="AL668" s="1">
        <f t="shared" si="499"/>
        <v>80</v>
      </c>
      <c r="AM668" s="1">
        <f t="shared" si="500"/>
        <v>0</v>
      </c>
      <c r="AN668" s="1">
        <f t="shared" si="500"/>
        <v>0</v>
      </c>
      <c r="AO668" s="1">
        <f t="shared" si="501"/>
        <v>0</v>
      </c>
      <c r="AP668" s="1">
        <f t="shared" si="502"/>
        <v>0</v>
      </c>
      <c r="AQ668" s="1">
        <f t="shared" si="503"/>
        <v>0</v>
      </c>
      <c r="AR668" s="1">
        <f t="shared" si="504"/>
        <v>0</v>
      </c>
      <c r="AS668" s="1">
        <f t="shared" si="505"/>
        <v>0</v>
      </c>
      <c r="AT668" s="1">
        <f t="shared" si="506"/>
        <v>0</v>
      </c>
      <c r="AU668" s="1">
        <f t="shared" si="507"/>
        <v>0</v>
      </c>
      <c r="AV668" s="1">
        <f t="shared" si="508"/>
        <v>0</v>
      </c>
      <c r="AW668" s="1">
        <f t="shared" si="509"/>
        <v>0</v>
      </c>
      <c r="AX668" s="1">
        <f t="shared" si="510"/>
        <v>0</v>
      </c>
      <c r="AY668" s="1">
        <f t="shared" si="511"/>
        <v>0</v>
      </c>
      <c r="AZ668" s="1">
        <f t="shared" si="512"/>
        <v>0</v>
      </c>
      <c r="BA668" s="1">
        <f t="shared" si="513"/>
        <v>0</v>
      </c>
      <c r="BB668" s="1">
        <f t="shared" si="514"/>
        <v>0</v>
      </c>
      <c r="BC668" s="1">
        <f t="shared" si="515"/>
        <v>0</v>
      </c>
      <c r="BD668" s="1">
        <f t="shared" si="516"/>
        <v>80</v>
      </c>
      <c r="BE668" s="1" t="str">
        <f t="shared" si="523"/>
        <v>Barge C</v>
      </c>
      <c r="BF668" s="1">
        <f t="shared" si="524"/>
        <v>2</v>
      </c>
      <c r="BG668" s="3">
        <v>650</v>
      </c>
      <c r="BH668" s="1">
        <f t="shared" si="491"/>
        <v>0</v>
      </c>
      <c r="BI668" s="1">
        <f t="shared" si="517"/>
        <v>0</v>
      </c>
      <c r="BJ668" s="3">
        <v>650</v>
      </c>
      <c r="BK668" s="1">
        <f t="shared" si="518"/>
        <v>3</v>
      </c>
      <c r="BL668" s="1">
        <f t="shared" si="525"/>
        <v>0</v>
      </c>
      <c r="BM668" s="1">
        <f t="shared" si="526"/>
        <v>0</v>
      </c>
      <c r="BN668" s="1">
        <f t="shared" si="527"/>
        <v>1</v>
      </c>
      <c r="BO668" s="1">
        <f t="shared" si="528"/>
        <v>2</v>
      </c>
      <c r="BP668" s="1">
        <f t="shared" si="529"/>
        <v>3</v>
      </c>
      <c r="BQ668" s="1">
        <f t="shared" si="530"/>
        <v>4</v>
      </c>
      <c r="BR668" s="1">
        <f t="shared" si="531"/>
        <v>5</v>
      </c>
      <c r="BS668" s="1">
        <f t="shared" si="532"/>
        <v>6</v>
      </c>
      <c r="BT668" s="1">
        <f t="shared" si="533"/>
        <v>7</v>
      </c>
      <c r="BU668" s="1">
        <f t="shared" si="534"/>
        <v>8</v>
      </c>
      <c r="BW668" s="1">
        <f t="shared" si="493"/>
        <v>0</v>
      </c>
      <c r="BX668" s="1">
        <f t="shared" si="493"/>
        <v>0</v>
      </c>
      <c r="BY668" s="1">
        <f t="shared" si="493"/>
        <v>70</v>
      </c>
      <c r="BZ668" s="1">
        <f t="shared" si="492"/>
        <v>140</v>
      </c>
      <c r="CA668" s="1">
        <f t="shared" si="492"/>
        <v>210</v>
      </c>
      <c r="CB668" s="1">
        <f t="shared" si="492"/>
        <v>280</v>
      </c>
      <c r="CC668" s="1">
        <f t="shared" si="492"/>
        <v>350</v>
      </c>
      <c r="CD668" s="1">
        <f t="shared" si="492"/>
        <v>420</v>
      </c>
      <c r="CE668" s="1">
        <f t="shared" si="492"/>
        <v>490</v>
      </c>
      <c r="CF668" s="1">
        <f t="shared" si="492"/>
        <v>560</v>
      </c>
      <c r="CW668" s="1">
        <v>650</v>
      </c>
      <c r="CX668" s="1">
        <f t="shared" si="519"/>
        <v>1</v>
      </c>
      <c r="CY668" s="1" t="s">
        <v>37</v>
      </c>
      <c r="CZ668" s="1">
        <v>1</v>
      </c>
      <c r="DB668" s="1">
        <f t="shared" si="535"/>
        <v>3</v>
      </c>
      <c r="DC668" s="1" t="s">
        <v>43</v>
      </c>
      <c r="DD668" s="1">
        <f t="shared" si="520"/>
        <v>3</v>
      </c>
      <c r="DL668" s="1">
        <v>650</v>
      </c>
      <c r="DM668" s="1">
        <f t="shared" si="521"/>
        <v>1</v>
      </c>
      <c r="DN668" s="1">
        <f t="shared" si="522"/>
        <v>0</v>
      </c>
      <c r="DO668" s="1" t="s">
        <v>37</v>
      </c>
      <c r="DP668" s="1">
        <v>0</v>
      </c>
    </row>
    <row r="669" spans="1:120" ht="15">
      <c r="A669">
        <v>651</v>
      </c>
      <c r="B669">
        <v>2</v>
      </c>
      <c r="C669" s="25">
        <v>29760</v>
      </c>
      <c r="D669">
        <v>6</v>
      </c>
      <c r="E669">
        <v>10</v>
      </c>
      <c r="F669" t="s">
        <v>32</v>
      </c>
      <c r="G669">
        <v>4</v>
      </c>
      <c r="H669"/>
      <c r="I669"/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1</v>
      </c>
      <c r="AF669" s="1">
        <v>0</v>
      </c>
      <c r="AG669" s="1">
        <f t="shared" si="494"/>
        <v>0</v>
      </c>
      <c r="AH669" s="1">
        <f t="shared" si="495"/>
        <v>0</v>
      </c>
      <c r="AI669" s="1">
        <f t="shared" si="496"/>
        <v>0</v>
      </c>
      <c r="AJ669" s="1">
        <f t="shared" si="497"/>
        <v>0</v>
      </c>
      <c r="AK669" s="1">
        <f t="shared" si="498"/>
        <v>0</v>
      </c>
      <c r="AL669" s="1">
        <f t="shared" si="499"/>
        <v>0</v>
      </c>
      <c r="AM669" s="1">
        <f t="shared" si="500"/>
        <v>0</v>
      </c>
      <c r="AN669" s="1">
        <f t="shared" si="500"/>
        <v>0</v>
      </c>
      <c r="AO669" s="1">
        <f t="shared" si="501"/>
        <v>0</v>
      </c>
      <c r="AP669" s="1">
        <f t="shared" si="502"/>
        <v>0</v>
      </c>
      <c r="AQ669" s="1">
        <f t="shared" si="503"/>
        <v>0</v>
      </c>
      <c r="AR669" s="1">
        <f t="shared" si="504"/>
        <v>0</v>
      </c>
      <c r="AS669" s="1">
        <f t="shared" si="505"/>
        <v>0</v>
      </c>
      <c r="AT669" s="1">
        <f t="shared" si="506"/>
        <v>0</v>
      </c>
      <c r="AU669" s="1">
        <f t="shared" si="507"/>
        <v>0</v>
      </c>
      <c r="AV669" s="1">
        <f t="shared" si="508"/>
        <v>0</v>
      </c>
      <c r="AW669" s="1">
        <f t="shared" si="509"/>
        <v>0</v>
      </c>
      <c r="AX669" s="1">
        <f t="shared" si="510"/>
        <v>0</v>
      </c>
      <c r="AY669" s="1">
        <f t="shared" si="511"/>
        <v>0</v>
      </c>
      <c r="AZ669" s="1">
        <f t="shared" si="512"/>
        <v>0</v>
      </c>
      <c r="BA669" s="1">
        <f t="shared" si="513"/>
        <v>0</v>
      </c>
      <c r="BB669" s="1">
        <f t="shared" si="514"/>
        <v>80</v>
      </c>
      <c r="BC669" s="1">
        <f t="shared" si="515"/>
        <v>0</v>
      </c>
      <c r="BD669" s="1">
        <f t="shared" si="516"/>
        <v>80</v>
      </c>
      <c r="BE669" s="1" t="str">
        <f t="shared" si="523"/>
        <v>Barge B</v>
      </c>
      <c r="BF669" s="1">
        <f t="shared" si="524"/>
        <v>9</v>
      </c>
      <c r="BG669" s="3">
        <v>651</v>
      </c>
      <c r="BH669" s="1">
        <f t="shared" si="491"/>
        <v>0</v>
      </c>
      <c r="BI669" s="1">
        <f t="shared" si="517"/>
        <v>0</v>
      </c>
      <c r="BJ669" s="3">
        <v>651</v>
      </c>
      <c r="BK669" s="1">
        <f t="shared" si="518"/>
        <v>10</v>
      </c>
      <c r="BL669" s="1">
        <f t="shared" si="525"/>
        <v>0</v>
      </c>
      <c r="BM669" s="1">
        <f t="shared" si="526"/>
        <v>0</v>
      </c>
      <c r="BN669" s="1">
        <f t="shared" si="527"/>
        <v>0</v>
      </c>
      <c r="BO669" s="1">
        <f t="shared" si="528"/>
        <v>0</v>
      </c>
      <c r="BP669" s="1">
        <f t="shared" si="529"/>
        <v>0</v>
      </c>
      <c r="BQ669" s="1">
        <f t="shared" si="530"/>
        <v>0</v>
      </c>
      <c r="BR669" s="1">
        <f t="shared" si="531"/>
        <v>0</v>
      </c>
      <c r="BS669" s="1">
        <f t="shared" si="532"/>
        <v>0</v>
      </c>
      <c r="BT669" s="1">
        <f t="shared" si="533"/>
        <v>0</v>
      </c>
      <c r="BU669" s="1">
        <f t="shared" si="534"/>
        <v>1</v>
      </c>
      <c r="BW669" s="1">
        <f t="shared" si="493"/>
        <v>0</v>
      </c>
      <c r="BX669" s="1">
        <f t="shared" si="493"/>
        <v>0</v>
      </c>
      <c r="BY669" s="1">
        <f t="shared" si="493"/>
        <v>0</v>
      </c>
      <c r="BZ669" s="1">
        <f t="shared" si="492"/>
        <v>0</v>
      </c>
      <c r="CA669" s="1">
        <f t="shared" si="492"/>
        <v>0</v>
      </c>
      <c r="CB669" s="1">
        <f t="shared" si="492"/>
        <v>0</v>
      </c>
      <c r="CC669" s="1">
        <f t="shared" si="492"/>
        <v>0</v>
      </c>
      <c r="CD669" s="1">
        <f t="shared" si="492"/>
        <v>0</v>
      </c>
      <c r="CE669" s="1">
        <f t="shared" si="492"/>
        <v>0</v>
      </c>
      <c r="CF669" s="1">
        <f t="shared" si="492"/>
        <v>70</v>
      </c>
      <c r="CW669" s="1">
        <v>651</v>
      </c>
      <c r="CX669" s="1">
        <f t="shared" si="519"/>
        <v>1</v>
      </c>
      <c r="CY669" s="1" t="s">
        <v>37</v>
      </c>
      <c r="CZ669" s="1">
        <v>1</v>
      </c>
      <c r="DB669" s="1">
        <f t="shared" si="535"/>
        <v>10</v>
      </c>
      <c r="DC669" s="1" t="s">
        <v>43</v>
      </c>
      <c r="DD669" s="1">
        <f t="shared" si="520"/>
        <v>10</v>
      </c>
      <c r="DL669" s="1">
        <v>651</v>
      </c>
      <c r="DM669" s="1">
        <f t="shared" si="521"/>
        <v>7</v>
      </c>
      <c r="DN669" s="1">
        <f t="shared" si="522"/>
        <v>0</v>
      </c>
      <c r="DO669" s="1" t="s">
        <v>37</v>
      </c>
      <c r="DP669" s="1">
        <v>0</v>
      </c>
    </row>
    <row r="670" spans="1:120" ht="15">
      <c r="A670">
        <v>652</v>
      </c>
      <c r="B670">
        <v>2</v>
      </c>
      <c r="C670" s="25">
        <v>4640</v>
      </c>
      <c r="D670">
        <v>6</v>
      </c>
      <c r="E670">
        <v>9</v>
      </c>
      <c r="F670" t="s">
        <v>35</v>
      </c>
      <c r="G670">
        <v>3</v>
      </c>
      <c r="H670"/>
      <c r="I670"/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1</v>
      </c>
      <c r="AD670" s="1">
        <v>0</v>
      </c>
      <c r="AE670" s="1">
        <v>0</v>
      </c>
      <c r="AF670" s="1">
        <v>0</v>
      </c>
      <c r="AG670" s="1">
        <f t="shared" si="494"/>
        <v>0</v>
      </c>
      <c r="AH670" s="1">
        <f t="shared" si="495"/>
        <v>0</v>
      </c>
      <c r="AI670" s="1">
        <f t="shared" si="496"/>
        <v>0</v>
      </c>
      <c r="AJ670" s="1">
        <f t="shared" si="497"/>
        <v>0</v>
      </c>
      <c r="AK670" s="1">
        <f t="shared" si="498"/>
        <v>0</v>
      </c>
      <c r="AL670" s="1">
        <f t="shared" si="499"/>
        <v>0</v>
      </c>
      <c r="AM670" s="1">
        <f t="shared" si="500"/>
        <v>0</v>
      </c>
      <c r="AN670" s="1">
        <f t="shared" si="500"/>
        <v>0</v>
      </c>
      <c r="AO670" s="1">
        <f t="shared" si="501"/>
        <v>0</v>
      </c>
      <c r="AP670" s="1">
        <f t="shared" si="502"/>
        <v>0</v>
      </c>
      <c r="AQ670" s="1">
        <f t="shared" si="503"/>
        <v>0</v>
      </c>
      <c r="AR670" s="1">
        <f t="shared" si="504"/>
        <v>0</v>
      </c>
      <c r="AS670" s="1">
        <f t="shared" si="505"/>
        <v>0</v>
      </c>
      <c r="AT670" s="1">
        <f t="shared" si="506"/>
        <v>0</v>
      </c>
      <c r="AU670" s="1">
        <f t="shared" si="507"/>
        <v>0</v>
      </c>
      <c r="AV670" s="1">
        <f t="shared" si="508"/>
        <v>0</v>
      </c>
      <c r="AW670" s="1">
        <f t="shared" si="509"/>
        <v>0</v>
      </c>
      <c r="AX670" s="1">
        <f t="shared" si="510"/>
        <v>0</v>
      </c>
      <c r="AY670" s="1">
        <f t="shared" si="511"/>
        <v>0</v>
      </c>
      <c r="AZ670" s="1">
        <f t="shared" si="512"/>
        <v>80</v>
      </c>
      <c r="BA670" s="1">
        <f t="shared" si="513"/>
        <v>0</v>
      </c>
      <c r="BB670" s="1">
        <f t="shared" si="514"/>
        <v>0</v>
      </c>
      <c r="BC670" s="1">
        <f t="shared" si="515"/>
        <v>0</v>
      </c>
      <c r="BD670" s="1">
        <f t="shared" si="516"/>
        <v>80</v>
      </c>
      <c r="BE670" s="1" t="str">
        <f t="shared" si="523"/>
        <v>Barge D</v>
      </c>
      <c r="BF670" s="1">
        <f t="shared" si="524"/>
        <v>8</v>
      </c>
      <c r="BG670" s="3">
        <v>652</v>
      </c>
      <c r="BH670" s="1">
        <f t="shared" si="491"/>
        <v>0</v>
      </c>
      <c r="BI670" s="1">
        <f t="shared" si="517"/>
        <v>0</v>
      </c>
      <c r="BJ670" s="3">
        <v>652</v>
      </c>
      <c r="BK670" s="1">
        <f t="shared" si="518"/>
        <v>9</v>
      </c>
      <c r="BL670" s="1">
        <f t="shared" si="525"/>
        <v>0</v>
      </c>
      <c r="BM670" s="1">
        <f t="shared" si="526"/>
        <v>0</v>
      </c>
      <c r="BN670" s="1">
        <f t="shared" si="527"/>
        <v>0</v>
      </c>
      <c r="BO670" s="1">
        <f t="shared" si="528"/>
        <v>0</v>
      </c>
      <c r="BP670" s="1">
        <f t="shared" si="529"/>
        <v>0</v>
      </c>
      <c r="BQ670" s="1">
        <f t="shared" si="530"/>
        <v>0</v>
      </c>
      <c r="BR670" s="1">
        <f t="shared" si="531"/>
        <v>0</v>
      </c>
      <c r="BS670" s="1">
        <f t="shared" si="532"/>
        <v>0</v>
      </c>
      <c r="BT670" s="1">
        <f t="shared" si="533"/>
        <v>1</v>
      </c>
      <c r="BU670" s="1">
        <f t="shared" si="534"/>
        <v>2</v>
      </c>
      <c r="BW670" s="1">
        <f t="shared" si="493"/>
        <v>0</v>
      </c>
      <c r="BX670" s="1">
        <f t="shared" si="493"/>
        <v>0</v>
      </c>
      <c r="BY670" s="1">
        <f t="shared" si="493"/>
        <v>0</v>
      </c>
      <c r="BZ670" s="1">
        <f t="shared" si="492"/>
        <v>0</v>
      </c>
      <c r="CA670" s="1">
        <f t="shared" si="492"/>
        <v>0</v>
      </c>
      <c r="CB670" s="1">
        <f t="shared" si="492"/>
        <v>0</v>
      </c>
      <c r="CC670" s="1">
        <f t="shared" si="492"/>
        <v>0</v>
      </c>
      <c r="CD670" s="1">
        <f t="shared" si="492"/>
        <v>0</v>
      </c>
      <c r="CE670" s="1">
        <f t="shared" si="492"/>
        <v>70</v>
      </c>
      <c r="CF670" s="1">
        <f t="shared" si="492"/>
        <v>140</v>
      </c>
      <c r="CW670" s="1">
        <v>652</v>
      </c>
      <c r="CX670" s="1">
        <f t="shared" si="519"/>
        <v>1</v>
      </c>
      <c r="CY670" s="1" t="s">
        <v>37</v>
      </c>
      <c r="CZ670" s="1">
        <v>1</v>
      </c>
      <c r="DB670" s="1">
        <f t="shared" si="535"/>
        <v>9</v>
      </c>
      <c r="DC670" s="1" t="s">
        <v>43</v>
      </c>
      <c r="DD670" s="1">
        <f t="shared" si="520"/>
        <v>9</v>
      </c>
      <c r="DL670" s="1">
        <v>652</v>
      </c>
      <c r="DM670" s="1">
        <f t="shared" si="521"/>
        <v>7</v>
      </c>
      <c r="DN670" s="1">
        <f t="shared" si="522"/>
        <v>0</v>
      </c>
      <c r="DO670" s="1" t="s">
        <v>37</v>
      </c>
      <c r="DP670" s="1">
        <v>0</v>
      </c>
    </row>
    <row r="671" spans="1:120" ht="15">
      <c r="A671">
        <v>653</v>
      </c>
      <c r="B671">
        <v>2</v>
      </c>
      <c r="C671" s="25">
        <v>31840</v>
      </c>
      <c r="D671">
        <v>3</v>
      </c>
      <c r="E671">
        <v>7</v>
      </c>
      <c r="F671" t="s">
        <v>35</v>
      </c>
      <c r="G671">
        <v>4</v>
      </c>
      <c r="H671"/>
      <c r="I671"/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1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f t="shared" si="494"/>
        <v>0</v>
      </c>
      <c r="AH671" s="1">
        <f t="shared" si="495"/>
        <v>0</v>
      </c>
      <c r="AI671" s="1">
        <f t="shared" si="496"/>
        <v>0</v>
      </c>
      <c r="AJ671" s="1">
        <f t="shared" si="497"/>
        <v>0</v>
      </c>
      <c r="AK671" s="1">
        <f t="shared" si="498"/>
        <v>0</v>
      </c>
      <c r="AL671" s="1">
        <f t="shared" si="499"/>
        <v>0</v>
      </c>
      <c r="AM671" s="1">
        <f t="shared" si="500"/>
        <v>0</v>
      </c>
      <c r="AN671" s="1">
        <f t="shared" si="500"/>
        <v>0</v>
      </c>
      <c r="AO671" s="1">
        <f t="shared" si="501"/>
        <v>0</v>
      </c>
      <c r="AP671" s="1">
        <f t="shared" si="502"/>
        <v>0</v>
      </c>
      <c r="AQ671" s="1">
        <f t="shared" si="503"/>
        <v>0</v>
      </c>
      <c r="AR671" s="1">
        <f t="shared" si="504"/>
        <v>0</v>
      </c>
      <c r="AS671" s="1">
        <f t="shared" si="505"/>
        <v>80</v>
      </c>
      <c r="AT671" s="1">
        <f t="shared" si="506"/>
        <v>0</v>
      </c>
      <c r="AU671" s="1">
        <f t="shared" si="507"/>
        <v>0</v>
      </c>
      <c r="AV671" s="1">
        <f t="shared" si="508"/>
        <v>0</v>
      </c>
      <c r="AW671" s="1">
        <f t="shared" si="509"/>
        <v>0</v>
      </c>
      <c r="AX671" s="1">
        <f t="shared" si="510"/>
        <v>0</v>
      </c>
      <c r="AY671" s="1">
        <f t="shared" si="511"/>
        <v>0</v>
      </c>
      <c r="AZ671" s="1">
        <f t="shared" si="512"/>
        <v>0</v>
      </c>
      <c r="BA671" s="1">
        <f t="shared" si="513"/>
        <v>0</v>
      </c>
      <c r="BB671" s="1">
        <f t="shared" si="514"/>
        <v>0</v>
      </c>
      <c r="BC671" s="1">
        <f t="shared" si="515"/>
        <v>0</v>
      </c>
      <c r="BD671" s="1">
        <f t="shared" si="516"/>
        <v>80</v>
      </c>
      <c r="BE671" s="1" t="str">
        <f t="shared" si="523"/>
        <v>Barge E</v>
      </c>
      <c r="BF671" s="1">
        <f t="shared" si="524"/>
        <v>5</v>
      </c>
      <c r="BG671" s="3">
        <v>653</v>
      </c>
      <c r="BH671" s="1">
        <f t="shared" si="491"/>
        <v>0</v>
      </c>
      <c r="BI671" s="1">
        <f t="shared" si="517"/>
        <v>0</v>
      </c>
      <c r="BJ671" s="3">
        <v>653</v>
      </c>
      <c r="BK671" s="1">
        <f t="shared" si="518"/>
        <v>7</v>
      </c>
      <c r="BL671" s="1">
        <f t="shared" si="525"/>
        <v>0</v>
      </c>
      <c r="BM671" s="1">
        <f t="shared" si="526"/>
        <v>0</v>
      </c>
      <c r="BN671" s="1">
        <f t="shared" si="527"/>
        <v>0</v>
      </c>
      <c r="BO671" s="1">
        <f t="shared" si="528"/>
        <v>0</v>
      </c>
      <c r="BP671" s="1">
        <f t="shared" si="529"/>
        <v>0</v>
      </c>
      <c r="BQ671" s="1">
        <f t="shared" si="530"/>
        <v>0</v>
      </c>
      <c r="BR671" s="1">
        <f t="shared" si="531"/>
        <v>1</v>
      </c>
      <c r="BS671" s="1">
        <f t="shared" si="532"/>
        <v>2</v>
      </c>
      <c r="BT671" s="1">
        <f t="shared" si="533"/>
        <v>3</v>
      </c>
      <c r="BU671" s="1">
        <f t="shared" si="534"/>
        <v>4</v>
      </c>
      <c r="BW671" s="1">
        <f t="shared" si="493"/>
        <v>0</v>
      </c>
      <c r="BX671" s="1">
        <f t="shared" si="493"/>
        <v>0</v>
      </c>
      <c r="BY671" s="1">
        <f t="shared" si="493"/>
        <v>0</v>
      </c>
      <c r="BZ671" s="1">
        <f t="shared" si="492"/>
        <v>0</v>
      </c>
      <c r="CA671" s="1">
        <f t="shared" si="492"/>
        <v>0</v>
      </c>
      <c r="CB671" s="1">
        <f t="shared" si="492"/>
        <v>0</v>
      </c>
      <c r="CC671" s="1">
        <f t="shared" si="492"/>
        <v>70</v>
      </c>
      <c r="CD671" s="1">
        <f t="shared" si="492"/>
        <v>140</v>
      </c>
      <c r="CE671" s="1">
        <f t="shared" si="492"/>
        <v>210</v>
      </c>
      <c r="CF671" s="1">
        <f t="shared" si="492"/>
        <v>280</v>
      </c>
      <c r="CW671" s="1">
        <v>653</v>
      </c>
      <c r="CX671" s="1">
        <f t="shared" si="519"/>
        <v>1</v>
      </c>
      <c r="CY671" s="1" t="s">
        <v>37</v>
      </c>
      <c r="CZ671" s="1">
        <v>1</v>
      </c>
      <c r="DB671" s="1">
        <f t="shared" si="535"/>
        <v>6</v>
      </c>
      <c r="DC671" s="1" t="s">
        <v>43</v>
      </c>
      <c r="DD671" s="1">
        <f t="shared" si="520"/>
        <v>7</v>
      </c>
      <c r="DL671" s="1">
        <v>653</v>
      </c>
      <c r="DM671" s="1">
        <f t="shared" si="521"/>
        <v>4</v>
      </c>
      <c r="DN671" s="1">
        <f t="shared" si="522"/>
        <v>0</v>
      </c>
      <c r="DO671" s="1" t="s">
        <v>37</v>
      </c>
      <c r="DP671" s="1">
        <v>0</v>
      </c>
    </row>
    <row r="672" spans="1:120" ht="15">
      <c r="A672">
        <v>654</v>
      </c>
      <c r="B672">
        <v>2</v>
      </c>
      <c r="C672" s="25">
        <v>32080</v>
      </c>
      <c r="D672">
        <v>4</v>
      </c>
      <c r="E672">
        <v>9</v>
      </c>
      <c r="F672" t="s">
        <v>73</v>
      </c>
      <c r="G672">
        <v>6</v>
      </c>
      <c r="H672"/>
      <c r="I672"/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0.25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0.75</v>
      </c>
      <c r="AF672" s="1">
        <v>0</v>
      </c>
      <c r="AG672" s="1">
        <f t="shared" si="494"/>
        <v>0</v>
      </c>
      <c r="AH672" s="1">
        <f t="shared" si="495"/>
        <v>0</v>
      </c>
      <c r="AI672" s="1">
        <f t="shared" si="496"/>
        <v>0</v>
      </c>
      <c r="AJ672" s="1">
        <f t="shared" si="497"/>
        <v>0</v>
      </c>
      <c r="AK672" s="1">
        <f t="shared" si="498"/>
        <v>0</v>
      </c>
      <c r="AL672" s="1">
        <f t="shared" si="499"/>
        <v>0</v>
      </c>
      <c r="AM672" s="1">
        <f t="shared" si="500"/>
        <v>0</v>
      </c>
      <c r="AN672" s="1">
        <f t="shared" si="500"/>
        <v>0</v>
      </c>
      <c r="AO672" s="1">
        <f t="shared" si="501"/>
        <v>0</v>
      </c>
      <c r="AP672" s="1">
        <f t="shared" si="502"/>
        <v>0</v>
      </c>
      <c r="AQ672" s="1">
        <f t="shared" si="503"/>
        <v>0</v>
      </c>
      <c r="AR672" s="1">
        <f t="shared" si="504"/>
        <v>20</v>
      </c>
      <c r="AS672" s="1">
        <f t="shared" si="505"/>
        <v>0</v>
      </c>
      <c r="AT672" s="1">
        <f t="shared" si="506"/>
        <v>0</v>
      </c>
      <c r="AU672" s="1">
        <f t="shared" si="507"/>
        <v>0</v>
      </c>
      <c r="AV672" s="1">
        <f t="shared" si="508"/>
        <v>0</v>
      </c>
      <c r="AW672" s="1">
        <f t="shared" si="509"/>
        <v>0</v>
      </c>
      <c r="AX672" s="1">
        <f t="shared" si="510"/>
        <v>0</v>
      </c>
      <c r="AY672" s="1">
        <f t="shared" si="511"/>
        <v>0</v>
      </c>
      <c r="AZ672" s="1">
        <f t="shared" si="512"/>
        <v>0</v>
      </c>
      <c r="BA672" s="1">
        <f t="shared" si="513"/>
        <v>0</v>
      </c>
      <c r="BB672" s="1">
        <f t="shared" si="514"/>
        <v>60</v>
      </c>
      <c r="BC672" s="1">
        <f t="shared" si="515"/>
        <v>0</v>
      </c>
      <c r="BD672" s="1">
        <f t="shared" si="516"/>
        <v>80</v>
      </c>
      <c r="BE672" s="1" t="b">
        <f t="shared" si="523"/>
        <v>0</v>
      </c>
      <c r="BF672" s="1">
        <f t="shared" si="524"/>
        <v>0</v>
      </c>
      <c r="BG672" s="3">
        <v>654</v>
      </c>
      <c r="BH672" s="1">
        <f t="shared" si="491"/>
        <v>0</v>
      </c>
      <c r="BI672" s="1">
        <f t="shared" si="517"/>
        <v>0</v>
      </c>
      <c r="BJ672" s="3">
        <v>654</v>
      </c>
      <c r="BK672" s="1">
        <f t="shared" si="518"/>
        <v>10</v>
      </c>
      <c r="BL672" s="1">
        <f t="shared" si="525"/>
        <v>0</v>
      </c>
      <c r="BM672" s="1">
        <f t="shared" si="526"/>
        <v>0</v>
      </c>
      <c r="BN672" s="1">
        <f t="shared" si="527"/>
        <v>0</v>
      </c>
      <c r="BO672" s="1">
        <f t="shared" si="528"/>
        <v>0</v>
      </c>
      <c r="BP672" s="1">
        <f t="shared" si="529"/>
        <v>0</v>
      </c>
      <c r="BQ672" s="1">
        <f t="shared" si="530"/>
        <v>0</v>
      </c>
      <c r="BR672" s="1">
        <f t="shared" si="531"/>
        <v>0</v>
      </c>
      <c r="BS672" s="1">
        <f t="shared" si="532"/>
        <v>0</v>
      </c>
      <c r="BT672" s="1">
        <f t="shared" si="533"/>
        <v>0</v>
      </c>
      <c r="BU672" s="1">
        <f t="shared" si="534"/>
        <v>1</v>
      </c>
      <c r="BW672" s="1">
        <f t="shared" si="493"/>
        <v>0</v>
      </c>
      <c r="BX672" s="1">
        <f t="shared" si="493"/>
        <v>0</v>
      </c>
      <c r="BY672" s="1">
        <f t="shared" si="493"/>
        <v>0</v>
      </c>
      <c r="BZ672" s="1">
        <f t="shared" si="492"/>
        <v>0</v>
      </c>
      <c r="CA672" s="1">
        <f t="shared" si="492"/>
        <v>0</v>
      </c>
      <c r="CB672" s="1">
        <f t="shared" si="492"/>
        <v>0</v>
      </c>
      <c r="CC672" s="1">
        <f t="shared" si="492"/>
        <v>0</v>
      </c>
      <c r="CD672" s="1">
        <f t="shared" si="492"/>
        <v>0</v>
      </c>
      <c r="CE672" s="1">
        <f t="shared" si="492"/>
        <v>0</v>
      </c>
      <c r="CF672" s="1">
        <f t="shared" si="492"/>
        <v>70</v>
      </c>
      <c r="CW672" s="1">
        <v>654</v>
      </c>
      <c r="CX672" s="1">
        <f t="shared" si="519"/>
        <v>1</v>
      </c>
      <c r="CY672" s="1" t="s">
        <v>37</v>
      </c>
      <c r="CZ672" s="1">
        <v>1</v>
      </c>
      <c r="DB672" s="1">
        <f t="shared" si="535"/>
        <v>9</v>
      </c>
      <c r="DC672" s="1" t="s">
        <v>43</v>
      </c>
      <c r="DD672" s="1">
        <f t="shared" si="520"/>
        <v>9</v>
      </c>
      <c r="DL672" s="1">
        <v>654</v>
      </c>
      <c r="DM672" s="1">
        <f t="shared" si="521"/>
        <v>5</v>
      </c>
      <c r="DN672" s="1">
        <f t="shared" si="522"/>
        <v>0</v>
      </c>
      <c r="DO672" s="1" t="s">
        <v>37</v>
      </c>
      <c r="DP672" s="1">
        <v>0</v>
      </c>
    </row>
    <row r="673" spans="1:120" ht="15">
      <c r="A673">
        <v>655</v>
      </c>
      <c r="B673">
        <v>2</v>
      </c>
      <c r="C673" s="25">
        <v>30840</v>
      </c>
      <c r="D673">
        <v>6</v>
      </c>
      <c r="E673">
        <v>11</v>
      </c>
      <c r="F673" t="s">
        <v>73</v>
      </c>
      <c r="G673">
        <v>4</v>
      </c>
      <c r="H673"/>
      <c r="I673"/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1</v>
      </c>
      <c r="AF673" s="1">
        <v>0</v>
      </c>
      <c r="AG673" s="1">
        <f t="shared" si="494"/>
        <v>0</v>
      </c>
      <c r="AH673" s="1">
        <f t="shared" si="495"/>
        <v>0</v>
      </c>
      <c r="AI673" s="1">
        <f t="shared" si="496"/>
        <v>0</v>
      </c>
      <c r="AJ673" s="1">
        <f t="shared" si="497"/>
        <v>0</v>
      </c>
      <c r="AK673" s="1">
        <f t="shared" si="498"/>
        <v>0</v>
      </c>
      <c r="AL673" s="1">
        <f t="shared" si="499"/>
        <v>0</v>
      </c>
      <c r="AM673" s="1">
        <f t="shared" si="500"/>
        <v>0</v>
      </c>
      <c r="AN673" s="1">
        <f t="shared" si="500"/>
        <v>0</v>
      </c>
      <c r="AO673" s="1">
        <f t="shared" si="501"/>
        <v>0</v>
      </c>
      <c r="AP673" s="1">
        <f t="shared" si="502"/>
        <v>0</v>
      </c>
      <c r="AQ673" s="1">
        <f t="shared" si="503"/>
        <v>0</v>
      </c>
      <c r="AR673" s="1">
        <f t="shared" si="504"/>
        <v>0</v>
      </c>
      <c r="AS673" s="1">
        <f t="shared" si="505"/>
        <v>0</v>
      </c>
      <c r="AT673" s="1">
        <f t="shared" si="506"/>
        <v>0</v>
      </c>
      <c r="AU673" s="1">
        <f t="shared" si="507"/>
        <v>0</v>
      </c>
      <c r="AV673" s="1">
        <f t="shared" si="508"/>
        <v>0</v>
      </c>
      <c r="AW673" s="1">
        <f t="shared" si="509"/>
        <v>0</v>
      </c>
      <c r="AX673" s="1">
        <f t="shared" si="510"/>
        <v>0</v>
      </c>
      <c r="AY673" s="1">
        <f t="shared" si="511"/>
        <v>0</v>
      </c>
      <c r="AZ673" s="1">
        <f t="shared" si="512"/>
        <v>0</v>
      </c>
      <c r="BA673" s="1">
        <f t="shared" si="513"/>
        <v>0</v>
      </c>
      <c r="BB673" s="1">
        <f t="shared" si="514"/>
        <v>80</v>
      </c>
      <c r="BC673" s="1">
        <f t="shared" si="515"/>
        <v>0</v>
      </c>
      <c r="BD673" s="1">
        <f t="shared" si="516"/>
        <v>80</v>
      </c>
      <c r="BE673" s="1" t="str">
        <f t="shared" si="523"/>
        <v>Barge B</v>
      </c>
      <c r="BF673" s="1">
        <f t="shared" si="524"/>
        <v>9</v>
      </c>
      <c r="BG673" s="3">
        <v>655</v>
      </c>
      <c r="BH673" s="1">
        <f t="shared" si="491"/>
        <v>0</v>
      </c>
      <c r="BI673" s="1">
        <f t="shared" si="517"/>
        <v>0</v>
      </c>
      <c r="BJ673" s="3">
        <v>655</v>
      </c>
      <c r="BK673" s="1">
        <f t="shared" si="518"/>
        <v>10</v>
      </c>
      <c r="BL673" s="1">
        <f t="shared" si="525"/>
        <v>0</v>
      </c>
      <c r="BM673" s="1">
        <f t="shared" si="526"/>
        <v>0</v>
      </c>
      <c r="BN673" s="1">
        <f t="shared" si="527"/>
        <v>0</v>
      </c>
      <c r="BO673" s="1">
        <f t="shared" si="528"/>
        <v>0</v>
      </c>
      <c r="BP673" s="1">
        <f t="shared" si="529"/>
        <v>0</v>
      </c>
      <c r="BQ673" s="1">
        <f t="shared" si="530"/>
        <v>0</v>
      </c>
      <c r="BR673" s="1">
        <f t="shared" si="531"/>
        <v>0</v>
      </c>
      <c r="BS673" s="1">
        <f t="shared" si="532"/>
        <v>0</v>
      </c>
      <c r="BT673" s="1">
        <f t="shared" si="533"/>
        <v>0</v>
      </c>
      <c r="BU673" s="1">
        <f t="shared" si="534"/>
        <v>1</v>
      </c>
      <c r="BW673" s="1">
        <f t="shared" si="493"/>
        <v>0</v>
      </c>
      <c r="BX673" s="1">
        <f t="shared" si="493"/>
        <v>0</v>
      </c>
      <c r="BY673" s="1">
        <f t="shared" si="493"/>
        <v>0</v>
      </c>
      <c r="BZ673" s="1">
        <f t="shared" si="492"/>
        <v>0</v>
      </c>
      <c r="CA673" s="1">
        <f t="shared" si="492"/>
        <v>0</v>
      </c>
      <c r="CB673" s="1">
        <f t="shared" si="492"/>
        <v>0</v>
      </c>
      <c r="CC673" s="1">
        <f t="shared" si="492"/>
        <v>0</v>
      </c>
      <c r="CD673" s="1">
        <f t="shared" si="492"/>
        <v>0</v>
      </c>
      <c r="CE673" s="1">
        <f t="shared" si="492"/>
        <v>0</v>
      </c>
      <c r="CF673" s="1">
        <f t="shared" si="492"/>
        <v>70</v>
      </c>
      <c r="CW673" s="1">
        <v>655</v>
      </c>
      <c r="CX673" s="1">
        <f t="shared" si="519"/>
        <v>1</v>
      </c>
      <c r="CY673" s="1" t="s">
        <v>37</v>
      </c>
      <c r="CZ673" s="1">
        <v>1</v>
      </c>
      <c r="DB673" s="1">
        <f t="shared" si="535"/>
        <v>10</v>
      </c>
      <c r="DC673" s="1" t="s">
        <v>43</v>
      </c>
      <c r="DD673" s="1">
        <f t="shared" si="520"/>
        <v>11</v>
      </c>
      <c r="DL673" s="1">
        <v>655</v>
      </c>
      <c r="DM673" s="1">
        <f t="shared" si="521"/>
        <v>7</v>
      </c>
      <c r="DN673" s="1">
        <f t="shared" si="522"/>
        <v>0</v>
      </c>
      <c r="DO673" s="1" t="s">
        <v>37</v>
      </c>
      <c r="DP673" s="1">
        <v>0</v>
      </c>
    </row>
    <row r="674" spans="1:120" ht="15">
      <c r="A674">
        <v>656</v>
      </c>
      <c r="B674">
        <v>2</v>
      </c>
      <c r="C674" s="25">
        <v>31640</v>
      </c>
      <c r="D674">
        <v>0</v>
      </c>
      <c r="E674">
        <v>4</v>
      </c>
      <c r="F674" t="s">
        <v>73</v>
      </c>
      <c r="G674">
        <v>3</v>
      </c>
      <c r="H674"/>
      <c r="I674"/>
      <c r="J674" s="1">
        <v>0</v>
      </c>
      <c r="K674" s="1">
        <v>0</v>
      </c>
      <c r="L674" s="1">
        <v>1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f t="shared" si="494"/>
        <v>0</v>
      </c>
      <c r="AH674" s="1">
        <f t="shared" si="495"/>
        <v>0</v>
      </c>
      <c r="AI674" s="1">
        <f t="shared" si="496"/>
        <v>80</v>
      </c>
      <c r="AJ674" s="1">
        <f t="shared" si="497"/>
        <v>0</v>
      </c>
      <c r="AK674" s="1">
        <f t="shared" si="498"/>
        <v>0</v>
      </c>
      <c r="AL674" s="1">
        <f t="shared" si="499"/>
        <v>0</v>
      </c>
      <c r="AM674" s="1">
        <f t="shared" si="500"/>
        <v>0</v>
      </c>
      <c r="AN674" s="1">
        <f t="shared" si="500"/>
        <v>0</v>
      </c>
      <c r="AO674" s="1">
        <f t="shared" si="501"/>
        <v>0</v>
      </c>
      <c r="AP674" s="1">
        <f t="shared" si="502"/>
        <v>0</v>
      </c>
      <c r="AQ674" s="1">
        <f t="shared" si="503"/>
        <v>0</v>
      </c>
      <c r="AR674" s="1">
        <f t="shared" si="504"/>
        <v>0</v>
      </c>
      <c r="AS674" s="1">
        <f t="shared" si="505"/>
        <v>0</v>
      </c>
      <c r="AT674" s="1">
        <f t="shared" si="506"/>
        <v>0</v>
      </c>
      <c r="AU674" s="1">
        <f t="shared" si="507"/>
        <v>0</v>
      </c>
      <c r="AV674" s="1">
        <f t="shared" si="508"/>
        <v>0</v>
      </c>
      <c r="AW674" s="1">
        <f t="shared" si="509"/>
        <v>0</v>
      </c>
      <c r="AX674" s="1">
        <f t="shared" si="510"/>
        <v>0</v>
      </c>
      <c r="AY674" s="1">
        <f t="shared" si="511"/>
        <v>0</v>
      </c>
      <c r="AZ674" s="1">
        <f t="shared" si="512"/>
        <v>0</v>
      </c>
      <c r="BA674" s="1">
        <f t="shared" si="513"/>
        <v>0</v>
      </c>
      <c r="BB674" s="1">
        <f t="shared" si="514"/>
        <v>0</v>
      </c>
      <c r="BC674" s="1">
        <f t="shared" si="515"/>
        <v>0</v>
      </c>
      <c r="BD674" s="1">
        <f t="shared" si="516"/>
        <v>80</v>
      </c>
      <c r="BE674" s="1" t="str">
        <f t="shared" si="523"/>
        <v>Barge E</v>
      </c>
      <c r="BF674" s="1">
        <f t="shared" si="524"/>
        <v>1</v>
      </c>
      <c r="BG674" s="3">
        <v>656</v>
      </c>
      <c r="BH674" s="1">
        <f t="shared" si="491"/>
        <v>0</v>
      </c>
      <c r="BI674" s="1">
        <f t="shared" si="517"/>
        <v>0</v>
      </c>
      <c r="BJ674" s="3">
        <v>656</v>
      </c>
      <c r="BK674" s="1">
        <f t="shared" si="518"/>
        <v>3</v>
      </c>
      <c r="BL674" s="1">
        <f t="shared" si="525"/>
        <v>0</v>
      </c>
      <c r="BM674" s="1">
        <f t="shared" si="526"/>
        <v>0</v>
      </c>
      <c r="BN674" s="1">
        <f t="shared" si="527"/>
        <v>1</v>
      </c>
      <c r="BO674" s="1">
        <f t="shared" si="528"/>
        <v>2</v>
      </c>
      <c r="BP674" s="1">
        <f t="shared" si="529"/>
        <v>3</v>
      </c>
      <c r="BQ674" s="1">
        <f t="shared" si="530"/>
        <v>4</v>
      </c>
      <c r="BR674" s="1">
        <f t="shared" si="531"/>
        <v>5</v>
      </c>
      <c r="BS674" s="1">
        <f t="shared" si="532"/>
        <v>6</v>
      </c>
      <c r="BT674" s="1">
        <f t="shared" si="533"/>
        <v>7</v>
      </c>
      <c r="BU674" s="1">
        <f t="shared" si="534"/>
        <v>8</v>
      </c>
      <c r="BW674" s="1">
        <f t="shared" si="493"/>
        <v>0</v>
      </c>
      <c r="BX674" s="1">
        <f t="shared" si="493"/>
        <v>0</v>
      </c>
      <c r="BY674" s="1">
        <f t="shared" si="493"/>
        <v>70</v>
      </c>
      <c r="BZ674" s="1">
        <f t="shared" si="492"/>
        <v>140</v>
      </c>
      <c r="CA674" s="1">
        <f t="shared" si="492"/>
        <v>210</v>
      </c>
      <c r="CB674" s="1">
        <f t="shared" si="492"/>
        <v>280</v>
      </c>
      <c r="CC674" s="1">
        <f t="shared" si="492"/>
        <v>350</v>
      </c>
      <c r="CD674" s="1">
        <f t="shared" si="492"/>
        <v>420</v>
      </c>
      <c r="CE674" s="1">
        <f t="shared" si="492"/>
        <v>490</v>
      </c>
      <c r="CF674" s="1">
        <f t="shared" si="492"/>
        <v>560</v>
      </c>
      <c r="CW674" s="1">
        <v>656</v>
      </c>
      <c r="CX674" s="1">
        <f t="shared" si="519"/>
        <v>1</v>
      </c>
      <c r="CY674" s="1" t="s">
        <v>37</v>
      </c>
      <c r="CZ674" s="1">
        <v>1</v>
      </c>
      <c r="DB674" s="1">
        <f t="shared" si="535"/>
        <v>2</v>
      </c>
      <c r="DC674" s="1" t="s">
        <v>43</v>
      </c>
      <c r="DD674" s="1">
        <f t="shared" si="520"/>
        <v>4</v>
      </c>
      <c r="DL674" s="1">
        <v>656</v>
      </c>
      <c r="DM674" s="1">
        <f t="shared" si="521"/>
        <v>1</v>
      </c>
      <c r="DN674" s="1">
        <f t="shared" si="522"/>
        <v>0</v>
      </c>
      <c r="DO674" s="1" t="s">
        <v>37</v>
      </c>
      <c r="DP674" s="1">
        <v>0</v>
      </c>
    </row>
    <row r="675" spans="1:120" ht="15">
      <c r="A675">
        <v>657</v>
      </c>
      <c r="B675">
        <v>2</v>
      </c>
      <c r="C675" s="25">
        <v>30240</v>
      </c>
      <c r="D675">
        <v>0</v>
      </c>
      <c r="E675">
        <v>5</v>
      </c>
      <c r="F675" t="s">
        <v>35</v>
      </c>
      <c r="G675">
        <v>3</v>
      </c>
      <c r="H675"/>
      <c r="I675"/>
      <c r="J675" s="1">
        <v>0</v>
      </c>
      <c r="K675" s="1">
        <v>1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f t="shared" si="494"/>
        <v>0</v>
      </c>
      <c r="AH675" s="1">
        <f t="shared" si="495"/>
        <v>80</v>
      </c>
      <c r="AI675" s="1">
        <f t="shared" si="496"/>
        <v>0</v>
      </c>
      <c r="AJ675" s="1">
        <f t="shared" si="497"/>
        <v>0</v>
      </c>
      <c r="AK675" s="1">
        <f t="shared" si="498"/>
        <v>0</v>
      </c>
      <c r="AL675" s="1">
        <f t="shared" si="499"/>
        <v>0</v>
      </c>
      <c r="AM675" s="1">
        <f t="shared" si="500"/>
        <v>0</v>
      </c>
      <c r="AN675" s="1">
        <f t="shared" si="500"/>
        <v>0</v>
      </c>
      <c r="AO675" s="1">
        <f t="shared" si="501"/>
        <v>0</v>
      </c>
      <c r="AP675" s="1">
        <f t="shared" si="502"/>
        <v>0</v>
      </c>
      <c r="AQ675" s="1">
        <f t="shared" si="503"/>
        <v>0</v>
      </c>
      <c r="AR675" s="1">
        <f t="shared" si="504"/>
        <v>0</v>
      </c>
      <c r="AS675" s="1">
        <f t="shared" si="505"/>
        <v>0</v>
      </c>
      <c r="AT675" s="1">
        <f t="shared" si="506"/>
        <v>0</v>
      </c>
      <c r="AU675" s="1">
        <f t="shared" si="507"/>
        <v>0</v>
      </c>
      <c r="AV675" s="1">
        <f t="shared" si="508"/>
        <v>0</v>
      </c>
      <c r="AW675" s="1">
        <f t="shared" si="509"/>
        <v>0</v>
      </c>
      <c r="AX675" s="1">
        <f t="shared" si="510"/>
        <v>0</v>
      </c>
      <c r="AY675" s="1">
        <f t="shared" si="511"/>
        <v>0</v>
      </c>
      <c r="AZ675" s="1">
        <f t="shared" si="512"/>
        <v>0</v>
      </c>
      <c r="BA675" s="1">
        <f t="shared" si="513"/>
        <v>0</v>
      </c>
      <c r="BB675" s="1">
        <f t="shared" si="514"/>
        <v>0</v>
      </c>
      <c r="BC675" s="1">
        <f t="shared" si="515"/>
        <v>0</v>
      </c>
      <c r="BD675" s="1">
        <f t="shared" si="516"/>
        <v>80</v>
      </c>
      <c r="BE675" s="1" t="str">
        <f t="shared" si="523"/>
        <v>Barge D</v>
      </c>
      <c r="BF675" s="1">
        <f t="shared" si="524"/>
        <v>1</v>
      </c>
      <c r="BG675" s="3">
        <v>657</v>
      </c>
      <c r="BH675" s="1">
        <f t="shared" ref="BH675:BH738" si="536">IF(DB675-D675 &gt; G675,DB675-D675-G675,0)</f>
        <v>0</v>
      </c>
      <c r="BI675" s="1">
        <f t="shared" si="517"/>
        <v>0</v>
      </c>
      <c r="BJ675" s="3">
        <v>657</v>
      </c>
      <c r="BK675" s="1">
        <f t="shared" si="518"/>
        <v>3</v>
      </c>
      <c r="BL675" s="1">
        <f t="shared" si="525"/>
        <v>0</v>
      </c>
      <c r="BM675" s="1">
        <f t="shared" si="526"/>
        <v>0</v>
      </c>
      <c r="BN675" s="1">
        <f t="shared" si="527"/>
        <v>1</v>
      </c>
      <c r="BO675" s="1">
        <f t="shared" si="528"/>
        <v>2</v>
      </c>
      <c r="BP675" s="1">
        <f t="shared" si="529"/>
        <v>3</v>
      </c>
      <c r="BQ675" s="1">
        <f t="shared" si="530"/>
        <v>4</v>
      </c>
      <c r="BR675" s="1">
        <f t="shared" si="531"/>
        <v>5</v>
      </c>
      <c r="BS675" s="1">
        <f t="shared" si="532"/>
        <v>6</v>
      </c>
      <c r="BT675" s="1">
        <f t="shared" si="533"/>
        <v>7</v>
      </c>
      <c r="BU675" s="1">
        <f t="shared" si="534"/>
        <v>8</v>
      </c>
      <c r="BW675" s="1">
        <f t="shared" si="493"/>
        <v>0</v>
      </c>
      <c r="BX675" s="1">
        <f t="shared" si="493"/>
        <v>0</v>
      </c>
      <c r="BY675" s="1">
        <f t="shared" si="493"/>
        <v>70</v>
      </c>
      <c r="BZ675" s="1">
        <f t="shared" si="492"/>
        <v>140</v>
      </c>
      <c r="CA675" s="1">
        <f t="shared" si="492"/>
        <v>210</v>
      </c>
      <c r="CB675" s="1">
        <f t="shared" si="492"/>
        <v>280</v>
      </c>
      <c r="CC675" s="1">
        <f t="shared" si="492"/>
        <v>350</v>
      </c>
      <c r="CD675" s="1">
        <f t="shared" si="492"/>
        <v>420</v>
      </c>
      <c r="CE675" s="1">
        <f t="shared" si="492"/>
        <v>490</v>
      </c>
      <c r="CF675" s="1">
        <f t="shared" si="492"/>
        <v>560</v>
      </c>
      <c r="CW675" s="1">
        <v>657</v>
      </c>
      <c r="CX675" s="1">
        <f t="shared" si="519"/>
        <v>1</v>
      </c>
      <c r="CY675" s="1" t="s">
        <v>37</v>
      </c>
      <c r="CZ675" s="1">
        <v>1</v>
      </c>
      <c r="DB675" s="1">
        <f t="shared" si="535"/>
        <v>2</v>
      </c>
      <c r="DC675" s="1" t="s">
        <v>43</v>
      </c>
      <c r="DD675" s="1">
        <f t="shared" si="520"/>
        <v>5</v>
      </c>
      <c r="DL675" s="1">
        <v>657</v>
      </c>
      <c r="DM675" s="1">
        <f t="shared" si="521"/>
        <v>1</v>
      </c>
      <c r="DN675" s="1">
        <f t="shared" si="522"/>
        <v>0</v>
      </c>
      <c r="DO675" s="1" t="s">
        <v>37</v>
      </c>
      <c r="DP675" s="1">
        <v>0</v>
      </c>
    </row>
    <row r="676" spans="1:120" ht="15">
      <c r="A676">
        <v>658</v>
      </c>
      <c r="B676">
        <v>2</v>
      </c>
      <c r="C676" s="25">
        <v>30780</v>
      </c>
      <c r="D676">
        <v>1</v>
      </c>
      <c r="E676">
        <v>4</v>
      </c>
      <c r="F676" t="s">
        <v>84</v>
      </c>
      <c r="G676">
        <v>3</v>
      </c>
      <c r="H676"/>
      <c r="I676"/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1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>
        <f t="shared" si="494"/>
        <v>0</v>
      </c>
      <c r="AH676" s="1">
        <f t="shared" si="495"/>
        <v>0</v>
      </c>
      <c r="AI676" s="1">
        <f t="shared" si="496"/>
        <v>0</v>
      </c>
      <c r="AJ676" s="1">
        <f t="shared" si="497"/>
        <v>0</v>
      </c>
      <c r="AK676" s="1">
        <f t="shared" si="498"/>
        <v>0</v>
      </c>
      <c r="AL676" s="1">
        <f t="shared" si="499"/>
        <v>80</v>
      </c>
      <c r="AM676" s="1">
        <f t="shared" si="500"/>
        <v>0</v>
      </c>
      <c r="AN676" s="1">
        <f t="shared" si="500"/>
        <v>0</v>
      </c>
      <c r="AO676" s="1">
        <f t="shared" si="501"/>
        <v>0</v>
      </c>
      <c r="AP676" s="1">
        <f t="shared" si="502"/>
        <v>0</v>
      </c>
      <c r="AQ676" s="1">
        <f t="shared" si="503"/>
        <v>0</v>
      </c>
      <c r="AR676" s="1">
        <f t="shared" si="504"/>
        <v>0</v>
      </c>
      <c r="AS676" s="1">
        <f t="shared" si="505"/>
        <v>0</v>
      </c>
      <c r="AT676" s="1">
        <f t="shared" si="506"/>
        <v>0</v>
      </c>
      <c r="AU676" s="1">
        <f t="shared" si="507"/>
        <v>0</v>
      </c>
      <c r="AV676" s="1">
        <f t="shared" si="508"/>
        <v>0</v>
      </c>
      <c r="AW676" s="1">
        <f t="shared" si="509"/>
        <v>0</v>
      </c>
      <c r="AX676" s="1">
        <f t="shared" si="510"/>
        <v>0</v>
      </c>
      <c r="AY676" s="1">
        <f t="shared" si="511"/>
        <v>0</v>
      </c>
      <c r="AZ676" s="1">
        <f t="shared" si="512"/>
        <v>0</v>
      </c>
      <c r="BA676" s="1">
        <f t="shared" si="513"/>
        <v>0</v>
      </c>
      <c r="BB676" s="1">
        <f t="shared" si="514"/>
        <v>0</v>
      </c>
      <c r="BC676" s="1">
        <f t="shared" si="515"/>
        <v>0</v>
      </c>
      <c r="BD676" s="1">
        <f t="shared" si="516"/>
        <v>80</v>
      </c>
      <c r="BE676" s="1" t="str">
        <f t="shared" si="523"/>
        <v>Barge C</v>
      </c>
      <c r="BF676" s="1">
        <f t="shared" si="524"/>
        <v>2</v>
      </c>
      <c r="BG676" s="3">
        <v>658</v>
      </c>
      <c r="BH676" s="1">
        <f t="shared" si="536"/>
        <v>0</v>
      </c>
      <c r="BI676" s="1">
        <f t="shared" si="517"/>
        <v>0</v>
      </c>
      <c r="BJ676" s="3">
        <v>658</v>
      </c>
      <c r="BK676" s="1">
        <f t="shared" si="518"/>
        <v>4</v>
      </c>
      <c r="BL676" s="1">
        <f t="shared" si="525"/>
        <v>0</v>
      </c>
      <c r="BM676" s="1">
        <f t="shared" si="526"/>
        <v>0</v>
      </c>
      <c r="BN676" s="1">
        <f t="shared" si="527"/>
        <v>0</v>
      </c>
      <c r="BO676" s="1">
        <f t="shared" si="528"/>
        <v>1</v>
      </c>
      <c r="BP676" s="1">
        <f t="shared" si="529"/>
        <v>2</v>
      </c>
      <c r="BQ676" s="1">
        <f t="shared" si="530"/>
        <v>3</v>
      </c>
      <c r="BR676" s="1">
        <f t="shared" si="531"/>
        <v>4</v>
      </c>
      <c r="BS676" s="1">
        <f t="shared" si="532"/>
        <v>5</v>
      </c>
      <c r="BT676" s="1">
        <f t="shared" si="533"/>
        <v>6</v>
      </c>
      <c r="BU676" s="1">
        <f t="shared" si="534"/>
        <v>7</v>
      </c>
      <c r="BW676" s="1">
        <f t="shared" si="493"/>
        <v>0</v>
      </c>
      <c r="BX676" s="1">
        <f t="shared" si="493"/>
        <v>0</v>
      </c>
      <c r="BY676" s="1">
        <f t="shared" si="493"/>
        <v>0</v>
      </c>
      <c r="BZ676" s="1">
        <f t="shared" si="492"/>
        <v>70</v>
      </c>
      <c r="CA676" s="1">
        <f t="shared" si="492"/>
        <v>140</v>
      </c>
      <c r="CB676" s="1">
        <f t="shared" si="492"/>
        <v>210</v>
      </c>
      <c r="CC676" s="1">
        <f t="shared" si="492"/>
        <v>280</v>
      </c>
      <c r="CD676" s="1">
        <f t="shared" si="492"/>
        <v>350</v>
      </c>
      <c r="CE676" s="1">
        <f t="shared" si="492"/>
        <v>420</v>
      </c>
      <c r="CF676" s="1">
        <f t="shared" si="492"/>
        <v>490</v>
      </c>
      <c r="CW676" s="1">
        <v>658</v>
      </c>
      <c r="CX676" s="1">
        <f t="shared" si="519"/>
        <v>1</v>
      </c>
      <c r="CY676" s="1" t="s">
        <v>37</v>
      </c>
      <c r="CZ676" s="1">
        <v>1</v>
      </c>
      <c r="DB676" s="1">
        <f t="shared" si="535"/>
        <v>3</v>
      </c>
      <c r="DC676" s="1" t="s">
        <v>43</v>
      </c>
      <c r="DD676" s="1">
        <f t="shared" si="520"/>
        <v>4</v>
      </c>
      <c r="DL676" s="1">
        <v>658</v>
      </c>
      <c r="DM676" s="1">
        <f t="shared" si="521"/>
        <v>2</v>
      </c>
      <c r="DN676" s="1">
        <f t="shared" si="522"/>
        <v>0</v>
      </c>
      <c r="DO676" s="1" t="s">
        <v>37</v>
      </c>
      <c r="DP676" s="1">
        <v>0</v>
      </c>
    </row>
    <row r="677" spans="1:120" ht="15">
      <c r="A677">
        <v>659</v>
      </c>
      <c r="B677">
        <v>2</v>
      </c>
      <c r="C677" s="25">
        <v>31500</v>
      </c>
      <c r="D677">
        <v>6</v>
      </c>
      <c r="E677">
        <v>9</v>
      </c>
      <c r="F677" t="s">
        <v>35</v>
      </c>
      <c r="G677">
        <v>3</v>
      </c>
      <c r="H677"/>
      <c r="I677"/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1</v>
      </c>
      <c r="AD677" s="1">
        <v>0</v>
      </c>
      <c r="AE677" s="1">
        <v>0</v>
      </c>
      <c r="AF677" s="1">
        <v>0</v>
      </c>
      <c r="AG677" s="1">
        <f t="shared" si="494"/>
        <v>0</v>
      </c>
      <c r="AH677" s="1">
        <f t="shared" si="495"/>
        <v>0</v>
      </c>
      <c r="AI677" s="1">
        <f t="shared" si="496"/>
        <v>0</v>
      </c>
      <c r="AJ677" s="1">
        <f t="shared" si="497"/>
        <v>0</v>
      </c>
      <c r="AK677" s="1">
        <f t="shared" si="498"/>
        <v>0</v>
      </c>
      <c r="AL677" s="1">
        <f t="shared" si="499"/>
        <v>0</v>
      </c>
      <c r="AM677" s="1">
        <f t="shared" si="500"/>
        <v>0</v>
      </c>
      <c r="AN677" s="1">
        <f t="shared" si="500"/>
        <v>0</v>
      </c>
      <c r="AO677" s="1">
        <f t="shared" si="501"/>
        <v>0</v>
      </c>
      <c r="AP677" s="1">
        <f t="shared" si="502"/>
        <v>0</v>
      </c>
      <c r="AQ677" s="1">
        <f t="shared" si="503"/>
        <v>0</v>
      </c>
      <c r="AR677" s="1">
        <f t="shared" si="504"/>
        <v>0</v>
      </c>
      <c r="AS677" s="1">
        <f t="shared" si="505"/>
        <v>0</v>
      </c>
      <c r="AT677" s="1">
        <f t="shared" si="506"/>
        <v>0</v>
      </c>
      <c r="AU677" s="1">
        <f t="shared" si="507"/>
        <v>0</v>
      </c>
      <c r="AV677" s="1">
        <f t="shared" si="508"/>
        <v>0</v>
      </c>
      <c r="AW677" s="1">
        <f t="shared" si="509"/>
        <v>0</v>
      </c>
      <c r="AX677" s="1">
        <f t="shared" si="510"/>
        <v>0</v>
      </c>
      <c r="AY677" s="1">
        <f t="shared" si="511"/>
        <v>0</v>
      </c>
      <c r="AZ677" s="1">
        <f t="shared" si="512"/>
        <v>80</v>
      </c>
      <c r="BA677" s="1">
        <f t="shared" si="513"/>
        <v>0</v>
      </c>
      <c r="BB677" s="1">
        <f t="shared" si="514"/>
        <v>0</v>
      </c>
      <c r="BC677" s="1">
        <f t="shared" si="515"/>
        <v>0</v>
      </c>
      <c r="BD677" s="1">
        <f t="shared" si="516"/>
        <v>80</v>
      </c>
      <c r="BE677" s="1" t="str">
        <f t="shared" si="523"/>
        <v>Barge D</v>
      </c>
      <c r="BF677" s="1">
        <f t="shared" si="524"/>
        <v>8</v>
      </c>
      <c r="BG677" s="3">
        <v>659</v>
      </c>
      <c r="BH677" s="1">
        <f t="shared" si="536"/>
        <v>0</v>
      </c>
      <c r="BI677" s="1">
        <f t="shared" si="517"/>
        <v>0</v>
      </c>
      <c r="BJ677" s="3">
        <v>659</v>
      </c>
      <c r="BK677" s="1">
        <f t="shared" si="518"/>
        <v>9</v>
      </c>
      <c r="BL677" s="1">
        <f t="shared" si="525"/>
        <v>0</v>
      </c>
      <c r="BM677" s="1">
        <f t="shared" si="526"/>
        <v>0</v>
      </c>
      <c r="BN677" s="1">
        <f t="shared" si="527"/>
        <v>0</v>
      </c>
      <c r="BO677" s="1">
        <f t="shared" si="528"/>
        <v>0</v>
      </c>
      <c r="BP677" s="1">
        <f t="shared" si="529"/>
        <v>0</v>
      </c>
      <c r="BQ677" s="1">
        <f t="shared" si="530"/>
        <v>0</v>
      </c>
      <c r="BR677" s="1">
        <f t="shared" si="531"/>
        <v>0</v>
      </c>
      <c r="BS677" s="1">
        <f t="shared" si="532"/>
        <v>0</v>
      </c>
      <c r="BT677" s="1">
        <f t="shared" si="533"/>
        <v>1</v>
      </c>
      <c r="BU677" s="1">
        <f t="shared" si="534"/>
        <v>2</v>
      </c>
      <c r="BW677" s="1">
        <f t="shared" si="493"/>
        <v>0</v>
      </c>
      <c r="BX677" s="1">
        <f t="shared" si="493"/>
        <v>0</v>
      </c>
      <c r="BY677" s="1">
        <f t="shared" si="493"/>
        <v>0</v>
      </c>
      <c r="BZ677" s="1">
        <f t="shared" si="492"/>
        <v>0</v>
      </c>
      <c r="CA677" s="1">
        <f t="shared" si="492"/>
        <v>0</v>
      </c>
      <c r="CB677" s="1">
        <f t="shared" si="492"/>
        <v>0</v>
      </c>
      <c r="CC677" s="1">
        <f t="shared" si="492"/>
        <v>0</v>
      </c>
      <c r="CD677" s="1">
        <f t="shared" si="492"/>
        <v>0</v>
      </c>
      <c r="CE677" s="1">
        <f t="shared" si="492"/>
        <v>70</v>
      </c>
      <c r="CF677" s="1">
        <f t="shared" si="492"/>
        <v>140</v>
      </c>
      <c r="CW677" s="1">
        <v>659</v>
      </c>
      <c r="CX677" s="1">
        <f t="shared" si="519"/>
        <v>1</v>
      </c>
      <c r="CY677" s="1" t="s">
        <v>37</v>
      </c>
      <c r="CZ677" s="1">
        <v>1</v>
      </c>
      <c r="DB677" s="1">
        <f t="shared" si="535"/>
        <v>9</v>
      </c>
      <c r="DC677" s="1" t="s">
        <v>43</v>
      </c>
      <c r="DD677" s="1">
        <f t="shared" si="520"/>
        <v>9</v>
      </c>
      <c r="DL677" s="1">
        <v>659</v>
      </c>
      <c r="DM677" s="1">
        <f t="shared" si="521"/>
        <v>7</v>
      </c>
      <c r="DN677" s="1">
        <f t="shared" si="522"/>
        <v>0</v>
      </c>
      <c r="DO677" s="1" t="s">
        <v>37</v>
      </c>
      <c r="DP677" s="1">
        <v>0</v>
      </c>
    </row>
    <row r="678" spans="1:120" ht="15">
      <c r="A678">
        <v>660</v>
      </c>
      <c r="B678">
        <v>2</v>
      </c>
      <c r="C678" s="25">
        <v>31560</v>
      </c>
      <c r="D678">
        <v>0</v>
      </c>
      <c r="E678">
        <v>3</v>
      </c>
      <c r="F678" t="s">
        <v>73</v>
      </c>
      <c r="G678">
        <v>4</v>
      </c>
      <c r="H678"/>
      <c r="I678"/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f t="shared" si="494"/>
        <v>0</v>
      </c>
      <c r="AH678" s="1">
        <f t="shared" si="495"/>
        <v>80</v>
      </c>
      <c r="AI678" s="1">
        <f t="shared" si="496"/>
        <v>0</v>
      </c>
      <c r="AJ678" s="1">
        <f t="shared" si="497"/>
        <v>0</v>
      </c>
      <c r="AK678" s="1">
        <f t="shared" si="498"/>
        <v>0</v>
      </c>
      <c r="AL678" s="1">
        <f t="shared" si="499"/>
        <v>0</v>
      </c>
      <c r="AM678" s="1">
        <f t="shared" si="500"/>
        <v>0</v>
      </c>
      <c r="AN678" s="1">
        <f t="shared" si="500"/>
        <v>0</v>
      </c>
      <c r="AO678" s="1">
        <f t="shared" si="501"/>
        <v>0</v>
      </c>
      <c r="AP678" s="1">
        <f t="shared" si="502"/>
        <v>0</v>
      </c>
      <c r="AQ678" s="1">
        <f t="shared" si="503"/>
        <v>0</v>
      </c>
      <c r="AR678" s="1">
        <f t="shared" si="504"/>
        <v>0</v>
      </c>
      <c r="AS678" s="1">
        <f t="shared" si="505"/>
        <v>0</v>
      </c>
      <c r="AT678" s="1">
        <f t="shared" si="506"/>
        <v>0</v>
      </c>
      <c r="AU678" s="1">
        <f t="shared" si="507"/>
        <v>0</v>
      </c>
      <c r="AV678" s="1">
        <f t="shared" si="508"/>
        <v>0</v>
      </c>
      <c r="AW678" s="1">
        <f t="shared" si="509"/>
        <v>0</v>
      </c>
      <c r="AX678" s="1">
        <f t="shared" si="510"/>
        <v>0</v>
      </c>
      <c r="AY678" s="1">
        <f t="shared" si="511"/>
        <v>0</v>
      </c>
      <c r="AZ678" s="1">
        <f t="shared" si="512"/>
        <v>0</v>
      </c>
      <c r="BA678" s="1">
        <f t="shared" si="513"/>
        <v>0</v>
      </c>
      <c r="BB678" s="1">
        <f t="shared" si="514"/>
        <v>0</v>
      </c>
      <c r="BC678" s="1">
        <f t="shared" si="515"/>
        <v>0</v>
      </c>
      <c r="BD678" s="1">
        <f t="shared" si="516"/>
        <v>80</v>
      </c>
      <c r="BE678" s="1" t="str">
        <f t="shared" si="523"/>
        <v>Barge D</v>
      </c>
      <c r="BF678" s="1">
        <f t="shared" si="524"/>
        <v>1</v>
      </c>
      <c r="BG678" s="3">
        <v>660</v>
      </c>
      <c r="BH678" s="1">
        <f t="shared" si="536"/>
        <v>0</v>
      </c>
      <c r="BI678" s="1">
        <f t="shared" si="517"/>
        <v>0</v>
      </c>
      <c r="BJ678" s="3">
        <v>660</v>
      </c>
      <c r="BK678" s="1">
        <f t="shared" si="518"/>
        <v>4</v>
      </c>
      <c r="BL678" s="1">
        <f t="shared" si="525"/>
        <v>0</v>
      </c>
      <c r="BM678" s="1">
        <f t="shared" si="526"/>
        <v>0</v>
      </c>
      <c r="BN678" s="1">
        <f t="shared" si="527"/>
        <v>0</v>
      </c>
      <c r="BO678" s="1">
        <f t="shared" si="528"/>
        <v>1</v>
      </c>
      <c r="BP678" s="1">
        <f t="shared" si="529"/>
        <v>2</v>
      </c>
      <c r="BQ678" s="1">
        <f t="shared" si="530"/>
        <v>3</v>
      </c>
      <c r="BR678" s="1">
        <f t="shared" si="531"/>
        <v>4</v>
      </c>
      <c r="BS678" s="1">
        <f t="shared" si="532"/>
        <v>5</v>
      </c>
      <c r="BT678" s="1">
        <f t="shared" si="533"/>
        <v>6</v>
      </c>
      <c r="BU678" s="1">
        <f t="shared" si="534"/>
        <v>7</v>
      </c>
      <c r="BW678" s="1">
        <f t="shared" si="493"/>
        <v>0</v>
      </c>
      <c r="BX678" s="1">
        <f t="shared" si="493"/>
        <v>0</v>
      </c>
      <c r="BY678" s="1">
        <f t="shared" si="493"/>
        <v>0</v>
      </c>
      <c r="BZ678" s="1">
        <f t="shared" si="492"/>
        <v>70</v>
      </c>
      <c r="CA678" s="1">
        <f t="shared" si="492"/>
        <v>140</v>
      </c>
      <c r="CB678" s="1">
        <f t="shared" si="492"/>
        <v>210</v>
      </c>
      <c r="CC678" s="1">
        <f t="shared" si="492"/>
        <v>280</v>
      </c>
      <c r="CD678" s="1">
        <f t="shared" si="492"/>
        <v>350</v>
      </c>
      <c r="CE678" s="1">
        <f t="shared" si="492"/>
        <v>420</v>
      </c>
      <c r="CF678" s="1">
        <f t="shared" si="492"/>
        <v>490</v>
      </c>
      <c r="CW678" s="1">
        <v>660</v>
      </c>
      <c r="CX678" s="1">
        <f t="shared" si="519"/>
        <v>1</v>
      </c>
      <c r="CY678" s="1" t="s">
        <v>37</v>
      </c>
      <c r="CZ678" s="1">
        <v>1</v>
      </c>
      <c r="DB678" s="1">
        <f t="shared" si="535"/>
        <v>2</v>
      </c>
      <c r="DC678" s="1" t="s">
        <v>43</v>
      </c>
      <c r="DD678" s="1">
        <f t="shared" si="520"/>
        <v>3</v>
      </c>
      <c r="DL678" s="1">
        <v>660</v>
      </c>
      <c r="DM678" s="1">
        <f t="shared" si="521"/>
        <v>1</v>
      </c>
      <c r="DN678" s="1">
        <f t="shared" si="522"/>
        <v>0</v>
      </c>
      <c r="DO678" s="1" t="s">
        <v>37</v>
      </c>
      <c r="DP678" s="1">
        <v>0</v>
      </c>
    </row>
    <row r="679" spans="1:120" ht="15">
      <c r="A679">
        <v>661</v>
      </c>
      <c r="B679">
        <v>2</v>
      </c>
      <c r="C679" s="25">
        <v>30460</v>
      </c>
      <c r="D679">
        <v>4</v>
      </c>
      <c r="E679">
        <v>9</v>
      </c>
      <c r="F679" t="s">
        <v>35</v>
      </c>
      <c r="G679">
        <v>3</v>
      </c>
      <c r="H679"/>
      <c r="I679"/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1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>
        <f t="shared" si="494"/>
        <v>0</v>
      </c>
      <c r="AH679" s="1">
        <f t="shared" si="495"/>
        <v>0</v>
      </c>
      <c r="AI679" s="1">
        <f t="shared" si="496"/>
        <v>0</v>
      </c>
      <c r="AJ679" s="1">
        <f t="shared" si="497"/>
        <v>0</v>
      </c>
      <c r="AK679" s="1">
        <f t="shared" si="498"/>
        <v>0</v>
      </c>
      <c r="AL679" s="1">
        <f t="shared" si="499"/>
        <v>0</v>
      </c>
      <c r="AM679" s="1">
        <f t="shared" si="500"/>
        <v>0</v>
      </c>
      <c r="AN679" s="1">
        <f t="shared" si="500"/>
        <v>0</v>
      </c>
      <c r="AO679" s="1">
        <f t="shared" si="501"/>
        <v>0</v>
      </c>
      <c r="AP679" s="1">
        <f t="shared" si="502"/>
        <v>0</v>
      </c>
      <c r="AQ679" s="1">
        <f t="shared" si="503"/>
        <v>0</v>
      </c>
      <c r="AR679" s="1">
        <f t="shared" si="504"/>
        <v>80</v>
      </c>
      <c r="AS679" s="1">
        <f t="shared" si="505"/>
        <v>0</v>
      </c>
      <c r="AT679" s="1">
        <f t="shared" si="506"/>
        <v>0</v>
      </c>
      <c r="AU679" s="1">
        <f t="shared" si="507"/>
        <v>0</v>
      </c>
      <c r="AV679" s="1">
        <f t="shared" si="508"/>
        <v>0</v>
      </c>
      <c r="AW679" s="1">
        <f t="shared" si="509"/>
        <v>0</v>
      </c>
      <c r="AX679" s="1">
        <f t="shared" si="510"/>
        <v>0</v>
      </c>
      <c r="AY679" s="1">
        <f t="shared" si="511"/>
        <v>0</v>
      </c>
      <c r="AZ679" s="1">
        <f t="shared" si="512"/>
        <v>0</v>
      </c>
      <c r="BA679" s="1">
        <f t="shared" si="513"/>
        <v>0</v>
      </c>
      <c r="BB679" s="1">
        <f t="shared" si="514"/>
        <v>0</v>
      </c>
      <c r="BC679" s="1">
        <f t="shared" si="515"/>
        <v>0</v>
      </c>
      <c r="BD679" s="1">
        <f t="shared" si="516"/>
        <v>80</v>
      </c>
      <c r="BE679" s="1" t="str">
        <f t="shared" si="523"/>
        <v>Barge C</v>
      </c>
      <c r="BF679" s="1">
        <f t="shared" si="524"/>
        <v>5</v>
      </c>
      <c r="BG679" s="3">
        <v>661</v>
      </c>
      <c r="BH679" s="1">
        <f t="shared" si="536"/>
        <v>0</v>
      </c>
      <c r="BI679" s="1">
        <f t="shared" si="517"/>
        <v>0</v>
      </c>
      <c r="BJ679" s="3">
        <v>661</v>
      </c>
      <c r="BK679" s="1">
        <f t="shared" si="518"/>
        <v>7</v>
      </c>
      <c r="BL679" s="1">
        <f t="shared" si="525"/>
        <v>0</v>
      </c>
      <c r="BM679" s="1">
        <f t="shared" si="526"/>
        <v>0</v>
      </c>
      <c r="BN679" s="1">
        <f t="shared" si="527"/>
        <v>0</v>
      </c>
      <c r="BO679" s="1">
        <f t="shared" si="528"/>
        <v>0</v>
      </c>
      <c r="BP679" s="1">
        <f t="shared" si="529"/>
        <v>0</v>
      </c>
      <c r="BQ679" s="1">
        <f t="shared" si="530"/>
        <v>0</v>
      </c>
      <c r="BR679" s="1">
        <f t="shared" si="531"/>
        <v>1</v>
      </c>
      <c r="BS679" s="1">
        <f t="shared" si="532"/>
        <v>2</v>
      </c>
      <c r="BT679" s="1">
        <f t="shared" si="533"/>
        <v>3</v>
      </c>
      <c r="BU679" s="1">
        <f t="shared" si="534"/>
        <v>4</v>
      </c>
      <c r="BW679" s="1">
        <f t="shared" si="493"/>
        <v>0</v>
      </c>
      <c r="BX679" s="1">
        <f t="shared" si="493"/>
        <v>0</v>
      </c>
      <c r="BY679" s="1">
        <f t="shared" si="493"/>
        <v>0</v>
      </c>
      <c r="BZ679" s="1">
        <f t="shared" si="492"/>
        <v>0</v>
      </c>
      <c r="CA679" s="1">
        <f t="shared" si="492"/>
        <v>0</v>
      </c>
      <c r="CB679" s="1">
        <f t="shared" si="492"/>
        <v>0</v>
      </c>
      <c r="CC679" s="1">
        <f t="shared" si="492"/>
        <v>70</v>
      </c>
      <c r="CD679" s="1">
        <f t="shared" si="492"/>
        <v>140</v>
      </c>
      <c r="CE679" s="1">
        <f t="shared" si="492"/>
        <v>210</v>
      </c>
      <c r="CF679" s="1">
        <f t="shared" si="492"/>
        <v>280</v>
      </c>
      <c r="CW679" s="1">
        <v>661</v>
      </c>
      <c r="CX679" s="1">
        <f t="shared" si="519"/>
        <v>1</v>
      </c>
      <c r="CY679" s="1" t="s">
        <v>37</v>
      </c>
      <c r="CZ679" s="1">
        <v>1</v>
      </c>
      <c r="DB679" s="1">
        <f t="shared" si="535"/>
        <v>6</v>
      </c>
      <c r="DC679" s="1" t="s">
        <v>43</v>
      </c>
      <c r="DD679" s="1">
        <f t="shared" si="520"/>
        <v>9</v>
      </c>
      <c r="DL679" s="1">
        <v>661</v>
      </c>
      <c r="DM679" s="1">
        <f t="shared" si="521"/>
        <v>5</v>
      </c>
      <c r="DN679" s="1">
        <f t="shared" si="522"/>
        <v>0</v>
      </c>
      <c r="DO679" s="1" t="s">
        <v>37</v>
      </c>
      <c r="DP679" s="1">
        <v>0</v>
      </c>
    </row>
    <row r="680" spans="1:120" ht="15">
      <c r="A680">
        <v>662</v>
      </c>
      <c r="B680">
        <v>2</v>
      </c>
      <c r="C680" s="25">
        <v>30560</v>
      </c>
      <c r="D680">
        <v>2</v>
      </c>
      <c r="E680">
        <v>6</v>
      </c>
      <c r="F680" t="s">
        <v>74</v>
      </c>
      <c r="G680">
        <v>6</v>
      </c>
      <c r="H680"/>
      <c r="I680"/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0.5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0.5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>
        <f t="shared" si="494"/>
        <v>0</v>
      </c>
      <c r="AH680" s="1">
        <f t="shared" si="495"/>
        <v>0</v>
      </c>
      <c r="AI680" s="1">
        <f t="shared" si="496"/>
        <v>0</v>
      </c>
      <c r="AJ680" s="1">
        <f t="shared" si="497"/>
        <v>0</v>
      </c>
      <c r="AK680" s="1">
        <f t="shared" si="498"/>
        <v>0</v>
      </c>
      <c r="AL680" s="1">
        <f t="shared" si="499"/>
        <v>0</v>
      </c>
      <c r="AM680" s="1">
        <f t="shared" si="500"/>
        <v>0</v>
      </c>
      <c r="AN680" s="1">
        <f t="shared" si="500"/>
        <v>0</v>
      </c>
      <c r="AO680" s="1">
        <f t="shared" si="501"/>
        <v>40</v>
      </c>
      <c r="AP680" s="1">
        <f t="shared" si="502"/>
        <v>0</v>
      </c>
      <c r="AQ680" s="1">
        <f t="shared" si="503"/>
        <v>0</v>
      </c>
      <c r="AR680" s="1">
        <f t="shared" si="504"/>
        <v>0</v>
      </c>
      <c r="AS680" s="1">
        <f t="shared" si="505"/>
        <v>0</v>
      </c>
      <c r="AT680" s="1">
        <f t="shared" si="506"/>
        <v>0</v>
      </c>
      <c r="AU680" s="1">
        <f t="shared" si="507"/>
        <v>40</v>
      </c>
      <c r="AV680" s="1">
        <f t="shared" si="508"/>
        <v>0</v>
      </c>
      <c r="AW680" s="1">
        <f t="shared" si="509"/>
        <v>0</v>
      </c>
      <c r="AX680" s="1">
        <f t="shared" si="510"/>
        <v>0</v>
      </c>
      <c r="AY680" s="1">
        <f t="shared" si="511"/>
        <v>0</v>
      </c>
      <c r="AZ680" s="1">
        <f t="shared" si="512"/>
        <v>0</v>
      </c>
      <c r="BA680" s="1">
        <f t="shared" si="513"/>
        <v>0</v>
      </c>
      <c r="BB680" s="1">
        <f t="shared" si="514"/>
        <v>0</v>
      </c>
      <c r="BC680" s="1">
        <f t="shared" si="515"/>
        <v>0</v>
      </c>
      <c r="BD680" s="1">
        <f t="shared" si="516"/>
        <v>80</v>
      </c>
      <c r="BE680" s="1" t="b">
        <f t="shared" si="523"/>
        <v>0</v>
      </c>
      <c r="BF680" s="1">
        <f t="shared" si="524"/>
        <v>0</v>
      </c>
      <c r="BG680" s="3">
        <v>662</v>
      </c>
      <c r="BH680" s="1">
        <f t="shared" si="536"/>
        <v>0</v>
      </c>
      <c r="BI680" s="1">
        <f t="shared" si="517"/>
        <v>0</v>
      </c>
      <c r="BJ680" s="3">
        <v>662</v>
      </c>
      <c r="BK680" s="1">
        <f t="shared" si="518"/>
        <v>8</v>
      </c>
      <c r="BL680" s="1">
        <f t="shared" si="525"/>
        <v>0</v>
      </c>
      <c r="BM680" s="1">
        <f t="shared" si="526"/>
        <v>0</v>
      </c>
      <c r="BN680" s="1">
        <f t="shared" si="527"/>
        <v>0</v>
      </c>
      <c r="BO680" s="1">
        <f t="shared" si="528"/>
        <v>0</v>
      </c>
      <c r="BP680" s="1">
        <f t="shared" si="529"/>
        <v>0</v>
      </c>
      <c r="BQ680" s="1">
        <f t="shared" si="530"/>
        <v>0</v>
      </c>
      <c r="BR680" s="1">
        <f t="shared" si="531"/>
        <v>0</v>
      </c>
      <c r="BS680" s="1">
        <f t="shared" si="532"/>
        <v>1</v>
      </c>
      <c r="BT680" s="1">
        <f t="shared" si="533"/>
        <v>2</v>
      </c>
      <c r="BU680" s="1">
        <f t="shared" si="534"/>
        <v>3</v>
      </c>
      <c r="BW680" s="1">
        <f t="shared" si="493"/>
        <v>0</v>
      </c>
      <c r="BX680" s="1">
        <f t="shared" si="493"/>
        <v>0</v>
      </c>
      <c r="BY680" s="1">
        <f t="shared" si="493"/>
        <v>0</v>
      </c>
      <c r="BZ680" s="1">
        <f t="shared" si="492"/>
        <v>0</v>
      </c>
      <c r="CA680" s="1">
        <f t="shared" si="492"/>
        <v>0</v>
      </c>
      <c r="CB680" s="1">
        <f t="shared" si="492"/>
        <v>0</v>
      </c>
      <c r="CC680" s="1">
        <f t="shared" si="492"/>
        <v>0</v>
      </c>
      <c r="CD680" s="1">
        <f t="shared" si="492"/>
        <v>70</v>
      </c>
      <c r="CE680" s="1">
        <f t="shared" si="492"/>
        <v>140</v>
      </c>
      <c r="CF680" s="1">
        <f t="shared" si="492"/>
        <v>210</v>
      </c>
      <c r="CW680" s="1">
        <v>662</v>
      </c>
      <c r="CX680" s="1">
        <f t="shared" si="519"/>
        <v>1</v>
      </c>
      <c r="CY680" s="1" t="s">
        <v>37</v>
      </c>
      <c r="CZ680" s="1">
        <v>1</v>
      </c>
      <c r="DB680" s="1">
        <f t="shared" si="535"/>
        <v>6</v>
      </c>
      <c r="DC680" s="1" t="s">
        <v>43</v>
      </c>
      <c r="DD680" s="1">
        <f t="shared" si="520"/>
        <v>6</v>
      </c>
      <c r="DL680" s="1">
        <v>662</v>
      </c>
      <c r="DM680" s="1">
        <f t="shared" si="521"/>
        <v>3</v>
      </c>
      <c r="DN680" s="1">
        <f t="shared" si="522"/>
        <v>0</v>
      </c>
      <c r="DO680" s="1" t="s">
        <v>37</v>
      </c>
      <c r="DP680" s="1">
        <v>0</v>
      </c>
    </row>
    <row r="681" spans="1:120" ht="15">
      <c r="A681">
        <v>663</v>
      </c>
      <c r="B681">
        <v>2</v>
      </c>
      <c r="C681" s="25">
        <v>31460</v>
      </c>
      <c r="D681">
        <v>-1</v>
      </c>
      <c r="E681">
        <v>4</v>
      </c>
      <c r="F681" t="s">
        <v>73</v>
      </c>
      <c r="G681">
        <v>4</v>
      </c>
      <c r="H681"/>
      <c r="I681"/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1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f t="shared" si="494"/>
        <v>0</v>
      </c>
      <c r="AH681" s="1">
        <f t="shared" si="495"/>
        <v>0</v>
      </c>
      <c r="AI681" s="1">
        <f t="shared" si="496"/>
        <v>0</v>
      </c>
      <c r="AJ681" s="1">
        <f t="shared" si="497"/>
        <v>0</v>
      </c>
      <c r="AK681" s="1">
        <f t="shared" si="498"/>
        <v>0</v>
      </c>
      <c r="AL681" s="1">
        <f t="shared" si="499"/>
        <v>80</v>
      </c>
      <c r="AM681" s="1">
        <f t="shared" si="500"/>
        <v>0</v>
      </c>
      <c r="AN681" s="1">
        <f t="shared" si="500"/>
        <v>0</v>
      </c>
      <c r="AO681" s="1">
        <f t="shared" si="501"/>
        <v>0</v>
      </c>
      <c r="AP681" s="1">
        <f t="shared" si="502"/>
        <v>0</v>
      </c>
      <c r="AQ681" s="1">
        <f t="shared" si="503"/>
        <v>0</v>
      </c>
      <c r="AR681" s="1">
        <f t="shared" si="504"/>
        <v>0</v>
      </c>
      <c r="AS681" s="1">
        <f t="shared" si="505"/>
        <v>0</v>
      </c>
      <c r="AT681" s="1">
        <f t="shared" si="506"/>
        <v>0</v>
      </c>
      <c r="AU681" s="1">
        <f t="shared" si="507"/>
        <v>0</v>
      </c>
      <c r="AV681" s="1">
        <f t="shared" si="508"/>
        <v>0</v>
      </c>
      <c r="AW681" s="1">
        <f t="shared" si="509"/>
        <v>0</v>
      </c>
      <c r="AX681" s="1">
        <f t="shared" si="510"/>
        <v>0</v>
      </c>
      <c r="AY681" s="1">
        <f t="shared" si="511"/>
        <v>0</v>
      </c>
      <c r="AZ681" s="1">
        <f t="shared" si="512"/>
        <v>0</v>
      </c>
      <c r="BA681" s="1">
        <f t="shared" si="513"/>
        <v>0</v>
      </c>
      <c r="BB681" s="1">
        <f t="shared" si="514"/>
        <v>0</v>
      </c>
      <c r="BC681" s="1">
        <f t="shared" si="515"/>
        <v>0</v>
      </c>
      <c r="BD681" s="1">
        <f t="shared" si="516"/>
        <v>80</v>
      </c>
      <c r="BE681" s="1" t="str">
        <f t="shared" si="523"/>
        <v>Barge C</v>
      </c>
      <c r="BF681" s="1">
        <f t="shared" si="524"/>
        <v>2</v>
      </c>
      <c r="BG681" s="3">
        <v>663</v>
      </c>
      <c r="BH681" s="1">
        <f t="shared" si="536"/>
        <v>0</v>
      </c>
      <c r="BI681" s="1">
        <f t="shared" si="517"/>
        <v>0</v>
      </c>
      <c r="BJ681" s="3">
        <v>663</v>
      </c>
      <c r="BK681" s="1">
        <f t="shared" si="518"/>
        <v>3</v>
      </c>
      <c r="BL681" s="1">
        <f t="shared" si="525"/>
        <v>0</v>
      </c>
      <c r="BM681" s="1">
        <f t="shared" si="526"/>
        <v>0</v>
      </c>
      <c r="BN681" s="1">
        <f t="shared" si="527"/>
        <v>1</v>
      </c>
      <c r="BO681" s="1">
        <f t="shared" si="528"/>
        <v>2</v>
      </c>
      <c r="BP681" s="1">
        <f t="shared" si="529"/>
        <v>3</v>
      </c>
      <c r="BQ681" s="1">
        <f t="shared" si="530"/>
        <v>4</v>
      </c>
      <c r="BR681" s="1">
        <f t="shared" si="531"/>
        <v>5</v>
      </c>
      <c r="BS681" s="1">
        <f t="shared" si="532"/>
        <v>6</v>
      </c>
      <c r="BT681" s="1">
        <f t="shared" si="533"/>
        <v>7</v>
      </c>
      <c r="BU681" s="1">
        <f t="shared" si="534"/>
        <v>8</v>
      </c>
      <c r="BW681" s="1">
        <f t="shared" si="493"/>
        <v>0</v>
      </c>
      <c r="BX681" s="1">
        <f t="shared" si="493"/>
        <v>0</v>
      </c>
      <c r="BY681" s="1">
        <f t="shared" si="493"/>
        <v>70</v>
      </c>
      <c r="BZ681" s="1">
        <f t="shared" si="492"/>
        <v>140</v>
      </c>
      <c r="CA681" s="1">
        <f t="shared" si="492"/>
        <v>210</v>
      </c>
      <c r="CB681" s="1">
        <f t="shared" si="492"/>
        <v>280</v>
      </c>
      <c r="CC681" s="1">
        <f t="shared" si="492"/>
        <v>350</v>
      </c>
      <c r="CD681" s="1">
        <f t="shared" ref="CC681:CF722" si="537">IF(BS681&gt;0,IF($B681=1,BS681*50,BS681*70),0)</f>
        <v>420</v>
      </c>
      <c r="CE681" s="1">
        <f t="shared" si="537"/>
        <v>490</v>
      </c>
      <c r="CF681" s="1">
        <f t="shared" si="537"/>
        <v>560</v>
      </c>
      <c r="CW681" s="1">
        <v>663</v>
      </c>
      <c r="CX681" s="1">
        <f t="shared" si="519"/>
        <v>1</v>
      </c>
      <c r="CY681" s="1" t="s">
        <v>37</v>
      </c>
      <c r="CZ681" s="1">
        <v>1</v>
      </c>
      <c r="DB681" s="1">
        <f t="shared" si="535"/>
        <v>3</v>
      </c>
      <c r="DC681" s="1" t="s">
        <v>43</v>
      </c>
      <c r="DD681" s="1">
        <f t="shared" si="520"/>
        <v>4</v>
      </c>
      <c r="DL681" s="1">
        <v>663</v>
      </c>
      <c r="DM681" s="1">
        <f t="shared" si="521"/>
        <v>0</v>
      </c>
      <c r="DN681" s="1">
        <f t="shared" si="522"/>
        <v>0</v>
      </c>
      <c r="DO681" s="1" t="s">
        <v>37</v>
      </c>
      <c r="DP681" s="1">
        <v>0</v>
      </c>
    </row>
    <row r="682" spans="1:120" ht="15">
      <c r="A682">
        <v>664</v>
      </c>
      <c r="B682">
        <v>2</v>
      </c>
      <c r="C682" s="25">
        <v>32580</v>
      </c>
      <c r="D682">
        <v>6</v>
      </c>
      <c r="E682">
        <v>9</v>
      </c>
      <c r="F682" t="s">
        <v>35</v>
      </c>
      <c r="G682">
        <v>2</v>
      </c>
      <c r="H682"/>
      <c r="I682"/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f t="shared" si="494"/>
        <v>0</v>
      </c>
      <c r="AH682" s="1">
        <f t="shared" si="495"/>
        <v>0</v>
      </c>
      <c r="AI682" s="1">
        <f t="shared" si="496"/>
        <v>0</v>
      </c>
      <c r="AJ682" s="1">
        <f t="shared" si="497"/>
        <v>0</v>
      </c>
      <c r="AK682" s="1">
        <f t="shared" si="498"/>
        <v>0</v>
      </c>
      <c r="AL682" s="1">
        <f t="shared" si="499"/>
        <v>0</v>
      </c>
      <c r="AM682" s="1">
        <f t="shared" si="500"/>
        <v>0</v>
      </c>
      <c r="AN682" s="1">
        <f t="shared" si="500"/>
        <v>0</v>
      </c>
      <c r="AO682" s="1">
        <f t="shared" si="501"/>
        <v>0</v>
      </c>
      <c r="AP682" s="1">
        <f t="shared" si="502"/>
        <v>0</v>
      </c>
      <c r="AQ682" s="1">
        <f t="shared" si="503"/>
        <v>0</v>
      </c>
      <c r="AR682" s="1">
        <f t="shared" si="504"/>
        <v>0</v>
      </c>
      <c r="AS682" s="1">
        <f t="shared" si="505"/>
        <v>0</v>
      </c>
      <c r="AT682" s="1">
        <f t="shared" si="506"/>
        <v>0</v>
      </c>
      <c r="AU682" s="1">
        <f t="shared" si="507"/>
        <v>0</v>
      </c>
      <c r="AV682" s="1">
        <f t="shared" si="508"/>
        <v>0</v>
      </c>
      <c r="AW682" s="1">
        <f t="shared" si="509"/>
        <v>0</v>
      </c>
      <c r="AX682" s="1">
        <f t="shared" si="510"/>
        <v>80</v>
      </c>
      <c r="AY682" s="1">
        <f t="shared" si="511"/>
        <v>0</v>
      </c>
      <c r="AZ682" s="1">
        <f t="shared" si="512"/>
        <v>0</v>
      </c>
      <c r="BA682" s="1">
        <f t="shared" si="513"/>
        <v>0</v>
      </c>
      <c r="BB682" s="1">
        <f t="shared" si="514"/>
        <v>0</v>
      </c>
      <c r="BC682" s="1">
        <f t="shared" si="515"/>
        <v>0</v>
      </c>
      <c r="BD682" s="1">
        <f t="shared" si="516"/>
        <v>80</v>
      </c>
      <c r="BE682" s="1" t="str">
        <f t="shared" si="523"/>
        <v>Barge B</v>
      </c>
      <c r="BF682" s="1">
        <f t="shared" si="524"/>
        <v>7</v>
      </c>
      <c r="BG682" s="3">
        <v>664</v>
      </c>
      <c r="BH682" s="1">
        <f t="shared" si="536"/>
        <v>0</v>
      </c>
      <c r="BI682" s="1">
        <f t="shared" si="517"/>
        <v>0</v>
      </c>
      <c r="BJ682" s="3">
        <v>664</v>
      </c>
      <c r="BK682" s="1">
        <f t="shared" si="518"/>
        <v>8</v>
      </c>
      <c r="BL682" s="1">
        <f t="shared" si="525"/>
        <v>0</v>
      </c>
      <c r="BM682" s="1">
        <f t="shared" si="526"/>
        <v>0</v>
      </c>
      <c r="BN682" s="1">
        <f t="shared" si="527"/>
        <v>0</v>
      </c>
      <c r="BO682" s="1">
        <f t="shared" si="528"/>
        <v>0</v>
      </c>
      <c r="BP682" s="1">
        <f t="shared" si="529"/>
        <v>0</v>
      </c>
      <c r="BQ682" s="1">
        <f t="shared" si="530"/>
        <v>0</v>
      </c>
      <c r="BR682" s="1">
        <f t="shared" si="531"/>
        <v>0</v>
      </c>
      <c r="BS682" s="1">
        <f t="shared" si="532"/>
        <v>1</v>
      </c>
      <c r="BT682" s="1">
        <f t="shared" si="533"/>
        <v>2</v>
      </c>
      <c r="BU682" s="1">
        <f t="shared" si="534"/>
        <v>3</v>
      </c>
      <c r="BW682" s="1">
        <f t="shared" si="493"/>
        <v>0</v>
      </c>
      <c r="BX682" s="1">
        <f t="shared" si="493"/>
        <v>0</v>
      </c>
      <c r="BY682" s="1">
        <f t="shared" si="493"/>
        <v>0</v>
      </c>
      <c r="BZ682" s="1">
        <f t="shared" si="493"/>
        <v>0</v>
      </c>
      <c r="CA682" s="1">
        <f t="shared" si="493"/>
        <v>0</v>
      </c>
      <c r="CB682" s="1">
        <f t="shared" si="493"/>
        <v>0</v>
      </c>
      <c r="CC682" s="1">
        <f t="shared" si="537"/>
        <v>0</v>
      </c>
      <c r="CD682" s="1">
        <f t="shared" si="537"/>
        <v>70</v>
      </c>
      <c r="CE682" s="1">
        <f t="shared" si="537"/>
        <v>140</v>
      </c>
      <c r="CF682" s="1">
        <f t="shared" si="537"/>
        <v>210</v>
      </c>
      <c r="CW682" s="1">
        <v>664</v>
      </c>
      <c r="CX682" s="1">
        <f t="shared" si="519"/>
        <v>1</v>
      </c>
      <c r="CY682" s="1" t="s">
        <v>37</v>
      </c>
      <c r="CZ682" s="1">
        <v>1</v>
      </c>
      <c r="DB682" s="1">
        <f t="shared" si="535"/>
        <v>8</v>
      </c>
      <c r="DC682" s="1" t="s">
        <v>43</v>
      </c>
      <c r="DD682" s="1">
        <f t="shared" si="520"/>
        <v>9</v>
      </c>
      <c r="DL682" s="1">
        <v>664</v>
      </c>
      <c r="DM682" s="1">
        <f t="shared" si="521"/>
        <v>7</v>
      </c>
      <c r="DN682" s="1">
        <f t="shared" si="522"/>
        <v>0</v>
      </c>
      <c r="DO682" s="1" t="s">
        <v>37</v>
      </c>
      <c r="DP682" s="1">
        <v>0</v>
      </c>
    </row>
    <row r="683" spans="1:120" ht="15">
      <c r="A683">
        <v>665</v>
      </c>
      <c r="B683">
        <v>2</v>
      </c>
      <c r="C683" s="25">
        <v>30320</v>
      </c>
      <c r="D683">
        <v>1</v>
      </c>
      <c r="E683">
        <v>4</v>
      </c>
      <c r="F683" t="s">
        <v>35</v>
      </c>
      <c r="G683">
        <v>4</v>
      </c>
      <c r="H683"/>
      <c r="I683"/>
      <c r="J683" s="1">
        <v>0</v>
      </c>
      <c r="K683" s="1">
        <v>0</v>
      </c>
      <c r="L683" s="1">
        <v>0</v>
      </c>
      <c r="M683" s="1">
        <v>0</v>
      </c>
      <c r="N683" s="1">
        <v>0</v>
      </c>
      <c r="O683" s="1">
        <v>1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f t="shared" si="494"/>
        <v>0</v>
      </c>
      <c r="AH683" s="1">
        <f t="shared" si="495"/>
        <v>0</v>
      </c>
      <c r="AI683" s="1">
        <f t="shared" si="496"/>
        <v>0</v>
      </c>
      <c r="AJ683" s="1">
        <f t="shared" si="497"/>
        <v>0</v>
      </c>
      <c r="AK683" s="1">
        <f t="shared" si="498"/>
        <v>0</v>
      </c>
      <c r="AL683" s="1">
        <f t="shared" si="499"/>
        <v>80</v>
      </c>
      <c r="AM683" s="1">
        <f t="shared" si="500"/>
        <v>0</v>
      </c>
      <c r="AN683" s="1">
        <f t="shared" si="500"/>
        <v>0</v>
      </c>
      <c r="AO683" s="1">
        <f t="shared" si="501"/>
        <v>0</v>
      </c>
      <c r="AP683" s="1">
        <f t="shared" si="502"/>
        <v>0</v>
      </c>
      <c r="AQ683" s="1">
        <f t="shared" si="503"/>
        <v>0</v>
      </c>
      <c r="AR683" s="1">
        <f t="shared" si="504"/>
        <v>0</v>
      </c>
      <c r="AS683" s="1">
        <f t="shared" si="505"/>
        <v>0</v>
      </c>
      <c r="AT683" s="1">
        <f t="shared" si="506"/>
        <v>0</v>
      </c>
      <c r="AU683" s="1">
        <f t="shared" si="507"/>
        <v>0</v>
      </c>
      <c r="AV683" s="1">
        <f t="shared" si="508"/>
        <v>0</v>
      </c>
      <c r="AW683" s="1">
        <f t="shared" si="509"/>
        <v>0</v>
      </c>
      <c r="AX683" s="1">
        <f t="shared" si="510"/>
        <v>0</v>
      </c>
      <c r="AY683" s="1">
        <f t="shared" si="511"/>
        <v>0</v>
      </c>
      <c r="AZ683" s="1">
        <f t="shared" si="512"/>
        <v>0</v>
      </c>
      <c r="BA683" s="1">
        <f t="shared" si="513"/>
        <v>0</v>
      </c>
      <c r="BB683" s="1">
        <f t="shared" si="514"/>
        <v>0</v>
      </c>
      <c r="BC683" s="1">
        <f t="shared" si="515"/>
        <v>0</v>
      </c>
      <c r="BD683" s="1">
        <f t="shared" si="516"/>
        <v>80</v>
      </c>
      <c r="BE683" s="1" t="str">
        <f t="shared" si="523"/>
        <v>Barge C</v>
      </c>
      <c r="BF683" s="1">
        <f t="shared" si="524"/>
        <v>2</v>
      </c>
      <c r="BG683" s="3">
        <v>665</v>
      </c>
      <c r="BH683" s="1">
        <f t="shared" si="536"/>
        <v>0</v>
      </c>
      <c r="BI683" s="1">
        <f t="shared" si="517"/>
        <v>0</v>
      </c>
      <c r="BJ683" s="3">
        <v>665</v>
      </c>
      <c r="BK683" s="1">
        <f t="shared" si="518"/>
        <v>5</v>
      </c>
      <c r="BL683" s="1">
        <f t="shared" si="525"/>
        <v>0</v>
      </c>
      <c r="BM683" s="1">
        <f t="shared" si="526"/>
        <v>0</v>
      </c>
      <c r="BN683" s="1">
        <f t="shared" si="527"/>
        <v>0</v>
      </c>
      <c r="BO683" s="1">
        <f t="shared" si="528"/>
        <v>0</v>
      </c>
      <c r="BP683" s="1">
        <f t="shared" si="529"/>
        <v>1</v>
      </c>
      <c r="BQ683" s="1">
        <f t="shared" si="530"/>
        <v>2</v>
      </c>
      <c r="BR683" s="1">
        <f t="shared" si="531"/>
        <v>3</v>
      </c>
      <c r="BS683" s="1">
        <f t="shared" si="532"/>
        <v>4</v>
      </c>
      <c r="BT683" s="1">
        <f t="shared" si="533"/>
        <v>5</v>
      </c>
      <c r="BU683" s="1">
        <f t="shared" si="534"/>
        <v>6</v>
      </c>
      <c r="BW683" s="1">
        <f t="shared" si="493"/>
        <v>0</v>
      </c>
      <c r="BX683" s="1">
        <f t="shared" si="493"/>
        <v>0</v>
      </c>
      <c r="BY683" s="1">
        <f t="shared" si="493"/>
        <v>0</v>
      </c>
      <c r="BZ683" s="1">
        <f t="shared" si="493"/>
        <v>0</v>
      </c>
      <c r="CA683" s="1">
        <f t="shared" si="493"/>
        <v>70</v>
      </c>
      <c r="CB683" s="1">
        <f t="shared" si="493"/>
        <v>140</v>
      </c>
      <c r="CC683" s="1">
        <f t="shared" si="537"/>
        <v>210</v>
      </c>
      <c r="CD683" s="1">
        <f t="shared" si="537"/>
        <v>280</v>
      </c>
      <c r="CE683" s="1">
        <f t="shared" si="537"/>
        <v>350</v>
      </c>
      <c r="CF683" s="1">
        <f t="shared" si="537"/>
        <v>420</v>
      </c>
      <c r="CW683" s="1">
        <v>665</v>
      </c>
      <c r="CX683" s="1">
        <f t="shared" si="519"/>
        <v>1</v>
      </c>
      <c r="CY683" s="1" t="s">
        <v>37</v>
      </c>
      <c r="CZ683" s="1">
        <v>1</v>
      </c>
      <c r="DB683" s="1">
        <f t="shared" si="535"/>
        <v>3</v>
      </c>
      <c r="DC683" s="1" t="s">
        <v>43</v>
      </c>
      <c r="DD683" s="1">
        <f t="shared" si="520"/>
        <v>4</v>
      </c>
      <c r="DL683" s="1">
        <v>665</v>
      </c>
      <c r="DM683" s="1">
        <f t="shared" si="521"/>
        <v>2</v>
      </c>
      <c r="DN683" s="1">
        <f t="shared" si="522"/>
        <v>0</v>
      </c>
      <c r="DO683" s="1" t="s">
        <v>37</v>
      </c>
      <c r="DP683" s="1">
        <v>0</v>
      </c>
    </row>
    <row r="684" spans="1:120" ht="15">
      <c r="A684">
        <v>666</v>
      </c>
      <c r="B684">
        <v>2</v>
      </c>
      <c r="C684" s="25">
        <v>32320</v>
      </c>
      <c r="D684">
        <v>3</v>
      </c>
      <c r="E684">
        <v>8</v>
      </c>
      <c r="F684" t="s">
        <v>74</v>
      </c>
      <c r="G684">
        <v>3</v>
      </c>
      <c r="H684"/>
      <c r="I684"/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1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f t="shared" si="494"/>
        <v>0</v>
      </c>
      <c r="AH684" s="1">
        <f t="shared" si="495"/>
        <v>0</v>
      </c>
      <c r="AI684" s="1">
        <f t="shared" si="496"/>
        <v>0</v>
      </c>
      <c r="AJ684" s="1">
        <f t="shared" si="497"/>
        <v>0</v>
      </c>
      <c r="AK684" s="1">
        <f t="shared" si="498"/>
        <v>0</v>
      </c>
      <c r="AL684" s="1">
        <f t="shared" si="499"/>
        <v>0</v>
      </c>
      <c r="AM684" s="1">
        <f t="shared" si="500"/>
        <v>0</v>
      </c>
      <c r="AN684" s="1">
        <f t="shared" si="500"/>
        <v>0</v>
      </c>
      <c r="AO684" s="1">
        <f t="shared" si="501"/>
        <v>0</v>
      </c>
      <c r="AP684" s="1">
        <f t="shared" si="502"/>
        <v>0</v>
      </c>
      <c r="AQ684" s="1">
        <f t="shared" si="503"/>
        <v>0</v>
      </c>
      <c r="AR684" s="1">
        <f t="shared" si="504"/>
        <v>80</v>
      </c>
      <c r="AS684" s="1">
        <f t="shared" si="505"/>
        <v>0</v>
      </c>
      <c r="AT684" s="1">
        <f t="shared" si="506"/>
        <v>0</v>
      </c>
      <c r="AU684" s="1">
        <f t="shared" si="507"/>
        <v>0</v>
      </c>
      <c r="AV684" s="1">
        <f t="shared" si="508"/>
        <v>0</v>
      </c>
      <c r="AW684" s="1">
        <f t="shared" si="509"/>
        <v>0</v>
      </c>
      <c r="AX684" s="1">
        <f t="shared" si="510"/>
        <v>0</v>
      </c>
      <c r="AY684" s="1">
        <f t="shared" si="511"/>
        <v>0</v>
      </c>
      <c r="AZ684" s="1">
        <f t="shared" si="512"/>
        <v>0</v>
      </c>
      <c r="BA684" s="1">
        <f t="shared" si="513"/>
        <v>0</v>
      </c>
      <c r="BB684" s="1">
        <f t="shared" si="514"/>
        <v>0</v>
      </c>
      <c r="BC684" s="1">
        <f t="shared" si="515"/>
        <v>0</v>
      </c>
      <c r="BD684" s="1">
        <f t="shared" si="516"/>
        <v>80</v>
      </c>
      <c r="BE684" s="1" t="str">
        <f t="shared" si="523"/>
        <v>Barge C</v>
      </c>
      <c r="BF684" s="1">
        <f t="shared" si="524"/>
        <v>5</v>
      </c>
      <c r="BG684" s="3">
        <v>666</v>
      </c>
      <c r="BH684" s="1">
        <f t="shared" si="536"/>
        <v>0</v>
      </c>
      <c r="BI684" s="1">
        <f t="shared" si="517"/>
        <v>0</v>
      </c>
      <c r="BJ684" s="3">
        <v>666</v>
      </c>
      <c r="BK684" s="1">
        <f t="shared" si="518"/>
        <v>6</v>
      </c>
      <c r="BL684" s="1">
        <f t="shared" si="525"/>
        <v>0</v>
      </c>
      <c r="BM684" s="1">
        <f t="shared" si="526"/>
        <v>0</v>
      </c>
      <c r="BN684" s="1">
        <f t="shared" si="527"/>
        <v>0</v>
      </c>
      <c r="BO684" s="1">
        <f t="shared" si="528"/>
        <v>0</v>
      </c>
      <c r="BP684" s="1">
        <f t="shared" si="529"/>
        <v>0</v>
      </c>
      <c r="BQ684" s="1">
        <f t="shared" si="530"/>
        <v>1</v>
      </c>
      <c r="BR684" s="1">
        <f t="shared" si="531"/>
        <v>2</v>
      </c>
      <c r="BS684" s="1">
        <f t="shared" si="532"/>
        <v>3</v>
      </c>
      <c r="BT684" s="1">
        <f t="shared" si="533"/>
        <v>4</v>
      </c>
      <c r="BU684" s="1">
        <f t="shared" si="534"/>
        <v>5</v>
      </c>
      <c r="BW684" s="1">
        <f t="shared" si="493"/>
        <v>0</v>
      </c>
      <c r="BX684" s="1">
        <f t="shared" si="493"/>
        <v>0</v>
      </c>
      <c r="BY684" s="1">
        <f t="shared" si="493"/>
        <v>0</v>
      </c>
      <c r="BZ684" s="1">
        <f t="shared" si="493"/>
        <v>0</v>
      </c>
      <c r="CA684" s="1">
        <f t="shared" si="493"/>
        <v>0</v>
      </c>
      <c r="CB684" s="1">
        <f t="shared" si="493"/>
        <v>70</v>
      </c>
      <c r="CC684" s="1">
        <f t="shared" si="537"/>
        <v>140</v>
      </c>
      <c r="CD684" s="1">
        <f t="shared" si="537"/>
        <v>210</v>
      </c>
      <c r="CE684" s="1">
        <f t="shared" si="537"/>
        <v>280</v>
      </c>
      <c r="CF684" s="1">
        <f t="shared" si="537"/>
        <v>350</v>
      </c>
      <c r="CW684" s="1">
        <v>666</v>
      </c>
      <c r="CX684" s="1">
        <f t="shared" si="519"/>
        <v>1</v>
      </c>
      <c r="CY684" s="1" t="s">
        <v>37</v>
      </c>
      <c r="CZ684" s="1">
        <v>1</v>
      </c>
      <c r="DB684" s="1">
        <f t="shared" si="535"/>
        <v>6</v>
      </c>
      <c r="DC684" s="1" t="s">
        <v>43</v>
      </c>
      <c r="DD684" s="1">
        <f t="shared" si="520"/>
        <v>8</v>
      </c>
      <c r="DL684" s="1">
        <v>666</v>
      </c>
      <c r="DM684" s="1">
        <f t="shared" si="521"/>
        <v>4</v>
      </c>
      <c r="DN684" s="1">
        <f t="shared" si="522"/>
        <v>0</v>
      </c>
      <c r="DO684" s="1" t="s">
        <v>37</v>
      </c>
      <c r="DP684" s="1">
        <v>0</v>
      </c>
    </row>
    <row r="685" spans="1:120" ht="15">
      <c r="A685">
        <v>667</v>
      </c>
      <c r="B685">
        <v>2</v>
      </c>
      <c r="C685" s="25">
        <v>28400</v>
      </c>
      <c r="D685">
        <v>4</v>
      </c>
      <c r="E685">
        <v>7</v>
      </c>
      <c r="F685" t="s">
        <v>35</v>
      </c>
      <c r="G685">
        <v>4</v>
      </c>
      <c r="H685"/>
      <c r="I685"/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>
        <v>0</v>
      </c>
      <c r="W685" s="1">
        <v>0</v>
      </c>
      <c r="X685" s="1">
        <v>1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f t="shared" si="494"/>
        <v>0</v>
      </c>
      <c r="AH685" s="1">
        <f t="shared" si="495"/>
        <v>0</v>
      </c>
      <c r="AI685" s="1">
        <f t="shared" si="496"/>
        <v>0</v>
      </c>
      <c r="AJ685" s="1">
        <f t="shared" si="497"/>
        <v>0</v>
      </c>
      <c r="AK685" s="1">
        <f t="shared" si="498"/>
        <v>0</v>
      </c>
      <c r="AL685" s="1">
        <f t="shared" si="499"/>
        <v>0</v>
      </c>
      <c r="AM685" s="1">
        <f t="shared" si="500"/>
        <v>0</v>
      </c>
      <c r="AN685" s="1">
        <f t="shared" si="500"/>
        <v>0</v>
      </c>
      <c r="AO685" s="1">
        <f t="shared" si="501"/>
        <v>0</v>
      </c>
      <c r="AP685" s="1">
        <f t="shared" si="502"/>
        <v>0</v>
      </c>
      <c r="AQ685" s="1">
        <f t="shared" si="503"/>
        <v>0</v>
      </c>
      <c r="AR685" s="1">
        <f t="shared" si="504"/>
        <v>0</v>
      </c>
      <c r="AS685" s="1">
        <f t="shared" si="505"/>
        <v>0</v>
      </c>
      <c r="AT685" s="1">
        <f t="shared" si="506"/>
        <v>0</v>
      </c>
      <c r="AU685" s="1">
        <f t="shared" si="507"/>
        <v>80</v>
      </c>
      <c r="AV685" s="1">
        <f t="shared" si="508"/>
        <v>0</v>
      </c>
      <c r="AW685" s="1">
        <f t="shared" si="509"/>
        <v>0</v>
      </c>
      <c r="AX685" s="1">
        <f t="shared" si="510"/>
        <v>0</v>
      </c>
      <c r="AY685" s="1">
        <f t="shared" si="511"/>
        <v>0</v>
      </c>
      <c r="AZ685" s="1">
        <f t="shared" si="512"/>
        <v>0</v>
      </c>
      <c r="BA685" s="1">
        <f t="shared" si="513"/>
        <v>0</v>
      </c>
      <c r="BB685" s="1">
        <f t="shared" si="514"/>
        <v>0</v>
      </c>
      <c r="BC685" s="1">
        <f t="shared" si="515"/>
        <v>0</v>
      </c>
      <c r="BD685" s="1">
        <f t="shared" si="516"/>
        <v>80</v>
      </c>
      <c r="BE685" s="1" t="str">
        <f t="shared" si="523"/>
        <v>Barge A</v>
      </c>
      <c r="BF685" s="1">
        <f t="shared" si="524"/>
        <v>6</v>
      </c>
      <c r="BG685" s="3">
        <v>667</v>
      </c>
      <c r="BH685" s="1">
        <f t="shared" si="536"/>
        <v>0</v>
      </c>
      <c r="BI685" s="1">
        <f t="shared" si="517"/>
        <v>0</v>
      </c>
      <c r="BJ685" s="3">
        <v>667</v>
      </c>
      <c r="BK685" s="1">
        <f t="shared" si="518"/>
        <v>8</v>
      </c>
      <c r="BL685" s="1">
        <f t="shared" si="525"/>
        <v>0</v>
      </c>
      <c r="BM685" s="1">
        <f t="shared" si="526"/>
        <v>0</v>
      </c>
      <c r="BN685" s="1">
        <f t="shared" si="527"/>
        <v>0</v>
      </c>
      <c r="BO685" s="1">
        <f t="shared" si="528"/>
        <v>0</v>
      </c>
      <c r="BP685" s="1">
        <f t="shared" si="529"/>
        <v>0</v>
      </c>
      <c r="BQ685" s="1">
        <f t="shared" si="530"/>
        <v>0</v>
      </c>
      <c r="BR685" s="1">
        <f t="shared" si="531"/>
        <v>0</v>
      </c>
      <c r="BS685" s="1">
        <f t="shared" si="532"/>
        <v>1</v>
      </c>
      <c r="BT685" s="1">
        <f t="shared" si="533"/>
        <v>2</v>
      </c>
      <c r="BU685" s="1">
        <f t="shared" si="534"/>
        <v>3</v>
      </c>
      <c r="BW685" s="1">
        <f t="shared" si="493"/>
        <v>0</v>
      </c>
      <c r="BX685" s="1">
        <f t="shared" si="493"/>
        <v>0</v>
      </c>
      <c r="BY685" s="1">
        <f t="shared" si="493"/>
        <v>0</v>
      </c>
      <c r="BZ685" s="1">
        <f t="shared" si="493"/>
        <v>0</v>
      </c>
      <c r="CA685" s="1">
        <f t="shared" si="493"/>
        <v>0</v>
      </c>
      <c r="CB685" s="1">
        <f t="shared" si="493"/>
        <v>0</v>
      </c>
      <c r="CC685" s="1">
        <f t="shared" si="537"/>
        <v>0</v>
      </c>
      <c r="CD685" s="1">
        <f t="shared" si="537"/>
        <v>70</v>
      </c>
      <c r="CE685" s="1">
        <f t="shared" si="537"/>
        <v>140</v>
      </c>
      <c r="CF685" s="1">
        <f t="shared" si="537"/>
        <v>210</v>
      </c>
      <c r="CW685" s="1">
        <v>667</v>
      </c>
      <c r="CX685" s="1">
        <f t="shared" si="519"/>
        <v>1</v>
      </c>
      <c r="CY685" s="1" t="s">
        <v>37</v>
      </c>
      <c r="CZ685" s="1">
        <v>1</v>
      </c>
      <c r="DB685" s="1">
        <f t="shared" si="535"/>
        <v>7</v>
      </c>
      <c r="DC685" s="1" t="s">
        <v>43</v>
      </c>
      <c r="DD685" s="1">
        <f t="shared" si="520"/>
        <v>7</v>
      </c>
      <c r="DL685" s="1">
        <v>667</v>
      </c>
      <c r="DM685" s="1">
        <f t="shared" si="521"/>
        <v>5</v>
      </c>
      <c r="DN685" s="1">
        <f t="shared" si="522"/>
        <v>0</v>
      </c>
      <c r="DO685" s="1" t="s">
        <v>37</v>
      </c>
      <c r="DP685" s="1">
        <v>0</v>
      </c>
    </row>
    <row r="686" spans="1:120" ht="15">
      <c r="A686">
        <v>668</v>
      </c>
      <c r="B686">
        <v>2</v>
      </c>
      <c r="C686" s="25">
        <v>31540</v>
      </c>
      <c r="D686">
        <v>5</v>
      </c>
      <c r="E686">
        <v>9</v>
      </c>
      <c r="F686" t="s">
        <v>73</v>
      </c>
      <c r="G686">
        <v>4</v>
      </c>
      <c r="H686"/>
      <c r="I686"/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>
        <v>0</v>
      </c>
      <c r="W686" s="1">
        <v>0</v>
      </c>
      <c r="X686" s="1">
        <v>1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f t="shared" si="494"/>
        <v>0</v>
      </c>
      <c r="AH686" s="1">
        <f t="shared" si="495"/>
        <v>0</v>
      </c>
      <c r="AI686" s="1">
        <f t="shared" si="496"/>
        <v>0</v>
      </c>
      <c r="AJ686" s="1">
        <f t="shared" si="497"/>
        <v>0</v>
      </c>
      <c r="AK686" s="1">
        <f t="shared" si="498"/>
        <v>0</v>
      </c>
      <c r="AL686" s="1">
        <f t="shared" si="499"/>
        <v>0</v>
      </c>
      <c r="AM686" s="1">
        <f t="shared" si="500"/>
        <v>0</v>
      </c>
      <c r="AN686" s="1">
        <f t="shared" si="500"/>
        <v>0</v>
      </c>
      <c r="AO686" s="1">
        <f t="shared" si="501"/>
        <v>0</v>
      </c>
      <c r="AP686" s="1">
        <f t="shared" si="502"/>
        <v>0</v>
      </c>
      <c r="AQ686" s="1">
        <f t="shared" si="503"/>
        <v>0</v>
      </c>
      <c r="AR686" s="1">
        <f t="shared" si="504"/>
        <v>0</v>
      </c>
      <c r="AS686" s="1">
        <f t="shared" si="505"/>
        <v>0</v>
      </c>
      <c r="AT686" s="1">
        <f t="shared" si="506"/>
        <v>0</v>
      </c>
      <c r="AU686" s="1">
        <f t="shared" si="507"/>
        <v>80</v>
      </c>
      <c r="AV686" s="1">
        <f t="shared" si="508"/>
        <v>0</v>
      </c>
      <c r="AW686" s="1">
        <f t="shared" si="509"/>
        <v>0</v>
      </c>
      <c r="AX686" s="1">
        <f t="shared" si="510"/>
        <v>0</v>
      </c>
      <c r="AY686" s="1">
        <f t="shared" si="511"/>
        <v>0</v>
      </c>
      <c r="AZ686" s="1">
        <f t="shared" si="512"/>
        <v>0</v>
      </c>
      <c r="BA686" s="1">
        <f t="shared" si="513"/>
        <v>0</v>
      </c>
      <c r="BB686" s="1">
        <f t="shared" si="514"/>
        <v>0</v>
      </c>
      <c r="BC686" s="1">
        <f t="shared" si="515"/>
        <v>0</v>
      </c>
      <c r="BD686" s="1">
        <f t="shared" si="516"/>
        <v>80</v>
      </c>
      <c r="BE686" s="1" t="str">
        <f t="shared" si="523"/>
        <v>Barge A</v>
      </c>
      <c r="BF686" s="1">
        <f t="shared" si="524"/>
        <v>6</v>
      </c>
      <c r="BG686" s="3">
        <v>668</v>
      </c>
      <c r="BH686" s="1">
        <f t="shared" si="536"/>
        <v>0</v>
      </c>
      <c r="BI686" s="1">
        <f t="shared" si="517"/>
        <v>0</v>
      </c>
      <c r="BJ686" s="3">
        <v>668</v>
      </c>
      <c r="BK686" s="1">
        <f t="shared" si="518"/>
        <v>9</v>
      </c>
      <c r="BL686" s="1">
        <f t="shared" si="525"/>
        <v>0</v>
      </c>
      <c r="BM686" s="1">
        <f t="shared" si="526"/>
        <v>0</v>
      </c>
      <c r="BN686" s="1">
        <f t="shared" si="527"/>
        <v>0</v>
      </c>
      <c r="BO686" s="1">
        <f t="shared" si="528"/>
        <v>0</v>
      </c>
      <c r="BP686" s="1">
        <f t="shared" si="529"/>
        <v>0</v>
      </c>
      <c r="BQ686" s="1">
        <f t="shared" si="530"/>
        <v>0</v>
      </c>
      <c r="BR686" s="1">
        <f t="shared" si="531"/>
        <v>0</v>
      </c>
      <c r="BS686" s="1">
        <f t="shared" si="532"/>
        <v>0</v>
      </c>
      <c r="BT686" s="1">
        <f t="shared" si="533"/>
        <v>1</v>
      </c>
      <c r="BU686" s="1">
        <f t="shared" si="534"/>
        <v>2</v>
      </c>
      <c r="BW686" s="1">
        <f t="shared" si="493"/>
        <v>0</v>
      </c>
      <c r="BX686" s="1">
        <f t="shared" si="493"/>
        <v>0</v>
      </c>
      <c r="BY686" s="1">
        <f t="shared" si="493"/>
        <v>0</v>
      </c>
      <c r="BZ686" s="1">
        <f t="shared" si="493"/>
        <v>0</v>
      </c>
      <c r="CA686" s="1">
        <f t="shared" si="493"/>
        <v>0</v>
      </c>
      <c r="CB686" s="1">
        <f t="shared" si="493"/>
        <v>0</v>
      </c>
      <c r="CC686" s="1">
        <f t="shared" si="537"/>
        <v>0</v>
      </c>
      <c r="CD686" s="1">
        <f t="shared" si="537"/>
        <v>0</v>
      </c>
      <c r="CE686" s="1">
        <f t="shared" si="537"/>
        <v>70</v>
      </c>
      <c r="CF686" s="1">
        <f t="shared" si="537"/>
        <v>140</v>
      </c>
      <c r="CW686" s="1">
        <v>668</v>
      </c>
      <c r="CX686" s="1">
        <f t="shared" si="519"/>
        <v>1</v>
      </c>
      <c r="CY686" s="1" t="s">
        <v>37</v>
      </c>
      <c r="CZ686" s="1">
        <v>1</v>
      </c>
      <c r="DB686" s="1">
        <f t="shared" si="535"/>
        <v>7</v>
      </c>
      <c r="DC686" s="1" t="s">
        <v>43</v>
      </c>
      <c r="DD686" s="1">
        <f t="shared" si="520"/>
        <v>9</v>
      </c>
      <c r="DL686" s="1">
        <v>668</v>
      </c>
      <c r="DM686" s="1">
        <f t="shared" si="521"/>
        <v>6</v>
      </c>
      <c r="DN686" s="1">
        <f t="shared" si="522"/>
        <v>0</v>
      </c>
      <c r="DO686" s="1" t="s">
        <v>37</v>
      </c>
      <c r="DP686" s="1">
        <v>0</v>
      </c>
    </row>
    <row r="687" spans="1:120" ht="15">
      <c r="A687">
        <v>669</v>
      </c>
      <c r="B687">
        <v>2</v>
      </c>
      <c r="C687" s="25">
        <v>31220</v>
      </c>
      <c r="D687">
        <v>-1</v>
      </c>
      <c r="E687">
        <v>2</v>
      </c>
      <c r="F687" t="s">
        <v>73</v>
      </c>
      <c r="G687">
        <v>3</v>
      </c>
      <c r="H687"/>
      <c r="I687"/>
      <c r="J687" s="1">
        <v>0</v>
      </c>
      <c r="K687" s="1">
        <v>0</v>
      </c>
      <c r="L687" s="1">
        <v>1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f t="shared" si="494"/>
        <v>0</v>
      </c>
      <c r="AH687" s="1">
        <f t="shared" si="495"/>
        <v>0</v>
      </c>
      <c r="AI687" s="1">
        <f t="shared" si="496"/>
        <v>80</v>
      </c>
      <c r="AJ687" s="1">
        <f t="shared" si="497"/>
        <v>0</v>
      </c>
      <c r="AK687" s="1">
        <f t="shared" si="498"/>
        <v>0</v>
      </c>
      <c r="AL687" s="1">
        <f t="shared" si="499"/>
        <v>0</v>
      </c>
      <c r="AM687" s="1">
        <f t="shared" si="500"/>
        <v>0</v>
      </c>
      <c r="AN687" s="1">
        <f t="shared" si="500"/>
        <v>0</v>
      </c>
      <c r="AO687" s="1">
        <f t="shared" si="501"/>
        <v>0</v>
      </c>
      <c r="AP687" s="1">
        <f t="shared" si="502"/>
        <v>0</v>
      </c>
      <c r="AQ687" s="1">
        <f t="shared" si="503"/>
        <v>0</v>
      </c>
      <c r="AR687" s="1">
        <f t="shared" si="504"/>
        <v>0</v>
      </c>
      <c r="AS687" s="1">
        <f t="shared" si="505"/>
        <v>0</v>
      </c>
      <c r="AT687" s="1">
        <f t="shared" si="506"/>
        <v>0</v>
      </c>
      <c r="AU687" s="1">
        <f t="shared" si="507"/>
        <v>0</v>
      </c>
      <c r="AV687" s="1">
        <f t="shared" si="508"/>
        <v>0</v>
      </c>
      <c r="AW687" s="1">
        <f t="shared" si="509"/>
        <v>0</v>
      </c>
      <c r="AX687" s="1">
        <f t="shared" si="510"/>
        <v>0</v>
      </c>
      <c r="AY687" s="1">
        <f t="shared" si="511"/>
        <v>0</v>
      </c>
      <c r="AZ687" s="1">
        <f t="shared" si="512"/>
        <v>0</v>
      </c>
      <c r="BA687" s="1">
        <f t="shared" si="513"/>
        <v>0</v>
      </c>
      <c r="BB687" s="1">
        <f t="shared" si="514"/>
        <v>0</v>
      </c>
      <c r="BC687" s="1">
        <f t="shared" si="515"/>
        <v>0</v>
      </c>
      <c r="BD687" s="1">
        <f t="shared" si="516"/>
        <v>80</v>
      </c>
      <c r="BE687" s="1" t="str">
        <f t="shared" si="523"/>
        <v>Barge E</v>
      </c>
      <c r="BF687" s="1">
        <f t="shared" si="524"/>
        <v>1</v>
      </c>
      <c r="BG687" s="3">
        <v>669</v>
      </c>
      <c r="BH687" s="1">
        <f t="shared" si="536"/>
        <v>0</v>
      </c>
      <c r="BI687" s="1">
        <f t="shared" si="517"/>
        <v>0</v>
      </c>
      <c r="BJ687" s="3">
        <v>669</v>
      </c>
      <c r="BK687" s="1">
        <f t="shared" si="518"/>
        <v>2</v>
      </c>
      <c r="BL687" s="1">
        <f t="shared" si="525"/>
        <v>0</v>
      </c>
      <c r="BM687" s="1">
        <f t="shared" si="526"/>
        <v>1</v>
      </c>
      <c r="BN687" s="1">
        <f t="shared" si="527"/>
        <v>2</v>
      </c>
      <c r="BO687" s="1">
        <f t="shared" si="528"/>
        <v>3</v>
      </c>
      <c r="BP687" s="1">
        <f t="shared" si="529"/>
        <v>4</v>
      </c>
      <c r="BQ687" s="1">
        <f t="shared" si="530"/>
        <v>5</v>
      </c>
      <c r="BR687" s="1">
        <f t="shared" si="531"/>
        <v>6</v>
      </c>
      <c r="BS687" s="1">
        <f t="shared" si="532"/>
        <v>7</v>
      </c>
      <c r="BT687" s="1">
        <f t="shared" si="533"/>
        <v>8</v>
      </c>
      <c r="BU687" s="1">
        <f t="shared" si="534"/>
        <v>9</v>
      </c>
      <c r="BW687" s="1">
        <f t="shared" si="493"/>
        <v>0</v>
      </c>
      <c r="BX687" s="1">
        <f t="shared" si="493"/>
        <v>70</v>
      </c>
      <c r="BY687" s="1">
        <f t="shared" si="493"/>
        <v>140</v>
      </c>
      <c r="BZ687" s="1">
        <f t="shared" si="493"/>
        <v>210</v>
      </c>
      <c r="CA687" s="1">
        <f t="shared" si="493"/>
        <v>280</v>
      </c>
      <c r="CB687" s="1">
        <f t="shared" si="493"/>
        <v>350</v>
      </c>
      <c r="CC687" s="1">
        <f t="shared" si="537"/>
        <v>420</v>
      </c>
      <c r="CD687" s="1">
        <f t="shared" si="537"/>
        <v>490</v>
      </c>
      <c r="CE687" s="1">
        <f t="shared" si="537"/>
        <v>560</v>
      </c>
      <c r="CF687" s="1">
        <f t="shared" si="537"/>
        <v>630</v>
      </c>
      <c r="CW687" s="1">
        <v>669</v>
      </c>
      <c r="CX687" s="1">
        <f t="shared" si="519"/>
        <v>1</v>
      </c>
      <c r="CY687" s="1" t="s">
        <v>37</v>
      </c>
      <c r="CZ687" s="1">
        <v>1</v>
      </c>
      <c r="DB687" s="1">
        <f t="shared" si="535"/>
        <v>2</v>
      </c>
      <c r="DC687" s="1" t="s">
        <v>43</v>
      </c>
      <c r="DD687" s="1">
        <f t="shared" si="520"/>
        <v>2</v>
      </c>
      <c r="DL687" s="1">
        <v>669</v>
      </c>
      <c r="DM687" s="1">
        <f t="shared" si="521"/>
        <v>0</v>
      </c>
      <c r="DN687" s="1">
        <f t="shared" si="522"/>
        <v>0</v>
      </c>
      <c r="DO687" s="1" t="s">
        <v>37</v>
      </c>
      <c r="DP687" s="1">
        <v>0</v>
      </c>
    </row>
    <row r="688" spans="1:120" ht="15">
      <c r="A688">
        <v>670</v>
      </c>
      <c r="B688">
        <v>2</v>
      </c>
      <c r="C688" s="25">
        <v>31660</v>
      </c>
      <c r="D688">
        <v>0</v>
      </c>
      <c r="E688">
        <v>4</v>
      </c>
      <c r="F688" t="s">
        <v>35</v>
      </c>
      <c r="G688">
        <v>3</v>
      </c>
      <c r="H688"/>
      <c r="I688"/>
      <c r="J688" s="1">
        <v>0</v>
      </c>
      <c r="K688" s="1">
        <v>1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f t="shared" si="494"/>
        <v>0</v>
      </c>
      <c r="AH688" s="1">
        <f t="shared" si="495"/>
        <v>80</v>
      </c>
      <c r="AI688" s="1">
        <f t="shared" si="496"/>
        <v>0</v>
      </c>
      <c r="AJ688" s="1">
        <f t="shared" si="497"/>
        <v>0</v>
      </c>
      <c r="AK688" s="1">
        <f t="shared" si="498"/>
        <v>0</v>
      </c>
      <c r="AL688" s="1">
        <f t="shared" si="499"/>
        <v>0</v>
      </c>
      <c r="AM688" s="1">
        <f t="shared" si="500"/>
        <v>0</v>
      </c>
      <c r="AN688" s="1">
        <f t="shared" si="500"/>
        <v>0</v>
      </c>
      <c r="AO688" s="1">
        <f t="shared" si="501"/>
        <v>0</v>
      </c>
      <c r="AP688" s="1">
        <f t="shared" si="502"/>
        <v>0</v>
      </c>
      <c r="AQ688" s="1">
        <f t="shared" si="503"/>
        <v>0</v>
      </c>
      <c r="AR688" s="1">
        <f t="shared" si="504"/>
        <v>0</v>
      </c>
      <c r="AS688" s="1">
        <f t="shared" si="505"/>
        <v>0</v>
      </c>
      <c r="AT688" s="1">
        <f t="shared" si="506"/>
        <v>0</v>
      </c>
      <c r="AU688" s="1">
        <f t="shared" si="507"/>
        <v>0</v>
      </c>
      <c r="AV688" s="1">
        <f t="shared" si="508"/>
        <v>0</v>
      </c>
      <c r="AW688" s="1">
        <f t="shared" si="509"/>
        <v>0</v>
      </c>
      <c r="AX688" s="1">
        <f t="shared" si="510"/>
        <v>0</v>
      </c>
      <c r="AY688" s="1">
        <f t="shared" si="511"/>
        <v>0</v>
      </c>
      <c r="AZ688" s="1">
        <f t="shared" si="512"/>
        <v>0</v>
      </c>
      <c r="BA688" s="1">
        <f t="shared" si="513"/>
        <v>0</v>
      </c>
      <c r="BB688" s="1">
        <f t="shared" si="514"/>
        <v>0</v>
      </c>
      <c r="BC688" s="1">
        <f t="shared" si="515"/>
        <v>0</v>
      </c>
      <c r="BD688" s="1">
        <f t="shared" si="516"/>
        <v>80</v>
      </c>
      <c r="BE688" s="1" t="str">
        <f t="shared" si="523"/>
        <v>Barge D</v>
      </c>
      <c r="BF688" s="1">
        <f t="shared" si="524"/>
        <v>1</v>
      </c>
      <c r="BG688" s="3">
        <v>670</v>
      </c>
      <c r="BH688" s="1">
        <f t="shared" si="536"/>
        <v>0</v>
      </c>
      <c r="BI688" s="1">
        <f t="shared" si="517"/>
        <v>0</v>
      </c>
      <c r="BJ688" s="3">
        <v>670</v>
      </c>
      <c r="BK688" s="1">
        <f t="shared" si="518"/>
        <v>3</v>
      </c>
      <c r="BL688" s="1">
        <f t="shared" si="525"/>
        <v>0</v>
      </c>
      <c r="BM688" s="1">
        <f t="shared" si="526"/>
        <v>0</v>
      </c>
      <c r="BN688" s="1">
        <f t="shared" si="527"/>
        <v>1</v>
      </c>
      <c r="BO688" s="1">
        <f t="shared" si="528"/>
        <v>2</v>
      </c>
      <c r="BP688" s="1">
        <f t="shared" si="529"/>
        <v>3</v>
      </c>
      <c r="BQ688" s="1">
        <f t="shared" si="530"/>
        <v>4</v>
      </c>
      <c r="BR688" s="1">
        <f t="shared" si="531"/>
        <v>5</v>
      </c>
      <c r="BS688" s="1">
        <f t="shared" si="532"/>
        <v>6</v>
      </c>
      <c r="BT688" s="1">
        <f t="shared" si="533"/>
        <v>7</v>
      </c>
      <c r="BU688" s="1">
        <f t="shared" si="534"/>
        <v>8</v>
      </c>
      <c r="BW688" s="1">
        <f t="shared" si="493"/>
        <v>0</v>
      </c>
      <c r="BX688" s="1">
        <f t="shared" si="493"/>
        <v>0</v>
      </c>
      <c r="BY688" s="1">
        <f t="shared" si="493"/>
        <v>70</v>
      </c>
      <c r="BZ688" s="1">
        <f t="shared" si="493"/>
        <v>140</v>
      </c>
      <c r="CA688" s="1">
        <f t="shared" si="493"/>
        <v>210</v>
      </c>
      <c r="CB688" s="1">
        <f t="shared" si="493"/>
        <v>280</v>
      </c>
      <c r="CC688" s="1">
        <f t="shared" si="537"/>
        <v>350</v>
      </c>
      <c r="CD688" s="1">
        <f t="shared" si="537"/>
        <v>420</v>
      </c>
      <c r="CE688" s="1">
        <f t="shared" si="537"/>
        <v>490</v>
      </c>
      <c r="CF688" s="1">
        <f t="shared" si="537"/>
        <v>560</v>
      </c>
      <c r="CW688" s="1">
        <v>670</v>
      </c>
      <c r="CX688" s="1">
        <f t="shared" si="519"/>
        <v>1</v>
      </c>
      <c r="CY688" s="1" t="s">
        <v>37</v>
      </c>
      <c r="CZ688" s="1">
        <v>1</v>
      </c>
      <c r="DB688" s="1">
        <f t="shared" si="535"/>
        <v>2</v>
      </c>
      <c r="DC688" s="1" t="s">
        <v>43</v>
      </c>
      <c r="DD688" s="1">
        <f t="shared" si="520"/>
        <v>4</v>
      </c>
      <c r="DL688" s="1">
        <v>670</v>
      </c>
      <c r="DM688" s="1">
        <f t="shared" si="521"/>
        <v>1</v>
      </c>
      <c r="DN688" s="1">
        <f t="shared" si="522"/>
        <v>0</v>
      </c>
      <c r="DO688" s="1" t="s">
        <v>37</v>
      </c>
      <c r="DP688" s="1">
        <v>0</v>
      </c>
    </row>
    <row r="689" spans="1:120" ht="15">
      <c r="A689">
        <v>671</v>
      </c>
      <c r="B689">
        <v>2</v>
      </c>
      <c r="C689" s="25">
        <v>29380</v>
      </c>
      <c r="D689">
        <v>6</v>
      </c>
      <c r="E689">
        <v>9</v>
      </c>
      <c r="F689" t="s">
        <v>35</v>
      </c>
      <c r="G689">
        <v>4</v>
      </c>
      <c r="H689"/>
      <c r="I689"/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0.33333332999999998</v>
      </c>
      <c r="AA689" s="1">
        <v>0</v>
      </c>
      <c r="AB689" s="1">
        <v>0</v>
      </c>
      <c r="AC689" s="1">
        <v>0</v>
      </c>
      <c r="AD689" s="1">
        <v>0</v>
      </c>
      <c r="AE689" s="1">
        <v>0.66666667000000002</v>
      </c>
      <c r="AF689" s="1">
        <v>0</v>
      </c>
      <c r="AG689" s="1">
        <f t="shared" si="494"/>
        <v>0</v>
      </c>
      <c r="AH689" s="1">
        <f t="shared" si="495"/>
        <v>0</v>
      </c>
      <c r="AI689" s="1">
        <f t="shared" si="496"/>
        <v>0</v>
      </c>
      <c r="AJ689" s="1">
        <f t="shared" si="497"/>
        <v>0</v>
      </c>
      <c r="AK689" s="1">
        <f t="shared" si="498"/>
        <v>0</v>
      </c>
      <c r="AL689" s="1">
        <f t="shared" si="499"/>
        <v>0</v>
      </c>
      <c r="AM689" s="1">
        <f t="shared" si="500"/>
        <v>0</v>
      </c>
      <c r="AN689" s="1">
        <f t="shared" si="500"/>
        <v>0</v>
      </c>
      <c r="AO689" s="1">
        <f t="shared" si="501"/>
        <v>0</v>
      </c>
      <c r="AP689" s="1">
        <f t="shared" si="502"/>
        <v>0</v>
      </c>
      <c r="AQ689" s="1">
        <f t="shared" si="503"/>
        <v>0</v>
      </c>
      <c r="AR689" s="1">
        <f t="shared" si="504"/>
        <v>0</v>
      </c>
      <c r="AS689" s="1">
        <f t="shared" si="505"/>
        <v>0</v>
      </c>
      <c r="AT689" s="1">
        <f t="shared" si="506"/>
        <v>0</v>
      </c>
      <c r="AU689" s="1">
        <f t="shared" si="507"/>
        <v>0</v>
      </c>
      <c r="AV689" s="1">
        <f t="shared" si="508"/>
        <v>0</v>
      </c>
      <c r="AW689" s="1">
        <f t="shared" si="509"/>
        <v>74.999999250000002</v>
      </c>
      <c r="AX689" s="1">
        <f t="shared" si="510"/>
        <v>0</v>
      </c>
      <c r="AY689" s="1">
        <f t="shared" si="511"/>
        <v>0</v>
      </c>
      <c r="AZ689" s="1">
        <f t="shared" si="512"/>
        <v>0</v>
      </c>
      <c r="BA689" s="1">
        <f t="shared" si="513"/>
        <v>0</v>
      </c>
      <c r="BB689" s="1">
        <f t="shared" si="514"/>
        <v>53.333333600000003</v>
      </c>
      <c r="BC689" s="1">
        <f t="shared" si="515"/>
        <v>0</v>
      </c>
      <c r="BD689" s="1">
        <f t="shared" si="516"/>
        <v>128.33333285000001</v>
      </c>
      <c r="BE689" s="1" t="b">
        <f t="shared" si="523"/>
        <v>0</v>
      </c>
      <c r="BF689" s="1">
        <f t="shared" si="524"/>
        <v>0</v>
      </c>
      <c r="BG689" s="3">
        <v>671</v>
      </c>
      <c r="BH689" s="1">
        <f t="shared" si="536"/>
        <v>0</v>
      </c>
      <c r="BI689" s="1">
        <f t="shared" si="517"/>
        <v>0</v>
      </c>
      <c r="BJ689" s="3">
        <v>671</v>
      </c>
      <c r="BK689" s="1">
        <f t="shared" si="518"/>
        <v>10</v>
      </c>
      <c r="BL689" s="1">
        <f t="shared" si="525"/>
        <v>0</v>
      </c>
      <c r="BM689" s="1">
        <f t="shared" si="526"/>
        <v>0</v>
      </c>
      <c r="BN689" s="1">
        <f t="shared" si="527"/>
        <v>0</v>
      </c>
      <c r="BO689" s="1">
        <f t="shared" si="528"/>
        <v>0</v>
      </c>
      <c r="BP689" s="1">
        <f t="shared" si="529"/>
        <v>0</v>
      </c>
      <c r="BQ689" s="1">
        <f t="shared" si="530"/>
        <v>0</v>
      </c>
      <c r="BR689" s="1">
        <f t="shared" si="531"/>
        <v>0</v>
      </c>
      <c r="BS689" s="1">
        <f t="shared" si="532"/>
        <v>0</v>
      </c>
      <c r="BT689" s="1">
        <f t="shared" si="533"/>
        <v>0</v>
      </c>
      <c r="BU689" s="1">
        <f t="shared" si="534"/>
        <v>1</v>
      </c>
      <c r="BW689" s="1">
        <f t="shared" si="493"/>
        <v>0</v>
      </c>
      <c r="BX689" s="1">
        <f t="shared" si="493"/>
        <v>0</v>
      </c>
      <c r="BY689" s="1">
        <f t="shared" si="493"/>
        <v>0</v>
      </c>
      <c r="BZ689" s="1">
        <f t="shared" si="493"/>
        <v>0</v>
      </c>
      <c r="CA689" s="1">
        <f t="shared" si="493"/>
        <v>0</v>
      </c>
      <c r="CB689" s="1">
        <f t="shared" si="493"/>
        <v>0</v>
      </c>
      <c r="CC689" s="1">
        <f t="shared" si="537"/>
        <v>0</v>
      </c>
      <c r="CD689" s="1">
        <f t="shared" si="537"/>
        <v>0</v>
      </c>
      <c r="CE689" s="1">
        <f t="shared" si="537"/>
        <v>0</v>
      </c>
      <c r="CF689" s="1">
        <f t="shared" si="537"/>
        <v>70</v>
      </c>
      <c r="CW689" s="1">
        <v>671</v>
      </c>
      <c r="CX689" s="1">
        <f t="shared" si="519"/>
        <v>1</v>
      </c>
      <c r="CY689" s="1" t="s">
        <v>37</v>
      </c>
      <c r="CZ689" s="1">
        <v>1</v>
      </c>
      <c r="DB689" s="1">
        <f t="shared" si="535"/>
        <v>9.0000000100000008</v>
      </c>
      <c r="DC689" s="1" t="s">
        <v>43</v>
      </c>
      <c r="DD689" s="1">
        <f t="shared" si="520"/>
        <v>9</v>
      </c>
      <c r="DL689" s="1">
        <v>671</v>
      </c>
      <c r="DM689" s="1">
        <f t="shared" si="521"/>
        <v>7</v>
      </c>
      <c r="DN689" s="1">
        <f t="shared" si="522"/>
        <v>0</v>
      </c>
      <c r="DO689" s="1" t="s">
        <v>37</v>
      </c>
      <c r="DP689" s="1">
        <v>0</v>
      </c>
    </row>
    <row r="690" spans="1:120" ht="15">
      <c r="A690">
        <v>672</v>
      </c>
      <c r="B690">
        <v>2</v>
      </c>
      <c r="C690" s="25">
        <v>32160</v>
      </c>
      <c r="D690">
        <v>6</v>
      </c>
      <c r="E690">
        <v>11</v>
      </c>
      <c r="F690" t="s">
        <v>91</v>
      </c>
      <c r="G690">
        <v>3</v>
      </c>
      <c r="H690"/>
      <c r="I690"/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1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f t="shared" si="494"/>
        <v>0</v>
      </c>
      <c r="AH690" s="1">
        <f t="shared" si="495"/>
        <v>0</v>
      </c>
      <c r="AI690" s="1">
        <f t="shared" si="496"/>
        <v>0</v>
      </c>
      <c r="AJ690" s="1">
        <f t="shared" si="497"/>
        <v>0</v>
      </c>
      <c r="AK690" s="1">
        <f t="shared" si="498"/>
        <v>0</v>
      </c>
      <c r="AL690" s="1">
        <f t="shared" si="499"/>
        <v>0</v>
      </c>
      <c r="AM690" s="1">
        <f t="shared" si="500"/>
        <v>0</v>
      </c>
      <c r="AN690" s="1">
        <f t="shared" si="500"/>
        <v>0</v>
      </c>
      <c r="AO690" s="1">
        <f t="shared" si="501"/>
        <v>0</v>
      </c>
      <c r="AP690" s="1">
        <f t="shared" si="502"/>
        <v>0</v>
      </c>
      <c r="AQ690" s="1">
        <f t="shared" si="503"/>
        <v>0</v>
      </c>
      <c r="AR690" s="1">
        <f t="shared" si="504"/>
        <v>0</v>
      </c>
      <c r="AS690" s="1">
        <f t="shared" si="505"/>
        <v>0</v>
      </c>
      <c r="AT690" s="1">
        <f t="shared" si="506"/>
        <v>0</v>
      </c>
      <c r="AU690" s="1">
        <f t="shared" si="507"/>
        <v>0</v>
      </c>
      <c r="AV690" s="1">
        <f t="shared" si="508"/>
        <v>0</v>
      </c>
      <c r="AW690" s="1">
        <f t="shared" si="509"/>
        <v>0</v>
      </c>
      <c r="AX690" s="1">
        <f t="shared" si="510"/>
        <v>80</v>
      </c>
      <c r="AY690" s="1">
        <f t="shared" si="511"/>
        <v>0</v>
      </c>
      <c r="AZ690" s="1">
        <f t="shared" si="512"/>
        <v>0</v>
      </c>
      <c r="BA690" s="1">
        <f t="shared" si="513"/>
        <v>0</v>
      </c>
      <c r="BB690" s="1">
        <f t="shared" si="514"/>
        <v>0</v>
      </c>
      <c r="BC690" s="1">
        <f t="shared" si="515"/>
        <v>0</v>
      </c>
      <c r="BD690" s="1">
        <f t="shared" si="516"/>
        <v>80</v>
      </c>
      <c r="BE690" s="1" t="str">
        <f t="shared" si="523"/>
        <v>Barge B</v>
      </c>
      <c r="BF690" s="1">
        <f t="shared" si="524"/>
        <v>7</v>
      </c>
      <c r="BG690" s="3">
        <v>672</v>
      </c>
      <c r="BH690" s="1">
        <f t="shared" si="536"/>
        <v>0</v>
      </c>
      <c r="BI690" s="1">
        <f t="shared" si="517"/>
        <v>0</v>
      </c>
      <c r="BJ690" s="3">
        <v>672</v>
      </c>
      <c r="BK690" s="1">
        <f t="shared" si="518"/>
        <v>9</v>
      </c>
      <c r="BL690" s="1">
        <f t="shared" si="525"/>
        <v>0</v>
      </c>
      <c r="BM690" s="1">
        <f t="shared" si="526"/>
        <v>0</v>
      </c>
      <c r="BN690" s="1">
        <f t="shared" si="527"/>
        <v>0</v>
      </c>
      <c r="BO690" s="1">
        <f t="shared" si="528"/>
        <v>0</v>
      </c>
      <c r="BP690" s="1">
        <f t="shared" si="529"/>
        <v>0</v>
      </c>
      <c r="BQ690" s="1">
        <f t="shared" si="530"/>
        <v>0</v>
      </c>
      <c r="BR690" s="1">
        <f t="shared" si="531"/>
        <v>0</v>
      </c>
      <c r="BS690" s="1">
        <f t="shared" si="532"/>
        <v>0</v>
      </c>
      <c r="BT690" s="1">
        <f t="shared" si="533"/>
        <v>1</v>
      </c>
      <c r="BU690" s="1">
        <f t="shared" si="534"/>
        <v>2</v>
      </c>
      <c r="BW690" s="1">
        <f t="shared" si="493"/>
        <v>0</v>
      </c>
      <c r="BX690" s="1">
        <f t="shared" si="493"/>
        <v>0</v>
      </c>
      <c r="BY690" s="1">
        <f t="shared" si="493"/>
        <v>0</v>
      </c>
      <c r="BZ690" s="1">
        <f t="shared" si="493"/>
        <v>0</v>
      </c>
      <c r="CA690" s="1">
        <f t="shared" si="493"/>
        <v>0</v>
      </c>
      <c r="CB690" s="1">
        <f t="shared" si="493"/>
        <v>0</v>
      </c>
      <c r="CC690" s="1">
        <f t="shared" si="537"/>
        <v>0</v>
      </c>
      <c r="CD690" s="1">
        <f t="shared" si="537"/>
        <v>0</v>
      </c>
      <c r="CE690" s="1">
        <f t="shared" si="537"/>
        <v>70</v>
      </c>
      <c r="CF690" s="1">
        <f t="shared" si="537"/>
        <v>140</v>
      </c>
      <c r="CW690" s="1">
        <v>672</v>
      </c>
      <c r="CX690" s="1">
        <f t="shared" si="519"/>
        <v>1</v>
      </c>
      <c r="CY690" s="1" t="s">
        <v>37</v>
      </c>
      <c r="CZ690" s="1">
        <v>1</v>
      </c>
      <c r="DB690" s="1">
        <f t="shared" si="535"/>
        <v>8</v>
      </c>
      <c r="DC690" s="1" t="s">
        <v>43</v>
      </c>
      <c r="DD690" s="1">
        <f t="shared" si="520"/>
        <v>11</v>
      </c>
      <c r="DL690" s="1">
        <v>672</v>
      </c>
      <c r="DM690" s="1">
        <f t="shared" si="521"/>
        <v>7</v>
      </c>
      <c r="DN690" s="1">
        <f t="shared" si="522"/>
        <v>0</v>
      </c>
      <c r="DO690" s="1" t="s">
        <v>37</v>
      </c>
      <c r="DP690" s="1">
        <v>0</v>
      </c>
    </row>
    <row r="691" spans="1:120" ht="15">
      <c r="A691">
        <v>673</v>
      </c>
      <c r="B691">
        <v>2</v>
      </c>
      <c r="C691" s="25">
        <v>31740</v>
      </c>
      <c r="D691">
        <v>0</v>
      </c>
      <c r="E691">
        <v>4</v>
      </c>
      <c r="F691" t="s">
        <v>73</v>
      </c>
      <c r="G691">
        <v>2</v>
      </c>
      <c r="H691"/>
      <c r="I691"/>
      <c r="J691" s="1">
        <v>0</v>
      </c>
      <c r="K691" s="1">
        <v>0</v>
      </c>
      <c r="L691" s="1">
        <v>1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f t="shared" si="494"/>
        <v>0</v>
      </c>
      <c r="AH691" s="1">
        <f t="shared" si="495"/>
        <v>0</v>
      </c>
      <c r="AI691" s="1">
        <f t="shared" si="496"/>
        <v>80</v>
      </c>
      <c r="AJ691" s="1">
        <f t="shared" si="497"/>
        <v>0</v>
      </c>
      <c r="AK691" s="1">
        <f t="shared" si="498"/>
        <v>0</v>
      </c>
      <c r="AL691" s="1">
        <f t="shared" si="499"/>
        <v>0</v>
      </c>
      <c r="AM691" s="1">
        <f t="shared" si="500"/>
        <v>0</v>
      </c>
      <c r="AN691" s="1">
        <f t="shared" si="500"/>
        <v>0</v>
      </c>
      <c r="AO691" s="1">
        <f t="shared" si="501"/>
        <v>0</v>
      </c>
      <c r="AP691" s="1">
        <f t="shared" si="502"/>
        <v>0</v>
      </c>
      <c r="AQ691" s="1">
        <f t="shared" si="503"/>
        <v>0</v>
      </c>
      <c r="AR691" s="1">
        <f t="shared" si="504"/>
        <v>0</v>
      </c>
      <c r="AS691" s="1">
        <f t="shared" si="505"/>
        <v>0</v>
      </c>
      <c r="AT691" s="1">
        <f t="shared" si="506"/>
        <v>0</v>
      </c>
      <c r="AU691" s="1">
        <f t="shared" si="507"/>
        <v>0</v>
      </c>
      <c r="AV691" s="1">
        <f t="shared" si="508"/>
        <v>0</v>
      </c>
      <c r="AW691" s="1">
        <f t="shared" si="509"/>
        <v>0</v>
      </c>
      <c r="AX691" s="1">
        <f t="shared" si="510"/>
        <v>0</v>
      </c>
      <c r="AY691" s="1">
        <f t="shared" si="511"/>
        <v>0</v>
      </c>
      <c r="AZ691" s="1">
        <f t="shared" si="512"/>
        <v>0</v>
      </c>
      <c r="BA691" s="1">
        <f t="shared" si="513"/>
        <v>0</v>
      </c>
      <c r="BB691" s="1">
        <f t="shared" si="514"/>
        <v>0</v>
      </c>
      <c r="BC691" s="1">
        <f t="shared" si="515"/>
        <v>0</v>
      </c>
      <c r="BD691" s="1">
        <f t="shared" si="516"/>
        <v>80</v>
      </c>
      <c r="BE691" s="1" t="str">
        <f t="shared" si="523"/>
        <v>Barge E</v>
      </c>
      <c r="BF691" s="1">
        <f t="shared" si="524"/>
        <v>1</v>
      </c>
      <c r="BG691" s="3">
        <v>673</v>
      </c>
      <c r="BH691" s="1">
        <f t="shared" si="536"/>
        <v>0</v>
      </c>
      <c r="BI691" s="1">
        <f t="shared" si="517"/>
        <v>0</v>
      </c>
      <c r="BJ691" s="3">
        <v>673</v>
      </c>
      <c r="BK691" s="1">
        <f t="shared" si="518"/>
        <v>2</v>
      </c>
      <c r="BL691" s="1">
        <f t="shared" si="525"/>
        <v>0</v>
      </c>
      <c r="BM691" s="1">
        <f t="shared" si="526"/>
        <v>1</v>
      </c>
      <c r="BN691" s="1">
        <f t="shared" si="527"/>
        <v>2</v>
      </c>
      <c r="BO691" s="1">
        <f t="shared" si="528"/>
        <v>3</v>
      </c>
      <c r="BP691" s="1">
        <f t="shared" si="529"/>
        <v>4</v>
      </c>
      <c r="BQ691" s="1">
        <f t="shared" si="530"/>
        <v>5</v>
      </c>
      <c r="BR691" s="1">
        <f t="shared" si="531"/>
        <v>6</v>
      </c>
      <c r="BS691" s="1">
        <f t="shared" si="532"/>
        <v>7</v>
      </c>
      <c r="BT691" s="1">
        <f t="shared" si="533"/>
        <v>8</v>
      </c>
      <c r="BU691" s="1">
        <f t="shared" si="534"/>
        <v>9</v>
      </c>
      <c r="BW691" s="1">
        <f t="shared" si="493"/>
        <v>0</v>
      </c>
      <c r="BX691" s="1">
        <f t="shared" si="493"/>
        <v>70</v>
      </c>
      <c r="BY691" s="1">
        <f t="shared" si="493"/>
        <v>140</v>
      </c>
      <c r="BZ691" s="1">
        <f t="shared" si="493"/>
        <v>210</v>
      </c>
      <c r="CA691" s="1">
        <f t="shared" si="493"/>
        <v>280</v>
      </c>
      <c r="CB691" s="1">
        <f t="shared" si="493"/>
        <v>350</v>
      </c>
      <c r="CC691" s="1">
        <f t="shared" si="537"/>
        <v>420</v>
      </c>
      <c r="CD691" s="1">
        <f t="shared" si="537"/>
        <v>490</v>
      </c>
      <c r="CE691" s="1">
        <f t="shared" si="537"/>
        <v>560</v>
      </c>
      <c r="CF691" s="1">
        <f t="shared" si="537"/>
        <v>630</v>
      </c>
      <c r="CW691" s="1">
        <v>673</v>
      </c>
      <c r="CX691" s="1">
        <f t="shared" si="519"/>
        <v>1</v>
      </c>
      <c r="CY691" s="1" t="s">
        <v>37</v>
      </c>
      <c r="CZ691" s="1">
        <v>1</v>
      </c>
      <c r="DB691" s="1">
        <f t="shared" si="535"/>
        <v>2</v>
      </c>
      <c r="DC691" s="1" t="s">
        <v>43</v>
      </c>
      <c r="DD691" s="1">
        <f t="shared" si="520"/>
        <v>4</v>
      </c>
      <c r="DL691" s="1">
        <v>673</v>
      </c>
      <c r="DM691" s="1">
        <f t="shared" si="521"/>
        <v>1</v>
      </c>
      <c r="DN691" s="1">
        <f t="shared" si="522"/>
        <v>0</v>
      </c>
      <c r="DO691" s="1" t="s">
        <v>37</v>
      </c>
      <c r="DP691" s="1">
        <v>0</v>
      </c>
    </row>
    <row r="692" spans="1:120" ht="15">
      <c r="A692">
        <v>674</v>
      </c>
      <c r="B692">
        <v>2</v>
      </c>
      <c r="C692" s="25">
        <v>32780</v>
      </c>
      <c r="D692">
        <v>5</v>
      </c>
      <c r="E692">
        <v>8</v>
      </c>
      <c r="F692" t="s">
        <v>74</v>
      </c>
      <c r="G692">
        <v>5</v>
      </c>
      <c r="H692"/>
      <c r="I692"/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0.33333332999999998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0.66666667000000002</v>
      </c>
      <c r="AD692" s="1">
        <v>0</v>
      </c>
      <c r="AE692" s="1">
        <v>0</v>
      </c>
      <c r="AF692" s="1">
        <v>0</v>
      </c>
      <c r="AG692" s="1">
        <f t="shared" si="494"/>
        <v>0</v>
      </c>
      <c r="AH692" s="1">
        <f t="shared" si="495"/>
        <v>0</v>
      </c>
      <c r="AI692" s="1">
        <f t="shared" si="496"/>
        <v>0</v>
      </c>
      <c r="AJ692" s="1">
        <f t="shared" si="497"/>
        <v>0</v>
      </c>
      <c r="AK692" s="1">
        <f t="shared" si="498"/>
        <v>0</v>
      </c>
      <c r="AL692" s="1">
        <f t="shared" si="499"/>
        <v>0</v>
      </c>
      <c r="AM692" s="1">
        <f t="shared" si="500"/>
        <v>0</v>
      </c>
      <c r="AN692" s="1">
        <f t="shared" si="500"/>
        <v>0</v>
      </c>
      <c r="AO692" s="1">
        <f t="shared" si="501"/>
        <v>0</v>
      </c>
      <c r="AP692" s="1">
        <f t="shared" si="502"/>
        <v>0</v>
      </c>
      <c r="AQ692" s="1">
        <f t="shared" si="503"/>
        <v>0</v>
      </c>
      <c r="AR692" s="1">
        <f t="shared" si="504"/>
        <v>0</v>
      </c>
      <c r="AS692" s="1">
        <f t="shared" si="505"/>
        <v>0</v>
      </c>
      <c r="AT692" s="1">
        <f t="shared" si="506"/>
        <v>74.999999250000002</v>
      </c>
      <c r="AU692" s="1">
        <f t="shared" si="507"/>
        <v>0</v>
      </c>
      <c r="AV692" s="1">
        <f t="shared" si="508"/>
        <v>0</v>
      </c>
      <c r="AW692" s="1">
        <f t="shared" si="509"/>
        <v>0</v>
      </c>
      <c r="AX692" s="1">
        <f t="shared" si="510"/>
        <v>0</v>
      </c>
      <c r="AY692" s="1">
        <f t="shared" si="511"/>
        <v>0</v>
      </c>
      <c r="AZ692" s="1">
        <f t="shared" si="512"/>
        <v>53.333333600000003</v>
      </c>
      <c r="BA692" s="1">
        <f t="shared" si="513"/>
        <v>0</v>
      </c>
      <c r="BB692" s="1">
        <f t="shared" si="514"/>
        <v>0</v>
      </c>
      <c r="BC692" s="1">
        <f t="shared" si="515"/>
        <v>0</v>
      </c>
      <c r="BD692" s="1">
        <f t="shared" si="516"/>
        <v>128.33333285000001</v>
      </c>
      <c r="BE692" s="1" t="b">
        <f t="shared" si="523"/>
        <v>0</v>
      </c>
      <c r="BF692" s="1">
        <f t="shared" si="524"/>
        <v>0</v>
      </c>
      <c r="BG692" s="3">
        <v>674</v>
      </c>
      <c r="BH692" s="1">
        <f t="shared" si="536"/>
        <v>0</v>
      </c>
      <c r="BI692" s="1">
        <f t="shared" si="517"/>
        <v>0</v>
      </c>
      <c r="BJ692" s="3">
        <v>674</v>
      </c>
      <c r="BK692" s="1">
        <f t="shared" si="518"/>
        <v>10</v>
      </c>
      <c r="BL692" s="1">
        <f t="shared" si="525"/>
        <v>0</v>
      </c>
      <c r="BM692" s="1">
        <f t="shared" si="526"/>
        <v>0</v>
      </c>
      <c r="BN692" s="1">
        <f t="shared" si="527"/>
        <v>0</v>
      </c>
      <c r="BO692" s="1">
        <f t="shared" si="528"/>
        <v>0</v>
      </c>
      <c r="BP692" s="1">
        <f t="shared" si="529"/>
        <v>0</v>
      </c>
      <c r="BQ692" s="1">
        <f t="shared" si="530"/>
        <v>0</v>
      </c>
      <c r="BR692" s="1">
        <f t="shared" si="531"/>
        <v>0</v>
      </c>
      <c r="BS692" s="1">
        <f t="shared" si="532"/>
        <v>0</v>
      </c>
      <c r="BT692" s="1">
        <f t="shared" si="533"/>
        <v>0</v>
      </c>
      <c r="BU692" s="1">
        <f t="shared" si="534"/>
        <v>1</v>
      </c>
      <c r="BW692" s="1">
        <f t="shared" si="493"/>
        <v>0</v>
      </c>
      <c r="BX692" s="1">
        <f t="shared" si="493"/>
        <v>0</v>
      </c>
      <c r="BY692" s="1">
        <f t="shared" si="493"/>
        <v>0</v>
      </c>
      <c r="BZ692" s="1">
        <f t="shared" si="493"/>
        <v>0</v>
      </c>
      <c r="CA692" s="1">
        <f t="shared" si="493"/>
        <v>0</v>
      </c>
      <c r="CB692" s="1">
        <f t="shared" si="493"/>
        <v>0</v>
      </c>
      <c r="CC692" s="1">
        <f t="shared" si="537"/>
        <v>0</v>
      </c>
      <c r="CD692" s="1">
        <f t="shared" si="537"/>
        <v>0</v>
      </c>
      <c r="CE692" s="1">
        <f t="shared" si="537"/>
        <v>0</v>
      </c>
      <c r="CF692" s="1">
        <f t="shared" si="537"/>
        <v>70</v>
      </c>
      <c r="CW692" s="1">
        <v>674</v>
      </c>
      <c r="CX692" s="1">
        <f t="shared" si="519"/>
        <v>1</v>
      </c>
      <c r="CY692" s="1" t="s">
        <v>37</v>
      </c>
      <c r="CZ692" s="1">
        <v>1</v>
      </c>
      <c r="DB692" s="1">
        <f t="shared" si="535"/>
        <v>8.0000000099999991</v>
      </c>
      <c r="DC692" s="1" t="s">
        <v>43</v>
      </c>
      <c r="DD692" s="1">
        <f t="shared" si="520"/>
        <v>8</v>
      </c>
      <c r="DL692" s="1">
        <v>674</v>
      </c>
      <c r="DM692" s="1">
        <f t="shared" si="521"/>
        <v>6</v>
      </c>
      <c r="DN692" s="1">
        <f t="shared" si="522"/>
        <v>0</v>
      </c>
      <c r="DO692" s="1" t="s">
        <v>37</v>
      </c>
      <c r="DP692" s="1">
        <v>0</v>
      </c>
    </row>
    <row r="693" spans="1:120" ht="15">
      <c r="A693">
        <v>675</v>
      </c>
      <c r="B693">
        <v>2</v>
      </c>
      <c r="C693" s="25">
        <v>33180</v>
      </c>
      <c r="D693">
        <v>1</v>
      </c>
      <c r="E693">
        <v>4</v>
      </c>
      <c r="F693" t="s">
        <v>84</v>
      </c>
      <c r="G693">
        <v>4</v>
      </c>
      <c r="H693"/>
      <c r="I693"/>
      <c r="J693" s="1">
        <v>0</v>
      </c>
      <c r="K693" s="1">
        <v>0</v>
      </c>
      <c r="L693" s="1">
        <v>0</v>
      </c>
      <c r="M693" s="1">
        <v>0</v>
      </c>
      <c r="N693" s="1">
        <v>0</v>
      </c>
      <c r="O693" s="1">
        <v>1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f t="shared" si="494"/>
        <v>0</v>
      </c>
      <c r="AH693" s="1">
        <f t="shared" si="495"/>
        <v>0</v>
      </c>
      <c r="AI693" s="1">
        <f t="shared" si="496"/>
        <v>0</v>
      </c>
      <c r="AJ693" s="1">
        <f t="shared" si="497"/>
        <v>0</v>
      </c>
      <c r="AK693" s="1">
        <f t="shared" si="498"/>
        <v>0</v>
      </c>
      <c r="AL693" s="1">
        <f t="shared" si="499"/>
        <v>80</v>
      </c>
      <c r="AM693" s="1">
        <f t="shared" si="500"/>
        <v>0</v>
      </c>
      <c r="AN693" s="1">
        <f t="shared" si="500"/>
        <v>0</v>
      </c>
      <c r="AO693" s="1">
        <f t="shared" si="501"/>
        <v>0</v>
      </c>
      <c r="AP693" s="1">
        <f t="shared" si="502"/>
        <v>0</v>
      </c>
      <c r="AQ693" s="1">
        <f t="shared" si="503"/>
        <v>0</v>
      </c>
      <c r="AR693" s="1">
        <f t="shared" si="504"/>
        <v>0</v>
      </c>
      <c r="AS693" s="1">
        <f t="shared" si="505"/>
        <v>0</v>
      </c>
      <c r="AT693" s="1">
        <f t="shared" si="506"/>
        <v>0</v>
      </c>
      <c r="AU693" s="1">
        <f t="shared" si="507"/>
        <v>0</v>
      </c>
      <c r="AV693" s="1">
        <f t="shared" si="508"/>
        <v>0</v>
      </c>
      <c r="AW693" s="1">
        <f t="shared" si="509"/>
        <v>0</v>
      </c>
      <c r="AX693" s="1">
        <f t="shared" si="510"/>
        <v>0</v>
      </c>
      <c r="AY693" s="1">
        <f t="shared" si="511"/>
        <v>0</v>
      </c>
      <c r="AZ693" s="1">
        <f t="shared" si="512"/>
        <v>0</v>
      </c>
      <c r="BA693" s="1">
        <f t="shared" si="513"/>
        <v>0</v>
      </c>
      <c r="BB693" s="1">
        <f t="shared" si="514"/>
        <v>0</v>
      </c>
      <c r="BC693" s="1">
        <f t="shared" si="515"/>
        <v>0</v>
      </c>
      <c r="BD693" s="1">
        <f t="shared" si="516"/>
        <v>80</v>
      </c>
      <c r="BE693" s="1" t="str">
        <f t="shared" si="523"/>
        <v>Barge C</v>
      </c>
      <c r="BF693" s="1">
        <f t="shared" si="524"/>
        <v>2</v>
      </c>
      <c r="BG693" s="3">
        <v>675</v>
      </c>
      <c r="BH693" s="1">
        <f t="shared" si="536"/>
        <v>0</v>
      </c>
      <c r="BI693" s="1">
        <f t="shared" si="517"/>
        <v>0</v>
      </c>
      <c r="BJ693" s="3">
        <v>675</v>
      </c>
      <c r="BK693" s="1">
        <f t="shared" si="518"/>
        <v>5</v>
      </c>
      <c r="BL693" s="1">
        <f t="shared" si="525"/>
        <v>0</v>
      </c>
      <c r="BM693" s="1">
        <f t="shared" si="526"/>
        <v>0</v>
      </c>
      <c r="BN693" s="1">
        <f t="shared" si="527"/>
        <v>0</v>
      </c>
      <c r="BO693" s="1">
        <f t="shared" si="528"/>
        <v>0</v>
      </c>
      <c r="BP693" s="1">
        <f t="shared" si="529"/>
        <v>1</v>
      </c>
      <c r="BQ693" s="1">
        <f t="shared" si="530"/>
        <v>2</v>
      </c>
      <c r="BR693" s="1">
        <f t="shared" si="531"/>
        <v>3</v>
      </c>
      <c r="BS693" s="1">
        <f t="shared" si="532"/>
        <v>4</v>
      </c>
      <c r="BT693" s="1">
        <f t="shared" si="533"/>
        <v>5</v>
      </c>
      <c r="BU693" s="1">
        <f t="shared" si="534"/>
        <v>6</v>
      </c>
      <c r="BW693" s="1">
        <f t="shared" si="493"/>
        <v>0</v>
      </c>
      <c r="BX693" s="1">
        <f t="shared" si="493"/>
        <v>0</v>
      </c>
      <c r="BY693" s="1">
        <f t="shared" si="493"/>
        <v>0</v>
      </c>
      <c r="BZ693" s="1">
        <f t="shared" si="493"/>
        <v>0</v>
      </c>
      <c r="CA693" s="1">
        <f t="shared" si="493"/>
        <v>70</v>
      </c>
      <c r="CB693" s="1">
        <f t="shared" si="493"/>
        <v>140</v>
      </c>
      <c r="CC693" s="1">
        <f t="shared" si="537"/>
        <v>210</v>
      </c>
      <c r="CD693" s="1">
        <f t="shared" si="537"/>
        <v>280</v>
      </c>
      <c r="CE693" s="1">
        <f t="shared" si="537"/>
        <v>350</v>
      </c>
      <c r="CF693" s="1">
        <f t="shared" si="537"/>
        <v>420</v>
      </c>
      <c r="CW693" s="1">
        <v>675</v>
      </c>
      <c r="CX693" s="1">
        <f t="shared" si="519"/>
        <v>1</v>
      </c>
      <c r="CY693" s="1" t="s">
        <v>37</v>
      </c>
      <c r="CZ693" s="1">
        <v>1</v>
      </c>
      <c r="DB693" s="1">
        <f t="shared" si="535"/>
        <v>3</v>
      </c>
      <c r="DC693" s="1" t="s">
        <v>43</v>
      </c>
      <c r="DD693" s="1">
        <f t="shared" si="520"/>
        <v>4</v>
      </c>
      <c r="DL693" s="1">
        <v>675</v>
      </c>
      <c r="DM693" s="1">
        <f t="shared" si="521"/>
        <v>2</v>
      </c>
      <c r="DN693" s="1">
        <f t="shared" si="522"/>
        <v>0</v>
      </c>
      <c r="DO693" s="1" t="s">
        <v>37</v>
      </c>
      <c r="DP693" s="1">
        <v>0</v>
      </c>
    </row>
    <row r="694" spans="1:120" ht="15">
      <c r="A694">
        <v>676</v>
      </c>
      <c r="B694">
        <v>2</v>
      </c>
      <c r="C694" s="25">
        <v>32640</v>
      </c>
      <c r="D694">
        <v>3</v>
      </c>
      <c r="E694">
        <v>8</v>
      </c>
      <c r="F694" t="s">
        <v>35</v>
      </c>
      <c r="G694">
        <v>4</v>
      </c>
      <c r="H694"/>
      <c r="I694"/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1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0</v>
      </c>
      <c r="AG694" s="1">
        <f t="shared" si="494"/>
        <v>0</v>
      </c>
      <c r="AH694" s="1">
        <f t="shared" si="495"/>
        <v>0</v>
      </c>
      <c r="AI694" s="1">
        <f t="shared" si="496"/>
        <v>0</v>
      </c>
      <c r="AJ694" s="1">
        <f t="shared" si="497"/>
        <v>0</v>
      </c>
      <c r="AK694" s="1">
        <f t="shared" si="498"/>
        <v>0</v>
      </c>
      <c r="AL694" s="1">
        <f t="shared" si="499"/>
        <v>0</v>
      </c>
      <c r="AM694" s="1">
        <f t="shared" si="500"/>
        <v>0</v>
      </c>
      <c r="AN694" s="1">
        <f t="shared" si="500"/>
        <v>0</v>
      </c>
      <c r="AO694" s="1">
        <f t="shared" si="501"/>
        <v>80</v>
      </c>
      <c r="AP694" s="1">
        <f t="shared" si="502"/>
        <v>0</v>
      </c>
      <c r="AQ694" s="1">
        <f t="shared" si="503"/>
        <v>0</v>
      </c>
      <c r="AR694" s="1">
        <f t="shared" si="504"/>
        <v>0</v>
      </c>
      <c r="AS694" s="1">
        <f t="shared" si="505"/>
        <v>0</v>
      </c>
      <c r="AT694" s="1">
        <f t="shared" si="506"/>
        <v>0</v>
      </c>
      <c r="AU694" s="1">
        <f t="shared" si="507"/>
        <v>0</v>
      </c>
      <c r="AV694" s="1">
        <f t="shared" si="508"/>
        <v>0</v>
      </c>
      <c r="AW694" s="1">
        <f t="shared" si="509"/>
        <v>0</v>
      </c>
      <c r="AX694" s="1">
        <f t="shared" si="510"/>
        <v>0</v>
      </c>
      <c r="AY694" s="1">
        <f t="shared" si="511"/>
        <v>0</v>
      </c>
      <c r="AZ694" s="1">
        <f t="shared" si="512"/>
        <v>0</v>
      </c>
      <c r="BA694" s="1">
        <f t="shared" si="513"/>
        <v>0</v>
      </c>
      <c r="BB694" s="1">
        <f t="shared" si="514"/>
        <v>0</v>
      </c>
      <c r="BC694" s="1">
        <f t="shared" si="515"/>
        <v>0</v>
      </c>
      <c r="BD694" s="1">
        <f t="shared" si="516"/>
        <v>80</v>
      </c>
      <c r="BE694" s="1" t="str">
        <f t="shared" si="523"/>
        <v>Barge B</v>
      </c>
      <c r="BF694" s="1">
        <f t="shared" si="524"/>
        <v>4</v>
      </c>
      <c r="BG694" s="3">
        <v>676</v>
      </c>
      <c r="BH694" s="1">
        <f t="shared" si="536"/>
        <v>0</v>
      </c>
      <c r="BI694" s="1">
        <f t="shared" si="517"/>
        <v>0</v>
      </c>
      <c r="BJ694" s="3">
        <v>676</v>
      </c>
      <c r="BK694" s="1">
        <f t="shared" si="518"/>
        <v>7</v>
      </c>
      <c r="BL694" s="1">
        <f t="shared" si="525"/>
        <v>0</v>
      </c>
      <c r="BM694" s="1">
        <f t="shared" si="526"/>
        <v>0</v>
      </c>
      <c r="BN694" s="1">
        <f t="shared" si="527"/>
        <v>0</v>
      </c>
      <c r="BO694" s="1">
        <f t="shared" si="528"/>
        <v>0</v>
      </c>
      <c r="BP694" s="1">
        <f t="shared" si="529"/>
        <v>0</v>
      </c>
      <c r="BQ694" s="1">
        <f t="shared" si="530"/>
        <v>0</v>
      </c>
      <c r="BR694" s="1">
        <f t="shared" si="531"/>
        <v>1</v>
      </c>
      <c r="BS694" s="1">
        <f t="shared" si="532"/>
        <v>2</v>
      </c>
      <c r="BT694" s="1">
        <f t="shared" si="533"/>
        <v>3</v>
      </c>
      <c r="BU694" s="1">
        <f t="shared" si="534"/>
        <v>4</v>
      </c>
      <c r="BW694" s="1">
        <f t="shared" si="493"/>
        <v>0</v>
      </c>
      <c r="BX694" s="1">
        <f t="shared" si="493"/>
        <v>0</v>
      </c>
      <c r="BY694" s="1">
        <f t="shared" si="493"/>
        <v>0</v>
      </c>
      <c r="BZ694" s="1">
        <f t="shared" si="493"/>
        <v>0</v>
      </c>
      <c r="CA694" s="1">
        <f t="shared" si="493"/>
        <v>0</v>
      </c>
      <c r="CB694" s="1">
        <f t="shared" si="493"/>
        <v>0</v>
      </c>
      <c r="CC694" s="1">
        <f t="shared" si="537"/>
        <v>70</v>
      </c>
      <c r="CD694" s="1">
        <f t="shared" si="537"/>
        <v>140</v>
      </c>
      <c r="CE694" s="1">
        <f t="shared" si="537"/>
        <v>210</v>
      </c>
      <c r="CF694" s="1">
        <f t="shared" si="537"/>
        <v>280</v>
      </c>
      <c r="CW694" s="1">
        <v>676</v>
      </c>
      <c r="CX694" s="1">
        <f t="shared" si="519"/>
        <v>1</v>
      </c>
      <c r="CY694" s="1" t="s">
        <v>37</v>
      </c>
      <c r="CZ694" s="1">
        <v>1</v>
      </c>
      <c r="DB694" s="1">
        <f t="shared" si="535"/>
        <v>5</v>
      </c>
      <c r="DC694" s="1" t="s">
        <v>43</v>
      </c>
      <c r="DD694" s="1">
        <f t="shared" si="520"/>
        <v>8</v>
      </c>
      <c r="DL694" s="1">
        <v>676</v>
      </c>
      <c r="DM694" s="1">
        <f t="shared" si="521"/>
        <v>4</v>
      </c>
      <c r="DN694" s="1">
        <f t="shared" si="522"/>
        <v>0</v>
      </c>
      <c r="DO694" s="1" t="s">
        <v>37</v>
      </c>
      <c r="DP694" s="1">
        <v>0</v>
      </c>
    </row>
    <row r="695" spans="1:120" ht="15">
      <c r="A695">
        <v>677</v>
      </c>
      <c r="B695">
        <v>2</v>
      </c>
      <c r="C695" s="25">
        <v>32680</v>
      </c>
      <c r="D695">
        <v>-1</v>
      </c>
      <c r="E695">
        <v>2</v>
      </c>
      <c r="F695" t="s">
        <v>73</v>
      </c>
      <c r="G695">
        <v>3</v>
      </c>
      <c r="H695"/>
      <c r="I695"/>
      <c r="J695" s="1">
        <v>0</v>
      </c>
      <c r="K695" s="1">
        <v>0</v>
      </c>
      <c r="L695" s="1">
        <v>1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0</v>
      </c>
      <c r="AG695" s="1">
        <f t="shared" si="494"/>
        <v>0</v>
      </c>
      <c r="AH695" s="1">
        <f t="shared" si="495"/>
        <v>0</v>
      </c>
      <c r="AI695" s="1">
        <f t="shared" si="496"/>
        <v>80</v>
      </c>
      <c r="AJ695" s="1">
        <f t="shared" si="497"/>
        <v>0</v>
      </c>
      <c r="AK695" s="1">
        <f t="shared" si="498"/>
        <v>0</v>
      </c>
      <c r="AL695" s="1">
        <f t="shared" si="499"/>
        <v>0</v>
      </c>
      <c r="AM695" s="1">
        <f t="shared" si="500"/>
        <v>0</v>
      </c>
      <c r="AN695" s="1">
        <f t="shared" si="500"/>
        <v>0</v>
      </c>
      <c r="AO695" s="1">
        <f t="shared" si="501"/>
        <v>0</v>
      </c>
      <c r="AP695" s="1">
        <f t="shared" si="502"/>
        <v>0</v>
      </c>
      <c r="AQ695" s="1">
        <f t="shared" si="503"/>
        <v>0</v>
      </c>
      <c r="AR695" s="1">
        <f t="shared" si="504"/>
        <v>0</v>
      </c>
      <c r="AS695" s="1">
        <f t="shared" si="505"/>
        <v>0</v>
      </c>
      <c r="AT695" s="1">
        <f t="shared" si="506"/>
        <v>0</v>
      </c>
      <c r="AU695" s="1">
        <f t="shared" si="507"/>
        <v>0</v>
      </c>
      <c r="AV695" s="1">
        <f t="shared" si="508"/>
        <v>0</v>
      </c>
      <c r="AW695" s="1">
        <f t="shared" si="509"/>
        <v>0</v>
      </c>
      <c r="AX695" s="1">
        <f t="shared" si="510"/>
        <v>0</v>
      </c>
      <c r="AY695" s="1">
        <f t="shared" si="511"/>
        <v>0</v>
      </c>
      <c r="AZ695" s="1">
        <f t="shared" si="512"/>
        <v>0</v>
      </c>
      <c r="BA695" s="1">
        <f t="shared" si="513"/>
        <v>0</v>
      </c>
      <c r="BB695" s="1">
        <f t="shared" si="514"/>
        <v>0</v>
      </c>
      <c r="BC695" s="1">
        <f t="shared" si="515"/>
        <v>0</v>
      </c>
      <c r="BD695" s="1">
        <f t="shared" si="516"/>
        <v>80</v>
      </c>
      <c r="BE695" s="1" t="str">
        <f t="shared" si="523"/>
        <v>Barge E</v>
      </c>
      <c r="BF695" s="1">
        <f t="shared" si="524"/>
        <v>1</v>
      </c>
      <c r="BG695" s="3">
        <v>677</v>
      </c>
      <c r="BH695" s="1">
        <f t="shared" si="536"/>
        <v>0</v>
      </c>
      <c r="BI695" s="1">
        <f t="shared" si="517"/>
        <v>0</v>
      </c>
      <c r="BJ695" s="3">
        <v>677</v>
      </c>
      <c r="BK695" s="1">
        <f t="shared" si="518"/>
        <v>2</v>
      </c>
      <c r="BL695" s="1">
        <f t="shared" si="525"/>
        <v>0</v>
      </c>
      <c r="BM695" s="1">
        <f t="shared" si="526"/>
        <v>1</v>
      </c>
      <c r="BN695" s="1">
        <f t="shared" si="527"/>
        <v>2</v>
      </c>
      <c r="BO695" s="1">
        <f t="shared" si="528"/>
        <v>3</v>
      </c>
      <c r="BP695" s="1">
        <f t="shared" si="529"/>
        <v>4</v>
      </c>
      <c r="BQ695" s="1">
        <f t="shared" si="530"/>
        <v>5</v>
      </c>
      <c r="BR695" s="1">
        <f t="shared" si="531"/>
        <v>6</v>
      </c>
      <c r="BS695" s="1">
        <f t="shared" si="532"/>
        <v>7</v>
      </c>
      <c r="BT695" s="1">
        <f t="shared" si="533"/>
        <v>8</v>
      </c>
      <c r="BU695" s="1">
        <f t="shared" si="534"/>
        <v>9</v>
      </c>
      <c r="BW695" s="1">
        <f t="shared" si="493"/>
        <v>0</v>
      </c>
      <c r="BX695" s="1">
        <f t="shared" si="493"/>
        <v>70</v>
      </c>
      <c r="BY695" s="1">
        <f t="shared" si="493"/>
        <v>140</v>
      </c>
      <c r="BZ695" s="1">
        <f t="shared" si="493"/>
        <v>210</v>
      </c>
      <c r="CA695" s="1">
        <f t="shared" si="493"/>
        <v>280</v>
      </c>
      <c r="CB695" s="1">
        <f t="shared" si="493"/>
        <v>350</v>
      </c>
      <c r="CC695" s="1">
        <f t="shared" si="537"/>
        <v>420</v>
      </c>
      <c r="CD695" s="1">
        <f t="shared" si="537"/>
        <v>490</v>
      </c>
      <c r="CE695" s="1">
        <f t="shared" si="537"/>
        <v>560</v>
      </c>
      <c r="CF695" s="1">
        <f t="shared" si="537"/>
        <v>630</v>
      </c>
      <c r="CW695" s="1">
        <v>677</v>
      </c>
      <c r="CX695" s="1">
        <f t="shared" si="519"/>
        <v>1</v>
      </c>
      <c r="CY695" s="1" t="s">
        <v>37</v>
      </c>
      <c r="CZ695" s="1">
        <v>1</v>
      </c>
      <c r="DB695" s="1">
        <f t="shared" si="535"/>
        <v>2</v>
      </c>
      <c r="DC695" s="1" t="s">
        <v>43</v>
      </c>
      <c r="DD695" s="1">
        <f t="shared" si="520"/>
        <v>2</v>
      </c>
      <c r="DL695" s="1">
        <v>677</v>
      </c>
      <c r="DM695" s="1">
        <f t="shared" si="521"/>
        <v>0</v>
      </c>
      <c r="DN695" s="1">
        <f t="shared" si="522"/>
        <v>0</v>
      </c>
      <c r="DO695" s="1" t="s">
        <v>37</v>
      </c>
      <c r="DP695" s="1">
        <v>0</v>
      </c>
    </row>
    <row r="696" spans="1:120" ht="15">
      <c r="A696">
        <v>678</v>
      </c>
      <c r="B696">
        <v>2</v>
      </c>
      <c r="C696" s="25">
        <v>31320</v>
      </c>
      <c r="D696">
        <v>1</v>
      </c>
      <c r="E696">
        <v>5</v>
      </c>
      <c r="F696" t="s">
        <v>94</v>
      </c>
      <c r="G696">
        <v>4</v>
      </c>
      <c r="H696"/>
      <c r="I696"/>
      <c r="J696" s="1">
        <v>0</v>
      </c>
      <c r="K696" s="1">
        <v>0</v>
      </c>
      <c r="L696" s="1">
        <v>0</v>
      </c>
      <c r="M696" s="1">
        <v>0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0</v>
      </c>
      <c r="AG696" s="1">
        <f t="shared" si="494"/>
        <v>0</v>
      </c>
      <c r="AH696" s="1">
        <f t="shared" si="495"/>
        <v>0</v>
      </c>
      <c r="AI696" s="1">
        <f t="shared" si="496"/>
        <v>0</v>
      </c>
      <c r="AJ696" s="1">
        <f t="shared" si="497"/>
        <v>0</v>
      </c>
      <c r="AK696" s="1">
        <f t="shared" si="498"/>
        <v>80</v>
      </c>
      <c r="AL696" s="1">
        <f t="shared" si="499"/>
        <v>0</v>
      </c>
      <c r="AM696" s="1">
        <f t="shared" si="500"/>
        <v>0</v>
      </c>
      <c r="AN696" s="1">
        <f t="shared" si="500"/>
        <v>0</v>
      </c>
      <c r="AO696" s="1">
        <f t="shared" si="501"/>
        <v>0</v>
      </c>
      <c r="AP696" s="1">
        <f t="shared" si="502"/>
        <v>0</v>
      </c>
      <c r="AQ696" s="1">
        <f t="shared" si="503"/>
        <v>0</v>
      </c>
      <c r="AR696" s="1">
        <f t="shared" si="504"/>
        <v>0</v>
      </c>
      <c r="AS696" s="1">
        <f t="shared" si="505"/>
        <v>0</v>
      </c>
      <c r="AT696" s="1">
        <f t="shared" si="506"/>
        <v>0</v>
      </c>
      <c r="AU696" s="1">
        <f t="shared" si="507"/>
        <v>0</v>
      </c>
      <c r="AV696" s="1">
        <f t="shared" si="508"/>
        <v>0</v>
      </c>
      <c r="AW696" s="1">
        <f t="shared" si="509"/>
        <v>0</v>
      </c>
      <c r="AX696" s="1">
        <f t="shared" si="510"/>
        <v>0</v>
      </c>
      <c r="AY696" s="1">
        <f t="shared" si="511"/>
        <v>0</v>
      </c>
      <c r="AZ696" s="1">
        <f t="shared" si="512"/>
        <v>0</v>
      </c>
      <c r="BA696" s="1">
        <f t="shared" si="513"/>
        <v>0</v>
      </c>
      <c r="BB696" s="1">
        <f t="shared" si="514"/>
        <v>0</v>
      </c>
      <c r="BC696" s="1">
        <f t="shared" si="515"/>
        <v>0</v>
      </c>
      <c r="BD696" s="1">
        <f t="shared" si="516"/>
        <v>80</v>
      </c>
      <c r="BE696" s="1" t="str">
        <f t="shared" si="523"/>
        <v>Barge A</v>
      </c>
      <c r="BF696" s="1">
        <f t="shared" si="524"/>
        <v>2</v>
      </c>
      <c r="BG696" s="3">
        <v>678</v>
      </c>
      <c r="BH696" s="1">
        <f t="shared" si="536"/>
        <v>0</v>
      </c>
      <c r="BI696" s="1">
        <f t="shared" si="517"/>
        <v>0</v>
      </c>
      <c r="BJ696" s="3">
        <v>678</v>
      </c>
      <c r="BK696" s="1">
        <f t="shared" si="518"/>
        <v>5</v>
      </c>
      <c r="BL696" s="1">
        <f t="shared" si="525"/>
        <v>0</v>
      </c>
      <c r="BM696" s="1">
        <f t="shared" si="526"/>
        <v>0</v>
      </c>
      <c r="BN696" s="1">
        <f t="shared" si="527"/>
        <v>0</v>
      </c>
      <c r="BO696" s="1">
        <f t="shared" si="528"/>
        <v>0</v>
      </c>
      <c r="BP696" s="1">
        <f t="shared" si="529"/>
        <v>1</v>
      </c>
      <c r="BQ696" s="1">
        <f t="shared" si="530"/>
        <v>2</v>
      </c>
      <c r="BR696" s="1">
        <f t="shared" si="531"/>
        <v>3</v>
      </c>
      <c r="BS696" s="1">
        <f t="shared" si="532"/>
        <v>4</v>
      </c>
      <c r="BT696" s="1">
        <f t="shared" si="533"/>
        <v>5</v>
      </c>
      <c r="BU696" s="1">
        <f t="shared" si="534"/>
        <v>6</v>
      </c>
      <c r="BW696" s="1">
        <f t="shared" si="493"/>
        <v>0</v>
      </c>
      <c r="BX696" s="1">
        <f t="shared" si="493"/>
        <v>0</v>
      </c>
      <c r="BY696" s="1">
        <f t="shared" si="493"/>
        <v>0</v>
      </c>
      <c r="BZ696" s="1">
        <f t="shared" si="493"/>
        <v>0</v>
      </c>
      <c r="CA696" s="1">
        <f t="shared" si="493"/>
        <v>70</v>
      </c>
      <c r="CB696" s="1">
        <f t="shared" si="493"/>
        <v>140</v>
      </c>
      <c r="CC696" s="1">
        <f t="shared" si="537"/>
        <v>210</v>
      </c>
      <c r="CD696" s="1">
        <f t="shared" si="537"/>
        <v>280</v>
      </c>
      <c r="CE696" s="1">
        <f t="shared" si="537"/>
        <v>350</v>
      </c>
      <c r="CF696" s="1">
        <f t="shared" si="537"/>
        <v>420</v>
      </c>
      <c r="CW696" s="1">
        <v>678</v>
      </c>
      <c r="CX696" s="1">
        <f t="shared" si="519"/>
        <v>1</v>
      </c>
      <c r="CY696" s="1" t="s">
        <v>37</v>
      </c>
      <c r="CZ696" s="1">
        <v>1</v>
      </c>
      <c r="DB696" s="1">
        <f t="shared" si="535"/>
        <v>3</v>
      </c>
      <c r="DC696" s="1" t="s">
        <v>43</v>
      </c>
      <c r="DD696" s="1">
        <f t="shared" si="520"/>
        <v>5</v>
      </c>
      <c r="DL696" s="1">
        <v>678</v>
      </c>
      <c r="DM696" s="1">
        <f t="shared" si="521"/>
        <v>2</v>
      </c>
      <c r="DN696" s="1">
        <f t="shared" si="522"/>
        <v>0</v>
      </c>
      <c r="DO696" s="1" t="s">
        <v>37</v>
      </c>
      <c r="DP696" s="1">
        <v>0</v>
      </c>
    </row>
    <row r="697" spans="1:120" ht="15">
      <c r="A697">
        <v>679</v>
      </c>
      <c r="B697">
        <v>2</v>
      </c>
      <c r="C697" s="25">
        <v>32080</v>
      </c>
      <c r="D697">
        <v>6</v>
      </c>
      <c r="E697">
        <v>10</v>
      </c>
      <c r="F697" t="s">
        <v>73</v>
      </c>
      <c r="G697">
        <v>3</v>
      </c>
      <c r="H697"/>
      <c r="I697"/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1</v>
      </c>
      <c r="AD697" s="1">
        <v>0</v>
      </c>
      <c r="AE697" s="1">
        <v>0</v>
      </c>
      <c r="AF697" s="1">
        <v>0</v>
      </c>
      <c r="AG697" s="1">
        <f t="shared" si="494"/>
        <v>0</v>
      </c>
      <c r="AH697" s="1">
        <f t="shared" si="495"/>
        <v>0</v>
      </c>
      <c r="AI697" s="1">
        <f t="shared" si="496"/>
        <v>0</v>
      </c>
      <c r="AJ697" s="1">
        <f t="shared" si="497"/>
        <v>0</v>
      </c>
      <c r="AK697" s="1">
        <f t="shared" si="498"/>
        <v>0</v>
      </c>
      <c r="AL697" s="1">
        <f t="shared" si="499"/>
        <v>0</v>
      </c>
      <c r="AM697" s="1">
        <f t="shared" si="500"/>
        <v>0</v>
      </c>
      <c r="AN697" s="1">
        <f t="shared" si="500"/>
        <v>0</v>
      </c>
      <c r="AO697" s="1">
        <f t="shared" si="501"/>
        <v>0</v>
      </c>
      <c r="AP697" s="1">
        <f t="shared" si="502"/>
        <v>0</v>
      </c>
      <c r="AQ697" s="1">
        <f t="shared" si="503"/>
        <v>0</v>
      </c>
      <c r="AR697" s="1">
        <f t="shared" si="504"/>
        <v>0</v>
      </c>
      <c r="AS697" s="1">
        <f t="shared" si="505"/>
        <v>0</v>
      </c>
      <c r="AT697" s="1">
        <f t="shared" si="506"/>
        <v>0</v>
      </c>
      <c r="AU697" s="1">
        <f t="shared" si="507"/>
        <v>0</v>
      </c>
      <c r="AV697" s="1">
        <f t="shared" si="508"/>
        <v>0</v>
      </c>
      <c r="AW697" s="1">
        <f t="shared" si="509"/>
        <v>0</v>
      </c>
      <c r="AX697" s="1">
        <f t="shared" si="510"/>
        <v>0</v>
      </c>
      <c r="AY697" s="1">
        <f t="shared" si="511"/>
        <v>0</v>
      </c>
      <c r="AZ697" s="1">
        <f t="shared" si="512"/>
        <v>80</v>
      </c>
      <c r="BA697" s="1">
        <f t="shared" si="513"/>
        <v>0</v>
      </c>
      <c r="BB697" s="1">
        <f t="shared" si="514"/>
        <v>0</v>
      </c>
      <c r="BC697" s="1">
        <f t="shared" si="515"/>
        <v>0</v>
      </c>
      <c r="BD697" s="1">
        <f t="shared" si="516"/>
        <v>80</v>
      </c>
      <c r="BE697" s="1" t="str">
        <f t="shared" si="523"/>
        <v>Barge D</v>
      </c>
      <c r="BF697" s="1">
        <f t="shared" si="524"/>
        <v>8</v>
      </c>
      <c r="BG697" s="3">
        <v>679</v>
      </c>
      <c r="BH697" s="1">
        <f t="shared" si="536"/>
        <v>0</v>
      </c>
      <c r="BI697" s="1">
        <f t="shared" si="517"/>
        <v>0</v>
      </c>
      <c r="BJ697" s="3">
        <v>679</v>
      </c>
      <c r="BK697" s="1">
        <f t="shared" si="518"/>
        <v>9</v>
      </c>
      <c r="BL697" s="1">
        <f t="shared" si="525"/>
        <v>0</v>
      </c>
      <c r="BM697" s="1">
        <f t="shared" si="526"/>
        <v>0</v>
      </c>
      <c r="BN697" s="1">
        <f t="shared" si="527"/>
        <v>0</v>
      </c>
      <c r="BO697" s="1">
        <f t="shared" si="528"/>
        <v>0</v>
      </c>
      <c r="BP697" s="1">
        <f t="shared" si="529"/>
        <v>0</v>
      </c>
      <c r="BQ697" s="1">
        <f t="shared" si="530"/>
        <v>0</v>
      </c>
      <c r="BR697" s="1">
        <f t="shared" si="531"/>
        <v>0</v>
      </c>
      <c r="BS697" s="1">
        <f t="shared" si="532"/>
        <v>0</v>
      </c>
      <c r="BT697" s="1">
        <f t="shared" si="533"/>
        <v>1</v>
      </c>
      <c r="BU697" s="1">
        <f t="shared" si="534"/>
        <v>2</v>
      </c>
      <c r="BW697" s="1">
        <f t="shared" si="493"/>
        <v>0</v>
      </c>
      <c r="BX697" s="1">
        <f t="shared" si="493"/>
        <v>0</v>
      </c>
      <c r="BY697" s="1">
        <f t="shared" si="493"/>
        <v>0</v>
      </c>
      <c r="BZ697" s="1">
        <f t="shared" si="493"/>
        <v>0</v>
      </c>
      <c r="CA697" s="1">
        <f t="shared" si="493"/>
        <v>0</v>
      </c>
      <c r="CB697" s="1">
        <f t="shared" si="493"/>
        <v>0</v>
      </c>
      <c r="CC697" s="1">
        <f t="shared" si="537"/>
        <v>0</v>
      </c>
      <c r="CD697" s="1">
        <f t="shared" si="537"/>
        <v>0</v>
      </c>
      <c r="CE697" s="1">
        <f t="shared" si="537"/>
        <v>70</v>
      </c>
      <c r="CF697" s="1">
        <f t="shared" si="537"/>
        <v>140</v>
      </c>
      <c r="CW697" s="1">
        <v>679</v>
      </c>
      <c r="CX697" s="1">
        <f t="shared" si="519"/>
        <v>1</v>
      </c>
      <c r="CY697" s="1" t="s">
        <v>37</v>
      </c>
      <c r="CZ697" s="1">
        <v>1</v>
      </c>
      <c r="DB697" s="1">
        <f t="shared" si="535"/>
        <v>9</v>
      </c>
      <c r="DC697" s="1" t="s">
        <v>43</v>
      </c>
      <c r="DD697" s="1">
        <f t="shared" si="520"/>
        <v>10</v>
      </c>
      <c r="DL697" s="1">
        <v>679</v>
      </c>
      <c r="DM697" s="1">
        <f t="shared" si="521"/>
        <v>7</v>
      </c>
      <c r="DN697" s="1">
        <f t="shared" si="522"/>
        <v>0</v>
      </c>
      <c r="DO697" s="1" t="s">
        <v>37</v>
      </c>
      <c r="DP697" s="1">
        <v>0</v>
      </c>
    </row>
    <row r="698" spans="1:120" ht="15">
      <c r="A698">
        <v>680</v>
      </c>
      <c r="B698">
        <v>2</v>
      </c>
      <c r="C698" s="25">
        <v>32480</v>
      </c>
      <c r="D698">
        <v>4</v>
      </c>
      <c r="E698">
        <v>8</v>
      </c>
      <c r="F698" t="s">
        <v>73</v>
      </c>
      <c r="G698">
        <v>5</v>
      </c>
      <c r="H698"/>
      <c r="I698"/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0.33333332999999998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0.66666667000000002</v>
      </c>
      <c r="AD698" s="1">
        <v>0</v>
      </c>
      <c r="AE698" s="1">
        <v>0</v>
      </c>
      <c r="AF698" s="1">
        <v>0</v>
      </c>
      <c r="AG698" s="1">
        <f t="shared" si="494"/>
        <v>0</v>
      </c>
      <c r="AH698" s="1">
        <f t="shared" si="495"/>
        <v>0</v>
      </c>
      <c r="AI698" s="1">
        <f t="shared" si="496"/>
        <v>0</v>
      </c>
      <c r="AJ698" s="1">
        <f t="shared" si="497"/>
        <v>0</v>
      </c>
      <c r="AK698" s="1">
        <f t="shared" si="498"/>
        <v>0</v>
      </c>
      <c r="AL698" s="1">
        <f t="shared" si="499"/>
        <v>0</v>
      </c>
      <c r="AM698" s="1">
        <f t="shared" si="500"/>
        <v>0</v>
      </c>
      <c r="AN698" s="1">
        <f t="shared" si="500"/>
        <v>0</v>
      </c>
      <c r="AO698" s="1">
        <f t="shared" si="501"/>
        <v>0</v>
      </c>
      <c r="AP698" s="1">
        <f t="shared" si="502"/>
        <v>0</v>
      </c>
      <c r="AQ698" s="1">
        <f t="shared" si="503"/>
        <v>0</v>
      </c>
      <c r="AR698" s="1">
        <f t="shared" si="504"/>
        <v>26.666666399999997</v>
      </c>
      <c r="AS698" s="1">
        <f t="shared" si="505"/>
        <v>0</v>
      </c>
      <c r="AT698" s="1">
        <f t="shared" si="506"/>
        <v>0</v>
      </c>
      <c r="AU698" s="1">
        <f t="shared" si="507"/>
        <v>0</v>
      </c>
      <c r="AV698" s="1">
        <f t="shared" si="508"/>
        <v>0</v>
      </c>
      <c r="AW698" s="1">
        <f t="shared" si="509"/>
        <v>0</v>
      </c>
      <c r="AX698" s="1">
        <f t="shared" si="510"/>
        <v>0</v>
      </c>
      <c r="AY698" s="1">
        <f t="shared" si="511"/>
        <v>0</v>
      </c>
      <c r="AZ698" s="1">
        <f t="shared" si="512"/>
        <v>53.333333600000003</v>
      </c>
      <c r="BA698" s="1">
        <f t="shared" si="513"/>
        <v>0</v>
      </c>
      <c r="BB698" s="1">
        <f t="shared" si="514"/>
        <v>0</v>
      </c>
      <c r="BC698" s="1">
        <f t="shared" si="515"/>
        <v>0</v>
      </c>
      <c r="BD698" s="1">
        <f t="shared" si="516"/>
        <v>80</v>
      </c>
      <c r="BE698" s="1" t="b">
        <f t="shared" si="523"/>
        <v>0</v>
      </c>
      <c r="BF698" s="1">
        <f t="shared" si="524"/>
        <v>0</v>
      </c>
      <c r="BG698" s="3">
        <v>680</v>
      </c>
      <c r="BH698" s="1">
        <f t="shared" si="536"/>
        <v>0</v>
      </c>
      <c r="BI698" s="1">
        <f t="shared" si="517"/>
        <v>0</v>
      </c>
      <c r="BJ698" s="3">
        <v>680</v>
      </c>
      <c r="BK698" s="1">
        <f t="shared" si="518"/>
        <v>9</v>
      </c>
      <c r="BL698" s="1">
        <f t="shared" si="525"/>
        <v>0</v>
      </c>
      <c r="BM698" s="1">
        <f t="shared" si="526"/>
        <v>0</v>
      </c>
      <c r="BN698" s="1">
        <f t="shared" si="527"/>
        <v>0</v>
      </c>
      <c r="BO698" s="1">
        <f t="shared" si="528"/>
        <v>0</v>
      </c>
      <c r="BP698" s="1">
        <f t="shared" si="529"/>
        <v>0</v>
      </c>
      <c r="BQ698" s="1">
        <f t="shared" si="530"/>
        <v>0</v>
      </c>
      <c r="BR698" s="1">
        <f t="shared" si="531"/>
        <v>0</v>
      </c>
      <c r="BS698" s="1">
        <f t="shared" si="532"/>
        <v>0</v>
      </c>
      <c r="BT698" s="1">
        <f t="shared" si="533"/>
        <v>1</v>
      </c>
      <c r="BU698" s="1">
        <f t="shared" si="534"/>
        <v>2</v>
      </c>
      <c r="BW698" s="1">
        <f t="shared" si="493"/>
        <v>0</v>
      </c>
      <c r="BX698" s="1">
        <f t="shared" si="493"/>
        <v>0</v>
      </c>
      <c r="BY698" s="1">
        <f t="shared" si="493"/>
        <v>0</v>
      </c>
      <c r="BZ698" s="1">
        <f t="shared" si="493"/>
        <v>0</v>
      </c>
      <c r="CA698" s="1">
        <f t="shared" si="493"/>
        <v>0</v>
      </c>
      <c r="CB698" s="1">
        <f t="shared" si="493"/>
        <v>0</v>
      </c>
      <c r="CC698" s="1">
        <f t="shared" si="537"/>
        <v>0</v>
      </c>
      <c r="CD698" s="1">
        <f t="shared" si="537"/>
        <v>0</v>
      </c>
      <c r="CE698" s="1">
        <f t="shared" si="537"/>
        <v>70</v>
      </c>
      <c r="CF698" s="1">
        <f t="shared" si="537"/>
        <v>140</v>
      </c>
      <c r="CW698" s="1">
        <v>680</v>
      </c>
      <c r="CX698" s="1">
        <f t="shared" si="519"/>
        <v>1</v>
      </c>
      <c r="CY698" s="1" t="s">
        <v>37</v>
      </c>
      <c r="CZ698" s="1">
        <v>1</v>
      </c>
      <c r="DB698" s="1">
        <f t="shared" si="535"/>
        <v>8.0000000099999991</v>
      </c>
      <c r="DC698" s="1" t="s">
        <v>43</v>
      </c>
      <c r="DD698" s="1">
        <f t="shared" si="520"/>
        <v>8</v>
      </c>
      <c r="DL698" s="1">
        <v>680</v>
      </c>
      <c r="DM698" s="1">
        <f t="shared" si="521"/>
        <v>5</v>
      </c>
      <c r="DN698" s="1">
        <f t="shared" si="522"/>
        <v>0</v>
      </c>
      <c r="DO698" s="1" t="s">
        <v>37</v>
      </c>
      <c r="DP698" s="1">
        <v>0</v>
      </c>
    </row>
    <row r="699" spans="1:120" ht="15">
      <c r="A699">
        <v>681</v>
      </c>
      <c r="B699">
        <v>1</v>
      </c>
      <c r="C699" s="25">
        <v>17300</v>
      </c>
      <c r="D699">
        <v>-1</v>
      </c>
      <c r="E699">
        <v>2</v>
      </c>
      <c r="F699" t="s">
        <v>73</v>
      </c>
      <c r="G699">
        <v>4</v>
      </c>
      <c r="H699"/>
      <c r="I699"/>
      <c r="J699" s="1">
        <v>0</v>
      </c>
      <c r="K699" s="1">
        <v>1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f t="shared" si="494"/>
        <v>0</v>
      </c>
      <c r="AH699" s="1">
        <f t="shared" si="495"/>
        <v>40</v>
      </c>
      <c r="AI699" s="1">
        <f t="shared" si="496"/>
        <v>0</v>
      </c>
      <c r="AJ699" s="1">
        <f t="shared" si="497"/>
        <v>0</v>
      </c>
      <c r="AK699" s="1">
        <f t="shared" si="498"/>
        <v>0</v>
      </c>
      <c r="AL699" s="1">
        <f t="shared" si="499"/>
        <v>0</v>
      </c>
      <c r="AM699" s="1">
        <f t="shared" si="500"/>
        <v>0</v>
      </c>
      <c r="AN699" s="1">
        <f t="shared" si="500"/>
        <v>0</v>
      </c>
      <c r="AO699" s="1">
        <f t="shared" si="501"/>
        <v>0</v>
      </c>
      <c r="AP699" s="1">
        <f t="shared" si="502"/>
        <v>0</v>
      </c>
      <c r="AQ699" s="1">
        <f t="shared" si="503"/>
        <v>0</v>
      </c>
      <c r="AR699" s="1">
        <f t="shared" si="504"/>
        <v>0</v>
      </c>
      <c r="AS699" s="1">
        <f t="shared" si="505"/>
        <v>0</v>
      </c>
      <c r="AT699" s="1">
        <f t="shared" si="506"/>
        <v>0</v>
      </c>
      <c r="AU699" s="1">
        <f t="shared" si="507"/>
        <v>0</v>
      </c>
      <c r="AV699" s="1">
        <f t="shared" si="508"/>
        <v>0</v>
      </c>
      <c r="AW699" s="1">
        <f t="shared" si="509"/>
        <v>0</v>
      </c>
      <c r="AX699" s="1">
        <f t="shared" si="510"/>
        <v>0</v>
      </c>
      <c r="AY699" s="1">
        <f t="shared" si="511"/>
        <v>0</v>
      </c>
      <c r="AZ699" s="1">
        <f t="shared" si="512"/>
        <v>0</v>
      </c>
      <c r="BA699" s="1">
        <f t="shared" si="513"/>
        <v>0</v>
      </c>
      <c r="BB699" s="1">
        <f t="shared" si="514"/>
        <v>0</v>
      </c>
      <c r="BC699" s="1">
        <f t="shared" si="515"/>
        <v>0</v>
      </c>
      <c r="BD699" s="1">
        <f t="shared" si="516"/>
        <v>40</v>
      </c>
      <c r="BE699" s="1" t="str">
        <f t="shared" si="523"/>
        <v>Barge D</v>
      </c>
      <c r="BF699" s="1">
        <f t="shared" si="524"/>
        <v>1</v>
      </c>
      <c r="BG699" s="3">
        <v>681</v>
      </c>
      <c r="BH699" s="1">
        <f t="shared" si="536"/>
        <v>0</v>
      </c>
      <c r="BI699" s="1">
        <f t="shared" si="517"/>
        <v>0</v>
      </c>
      <c r="BJ699" s="3">
        <v>681</v>
      </c>
      <c r="BK699" s="1">
        <f t="shared" si="518"/>
        <v>3</v>
      </c>
      <c r="BL699" s="1">
        <f t="shared" si="525"/>
        <v>0</v>
      </c>
      <c r="BM699" s="1">
        <f t="shared" si="526"/>
        <v>0</v>
      </c>
      <c r="BN699" s="1">
        <f t="shared" si="527"/>
        <v>1</v>
      </c>
      <c r="BO699" s="1">
        <f t="shared" si="528"/>
        <v>2</v>
      </c>
      <c r="BP699" s="1">
        <f t="shared" si="529"/>
        <v>3</v>
      </c>
      <c r="BQ699" s="1">
        <f t="shared" si="530"/>
        <v>4</v>
      </c>
      <c r="BR699" s="1">
        <f t="shared" si="531"/>
        <v>5</v>
      </c>
      <c r="BS699" s="1">
        <f t="shared" si="532"/>
        <v>6</v>
      </c>
      <c r="BT699" s="1">
        <f t="shared" si="533"/>
        <v>7</v>
      </c>
      <c r="BU699" s="1">
        <f t="shared" si="534"/>
        <v>8</v>
      </c>
      <c r="BW699" s="1">
        <f t="shared" ref="BW699:CF734" si="538">IF(BL699&gt;0,IF($B699=1,BL699*50,BL699*70),0)</f>
        <v>0</v>
      </c>
      <c r="BX699" s="1">
        <f t="shared" si="538"/>
        <v>0</v>
      </c>
      <c r="BY699" s="1">
        <f t="shared" si="538"/>
        <v>50</v>
      </c>
      <c r="BZ699" s="1">
        <f t="shared" si="538"/>
        <v>100</v>
      </c>
      <c r="CA699" s="1">
        <f t="shared" si="538"/>
        <v>150</v>
      </c>
      <c r="CB699" s="1">
        <f t="shared" si="538"/>
        <v>200</v>
      </c>
      <c r="CC699" s="1">
        <f t="shared" si="537"/>
        <v>250</v>
      </c>
      <c r="CD699" s="1">
        <f t="shared" si="537"/>
        <v>300</v>
      </c>
      <c r="CE699" s="1">
        <f t="shared" si="537"/>
        <v>350</v>
      </c>
      <c r="CF699" s="1">
        <f t="shared" si="537"/>
        <v>400</v>
      </c>
      <c r="CW699" s="1">
        <v>681</v>
      </c>
      <c r="CX699" s="1">
        <f t="shared" si="519"/>
        <v>1</v>
      </c>
      <c r="CY699" s="1" t="s">
        <v>37</v>
      </c>
      <c r="CZ699" s="1">
        <v>1</v>
      </c>
      <c r="DB699" s="1">
        <f t="shared" si="535"/>
        <v>2</v>
      </c>
      <c r="DC699" s="1" t="s">
        <v>43</v>
      </c>
      <c r="DD699" s="1">
        <f t="shared" si="520"/>
        <v>2</v>
      </c>
      <c r="DL699" s="1">
        <v>681</v>
      </c>
      <c r="DM699" s="1">
        <f t="shared" si="521"/>
        <v>0</v>
      </c>
      <c r="DN699" s="1">
        <f t="shared" si="522"/>
        <v>0</v>
      </c>
      <c r="DO699" s="1" t="s">
        <v>37</v>
      </c>
      <c r="DP699" s="1">
        <v>0</v>
      </c>
    </row>
    <row r="700" spans="1:120" ht="15">
      <c r="A700">
        <v>682</v>
      </c>
      <c r="B700">
        <v>1</v>
      </c>
      <c r="C700" s="25">
        <v>20000</v>
      </c>
      <c r="D700">
        <v>-1</v>
      </c>
      <c r="E700">
        <v>2</v>
      </c>
      <c r="F700" t="s">
        <v>73</v>
      </c>
      <c r="G700">
        <v>4</v>
      </c>
      <c r="H700"/>
      <c r="I700"/>
      <c r="J700" s="1">
        <v>0</v>
      </c>
      <c r="K700" s="1">
        <v>0</v>
      </c>
      <c r="L700" s="1">
        <v>1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f t="shared" si="494"/>
        <v>0</v>
      </c>
      <c r="AH700" s="1">
        <f t="shared" si="495"/>
        <v>0</v>
      </c>
      <c r="AI700" s="1">
        <f t="shared" si="496"/>
        <v>40</v>
      </c>
      <c r="AJ700" s="1">
        <f t="shared" si="497"/>
        <v>0</v>
      </c>
      <c r="AK700" s="1">
        <f t="shared" si="498"/>
        <v>0</v>
      </c>
      <c r="AL700" s="1">
        <f t="shared" si="499"/>
        <v>0</v>
      </c>
      <c r="AM700" s="1">
        <f t="shared" si="500"/>
        <v>0</v>
      </c>
      <c r="AN700" s="1">
        <f t="shared" si="500"/>
        <v>0</v>
      </c>
      <c r="AO700" s="1">
        <f t="shared" si="501"/>
        <v>0</v>
      </c>
      <c r="AP700" s="1">
        <f t="shared" si="502"/>
        <v>0</v>
      </c>
      <c r="AQ700" s="1">
        <f t="shared" si="503"/>
        <v>0</v>
      </c>
      <c r="AR700" s="1">
        <f t="shared" si="504"/>
        <v>0</v>
      </c>
      <c r="AS700" s="1">
        <f t="shared" si="505"/>
        <v>0</v>
      </c>
      <c r="AT700" s="1">
        <f t="shared" si="506"/>
        <v>0</v>
      </c>
      <c r="AU700" s="1">
        <f t="shared" si="507"/>
        <v>0</v>
      </c>
      <c r="AV700" s="1">
        <f t="shared" si="508"/>
        <v>0</v>
      </c>
      <c r="AW700" s="1">
        <f t="shared" si="509"/>
        <v>0</v>
      </c>
      <c r="AX700" s="1">
        <f t="shared" si="510"/>
        <v>0</v>
      </c>
      <c r="AY700" s="1">
        <f t="shared" si="511"/>
        <v>0</v>
      </c>
      <c r="AZ700" s="1">
        <f t="shared" si="512"/>
        <v>0</v>
      </c>
      <c r="BA700" s="1">
        <f t="shared" si="513"/>
        <v>0</v>
      </c>
      <c r="BB700" s="1">
        <f t="shared" si="514"/>
        <v>0</v>
      </c>
      <c r="BC700" s="1">
        <f t="shared" si="515"/>
        <v>0</v>
      </c>
      <c r="BD700" s="1">
        <f t="shared" si="516"/>
        <v>40</v>
      </c>
      <c r="BE700" s="1" t="str">
        <f t="shared" si="523"/>
        <v>Barge E</v>
      </c>
      <c r="BF700" s="1">
        <f t="shared" si="524"/>
        <v>1</v>
      </c>
      <c r="BG700" s="3">
        <v>682</v>
      </c>
      <c r="BH700" s="1">
        <f t="shared" si="536"/>
        <v>0</v>
      </c>
      <c r="BI700" s="1">
        <f t="shared" si="517"/>
        <v>0</v>
      </c>
      <c r="BJ700" s="3">
        <v>682</v>
      </c>
      <c r="BK700" s="1">
        <f t="shared" si="518"/>
        <v>3</v>
      </c>
      <c r="BL700" s="1">
        <f t="shared" si="525"/>
        <v>0</v>
      </c>
      <c r="BM700" s="1">
        <f t="shared" si="526"/>
        <v>0</v>
      </c>
      <c r="BN700" s="1">
        <f t="shared" si="527"/>
        <v>1</v>
      </c>
      <c r="BO700" s="1">
        <f t="shared" si="528"/>
        <v>2</v>
      </c>
      <c r="BP700" s="1">
        <f t="shared" si="529"/>
        <v>3</v>
      </c>
      <c r="BQ700" s="1">
        <f t="shared" si="530"/>
        <v>4</v>
      </c>
      <c r="BR700" s="1">
        <f t="shared" si="531"/>
        <v>5</v>
      </c>
      <c r="BS700" s="1">
        <f t="shared" si="532"/>
        <v>6</v>
      </c>
      <c r="BT700" s="1">
        <f t="shared" si="533"/>
        <v>7</v>
      </c>
      <c r="BU700" s="1">
        <f t="shared" si="534"/>
        <v>8</v>
      </c>
      <c r="BW700" s="1">
        <f t="shared" si="538"/>
        <v>0</v>
      </c>
      <c r="BX700" s="1">
        <f t="shared" si="538"/>
        <v>0</v>
      </c>
      <c r="BY700" s="1">
        <f t="shared" si="538"/>
        <v>50</v>
      </c>
      <c r="BZ700" s="1">
        <f t="shared" si="538"/>
        <v>100</v>
      </c>
      <c r="CA700" s="1">
        <f t="shared" si="538"/>
        <v>150</v>
      </c>
      <c r="CB700" s="1">
        <f t="shared" si="538"/>
        <v>200</v>
      </c>
      <c r="CC700" s="1">
        <f t="shared" si="537"/>
        <v>250</v>
      </c>
      <c r="CD700" s="1">
        <f t="shared" si="537"/>
        <v>300</v>
      </c>
      <c r="CE700" s="1">
        <f t="shared" si="537"/>
        <v>350</v>
      </c>
      <c r="CF700" s="1">
        <f t="shared" si="537"/>
        <v>400</v>
      </c>
      <c r="CW700" s="1">
        <v>682</v>
      </c>
      <c r="CX700" s="1">
        <f t="shared" si="519"/>
        <v>1</v>
      </c>
      <c r="CY700" s="1" t="s">
        <v>37</v>
      </c>
      <c r="CZ700" s="1">
        <v>1</v>
      </c>
      <c r="DB700" s="1">
        <f t="shared" si="535"/>
        <v>2</v>
      </c>
      <c r="DC700" s="1" t="s">
        <v>43</v>
      </c>
      <c r="DD700" s="1">
        <f t="shared" si="520"/>
        <v>2</v>
      </c>
      <c r="DL700" s="1">
        <v>682</v>
      </c>
      <c r="DM700" s="1">
        <f t="shared" si="521"/>
        <v>0</v>
      </c>
      <c r="DN700" s="1">
        <f t="shared" si="522"/>
        <v>0</v>
      </c>
      <c r="DO700" s="1" t="s">
        <v>37</v>
      </c>
      <c r="DP700" s="1">
        <v>0</v>
      </c>
    </row>
    <row r="701" spans="1:120" ht="15">
      <c r="A701">
        <v>683</v>
      </c>
      <c r="B701">
        <v>2</v>
      </c>
      <c r="C701" s="25">
        <v>6487</v>
      </c>
      <c r="D701">
        <v>6</v>
      </c>
      <c r="E701">
        <v>11</v>
      </c>
      <c r="F701" t="s">
        <v>35</v>
      </c>
      <c r="G701">
        <v>4</v>
      </c>
      <c r="H701"/>
      <c r="I701"/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1</v>
      </c>
      <c r="AF701" s="1">
        <v>0</v>
      </c>
      <c r="AG701" s="1">
        <f t="shared" si="494"/>
        <v>0</v>
      </c>
      <c r="AH701" s="1">
        <f t="shared" si="495"/>
        <v>0</v>
      </c>
      <c r="AI701" s="1">
        <f t="shared" si="496"/>
        <v>0</v>
      </c>
      <c r="AJ701" s="1">
        <f t="shared" si="497"/>
        <v>0</v>
      </c>
      <c r="AK701" s="1">
        <f t="shared" si="498"/>
        <v>0</v>
      </c>
      <c r="AL701" s="1">
        <f t="shared" si="499"/>
        <v>0</v>
      </c>
      <c r="AM701" s="1">
        <f t="shared" si="500"/>
        <v>0</v>
      </c>
      <c r="AN701" s="1">
        <f t="shared" si="500"/>
        <v>0</v>
      </c>
      <c r="AO701" s="1">
        <f t="shared" si="501"/>
        <v>0</v>
      </c>
      <c r="AP701" s="1">
        <f t="shared" si="502"/>
        <v>0</v>
      </c>
      <c r="AQ701" s="1">
        <f t="shared" si="503"/>
        <v>0</v>
      </c>
      <c r="AR701" s="1">
        <f t="shared" si="504"/>
        <v>0</v>
      </c>
      <c r="AS701" s="1">
        <f t="shared" si="505"/>
        <v>0</v>
      </c>
      <c r="AT701" s="1">
        <f t="shared" si="506"/>
        <v>0</v>
      </c>
      <c r="AU701" s="1">
        <f t="shared" si="507"/>
        <v>0</v>
      </c>
      <c r="AV701" s="1">
        <f t="shared" si="508"/>
        <v>0</v>
      </c>
      <c r="AW701" s="1">
        <f t="shared" si="509"/>
        <v>0</v>
      </c>
      <c r="AX701" s="1">
        <f t="shared" si="510"/>
        <v>0</v>
      </c>
      <c r="AY701" s="1">
        <f t="shared" si="511"/>
        <v>0</v>
      </c>
      <c r="AZ701" s="1">
        <f t="shared" si="512"/>
        <v>0</v>
      </c>
      <c r="BA701" s="1">
        <f t="shared" si="513"/>
        <v>0</v>
      </c>
      <c r="BB701" s="1">
        <f t="shared" si="514"/>
        <v>80</v>
      </c>
      <c r="BC701" s="1">
        <f t="shared" si="515"/>
        <v>0</v>
      </c>
      <c r="BD701" s="1">
        <f t="shared" si="516"/>
        <v>80</v>
      </c>
      <c r="BE701" s="1" t="str">
        <f t="shared" si="523"/>
        <v>Barge B</v>
      </c>
      <c r="BF701" s="1">
        <f t="shared" si="524"/>
        <v>9</v>
      </c>
      <c r="BG701" s="3">
        <v>683</v>
      </c>
      <c r="BH701" s="1">
        <f t="shared" si="536"/>
        <v>0</v>
      </c>
      <c r="BI701" s="1">
        <f t="shared" si="517"/>
        <v>0</v>
      </c>
      <c r="BJ701" s="3">
        <v>683</v>
      </c>
      <c r="BK701" s="1">
        <f t="shared" si="518"/>
        <v>10</v>
      </c>
      <c r="BL701" s="1">
        <f t="shared" si="525"/>
        <v>0</v>
      </c>
      <c r="BM701" s="1">
        <f t="shared" si="526"/>
        <v>0</v>
      </c>
      <c r="BN701" s="1">
        <f t="shared" si="527"/>
        <v>0</v>
      </c>
      <c r="BO701" s="1">
        <f t="shared" si="528"/>
        <v>0</v>
      </c>
      <c r="BP701" s="1">
        <f t="shared" si="529"/>
        <v>0</v>
      </c>
      <c r="BQ701" s="1">
        <f t="shared" si="530"/>
        <v>0</v>
      </c>
      <c r="BR701" s="1">
        <f t="shared" si="531"/>
        <v>0</v>
      </c>
      <c r="BS701" s="1">
        <f t="shared" si="532"/>
        <v>0</v>
      </c>
      <c r="BT701" s="1">
        <f t="shared" si="533"/>
        <v>0</v>
      </c>
      <c r="BU701" s="1">
        <f t="shared" si="534"/>
        <v>1</v>
      </c>
      <c r="BW701" s="1">
        <f t="shared" si="538"/>
        <v>0</v>
      </c>
      <c r="BX701" s="1">
        <f t="shared" si="538"/>
        <v>0</v>
      </c>
      <c r="BY701" s="1">
        <f t="shared" si="538"/>
        <v>0</v>
      </c>
      <c r="BZ701" s="1">
        <f t="shared" si="538"/>
        <v>0</v>
      </c>
      <c r="CA701" s="1">
        <f t="shared" si="538"/>
        <v>0</v>
      </c>
      <c r="CB701" s="1">
        <f t="shared" si="538"/>
        <v>0</v>
      </c>
      <c r="CC701" s="1">
        <f t="shared" si="537"/>
        <v>0</v>
      </c>
      <c r="CD701" s="1">
        <f t="shared" si="537"/>
        <v>0</v>
      </c>
      <c r="CE701" s="1">
        <f t="shared" si="537"/>
        <v>0</v>
      </c>
      <c r="CF701" s="1">
        <f t="shared" si="537"/>
        <v>70</v>
      </c>
      <c r="CW701" s="1">
        <v>683</v>
      </c>
      <c r="CX701" s="1">
        <f t="shared" si="519"/>
        <v>1</v>
      </c>
      <c r="CY701" s="1" t="s">
        <v>37</v>
      </c>
      <c r="CZ701" s="1">
        <v>1</v>
      </c>
      <c r="DB701" s="1">
        <f t="shared" si="535"/>
        <v>10</v>
      </c>
      <c r="DC701" s="1" t="s">
        <v>43</v>
      </c>
      <c r="DD701" s="1">
        <f t="shared" si="520"/>
        <v>11</v>
      </c>
      <c r="DL701" s="1">
        <v>683</v>
      </c>
      <c r="DM701" s="1">
        <f t="shared" si="521"/>
        <v>7</v>
      </c>
      <c r="DN701" s="1">
        <f t="shared" si="522"/>
        <v>0</v>
      </c>
      <c r="DO701" s="1" t="s">
        <v>37</v>
      </c>
      <c r="DP701" s="1">
        <v>0</v>
      </c>
    </row>
    <row r="702" spans="1:120" ht="15">
      <c r="A702">
        <v>684</v>
      </c>
      <c r="B702">
        <v>2</v>
      </c>
      <c r="C702" s="25">
        <v>6487</v>
      </c>
      <c r="D702">
        <v>-1</v>
      </c>
      <c r="E702">
        <v>2</v>
      </c>
      <c r="F702" t="s">
        <v>73</v>
      </c>
      <c r="G702">
        <v>5</v>
      </c>
      <c r="H702"/>
      <c r="I702"/>
      <c r="J702" s="1">
        <v>0</v>
      </c>
      <c r="K702" s="1">
        <v>0</v>
      </c>
      <c r="L702" s="1">
        <v>1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f t="shared" si="494"/>
        <v>0</v>
      </c>
      <c r="AH702" s="1">
        <f t="shared" si="495"/>
        <v>0</v>
      </c>
      <c r="AI702" s="1">
        <f t="shared" si="496"/>
        <v>80</v>
      </c>
      <c r="AJ702" s="1">
        <f t="shared" si="497"/>
        <v>0</v>
      </c>
      <c r="AK702" s="1">
        <f t="shared" si="498"/>
        <v>0</v>
      </c>
      <c r="AL702" s="1">
        <f t="shared" si="499"/>
        <v>0</v>
      </c>
      <c r="AM702" s="1">
        <f t="shared" si="500"/>
        <v>0</v>
      </c>
      <c r="AN702" s="1">
        <f t="shared" si="500"/>
        <v>0</v>
      </c>
      <c r="AO702" s="1">
        <f t="shared" si="501"/>
        <v>0</v>
      </c>
      <c r="AP702" s="1">
        <f t="shared" si="502"/>
        <v>0</v>
      </c>
      <c r="AQ702" s="1">
        <f t="shared" si="503"/>
        <v>0</v>
      </c>
      <c r="AR702" s="1">
        <f t="shared" si="504"/>
        <v>0</v>
      </c>
      <c r="AS702" s="1">
        <f t="shared" si="505"/>
        <v>0</v>
      </c>
      <c r="AT702" s="1">
        <f t="shared" si="506"/>
        <v>0</v>
      </c>
      <c r="AU702" s="1">
        <f t="shared" si="507"/>
        <v>0</v>
      </c>
      <c r="AV702" s="1">
        <f t="shared" si="508"/>
        <v>0</v>
      </c>
      <c r="AW702" s="1">
        <f t="shared" si="509"/>
        <v>0</v>
      </c>
      <c r="AX702" s="1">
        <f t="shared" si="510"/>
        <v>0</v>
      </c>
      <c r="AY702" s="1">
        <f t="shared" si="511"/>
        <v>0</v>
      </c>
      <c r="AZ702" s="1">
        <f t="shared" si="512"/>
        <v>0</v>
      </c>
      <c r="BA702" s="1">
        <f t="shared" si="513"/>
        <v>0</v>
      </c>
      <c r="BB702" s="1">
        <f t="shared" si="514"/>
        <v>0</v>
      </c>
      <c r="BC702" s="1">
        <f t="shared" si="515"/>
        <v>0</v>
      </c>
      <c r="BD702" s="1">
        <f t="shared" si="516"/>
        <v>80</v>
      </c>
      <c r="BE702" s="1" t="str">
        <f t="shared" si="523"/>
        <v>Barge E</v>
      </c>
      <c r="BF702" s="1">
        <f t="shared" si="524"/>
        <v>1</v>
      </c>
      <c r="BG702" s="3">
        <v>684</v>
      </c>
      <c r="BH702" s="1">
        <f t="shared" si="536"/>
        <v>0</v>
      </c>
      <c r="BI702" s="1">
        <f t="shared" si="517"/>
        <v>0</v>
      </c>
      <c r="BJ702" s="3">
        <v>684</v>
      </c>
      <c r="BK702" s="1">
        <f t="shared" si="518"/>
        <v>4</v>
      </c>
      <c r="BL702" s="1">
        <f t="shared" si="525"/>
        <v>0</v>
      </c>
      <c r="BM702" s="1">
        <f t="shared" si="526"/>
        <v>0</v>
      </c>
      <c r="BN702" s="1">
        <f t="shared" si="527"/>
        <v>0</v>
      </c>
      <c r="BO702" s="1">
        <f t="shared" si="528"/>
        <v>1</v>
      </c>
      <c r="BP702" s="1">
        <f t="shared" si="529"/>
        <v>2</v>
      </c>
      <c r="BQ702" s="1">
        <f t="shared" si="530"/>
        <v>3</v>
      </c>
      <c r="BR702" s="1">
        <f t="shared" si="531"/>
        <v>4</v>
      </c>
      <c r="BS702" s="1">
        <f t="shared" si="532"/>
        <v>5</v>
      </c>
      <c r="BT702" s="1">
        <f t="shared" si="533"/>
        <v>6</v>
      </c>
      <c r="BU702" s="1">
        <f t="shared" si="534"/>
        <v>7</v>
      </c>
      <c r="BW702" s="1">
        <f t="shared" si="538"/>
        <v>0</v>
      </c>
      <c r="BX702" s="1">
        <f t="shared" si="538"/>
        <v>0</v>
      </c>
      <c r="BY702" s="1">
        <f t="shared" si="538"/>
        <v>0</v>
      </c>
      <c r="BZ702" s="1">
        <f t="shared" si="538"/>
        <v>70</v>
      </c>
      <c r="CA702" s="1">
        <f t="shared" si="538"/>
        <v>140</v>
      </c>
      <c r="CB702" s="1">
        <f t="shared" si="538"/>
        <v>210</v>
      </c>
      <c r="CC702" s="1">
        <f t="shared" si="537"/>
        <v>280</v>
      </c>
      <c r="CD702" s="1">
        <f t="shared" si="537"/>
        <v>350</v>
      </c>
      <c r="CE702" s="1">
        <f t="shared" si="537"/>
        <v>420</v>
      </c>
      <c r="CF702" s="1">
        <f t="shared" si="537"/>
        <v>490</v>
      </c>
      <c r="CW702" s="1">
        <v>684</v>
      </c>
      <c r="CX702" s="1">
        <f t="shared" si="519"/>
        <v>1</v>
      </c>
      <c r="CY702" s="1" t="s">
        <v>37</v>
      </c>
      <c r="CZ702" s="1">
        <v>1</v>
      </c>
      <c r="DB702" s="1">
        <f t="shared" si="535"/>
        <v>2</v>
      </c>
      <c r="DC702" s="1" t="s">
        <v>43</v>
      </c>
      <c r="DD702" s="1">
        <f t="shared" si="520"/>
        <v>2</v>
      </c>
      <c r="DL702" s="1">
        <v>684</v>
      </c>
      <c r="DM702" s="1">
        <f t="shared" si="521"/>
        <v>0</v>
      </c>
      <c r="DN702" s="1">
        <f t="shared" si="522"/>
        <v>0</v>
      </c>
      <c r="DO702" s="1" t="s">
        <v>37</v>
      </c>
      <c r="DP702" s="1">
        <v>0</v>
      </c>
    </row>
    <row r="703" spans="1:120" ht="15">
      <c r="A703">
        <v>685</v>
      </c>
      <c r="B703">
        <v>2</v>
      </c>
      <c r="C703" s="25">
        <v>11815</v>
      </c>
      <c r="D703">
        <v>2</v>
      </c>
      <c r="E703">
        <v>6</v>
      </c>
      <c r="F703" t="s">
        <v>73</v>
      </c>
      <c r="G703">
        <v>3</v>
      </c>
      <c r="H703"/>
      <c r="I703"/>
      <c r="J703" s="1">
        <v>0</v>
      </c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1</v>
      </c>
      <c r="T703" s="1"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>
        <f t="shared" si="494"/>
        <v>0</v>
      </c>
      <c r="AH703" s="1">
        <f t="shared" si="495"/>
        <v>0</v>
      </c>
      <c r="AI703" s="1">
        <f t="shared" si="496"/>
        <v>0</v>
      </c>
      <c r="AJ703" s="1">
        <f t="shared" si="497"/>
        <v>0</v>
      </c>
      <c r="AK703" s="1">
        <f t="shared" si="498"/>
        <v>0</v>
      </c>
      <c r="AL703" s="1">
        <f t="shared" si="499"/>
        <v>0</v>
      </c>
      <c r="AM703" s="1">
        <f t="shared" si="500"/>
        <v>0</v>
      </c>
      <c r="AN703" s="1">
        <f t="shared" si="500"/>
        <v>0</v>
      </c>
      <c r="AO703" s="1">
        <f t="shared" si="501"/>
        <v>0</v>
      </c>
      <c r="AP703" s="1">
        <f t="shared" si="502"/>
        <v>80</v>
      </c>
      <c r="AQ703" s="1">
        <f t="shared" si="503"/>
        <v>0</v>
      </c>
      <c r="AR703" s="1">
        <f t="shared" si="504"/>
        <v>0</v>
      </c>
      <c r="AS703" s="1">
        <f t="shared" si="505"/>
        <v>0</v>
      </c>
      <c r="AT703" s="1">
        <f t="shared" si="506"/>
        <v>0</v>
      </c>
      <c r="AU703" s="1">
        <f t="shared" si="507"/>
        <v>0</v>
      </c>
      <c r="AV703" s="1">
        <f t="shared" si="508"/>
        <v>0</v>
      </c>
      <c r="AW703" s="1">
        <f t="shared" si="509"/>
        <v>0</v>
      </c>
      <c r="AX703" s="1">
        <f t="shared" si="510"/>
        <v>0</v>
      </c>
      <c r="AY703" s="1">
        <f t="shared" si="511"/>
        <v>0</v>
      </c>
      <c r="AZ703" s="1">
        <f t="shared" si="512"/>
        <v>0</v>
      </c>
      <c r="BA703" s="1">
        <f t="shared" si="513"/>
        <v>0</v>
      </c>
      <c r="BB703" s="1">
        <f t="shared" si="514"/>
        <v>0</v>
      </c>
      <c r="BC703" s="1">
        <f t="shared" si="515"/>
        <v>0</v>
      </c>
      <c r="BD703" s="1">
        <f t="shared" si="516"/>
        <v>80</v>
      </c>
      <c r="BE703" s="1" t="str">
        <f t="shared" si="523"/>
        <v>Barge E</v>
      </c>
      <c r="BF703" s="1">
        <f t="shared" si="524"/>
        <v>4</v>
      </c>
      <c r="BG703" s="3">
        <v>685</v>
      </c>
      <c r="BH703" s="1">
        <f t="shared" si="536"/>
        <v>0</v>
      </c>
      <c r="BI703" s="1">
        <f t="shared" si="517"/>
        <v>0</v>
      </c>
      <c r="BJ703" s="3">
        <v>685</v>
      </c>
      <c r="BK703" s="1">
        <f t="shared" si="518"/>
        <v>5</v>
      </c>
      <c r="BL703" s="1">
        <f t="shared" si="525"/>
        <v>0</v>
      </c>
      <c r="BM703" s="1">
        <f t="shared" si="526"/>
        <v>0</v>
      </c>
      <c r="BN703" s="1">
        <f t="shared" si="527"/>
        <v>0</v>
      </c>
      <c r="BO703" s="1">
        <f t="shared" si="528"/>
        <v>0</v>
      </c>
      <c r="BP703" s="1">
        <f t="shared" si="529"/>
        <v>1</v>
      </c>
      <c r="BQ703" s="1">
        <f t="shared" si="530"/>
        <v>2</v>
      </c>
      <c r="BR703" s="1">
        <f t="shared" si="531"/>
        <v>3</v>
      </c>
      <c r="BS703" s="1">
        <f t="shared" si="532"/>
        <v>4</v>
      </c>
      <c r="BT703" s="1">
        <f t="shared" si="533"/>
        <v>5</v>
      </c>
      <c r="BU703" s="1">
        <f t="shared" si="534"/>
        <v>6</v>
      </c>
      <c r="BW703" s="1">
        <f t="shared" si="538"/>
        <v>0</v>
      </c>
      <c r="BX703" s="1">
        <f t="shared" si="538"/>
        <v>0</v>
      </c>
      <c r="BY703" s="1">
        <f t="shared" si="538"/>
        <v>0</v>
      </c>
      <c r="BZ703" s="1">
        <f t="shared" si="538"/>
        <v>0</v>
      </c>
      <c r="CA703" s="1">
        <f t="shared" si="538"/>
        <v>70</v>
      </c>
      <c r="CB703" s="1">
        <f t="shared" si="538"/>
        <v>140</v>
      </c>
      <c r="CC703" s="1">
        <f t="shared" si="537"/>
        <v>210</v>
      </c>
      <c r="CD703" s="1">
        <f t="shared" si="537"/>
        <v>280</v>
      </c>
      <c r="CE703" s="1">
        <f t="shared" si="537"/>
        <v>350</v>
      </c>
      <c r="CF703" s="1">
        <f t="shared" si="537"/>
        <v>420</v>
      </c>
      <c r="CW703" s="1">
        <v>685</v>
      </c>
      <c r="CX703" s="1">
        <f t="shared" si="519"/>
        <v>1</v>
      </c>
      <c r="CY703" s="1" t="s">
        <v>37</v>
      </c>
      <c r="CZ703" s="1">
        <v>1</v>
      </c>
      <c r="DB703" s="1">
        <f t="shared" si="535"/>
        <v>5</v>
      </c>
      <c r="DC703" s="1" t="s">
        <v>43</v>
      </c>
      <c r="DD703" s="1">
        <f t="shared" si="520"/>
        <v>6</v>
      </c>
      <c r="DL703" s="1">
        <v>685</v>
      </c>
      <c r="DM703" s="1">
        <f t="shared" si="521"/>
        <v>3</v>
      </c>
      <c r="DN703" s="1">
        <f t="shared" si="522"/>
        <v>0</v>
      </c>
      <c r="DO703" s="1" t="s">
        <v>37</v>
      </c>
      <c r="DP703" s="1">
        <v>0</v>
      </c>
    </row>
    <row r="704" spans="1:120" ht="15">
      <c r="A704">
        <v>686</v>
      </c>
      <c r="B704">
        <v>1</v>
      </c>
      <c r="C704" s="25">
        <v>4330</v>
      </c>
      <c r="D704">
        <v>6</v>
      </c>
      <c r="E704">
        <v>9</v>
      </c>
      <c r="F704" t="s">
        <v>73</v>
      </c>
      <c r="G704">
        <v>4</v>
      </c>
      <c r="H704"/>
      <c r="I704"/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0.5</v>
      </c>
      <c r="AB704" s="1">
        <v>0</v>
      </c>
      <c r="AC704" s="1">
        <v>0</v>
      </c>
      <c r="AD704" s="1">
        <v>0</v>
      </c>
      <c r="AE704" s="1">
        <v>0.5</v>
      </c>
      <c r="AF704" s="1">
        <v>0</v>
      </c>
      <c r="AG704" s="1">
        <f t="shared" si="494"/>
        <v>0</v>
      </c>
      <c r="AH704" s="1">
        <f t="shared" si="495"/>
        <v>0</v>
      </c>
      <c r="AI704" s="1">
        <f t="shared" si="496"/>
        <v>0</v>
      </c>
      <c r="AJ704" s="1">
        <f t="shared" si="497"/>
        <v>0</v>
      </c>
      <c r="AK704" s="1">
        <f t="shared" si="498"/>
        <v>0</v>
      </c>
      <c r="AL704" s="1">
        <f t="shared" si="499"/>
        <v>0</v>
      </c>
      <c r="AM704" s="1">
        <f t="shared" si="500"/>
        <v>0</v>
      </c>
      <c r="AN704" s="1">
        <f t="shared" si="500"/>
        <v>0</v>
      </c>
      <c r="AO704" s="1">
        <f t="shared" si="501"/>
        <v>0</v>
      </c>
      <c r="AP704" s="1">
        <f t="shared" si="502"/>
        <v>0</v>
      </c>
      <c r="AQ704" s="1">
        <f t="shared" si="503"/>
        <v>0</v>
      </c>
      <c r="AR704" s="1">
        <f t="shared" si="504"/>
        <v>0</v>
      </c>
      <c r="AS704" s="1">
        <f t="shared" si="505"/>
        <v>0</v>
      </c>
      <c r="AT704" s="1">
        <f t="shared" si="506"/>
        <v>0</v>
      </c>
      <c r="AU704" s="1">
        <f t="shared" si="507"/>
        <v>0</v>
      </c>
      <c r="AV704" s="1">
        <f t="shared" si="508"/>
        <v>0</v>
      </c>
      <c r="AW704" s="1">
        <f t="shared" si="509"/>
        <v>0</v>
      </c>
      <c r="AX704" s="1">
        <f t="shared" si="510"/>
        <v>20</v>
      </c>
      <c r="AY704" s="1">
        <f t="shared" si="511"/>
        <v>0</v>
      </c>
      <c r="AZ704" s="1">
        <f t="shared" si="512"/>
        <v>0</v>
      </c>
      <c r="BA704" s="1">
        <f t="shared" si="513"/>
        <v>0</v>
      </c>
      <c r="BB704" s="1">
        <f t="shared" si="514"/>
        <v>20</v>
      </c>
      <c r="BC704" s="1">
        <f t="shared" si="515"/>
        <v>0</v>
      </c>
      <c r="BD704" s="1">
        <f t="shared" si="516"/>
        <v>40</v>
      </c>
      <c r="BE704" s="1" t="str">
        <f t="shared" si="523"/>
        <v>Barge B</v>
      </c>
      <c r="BF704" s="1">
        <f t="shared" si="524"/>
        <v>0</v>
      </c>
      <c r="BG704" s="3">
        <v>686</v>
      </c>
      <c r="BH704" s="1">
        <f t="shared" si="536"/>
        <v>0</v>
      </c>
      <c r="BI704" s="1">
        <f t="shared" si="517"/>
        <v>0</v>
      </c>
      <c r="BJ704" s="3">
        <v>686</v>
      </c>
      <c r="BK704" s="1">
        <f t="shared" si="518"/>
        <v>10</v>
      </c>
      <c r="BL704" s="1">
        <f t="shared" si="525"/>
        <v>0</v>
      </c>
      <c r="BM704" s="1">
        <f t="shared" si="526"/>
        <v>0</v>
      </c>
      <c r="BN704" s="1">
        <f t="shared" si="527"/>
        <v>0</v>
      </c>
      <c r="BO704" s="1">
        <f t="shared" si="528"/>
        <v>0</v>
      </c>
      <c r="BP704" s="1">
        <f t="shared" si="529"/>
        <v>0</v>
      </c>
      <c r="BQ704" s="1">
        <f t="shared" si="530"/>
        <v>0</v>
      </c>
      <c r="BR704" s="1">
        <f t="shared" si="531"/>
        <v>0</v>
      </c>
      <c r="BS704" s="1">
        <f t="shared" si="532"/>
        <v>0</v>
      </c>
      <c r="BT704" s="1">
        <f t="shared" si="533"/>
        <v>0</v>
      </c>
      <c r="BU704" s="1">
        <f t="shared" si="534"/>
        <v>1</v>
      </c>
      <c r="BW704" s="1">
        <f t="shared" si="538"/>
        <v>0</v>
      </c>
      <c r="BX704" s="1">
        <f t="shared" si="538"/>
        <v>0</v>
      </c>
      <c r="BY704" s="1">
        <f t="shared" si="538"/>
        <v>0</v>
      </c>
      <c r="BZ704" s="1">
        <f t="shared" si="538"/>
        <v>0</v>
      </c>
      <c r="CA704" s="1">
        <f t="shared" si="538"/>
        <v>0</v>
      </c>
      <c r="CB704" s="1">
        <f t="shared" si="538"/>
        <v>0</v>
      </c>
      <c r="CC704" s="1">
        <f t="shared" si="537"/>
        <v>0</v>
      </c>
      <c r="CD704" s="1">
        <f t="shared" si="537"/>
        <v>0</v>
      </c>
      <c r="CE704" s="1">
        <f t="shared" si="537"/>
        <v>0</v>
      </c>
      <c r="CF704" s="1">
        <f t="shared" si="537"/>
        <v>50</v>
      </c>
      <c r="CW704" s="1">
        <v>686</v>
      </c>
      <c r="CX704" s="1">
        <f t="shared" si="519"/>
        <v>1</v>
      </c>
      <c r="CY704" s="1" t="s">
        <v>37</v>
      </c>
      <c r="CZ704" s="1">
        <v>1</v>
      </c>
      <c r="DB704" s="1">
        <f t="shared" si="535"/>
        <v>9</v>
      </c>
      <c r="DC704" s="1" t="s">
        <v>43</v>
      </c>
      <c r="DD704" s="1">
        <f t="shared" si="520"/>
        <v>9</v>
      </c>
      <c r="DL704" s="1">
        <v>686</v>
      </c>
      <c r="DM704" s="1">
        <f t="shared" si="521"/>
        <v>7</v>
      </c>
      <c r="DN704" s="1">
        <f t="shared" si="522"/>
        <v>0</v>
      </c>
      <c r="DO704" s="1" t="s">
        <v>37</v>
      </c>
      <c r="DP704" s="1">
        <v>0</v>
      </c>
    </row>
    <row r="705" spans="1:120" ht="15">
      <c r="A705">
        <v>687</v>
      </c>
      <c r="B705">
        <v>1</v>
      </c>
      <c r="C705" s="25">
        <v>18566</v>
      </c>
      <c r="D705">
        <v>1</v>
      </c>
      <c r="E705">
        <v>4</v>
      </c>
      <c r="F705" t="s">
        <v>35</v>
      </c>
      <c r="G705">
        <v>5</v>
      </c>
      <c r="H705"/>
      <c r="I705"/>
      <c r="J705" s="1">
        <v>0</v>
      </c>
      <c r="K705" s="1">
        <v>0</v>
      </c>
      <c r="L705" s="1">
        <v>0</v>
      </c>
      <c r="M705" s="1">
        <v>0</v>
      </c>
      <c r="N705" s="1">
        <v>0</v>
      </c>
      <c r="O705" s="1">
        <v>1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>
        <f t="shared" si="494"/>
        <v>0</v>
      </c>
      <c r="AH705" s="1">
        <f t="shared" si="495"/>
        <v>0</v>
      </c>
      <c r="AI705" s="1">
        <f t="shared" si="496"/>
        <v>0</v>
      </c>
      <c r="AJ705" s="1">
        <f t="shared" si="497"/>
        <v>0</v>
      </c>
      <c r="AK705" s="1">
        <f t="shared" si="498"/>
        <v>0</v>
      </c>
      <c r="AL705" s="1">
        <f t="shared" si="499"/>
        <v>40</v>
      </c>
      <c r="AM705" s="1">
        <f t="shared" si="500"/>
        <v>0</v>
      </c>
      <c r="AN705" s="1">
        <f t="shared" si="500"/>
        <v>0</v>
      </c>
      <c r="AO705" s="1">
        <f t="shared" si="501"/>
        <v>0</v>
      </c>
      <c r="AP705" s="1">
        <f t="shared" si="502"/>
        <v>0</v>
      </c>
      <c r="AQ705" s="1">
        <f t="shared" si="503"/>
        <v>0</v>
      </c>
      <c r="AR705" s="1">
        <f t="shared" si="504"/>
        <v>0</v>
      </c>
      <c r="AS705" s="1">
        <f t="shared" si="505"/>
        <v>0</v>
      </c>
      <c r="AT705" s="1">
        <f t="shared" si="506"/>
        <v>0</v>
      </c>
      <c r="AU705" s="1">
        <f t="shared" si="507"/>
        <v>0</v>
      </c>
      <c r="AV705" s="1">
        <f t="shared" si="508"/>
        <v>0</v>
      </c>
      <c r="AW705" s="1">
        <f t="shared" si="509"/>
        <v>0</v>
      </c>
      <c r="AX705" s="1">
        <f t="shared" si="510"/>
        <v>0</v>
      </c>
      <c r="AY705" s="1">
        <f t="shared" si="511"/>
        <v>0</v>
      </c>
      <c r="AZ705" s="1">
        <f t="shared" si="512"/>
        <v>0</v>
      </c>
      <c r="BA705" s="1">
        <f t="shared" si="513"/>
        <v>0</v>
      </c>
      <c r="BB705" s="1">
        <f t="shared" si="514"/>
        <v>0</v>
      </c>
      <c r="BC705" s="1">
        <f t="shared" si="515"/>
        <v>0</v>
      </c>
      <c r="BD705" s="1">
        <f t="shared" si="516"/>
        <v>40</v>
      </c>
      <c r="BE705" s="1" t="str">
        <f t="shared" si="523"/>
        <v>Barge C</v>
      </c>
      <c r="BF705" s="1">
        <f t="shared" si="524"/>
        <v>2</v>
      </c>
      <c r="BG705" s="3">
        <v>687</v>
      </c>
      <c r="BH705" s="1">
        <f t="shared" si="536"/>
        <v>0</v>
      </c>
      <c r="BI705" s="1">
        <f t="shared" si="517"/>
        <v>0</v>
      </c>
      <c r="BJ705" s="3">
        <v>687</v>
      </c>
      <c r="BK705" s="1">
        <f t="shared" si="518"/>
        <v>6</v>
      </c>
      <c r="BL705" s="1">
        <f t="shared" si="525"/>
        <v>0</v>
      </c>
      <c r="BM705" s="1">
        <f t="shared" si="526"/>
        <v>0</v>
      </c>
      <c r="BN705" s="1">
        <f t="shared" si="527"/>
        <v>0</v>
      </c>
      <c r="BO705" s="1">
        <f t="shared" si="528"/>
        <v>0</v>
      </c>
      <c r="BP705" s="1">
        <f t="shared" si="529"/>
        <v>0</v>
      </c>
      <c r="BQ705" s="1">
        <f t="shared" si="530"/>
        <v>1</v>
      </c>
      <c r="BR705" s="1">
        <f t="shared" si="531"/>
        <v>2</v>
      </c>
      <c r="BS705" s="1">
        <f t="shared" si="532"/>
        <v>3</v>
      </c>
      <c r="BT705" s="1">
        <f t="shared" si="533"/>
        <v>4</v>
      </c>
      <c r="BU705" s="1">
        <f t="shared" si="534"/>
        <v>5</v>
      </c>
      <c r="BW705" s="1">
        <f t="shared" si="538"/>
        <v>0</v>
      </c>
      <c r="BX705" s="1">
        <f t="shared" si="538"/>
        <v>0</v>
      </c>
      <c r="BY705" s="1">
        <f t="shared" si="538"/>
        <v>0</v>
      </c>
      <c r="BZ705" s="1">
        <f t="shared" si="538"/>
        <v>0</v>
      </c>
      <c r="CA705" s="1">
        <f t="shared" si="538"/>
        <v>0</v>
      </c>
      <c r="CB705" s="1">
        <f t="shared" si="538"/>
        <v>50</v>
      </c>
      <c r="CC705" s="1">
        <f t="shared" si="537"/>
        <v>100</v>
      </c>
      <c r="CD705" s="1">
        <f t="shared" si="537"/>
        <v>150</v>
      </c>
      <c r="CE705" s="1">
        <f t="shared" si="537"/>
        <v>200</v>
      </c>
      <c r="CF705" s="1">
        <f t="shared" si="537"/>
        <v>250</v>
      </c>
      <c r="CW705" s="1">
        <v>687</v>
      </c>
      <c r="CX705" s="1">
        <f t="shared" si="519"/>
        <v>1</v>
      </c>
      <c r="CY705" s="1" t="s">
        <v>37</v>
      </c>
      <c r="CZ705" s="1">
        <v>1</v>
      </c>
      <c r="DB705" s="1">
        <f t="shared" si="535"/>
        <v>3</v>
      </c>
      <c r="DC705" s="1" t="s">
        <v>43</v>
      </c>
      <c r="DD705" s="1">
        <f t="shared" si="520"/>
        <v>4</v>
      </c>
      <c r="DL705" s="1">
        <v>687</v>
      </c>
      <c r="DM705" s="1">
        <f t="shared" si="521"/>
        <v>2</v>
      </c>
      <c r="DN705" s="1">
        <f t="shared" si="522"/>
        <v>0</v>
      </c>
      <c r="DO705" s="1" t="s">
        <v>37</v>
      </c>
      <c r="DP705" s="1">
        <v>0</v>
      </c>
    </row>
    <row r="706" spans="1:120" ht="15">
      <c r="A706">
        <v>688</v>
      </c>
      <c r="B706">
        <v>1</v>
      </c>
      <c r="C706" s="25">
        <v>16740</v>
      </c>
      <c r="D706">
        <v>1</v>
      </c>
      <c r="E706">
        <v>4</v>
      </c>
      <c r="F706" t="s">
        <v>73</v>
      </c>
      <c r="G706">
        <v>2</v>
      </c>
      <c r="H706"/>
      <c r="I706"/>
      <c r="J706" s="1">
        <v>0</v>
      </c>
      <c r="K706" s="1">
        <v>0</v>
      </c>
      <c r="L706" s="1">
        <v>0</v>
      </c>
      <c r="M706" s="1">
        <v>0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>
        <f t="shared" si="494"/>
        <v>0</v>
      </c>
      <c r="AH706" s="1">
        <f t="shared" si="495"/>
        <v>0</v>
      </c>
      <c r="AI706" s="1">
        <f t="shared" si="496"/>
        <v>0</v>
      </c>
      <c r="AJ706" s="1">
        <f t="shared" si="497"/>
        <v>0</v>
      </c>
      <c r="AK706" s="1">
        <f t="shared" si="498"/>
        <v>40</v>
      </c>
      <c r="AL706" s="1">
        <f t="shared" si="499"/>
        <v>0</v>
      </c>
      <c r="AM706" s="1">
        <f t="shared" si="500"/>
        <v>0</v>
      </c>
      <c r="AN706" s="1">
        <f t="shared" si="500"/>
        <v>0</v>
      </c>
      <c r="AO706" s="1">
        <f t="shared" si="501"/>
        <v>0</v>
      </c>
      <c r="AP706" s="1">
        <f t="shared" si="502"/>
        <v>0</v>
      </c>
      <c r="AQ706" s="1">
        <f t="shared" si="503"/>
        <v>0</v>
      </c>
      <c r="AR706" s="1">
        <f t="shared" si="504"/>
        <v>0</v>
      </c>
      <c r="AS706" s="1">
        <f t="shared" si="505"/>
        <v>0</v>
      </c>
      <c r="AT706" s="1">
        <f t="shared" si="506"/>
        <v>0</v>
      </c>
      <c r="AU706" s="1">
        <f t="shared" si="507"/>
        <v>0</v>
      </c>
      <c r="AV706" s="1">
        <f t="shared" si="508"/>
        <v>0</v>
      </c>
      <c r="AW706" s="1">
        <f t="shared" si="509"/>
        <v>0</v>
      </c>
      <c r="AX706" s="1">
        <f t="shared" si="510"/>
        <v>0</v>
      </c>
      <c r="AY706" s="1">
        <f t="shared" si="511"/>
        <v>0</v>
      </c>
      <c r="AZ706" s="1">
        <f t="shared" si="512"/>
        <v>0</v>
      </c>
      <c r="BA706" s="1">
        <f t="shared" si="513"/>
        <v>0</v>
      </c>
      <c r="BB706" s="1">
        <f t="shared" si="514"/>
        <v>0</v>
      </c>
      <c r="BC706" s="1">
        <f t="shared" si="515"/>
        <v>0</v>
      </c>
      <c r="BD706" s="1">
        <f t="shared" si="516"/>
        <v>40</v>
      </c>
      <c r="BE706" s="1" t="str">
        <f t="shared" si="523"/>
        <v>Barge A</v>
      </c>
      <c r="BF706" s="1">
        <f t="shared" si="524"/>
        <v>2</v>
      </c>
      <c r="BG706" s="3">
        <v>688</v>
      </c>
      <c r="BH706" s="1">
        <f t="shared" si="536"/>
        <v>0</v>
      </c>
      <c r="BI706" s="1">
        <f t="shared" si="517"/>
        <v>0</v>
      </c>
      <c r="BJ706" s="3">
        <v>688</v>
      </c>
      <c r="BK706" s="1">
        <f t="shared" si="518"/>
        <v>3</v>
      </c>
      <c r="BL706" s="1">
        <f t="shared" si="525"/>
        <v>0</v>
      </c>
      <c r="BM706" s="1">
        <f t="shared" si="526"/>
        <v>0</v>
      </c>
      <c r="BN706" s="1">
        <f t="shared" si="527"/>
        <v>1</v>
      </c>
      <c r="BO706" s="1">
        <f t="shared" si="528"/>
        <v>2</v>
      </c>
      <c r="BP706" s="1">
        <f t="shared" si="529"/>
        <v>3</v>
      </c>
      <c r="BQ706" s="1">
        <f t="shared" si="530"/>
        <v>4</v>
      </c>
      <c r="BR706" s="1">
        <f t="shared" si="531"/>
        <v>5</v>
      </c>
      <c r="BS706" s="1">
        <f t="shared" si="532"/>
        <v>6</v>
      </c>
      <c r="BT706" s="1">
        <f t="shared" si="533"/>
        <v>7</v>
      </c>
      <c r="BU706" s="1">
        <f t="shared" si="534"/>
        <v>8</v>
      </c>
      <c r="BW706" s="1">
        <f t="shared" si="538"/>
        <v>0</v>
      </c>
      <c r="BX706" s="1">
        <f t="shared" si="538"/>
        <v>0</v>
      </c>
      <c r="BY706" s="1">
        <f t="shared" si="538"/>
        <v>50</v>
      </c>
      <c r="BZ706" s="1">
        <f t="shared" si="538"/>
        <v>100</v>
      </c>
      <c r="CA706" s="1">
        <f t="shared" si="538"/>
        <v>150</v>
      </c>
      <c r="CB706" s="1">
        <f t="shared" si="538"/>
        <v>200</v>
      </c>
      <c r="CC706" s="1">
        <f t="shared" si="537"/>
        <v>250</v>
      </c>
      <c r="CD706" s="1">
        <f t="shared" si="537"/>
        <v>300</v>
      </c>
      <c r="CE706" s="1">
        <f t="shared" si="537"/>
        <v>350</v>
      </c>
      <c r="CF706" s="1">
        <f t="shared" si="537"/>
        <v>400</v>
      </c>
      <c r="CW706" s="1">
        <v>688</v>
      </c>
      <c r="CX706" s="1">
        <f t="shared" si="519"/>
        <v>1</v>
      </c>
      <c r="CY706" s="1" t="s">
        <v>37</v>
      </c>
      <c r="CZ706" s="1">
        <v>1</v>
      </c>
      <c r="DB706" s="1">
        <f t="shared" si="535"/>
        <v>3</v>
      </c>
      <c r="DC706" s="1" t="s">
        <v>43</v>
      </c>
      <c r="DD706" s="1">
        <f t="shared" si="520"/>
        <v>4</v>
      </c>
      <c r="DL706" s="1">
        <v>688</v>
      </c>
      <c r="DM706" s="1">
        <f t="shared" si="521"/>
        <v>2</v>
      </c>
      <c r="DN706" s="1">
        <f t="shared" si="522"/>
        <v>0</v>
      </c>
      <c r="DO706" s="1" t="s">
        <v>37</v>
      </c>
      <c r="DP706" s="1">
        <v>0</v>
      </c>
    </row>
    <row r="707" spans="1:120" ht="15">
      <c r="A707">
        <v>689</v>
      </c>
      <c r="B707">
        <v>1</v>
      </c>
      <c r="C707" s="25">
        <v>15980</v>
      </c>
      <c r="D707">
        <v>-1</v>
      </c>
      <c r="E707">
        <v>2</v>
      </c>
      <c r="F707" t="s">
        <v>73</v>
      </c>
      <c r="G707">
        <v>5</v>
      </c>
      <c r="H707"/>
      <c r="I707"/>
      <c r="J707" s="1">
        <v>0</v>
      </c>
      <c r="K707" s="1">
        <v>0</v>
      </c>
      <c r="L707" s="1">
        <v>1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>
        <f t="shared" si="494"/>
        <v>0</v>
      </c>
      <c r="AH707" s="1">
        <f t="shared" si="495"/>
        <v>0</v>
      </c>
      <c r="AI707" s="1">
        <f t="shared" si="496"/>
        <v>40</v>
      </c>
      <c r="AJ707" s="1">
        <f t="shared" si="497"/>
        <v>0</v>
      </c>
      <c r="AK707" s="1">
        <f t="shared" si="498"/>
        <v>0</v>
      </c>
      <c r="AL707" s="1">
        <f t="shared" si="499"/>
        <v>0</v>
      </c>
      <c r="AM707" s="1">
        <f t="shared" si="500"/>
        <v>0</v>
      </c>
      <c r="AN707" s="1">
        <f t="shared" si="500"/>
        <v>0</v>
      </c>
      <c r="AO707" s="1">
        <f t="shared" si="501"/>
        <v>0</v>
      </c>
      <c r="AP707" s="1">
        <f t="shared" si="502"/>
        <v>0</v>
      </c>
      <c r="AQ707" s="1">
        <f t="shared" si="503"/>
        <v>0</v>
      </c>
      <c r="AR707" s="1">
        <f t="shared" si="504"/>
        <v>0</v>
      </c>
      <c r="AS707" s="1">
        <f t="shared" si="505"/>
        <v>0</v>
      </c>
      <c r="AT707" s="1">
        <f t="shared" si="506"/>
        <v>0</v>
      </c>
      <c r="AU707" s="1">
        <f t="shared" si="507"/>
        <v>0</v>
      </c>
      <c r="AV707" s="1">
        <f t="shared" si="508"/>
        <v>0</v>
      </c>
      <c r="AW707" s="1">
        <f t="shared" si="509"/>
        <v>0</v>
      </c>
      <c r="AX707" s="1">
        <f t="shared" si="510"/>
        <v>0</v>
      </c>
      <c r="AY707" s="1">
        <f t="shared" si="511"/>
        <v>0</v>
      </c>
      <c r="AZ707" s="1">
        <f t="shared" si="512"/>
        <v>0</v>
      </c>
      <c r="BA707" s="1">
        <f t="shared" si="513"/>
        <v>0</v>
      </c>
      <c r="BB707" s="1">
        <f t="shared" si="514"/>
        <v>0</v>
      </c>
      <c r="BC707" s="1">
        <f t="shared" si="515"/>
        <v>0</v>
      </c>
      <c r="BD707" s="1">
        <f t="shared" si="516"/>
        <v>40</v>
      </c>
      <c r="BE707" s="1" t="str">
        <f t="shared" si="523"/>
        <v>Barge E</v>
      </c>
      <c r="BF707" s="1">
        <f t="shared" si="524"/>
        <v>1</v>
      </c>
      <c r="BG707" s="3">
        <v>689</v>
      </c>
      <c r="BH707" s="1">
        <f t="shared" si="536"/>
        <v>0</v>
      </c>
      <c r="BI707" s="1">
        <f t="shared" si="517"/>
        <v>0</v>
      </c>
      <c r="BJ707" s="3">
        <v>689</v>
      </c>
      <c r="BK707" s="1">
        <f t="shared" si="518"/>
        <v>4</v>
      </c>
      <c r="BL707" s="1">
        <f t="shared" si="525"/>
        <v>0</v>
      </c>
      <c r="BM707" s="1">
        <f t="shared" si="526"/>
        <v>0</v>
      </c>
      <c r="BN707" s="1">
        <f t="shared" si="527"/>
        <v>0</v>
      </c>
      <c r="BO707" s="1">
        <f t="shared" si="528"/>
        <v>1</v>
      </c>
      <c r="BP707" s="1">
        <f t="shared" si="529"/>
        <v>2</v>
      </c>
      <c r="BQ707" s="1">
        <f t="shared" si="530"/>
        <v>3</v>
      </c>
      <c r="BR707" s="1">
        <f t="shared" si="531"/>
        <v>4</v>
      </c>
      <c r="BS707" s="1">
        <f t="shared" si="532"/>
        <v>5</v>
      </c>
      <c r="BT707" s="1">
        <f t="shared" si="533"/>
        <v>6</v>
      </c>
      <c r="BU707" s="1">
        <f t="shared" si="534"/>
        <v>7</v>
      </c>
      <c r="BW707" s="1">
        <f t="shared" si="538"/>
        <v>0</v>
      </c>
      <c r="BX707" s="1">
        <f t="shared" si="538"/>
        <v>0</v>
      </c>
      <c r="BY707" s="1">
        <f t="shared" si="538"/>
        <v>0</v>
      </c>
      <c r="BZ707" s="1">
        <f t="shared" si="538"/>
        <v>50</v>
      </c>
      <c r="CA707" s="1">
        <f t="shared" si="538"/>
        <v>100</v>
      </c>
      <c r="CB707" s="1">
        <f t="shared" si="538"/>
        <v>150</v>
      </c>
      <c r="CC707" s="1">
        <f t="shared" si="537"/>
        <v>200</v>
      </c>
      <c r="CD707" s="1">
        <f t="shared" si="537"/>
        <v>250</v>
      </c>
      <c r="CE707" s="1">
        <f t="shared" si="537"/>
        <v>300</v>
      </c>
      <c r="CF707" s="1">
        <f t="shared" si="537"/>
        <v>350</v>
      </c>
      <c r="CW707" s="1">
        <v>689</v>
      </c>
      <c r="CX707" s="1">
        <f t="shared" si="519"/>
        <v>1</v>
      </c>
      <c r="CY707" s="1" t="s">
        <v>37</v>
      </c>
      <c r="CZ707" s="1">
        <v>1</v>
      </c>
      <c r="DB707" s="1">
        <f t="shared" si="535"/>
        <v>2</v>
      </c>
      <c r="DC707" s="1" t="s">
        <v>43</v>
      </c>
      <c r="DD707" s="1">
        <f t="shared" si="520"/>
        <v>2</v>
      </c>
      <c r="DL707" s="1">
        <v>689</v>
      </c>
      <c r="DM707" s="1">
        <f t="shared" si="521"/>
        <v>0</v>
      </c>
      <c r="DN707" s="1">
        <f t="shared" si="522"/>
        <v>0</v>
      </c>
      <c r="DO707" s="1" t="s">
        <v>37</v>
      </c>
      <c r="DP707" s="1">
        <v>0</v>
      </c>
    </row>
    <row r="708" spans="1:120" ht="15">
      <c r="A708">
        <v>690</v>
      </c>
      <c r="B708">
        <v>2</v>
      </c>
      <c r="C708" s="25">
        <v>29200</v>
      </c>
      <c r="D708">
        <v>3</v>
      </c>
      <c r="E708">
        <v>7</v>
      </c>
      <c r="F708" t="s">
        <v>73</v>
      </c>
      <c r="G708">
        <v>3</v>
      </c>
      <c r="H708"/>
      <c r="I708"/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1</v>
      </c>
      <c r="T708" s="1"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f t="shared" si="494"/>
        <v>0</v>
      </c>
      <c r="AH708" s="1">
        <f t="shared" si="495"/>
        <v>0</v>
      </c>
      <c r="AI708" s="1">
        <f t="shared" si="496"/>
        <v>0</v>
      </c>
      <c r="AJ708" s="1">
        <f t="shared" si="497"/>
        <v>0</v>
      </c>
      <c r="AK708" s="1">
        <f t="shared" si="498"/>
        <v>0</v>
      </c>
      <c r="AL708" s="1">
        <f t="shared" si="499"/>
        <v>0</v>
      </c>
      <c r="AM708" s="1">
        <f t="shared" si="500"/>
        <v>0</v>
      </c>
      <c r="AN708" s="1">
        <f t="shared" si="500"/>
        <v>0</v>
      </c>
      <c r="AO708" s="1">
        <f t="shared" si="501"/>
        <v>0</v>
      </c>
      <c r="AP708" s="1">
        <f t="shared" si="502"/>
        <v>80</v>
      </c>
      <c r="AQ708" s="1">
        <f t="shared" si="503"/>
        <v>0</v>
      </c>
      <c r="AR708" s="1">
        <f t="shared" si="504"/>
        <v>0</v>
      </c>
      <c r="AS708" s="1">
        <f t="shared" si="505"/>
        <v>0</v>
      </c>
      <c r="AT708" s="1">
        <f t="shared" si="506"/>
        <v>0</v>
      </c>
      <c r="AU708" s="1">
        <f t="shared" si="507"/>
        <v>0</v>
      </c>
      <c r="AV708" s="1">
        <f t="shared" si="508"/>
        <v>0</v>
      </c>
      <c r="AW708" s="1">
        <f t="shared" si="509"/>
        <v>0</v>
      </c>
      <c r="AX708" s="1">
        <f t="shared" si="510"/>
        <v>0</v>
      </c>
      <c r="AY708" s="1">
        <f t="shared" si="511"/>
        <v>0</v>
      </c>
      <c r="AZ708" s="1">
        <f t="shared" si="512"/>
        <v>0</v>
      </c>
      <c r="BA708" s="1">
        <f t="shared" si="513"/>
        <v>0</v>
      </c>
      <c r="BB708" s="1">
        <f t="shared" si="514"/>
        <v>0</v>
      </c>
      <c r="BC708" s="1">
        <f t="shared" si="515"/>
        <v>0</v>
      </c>
      <c r="BD708" s="1">
        <f t="shared" si="516"/>
        <v>80</v>
      </c>
      <c r="BE708" s="1" t="str">
        <f t="shared" si="523"/>
        <v>Barge E</v>
      </c>
      <c r="BF708" s="1">
        <f t="shared" si="524"/>
        <v>4</v>
      </c>
      <c r="BG708" s="3">
        <v>690</v>
      </c>
      <c r="BH708" s="1">
        <f t="shared" si="536"/>
        <v>0</v>
      </c>
      <c r="BI708" s="1">
        <f t="shared" si="517"/>
        <v>0</v>
      </c>
      <c r="BJ708" s="3">
        <v>690</v>
      </c>
      <c r="BK708" s="1">
        <f t="shared" si="518"/>
        <v>6</v>
      </c>
      <c r="BL708" s="1">
        <f t="shared" si="525"/>
        <v>0</v>
      </c>
      <c r="BM708" s="1">
        <f t="shared" si="526"/>
        <v>0</v>
      </c>
      <c r="BN708" s="1">
        <f t="shared" si="527"/>
        <v>0</v>
      </c>
      <c r="BO708" s="1">
        <f t="shared" si="528"/>
        <v>0</v>
      </c>
      <c r="BP708" s="1">
        <f t="shared" si="529"/>
        <v>0</v>
      </c>
      <c r="BQ708" s="1">
        <f t="shared" si="530"/>
        <v>1</v>
      </c>
      <c r="BR708" s="1">
        <f t="shared" si="531"/>
        <v>2</v>
      </c>
      <c r="BS708" s="1">
        <f t="shared" si="532"/>
        <v>3</v>
      </c>
      <c r="BT708" s="1">
        <f t="shared" si="533"/>
        <v>4</v>
      </c>
      <c r="BU708" s="1">
        <f t="shared" si="534"/>
        <v>5</v>
      </c>
      <c r="BW708" s="1">
        <f t="shared" si="538"/>
        <v>0</v>
      </c>
      <c r="BX708" s="1">
        <f t="shared" si="538"/>
        <v>0</v>
      </c>
      <c r="BY708" s="1">
        <f t="shared" si="538"/>
        <v>0</v>
      </c>
      <c r="BZ708" s="1">
        <f t="shared" si="538"/>
        <v>0</v>
      </c>
      <c r="CA708" s="1">
        <f t="shared" si="538"/>
        <v>0</v>
      </c>
      <c r="CB708" s="1">
        <f t="shared" si="538"/>
        <v>70</v>
      </c>
      <c r="CC708" s="1">
        <f t="shared" si="537"/>
        <v>140</v>
      </c>
      <c r="CD708" s="1">
        <f t="shared" si="537"/>
        <v>210</v>
      </c>
      <c r="CE708" s="1">
        <f t="shared" si="537"/>
        <v>280</v>
      </c>
      <c r="CF708" s="1">
        <f t="shared" si="537"/>
        <v>350</v>
      </c>
      <c r="CW708" s="1">
        <v>690</v>
      </c>
      <c r="CX708" s="1">
        <f t="shared" si="519"/>
        <v>1</v>
      </c>
      <c r="CY708" s="1" t="s">
        <v>37</v>
      </c>
      <c r="CZ708" s="1">
        <v>1</v>
      </c>
      <c r="DB708" s="1">
        <f t="shared" si="535"/>
        <v>5</v>
      </c>
      <c r="DC708" s="1" t="s">
        <v>43</v>
      </c>
      <c r="DD708" s="1">
        <f t="shared" si="520"/>
        <v>7</v>
      </c>
      <c r="DL708" s="1">
        <v>690</v>
      </c>
      <c r="DM708" s="1">
        <f t="shared" si="521"/>
        <v>4</v>
      </c>
      <c r="DN708" s="1">
        <f t="shared" si="522"/>
        <v>0</v>
      </c>
      <c r="DO708" s="1" t="s">
        <v>37</v>
      </c>
      <c r="DP708" s="1">
        <v>0</v>
      </c>
    </row>
    <row r="709" spans="1:120" ht="15">
      <c r="A709">
        <v>691</v>
      </c>
      <c r="B709">
        <v>2</v>
      </c>
      <c r="C709" s="25">
        <v>29200</v>
      </c>
      <c r="D709">
        <v>6</v>
      </c>
      <c r="E709">
        <v>9</v>
      </c>
      <c r="F709" t="s">
        <v>74</v>
      </c>
      <c r="G709">
        <v>4</v>
      </c>
      <c r="H709"/>
      <c r="I709"/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0.33333332999999998</v>
      </c>
      <c r="AA709" s="1">
        <v>0</v>
      </c>
      <c r="AB709" s="1">
        <v>0</v>
      </c>
      <c r="AC709" s="1">
        <v>0</v>
      </c>
      <c r="AD709" s="1">
        <v>0</v>
      </c>
      <c r="AE709" s="1">
        <v>0.66666667000000002</v>
      </c>
      <c r="AF709" s="1">
        <v>0</v>
      </c>
      <c r="AG709" s="1">
        <f t="shared" si="494"/>
        <v>0</v>
      </c>
      <c r="AH709" s="1">
        <f t="shared" si="495"/>
        <v>0</v>
      </c>
      <c r="AI709" s="1">
        <f t="shared" si="496"/>
        <v>0</v>
      </c>
      <c r="AJ709" s="1">
        <f t="shared" si="497"/>
        <v>0</v>
      </c>
      <c r="AK709" s="1">
        <f t="shared" si="498"/>
        <v>0</v>
      </c>
      <c r="AL709" s="1">
        <f t="shared" si="499"/>
        <v>0</v>
      </c>
      <c r="AM709" s="1">
        <f t="shared" si="500"/>
        <v>0</v>
      </c>
      <c r="AN709" s="1">
        <f t="shared" si="500"/>
        <v>0</v>
      </c>
      <c r="AO709" s="1">
        <f t="shared" si="501"/>
        <v>0</v>
      </c>
      <c r="AP709" s="1">
        <f t="shared" si="502"/>
        <v>0</v>
      </c>
      <c r="AQ709" s="1">
        <f t="shared" si="503"/>
        <v>0</v>
      </c>
      <c r="AR709" s="1">
        <f t="shared" si="504"/>
        <v>0</v>
      </c>
      <c r="AS709" s="1">
        <f t="shared" si="505"/>
        <v>0</v>
      </c>
      <c r="AT709" s="1">
        <f t="shared" si="506"/>
        <v>0</v>
      </c>
      <c r="AU709" s="1">
        <f t="shared" si="507"/>
        <v>0</v>
      </c>
      <c r="AV709" s="1">
        <f t="shared" si="508"/>
        <v>0</v>
      </c>
      <c r="AW709" s="1">
        <f t="shared" si="509"/>
        <v>74.999999250000002</v>
      </c>
      <c r="AX709" s="1">
        <f t="shared" si="510"/>
        <v>0</v>
      </c>
      <c r="AY709" s="1">
        <f t="shared" si="511"/>
        <v>0</v>
      </c>
      <c r="AZ709" s="1">
        <f t="shared" si="512"/>
        <v>0</v>
      </c>
      <c r="BA709" s="1">
        <f t="shared" si="513"/>
        <v>0</v>
      </c>
      <c r="BB709" s="1">
        <f t="shared" si="514"/>
        <v>53.333333600000003</v>
      </c>
      <c r="BC709" s="1">
        <f t="shared" si="515"/>
        <v>0</v>
      </c>
      <c r="BD709" s="1">
        <f t="shared" si="516"/>
        <v>128.33333285000001</v>
      </c>
      <c r="BE709" s="1" t="b">
        <f t="shared" si="523"/>
        <v>0</v>
      </c>
      <c r="BF709" s="1">
        <f t="shared" si="524"/>
        <v>0</v>
      </c>
      <c r="BG709" s="3">
        <v>691</v>
      </c>
      <c r="BH709" s="1">
        <f t="shared" si="536"/>
        <v>0</v>
      </c>
      <c r="BI709" s="1">
        <f t="shared" si="517"/>
        <v>0</v>
      </c>
      <c r="BJ709" s="3">
        <v>691</v>
      </c>
      <c r="BK709" s="1">
        <f t="shared" si="518"/>
        <v>10</v>
      </c>
      <c r="BL709" s="1">
        <f t="shared" si="525"/>
        <v>0</v>
      </c>
      <c r="BM709" s="1">
        <f t="shared" si="526"/>
        <v>0</v>
      </c>
      <c r="BN709" s="1">
        <f t="shared" si="527"/>
        <v>0</v>
      </c>
      <c r="BO709" s="1">
        <f t="shared" si="528"/>
        <v>0</v>
      </c>
      <c r="BP709" s="1">
        <f t="shared" si="529"/>
        <v>0</v>
      </c>
      <c r="BQ709" s="1">
        <f t="shared" si="530"/>
        <v>0</v>
      </c>
      <c r="BR709" s="1">
        <f t="shared" si="531"/>
        <v>0</v>
      </c>
      <c r="BS709" s="1">
        <f t="shared" si="532"/>
        <v>0</v>
      </c>
      <c r="BT709" s="1">
        <f t="shared" si="533"/>
        <v>0</v>
      </c>
      <c r="BU709" s="1">
        <f t="shared" si="534"/>
        <v>1</v>
      </c>
      <c r="BW709" s="1">
        <f t="shared" si="538"/>
        <v>0</v>
      </c>
      <c r="BX709" s="1">
        <f t="shared" si="538"/>
        <v>0</v>
      </c>
      <c r="BY709" s="1">
        <f t="shared" si="538"/>
        <v>0</v>
      </c>
      <c r="BZ709" s="1">
        <f t="shared" si="538"/>
        <v>0</v>
      </c>
      <c r="CA709" s="1">
        <f t="shared" si="538"/>
        <v>0</v>
      </c>
      <c r="CB709" s="1">
        <f t="shared" si="538"/>
        <v>0</v>
      </c>
      <c r="CC709" s="1">
        <f t="shared" si="537"/>
        <v>0</v>
      </c>
      <c r="CD709" s="1">
        <f t="shared" si="537"/>
        <v>0</v>
      </c>
      <c r="CE709" s="1">
        <f t="shared" si="537"/>
        <v>0</v>
      </c>
      <c r="CF709" s="1">
        <f t="shared" si="537"/>
        <v>70</v>
      </c>
      <c r="CW709" s="1">
        <v>691</v>
      </c>
      <c r="CX709" s="1">
        <f t="shared" si="519"/>
        <v>1</v>
      </c>
      <c r="CY709" s="1" t="s">
        <v>37</v>
      </c>
      <c r="CZ709" s="1">
        <v>1</v>
      </c>
      <c r="DB709" s="1">
        <f t="shared" si="535"/>
        <v>9.0000000100000008</v>
      </c>
      <c r="DC709" s="1" t="s">
        <v>43</v>
      </c>
      <c r="DD709" s="1">
        <f t="shared" si="520"/>
        <v>9</v>
      </c>
      <c r="DL709" s="1">
        <v>691</v>
      </c>
      <c r="DM709" s="1">
        <f t="shared" si="521"/>
        <v>7</v>
      </c>
      <c r="DN709" s="1">
        <f t="shared" si="522"/>
        <v>0</v>
      </c>
      <c r="DO709" s="1" t="s">
        <v>37</v>
      </c>
      <c r="DP709" s="1">
        <v>0</v>
      </c>
    </row>
    <row r="710" spans="1:120" ht="15">
      <c r="A710">
        <v>692</v>
      </c>
      <c r="B710">
        <v>2</v>
      </c>
      <c r="C710" s="25">
        <v>24200</v>
      </c>
      <c r="D710">
        <v>1</v>
      </c>
      <c r="E710">
        <v>4</v>
      </c>
      <c r="F710" t="s">
        <v>73</v>
      </c>
      <c r="G710">
        <v>3</v>
      </c>
      <c r="H710"/>
      <c r="I710"/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1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>
        <f t="shared" si="494"/>
        <v>0</v>
      </c>
      <c r="AH710" s="1">
        <f t="shared" si="495"/>
        <v>0</v>
      </c>
      <c r="AI710" s="1">
        <f t="shared" si="496"/>
        <v>0</v>
      </c>
      <c r="AJ710" s="1">
        <f t="shared" si="497"/>
        <v>0</v>
      </c>
      <c r="AK710" s="1">
        <f t="shared" si="498"/>
        <v>0</v>
      </c>
      <c r="AL710" s="1">
        <f t="shared" si="499"/>
        <v>80</v>
      </c>
      <c r="AM710" s="1">
        <f t="shared" si="500"/>
        <v>0</v>
      </c>
      <c r="AN710" s="1">
        <f t="shared" si="500"/>
        <v>0</v>
      </c>
      <c r="AO710" s="1">
        <f t="shared" si="501"/>
        <v>0</v>
      </c>
      <c r="AP710" s="1">
        <f t="shared" si="502"/>
        <v>0</v>
      </c>
      <c r="AQ710" s="1">
        <f t="shared" si="503"/>
        <v>0</v>
      </c>
      <c r="AR710" s="1">
        <f t="shared" si="504"/>
        <v>0</v>
      </c>
      <c r="AS710" s="1">
        <f t="shared" si="505"/>
        <v>0</v>
      </c>
      <c r="AT710" s="1">
        <f t="shared" si="506"/>
        <v>0</v>
      </c>
      <c r="AU710" s="1">
        <f t="shared" si="507"/>
        <v>0</v>
      </c>
      <c r="AV710" s="1">
        <f t="shared" si="508"/>
        <v>0</v>
      </c>
      <c r="AW710" s="1">
        <f t="shared" si="509"/>
        <v>0</v>
      </c>
      <c r="AX710" s="1">
        <f t="shared" si="510"/>
        <v>0</v>
      </c>
      <c r="AY710" s="1">
        <f t="shared" si="511"/>
        <v>0</v>
      </c>
      <c r="AZ710" s="1">
        <f t="shared" si="512"/>
        <v>0</v>
      </c>
      <c r="BA710" s="1">
        <f t="shared" si="513"/>
        <v>0</v>
      </c>
      <c r="BB710" s="1">
        <f t="shared" si="514"/>
        <v>0</v>
      </c>
      <c r="BC710" s="1">
        <f t="shared" si="515"/>
        <v>0</v>
      </c>
      <c r="BD710" s="1">
        <f t="shared" si="516"/>
        <v>80</v>
      </c>
      <c r="BE710" s="1" t="str">
        <f t="shared" si="523"/>
        <v>Barge C</v>
      </c>
      <c r="BF710" s="1">
        <f t="shared" si="524"/>
        <v>2</v>
      </c>
      <c r="BG710" s="3">
        <v>692</v>
      </c>
      <c r="BH710" s="1">
        <f t="shared" si="536"/>
        <v>0</v>
      </c>
      <c r="BI710" s="1">
        <f t="shared" si="517"/>
        <v>0</v>
      </c>
      <c r="BJ710" s="3">
        <v>692</v>
      </c>
      <c r="BK710" s="1">
        <f t="shared" si="518"/>
        <v>4</v>
      </c>
      <c r="BL710" s="1">
        <f t="shared" si="525"/>
        <v>0</v>
      </c>
      <c r="BM710" s="1">
        <f t="shared" si="526"/>
        <v>0</v>
      </c>
      <c r="BN710" s="1">
        <f t="shared" si="527"/>
        <v>0</v>
      </c>
      <c r="BO710" s="1">
        <f t="shared" si="528"/>
        <v>1</v>
      </c>
      <c r="BP710" s="1">
        <f t="shared" si="529"/>
        <v>2</v>
      </c>
      <c r="BQ710" s="1">
        <f t="shared" si="530"/>
        <v>3</v>
      </c>
      <c r="BR710" s="1">
        <f t="shared" si="531"/>
        <v>4</v>
      </c>
      <c r="BS710" s="1">
        <f t="shared" si="532"/>
        <v>5</v>
      </c>
      <c r="BT710" s="1">
        <f t="shared" si="533"/>
        <v>6</v>
      </c>
      <c r="BU710" s="1">
        <f t="shared" si="534"/>
        <v>7</v>
      </c>
      <c r="BW710" s="1">
        <f t="shared" si="538"/>
        <v>0</v>
      </c>
      <c r="BX710" s="1">
        <f t="shared" si="538"/>
        <v>0</v>
      </c>
      <c r="BY710" s="1">
        <f t="shared" si="538"/>
        <v>0</v>
      </c>
      <c r="BZ710" s="1">
        <f t="shared" si="538"/>
        <v>70</v>
      </c>
      <c r="CA710" s="1">
        <f t="shared" si="538"/>
        <v>140</v>
      </c>
      <c r="CB710" s="1">
        <f t="shared" si="538"/>
        <v>210</v>
      </c>
      <c r="CC710" s="1">
        <f t="shared" si="537"/>
        <v>280</v>
      </c>
      <c r="CD710" s="1">
        <f t="shared" si="537"/>
        <v>350</v>
      </c>
      <c r="CE710" s="1">
        <f t="shared" si="537"/>
        <v>420</v>
      </c>
      <c r="CF710" s="1">
        <f t="shared" si="537"/>
        <v>490</v>
      </c>
      <c r="CW710" s="1">
        <v>692</v>
      </c>
      <c r="CX710" s="1">
        <f t="shared" si="519"/>
        <v>1</v>
      </c>
      <c r="CY710" s="1" t="s">
        <v>37</v>
      </c>
      <c r="CZ710" s="1">
        <v>1</v>
      </c>
      <c r="DB710" s="1">
        <f t="shared" si="535"/>
        <v>3</v>
      </c>
      <c r="DC710" s="1" t="s">
        <v>43</v>
      </c>
      <c r="DD710" s="1">
        <f t="shared" si="520"/>
        <v>4</v>
      </c>
      <c r="DL710" s="1">
        <v>692</v>
      </c>
      <c r="DM710" s="1">
        <f t="shared" si="521"/>
        <v>2</v>
      </c>
      <c r="DN710" s="1">
        <f t="shared" si="522"/>
        <v>0</v>
      </c>
      <c r="DO710" s="1" t="s">
        <v>37</v>
      </c>
      <c r="DP710" s="1">
        <v>0</v>
      </c>
    </row>
    <row r="711" spans="1:120" ht="15">
      <c r="A711">
        <v>693</v>
      </c>
      <c r="B711">
        <v>1</v>
      </c>
      <c r="C711" s="25">
        <v>18744</v>
      </c>
      <c r="D711">
        <v>5</v>
      </c>
      <c r="E711">
        <v>9</v>
      </c>
      <c r="F711" t="s">
        <v>73</v>
      </c>
      <c r="G711">
        <v>4</v>
      </c>
      <c r="H711"/>
      <c r="I711"/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1</v>
      </c>
      <c r="AD711" s="1">
        <v>0</v>
      </c>
      <c r="AE711" s="1">
        <v>0</v>
      </c>
      <c r="AF711" s="1">
        <v>0</v>
      </c>
      <c r="AG711" s="1">
        <f t="shared" si="494"/>
        <v>0</v>
      </c>
      <c r="AH711" s="1">
        <f t="shared" si="495"/>
        <v>0</v>
      </c>
      <c r="AI711" s="1">
        <f t="shared" si="496"/>
        <v>0</v>
      </c>
      <c r="AJ711" s="1">
        <f t="shared" si="497"/>
        <v>0</v>
      </c>
      <c r="AK711" s="1">
        <f t="shared" si="498"/>
        <v>0</v>
      </c>
      <c r="AL711" s="1">
        <f t="shared" si="499"/>
        <v>0</v>
      </c>
      <c r="AM711" s="1">
        <f t="shared" si="500"/>
        <v>0</v>
      </c>
      <c r="AN711" s="1">
        <f t="shared" si="500"/>
        <v>0</v>
      </c>
      <c r="AO711" s="1">
        <f t="shared" si="501"/>
        <v>0</v>
      </c>
      <c r="AP711" s="1">
        <f t="shared" si="502"/>
        <v>0</v>
      </c>
      <c r="AQ711" s="1">
        <f t="shared" si="503"/>
        <v>0</v>
      </c>
      <c r="AR711" s="1">
        <f t="shared" si="504"/>
        <v>0</v>
      </c>
      <c r="AS711" s="1">
        <f t="shared" si="505"/>
        <v>0</v>
      </c>
      <c r="AT711" s="1">
        <f t="shared" si="506"/>
        <v>0</v>
      </c>
      <c r="AU711" s="1">
        <f t="shared" si="507"/>
        <v>0</v>
      </c>
      <c r="AV711" s="1">
        <f t="shared" si="508"/>
        <v>0</v>
      </c>
      <c r="AW711" s="1">
        <f t="shared" si="509"/>
        <v>0</v>
      </c>
      <c r="AX711" s="1">
        <f t="shared" si="510"/>
        <v>0</v>
      </c>
      <c r="AY711" s="1">
        <f t="shared" si="511"/>
        <v>0</v>
      </c>
      <c r="AZ711" s="1">
        <f t="shared" si="512"/>
        <v>40</v>
      </c>
      <c r="BA711" s="1">
        <f t="shared" si="513"/>
        <v>0</v>
      </c>
      <c r="BB711" s="1">
        <f t="shared" si="514"/>
        <v>0</v>
      </c>
      <c r="BC711" s="1">
        <f t="shared" si="515"/>
        <v>0</v>
      </c>
      <c r="BD711" s="1">
        <f t="shared" si="516"/>
        <v>40</v>
      </c>
      <c r="BE711" s="1" t="str">
        <f t="shared" si="523"/>
        <v>Barge D</v>
      </c>
      <c r="BF711" s="1">
        <f t="shared" si="524"/>
        <v>8</v>
      </c>
      <c r="BG711" s="3">
        <v>693</v>
      </c>
      <c r="BH711" s="1">
        <f t="shared" si="536"/>
        <v>0</v>
      </c>
      <c r="BI711" s="1">
        <f t="shared" si="517"/>
        <v>0</v>
      </c>
      <c r="BJ711" s="3">
        <v>693</v>
      </c>
      <c r="BK711" s="1">
        <f t="shared" si="518"/>
        <v>9</v>
      </c>
      <c r="BL711" s="1">
        <f t="shared" si="525"/>
        <v>0</v>
      </c>
      <c r="BM711" s="1">
        <f t="shared" si="526"/>
        <v>0</v>
      </c>
      <c r="BN711" s="1">
        <f t="shared" si="527"/>
        <v>0</v>
      </c>
      <c r="BO711" s="1">
        <f t="shared" si="528"/>
        <v>0</v>
      </c>
      <c r="BP711" s="1">
        <f t="shared" si="529"/>
        <v>0</v>
      </c>
      <c r="BQ711" s="1">
        <f t="shared" si="530"/>
        <v>0</v>
      </c>
      <c r="BR711" s="1">
        <f t="shared" si="531"/>
        <v>0</v>
      </c>
      <c r="BS711" s="1">
        <f t="shared" si="532"/>
        <v>0</v>
      </c>
      <c r="BT711" s="1">
        <f t="shared" si="533"/>
        <v>1</v>
      </c>
      <c r="BU711" s="1">
        <f t="shared" si="534"/>
        <v>2</v>
      </c>
      <c r="BW711" s="1">
        <f t="shared" si="538"/>
        <v>0</v>
      </c>
      <c r="BX711" s="1">
        <f t="shared" si="538"/>
        <v>0</v>
      </c>
      <c r="BY711" s="1">
        <f t="shared" si="538"/>
        <v>0</v>
      </c>
      <c r="BZ711" s="1">
        <f t="shared" si="538"/>
        <v>0</v>
      </c>
      <c r="CA711" s="1">
        <f t="shared" si="538"/>
        <v>0</v>
      </c>
      <c r="CB711" s="1">
        <f t="shared" si="538"/>
        <v>0</v>
      </c>
      <c r="CC711" s="1">
        <f t="shared" si="537"/>
        <v>0</v>
      </c>
      <c r="CD711" s="1">
        <f t="shared" si="537"/>
        <v>0</v>
      </c>
      <c r="CE711" s="1">
        <f t="shared" si="537"/>
        <v>50</v>
      </c>
      <c r="CF711" s="1">
        <f t="shared" si="537"/>
        <v>100</v>
      </c>
      <c r="CW711" s="1">
        <v>693</v>
      </c>
      <c r="CX711" s="1">
        <f t="shared" si="519"/>
        <v>1</v>
      </c>
      <c r="CY711" s="1" t="s">
        <v>37</v>
      </c>
      <c r="CZ711" s="1">
        <v>1</v>
      </c>
      <c r="DB711" s="1">
        <f t="shared" si="535"/>
        <v>9</v>
      </c>
      <c r="DC711" s="1" t="s">
        <v>43</v>
      </c>
      <c r="DD711" s="1">
        <f t="shared" si="520"/>
        <v>9</v>
      </c>
      <c r="DL711" s="1">
        <v>693</v>
      </c>
      <c r="DM711" s="1">
        <f t="shared" si="521"/>
        <v>6</v>
      </c>
      <c r="DN711" s="1">
        <f t="shared" si="522"/>
        <v>0</v>
      </c>
      <c r="DO711" s="1" t="s">
        <v>37</v>
      </c>
      <c r="DP711" s="1">
        <v>0</v>
      </c>
    </row>
    <row r="712" spans="1:120" ht="15">
      <c r="A712">
        <v>694</v>
      </c>
      <c r="B712">
        <v>2</v>
      </c>
      <c r="C712" s="25">
        <v>29200</v>
      </c>
      <c r="D712">
        <v>5</v>
      </c>
      <c r="E712">
        <v>9</v>
      </c>
      <c r="F712" t="s">
        <v>73</v>
      </c>
      <c r="G712">
        <v>4</v>
      </c>
      <c r="H712"/>
      <c r="I712"/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1</v>
      </c>
      <c r="AD712" s="1">
        <v>0</v>
      </c>
      <c r="AE712" s="1">
        <v>0</v>
      </c>
      <c r="AF712" s="1">
        <v>0</v>
      </c>
      <c r="AG712" s="1">
        <f t="shared" si="494"/>
        <v>0</v>
      </c>
      <c r="AH712" s="1">
        <f t="shared" si="495"/>
        <v>0</v>
      </c>
      <c r="AI712" s="1">
        <f t="shared" si="496"/>
        <v>0</v>
      </c>
      <c r="AJ712" s="1">
        <f t="shared" si="497"/>
        <v>0</v>
      </c>
      <c r="AK712" s="1">
        <f t="shared" si="498"/>
        <v>0</v>
      </c>
      <c r="AL712" s="1">
        <f t="shared" si="499"/>
        <v>0</v>
      </c>
      <c r="AM712" s="1">
        <f t="shared" si="500"/>
        <v>0</v>
      </c>
      <c r="AN712" s="1">
        <f t="shared" si="500"/>
        <v>0</v>
      </c>
      <c r="AO712" s="1">
        <f t="shared" si="501"/>
        <v>0</v>
      </c>
      <c r="AP712" s="1">
        <f t="shared" si="502"/>
        <v>0</v>
      </c>
      <c r="AQ712" s="1">
        <f t="shared" si="503"/>
        <v>0</v>
      </c>
      <c r="AR712" s="1">
        <f t="shared" si="504"/>
        <v>0</v>
      </c>
      <c r="AS712" s="1">
        <f t="shared" si="505"/>
        <v>0</v>
      </c>
      <c r="AT712" s="1">
        <f t="shared" si="506"/>
        <v>0</v>
      </c>
      <c r="AU712" s="1">
        <f t="shared" si="507"/>
        <v>0</v>
      </c>
      <c r="AV712" s="1">
        <f t="shared" si="508"/>
        <v>0</v>
      </c>
      <c r="AW712" s="1">
        <f t="shared" si="509"/>
        <v>0</v>
      </c>
      <c r="AX712" s="1">
        <f t="shared" si="510"/>
        <v>0</v>
      </c>
      <c r="AY712" s="1">
        <f t="shared" si="511"/>
        <v>0</v>
      </c>
      <c r="AZ712" s="1">
        <f t="shared" si="512"/>
        <v>80</v>
      </c>
      <c r="BA712" s="1">
        <f t="shared" si="513"/>
        <v>0</v>
      </c>
      <c r="BB712" s="1">
        <f t="shared" si="514"/>
        <v>0</v>
      </c>
      <c r="BC712" s="1">
        <f t="shared" si="515"/>
        <v>0</v>
      </c>
      <c r="BD712" s="1">
        <f t="shared" si="516"/>
        <v>80</v>
      </c>
      <c r="BE712" s="1" t="str">
        <f t="shared" si="523"/>
        <v>Barge D</v>
      </c>
      <c r="BF712" s="1">
        <f t="shared" si="524"/>
        <v>8</v>
      </c>
      <c r="BG712" s="3">
        <v>694</v>
      </c>
      <c r="BH712" s="1">
        <f t="shared" si="536"/>
        <v>0</v>
      </c>
      <c r="BI712" s="1">
        <f t="shared" si="517"/>
        <v>0</v>
      </c>
      <c r="BJ712" s="3">
        <v>694</v>
      </c>
      <c r="BK712" s="1">
        <f t="shared" si="518"/>
        <v>9</v>
      </c>
      <c r="BL712" s="1">
        <f t="shared" si="525"/>
        <v>0</v>
      </c>
      <c r="BM712" s="1">
        <f t="shared" si="526"/>
        <v>0</v>
      </c>
      <c r="BN712" s="1">
        <f t="shared" si="527"/>
        <v>0</v>
      </c>
      <c r="BO712" s="1">
        <f t="shared" si="528"/>
        <v>0</v>
      </c>
      <c r="BP712" s="1">
        <f t="shared" si="529"/>
        <v>0</v>
      </c>
      <c r="BQ712" s="1">
        <f t="shared" si="530"/>
        <v>0</v>
      </c>
      <c r="BR712" s="1">
        <f t="shared" si="531"/>
        <v>0</v>
      </c>
      <c r="BS712" s="1">
        <f t="shared" si="532"/>
        <v>0</v>
      </c>
      <c r="BT712" s="1">
        <f t="shared" si="533"/>
        <v>1</v>
      </c>
      <c r="BU712" s="1">
        <f t="shared" si="534"/>
        <v>2</v>
      </c>
      <c r="BW712" s="1">
        <f t="shared" si="538"/>
        <v>0</v>
      </c>
      <c r="BX712" s="1">
        <f t="shared" si="538"/>
        <v>0</v>
      </c>
      <c r="BY712" s="1">
        <f t="shared" si="538"/>
        <v>0</v>
      </c>
      <c r="BZ712" s="1">
        <f t="shared" si="538"/>
        <v>0</v>
      </c>
      <c r="CA712" s="1">
        <f t="shared" si="538"/>
        <v>0</v>
      </c>
      <c r="CB712" s="1">
        <f t="shared" si="538"/>
        <v>0</v>
      </c>
      <c r="CC712" s="1">
        <f t="shared" si="537"/>
        <v>0</v>
      </c>
      <c r="CD712" s="1">
        <f t="shared" si="537"/>
        <v>0</v>
      </c>
      <c r="CE712" s="1">
        <f t="shared" si="537"/>
        <v>70</v>
      </c>
      <c r="CF712" s="1">
        <f t="shared" si="537"/>
        <v>140</v>
      </c>
      <c r="CW712" s="1">
        <v>694</v>
      </c>
      <c r="CX712" s="1">
        <f t="shared" si="519"/>
        <v>1</v>
      </c>
      <c r="CY712" s="1" t="s">
        <v>37</v>
      </c>
      <c r="CZ712" s="1">
        <v>1</v>
      </c>
      <c r="DB712" s="1">
        <f t="shared" si="535"/>
        <v>9</v>
      </c>
      <c r="DC712" s="1" t="s">
        <v>43</v>
      </c>
      <c r="DD712" s="1">
        <f t="shared" si="520"/>
        <v>9</v>
      </c>
      <c r="DL712" s="1">
        <v>694</v>
      </c>
      <c r="DM712" s="1">
        <f t="shared" si="521"/>
        <v>6</v>
      </c>
      <c r="DN712" s="1">
        <f t="shared" si="522"/>
        <v>0</v>
      </c>
      <c r="DO712" s="1" t="s">
        <v>37</v>
      </c>
      <c r="DP712" s="1">
        <v>0</v>
      </c>
    </row>
    <row r="713" spans="1:120" ht="15">
      <c r="A713">
        <v>695</v>
      </c>
      <c r="B713">
        <v>2</v>
      </c>
      <c r="C713" s="25">
        <v>30100</v>
      </c>
      <c r="D713">
        <v>3</v>
      </c>
      <c r="E713">
        <v>8</v>
      </c>
      <c r="F713" t="s">
        <v>73</v>
      </c>
      <c r="G713">
        <v>4</v>
      </c>
      <c r="H713"/>
      <c r="I713"/>
      <c r="J713" s="1">
        <v>0</v>
      </c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>
        <v>0</v>
      </c>
      <c r="W713" s="1">
        <v>0</v>
      </c>
      <c r="X713" s="1">
        <v>0</v>
      </c>
      <c r="Y713" s="1">
        <v>1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f t="shared" si="494"/>
        <v>0</v>
      </c>
      <c r="AH713" s="1">
        <f t="shared" si="495"/>
        <v>0</v>
      </c>
      <c r="AI713" s="1">
        <f t="shared" si="496"/>
        <v>0</v>
      </c>
      <c r="AJ713" s="1">
        <f t="shared" si="497"/>
        <v>0</v>
      </c>
      <c r="AK713" s="1">
        <f t="shared" si="498"/>
        <v>0</v>
      </c>
      <c r="AL713" s="1">
        <f t="shared" si="499"/>
        <v>0</v>
      </c>
      <c r="AM713" s="1">
        <f t="shared" si="500"/>
        <v>0</v>
      </c>
      <c r="AN713" s="1">
        <f t="shared" si="500"/>
        <v>0</v>
      </c>
      <c r="AO713" s="1">
        <f t="shared" si="501"/>
        <v>0</v>
      </c>
      <c r="AP713" s="1">
        <f t="shared" si="502"/>
        <v>0</v>
      </c>
      <c r="AQ713" s="1">
        <f t="shared" si="503"/>
        <v>0</v>
      </c>
      <c r="AR713" s="1">
        <f t="shared" si="504"/>
        <v>0</v>
      </c>
      <c r="AS713" s="1">
        <f t="shared" si="505"/>
        <v>0</v>
      </c>
      <c r="AT713" s="1">
        <f t="shared" si="506"/>
        <v>0</v>
      </c>
      <c r="AU713" s="1">
        <f t="shared" si="507"/>
        <v>0</v>
      </c>
      <c r="AV713" s="1">
        <f t="shared" si="508"/>
        <v>80</v>
      </c>
      <c r="AW713" s="1">
        <f t="shared" si="509"/>
        <v>0</v>
      </c>
      <c r="AX713" s="1">
        <f t="shared" si="510"/>
        <v>0</v>
      </c>
      <c r="AY713" s="1">
        <f t="shared" si="511"/>
        <v>0</v>
      </c>
      <c r="AZ713" s="1">
        <f t="shared" si="512"/>
        <v>0</v>
      </c>
      <c r="BA713" s="1">
        <f t="shared" si="513"/>
        <v>0</v>
      </c>
      <c r="BB713" s="1">
        <f t="shared" si="514"/>
        <v>0</v>
      </c>
      <c r="BC713" s="1">
        <f t="shared" si="515"/>
        <v>0</v>
      </c>
      <c r="BD713" s="1">
        <f t="shared" si="516"/>
        <v>80</v>
      </c>
      <c r="BE713" s="1" t="str">
        <f t="shared" si="523"/>
        <v>Barge D</v>
      </c>
      <c r="BF713" s="1">
        <f t="shared" si="524"/>
        <v>6</v>
      </c>
      <c r="BG713" s="3">
        <v>695</v>
      </c>
      <c r="BH713" s="1">
        <f t="shared" si="536"/>
        <v>0</v>
      </c>
      <c r="BI713" s="1">
        <f t="shared" si="517"/>
        <v>0</v>
      </c>
      <c r="BJ713" s="3">
        <v>695</v>
      </c>
      <c r="BK713" s="1">
        <f t="shared" si="518"/>
        <v>7</v>
      </c>
      <c r="BL713" s="1">
        <f t="shared" si="525"/>
        <v>0</v>
      </c>
      <c r="BM713" s="1">
        <f t="shared" si="526"/>
        <v>0</v>
      </c>
      <c r="BN713" s="1">
        <f t="shared" si="527"/>
        <v>0</v>
      </c>
      <c r="BO713" s="1">
        <f t="shared" si="528"/>
        <v>0</v>
      </c>
      <c r="BP713" s="1">
        <f t="shared" si="529"/>
        <v>0</v>
      </c>
      <c r="BQ713" s="1">
        <f t="shared" si="530"/>
        <v>0</v>
      </c>
      <c r="BR713" s="1">
        <f t="shared" si="531"/>
        <v>1</v>
      </c>
      <c r="BS713" s="1">
        <f t="shared" si="532"/>
        <v>2</v>
      </c>
      <c r="BT713" s="1">
        <f t="shared" si="533"/>
        <v>3</v>
      </c>
      <c r="BU713" s="1">
        <f t="shared" si="534"/>
        <v>4</v>
      </c>
      <c r="BW713" s="1">
        <f t="shared" si="538"/>
        <v>0</v>
      </c>
      <c r="BX713" s="1">
        <f t="shared" si="538"/>
        <v>0</v>
      </c>
      <c r="BY713" s="1">
        <f t="shared" si="538"/>
        <v>0</v>
      </c>
      <c r="BZ713" s="1">
        <f t="shared" si="538"/>
        <v>0</v>
      </c>
      <c r="CA713" s="1">
        <f t="shared" si="538"/>
        <v>0</v>
      </c>
      <c r="CB713" s="1">
        <f t="shared" si="538"/>
        <v>0</v>
      </c>
      <c r="CC713" s="1">
        <f t="shared" si="537"/>
        <v>70</v>
      </c>
      <c r="CD713" s="1">
        <f t="shared" si="537"/>
        <v>140</v>
      </c>
      <c r="CE713" s="1">
        <f t="shared" si="537"/>
        <v>210</v>
      </c>
      <c r="CF713" s="1">
        <f t="shared" si="537"/>
        <v>280</v>
      </c>
      <c r="CW713" s="1">
        <v>695</v>
      </c>
      <c r="CX713" s="1">
        <f t="shared" si="519"/>
        <v>1</v>
      </c>
      <c r="CY713" s="1" t="s">
        <v>37</v>
      </c>
      <c r="CZ713" s="1">
        <v>1</v>
      </c>
      <c r="DB713" s="1">
        <f t="shared" si="535"/>
        <v>7</v>
      </c>
      <c r="DC713" s="1" t="s">
        <v>43</v>
      </c>
      <c r="DD713" s="1">
        <f t="shared" si="520"/>
        <v>8</v>
      </c>
      <c r="DL713" s="1">
        <v>695</v>
      </c>
      <c r="DM713" s="1">
        <f t="shared" si="521"/>
        <v>4</v>
      </c>
      <c r="DN713" s="1">
        <f t="shared" si="522"/>
        <v>0</v>
      </c>
      <c r="DO713" s="1" t="s">
        <v>37</v>
      </c>
      <c r="DP713" s="1">
        <v>0</v>
      </c>
    </row>
    <row r="714" spans="1:120" ht="15">
      <c r="A714">
        <v>696</v>
      </c>
      <c r="B714">
        <v>2</v>
      </c>
      <c r="C714" s="25">
        <v>33100</v>
      </c>
      <c r="D714">
        <v>1</v>
      </c>
      <c r="E714">
        <v>6</v>
      </c>
      <c r="F714" t="s">
        <v>35</v>
      </c>
      <c r="G714">
        <v>4</v>
      </c>
      <c r="H714"/>
      <c r="I714"/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1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>
        <f t="shared" si="494"/>
        <v>0</v>
      </c>
      <c r="AH714" s="1">
        <f t="shared" si="495"/>
        <v>0</v>
      </c>
      <c r="AI714" s="1">
        <f t="shared" si="496"/>
        <v>0</v>
      </c>
      <c r="AJ714" s="1">
        <f t="shared" si="497"/>
        <v>0</v>
      </c>
      <c r="AK714" s="1">
        <f t="shared" si="498"/>
        <v>0</v>
      </c>
      <c r="AL714" s="1">
        <f t="shared" si="499"/>
        <v>80</v>
      </c>
      <c r="AM714" s="1">
        <f t="shared" si="500"/>
        <v>0</v>
      </c>
      <c r="AN714" s="1">
        <f t="shared" si="500"/>
        <v>0</v>
      </c>
      <c r="AO714" s="1">
        <f t="shared" si="501"/>
        <v>0</v>
      </c>
      <c r="AP714" s="1">
        <f t="shared" si="502"/>
        <v>0</v>
      </c>
      <c r="AQ714" s="1">
        <f t="shared" si="503"/>
        <v>0</v>
      </c>
      <c r="AR714" s="1">
        <f t="shared" si="504"/>
        <v>0</v>
      </c>
      <c r="AS714" s="1">
        <f t="shared" si="505"/>
        <v>0</v>
      </c>
      <c r="AT714" s="1">
        <f t="shared" si="506"/>
        <v>0</v>
      </c>
      <c r="AU714" s="1">
        <f t="shared" si="507"/>
        <v>0</v>
      </c>
      <c r="AV714" s="1">
        <f t="shared" si="508"/>
        <v>0</v>
      </c>
      <c r="AW714" s="1">
        <f t="shared" si="509"/>
        <v>0</v>
      </c>
      <c r="AX714" s="1">
        <f t="shared" si="510"/>
        <v>0</v>
      </c>
      <c r="AY714" s="1">
        <f t="shared" si="511"/>
        <v>0</v>
      </c>
      <c r="AZ714" s="1">
        <f t="shared" si="512"/>
        <v>0</v>
      </c>
      <c r="BA714" s="1">
        <f t="shared" si="513"/>
        <v>0</v>
      </c>
      <c r="BB714" s="1">
        <f t="shared" si="514"/>
        <v>0</v>
      </c>
      <c r="BC714" s="1">
        <f t="shared" si="515"/>
        <v>0</v>
      </c>
      <c r="BD714" s="1">
        <f t="shared" si="516"/>
        <v>80</v>
      </c>
      <c r="BE714" s="1" t="str">
        <f t="shared" si="523"/>
        <v>Barge C</v>
      </c>
      <c r="BF714" s="1">
        <f t="shared" si="524"/>
        <v>2</v>
      </c>
      <c r="BG714" s="3">
        <v>696</v>
      </c>
      <c r="BH714" s="1">
        <f t="shared" si="536"/>
        <v>0</v>
      </c>
      <c r="BI714" s="1">
        <f t="shared" si="517"/>
        <v>0</v>
      </c>
      <c r="BJ714" s="3">
        <v>696</v>
      </c>
      <c r="BK714" s="1">
        <f t="shared" si="518"/>
        <v>5</v>
      </c>
      <c r="BL714" s="1">
        <f t="shared" si="525"/>
        <v>0</v>
      </c>
      <c r="BM714" s="1">
        <f t="shared" si="526"/>
        <v>0</v>
      </c>
      <c r="BN714" s="1">
        <f t="shared" si="527"/>
        <v>0</v>
      </c>
      <c r="BO714" s="1">
        <f t="shared" si="528"/>
        <v>0</v>
      </c>
      <c r="BP714" s="1">
        <f t="shared" si="529"/>
        <v>1</v>
      </c>
      <c r="BQ714" s="1">
        <f t="shared" si="530"/>
        <v>2</v>
      </c>
      <c r="BR714" s="1">
        <f t="shared" si="531"/>
        <v>3</v>
      </c>
      <c r="BS714" s="1">
        <f t="shared" si="532"/>
        <v>4</v>
      </c>
      <c r="BT714" s="1">
        <f t="shared" si="533"/>
        <v>5</v>
      </c>
      <c r="BU714" s="1">
        <f t="shared" si="534"/>
        <v>6</v>
      </c>
      <c r="BW714" s="1">
        <f t="shared" si="538"/>
        <v>0</v>
      </c>
      <c r="BX714" s="1">
        <f t="shared" si="538"/>
        <v>0</v>
      </c>
      <c r="BY714" s="1">
        <f t="shared" si="538"/>
        <v>0</v>
      </c>
      <c r="BZ714" s="1">
        <f t="shared" si="538"/>
        <v>0</v>
      </c>
      <c r="CA714" s="1">
        <f t="shared" si="538"/>
        <v>70</v>
      </c>
      <c r="CB714" s="1">
        <f t="shared" si="538"/>
        <v>140</v>
      </c>
      <c r="CC714" s="1">
        <f t="shared" si="537"/>
        <v>210</v>
      </c>
      <c r="CD714" s="1">
        <f t="shared" si="537"/>
        <v>280</v>
      </c>
      <c r="CE714" s="1">
        <f t="shared" si="537"/>
        <v>350</v>
      </c>
      <c r="CF714" s="1">
        <f t="shared" si="537"/>
        <v>420</v>
      </c>
      <c r="CW714" s="1">
        <v>696</v>
      </c>
      <c r="CX714" s="1">
        <f t="shared" si="519"/>
        <v>1</v>
      </c>
      <c r="CY714" s="1" t="s">
        <v>37</v>
      </c>
      <c r="CZ714" s="1">
        <v>1</v>
      </c>
      <c r="DB714" s="1">
        <f t="shared" si="535"/>
        <v>3</v>
      </c>
      <c r="DC714" s="1" t="s">
        <v>43</v>
      </c>
      <c r="DD714" s="1">
        <f t="shared" si="520"/>
        <v>6</v>
      </c>
      <c r="DL714" s="1">
        <v>696</v>
      </c>
      <c r="DM714" s="1">
        <f t="shared" si="521"/>
        <v>2</v>
      </c>
      <c r="DN714" s="1">
        <f t="shared" si="522"/>
        <v>0</v>
      </c>
      <c r="DO714" s="1" t="s">
        <v>37</v>
      </c>
      <c r="DP714" s="1">
        <v>0</v>
      </c>
    </row>
    <row r="715" spans="1:120" ht="15">
      <c r="A715">
        <v>697</v>
      </c>
      <c r="B715">
        <v>2</v>
      </c>
      <c r="C715" s="25">
        <v>26100</v>
      </c>
      <c r="D715">
        <v>-1</v>
      </c>
      <c r="E715">
        <v>3</v>
      </c>
      <c r="F715" t="s">
        <v>32</v>
      </c>
      <c r="G715">
        <v>4</v>
      </c>
      <c r="H715"/>
      <c r="I715"/>
      <c r="J715" s="1">
        <v>0</v>
      </c>
      <c r="K715" s="1">
        <v>0</v>
      </c>
      <c r="L715" s="1">
        <v>0</v>
      </c>
      <c r="M715" s="1">
        <v>0</v>
      </c>
      <c r="N715" s="1">
        <v>1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>
        <f t="shared" si="494"/>
        <v>0</v>
      </c>
      <c r="AH715" s="1">
        <f t="shared" si="495"/>
        <v>0</v>
      </c>
      <c r="AI715" s="1">
        <f t="shared" si="496"/>
        <v>0</v>
      </c>
      <c r="AJ715" s="1">
        <f t="shared" si="497"/>
        <v>0</v>
      </c>
      <c r="AK715" s="1">
        <f t="shared" si="498"/>
        <v>80</v>
      </c>
      <c r="AL715" s="1">
        <f t="shared" si="499"/>
        <v>0</v>
      </c>
      <c r="AM715" s="1">
        <f t="shared" si="500"/>
        <v>0</v>
      </c>
      <c r="AN715" s="1">
        <f t="shared" si="500"/>
        <v>0</v>
      </c>
      <c r="AO715" s="1">
        <f t="shared" si="501"/>
        <v>0</v>
      </c>
      <c r="AP715" s="1">
        <f t="shared" si="502"/>
        <v>0</v>
      </c>
      <c r="AQ715" s="1">
        <f t="shared" si="503"/>
        <v>0</v>
      </c>
      <c r="AR715" s="1">
        <f t="shared" si="504"/>
        <v>0</v>
      </c>
      <c r="AS715" s="1">
        <f t="shared" si="505"/>
        <v>0</v>
      </c>
      <c r="AT715" s="1">
        <f t="shared" si="506"/>
        <v>0</v>
      </c>
      <c r="AU715" s="1">
        <f t="shared" si="507"/>
        <v>0</v>
      </c>
      <c r="AV715" s="1">
        <f t="shared" si="508"/>
        <v>0</v>
      </c>
      <c r="AW715" s="1">
        <f t="shared" si="509"/>
        <v>0</v>
      </c>
      <c r="AX715" s="1">
        <f t="shared" si="510"/>
        <v>0</v>
      </c>
      <c r="AY715" s="1">
        <f t="shared" si="511"/>
        <v>0</v>
      </c>
      <c r="AZ715" s="1">
        <f t="shared" si="512"/>
        <v>0</v>
      </c>
      <c r="BA715" s="1">
        <f t="shared" si="513"/>
        <v>0</v>
      </c>
      <c r="BB715" s="1">
        <f t="shared" si="514"/>
        <v>0</v>
      </c>
      <c r="BC715" s="1">
        <f t="shared" si="515"/>
        <v>0</v>
      </c>
      <c r="BD715" s="1">
        <f t="shared" si="516"/>
        <v>80</v>
      </c>
      <c r="BE715" s="1" t="str">
        <f t="shared" si="523"/>
        <v>Barge A</v>
      </c>
      <c r="BF715" s="1">
        <f t="shared" si="524"/>
        <v>2</v>
      </c>
      <c r="BG715" s="3">
        <v>697</v>
      </c>
      <c r="BH715" s="1">
        <f t="shared" si="536"/>
        <v>0</v>
      </c>
      <c r="BI715" s="1">
        <f t="shared" si="517"/>
        <v>0</v>
      </c>
      <c r="BJ715" s="3">
        <v>697</v>
      </c>
      <c r="BK715" s="1">
        <f t="shared" si="518"/>
        <v>3</v>
      </c>
      <c r="BL715" s="1">
        <f t="shared" si="525"/>
        <v>0</v>
      </c>
      <c r="BM715" s="1">
        <f t="shared" si="526"/>
        <v>0</v>
      </c>
      <c r="BN715" s="1">
        <f t="shared" si="527"/>
        <v>1</v>
      </c>
      <c r="BO715" s="1">
        <f t="shared" si="528"/>
        <v>2</v>
      </c>
      <c r="BP715" s="1">
        <f t="shared" si="529"/>
        <v>3</v>
      </c>
      <c r="BQ715" s="1">
        <f t="shared" si="530"/>
        <v>4</v>
      </c>
      <c r="BR715" s="1">
        <f t="shared" si="531"/>
        <v>5</v>
      </c>
      <c r="BS715" s="1">
        <f t="shared" si="532"/>
        <v>6</v>
      </c>
      <c r="BT715" s="1">
        <f t="shared" si="533"/>
        <v>7</v>
      </c>
      <c r="BU715" s="1">
        <f t="shared" si="534"/>
        <v>8</v>
      </c>
      <c r="BW715" s="1">
        <f t="shared" si="538"/>
        <v>0</v>
      </c>
      <c r="BX715" s="1">
        <f t="shared" si="538"/>
        <v>0</v>
      </c>
      <c r="BY715" s="1">
        <f t="shared" si="538"/>
        <v>70</v>
      </c>
      <c r="BZ715" s="1">
        <f t="shared" si="538"/>
        <v>140</v>
      </c>
      <c r="CA715" s="1">
        <f t="shared" si="538"/>
        <v>210</v>
      </c>
      <c r="CB715" s="1">
        <f t="shared" si="538"/>
        <v>280</v>
      </c>
      <c r="CC715" s="1">
        <f t="shared" si="537"/>
        <v>350</v>
      </c>
      <c r="CD715" s="1">
        <f t="shared" si="537"/>
        <v>420</v>
      </c>
      <c r="CE715" s="1">
        <f t="shared" si="537"/>
        <v>490</v>
      </c>
      <c r="CF715" s="1">
        <f t="shared" si="537"/>
        <v>560</v>
      </c>
      <c r="CW715" s="1">
        <v>697</v>
      </c>
      <c r="CX715" s="1">
        <f t="shared" si="519"/>
        <v>1</v>
      </c>
      <c r="CY715" s="1" t="s">
        <v>37</v>
      </c>
      <c r="CZ715" s="1">
        <v>1</v>
      </c>
      <c r="DB715" s="1">
        <f t="shared" si="535"/>
        <v>3</v>
      </c>
      <c r="DC715" s="1" t="s">
        <v>43</v>
      </c>
      <c r="DD715" s="1">
        <f t="shared" si="520"/>
        <v>3</v>
      </c>
      <c r="DL715" s="1">
        <v>697</v>
      </c>
      <c r="DM715" s="1">
        <f t="shared" si="521"/>
        <v>0</v>
      </c>
      <c r="DN715" s="1">
        <f t="shared" si="522"/>
        <v>0</v>
      </c>
      <c r="DO715" s="1" t="s">
        <v>37</v>
      </c>
      <c r="DP715" s="1">
        <v>0</v>
      </c>
    </row>
    <row r="716" spans="1:120" ht="15">
      <c r="A716">
        <v>698</v>
      </c>
      <c r="B716">
        <v>2</v>
      </c>
      <c r="C716" s="25">
        <v>29200</v>
      </c>
      <c r="D716">
        <v>2</v>
      </c>
      <c r="E716">
        <v>7</v>
      </c>
      <c r="F716" t="s">
        <v>32</v>
      </c>
      <c r="G716">
        <v>3</v>
      </c>
      <c r="H716"/>
      <c r="I716"/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1</v>
      </c>
      <c r="T716" s="1"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f t="shared" si="494"/>
        <v>0</v>
      </c>
      <c r="AH716" s="1">
        <f t="shared" si="495"/>
        <v>0</v>
      </c>
      <c r="AI716" s="1">
        <f t="shared" si="496"/>
        <v>0</v>
      </c>
      <c r="AJ716" s="1">
        <f t="shared" si="497"/>
        <v>0</v>
      </c>
      <c r="AK716" s="1">
        <f t="shared" si="498"/>
        <v>0</v>
      </c>
      <c r="AL716" s="1">
        <f t="shared" si="499"/>
        <v>0</v>
      </c>
      <c r="AM716" s="1">
        <f t="shared" si="500"/>
        <v>0</v>
      </c>
      <c r="AN716" s="1">
        <f t="shared" si="500"/>
        <v>0</v>
      </c>
      <c r="AO716" s="1">
        <f t="shared" si="501"/>
        <v>0</v>
      </c>
      <c r="AP716" s="1">
        <f t="shared" si="502"/>
        <v>80</v>
      </c>
      <c r="AQ716" s="1">
        <f t="shared" si="503"/>
        <v>0</v>
      </c>
      <c r="AR716" s="1">
        <f t="shared" si="504"/>
        <v>0</v>
      </c>
      <c r="AS716" s="1">
        <f t="shared" si="505"/>
        <v>0</v>
      </c>
      <c r="AT716" s="1">
        <f t="shared" si="506"/>
        <v>0</v>
      </c>
      <c r="AU716" s="1">
        <f t="shared" si="507"/>
        <v>0</v>
      </c>
      <c r="AV716" s="1">
        <f t="shared" si="508"/>
        <v>0</v>
      </c>
      <c r="AW716" s="1">
        <f t="shared" si="509"/>
        <v>0</v>
      </c>
      <c r="AX716" s="1">
        <f t="shared" si="510"/>
        <v>0</v>
      </c>
      <c r="AY716" s="1">
        <f t="shared" si="511"/>
        <v>0</v>
      </c>
      <c r="AZ716" s="1">
        <f t="shared" si="512"/>
        <v>0</v>
      </c>
      <c r="BA716" s="1">
        <f t="shared" si="513"/>
        <v>0</v>
      </c>
      <c r="BB716" s="1">
        <f t="shared" si="514"/>
        <v>0</v>
      </c>
      <c r="BC716" s="1">
        <f t="shared" si="515"/>
        <v>0</v>
      </c>
      <c r="BD716" s="1">
        <f t="shared" si="516"/>
        <v>80</v>
      </c>
      <c r="BE716" s="1" t="str">
        <f t="shared" si="523"/>
        <v>Barge E</v>
      </c>
      <c r="BF716" s="1">
        <f t="shared" si="524"/>
        <v>4</v>
      </c>
      <c r="BG716" s="3">
        <v>698</v>
      </c>
      <c r="BH716" s="1">
        <f t="shared" si="536"/>
        <v>0</v>
      </c>
      <c r="BI716" s="1">
        <f t="shared" si="517"/>
        <v>0</v>
      </c>
      <c r="BJ716" s="3">
        <v>698</v>
      </c>
      <c r="BK716" s="1">
        <f t="shared" si="518"/>
        <v>5</v>
      </c>
      <c r="BL716" s="1">
        <f t="shared" si="525"/>
        <v>0</v>
      </c>
      <c r="BM716" s="1">
        <f t="shared" si="526"/>
        <v>0</v>
      </c>
      <c r="BN716" s="1">
        <f t="shared" si="527"/>
        <v>0</v>
      </c>
      <c r="BO716" s="1">
        <f t="shared" si="528"/>
        <v>0</v>
      </c>
      <c r="BP716" s="1">
        <f t="shared" si="529"/>
        <v>1</v>
      </c>
      <c r="BQ716" s="1">
        <f t="shared" si="530"/>
        <v>2</v>
      </c>
      <c r="BR716" s="1">
        <f t="shared" si="531"/>
        <v>3</v>
      </c>
      <c r="BS716" s="1">
        <f t="shared" si="532"/>
        <v>4</v>
      </c>
      <c r="BT716" s="1">
        <f t="shared" si="533"/>
        <v>5</v>
      </c>
      <c r="BU716" s="1">
        <f t="shared" si="534"/>
        <v>6</v>
      </c>
      <c r="BW716" s="1">
        <f t="shared" si="538"/>
        <v>0</v>
      </c>
      <c r="BX716" s="1">
        <f t="shared" si="538"/>
        <v>0</v>
      </c>
      <c r="BY716" s="1">
        <f t="shared" si="538"/>
        <v>0</v>
      </c>
      <c r="BZ716" s="1">
        <f t="shared" si="538"/>
        <v>0</v>
      </c>
      <c r="CA716" s="1">
        <f t="shared" si="538"/>
        <v>70</v>
      </c>
      <c r="CB716" s="1">
        <f t="shared" si="538"/>
        <v>140</v>
      </c>
      <c r="CC716" s="1">
        <f t="shared" si="537"/>
        <v>210</v>
      </c>
      <c r="CD716" s="1">
        <f t="shared" si="537"/>
        <v>280</v>
      </c>
      <c r="CE716" s="1">
        <f t="shared" si="537"/>
        <v>350</v>
      </c>
      <c r="CF716" s="1">
        <f t="shared" si="537"/>
        <v>420</v>
      </c>
      <c r="CW716" s="1">
        <v>698</v>
      </c>
      <c r="CX716" s="1">
        <f t="shared" si="519"/>
        <v>1</v>
      </c>
      <c r="CY716" s="1" t="s">
        <v>37</v>
      </c>
      <c r="CZ716" s="1">
        <v>1</v>
      </c>
      <c r="DB716" s="1">
        <f t="shared" si="535"/>
        <v>5</v>
      </c>
      <c r="DC716" s="1" t="s">
        <v>43</v>
      </c>
      <c r="DD716" s="1">
        <f t="shared" si="520"/>
        <v>7</v>
      </c>
      <c r="DL716" s="1">
        <v>698</v>
      </c>
      <c r="DM716" s="1">
        <f t="shared" si="521"/>
        <v>3</v>
      </c>
      <c r="DN716" s="1">
        <f t="shared" si="522"/>
        <v>0</v>
      </c>
      <c r="DO716" s="1" t="s">
        <v>37</v>
      </c>
      <c r="DP716" s="1">
        <v>0</v>
      </c>
    </row>
    <row r="717" spans="1:120" ht="15">
      <c r="A717">
        <v>699</v>
      </c>
      <c r="B717">
        <v>2</v>
      </c>
      <c r="C717" s="25">
        <v>33100</v>
      </c>
      <c r="D717">
        <v>6</v>
      </c>
      <c r="E717">
        <v>10</v>
      </c>
      <c r="F717" t="s">
        <v>35</v>
      </c>
      <c r="G717">
        <v>3</v>
      </c>
      <c r="H717"/>
      <c r="I717"/>
      <c r="J717" s="1">
        <v>0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1</v>
      </c>
      <c r="AD717" s="1">
        <v>0</v>
      </c>
      <c r="AE717" s="1">
        <v>0</v>
      </c>
      <c r="AF717" s="1">
        <v>0</v>
      </c>
      <c r="AG717" s="1">
        <f t="shared" si="494"/>
        <v>0</v>
      </c>
      <c r="AH717" s="1">
        <f t="shared" si="495"/>
        <v>0</v>
      </c>
      <c r="AI717" s="1">
        <f t="shared" si="496"/>
        <v>0</v>
      </c>
      <c r="AJ717" s="1">
        <f t="shared" si="497"/>
        <v>0</v>
      </c>
      <c r="AK717" s="1">
        <f t="shared" si="498"/>
        <v>0</v>
      </c>
      <c r="AL717" s="1">
        <f t="shared" si="499"/>
        <v>0</v>
      </c>
      <c r="AM717" s="1">
        <f t="shared" si="500"/>
        <v>0</v>
      </c>
      <c r="AN717" s="1">
        <f t="shared" si="500"/>
        <v>0</v>
      </c>
      <c r="AO717" s="1">
        <f t="shared" si="501"/>
        <v>0</v>
      </c>
      <c r="AP717" s="1">
        <f t="shared" si="502"/>
        <v>0</v>
      </c>
      <c r="AQ717" s="1">
        <f t="shared" si="503"/>
        <v>0</v>
      </c>
      <c r="AR717" s="1">
        <f t="shared" si="504"/>
        <v>0</v>
      </c>
      <c r="AS717" s="1">
        <f t="shared" si="505"/>
        <v>0</v>
      </c>
      <c r="AT717" s="1">
        <f t="shared" si="506"/>
        <v>0</v>
      </c>
      <c r="AU717" s="1">
        <f t="shared" si="507"/>
        <v>0</v>
      </c>
      <c r="AV717" s="1">
        <f t="shared" si="508"/>
        <v>0</v>
      </c>
      <c r="AW717" s="1">
        <f t="shared" si="509"/>
        <v>0</v>
      </c>
      <c r="AX717" s="1">
        <f t="shared" si="510"/>
        <v>0</v>
      </c>
      <c r="AY717" s="1">
        <f t="shared" si="511"/>
        <v>0</v>
      </c>
      <c r="AZ717" s="1">
        <f t="shared" si="512"/>
        <v>80</v>
      </c>
      <c r="BA717" s="1">
        <f t="shared" si="513"/>
        <v>0</v>
      </c>
      <c r="BB717" s="1">
        <f t="shared" si="514"/>
        <v>0</v>
      </c>
      <c r="BC717" s="1">
        <f t="shared" si="515"/>
        <v>0</v>
      </c>
      <c r="BD717" s="1">
        <f t="shared" si="516"/>
        <v>80</v>
      </c>
      <c r="BE717" s="1" t="str">
        <f t="shared" si="523"/>
        <v>Barge D</v>
      </c>
      <c r="BF717" s="1">
        <f t="shared" si="524"/>
        <v>8</v>
      </c>
      <c r="BG717" s="3">
        <v>699</v>
      </c>
      <c r="BH717" s="1">
        <f t="shared" si="536"/>
        <v>0</v>
      </c>
      <c r="BI717" s="1">
        <f t="shared" si="517"/>
        <v>0</v>
      </c>
      <c r="BJ717" s="3">
        <v>699</v>
      </c>
      <c r="BK717" s="1">
        <f t="shared" si="518"/>
        <v>9</v>
      </c>
      <c r="BL717" s="1">
        <f t="shared" si="525"/>
        <v>0</v>
      </c>
      <c r="BM717" s="1">
        <f t="shared" si="526"/>
        <v>0</v>
      </c>
      <c r="BN717" s="1">
        <f t="shared" si="527"/>
        <v>0</v>
      </c>
      <c r="BO717" s="1">
        <f t="shared" si="528"/>
        <v>0</v>
      </c>
      <c r="BP717" s="1">
        <f t="shared" si="529"/>
        <v>0</v>
      </c>
      <c r="BQ717" s="1">
        <f t="shared" si="530"/>
        <v>0</v>
      </c>
      <c r="BR717" s="1">
        <f t="shared" si="531"/>
        <v>0</v>
      </c>
      <c r="BS717" s="1">
        <f t="shared" si="532"/>
        <v>0</v>
      </c>
      <c r="BT717" s="1">
        <f t="shared" si="533"/>
        <v>1</v>
      </c>
      <c r="BU717" s="1">
        <f t="shared" si="534"/>
        <v>2</v>
      </c>
      <c r="BW717" s="1">
        <f t="shared" si="538"/>
        <v>0</v>
      </c>
      <c r="BX717" s="1">
        <f t="shared" si="538"/>
        <v>0</v>
      </c>
      <c r="BY717" s="1">
        <f t="shared" si="538"/>
        <v>0</v>
      </c>
      <c r="BZ717" s="1">
        <f t="shared" si="538"/>
        <v>0</v>
      </c>
      <c r="CA717" s="1">
        <f t="shared" si="538"/>
        <v>0</v>
      </c>
      <c r="CB717" s="1">
        <f t="shared" si="538"/>
        <v>0</v>
      </c>
      <c r="CC717" s="1">
        <f t="shared" si="537"/>
        <v>0</v>
      </c>
      <c r="CD717" s="1">
        <f t="shared" si="537"/>
        <v>0</v>
      </c>
      <c r="CE717" s="1">
        <f t="shared" si="537"/>
        <v>70</v>
      </c>
      <c r="CF717" s="1">
        <f t="shared" si="537"/>
        <v>140</v>
      </c>
      <c r="CW717" s="1">
        <v>699</v>
      </c>
      <c r="CX717" s="1">
        <f t="shared" si="519"/>
        <v>1</v>
      </c>
      <c r="CY717" s="1" t="s">
        <v>37</v>
      </c>
      <c r="CZ717" s="1">
        <v>1</v>
      </c>
      <c r="DB717" s="1">
        <f t="shared" si="535"/>
        <v>9</v>
      </c>
      <c r="DC717" s="1" t="s">
        <v>43</v>
      </c>
      <c r="DD717" s="1">
        <f t="shared" si="520"/>
        <v>10</v>
      </c>
      <c r="DL717" s="1">
        <v>699</v>
      </c>
      <c r="DM717" s="1">
        <f t="shared" si="521"/>
        <v>7</v>
      </c>
      <c r="DN717" s="1">
        <f t="shared" si="522"/>
        <v>0</v>
      </c>
      <c r="DO717" s="1" t="s">
        <v>37</v>
      </c>
      <c r="DP717" s="1">
        <v>0</v>
      </c>
    </row>
    <row r="718" spans="1:120" ht="15">
      <c r="A718">
        <v>700</v>
      </c>
      <c r="B718">
        <v>2</v>
      </c>
      <c r="C718" s="25">
        <v>26100</v>
      </c>
      <c r="D718">
        <v>6</v>
      </c>
      <c r="E718">
        <v>9</v>
      </c>
      <c r="F718" t="s">
        <v>73</v>
      </c>
      <c r="G718">
        <v>4</v>
      </c>
      <c r="H718"/>
      <c r="I718"/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0.33333332999999998</v>
      </c>
      <c r="AA718" s="1">
        <v>0</v>
      </c>
      <c r="AB718" s="1">
        <v>0</v>
      </c>
      <c r="AC718" s="1">
        <v>0</v>
      </c>
      <c r="AD718" s="1">
        <v>0</v>
      </c>
      <c r="AE718" s="1">
        <v>0.66666667000000002</v>
      </c>
      <c r="AF718" s="1">
        <v>0</v>
      </c>
      <c r="AG718" s="1">
        <f t="shared" si="494"/>
        <v>0</v>
      </c>
      <c r="AH718" s="1">
        <f t="shared" si="495"/>
        <v>0</v>
      </c>
      <c r="AI718" s="1">
        <f t="shared" si="496"/>
        <v>0</v>
      </c>
      <c r="AJ718" s="1">
        <f t="shared" si="497"/>
        <v>0</v>
      </c>
      <c r="AK718" s="1">
        <f t="shared" si="498"/>
        <v>0</v>
      </c>
      <c r="AL718" s="1">
        <f t="shared" si="499"/>
        <v>0</v>
      </c>
      <c r="AM718" s="1">
        <f t="shared" si="500"/>
        <v>0</v>
      </c>
      <c r="AN718" s="1">
        <f t="shared" si="500"/>
        <v>0</v>
      </c>
      <c r="AO718" s="1">
        <f t="shared" si="501"/>
        <v>0</v>
      </c>
      <c r="AP718" s="1">
        <f t="shared" si="502"/>
        <v>0</v>
      </c>
      <c r="AQ718" s="1">
        <f t="shared" si="503"/>
        <v>0</v>
      </c>
      <c r="AR718" s="1">
        <f t="shared" si="504"/>
        <v>0</v>
      </c>
      <c r="AS718" s="1">
        <f t="shared" si="505"/>
        <v>0</v>
      </c>
      <c r="AT718" s="1">
        <f t="shared" si="506"/>
        <v>0</v>
      </c>
      <c r="AU718" s="1">
        <f t="shared" si="507"/>
        <v>0</v>
      </c>
      <c r="AV718" s="1">
        <f t="shared" si="508"/>
        <v>0</v>
      </c>
      <c r="AW718" s="1">
        <f t="shared" si="509"/>
        <v>74.999999250000002</v>
      </c>
      <c r="AX718" s="1">
        <f t="shared" si="510"/>
        <v>0</v>
      </c>
      <c r="AY718" s="1">
        <f t="shared" si="511"/>
        <v>0</v>
      </c>
      <c r="AZ718" s="1">
        <f t="shared" si="512"/>
        <v>0</v>
      </c>
      <c r="BA718" s="1">
        <f t="shared" si="513"/>
        <v>0</v>
      </c>
      <c r="BB718" s="1">
        <f t="shared" si="514"/>
        <v>53.333333600000003</v>
      </c>
      <c r="BC718" s="1">
        <f t="shared" si="515"/>
        <v>0</v>
      </c>
      <c r="BD718" s="1">
        <f t="shared" si="516"/>
        <v>128.33333285000001</v>
      </c>
      <c r="BE718" s="1" t="b">
        <f t="shared" si="523"/>
        <v>0</v>
      </c>
      <c r="BF718" s="1">
        <f t="shared" si="524"/>
        <v>0</v>
      </c>
      <c r="BG718" s="3">
        <v>700</v>
      </c>
      <c r="BH718" s="1">
        <f t="shared" si="536"/>
        <v>0</v>
      </c>
      <c r="BI718" s="1">
        <f t="shared" si="517"/>
        <v>0</v>
      </c>
      <c r="BJ718" s="3">
        <v>700</v>
      </c>
      <c r="BK718" s="1">
        <f t="shared" si="518"/>
        <v>10</v>
      </c>
      <c r="BL718" s="1">
        <f t="shared" si="525"/>
        <v>0</v>
      </c>
      <c r="BM718" s="1">
        <f t="shared" si="526"/>
        <v>0</v>
      </c>
      <c r="BN718" s="1">
        <f t="shared" si="527"/>
        <v>0</v>
      </c>
      <c r="BO718" s="1">
        <f t="shared" si="528"/>
        <v>0</v>
      </c>
      <c r="BP718" s="1">
        <f t="shared" si="529"/>
        <v>0</v>
      </c>
      <c r="BQ718" s="1">
        <f t="shared" si="530"/>
        <v>0</v>
      </c>
      <c r="BR718" s="1">
        <f t="shared" si="531"/>
        <v>0</v>
      </c>
      <c r="BS718" s="1">
        <f t="shared" si="532"/>
        <v>0</v>
      </c>
      <c r="BT718" s="1">
        <f t="shared" si="533"/>
        <v>0</v>
      </c>
      <c r="BU718" s="1">
        <f t="shared" si="534"/>
        <v>1</v>
      </c>
      <c r="BW718" s="1">
        <f t="shared" si="538"/>
        <v>0</v>
      </c>
      <c r="BX718" s="1">
        <f t="shared" si="538"/>
        <v>0</v>
      </c>
      <c r="BY718" s="1">
        <f t="shared" si="538"/>
        <v>0</v>
      </c>
      <c r="BZ718" s="1">
        <f t="shared" si="538"/>
        <v>0</v>
      </c>
      <c r="CA718" s="1">
        <f t="shared" si="538"/>
        <v>0</v>
      </c>
      <c r="CB718" s="1">
        <f t="shared" si="538"/>
        <v>0</v>
      </c>
      <c r="CC718" s="1">
        <f t="shared" si="537"/>
        <v>0</v>
      </c>
      <c r="CD718" s="1">
        <f t="shared" si="537"/>
        <v>0</v>
      </c>
      <c r="CE718" s="1">
        <f t="shared" si="537"/>
        <v>0</v>
      </c>
      <c r="CF718" s="1">
        <f t="shared" si="537"/>
        <v>70</v>
      </c>
      <c r="CW718" s="1">
        <v>700</v>
      </c>
      <c r="CX718" s="1">
        <f t="shared" si="519"/>
        <v>1</v>
      </c>
      <c r="CY718" s="1" t="s">
        <v>37</v>
      </c>
      <c r="CZ718" s="1">
        <v>1</v>
      </c>
      <c r="DB718" s="1">
        <f t="shared" si="535"/>
        <v>9.0000000100000008</v>
      </c>
      <c r="DC718" s="1" t="s">
        <v>43</v>
      </c>
      <c r="DD718" s="1">
        <f t="shared" si="520"/>
        <v>9</v>
      </c>
      <c r="DL718" s="1">
        <v>700</v>
      </c>
      <c r="DM718" s="1">
        <f t="shared" si="521"/>
        <v>7</v>
      </c>
      <c r="DN718" s="1">
        <f t="shared" si="522"/>
        <v>0</v>
      </c>
      <c r="DO718" s="1" t="s">
        <v>37</v>
      </c>
      <c r="DP718" s="1">
        <v>0</v>
      </c>
    </row>
    <row r="719" spans="1:120" ht="15">
      <c r="A719">
        <v>701</v>
      </c>
      <c r="B719">
        <v>2</v>
      </c>
      <c r="C719" s="25">
        <v>29100</v>
      </c>
      <c r="D719">
        <v>5</v>
      </c>
      <c r="E719">
        <v>9</v>
      </c>
      <c r="F719" t="s">
        <v>74</v>
      </c>
      <c r="G719">
        <v>3</v>
      </c>
      <c r="H719"/>
      <c r="I719"/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1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f t="shared" si="494"/>
        <v>0</v>
      </c>
      <c r="AH719" s="1">
        <f t="shared" si="495"/>
        <v>0</v>
      </c>
      <c r="AI719" s="1">
        <f t="shared" si="496"/>
        <v>0</v>
      </c>
      <c r="AJ719" s="1">
        <f t="shared" si="497"/>
        <v>0</v>
      </c>
      <c r="AK719" s="1">
        <f t="shared" si="498"/>
        <v>0</v>
      </c>
      <c r="AL719" s="1">
        <f t="shared" si="499"/>
        <v>0</v>
      </c>
      <c r="AM719" s="1">
        <f t="shared" si="500"/>
        <v>0</v>
      </c>
      <c r="AN719" s="1">
        <f t="shared" si="500"/>
        <v>0</v>
      </c>
      <c r="AO719" s="1">
        <f t="shared" si="501"/>
        <v>0</v>
      </c>
      <c r="AP719" s="1">
        <f t="shared" si="502"/>
        <v>0</v>
      </c>
      <c r="AQ719" s="1">
        <f t="shared" si="503"/>
        <v>0</v>
      </c>
      <c r="AR719" s="1">
        <f t="shared" si="504"/>
        <v>0</v>
      </c>
      <c r="AS719" s="1">
        <f t="shared" si="505"/>
        <v>0</v>
      </c>
      <c r="AT719" s="1">
        <f t="shared" si="506"/>
        <v>0</v>
      </c>
      <c r="AU719" s="1">
        <f t="shared" si="507"/>
        <v>80</v>
      </c>
      <c r="AV719" s="1">
        <f t="shared" si="508"/>
        <v>0</v>
      </c>
      <c r="AW719" s="1">
        <f t="shared" si="509"/>
        <v>0</v>
      </c>
      <c r="AX719" s="1">
        <f t="shared" si="510"/>
        <v>0</v>
      </c>
      <c r="AY719" s="1">
        <f t="shared" si="511"/>
        <v>0</v>
      </c>
      <c r="AZ719" s="1">
        <f t="shared" si="512"/>
        <v>0</v>
      </c>
      <c r="BA719" s="1">
        <f t="shared" si="513"/>
        <v>0</v>
      </c>
      <c r="BB719" s="1">
        <f t="shared" si="514"/>
        <v>0</v>
      </c>
      <c r="BC719" s="1">
        <f t="shared" si="515"/>
        <v>0</v>
      </c>
      <c r="BD719" s="1">
        <f t="shared" si="516"/>
        <v>80</v>
      </c>
      <c r="BE719" s="1" t="str">
        <f t="shared" si="523"/>
        <v>Barge A</v>
      </c>
      <c r="BF719" s="1">
        <f t="shared" si="524"/>
        <v>6</v>
      </c>
      <c r="BG719" s="3">
        <v>701</v>
      </c>
      <c r="BH719" s="1">
        <f t="shared" si="536"/>
        <v>0</v>
      </c>
      <c r="BI719" s="1">
        <f t="shared" si="517"/>
        <v>0</v>
      </c>
      <c r="BJ719" s="3">
        <v>701</v>
      </c>
      <c r="BK719" s="1">
        <f t="shared" si="518"/>
        <v>8</v>
      </c>
      <c r="BL719" s="1">
        <f t="shared" si="525"/>
        <v>0</v>
      </c>
      <c r="BM719" s="1">
        <f t="shared" si="526"/>
        <v>0</v>
      </c>
      <c r="BN719" s="1">
        <f t="shared" si="527"/>
        <v>0</v>
      </c>
      <c r="BO719" s="1">
        <f t="shared" si="528"/>
        <v>0</v>
      </c>
      <c r="BP719" s="1">
        <f t="shared" si="529"/>
        <v>0</v>
      </c>
      <c r="BQ719" s="1">
        <f t="shared" si="530"/>
        <v>0</v>
      </c>
      <c r="BR719" s="1">
        <f t="shared" si="531"/>
        <v>0</v>
      </c>
      <c r="BS719" s="1">
        <f t="shared" si="532"/>
        <v>1</v>
      </c>
      <c r="BT719" s="1">
        <f t="shared" si="533"/>
        <v>2</v>
      </c>
      <c r="BU719" s="1">
        <f t="shared" si="534"/>
        <v>3</v>
      </c>
      <c r="BW719" s="1">
        <f t="shared" si="538"/>
        <v>0</v>
      </c>
      <c r="BX719" s="1">
        <f t="shared" si="538"/>
        <v>0</v>
      </c>
      <c r="BY719" s="1">
        <f t="shared" si="538"/>
        <v>0</v>
      </c>
      <c r="BZ719" s="1">
        <f t="shared" si="538"/>
        <v>0</v>
      </c>
      <c r="CA719" s="1">
        <f t="shared" si="538"/>
        <v>0</v>
      </c>
      <c r="CB719" s="1">
        <f t="shared" si="538"/>
        <v>0</v>
      </c>
      <c r="CC719" s="1">
        <f t="shared" si="537"/>
        <v>0</v>
      </c>
      <c r="CD719" s="1">
        <f t="shared" si="537"/>
        <v>70</v>
      </c>
      <c r="CE719" s="1">
        <f t="shared" si="537"/>
        <v>140</v>
      </c>
      <c r="CF719" s="1">
        <f t="shared" si="537"/>
        <v>210</v>
      </c>
      <c r="CW719" s="1">
        <v>701</v>
      </c>
      <c r="CX719" s="1">
        <f t="shared" si="519"/>
        <v>1</v>
      </c>
      <c r="CY719" s="1" t="s">
        <v>37</v>
      </c>
      <c r="CZ719" s="1">
        <v>1</v>
      </c>
      <c r="DB719" s="1">
        <f t="shared" si="535"/>
        <v>7</v>
      </c>
      <c r="DC719" s="1" t="s">
        <v>43</v>
      </c>
      <c r="DD719" s="1">
        <f t="shared" si="520"/>
        <v>9</v>
      </c>
      <c r="DL719" s="1">
        <v>701</v>
      </c>
      <c r="DM719" s="1">
        <f t="shared" si="521"/>
        <v>6</v>
      </c>
      <c r="DN719" s="1">
        <f t="shared" si="522"/>
        <v>0</v>
      </c>
      <c r="DO719" s="1" t="s">
        <v>37</v>
      </c>
      <c r="DP719" s="1">
        <v>0</v>
      </c>
    </row>
    <row r="720" spans="1:120" ht="15">
      <c r="A720">
        <v>702</v>
      </c>
      <c r="B720">
        <v>1</v>
      </c>
      <c r="C720" s="25">
        <v>21500</v>
      </c>
      <c r="D720">
        <v>-1</v>
      </c>
      <c r="E720">
        <v>2</v>
      </c>
      <c r="F720" t="s">
        <v>74</v>
      </c>
      <c r="G720">
        <v>4</v>
      </c>
      <c r="H720"/>
      <c r="I720"/>
      <c r="J720" s="1">
        <v>0</v>
      </c>
      <c r="K720" s="1">
        <v>0</v>
      </c>
      <c r="L720" s="1">
        <v>1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f t="shared" si="494"/>
        <v>0</v>
      </c>
      <c r="AH720" s="1">
        <f t="shared" si="495"/>
        <v>0</v>
      </c>
      <c r="AI720" s="1">
        <f t="shared" si="496"/>
        <v>40</v>
      </c>
      <c r="AJ720" s="1">
        <f t="shared" si="497"/>
        <v>0</v>
      </c>
      <c r="AK720" s="1">
        <f t="shared" si="498"/>
        <v>0</v>
      </c>
      <c r="AL720" s="1">
        <f t="shared" si="499"/>
        <v>0</v>
      </c>
      <c r="AM720" s="1">
        <f t="shared" si="500"/>
        <v>0</v>
      </c>
      <c r="AN720" s="1">
        <f t="shared" si="500"/>
        <v>0</v>
      </c>
      <c r="AO720" s="1">
        <f t="shared" si="501"/>
        <v>0</v>
      </c>
      <c r="AP720" s="1">
        <f t="shared" si="502"/>
        <v>0</v>
      </c>
      <c r="AQ720" s="1">
        <f t="shared" si="503"/>
        <v>0</v>
      </c>
      <c r="AR720" s="1">
        <f t="shared" si="504"/>
        <v>0</v>
      </c>
      <c r="AS720" s="1">
        <f t="shared" si="505"/>
        <v>0</v>
      </c>
      <c r="AT720" s="1">
        <f t="shared" si="506"/>
        <v>0</v>
      </c>
      <c r="AU720" s="1">
        <f t="shared" si="507"/>
        <v>0</v>
      </c>
      <c r="AV720" s="1">
        <f t="shared" si="508"/>
        <v>0</v>
      </c>
      <c r="AW720" s="1">
        <f t="shared" si="509"/>
        <v>0</v>
      </c>
      <c r="AX720" s="1">
        <f t="shared" si="510"/>
        <v>0</v>
      </c>
      <c r="AY720" s="1">
        <f t="shared" si="511"/>
        <v>0</v>
      </c>
      <c r="AZ720" s="1">
        <f t="shared" si="512"/>
        <v>0</v>
      </c>
      <c r="BA720" s="1">
        <f t="shared" si="513"/>
        <v>0</v>
      </c>
      <c r="BB720" s="1">
        <f t="shared" si="514"/>
        <v>0</v>
      </c>
      <c r="BC720" s="1">
        <f t="shared" si="515"/>
        <v>0</v>
      </c>
      <c r="BD720" s="1">
        <f t="shared" si="516"/>
        <v>40</v>
      </c>
      <c r="BE720" s="1" t="str">
        <f t="shared" si="523"/>
        <v>Barge E</v>
      </c>
      <c r="BF720" s="1">
        <f t="shared" si="524"/>
        <v>1</v>
      </c>
      <c r="BG720" s="3">
        <v>702</v>
      </c>
      <c r="BH720" s="1">
        <f t="shared" si="536"/>
        <v>0</v>
      </c>
      <c r="BI720" s="1">
        <f t="shared" si="517"/>
        <v>0</v>
      </c>
      <c r="BJ720" s="3">
        <v>702</v>
      </c>
      <c r="BK720" s="1">
        <f t="shared" si="518"/>
        <v>3</v>
      </c>
      <c r="BL720" s="1">
        <f t="shared" si="525"/>
        <v>0</v>
      </c>
      <c r="BM720" s="1">
        <f t="shared" si="526"/>
        <v>0</v>
      </c>
      <c r="BN720" s="1">
        <f t="shared" si="527"/>
        <v>1</v>
      </c>
      <c r="BO720" s="1">
        <f t="shared" si="528"/>
        <v>2</v>
      </c>
      <c r="BP720" s="1">
        <f t="shared" si="529"/>
        <v>3</v>
      </c>
      <c r="BQ720" s="1">
        <f t="shared" si="530"/>
        <v>4</v>
      </c>
      <c r="BR720" s="1">
        <f t="shared" si="531"/>
        <v>5</v>
      </c>
      <c r="BS720" s="1">
        <f t="shared" si="532"/>
        <v>6</v>
      </c>
      <c r="BT720" s="1">
        <f t="shared" si="533"/>
        <v>7</v>
      </c>
      <c r="BU720" s="1">
        <f t="shared" si="534"/>
        <v>8</v>
      </c>
      <c r="BW720" s="1">
        <f t="shared" si="538"/>
        <v>0</v>
      </c>
      <c r="BX720" s="1">
        <f t="shared" si="538"/>
        <v>0</v>
      </c>
      <c r="BY720" s="1">
        <f t="shared" si="538"/>
        <v>50</v>
      </c>
      <c r="BZ720" s="1">
        <f t="shared" si="538"/>
        <v>100</v>
      </c>
      <c r="CA720" s="1">
        <f t="shared" si="538"/>
        <v>150</v>
      </c>
      <c r="CB720" s="1">
        <f t="shared" si="538"/>
        <v>200</v>
      </c>
      <c r="CC720" s="1">
        <f t="shared" si="537"/>
        <v>250</v>
      </c>
      <c r="CD720" s="1">
        <f t="shared" si="537"/>
        <v>300</v>
      </c>
      <c r="CE720" s="1">
        <f t="shared" si="537"/>
        <v>350</v>
      </c>
      <c r="CF720" s="1">
        <f t="shared" si="537"/>
        <v>400</v>
      </c>
      <c r="CW720" s="1">
        <v>702</v>
      </c>
      <c r="CX720" s="1">
        <f t="shared" si="519"/>
        <v>1</v>
      </c>
      <c r="CY720" s="1" t="s">
        <v>37</v>
      </c>
      <c r="CZ720" s="1">
        <v>1</v>
      </c>
      <c r="DB720" s="1">
        <f t="shared" si="535"/>
        <v>2</v>
      </c>
      <c r="DC720" s="1" t="s">
        <v>43</v>
      </c>
      <c r="DD720" s="1">
        <f t="shared" si="520"/>
        <v>2</v>
      </c>
      <c r="DL720" s="1">
        <v>702</v>
      </c>
      <c r="DM720" s="1">
        <f t="shared" si="521"/>
        <v>0</v>
      </c>
      <c r="DN720" s="1">
        <f t="shared" si="522"/>
        <v>0</v>
      </c>
      <c r="DO720" s="1" t="s">
        <v>37</v>
      </c>
      <c r="DP720" s="1">
        <v>0</v>
      </c>
    </row>
    <row r="721" spans="1:120" ht="15">
      <c r="A721">
        <v>703</v>
      </c>
      <c r="B721">
        <v>1</v>
      </c>
      <c r="C721" s="25">
        <v>22300</v>
      </c>
      <c r="D721">
        <v>3</v>
      </c>
      <c r="E721">
        <v>7</v>
      </c>
      <c r="F721" t="s">
        <v>35</v>
      </c>
      <c r="G721">
        <v>3</v>
      </c>
      <c r="H721"/>
      <c r="I721"/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1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f t="shared" si="494"/>
        <v>0</v>
      </c>
      <c r="AH721" s="1">
        <f t="shared" si="495"/>
        <v>0</v>
      </c>
      <c r="AI721" s="1">
        <f t="shared" si="496"/>
        <v>0</v>
      </c>
      <c r="AJ721" s="1">
        <f t="shared" si="497"/>
        <v>0</v>
      </c>
      <c r="AK721" s="1">
        <f t="shared" si="498"/>
        <v>0</v>
      </c>
      <c r="AL721" s="1">
        <f t="shared" si="499"/>
        <v>0</v>
      </c>
      <c r="AM721" s="1">
        <f t="shared" si="500"/>
        <v>0</v>
      </c>
      <c r="AN721" s="1">
        <f t="shared" si="500"/>
        <v>0</v>
      </c>
      <c r="AO721" s="1">
        <f t="shared" si="501"/>
        <v>0</v>
      </c>
      <c r="AP721" s="1">
        <f t="shared" si="502"/>
        <v>40</v>
      </c>
      <c r="AQ721" s="1">
        <f t="shared" si="503"/>
        <v>0</v>
      </c>
      <c r="AR721" s="1">
        <f t="shared" si="504"/>
        <v>0</v>
      </c>
      <c r="AS721" s="1">
        <f t="shared" si="505"/>
        <v>0</v>
      </c>
      <c r="AT721" s="1">
        <f t="shared" si="506"/>
        <v>0</v>
      </c>
      <c r="AU721" s="1">
        <f t="shared" si="507"/>
        <v>0</v>
      </c>
      <c r="AV721" s="1">
        <f t="shared" si="508"/>
        <v>0</v>
      </c>
      <c r="AW721" s="1">
        <f t="shared" si="509"/>
        <v>0</v>
      </c>
      <c r="AX721" s="1">
        <f t="shared" si="510"/>
        <v>0</v>
      </c>
      <c r="AY721" s="1">
        <f t="shared" si="511"/>
        <v>0</v>
      </c>
      <c r="AZ721" s="1">
        <f t="shared" si="512"/>
        <v>0</v>
      </c>
      <c r="BA721" s="1">
        <f t="shared" si="513"/>
        <v>0</v>
      </c>
      <c r="BB721" s="1">
        <f t="shared" si="514"/>
        <v>0</v>
      </c>
      <c r="BC721" s="1">
        <f t="shared" si="515"/>
        <v>0</v>
      </c>
      <c r="BD721" s="1">
        <f t="shared" si="516"/>
        <v>40</v>
      </c>
      <c r="BE721" s="1" t="str">
        <f t="shared" si="523"/>
        <v>Barge E</v>
      </c>
      <c r="BF721" s="1">
        <f t="shared" si="524"/>
        <v>4</v>
      </c>
      <c r="BG721" s="3">
        <v>703</v>
      </c>
      <c r="BH721" s="1">
        <f t="shared" si="536"/>
        <v>0</v>
      </c>
      <c r="BI721" s="1">
        <f t="shared" si="517"/>
        <v>0</v>
      </c>
      <c r="BJ721" s="3">
        <v>703</v>
      </c>
      <c r="BK721" s="1">
        <f t="shared" si="518"/>
        <v>6</v>
      </c>
      <c r="BL721" s="1">
        <f t="shared" si="525"/>
        <v>0</v>
      </c>
      <c r="BM721" s="1">
        <f t="shared" si="526"/>
        <v>0</v>
      </c>
      <c r="BN721" s="1">
        <f t="shared" si="527"/>
        <v>0</v>
      </c>
      <c r="BO721" s="1">
        <f t="shared" si="528"/>
        <v>0</v>
      </c>
      <c r="BP721" s="1">
        <f t="shared" si="529"/>
        <v>0</v>
      </c>
      <c r="BQ721" s="1">
        <f t="shared" si="530"/>
        <v>1</v>
      </c>
      <c r="BR721" s="1">
        <f t="shared" si="531"/>
        <v>2</v>
      </c>
      <c r="BS721" s="1">
        <f t="shared" si="532"/>
        <v>3</v>
      </c>
      <c r="BT721" s="1">
        <f t="shared" si="533"/>
        <v>4</v>
      </c>
      <c r="BU721" s="1">
        <f t="shared" si="534"/>
        <v>5</v>
      </c>
      <c r="BW721" s="1">
        <f t="shared" si="538"/>
        <v>0</v>
      </c>
      <c r="BX721" s="1">
        <f t="shared" si="538"/>
        <v>0</v>
      </c>
      <c r="BY721" s="1">
        <f t="shared" si="538"/>
        <v>0</v>
      </c>
      <c r="BZ721" s="1">
        <f t="shared" si="538"/>
        <v>0</v>
      </c>
      <c r="CA721" s="1">
        <f t="shared" si="538"/>
        <v>0</v>
      </c>
      <c r="CB721" s="1">
        <f t="shared" si="538"/>
        <v>50</v>
      </c>
      <c r="CC721" s="1">
        <f t="shared" si="537"/>
        <v>100</v>
      </c>
      <c r="CD721" s="1">
        <f t="shared" si="537"/>
        <v>150</v>
      </c>
      <c r="CE721" s="1">
        <f t="shared" si="537"/>
        <v>200</v>
      </c>
      <c r="CF721" s="1">
        <f t="shared" si="537"/>
        <v>250</v>
      </c>
      <c r="CW721" s="1">
        <v>703</v>
      </c>
      <c r="CX721" s="1">
        <f t="shared" si="519"/>
        <v>1</v>
      </c>
      <c r="CY721" s="1" t="s">
        <v>37</v>
      </c>
      <c r="CZ721" s="1">
        <v>1</v>
      </c>
      <c r="DB721" s="1">
        <f t="shared" si="535"/>
        <v>5</v>
      </c>
      <c r="DC721" s="1" t="s">
        <v>43</v>
      </c>
      <c r="DD721" s="1">
        <f t="shared" si="520"/>
        <v>7</v>
      </c>
      <c r="DL721" s="1">
        <v>703</v>
      </c>
      <c r="DM721" s="1">
        <f t="shared" si="521"/>
        <v>4</v>
      </c>
      <c r="DN721" s="1">
        <f t="shared" si="522"/>
        <v>0</v>
      </c>
      <c r="DO721" s="1" t="s">
        <v>37</v>
      </c>
      <c r="DP721" s="1">
        <v>0</v>
      </c>
    </row>
    <row r="722" spans="1:120" ht="15">
      <c r="A722">
        <v>704</v>
      </c>
      <c r="B722">
        <v>1</v>
      </c>
      <c r="C722" s="25">
        <v>22300</v>
      </c>
      <c r="D722">
        <v>0</v>
      </c>
      <c r="E722">
        <v>3</v>
      </c>
      <c r="F722" t="s">
        <v>73</v>
      </c>
      <c r="G722">
        <v>4</v>
      </c>
      <c r="H722"/>
      <c r="I722"/>
      <c r="J722" s="1">
        <v>0</v>
      </c>
      <c r="K722" s="1">
        <v>1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f t="shared" si="494"/>
        <v>0</v>
      </c>
      <c r="AH722" s="1">
        <f t="shared" si="495"/>
        <v>40</v>
      </c>
      <c r="AI722" s="1">
        <f t="shared" si="496"/>
        <v>0</v>
      </c>
      <c r="AJ722" s="1">
        <f t="shared" si="497"/>
        <v>0</v>
      </c>
      <c r="AK722" s="1">
        <f t="shared" si="498"/>
        <v>0</v>
      </c>
      <c r="AL722" s="1">
        <f t="shared" si="499"/>
        <v>0</v>
      </c>
      <c r="AM722" s="1">
        <f t="shared" si="500"/>
        <v>0</v>
      </c>
      <c r="AN722" s="1">
        <f t="shared" si="500"/>
        <v>0</v>
      </c>
      <c r="AO722" s="1">
        <f t="shared" si="501"/>
        <v>0</v>
      </c>
      <c r="AP722" s="1">
        <f t="shared" si="502"/>
        <v>0</v>
      </c>
      <c r="AQ722" s="1">
        <f t="shared" si="503"/>
        <v>0</v>
      </c>
      <c r="AR722" s="1">
        <f t="shared" si="504"/>
        <v>0</v>
      </c>
      <c r="AS722" s="1">
        <f t="shared" si="505"/>
        <v>0</v>
      </c>
      <c r="AT722" s="1">
        <f t="shared" si="506"/>
        <v>0</v>
      </c>
      <c r="AU722" s="1">
        <f t="shared" si="507"/>
        <v>0</v>
      </c>
      <c r="AV722" s="1">
        <f t="shared" si="508"/>
        <v>0</v>
      </c>
      <c r="AW722" s="1">
        <f t="shared" si="509"/>
        <v>0</v>
      </c>
      <c r="AX722" s="1">
        <f t="shared" si="510"/>
        <v>0</v>
      </c>
      <c r="AY722" s="1">
        <f t="shared" si="511"/>
        <v>0</v>
      </c>
      <c r="AZ722" s="1">
        <f t="shared" si="512"/>
        <v>0</v>
      </c>
      <c r="BA722" s="1">
        <f t="shared" si="513"/>
        <v>0</v>
      </c>
      <c r="BB722" s="1">
        <f t="shared" si="514"/>
        <v>0</v>
      </c>
      <c r="BC722" s="1">
        <f t="shared" si="515"/>
        <v>0</v>
      </c>
      <c r="BD722" s="1">
        <f t="shared" si="516"/>
        <v>40</v>
      </c>
      <c r="BE722" s="1" t="str">
        <f t="shared" si="523"/>
        <v>Barge D</v>
      </c>
      <c r="BF722" s="1">
        <f t="shared" si="524"/>
        <v>1</v>
      </c>
      <c r="BG722" s="3">
        <v>704</v>
      </c>
      <c r="BH722" s="1">
        <f t="shared" si="536"/>
        <v>0</v>
      </c>
      <c r="BI722" s="1">
        <f t="shared" si="517"/>
        <v>0</v>
      </c>
      <c r="BJ722" s="3">
        <v>704</v>
      </c>
      <c r="BK722" s="1">
        <f t="shared" si="518"/>
        <v>4</v>
      </c>
      <c r="BL722" s="1">
        <f t="shared" si="525"/>
        <v>0</v>
      </c>
      <c r="BM722" s="1">
        <f t="shared" si="526"/>
        <v>0</v>
      </c>
      <c r="BN722" s="1">
        <f t="shared" si="527"/>
        <v>0</v>
      </c>
      <c r="BO722" s="1">
        <f t="shared" si="528"/>
        <v>1</v>
      </c>
      <c r="BP722" s="1">
        <f t="shared" si="529"/>
        <v>2</v>
      </c>
      <c r="BQ722" s="1">
        <f t="shared" si="530"/>
        <v>3</v>
      </c>
      <c r="BR722" s="1">
        <f t="shared" si="531"/>
        <v>4</v>
      </c>
      <c r="BS722" s="1">
        <f t="shared" si="532"/>
        <v>5</v>
      </c>
      <c r="BT722" s="1">
        <f t="shared" si="533"/>
        <v>6</v>
      </c>
      <c r="BU722" s="1">
        <f t="shared" si="534"/>
        <v>7</v>
      </c>
      <c r="BW722" s="1">
        <f t="shared" si="538"/>
        <v>0</v>
      </c>
      <c r="BX722" s="1">
        <f t="shared" si="538"/>
        <v>0</v>
      </c>
      <c r="BY722" s="1">
        <f t="shared" si="538"/>
        <v>0</v>
      </c>
      <c r="BZ722" s="1">
        <f t="shared" si="538"/>
        <v>50</v>
      </c>
      <c r="CA722" s="1">
        <f t="shared" si="538"/>
        <v>100</v>
      </c>
      <c r="CB722" s="1">
        <f t="shared" si="538"/>
        <v>150</v>
      </c>
      <c r="CC722" s="1">
        <f t="shared" si="537"/>
        <v>200</v>
      </c>
      <c r="CD722" s="1">
        <f t="shared" si="537"/>
        <v>250</v>
      </c>
      <c r="CE722" s="1">
        <f t="shared" si="537"/>
        <v>300</v>
      </c>
      <c r="CF722" s="1">
        <f t="shared" si="537"/>
        <v>350</v>
      </c>
      <c r="CW722" s="1">
        <v>704</v>
      </c>
      <c r="CX722" s="1">
        <f t="shared" si="519"/>
        <v>1</v>
      </c>
      <c r="CY722" s="1" t="s">
        <v>37</v>
      </c>
      <c r="CZ722" s="1">
        <v>1</v>
      </c>
      <c r="DB722" s="1">
        <f t="shared" si="535"/>
        <v>2</v>
      </c>
      <c r="DC722" s="1" t="s">
        <v>43</v>
      </c>
      <c r="DD722" s="1">
        <f t="shared" si="520"/>
        <v>3</v>
      </c>
      <c r="DL722" s="1">
        <v>704</v>
      </c>
      <c r="DM722" s="1">
        <f t="shared" si="521"/>
        <v>1</v>
      </c>
      <c r="DN722" s="1">
        <f t="shared" si="522"/>
        <v>0</v>
      </c>
      <c r="DO722" s="1" t="s">
        <v>37</v>
      </c>
      <c r="DP722" s="1">
        <v>0</v>
      </c>
    </row>
    <row r="723" spans="1:120" ht="15">
      <c r="A723">
        <v>705</v>
      </c>
      <c r="B723">
        <v>1</v>
      </c>
      <c r="C723" s="25">
        <v>21674</v>
      </c>
      <c r="D723">
        <v>3</v>
      </c>
      <c r="E723">
        <v>6</v>
      </c>
      <c r="F723" t="s">
        <v>73</v>
      </c>
      <c r="G723">
        <v>4</v>
      </c>
      <c r="H723"/>
      <c r="I723"/>
      <c r="J723" s="1">
        <v>0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1</v>
      </c>
      <c r="T723" s="1"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f t="shared" ref="AG723:AG786" si="539">(225+BW723)*J723</f>
        <v>0</v>
      </c>
      <c r="AH723" s="1">
        <f t="shared" ref="AH723:AH786" si="540">(40*$B723+ $BW723) *K723</f>
        <v>0</v>
      </c>
      <c r="AI723" s="1">
        <f t="shared" ref="AI723:AI786" si="541">(40*$B723+ $BW723) *L723</f>
        <v>0</v>
      </c>
      <c r="AJ723" s="1">
        <f t="shared" ref="AJ723:AJ786" si="542">(225+BX723)*M723</f>
        <v>0</v>
      </c>
      <c r="AK723" s="1">
        <f t="shared" ref="AK723:AK786" si="543">(40*$B723+$BX723) *N723</f>
        <v>0</v>
      </c>
      <c r="AL723" s="1">
        <f t="shared" ref="AL723:AL786" si="544">(40*$B723+$BX723) *O723</f>
        <v>0</v>
      </c>
      <c r="AM723" s="1">
        <f t="shared" ref="AM723:AN786" si="545">(225+BY723)*P723</f>
        <v>0</v>
      </c>
      <c r="AN723" s="1">
        <f t="shared" si="545"/>
        <v>0</v>
      </c>
      <c r="AO723" s="1">
        <f t="shared" ref="AO723:AO786" si="546">(40*$B723+$BZ723) *R723</f>
        <v>0</v>
      </c>
      <c r="AP723" s="1">
        <f t="shared" ref="AP723:AP786" si="547">(40*$B723+$BZ723) *S723</f>
        <v>40</v>
      </c>
      <c r="AQ723" s="1">
        <f t="shared" ref="AQ723:AQ786" si="548">(225+CA723)*T723</f>
        <v>0</v>
      </c>
      <c r="AR723" s="1">
        <f t="shared" ref="AR723:AR786" si="549">(40*$B723+$CA723)*U723</f>
        <v>0</v>
      </c>
      <c r="AS723" s="1">
        <f t="shared" ref="AS723:AS786" si="550">(40*$B723+$CA723)*V723</f>
        <v>0</v>
      </c>
      <c r="AT723" s="1">
        <f t="shared" ref="AT723:AT786" si="551">(225+CB723)*W723</f>
        <v>0</v>
      </c>
      <c r="AU723" s="1">
        <f t="shared" ref="AU723:AU786" si="552">(40*$B723+$CB723)*X723</f>
        <v>0</v>
      </c>
      <c r="AV723" s="1">
        <f t="shared" ref="AV723:AV786" si="553">(40*$B723+$CB723)*Y723</f>
        <v>0</v>
      </c>
      <c r="AW723" s="1">
        <f t="shared" ref="AW723:AW786" si="554">(225+CC723)*Z723</f>
        <v>0</v>
      </c>
      <c r="AX723" s="1">
        <f t="shared" ref="AX723:AX786" si="555">(40*$B723+$CC723)*AA723</f>
        <v>0</v>
      </c>
      <c r="AY723" s="1">
        <f t="shared" ref="AY723:AY786" si="556">(225+CD723)*AB723</f>
        <v>0</v>
      </c>
      <c r="AZ723" s="1">
        <f t="shared" ref="AZ723:AZ786" si="557">(40*$B723+ $CD723)*AC723</f>
        <v>0</v>
      </c>
      <c r="BA723" s="1">
        <f t="shared" ref="BA723:BA786" si="558">(225+CE723)*AD723</f>
        <v>0</v>
      </c>
      <c r="BB723" s="1">
        <f t="shared" ref="BB723:BB786" si="559">(40*$B723+$CE723)*AE723</f>
        <v>0</v>
      </c>
      <c r="BC723" s="1">
        <f t="shared" ref="BC723:BC786" si="560">(225+CF723)*AF723</f>
        <v>0</v>
      </c>
      <c r="BD723" s="1">
        <f t="shared" ref="BD723:BD786" si="561">SUM(AG723:BC723)</f>
        <v>40</v>
      </c>
      <c r="BE723" s="1" t="str">
        <f t="shared" si="523"/>
        <v>Barge E</v>
      </c>
      <c r="BF723" s="1">
        <f t="shared" si="524"/>
        <v>4</v>
      </c>
      <c r="BG723" s="3">
        <v>705</v>
      </c>
      <c r="BH723" s="1">
        <f t="shared" si="536"/>
        <v>0</v>
      </c>
      <c r="BI723" s="1">
        <f t="shared" ref="BI723:BI786" si="562">IF(BH723&gt;0,IF(B723=1,BH723*50,BH723*70),0)</f>
        <v>0</v>
      </c>
      <c r="BJ723" s="3">
        <v>705</v>
      </c>
      <c r="BK723" s="1">
        <f t="shared" ref="BK723:BK786" si="563">D723+G723</f>
        <v>7</v>
      </c>
      <c r="BL723" s="1">
        <f t="shared" si="525"/>
        <v>0</v>
      </c>
      <c r="BM723" s="1">
        <f t="shared" si="526"/>
        <v>0</v>
      </c>
      <c r="BN723" s="1">
        <f t="shared" si="527"/>
        <v>0</v>
      </c>
      <c r="BO723" s="1">
        <f t="shared" si="528"/>
        <v>0</v>
      </c>
      <c r="BP723" s="1">
        <f t="shared" si="529"/>
        <v>0</v>
      </c>
      <c r="BQ723" s="1">
        <f t="shared" si="530"/>
        <v>0</v>
      </c>
      <c r="BR723" s="1">
        <f t="shared" si="531"/>
        <v>1</v>
      </c>
      <c r="BS723" s="1">
        <f t="shared" si="532"/>
        <v>2</v>
      </c>
      <c r="BT723" s="1">
        <f t="shared" si="533"/>
        <v>3</v>
      </c>
      <c r="BU723" s="1">
        <f t="shared" si="534"/>
        <v>4</v>
      </c>
      <c r="BW723" s="1">
        <f t="shared" si="538"/>
        <v>0</v>
      </c>
      <c r="BX723" s="1">
        <f t="shared" si="538"/>
        <v>0</v>
      </c>
      <c r="BY723" s="1">
        <f t="shared" si="538"/>
        <v>0</v>
      </c>
      <c r="BZ723" s="1">
        <f t="shared" si="538"/>
        <v>0</v>
      </c>
      <c r="CA723" s="1">
        <f t="shared" si="538"/>
        <v>0</v>
      </c>
      <c r="CB723" s="1">
        <f t="shared" si="538"/>
        <v>0</v>
      </c>
      <c r="CC723" s="1">
        <f t="shared" si="538"/>
        <v>50</v>
      </c>
      <c r="CD723" s="1">
        <f t="shared" si="538"/>
        <v>100</v>
      </c>
      <c r="CE723" s="1">
        <f t="shared" si="538"/>
        <v>150</v>
      </c>
      <c r="CF723" s="1">
        <f t="shared" si="538"/>
        <v>200</v>
      </c>
      <c r="CW723" s="1">
        <v>705</v>
      </c>
      <c r="CX723" s="1">
        <f t="shared" ref="CX723:CX786" si="564">SUM(J723:AF723)</f>
        <v>1</v>
      </c>
      <c r="CY723" s="1" t="s">
        <v>37</v>
      </c>
      <c r="CZ723" s="1">
        <v>1</v>
      </c>
      <c r="DB723" s="1">
        <f t="shared" si="535"/>
        <v>5</v>
      </c>
      <c r="DC723" s="1" t="s">
        <v>43</v>
      </c>
      <c r="DD723" s="1">
        <f t="shared" ref="DD723:DD786" si="565">E723</f>
        <v>6</v>
      </c>
      <c r="DL723" s="1">
        <v>705</v>
      </c>
      <c r="DM723" s="1">
        <f t="shared" ref="DM723:DM786" si="566">D723+1</f>
        <v>4</v>
      </c>
      <c r="DN723" s="1">
        <f t="shared" ref="DN723:DN786" si="567">IF(DM723=2,SUM(J723:L723),IF(DM723=3,SUM(J723:O723),IF(DM723=4,SUM(J723:P723),IF(DM723=5,SUM(J723:S723),IF(DM723=6,SUM(J723:V723),IF(DM723=7,SUM(J723:Y723),0))))))</f>
        <v>0</v>
      </c>
      <c r="DO723" s="1" t="s">
        <v>37</v>
      </c>
      <c r="DP723" s="1">
        <v>0</v>
      </c>
    </row>
    <row r="724" spans="1:120" ht="15">
      <c r="A724">
        <v>706</v>
      </c>
      <c r="B724">
        <v>1</v>
      </c>
      <c r="C724" s="25">
        <v>21674</v>
      </c>
      <c r="D724">
        <v>3</v>
      </c>
      <c r="E724">
        <v>6</v>
      </c>
      <c r="F724" t="s">
        <v>73</v>
      </c>
      <c r="G724">
        <v>5</v>
      </c>
      <c r="H724"/>
      <c r="I724"/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0.5</v>
      </c>
      <c r="T724" s="1">
        <v>0</v>
      </c>
      <c r="U724" s="1">
        <v>0</v>
      </c>
      <c r="V724" s="1">
        <v>0</v>
      </c>
      <c r="W724" s="1">
        <v>0</v>
      </c>
      <c r="X724" s="1">
        <v>0</v>
      </c>
      <c r="Y724" s="1">
        <v>0.5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f t="shared" si="539"/>
        <v>0</v>
      </c>
      <c r="AH724" s="1">
        <f t="shared" si="540"/>
        <v>0</v>
      </c>
      <c r="AI724" s="1">
        <f t="shared" si="541"/>
        <v>0</v>
      </c>
      <c r="AJ724" s="1">
        <f t="shared" si="542"/>
        <v>0</v>
      </c>
      <c r="AK724" s="1">
        <f t="shared" si="543"/>
        <v>0</v>
      </c>
      <c r="AL724" s="1">
        <f t="shared" si="544"/>
        <v>0</v>
      </c>
      <c r="AM724" s="1">
        <f t="shared" si="545"/>
        <v>0</v>
      </c>
      <c r="AN724" s="1">
        <f t="shared" si="545"/>
        <v>0</v>
      </c>
      <c r="AO724" s="1">
        <f t="shared" si="546"/>
        <v>0</v>
      </c>
      <c r="AP724" s="1">
        <f t="shared" si="547"/>
        <v>20</v>
      </c>
      <c r="AQ724" s="1">
        <f t="shared" si="548"/>
        <v>0</v>
      </c>
      <c r="AR724" s="1">
        <f t="shared" si="549"/>
        <v>0</v>
      </c>
      <c r="AS724" s="1">
        <f t="shared" si="550"/>
        <v>0</v>
      </c>
      <c r="AT724" s="1">
        <f t="shared" si="551"/>
        <v>0</v>
      </c>
      <c r="AU724" s="1">
        <f t="shared" si="552"/>
        <v>0</v>
      </c>
      <c r="AV724" s="1">
        <f t="shared" si="553"/>
        <v>20</v>
      </c>
      <c r="AW724" s="1">
        <f t="shared" si="554"/>
        <v>0</v>
      </c>
      <c r="AX724" s="1">
        <f t="shared" si="555"/>
        <v>0</v>
      </c>
      <c r="AY724" s="1">
        <f t="shared" si="556"/>
        <v>0</v>
      </c>
      <c r="AZ724" s="1">
        <f t="shared" si="557"/>
        <v>0</v>
      </c>
      <c r="BA724" s="1">
        <f t="shared" si="558"/>
        <v>0</v>
      </c>
      <c r="BB724" s="1">
        <f t="shared" si="559"/>
        <v>0</v>
      </c>
      <c r="BC724" s="1">
        <f t="shared" si="560"/>
        <v>0</v>
      </c>
      <c r="BD724" s="1">
        <f t="shared" si="561"/>
        <v>40</v>
      </c>
      <c r="BE724" s="1" t="b">
        <f t="shared" ref="BE724:BE787" si="568">IF(J724+M724+P724+Q724+T724+W724+Z724+AB724+AD724+AF724=1,"Truck",IF(N724+X724=1,"Barge A",IF(R724+AA724+AE724=1,"Barge B",IF(O724+U724=1,"Barge C",IF(K724+Y724+AC724=1,"Barge D",IF(L724+S724=1,"Barge E",IF(V724=1,"Barge E")))))))</f>
        <v>0</v>
      </c>
      <c r="BF724" s="1">
        <f t="shared" ref="BF724:BF787" si="569">IF(SUM(J724:L724)=1,1,IF(SUM(M724:O724)=1,2,IF(P724=1,3,IF(SUM(Q724:S724)=1,4,IF(SUM(T724:V724)=1,5,IF(SUM(W724:Y724)=1,6,IF(SUM(Z724:AA724)=1,7,IF(SUM(AB724:AC724)=1,8,IF(SUM(AD724:AE724)=1,9,IF(AF724=1,10,0))))))))))</f>
        <v>0</v>
      </c>
      <c r="BG724" s="3">
        <v>706</v>
      </c>
      <c r="BH724" s="1">
        <f t="shared" si="536"/>
        <v>0</v>
      </c>
      <c r="BI724" s="1">
        <f t="shared" si="562"/>
        <v>0</v>
      </c>
      <c r="BJ724" s="3">
        <v>706</v>
      </c>
      <c r="BK724" s="1">
        <f t="shared" si="563"/>
        <v>8</v>
      </c>
      <c r="BL724" s="1">
        <f t="shared" ref="BL724:BL787" si="570">IF(BK724=1,BK724,0)</f>
        <v>0</v>
      </c>
      <c r="BM724" s="1">
        <f t="shared" ref="BM724:BM787" si="571">IF(BL724&gt;0,BL724+1,IF(BK724=2,BK724-1,0))</f>
        <v>0</v>
      </c>
      <c r="BN724" s="1">
        <f t="shared" ref="BN724:BN787" si="572">IF(BM724&gt;0,BM724+1,IF(BK724=3,BK724-2,0))</f>
        <v>0</v>
      </c>
      <c r="BO724" s="1">
        <f t="shared" ref="BO724:BO787" si="573">IF(BN724&gt;0,BN724+1,IF(BK724=4,BK724-3,0))</f>
        <v>0</v>
      </c>
      <c r="BP724" s="1">
        <f t="shared" ref="BP724:BP787" si="574">IF(BO724&gt;0,BO724+1,IF(BK724=5,BK724-4,0))</f>
        <v>0</v>
      </c>
      <c r="BQ724" s="1">
        <f t="shared" ref="BQ724:BQ787" si="575">IF(BP724&gt;0,BP724+1,IF(BK724=6,BK724-5,0))</f>
        <v>0</v>
      </c>
      <c r="BR724" s="1">
        <f t="shared" ref="BR724:BR787" si="576">IF(BQ724&gt;0,BQ724+1,IF(BK724=7,BK724-6,0))</f>
        <v>0</v>
      </c>
      <c r="BS724" s="1">
        <f t="shared" ref="BS724:BS787" si="577">IF(BR724&gt;0,BR724+1,IF(BK724=8,BK724-7,0))</f>
        <v>1</v>
      </c>
      <c r="BT724" s="1">
        <f t="shared" ref="BT724:BT787" si="578">IF(BS724&gt;0,BS724+1,IF(BK724=9,BK724-8,0))</f>
        <v>2</v>
      </c>
      <c r="BU724" s="1">
        <f t="shared" ref="BU724:BU787" si="579">IF(BT724&gt;0,BT724+1,IF(BK724=10,BK724-9,0))</f>
        <v>3</v>
      </c>
      <c r="BW724" s="1">
        <f t="shared" si="538"/>
        <v>0</v>
      </c>
      <c r="BX724" s="1">
        <f t="shared" si="538"/>
        <v>0</v>
      </c>
      <c r="BY724" s="1">
        <f t="shared" si="538"/>
        <v>0</v>
      </c>
      <c r="BZ724" s="1">
        <f t="shared" si="538"/>
        <v>0</v>
      </c>
      <c r="CA724" s="1">
        <f t="shared" si="538"/>
        <v>0</v>
      </c>
      <c r="CB724" s="1">
        <f t="shared" si="538"/>
        <v>0</v>
      </c>
      <c r="CC724" s="1">
        <f t="shared" si="538"/>
        <v>0</v>
      </c>
      <c r="CD724" s="1">
        <f t="shared" si="538"/>
        <v>50</v>
      </c>
      <c r="CE724" s="1">
        <f t="shared" si="538"/>
        <v>100</v>
      </c>
      <c r="CF724" s="1">
        <f t="shared" si="538"/>
        <v>150</v>
      </c>
      <c r="CW724" s="1">
        <v>706</v>
      </c>
      <c r="CX724" s="1">
        <f t="shared" si="564"/>
        <v>1</v>
      </c>
      <c r="CY724" s="1" t="s">
        <v>37</v>
      </c>
      <c r="CZ724" s="1">
        <v>1</v>
      </c>
      <c r="DB724" s="1">
        <f t="shared" ref="DB724:DB787" si="580">J724*1+SUM(K724:L724)*(1+1)+M724*2+SUM(N724:O724)*(2+1) +P724*3 + Q724* 4 + SUM(R724:S724)*(4+1) + T724*5 +SUM(U724:V724)*(5+1) + W724*6 + SUM(X724:Y724)*(6+1) + Z724*7 + SUM(AA724:AA724)*(7+1) + AB724*8 + SUM(AC724:AC724)*(8+1) + AD724*9 + SUM(AE724:AE724)*(9+1) + AF724*10</f>
        <v>6</v>
      </c>
      <c r="DC724" s="1" t="s">
        <v>43</v>
      </c>
      <c r="DD724" s="1">
        <f t="shared" si="565"/>
        <v>6</v>
      </c>
      <c r="DL724" s="1">
        <v>706</v>
      </c>
      <c r="DM724" s="1">
        <f t="shared" si="566"/>
        <v>4</v>
      </c>
      <c r="DN724" s="1">
        <f t="shared" si="567"/>
        <v>0</v>
      </c>
      <c r="DO724" s="1" t="s">
        <v>37</v>
      </c>
      <c r="DP724" s="1">
        <v>0</v>
      </c>
    </row>
    <row r="725" spans="1:120" ht="15">
      <c r="A725">
        <v>707</v>
      </c>
      <c r="B725">
        <v>2</v>
      </c>
      <c r="C725" s="25">
        <v>29860</v>
      </c>
      <c r="D725">
        <v>2</v>
      </c>
      <c r="E725">
        <v>5</v>
      </c>
      <c r="F725" t="s">
        <v>84</v>
      </c>
      <c r="G725">
        <v>5</v>
      </c>
      <c r="H725"/>
      <c r="I725"/>
      <c r="J725" s="1">
        <v>0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1</v>
      </c>
      <c r="T725" s="1"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f t="shared" si="539"/>
        <v>0</v>
      </c>
      <c r="AH725" s="1">
        <f t="shared" si="540"/>
        <v>0</v>
      </c>
      <c r="AI725" s="1">
        <f t="shared" si="541"/>
        <v>0</v>
      </c>
      <c r="AJ725" s="1">
        <f t="shared" si="542"/>
        <v>0</v>
      </c>
      <c r="AK725" s="1">
        <f t="shared" si="543"/>
        <v>0</v>
      </c>
      <c r="AL725" s="1">
        <f t="shared" si="544"/>
        <v>0</v>
      </c>
      <c r="AM725" s="1">
        <f t="shared" si="545"/>
        <v>0</v>
      </c>
      <c r="AN725" s="1">
        <f t="shared" si="545"/>
        <v>0</v>
      </c>
      <c r="AO725" s="1">
        <f t="shared" si="546"/>
        <v>0</v>
      </c>
      <c r="AP725" s="1">
        <f t="shared" si="547"/>
        <v>80</v>
      </c>
      <c r="AQ725" s="1">
        <f t="shared" si="548"/>
        <v>0</v>
      </c>
      <c r="AR725" s="1">
        <f t="shared" si="549"/>
        <v>0</v>
      </c>
      <c r="AS725" s="1">
        <f t="shared" si="550"/>
        <v>0</v>
      </c>
      <c r="AT725" s="1">
        <f t="shared" si="551"/>
        <v>0</v>
      </c>
      <c r="AU725" s="1">
        <f t="shared" si="552"/>
        <v>0</v>
      </c>
      <c r="AV725" s="1">
        <f t="shared" si="553"/>
        <v>0</v>
      </c>
      <c r="AW725" s="1">
        <f t="shared" si="554"/>
        <v>0</v>
      </c>
      <c r="AX725" s="1">
        <f t="shared" si="555"/>
        <v>0</v>
      </c>
      <c r="AY725" s="1">
        <f t="shared" si="556"/>
        <v>0</v>
      </c>
      <c r="AZ725" s="1">
        <f t="shared" si="557"/>
        <v>0</v>
      </c>
      <c r="BA725" s="1">
        <f t="shared" si="558"/>
        <v>0</v>
      </c>
      <c r="BB725" s="1">
        <f t="shared" si="559"/>
        <v>0</v>
      </c>
      <c r="BC725" s="1">
        <f t="shared" si="560"/>
        <v>0</v>
      </c>
      <c r="BD725" s="1">
        <f t="shared" si="561"/>
        <v>80</v>
      </c>
      <c r="BE725" s="1" t="str">
        <f t="shared" si="568"/>
        <v>Barge E</v>
      </c>
      <c r="BF725" s="1">
        <f t="shared" si="569"/>
        <v>4</v>
      </c>
      <c r="BG725" s="3">
        <v>707</v>
      </c>
      <c r="BH725" s="1">
        <f t="shared" si="536"/>
        <v>0</v>
      </c>
      <c r="BI725" s="1">
        <f t="shared" si="562"/>
        <v>0</v>
      </c>
      <c r="BJ725" s="3">
        <v>707</v>
      </c>
      <c r="BK725" s="1">
        <f t="shared" si="563"/>
        <v>7</v>
      </c>
      <c r="BL725" s="1">
        <f t="shared" si="570"/>
        <v>0</v>
      </c>
      <c r="BM725" s="1">
        <f t="shared" si="571"/>
        <v>0</v>
      </c>
      <c r="BN725" s="1">
        <f t="shared" si="572"/>
        <v>0</v>
      </c>
      <c r="BO725" s="1">
        <f t="shared" si="573"/>
        <v>0</v>
      </c>
      <c r="BP725" s="1">
        <f t="shared" si="574"/>
        <v>0</v>
      </c>
      <c r="BQ725" s="1">
        <f t="shared" si="575"/>
        <v>0</v>
      </c>
      <c r="BR725" s="1">
        <f t="shared" si="576"/>
        <v>1</v>
      </c>
      <c r="BS725" s="1">
        <f t="shared" si="577"/>
        <v>2</v>
      </c>
      <c r="BT725" s="1">
        <f t="shared" si="578"/>
        <v>3</v>
      </c>
      <c r="BU725" s="1">
        <f t="shared" si="579"/>
        <v>4</v>
      </c>
      <c r="BW725" s="1">
        <f t="shared" si="538"/>
        <v>0</v>
      </c>
      <c r="BX725" s="1">
        <f t="shared" si="538"/>
        <v>0</v>
      </c>
      <c r="BY725" s="1">
        <f t="shared" si="538"/>
        <v>0</v>
      </c>
      <c r="BZ725" s="1">
        <f t="shared" si="538"/>
        <v>0</v>
      </c>
      <c r="CA725" s="1">
        <f t="shared" si="538"/>
        <v>0</v>
      </c>
      <c r="CB725" s="1">
        <f t="shared" si="538"/>
        <v>0</v>
      </c>
      <c r="CC725" s="1">
        <f t="shared" si="538"/>
        <v>70</v>
      </c>
      <c r="CD725" s="1">
        <f t="shared" si="538"/>
        <v>140</v>
      </c>
      <c r="CE725" s="1">
        <f t="shared" si="538"/>
        <v>210</v>
      </c>
      <c r="CF725" s="1">
        <f t="shared" si="538"/>
        <v>280</v>
      </c>
      <c r="CW725" s="1">
        <v>707</v>
      </c>
      <c r="CX725" s="1">
        <f t="shared" si="564"/>
        <v>1</v>
      </c>
      <c r="CY725" s="1" t="s">
        <v>37</v>
      </c>
      <c r="CZ725" s="1">
        <v>1</v>
      </c>
      <c r="DB725" s="1">
        <f t="shared" si="580"/>
        <v>5</v>
      </c>
      <c r="DC725" s="1" t="s">
        <v>43</v>
      </c>
      <c r="DD725" s="1">
        <f t="shared" si="565"/>
        <v>5</v>
      </c>
      <c r="DL725" s="1">
        <v>707</v>
      </c>
      <c r="DM725" s="1">
        <f t="shared" si="566"/>
        <v>3</v>
      </c>
      <c r="DN725" s="1">
        <f t="shared" si="567"/>
        <v>0</v>
      </c>
      <c r="DO725" s="1" t="s">
        <v>37</v>
      </c>
      <c r="DP725" s="1">
        <v>0</v>
      </c>
    </row>
    <row r="726" spans="1:120" ht="15">
      <c r="A726">
        <v>708</v>
      </c>
      <c r="B726">
        <v>2</v>
      </c>
      <c r="C726" s="25">
        <v>11865</v>
      </c>
      <c r="D726">
        <v>6</v>
      </c>
      <c r="E726">
        <v>10</v>
      </c>
      <c r="F726" t="s">
        <v>35</v>
      </c>
      <c r="G726">
        <v>5</v>
      </c>
      <c r="H726"/>
      <c r="I726"/>
      <c r="J726" s="1">
        <v>0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1</v>
      </c>
      <c r="AF726" s="1">
        <v>0</v>
      </c>
      <c r="AG726" s="1">
        <f t="shared" si="539"/>
        <v>0</v>
      </c>
      <c r="AH726" s="1">
        <f t="shared" si="540"/>
        <v>0</v>
      </c>
      <c r="AI726" s="1">
        <f t="shared" si="541"/>
        <v>0</v>
      </c>
      <c r="AJ726" s="1">
        <f t="shared" si="542"/>
        <v>0</v>
      </c>
      <c r="AK726" s="1">
        <f t="shared" si="543"/>
        <v>0</v>
      </c>
      <c r="AL726" s="1">
        <f t="shared" si="544"/>
        <v>0</v>
      </c>
      <c r="AM726" s="1">
        <f t="shared" si="545"/>
        <v>0</v>
      </c>
      <c r="AN726" s="1">
        <f t="shared" si="545"/>
        <v>0</v>
      </c>
      <c r="AO726" s="1">
        <f t="shared" si="546"/>
        <v>0</v>
      </c>
      <c r="AP726" s="1">
        <f t="shared" si="547"/>
        <v>0</v>
      </c>
      <c r="AQ726" s="1">
        <f t="shared" si="548"/>
        <v>0</v>
      </c>
      <c r="AR726" s="1">
        <f t="shared" si="549"/>
        <v>0</v>
      </c>
      <c r="AS726" s="1">
        <f t="shared" si="550"/>
        <v>0</v>
      </c>
      <c r="AT726" s="1">
        <f t="shared" si="551"/>
        <v>0</v>
      </c>
      <c r="AU726" s="1">
        <f t="shared" si="552"/>
        <v>0</v>
      </c>
      <c r="AV726" s="1">
        <f t="shared" si="553"/>
        <v>0</v>
      </c>
      <c r="AW726" s="1">
        <f t="shared" si="554"/>
        <v>0</v>
      </c>
      <c r="AX726" s="1">
        <f t="shared" si="555"/>
        <v>0</v>
      </c>
      <c r="AY726" s="1">
        <f t="shared" si="556"/>
        <v>0</v>
      </c>
      <c r="AZ726" s="1">
        <f t="shared" si="557"/>
        <v>0</v>
      </c>
      <c r="BA726" s="1">
        <f t="shared" si="558"/>
        <v>0</v>
      </c>
      <c r="BB726" s="1">
        <f t="shared" si="559"/>
        <v>80</v>
      </c>
      <c r="BC726" s="1">
        <f t="shared" si="560"/>
        <v>0</v>
      </c>
      <c r="BD726" s="1">
        <f t="shared" si="561"/>
        <v>80</v>
      </c>
      <c r="BE726" s="1" t="str">
        <f t="shared" si="568"/>
        <v>Barge B</v>
      </c>
      <c r="BF726" s="1">
        <f t="shared" si="569"/>
        <v>9</v>
      </c>
      <c r="BG726" s="3">
        <v>708</v>
      </c>
      <c r="BH726" s="1">
        <f t="shared" si="536"/>
        <v>0</v>
      </c>
      <c r="BI726" s="1">
        <f t="shared" si="562"/>
        <v>0</v>
      </c>
      <c r="BJ726" s="3">
        <v>708</v>
      </c>
      <c r="BK726" s="1">
        <f t="shared" si="563"/>
        <v>11</v>
      </c>
      <c r="BL726" s="1">
        <f t="shared" si="570"/>
        <v>0</v>
      </c>
      <c r="BM726" s="1">
        <f t="shared" si="571"/>
        <v>0</v>
      </c>
      <c r="BN726" s="1">
        <f t="shared" si="572"/>
        <v>0</v>
      </c>
      <c r="BO726" s="1">
        <f t="shared" si="573"/>
        <v>0</v>
      </c>
      <c r="BP726" s="1">
        <f t="shared" si="574"/>
        <v>0</v>
      </c>
      <c r="BQ726" s="1">
        <f t="shared" si="575"/>
        <v>0</v>
      </c>
      <c r="BR726" s="1">
        <f t="shared" si="576"/>
        <v>0</v>
      </c>
      <c r="BS726" s="1">
        <f t="shared" si="577"/>
        <v>0</v>
      </c>
      <c r="BT726" s="1">
        <f t="shared" si="578"/>
        <v>0</v>
      </c>
      <c r="BU726" s="1">
        <f t="shared" si="579"/>
        <v>0</v>
      </c>
      <c r="BW726" s="1">
        <f t="shared" si="538"/>
        <v>0</v>
      </c>
      <c r="BX726" s="1">
        <f t="shared" si="538"/>
        <v>0</v>
      </c>
      <c r="BY726" s="1">
        <f t="shared" si="538"/>
        <v>0</v>
      </c>
      <c r="BZ726" s="1">
        <f t="shared" si="538"/>
        <v>0</v>
      </c>
      <c r="CA726" s="1">
        <f t="shared" si="538"/>
        <v>0</v>
      </c>
      <c r="CB726" s="1">
        <f t="shared" si="538"/>
        <v>0</v>
      </c>
      <c r="CC726" s="1">
        <f t="shared" si="538"/>
        <v>0</v>
      </c>
      <c r="CD726" s="1">
        <f t="shared" si="538"/>
        <v>0</v>
      </c>
      <c r="CE726" s="1">
        <f t="shared" si="538"/>
        <v>0</v>
      </c>
      <c r="CF726" s="1">
        <f t="shared" si="538"/>
        <v>0</v>
      </c>
      <c r="CW726" s="1">
        <v>708</v>
      </c>
      <c r="CX726" s="1">
        <f t="shared" si="564"/>
        <v>1</v>
      </c>
      <c r="CY726" s="1" t="s">
        <v>37</v>
      </c>
      <c r="CZ726" s="1">
        <v>1</v>
      </c>
      <c r="DB726" s="1">
        <f t="shared" si="580"/>
        <v>10</v>
      </c>
      <c r="DC726" s="1" t="s">
        <v>43</v>
      </c>
      <c r="DD726" s="1">
        <f t="shared" si="565"/>
        <v>10</v>
      </c>
      <c r="DL726" s="1">
        <v>708</v>
      </c>
      <c r="DM726" s="1">
        <f t="shared" si="566"/>
        <v>7</v>
      </c>
      <c r="DN726" s="1">
        <f t="shared" si="567"/>
        <v>0</v>
      </c>
      <c r="DO726" s="1" t="s">
        <v>37</v>
      </c>
      <c r="DP726" s="1">
        <v>0</v>
      </c>
    </row>
    <row r="727" spans="1:120" ht="15">
      <c r="A727">
        <v>709</v>
      </c>
      <c r="B727">
        <v>2</v>
      </c>
      <c r="C727" s="25">
        <v>12450</v>
      </c>
      <c r="D727">
        <v>-1</v>
      </c>
      <c r="E727">
        <v>2</v>
      </c>
      <c r="F727" t="s">
        <v>73</v>
      </c>
      <c r="G727">
        <v>4</v>
      </c>
      <c r="H727"/>
      <c r="I727"/>
      <c r="J727" s="1">
        <v>0</v>
      </c>
      <c r="K727" s="1">
        <v>1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f t="shared" si="539"/>
        <v>0</v>
      </c>
      <c r="AH727" s="1">
        <f t="shared" si="540"/>
        <v>80</v>
      </c>
      <c r="AI727" s="1">
        <f t="shared" si="541"/>
        <v>0</v>
      </c>
      <c r="AJ727" s="1">
        <f t="shared" si="542"/>
        <v>0</v>
      </c>
      <c r="AK727" s="1">
        <f t="shared" si="543"/>
        <v>0</v>
      </c>
      <c r="AL727" s="1">
        <f t="shared" si="544"/>
        <v>0</v>
      </c>
      <c r="AM727" s="1">
        <f t="shared" si="545"/>
        <v>0</v>
      </c>
      <c r="AN727" s="1">
        <f t="shared" si="545"/>
        <v>0</v>
      </c>
      <c r="AO727" s="1">
        <f t="shared" si="546"/>
        <v>0</v>
      </c>
      <c r="AP727" s="1">
        <f t="shared" si="547"/>
        <v>0</v>
      </c>
      <c r="AQ727" s="1">
        <f t="shared" si="548"/>
        <v>0</v>
      </c>
      <c r="AR727" s="1">
        <f t="shared" si="549"/>
        <v>0</v>
      </c>
      <c r="AS727" s="1">
        <f t="shared" si="550"/>
        <v>0</v>
      </c>
      <c r="AT727" s="1">
        <f t="shared" si="551"/>
        <v>0</v>
      </c>
      <c r="AU727" s="1">
        <f t="shared" si="552"/>
        <v>0</v>
      </c>
      <c r="AV727" s="1">
        <f t="shared" si="553"/>
        <v>0</v>
      </c>
      <c r="AW727" s="1">
        <f t="shared" si="554"/>
        <v>0</v>
      </c>
      <c r="AX727" s="1">
        <f t="shared" si="555"/>
        <v>0</v>
      </c>
      <c r="AY727" s="1">
        <f t="shared" si="556"/>
        <v>0</v>
      </c>
      <c r="AZ727" s="1">
        <f t="shared" si="557"/>
        <v>0</v>
      </c>
      <c r="BA727" s="1">
        <f t="shared" si="558"/>
        <v>0</v>
      </c>
      <c r="BB727" s="1">
        <f t="shared" si="559"/>
        <v>0</v>
      </c>
      <c r="BC727" s="1">
        <f t="shared" si="560"/>
        <v>0</v>
      </c>
      <c r="BD727" s="1">
        <f t="shared" si="561"/>
        <v>80</v>
      </c>
      <c r="BE727" s="1" t="str">
        <f t="shared" si="568"/>
        <v>Barge D</v>
      </c>
      <c r="BF727" s="1">
        <f t="shared" si="569"/>
        <v>1</v>
      </c>
      <c r="BG727" s="3">
        <v>709</v>
      </c>
      <c r="BH727" s="1">
        <f t="shared" si="536"/>
        <v>0</v>
      </c>
      <c r="BI727" s="1">
        <f t="shared" si="562"/>
        <v>0</v>
      </c>
      <c r="BJ727" s="3">
        <v>709</v>
      </c>
      <c r="BK727" s="1">
        <f t="shared" si="563"/>
        <v>3</v>
      </c>
      <c r="BL727" s="1">
        <f t="shared" si="570"/>
        <v>0</v>
      </c>
      <c r="BM727" s="1">
        <f t="shared" si="571"/>
        <v>0</v>
      </c>
      <c r="BN727" s="1">
        <f t="shared" si="572"/>
        <v>1</v>
      </c>
      <c r="BO727" s="1">
        <f t="shared" si="573"/>
        <v>2</v>
      </c>
      <c r="BP727" s="1">
        <f t="shared" si="574"/>
        <v>3</v>
      </c>
      <c r="BQ727" s="1">
        <f t="shared" si="575"/>
        <v>4</v>
      </c>
      <c r="BR727" s="1">
        <f t="shared" si="576"/>
        <v>5</v>
      </c>
      <c r="BS727" s="1">
        <f t="shared" si="577"/>
        <v>6</v>
      </c>
      <c r="BT727" s="1">
        <f t="shared" si="578"/>
        <v>7</v>
      </c>
      <c r="BU727" s="1">
        <f t="shared" si="579"/>
        <v>8</v>
      </c>
      <c r="BW727" s="1">
        <f t="shared" si="538"/>
        <v>0</v>
      </c>
      <c r="BX727" s="1">
        <f t="shared" si="538"/>
        <v>0</v>
      </c>
      <c r="BY727" s="1">
        <f t="shared" si="538"/>
        <v>70</v>
      </c>
      <c r="BZ727" s="1">
        <f t="shared" si="538"/>
        <v>140</v>
      </c>
      <c r="CA727" s="1">
        <f t="shared" si="538"/>
        <v>210</v>
      </c>
      <c r="CB727" s="1">
        <f t="shared" si="538"/>
        <v>280</v>
      </c>
      <c r="CC727" s="1">
        <f t="shared" si="538"/>
        <v>350</v>
      </c>
      <c r="CD727" s="1">
        <f t="shared" si="538"/>
        <v>420</v>
      </c>
      <c r="CE727" s="1">
        <f t="shared" si="538"/>
        <v>490</v>
      </c>
      <c r="CF727" s="1">
        <f t="shared" si="538"/>
        <v>560</v>
      </c>
      <c r="CW727" s="1">
        <v>709</v>
      </c>
      <c r="CX727" s="1">
        <f t="shared" si="564"/>
        <v>1</v>
      </c>
      <c r="CY727" s="1" t="s">
        <v>37</v>
      </c>
      <c r="CZ727" s="1">
        <v>1</v>
      </c>
      <c r="DB727" s="1">
        <f t="shared" si="580"/>
        <v>2</v>
      </c>
      <c r="DC727" s="1" t="s">
        <v>43</v>
      </c>
      <c r="DD727" s="1">
        <f t="shared" si="565"/>
        <v>2</v>
      </c>
      <c r="DL727" s="1">
        <v>709</v>
      </c>
      <c r="DM727" s="1">
        <f t="shared" si="566"/>
        <v>0</v>
      </c>
      <c r="DN727" s="1">
        <f t="shared" si="567"/>
        <v>0</v>
      </c>
      <c r="DO727" s="1" t="s">
        <v>37</v>
      </c>
      <c r="DP727" s="1">
        <v>0</v>
      </c>
    </row>
    <row r="728" spans="1:120" ht="15">
      <c r="A728">
        <v>710</v>
      </c>
      <c r="B728">
        <v>2</v>
      </c>
      <c r="C728" s="25">
        <v>12450</v>
      </c>
      <c r="D728">
        <v>1</v>
      </c>
      <c r="E728">
        <v>4</v>
      </c>
      <c r="F728" t="s">
        <v>74</v>
      </c>
      <c r="G728">
        <v>5</v>
      </c>
      <c r="H728"/>
      <c r="I728"/>
      <c r="J728" s="1">
        <v>0</v>
      </c>
      <c r="K728" s="1">
        <v>0</v>
      </c>
      <c r="L728" s="1">
        <v>0</v>
      </c>
      <c r="M728" s="1">
        <v>0</v>
      </c>
      <c r="N728" s="1">
        <v>0</v>
      </c>
      <c r="O728" s="1">
        <v>1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f t="shared" si="539"/>
        <v>0</v>
      </c>
      <c r="AH728" s="1">
        <f t="shared" si="540"/>
        <v>0</v>
      </c>
      <c r="AI728" s="1">
        <f t="shared" si="541"/>
        <v>0</v>
      </c>
      <c r="AJ728" s="1">
        <f t="shared" si="542"/>
        <v>0</v>
      </c>
      <c r="AK728" s="1">
        <f t="shared" si="543"/>
        <v>0</v>
      </c>
      <c r="AL728" s="1">
        <f t="shared" si="544"/>
        <v>80</v>
      </c>
      <c r="AM728" s="1">
        <f t="shared" si="545"/>
        <v>0</v>
      </c>
      <c r="AN728" s="1">
        <f t="shared" si="545"/>
        <v>0</v>
      </c>
      <c r="AO728" s="1">
        <f t="shared" si="546"/>
        <v>0</v>
      </c>
      <c r="AP728" s="1">
        <f t="shared" si="547"/>
        <v>0</v>
      </c>
      <c r="AQ728" s="1">
        <f t="shared" si="548"/>
        <v>0</v>
      </c>
      <c r="AR728" s="1">
        <f t="shared" si="549"/>
        <v>0</v>
      </c>
      <c r="AS728" s="1">
        <f t="shared" si="550"/>
        <v>0</v>
      </c>
      <c r="AT728" s="1">
        <f t="shared" si="551"/>
        <v>0</v>
      </c>
      <c r="AU728" s="1">
        <f t="shared" si="552"/>
        <v>0</v>
      </c>
      <c r="AV728" s="1">
        <f t="shared" si="553"/>
        <v>0</v>
      </c>
      <c r="AW728" s="1">
        <f t="shared" si="554"/>
        <v>0</v>
      </c>
      <c r="AX728" s="1">
        <f t="shared" si="555"/>
        <v>0</v>
      </c>
      <c r="AY728" s="1">
        <f t="shared" si="556"/>
        <v>0</v>
      </c>
      <c r="AZ728" s="1">
        <f t="shared" si="557"/>
        <v>0</v>
      </c>
      <c r="BA728" s="1">
        <f t="shared" si="558"/>
        <v>0</v>
      </c>
      <c r="BB728" s="1">
        <f t="shared" si="559"/>
        <v>0</v>
      </c>
      <c r="BC728" s="1">
        <f t="shared" si="560"/>
        <v>0</v>
      </c>
      <c r="BD728" s="1">
        <f t="shared" si="561"/>
        <v>80</v>
      </c>
      <c r="BE728" s="1" t="str">
        <f t="shared" si="568"/>
        <v>Barge C</v>
      </c>
      <c r="BF728" s="1">
        <f t="shared" si="569"/>
        <v>2</v>
      </c>
      <c r="BG728" s="3">
        <v>710</v>
      </c>
      <c r="BH728" s="1">
        <f t="shared" si="536"/>
        <v>0</v>
      </c>
      <c r="BI728" s="1">
        <f t="shared" si="562"/>
        <v>0</v>
      </c>
      <c r="BJ728" s="3">
        <v>710</v>
      </c>
      <c r="BK728" s="1">
        <f t="shared" si="563"/>
        <v>6</v>
      </c>
      <c r="BL728" s="1">
        <f t="shared" si="570"/>
        <v>0</v>
      </c>
      <c r="BM728" s="1">
        <f t="shared" si="571"/>
        <v>0</v>
      </c>
      <c r="BN728" s="1">
        <f t="shared" si="572"/>
        <v>0</v>
      </c>
      <c r="BO728" s="1">
        <f t="shared" si="573"/>
        <v>0</v>
      </c>
      <c r="BP728" s="1">
        <f t="shared" si="574"/>
        <v>0</v>
      </c>
      <c r="BQ728" s="1">
        <f t="shared" si="575"/>
        <v>1</v>
      </c>
      <c r="BR728" s="1">
        <f t="shared" si="576"/>
        <v>2</v>
      </c>
      <c r="BS728" s="1">
        <f t="shared" si="577"/>
        <v>3</v>
      </c>
      <c r="BT728" s="1">
        <f t="shared" si="578"/>
        <v>4</v>
      </c>
      <c r="BU728" s="1">
        <f t="shared" si="579"/>
        <v>5</v>
      </c>
      <c r="BW728" s="1">
        <f t="shared" si="538"/>
        <v>0</v>
      </c>
      <c r="BX728" s="1">
        <f t="shared" si="538"/>
        <v>0</v>
      </c>
      <c r="BY728" s="1">
        <f t="shared" si="538"/>
        <v>0</v>
      </c>
      <c r="BZ728" s="1">
        <f t="shared" si="538"/>
        <v>0</v>
      </c>
      <c r="CA728" s="1">
        <f t="shared" si="538"/>
        <v>0</v>
      </c>
      <c r="CB728" s="1">
        <f t="shared" si="538"/>
        <v>70</v>
      </c>
      <c r="CC728" s="1">
        <f t="shared" si="538"/>
        <v>140</v>
      </c>
      <c r="CD728" s="1">
        <f t="shared" si="538"/>
        <v>210</v>
      </c>
      <c r="CE728" s="1">
        <f t="shared" si="538"/>
        <v>280</v>
      </c>
      <c r="CF728" s="1">
        <f t="shared" si="538"/>
        <v>350</v>
      </c>
      <c r="CW728" s="1">
        <v>710</v>
      </c>
      <c r="CX728" s="1">
        <f t="shared" si="564"/>
        <v>1</v>
      </c>
      <c r="CY728" s="1" t="s">
        <v>37</v>
      </c>
      <c r="CZ728" s="1">
        <v>1</v>
      </c>
      <c r="DB728" s="1">
        <f t="shared" si="580"/>
        <v>3</v>
      </c>
      <c r="DC728" s="1" t="s">
        <v>43</v>
      </c>
      <c r="DD728" s="1">
        <f t="shared" si="565"/>
        <v>4</v>
      </c>
      <c r="DL728" s="1">
        <v>710</v>
      </c>
      <c r="DM728" s="1">
        <f t="shared" si="566"/>
        <v>2</v>
      </c>
      <c r="DN728" s="1">
        <f t="shared" si="567"/>
        <v>0</v>
      </c>
      <c r="DO728" s="1" t="s">
        <v>37</v>
      </c>
      <c r="DP728" s="1">
        <v>0</v>
      </c>
    </row>
    <row r="729" spans="1:120" ht="15">
      <c r="A729">
        <v>711</v>
      </c>
      <c r="B729">
        <v>2</v>
      </c>
      <c r="C729" s="25">
        <v>9200</v>
      </c>
      <c r="D729">
        <v>2</v>
      </c>
      <c r="E729">
        <v>5</v>
      </c>
      <c r="F729" t="s">
        <v>73</v>
      </c>
      <c r="G729">
        <v>4</v>
      </c>
      <c r="H729"/>
      <c r="I729"/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1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f t="shared" si="539"/>
        <v>0</v>
      </c>
      <c r="AH729" s="1">
        <f t="shared" si="540"/>
        <v>0</v>
      </c>
      <c r="AI729" s="1">
        <f t="shared" si="541"/>
        <v>0</v>
      </c>
      <c r="AJ729" s="1">
        <f t="shared" si="542"/>
        <v>0</v>
      </c>
      <c r="AK729" s="1">
        <f t="shared" si="543"/>
        <v>0</v>
      </c>
      <c r="AL729" s="1">
        <f t="shared" si="544"/>
        <v>0</v>
      </c>
      <c r="AM729" s="1">
        <f t="shared" si="545"/>
        <v>0</v>
      </c>
      <c r="AN729" s="1">
        <f t="shared" si="545"/>
        <v>0</v>
      </c>
      <c r="AO729" s="1">
        <f t="shared" si="546"/>
        <v>0</v>
      </c>
      <c r="AP729" s="1">
        <f t="shared" si="547"/>
        <v>80</v>
      </c>
      <c r="AQ729" s="1">
        <f t="shared" si="548"/>
        <v>0</v>
      </c>
      <c r="AR729" s="1">
        <f t="shared" si="549"/>
        <v>0</v>
      </c>
      <c r="AS729" s="1">
        <f t="shared" si="550"/>
        <v>0</v>
      </c>
      <c r="AT729" s="1">
        <f t="shared" si="551"/>
        <v>0</v>
      </c>
      <c r="AU729" s="1">
        <f t="shared" si="552"/>
        <v>0</v>
      </c>
      <c r="AV729" s="1">
        <f t="shared" si="553"/>
        <v>0</v>
      </c>
      <c r="AW729" s="1">
        <f t="shared" si="554"/>
        <v>0</v>
      </c>
      <c r="AX729" s="1">
        <f t="shared" si="555"/>
        <v>0</v>
      </c>
      <c r="AY729" s="1">
        <f t="shared" si="556"/>
        <v>0</v>
      </c>
      <c r="AZ729" s="1">
        <f t="shared" si="557"/>
        <v>0</v>
      </c>
      <c r="BA729" s="1">
        <f t="shared" si="558"/>
        <v>0</v>
      </c>
      <c r="BB729" s="1">
        <f t="shared" si="559"/>
        <v>0</v>
      </c>
      <c r="BC729" s="1">
        <f t="shared" si="560"/>
        <v>0</v>
      </c>
      <c r="BD729" s="1">
        <f t="shared" si="561"/>
        <v>80</v>
      </c>
      <c r="BE729" s="1" t="str">
        <f t="shared" si="568"/>
        <v>Barge E</v>
      </c>
      <c r="BF729" s="1">
        <f t="shared" si="569"/>
        <v>4</v>
      </c>
      <c r="BG729" s="3">
        <v>711</v>
      </c>
      <c r="BH729" s="1">
        <f t="shared" si="536"/>
        <v>0</v>
      </c>
      <c r="BI729" s="1">
        <f t="shared" si="562"/>
        <v>0</v>
      </c>
      <c r="BJ729" s="3">
        <v>711</v>
      </c>
      <c r="BK729" s="1">
        <f t="shared" si="563"/>
        <v>6</v>
      </c>
      <c r="BL729" s="1">
        <f t="shared" si="570"/>
        <v>0</v>
      </c>
      <c r="BM729" s="1">
        <f t="shared" si="571"/>
        <v>0</v>
      </c>
      <c r="BN729" s="1">
        <f t="shared" si="572"/>
        <v>0</v>
      </c>
      <c r="BO729" s="1">
        <f t="shared" si="573"/>
        <v>0</v>
      </c>
      <c r="BP729" s="1">
        <f t="shared" si="574"/>
        <v>0</v>
      </c>
      <c r="BQ729" s="1">
        <f t="shared" si="575"/>
        <v>1</v>
      </c>
      <c r="BR729" s="1">
        <f t="shared" si="576"/>
        <v>2</v>
      </c>
      <c r="BS729" s="1">
        <f t="shared" si="577"/>
        <v>3</v>
      </c>
      <c r="BT729" s="1">
        <f t="shared" si="578"/>
        <v>4</v>
      </c>
      <c r="BU729" s="1">
        <f t="shared" si="579"/>
        <v>5</v>
      </c>
      <c r="BW729" s="1">
        <f t="shared" si="538"/>
        <v>0</v>
      </c>
      <c r="BX729" s="1">
        <f t="shared" si="538"/>
        <v>0</v>
      </c>
      <c r="BY729" s="1">
        <f t="shared" si="538"/>
        <v>0</v>
      </c>
      <c r="BZ729" s="1">
        <f t="shared" si="538"/>
        <v>0</v>
      </c>
      <c r="CA729" s="1">
        <f t="shared" si="538"/>
        <v>0</v>
      </c>
      <c r="CB729" s="1">
        <f t="shared" si="538"/>
        <v>70</v>
      </c>
      <c r="CC729" s="1">
        <f t="shared" si="538"/>
        <v>140</v>
      </c>
      <c r="CD729" s="1">
        <f t="shared" si="538"/>
        <v>210</v>
      </c>
      <c r="CE729" s="1">
        <f t="shared" si="538"/>
        <v>280</v>
      </c>
      <c r="CF729" s="1">
        <f t="shared" si="538"/>
        <v>350</v>
      </c>
      <c r="CW729" s="1">
        <v>711</v>
      </c>
      <c r="CX729" s="1">
        <f t="shared" si="564"/>
        <v>1</v>
      </c>
      <c r="CY729" s="1" t="s">
        <v>37</v>
      </c>
      <c r="CZ729" s="1">
        <v>1</v>
      </c>
      <c r="DB729" s="1">
        <f t="shared" si="580"/>
        <v>5</v>
      </c>
      <c r="DC729" s="1" t="s">
        <v>43</v>
      </c>
      <c r="DD729" s="1">
        <f t="shared" si="565"/>
        <v>5</v>
      </c>
      <c r="DL729" s="1">
        <v>711</v>
      </c>
      <c r="DM729" s="1">
        <f t="shared" si="566"/>
        <v>3</v>
      </c>
      <c r="DN729" s="1">
        <f t="shared" si="567"/>
        <v>0</v>
      </c>
      <c r="DO729" s="1" t="s">
        <v>37</v>
      </c>
      <c r="DP729" s="1">
        <v>0</v>
      </c>
    </row>
    <row r="730" spans="1:120" ht="15">
      <c r="A730">
        <v>712</v>
      </c>
      <c r="B730">
        <v>2</v>
      </c>
      <c r="C730" s="25">
        <v>29100</v>
      </c>
      <c r="D730">
        <v>1</v>
      </c>
      <c r="E730">
        <v>4</v>
      </c>
      <c r="F730" t="s">
        <v>73</v>
      </c>
      <c r="G730">
        <v>4</v>
      </c>
      <c r="H730"/>
      <c r="I730"/>
      <c r="J730" s="1">
        <v>0</v>
      </c>
      <c r="K730" s="1">
        <v>0</v>
      </c>
      <c r="L730" s="1">
        <v>0</v>
      </c>
      <c r="M730" s="1">
        <v>0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f t="shared" si="539"/>
        <v>0</v>
      </c>
      <c r="AH730" s="1">
        <f t="shared" si="540"/>
        <v>0</v>
      </c>
      <c r="AI730" s="1">
        <f t="shared" si="541"/>
        <v>0</v>
      </c>
      <c r="AJ730" s="1">
        <f t="shared" si="542"/>
        <v>0</v>
      </c>
      <c r="AK730" s="1">
        <f t="shared" si="543"/>
        <v>80</v>
      </c>
      <c r="AL730" s="1">
        <f t="shared" si="544"/>
        <v>0</v>
      </c>
      <c r="AM730" s="1">
        <f t="shared" si="545"/>
        <v>0</v>
      </c>
      <c r="AN730" s="1">
        <f t="shared" si="545"/>
        <v>0</v>
      </c>
      <c r="AO730" s="1">
        <f t="shared" si="546"/>
        <v>0</v>
      </c>
      <c r="AP730" s="1">
        <f t="shared" si="547"/>
        <v>0</v>
      </c>
      <c r="AQ730" s="1">
        <f t="shared" si="548"/>
        <v>0</v>
      </c>
      <c r="AR730" s="1">
        <f t="shared" si="549"/>
        <v>0</v>
      </c>
      <c r="AS730" s="1">
        <f t="shared" si="550"/>
        <v>0</v>
      </c>
      <c r="AT730" s="1">
        <f t="shared" si="551"/>
        <v>0</v>
      </c>
      <c r="AU730" s="1">
        <f t="shared" si="552"/>
        <v>0</v>
      </c>
      <c r="AV730" s="1">
        <f t="shared" si="553"/>
        <v>0</v>
      </c>
      <c r="AW730" s="1">
        <f t="shared" si="554"/>
        <v>0</v>
      </c>
      <c r="AX730" s="1">
        <f t="shared" si="555"/>
        <v>0</v>
      </c>
      <c r="AY730" s="1">
        <f t="shared" si="556"/>
        <v>0</v>
      </c>
      <c r="AZ730" s="1">
        <f t="shared" si="557"/>
        <v>0</v>
      </c>
      <c r="BA730" s="1">
        <f t="shared" si="558"/>
        <v>0</v>
      </c>
      <c r="BB730" s="1">
        <f t="shared" si="559"/>
        <v>0</v>
      </c>
      <c r="BC730" s="1">
        <f t="shared" si="560"/>
        <v>0</v>
      </c>
      <c r="BD730" s="1">
        <f t="shared" si="561"/>
        <v>80</v>
      </c>
      <c r="BE730" s="1" t="str">
        <f t="shared" si="568"/>
        <v>Barge A</v>
      </c>
      <c r="BF730" s="1">
        <f t="shared" si="569"/>
        <v>2</v>
      </c>
      <c r="BG730" s="3">
        <v>712</v>
      </c>
      <c r="BH730" s="1">
        <f t="shared" si="536"/>
        <v>0</v>
      </c>
      <c r="BI730" s="1">
        <f t="shared" si="562"/>
        <v>0</v>
      </c>
      <c r="BJ730" s="3">
        <v>712</v>
      </c>
      <c r="BK730" s="1">
        <f t="shared" si="563"/>
        <v>5</v>
      </c>
      <c r="BL730" s="1">
        <f t="shared" si="570"/>
        <v>0</v>
      </c>
      <c r="BM730" s="1">
        <f t="shared" si="571"/>
        <v>0</v>
      </c>
      <c r="BN730" s="1">
        <f t="shared" si="572"/>
        <v>0</v>
      </c>
      <c r="BO730" s="1">
        <f t="shared" si="573"/>
        <v>0</v>
      </c>
      <c r="BP730" s="1">
        <f t="shared" si="574"/>
        <v>1</v>
      </c>
      <c r="BQ730" s="1">
        <f t="shared" si="575"/>
        <v>2</v>
      </c>
      <c r="BR730" s="1">
        <f t="shared" si="576"/>
        <v>3</v>
      </c>
      <c r="BS730" s="1">
        <f t="shared" si="577"/>
        <v>4</v>
      </c>
      <c r="BT730" s="1">
        <f t="shared" si="578"/>
        <v>5</v>
      </c>
      <c r="BU730" s="1">
        <f t="shared" si="579"/>
        <v>6</v>
      </c>
      <c r="BW730" s="1">
        <f t="shared" si="538"/>
        <v>0</v>
      </c>
      <c r="BX730" s="1">
        <f t="shared" si="538"/>
        <v>0</v>
      </c>
      <c r="BY730" s="1">
        <f t="shared" si="538"/>
        <v>0</v>
      </c>
      <c r="BZ730" s="1">
        <f t="shared" si="538"/>
        <v>0</v>
      </c>
      <c r="CA730" s="1">
        <f t="shared" si="538"/>
        <v>70</v>
      </c>
      <c r="CB730" s="1">
        <f t="shared" si="538"/>
        <v>140</v>
      </c>
      <c r="CC730" s="1">
        <f t="shared" si="538"/>
        <v>210</v>
      </c>
      <c r="CD730" s="1">
        <f t="shared" si="538"/>
        <v>280</v>
      </c>
      <c r="CE730" s="1">
        <f t="shared" si="538"/>
        <v>350</v>
      </c>
      <c r="CF730" s="1">
        <f t="shared" si="538"/>
        <v>420</v>
      </c>
      <c r="CW730" s="1">
        <v>712</v>
      </c>
      <c r="CX730" s="1">
        <f t="shared" si="564"/>
        <v>1</v>
      </c>
      <c r="CY730" s="1" t="s">
        <v>37</v>
      </c>
      <c r="CZ730" s="1">
        <v>1</v>
      </c>
      <c r="DB730" s="1">
        <f t="shared" si="580"/>
        <v>3</v>
      </c>
      <c r="DC730" s="1" t="s">
        <v>43</v>
      </c>
      <c r="DD730" s="1">
        <f t="shared" si="565"/>
        <v>4</v>
      </c>
      <c r="DL730" s="1">
        <v>712</v>
      </c>
      <c r="DM730" s="1">
        <f t="shared" si="566"/>
        <v>2</v>
      </c>
      <c r="DN730" s="1">
        <f t="shared" si="567"/>
        <v>0</v>
      </c>
      <c r="DO730" s="1" t="s">
        <v>37</v>
      </c>
      <c r="DP730" s="1">
        <v>0</v>
      </c>
    </row>
    <row r="731" spans="1:120" ht="15">
      <c r="A731">
        <v>713</v>
      </c>
      <c r="B731">
        <v>2</v>
      </c>
      <c r="C731" s="25">
        <v>29200</v>
      </c>
      <c r="D731">
        <v>-1</v>
      </c>
      <c r="E731">
        <v>2</v>
      </c>
      <c r="F731" t="s">
        <v>94</v>
      </c>
      <c r="G731">
        <v>3</v>
      </c>
      <c r="H731"/>
      <c r="I731"/>
      <c r="J731" s="1">
        <v>0</v>
      </c>
      <c r="K731" s="1">
        <v>0</v>
      </c>
      <c r="L731" s="1">
        <v>1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f t="shared" si="539"/>
        <v>0</v>
      </c>
      <c r="AH731" s="1">
        <f t="shared" si="540"/>
        <v>0</v>
      </c>
      <c r="AI731" s="1">
        <f t="shared" si="541"/>
        <v>80</v>
      </c>
      <c r="AJ731" s="1">
        <f t="shared" si="542"/>
        <v>0</v>
      </c>
      <c r="AK731" s="1">
        <f t="shared" si="543"/>
        <v>0</v>
      </c>
      <c r="AL731" s="1">
        <f t="shared" si="544"/>
        <v>0</v>
      </c>
      <c r="AM731" s="1">
        <f t="shared" si="545"/>
        <v>0</v>
      </c>
      <c r="AN731" s="1">
        <f t="shared" si="545"/>
        <v>0</v>
      </c>
      <c r="AO731" s="1">
        <f t="shared" si="546"/>
        <v>0</v>
      </c>
      <c r="AP731" s="1">
        <f t="shared" si="547"/>
        <v>0</v>
      </c>
      <c r="AQ731" s="1">
        <f t="shared" si="548"/>
        <v>0</v>
      </c>
      <c r="AR731" s="1">
        <f t="shared" si="549"/>
        <v>0</v>
      </c>
      <c r="AS731" s="1">
        <f t="shared" si="550"/>
        <v>0</v>
      </c>
      <c r="AT731" s="1">
        <f t="shared" si="551"/>
        <v>0</v>
      </c>
      <c r="AU731" s="1">
        <f t="shared" si="552"/>
        <v>0</v>
      </c>
      <c r="AV731" s="1">
        <f t="shared" si="553"/>
        <v>0</v>
      </c>
      <c r="AW731" s="1">
        <f t="shared" si="554"/>
        <v>0</v>
      </c>
      <c r="AX731" s="1">
        <f t="shared" si="555"/>
        <v>0</v>
      </c>
      <c r="AY731" s="1">
        <f t="shared" si="556"/>
        <v>0</v>
      </c>
      <c r="AZ731" s="1">
        <f t="shared" si="557"/>
        <v>0</v>
      </c>
      <c r="BA731" s="1">
        <f t="shared" si="558"/>
        <v>0</v>
      </c>
      <c r="BB731" s="1">
        <f t="shared" si="559"/>
        <v>0</v>
      </c>
      <c r="BC731" s="1">
        <f t="shared" si="560"/>
        <v>0</v>
      </c>
      <c r="BD731" s="1">
        <f t="shared" si="561"/>
        <v>80</v>
      </c>
      <c r="BE731" s="1" t="str">
        <f t="shared" si="568"/>
        <v>Barge E</v>
      </c>
      <c r="BF731" s="1">
        <f t="shared" si="569"/>
        <v>1</v>
      </c>
      <c r="BG731" s="3">
        <v>713</v>
      </c>
      <c r="BH731" s="1">
        <f t="shared" si="536"/>
        <v>0</v>
      </c>
      <c r="BI731" s="1">
        <f t="shared" si="562"/>
        <v>0</v>
      </c>
      <c r="BJ731" s="3">
        <v>713</v>
      </c>
      <c r="BK731" s="1">
        <f t="shared" si="563"/>
        <v>2</v>
      </c>
      <c r="BL731" s="1">
        <f t="shared" si="570"/>
        <v>0</v>
      </c>
      <c r="BM731" s="1">
        <f t="shared" si="571"/>
        <v>1</v>
      </c>
      <c r="BN731" s="1">
        <f t="shared" si="572"/>
        <v>2</v>
      </c>
      <c r="BO731" s="1">
        <f t="shared" si="573"/>
        <v>3</v>
      </c>
      <c r="BP731" s="1">
        <f t="shared" si="574"/>
        <v>4</v>
      </c>
      <c r="BQ731" s="1">
        <f t="shared" si="575"/>
        <v>5</v>
      </c>
      <c r="BR731" s="1">
        <f t="shared" si="576"/>
        <v>6</v>
      </c>
      <c r="BS731" s="1">
        <f t="shared" si="577"/>
        <v>7</v>
      </c>
      <c r="BT731" s="1">
        <f t="shared" si="578"/>
        <v>8</v>
      </c>
      <c r="BU731" s="1">
        <f t="shared" si="579"/>
        <v>9</v>
      </c>
      <c r="BW731" s="1">
        <f t="shared" si="538"/>
        <v>0</v>
      </c>
      <c r="BX731" s="1">
        <f t="shared" si="538"/>
        <v>70</v>
      </c>
      <c r="BY731" s="1">
        <f t="shared" si="538"/>
        <v>140</v>
      </c>
      <c r="BZ731" s="1">
        <f t="shared" si="538"/>
        <v>210</v>
      </c>
      <c r="CA731" s="1">
        <f t="shared" si="538"/>
        <v>280</v>
      </c>
      <c r="CB731" s="1">
        <f t="shared" si="538"/>
        <v>350</v>
      </c>
      <c r="CC731" s="1">
        <f t="shared" si="538"/>
        <v>420</v>
      </c>
      <c r="CD731" s="1">
        <f t="shared" si="538"/>
        <v>490</v>
      </c>
      <c r="CE731" s="1">
        <f t="shared" si="538"/>
        <v>560</v>
      </c>
      <c r="CF731" s="1">
        <f t="shared" si="538"/>
        <v>630</v>
      </c>
      <c r="CW731" s="1">
        <v>713</v>
      </c>
      <c r="CX731" s="1">
        <f t="shared" si="564"/>
        <v>1</v>
      </c>
      <c r="CY731" s="1" t="s">
        <v>37</v>
      </c>
      <c r="CZ731" s="1">
        <v>1</v>
      </c>
      <c r="DB731" s="1">
        <f t="shared" si="580"/>
        <v>2</v>
      </c>
      <c r="DC731" s="1" t="s">
        <v>43</v>
      </c>
      <c r="DD731" s="1">
        <f t="shared" si="565"/>
        <v>2</v>
      </c>
      <c r="DL731" s="1">
        <v>713</v>
      </c>
      <c r="DM731" s="1">
        <f t="shared" si="566"/>
        <v>0</v>
      </c>
      <c r="DN731" s="1">
        <f t="shared" si="567"/>
        <v>0</v>
      </c>
      <c r="DO731" s="1" t="s">
        <v>37</v>
      </c>
      <c r="DP731" s="1">
        <v>0</v>
      </c>
    </row>
    <row r="732" spans="1:120" ht="15">
      <c r="A732">
        <v>714</v>
      </c>
      <c r="B732">
        <v>2</v>
      </c>
      <c r="C732" s="25">
        <v>29200</v>
      </c>
      <c r="D732">
        <v>-1</v>
      </c>
      <c r="E732">
        <v>4</v>
      </c>
      <c r="F732" t="s">
        <v>35</v>
      </c>
      <c r="G732">
        <v>3</v>
      </c>
      <c r="H732"/>
      <c r="I732"/>
      <c r="J732" s="1">
        <v>0</v>
      </c>
      <c r="K732" s="1">
        <v>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f t="shared" si="539"/>
        <v>0</v>
      </c>
      <c r="AH732" s="1">
        <f t="shared" si="540"/>
        <v>80</v>
      </c>
      <c r="AI732" s="1">
        <f t="shared" si="541"/>
        <v>0</v>
      </c>
      <c r="AJ732" s="1">
        <f t="shared" si="542"/>
        <v>0</v>
      </c>
      <c r="AK732" s="1">
        <f t="shared" si="543"/>
        <v>0</v>
      </c>
      <c r="AL732" s="1">
        <f t="shared" si="544"/>
        <v>0</v>
      </c>
      <c r="AM732" s="1">
        <f t="shared" si="545"/>
        <v>0</v>
      </c>
      <c r="AN732" s="1">
        <f t="shared" si="545"/>
        <v>0</v>
      </c>
      <c r="AO732" s="1">
        <f t="shared" si="546"/>
        <v>0</v>
      </c>
      <c r="AP732" s="1">
        <f t="shared" si="547"/>
        <v>0</v>
      </c>
      <c r="AQ732" s="1">
        <f t="shared" si="548"/>
        <v>0</v>
      </c>
      <c r="AR732" s="1">
        <f t="shared" si="549"/>
        <v>0</v>
      </c>
      <c r="AS732" s="1">
        <f t="shared" si="550"/>
        <v>0</v>
      </c>
      <c r="AT732" s="1">
        <f t="shared" si="551"/>
        <v>0</v>
      </c>
      <c r="AU732" s="1">
        <f t="shared" si="552"/>
        <v>0</v>
      </c>
      <c r="AV732" s="1">
        <f t="shared" si="553"/>
        <v>0</v>
      </c>
      <c r="AW732" s="1">
        <f t="shared" si="554"/>
        <v>0</v>
      </c>
      <c r="AX732" s="1">
        <f t="shared" si="555"/>
        <v>0</v>
      </c>
      <c r="AY732" s="1">
        <f t="shared" si="556"/>
        <v>0</v>
      </c>
      <c r="AZ732" s="1">
        <f t="shared" si="557"/>
        <v>0</v>
      </c>
      <c r="BA732" s="1">
        <f t="shared" si="558"/>
        <v>0</v>
      </c>
      <c r="BB732" s="1">
        <f t="shared" si="559"/>
        <v>0</v>
      </c>
      <c r="BC732" s="1">
        <f t="shared" si="560"/>
        <v>0</v>
      </c>
      <c r="BD732" s="1">
        <f t="shared" si="561"/>
        <v>80</v>
      </c>
      <c r="BE732" s="1" t="str">
        <f t="shared" si="568"/>
        <v>Barge D</v>
      </c>
      <c r="BF732" s="1">
        <f t="shared" si="569"/>
        <v>1</v>
      </c>
      <c r="BG732" s="3">
        <v>714</v>
      </c>
      <c r="BH732" s="1">
        <f t="shared" si="536"/>
        <v>0</v>
      </c>
      <c r="BI732" s="1">
        <f t="shared" si="562"/>
        <v>0</v>
      </c>
      <c r="BJ732" s="3">
        <v>714</v>
      </c>
      <c r="BK732" s="1">
        <f t="shared" si="563"/>
        <v>2</v>
      </c>
      <c r="BL732" s="1">
        <f t="shared" si="570"/>
        <v>0</v>
      </c>
      <c r="BM732" s="1">
        <f t="shared" si="571"/>
        <v>1</v>
      </c>
      <c r="BN732" s="1">
        <f t="shared" si="572"/>
        <v>2</v>
      </c>
      <c r="BO732" s="1">
        <f t="shared" si="573"/>
        <v>3</v>
      </c>
      <c r="BP732" s="1">
        <f t="shared" si="574"/>
        <v>4</v>
      </c>
      <c r="BQ732" s="1">
        <f t="shared" si="575"/>
        <v>5</v>
      </c>
      <c r="BR732" s="1">
        <f t="shared" si="576"/>
        <v>6</v>
      </c>
      <c r="BS732" s="1">
        <f t="shared" si="577"/>
        <v>7</v>
      </c>
      <c r="BT732" s="1">
        <f t="shared" si="578"/>
        <v>8</v>
      </c>
      <c r="BU732" s="1">
        <f t="shared" si="579"/>
        <v>9</v>
      </c>
      <c r="BW732" s="1">
        <f t="shared" si="538"/>
        <v>0</v>
      </c>
      <c r="BX732" s="1">
        <f t="shared" si="538"/>
        <v>70</v>
      </c>
      <c r="BY732" s="1">
        <f t="shared" si="538"/>
        <v>140</v>
      </c>
      <c r="BZ732" s="1">
        <f t="shared" si="538"/>
        <v>210</v>
      </c>
      <c r="CA732" s="1">
        <f t="shared" si="538"/>
        <v>280</v>
      </c>
      <c r="CB732" s="1">
        <f t="shared" si="538"/>
        <v>350</v>
      </c>
      <c r="CC732" s="1">
        <f t="shared" si="538"/>
        <v>420</v>
      </c>
      <c r="CD732" s="1">
        <f t="shared" si="538"/>
        <v>490</v>
      </c>
      <c r="CE732" s="1">
        <f t="shared" si="538"/>
        <v>560</v>
      </c>
      <c r="CF732" s="1">
        <f t="shared" si="538"/>
        <v>630</v>
      </c>
      <c r="CW732" s="1">
        <v>714</v>
      </c>
      <c r="CX732" s="1">
        <f t="shared" si="564"/>
        <v>1</v>
      </c>
      <c r="CY732" s="1" t="s">
        <v>37</v>
      </c>
      <c r="CZ732" s="1">
        <v>1</v>
      </c>
      <c r="DB732" s="1">
        <f t="shared" si="580"/>
        <v>2</v>
      </c>
      <c r="DC732" s="1" t="s">
        <v>43</v>
      </c>
      <c r="DD732" s="1">
        <f t="shared" si="565"/>
        <v>4</v>
      </c>
      <c r="DL732" s="1">
        <v>714</v>
      </c>
      <c r="DM732" s="1">
        <f t="shared" si="566"/>
        <v>0</v>
      </c>
      <c r="DN732" s="1">
        <f t="shared" si="567"/>
        <v>0</v>
      </c>
      <c r="DO732" s="1" t="s">
        <v>37</v>
      </c>
      <c r="DP732" s="1">
        <v>0</v>
      </c>
    </row>
    <row r="733" spans="1:120" ht="15">
      <c r="A733">
        <v>715</v>
      </c>
      <c r="B733">
        <v>1</v>
      </c>
      <c r="C733" s="25">
        <v>2300</v>
      </c>
      <c r="D733">
        <v>1</v>
      </c>
      <c r="E733">
        <v>6</v>
      </c>
      <c r="F733" t="s">
        <v>75</v>
      </c>
      <c r="G733">
        <v>2</v>
      </c>
      <c r="H733"/>
      <c r="I733"/>
      <c r="J733" s="1">
        <v>0</v>
      </c>
      <c r="K733" s="1">
        <v>0</v>
      </c>
      <c r="L733" s="1">
        <v>0</v>
      </c>
      <c r="M733" s="1">
        <v>0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f t="shared" si="539"/>
        <v>0</v>
      </c>
      <c r="AH733" s="1">
        <f t="shared" si="540"/>
        <v>0</v>
      </c>
      <c r="AI733" s="1">
        <f t="shared" si="541"/>
        <v>0</v>
      </c>
      <c r="AJ733" s="1">
        <f t="shared" si="542"/>
        <v>0</v>
      </c>
      <c r="AK733" s="1">
        <f t="shared" si="543"/>
        <v>40</v>
      </c>
      <c r="AL733" s="1">
        <f t="shared" si="544"/>
        <v>0</v>
      </c>
      <c r="AM733" s="1">
        <f t="shared" si="545"/>
        <v>0</v>
      </c>
      <c r="AN733" s="1">
        <f t="shared" si="545"/>
        <v>0</v>
      </c>
      <c r="AO733" s="1">
        <f t="shared" si="546"/>
        <v>0</v>
      </c>
      <c r="AP733" s="1">
        <f t="shared" si="547"/>
        <v>0</v>
      </c>
      <c r="AQ733" s="1">
        <f t="shared" si="548"/>
        <v>0</v>
      </c>
      <c r="AR733" s="1">
        <f t="shared" si="549"/>
        <v>0</v>
      </c>
      <c r="AS733" s="1">
        <f t="shared" si="550"/>
        <v>0</v>
      </c>
      <c r="AT733" s="1">
        <f t="shared" si="551"/>
        <v>0</v>
      </c>
      <c r="AU733" s="1">
        <f t="shared" si="552"/>
        <v>0</v>
      </c>
      <c r="AV733" s="1">
        <f t="shared" si="553"/>
        <v>0</v>
      </c>
      <c r="AW733" s="1">
        <f t="shared" si="554"/>
        <v>0</v>
      </c>
      <c r="AX733" s="1">
        <f t="shared" si="555"/>
        <v>0</v>
      </c>
      <c r="AY733" s="1">
        <f t="shared" si="556"/>
        <v>0</v>
      </c>
      <c r="AZ733" s="1">
        <f t="shared" si="557"/>
        <v>0</v>
      </c>
      <c r="BA733" s="1">
        <f t="shared" si="558"/>
        <v>0</v>
      </c>
      <c r="BB733" s="1">
        <f t="shared" si="559"/>
        <v>0</v>
      </c>
      <c r="BC733" s="1">
        <f t="shared" si="560"/>
        <v>0</v>
      </c>
      <c r="BD733" s="1">
        <f t="shared" si="561"/>
        <v>40</v>
      </c>
      <c r="BE733" s="1" t="str">
        <f t="shared" si="568"/>
        <v>Barge A</v>
      </c>
      <c r="BF733" s="1">
        <f t="shared" si="569"/>
        <v>2</v>
      </c>
      <c r="BG733" s="3">
        <v>715</v>
      </c>
      <c r="BH733" s="1">
        <f t="shared" si="536"/>
        <v>0</v>
      </c>
      <c r="BI733" s="1">
        <f t="shared" si="562"/>
        <v>0</v>
      </c>
      <c r="BJ733" s="3">
        <v>715</v>
      </c>
      <c r="BK733" s="1">
        <f t="shared" si="563"/>
        <v>3</v>
      </c>
      <c r="BL733" s="1">
        <f t="shared" si="570"/>
        <v>0</v>
      </c>
      <c r="BM733" s="1">
        <f t="shared" si="571"/>
        <v>0</v>
      </c>
      <c r="BN733" s="1">
        <f t="shared" si="572"/>
        <v>1</v>
      </c>
      <c r="BO733" s="1">
        <f t="shared" si="573"/>
        <v>2</v>
      </c>
      <c r="BP733" s="1">
        <f t="shared" si="574"/>
        <v>3</v>
      </c>
      <c r="BQ733" s="1">
        <f t="shared" si="575"/>
        <v>4</v>
      </c>
      <c r="BR733" s="1">
        <f t="shared" si="576"/>
        <v>5</v>
      </c>
      <c r="BS733" s="1">
        <f t="shared" si="577"/>
        <v>6</v>
      </c>
      <c r="BT733" s="1">
        <f t="shared" si="578"/>
        <v>7</v>
      </c>
      <c r="BU733" s="1">
        <f t="shared" si="579"/>
        <v>8</v>
      </c>
      <c r="BW733" s="1">
        <f t="shared" si="538"/>
        <v>0</v>
      </c>
      <c r="BX733" s="1">
        <f t="shared" si="538"/>
        <v>0</v>
      </c>
      <c r="BY733" s="1">
        <f t="shared" si="538"/>
        <v>50</v>
      </c>
      <c r="BZ733" s="1">
        <f t="shared" si="538"/>
        <v>100</v>
      </c>
      <c r="CA733" s="1">
        <f t="shared" si="538"/>
        <v>150</v>
      </c>
      <c r="CB733" s="1">
        <f t="shared" si="538"/>
        <v>200</v>
      </c>
      <c r="CC733" s="1">
        <f t="shared" si="538"/>
        <v>250</v>
      </c>
      <c r="CD733" s="1">
        <f t="shared" si="538"/>
        <v>300</v>
      </c>
      <c r="CE733" s="1">
        <f t="shared" si="538"/>
        <v>350</v>
      </c>
      <c r="CF733" s="1">
        <f t="shared" si="538"/>
        <v>400</v>
      </c>
      <c r="CW733" s="1">
        <v>715</v>
      </c>
      <c r="CX733" s="1">
        <f t="shared" si="564"/>
        <v>1</v>
      </c>
      <c r="CY733" s="1" t="s">
        <v>37</v>
      </c>
      <c r="CZ733" s="1">
        <v>1</v>
      </c>
      <c r="DB733" s="1">
        <f t="shared" si="580"/>
        <v>3</v>
      </c>
      <c r="DC733" s="1" t="s">
        <v>43</v>
      </c>
      <c r="DD733" s="1">
        <f t="shared" si="565"/>
        <v>6</v>
      </c>
      <c r="DL733" s="1">
        <v>715</v>
      </c>
      <c r="DM733" s="1">
        <f t="shared" si="566"/>
        <v>2</v>
      </c>
      <c r="DN733" s="1">
        <f t="shared" si="567"/>
        <v>0</v>
      </c>
      <c r="DO733" s="1" t="s">
        <v>37</v>
      </c>
      <c r="DP733" s="1">
        <v>0</v>
      </c>
    </row>
    <row r="734" spans="1:120" ht="15">
      <c r="A734">
        <v>716</v>
      </c>
      <c r="B734">
        <v>2</v>
      </c>
      <c r="C734" s="25">
        <v>29483</v>
      </c>
      <c r="D734">
        <v>3</v>
      </c>
      <c r="E734">
        <v>7</v>
      </c>
      <c r="F734" t="s">
        <v>35</v>
      </c>
      <c r="G734">
        <v>3</v>
      </c>
      <c r="H734"/>
      <c r="I734"/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>
        <v>1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f t="shared" si="539"/>
        <v>0</v>
      </c>
      <c r="AH734" s="1">
        <f t="shared" si="540"/>
        <v>0</v>
      </c>
      <c r="AI734" s="1">
        <f t="shared" si="541"/>
        <v>0</v>
      </c>
      <c r="AJ734" s="1">
        <f t="shared" si="542"/>
        <v>0</v>
      </c>
      <c r="AK734" s="1">
        <f t="shared" si="543"/>
        <v>0</v>
      </c>
      <c r="AL734" s="1">
        <f t="shared" si="544"/>
        <v>0</v>
      </c>
      <c r="AM734" s="1">
        <f t="shared" si="545"/>
        <v>0</v>
      </c>
      <c r="AN734" s="1">
        <f t="shared" si="545"/>
        <v>0</v>
      </c>
      <c r="AO734" s="1">
        <f t="shared" si="546"/>
        <v>0</v>
      </c>
      <c r="AP734" s="1">
        <f t="shared" si="547"/>
        <v>0</v>
      </c>
      <c r="AQ734" s="1">
        <f t="shared" si="548"/>
        <v>0</v>
      </c>
      <c r="AR734" s="1">
        <f t="shared" si="549"/>
        <v>0</v>
      </c>
      <c r="AS734" s="1">
        <f t="shared" si="550"/>
        <v>80</v>
      </c>
      <c r="AT734" s="1">
        <f t="shared" si="551"/>
        <v>0</v>
      </c>
      <c r="AU734" s="1">
        <f t="shared" si="552"/>
        <v>0</v>
      </c>
      <c r="AV734" s="1">
        <f t="shared" si="553"/>
        <v>0</v>
      </c>
      <c r="AW734" s="1">
        <f t="shared" si="554"/>
        <v>0</v>
      </c>
      <c r="AX734" s="1">
        <f t="shared" si="555"/>
        <v>0</v>
      </c>
      <c r="AY734" s="1">
        <f t="shared" si="556"/>
        <v>0</v>
      </c>
      <c r="AZ734" s="1">
        <f t="shared" si="557"/>
        <v>0</v>
      </c>
      <c r="BA734" s="1">
        <f t="shared" si="558"/>
        <v>0</v>
      </c>
      <c r="BB734" s="1">
        <f t="shared" si="559"/>
        <v>0</v>
      </c>
      <c r="BC734" s="1">
        <f t="shared" si="560"/>
        <v>0</v>
      </c>
      <c r="BD734" s="1">
        <f t="shared" si="561"/>
        <v>80</v>
      </c>
      <c r="BE734" s="1" t="str">
        <f t="shared" si="568"/>
        <v>Barge E</v>
      </c>
      <c r="BF734" s="1">
        <f t="shared" si="569"/>
        <v>5</v>
      </c>
      <c r="BG734" s="3">
        <v>716</v>
      </c>
      <c r="BH734" s="1">
        <f t="shared" si="536"/>
        <v>0</v>
      </c>
      <c r="BI734" s="1">
        <f t="shared" si="562"/>
        <v>0</v>
      </c>
      <c r="BJ734" s="3">
        <v>716</v>
      </c>
      <c r="BK734" s="1">
        <f t="shared" si="563"/>
        <v>6</v>
      </c>
      <c r="BL734" s="1">
        <f t="shared" si="570"/>
        <v>0</v>
      </c>
      <c r="BM734" s="1">
        <f t="shared" si="571"/>
        <v>0</v>
      </c>
      <c r="BN734" s="1">
        <f t="shared" si="572"/>
        <v>0</v>
      </c>
      <c r="BO734" s="1">
        <f t="shared" si="573"/>
        <v>0</v>
      </c>
      <c r="BP734" s="1">
        <f t="shared" si="574"/>
        <v>0</v>
      </c>
      <c r="BQ734" s="1">
        <f t="shared" si="575"/>
        <v>1</v>
      </c>
      <c r="BR734" s="1">
        <f t="shared" si="576"/>
        <v>2</v>
      </c>
      <c r="BS734" s="1">
        <f t="shared" si="577"/>
        <v>3</v>
      </c>
      <c r="BT734" s="1">
        <f t="shared" si="578"/>
        <v>4</v>
      </c>
      <c r="BU734" s="1">
        <f t="shared" si="579"/>
        <v>5</v>
      </c>
      <c r="BW734" s="1">
        <f t="shared" si="538"/>
        <v>0</v>
      </c>
      <c r="BX734" s="1">
        <f t="shared" ref="BX734:CF762" si="581">IF(BM734&gt;0,IF($B734=1,BM734*50,BM734*70),0)</f>
        <v>0</v>
      </c>
      <c r="BY734" s="1">
        <f t="shared" si="581"/>
        <v>0</v>
      </c>
      <c r="BZ734" s="1">
        <f t="shared" si="581"/>
        <v>0</v>
      </c>
      <c r="CA734" s="1">
        <f t="shared" si="581"/>
        <v>0</v>
      </c>
      <c r="CB734" s="1">
        <f t="shared" si="581"/>
        <v>70</v>
      </c>
      <c r="CC734" s="1">
        <f t="shared" si="581"/>
        <v>140</v>
      </c>
      <c r="CD734" s="1">
        <f t="shared" si="581"/>
        <v>210</v>
      </c>
      <c r="CE734" s="1">
        <f t="shared" si="581"/>
        <v>280</v>
      </c>
      <c r="CF734" s="1">
        <f t="shared" si="581"/>
        <v>350</v>
      </c>
      <c r="CW734" s="1">
        <v>716</v>
      </c>
      <c r="CX734" s="1">
        <f t="shared" si="564"/>
        <v>1</v>
      </c>
      <c r="CY734" s="1" t="s">
        <v>37</v>
      </c>
      <c r="CZ734" s="1">
        <v>1</v>
      </c>
      <c r="DB734" s="1">
        <f t="shared" si="580"/>
        <v>6</v>
      </c>
      <c r="DC734" s="1" t="s">
        <v>43</v>
      </c>
      <c r="DD734" s="1">
        <f t="shared" si="565"/>
        <v>7</v>
      </c>
      <c r="DL734" s="1">
        <v>716</v>
      </c>
      <c r="DM734" s="1">
        <f t="shared" si="566"/>
        <v>4</v>
      </c>
      <c r="DN734" s="1">
        <f t="shared" si="567"/>
        <v>0</v>
      </c>
      <c r="DO734" s="1" t="s">
        <v>37</v>
      </c>
      <c r="DP734" s="1">
        <v>0</v>
      </c>
    </row>
    <row r="735" spans="1:120" ht="15">
      <c r="A735">
        <v>717</v>
      </c>
      <c r="B735">
        <v>2</v>
      </c>
      <c r="C735" s="25">
        <v>29483</v>
      </c>
      <c r="D735">
        <v>6</v>
      </c>
      <c r="E735">
        <v>9</v>
      </c>
      <c r="F735" t="s">
        <v>74</v>
      </c>
      <c r="G735">
        <v>4</v>
      </c>
      <c r="H735"/>
      <c r="I735"/>
      <c r="J735" s="1">
        <v>0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0.5</v>
      </c>
      <c r="AB735" s="1">
        <v>0</v>
      </c>
      <c r="AC735" s="1">
        <v>0</v>
      </c>
      <c r="AD735" s="1">
        <v>0</v>
      </c>
      <c r="AE735" s="1">
        <v>0.5</v>
      </c>
      <c r="AF735" s="1">
        <v>0</v>
      </c>
      <c r="AG735" s="1">
        <f t="shared" si="539"/>
        <v>0</v>
      </c>
      <c r="AH735" s="1">
        <f t="shared" si="540"/>
        <v>0</v>
      </c>
      <c r="AI735" s="1">
        <f t="shared" si="541"/>
        <v>0</v>
      </c>
      <c r="AJ735" s="1">
        <f t="shared" si="542"/>
        <v>0</v>
      </c>
      <c r="AK735" s="1">
        <f t="shared" si="543"/>
        <v>0</v>
      </c>
      <c r="AL735" s="1">
        <f t="shared" si="544"/>
        <v>0</v>
      </c>
      <c r="AM735" s="1">
        <f t="shared" si="545"/>
        <v>0</v>
      </c>
      <c r="AN735" s="1">
        <f t="shared" si="545"/>
        <v>0</v>
      </c>
      <c r="AO735" s="1">
        <f t="shared" si="546"/>
        <v>0</v>
      </c>
      <c r="AP735" s="1">
        <f t="shared" si="547"/>
        <v>0</v>
      </c>
      <c r="AQ735" s="1">
        <f t="shared" si="548"/>
        <v>0</v>
      </c>
      <c r="AR735" s="1">
        <f t="shared" si="549"/>
        <v>0</v>
      </c>
      <c r="AS735" s="1">
        <f t="shared" si="550"/>
        <v>0</v>
      </c>
      <c r="AT735" s="1">
        <f t="shared" si="551"/>
        <v>0</v>
      </c>
      <c r="AU735" s="1">
        <f t="shared" si="552"/>
        <v>0</v>
      </c>
      <c r="AV735" s="1">
        <f t="shared" si="553"/>
        <v>0</v>
      </c>
      <c r="AW735" s="1">
        <f t="shared" si="554"/>
        <v>0</v>
      </c>
      <c r="AX735" s="1">
        <f t="shared" si="555"/>
        <v>40</v>
      </c>
      <c r="AY735" s="1">
        <f t="shared" si="556"/>
        <v>0</v>
      </c>
      <c r="AZ735" s="1">
        <f t="shared" si="557"/>
        <v>0</v>
      </c>
      <c r="BA735" s="1">
        <f t="shared" si="558"/>
        <v>0</v>
      </c>
      <c r="BB735" s="1">
        <f t="shared" si="559"/>
        <v>40</v>
      </c>
      <c r="BC735" s="1">
        <f t="shared" si="560"/>
        <v>0</v>
      </c>
      <c r="BD735" s="1">
        <f t="shared" si="561"/>
        <v>80</v>
      </c>
      <c r="BE735" s="1" t="str">
        <f t="shared" si="568"/>
        <v>Barge B</v>
      </c>
      <c r="BF735" s="1">
        <f t="shared" si="569"/>
        <v>0</v>
      </c>
      <c r="BG735" s="3">
        <v>717</v>
      </c>
      <c r="BH735" s="1">
        <f t="shared" si="536"/>
        <v>0</v>
      </c>
      <c r="BI735" s="1">
        <f t="shared" si="562"/>
        <v>0</v>
      </c>
      <c r="BJ735" s="3">
        <v>717</v>
      </c>
      <c r="BK735" s="1">
        <f t="shared" si="563"/>
        <v>10</v>
      </c>
      <c r="BL735" s="1">
        <f t="shared" si="570"/>
        <v>0</v>
      </c>
      <c r="BM735" s="1">
        <f t="shared" si="571"/>
        <v>0</v>
      </c>
      <c r="BN735" s="1">
        <f t="shared" si="572"/>
        <v>0</v>
      </c>
      <c r="BO735" s="1">
        <f t="shared" si="573"/>
        <v>0</v>
      </c>
      <c r="BP735" s="1">
        <f t="shared" si="574"/>
        <v>0</v>
      </c>
      <c r="BQ735" s="1">
        <f t="shared" si="575"/>
        <v>0</v>
      </c>
      <c r="BR735" s="1">
        <f t="shared" si="576"/>
        <v>0</v>
      </c>
      <c r="BS735" s="1">
        <f t="shared" si="577"/>
        <v>0</v>
      </c>
      <c r="BT735" s="1">
        <f t="shared" si="578"/>
        <v>0</v>
      </c>
      <c r="BU735" s="1">
        <f t="shared" si="579"/>
        <v>1</v>
      </c>
      <c r="BW735" s="1">
        <f t="shared" ref="BW735:BY798" si="582">IF(BL735&gt;0,IF($B735=1,BL735*50,BL735*70),0)</f>
        <v>0</v>
      </c>
      <c r="BX735" s="1">
        <f t="shared" si="581"/>
        <v>0</v>
      </c>
      <c r="BY735" s="1">
        <f t="shared" si="581"/>
        <v>0</v>
      </c>
      <c r="BZ735" s="1">
        <f t="shared" si="581"/>
        <v>0</v>
      </c>
      <c r="CA735" s="1">
        <f t="shared" si="581"/>
        <v>0</v>
      </c>
      <c r="CB735" s="1">
        <f t="shared" si="581"/>
        <v>0</v>
      </c>
      <c r="CC735" s="1">
        <f t="shared" si="581"/>
        <v>0</v>
      </c>
      <c r="CD735" s="1">
        <f t="shared" si="581"/>
        <v>0</v>
      </c>
      <c r="CE735" s="1">
        <f t="shared" si="581"/>
        <v>0</v>
      </c>
      <c r="CF735" s="1">
        <f t="shared" si="581"/>
        <v>70</v>
      </c>
      <c r="CW735" s="1">
        <v>717</v>
      </c>
      <c r="CX735" s="1">
        <f t="shared" si="564"/>
        <v>1</v>
      </c>
      <c r="CY735" s="1" t="s">
        <v>37</v>
      </c>
      <c r="CZ735" s="1">
        <v>1</v>
      </c>
      <c r="DB735" s="1">
        <f t="shared" si="580"/>
        <v>9</v>
      </c>
      <c r="DC735" s="1" t="s">
        <v>43</v>
      </c>
      <c r="DD735" s="1">
        <f t="shared" si="565"/>
        <v>9</v>
      </c>
      <c r="DL735" s="1">
        <v>717</v>
      </c>
      <c r="DM735" s="1">
        <f t="shared" si="566"/>
        <v>7</v>
      </c>
      <c r="DN735" s="1">
        <f t="shared" si="567"/>
        <v>0</v>
      </c>
      <c r="DO735" s="1" t="s">
        <v>37</v>
      </c>
      <c r="DP735" s="1">
        <v>0</v>
      </c>
    </row>
    <row r="736" spans="1:120" ht="15">
      <c r="A736">
        <v>718</v>
      </c>
      <c r="B736">
        <v>2</v>
      </c>
      <c r="C736" s="25">
        <v>29483</v>
      </c>
      <c r="D736">
        <v>1</v>
      </c>
      <c r="E736">
        <v>5</v>
      </c>
      <c r="F736" t="s">
        <v>35</v>
      </c>
      <c r="G736">
        <v>3</v>
      </c>
      <c r="H736"/>
      <c r="I736"/>
      <c r="J736" s="1">
        <v>0</v>
      </c>
      <c r="K736" s="1">
        <v>0</v>
      </c>
      <c r="L736" s="1">
        <v>0</v>
      </c>
      <c r="M736" s="1">
        <v>0</v>
      </c>
      <c r="N736" s="1">
        <v>0</v>
      </c>
      <c r="O736" s="1">
        <v>1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f t="shared" si="539"/>
        <v>0</v>
      </c>
      <c r="AH736" s="1">
        <f t="shared" si="540"/>
        <v>0</v>
      </c>
      <c r="AI736" s="1">
        <f t="shared" si="541"/>
        <v>0</v>
      </c>
      <c r="AJ736" s="1">
        <f t="shared" si="542"/>
        <v>0</v>
      </c>
      <c r="AK736" s="1">
        <f t="shared" si="543"/>
        <v>0</v>
      </c>
      <c r="AL736" s="1">
        <f t="shared" si="544"/>
        <v>80</v>
      </c>
      <c r="AM736" s="1">
        <f t="shared" si="545"/>
        <v>0</v>
      </c>
      <c r="AN736" s="1">
        <f t="shared" si="545"/>
        <v>0</v>
      </c>
      <c r="AO736" s="1">
        <f t="shared" si="546"/>
        <v>0</v>
      </c>
      <c r="AP736" s="1">
        <f t="shared" si="547"/>
        <v>0</v>
      </c>
      <c r="AQ736" s="1">
        <f t="shared" si="548"/>
        <v>0</v>
      </c>
      <c r="AR736" s="1">
        <f t="shared" si="549"/>
        <v>0</v>
      </c>
      <c r="AS736" s="1">
        <f t="shared" si="550"/>
        <v>0</v>
      </c>
      <c r="AT736" s="1">
        <f t="shared" si="551"/>
        <v>0</v>
      </c>
      <c r="AU736" s="1">
        <f t="shared" si="552"/>
        <v>0</v>
      </c>
      <c r="AV736" s="1">
        <f t="shared" si="553"/>
        <v>0</v>
      </c>
      <c r="AW736" s="1">
        <f t="shared" si="554"/>
        <v>0</v>
      </c>
      <c r="AX736" s="1">
        <f t="shared" si="555"/>
        <v>0</v>
      </c>
      <c r="AY736" s="1">
        <f t="shared" si="556"/>
        <v>0</v>
      </c>
      <c r="AZ736" s="1">
        <f t="shared" si="557"/>
        <v>0</v>
      </c>
      <c r="BA736" s="1">
        <f t="shared" si="558"/>
        <v>0</v>
      </c>
      <c r="BB736" s="1">
        <f t="shared" si="559"/>
        <v>0</v>
      </c>
      <c r="BC736" s="1">
        <f t="shared" si="560"/>
        <v>0</v>
      </c>
      <c r="BD736" s="1">
        <f t="shared" si="561"/>
        <v>80</v>
      </c>
      <c r="BE736" s="1" t="str">
        <f t="shared" si="568"/>
        <v>Barge C</v>
      </c>
      <c r="BF736" s="1">
        <f t="shared" si="569"/>
        <v>2</v>
      </c>
      <c r="BG736" s="3">
        <v>718</v>
      </c>
      <c r="BH736" s="1">
        <f t="shared" si="536"/>
        <v>0</v>
      </c>
      <c r="BI736" s="1">
        <f t="shared" si="562"/>
        <v>0</v>
      </c>
      <c r="BJ736" s="3">
        <v>718</v>
      </c>
      <c r="BK736" s="1">
        <f t="shared" si="563"/>
        <v>4</v>
      </c>
      <c r="BL736" s="1">
        <f t="shared" si="570"/>
        <v>0</v>
      </c>
      <c r="BM736" s="1">
        <f t="shared" si="571"/>
        <v>0</v>
      </c>
      <c r="BN736" s="1">
        <f t="shared" si="572"/>
        <v>0</v>
      </c>
      <c r="BO736" s="1">
        <f t="shared" si="573"/>
        <v>1</v>
      </c>
      <c r="BP736" s="1">
        <f t="shared" si="574"/>
        <v>2</v>
      </c>
      <c r="BQ736" s="1">
        <f t="shared" si="575"/>
        <v>3</v>
      </c>
      <c r="BR736" s="1">
        <f t="shared" si="576"/>
        <v>4</v>
      </c>
      <c r="BS736" s="1">
        <f t="shared" si="577"/>
        <v>5</v>
      </c>
      <c r="BT736" s="1">
        <f t="shared" si="578"/>
        <v>6</v>
      </c>
      <c r="BU736" s="1">
        <f t="shared" si="579"/>
        <v>7</v>
      </c>
      <c r="BW736" s="1">
        <f t="shared" si="582"/>
        <v>0</v>
      </c>
      <c r="BX736" s="1">
        <f t="shared" si="581"/>
        <v>0</v>
      </c>
      <c r="BY736" s="1">
        <f t="shared" si="581"/>
        <v>0</v>
      </c>
      <c r="BZ736" s="1">
        <f t="shared" si="581"/>
        <v>70</v>
      </c>
      <c r="CA736" s="1">
        <f t="shared" si="581"/>
        <v>140</v>
      </c>
      <c r="CB736" s="1">
        <f t="shared" si="581"/>
        <v>210</v>
      </c>
      <c r="CC736" s="1">
        <f t="shared" si="581"/>
        <v>280</v>
      </c>
      <c r="CD736" s="1">
        <f t="shared" si="581"/>
        <v>350</v>
      </c>
      <c r="CE736" s="1">
        <f t="shared" si="581"/>
        <v>420</v>
      </c>
      <c r="CF736" s="1">
        <f t="shared" si="581"/>
        <v>490</v>
      </c>
      <c r="CW736" s="1">
        <v>718</v>
      </c>
      <c r="CX736" s="1">
        <f t="shared" si="564"/>
        <v>1</v>
      </c>
      <c r="CY736" s="1" t="s">
        <v>37</v>
      </c>
      <c r="CZ736" s="1">
        <v>1</v>
      </c>
      <c r="DB736" s="1">
        <f t="shared" si="580"/>
        <v>3</v>
      </c>
      <c r="DC736" s="1" t="s">
        <v>43</v>
      </c>
      <c r="DD736" s="1">
        <f t="shared" si="565"/>
        <v>5</v>
      </c>
      <c r="DL736" s="1">
        <v>718</v>
      </c>
      <c r="DM736" s="1">
        <f t="shared" si="566"/>
        <v>2</v>
      </c>
      <c r="DN736" s="1">
        <f t="shared" si="567"/>
        <v>0</v>
      </c>
      <c r="DO736" s="1" t="s">
        <v>37</v>
      </c>
      <c r="DP736" s="1">
        <v>0</v>
      </c>
    </row>
    <row r="737" spans="1:120" ht="15">
      <c r="A737">
        <v>719</v>
      </c>
      <c r="B737">
        <v>2</v>
      </c>
      <c r="C737" s="25">
        <v>29483</v>
      </c>
      <c r="D737">
        <v>6</v>
      </c>
      <c r="E737">
        <v>11</v>
      </c>
      <c r="F737" t="s">
        <v>35</v>
      </c>
      <c r="G737">
        <v>4</v>
      </c>
      <c r="H737"/>
      <c r="I737"/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1</v>
      </c>
      <c r="AF737" s="1">
        <v>0</v>
      </c>
      <c r="AG737" s="1">
        <f t="shared" si="539"/>
        <v>0</v>
      </c>
      <c r="AH737" s="1">
        <f t="shared" si="540"/>
        <v>0</v>
      </c>
      <c r="AI737" s="1">
        <f t="shared" si="541"/>
        <v>0</v>
      </c>
      <c r="AJ737" s="1">
        <f t="shared" si="542"/>
        <v>0</v>
      </c>
      <c r="AK737" s="1">
        <f t="shared" si="543"/>
        <v>0</v>
      </c>
      <c r="AL737" s="1">
        <f t="shared" si="544"/>
        <v>0</v>
      </c>
      <c r="AM737" s="1">
        <f t="shared" si="545"/>
        <v>0</v>
      </c>
      <c r="AN737" s="1">
        <f t="shared" si="545"/>
        <v>0</v>
      </c>
      <c r="AO737" s="1">
        <f t="shared" si="546"/>
        <v>0</v>
      </c>
      <c r="AP737" s="1">
        <f t="shared" si="547"/>
        <v>0</v>
      </c>
      <c r="AQ737" s="1">
        <f t="shared" si="548"/>
        <v>0</v>
      </c>
      <c r="AR737" s="1">
        <f t="shared" si="549"/>
        <v>0</v>
      </c>
      <c r="AS737" s="1">
        <f t="shared" si="550"/>
        <v>0</v>
      </c>
      <c r="AT737" s="1">
        <f t="shared" si="551"/>
        <v>0</v>
      </c>
      <c r="AU737" s="1">
        <f t="shared" si="552"/>
        <v>0</v>
      </c>
      <c r="AV737" s="1">
        <f t="shared" si="553"/>
        <v>0</v>
      </c>
      <c r="AW737" s="1">
        <f t="shared" si="554"/>
        <v>0</v>
      </c>
      <c r="AX737" s="1">
        <f t="shared" si="555"/>
        <v>0</v>
      </c>
      <c r="AY737" s="1">
        <f t="shared" si="556"/>
        <v>0</v>
      </c>
      <c r="AZ737" s="1">
        <f t="shared" si="557"/>
        <v>0</v>
      </c>
      <c r="BA737" s="1">
        <f t="shared" si="558"/>
        <v>0</v>
      </c>
      <c r="BB737" s="1">
        <f t="shared" si="559"/>
        <v>80</v>
      </c>
      <c r="BC737" s="1">
        <f t="shared" si="560"/>
        <v>0</v>
      </c>
      <c r="BD737" s="1">
        <f t="shared" si="561"/>
        <v>80</v>
      </c>
      <c r="BE737" s="1" t="str">
        <f t="shared" si="568"/>
        <v>Barge B</v>
      </c>
      <c r="BF737" s="1">
        <f t="shared" si="569"/>
        <v>9</v>
      </c>
      <c r="BG737" s="3">
        <v>719</v>
      </c>
      <c r="BH737" s="1">
        <f t="shared" si="536"/>
        <v>0</v>
      </c>
      <c r="BI737" s="1">
        <f t="shared" si="562"/>
        <v>0</v>
      </c>
      <c r="BJ737" s="3">
        <v>719</v>
      </c>
      <c r="BK737" s="1">
        <f t="shared" si="563"/>
        <v>10</v>
      </c>
      <c r="BL737" s="1">
        <f t="shared" si="570"/>
        <v>0</v>
      </c>
      <c r="BM737" s="1">
        <f t="shared" si="571"/>
        <v>0</v>
      </c>
      <c r="BN737" s="1">
        <f t="shared" si="572"/>
        <v>0</v>
      </c>
      <c r="BO737" s="1">
        <f t="shared" si="573"/>
        <v>0</v>
      </c>
      <c r="BP737" s="1">
        <f t="shared" si="574"/>
        <v>0</v>
      </c>
      <c r="BQ737" s="1">
        <f t="shared" si="575"/>
        <v>0</v>
      </c>
      <c r="BR737" s="1">
        <f t="shared" si="576"/>
        <v>0</v>
      </c>
      <c r="BS737" s="1">
        <f t="shared" si="577"/>
        <v>0</v>
      </c>
      <c r="BT737" s="1">
        <f t="shared" si="578"/>
        <v>0</v>
      </c>
      <c r="BU737" s="1">
        <f t="shared" si="579"/>
        <v>1</v>
      </c>
      <c r="BW737" s="1">
        <f t="shared" si="582"/>
        <v>0</v>
      </c>
      <c r="BX737" s="1">
        <f t="shared" si="581"/>
        <v>0</v>
      </c>
      <c r="BY737" s="1">
        <f t="shared" si="581"/>
        <v>0</v>
      </c>
      <c r="BZ737" s="1">
        <f t="shared" si="581"/>
        <v>0</v>
      </c>
      <c r="CA737" s="1">
        <f t="shared" si="581"/>
        <v>0</v>
      </c>
      <c r="CB737" s="1">
        <f t="shared" si="581"/>
        <v>0</v>
      </c>
      <c r="CC737" s="1">
        <f t="shared" si="581"/>
        <v>0</v>
      </c>
      <c r="CD737" s="1">
        <f t="shared" si="581"/>
        <v>0</v>
      </c>
      <c r="CE737" s="1">
        <f t="shared" si="581"/>
        <v>0</v>
      </c>
      <c r="CF737" s="1">
        <f t="shared" si="581"/>
        <v>70</v>
      </c>
      <c r="CW737" s="1">
        <v>719</v>
      </c>
      <c r="CX737" s="1">
        <f t="shared" si="564"/>
        <v>1</v>
      </c>
      <c r="CY737" s="1" t="s">
        <v>37</v>
      </c>
      <c r="CZ737" s="1">
        <v>1</v>
      </c>
      <c r="DB737" s="1">
        <f t="shared" si="580"/>
        <v>10</v>
      </c>
      <c r="DC737" s="1" t="s">
        <v>43</v>
      </c>
      <c r="DD737" s="1">
        <f t="shared" si="565"/>
        <v>11</v>
      </c>
      <c r="DL737" s="1">
        <v>719</v>
      </c>
      <c r="DM737" s="1">
        <f t="shared" si="566"/>
        <v>7</v>
      </c>
      <c r="DN737" s="1">
        <f t="shared" si="567"/>
        <v>0</v>
      </c>
      <c r="DO737" s="1" t="s">
        <v>37</v>
      </c>
      <c r="DP737" s="1">
        <v>0</v>
      </c>
    </row>
    <row r="738" spans="1:120" ht="15">
      <c r="A738">
        <v>720</v>
      </c>
      <c r="B738">
        <v>2</v>
      </c>
      <c r="C738" s="25">
        <v>28136</v>
      </c>
      <c r="D738">
        <v>4</v>
      </c>
      <c r="E738">
        <v>8</v>
      </c>
      <c r="F738" t="s">
        <v>73</v>
      </c>
      <c r="G738">
        <v>4</v>
      </c>
      <c r="H738"/>
      <c r="I738"/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>
        <v>0</v>
      </c>
      <c r="W738" s="1">
        <v>0</v>
      </c>
      <c r="X738" s="1">
        <v>0</v>
      </c>
      <c r="Y738" s="1">
        <v>1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f t="shared" si="539"/>
        <v>0</v>
      </c>
      <c r="AH738" s="1">
        <f t="shared" si="540"/>
        <v>0</v>
      </c>
      <c r="AI738" s="1">
        <f t="shared" si="541"/>
        <v>0</v>
      </c>
      <c r="AJ738" s="1">
        <f t="shared" si="542"/>
        <v>0</v>
      </c>
      <c r="AK738" s="1">
        <f t="shared" si="543"/>
        <v>0</v>
      </c>
      <c r="AL738" s="1">
        <f t="shared" si="544"/>
        <v>0</v>
      </c>
      <c r="AM738" s="1">
        <f t="shared" si="545"/>
        <v>0</v>
      </c>
      <c r="AN738" s="1">
        <f t="shared" si="545"/>
        <v>0</v>
      </c>
      <c r="AO738" s="1">
        <f t="shared" si="546"/>
        <v>0</v>
      </c>
      <c r="AP738" s="1">
        <f t="shared" si="547"/>
        <v>0</v>
      </c>
      <c r="AQ738" s="1">
        <f t="shared" si="548"/>
        <v>0</v>
      </c>
      <c r="AR738" s="1">
        <f t="shared" si="549"/>
        <v>0</v>
      </c>
      <c r="AS738" s="1">
        <f t="shared" si="550"/>
        <v>0</v>
      </c>
      <c r="AT738" s="1">
        <f t="shared" si="551"/>
        <v>0</v>
      </c>
      <c r="AU738" s="1">
        <f t="shared" si="552"/>
        <v>0</v>
      </c>
      <c r="AV738" s="1">
        <f t="shared" si="553"/>
        <v>80</v>
      </c>
      <c r="AW738" s="1">
        <f t="shared" si="554"/>
        <v>0</v>
      </c>
      <c r="AX738" s="1">
        <f t="shared" si="555"/>
        <v>0</v>
      </c>
      <c r="AY738" s="1">
        <f t="shared" si="556"/>
        <v>0</v>
      </c>
      <c r="AZ738" s="1">
        <f t="shared" si="557"/>
        <v>0</v>
      </c>
      <c r="BA738" s="1">
        <f t="shared" si="558"/>
        <v>0</v>
      </c>
      <c r="BB738" s="1">
        <f t="shared" si="559"/>
        <v>0</v>
      </c>
      <c r="BC738" s="1">
        <f t="shared" si="560"/>
        <v>0</v>
      </c>
      <c r="BD738" s="1">
        <f t="shared" si="561"/>
        <v>80</v>
      </c>
      <c r="BE738" s="1" t="str">
        <f t="shared" si="568"/>
        <v>Barge D</v>
      </c>
      <c r="BF738" s="1">
        <f t="shared" si="569"/>
        <v>6</v>
      </c>
      <c r="BG738" s="3">
        <v>720</v>
      </c>
      <c r="BH738" s="1">
        <f t="shared" si="536"/>
        <v>0</v>
      </c>
      <c r="BI738" s="1">
        <f t="shared" si="562"/>
        <v>0</v>
      </c>
      <c r="BJ738" s="3">
        <v>720</v>
      </c>
      <c r="BK738" s="1">
        <f t="shared" si="563"/>
        <v>8</v>
      </c>
      <c r="BL738" s="1">
        <f t="shared" si="570"/>
        <v>0</v>
      </c>
      <c r="BM738" s="1">
        <f t="shared" si="571"/>
        <v>0</v>
      </c>
      <c r="BN738" s="1">
        <f t="shared" si="572"/>
        <v>0</v>
      </c>
      <c r="BO738" s="1">
        <f t="shared" si="573"/>
        <v>0</v>
      </c>
      <c r="BP738" s="1">
        <f t="shared" si="574"/>
        <v>0</v>
      </c>
      <c r="BQ738" s="1">
        <f t="shared" si="575"/>
        <v>0</v>
      </c>
      <c r="BR738" s="1">
        <f t="shared" si="576"/>
        <v>0</v>
      </c>
      <c r="BS738" s="1">
        <f t="shared" si="577"/>
        <v>1</v>
      </c>
      <c r="BT738" s="1">
        <f t="shared" si="578"/>
        <v>2</v>
      </c>
      <c r="BU738" s="1">
        <f t="shared" si="579"/>
        <v>3</v>
      </c>
      <c r="BW738" s="1">
        <f t="shared" si="582"/>
        <v>0</v>
      </c>
      <c r="BX738" s="1">
        <f t="shared" si="581"/>
        <v>0</v>
      </c>
      <c r="BY738" s="1">
        <f t="shared" si="581"/>
        <v>0</v>
      </c>
      <c r="BZ738" s="1">
        <f t="shared" si="581"/>
        <v>0</v>
      </c>
      <c r="CA738" s="1">
        <f t="shared" si="581"/>
        <v>0</v>
      </c>
      <c r="CB738" s="1">
        <f t="shared" si="581"/>
        <v>0</v>
      </c>
      <c r="CC738" s="1">
        <f t="shared" si="581"/>
        <v>0</v>
      </c>
      <c r="CD738" s="1">
        <f t="shared" si="581"/>
        <v>70</v>
      </c>
      <c r="CE738" s="1">
        <f t="shared" si="581"/>
        <v>140</v>
      </c>
      <c r="CF738" s="1">
        <f t="shared" si="581"/>
        <v>210</v>
      </c>
      <c r="CW738" s="1">
        <v>720</v>
      </c>
      <c r="CX738" s="1">
        <f t="shared" si="564"/>
        <v>1</v>
      </c>
      <c r="CY738" s="1" t="s">
        <v>37</v>
      </c>
      <c r="CZ738" s="1">
        <v>1</v>
      </c>
      <c r="DB738" s="1">
        <f t="shared" si="580"/>
        <v>7</v>
      </c>
      <c r="DC738" s="1" t="s">
        <v>43</v>
      </c>
      <c r="DD738" s="1">
        <f t="shared" si="565"/>
        <v>8</v>
      </c>
      <c r="DL738" s="1">
        <v>720</v>
      </c>
      <c r="DM738" s="1">
        <f t="shared" si="566"/>
        <v>5</v>
      </c>
      <c r="DN738" s="1">
        <f t="shared" si="567"/>
        <v>0</v>
      </c>
      <c r="DO738" s="1" t="s">
        <v>37</v>
      </c>
      <c r="DP738" s="1">
        <v>0</v>
      </c>
    </row>
    <row r="739" spans="1:120" ht="15">
      <c r="A739">
        <v>721</v>
      </c>
      <c r="B739">
        <v>1</v>
      </c>
      <c r="C739" s="25">
        <v>22460</v>
      </c>
      <c r="D739">
        <v>5</v>
      </c>
      <c r="E739">
        <v>9</v>
      </c>
      <c r="F739" t="s">
        <v>35</v>
      </c>
      <c r="G739">
        <v>3</v>
      </c>
      <c r="H739"/>
      <c r="I739"/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1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f t="shared" si="539"/>
        <v>0</v>
      </c>
      <c r="AH739" s="1">
        <f t="shared" si="540"/>
        <v>0</v>
      </c>
      <c r="AI739" s="1">
        <f t="shared" si="541"/>
        <v>0</v>
      </c>
      <c r="AJ739" s="1">
        <f t="shared" si="542"/>
        <v>0</v>
      </c>
      <c r="AK739" s="1">
        <f t="shared" si="543"/>
        <v>0</v>
      </c>
      <c r="AL739" s="1">
        <f t="shared" si="544"/>
        <v>0</v>
      </c>
      <c r="AM739" s="1">
        <f t="shared" si="545"/>
        <v>0</v>
      </c>
      <c r="AN739" s="1">
        <f t="shared" si="545"/>
        <v>0</v>
      </c>
      <c r="AO739" s="1">
        <f t="shared" si="546"/>
        <v>0</v>
      </c>
      <c r="AP739" s="1">
        <f t="shared" si="547"/>
        <v>0</v>
      </c>
      <c r="AQ739" s="1">
        <f t="shared" si="548"/>
        <v>0</v>
      </c>
      <c r="AR739" s="1">
        <f t="shared" si="549"/>
        <v>0</v>
      </c>
      <c r="AS739" s="1">
        <f t="shared" si="550"/>
        <v>0</v>
      </c>
      <c r="AT739" s="1">
        <f t="shared" si="551"/>
        <v>0</v>
      </c>
      <c r="AU739" s="1">
        <f t="shared" si="552"/>
        <v>40</v>
      </c>
      <c r="AV739" s="1">
        <f t="shared" si="553"/>
        <v>0</v>
      </c>
      <c r="AW739" s="1">
        <f t="shared" si="554"/>
        <v>0</v>
      </c>
      <c r="AX739" s="1">
        <f t="shared" si="555"/>
        <v>0</v>
      </c>
      <c r="AY739" s="1">
        <f t="shared" si="556"/>
        <v>0</v>
      </c>
      <c r="AZ739" s="1">
        <f t="shared" si="557"/>
        <v>0</v>
      </c>
      <c r="BA739" s="1">
        <f t="shared" si="558"/>
        <v>0</v>
      </c>
      <c r="BB739" s="1">
        <f t="shared" si="559"/>
        <v>0</v>
      </c>
      <c r="BC739" s="1">
        <f t="shared" si="560"/>
        <v>0</v>
      </c>
      <c r="BD739" s="1">
        <f t="shared" si="561"/>
        <v>40</v>
      </c>
      <c r="BE739" s="1" t="str">
        <f t="shared" si="568"/>
        <v>Barge A</v>
      </c>
      <c r="BF739" s="1">
        <f t="shared" si="569"/>
        <v>6</v>
      </c>
      <c r="BG739" s="3">
        <v>721</v>
      </c>
      <c r="BH739" s="1">
        <f t="shared" ref="BH739:BH802" si="583">IF(DB739-D739 &gt; G739,DB739-D739-G739,0)</f>
        <v>0</v>
      </c>
      <c r="BI739" s="1">
        <f t="shared" si="562"/>
        <v>0</v>
      </c>
      <c r="BJ739" s="3">
        <v>721</v>
      </c>
      <c r="BK739" s="1">
        <f t="shared" si="563"/>
        <v>8</v>
      </c>
      <c r="BL739" s="1">
        <f t="shared" si="570"/>
        <v>0</v>
      </c>
      <c r="BM739" s="1">
        <f t="shared" si="571"/>
        <v>0</v>
      </c>
      <c r="BN739" s="1">
        <f t="shared" si="572"/>
        <v>0</v>
      </c>
      <c r="BO739" s="1">
        <f t="shared" si="573"/>
        <v>0</v>
      </c>
      <c r="BP739" s="1">
        <f t="shared" si="574"/>
        <v>0</v>
      </c>
      <c r="BQ739" s="1">
        <f t="shared" si="575"/>
        <v>0</v>
      </c>
      <c r="BR739" s="1">
        <f t="shared" si="576"/>
        <v>0</v>
      </c>
      <c r="BS739" s="1">
        <f t="shared" si="577"/>
        <v>1</v>
      </c>
      <c r="BT739" s="1">
        <f t="shared" si="578"/>
        <v>2</v>
      </c>
      <c r="BU739" s="1">
        <f t="shared" si="579"/>
        <v>3</v>
      </c>
      <c r="BW739" s="1">
        <f t="shared" si="582"/>
        <v>0</v>
      </c>
      <c r="BX739" s="1">
        <f t="shared" si="581"/>
        <v>0</v>
      </c>
      <c r="BY739" s="1">
        <f t="shared" si="581"/>
        <v>0</v>
      </c>
      <c r="BZ739" s="1">
        <f t="shared" si="581"/>
        <v>0</v>
      </c>
      <c r="CA739" s="1">
        <f t="shared" si="581"/>
        <v>0</v>
      </c>
      <c r="CB739" s="1">
        <f t="shared" si="581"/>
        <v>0</v>
      </c>
      <c r="CC739" s="1">
        <f t="shared" si="581"/>
        <v>0</v>
      </c>
      <c r="CD739" s="1">
        <f t="shared" si="581"/>
        <v>50</v>
      </c>
      <c r="CE739" s="1">
        <f t="shared" si="581"/>
        <v>100</v>
      </c>
      <c r="CF739" s="1">
        <f t="shared" si="581"/>
        <v>150</v>
      </c>
      <c r="CW739" s="1">
        <v>721</v>
      </c>
      <c r="CX739" s="1">
        <f t="shared" si="564"/>
        <v>1</v>
      </c>
      <c r="CY739" s="1" t="s">
        <v>37</v>
      </c>
      <c r="CZ739" s="1">
        <v>1</v>
      </c>
      <c r="DB739" s="1">
        <f t="shared" si="580"/>
        <v>7</v>
      </c>
      <c r="DC739" s="1" t="s">
        <v>43</v>
      </c>
      <c r="DD739" s="1">
        <f t="shared" si="565"/>
        <v>9</v>
      </c>
      <c r="DL739" s="1">
        <v>721</v>
      </c>
      <c r="DM739" s="1">
        <f t="shared" si="566"/>
        <v>6</v>
      </c>
      <c r="DN739" s="1">
        <f t="shared" si="567"/>
        <v>0</v>
      </c>
      <c r="DO739" s="1" t="s">
        <v>37</v>
      </c>
      <c r="DP739" s="1">
        <v>0</v>
      </c>
    </row>
    <row r="740" spans="1:120" ht="15">
      <c r="A740">
        <v>722</v>
      </c>
      <c r="B740">
        <v>2</v>
      </c>
      <c r="C740" s="25">
        <v>35804</v>
      </c>
      <c r="D740">
        <v>0</v>
      </c>
      <c r="E740">
        <v>3</v>
      </c>
      <c r="F740" t="s">
        <v>74</v>
      </c>
      <c r="G740">
        <v>4</v>
      </c>
      <c r="H740"/>
      <c r="I740"/>
      <c r="J740" s="1">
        <v>0</v>
      </c>
      <c r="K740" s="1">
        <v>0</v>
      </c>
      <c r="L740" s="1">
        <v>0</v>
      </c>
      <c r="M740" s="1">
        <v>0</v>
      </c>
      <c r="N740" s="1">
        <v>1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f t="shared" si="539"/>
        <v>0</v>
      </c>
      <c r="AH740" s="1">
        <f t="shared" si="540"/>
        <v>0</v>
      </c>
      <c r="AI740" s="1">
        <f t="shared" si="541"/>
        <v>0</v>
      </c>
      <c r="AJ740" s="1">
        <f t="shared" si="542"/>
        <v>0</v>
      </c>
      <c r="AK740" s="1">
        <f t="shared" si="543"/>
        <v>80</v>
      </c>
      <c r="AL740" s="1">
        <f t="shared" si="544"/>
        <v>0</v>
      </c>
      <c r="AM740" s="1">
        <f t="shared" si="545"/>
        <v>0</v>
      </c>
      <c r="AN740" s="1">
        <f t="shared" si="545"/>
        <v>0</v>
      </c>
      <c r="AO740" s="1">
        <f t="shared" si="546"/>
        <v>0</v>
      </c>
      <c r="AP740" s="1">
        <f t="shared" si="547"/>
        <v>0</v>
      </c>
      <c r="AQ740" s="1">
        <f t="shared" si="548"/>
        <v>0</v>
      </c>
      <c r="AR740" s="1">
        <f t="shared" si="549"/>
        <v>0</v>
      </c>
      <c r="AS740" s="1">
        <f t="shared" si="550"/>
        <v>0</v>
      </c>
      <c r="AT740" s="1">
        <f t="shared" si="551"/>
        <v>0</v>
      </c>
      <c r="AU740" s="1">
        <f t="shared" si="552"/>
        <v>0</v>
      </c>
      <c r="AV740" s="1">
        <f t="shared" si="553"/>
        <v>0</v>
      </c>
      <c r="AW740" s="1">
        <f t="shared" si="554"/>
        <v>0</v>
      </c>
      <c r="AX740" s="1">
        <f t="shared" si="555"/>
        <v>0</v>
      </c>
      <c r="AY740" s="1">
        <f t="shared" si="556"/>
        <v>0</v>
      </c>
      <c r="AZ740" s="1">
        <f t="shared" si="557"/>
        <v>0</v>
      </c>
      <c r="BA740" s="1">
        <f t="shared" si="558"/>
        <v>0</v>
      </c>
      <c r="BB740" s="1">
        <f t="shared" si="559"/>
        <v>0</v>
      </c>
      <c r="BC740" s="1">
        <f t="shared" si="560"/>
        <v>0</v>
      </c>
      <c r="BD740" s="1">
        <f t="shared" si="561"/>
        <v>80</v>
      </c>
      <c r="BE740" s="1" t="str">
        <f t="shared" si="568"/>
        <v>Barge A</v>
      </c>
      <c r="BF740" s="1">
        <f t="shared" si="569"/>
        <v>2</v>
      </c>
      <c r="BG740" s="3">
        <v>722</v>
      </c>
      <c r="BH740" s="1">
        <f t="shared" si="583"/>
        <v>0</v>
      </c>
      <c r="BI740" s="1">
        <f t="shared" si="562"/>
        <v>0</v>
      </c>
      <c r="BJ740" s="3">
        <v>722</v>
      </c>
      <c r="BK740" s="1">
        <f t="shared" si="563"/>
        <v>4</v>
      </c>
      <c r="BL740" s="1">
        <f t="shared" si="570"/>
        <v>0</v>
      </c>
      <c r="BM740" s="1">
        <f t="shared" si="571"/>
        <v>0</v>
      </c>
      <c r="BN740" s="1">
        <f t="shared" si="572"/>
        <v>0</v>
      </c>
      <c r="BO740" s="1">
        <f t="shared" si="573"/>
        <v>1</v>
      </c>
      <c r="BP740" s="1">
        <f t="shared" si="574"/>
        <v>2</v>
      </c>
      <c r="BQ740" s="1">
        <f t="shared" si="575"/>
        <v>3</v>
      </c>
      <c r="BR740" s="1">
        <f t="shared" si="576"/>
        <v>4</v>
      </c>
      <c r="BS740" s="1">
        <f t="shared" si="577"/>
        <v>5</v>
      </c>
      <c r="BT740" s="1">
        <f t="shared" si="578"/>
        <v>6</v>
      </c>
      <c r="BU740" s="1">
        <f t="shared" si="579"/>
        <v>7</v>
      </c>
      <c r="BW740" s="1">
        <f t="shared" si="582"/>
        <v>0</v>
      </c>
      <c r="BX740" s="1">
        <f t="shared" si="581"/>
        <v>0</v>
      </c>
      <c r="BY740" s="1">
        <f t="shared" si="581"/>
        <v>0</v>
      </c>
      <c r="BZ740" s="1">
        <f t="shared" si="581"/>
        <v>70</v>
      </c>
      <c r="CA740" s="1">
        <f t="shared" si="581"/>
        <v>140</v>
      </c>
      <c r="CB740" s="1">
        <f t="shared" si="581"/>
        <v>210</v>
      </c>
      <c r="CC740" s="1">
        <f t="shared" si="581"/>
        <v>280</v>
      </c>
      <c r="CD740" s="1">
        <f t="shared" si="581"/>
        <v>350</v>
      </c>
      <c r="CE740" s="1">
        <f t="shared" si="581"/>
        <v>420</v>
      </c>
      <c r="CF740" s="1">
        <f t="shared" si="581"/>
        <v>490</v>
      </c>
      <c r="CW740" s="1">
        <v>722</v>
      </c>
      <c r="CX740" s="1">
        <f t="shared" si="564"/>
        <v>1</v>
      </c>
      <c r="CY740" s="1" t="s">
        <v>37</v>
      </c>
      <c r="CZ740" s="1">
        <v>1</v>
      </c>
      <c r="DB740" s="1">
        <f t="shared" si="580"/>
        <v>3</v>
      </c>
      <c r="DC740" s="1" t="s">
        <v>43</v>
      </c>
      <c r="DD740" s="1">
        <f t="shared" si="565"/>
        <v>3</v>
      </c>
      <c r="DL740" s="1">
        <v>722</v>
      </c>
      <c r="DM740" s="1">
        <f t="shared" si="566"/>
        <v>1</v>
      </c>
      <c r="DN740" s="1">
        <f t="shared" si="567"/>
        <v>0</v>
      </c>
      <c r="DO740" s="1" t="s">
        <v>37</v>
      </c>
      <c r="DP740" s="1">
        <v>0</v>
      </c>
    </row>
    <row r="741" spans="1:120" ht="15">
      <c r="A741">
        <v>723</v>
      </c>
      <c r="B741">
        <v>2</v>
      </c>
      <c r="C741" s="25">
        <v>16647</v>
      </c>
      <c r="D741">
        <v>5</v>
      </c>
      <c r="E741">
        <v>10</v>
      </c>
      <c r="F741" t="s">
        <v>91</v>
      </c>
      <c r="G741">
        <v>3</v>
      </c>
      <c r="H741"/>
      <c r="I741"/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1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f t="shared" si="539"/>
        <v>0</v>
      </c>
      <c r="AH741" s="1">
        <f t="shared" si="540"/>
        <v>0</v>
      </c>
      <c r="AI741" s="1">
        <f t="shared" si="541"/>
        <v>0</v>
      </c>
      <c r="AJ741" s="1">
        <f t="shared" si="542"/>
        <v>0</v>
      </c>
      <c r="AK741" s="1">
        <f t="shared" si="543"/>
        <v>0</v>
      </c>
      <c r="AL741" s="1">
        <f t="shared" si="544"/>
        <v>0</v>
      </c>
      <c r="AM741" s="1">
        <f t="shared" si="545"/>
        <v>0</v>
      </c>
      <c r="AN741" s="1">
        <f t="shared" si="545"/>
        <v>0</v>
      </c>
      <c r="AO741" s="1">
        <f t="shared" si="546"/>
        <v>0</v>
      </c>
      <c r="AP741" s="1">
        <f t="shared" si="547"/>
        <v>0</v>
      </c>
      <c r="AQ741" s="1">
        <f t="shared" si="548"/>
        <v>0</v>
      </c>
      <c r="AR741" s="1">
        <f t="shared" si="549"/>
        <v>0</v>
      </c>
      <c r="AS741" s="1">
        <f t="shared" si="550"/>
        <v>0</v>
      </c>
      <c r="AT741" s="1">
        <f t="shared" si="551"/>
        <v>0</v>
      </c>
      <c r="AU741" s="1">
        <f t="shared" si="552"/>
        <v>0</v>
      </c>
      <c r="AV741" s="1">
        <f t="shared" si="553"/>
        <v>0</v>
      </c>
      <c r="AW741" s="1">
        <f t="shared" si="554"/>
        <v>0</v>
      </c>
      <c r="AX741" s="1">
        <f t="shared" si="555"/>
        <v>80</v>
      </c>
      <c r="AY741" s="1">
        <f t="shared" si="556"/>
        <v>0</v>
      </c>
      <c r="AZ741" s="1">
        <f t="shared" si="557"/>
        <v>0</v>
      </c>
      <c r="BA741" s="1">
        <f t="shared" si="558"/>
        <v>0</v>
      </c>
      <c r="BB741" s="1">
        <f t="shared" si="559"/>
        <v>0</v>
      </c>
      <c r="BC741" s="1">
        <f t="shared" si="560"/>
        <v>0</v>
      </c>
      <c r="BD741" s="1">
        <f t="shared" si="561"/>
        <v>80</v>
      </c>
      <c r="BE741" s="1" t="str">
        <f t="shared" si="568"/>
        <v>Barge B</v>
      </c>
      <c r="BF741" s="1">
        <f t="shared" si="569"/>
        <v>7</v>
      </c>
      <c r="BG741" s="3">
        <v>723</v>
      </c>
      <c r="BH741" s="1">
        <f t="shared" si="583"/>
        <v>0</v>
      </c>
      <c r="BI741" s="1">
        <f t="shared" si="562"/>
        <v>0</v>
      </c>
      <c r="BJ741" s="3">
        <v>723</v>
      </c>
      <c r="BK741" s="1">
        <f t="shared" si="563"/>
        <v>8</v>
      </c>
      <c r="BL741" s="1">
        <f t="shared" si="570"/>
        <v>0</v>
      </c>
      <c r="BM741" s="1">
        <f t="shared" si="571"/>
        <v>0</v>
      </c>
      <c r="BN741" s="1">
        <f t="shared" si="572"/>
        <v>0</v>
      </c>
      <c r="BO741" s="1">
        <f t="shared" si="573"/>
        <v>0</v>
      </c>
      <c r="BP741" s="1">
        <f t="shared" si="574"/>
        <v>0</v>
      </c>
      <c r="BQ741" s="1">
        <f t="shared" si="575"/>
        <v>0</v>
      </c>
      <c r="BR741" s="1">
        <f t="shared" si="576"/>
        <v>0</v>
      </c>
      <c r="BS741" s="1">
        <f t="shared" si="577"/>
        <v>1</v>
      </c>
      <c r="BT741" s="1">
        <f t="shared" si="578"/>
        <v>2</v>
      </c>
      <c r="BU741" s="1">
        <f t="shared" si="579"/>
        <v>3</v>
      </c>
      <c r="BW741" s="1">
        <f t="shared" si="582"/>
        <v>0</v>
      </c>
      <c r="BX741" s="1">
        <f t="shared" si="581"/>
        <v>0</v>
      </c>
      <c r="BY741" s="1">
        <f t="shared" si="581"/>
        <v>0</v>
      </c>
      <c r="BZ741" s="1">
        <f t="shared" si="581"/>
        <v>0</v>
      </c>
      <c r="CA741" s="1">
        <f t="shared" si="581"/>
        <v>0</v>
      </c>
      <c r="CB741" s="1">
        <f t="shared" si="581"/>
        <v>0</v>
      </c>
      <c r="CC741" s="1">
        <f t="shared" si="581"/>
        <v>0</v>
      </c>
      <c r="CD741" s="1">
        <f t="shared" si="581"/>
        <v>70</v>
      </c>
      <c r="CE741" s="1">
        <f t="shared" si="581"/>
        <v>140</v>
      </c>
      <c r="CF741" s="1">
        <f t="shared" si="581"/>
        <v>210</v>
      </c>
      <c r="CW741" s="1">
        <v>723</v>
      </c>
      <c r="CX741" s="1">
        <f t="shared" si="564"/>
        <v>1</v>
      </c>
      <c r="CY741" s="1" t="s">
        <v>37</v>
      </c>
      <c r="CZ741" s="1">
        <v>1</v>
      </c>
      <c r="DB741" s="1">
        <f t="shared" si="580"/>
        <v>8</v>
      </c>
      <c r="DC741" s="1" t="s">
        <v>43</v>
      </c>
      <c r="DD741" s="1">
        <f t="shared" si="565"/>
        <v>10</v>
      </c>
      <c r="DL741" s="1">
        <v>723</v>
      </c>
      <c r="DM741" s="1">
        <f t="shared" si="566"/>
        <v>6</v>
      </c>
      <c r="DN741" s="1">
        <f t="shared" si="567"/>
        <v>0</v>
      </c>
      <c r="DO741" s="1" t="s">
        <v>37</v>
      </c>
      <c r="DP741" s="1">
        <v>0</v>
      </c>
    </row>
    <row r="742" spans="1:120" ht="15">
      <c r="A742">
        <v>724</v>
      </c>
      <c r="B742">
        <v>2</v>
      </c>
      <c r="C742" s="25">
        <v>21245</v>
      </c>
      <c r="D742">
        <v>5</v>
      </c>
      <c r="E742">
        <v>8</v>
      </c>
      <c r="F742" t="s">
        <v>74</v>
      </c>
      <c r="G742">
        <v>3</v>
      </c>
      <c r="H742"/>
      <c r="I742"/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1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f t="shared" si="539"/>
        <v>0</v>
      </c>
      <c r="AH742" s="1">
        <f t="shared" si="540"/>
        <v>0</v>
      </c>
      <c r="AI742" s="1">
        <f t="shared" si="541"/>
        <v>0</v>
      </c>
      <c r="AJ742" s="1">
        <f t="shared" si="542"/>
        <v>0</v>
      </c>
      <c r="AK742" s="1">
        <f t="shared" si="543"/>
        <v>0</v>
      </c>
      <c r="AL742" s="1">
        <f t="shared" si="544"/>
        <v>0</v>
      </c>
      <c r="AM742" s="1">
        <f t="shared" si="545"/>
        <v>0</v>
      </c>
      <c r="AN742" s="1">
        <f t="shared" si="545"/>
        <v>0</v>
      </c>
      <c r="AO742" s="1">
        <f t="shared" si="546"/>
        <v>0</v>
      </c>
      <c r="AP742" s="1">
        <f t="shared" si="547"/>
        <v>0</v>
      </c>
      <c r="AQ742" s="1">
        <f t="shared" si="548"/>
        <v>0</v>
      </c>
      <c r="AR742" s="1">
        <f t="shared" si="549"/>
        <v>0</v>
      </c>
      <c r="AS742" s="1">
        <f t="shared" si="550"/>
        <v>0</v>
      </c>
      <c r="AT742" s="1">
        <f t="shared" si="551"/>
        <v>0</v>
      </c>
      <c r="AU742" s="1">
        <f t="shared" si="552"/>
        <v>0</v>
      </c>
      <c r="AV742" s="1">
        <f t="shared" si="553"/>
        <v>80</v>
      </c>
      <c r="AW742" s="1">
        <f t="shared" si="554"/>
        <v>0</v>
      </c>
      <c r="AX742" s="1">
        <f t="shared" si="555"/>
        <v>0</v>
      </c>
      <c r="AY742" s="1">
        <f t="shared" si="556"/>
        <v>0</v>
      </c>
      <c r="AZ742" s="1">
        <f t="shared" si="557"/>
        <v>0</v>
      </c>
      <c r="BA742" s="1">
        <f t="shared" si="558"/>
        <v>0</v>
      </c>
      <c r="BB742" s="1">
        <f t="shared" si="559"/>
        <v>0</v>
      </c>
      <c r="BC742" s="1">
        <f t="shared" si="560"/>
        <v>0</v>
      </c>
      <c r="BD742" s="1">
        <f t="shared" si="561"/>
        <v>80</v>
      </c>
      <c r="BE742" s="1" t="str">
        <f t="shared" si="568"/>
        <v>Barge D</v>
      </c>
      <c r="BF742" s="1">
        <f t="shared" si="569"/>
        <v>6</v>
      </c>
      <c r="BG742" s="3">
        <v>724</v>
      </c>
      <c r="BH742" s="1">
        <f t="shared" si="583"/>
        <v>0</v>
      </c>
      <c r="BI742" s="1">
        <f t="shared" si="562"/>
        <v>0</v>
      </c>
      <c r="BJ742" s="3">
        <v>724</v>
      </c>
      <c r="BK742" s="1">
        <f t="shared" si="563"/>
        <v>8</v>
      </c>
      <c r="BL742" s="1">
        <f t="shared" si="570"/>
        <v>0</v>
      </c>
      <c r="BM742" s="1">
        <f t="shared" si="571"/>
        <v>0</v>
      </c>
      <c r="BN742" s="1">
        <f t="shared" si="572"/>
        <v>0</v>
      </c>
      <c r="BO742" s="1">
        <f t="shared" si="573"/>
        <v>0</v>
      </c>
      <c r="BP742" s="1">
        <f t="shared" si="574"/>
        <v>0</v>
      </c>
      <c r="BQ742" s="1">
        <f t="shared" si="575"/>
        <v>0</v>
      </c>
      <c r="BR742" s="1">
        <f t="shared" si="576"/>
        <v>0</v>
      </c>
      <c r="BS742" s="1">
        <f t="shared" si="577"/>
        <v>1</v>
      </c>
      <c r="BT742" s="1">
        <f t="shared" si="578"/>
        <v>2</v>
      </c>
      <c r="BU742" s="1">
        <f t="shared" si="579"/>
        <v>3</v>
      </c>
      <c r="BW742" s="1">
        <f t="shared" si="582"/>
        <v>0</v>
      </c>
      <c r="BX742" s="1">
        <f t="shared" si="581"/>
        <v>0</v>
      </c>
      <c r="BY742" s="1">
        <f t="shared" si="581"/>
        <v>0</v>
      </c>
      <c r="BZ742" s="1">
        <f t="shared" si="581"/>
        <v>0</v>
      </c>
      <c r="CA742" s="1">
        <f t="shared" si="581"/>
        <v>0</v>
      </c>
      <c r="CB742" s="1">
        <f t="shared" si="581"/>
        <v>0</v>
      </c>
      <c r="CC742" s="1">
        <f t="shared" si="581"/>
        <v>0</v>
      </c>
      <c r="CD742" s="1">
        <f t="shared" si="581"/>
        <v>70</v>
      </c>
      <c r="CE742" s="1">
        <f t="shared" si="581"/>
        <v>140</v>
      </c>
      <c r="CF742" s="1">
        <f t="shared" si="581"/>
        <v>210</v>
      </c>
      <c r="CW742" s="1">
        <v>724</v>
      </c>
      <c r="CX742" s="1">
        <f t="shared" si="564"/>
        <v>1</v>
      </c>
      <c r="CY742" s="1" t="s">
        <v>37</v>
      </c>
      <c r="CZ742" s="1">
        <v>1</v>
      </c>
      <c r="DB742" s="1">
        <f t="shared" si="580"/>
        <v>7</v>
      </c>
      <c r="DC742" s="1" t="s">
        <v>43</v>
      </c>
      <c r="DD742" s="1">
        <f t="shared" si="565"/>
        <v>8</v>
      </c>
      <c r="DL742" s="1">
        <v>724</v>
      </c>
      <c r="DM742" s="1">
        <f t="shared" si="566"/>
        <v>6</v>
      </c>
      <c r="DN742" s="1">
        <f t="shared" si="567"/>
        <v>0</v>
      </c>
      <c r="DO742" s="1" t="s">
        <v>37</v>
      </c>
      <c r="DP742" s="1">
        <v>0</v>
      </c>
    </row>
    <row r="743" spans="1:120" ht="15">
      <c r="A743">
        <v>725</v>
      </c>
      <c r="B743">
        <v>2</v>
      </c>
      <c r="C743" s="25">
        <v>21158</v>
      </c>
      <c r="D743">
        <v>-1</v>
      </c>
      <c r="E743">
        <v>4</v>
      </c>
      <c r="F743" t="s">
        <v>73</v>
      </c>
      <c r="G743">
        <v>4</v>
      </c>
      <c r="H743"/>
      <c r="I743"/>
      <c r="J743" s="1">
        <v>0</v>
      </c>
      <c r="K743" s="1">
        <v>0</v>
      </c>
      <c r="L743" s="1">
        <v>0</v>
      </c>
      <c r="M743" s="1">
        <v>0</v>
      </c>
      <c r="N743" s="1">
        <v>1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f t="shared" si="539"/>
        <v>0</v>
      </c>
      <c r="AH743" s="1">
        <f t="shared" si="540"/>
        <v>0</v>
      </c>
      <c r="AI743" s="1">
        <f t="shared" si="541"/>
        <v>0</v>
      </c>
      <c r="AJ743" s="1">
        <f t="shared" si="542"/>
        <v>0</v>
      </c>
      <c r="AK743" s="1">
        <f t="shared" si="543"/>
        <v>80</v>
      </c>
      <c r="AL743" s="1">
        <f t="shared" si="544"/>
        <v>0</v>
      </c>
      <c r="AM743" s="1">
        <f t="shared" si="545"/>
        <v>0</v>
      </c>
      <c r="AN743" s="1">
        <f t="shared" si="545"/>
        <v>0</v>
      </c>
      <c r="AO743" s="1">
        <f t="shared" si="546"/>
        <v>0</v>
      </c>
      <c r="AP743" s="1">
        <f t="shared" si="547"/>
        <v>0</v>
      </c>
      <c r="AQ743" s="1">
        <f t="shared" si="548"/>
        <v>0</v>
      </c>
      <c r="AR743" s="1">
        <f t="shared" si="549"/>
        <v>0</v>
      </c>
      <c r="AS743" s="1">
        <f t="shared" si="550"/>
        <v>0</v>
      </c>
      <c r="AT743" s="1">
        <f t="shared" si="551"/>
        <v>0</v>
      </c>
      <c r="AU743" s="1">
        <f t="shared" si="552"/>
        <v>0</v>
      </c>
      <c r="AV743" s="1">
        <f t="shared" si="553"/>
        <v>0</v>
      </c>
      <c r="AW743" s="1">
        <f t="shared" si="554"/>
        <v>0</v>
      </c>
      <c r="AX743" s="1">
        <f t="shared" si="555"/>
        <v>0</v>
      </c>
      <c r="AY743" s="1">
        <f t="shared" si="556"/>
        <v>0</v>
      </c>
      <c r="AZ743" s="1">
        <f t="shared" si="557"/>
        <v>0</v>
      </c>
      <c r="BA743" s="1">
        <f t="shared" si="558"/>
        <v>0</v>
      </c>
      <c r="BB743" s="1">
        <f t="shared" si="559"/>
        <v>0</v>
      </c>
      <c r="BC743" s="1">
        <f t="shared" si="560"/>
        <v>0</v>
      </c>
      <c r="BD743" s="1">
        <f t="shared" si="561"/>
        <v>80</v>
      </c>
      <c r="BE743" s="1" t="str">
        <f t="shared" si="568"/>
        <v>Barge A</v>
      </c>
      <c r="BF743" s="1">
        <f t="shared" si="569"/>
        <v>2</v>
      </c>
      <c r="BG743" s="3">
        <v>725</v>
      </c>
      <c r="BH743" s="1">
        <f t="shared" si="583"/>
        <v>0</v>
      </c>
      <c r="BI743" s="1">
        <f t="shared" si="562"/>
        <v>0</v>
      </c>
      <c r="BJ743" s="3">
        <v>725</v>
      </c>
      <c r="BK743" s="1">
        <f t="shared" si="563"/>
        <v>3</v>
      </c>
      <c r="BL743" s="1">
        <f t="shared" si="570"/>
        <v>0</v>
      </c>
      <c r="BM743" s="1">
        <f t="shared" si="571"/>
        <v>0</v>
      </c>
      <c r="BN743" s="1">
        <f t="shared" si="572"/>
        <v>1</v>
      </c>
      <c r="BO743" s="1">
        <f t="shared" si="573"/>
        <v>2</v>
      </c>
      <c r="BP743" s="1">
        <f t="shared" si="574"/>
        <v>3</v>
      </c>
      <c r="BQ743" s="1">
        <f t="shared" si="575"/>
        <v>4</v>
      </c>
      <c r="BR743" s="1">
        <f t="shared" si="576"/>
        <v>5</v>
      </c>
      <c r="BS743" s="1">
        <f t="shared" si="577"/>
        <v>6</v>
      </c>
      <c r="BT743" s="1">
        <f t="shared" si="578"/>
        <v>7</v>
      </c>
      <c r="BU743" s="1">
        <f t="shared" si="579"/>
        <v>8</v>
      </c>
      <c r="BW743" s="1">
        <f t="shared" si="582"/>
        <v>0</v>
      </c>
      <c r="BX743" s="1">
        <f t="shared" si="581"/>
        <v>0</v>
      </c>
      <c r="BY743" s="1">
        <f t="shared" si="581"/>
        <v>70</v>
      </c>
      <c r="BZ743" s="1">
        <f t="shared" si="581"/>
        <v>140</v>
      </c>
      <c r="CA743" s="1">
        <f t="shared" si="581"/>
        <v>210</v>
      </c>
      <c r="CB743" s="1">
        <f t="shared" si="581"/>
        <v>280</v>
      </c>
      <c r="CC743" s="1">
        <f t="shared" si="581"/>
        <v>350</v>
      </c>
      <c r="CD743" s="1">
        <f t="shared" si="581"/>
        <v>420</v>
      </c>
      <c r="CE743" s="1">
        <f t="shared" si="581"/>
        <v>490</v>
      </c>
      <c r="CF743" s="1">
        <f t="shared" si="581"/>
        <v>560</v>
      </c>
      <c r="CW743" s="1">
        <v>725</v>
      </c>
      <c r="CX743" s="1">
        <f t="shared" si="564"/>
        <v>1</v>
      </c>
      <c r="CY743" s="1" t="s">
        <v>37</v>
      </c>
      <c r="CZ743" s="1">
        <v>1</v>
      </c>
      <c r="DB743" s="1">
        <f t="shared" si="580"/>
        <v>3</v>
      </c>
      <c r="DC743" s="1" t="s">
        <v>43</v>
      </c>
      <c r="DD743" s="1">
        <f t="shared" si="565"/>
        <v>4</v>
      </c>
      <c r="DL743" s="1">
        <v>725</v>
      </c>
      <c r="DM743" s="1">
        <f t="shared" si="566"/>
        <v>0</v>
      </c>
      <c r="DN743" s="1">
        <f t="shared" si="567"/>
        <v>0</v>
      </c>
      <c r="DO743" s="1" t="s">
        <v>37</v>
      </c>
      <c r="DP743" s="1">
        <v>0</v>
      </c>
    </row>
    <row r="744" spans="1:120" ht="15">
      <c r="A744">
        <v>726</v>
      </c>
      <c r="B744">
        <v>1</v>
      </c>
      <c r="C744" s="25">
        <v>21153</v>
      </c>
      <c r="D744">
        <v>1</v>
      </c>
      <c r="E744">
        <v>5</v>
      </c>
      <c r="F744" t="s">
        <v>73</v>
      </c>
      <c r="G744">
        <v>3</v>
      </c>
      <c r="H744"/>
      <c r="I744"/>
      <c r="J744" s="1">
        <v>0</v>
      </c>
      <c r="K744" s="1">
        <v>0</v>
      </c>
      <c r="L744" s="1">
        <v>0</v>
      </c>
      <c r="M744" s="1">
        <v>0</v>
      </c>
      <c r="N744" s="1">
        <v>0</v>
      </c>
      <c r="O744" s="1">
        <v>1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f t="shared" si="539"/>
        <v>0</v>
      </c>
      <c r="AH744" s="1">
        <f t="shared" si="540"/>
        <v>0</v>
      </c>
      <c r="AI744" s="1">
        <f t="shared" si="541"/>
        <v>0</v>
      </c>
      <c r="AJ744" s="1">
        <f t="shared" si="542"/>
        <v>0</v>
      </c>
      <c r="AK744" s="1">
        <f t="shared" si="543"/>
        <v>0</v>
      </c>
      <c r="AL744" s="1">
        <f t="shared" si="544"/>
        <v>40</v>
      </c>
      <c r="AM744" s="1">
        <f t="shared" si="545"/>
        <v>0</v>
      </c>
      <c r="AN744" s="1">
        <f t="shared" si="545"/>
        <v>0</v>
      </c>
      <c r="AO744" s="1">
        <f t="shared" si="546"/>
        <v>0</v>
      </c>
      <c r="AP744" s="1">
        <f t="shared" si="547"/>
        <v>0</v>
      </c>
      <c r="AQ744" s="1">
        <f t="shared" si="548"/>
        <v>0</v>
      </c>
      <c r="AR744" s="1">
        <f t="shared" si="549"/>
        <v>0</v>
      </c>
      <c r="AS744" s="1">
        <f t="shared" si="550"/>
        <v>0</v>
      </c>
      <c r="AT744" s="1">
        <f t="shared" si="551"/>
        <v>0</v>
      </c>
      <c r="AU744" s="1">
        <f t="shared" si="552"/>
        <v>0</v>
      </c>
      <c r="AV744" s="1">
        <f t="shared" si="553"/>
        <v>0</v>
      </c>
      <c r="AW744" s="1">
        <f t="shared" si="554"/>
        <v>0</v>
      </c>
      <c r="AX744" s="1">
        <f t="shared" si="555"/>
        <v>0</v>
      </c>
      <c r="AY744" s="1">
        <f t="shared" si="556"/>
        <v>0</v>
      </c>
      <c r="AZ744" s="1">
        <f t="shared" si="557"/>
        <v>0</v>
      </c>
      <c r="BA744" s="1">
        <f t="shared" si="558"/>
        <v>0</v>
      </c>
      <c r="BB744" s="1">
        <f t="shared" si="559"/>
        <v>0</v>
      </c>
      <c r="BC744" s="1">
        <f t="shared" si="560"/>
        <v>0</v>
      </c>
      <c r="BD744" s="1">
        <f t="shared" si="561"/>
        <v>40</v>
      </c>
      <c r="BE744" s="1" t="str">
        <f t="shared" si="568"/>
        <v>Barge C</v>
      </c>
      <c r="BF744" s="1">
        <f t="shared" si="569"/>
        <v>2</v>
      </c>
      <c r="BG744" s="3">
        <v>726</v>
      </c>
      <c r="BH744" s="1">
        <f t="shared" si="583"/>
        <v>0</v>
      </c>
      <c r="BI744" s="1">
        <f t="shared" si="562"/>
        <v>0</v>
      </c>
      <c r="BJ744" s="3">
        <v>726</v>
      </c>
      <c r="BK744" s="1">
        <f t="shared" si="563"/>
        <v>4</v>
      </c>
      <c r="BL744" s="1">
        <f t="shared" si="570"/>
        <v>0</v>
      </c>
      <c r="BM744" s="1">
        <f t="shared" si="571"/>
        <v>0</v>
      </c>
      <c r="BN744" s="1">
        <f t="shared" si="572"/>
        <v>0</v>
      </c>
      <c r="BO744" s="1">
        <f t="shared" si="573"/>
        <v>1</v>
      </c>
      <c r="BP744" s="1">
        <f t="shared" si="574"/>
        <v>2</v>
      </c>
      <c r="BQ744" s="1">
        <f t="shared" si="575"/>
        <v>3</v>
      </c>
      <c r="BR744" s="1">
        <f t="shared" si="576"/>
        <v>4</v>
      </c>
      <c r="BS744" s="1">
        <f t="shared" si="577"/>
        <v>5</v>
      </c>
      <c r="BT744" s="1">
        <f t="shared" si="578"/>
        <v>6</v>
      </c>
      <c r="BU744" s="1">
        <f t="shared" si="579"/>
        <v>7</v>
      </c>
      <c r="BW744" s="1">
        <f t="shared" si="582"/>
        <v>0</v>
      </c>
      <c r="BX744" s="1">
        <f t="shared" si="581"/>
        <v>0</v>
      </c>
      <c r="BY744" s="1">
        <f t="shared" si="581"/>
        <v>0</v>
      </c>
      <c r="BZ744" s="1">
        <f t="shared" si="581"/>
        <v>50</v>
      </c>
      <c r="CA744" s="1">
        <f t="shared" si="581"/>
        <v>100</v>
      </c>
      <c r="CB744" s="1">
        <f t="shared" si="581"/>
        <v>150</v>
      </c>
      <c r="CC744" s="1">
        <f t="shared" si="581"/>
        <v>200</v>
      </c>
      <c r="CD744" s="1">
        <f t="shared" si="581"/>
        <v>250</v>
      </c>
      <c r="CE744" s="1">
        <f t="shared" si="581"/>
        <v>300</v>
      </c>
      <c r="CF744" s="1">
        <f t="shared" si="581"/>
        <v>350</v>
      </c>
      <c r="CW744" s="1">
        <v>726</v>
      </c>
      <c r="CX744" s="1">
        <f t="shared" si="564"/>
        <v>1</v>
      </c>
      <c r="CY744" s="1" t="s">
        <v>37</v>
      </c>
      <c r="CZ744" s="1">
        <v>1</v>
      </c>
      <c r="DB744" s="1">
        <f t="shared" si="580"/>
        <v>3</v>
      </c>
      <c r="DC744" s="1" t="s">
        <v>43</v>
      </c>
      <c r="DD744" s="1">
        <f t="shared" si="565"/>
        <v>5</v>
      </c>
      <c r="DL744" s="1">
        <v>726</v>
      </c>
      <c r="DM744" s="1">
        <f t="shared" si="566"/>
        <v>2</v>
      </c>
      <c r="DN744" s="1">
        <f t="shared" si="567"/>
        <v>0</v>
      </c>
      <c r="DO744" s="1" t="s">
        <v>37</v>
      </c>
      <c r="DP744" s="1">
        <v>0</v>
      </c>
    </row>
    <row r="745" spans="1:120" ht="15">
      <c r="A745">
        <v>727</v>
      </c>
      <c r="B745">
        <v>2</v>
      </c>
      <c r="C745" s="25">
        <v>25200</v>
      </c>
      <c r="D745">
        <v>3</v>
      </c>
      <c r="E745">
        <v>6</v>
      </c>
      <c r="F745" t="s">
        <v>73</v>
      </c>
      <c r="G745">
        <v>3</v>
      </c>
      <c r="H745"/>
      <c r="I745"/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1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f t="shared" si="539"/>
        <v>0</v>
      </c>
      <c r="AH745" s="1">
        <f t="shared" si="540"/>
        <v>0</v>
      </c>
      <c r="AI745" s="1">
        <f t="shared" si="541"/>
        <v>0</v>
      </c>
      <c r="AJ745" s="1">
        <f t="shared" si="542"/>
        <v>0</v>
      </c>
      <c r="AK745" s="1">
        <f t="shared" si="543"/>
        <v>0</v>
      </c>
      <c r="AL745" s="1">
        <f t="shared" si="544"/>
        <v>0</v>
      </c>
      <c r="AM745" s="1">
        <f t="shared" si="545"/>
        <v>0</v>
      </c>
      <c r="AN745" s="1">
        <f t="shared" si="545"/>
        <v>0</v>
      </c>
      <c r="AO745" s="1">
        <f t="shared" si="546"/>
        <v>0</v>
      </c>
      <c r="AP745" s="1">
        <f t="shared" si="547"/>
        <v>0</v>
      </c>
      <c r="AQ745" s="1">
        <f t="shared" si="548"/>
        <v>0</v>
      </c>
      <c r="AR745" s="1">
        <f t="shared" si="549"/>
        <v>80</v>
      </c>
      <c r="AS745" s="1">
        <f t="shared" si="550"/>
        <v>0</v>
      </c>
      <c r="AT745" s="1">
        <f t="shared" si="551"/>
        <v>0</v>
      </c>
      <c r="AU745" s="1">
        <f t="shared" si="552"/>
        <v>0</v>
      </c>
      <c r="AV745" s="1">
        <f t="shared" si="553"/>
        <v>0</v>
      </c>
      <c r="AW745" s="1">
        <f t="shared" si="554"/>
        <v>0</v>
      </c>
      <c r="AX745" s="1">
        <f t="shared" si="555"/>
        <v>0</v>
      </c>
      <c r="AY745" s="1">
        <f t="shared" si="556"/>
        <v>0</v>
      </c>
      <c r="AZ745" s="1">
        <f t="shared" si="557"/>
        <v>0</v>
      </c>
      <c r="BA745" s="1">
        <f t="shared" si="558"/>
        <v>0</v>
      </c>
      <c r="BB745" s="1">
        <f t="shared" si="559"/>
        <v>0</v>
      </c>
      <c r="BC745" s="1">
        <f t="shared" si="560"/>
        <v>0</v>
      </c>
      <c r="BD745" s="1">
        <f t="shared" si="561"/>
        <v>80</v>
      </c>
      <c r="BE745" s="1" t="str">
        <f t="shared" si="568"/>
        <v>Barge C</v>
      </c>
      <c r="BF745" s="1">
        <f t="shared" si="569"/>
        <v>5</v>
      </c>
      <c r="BG745" s="3">
        <v>727</v>
      </c>
      <c r="BH745" s="1">
        <f t="shared" si="583"/>
        <v>0</v>
      </c>
      <c r="BI745" s="1">
        <f t="shared" si="562"/>
        <v>0</v>
      </c>
      <c r="BJ745" s="3">
        <v>727</v>
      </c>
      <c r="BK745" s="1">
        <f t="shared" si="563"/>
        <v>6</v>
      </c>
      <c r="BL745" s="1">
        <f t="shared" si="570"/>
        <v>0</v>
      </c>
      <c r="BM745" s="1">
        <f t="shared" si="571"/>
        <v>0</v>
      </c>
      <c r="BN745" s="1">
        <f t="shared" si="572"/>
        <v>0</v>
      </c>
      <c r="BO745" s="1">
        <f t="shared" si="573"/>
        <v>0</v>
      </c>
      <c r="BP745" s="1">
        <f t="shared" si="574"/>
        <v>0</v>
      </c>
      <c r="BQ745" s="1">
        <f t="shared" si="575"/>
        <v>1</v>
      </c>
      <c r="BR745" s="1">
        <f t="shared" si="576"/>
        <v>2</v>
      </c>
      <c r="BS745" s="1">
        <f t="shared" si="577"/>
        <v>3</v>
      </c>
      <c r="BT745" s="1">
        <f t="shared" si="578"/>
        <v>4</v>
      </c>
      <c r="BU745" s="1">
        <f t="shared" si="579"/>
        <v>5</v>
      </c>
      <c r="BW745" s="1">
        <f t="shared" si="582"/>
        <v>0</v>
      </c>
      <c r="BX745" s="1">
        <f t="shared" si="581"/>
        <v>0</v>
      </c>
      <c r="BY745" s="1">
        <f t="shared" si="581"/>
        <v>0</v>
      </c>
      <c r="BZ745" s="1">
        <f t="shared" si="581"/>
        <v>0</v>
      </c>
      <c r="CA745" s="1">
        <f t="shared" si="581"/>
        <v>0</v>
      </c>
      <c r="CB745" s="1">
        <f t="shared" si="581"/>
        <v>70</v>
      </c>
      <c r="CC745" s="1">
        <f t="shared" si="581"/>
        <v>140</v>
      </c>
      <c r="CD745" s="1">
        <f t="shared" si="581"/>
        <v>210</v>
      </c>
      <c r="CE745" s="1">
        <f t="shared" si="581"/>
        <v>280</v>
      </c>
      <c r="CF745" s="1">
        <f t="shared" si="581"/>
        <v>350</v>
      </c>
      <c r="CW745" s="1">
        <v>727</v>
      </c>
      <c r="CX745" s="1">
        <f t="shared" si="564"/>
        <v>1</v>
      </c>
      <c r="CY745" s="1" t="s">
        <v>37</v>
      </c>
      <c r="CZ745" s="1">
        <v>1</v>
      </c>
      <c r="DB745" s="1">
        <f t="shared" si="580"/>
        <v>6</v>
      </c>
      <c r="DC745" s="1" t="s">
        <v>43</v>
      </c>
      <c r="DD745" s="1">
        <f t="shared" si="565"/>
        <v>6</v>
      </c>
      <c r="DL745" s="1">
        <v>727</v>
      </c>
      <c r="DM745" s="1">
        <f t="shared" si="566"/>
        <v>4</v>
      </c>
      <c r="DN745" s="1">
        <f t="shared" si="567"/>
        <v>0</v>
      </c>
      <c r="DO745" s="1" t="s">
        <v>37</v>
      </c>
      <c r="DP745" s="1">
        <v>0</v>
      </c>
    </row>
    <row r="746" spans="1:120" ht="15">
      <c r="A746">
        <v>728</v>
      </c>
      <c r="B746">
        <v>2</v>
      </c>
      <c r="C746" s="25">
        <v>26552</v>
      </c>
      <c r="D746">
        <v>4</v>
      </c>
      <c r="E746">
        <v>9</v>
      </c>
      <c r="F746" t="s">
        <v>73</v>
      </c>
      <c r="G746">
        <v>4</v>
      </c>
      <c r="H746"/>
      <c r="I746"/>
      <c r="J746" s="1">
        <v>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f t="shared" si="539"/>
        <v>0</v>
      </c>
      <c r="AH746" s="1">
        <f t="shared" si="540"/>
        <v>0</v>
      </c>
      <c r="AI746" s="1">
        <f t="shared" si="541"/>
        <v>0</v>
      </c>
      <c r="AJ746" s="1">
        <f t="shared" si="542"/>
        <v>0</v>
      </c>
      <c r="AK746" s="1">
        <f t="shared" si="543"/>
        <v>0</v>
      </c>
      <c r="AL746" s="1">
        <f t="shared" si="544"/>
        <v>0</v>
      </c>
      <c r="AM746" s="1">
        <f t="shared" si="545"/>
        <v>0</v>
      </c>
      <c r="AN746" s="1">
        <f t="shared" si="545"/>
        <v>0</v>
      </c>
      <c r="AO746" s="1">
        <f t="shared" si="546"/>
        <v>0</v>
      </c>
      <c r="AP746" s="1">
        <f t="shared" si="547"/>
        <v>0</v>
      </c>
      <c r="AQ746" s="1">
        <f t="shared" si="548"/>
        <v>0</v>
      </c>
      <c r="AR746" s="1">
        <f t="shared" si="549"/>
        <v>0</v>
      </c>
      <c r="AS746" s="1">
        <f t="shared" si="550"/>
        <v>0</v>
      </c>
      <c r="AT746" s="1">
        <f t="shared" si="551"/>
        <v>0</v>
      </c>
      <c r="AU746" s="1">
        <f t="shared" si="552"/>
        <v>0</v>
      </c>
      <c r="AV746" s="1">
        <f t="shared" si="553"/>
        <v>80</v>
      </c>
      <c r="AW746" s="1">
        <f t="shared" si="554"/>
        <v>0</v>
      </c>
      <c r="AX746" s="1">
        <f t="shared" si="555"/>
        <v>0</v>
      </c>
      <c r="AY746" s="1">
        <f t="shared" si="556"/>
        <v>0</v>
      </c>
      <c r="AZ746" s="1">
        <f t="shared" si="557"/>
        <v>0</v>
      </c>
      <c r="BA746" s="1">
        <f t="shared" si="558"/>
        <v>0</v>
      </c>
      <c r="BB746" s="1">
        <f t="shared" si="559"/>
        <v>0</v>
      </c>
      <c r="BC746" s="1">
        <f t="shared" si="560"/>
        <v>0</v>
      </c>
      <c r="BD746" s="1">
        <f t="shared" si="561"/>
        <v>80</v>
      </c>
      <c r="BE746" s="1" t="str">
        <f t="shared" si="568"/>
        <v>Barge D</v>
      </c>
      <c r="BF746" s="1">
        <f t="shared" si="569"/>
        <v>6</v>
      </c>
      <c r="BG746" s="3">
        <v>728</v>
      </c>
      <c r="BH746" s="1">
        <f t="shared" si="583"/>
        <v>0</v>
      </c>
      <c r="BI746" s="1">
        <f t="shared" si="562"/>
        <v>0</v>
      </c>
      <c r="BJ746" s="3">
        <v>728</v>
      </c>
      <c r="BK746" s="1">
        <f t="shared" si="563"/>
        <v>8</v>
      </c>
      <c r="BL746" s="1">
        <f t="shared" si="570"/>
        <v>0</v>
      </c>
      <c r="BM746" s="1">
        <f t="shared" si="571"/>
        <v>0</v>
      </c>
      <c r="BN746" s="1">
        <f t="shared" si="572"/>
        <v>0</v>
      </c>
      <c r="BO746" s="1">
        <f t="shared" si="573"/>
        <v>0</v>
      </c>
      <c r="BP746" s="1">
        <f t="shared" si="574"/>
        <v>0</v>
      </c>
      <c r="BQ746" s="1">
        <f t="shared" si="575"/>
        <v>0</v>
      </c>
      <c r="BR746" s="1">
        <f t="shared" si="576"/>
        <v>0</v>
      </c>
      <c r="BS746" s="1">
        <f t="shared" si="577"/>
        <v>1</v>
      </c>
      <c r="BT746" s="1">
        <f t="shared" si="578"/>
        <v>2</v>
      </c>
      <c r="BU746" s="1">
        <f t="shared" si="579"/>
        <v>3</v>
      </c>
      <c r="BW746" s="1">
        <f t="shared" si="582"/>
        <v>0</v>
      </c>
      <c r="BX746" s="1">
        <f t="shared" si="581"/>
        <v>0</v>
      </c>
      <c r="BY746" s="1">
        <f t="shared" si="581"/>
        <v>0</v>
      </c>
      <c r="BZ746" s="1">
        <f t="shared" si="581"/>
        <v>0</v>
      </c>
      <c r="CA746" s="1">
        <f t="shared" si="581"/>
        <v>0</v>
      </c>
      <c r="CB746" s="1">
        <f t="shared" si="581"/>
        <v>0</v>
      </c>
      <c r="CC746" s="1">
        <f t="shared" si="581"/>
        <v>0</v>
      </c>
      <c r="CD746" s="1">
        <f t="shared" si="581"/>
        <v>70</v>
      </c>
      <c r="CE746" s="1">
        <f t="shared" si="581"/>
        <v>140</v>
      </c>
      <c r="CF746" s="1">
        <f t="shared" si="581"/>
        <v>210</v>
      </c>
      <c r="CW746" s="1">
        <v>728</v>
      </c>
      <c r="CX746" s="1">
        <f t="shared" si="564"/>
        <v>1</v>
      </c>
      <c r="CY746" s="1" t="s">
        <v>37</v>
      </c>
      <c r="CZ746" s="1">
        <v>1</v>
      </c>
      <c r="DB746" s="1">
        <f t="shared" si="580"/>
        <v>7</v>
      </c>
      <c r="DC746" s="1" t="s">
        <v>43</v>
      </c>
      <c r="DD746" s="1">
        <f t="shared" si="565"/>
        <v>9</v>
      </c>
      <c r="DL746" s="1">
        <v>728</v>
      </c>
      <c r="DM746" s="1">
        <f t="shared" si="566"/>
        <v>5</v>
      </c>
      <c r="DN746" s="1">
        <f t="shared" si="567"/>
        <v>0</v>
      </c>
      <c r="DO746" s="1" t="s">
        <v>37</v>
      </c>
      <c r="DP746" s="1">
        <v>0</v>
      </c>
    </row>
    <row r="747" spans="1:120" ht="15">
      <c r="A747">
        <v>729</v>
      </c>
      <c r="B747">
        <v>1</v>
      </c>
      <c r="C747" s="25">
        <v>22707</v>
      </c>
      <c r="D747">
        <v>6</v>
      </c>
      <c r="E747">
        <v>11</v>
      </c>
      <c r="F747" t="s">
        <v>73</v>
      </c>
      <c r="G747">
        <v>4</v>
      </c>
      <c r="H747"/>
      <c r="I747"/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1</v>
      </c>
      <c r="AB747" s="1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f t="shared" si="539"/>
        <v>0</v>
      </c>
      <c r="AH747" s="1">
        <f t="shared" si="540"/>
        <v>0</v>
      </c>
      <c r="AI747" s="1">
        <f t="shared" si="541"/>
        <v>0</v>
      </c>
      <c r="AJ747" s="1">
        <f t="shared" si="542"/>
        <v>0</v>
      </c>
      <c r="AK747" s="1">
        <f t="shared" si="543"/>
        <v>0</v>
      </c>
      <c r="AL747" s="1">
        <f t="shared" si="544"/>
        <v>0</v>
      </c>
      <c r="AM747" s="1">
        <f t="shared" si="545"/>
        <v>0</v>
      </c>
      <c r="AN747" s="1">
        <f t="shared" si="545"/>
        <v>0</v>
      </c>
      <c r="AO747" s="1">
        <f t="shared" si="546"/>
        <v>0</v>
      </c>
      <c r="AP747" s="1">
        <f t="shared" si="547"/>
        <v>0</v>
      </c>
      <c r="AQ747" s="1">
        <f t="shared" si="548"/>
        <v>0</v>
      </c>
      <c r="AR747" s="1">
        <f t="shared" si="549"/>
        <v>0</v>
      </c>
      <c r="AS747" s="1">
        <f t="shared" si="550"/>
        <v>0</v>
      </c>
      <c r="AT747" s="1">
        <f t="shared" si="551"/>
        <v>0</v>
      </c>
      <c r="AU747" s="1">
        <f t="shared" si="552"/>
        <v>0</v>
      </c>
      <c r="AV747" s="1">
        <f t="shared" si="553"/>
        <v>0</v>
      </c>
      <c r="AW747" s="1">
        <f t="shared" si="554"/>
        <v>0</v>
      </c>
      <c r="AX747" s="1">
        <f t="shared" si="555"/>
        <v>40</v>
      </c>
      <c r="AY747" s="1">
        <f t="shared" si="556"/>
        <v>0</v>
      </c>
      <c r="AZ747" s="1">
        <f t="shared" si="557"/>
        <v>0</v>
      </c>
      <c r="BA747" s="1">
        <f t="shared" si="558"/>
        <v>0</v>
      </c>
      <c r="BB747" s="1">
        <f t="shared" si="559"/>
        <v>0</v>
      </c>
      <c r="BC747" s="1">
        <f t="shared" si="560"/>
        <v>0</v>
      </c>
      <c r="BD747" s="1">
        <f t="shared" si="561"/>
        <v>40</v>
      </c>
      <c r="BE747" s="1" t="str">
        <f t="shared" si="568"/>
        <v>Barge B</v>
      </c>
      <c r="BF747" s="1">
        <f t="shared" si="569"/>
        <v>7</v>
      </c>
      <c r="BG747" s="3">
        <v>729</v>
      </c>
      <c r="BH747" s="1">
        <f t="shared" si="583"/>
        <v>0</v>
      </c>
      <c r="BI747" s="1">
        <f t="shared" si="562"/>
        <v>0</v>
      </c>
      <c r="BJ747" s="3">
        <v>729</v>
      </c>
      <c r="BK747" s="1">
        <f t="shared" si="563"/>
        <v>10</v>
      </c>
      <c r="BL747" s="1">
        <f t="shared" si="570"/>
        <v>0</v>
      </c>
      <c r="BM747" s="1">
        <f t="shared" si="571"/>
        <v>0</v>
      </c>
      <c r="BN747" s="1">
        <f t="shared" si="572"/>
        <v>0</v>
      </c>
      <c r="BO747" s="1">
        <f t="shared" si="573"/>
        <v>0</v>
      </c>
      <c r="BP747" s="1">
        <f t="shared" si="574"/>
        <v>0</v>
      </c>
      <c r="BQ747" s="1">
        <f t="shared" si="575"/>
        <v>0</v>
      </c>
      <c r="BR747" s="1">
        <f t="shared" si="576"/>
        <v>0</v>
      </c>
      <c r="BS747" s="1">
        <f t="shared" si="577"/>
        <v>0</v>
      </c>
      <c r="BT747" s="1">
        <f t="shared" si="578"/>
        <v>0</v>
      </c>
      <c r="BU747" s="1">
        <f t="shared" si="579"/>
        <v>1</v>
      </c>
      <c r="BW747" s="1">
        <f t="shared" si="582"/>
        <v>0</v>
      </c>
      <c r="BX747" s="1">
        <f t="shared" si="581"/>
        <v>0</v>
      </c>
      <c r="BY747" s="1">
        <f t="shared" si="581"/>
        <v>0</v>
      </c>
      <c r="BZ747" s="1">
        <f t="shared" si="581"/>
        <v>0</v>
      </c>
      <c r="CA747" s="1">
        <f t="shared" si="581"/>
        <v>0</v>
      </c>
      <c r="CB747" s="1">
        <f t="shared" si="581"/>
        <v>0</v>
      </c>
      <c r="CC747" s="1">
        <f t="shared" si="581"/>
        <v>0</v>
      </c>
      <c r="CD747" s="1">
        <f t="shared" si="581"/>
        <v>0</v>
      </c>
      <c r="CE747" s="1">
        <f t="shared" si="581"/>
        <v>0</v>
      </c>
      <c r="CF747" s="1">
        <f t="shared" si="581"/>
        <v>50</v>
      </c>
      <c r="CW747" s="1">
        <v>729</v>
      </c>
      <c r="CX747" s="1">
        <f t="shared" si="564"/>
        <v>1</v>
      </c>
      <c r="CY747" s="1" t="s">
        <v>37</v>
      </c>
      <c r="CZ747" s="1">
        <v>1</v>
      </c>
      <c r="DB747" s="1">
        <f t="shared" si="580"/>
        <v>8</v>
      </c>
      <c r="DC747" s="1" t="s">
        <v>43</v>
      </c>
      <c r="DD747" s="1">
        <f t="shared" si="565"/>
        <v>11</v>
      </c>
      <c r="DL747" s="1">
        <v>729</v>
      </c>
      <c r="DM747" s="1">
        <f t="shared" si="566"/>
        <v>7</v>
      </c>
      <c r="DN747" s="1">
        <f t="shared" si="567"/>
        <v>0</v>
      </c>
      <c r="DO747" s="1" t="s">
        <v>37</v>
      </c>
      <c r="DP747" s="1">
        <v>0</v>
      </c>
    </row>
    <row r="748" spans="1:120" ht="15">
      <c r="A748">
        <v>730</v>
      </c>
      <c r="B748">
        <v>1</v>
      </c>
      <c r="C748" s="25">
        <v>15412</v>
      </c>
      <c r="D748">
        <v>1</v>
      </c>
      <c r="E748">
        <v>6</v>
      </c>
      <c r="F748" t="s">
        <v>35</v>
      </c>
      <c r="G748">
        <v>5</v>
      </c>
      <c r="H748"/>
      <c r="I748"/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1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f t="shared" si="539"/>
        <v>0</v>
      </c>
      <c r="AH748" s="1">
        <f t="shared" si="540"/>
        <v>0</v>
      </c>
      <c r="AI748" s="1">
        <f t="shared" si="541"/>
        <v>0</v>
      </c>
      <c r="AJ748" s="1">
        <f t="shared" si="542"/>
        <v>0</v>
      </c>
      <c r="AK748" s="1">
        <f t="shared" si="543"/>
        <v>0</v>
      </c>
      <c r="AL748" s="1">
        <f t="shared" si="544"/>
        <v>40</v>
      </c>
      <c r="AM748" s="1">
        <f t="shared" si="545"/>
        <v>0</v>
      </c>
      <c r="AN748" s="1">
        <f t="shared" si="545"/>
        <v>0</v>
      </c>
      <c r="AO748" s="1">
        <f t="shared" si="546"/>
        <v>0</v>
      </c>
      <c r="AP748" s="1">
        <f t="shared" si="547"/>
        <v>0</v>
      </c>
      <c r="AQ748" s="1">
        <f t="shared" si="548"/>
        <v>0</v>
      </c>
      <c r="AR748" s="1">
        <f t="shared" si="549"/>
        <v>0</v>
      </c>
      <c r="AS748" s="1">
        <f t="shared" si="550"/>
        <v>0</v>
      </c>
      <c r="AT748" s="1">
        <f t="shared" si="551"/>
        <v>0</v>
      </c>
      <c r="AU748" s="1">
        <f t="shared" si="552"/>
        <v>0</v>
      </c>
      <c r="AV748" s="1">
        <f t="shared" si="553"/>
        <v>0</v>
      </c>
      <c r="AW748" s="1">
        <f t="shared" si="554"/>
        <v>0</v>
      </c>
      <c r="AX748" s="1">
        <f t="shared" si="555"/>
        <v>0</v>
      </c>
      <c r="AY748" s="1">
        <f t="shared" si="556"/>
        <v>0</v>
      </c>
      <c r="AZ748" s="1">
        <f t="shared" si="557"/>
        <v>0</v>
      </c>
      <c r="BA748" s="1">
        <f t="shared" si="558"/>
        <v>0</v>
      </c>
      <c r="BB748" s="1">
        <f t="shared" si="559"/>
        <v>0</v>
      </c>
      <c r="BC748" s="1">
        <f t="shared" si="560"/>
        <v>0</v>
      </c>
      <c r="BD748" s="1">
        <f t="shared" si="561"/>
        <v>40</v>
      </c>
      <c r="BE748" s="1" t="str">
        <f t="shared" si="568"/>
        <v>Barge C</v>
      </c>
      <c r="BF748" s="1">
        <f t="shared" si="569"/>
        <v>2</v>
      </c>
      <c r="BG748" s="3">
        <v>730</v>
      </c>
      <c r="BH748" s="1">
        <f t="shared" si="583"/>
        <v>0</v>
      </c>
      <c r="BI748" s="1">
        <f t="shared" si="562"/>
        <v>0</v>
      </c>
      <c r="BJ748" s="3">
        <v>730</v>
      </c>
      <c r="BK748" s="1">
        <f t="shared" si="563"/>
        <v>6</v>
      </c>
      <c r="BL748" s="1">
        <f t="shared" si="570"/>
        <v>0</v>
      </c>
      <c r="BM748" s="1">
        <f t="shared" si="571"/>
        <v>0</v>
      </c>
      <c r="BN748" s="1">
        <f t="shared" si="572"/>
        <v>0</v>
      </c>
      <c r="BO748" s="1">
        <f t="shared" si="573"/>
        <v>0</v>
      </c>
      <c r="BP748" s="1">
        <f t="shared" si="574"/>
        <v>0</v>
      </c>
      <c r="BQ748" s="1">
        <f t="shared" si="575"/>
        <v>1</v>
      </c>
      <c r="BR748" s="1">
        <f t="shared" si="576"/>
        <v>2</v>
      </c>
      <c r="BS748" s="1">
        <f t="shared" si="577"/>
        <v>3</v>
      </c>
      <c r="BT748" s="1">
        <f t="shared" si="578"/>
        <v>4</v>
      </c>
      <c r="BU748" s="1">
        <f t="shared" si="579"/>
        <v>5</v>
      </c>
      <c r="BW748" s="1">
        <f t="shared" si="582"/>
        <v>0</v>
      </c>
      <c r="BX748" s="1">
        <f t="shared" si="581"/>
        <v>0</v>
      </c>
      <c r="BY748" s="1">
        <f t="shared" si="581"/>
        <v>0</v>
      </c>
      <c r="BZ748" s="1">
        <f t="shared" si="581"/>
        <v>0</v>
      </c>
      <c r="CA748" s="1">
        <f t="shared" si="581"/>
        <v>0</v>
      </c>
      <c r="CB748" s="1">
        <f t="shared" si="581"/>
        <v>50</v>
      </c>
      <c r="CC748" s="1">
        <f t="shared" si="581"/>
        <v>100</v>
      </c>
      <c r="CD748" s="1">
        <f t="shared" si="581"/>
        <v>150</v>
      </c>
      <c r="CE748" s="1">
        <f t="shared" si="581"/>
        <v>200</v>
      </c>
      <c r="CF748" s="1">
        <f t="shared" si="581"/>
        <v>250</v>
      </c>
      <c r="CW748" s="1">
        <v>730</v>
      </c>
      <c r="CX748" s="1">
        <f t="shared" si="564"/>
        <v>1</v>
      </c>
      <c r="CY748" s="1" t="s">
        <v>37</v>
      </c>
      <c r="CZ748" s="1">
        <v>1</v>
      </c>
      <c r="DB748" s="1">
        <f t="shared" si="580"/>
        <v>3</v>
      </c>
      <c r="DC748" s="1" t="s">
        <v>43</v>
      </c>
      <c r="DD748" s="1">
        <f t="shared" si="565"/>
        <v>6</v>
      </c>
      <c r="DL748" s="1">
        <v>730</v>
      </c>
      <c r="DM748" s="1">
        <f t="shared" si="566"/>
        <v>2</v>
      </c>
      <c r="DN748" s="1">
        <f t="shared" si="567"/>
        <v>0</v>
      </c>
      <c r="DO748" s="1" t="s">
        <v>37</v>
      </c>
      <c r="DP748" s="1">
        <v>0</v>
      </c>
    </row>
    <row r="749" spans="1:120" ht="15">
      <c r="A749">
        <v>731</v>
      </c>
      <c r="B749">
        <v>2</v>
      </c>
      <c r="C749" s="25">
        <v>25999</v>
      </c>
      <c r="D749">
        <v>-1</v>
      </c>
      <c r="E749">
        <v>3</v>
      </c>
      <c r="F749" t="s">
        <v>73</v>
      </c>
      <c r="G749">
        <v>3</v>
      </c>
      <c r="H749"/>
      <c r="I749"/>
      <c r="J749" s="1">
        <v>0</v>
      </c>
      <c r="K749" s="1">
        <v>1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f t="shared" si="539"/>
        <v>0</v>
      </c>
      <c r="AH749" s="1">
        <f t="shared" si="540"/>
        <v>80</v>
      </c>
      <c r="AI749" s="1">
        <f t="shared" si="541"/>
        <v>0</v>
      </c>
      <c r="AJ749" s="1">
        <f t="shared" si="542"/>
        <v>0</v>
      </c>
      <c r="AK749" s="1">
        <f t="shared" si="543"/>
        <v>0</v>
      </c>
      <c r="AL749" s="1">
        <f t="shared" si="544"/>
        <v>0</v>
      </c>
      <c r="AM749" s="1">
        <f t="shared" si="545"/>
        <v>0</v>
      </c>
      <c r="AN749" s="1">
        <f t="shared" si="545"/>
        <v>0</v>
      </c>
      <c r="AO749" s="1">
        <f t="shared" si="546"/>
        <v>0</v>
      </c>
      <c r="AP749" s="1">
        <f t="shared" si="547"/>
        <v>0</v>
      </c>
      <c r="AQ749" s="1">
        <f t="shared" si="548"/>
        <v>0</v>
      </c>
      <c r="AR749" s="1">
        <f t="shared" si="549"/>
        <v>0</v>
      </c>
      <c r="AS749" s="1">
        <f t="shared" si="550"/>
        <v>0</v>
      </c>
      <c r="AT749" s="1">
        <f t="shared" si="551"/>
        <v>0</v>
      </c>
      <c r="AU749" s="1">
        <f t="shared" si="552"/>
        <v>0</v>
      </c>
      <c r="AV749" s="1">
        <f t="shared" si="553"/>
        <v>0</v>
      </c>
      <c r="AW749" s="1">
        <f t="shared" si="554"/>
        <v>0</v>
      </c>
      <c r="AX749" s="1">
        <f t="shared" si="555"/>
        <v>0</v>
      </c>
      <c r="AY749" s="1">
        <f t="shared" si="556"/>
        <v>0</v>
      </c>
      <c r="AZ749" s="1">
        <f t="shared" si="557"/>
        <v>0</v>
      </c>
      <c r="BA749" s="1">
        <f t="shared" si="558"/>
        <v>0</v>
      </c>
      <c r="BB749" s="1">
        <f t="shared" si="559"/>
        <v>0</v>
      </c>
      <c r="BC749" s="1">
        <f t="shared" si="560"/>
        <v>0</v>
      </c>
      <c r="BD749" s="1">
        <f t="shared" si="561"/>
        <v>80</v>
      </c>
      <c r="BE749" s="1" t="str">
        <f t="shared" si="568"/>
        <v>Barge D</v>
      </c>
      <c r="BF749" s="1">
        <f t="shared" si="569"/>
        <v>1</v>
      </c>
      <c r="BG749" s="3">
        <v>731</v>
      </c>
      <c r="BH749" s="1">
        <f t="shared" si="583"/>
        <v>0</v>
      </c>
      <c r="BI749" s="1">
        <f t="shared" si="562"/>
        <v>0</v>
      </c>
      <c r="BJ749" s="3">
        <v>731</v>
      </c>
      <c r="BK749" s="1">
        <f t="shared" si="563"/>
        <v>2</v>
      </c>
      <c r="BL749" s="1">
        <f t="shared" si="570"/>
        <v>0</v>
      </c>
      <c r="BM749" s="1">
        <f t="shared" si="571"/>
        <v>1</v>
      </c>
      <c r="BN749" s="1">
        <f t="shared" si="572"/>
        <v>2</v>
      </c>
      <c r="BO749" s="1">
        <f t="shared" si="573"/>
        <v>3</v>
      </c>
      <c r="BP749" s="1">
        <f t="shared" si="574"/>
        <v>4</v>
      </c>
      <c r="BQ749" s="1">
        <f t="shared" si="575"/>
        <v>5</v>
      </c>
      <c r="BR749" s="1">
        <f t="shared" si="576"/>
        <v>6</v>
      </c>
      <c r="BS749" s="1">
        <f t="shared" si="577"/>
        <v>7</v>
      </c>
      <c r="BT749" s="1">
        <f t="shared" si="578"/>
        <v>8</v>
      </c>
      <c r="BU749" s="1">
        <f t="shared" si="579"/>
        <v>9</v>
      </c>
      <c r="BW749" s="1">
        <f t="shared" si="582"/>
        <v>0</v>
      </c>
      <c r="BX749" s="1">
        <f t="shared" si="581"/>
        <v>70</v>
      </c>
      <c r="BY749" s="1">
        <f t="shared" si="581"/>
        <v>140</v>
      </c>
      <c r="BZ749" s="1">
        <f t="shared" si="581"/>
        <v>210</v>
      </c>
      <c r="CA749" s="1">
        <f t="shared" si="581"/>
        <v>280</v>
      </c>
      <c r="CB749" s="1">
        <f t="shared" si="581"/>
        <v>350</v>
      </c>
      <c r="CC749" s="1">
        <f t="shared" si="581"/>
        <v>420</v>
      </c>
      <c r="CD749" s="1">
        <f t="shared" si="581"/>
        <v>490</v>
      </c>
      <c r="CE749" s="1">
        <f t="shared" si="581"/>
        <v>560</v>
      </c>
      <c r="CF749" s="1">
        <f t="shared" si="581"/>
        <v>630</v>
      </c>
      <c r="CW749" s="1">
        <v>731</v>
      </c>
      <c r="CX749" s="1">
        <f t="shared" si="564"/>
        <v>1</v>
      </c>
      <c r="CY749" s="1" t="s">
        <v>37</v>
      </c>
      <c r="CZ749" s="1">
        <v>1</v>
      </c>
      <c r="DB749" s="1">
        <f t="shared" si="580"/>
        <v>2</v>
      </c>
      <c r="DC749" s="1" t="s">
        <v>43</v>
      </c>
      <c r="DD749" s="1">
        <f t="shared" si="565"/>
        <v>3</v>
      </c>
      <c r="DL749" s="1">
        <v>731</v>
      </c>
      <c r="DM749" s="1">
        <f t="shared" si="566"/>
        <v>0</v>
      </c>
      <c r="DN749" s="1">
        <f t="shared" si="567"/>
        <v>0</v>
      </c>
      <c r="DO749" s="1" t="s">
        <v>37</v>
      </c>
      <c r="DP749" s="1">
        <v>0</v>
      </c>
    </row>
    <row r="750" spans="1:120" ht="15">
      <c r="A750">
        <v>732</v>
      </c>
      <c r="B750">
        <v>2</v>
      </c>
      <c r="C750" s="25">
        <v>29600</v>
      </c>
      <c r="D750">
        <v>3</v>
      </c>
      <c r="E750">
        <v>7</v>
      </c>
      <c r="F750" t="s">
        <v>73</v>
      </c>
      <c r="G750">
        <v>4</v>
      </c>
      <c r="H750"/>
      <c r="I750"/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1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f t="shared" si="539"/>
        <v>0</v>
      </c>
      <c r="AH750" s="1">
        <f t="shared" si="540"/>
        <v>0</v>
      </c>
      <c r="AI750" s="1">
        <f t="shared" si="541"/>
        <v>0</v>
      </c>
      <c r="AJ750" s="1">
        <f t="shared" si="542"/>
        <v>0</v>
      </c>
      <c r="AK750" s="1">
        <f t="shared" si="543"/>
        <v>0</v>
      </c>
      <c r="AL750" s="1">
        <f t="shared" si="544"/>
        <v>0</v>
      </c>
      <c r="AM750" s="1">
        <f t="shared" si="545"/>
        <v>0</v>
      </c>
      <c r="AN750" s="1">
        <f t="shared" si="545"/>
        <v>0</v>
      </c>
      <c r="AO750" s="1">
        <f t="shared" si="546"/>
        <v>0</v>
      </c>
      <c r="AP750" s="1">
        <f t="shared" si="547"/>
        <v>80</v>
      </c>
      <c r="AQ750" s="1">
        <f t="shared" si="548"/>
        <v>0</v>
      </c>
      <c r="AR750" s="1">
        <f t="shared" si="549"/>
        <v>0</v>
      </c>
      <c r="AS750" s="1">
        <f t="shared" si="550"/>
        <v>0</v>
      </c>
      <c r="AT750" s="1">
        <f t="shared" si="551"/>
        <v>0</v>
      </c>
      <c r="AU750" s="1">
        <f t="shared" si="552"/>
        <v>0</v>
      </c>
      <c r="AV750" s="1">
        <f t="shared" si="553"/>
        <v>0</v>
      </c>
      <c r="AW750" s="1">
        <f t="shared" si="554"/>
        <v>0</v>
      </c>
      <c r="AX750" s="1">
        <f t="shared" si="555"/>
        <v>0</v>
      </c>
      <c r="AY750" s="1">
        <f t="shared" si="556"/>
        <v>0</v>
      </c>
      <c r="AZ750" s="1">
        <f t="shared" si="557"/>
        <v>0</v>
      </c>
      <c r="BA750" s="1">
        <f t="shared" si="558"/>
        <v>0</v>
      </c>
      <c r="BB750" s="1">
        <f t="shared" si="559"/>
        <v>0</v>
      </c>
      <c r="BC750" s="1">
        <f t="shared" si="560"/>
        <v>0</v>
      </c>
      <c r="BD750" s="1">
        <f t="shared" si="561"/>
        <v>80</v>
      </c>
      <c r="BE750" s="1" t="str">
        <f t="shared" si="568"/>
        <v>Barge E</v>
      </c>
      <c r="BF750" s="1">
        <f t="shared" si="569"/>
        <v>4</v>
      </c>
      <c r="BG750" s="3">
        <v>732</v>
      </c>
      <c r="BH750" s="1">
        <f t="shared" si="583"/>
        <v>0</v>
      </c>
      <c r="BI750" s="1">
        <f t="shared" si="562"/>
        <v>0</v>
      </c>
      <c r="BJ750" s="3">
        <v>732</v>
      </c>
      <c r="BK750" s="1">
        <f t="shared" si="563"/>
        <v>7</v>
      </c>
      <c r="BL750" s="1">
        <f t="shared" si="570"/>
        <v>0</v>
      </c>
      <c r="BM750" s="1">
        <f t="shared" si="571"/>
        <v>0</v>
      </c>
      <c r="BN750" s="1">
        <f t="shared" si="572"/>
        <v>0</v>
      </c>
      <c r="BO750" s="1">
        <f t="shared" si="573"/>
        <v>0</v>
      </c>
      <c r="BP750" s="1">
        <f t="shared" si="574"/>
        <v>0</v>
      </c>
      <c r="BQ750" s="1">
        <f t="shared" si="575"/>
        <v>0</v>
      </c>
      <c r="BR750" s="1">
        <f t="shared" si="576"/>
        <v>1</v>
      </c>
      <c r="BS750" s="1">
        <f t="shared" si="577"/>
        <v>2</v>
      </c>
      <c r="BT750" s="1">
        <f t="shared" si="578"/>
        <v>3</v>
      </c>
      <c r="BU750" s="1">
        <f t="shared" si="579"/>
        <v>4</v>
      </c>
      <c r="BW750" s="1">
        <f t="shared" si="582"/>
        <v>0</v>
      </c>
      <c r="BX750" s="1">
        <f t="shared" si="581"/>
        <v>0</v>
      </c>
      <c r="BY750" s="1">
        <f t="shared" si="581"/>
        <v>0</v>
      </c>
      <c r="BZ750" s="1">
        <f t="shared" si="581"/>
        <v>0</v>
      </c>
      <c r="CA750" s="1">
        <f t="shared" si="581"/>
        <v>0</v>
      </c>
      <c r="CB750" s="1">
        <f t="shared" si="581"/>
        <v>0</v>
      </c>
      <c r="CC750" s="1">
        <f t="shared" si="581"/>
        <v>70</v>
      </c>
      <c r="CD750" s="1">
        <f t="shared" si="581"/>
        <v>140</v>
      </c>
      <c r="CE750" s="1">
        <f t="shared" si="581"/>
        <v>210</v>
      </c>
      <c r="CF750" s="1">
        <f t="shared" si="581"/>
        <v>280</v>
      </c>
      <c r="CW750" s="1">
        <v>732</v>
      </c>
      <c r="CX750" s="1">
        <f t="shared" si="564"/>
        <v>1</v>
      </c>
      <c r="CY750" s="1" t="s">
        <v>37</v>
      </c>
      <c r="CZ750" s="1">
        <v>1</v>
      </c>
      <c r="DB750" s="1">
        <f t="shared" si="580"/>
        <v>5</v>
      </c>
      <c r="DC750" s="1" t="s">
        <v>43</v>
      </c>
      <c r="DD750" s="1">
        <f t="shared" si="565"/>
        <v>7</v>
      </c>
      <c r="DL750" s="1">
        <v>732</v>
      </c>
      <c r="DM750" s="1">
        <f t="shared" si="566"/>
        <v>4</v>
      </c>
      <c r="DN750" s="1">
        <f t="shared" si="567"/>
        <v>0</v>
      </c>
      <c r="DO750" s="1" t="s">
        <v>37</v>
      </c>
      <c r="DP750" s="1">
        <v>0</v>
      </c>
    </row>
    <row r="751" spans="1:120" ht="15">
      <c r="A751">
        <v>733</v>
      </c>
      <c r="B751">
        <v>1</v>
      </c>
      <c r="C751" s="25">
        <v>23093</v>
      </c>
      <c r="D751">
        <v>6</v>
      </c>
      <c r="E751">
        <v>9</v>
      </c>
      <c r="F751" t="s">
        <v>32</v>
      </c>
      <c r="G751">
        <v>4</v>
      </c>
      <c r="H751"/>
      <c r="I751"/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f t="shared" si="539"/>
        <v>0</v>
      </c>
      <c r="AH751" s="1">
        <f t="shared" si="540"/>
        <v>0</v>
      </c>
      <c r="AI751" s="1">
        <f t="shared" si="541"/>
        <v>0</v>
      </c>
      <c r="AJ751" s="1">
        <f t="shared" si="542"/>
        <v>0</v>
      </c>
      <c r="AK751" s="1">
        <f t="shared" si="543"/>
        <v>0</v>
      </c>
      <c r="AL751" s="1">
        <f t="shared" si="544"/>
        <v>0</v>
      </c>
      <c r="AM751" s="1">
        <f t="shared" si="545"/>
        <v>0</v>
      </c>
      <c r="AN751" s="1">
        <f t="shared" si="545"/>
        <v>0</v>
      </c>
      <c r="AO751" s="1">
        <f t="shared" si="546"/>
        <v>0</v>
      </c>
      <c r="AP751" s="1">
        <f t="shared" si="547"/>
        <v>0</v>
      </c>
      <c r="AQ751" s="1">
        <f t="shared" si="548"/>
        <v>0</v>
      </c>
      <c r="AR751" s="1">
        <f t="shared" si="549"/>
        <v>0</v>
      </c>
      <c r="AS751" s="1">
        <f t="shared" si="550"/>
        <v>0</v>
      </c>
      <c r="AT751" s="1">
        <f t="shared" si="551"/>
        <v>0</v>
      </c>
      <c r="AU751" s="1">
        <f t="shared" si="552"/>
        <v>0</v>
      </c>
      <c r="AV751" s="1">
        <f t="shared" si="553"/>
        <v>0</v>
      </c>
      <c r="AW751" s="1">
        <f t="shared" si="554"/>
        <v>0</v>
      </c>
      <c r="AX751" s="1">
        <f t="shared" si="555"/>
        <v>0</v>
      </c>
      <c r="AY751" s="1">
        <f t="shared" si="556"/>
        <v>0</v>
      </c>
      <c r="AZ751" s="1">
        <f t="shared" si="557"/>
        <v>40</v>
      </c>
      <c r="BA751" s="1">
        <f t="shared" si="558"/>
        <v>0</v>
      </c>
      <c r="BB751" s="1">
        <f t="shared" si="559"/>
        <v>0</v>
      </c>
      <c r="BC751" s="1">
        <f t="shared" si="560"/>
        <v>0</v>
      </c>
      <c r="BD751" s="1">
        <f t="shared" si="561"/>
        <v>40</v>
      </c>
      <c r="BE751" s="1" t="str">
        <f t="shared" si="568"/>
        <v>Barge D</v>
      </c>
      <c r="BF751" s="1">
        <f t="shared" si="569"/>
        <v>8</v>
      </c>
      <c r="BG751" s="3">
        <v>733</v>
      </c>
      <c r="BH751" s="1">
        <f t="shared" si="583"/>
        <v>0</v>
      </c>
      <c r="BI751" s="1">
        <f t="shared" si="562"/>
        <v>0</v>
      </c>
      <c r="BJ751" s="3">
        <v>733</v>
      </c>
      <c r="BK751" s="1">
        <f t="shared" si="563"/>
        <v>10</v>
      </c>
      <c r="BL751" s="1">
        <f t="shared" si="570"/>
        <v>0</v>
      </c>
      <c r="BM751" s="1">
        <f t="shared" si="571"/>
        <v>0</v>
      </c>
      <c r="BN751" s="1">
        <f t="shared" si="572"/>
        <v>0</v>
      </c>
      <c r="BO751" s="1">
        <f t="shared" si="573"/>
        <v>0</v>
      </c>
      <c r="BP751" s="1">
        <f t="shared" si="574"/>
        <v>0</v>
      </c>
      <c r="BQ751" s="1">
        <f t="shared" si="575"/>
        <v>0</v>
      </c>
      <c r="BR751" s="1">
        <f t="shared" si="576"/>
        <v>0</v>
      </c>
      <c r="BS751" s="1">
        <f t="shared" si="577"/>
        <v>0</v>
      </c>
      <c r="BT751" s="1">
        <f t="shared" si="578"/>
        <v>0</v>
      </c>
      <c r="BU751" s="1">
        <f t="shared" si="579"/>
        <v>1</v>
      </c>
      <c r="BW751" s="1">
        <f t="shared" si="582"/>
        <v>0</v>
      </c>
      <c r="BX751" s="1">
        <f t="shared" si="581"/>
        <v>0</v>
      </c>
      <c r="BY751" s="1">
        <f t="shared" si="581"/>
        <v>0</v>
      </c>
      <c r="BZ751" s="1">
        <f t="shared" si="581"/>
        <v>0</v>
      </c>
      <c r="CA751" s="1">
        <f t="shared" si="581"/>
        <v>0</v>
      </c>
      <c r="CB751" s="1">
        <f t="shared" si="581"/>
        <v>0</v>
      </c>
      <c r="CC751" s="1">
        <f t="shared" si="581"/>
        <v>0</v>
      </c>
      <c r="CD751" s="1">
        <f t="shared" si="581"/>
        <v>0</v>
      </c>
      <c r="CE751" s="1">
        <f t="shared" si="581"/>
        <v>0</v>
      </c>
      <c r="CF751" s="1">
        <f t="shared" si="581"/>
        <v>50</v>
      </c>
      <c r="CW751" s="1">
        <v>733</v>
      </c>
      <c r="CX751" s="1">
        <f t="shared" si="564"/>
        <v>1</v>
      </c>
      <c r="CY751" s="1" t="s">
        <v>37</v>
      </c>
      <c r="CZ751" s="1">
        <v>1</v>
      </c>
      <c r="DB751" s="1">
        <f t="shared" si="580"/>
        <v>9</v>
      </c>
      <c r="DC751" s="1" t="s">
        <v>43</v>
      </c>
      <c r="DD751" s="1">
        <f t="shared" si="565"/>
        <v>9</v>
      </c>
      <c r="DL751" s="1">
        <v>733</v>
      </c>
      <c r="DM751" s="1">
        <f t="shared" si="566"/>
        <v>7</v>
      </c>
      <c r="DN751" s="1">
        <f t="shared" si="567"/>
        <v>0</v>
      </c>
      <c r="DO751" s="1" t="s">
        <v>37</v>
      </c>
      <c r="DP751" s="1">
        <v>0</v>
      </c>
    </row>
    <row r="752" spans="1:120" ht="15">
      <c r="A752">
        <v>734</v>
      </c>
      <c r="B752">
        <v>1</v>
      </c>
      <c r="C752" s="25">
        <v>19020</v>
      </c>
      <c r="D752">
        <v>6</v>
      </c>
      <c r="E752">
        <v>9</v>
      </c>
      <c r="F752" t="s">
        <v>73</v>
      </c>
      <c r="G752">
        <v>3</v>
      </c>
      <c r="H752"/>
      <c r="I752"/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1</v>
      </c>
      <c r="AD752" s="1">
        <v>0</v>
      </c>
      <c r="AE752" s="1">
        <v>0</v>
      </c>
      <c r="AF752" s="1">
        <v>0</v>
      </c>
      <c r="AG752" s="1">
        <f t="shared" si="539"/>
        <v>0</v>
      </c>
      <c r="AH752" s="1">
        <f t="shared" si="540"/>
        <v>0</v>
      </c>
      <c r="AI752" s="1">
        <f t="shared" si="541"/>
        <v>0</v>
      </c>
      <c r="AJ752" s="1">
        <f t="shared" si="542"/>
        <v>0</v>
      </c>
      <c r="AK752" s="1">
        <f t="shared" si="543"/>
        <v>0</v>
      </c>
      <c r="AL752" s="1">
        <f t="shared" si="544"/>
        <v>0</v>
      </c>
      <c r="AM752" s="1">
        <f t="shared" si="545"/>
        <v>0</v>
      </c>
      <c r="AN752" s="1">
        <f t="shared" si="545"/>
        <v>0</v>
      </c>
      <c r="AO752" s="1">
        <f t="shared" si="546"/>
        <v>0</v>
      </c>
      <c r="AP752" s="1">
        <f t="shared" si="547"/>
        <v>0</v>
      </c>
      <c r="AQ752" s="1">
        <f t="shared" si="548"/>
        <v>0</v>
      </c>
      <c r="AR752" s="1">
        <f t="shared" si="549"/>
        <v>0</v>
      </c>
      <c r="AS752" s="1">
        <f t="shared" si="550"/>
        <v>0</v>
      </c>
      <c r="AT752" s="1">
        <f t="shared" si="551"/>
        <v>0</v>
      </c>
      <c r="AU752" s="1">
        <f t="shared" si="552"/>
        <v>0</v>
      </c>
      <c r="AV752" s="1">
        <f t="shared" si="553"/>
        <v>0</v>
      </c>
      <c r="AW752" s="1">
        <f t="shared" si="554"/>
        <v>0</v>
      </c>
      <c r="AX752" s="1">
        <f t="shared" si="555"/>
        <v>0</v>
      </c>
      <c r="AY752" s="1">
        <f t="shared" si="556"/>
        <v>0</v>
      </c>
      <c r="AZ752" s="1">
        <f t="shared" si="557"/>
        <v>40</v>
      </c>
      <c r="BA752" s="1">
        <f t="shared" si="558"/>
        <v>0</v>
      </c>
      <c r="BB752" s="1">
        <f t="shared" si="559"/>
        <v>0</v>
      </c>
      <c r="BC752" s="1">
        <f t="shared" si="560"/>
        <v>0</v>
      </c>
      <c r="BD752" s="1">
        <f t="shared" si="561"/>
        <v>40</v>
      </c>
      <c r="BE752" s="1" t="str">
        <f t="shared" si="568"/>
        <v>Barge D</v>
      </c>
      <c r="BF752" s="1">
        <f t="shared" si="569"/>
        <v>8</v>
      </c>
      <c r="BG752" s="3">
        <v>734</v>
      </c>
      <c r="BH752" s="1">
        <f t="shared" si="583"/>
        <v>0</v>
      </c>
      <c r="BI752" s="1">
        <f t="shared" si="562"/>
        <v>0</v>
      </c>
      <c r="BJ752" s="3">
        <v>734</v>
      </c>
      <c r="BK752" s="1">
        <f t="shared" si="563"/>
        <v>9</v>
      </c>
      <c r="BL752" s="1">
        <f t="shared" si="570"/>
        <v>0</v>
      </c>
      <c r="BM752" s="1">
        <f t="shared" si="571"/>
        <v>0</v>
      </c>
      <c r="BN752" s="1">
        <f t="shared" si="572"/>
        <v>0</v>
      </c>
      <c r="BO752" s="1">
        <f t="shared" si="573"/>
        <v>0</v>
      </c>
      <c r="BP752" s="1">
        <f t="shared" si="574"/>
        <v>0</v>
      </c>
      <c r="BQ752" s="1">
        <f t="shared" si="575"/>
        <v>0</v>
      </c>
      <c r="BR752" s="1">
        <f t="shared" si="576"/>
        <v>0</v>
      </c>
      <c r="BS752" s="1">
        <f t="shared" si="577"/>
        <v>0</v>
      </c>
      <c r="BT752" s="1">
        <f t="shared" si="578"/>
        <v>1</v>
      </c>
      <c r="BU752" s="1">
        <f t="shared" si="579"/>
        <v>2</v>
      </c>
      <c r="BW752" s="1">
        <f t="shared" si="582"/>
        <v>0</v>
      </c>
      <c r="BX752" s="1">
        <f t="shared" si="581"/>
        <v>0</v>
      </c>
      <c r="BY752" s="1">
        <f t="shared" si="581"/>
        <v>0</v>
      </c>
      <c r="BZ752" s="1">
        <f t="shared" si="581"/>
        <v>0</v>
      </c>
      <c r="CA752" s="1">
        <f t="shared" si="581"/>
        <v>0</v>
      </c>
      <c r="CB752" s="1">
        <f t="shared" si="581"/>
        <v>0</v>
      </c>
      <c r="CC752" s="1">
        <f t="shared" si="581"/>
        <v>0</v>
      </c>
      <c r="CD752" s="1">
        <f t="shared" si="581"/>
        <v>0</v>
      </c>
      <c r="CE752" s="1">
        <f t="shared" si="581"/>
        <v>50</v>
      </c>
      <c r="CF752" s="1">
        <f t="shared" si="581"/>
        <v>100</v>
      </c>
      <c r="CW752" s="1">
        <v>734</v>
      </c>
      <c r="CX752" s="1">
        <f t="shared" si="564"/>
        <v>1</v>
      </c>
      <c r="CY752" s="1" t="s">
        <v>37</v>
      </c>
      <c r="CZ752" s="1">
        <v>1</v>
      </c>
      <c r="DB752" s="1">
        <f t="shared" si="580"/>
        <v>9</v>
      </c>
      <c r="DC752" s="1" t="s">
        <v>43</v>
      </c>
      <c r="DD752" s="1">
        <f t="shared" si="565"/>
        <v>9</v>
      </c>
      <c r="DL752" s="1">
        <v>734</v>
      </c>
      <c r="DM752" s="1">
        <f t="shared" si="566"/>
        <v>7</v>
      </c>
      <c r="DN752" s="1">
        <f t="shared" si="567"/>
        <v>0</v>
      </c>
      <c r="DO752" s="1" t="s">
        <v>37</v>
      </c>
      <c r="DP752" s="1">
        <v>0</v>
      </c>
    </row>
    <row r="753" spans="1:120" ht="15">
      <c r="A753">
        <v>735</v>
      </c>
      <c r="B753">
        <v>1</v>
      </c>
      <c r="C753" s="25">
        <v>19020</v>
      </c>
      <c r="D753">
        <v>3</v>
      </c>
      <c r="E753">
        <v>6</v>
      </c>
      <c r="F753" t="s">
        <v>74</v>
      </c>
      <c r="G753">
        <v>2</v>
      </c>
      <c r="H753"/>
      <c r="I753"/>
      <c r="J753" s="1">
        <v>0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1</v>
      </c>
      <c r="T753" s="1"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f t="shared" si="539"/>
        <v>0</v>
      </c>
      <c r="AH753" s="1">
        <f t="shared" si="540"/>
        <v>0</v>
      </c>
      <c r="AI753" s="1">
        <f t="shared" si="541"/>
        <v>0</v>
      </c>
      <c r="AJ753" s="1">
        <f t="shared" si="542"/>
        <v>0</v>
      </c>
      <c r="AK753" s="1">
        <f t="shared" si="543"/>
        <v>0</v>
      </c>
      <c r="AL753" s="1">
        <f t="shared" si="544"/>
        <v>0</v>
      </c>
      <c r="AM753" s="1">
        <f t="shared" si="545"/>
        <v>0</v>
      </c>
      <c r="AN753" s="1">
        <f t="shared" si="545"/>
        <v>0</v>
      </c>
      <c r="AO753" s="1">
        <f t="shared" si="546"/>
        <v>0</v>
      </c>
      <c r="AP753" s="1">
        <f t="shared" si="547"/>
        <v>40</v>
      </c>
      <c r="AQ753" s="1">
        <f t="shared" si="548"/>
        <v>0</v>
      </c>
      <c r="AR753" s="1">
        <f t="shared" si="549"/>
        <v>0</v>
      </c>
      <c r="AS753" s="1">
        <f t="shared" si="550"/>
        <v>0</v>
      </c>
      <c r="AT753" s="1">
        <f t="shared" si="551"/>
        <v>0</v>
      </c>
      <c r="AU753" s="1">
        <f t="shared" si="552"/>
        <v>0</v>
      </c>
      <c r="AV753" s="1">
        <f t="shared" si="553"/>
        <v>0</v>
      </c>
      <c r="AW753" s="1">
        <f t="shared" si="554"/>
        <v>0</v>
      </c>
      <c r="AX753" s="1">
        <f t="shared" si="555"/>
        <v>0</v>
      </c>
      <c r="AY753" s="1">
        <f t="shared" si="556"/>
        <v>0</v>
      </c>
      <c r="AZ753" s="1">
        <f t="shared" si="557"/>
        <v>0</v>
      </c>
      <c r="BA753" s="1">
        <f t="shared" si="558"/>
        <v>0</v>
      </c>
      <c r="BB753" s="1">
        <f t="shared" si="559"/>
        <v>0</v>
      </c>
      <c r="BC753" s="1">
        <f t="shared" si="560"/>
        <v>0</v>
      </c>
      <c r="BD753" s="1">
        <f t="shared" si="561"/>
        <v>40</v>
      </c>
      <c r="BE753" s="1" t="str">
        <f t="shared" si="568"/>
        <v>Barge E</v>
      </c>
      <c r="BF753" s="1">
        <f t="shared" si="569"/>
        <v>4</v>
      </c>
      <c r="BG753" s="3">
        <v>735</v>
      </c>
      <c r="BH753" s="1">
        <f t="shared" si="583"/>
        <v>0</v>
      </c>
      <c r="BI753" s="1">
        <f t="shared" si="562"/>
        <v>0</v>
      </c>
      <c r="BJ753" s="3">
        <v>735</v>
      </c>
      <c r="BK753" s="1">
        <f t="shared" si="563"/>
        <v>5</v>
      </c>
      <c r="BL753" s="1">
        <f t="shared" si="570"/>
        <v>0</v>
      </c>
      <c r="BM753" s="1">
        <f t="shared" si="571"/>
        <v>0</v>
      </c>
      <c r="BN753" s="1">
        <f t="shared" si="572"/>
        <v>0</v>
      </c>
      <c r="BO753" s="1">
        <f t="shared" si="573"/>
        <v>0</v>
      </c>
      <c r="BP753" s="1">
        <f t="shared" si="574"/>
        <v>1</v>
      </c>
      <c r="BQ753" s="1">
        <f t="shared" si="575"/>
        <v>2</v>
      </c>
      <c r="BR753" s="1">
        <f t="shared" si="576"/>
        <v>3</v>
      </c>
      <c r="BS753" s="1">
        <f t="shared" si="577"/>
        <v>4</v>
      </c>
      <c r="BT753" s="1">
        <f t="shared" si="578"/>
        <v>5</v>
      </c>
      <c r="BU753" s="1">
        <f t="shared" si="579"/>
        <v>6</v>
      </c>
      <c r="BW753" s="1">
        <f t="shared" si="582"/>
        <v>0</v>
      </c>
      <c r="BX753" s="1">
        <f t="shared" si="581"/>
        <v>0</v>
      </c>
      <c r="BY753" s="1">
        <f t="shared" si="581"/>
        <v>0</v>
      </c>
      <c r="BZ753" s="1">
        <f t="shared" si="581"/>
        <v>0</v>
      </c>
      <c r="CA753" s="1">
        <f t="shared" si="581"/>
        <v>50</v>
      </c>
      <c r="CB753" s="1">
        <f t="shared" si="581"/>
        <v>100</v>
      </c>
      <c r="CC753" s="1">
        <f t="shared" si="581"/>
        <v>150</v>
      </c>
      <c r="CD753" s="1">
        <f t="shared" si="581"/>
        <v>200</v>
      </c>
      <c r="CE753" s="1">
        <f t="shared" si="581"/>
        <v>250</v>
      </c>
      <c r="CF753" s="1">
        <f t="shared" si="581"/>
        <v>300</v>
      </c>
      <c r="CW753" s="1">
        <v>735</v>
      </c>
      <c r="CX753" s="1">
        <f t="shared" si="564"/>
        <v>1</v>
      </c>
      <c r="CY753" s="1" t="s">
        <v>37</v>
      </c>
      <c r="CZ753" s="1">
        <v>1</v>
      </c>
      <c r="DB753" s="1">
        <f t="shared" si="580"/>
        <v>5</v>
      </c>
      <c r="DC753" s="1" t="s">
        <v>43</v>
      </c>
      <c r="DD753" s="1">
        <f t="shared" si="565"/>
        <v>6</v>
      </c>
      <c r="DL753" s="1">
        <v>735</v>
      </c>
      <c r="DM753" s="1">
        <f t="shared" si="566"/>
        <v>4</v>
      </c>
      <c r="DN753" s="1">
        <f t="shared" si="567"/>
        <v>0</v>
      </c>
      <c r="DO753" s="1" t="s">
        <v>37</v>
      </c>
      <c r="DP753" s="1">
        <v>0</v>
      </c>
    </row>
    <row r="754" spans="1:120" ht="15">
      <c r="A754">
        <v>736</v>
      </c>
      <c r="B754">
        <v>1</v>
      </c>
      <c r="C754" s="25">
        <v>19020</v>
      </c>
      <c r="D754">
        <v>0</v>
      </c>
      <c r="E754">
        <v>3</v>
      </c>
      <c r="F754" t="s">
        <v>84</v>
      </c>
      <c r="G754">
        <v>3</v>
      </c>
      <c r="H754"/>
      <c r="I754"/>
      <c r="J754" s="1">
        <v>0</v>
      </c>
      <c r="K754" s="1">
        <v>0</v>
      </c>
      <c r="L754" s="1">
        <v>0</v>
      </c>
      <c r="M754" s="1">
        <v>0</v>
      </c>
      <c r="N754" s="1">
        <v>0</v>
      </c>
      <c r="O754" s="1">
        <v>1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f t="shared" si="539"/>
        <v>0</v>
      </c>
      <c r="AH754" s="1">
        <f t="shared" si="540"/>
        <v>0</v>
      </c>
      <c r="AI754" s="1">
        <f t="shared" si="541"/>
        <v>0</v>
      </c>
      <c r="AJ754" s="1">
        <f t="shared" si="542"/>
        <v>0</v>
      </c>
      <c r="AK754" s="1">
        <f t="shared" si="543"/>
        <v>0</v>
      </c>
      <c r="AL754" s="1">
        <f t="shared" si="544"/>
        <v>40</v>
      </c>
      <c r="AM754" s="1">
        <f t="shared" si="545"/>
        <v>0</v>
      </c>
      <c r="AN754" s="1">
        <f t="shared" si="545"/>
        <v>0</v>
      </c>
      <c r="AO754" s="1">
        <f t="shared" si="546"/>
        <v>0</v>
      </c>
      <c r="AP754" s="1">
        <f t="shared" si="547"/>
        <v>0</v>
      </c>
      <c r="AQ754" s="1">
        <f t="shared" si="548"/>
        <v>0</v>
      </c>
      <c r="AR754" s="1">
        <f t="shared" si="549"/>
        <v>0</v>
      </c>
      <c r="AS754" s="1">
        <f t="shared" si="550"/>
        <v>0</v>
      </c>
      <c r="AT754" s="1">
        <f t="shared" si="551"/>
        <v>0</v>
      </c>
      <c r="AU754" s="1">
        <f t="shared" si="552"/>
        <v>0</v>
      </c>
      <c r="AV754" s="1">
        <f t="shared" si="553"/>
        <v>0</v>
      </c>
      <c r="AW754" s="1">
        <f t="shared" si="554"/>
        <v>0</v>
      </c>
      <c r="AX754" s="1">
        <f t="shared" si="555"/>
        <v>0</v>
      </c>
      <c r="AY754" s="1">
        <f t="shared" si="556"/>
        <v>0</v>
      </c>
      <c r="AZ754" s="1">
        <f t="shared" si="557"/>
        <v>0</v>
      </c>
      <c r="BA754" s="1">
        <f t="shared" si="558"/>
        <v>0</v>
      </c>
      <c r="BB754" s="1">
        <f t="shared" si="559"/>
        <v>0</v>
      </c>
      <c r="BC754" s="1">
        <f t="shared" si="560"/>
        <v>0</v>
      </c>
      <c r="BD754" s="1">
        <f t="shared" si="561"/>
        <v>40</v>
      </c>
      <c r="BE754" s="1" t="str">
        <f t="shared" si="568"/>
        <v>Barge C</v>
      </c>
      <c r="BF754" s="1">
        <f t="shared" si="569"/>
        <v>2</v>
      </c>
      <c r="BG754" s="3">
        <v>736</v>
      </c>
      <c r="BH754" s="1">
        <f t="shared" si="583"/>
        <v>0</v>
      </c>
      <c r="BI754" s="1">
        <f t="shared" si="562"/>
        <v>0</v>
      </c>
      <c r="BJ754" s="3">
        <v>736</v>
      </c>
      <c r="BK754" s="1">
        <f t="shared" si="563"/>
        <v>3</v>
      </c>
      <c r="BL754" s="1">
        <f t="shared" si="570"/>
        <v>0</v>
      </c>
      <c r="BM754" s="1">
        <f t="shared" si="571"/>
        <v>0</v>
      </c>
      <c r="BN754" s="1">
        <f t="shared" si="572"/>
        <v>1</v>
      </c>
      <c r="BO754" s="1">
        <f t="shared" si="573"/>
        <v>2</v>
      </c>
      <c r="BP754" s="1">
        <f t="shared" si="574"/>
        <v>3</v>
      </c>
      <c r="BQ754" s="1">
        <f t="shared" si="575"/>
        <v>4</v>
      </c>
      <c r="BR754" s="1">
        <f t="shared" si="576"/>
        <v>5</v>
      </c>
      <c r="BS754" s="1">
        <f t="shared" si="577"/>
        <v>6</v>
      </c>
      <c r="BT754" s="1">
        <f t="shared" si="578"/>
        <v>7</v>
      </c>
      <c r="BU754" s="1">
        <f t="shared" si="579"/>
        <v>8</v>
      </c>
      <c r="BW754" s="1">
        <f t="shared" si="582"/>
        <v>0</v>
      </c>
      <c r="BX754" s="1">
        <f t="shared" si="581"/>
        <v>0</v>
      </c>
      <c r="BY754" s="1">
        <f t="shared" si="581"/>
        <v>50</v>
      </c>
      <c r="BZ754" s="1">
        <f t="shared" si="581"/>
        <v>100</v>
      </c>
      <c r="CA754" s="1">
        <f t="shared" si="581"/>
        <v>150</v>
      </c>
      <c r="CB754" s="1">
        <f t="shared" si="581"/>
        <v>200</v>
      </c>
      <c r="CC754" s="1">
        <f t="shared" si="581"/>
        <v>250</v>
      </c>
      <c r="CD754" s="1">
        <f t="shared" si="581"/>
        <v>300</v>
      </c>
      <c r="CE754" s="1">
        <f t="shared" si="581"/>
        <v>350</v>
      </c>
      <c r="CF754" s="1">
        <f t="shared" si="581"/>
        <v>400</v>
      </c>
      <c r="CW754" s="1">
        <v>736</v>
      </c>
      <c r="CX754" s="1">
        <f t="shared" si="564"/>
        <v>1</v>
      </c>
      <c r="CY754" s="1" t="s">
        <v>37</v>
      </c>
      <c r="CZ754" s="1">
        <v>1</v>
      </c>
      <c r="DB754" s="1">
        <f t="shared" si="580"/>
        <v>3</v>
      </c>
      <c r="DC754" s="1" t="s">
        <v>43</v>
      </c>
      <c r="DD754" s="1">
        <f t="shared" si="565"/>
        <v>3</v>
      </c>
      <c r="DL754" s="1">
        <v>736</v>
      </c>
      <c r="DM754" s="1">
        <f t="shared" si="566"/>
        <v>1</v>
      </c>
      <c r="DN754" s="1">
        <f t="shared" si="567"/>
        <v>0</v>
      </c>
      <c r="DO754" s="1" t="s">
        <v>37</v>
      </c>
      <c r="DP754" s="1">
        <v>0</v>
      </c>
    </row>
    <row r="755" spans="1:120" ht="15">
      <c r="A755">
        <v>737</v>
      </c>
      <c r="B755">
        <v>1</v>
      </c>
      <c r="C755" s="25">
        <v>19020</v>
      </c>
      <c r="D755">
        <v>5</v>
      </c>
      <c r="E755">
        <v>9</v>
      </c>
      <c r="F755" t="s">
        <v>35</v>
      </c>
      <c r="G755">
        <v>3</v>
      </c>
      <c r="H755"/>
      <c r="I755"/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0</v>
      </c>
      <c r="W755" s="1">
        <v>0</v>
      </c>
      <c r="X755" s="1">
        <v>0</v>
      </c>
      <c r="Y755" s="1">
        <v>1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f t="shared" si="539"/>
        <v>0</v>
      </c>
      <c r="AH755" s="1">
        <f t="shared" si="540"/>
        <v>0</v>
      </c>
      <c r="AI755" s="1">
        <f t="shared" si="541"/>
        <v>0</v>
      </c>
      <c r="AJ755" s="1">
        <f t="shared" si="542"/>
        <v>0</v>
      </c>
      <c r="AK755" s="1">
        <f t="shared" si="543"/>
        <v>0</v>
      </c>
      <c r="AL755" s="1">
        <f t="shared" si="544"/>
        <v>0</v>
      </c>
      <c r="AM755" s="1">
        <f t="shared" si="545"/>
        <v>0</v>
      </c>
      <c r="AN755" s="1">
        <f t="shared" si="545"/>
        <v>0</v>
      </c>
      <c r="AO755" s="1">
        <f t="shared" si="546"/>
        <v>0</v>
      </c>
      <c r="AP755" s="1">
        <f t="shared" si="547"/>
        <v>0</v>
      </c>
      <c r="AQ755" s="1">
        <f t="shared" si="548"/>
        <v>0</v>
      </c>
      <c r="AR755" s="1">
        <f t="shared" si="549"/>
        <v>0</v>
      </c>
      <c r="AS755" s="1">
        <f t="shared" si="550"/>
        <v>0</v>
      </c>
      <c r="AT755" s="1">
        <f t="shared" si="551"/>
        <v>0</v>
      </c>
      <c r="AU755" s="1">
        <f t="shared" si="552"/>
        <v>0</v>
      </c>
      <c r="AV755" s="1">
        <f t="shared" si="553"/>
        <v>40</v>
      </c>
      <c r="AW755" s="1">
        <f t="shared" si="554"/>
        <v>0</v>
      </c>
      <c r="AX755" s="1">
        <f t="shared" si="555"/>
        <v>0</v>
      </c>
      <c r="AY755" s="1">
        <f t="shared" si="556"/>
        <v>0</v>
      </c>
      <c r="AZ755" s="1">
        <f t="shared" si="557"/>
        <v>0</v>
      </c>
      <c r="BA755" s="1">
        <f t="shared" si="558"/>
        <v>0</v>
      </c>
      <c r="BB755" s="1">
        <f t="shared" si="559"/>
        <v>0</v>
      </c>
      <c r="BC755" s="1">
        <f t="shared" si="560"/>
        <v>0</v>
      </c>
      <c r="BD755" s="1">
        <f t="shared" si="561"/>
        <v>40</v>
      </c>
      <c r="BE755" s="1" t="str">
        <f t="shared" si="568"/>
        <v>Barge D</v>
      </c>
      <c r="BF755" s="1">
        <f t="shared" si="569"/>
        <v>6</v>
      </c>
      <c r="BG755" s="3">
        <v>737</v>
      </c>
      <c r="BH755" s="1">
        <f t="shared" si="583"/>
        <v>0</v>
      </c>
      <c r="BI755" s="1">
        <f t="shared" si="562"/>
        <v>0</v>
      </c>
      <c r="BJ755" s="3">
        <v>737</v>
      </c>
      <c r="BK755" s="1">
        <f t="shared" si="563"/>
        <v>8</v>
      </c>
      <c r="BL755" s="1">
        <f t="shared" si="570"/>
        <v>0</v>
      </c>
      <c r="BM755" s="1">
        <f t="shared" si="571"/>
        <v>0</v>
      </c>
      <c r="BN755" s="1">
        <f t="shared" si="572"/>
        <v>0</v>
      </c>
      <c r="BO755" s="1">
        <f t="shared" si="573"/>
        <v>0</v>
      </c>
      <c r="BP755" s="1">
        <f t="shared" si="574"/>
        <v>0</v>
      </c>
      <c r="BQ755" s="1">
        <f t="shared" si="575"/>
        <v>0</v>
      </c>
      <c r="BR755" s="1">
        <f t="shared" si="576"/>
        <v>0</v>
      </c>
      <c r="BS755" s="1">
        <f t="shared" si="577"/>
        <v>1</v>
      </c>
      <c r="BT755" s="1">
        <f t="shared" si="578"/>
        <v>2</v>
      </c>
      <c r="BU755" s="1">
        <f t="shared" si="579"/>
        <v>3</v>
      </c>
      <c r="BW755" s="1">
        <f t="shared" si="582"/>
        <v>0</v>
      </c>
      <c r="BX755" s="1">
        <f t="shared" si="581"/>
        <v>0</v>
      </c>
      <c r="BY755" s="1">
        <f t="shared" si="581"/>
        <v>0</v>
      </c>
      <c r="BZ755" s="1">
        <f t="shared" si="581"/>
        <v>0</v>
      </c>
      <c r="CA755" s="1">
        <f t="shared" si="581"/>
        <v>0</v>
      </c>
      <c r="CB755" s="1">
        <f t="shared" si="581"/>
        <v>0</v>
      </c>
      <c r="CC755" s="1">
        <f t="shared" si="581"/>
        <v>0</v>
      </c>
      <c r="CD755" s="1">
        <f t="shared" si="581"/>
        <v>50</v>
      </c>
      <c r="CE755" s="1">
        <f t="shared" si="581"/>
        <v>100</v>
      </c>
      <c r="CF755" s="1">
        <f t="shared" si="581"/>
        <v>150</v>
      </c>
      <c r="CW755" s="1">
        <v>737</v>
      </c>
      <c r="CX755" s="1">
        <f t="shared" si="564"/>
        <v>1</v>
      </c>
      <c r="CY755" s="1" t="s">
        <v>37</v>
      </c>
      <c r="CZ755" s="1">
        <v>1</v>
      </c>
      <c r="DB755" s="1">
        <f t="shared" si="580"/>
        <v>7</v>
      </c>
      <c r="DC755" s="1" t="s">
        <v>43</v>
      </c>
      <c r="DD755" s="1">
        <f t="shared" si="565"/>
        <v>9</v>
      </c>
      <c r="DL755" s="1">
        <v>737</v>
      </c>
      <c r="DM755" s="1">
        <f t="shared" si="566"/>
        <v>6</v>
      </c>
      <c r="DN755" s="1">
        <f t="shared" si="567"/>
        <v>0</v>
      </c>
      <c r="DO755" s="1" t="s">
        <v>37</v>
      </c>
      <c r="DP755" s="1">
        <v>0</v>
      </c>
    </row>
    <row r="756" spans="1:120" ht="15">
      <c r="A756">
        <v>738</v>
      </c>
      <c r="B756">
        <v>1</v>
      </c>
      <c r="C756" s="25">
        <v>19020</v>
      </c>
      <c r="D756">
        <v>0</v>
      </c>
      <c r="E756">
        <v>3</v>
      </c>
      <c r="F756" t="s">
        <v>74</v>
      </c>
      <c r="G756">
        <v>4</v>
      </c>
      <c r="H756"/>
      <c r="I756"/>
      <c r="J756" s="1">
        <v>0</v>
      </c>
      <c r="K756" s="1">
        <v>0</v>
      </c>
      <c r="L756" s="1">
        <v>1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f t="shared" si="539"/>
        <v>0</v>
      </c>
      <c r="AH756" s="1">
        <f t="shared" si="540"/>
        <v>0</v>
      </c>
      <c r="AI756" s="1">
        <f t="shared" si="541"/>
        <v>40</v>
      </c>
      <c r="AJ756" s="1">
        <f t="shared" si="542"/>
        <v>0</v>
      </c>
      <c r="AK756" s="1">
        <f t="shared" si="543"/>
        <v>0</v>
      </c>
      <c r="AL756" s="1">
        <f t="shared" si="544"/>
        <v>0</v>
      </c>
      <c r="AM756" s="1">
        <f t="shared" si="545"/>
        <v>0</v>
      </c>
      <c r="AN756" s="1">
        <f t="shared" si="545"/>
        <v>0</v>
      </c>
      <c r="AO756" s="1">
        <f t="shared" si="546"/>
        <v>0</v>
      </c>
      <c r="AP756" s="1">
        <f t="shared" si="547"/>
        <v>0</v>
      </c>
      <c r="AQ756" s="1">
        <f t="shared" si="548"/>
        <v>0</v>
      </c>
      <c r="AR756" s="1">
        <f t="shared" si="549"/>
        <v>0</v>
      </c>
      <c r="AS756" s="1">
        <f t="shared" si="550"/>
        <v>0</v>
      </c>
      <c r="AT756" s="1">
        <f t="shared" si="551"/>
        <v>0</v>
      </c>
      <c r="AU756" s="1">
        <f t="shared" si="552"/>
        <v>0</v>
      </c>
      <c r="AV756" s="1">
        <f t="shared" si="553"/>
        <v>0</v>
      </c>
      <c r="AW756" s="1">
        <f t="shared" si="554"/>
        <v>0</v>
      </c>
      <c r="AX756" s="1">
        <f t="shared" si="555"/>
        <v>0</v>
      </c>
      <c r="AY756" s="1">
        <f t="shared" si="556"/>
        <v>0</v>
      </c>
      <c r="AZ756" s="1">
        <f t="shared" si="557"/>
        <v>0</v>
      </c>
      <c r="BA756" s="1">
        <f t="shared" si="558"/>
        <v>0</v>
      </c>
      <c r="BB756" s="1">
        <f t="shared" si="559"/>
        <v>0</v>
      </c>
      <c r="BC756" s="1">
        <f t="shared" si="560"/>
        <v>0</v>
      </c>
      <c r="BD756" s="1">
        <f t="shared" si="561"/>
        <v>40</v>
      </c>
      <c r="BE756" s="1" t="str">
        <f t="shared" si="568"/>
        <v>Barge E</v>
      </c>
      <c r="BF756" s="1">
        <f t="shared" si="569"/>
        <v>1</v>
      </c>
      <c r="BG756" s="3">
        <v>738</v>
      </c>
      <c r="BH756" s="1">
        <f t="shared" si="583"/>
        <v>0</v>
      </c>
      <c r="BI756" s="1">
        <f t="shared" si="562"/>
        <v>0</v>
      </c>
      <c r="BJ756" s="3">
        <v>738</v>
      </c>
      <c r="BK756" s="1">
        <f t="shared" si="563"/>
        <v>4</v>
      </c>
      <c r="BL756" s="1">
        <f t="shared" si="570"/>
        <v>0</v>
      </c>
      <c r="BM756" s="1">
        <f t="shared" si="571"/>
        <v>0</v>
      </c>
      <c r="BN756" s="1">
        <f t="shared" si="572"/>
        <v>0</v>
      </c>
      <c r="BO756" s="1">
        <f t="shared" si="573"/>
        <v>1</v>
      </c>
      <c r="BP756" s="1">
        <f t="shared" si="574"/>
        <v>2</v>
      </c>
      <c r="BQ756" s="1">
        <f t="shared" si="575"/>
        <v>3</v>
      </c>
      <c r="BR756" s="1">
        <f t="shared" si="576"/>
        <v>4</v>
      </c>
      <c r="BS756" s="1">
        <f t="shared" si="577"/>
        <v>5</v>
      </c>
      <c r="BT756" s="1">
        <f t="shared" si="578"/>
        <v>6</v>
      </c>
      <c r="BU756" s="1">
        <f t="shared" si="579"/>
        <v>7</v>
      </c>
      <c r="BW756" s="1">
        <f t="shared" si="582"/>
        <v>0</v>
      </c>
      <c r="BX756" s="1">
        <f t="shared" si="581"/>
        <v>0</v>
      </c>
      <c r="BY756" s="1">
        <f t="shared" si="581"/>
        <v>0</v>
      </c>
      <c r="BZ756" s="1">
        <f t="shared" si="581"/>
        <v>50</v>
      </c>
      <c r="CA756" s="1">
        <f t="shared" si="581"/>
        <v>100</v>
      </c>
      <c r="CB756" s="1">
        <f t="shared" si="581"/>
        <v>150</v>
      </c>
      <c r="CC756" s="1">
        <f t="shared" si="581"/>
        <v>200</v>
      </c>
      <c r="CD756" s="1">
        <f t="shared" si="581"/>
        <v>250</v>
      </c>
      <c r="CE756" s="1">
        <f t="shared" si="581"/>
        <v>300</v>
      </c>
      <c r="CF756" s="1">
        <f t="shared" si="581"/>
        <v>350</v>
      </c>
      <c r="CW756" s="1">
        <v>738</v>
      </c>
      <c r="CX756" s="1">
        <f t="shared" si="564"/>
        <v>1</v>
      </c>
      <c r="CY756" s="1" t="s">
        <v>37</v>
      </c>
      <c r="CZ756" s="1">
        <v>1</v>
      </c>
      <c r="DB756" s="1">
        <f t="shared" si="580"/>
        <v>2</v>
      </c>
      <c r="DC756" s="1" t="s">
        <v>43</v>
      </c>
      <c r="DD756" s="1">
        <f t="shared" si="565"/>
        <v>3</v>
      </c>
      <c r="DL756" s="1">
        <v>738</v>
      </c>
      <c r="DM756" s="1">
        <f t="shared" si="566"/>
        <v>1</v>
      </c>
      <c r="DN756" s="1">
        <f t="shared" si="567"/>
        <v>0</v>
      </c>
      <c r="DO756" s="1" t="s">
        <v>37</v>
      </c>
      <c r="DP756" s="1">
        <v>0</v>
      </c>
    </row>
    <row r="757" spans="1:120" ht="15">
      <c r="A757">
        <v>739</v>
      </c>
      <c r="B757">
        <v>1</v>
      </c>
      <c r="C757" s="25">
        <v>19020</v>
      </c>
      <c r="D757">
        <v>5</v>
      </c>
      <c r="E757">
        <v>9</v>
      </c>
      <c r="F757" t="s">
        <v>74</v>
      </c>
      <c r="G757">
        <v>4</v>
      </c>
      <c r="H757"/>
      <c r="I757"/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1</v>
      </c>
      <c r="AD757" s="1">
        <v>0</v>
      </c>
      <c r="AE757" s="1">
        <v>0</v>
      </c>
      <c r="AF757" s="1">
        <v>0</v>
      </c>
      <c r="AG757" s="1">
        <f t="shared" si="539"/>
        <v>0</v>
      </c>
      <c r="AH757" s="1">
        <f t="shared" si="540"/>
        <v>0</v>
      </c>
      <c r="AI757" s="1">
        <f t="shared" si="541"/>
        <v>0</v>
      </c>
      <c r="AJ757" s="1">
        <f t="shared" si="542"/>
        <v>0</v>
      </c>
      <c r="AK757" s="1">
        <f t="shared" si="543"/>
        <v>0</v>
      </c>
      <c r="AL757" s="1">
        <f t="shared" si="544"/>
        <v>0</v>
      </c>
      <c r="AM757" s="1">
        <f t="shared" si="545"/>
        <v>0</v>
      </c>
      <c r="AN757" s="1">
        <f t="shared" si="545"/>
        <v>0</v>
      </c>
      <c r="AO757" s="1">
        <f t="shared" si="546"/>
        <v>0</v>
      </c>
      <c r="AP757" s="1">
        <f t="shared" si="547"/>
        <v>0</v>
      </c>
      <c r="AQ757" s="1">
        <f t="shared" si="548"/>
        <v>0</v>
      </c>
      <c r="AR757" s="1">
        <f t="shared" si="549"/>
        <v>0</v>
      </c>
      <c r="AS757" s="1">
        <f t="shared" si="550"/>
        <v>0</v>
      </c>
      <c r="AT757" s="1">
        <f t="shared" si="551"/>
        <v>0</v>
      </c>
      <c r="AU757" s="1">
        <f t="shared" si="552"/>
        <v>0</v>
      </c>
      <c r="AV757" s="1">
        <f t="shared" si="553"/>
        <v>0</v>
      </c>
      <c r="AW757" s="1">
        <f t="shared" si="554"/>
        <v>0</v>
      </c>
      <c r="AX757" s="1">
        <f t="shared" si="555"/>
        <v>0</v>
      </c>
      <c r="AY757" s="1">
        <f t="shared" si="556"/>
        <v>0</v>
      </c>
      <c r="AZ757" s="1">
        <f t="shared" si="557"/>
        <v>40</v>
      </c>
      <c r="BA757" s="1">
        <f t="shared" si="558"/>
        <v>0</v>
      </c>
      <c r="BB757" s="1">
        <f t="shared" si="559"/>
        <v>0</v>
      </c>
      <c r="BC757" s="1">
        <f t="shared" si="560"/>
        <v>0</v>
      </c>
      <c r="BD757" s="1">
        <f t="shared" si="561"/>
        <v>40</v>
      </c>
      <c r="BE757" s="1" t="str">
        <f t="shared" si="568"/>
        <v>Barge D</v>
      </c>
      <c r="BF757" s="1">
        <f t="shared" si="569"/>
        <v>8</v>
      </c>
      <c r="BG757" s="3">
        <v>739</v>
      </c>
      <c r="BH757" s="1">
        <f t="shared" si="583"/>
        <v>0</v>
      </c>
      <c r="BI757" s="1">
        <f t="shared" si="562"/>
        <v>0</v>
      </c>
      <c r="BJ757" s="3">
        <v>739</v>
      </c>
      <c r="BK757" s="1">
        <f t="shared" si="563"/>
        <v>9</v>
      </c>
      <c r="BL757" s="1">
        <f t="shared" si="570"/>
        <v>0</v>
      </c>
      <c r="BM757" s="1">
        <f t="shared" si="571"/>
        <v>0</v>
      </c>
      <c r="BN757" s="1">
        <f t="shared" si="572"/>
        <v>0</v>
      </c>
      <c r="BO757" s="1">
        <f t="shared" si="573"/>
        <v>0</v>
      </c>
      <c r="BP757" s="1">
        <f t="shared" si="574"/>
        <v>0</v>
      </c>
      <c r="BQ757" s="1">
        <f t="shared" si="575"/>
        <v>0</v>
      </c>
      <c r="BR757" s="1">
        <f t="shared" si="576"/>
        <v>0</v>
      </c>
      <c r="BS757" s="1">
        <f t="shared" si="577"/>
        <v>0</v>
      </c>
      <c r="BT757" s="1">
        <f t="shared" si="578"/>
        <v>1</v>
      </c>
      <c r="BU757" s="1">
        <f t="shared" si="579"/>
        <v>2</v>
      </c>
      <c r="BW757" s="1">
        <f t="shared" si="582"/>
        <v>0</v>
      </c>
      <c r="BX757" s="1">
        <f t="shared" si="581"/>
        <v>0</v>
      </c>
      <c r="BY757" s="1">
        <f t="shared" si="581"/>
        <v>0</v>
      </c>
      <c r="BZ757" s="1">
        <f t="shared" si="581"/>
        <v>0</v>
      </c>
      <c r="CA757" s="1">
        <f t="shared" si="581"/>
        <v>0</v>
      </c>
      <c r="CB757" s="1">
        <f t="shared" si="581"/>
        <v>0</v>
      </c>
      <c r="CC757" s="1">
        <f t="shared" si="581"/>
        <v>0</v>
      </c>
      <c r="CD757" s="1">
        <f t="shared" si="581"/>
        <v>0</v>
      </c>
      <c r="CE757" s="1">
        <f t="shared" si="581"/>
        <v>50</v>
      </c>
      <c r="CF757" s="1">
        <f t="shared" si="581"/>
        <v>100</v>
      </c>
      <c r="CW757" s="1">
        <v>739</v>
      </c>
      <c r="CX757" s="1">
        <f t="shared" si="564"/>
        <v>1</v>
      </c>
      <c r="CY757" s="1" t="s">
        <v>37</v>
      </c>
      <c r="CZ757" s="1">
        <v>1</v>
      </c>
      <c r="DB757" s="1">
        <f t="shared" si="580"/>
        <v>9</v>
      </c>
      <c r="DC757" s="1" t="s">
        <v>43</v>
      </c>
      <c r="DD757" s="1">
        <f t="shared" si="565"/>
        <v>9</v>
      </c>
      <c r="DL757" s="1">
        <v>739</v>
      </c>
      <c r="DM757" s="1">
        <f t="shared" si="566"/>
        <v>6</v>
      </c>
      <c r="DN757" s="1">
        <f t="shared" si="567"/>
        <v>0</v>
      </c>
      <c r="DO757" s="1" t="s">
        <v>37</v>
      </c>
      <c r="DP757" s="1">
        <v>0</v>
      </c>
    </row>
    <row r="758" spans="1:120" ht="15">
      <c r="A758">
        <v>740</v>
      </c>
      <c r="B758">
        <v>1</v>
      </c>
      <c r="C758" s="25">
        <v>19020</v>
      </c>
      <c r="D758">
        <v>0</v>
      </c>
      <c r="E758">
        <v>4</v>
      </c>
      <c r="F758" t="s">
        <v>94</v>
      </c>
      <c r="G758">
        <v>4</v>
      </c>
      <c r="H758"/>
      <c r="I758"/>
      <c r="J758" s="1">
        <v>0</v>
      </c>
      <c r="K758" s="1">
        <v>0</v>
      </c>
      <c r="L758" s="1">
        <v>1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f t="shared" si="539"/>
        <v>0</v>
      </c>
      <c r="AH758" s="1">
        <f t="shared" si="540"/>
        <v>0</v>
      </c>
      <c r="AI758" s="1">
        <f t="shared" si="541"/>
        <v>40</v>
      </c>
      <c r="AJ758" s="1">
        <f t="shared" si="542"/>
        <v>0</v>
      </c>
      <c r="AK758" s="1">
        <f t="shared" si="543"/>
        <v>0</v>
      </c>
      <c r="AL758" s="1">
        <f t="shared" si="544"/>
        <v>0</v>
      </c>
      <c r="AM758" s="1">
        <f t="shared" si="545"/>
        <v>0</v>
      </c>
      <c r="AN758" s="1">
        <f t="shared" si="545"/>
        <v>0</v>
      </c>
      <c r="AO758" s="1">
        <f t="shared" si="546"/>
        <v>0</v>
      </c>
      <c r="AP758" s="1">
        <f t="shared" si="547"/>
        <v>0</v>
      </c>
      <c r="AQ758" s="1">
        <f t="shared" si="548"/>
        <v>0</v>
      </c>
      <c r="AR758" s="1">
        <f t="shared" si="549"/>
        <v>0</v>
      </c>
      <c r="AS758" s="1">
        <f t="shared" si="550"/>
        <v>0</v>
      </c>
      <c r="AT758" s="1">
        <f t="shared" si="551"/>
        <v>0</v>
      </c>
      <c r="AU758" s="1">
        <f t="shared" si="552"/>
        <v>0</v>
      </c>
      <c r="AV758" s="1">
        <f t="shared" si="553"/>
        <v>0</v>
      </c>
      <c r="AW758" s="1">
        <f t="shared" si="554"/>
        <v>0</v>
      </c>
      <c r="AX758" s="1">
        <f t="shared" si="555"/>
        <v>0</v>
      </c>
      <c r="AY758" s="1">
        <f t="shared" si="556"/>
        <v>0</v>
      </c>
      <c r="AZ758" s="1">
        <f t="shared" si="557"/>
        <v>0</v>
      </c>
      <c r="BA758" s="1">
        <f t="shared" si="558"/>
        <v>0</v>
      </c>
      <c r="BB758" s="1">
        <f t="shared" si="559"/>
        <v>0</v>
      </c>
      <c r="BC758" s="1">
        <f t="shared" si="560"/>
        <v>0</v>
      </c>
      <c r="BD758" s="1">
        <f t="shared" si="561"/>
        <v>40</v>
      </c>
      <c r="BE758" s="1" t="str">
        <f t="shared" si="568"/>
        <v>Barge E</v>
      </c>
      <c r="BF758" s="1">
        <f t="shared" si="569"/>
        <v>1</v>
      </c>
      <c r="BG758" s="3">
        <v>740</v>
      </c>
      <c r="BH758" s="1">
        <f t="shared" si="583"/>
        <v>0</v>
      </c>
      <c r="BI758" s="1">
        <f t="shared" si="562"/>
        <v>0</v>
      </c>
      <c r="BJ758" s="3">
        <v>740</v>
      </c>
      <c r="BK758" s="1">
        <f t="shared" si="563"/>
        <v>4</v>
      </c>
      <c r="BL758" s="1">
        <f t="shared" si="570"/>
        <v>0</v>
      </c>
      <c r="BM758" s="1">
        <f t="shared" si="571"/>
        <v>0</v>
      </c>
      <c r="BN758" s="1">
        <f t="shared" si="572"/>
        <v>0</v>
      </c>
      <c r="BO758" s="1">
        <f t="shared" si="573"/>
        <v>1</v>
      </c>
      <c r="BP758" s="1">
        <f t="shared" si="574"/>
        <v>2</v>
      </c>
      <c r="BQ758" s="1">
        <f t="shared" si="575"/>
        <v>3</v>
      </c>
      <c r="BR758" s="1">
        <f t="shared" si="576"/>
        <v>4</v>
      </c>
      <c r="BS758" s="1">
        <f t="shared" si="577"/>
        <v>5</v>
      </c>
      <c r="BT758" s="1">
        <f t="shared" si="578"/>
        <v>6</v>
      </c>
      <c r="BU758" s="1">
        <f t="shared" si="579"/>
        <v>7</v>
      </c>
      <c r="BW758" s="1">
        <f t="shared" si="582"/>
        <v>0</v>
      </c>
      <c r="BX758" s="1">
        <f t="shared" si="581"/>
        <v>0</v>
      </c>
      <c r="BY758" s="1">
        <f t="shared" si="581"/>
        <v>0</v>
      </c>
      <c r="BZ758" s="1">
        <f t="shared" si="581"/>
        <v>50</v>
      </c>
      <c r="CA758" s="1">
        <f t="shared" si="581"/>
        <v>100</v>
      </c>
      <c r="CB758" s="1">
        <f t="shared" si="581"/>
        <v>150</v>
      </c>
      <c r="CC758" s="1">
        <f t="shared" si="581"/>
        <v>200</v>
      </c>
      <c r="CD758" s="1">
        <f t="shared" si="581"/>
        <v>250</v>
      </c>
      <c r="CE758" s="1">
        <f t="shared" si="581"/>
        <v>300</v>
      </c>
      <c r="CF758" s="1">
        <f t="shared" si="581"/>
        <v>350</v>
      </c>
      <c r="CW758" s="1">
        <v>740</v>
      </c>
      <c r="CX758" s="1">
        <f t="shared" si="564"/>
        <v>1</v>
      </c>
      <c r="CY758" s="1" t="s">
        <v>37</v>
      </c>
      <c r="CZ758" s="1">
        <v>1</v>
      </c>
      <c r="DB758" s="1">
        <f t="shared" si="580"/>
        <v>2</v>
      </c>
      <c r="DC758" s="1" t="s">
        <v>43</v>
      </c>
      <c r="DD758" s="1">
        <f t="shared" si="565"/>
        <v>4</v>
      </c>
      <c r="DL758" s="1">
        <v>740</v>
      </c>
      <c r="DM758" s="1">
        <f t="shared" si="566"/>
        <v>1</v>
      </c>
      <c r="DN758" s="1">
        <f t="shared" si="567"/>
        <v>0</v>
      </c>
      <c r="DO758" s="1" t="s">
        <v>37</v>
      </c>
      <c r="DP758" s="1">
        <v>0</v>
      </c>
    </row>
    <row r="759" spans="1:120" ht="15">
      <c r="A759">
        <v>741</v>
      </c>
      <c r="B759">
        <v>1</v>
      </c>
      <c r="C759" s="25">
        <v>10536</v>
      </c>
      <c r="D759">
        <v>1</v>
      </c>
      <c r="E759">
        <v>5</v>
      </c>
      <c r="F759" t="s">
        <v>73</v>
      </c>
      <c r="G759">
        <v>3</v>
      </c>
      <c r="H759"/>
      <c r="I759"/>
      <c r="J759" s="1">
        <v>0</v>
      </c>
      <c r="K759" s="1">
        <v>0</v>
      </c>
      <c r="L759" s="1">
        <v>0</v>
      </c>
      <c r="M759" s="1">
        <v>0</v>
      </c>
      <c r="N759" s="1">
        <v>1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f t="shared" si="539"/>
        <v>0</v>
      </c>
      <c r="AH759" s="1">
        <f t="shared" si="540"/>
        <v>0</v>
      </c>
      <c r="AI759" s="1">
        <f t="shared" si="541"/>
        <v>0</v>
      </c>
      <c r="AJ759" s="1">
        <f t="shared" si="542"/>
        <v>0</v>
      </c>
      <c r="AK759" s="1">
        <f t="shared" si="543"/>
        <v>40</v>
      </c>
      <c r="AL759" s="1">
        <f t="shared" si="544"/>
        <v>0</v>
      </c>
      <c r="AM759" s="1">
        <f t="shared" si="545"/>
        <v>0</v>
      </c>
      <c r="AN759" s="1">
        <f t="shared" si="545"/>
        <v>0</v>
      </c>
      <c r="AO759" s="1">
        <f t="shared" si="546"/>
        <v>0</v>
      </c>
      <c r="AP759" s="1">
        <f t="shared" si="547"/>
        <v>0</v>
      </c>
      <c r="AQ759" s="1">
        <f t="shared" si="548"/>
        <v>0</v>
      </c>
      <c r="AR759" s="1">
        <f t="shared" si="549"/>
        <v>0</v>
      </c>
      <c r="AS759" s="1">
        <f t="shared" si="550"/>
        <v>0</v>
      </c>
      <c r="AT759" s="1">
        <f t="shared" si="551"/>
        <v>0</v>
      </c>
      <c r="AU759" s="1">
        <f t="shared" si="552"/>
        <v>0</v>
      </c>
      <c r="AV759" s="1">
        <f t="shared" si="553"/>
        <v>0</v>
      </c>
      <c r="AW759" s="1">
        <f t="shared" si="554"/>
        <v>0</v>
      </c>
      <c r="AX759" s="1">
        <f t="shared" si="555"/>
        <v>0</v>
      </c>
      <c r="AY759" s="1">
        <f t="shared" si="556"/>
        <v>0</v>
      </c>
      <c r="AZ759" s="1">
        <f t="shared" si="557"/>
        <v>0</v>
      </c>
      <c r="BA759" s="1">
        <f t="shared" si="558"/>
        <v>0</v>
      </c>
      <c r="BB759" s="1">
        <f t="shared" si="559"/>
        <v>0</v>
      </c>
      <c r="BC759" s="1">
        <f t="shared" si="560"/>
        <v>0</v>
      </c>
      <c r="BD759" s="1">
        <f t="shared" si="561"/>
        <v>40</v>
      </c>
      <c r="BE759" s="1" t="str">
        <f t="shared" si="568"/>
        <v>Barge A</v>
      </c>
      <c r="BF759" s="1">
        <f t="shared" si="569"/>
        <v>2</v>
      </c>
      <c r="BG759" s="3">
        <v>741</v>
      </c>
      <c r="BH759" s="1">
        <f t="shared" si="583"/>
        <v>0</v>
      </c>
      <c r="BI759" s="1">
        <f t="shared" si="562"/>
        <v>0</v>
      </c>
      <c r="BJ759" s="3">
        <v>741</v>
      </c>
      <c r="BK759" s="1">
        <f t="shared" si="563"/>
        <v>4</v>
      </c>
      <c r="BL759" s="1">
        <f t="shared" si="570"/>
        <v>0</v>
      </c>
      <c r="BM759" s="1">
        <f t="shared" si="571"/>
        <v>0</v>
      </c>
      <c r="BN759" s="1">
        <f t="shared" si="572"/>
        <v>0</v>
      </c>
      <c r="BO759" s="1">
        <f t="shared" si="573"/>
        <v>1</v>
      </c>
      <c r="BP759" s="1">
        <f t="shared" si="574"/>
        <v>2</v>
      </c>
      <c r="BQ759" s="1">
        <f t="shared" si="575"/>
        <v>3</v>
      </c>
      <c r="BR759" s="1">
        <f t="shared" si="576"/>
        <v>4</v>
      </c>
      <c r="BS759" s="1">
        <f t="shared" si="577"/>
        <v>5</v>
      </c>
      <c r="BT759" s="1">
        <f t="shared" si="578"/>
        <v>6</v>
      </c>
      <c r="BU759" s="1">
        <f t="shared" si="579"/>
        <v>7</v>
      </c>
      <c r="BW759" s="1">
        <f t="shared" si="582"/>
        <v>0</v>
      </c>
      <c r="BX759" s="1">
        <f t="shared" si="581"/>
        <v>0</v>
      </c>
      <c r="BY759" s="1">
        <f t="shared" si="581"/>
        <v>0</v>
      </c>
      <c r="BZ759" s="1">
        <f t="shared" si="581"/>
        <v>50</v>
      </c>
      <c r="CA759" s="1">
        <f t="shared" si="581"/>
        <v>100</v>
      </c>
      <c r="CB759" s="1">
        <f t="shared" si="581"/>
        <v>150</v>
      </c>
      <c r="CC759" s="1">
        <f t="shared" si="581"/>
        <v>200</v>
      </c>
      <c r="CD759" s="1">
        <f t="shared" si="581"/>
        <v>250</v>
      </c>
      <c r="CE759" s="1">
        <f t="shared" si="581"/>
        <v>300</v>
      </c>
      <c r="CF759" s="1">
        <f t="shared" si="581"/>
        <v>350</v>
      </c>
      <c r="CW759" s="1">
        <v>741</v>
      </c>
      <c r="CX759" s="1">
        <f t="shared" si="564"/>
        <v>1</v>
      </c>
      <c r="CY759" s="1" t="s">
        <v>37</v>
      </c>
      <c r="CZ759" s="1">
        <v>1</v>
      </c>
      <c r="DB759" s="1">
        <f t="shared" si="580"/>
        <v>3</v>
      </c>
      <c r="DC759" s="1" t="s">
        <v>43</v>
      </c>
      <c r="DD759" s="1">
        <f t="shared" si="565"/>
        <v>5</v>
      </c>
      <c r="DL759" s="1">
        <v>741</v>
      </c>
      <c r="DM759" s="1">
        <f t="shared" si="566"/>
        <v>2</v>
      </c>
      <c r="DN759" s="1">
        <f t="shared" si="567"/>
        <v>0</v>
      </c>
      <c r="DO759" s="1" t="s">
        <v>37</v>
      </c>
      <c r="DP759" s="1">
        <v>0</v>
      </c>
    </row>
    <row r="760" spans="1:120" ht="15">
      <c r="A760">
        <v>742</v>
      </c>
      <c r="B760">
        <v>2</v>
      </c>
      <c r="C760" s="25">
        <v>22200</v>
      </c>
      <c r="D760">
        <v>3</v>
      </c>
      <c r="E760">
        <v>8</v>
      </c>
      <c r="F760" t="s">
        <v>35</v>
      </c>
      <c r="G760">
        <v>4</v>
      </c>
      <c r="H760"/>
      <c r="I760"/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1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f t="shared" si="539"/>
        <v>0</v>
      </c>
      <c r="AH760" s="1">
        <f t="shared" si="540"/>
        <v>0</v>
      </c>
      <c r="AI760" s="1">
        <f t="shared" si="541"/>
        <v>0</v>
      </c>
      <c r="AJ760" s="1">
        <f t="shared" si="542"/>
        <v>0</v>
      </c>
      <c r="AK760" s="1">
        <f t="shared" si="543"/>
        <v>0</v>
      </c>
      <c r="AL760" s="1">
        <f t="shared" si="544"/>
        <v>0</v>
      </c>
      <c r="AM760" s="1">
        <f t="shared" si="545"/>
        <v>0</v>
      </c>
      <c r="AN760" s="1">
        <f t="shared" si="545"/>
        <v>0</v>
      </c>
      <c r="AO760" s="1">
        <f t="shared" si="546"/>
        <v>0</v>
      </c>
      <c r="AP760" s="1">
        <f t="shared" si="547"/>
        <v>0</v>
      </c>
      <c r="AQ760" s="1">
        <f t="shared" si="548"/>
        <v>0</v>
      </c>
      <c r="AR760" s="1">
        <f t="shared" si="549"/>
        <v>80</v>
      </c>
      <c r="AS760" s="1">
        <f t="shared" si="550"/>
        <v>0</v>
      </c>
      <c r="AT760" s="1">
        <f t="shared" si="551"/>
        <v>0</v>
      </c>
      <c r="AU760" s="1">
        <f t="shared" si="552"/>
        <v>0</v>
      </c>
      <c r="AV760" s="1">
        <f t="shared" si="553"/>
        <v>0</v>
      </c>
      <c r="AW760" s="1">
        <f t="shared" si="554"/>
        <v>0</v>
      </c>
      <c r="AX760" s="1">
        <f t="shared" si="555"/>
        <v>0</v>
      </c>
      <c r="AY760" s="1">
        <f t="shared" si="556"/>
        <v>0</v>
      </c>
      <c r="AZ760" s="1">
        <f t="shared" si="557"/>
        <v>0</v>
      </c>
      <c r="BA760" s="1">
        <f t="shared" si="558"/>
        <v>0</v>
      </c>
      <c r="BB760" s="1">
        <f t="shared" si="559"/>
        <v>0</v>
      </c>
      <c r="BC760" s="1">
        <f t="shared" si="560"/>
        <v>0</v>
      </c>
      <c r="BD760" s="1">
        <f t="shared" si="561"/>
        <v>80</v>
      </c>
      <c r="BE760" s="1" t="str">
        <f t="shared" si="568"/>
        <v>Barge C</v>
      </c>
      <c r="BF760" s="1">
        <f t="shared" si="569"/>
        <v>5</v>
      </c>
      <c r="BG760" s="3">
        <v>742</v>
      </c>
      <c r="BH760" s="1">
        <f t="shared" si="583"/>
        <v>0</v>
      </c>
      <c r="BI760" s="1">
        <f t="shared" si="562"/>
        <v>0</v>
      </c>
      <c r="BJ760" s="3">
        <v>742</v>
      </c>
      <c r="BK760" s="1">
        <f t="shared" si="563"/>
        <v>7</v>
      </c>
      <c r="BL760" s="1">
        <f t="shared" si="570"/>
        <v>0</v>
      </c>
      <c r="BM760" s="1">
        <f t="shared" si="571"/>
        <v>0</v>
      </c>
      <c r="BN760" s="1">
        <f t="shared" si="572"/>
        <v>0</v>
      </c>
      <c r="BO760" s="1">
        <f t="shared" si="573"/>
        <v>0</v>
      </c>
      <c r="BP760" s="1">
        <f t="shared" si="574"/>
        <v>0</v>
      </c>
      <c r="BQ760" s="1">
        <f t="shared" si="575"/>
        <v>0</v>
      </c>
      <c r="BR760" s="1">
        <f t="shared" si="576"/>
        <v>1</v>
      </c>
      <c r="BS760" s="1">
        <f t="shared" si="577"/>
        <v>2</v>
      </c>
      <c r="BT760" s="1">
        <f t="shared" si="578"/>
        <v>3</v>
      </c>
      <c r="BU760" s="1">
        <f t="shared" si="579"/>
        <v>4</v>
      </c>
      <c r="BW760" s="1">
        <f t="shared" si="582"/>
        <v>0</v>
      </c>
      <c r="BX760" s="1">
        <f t="shared" si="581"/>
        <v>0</v>
      </c>
      <c r="BY760" s="1">
        <f t="shared" si="581"/>
        <v>0</v>
      </c>
      <c r="BZ760" s="1">
        <f t="shared" si="581"/>
        <v>0</v>
      </c>
      <c r="CA760" s="1">
        <f t="shared" si="581"/>
        <v>0</v>
      </c>
      <c r="CB760" s="1">
        <f t="shared" si="581"/>
        <v>0</v>
      </c>
      <c r="CC760" s="1">
        <f t="shared" si="581"/>
        <v>70</v>
      </c>
      <c r="CD760" s="1">
        <f t="shared" si="581"/>
        <v>140</v>
      </c>
      <c r="CE760" s="1">
        <f t="shared" si="581"/>
        <v>210</v>
      </c>
      <c r="CF760" s="1">
        <f t="shared" si="581"/>
        <v>280</v>
      </c>
      <c r="CW760" s="1">
        <v>742</v>
      </c>
      <c r="CX760" s="1">
        <f t="shared" si="564"/>
        <v>1</v>
      </c>
      <c r="CY760" s="1" t="s">
        <v>37</v>
      </c>
      <c r="CZ760" s="1">
        <v>1</v>
      </c>
      <c r="DB760" s="1">
        <f t="shared" si="580"/>
        <v>6</v>
      </c>
      <c r="DC760" s="1" t="s">
        <v>43</v>
      </c>
      <c r="DD760" s="1">
        <f t="shared" si="565"/>
        <v>8</v>
      </c>
      <c r="DL760" s="1">
        <v>742</v>
      </c>
      <c r="DM760" s="1">
        <f t="shared" si="566"/>
        <v>4</v>
      </c>
      <c r="DN760" s="1">
        <f t="shared" si="567"/>
        <v>0</v>
      </c>
      <c r="DO760" s="1" t="s">
        <v>37</v>
      </c>
      <c r="DP760" s="1">
        <v>0</v>
      </c>
    </row>
    <row r="761" spans="1:120" ht="15">
      <c r="A761">
        <v>743</v>
      </c>
      <c r="B761">
        <v>1</v>
      </c>
      <c r="C761" s="25">
        <v>8998</v>
      </c>
      <c r="D761">
        <v>5</v>
      </c>
      <c r="E761">
        <v>9</v>
      </c>
      <c r="F761" t="s">
        <v>35</v>
      </c>
      <c r="G761">
        <v>3</v>
      </c>
      <c r="H761"/>
      <c r="I761"/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1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f t="shared" si="539"/>
        <v>0</v>
      </c>
      <c r="AH761" s="1">
        <f t="shared" si="540"/>
        <v>0</v>
      </c>
      <c r="AI761" s="1">
        <f t="shared" si="541"/>
        <v>0</v>
      </c>
      <c r="AJ761" s="1">
        <f t="shared" si="542"/>
        <v>0</v>
      </c>
      <c r="AK761" s="1">
        <f t="shared" si="543"/>
        <v>0</v>
      </c>
      <c r="AL761" s="1">
        <f t="shared" si="544"/>
        <v>0</v>
      </c>
      <c r="AM761" s="1">
        <f t="shared" si="545"/>
        <v>0</v>
      </c>
      <c r="AN761" s="1">
        <f t="shared" si="545"/>
        <v>0</v>
      </c>
      <c r="AO761" s="1">
        <f t="shared" si="546"/>
        <v>0</v>
      </c>
      <c r="AP761" s="1">
        <f t="shared" si="547"/>
        <v>0</v>
      </c>
      <c r="AQ761" s="1">
        <f t="shared" si="548"/>
        <v>0</v>
      </c>
      <c r="AR761" s="1">
        <f t="shared" si="549"/>
        <v>0</v>
      </c>
      <c r="AS761" s="1">
        <f t="shared" si="550"/>
        <v>0</v>
      </c>
      <c r="AT761" s="1">
        <f t="shared" si="551"/>
        <v>0</v>
      </c>
      <c r="AU761" s="1">
        <f t="shared" si="552"/>
        <v>0</v>
      </c>
      <c r="AV761" s="1">
        <f t="shared" si="553"/>
        <v>40</v>
      </c>
      <c r="AW761" s="1">
        <f t="shared" si="554"/>
        <v>0</v>
      </c>
      <c r="AX761" s="1">
        <f t="shared" si="555"/>
        <v>0</v>
      </c>
      <c r="AY761" s="1">
        <f t="shared" si="556"/>
        <v>0</v>
      </c>
      <c r="AZ761" s="1">
        <f t="shared" si="557"/>
        <v>0</v>
      </c>
      <c r="BA761" s="1">
        <f t="shared" si="558"/>
        <v>0</v>
      </c>
      <c r="BB761" s="1">
        <f t="shared" si="559"/>
        <v>0</v>
      </c>
      <c r="BC761" s="1">
        <f t="shared" si="560"/>
        <v>0</v>
      </c>
      <c r="BD761" s="1">
        <f t="shared" si="561"/>
        <v>40</v>
      </c>
      <c r="BE761" s="1" t="str">
        <f t="shared" si="568"/>
        <v>Barge D</v>
      </c>
      <c r="BF761" s="1">
        <f t="shared" si="569"/>
        <v>6</v>
      </c>
      <c r="BG761" s="3">
        <v>743</v>
      </c>
      <c r="BH761" s="1">
        <f t="shared" si="583"/>
        <v>0</v>
      </c>
      <c r="BI761" s="1">
        <f t="shared" si="562"/>
        <v>0</v>
      </c>
      <c r="BJ761" s="3">
        <v>743</v>
      </c>
      <c r="BK761" s="1">
        <f t="shared" si="563"/>
        <v>8</v>
      </c>
      <c r="BL761" s="1">
        <f t="shared" si="570"/>
        <v>0</v>
      </c>
      <c r="BM761" s="1">
        <f t="shared" si="571"/>
        <v>0</v>
      </c>
      <c r="BN761" s="1">
        <f t="shared" si="572"/>
        <v>0</v>
      </c>
      <c r="BO761" s="1">
        <f t="shared" si="573"/>
        <v>0</v>
      </c>
      <c r="BP761" s="1">
        <f t="shared" si="574"/>
        <v>0</v>
      </c>
      <c r="BQ761" s="1">
        <f t="shared" si="575"/>
        <v>0</v>
      </c>
      <c r="BR761" s="1">
        <f t="shared" si="576"/>
        <v>0</v>
      </c>
      <c r="BS761" s="1">
        <f t="shared" si="577"/>
        <v>1</v>
      </c>
      <c r="BT761" s="1">
        <f t="shared" si="578"/>
        <v>2</v>
      </c>
      <c r="BU761" s="1">
        <f t="shared" si="579"/>
        <v>3</v>
      </c>
      <c r="BW761" s="1">
        <f t="shared" si="582"/>
        <v>0</v>
      </c>
      <c r="BX761" s="1">
        <f t="shared" si="581"/>
        <v>0</v>
      </c>
      <c r="BY761" s="1">
        <f t="shared" si="581"/>
        <v>0</v>
      </c>
      <c r="BZ761" s="1">
        <f t="shared" si="581"/>
        <v>0</v>
      </c>
      <c r="CA761" s="1">
        <f t="shared" si="581"/>
        <v>0</v>
      </c>
      <c r="CB761" s="1">
        <f t="shared" si="581"/>
        <v>0</v>
      </c>
      <c r="CC761" s="1">
        <f t="shared" si="581"/>
        <v>0</v>
      </c>
      <c r="CD761" s="1">
        <f t="shared" si="581"/>
        <v>50</v>
      </c>
      <c r="CE761" s="1">
        <f t="shared" si="581"/>
        <v>100</v>
      </c>
      <c r="CF761" s="1">
        <f t="shared" si="581"/>
        <v>150</v>
      </c>
      <c r="CW761" s="1">
        <v>743</v>
      </c>
      <c r="CX761" s="1">
        <f t="shared" si="564"/>
        <v>1</v>
      </c>
      <c r="CY761" s="1" t="s">
        <v>37</v>
      </c>
      <c r="CZ761" s="1">
        <v>1</v>
      </c>
      <c r="DB761" s="1">
        <f t="shared" si="580"/>
        <v>7</v>
      </c>
      <c r="DC761" s="1" t="s">
        <v>43</v>
      </c>
      <c r="DD761" s="1">
        <f t="shared" si="565"/>
        <v>9</v>
      </c>
      <c r="DL761" s="1">
        <v>743</v>
      </c>
      <c r="DM761" s="1">
        <f t="shared" si="566"/>
        <v>6</v>
      </c>
      <c r="DN761" s="1">
        <f t="shared" si="567"/>
        <v>0</v>
      </c>
      <c r="DO761" s="1" t="s">
        <v>37</v>
      </c>
      <c r="DP761" s="1">
        <v>0</v>
      </c>
    </row>
    <row r="762" spans="1:120" ht="15">
      <c r="A762">
        <v>744</v>
      </c>
      <c r="B762">
        <v>1</v>
      </c>
      <c r="C762" s="25">
        <v>23300</v>
      </c>
      <c r="D762">
        <v>4</v>
      </c>
      <c r="E762">
        <v>8</v>
      </c>
      <c r="F762" t="s">
        <v>84</v>
      </c>
      <c r="G762">
        <v>5</v>
      </c>
      <c r="H762"/>
      <c r="I762"/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0.33333332999999998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0.66666667000000002</v>
      </c>
      <c r="AD762" s="1">
        <v>0</v>
      </c>
      <c r="AE762" s="1">
        <v>0</v>
      </c>
      <c r="AF762" s="1">
        <v>0</v>
      </c>
      <c r="AG762" s="1">
        <f t="shared" si="539"/>
        <v>0</v>
      </c>
      <c r="AH762" s="1">
        <f t="shared" si="540"/>
        <v>0</v>
      </c>
      <c r="AI762" s="1">
        <f t="shared" si="541"/>
        <v>0</v>
      </c>
      <c r="AJ762" s="1">
        <f t="shared" si="542"/>
        <v>0</v>
      </c>
      <c r="AK762" s="1">
        <f t="shared" si="543"/>
        <v>0</v>
      </c>
      <c r="AL762" s="1">
        <f t="shared" si="544"/>
        <v>0</v>
      </c>
      <c r="AM762" s="1">
        <f t="shared" si="545"/>
        <v>0</v>
      </c>
      <c r="AN762" s="1">
        <f t="shared" si="545"/>
        <v>0</v>
      </c>
      <c r="AO762" s="1">
        <f t="shared" si="546"/>
        <v>0</v>
      </c>
      <c r="AP762" s="1">
        <f t="shared" si="547"/>
        <v>0</v>
      </c>
      <c r="AQ762" s="1">
        <f t="shared" si="548"/>
        <v>0</v>
      </c>
      <c r="AR762" s="1">
        <f t="shared" si="549"/>
        <v>0</v>
      </c>
      <c r="AS762" s="1">
        <f t="shared" si="550"/>
        <v>13.333333199999998</v>
      </c>
      <c r="AT762" s="1">
        <f t="shared" si="551"/>
        <v>0</v>
      </c>
      <c r="AU762" s="1">
        <f t="shared" si="552"/>
        <v>0</v>
      </c>
      <c r="AV762" s="1">
        <f t="shared" si="553"/>
        <v>0</v>
      </c>
      <c r="AW762" s="1">
        <f t="shared" si="554"/>
        <v>0</v>
      </c>
      <c r="AX762" s="1">
        <f t="shared" si="555"/>
        <v>0</v>
      </c>
      <c r="AY762" s="1">
        <f t="shared" si="556"/>
        <v>0</v>
      </c>
      <c r="AZ762" s="1">
        <f t="shared" si="557"/>
        <v>26.666666800000002</v>
      </c>
      <c r="BA762" s="1">
        <f t="shared" si="558"/>
        <v>0</v>
      </c>
      <c r="BB762" s="1">
        <f t="shared" si="559"/>
        <v>0</v>
      </c>
      <c r="BC762" s="1">
        <f t="shared" si="560"/>
        <v>0</v>
      </c>
      <c r="BD762" s="1">
        <f t="shared" si="561"/>
        <v>40</v>
      </c>
      <c r="BE762" s="1" t="b">
        <f t="shared" si="568"/>
        <v>0</v>
      </c>
      <c r="BF762" s="1">
        <f t="shared" si="569"/>
        <v>0</v>
      </c>
      <c r="BG762" s="3">
        <v>744</v>
      </c>
      <c r="BH762" s="1">
        <f t="shared" si="583"/>
        <v>0</v>
      </c>
      <c r="BI762" s="1">
        <f t="shared" si="562"/>
        <v>0</v>
      </c>
      <c r="BJ762" s="3">
        <v>744</v>
      </c>
      <c r="BK762" s="1">
        <f t="shared" si="563"/>
        <v>9</v>
      </c>
      <c r="BL762" s="1">
        <f t="shared" si="570"/>
        <v>0</v>
      </c>
      <c r="BM762" s="1">
        <f t="shared" si="571"/>
        <v>0</v>
      </c>
      <c r="BN762" s="1">
        <f t="shared" si="572"/>
        <v>0</v>
      </c>
      <c r="BO762" s="1">
        <f t="shared" si="573"/>
        <v>0</v>
      </c>
      <c r="BP762" s="1">
        <f t="shared" si="574"/>
        <v>0</v>
      </c>
      <c r="BQ762" s="1">
        <f t="shared" si="575"/>
        <v>0</v>
      </c>
      <c r="BR762" s="1">
        <f t="shared" si="576"/>
        <v>0</v>
      </c>
      <c r="BS762" s="1">
        <f t="shared" si="577"/>
        <v>0</v>
      </c>
      <c r="BT762" s="1">
        <f t="shared" si="578"/>
        <v>1</v>
      </c>
      <c r="BU762" s="1">
        <f t="shared" si="579"/>
        <v>2</v>
      </c>
      <c r="BW762" s="1">
        <f t="shared" si="582"/>
        <v>0</v>
      </c>
      <c r="BX762" s="1">
        <f t="shared" si="581"/>
        <v>0</v>
      </c>
      <c r="BY762" s="1">
        <f t="shared" si="581"/>
        <v>0</v>
      </c>
      <c r="BZ762" s="1">
        <f t="shared" si="581"/>
        <v>0</v>
      </c>
      <c r="CA762" s="1">
        <f t="shared" ref="BZ762:CF798" si="584">IF(BP762&gt;0,IF($B762=1,BP762*50,BP762*70),0)</f>
        <v>0</v>
      </c>
      <c r="CB762" s="1">
        <f t="shared" si="584"/>
        <v>0</v>
      </c>
      <c r="CC762" s="1">
        <f t="shared" si="584"/>
        <v>0</v>
      </c>
      <c r="CD762" s="1">
        <f t="shared" si="584"/>
        <v>0</v>
      </c>
      <c r="CE762" s="1">
        <f t="shared" si="584"/>
        <v>50</v>
      </c>
      <c r="CF762" s="1">
        <f t="shared" si="584"/>
        <v>100</v>
      </c>
      <c r="CW762" s="1">
        <v>744</v>
      </c>
      <c r="CX762" s="1">
        <f t="shared" si="564"/>
        <v>1</v>
      </c>
      <c r="CY762" s="1" t="s">
        <v>37</v>
      </c>
      <c r="CZ762" s="1">
        <v>1</v>
      </c>
      <c r="DB762" s="1">
        <f t="shared" si="580"/>
        <v>8.0000000099999991</v>
      </c>
      <c r="DC762" s="1" t="s">
        <v>43</v>
      </c>
      <c r="DD762" s="1">
        <f t="shared" si="565"/>
        <v>8</v>
      </c>
      <c r="DL762" s="1">
        <v>744</v>
      </c>
      <c r="DM762" s="1">
        <f t="shared" si="566"/>
        <v>5</v>
      </c>
      <c r="DN762" s="1">
        <f t="shared" si="567"/>
        <v>0</v>
      </c>
      <c r="DO762" s="1" t="s">
        <v>37</v>
      </c>
      <c r="DP762" s="1">
        <v>0</v>
      </c>
    </row>
    <row r="763" spans="1:120" ht="15">
      <c r="A763">
        <v>745</v>
      </c>
      <c r="B763">
        <v>1</v>
      </c>
      <c r="C763" s="25">
        <v>6384</v>
      </c>
      <c r="D763">
        <v>6</v>
      </c>
      <c r="E763">
        <v>11</v>
      </c>
      <c r="F763" t="s">
        <v>33</v>
      </c>
      <c r="G763">
        <v>3</v>
      </c>
      <c r="H763"/>
      <c r="I763"/>
      <c r="J763" s="1">
        <v>0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1</v>
      </c>
      <c r="AD763" s="1">
        <v>0</v>
      </c>
      <c r="AE763" s="1">
        <v>0</v>
      </c>
      <c r="AF763" s="1">
        <v>0</v>
      </c>
      <c r="AG763" s="1">
        <f t="shared" si="539"/>
        <v>0</v>
      </c>
      <c r="AH763" s="1">
        <f t="shared" si="540"/>
        <v>0</v>
      </c>
      <c r="AI763" s="1">
        <f t="shared" si="541"/>
        <v>0</v>
      </c>
      <c r="AJ763" s="1">
        <f t="shared" si="542"/>
        <v>0</v>
      </c>
      <c r="AK763" s="1">
        <f t="shared" si="543"/>
        <v>0</v>
      </c>
      <c r="AL763" s="1">
        <f t="shared" si="544"/>
        <v>0</v>
      </c>
      <c r="AM763" s="1">
        <f t="shared" si="545"/>
        <v>0</v>
      </c>
      <c r="AN763" s="1">
        <f t="shared" si="545"/>
        <v>0</v>
      </c>
      <c r="AO763" s="1">
        <f t="shared" si="546"/>
        <v>0</v>
      </c>
      <c r="AP763" s="1">
        <f t="shared" si="547"/>
        <v>0</v>
      </c>
      <c r="AQ763" s="1">
        <f t="shared" si="548"/>
        <v>0</v>
      </c>
      <c r="AR763" s="1">
        <f t="shared" si="549"/>
        <v>0</v>
      </c>
      <c r="AS763" s="1">
        <f t="shared" si="550"/>
        <v>0</v>
      </c>
      <c r="AT763" s="1">
        <f t="shared" si="551"/>
        <v>0</v>
      </c>
      <c r="AU763" s="1">
        <f t="shared" si="552"/>
        <v>0</v>
      </c>
      <c r="AV763" s="1">
        <f t="shared" si="553"/>
        <v>0</v>
      </c>
      <c r="AW763" s="1">
        <f t="shared" si="554"/>
        <v>0</v>
      </c>
      <c r="AX763" s="1">
        <f t="shared" si="555"/>
        <v>0</v>
      </c>
      <c r="AY763" s="1">
        <f t="shared" si="556"/>
        <v>0</v>
      </c>
      <c r="AZ763" s="1">
        <f t="shared" si="557"/>
        <v>40</v>
      </c>
      <c r="BA763" s="1">
        <f t="shared" si="558"/>
        <v>0</v>
      </c>
      <c r="BB763" s="1">
        <f t="shared" si="559"/>
        <v>0</v>
      </c>
      <c r="BC763" s="1">
        <f t="shared" si="560"/>
        <v>0</v>
      </c>
      <c r="BD763" s="1">
        <f t="shared" si="561"/>
        <v>40</v>
      </c>
      <c r="BE763" s="1" t="str">
        <f t="shared" si="568"/>
        <v>Barge D</v>
      </c>
      <c r="BF763" s="1">
        <f t="shared" si="569"/>
        <v>8</v>
      </c>
      <c r="BG763" s="3">
        <v>745</v>
      </c>
      <c r="BH763" s="1">
        <f t="shared" si="583"/>
        <v>0</v>
      </c>
      <c r="BI763" s="1">
        <f t="shared" si="562"/>
        <v>0</v>
      </c>
      <c r="BJ763" s="3">
        <v>745</v>
      </c>
      <c r="BK763" s="1">
        <f t="shared" si="563"/>
        <v>9</v>
      </c>
      <c r="BL763" s="1">
        <f t="shared" si="570"/>
        <v>0</v>
      </c>
      <c r="BM763" s="1">
        <f t="shared" si="571"/>
        <v>0</v>
      </c>
      <c r="BN763" s="1">
        <f t="shared" si="572"/>
        <v>0</v>
      </c>
      <c r="BO763" s="1">
        <f t="shared" si="573"/>
        <v>0</v>
      </c>
      <c r="BP763" s="1">
        <f t="shared" si="574"/>
        <v>0</v>
      </c>
      <c r="BQ763" s="1">
        <f t="shared" si="575"/>
        <v>0</v>
      </c>
      <c r="BR763" s="1">
        <f t="shared" si="576"/>
        <v>0</v>
      </c>
      <c r="BS763" s="1">
        <f t="shared" si="577"/>
        <v>0</v>
      </c>
      <c r="BT763" s="1">
        <f t="shared" si="578"/>
        <v>1</v>
      </c>
      <c r="BU763" s="1">
        <f t="shared" si="579"/>
        <v>2</v>
      </c>
      <c r="BW763" s="1">
        <f t="shared" si="582"/>
        <v>0</v>
      </c>
      <c r="BX763" s="1">
        <f t="shared" si="582"/>
        <v>0</v>
      </c>
      <c r="BY763" s="1">
        <f t="shared" si="582"/>
        <v>0</v>
      </c>
      <c r="BZ763" s="1">
        <f t="shared" si="584"/>
        <v>0</v>
      </c>
      <c r="CA763" s="1">
        <f t="shared" si="584"/>
        <v>0</v>
      </c>
      <c r="CB763" s="1">
        <f t="shared" si="584"/>
        <v>0</v>
      </c>
      <c r="CC763" s="1">
        <f t="shared" si="584"/>
        <v>0</v>
      </c>
      <c r="CD763" s="1">
        <f t="shared" si="584"/>
        <v>0</v>
      </c>
      <c r="CE763" s="1">
        <f t="shared" si="584"/>
        <v>50</v>
      </c>
      <c r="CF763" s="1">
        <f t="shared" si="584"/>
        <v>100</v>
      </c>
      <c r="CW763" s="1">
        <v>745</v>
      </c>
      <c r="CX763" s="1">
        <f t="shared" si="564"/>
        <v>1</v>
      </c>
      <c r="CY763" s="1" t="s">
        <v>37</v>
      </c>
      <c r="CZ763" s="1">
        <v>1</v>
      </c>
      <c r="DB763" s="1">
        <f t="shared" si="580"/>
        <v>9</v>
      </c>
      <c r="DC763" s="1" t="s">
        <v>43</v>
      </c>
      <c r="DD763" s="1">
        <f t="shared" si="565"/>
        <v>11</v>
      </c>
      <c r="DL763" s="1">
        <v>745</v>
      </c>
      <c r="DM763" s="1">
        <f t="shared" si="566"/>
        <v>7</v>
      </c>
      <c r="DN763" s="1">
        <f t="shared" si="567"/>
        <v>0</v>
      </c>
      <c r="DO763" s="1" t="s">
        <v>37</v>
      </c>
      <c r="DP763" s="1">
        <v>0</v>
      </c>
    </row>
    <row r="764" spans="1:120" ht="15">
      <c r="A764">
        <v>746</v>
      </c>
      <c r="B764">
        <v>1</v>
      </c>
      <c r="C764" s="25">
        <v>10100</v>
      </c>
      <c r="D764">
        <v>6</v>
      </c>
      <c r="E764">
        <v>9</v>
      </c>
      <c r="F764" t="s">
        <v>73</v>
      </c>
      <c r="G764">
        <v>4</v>
      </c>
      <c r="H764"/>
      <c r="I764"/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0.5</v>
      </c>
      <c r="AB764" s="1">
        <v>0</v>
      </c>
      <c r="AC764" s="1">
        <v>0</v>
      </c>
      <c r="AD764" s="1">
        <v>0</v>
      </c>
      <c r="AE764" s="1">
        <v>0.5</v>
      </c>
      <c r="AF764" s="1">
        <v>0</v>
      </c>
      <c r="AG764" s="1">
        <f t="shared" si="539"/>
        <v>0</v>
      </c>
      <c r="AH764" s="1">
        <f t="shared" si="540"/>
        <v>0</v>
      </c>
      <c r="AI764" s="1">
        <f t="shared" si="541"/>
        <v>0</v>
      </c>
      <c r="AJ764" s="1">
        <f t="shared" si="542"/>
        <v>0</v>
      </c>
      <c r="AK764" s="1">
        <f t="shared" si="543"/>
        <v>0</v>
      </c>
      <c r="AL764" s="1">
        <f t="shared" si="544"/>
        <v>0</v>
      </c>
      <c r="AM764" s="1">
        <f t="shared" si="545"/>
        <v>0</v>
      </c>
      <c r="AN764" s="1">
        <f t="shared" si="545"/>
        <v>0</v>
      </c>
      <c r="AO764" s="1">
        <f t="shared" si="546"/>
        <v>0</v>
      </c>
      <c r="AP764" s="1">
        <f t="shared" si="547"/>
        <v>0</v>
      </c>
      <c r="AQ764" s="1">
        <f t="shared" si="548"/>
        <v>0</v>
      </c>
      <c r="AR764" s="1">
        <f t="shared" si="549"/>
        <v>0</v>
      </c>
      <c r="AS764" s="1">
        <f t="shared" si="550"/>
        <v>0</v>
      </c>
      <c r="AT764" s="1">
        <f t="shared" si="551"/>
        <v>0</v>
      </c>
      <c r="AU764" s="1">
        <f t="shared" si="552"/>
        <v>0</v>
      </c>
      <c r="AV764" s="1">
        <f t="shared" si="553"/>
        <v>0</v>
      </c>
      <c r="AW764" s="1">
        <f t="shared" si="554"/>
        <v>0</v>
      </c>
      <c r="AX764" s="1">
        <f t="shared" si="555"/>
        <v>20</v>
      </c>
      <c r="AY764" s="1">
        <f t="shared" si="556"/>
        <v>0</v>
      </c>
      <c r="AZ764" s="1">
        <f t="shared" si="557"/>
        <v>0</v>
      </c>
      <c r="BA764" s="1">
        <f t="shared" si="558"/>
        <v>0</v>
      </c>
      <c r="BB764" s="1">
        <f t="shared" si="559"/>
        <v>20</v>
      </c>
      <c r="BC764" s="1">
        <f t="shared" si="560"/>
        <v>0</v>
      </c>
      <c r="BD764" s="1">
        <f t="shared" si="561"/>
        <v>40</v>
      </c>
      <c r="BE764" s="1" t="str">
        <f t="shared" si="568"/>
        <v>Barge B</v>
      </c>
      <c r="BF764" s="1">
        <f t="shared" si="569"/>
        <v>0</v>
      </c>
      <c r="BG764" s="3">
        <v>746</v>
      </c>
      <c r="BH764" s="1">
        <f t="shared" si="583"/>
        <v>0</v>
      </c>
      <c r="BI764" s="1">
        <f t="shared" si="562"/>
        <v>0</v>
      </c>
      <c r="BJ764" s="3">
        <v>746</v>
      </c>
      <c r="BK764" s="1">
        <f t="shared" si="563"/>
        <v>10</v>
      </c>
      <c r="BL764" s="1">
        <f t="shared" si="570"/>
        <v>0</v>
      </c>
      <c r="BM764" s="1">
        <f t="shared" si="571"/>
        <v>0</v>
      </c>
      <c r="BN764" s="1">
        <f t="shared" si="572"/>
        <v>0</v>
      </c>
      <c r="BO764" s="1">
        <f t="shared" si="573"/>
        <v>0</v>
      </c>
      <c r="BP764" s="1">
        <f t="shared" si="574"/>
        <v>0</v>
      </c>
      <c r="BQ764" s="1">
        <f t="shared" si="575"/>
        <v>0</v>
      </c>
      <c r="BR764" s="1">
        <f t="shared" si="576"/>
        <v>0</v>
      </c>
      <c r="BS764" s="1">
        <f t="shared" si="577"/>
        <v>0</v>
      </c>
      <c r="BT764" s="1">
        <f t="shared" si="578"/>
        <v>0</v>
      </c>
      <c r="BU764" s="1">
        <f t="shared" si="579"/>
        <v>1</v>
      </c>
      <c r="BW764" s="1">
        <f t="shared" si="582"/>
        <v>0</v>
      </c>
      <c r="BX764" s="1">
        <f t="shared" si="582"/>
        <v>0</v>
      </c>
      <c r="BY764" s="1">
        <f t="shared" si="582"/>
        <v>0</v>
      </c>
      <c r="BZ764" s="1">
        <f t="shared" si="584"/>
        <v>0</v>
      </c>
      <c r="CA764" s="1">
        <f t="shared" si="584"/>
        <v>0</v>
      </c>
      <c r="CB764" s="1">
        <f t="shared" si="584"/>
        <v>0</v>
      </c>
      <c r="CC764" s="1">
        <f t="shared" si="584"/>
        <v>0</v>
      </c>
      <c r="CD764" s="1">
        <f t="shared" si="584"/>
        <v>0</v>
      </c>
      <c r="CE764" s="1">
        <f t="shared" si="584"/>
        <v>0</v>
      </c>
      <c r="CF764" s="1">
        <f t="shared" si="584"/>
        <v>50</v>
      </c>
      <c r="CW764" s="1">
        <v>746</v>
      </c>
      <c r="CX764" s="1">
        <f t="shared" si="564"/>
        <v>1</v>
      </c>
      <c r="CY764" s="1" t="s">
        <v>37</v>
      </c>
      <c r="CZ764" s="1">
        <v>1</v>
      </c>
      <c r="DB764" s="1">
        <f t="shared" si="580"/>
        <v>9</v>
      </c>
      <c r="DC764" s="1" t="s">
        <v>43</v>
      </c>
      <c r="DD764" s="1">
        <f t="shared" si="565"/>
        <v>9</v>
      </c>
      <c r="DL764" s="1">
        <v>746</v>
      </c>
      <c r="DM764" s="1">
        <f t="shared" si="566"/>
        <v>7</v>
      </c>
      <c r="DN764" s="1">
        <f t="shared" si="567"/>
        <v>0</v>
      </c>
      <c r="DO764" s="1" t="s">
        <v>37</v>
      </c>
      <c r="DP764" s="1">
        <v>0</v>
      </c>
    </row>
    <row r="765" spans="1:120" ht="15">
      <c r="A765">
        <v>747</v>
      </c>
      <c r="B765">
        <v>2</v>
      </c>
      <c r="C765" s="25">
        <v>12000</v>
      </c>
      <c r="D765">
        <v>4</v>
      </c>
      <c r="E765">
        <v>9</v>
      </c>
      <c r="F765" t="s">
        <v>35</v>
      </c>
      <c r="G765">
        <v>5</v>
      </c>
      <c r="H765"/>
      <c r="I765"/>
      <c r="J765" s="1">
        <v>0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1</v>
      </c>
      <c r="AD765" s="1">
        <v>0</v>
      </c>
      <c r="AE765" s="1">
        <v>0</v>
      </c>
      <c r="AF765" s="1">
        <v>0</v>
      </c>
      <c r="AG765" s="1">
        <f t="shared" si="539"/>
        <v>0</v>
      </c>
      <c r="AH765" s="1">
        <f t="shared" si="540"/>
        <v>0</v>
      </c>
      <c r="AI765" s="1">
        <f t="shared" si="541"/>
        <v>0</v>
      </c>
      <c r="AJ765" s="1">
        <f t="shared" si="542"/>
        <v>0</v>
      </c>
      <c r="AK765" s="1">
        <f t="shared" si="543"/>
        <v>0</v>
      </c>
      <c r="AL765" s="1">
        <f t="shared" si="544"/>
        <v>0</v>
      </c>
      <c r="AM765" s="1">
        <f t="shared" si="545"/>
        <v>0</v>
      </c>
      <c r="AN765" s="1">
        <f t="shared" si="545"/>
        <v>0</v>
      </c>
      <c r="AO765" s="1">
        <f t="shared" si="546"/>
        <v>0</v>
      </c>
      <c r="AP765" s="1">
        <f t="shared" si="547"/>
        <v>0</v>
      </c>
      <c r="AQ765" s="1">
        <f t="shared" si="548"/>
        <v>0</v>
      </c>
      <c r="AR765" s="1">
        <f t="shared" si="549"/>
        <v>0</v>
      </c>
      <c r="AS765" s="1">
        <f t="shared" si="550"/>
        <v>0</v>
      </c>
      <c r="AT765" s="1">
        <f t="shared" si="551"/>
        <v>0</v>
      </c>
      <c r="AU765" s="1">
        <f t="shared" si="552"/>
        <v>0</v>
      </c>
      <c r="AV765" s="1">
        <f t="shared" si="553"/>
        <v>0</v>
      </c>
      <c r="AW765" s="1">
        <f t="shared" si="554"/>
        <v>0</v>
      </c>
      <c r="AX765" s="1">
        <f t="shared" si="555"/>
        <v>0</v>
      </c>
      <c r="AY765" s="1">
        <f t="shared" si="556"/>
        <v>0</v>
      </c>
      <c r="AZ765" s="1">
        <f t="shared" si="557"/>
        <v>80</v>
      </c>
      <c r="BA765" s="1">
        <f t="shared" si="558"/>
        <v>0</v>
      </c>
      <c r="BB765" s="1">
        <f t="shared" si="559"/>
        <v>0</v>
      </c>
      <c r="BC765" s="1">
        <f t="shared" si="560"/>
        <v>0</v>
      </c>
      <c r="BD765" s="1">
        <f t="shared" si="561"/>
        <v>80</v>
      </c>
      <c r="BE765" s="1" t="str">
        <f t="shared" si="568"/>
        <v>Barge D</v>
      </c>
      <c r="BF765" s="1">
        <f t="shared" si="569"/>
        <v>8</v>
      </c>
      <c r="BG765" s="3">
        <v>747</v>
      </c>
      <c r="BH765" s="1">
        <f t="shared" si="583"/>
        <v>0</v>
      </c>
      <c r="BI765" s="1">
        <f t="shared" si="562"/>
        <v>0</v>
      </c>
      <c r="BJ765" s="3">
        <v>747</v>
      </c>
      <c r="BK765" s="1">
        <f t="shared" si="563"/>
        <v>9</v>
      </c>
      <c r="BL765" s="1">
        <f t="shared" si="570"/>
        <v>0</v>
      </c>
      <c r="BM765" s="1">
        <f t="shared" si="571"/>
        <v>0</v>
      </c>
      <c r="BN765" s="1">
        <f t="shared" si="572"/>
        <v>0</v>
      </c>
      <c r="BO765" s="1">
        <f t="shared" si="573"/>
        <v>0</v>
      </c>
      <c r="BP765" s="1">
        <f t="shared" si="574"/>
        <v>0</v>
      </c>
      <c r="BQ765" s="1">
        <f t="shared" si="575"/>
        <v>0</v>
      </c>
      <c r="BR765" s="1">
        <f t="shared" si="576"/>
        <v>0</v>
      </c>
      <c r="BS765" s="1">
        <f t="shared" si="577"/>
        <v>0</v>
      </c>
      <c r="BT765" s="1">
        <f t="shared" si="578"/>
        <v>1</v>
      </c>
      <c r="BU765" s="1">
        <f t="shared" si="579"/>
        <v>2</v>
      </c>
      <c r="BW765" s="1">
        <f t="shared" si="582"/>
        <v>0</v>
      </c>
      <c r="BX765" s="1">
        <f t="shared" si="582"/>
        <v>0</v>
      </c>
      <c r="BY765" s="1">
        <f t="shared" si="582"/>
        <v>0</v>
      </c>
      <c r="BZ765" s="1">
        <f t="shared" si="584"/>
        <v>0</v>
      </c>
      <c r="CA765" s="1">
        <f t="shared" si="584"/>
        <v>0</v>
      </c>
      <c r="CB765" s="1">
        <f t="shared" si="584"/>
        <v>0</v>
      </c>
      <c r="CC765" s="1">
        <f t="shared" si="584"/>
        <v>0</v>
      </c>
      <c r="CD765" s="1">
        <f t="shared" si="584"/>
        <v>0</v>
      </c>
      <c r="CE765" s="1">
        <f t="shared" si="584"/>
        <v>70</v>
      </c>
      <c r="CF765" s="1">
        <f t="shared" si="584"/>
        <v>140</v>
      </c>
      <c r="CW765" s="1">
        <v>747</v>
      </c>
      <c r="CX765" s="1">
        <f t="shared" si="564"/>
        <v>1</v>
      </c>
      <c r="CY765" s="1" t="s">
        <v>37</v>
      </c>
      <c r="CZ765" s="1">
        <v>1</v>
      </c>
      <c r="DB765" s="1">
        <f t="shared" si="580"/>
        <v>9</v>
      </c>
      <c r="DC765" s="1" t="s">
        <v>43</v>
      </c>
      <c r="DD765" s="1">
        <f t="shared" si="565"/>
        <v>9</v>
      </c>
      <c r="DL765" s="1">
        <v>747</v>
      </c>
      <c r="DM765" s="1">
        <f t="shared" si="566"/>
        <v>5</v>
      </c>
      <c r="DN765" s="1">
        <f t="shared" si="567"/>
        <v>0</v>
      </c>
      <c r="DO765" s="1" t="s">
        <v>37</v>
      </c>
      <c r="DP765" s="1">
        <v>0</v>
      </c>
    </row>
    <row r="766" spans="1:120" ht="15">
      <c r="A766">
        <v>748</v>
      </c>
      <c r="B766">
        <v>2</v>
      </c>
      <c r="C766" s="25">
        <v>12000</v>
      </c>
      <c r="D766">
        <v>3</v>
      </c>
      <c r="E766">
        <v>6</v>
      </c>
      <c r="F766" t="s">
        <v>84</v>
      </c>
      <c r="G766">
        <v>3</v>
      </c>
      <c r="H766"/>
      <c r="I766"/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1</v>
      </c>
      <c r="T766" s="1"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f t="shared" si="539"/>
        <v>0</v>
      </c>
      <c r="AH766" s="1">
        <f t="shared" si="540"/>
        <v>0</v>
      </c>
      <c r="AI766" s="1">
        <f t="shared" si="541"/>
        <v>0</v>
      </c>
      <c r="AJ766" s="1">
        <f t="shared" si="542"/>
        <v>0</v>
      </c>
      <c r="AK766" s="1">
        <f t="shared" si="543"/>
        <v>0</v>
      </c>
      <c r="AL766" s="1">
        <f t="shared" si="544"/>
        <v>0</v>
      </c>
      <c r="AM766" s="1">
        <f t="shared" si="545"/>
        <v>0</v>
      </c>
      <c r="AN766" s="1">
        <f t="shared" si="545"/>
        <v>0</v>
      </c>
      <c r="AO766" s="1">
        <f t="shared" si="546"/>
        <v>0</v>
      </c>
      <c r="AP766" s="1">
        <f t="shared" si="547"/>
        <v>80</v>
      </c>
      <c r="AQ766" s="1">
        <f t="shared" si="548"/>
        <v>0</v>
      </c>
      <c r="AR766" s="1">
        <f t="shared" si="549"/>
        <v>0</v>
      </c>
      <c r="AS766" s="1">
        <f t="shared" si="550"/>
        <v>0</v>
      </c>
      <c r="AT766" s="1">
        <f t="shared" si="551"/>
        <v>0</v>
      </c>
      <c r="AU766" s="1">
        <f t="shared" si="552"/>
        <v>0</v>
      </c>
      <c r="AV766" s="1">
        <f t="shared" si="553"/>
        <v>0</v>
      </c>
      <c r="AW766" s="1">
        <f t="shared" si="554"/>
        <v>0</v>
      </c>
      <c r="AX766" s="1">
        <f t="shared" si="555"/>
        <v>0</v>
      </c>
      <c r="AY766" s="1">
        <f t="shared" si="556"/>
        <v>0</v>
      </c>
      <c r="AZ766" s="1">
        <f t="shared" si="557"/>
        <v>0</v>
      </c>
      <c r="BA766" s="1">
        <f t="shared" si="558"/>
        <v>0</v>
      </c>
      <c r="BB766" s="1">
        <f t="shared" si="559"/>
        <v>0</v>
      </c>
      <c r="BC766" s="1">
        <f t="shared" si="560"/>
        <v>0</v>
      </c>
      <c r="BD766" s="1">
        <f t="shared" si="561"/>
        <v>80</v>
      </c>
      <c r="BE766" s="1" t="str">
        <f t="shared" si="568"/>
        <v>Barge E</v>
      </c>
      <c r="BF766" s="1">
        <f t="shared" si="569"/>
        <v>4</v>
      </c>
      <c r="BG766" s="3">
        <v>748</v>
      </c>
      <c r="BH766" s="1">
        <f t="shared" si="583"/>
        <v>0</v>
      </c>
      <c r="BI766" s="1">
        <f t="shared" si="562"/>
        <v>0</v>
      </c>
      <c r="BJ766" s="3">
        <v>748</v>
      </c>
      <c r="BK766" s="1">
        <f t="shared" si="563"/>
        <v>6</v>
      </c>
      <c r="BL766" s="1">
        <f t="shared" si="570"/>
        <v>0</v>
      </c>
      <c r="BM766" s="1">
        <f t="shared" si="571"/>
        <v>0</v>
      </c>
      <c r="BN766" s="1">
        <f t="shared" si="572"/>
        <v>0</v>
      </c>
      <c r="BO766" s="1">
        <f t="shared" si="573"/>
        <v>0</v>
      </c>
      <c r="BP766" s="1">
        <f t="shared" si="574"/>
        <v>0</v>
      </c>
      <c r="BQ766" s="1">
        <f t="shared" si="575"/>
        <v>1</v>
      </c>
      <c r="BR766" s="1">
        <f t="shared" si="576"/>
        <v>2</v>
      </c>
      <c r="BS766" s="1">
        <f t="shared" si="577"/>
        <v>3</v>
      </c>
      <c r="BT766" s="1">
        <f t="shared" si="578"/>
        <v>4</v>
      </c>
      <c r="BU766" s="1">
        <f t="shared" si="579"/>
        <v>5</v>
      </c>
      <c r="BW766" s="1">
        <f t="shared" si="582"/>
        <v>0</v>
      </c>
      <c r="BX766" s="1">
        <f t="shared" si="582"/>
        <v>0</v>
      </c>
      <c r="BY766" s="1">
        <f t="shared" si="582"/>
        <v>0</v>
      </c>
      <c r="BZ766" s="1">
        <f t="shared" si="584"/>
        <v>0</v>
      </c>
      <c r="CA766" s="1">
        <f t="shared" si="584"/>
        <v>0</v>
      </c>
      <c r="CB766" s="1">
        <f t="shared" si="584"/>
        <v>70</v>
      </c>
      <c r="CC766" s="1">
        <f t="shared" si="584"/>
        <v>140</v>
      </c>
      <c r="CD766" s="1">
        <f t="shared" si="584"/>
        <v>210</v>
      </c>
      <c r="CE766" s="1">
        <f t="shared" si="584"/>
        <v>280</v>
      </c>
      <c r="CF766" s="1">
        <f t="shared" si="584"/>
        <v>350</v>
      </c>
      <c r="CW766" s="1">
        <v>748</v>
      </c>
      <c r="CX766" s="1">
        <f t="shared" si="564"/>
        <v>1</v>
      </c>
      <c r="CY766" s="1" t="s">
        <v>37</v>
      </c>
      <c r="CZ766" s="1">
        <v>1</v>
      </c>
      <c r="DB766" s="1">
        <f t="shared" si="580"/>
        <v>5</v>
      </c>
      <c r="DC766" s="1" t="s">
        <v>43</v>
      </c>
      <c r="DD766" s="1">
        <f t="shared" si="565"/>
        <v>6</v>
      </c>
      <c r="DL766" s="1">
        <v>748</v>
      </c>
      <c r="DM766" s="1">
        <f t="shared" si="566"/>
        <v>4</v>
      </c>
      <c r="DN766" s="1">
        <f t="shared" si="567"/>
        <v>0</v>
      </c>
      <c r="DO766" s="1" t="s">
        <v>37</v>
      </c>
      <c r="DP766" s="1">
        <v>0</v>
      </c>
    </row>
    <row r="767" spans="1:120" ht="15">
      <c r="A767">
        <v>749</v>
      </c>
      <c r="B767">
        <v>2</v>
      </c>
      <c r="C767" s="25">
        <v>12000</v>
      </c>
      <c r="D767">
        <v>6</v>
      </c>
      <c r="E767">
        <v>9</v>
      </c>
      <c r="F767" t="s">
        <v>94</v>
      </c>
      <c r="G767">
        <v>4</v>
      </c>
      <c r="H767"/>
      <c r="I767"/>
      <c r="J767" s="1">
        <v>0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8.3333332999999996E-2</v>
      </c>
      <c r="AA767" s="1">
        <v>0.375</v>
      </c>
      <c r="AB767" s="1">
        <v>0</v>
      </c>
      <c r="AC767" s="1">
        <v>0</v>
      </c>
      <c r="AD767" s="1">
        <v>0</v>
      </c>
      <c r="AE767" s="1">
        <v>0.54166667000000002</v>
      </c>
      <c r="AF767" s="1">
        <v>0</v>
      </c>
      <c r="AG767" s="1">
        <f t="shared" si="539"/>
        <v>0</v>
      </c>
      <c r="AH767" s="1">
        <f t="shared" si="540"/>
        <v>0</v>
      </c>
      <c r="AI767" s="1">
        <f t="shared" si="541"/>
        <v>0</v>
      </c>
      <c r="AJ767" s="1">
        <f t="shared" si="542"/>
        <v>0</v>
      </c>
      <c r="AK767" s="1">
        <f t="shared" si="543"/>
        <v>0</v>
      </c>
      <c r="AL767" s="1">
        <f t="shared" si="544"/>
        <v>0</v>
      </c>
      <c r="AM767" s="1">
        <f t="shared" si="545"/>
        <v>0</v>
      </c>
      <c r="AN767" s="1">
        <f t="shared" si="545"/>
        <v>0</v>
      </c>
      <c r="AO767" s="1">
        <f t="shared" si="546"/>
        <v>0</v>
      </c>
      <c r="AP767" s="1">
        <f t="shared" si="547"/>
        <v>0</v>
      </c>
      <c r="AQ767" s="1">
        <f t="shared" si="548"/>
        <v>0</v>
      </c>
      <c r="AR767" s="1">
        <f t="shared" si="549"/>
        <v>0</v>
      </c>
      <c r="AS767" s="1">
        <f t="shared" si="550"/>
        <v>0</v>
      </c>
      <c r="AT767" s="1">
        <f t="shared" si="551"/>
        <v>0</v>
      </c>
      <c r="AU767" s="1">
        <f t="shared" si="552"/>
        <v>0</v>
      </c>
      <c r="AV767" s="1">
        <f t="shared" si="553"/>
        <v>0</v>
      </c>
      <c r="AW767" s="1">
        <f t="shared" si="554"/>
        <v>18.749999924999997</v>
      </c>
      <c r="AX767" s="1">
        <f t="shared" si="555"/>
        <v>30</v>
      </c>
      <c r="AY767" s="1">
        <f t="shared" si="556"/>
        <v>0</v>
      </c>
      <c r="AZ767" s="1">
        <f t="shared" si="557"/>
        <v>0</v>
      </c>
      <c r="BA767" s="1">
        <f t="shared" si="558"/>
        <v>0</v>
      </c>
      <c r="BB767" s="1">
        <f t="shared" si="559"/>
        <v>43.333333600000003</v>
      </c>
      <c r="BC767" s="1">
        <f t="shared" si="560"/>
        <v>0</v>
      </c>
      <c r="BD767" s="1">
        <f t="shared" si="561"/>
        <v>92.083333525</v>
      </c>
      <c r="BE767" s="1" t="b">
        <f t="shared" si="568"/>
        <v>0</v>
      </c>
      <c r="BF767" s="1">
        <f t="shared" si="569"/>
        <v>0</v>
      </c>
      <c r="BG767" s="3">
        <v>749</v>
      </c>
      <c r="BH767" s="1">
        <f t="shared" si="583"/>
        <v>0</v>
      </c>
      <c r="BI767" s="1">
        <f t="shared" si="562"/>
        <v>0</v>
      </c>
      <c r="BJ767" s="3">
        <v>749</v>
      </c>
      <c r="BK767" s="1">
        <f t="shared" si="563"/>
        <v>10</v>
      </c>
      <c r="BL767" s="1">
        <f t="shared" si="570"/>
        <v>0</v>
      </c>
      <c r="BM767" s="1">
        <f t="shared" si="571"/>
        <v>0</v>
      </c>
      <c r="BN767" s="1">
        <f t="shared" si="572"/>
        <v>0</v>
      </c>
      <c r="BO767" s="1">
        <f t="shared" si="573"/>
        <v>0</v>
      </c>
      <c r="BP767" s="1">
        <f t="shared" si="574"/>
        <v>0</v>
      </c>
      <c r="BQ767" s="1">
        <f t="shared" si="575"/>
        <v>0</v>
      </c>
      <c r="BR767" s="1">
        <f t="shared" si="576"/>
        <v>0</v>
      </c>
      <c r="BS767" s="1">
        <f t="shared" si="577"/>
        <v>0</v>
      </c>
      <c r="BT767" s="1">
        <f t="shared" si="578"/>
        <v>0</v>
      </c>
      <c r="BU767" s="1">
        <f t="shared" si="579"/>
        <v>1</v>
      </c>
      <c r="BW767" s="1">
        <f t="shared" si="582"/>
        <v>0</v>
      </c>
      <c r="BX767" s="1">
        <f t="shared" si="582"/>
        <v>0</v>
      </c>
      <c r="BY767" s="1">
        <f t="shared" si="582"/>
        <v>0</v>
      </c>
      <c r="BZ767" s="1">
        <f t="shared" si="584"/>
        <v>0</v>
      </c>
      <c r="CA767" s="1">
        <f t="shared" si="584"/>
        <v>0</v>
      </c>
      <c r="CB767" s="1">
        <f t="shared" si="584"/>
        <v>0</v>
      </c>
      <c r="CC767" s="1">
        <f t="shared" si="584"/>
        <v>0</v>
      </c>
      <c r="CD767" s="1">
        <f t="shared" si="584"/>
        <v>0</v>
      </c>
      <c r="CE767" s="1">
        <f t="shared" si="584"/>
        <v>0</v>
      </c>
      <c r="CF767" s="1">
        <f t="shared" si="584"/>
        <v>70</v>
      </c>
      <c r="CW767" s="1">
        <v>749</v>
      </c>
      <c r="CX767" s="1">
        <f t="shared" si="564"/>
        <v>1.000000003</v>
      </c>
      <c r="CY767" s="1" t="s">
        <v>37</v>
      </c>
      <c r="CZ767" s="1">
        <v>1</v>
      </c>
      <c r="DB767" s="1">
        <f t="shared" si="580"/>
        <v>9.0000000310000008</v>
      </c>
      <c r="DC767" s="1" t="s">
        <v>43</v>
      </c>
      <c r="DD767" s="1">
        <f t="shared" si="565"/>
        <v>9</v>
      </c>
      <c r="DL767" s="1">
        <v>749</v>
      </c>
      <c r="DM767" s="1">
        <f t="shared" si="566"/>
        <v>7</v>
      </c>
      <c r="DN767" s="1">
        <f t="shared" si="567"/>
        <v>0</v>
      </c>
      <c r="DO767" s="1" t="s">
        <v>37</v>
      </c>
      <c r="DP767" s="1">
        <v>0</v>
      </c>
    </row>
    <row r="768" spans="1:120" ht="15">
      <c r="A768">
        <v>750</v>
      </c>
      <c r="B768">
        <v>2</v>
      </c>
      <c r="C768" s="25">
        <v>12000</v>
      </c>
      <c r="D768">
        <v>4</v>
      </c>
      <c r="E768">
        <v>8</v>
      </c>
      <c r="F768" t="s">
        <v>73</v>
      </c>
      <c r="G768">
        <v>4</v>
      </c>
      <c r="H768"/>
      <c r="I768"/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>
        <v>1</v>
      </c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>
        <f t="shared" si="539"/>
        <v>0</v>
      </c>
      <c r="AH768" s="1">
        <f t="shared" si="540"/>
        <v>0</v>
      </c>
      <c r="AI768" s="1">
        <f t="shared" si="541"/>
        <v>0</v>
      </c>
      <c r="AJ768" s="1">
        <f t="shared" si="542"/>
        <v>0</v>
      </c>
      <c r="AK768" s="1">
        <f t="shared" si="543"/>
        <v>0</v>
      </c>
      <c r="AL768" s="1">
        <f t="shared" si="544"/>
        <v>0</v>
      </c>
      <c r="AM768" s="1">
        <f t="shared" si="545"/>
        <v>0</v>
      </c>
      <c r="AN768" s="1">
        <f t="shared" si="545"/>
        <v>0</v>
      </c>
      <c r="AO768" s="1">
        <f t="shared" si="546"/>
        <v>0</v>
      </c>
      <c r="AP768" s="1">
        <f t="shared" si="547"/>
        <v>0</v>
      </c>
      <c r="AQ768" s="1">
        <f t="shared" si="548"/>
        <v>0</v>
      </c>
      <c r="AR768" s="1">
        <f t="shared" si="549"/>
        <v>0</v>
      </c>
      <c r="AS768" s="1">
        <f t="shared" si="550"/>
        <v>80</v>
      </c>
      <c r="AT768" s="1">
        <f t="shared" si="551"/>
        <v>0</v>
      </c>
      <c r="AU768" s="1">
        <f t="shared" si="552"/>
        <v>0</v>
      </c>
      <c r="AV768" s="1">
        <f t="shared" si="553"/>
        <v>0</v>
      </c>
      <c r="AW768" s="1">
        <f t="shared" si="554"/>
        <v>0</v>
      </c>
      <c r="AX768" s="1">
        <f t="shared" si="555"/>
        <v>0</v>
      </c>
      <c r="AY768" s="1">
        <f t="shared" si="556"/>
        <v>0</v>
      </c>
      <c r="AZ768" s="1">
        <f t="shared" si="557"/>
        <v>0</v>
      </c>
      <c r="BA768" s="1">
        <f t="shared" si="558"/>
        <v>0</v>
      </c>
      <c r="BB768" s="1">
        <f t="shared" si="559"/>
        <v>0</v>
      </c>
      <c r="BC768" s="1">
        <f t="shared" si="560"/>
        <v>0</v>
      </c>
      <c r="BD768" s="1">
        <f t="shared" si="561"/>
        <v>80</v>
      </c>
      <c r="BE768" s="1" t="str">
        <f t="shared" si="568"/>
        <v>Barge E</v>
      </c>
      <c r="BF768" s="1">
        <f t="shared" si="569"/>
        <v>5</v>
      </c>
      <c r="BG768" s="3">
        <v>750</v>
      </c>
      <c r="BH768" s="1">
        <f t="shared" si="583"/>
        <v>0</v>
      </c>
      <c r="BI768" s="1">
        <f t="shared" si="562"/>
        <v>0</v>
      </c>
      <c r="BJ768" s="3">
        <v>750</v>
      </c>
      <c r="BK768" s="1">
        <f t="shared" si="563"/>
        <v>8</v>
      </c>
      <c r="BL768" s="1">
        <f t="shared" si="570"/>
        <v>0</v>
      </c>
      <c r="BM768" s="1">
        <f t="shared" si="571"/>
        <v>0</v>
      </c>
      <c r="BN768" s="1">
        <f t="shared" si="572"/>
        <v>0</v>
      </c>
      <c r="BO768" s="1">
        <f t="shared" si="573"/>
        <v>0</v>
      </c>
      <c r="BP768" s="1">
        <f t="shared" si="574"/>
        <v>0</v>
      </c>
      <c r="BQ768" s="1">
        <f t="shared" si="575"/>
        <v>0</v>
      </c>
      <c r="BR768" s="1">
        <f t="shared" si="576"/>
        <v>0</v>
      </c>
      <c r="BS768" s="1">
        <f t="shared" si="577"/>
        <v>1</v>
      </c>
      <c r="BT768" s="1">
        <f t="shared" si="578"/>
        <v>2</v>
      </c>
      <c r="BU768" s="1">
        <f t="shared" si="579"/>
        <v>3</v>
      </c>
      <c r="BW768" s="1">
        <f t="shared" si="582"/>
        <v>0</v>
      </c>
      <c r="BX768" s="1">
        <f t="shared" si="582"/>
        <v>0</v>
      </c>
      <c r="BY768" s="1">
        <f t="shared" si="582"/>
        <v>0</v>
      </c>
      <c r="BZ768" s="1">
        <f t="shared" si="584"/>
        <v>0</v>
      </c>
      <c r="CA768" s="1">
        <f t="shared" si="584"/>
        <v>0</v>
      </c>
      <c r="CB768" s="1">
        <f t="shared" si="584"/>
        <v>0</v>
      </c>
      <c r="CC768" s="1">
        <f t="shared" si="584"/>
        <v>0</v>
      </c>
      <c r="CD768" s="1">
        <f t="shared" si="584"/>
        <v>70</v>
      </c>
      <c r="CE768" s="1">
        <f t="shared" si="584"/>
        <v>140</v>
      </c>
      <c r="CF768" s="1">
        <f t="shared" si="584"/>
        <v>210</v>
      </c>
      <c r="CW768" s="1">
        <v>750</v>
      </c>
      <c r="CX768" s="1">
        <f t="shared" si="564"/>
        <v>1</v>
      </c>
      <c r="CY768" s="1" t="s">
        <v>37</v>
      </c>
      <c r="CZ768" s="1">
        <v>1</v>
      </c>
      <c r="DB768" s="1">
        <f t="shared" si="580"/>
        <v>6</v>
      </c>
      <c r="DC768" s="1" t="s">
        <v>43</v>
      </c>
      <c r="DD768" s="1">
        <f t="shared" si="565"/>
        <v>8</v>
      </c>
      <c r="DL768" s="1">
        <v>750</v>
      </c>
      <c r="DM768" s="1">
        <f t="shared" si="566"/>
        <v>5</v>
      </c>
      <c r="DN768" s="1">
        <f t="shared" si="567"/>
        <v>0</v>
      </c>
      <c r="DO768" s="1" t="s">
        <v>37</v>
      </c>
      <c r="DP768" s="1">
        <v>0</v>
      </c>
    </row>
    <row r="769" spans="1:120" ht="15">
      <c r="A769">
        <v>751</v>
      </c>
      <c r="B769">
        <v>1</v>
      </c>
      <c r="C769" s="25">
        <v>10100</v>
      </c>
      <c r="D769">
        <v>0</v>
      </c>
      <c r="E769">
        <v>5</v>
      </c>
      <c r="F769" t="s">
        <v>35</v>
      </c>
      <c r="G769">
        <v>3</v>
      </c>
      <c r="H769"/>
      <c r="I769"/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1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>
        <f t="shared" si="539"/>
        <v>0</v>
      </c>
      <c r="AH769" s="1">
        <f t="shared" si="540"/>
        <v>0</v>
      </c>
      <c r="AI769" s="1">
        <f t="shared" si="541"/>
        <v>0</v>
      </c>
      <c r="AJ769" s="1">
        <f t="shared" si="542"/>
        <v>0</v>
      </c>
      <c r="AK769" s="1">
        <f t="shared" si="543"/>
        <v>0</v>
      </c>
      <c r="AL769" s="1">
        <f t="shared" si="544"/>
        <v>40</v>
      </c>
      <c r="AM769" s="1">
        <f t="shared" si="545"/>
        <v>0</v>
      </c>
      <c r="AN769" s="1">
        <f t="shared" si="545"/>
        <v>0</v>
      </c>
      <c r="AO769" s="1">
        <f t="shared" si="546"/>
        <v>0</v>
      </c>
      <c r="AP769" s="1">
        <f t="shared" si="547"/>
        <v>0</v>
      </c>
      <c r="AQ769" s="1">
        <f t="shared" si="548"/>
        <v>0</v>
      </c>
      <c r="AR769" s="1">
        <f t="shared" si="549"/>
        <v>0</v>
      </c>
      <c r="AS769" s="1">
        <f t="shared" si="550"/>
        <v>0</v>
      </c>
      <c r="AT769" s="1">
        <f t="shared" si="551"/>
        <v>0</v>
      </c>
      <c r="AU769" s="1">
        <f t="shared" si="552"/>
        <v>0</v>
      </c>
      <c r="AV769" s="1">
        <f t="shared" si="553"/>
        <v>0</v>
      </c>
      <c r="AW769" s="1">
        <f t="shared" si="554"/>
        <v>0</v>
      </c>
      <c r="AX769" s="1">
        <f t="shared" si="555"/>
        <v>0</v>
      </c>
      <c r="AY769" s="1">
        <f t="shared" si="556"/>
        <v>0</v>
      </c>
      <c r="AZ769" s="1">
        <f t="shared" si="557"/>
        <v>0</v>
      </c>
      <c r="BA769" s="1">
        <f t="shared" si="558"/>
        <v>0</v>
      </c>
      <c r="BB769" s="1">
        <f t="shared" si="559"/>
        <v>0</v>
      </c>
      <c r="BC769" s="1">
        <f t="shared" si="560"/>
        <v>0</v>
      </c>
      <c r="BD769" s="1">
        <f t="shared" si="561"/>
        <v>40</v>
      </c>
      <c r="BE769" s="1" t="str">
        <f t="shared" si="568"/>
        <v>Barge C</v>
      </c>
      <c r="BF769" s="1">
        <f t="shared" si="569"/>
        <v>2</v>
      </c>
      <c r="BG769" s="3">
        <v>751</v>
      </c>
      <c r="BH769" s="1">
        <f t="shared" si="583"/>
        <v>0</v>
      </c>
      <c r="BI769" s="1">
        <f t="shared" si="562"/>
        <v>0</v>
      </c>
      <c r="BJ769" s="3">
        <v>751</v>
      </c>
      <c r="BK769" s="1">
        <f t="shared" si="563"/>
        <v>3</v>
      </c>
      <c r="BL769" s="1">
        <f t="shared" si="570"/>
        <v>0</v>
      </c>
      <c r="BM769" s="1">
        <f t="shared" si="571"/>
        <v>0</v>
      </c>
      <c r="BN769" s="1">
        <f t="shared" si="572"/>
        <v>1</v>
      </c>
      <c r="BO769" s="1">
        <f t="shared" si="573"/>
        <v>2</v>
      </c>
      <c r="BP769" s="1">
        <f t="shared" si="574"/>
        <v>3</v>
      </c>
      <c r="BQ769" s="1">
        <f t="shared" si="575"/>
        <v>4</v>
      </c>
      <c r="BR769" s="1">
        <f t="shared" si="576"/>
        <v>5</v>
      </c>
      <c r="BS769" s="1">
        <f t="shared" si="577"/>
        <v>6</v>
      </c>
      <c r="BT769" s="1">
        <f t="shared" si="578"/>
        <v>7</v>
      </c>
      <c r="BU769" s="1">
        <f t="shared" si="579"/>
        <v>8</v>
      </c>
      <c r="BW769" s="1">
        <f t="shared" si="582"/>
        <v>0</v>
      </c>
      <c r="BX769" s="1">
        <f t="shared" si="582"/>
        <v>0</v>
      </c>
      <c r="BY769" s="1">
        <f t="shared" si="582"/>
        <v>50</v>
      </c>
      <c r="BZ769" s="1">
        <f t="shared" si="584"/>
        <v>100</v>
      </c>
      <c r="CA769" s="1">
        <f t="shared" si="584"/>
        <v>150</v>
      </c>
      <c r="CB769" s="1">
        <f t="shared" si="584"/>
        <v>200</v>
      </c>
      <c r="CC769" s="1">
        <f t="shared" si="584"/>
        <v>250</v>
      </c>
      <c r="CD769" s="1">
        <f t="shared" si="584"/>
        <v>300</v>
      </c>
      <c r="CE769" s="1">
        <f t="shared" si="584"/>
        <v>350</v>
      </c>
      <c r="CF769" s="1">
        <f t="shared" si="584"/>
        <v>400</v>
      </c>
      <c r="CW769" s="1">
        <v>751</v>
      </c>
      <c r="CX769" s="1">
        <f t="shared" si="564"/>
        <v>1</v>
      </c>
      <c r="CY769" s="1" t="s">
        <v>37</v>
      </c>
      <c r="CZ769" s="1">
        <v>1</v>
      </c>
      <c r="DB769" s="1">
        <f t="shared" si="580"/>
        <v>3</v>
      </c>
      <c r="DC769" s="1" t="s">
        <v>43</v>
      </c>
      <c r="DD769" s="1">
        <f t="shared" si="565"/>
        <v>5</v>
      </c>
      <c r="DL769" s="1">
        <v>751</v>
      </c>
      <c r="DM769" s="1">
        <f t="shared" si="566"/>
        <v>1</v>
      </c>
      <c r="DN769" s="1">
        <f t="shared" si="567"/>
        <v>0</v>
      </c>
      <c r="DO769" s="1" t="s">
        <v>37</v>
      </c>
      <c r="DP769" s="1">
        <v>0</v>
      </c>
    </row>
    <row r="770" spans="1:120" ht="15">
      <c r="A770">
        <v>752</v>
      </c>
      <c r="B770">
        <v>1</v>
      </c>
      <c r="C770" s="25">
        <v>10100</v>
      </c>
      <c r="D770">
        <v>-1</v>
      </c>
      <c r="E770">
        <v>2</v>
      </c>
      <c r="F770" t="s">
        <v>73</v>
      </c>
      <c r="G770">
        <v>5</v>
      </c>
      <c r="H770"/>
      <c r="I770"/>
      <c r="J770" s="1">
        <v>0</v>
      </c>
      <c r="K770" s="1">
        <v>1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f t="shared" si="539"/>
        <v>0</v>
      </c>
      <c r="AH770" s="1">
        <f t="shared" si="540"/>
        <v>40</v>
      </c>
      <c r="AI770" s="1">
        <f t="shared" si="541"/>
        <v>0</v>
      </c>
      <c r="AJ770" s="1">
        <f t="shared" si="542"/>
        <v>0</v>
      </c>
      <c r="AK770" s="1">
        <f t="shared" si="543"/>
        <v>0</v>
      </c>
      <c r="AL770" s="1">
        <f t="shared" si="544"/>
        <v>0</v>
      </c>
      <c r="AM770" s="1">
        <f t="shared" si="545"/>
        <v>0</v>
      </c>
      <c r="AN770" s="1">
        <f t="shared" si="545"/>
        <v>0</v>
      </c>
      <c r="AO770" s="1">
        <f t="shared" si="546"/>
        <v>0</v>
      </c>
      <c r="AP770" s="1">
        <f t="shared" si="547"/>
        <v>0</v>
      </c>
      <c r="AQ770" s="1">
        <f t="shared" si="548"/>
        <v>0</v>
      </c>
      <c r="AR770" s="1">
        <f t="shared" si="549"/>
        <v>0</v>
      </c>
      <c r="AS770" s="1">
        <f t="shared" si="550"/>
        <v>0</v>
      </c>
      <c r="AT770" s="1">
        <f t="shared" si="551"/>
        <v>0</v>
      </c>
      <c r="AU770" s="1">
        <f t="shared" si="552"/>
        <v>0</v>
      </c>
      <c r="AV770" s="1">
        <f t="shared" si="553"/>
        <v>0</v>
      </c>
      <c r="AW770" s="1">
        <f t="shared" si="554"/>
        <v>0</v>
      </c>
      <c r="AX770" s="1">
        <f t="shared" si="555"/>
        <v>0</v>
      </c>
      <c r="AY770" s="1">
        <f t="shared" si="556"/>
        <v>0</v>
      </c>
      <c r="AZ770" s="1">
        <f t="shared" si="557"/>
        <v>0</v>
      </c>
      <c r="BA770" s="1">
        <f t="shared" si="558"/>
        <v>0</v>
      </c>
      <c r="BB770" s="1">
        <f t="shared" si="559"/>
        <v>0</v>
      </c>
      <c r="BC770" s="1">
        <f t="shared" si="560"/>
        <v>0</v>
      </c>
      <c r="BD770" s="1">
        <f t="shared" si="561"/>
        <v>40</v>
      </c>
      <c r="BE770" s="1" t="str">
        <f t="shared" si="568"/>
        <v>Barge D</v>
      </c>
      <c r="BF770" s="1">
        <f t="shared" si="569"/>
        <v>1</v>
      </c>
      <c r="BG770" s="3">
        <v>752</v>
      </c>
      <c r="BH770" s="1">
        <f t="shared" si="583"/>
        <v>0</v>
      </c>
      <c r="BI770" s="1">
        <f t="shared" si="562"/>
        <v>0</v>
      </c>
      <c r="BJ770" s="3">
        <v>752</v>
      </c>
      <c r="BK770" s="1">
        <f t="shared" si="563"/>
        <v>4</v>
      </c>
      <c r="BL770" s="1">
        <f t="shared" si="570"/>
        <v>0</v>
      </c>
      <c r="BM770" s="1">
        <f t="shared" si="571"/>
        <v>0</v>
      </c>
      <c r="BN770" s="1">
        <f t="shared" si="572"/>
        <v>0</v>
      </c>
      <c r="BO770" s="1">
        <f t="shared" si="573"/>
        <v>1</v>
      </c>
      <c r="BP770" s="1">
        <f t="shared" si="574"/>
        <v>2</v>
      </c>
      <c r="BQ770" s="1">
        <f t="shared" si="575"/>
        <v>3</v>
      </c>
      <c r="BR770" s="1">
        <f t="shared" si="576"/>
        <v>4</v>
      </c>
      <c r="BS770" s="1">
        <f t="shared" si="577"/>
        <v>5</v>
      </c>
      <c r="BT770" s="1">
        <f t="shared" si="578"/>
        <v>6</v>
      </c>
      <c r="BU770" s="1">
        <f t="shared" si="579"/>
        <v>7</v>
      </c>
      <c r="BW770" s="1">
        <f t="shared" si="582"/>
        <v>0</v>
      </c>
      <c r="BX770" s="1">
        <f t="shared" si="582"/>
        <v>0</v>
      </c>
      <c r="BY770" s="1">
        <f t="shared" si="582"/>
        <v>0</v>
      </c>
      <c r="BZ770" s="1">
        <f t="shared" si="584"/>
        <v>50</v>
      </c>
      <c r="CA770" s="1">
        <f t="shared" si="584"/>
        <v>100</v>
      </c>
      <c r="CB770" s="1">
        <f t="shared" si="584"/>
        <v>150</v>
      </c>
      <c r="CC770" s="1">
        <f t="shared" si="584"/>
        <v>200</v>
      </c>
      <c r="CD770" s="1">
        <f t="shared" si="584"/>
        <v>250</v>
      </c>
      <c r="CE770" s="1">
        <f t="shared" si="584"/>
        <v>300</v>
      </c>
      <c r="CF770" s="1">
        <f t="shared" si="584"/>
        <v>350</v>
      </c>
      <c r="CW770" s="1">
        <v>752</v>
      </c>
      <c r="CX770" s="1">
        <f t="shared" si="564"/>
        <v>1</v>
      </c>
      <c r="CY770" s="1" t="s">
        <v>37</v>
      </c>
      <c r="CZ770" s="1">
        <v>1</v>
      </c>
      <c r="DB770" s="1">
        <f t="shared" si="580"/>
        <v>2</v>
      </c>
      <c r="DC770" s="1" t="s">
        <v>43</v>
      </c>
      <c r="DD770" s="1">
        <f t="shared" si="565"/>
        <v>2</v>
      </c>
      <c r="DL770" s="1">
        <v>752</v>
      </c>
      <c r="DM770" s="1">
        <f t="shared" si="566"/>
        <v>0</v>
      </c>
      <c r="DN770" s="1">
        <f t="shared" si="567"/>
        <v>0</v>
      </c>
      <c r="DO770" s="1" t="s">
        <v>37</v>
      </c>
      <c r="DP770" s="1">
        <v>0</v>
      </c>
    </row>
    <row r="771" spans="1:120" ht="15">
      <c r="A771">
        <v>753</v>
      </c>
      <c r="B771">
        <v>1</v>
      </c>
      <c r="C771" s="25">
        <v>10100</v>
      </c>
      <c r="D771">
        <v>-1</v>
      </c>
      <c r="E771">
        <v>3</v>
      </c>
      <c r="F771" t="s">
        <v>74</v>
      </c>
      <c r="G771">
        <v>4</v>
      </c>
      <c r="H771"/>
      <c r="I771"/>
      <c r="J771" s="1">
        <v>0</v>
      </c>
      <c r="K771" s="1">
        <v>1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>
        <f t="shared" si="539"/>
        <v>0</v>
      </c>
      <c r="AH771" s="1">
        <f t="shared" si="540"/>
        <v>40</v>
      </c>
      <c r="AI771" s="1">
        <f t="shared" si="541"/>
        <v>0</v>
      </c>
      <c r="AJ771" s="1">
        <f t="shared" si="542"/>
        <v>0</v>
      </c>
      <c r="AK771" s="1">
        <f t="shared" si="543"/>
        <v>0</v>
      </c>
      <c r="AL771" s="1">
        <f t="shared" si="544"/>
        <v>0</v>
      </c>
      <c r="AM771" s="1">
        <f t="shared" si="545"/>
        <v>0</v>
      </c>
      <c r="AN771" s="1">
        <f t="shared" si="545"/>
        <v>0</v>
      </c>
      <c r="AO771" s="1">
        <f t="shared" si="546"/>
        <v>0</v>
      </c>
      <c r="AP771" s="1">
        <f t="shared" si="547"/>
        <v>0</v>
      </c>
      <c r="AQ771" s="1">
        <f t="shared" si="548"/>
        <v>0</v>
      </c>
      <c r="AR771" s="1">
        <f t="shared" si="549"/>
        <v>0</v>
      </c>
      <c r="AS771" s="1">
        <f t="shared" si="550"/>
        <v>0</v>
      </c>
      <c r="AT771" s="1">
        <f t="shared" si="551"/>
        <v>0</v>
      </c>
      <c r="AU771" s="1">
        <f t="shared" si="552"/>
        <v>0</v>
      </c>
      <c r="AV771" s="1">
        <f t="shared" si="553"/>
        <v>0</v>
      </c>
      <c r="AW771" s="1">
        <f t="shared" si="554"/>
        <v>0</v>
      </c>
      <c r="AX771" s="1">
        <f t="shared" si="555"/>
        <v>0</v>
      </c>
      <c r="AY771" s="1">
        <f t="shared" si="556"/>
        <v>0</v>
      </c>
      <c r="AZ771" s="1">
        <f t="shared" si="557"/>
        <v>0</v>
      </c>
      <c r="BA771" s="1">
        <f t="shared" si="558"/>
        <v>0</v>
      </c>
      <c r="BB771" s="1">
        <f t="shared" si="559"/>
        <v>0</v>
      </c>
      <c r="BC771" s="1">
        <f t="shared" si="560"/>
        <v>0</v>
      </c>
      <c r="BD771" s="1">
        <f t="shared" si="561"/>
        <v>40</v>
      </c>
      <c r="BE771" s="1" t="str">
        <f t="shared" si="568"/>
        <v>Barge D</v>
      </c>
      <c r="BF771" s="1">
        <f t="shared" si="569"/>
        <v>1</v>
      </c>
      <c r="BG771" s="3">
        <v>753</v>
      </c>
      <c r="BH771" s="1">
        <f t="shared" si="583"/>
        <v>0</v>
      </c>
      <c r="BI771" s="1">
        <f t="shared" si="562"/>
        <v>0</v>
      </c>
      <c r="BJ771" s="3">
        <v>753</v>
      </c>
      <c r="BK771" s="1">
        <f t="shared" si="563"/>
        <v>3</v>
      </c>
      <c r="BL771" s="1">
        <f t="shared" si="570"/>
        <v>0</v>
      </c>
      <c r="BM771" s="1">
        <f t="shared" si="571"/>
        <v>0</v>
      </c>
      <c r="BN771" s="1">
        <f t="shared" si="572"/>
        <v>1</v>
      </c>
      <c r="BO771" s="1">
        <f t="shared" si="573"/>
        <v>2</v>
      </c>
      <c r="BP771" s="1">
        <f t="shared" si="574"/>
        <v>3</v>
      </c>
      <c r="BQ771" s="1">
        <f t="shared" si="575"/>
        <v>4</v>
      </c>
      <c r="BR771" s="1">
        <f t="shared" si="576"/>
        <v>5</v>
      </c>
      <c r="BS771" s="1">
        <f t="shared" si="577"/>
        <v>6</v>
      </c>
      <c r="BT771" s="1">
        <f t="shared" si="578"/>
        <v>7</v>
      </c>
      <c r="BU771" s="1">
        <f t="shared" si="579"/>
        <v>8</v>
      </c>
      <c r="BW771" s="1">
        <f t="shared" si="582"/>
        <v>0</v>
      </c>
      <c r="BX771" s="1">
        <f t="shared" si="582"/>
        <v>0</v>
      </c>
      <c r="BY771" s="1">
        <f t="shared" si="582"/>
        <v>50</v>
      </c>
      <c r="BZ771" s="1">
        <f t="shared" si="584"/>
        <v>100</v>
      </c>
      <c r="CA771" s="1">
        <f t="shared" si="584"/>
        <v>150</v>
      </c>
      <c r="CB771" s="1">
        <f t="shared" si="584"/>
        <v>200</v>
      </c>
      <c r="CC771" s="1">
        <f t="shared" si="584"/>
        <v>250</v>
      </c>
      <c r="CD771" s="1">
        <f t="shared" si="584"/>
        <v>300</v>
      </c>
      <c r="CE771" s="1">
        <f t="shared" si="584"/>
        <v>350</v>
      </c>
      <c r="CF771" s="1">
        <f t="shared" si="584"/>
        <v>400</v>
      </c>
      <c r="CW771" s="1">
        <v>753</v>
      </c>
      <c r="CX771" s="1">
        <f t="shared" si="564"/>
        <v>1</v>
      </c>
      <c r="CY771" s="1" t="s">
        <v>37</v>
      </c>
      <c r="CZ771" s="1">
        <v>1</v>
      </c>
      <c r="DB771" s="1">
        <f t="shared" si="580"/>
        <v>2</v>
      </c>
      <c r="DC771" s="1" t="s">
        <v>43</v>
      </c>
      <c r="DD771" s="1">
        <f t="shared" si="565"/>
        <v>3</v>
      </c>
      <c r="DL771" s="1">
        <v>753</v>
      </c>
      <c r="DM771" s="1">
        <f t="shared" si="566"/>
        <v>0</v>
      </c>
      <c r="DN771" s="1">
        <f t="shared" si="567"/>
        <v>0</v>
      </c>
      <c r="DO771" s="1" t="s">
        <v>37</v>
      </c>
      <c r="DP771" s="1">
        <v>0</v>
      </c>
    </row>
    <row r="772" spans="1:120" ht="15">
      <c r="A772">
        <v>754</v>
      </c>
      <c r="B772">
        <v>1</v>
      </c>
      <c r="C772" s="25">
        <v>10100</v>
      </c>
      <c r="D772">
        <v>-1</v>
      </c>
      <c r="E772">
        <v>4</v>
      </c>
      <c r="F772" t="s">
        <v>35</v>
      </c>
      <c r="G772">
        <v>3</v>
      </c>
      <c r="H772"/>
      <c r="I772"/>
      <c r="J772" s="1">
        <v>0</v>
      </c>
      <c r="K772" s="1">
        <v>0</v>
      </c>
      <c r="L772" s="1">
        <v>1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f t="shared" si="539"/>
        <v>0</v>
      </c>
      <c r="AH772" s="1">
        <f t="shared" si="540"/>
        <v>0</v>
      </c>
      <c r="AI772" s="1">
        <f t="shared" si="541"/>
        <v>40</v>
      </c>
      <c r="AJ772" s="1">
        <f t="shared" si="542"/>
        <v>0</v>
      </c>
      <c r="AK772" s="1">
        <f t="shared" si="543"/>
        <v>0</v>
      </c>
      <c r="AL772" s="1">
        <f t="shared" si="544"/>
        <v>0</v>
      </c>
      <c r="AM772" s="1">
        <f t="shared" si="545"/>
        <v>0</v>
      </c>
      <c r="AN772" s="1">
        <f t="shared" si="545"/>
        <v>0</v>
      </c>
      <c r="AO772" s="1">
        <f t="shared" si="546"/>
        <v>0</v>
      </c>
      <c r="AP772" s="1">
        <f t="shared" si="547"/>
        <v>0</v>
      </c>
      <c r="AQ772" s="1">
        <f t="shared" si="548"/>
        <v>0</v>
      </c>
      <c r="AR772" s="1">
        <f t="shared" si="549"/>
        <v>0</v>
      </c>
      <c r="AS772" s="1">
        <f t="shared" si="550"/>
        <v>0</v>
      </c>
      <c r="AT772" s="1">
        <f t="shared" si="551"/>
        <v>0</v>
      </c>
      <c r="AU772" s="1">
        <f t="shared" si="552"/>
        <v>0</v>
      </c>
      <c r="AV772" s="1">
        <f t="shared" si="553"/>
        <v>0</v>
      </c>
      <c r="AW772" s="1">
        <f t="shared" si="554"/>
        <v>0</v>
      </c>
      <c r="AX772" s="1">
        <f t="shared" si="555"/>
        <v>0</v>
      </c>
      <c r="AY772" s="1">
        <f t="shared" si="556"/>
        <v>0</v>
      </c>
      <c r="AZ772" s="1">
        <f t="shared" si="557"/>
        <v>0</v>
      </c>
      <c r="BA772" s="1">
        <f t="shared" si="558"/>
        <v>0</v>
      </c>
      <c r="BB772" s="1">
        <f t="shared" si="559"/>
        <v>0</v>
      </c>
      <c r="BC772" s="1">
        <f t="shared" si="560"/>
        <v>0</v>
      </c>
      <c r="BD772" s="1">
        <f t="shared" si="561"/>
        <v>40</v>
      </c>
      <c r="BE772" s="1" t="str">
        <f t="shared" si="568"/>
        <v>Barge E</v>
      </c>
      <c r="BF772" s="1">
        <f t="shared" si="569"/>
        <v>1</v>
      </c>
      <c r="BG772" s="3">
        <v>754</v>
      </c>
      <c r="BH772" s="1">
        <f t="shared" si="583"/>
        <v>0</v>
      </c>
      <c r="BI772" s="1">
        <f t="shared" si="562"/>
        <v>0</v>
      </c>
      <c r="BJ772" s="3">
        <v>754</v>
      </c>
      <c r="BK772" s="1">
        <f t="shared" si="563"/>
        <v>2</v>
      </c>
      <c r="BL772" s="1">
        <f t="shared" si="570"/>
        <v>0</v>
      </c>
      <c r="BM772" s="1">
        <f t="shared" si="571"/>
        <v>1</v>
      </c>
      <c r="BN772" s="1">
        <f t="shared" si="572"/>
        <v>2</v>
      </c>
      <c r="BO772" s="1">
        <f t="shared" si="573"/>
        <v>3</v>
      </c>
      <c r="BP772" s="1">
        <f t="shared" si="574"/>
        <v>4</v>
      </c>
      <c r="BQ772" s="1">
        <f t="shared" si="575"/>
        <v>5</v>
      </c>
      <c r="BR772" s="1">
        <f t="shared" si="576"/>
        <v>6</v>
      </c>
      <c r="BS772" s="1">
        <f t="shared" si="577"/>
        <v>7</v>
      </c>
      <c r="BT772" s="1">
        <f t="shared" si="578"/>
        <v>8</v>
      </c>
      <c r="BU772" s="1">
        <f t="shared" si="579"/>
        <v>9</v>
      </c>
      <c r="BW772" s="1">
        <f t="shared" si="582"/>
        <v>0</v>
      </c>
      <c r="BX772" s="1">
        <f t="shared" si="582"/>
        <v>50</v>
      </c>
      <c r="BY772" s="1">
        <f t="shared" si="582"/>
        <v>100</v>
      </c>
      <c r="BZ772" s="1">
        <f t="shared" si="584"/>
        <v>150</v>
      </c>
      <c r="CA772" s="1">
        <f t="shared" si="584"/>
        <v>200</v>
      </c>
      <c r="CB772" s="1">
        <f t="shared" si="584"/>
        <v>250</v>
      </c>
      <c r="CC772" s="1">
        <f t="shared" si="584"/>
        <v>300</v>
      </c>
      <c r="CD772" s="1">
        <f t="shared" si="584"/>
        <v>350</v>
      </c>
      <c r="CE772" s="1">
        <f t="shared" si="584"/>
        <v>400</v>
      </c>
      <c r="CF772" s="1">
        <f t="shared" si="584"/>
        <v>450</v>
      </c>
      <c r="CW772" s="1">
        <v>754</v>
      </c>
      <c r="CX772" s="1">
        <f t="shared" si="564"/>
        <v>1</v>
      </c>
      <c r="CY772" s="1" t="s">
        <v>37</v>
      </c>
      <c r="CZ772" s="1">
        <v>1</v>
      </c>
      <c r="DB772" s="1">
        <f t="shared" si="580"/>
        <v>2</v>
      </c>
      <c r="DC772" s="1" t="s">
        <v>43</v>
      </c>
      <c r="DD772" s="1">
        <f t="shared" si="565"/>
        <v>4</v>
      </c>
      <c r="DL772" s="1">
        <v>754</v>
      </c>
      <c r="DM772" s="1">
        <f t="shared" si="566"/>
        <v>0</v>
      </c>
      <c r="DN772" s="1">
        <f t="shared" si="567"/>
        <v>0</v>
      </c>
      <c r="DO772" s="1" t="s">
        <v>37</v>
      </c>
      <c r="DP772" s="1">
        <v>0</v>
      </c>
    </row>
    <row r="773" spans="1:120" ht="15">
      <c r="A773">
        <v>755</v>
      </c>
      <c r="B773">
        <v>2</v>
      </c>
      <c r="C773" s="25">
        <v>24200</v>
      </c>
      <c r="D773">
        <v>2</v>
      </c>
      <c r="E773">
        <v>5</v>
      </c>
      <c r="F773" t="s">
        <v>35</v>
      </c>
      <c r="G773">
        <v>3</v>
      </c>
      <c r="H773"/>
      <c r="I773"/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1</v>
      </c>
      <c r="S773" s="1">
        <v>0</v>
      </c>
      <c r="T773" s="1"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>
        <f t="shared" si="539"/>
        <v>0</v>
      </c>
      <c r="AH773" s="1">
        <f t="shared" si="540"/>
        <v>0</v>
      </c>
      <c r="AI773" s="1">
        <f t="shared" si="541"/>
        <v>0</v>
      </c>
      <c r="AJ773" s="1">
        <f t="shared" si="542"/>
        <v>0</v>
      </c>
      <c r="AK773" s="1">
        <f t="shared" si="543"/>
        <v>0</v>
      </c>
      <c r="AL773" s="1">
        <f t="shared" si="544"/>
        <v>0</v>
      </c>
      <c r="AM773" s="1">
        <f t="shared" si="545"/>
        <v>0</v>
      </c>
      <c r="AN773" s="1">
        <f t="shared" si="545"/>
        <v>0</v>
      </c>
      <c r="AO773" s="1">
        <f t="shared" si="546"/>
        <v>80</v>
      </c>
      <c r="AP773" s="1">
        <f t="shared" si="547"/>
        <v>0</v>
      </c>
      <c r="AQ773" s="1">
        <f t="shared" si="548"/>
        <v>0</v>
      </c>
      <c r="AR773" s="1">
        <f t="shared" si="549"/>
        <v>0</v>
      </c>
      <c r="AS773" s="1">
        <f t="shared" si="550"/>
        <v>0</v>
      </c>
      <c r="AT773" s="1">
        <f t="shared" si="551"/>
        <v>0</v>
      </c>
      <c r="AU773" s="1">
        <f t="shared" si="552"/>
        <v>0</v>
      </c>
      <c r="AV773" s="1">
        <f t="shared" si="553"/>
        <v>0</v>
      </c>
      <c r="AW773" s="1">
        <f t="shared" si="554"/>
        <v>0</v>
      </c>
      <c r="AX773" s="1">
        <f t="shared" si="555"/>
        <v>0</v>
      </c>
      <c r="AY773" s="1">
        <f t="shared" si="556"/>
        <v>0</v>
      </c>
      <c r="AZ773" s="1">
        <f t="shared" si="557"/>
        <v>0</v>
      </c>
      <c r="BA773" s="1">
        <f t="shared" si="558"/>
        <v>0</v>
      </c>
      <c r="BB773" s="1">
        <f t="shared" si="559"/>
        <v>0</v>
      </c>
      <c r="BC773" s="1">
        <f t="shared" si="560"/>
        <v>0</v>
      </c>
      <c r="BD773" s="1">
        <f t="shared" si="561"/>
        <v>80</v>
      </c>
      <c r="BE773" s="1" t="str">
        <f t="shared" si="568"/>
        <v>Barge B</v>
      </c>
      <c r="BF773" s="1">
        <f t="shared" si="569"/>
        <v>4</v>
      </c>
      <c r="BG773" s="3">
        <v>755</v>
      </c>
      <c r="BH773" s="1">
        <f t="shared" si="583"/>
        <v>0</v>
      </c>
      <c r="BI773" s="1">
        <f t="shared" si="562"/>
        <v>0</v>
      </c>
      <c r="BJ773" s="3">
        <v>755</v>
      </c>
      <c r="BK773" s="1">
        <f t="shared" si="563"/>
        <v>5</v>
      </c>
      <c r="BL773" s="1">
        <f t="shared" si="570"/>
        <v>0</v>
      </c>
      <c r="BM773" s="1">
        <f t="shared" si="571"/>
        <v>0</v>
      </c>
      <c r="BN773" s="1">
        <f t="shared" si="572"/>
        <v>0</v>
      </c>
      <c r="BO773" s="1">
        <f t="shared" si="573"/>
        <v>0</v>
      </c>
      <c r="BP773" s="1">
        <f t="shared" si="574"/>
        <v>1</v>
      </c>
      <c r="BQ773" s="1">
        <f t="shared" si="575"/>
        <v>2</v>
      </c>
      <c r="BR773" s="1">
        <f t="shared" si="576"/>
        <v>3</v>
      </c>
      <c r="BS773" s="1">
        <f t="shared" si="577"/>
        <v>4</v>
      </c>
      <c r="BT773" s="1">
        <f t="shared" si="578"/>
        <v>5</v>
      </c>
      <c r="BU773" s="1">
        <f t="shared" si="579"/>
        <v>6</v>
      </c>
      <c r="BW773" s="1">
        <f t="shared" si="582"/>
        <v>0</v>
      </c>
      <c r="BX773" s="1">
        <f t="shared" si="582"/>
        <v>0</v>
      </c>
      <c r="BY773" s="1">
        <f t="shared" si="582"/>
        <v>0</v>
      </c>
      <c r="BZ773" s="1">
        <f t="shared" si="584"/>
        <v>0</v>
      </c>
      <c r="CA773" s="1">
        <f t="shared" si="584"/>
        <v>70</v>
      </c>
      <c r="CB773" s="1">
        <f t="shared" si="584"/>
        <v>140</v>
      </c>
      <c r="CC773" s="1">
        <f t="shared" si="584"/>
        <v>210</v>
      </c>
      <c r="CD773" s="1">
        <f t="shared" si="584"/>
        <v>280</v>
      </c>
      <c r="CE773" s="1">
        <f t="shared" si="584"/>
        <v>350</v>
      </c>
      <c r="CF773" s="1">
        <f t="shared" si="584"/>
        <v>420</v>
      </c>
      <c r="CW773" s="1">
        <v>755</v>
      </c>
      <c r="CX773" s="1">
        <f t="shared" si="564"/>
        <v>1</v>
      </c>
      <c r="CY773" s="1" t="s">
        <v>37</v>
      </c>
      <c r="CZ773" s="1">
        <v>1</v>
      </c>
      <c r="DB773" s="1">
        <f t="shared" si="580"/>
        <v>5</v>
      </c>
      <c r="DC773" s="1" t="s">
        <v>43</v>
      </c>
      <c r="DD773" s="1">
        <f t="shared" si="565"/>
        <v>5</v>
      </c>
      <c r="DL773" s="1">
        <v>755</v>
      </c>
      <c r="DM773" s="1">
        <f t="shared" si="566"/>
        <v>3</v>
      </c>
      <c r="DN773" s="1">
        <f t="shared" si="567"/>
        <v>0</v>
      </c>
      <c r="DO773" s="1" t="s">
        <v>37</v>
      </c>
      <c r="DP773" s="1">
        <v>0</v>
      </c>
    </row>
    <row r="774" spans="1:120" ht="15">
      <c r="A774">
        <v>756</v>
      </c>
      <c r="B774">
        <v>2</v>
      </c>
      <c r="C774" s="25">
        <v>24200</v>
      </c>
      <c r="D774">
        <v>4</v>
      </c>
      <c r="E774">
        <v>9</v>
      </c>
      <c r="F774" t="s">
        <v>35</v>
      </c>
      <c r="G774">
        <v>4</v>
      </c>
      <c r="H774"/>
      <c r="I774"/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1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>
        <f t="shared" si="539"/>
        <v>0</v>
      </c>
      <c r="AH774" s="1">
        <f t="shared" si="540"/>
        <v>0</v>
      </c>
      <c r="AI774" s="1">
        <f t="shared" si="541"/>
        <v>0</v>
      </c>
      <c r="AJ774" s="1">
        <f t="shared" si="542"/>
        <v>0</v>
      </c>
      <c r="AK774" s="1">
        <f t="shared" si="543"/>
        <v>0</v>
      </c>
      <c r="AL774" s="1">
        <f t="shared" si="544"/>
        <v>0</v>
      </c>
      <c r="AM774" s="1">
        <f t="shared" si="545"/>
        <v>0</v>
      </c>
      <c r="AN774" s="1">
        <f t="shared" si="545"/>
        <v>0</v>
      </c>
      <c r="AO774" s="1">
        <f t="shared" si="546"/>
        <v>0</v>
      </c>
      <c r="AP774" s="1">
        <f t="shared" si="547"/>
        <v>0</v>
      </c>
      <c r="AQ774" s="1">
        <f t="shared" si="548"/>
        <v>0</v>
      </c>
      <c r="AR774" s="1">
        <f t="shared" si="549"/>
        <v>0</v>
      </c>
      <c r="AS774" s="1">
        <f t="shared" si="550"/>
        <v>0</v>
      </c>
      <c r="AT774" s="1">
        <f t="shared" si="551"/>
        <v>0</v>
      </c>
      <c r="AU774" s="1">
        <f t="shared" si="552"/>
        <v>0</v>
      </c>
      <c r="AV774" s="1">
        <f t="shared" si="553"/>
        <v>0</v>
      </c>
      <c r="AW774" s="1">
        <f t="shared" si="554"/>
        <v>0</v>
      </c>
      <c r="AX774" s="1">
        <f t="shared" si="555"/>
        <v>80</v>
      </c>
      <c r="AY774" s="1">
        <f t="shared" si="556"/>
        <v>0</v>
      </c>
      <c r="AZ774" s="1">
        <f t="shared" si="557"/>
        <v>0</v>
      </c>
      <c r="BA774" s="1">
        <f t="shared" si="558"/>
        <v>0</v>
      </c>
      <c r="BB774" s="1">
        <f t="shared" si="559"/>
        <v>0</v>
      </c>
      <c r="BC774" s="1">
        <f t="shared" si="560"/>
        <v>0</v>
      </c>
      <c r="BD774" s="1">
        <f t="shared" si="561"/>
        <v>80</v>
      </c>
      <c r="BE774" s="1" t="str">
        <f t="shared" si="568"/>
        <v>Barge B</v>
      </c>
      <c r="BF774" s="1">
        <f t="shared" si="569"/>
        <v>7</v>
      </c>
      <c r="BG774" s="3">
        <v>756</v>
      </c>
      <c r="BH774" s="1">
        <f t="shared" si="583"/>
        <v>0</v>
      </c>
      <c r="BI774" s="1">
        <f t="shared" si="562"/>
        <v>0</v>
      </c>
      <c r="BJ774" s="3">
        <v>756</v>
      </c>
      <c r="BK774" s="1">
        <f t="shared" si="563"/>
        <v>8</v>
      </c>
      <c r="BL774" s="1">
        <f t="shared" si="570"/>
        <v>0</v>
      </c>
      <c r="BM774" s="1">
        <f t="shared" si="571"/>
        <v>0</v>
      </c>
      <c r="BN774" s="1">
        <f t="shared" si="572"/>
        <v>0</v>
      </c>
      <c r="BO774" s="1">
        <f t="shared" si="573"/>
        <v>0</v>
      </c>
      <c r="BP774" s="1">
        <f t="shared" si="574"/>
        <v>0</v>
      </c>
      <c r="BQ774" s="1">
        <f t="shared" si="575"/>
        <v>0</v>
      </c>
      <c r="BR774" s="1">
        <f t="shared" si="576"/>
        <v>0</v>
      </c>
      <c r="BS774" s="1">
        <f t="shared" si="577"/>
        <v>1</v>
      </c>
      <c r="BT774" s="1">
        <f t="shared" si="578"/>
        <v>2</v>
      </c>
      <c r="BU774" s="1">
        <f t="shared" si="579"/>
        <v>3</v>
      </c>
      <c r="BW774" s="1">
        <f t="shared" si="582"/>
        <v>0</v>
      </c>
      <c r="BX774" s="1">
        <f t="shared" si="582"/>
        <v>0</v>
      </c>
      <c r="BY774" s="1">
        <f t="shared" si="582"/>
        <v>0</v>
      </c>
      <c r="BZ774" s="1">
        <f t="shared" si="584"/>
        <v>0</v>
      </c>
      <c r="CA774" s="1">
        <f t="shared" si="584"/>
        <v>0</v>
      </c>
      <c r="CB774" s="1">
        <f t="shared" si="584"/>
        <v>0</v>
      </c>
      <c r="CC774" s="1">
        <f t="shared" si="584"/>
        <v>0</v>
      </c>
      <c r="CD774" s="1">
        <f t="shared" si="584"/>
        <v>70</v>
      </c>
      <c r="CE774" s="1">
        <f t="shared" si="584"/>
        <v>140</v>
      </c>
      <c r="CF774" s="1">
        <f t="shared" si="584"/>
        <v>210</v>
      </c>
      <c r="CW774" s="1">
        <v>756</v>
      </c>
      <c r="CX774" s="1">
        <f t="shared" si="564"/>
        <v>1</v>
      </c>
      <c r="CY774" s="1" t="s">
        <v>37</v>
      </c>
      <c r="CZ774" s="1">
        <v>1</v>
      </c>
      <c r="DB774" s="1">
        <f t="shared" si="580"/>
        <v>8</v>
      </c>
      <c r="DC774" s="1" t="s">
        <v>43</v>
      </c>
      <c r="DD774" s="1">
        <f t="shared" si="565"/>
        <v>9</v>
      </c>
      <c r="DL774" s="1">
        <v>756</v>
      </c>
      <c r="DM774" s="1">
        <f t="shared" si="566"/>
        <v>5</v>
      </c>
      <c r="DN774" s="1">
        <f t="shared" si="567"/>
        <v>0</v>
      </c>
      <c r="DO774" s="1" t="s">
        <v>37</v>
      </c>
      <c r="DP774" s="1">
        <v>0</v>
      </c>
    </row>
    <row r="775" spans="1:120" ht="15">
      <c r="A775">
        <v>757</v>
      </c>
      <c r="B775">
        <v>2</v>
      </c>
      <c r="C775" s="25">
        <v>24200</v>
      </c>
      <c r="D775">
        <v>1</v>
      </c>
      <c r="E775">
        <v>6</v>
      </c>
      <c r="F775" t="s">
        <v>73</v>
      </c>
      <c r="G775">
        <v>3</v>
      </c>
      <c r="H775"/>
      <c r="I775"/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1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>
        <f t="shared" si="539"/>
        <v>0</v>
      </c>
      <c r="AH775" s="1">
        <f t="shared" si="540"/>
        <v>0</v>
      </c>
      <c r="AI775" s="1">
        <f t="shared" si="541"/>
        <v>0</v>
      </c>
      <c r="AJ775" s="1">
        <f t="shared" si="542"/>
        <v>0</v>
      </c>
      <c r="AK775" s="1">
        <f t="shared" si="543"/>
        <v>0</v>
      </c>
      <c r="AL775" s="1">
        <f t="shared" si="544"/>
        <v>80</v>
      </c>
      <c r="AM775" s="1">
        <f t="shared" si="545"/>
        <v>0</v>
      </c>
      <c r="AN775" s="1">
        <f t="shared" si="545"/>
        <v>0</v>
      </c>
      <c r="AO775" s="1">
        <f t="shared" si="546"/>
        <v>0</v>
      </c>
      <c r="AP775" s="1">
        <f t="shared" si="547"/>
        <v>0</v>
      </c>
      <c r="AQ775" s="1">
        <f t="shared" si="548"/>
        <v>0</v>
      </c>
      <c r="AR775" s="1">
        <f t="shared" si="549"/>
        <v>0</v>
      </c>
      <c r="AS775" s="1">
        <f t="shared" si="550"/>
        <v>0</v>
      </c>
      <c r="AT775" s="1">
        <f t="shared" si="551"/>
        <v>0</v>
      </c>
      <c r="AU775" s="1">
        <f t="shared" si="552"/>
        <v>0</v>
      </c>
      <c r="AV775" s="1">
        <f t="shared" si="553"/>
        <v>0</v>
      </c>
      <c r="AW775" s="1">
        <f t="shared" si="554"/>
        <v>0</v>
      </c>
      <c r="AX775" s="1">
        <f t="shared" si="555"/>
        <v>0</v>
      </c>
      <c r="AY775" s="1">
        <f t="shared" si="556"/>
        <v>0</v>
      </c>
      <c r="AZ775" s="1">
        <f t="shared" si="557"/>
        <v>0</v>
      </c>
      <c r="BA775" s="1">
        <f t="shared" si="558"/>
        <v>0</v>
      </c>
      <c r="BB775" s="1">
        <f t="shared" si="559"/>
        <v>0</v>
      </c>
      <c r="BC775" s="1">
        <f t="shared" si="560"/>
        <v>0</v>
      </c>
      <c r="BD775" s="1">
        <f t="shared" si="561"/>
        <v>80</v>
      </c>
      <c r="BE775" s="1" t="str">
        <f t="shared" si="568"/>
        <v>Barge C</v>
      </c>
      <c r="BF775" s="1">
        <f t="shared" si="569"/>
        <v>2</v>
      </c>
      <c r="BG775" s="3">
        <v>757</v>
      </c>
      <c r="BH775" s="1">
        <f t="shared" si="583"/>
        <v>0</v>
      </c>
      <c r="BI775" s="1">
        <f t="shared" si="562"/>
        <v>0</v>
      </c>
      <c r="BJ775" s="3">
        <v>757</v>
      </c>
      <c r="BK775" s="1">
        <f t="shared" si="563"/>
        <v>4</v>
      </c>
      <c r="BL775" s="1">
        <f t="shared" si="570"/>
        <v>0</v>
      </c>
      <c r="BM775" s="1">
        <f t="shared" si="571"/>
        <v>0</v>
      </c>
      <c r="BN775" s="1">
        <f t="shared" si="572"/>
        <v>0</v>
      </c>
      <c r="BO775" s="1">
        <f t="shared" si="573"/>
        <v>1</v>
      </c>
      <c r="BP775" s="1">
        <f t="shared" si="574"/>
        <v>2</v>
      </c>
      <c r="BQ775" s="1">
        <f t="shared" si="575"/>
        <v>3</v>
      </c>
      <c r="BR775" s="1">
        <f t="shared" si="576"/>
        <v>4</v>
      </c>
      <c r="BS775" s="1">
        <f t="shared" si="577"/>
        <v>5</v>
      </c>
      <c r="BT775" s="1">
        <f t="shared" si="578"/>
        <v>6</v>
      </c>
      <c r="BU775" s="1">
        <f t="shared" si="579"/>
        <v>7</v>
      </c>
      <c r="BW775" s="1">
        <f t="shared" si="582"/>
        <v>0</v>
      </c>
      <c r="BX775" s="1">
        <f t="shared" si="582"/>
        <v>0</v>
      </c>
      <c r="BY775" s="1">
        <f t="shared" si="582"/>
        <v>0</v>
      </c>
      <c r="BZ775" s="1">
        <f t="shared" si="584"/>
        <v>70</v>
      </c>
      <c r="CA775" s="1">
        <f t="shared" si="584"/>
        <v>140</v>
      </c>
      <c r="CB775" s="1">
        <f t="shared" si="584"/>
        <v>210</v>
      </c>
      <c r="CC775" s="1">
        <f t="shared" si="584"/>
        <v>280</v>
      </c>
      <c r="CD775" s="1">
        <f t="shared" si="584"/>
        <v>350</v>
      </c>
      <c r="CE775" s="1">
        <f t="shared" si="584"/>
        <v>420</v>
      </c>
      <c r="CF775" s="1">
        <f t="shared" si="584"/>
        <v>490</v>
      </c>
      <c r="CW775" s="1">
        <v>757</v>
      </c>
      <c r="CX775" s="1">
        <f t="shared" si="564"/>
        <v>1</v>
      </c>
      <c r="CY775" s="1" t="s">
        <v>37</v>
      </c>
      <c r="CZ775" s="1">
        <v>1</v>
      </c>
      <c r="DB775" s="1">
        <f t="shared" si="580"/>
        <v>3</v>
      </c>
      <c r="DC775" s="1" t="s">
        <v>43</v>
      </c>
      <c r="DD775" s="1">
        <f t="shared" si="565"/>
        <v>6</v>
      </c>
      <c r="DL775" s="1">
        <v>757</v>
      </c>
      <c r="DM775" s="1">
        <f t="shared" si="566"/>
        <v>2</v>
      </c>
      <c r="DN775" s="1">
        <f t="shared" si="567"/>
        <v>0</v>
      </c>
      <c r="DO775" s="1" t="s">
        <v>37</v>
      </c>
      <c r="DP775" s="1">
        <v>0</v>
      </c>
    </row>
    <row r="776" spans="1:120" ht="15">
      <c r="A776">
        <v>758</v>
      </c>
      <c r="B776">
        <v>2</v>
      </c>
      <c r="C776" s="25">
        <v>24200</v>
      </c>
      <c r="D776">
        <v>5</v>
      </c>
      <c r="E776">
        <v>9</v>
      </c>
      <c r="F776" t="s">
        <v>35</v>
      </c>
      <c r="G776">
        <v>3</v>
      </c>
      <c r="H776"/>
      <c r="I776"/>
      <c r="J776" s="1">
        <v>0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>
        <v>0</v>
      </c>
      <c r="W776" s="1">
        <v>0</v>
      </c>
      <c r="X776" s="1">
        <v>0</v>
      </c>
      <c r="Y776" s="1">
        <v>1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>
        <f t="shared" si="539"/>
        <v>0</v>
      </c>
      <c r="AH776" s="1">
        <f t="shared" si="540"/>
        <v>0</v>
      </c>
      <c r="AI776" s="1">
        <f t="shared" si="541"/>
        <v>0</v>
      </c>
      <c r="AJ776" s="1">
        <f t="shared" si="542"/>
        <v>0</v>
      </c>
      <c r="AK776" s="1">
        <f t="shared" si="543"/>
        <v>0</v>
      </c>
      <c r="AL776" s="1">
        <f t="shared" si="544"/>
        <v>0</v>
      </c>
      <c r="AM776" s="1">
        <f t="shared" si="545"/>
        <v>0</v>
      </c>
      <c r="AN776" s="1">
        <f t="shared" si="545"/>
        <v>0</v>
      </c>
      <c r="AO776" s="1">
        <f t="shared" si="546"/>
        <v>0</v>
      </c>
      <c r="AP776" s="1">
        <f t="shared" si="547"/>
        <v>0</v>
      </c>
      <c r="AQ776" s="1">
        <f t="shared" si="548"/>
        <v>0</v>
      </c>
      <c r="AR776" s="1">
        <f t="shared" si="549"/>
        <v>0</v>
      </c>
      <c r="AS776" s="1">
        <f t="shared" si="550"/>
        <v>0</v>
      </c>
      <c r="AT776" s="1">
        <f t="shared" si="551"/>
        <v>0</v>
      </c>
      <c r="AU776" s="1">
        <f t="shared" si="552"/>
        <v>0</v>
      </c>
      <c r="AV776" s="1">
        <f t="shared" si="553"/>
        <v>80</v>
      </c>
      <c r="AW776" s="1">
        <f t="shared" si="554"/>
        <v>0</v>
      </c>
      <c r="AX776" s="1">
        <f t="shared" si="555"/>
        <v>0</v>
      </c>
      <c r="AY776" s="1">
        <f t="shared" si="556"/>
        <v>0</v>
      </c>
      <c r="AZ776" s="1">
        <f t="shared" si="557"/>
        <v>0</v>
      </c>
      <c r="BA776" s="1">
        <f t="shared" si="558"/>
        <v>0</v>
      </c>
      <c r="BB776" s="1">
        <f t="shared" si="559"/>
        <v>0</v>
      </c>
      <c r="BC776" s="1">
        <f t="shared" si="560"/>
        <v>0</v>
      </c>
      <c r="BD776" s="1">
        <f t="shared" si="561"/>
        <v>80</v>
      </c>
      <c r="BE776" s="1" t="str">
        <f t="shared" si="568"/>
        <v>Barge D</v>
      </c>
      <c r="BF776" s="1">
        <f t="shared" si="569"/>
        <v>6</v>
      </c>
      <c r="BG776" s="3">
        <v>758</v>
      </c>
      <c r="BH776" s="1">
        <f t="shared" si="583"/>
        <v>0</v>
      </c>
      <c r="BI776" s="1">
        <f t="shared" si="562"/>
        <v>0</v>
      </c>
      <c r="BJ776" s="3">
        <v>758</v>
      </c>
      <c r="BK776" s="1">
        <f t="shared" si="563"/>
        <v>8</v>
      </c>
      <c r="BL776" s="1">
        <f t="shared" si="570"/>
        <v>0</v>
      </c>
      <c r="BM776" s="1">
        <f t="shared" si="571"/>
        <v>0</v>
      </c>
      <c r="BN776" s="1">
        <f t="shared" si="572"/>
        <v>0</v>
      </c>
      <c r="BO776" s="1">
        <f t="shared" si="573"/>
        <v>0</v>
      </c>
      <c r="BP776" s="1">
        <f t="shared" si="574"/>
        <v>0</v>
      </c>
      <c r="BQ776" s="1">
        <f t="shared" si="575"/>
        <v>0</v>
      </c>
      <c r="BR776" s="1">
        <f t="shared" si="576"/>
        <v>0</v>
      </c>
      <c r="BS776" s="1">
        <f t="shared" si="577"/>
        <v>1</v>
      </c>
      <c r="BT776" s="1">
        <f t="shared" si="578"/>
        <v>2</v>
      </c>
      <c r="BU776" s="1">
        <f t="shared" si="579"/>
        <v>3</v>
      </c>
      <c r="BW776" s="1">
        <f t="shared" si="582"/>
        <v>0</v>
      </c>
      <c r="BX776" s="1">
        <f t="shared" si="582"/>
        <v>0</v>
      </c>
      <c r="BY776" s="1">
        <f t="shared" si="582"/>
        <v>0</v>
      </c>
      <c r="BZ776" s="1">
        <f t="shared" si="584"/>
        <v>0</v>
      </c>
      <c r="CA776" s="1">
        <f t="shared" si="584"/>
        <v>0</v>
      </c>
      <c r="CB776" s="1">
        <f t="shared" si="584"/>
        <v>0</v>
      </c>
      <c r="CC776" s="1">
        <f t="shared" si="584"/>
        <v>0</v>
      </c>
      <c r="CD776" s="1">
        <f t="shared" si="584"/>
        <v>70</v>
      </c>
      <c r="CE776" s="1">
        <f t="shared" si="584"/>
        <v>140</v>
      </c>
      <c r="CF776" s="1">
        <f t="shared" si="584"/>
        <v>210</v>
      </c>
      <c r="CW776" s="1">
        <v>758</v>
      </c>
      <c r="CX776" s="1">
        <f t="shared" si="564"/>
        <v>1</v>
      </c>
      <c r="CY776" s="1" t="s">
        <v>37</v>
      </c>
      <c r="CZ776" s="1">
        <v>1</v>
      </c>
      <c r="DB776" s="1">
        <f t="shared" si="580"/>
        <v>7</v>
      </c>
      <c r="DC776" s="1" t="s">
        <v>43</v>
      </c>
      <c r="DD776" s="1">
        <f t="shared" si="565"/>
        <v>9</v>
      </c>
      <c r="DL776" s="1">
        <v>758</v>
      </c>
      <c r="DM776" s="1">
        <f t="shared" si="566"/>
        <v>6</v>
      </c>
      <c r="DN776" s="1">
        <f t="shared" si="567"/>
        <v>0</v>
      </c>
      <c r="DO776" s="1" t="s">
        <v>37</v>
      </c>
      <c r="DP776" s="1">
        <v>0</v>
      </c>
    </row>
    <row r="777" spans="1:120" ht="15">
      <c r="A777">
        <v>759</v>
      </c>
      <c r="B777">
        <v>1</v>
      </c>
      <c r="C777" s="25">
        <v>23300</v>
      </c>
      <c r="D777">
        <v>5</v>
      </c>
      <c r="E777">
        <v>10</v>
      </c>
      <c r="F777" t="s">
        <v>35</v>
      </c>
      <c r="G777">
        <v>3</v>
      </c>
      <c r="H777"/>
      <c r="I777"/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>
        <v>0</v>
      </c>
      <c r="W777" s="1">
        <v>0</v>
      </c>
      <c r="X777" s="1">
        <v>0</v>
      </c>
      <c r="Y777" s="1">
        <v>1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>
        <f t="shared" si="539"/>
        <v>0</v>
      </c>
      <c r="AH777" s="1">
        <f t="shared" si="540"/>
        <v>0</v>
      </c>
      <c r="AI777" s="1">
        <f t="shared" si="541"/>
        <v>0</v>
      </c>
      <c r="AJ777" s="1">
        <f t="shared" si="542"/>
        <v>0</v>
      </c>
      <c r="AK777" s="1">
        <f t="shared" si="543"/>
        <v>0</v>
      </c>
      <c r="AL777" s="1">
        <f t="shared" si="544"/>
        <v>0</v>
      </c>
      <c r="AM777" s="1">
        <f t="shared" si="545"/>
        <v>0</v>
      </c>
      <c r="AN777" s="1">
        <f t="shared" si="545"/>
        <v>0</v>
      </c>
      <c r="AO777" s="1">
        <f t="shared" si="546"/>
        <v>0</v>
      </c>
      <c r="AP777" s="1">
        <f t="shared" si="547"/>
        <v>0</v>
      </c>
      <c r="AQ777" s="1">
        <f t="shared" si="548"/>
        <v>0</v>
      </c>
      <c r="AR777" s="1">
        <f t="shared" si="549"/>
        <v>0</v>
      </c>
      <c r="AS777" s="1">
        <f t="shared" si="550"/>
        <v>0</v>
      </c>
      <c r="AT777" s="1">
        <f t="shared" si="551"/>
        <v>0</v>
      </c>
      <c r="AU777" s="1">
        <f t="shared" si="552"/>
        <v>0</v>
      </c>
      <c r="AV777" s="1">
        <f t="shared" si="553"/>
        <v>40</v>
      </c>
      <c r="AW777" s="1">
        <f t="shared" si="554"/>
        <v>0</v>
      </c>
      <c r="AX777" s="1">
        <f t="shared" si="555"/>
        <v>0</v>
      </c>
      <c r="AY777" s="1">
        <f t="shared" si="556"/>
        <v>0</v>
      </c>
      <c r="AZ777" s="1">
        <f t="shared" si="557"/>
        <v>0</v>
      </c>
      <c r="BA777" s="1">
        <f t="shared" si="558"/>
        <v>0</v>
      </c>
      <c r="BB777" s="1">
        <f t="shared" si="559"/>
        <v>0</v>
      </c>
      <c r="BC777" s="1">
        <f t="shared" si="560"/>
        <v>0</v>
      </c>
      <c r="BD777" s="1">
        <f t="shared" si="561"/>
        <v>40</v>
      </c>
      <c r="BE777" s="1" t="str">
        <f t="shared" si="568"/>
        <v>Barge D</v>
      </c>
      <c r="BF777" s="1">
        <f t="shared" si="569"/>
        <v>6</v>
      </c>
      <c r="BG777" s="3">
        <v>759</v>
      </c>
      <c r="BH777" s="1">
        <f t="shared" si="583"/>
        <v>0</v>
      </c>
      <c r="BI777" s="1">
        <f t="shared" si="562"/>
        <v>0</v>
      </c>
      <c r="BJ777" s="3">
        <v>759</v>
      </c>
      <c r="BK777" s="1">
        <f t="shared" si="563"/>
        <v>8</v>
      </c>
      <c r="BL777" s="1">
        <f t="shared" si="570"/>
        <v>0</v>
      </c>
      <c r="BM777" s="1">
        <f t="shared" si="571"/>
        <v>0</v>
      </c>
      <c r="BN777" s="1">
        <f t="shared" si="572"/>
        <v>0</v>
      </c>
      <c r="BO777" s="1">
        <f t="shared" si="573"/>
        <v>0</v>
      </c>
      <c r="BP777" s="1">
        <f t="shared" si="574"/>
        <v>0</v>
      </c>
      <c r="BQ777" s="1">
        <f t="shared" si="575"/>
        <v>0</v>
      </c>
      <c r="BR777" s="1">
        <f t="shared" si="576"/>
        <v>0</v>
      </c>
      <c r="BS777" s="1">
        <f t="shared" si="577"/>
        <v>1</v>
      </c>
      <c r="BT777" s="1">
        <f t="shared" si="578"/>
        <v>2</v>
      </c>
      <c r="BU777" s="1">
        <f t="shared" si="579"/>
        <v>3</v>
      </c>
      <c r="BW777" s="1">
        <f t="shared" si="582"/>
        <v>0</v>
      </c>
      <c r="BX777" s="1">
        <f t="shared" si="582"/>
        <v>0</v>
      </c>
      <c r="BY777" s="1">
        <f t="shared" si="582"/>
        <v>0</v>
      </c>
      <c r="BZ777" s="1">
        <f t="shared" si="584"/>
        <v>0</v>
      </c>
      <c r="CA777" s="1">
        <f t="shared" si="584"/>
        <v>0</v>
      </c>
      <c r="CB777" s="1">
        <f t="shared" si="584"/>
        <v>0</v>
      </c>
      <c r="CC777" s="1">
        <f t="shared" si="584"/>
        <v>0</v>
      </c>
      <c r="CD777" s="1">
        <f t="shared" si="584"/>
        <v>50</v>
      </c>
      <c r="CE777" s="1">
        <f t="shared" si="584"/>
        <v>100</v>
      </c>
      <c r="CF777" s="1">
        <f t="shared" si="584"/>
        <v>150</v>
      </c>
      <c r="CW777" s="1">
        <v>759</v>
      </c>
      <c r="CX777" s="1">
        <f t="shared" si="564"/>
        <v>1</v>
      </c>
      <c r="CY777" s="1" t="s">
        <v>37</v>
      </c>
      <c r="CZ777" s="1">
        <v>1</v>
      </c>
      <c r="DB777" s="1">
        <f t="shared" si="580"/>
        <v>7</v>
      </c>
      <c r="DC777" s="1" t="s">
        <v>43</v>
      </c>
      <c r="DD777" s="1">
        <f t="shared" si="565"/>
        <v>10</v>
      </c>
      <c r="DL777" s="1">
        <v>759</v>
      </c>
      <c r="DM777" s="1">
        <f t="shared" si="566"/>
        <v>6</v>
      </c>
      <c r="DN777" s="1">
        <f t="shared" si="567"/>
        <v>0</v>
      </c>
      <c r="DO777" s="1" t="s">
        <v>37</v>
      </c>
      <c r="DP777" s="1">
        <v>0</v>
      </c>
    </row>
    <row r="778" spans="1:120" ht="15">
      <c r="A778">
        <v>760</v>
      </c>
      <c r="B778">
        <v>1</v>
      </c>
      <c r="C778" s="25">
        <v>23300</v>
      </c>
      <c r="D778">
        <v>6</v>
      </c>
      <c r="E778">
        <v>9</v>
      </c>
      <c r="F778" t="s">
        <v>73</v>
      </c>
      <c r="G778">
        <v>3</v>
      </c>
      <c r="H778"/>
      <c r="I778"/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1</v>
      </c>
      <c r="AD778" s="1">
        <v>0</v>
      </c>
      <c r="AE778" s="1">
        <v>0</v>
      </c>
      <c r="AF778" s="1">
        <v>0</v>
      </c>
      <c r="AG778" s="1">
        <f t="shared" si="539"/>
        <v>0</v>
      </c>
      <c r="AH778" s="1">
        <f t="shared" si="540"/>
        <v>0</v>
      </c>
      <c r="AI778" s="1">
        <f t="shared" si="541"/>
        <v>0</v>
      </c>
      <c r="AJ778" s="1">
        <f t="shared" si="542"/>
        <v>0</v>
      </c>
      <c r="AK778" s="1">
        <f t="shared" si="543"/>
        <v>0</v>
      </c>
      <c r="AL778" s="1">
        <f t="shared" si="544"/>
        <v>0</v>
      </c>
      <c r="AM778" s="1">
        <f t="shared" si="545"/>
        <v>0</v>
      </c>
      <c r="AN778" s="1">
        <f t="shared" si="545"/>
        <v>0</v>
      </c>
      <c r="AO778" s="1">
        <f t="shared" si="546"/>
        <v>0</v>
      </c>
      <c r="AP778" s="1">
        <f t="shared" si="547"/>
        <v>0</v>
      </c>
      <c r="AQ778" s="1">
        <f t="shared" si="548"/>
        <v>0</v>
      </c>
      <c r="AR778" s="1">
        <f t="shared" si="549"/>
        <v>0</v>
      </c>
      <c r="AS778" s="1">
        <f t="shared" si="550"/>
        <v>0</v>
      </c>
      <c r="AT778" s="1">
        <f t="shared" si="551"/>
        <v>0</v>
      </c>
      <c r="AU778" s="1">
        <f t="shared" si="552"/>
        <v>0</v>
      </c>
      <c r="AV778" s="1">
        <f t="shared" si="553"/>
        <v>0</v>
      </c>
      <c r="AW778" s="1">
        <f t="shared" si="554"/>
        <v>0</v>
      </c>
      <c r="AX778" s="1">
        <f t="shared" si="555"/>
        <v>0</v>
      </c>
      <c r="AY778" s="1">
        <f t="shared" si="556"/>
        <v>0</v>
      </c>
      <c r="AZ778" s="1">
        <f t="shared" si="557"/>
        <v>40</v>
      </c>
      <c r="BA778" s="1">
        <f t="shared" si="558"/>
        <v>0</v>
      </c>
      <c r="BB778" s="1">
        <f t="shared" si="559"/>
        <v>0</v>
      </c>
      <c r="BC778" s="1">
        <f t="shared" si="560"/>
        <v>0</v>
      </c>
      <c r="BD778" s="1">
        <f t="shared" si="561"/>
        <v>40</v>
      </c>
      <c r="BE778" s="1" t="str">
        <f t="shared" si="568"/>
        <v>Barge D</v>
      </c>
      <c r="BF778" s="1">
        <f t="shared" si="569"/>
        <v>8</v>
      </c>
      <c r="BG778" s="3">
        <v>760</v>
      </c>
      <c r="BH778" s="1">
        <f t="shared" si="583"/>
        <v>0</v>
      </c>
      <c r="BI778" s="1">
        <f t="shared" si="562"/>
        <v>0</v>
      </c>
      <c r="BJ778" s="3">
        <v>760</v>
      </c>
      <c r="BK778" s="1">
        <f t="shared" si="563"/>
        <v>9</v>
      </c>
      <c r="BL778" s="1">
        <f t="shared" si="570"/>
        <v>0</v>
      </c>
      <c r="BM778" s="1">
        <f t="shared" si="571"/>
        <v>0</v>
      </c>
      <c r="BN778" s="1">
        <f t="shared" si="572"/>
        <v>0</v>
      </c>
      <c r="BO778" s="1">
        <f t="shared" si="573"/>
        <v>0</v>
      </c>
      <c r="BP778" s="1">
        <f t="shared" si="574"/>
        <v>0</v>
      </c>
      <c r="BQ778" s="1">
        <f t="shared" si="575"/>
        <v>0</v>
      </c>
      <c r="BR778" s="1">
        <f t="shared" si="576"/>
        <v>0</v>
      </c>
      <c r="BS778" s="1">
        <f t="shared" si="577"/>
        <v>0</v>
      </c>
      <c r="BT778" s="1">
        <f t="shared" si="578"/>
        <v>1</v>
      </c>
      <c r="BU778" s="1">
        <f t="shared" si="579"/>
        <v>2</v>
      </c>
      <c r="BW778" s="1">
        <f t="shared" si="582"/>
        <v>0</v>
      </c>
      <c r="BX778" s="1">
        <f t="shared" si="582"/>
        <v>0</v>
      </c>
      <c r="BY778" s="1">
        <f t="shared" si="582"/>
        <v>0</v>
      </c>
      <c r="BZ778" s="1">
        <f t="shared" si="584"/>
        <v>0</v>
      </c>
      <c r="CA778" s="1">
        <f t="shared" si="584"/>
        <v>0</v>
      </c>
      <c r="CB778" s="1">
        <f t="shared" si="584"/>
        <v>0</v>
      </c>
      <c r="CC778" s="1">
        <f t="shared" si="584"/>
        <v>0</v>
      </c>
      <c r="CD778" s="1">
        <f t="shared" si="584"/>
        <v>0</v>
      </c>
      <c r="CE778" s="1">
        <f t="shared" si="584"/>
        <v>50</v>
      </c>
      <c r="CF778" s="1">
        <f t="shared" si="584"/>
        <v>100</v>
      </c>
      <c r="CW778" s="1">
        <v>760</v>
      </c>
      <c r="CX778" s="1">
        <f t="shared" si="564"/>
        <v>1</v>
      </c>
      <c r="CY778" s="1" t="s">
        <v>37</v>
      </c>
      <c r="CZ778" s="1">
        <v>1</v>
      </c>
      <c r="DB778" s="1">
        <f t="shared" si="580"/>
        <v>9</v>
      </c>
      <c r="DC778" s="1" t="s">
        <v>43</v>
      </c>
      <c r="DD778" s="1">
        <f t="shared" si="565"/>
        <v>9</v>
      </c>
      <c r="DL778" s="1">
        <v>760</v>
      </c>
      <c r="DM778" s="1">
        <f t="shared" si="566"/>
        <v>7</v>
      </c>
      <c r="DN778" s="1">
        <f t="shared" si="567"/>
        <v>0</v>
      </c>
      <c r="DO778" s="1" t="s">
        <v>37</v>
      </c>
      <c r="DP778" s="1">
        <v>0</v>
      </c>
    </row>
    <row r="779" spans="1:120" ht="15">
      <c r="A779">
        <v>761</v>
      </c>
      <c r="B779">
        <v>2</v>
      </c>
      <c r="C779" s="25">
        <v>8246</v>
      </c>
      <c r="D779">
        <v>2</v>
      </c>
      <c r="E779">
        <v>6</v>
      </c>
      <c r="F779" t="s">
        <v>73</v>
      </c>
      <c r="G779">
        <v>4</v>
      </c>
      <c r="H779"/>
      <c r="I779"/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1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f t="shared" si="539"/>
        <v>0</v>
      </c>
      <c r="AH779" s="1">
        <f t="shared" si="540"/>
        <v>0</v>
      </c>
      <c r="AI779" s="1">
        <f t="shared" si="541"/>
        <v>0</v>
      </c>
      <c r="AJ779" s="1">
        <f t="shared" si="542"/>
        <v>0</v>
      </c>
      <c r="AK779" s="1">
        <f t="shared" si="543"/>
        <v>0</v>
      </c>
      <c r="AL779" s="1">
        <f t="shared" si="544"/>
        <v>0</v>
      </c>
      <c r="AM779" s="1">
        <f t="shared" si="545"/>
        <v>0</v>
      </c>
      <c r="AN779" s="1">
        <f t="shared" si="545"/>
        <v>0</v>
      </c>
      <c r="AO779" s="1">
        <f t="shared" si="546"/>
        <v>0</v>
      </c>
      <c r="AP779" s="1">
        <f t="shared" si="547"/>
        <v>80</v>
      </c>
      <c r="AQ779" s="1">
        <f t="shared" si="548"/>
        <v>0</v>
      </c>
      <c r="AR779" s="1">
        <f t="shared" si="549"/>
        <v>0</v>
      </c>
      <c r="AS779" s="1">
        <f t="shared" si="550"/>
        <v>0</v>
      </c>
      <c r="AT779" s="1">
        <f t="shared" si="551"/>
        <v>0</v>
      </c>
      <c r="AU779" s="1">
        <f t="shared" si="552"/>
        <v>0</v>
      </c>
      <c r="AV779" s="1">
        <f t="shared" si="553"/>
        <v>0</v>
      </c>
      <c r="AW779" s="1">
        <f t="shared" si="554"/>
        <v>0</v>
      </c>
      <c r="AX779" s="1">
        <f t="shared" si="555"/>
        <v>0</v>
      </c>
      <c r="AY779" s="1">
        <f t="shared" si="556"/>
        <v>0</v>
      </c>
      <c r="AZ779" s="1">
        <f t="shared" si="557"/>
        <v>0</v>
      </c>
      <c r="BA779" s="1">
        <f t="shared" si="558"/>
        <v>0</v>
      </c>
      <c r="BB779" s="1">
        <f t="shared" si="559"/>
        <v>0</v>
      </c>
      <c r="BC779" s="1">
        <f t="shared" si="560"/>
        <v>0</v>
      </c>
      <c r="BD779" s="1">
        <f t="shared" si="561"/>
        <v>80</v>
      </c>
      <c r="BE779" s="1" t="str">
        <f t="shared" si="568"/>
        <v>Barge E</v>
      </c>
      <c r="BF779" s="1">
        <f t="shared" si="569"/>
        <v>4</v>
      </c>
      <c r="BG779" s="3">
        <v>761</v>
      </c>
      <c r="BH779" s="1">
        <f t="shared" si="583"/>
        <v>0</v>
      </c>
      <c r="BI779" s="1">
        <f t="shared" si="562"/>
        <v>0</v>
      </c>
      <c r="BJ779" s="3">
        <v>761</v>
      </c>
      <c r="BK779" s="1">
        <f t="shared" si="563"/>
        <v>6</v>
      </c>
      <c r="BL779" s="1">
        <f t="shared" si="570"/>
        <v>0</v>
      </c>
      <c r="BM779" s="1">
        <f t="shared" si="571"/>
        <v>0</v>
      </c>
      <c r="BN779" s="1">
        <f t="shared" si="572"/>
        <v>0</v>
      </c>
      <c r="BO779" s="1">
        <f t="shared" si="573"/>
        <v>0</v>
      </c>
      <c r="BP779" s="1">
        <f t="shared" si="574"/>
        <v>0</v>
      </c>
      <c r="BQ779" s="1">
        <f t="shared" si="575"/>
        <v>1</v>
      </c>
      <c r="BR779" s="1">
        <f t="shared" si="576"/>
        <v>2</v>
      </c>
      <c r="BS779" s="1">
        <f t="shared" si="577"/>
        <v>3</v>
      </c>
      <c r="BT779" s="1">
        <f t="shared" si="578"/>
        <v>4</v>
      </c>
      <c r="BU779" s="1">
        <f t="shared" si="579"/>
        <v>5</v>
      </c>
      <c r="BW779" s="1">
        <f t="shared" si="582"/>
        <v>0</v>
      </c>
      <c r="BX779" s="1">
        <f t="shared" si="582"/>
        <v>0</v>
      </c>
      <c r="BY779" s="1">
        <f t="shared" si="582"/>
        <v>0</v>
      </c>
      <c r="BZ779" s="1">
        <f t="shared" si="584"/>
        <v>0</v>
      </c>
      <c r="CA779" s="1">
        <f t="shared" si="584"/>
        <v>0</v>
      </c>
      <c r="CB779" s="1">
        <f t="shared" si="584"/>
        <v>70</v>
      </c>
      <c r="CC779" s="1">
        <f t="shared" si="584"/>
        <v>140</v>
      </c>
      <c r="CD779" s="1">
        <f t="shared" si="584"/>
        <v>210</v>
      </c>
      <c r="CE779" s="1">
        <f t="shared" si="584"/>
        <v>280</v>
      </c>
      <c r="CF779" s="1">
        <f t="shared" si="584"/>
        <v>350</v>
      </c>
      <c r="CW779" s="1">
        <v>761</v>
      </c>
      <c r="CX779" s="1">
        <f t="shared" si="564"/>
        <v>1</v>
      </c>
      <c r="CY779" s="1" t="s">
        <v>37</v>
      </c>
      <c r="CZ779" s="1">
        <v>1</v>
      </c>
      <c r="DB779" s="1">
        <f t="shared" si="580"/>
        <v>5</v>
      </c>
      <c r="DC779" s="1" t="s">
        <v>43</v>
      </c>
      <c r="DD779" s="1">
        <f t="shared" si="565"/>
        <v>6</v>
      </c>
      <c r="DL779" s="1">
        <v>761</v>
      </c>
      <c r="DM779" s="1">
        <f t="shared" si="566"/>
        <v>3</v>
      </c>
      <c r="DN779" s="1">
        <f t="shared" si="567"/>
        <v>0</v>
      </c>
      <c r="DO779" s="1" t="s">
        <v>37</v>
      </c>
      <c r="DP779" s="1">
        <v>0</v>
      </c>
    </row>
    <row r="780" spans="1:120" ht="15">
      <c r="A780">
        <v>762</v>
      </c>
      <c r="B780">
        <v>2</v>
      </c>
      <c r="C780" s="25">
        <v>14107</v>
      </c>
      <c r="D780">
        <v>4</v>
      </c>
      <c r="E780">
        <v>7</v>
      </c>
      <c r="F780" t="s">
        <v>73</v>
      </c>
      <c r="G780">
        <v>4</v>
      </c>
      <c r="H780"/>
      <c r="I780"/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1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>
        <f t="shared" si="539"/>
        <v>0</v>
      </c>
      <c r="AH780" s="1">
        <f t="shared" si="540"/>
        <v>0</v>
      </c>
      <c r="AI780" s="1">
        <f t="shared" si="541"/>
        <v>0</v>
      </c>
      <c r="AJ780" s="1">
        <f t="shared" si="542"/>
        <v>0</v>
      </c>
      <c r="AK780" s="1">
        <f t="shared" si="543"/>
        <v>0</v>
      </c>
      <c r="AL780" s="1">
        <f t="shared" si="544"/>
        <v>0</v>
      </c>
      <c r="AM780" s="1">
        <f t="shared" si="545"/>
        <v>0</v>
      </c>
      <c r="AN780" s="1">
        <f t="shared" si="545"/>
        <v>0</v>
      </c>
      <c r="AO780" s="1">
        <f t="shared" si="546"/>
        <v>0</v>
      </c>
      <c r="AP780" s="1">
        <f t="shared" si="547"/>
        <v>0</v>
      </c>
      <c r="AQ780" s="1">
        <f t="shared" si="548"/>
        <v>0</v>
      </c>
      <c r="AR780" s="1">
        <f t="shared" si="549"/>
        <v>0</v>
      </c>
      <c r="AS780" s="1">
        <f t="shared" si="550"/>
        <v>0</v>
      </c>
      <c r="AT780" s="1">
        <f t="shared" si="551"/>
        <v>0</v>
      </c>
      <c r="AU780" s="1">
        <f t="shared" si="552"/>
        <v>80</v>
      </c>
      <c r="AV780" s="1">
        <f t="shared" si="553"/>
        <v>0</v>
      </c>
      <c r="AW780" s="1">
        <f t="shared" si="554"/>
        <v>0</v>
      </c>
      <c r="AX780" s="1">
        <f t="shared" si="555"/>
        <v>0</v>
      </c>
      <c r="AY780" s="1">
        <f t="shared" si="556"/>
        <v>0</v>
      </c>
      <c r="AZ780" s="1">
        <f t="shared" si="557"/>
        <v>0</v>
      </c>
      <c r="BA780" s="1">
        <f t="shared" si="558"/>
        <v>0</v>
      </c>
      <c r="BB780" s="1">
        <f t="shared" si="559"/>
        <v>0</v>
      </c>
      <c r="BC780" s="1">
        <f t="shared" si="560"/>
        <v>0</v>
      </c>
      <c r="BD780" s="1">
        <f t="shared" si="561"/>
        <v>80</v>
      </c>
      <c r="BE780" s="1" t="str">
        <f t="shared" si="568"/>
        <v>Barge A</v>
      </c>
      <c r="BF780" s="1">
        <f t="shared" si="569"/>
        <v>6</v>
      </c>
      <c r="BG780" s="3">
        <v>762</v>
      </c>
      <c r="BH780" s="1">
        <f t="shared" si="583"/>
        <v>0</v>
      </c>
      <c r="BI780" s="1">
        <f t="shared" si="562"/>
        <v>0</v>
      </c>
      <c r="BJ780" s="3">
        <v>762</v>
      </c>
      <c r="BK780" s="1">
        <f t="shared" si="563"/>
        <v>8</v>
      </c>
      <c r="BL780" s="1">
        <f t="shared" si="570"/>
        <v>0</v>
      </c>
      <c r="BM780" s="1">
        <f t="shared" si="571"/>
        <v>0</v>
      </c>
      <c r="BN780" s="1">
        <f t="shared" si="572"/>
        <v>0</v>
      </c>
      <c r="BO780" s="1">
        <f t="shared" si="573"/>
        <v>0</v>
      </c>
      <c r="BP780" s="1">
        <f t="shared" si="574"/>
        <v>0</v>
      </c>
      <c r="BQ780" s="1">
        <f t="shared" si="575"/>
        <v>0</v>
      </c>
      <c r="BR780" s="1">
        <f t="shared" si="576"/>
        <v>0</v>
      </c>
      <c r="BS780" s="1">
        <f t="shared" si="577"/>
        <v>1</v>
      </c>
      <c r="BT780" s="1">
        <f t="shared" si="578"/>
        <v>2</v>
      </c>
      <c r="BU780" s="1">
        <f t="shared" si="579"/>
        <v>3</v>
      </c>
      <c r="BW780" s="1">
        <f t="shared" si="582"/>
        <v>0</v>
      </c>
      <c r="BX780" s="1">
        <f t="shared" si="582"/>
        <v>0</v>
      </c>
      <c r="BY780" s="1">
        <f t="shared" si="582"/>
        <v>0</v>
      </c>
      <c r="BZ780" s="1">
        <f t="shared" si="584"/>
        <v>0</v>
      </c>
      <c r="CA780" s="1">
        <f t="shared" si="584"/>
        <v>0</v>
      </c>
      <c r="CB780" s="1">
        <f t="shared" si="584"/>
        <v>0</v>
      </c>
      <c r="CC780" s="1">
        <f t="shared" si="584"/>
        <v>0</v>
      </c>
      <c r="CD780" s="1">
        <f t="shared" si="584"/>
        <v>70</v>
      </c>
      <c r="CE780" s="1">
        <f t="shared" si="584"/>
        <v>140</v>
      </c>
      <c r="CF780" s="1">
        <f t="shared" si="584"/>
        <v>210</v>
      </c>
      <c r="CW780" s="1">
        <v>762</v>
      </c>
      <c r="CX780" s="1">
        <f t="shared" si="564"/>
        <v>1</v>
      </c>
      <c r="CY780" s="1" t="s">
        <v>37</v>
      </c>
      <c r="CZ780" s="1">
        <v>1</v>
      </c>
      <c r="DB780" s="1">
        <f t="shared" si="580"/>
        <v>7</v>
      </c>
      <c r="DC780" s="1" t="s">
        <v>43</v>
      </c>
      <c r="DD780" s="1">
        <f t="shared" si="565"/>
        <v>7</v>
      </c>
      <c r="DL780" s="1">
        <v>762</v>
      </c>
      <c r="DM780" s="1">
        <f t="shared" si="566"/>
        <v>5</v>
      </c>
      <c r="DN780" s="1">
        <f t="shared" si="567"/>
        <v>0</v>
      </c>
      <c r="DO780" s="1" t="s">
        <v>37</v>
      </c>
      <c r="DP780" s="1">
        <v>0</v>
      </c>
    </row>
    <row r="781" spans="1:120" ht="15">
      <c r="A781">
        <v>763</v>
      </c>
      <c r="B781">
        <v>2</v>
      </c>
      <c r="C781" s="25">
        <v>8330</v>
      </c>
      <c r="D781">
        <v>6</v>
      </c>
      <c r="E781">
        <v>10</v>
      </c>
      <c r="F781" t="s">
        <v>73</v>
      </c>
      <c r="G781">
        <v>4</v>
      </c>
      <c r="H781"/>
      <c r="I781"/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1</v>
      </c>
      <c r="AF781" s="1">
        <v>0</v>
      </c>
      <c r="AG781" s="1">
        <f t="shared" si="539"/>
        <v>0</v>
      </c>
      <c r="AH781" s="1">
        <f t="shared" si="540"/>
        <v>0</v>
      </c>
      <c r="AI781" s="1">
        <f t="shared" si="541"/>
        <v>0</v>
      </c>
      <c r="AJ781" s="1">
        <f t="shared" si="542"/>
        <v>0</v>
      </c>
      <c r="AK781" s="1">
        <f t="shared" si="543"/>
        <v>0</v>
      </c>
      <c r="AL781" s="1">
        <f t="shared" si="544"/>
        <v>0</v>
      </c>
      <c r="AM781" s="1">
        <f t="shared" si="545"/>
        <v>0</v>
      </c>
      <c r="AN781" s="1">
        <f t="shared" si="545"/>
        <v>0</v>
      </c>
      <c r="AO781" s="1">
        <f t="shared" si="546"/>
        <v>0</v>
      </c>
      <c r="AP781" s="1">
        <f t="shared" si="547"/>
        <v>0</v>
      </c>
      <c r="AQ781" s="1">
        <f t="shared" si="548"/>
        <v>0</v>
      </c>
      <c r="AR781" s="1">
        <f t="shared" si="549"/>
        <v>0</v>
      </c>
      <c r="AS781" s="1">
        <f t="shared" si="550"/>
        <v>0</v>
      </c>
      <c r="AT781" s="1">
        <f t="shared" si="551"/>
        <v>0</v>
      </c>
      <c r="AU781" s="1">
        <f t="shared" si="552"/>
        <v>0</v>
      </c>
      <c r="AV781" s="1">
        <f t="shared" si="553"/>
        <v>0</v>
      </c>
      <c r="AW781" s="1">
        <f t="shared" si="554"/>
        <v>0</v>
      </c>
      <c r="AX781" s="1">
        <f t="shared" si="555"/>
        <v>0</v>
      </c>
      <c r="AY781" s="1">
        <f t="shared" si="556"/>
        <v>0</v>
      </c>
      <c r="AZ781" s="1">
        <f t="shared" si="557"/>
        <v>0</v>
      </c>
      <c r="BA781" s="1">
        <f t="shared" si="558"/>
        <v>0</v>
      </c>
      <c r="BB781" s="1">
        <f t="shared" si="559"/>
        <v>80</v>
      </c>
      <c r="BC781" s="1">
        <f t="shared" si="560"/>
        <v>0</v>
      </c>
      <c r="BD781" s="1">
        <f t="shared" si="561"/>
        <v>80</v>
      </c>
      <c r="BE781" s="1" t="str">
        <f t="shared" si="568"/>
        <v>Barge B</v>
      </c>
      <c r="BF781" s="1">
        <f t="shared" si="569"/>
        <v>9</v>
      </c>
      <c r="BG781" s="3">
        <v>763</v>
      </c>
      <c r="BH781" s="1">
        <f t="shared" si="583"/>
        <v>0</v>
      </c>
      <c r="BI781" s="1">
        <f t="shared" si="562"/>
        <v>0</v>
      </c>
      <c r="BJ781" s="3">
        <v>763</v>
      </c>
      <c r="BK781" s="1">
        <f t="shared" si="563"/>
        <v>10</v>
      </c>
      <c r="BL781" s="1">
        <f t="shared" si="570"/>
        <v>0</v>
      </c>
      <c r="BM781" s="1">
        <f t="shared" si="571"/>
        <v>0</v>
      </c>
      <c r="BN781" s="1">
        <f t="shared" si="572"/>
        <v>0</v>
      </c>
      <c r="BO781" s="1">
        <f t="shared" si="573"/>
        <v>0</v>
      </c>
      <c r="BP781" s="1">
        <f t="shared" si="574"/>
        <v>0</v>
      </c>
      <c r="BQ781" s="1">
        <f t="shared" si="575"/>
        <v>0</v>
      </c>
      <c r="BR781" s="1">
        <f t="shared" si="576"/>
        <v>0</v>
      </c>
      <c r="BS781" s="1">
        <f t="shared" si="577"/>
        <v>0</v>
      </c>
      <c r="BT781" s="1">
        <f t="shared" si="578"/>
        <v>0</v>
      </c>
      <c r="BU781" s="1">
        <f t="shared" si="579"/>
        <v>1</v>
      </c>
      <c r="BW781" s="1">
        <f t="shared" si="582"/>
        <v>0</v>
      </c>
      <c r="BX781" s="1">
        <f t="shared" si="582"/>
        <v>0</v>
      </c>
      <c r="BY781" s="1">
        <f t="shared" si="582"/>
        <v>0</v>
      </c>
      <c r="BZ781" s="1">
        <f t="shared" si="584"/>
        <v>0</v>
      </c>
      <c r="CA781" s="1">
        <f t="shared" si="584"/>
        <v>0</v>
      </c>
      <c r="CB781" s="1">
        <f t="shared" si="584"/>
        <v>0</v>
      </c>
      <c r="CC781" s="1">
        <f t="shared" si="584"/>
        <v>0</v>
      </c>
      <c r="CD781" s="1">
        <f t="shared" si="584"/>
        <v>0</v>
      </c>
      <c r="CE781" s="1">
        <f t="shared" si="584"/>
        <v>0</v>
      </c>
      <c r="CF781" s="1">
        <f t="shared" si="584"/>
        <v>70</v>
      </c>
      <c r="CW781" s="1">
        <v>763</v>
      </c>
      <c r="CX781" s="1">
        <f t="shared" si="564"/>
        <v>1</v>
      </c>
      <c r="CY781" s="1" t="s">
        <v>37</v>
      </c>
      <c r="CZ781" s="1">
        <v>1</v>
      </c>
      <c r="DB781" s="1">
        <f t="shared" si="580"/>
        <v>10</v>
      </c>
      <c r="DC781" s="1" t="s">
        <v>43</v>
      </c>
      <c r="DD781" s="1">
        <f t="shared" si="565"/>
        <v>10</v>
      </c>
      <c r="DL781" s="1">
        <v>763</v>
      </c>
      <c r="DM781" s="1">
        <f t="shared" si="566"/>
        <v>7</v>
      </c>
      <c r="DN781" s="1">
        <f t="shared" si="567"/>
        <v>0</v>
      </c>
      <c r="DO781" s="1" t="s">
        <v>37</v>
      </c>
      <c r="DP781" s="1">
        <v>0</v>
      </c>
    </row>
    <row r="782" spans="1:120" ht="15">
      <c r="A782">
        <v>764</v>
      </c>
      <c r="B782">
        <v>1</v>
      </c>
      <c r="C782" s="25">
        <v>20300</v>
      </c>
      <c r="D782">
        <v>0</v>
      </c>
      <c r="E782">
        <v>3</v>
      </c>
      <c r="F782" t="s">
        <v>74</v>
      </c>
      <c r="G782">
        <v>3</v>
      </c>
      <c r="H782"/>
      <c r="I782"/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1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f t="shared" si="539"/>
        <v>0</v>
      </c>
      <c r="AH782" s="1">
        <f t="shared" si="540"/>
        <v>0</v>
      </c>
      <c r="AI782" s="1">
        <f t="shared" si="541"/>
        <v>0</v>
      </c>
      <c r="AJ782" s="1">
        <f t="shared" si="542"/>
        <v>0</v>
      </c>
      <c r="AK782" s="1">
        <f t="shared" si="543"/>
        <v>0</v>
      </c>
      <c r="AL782" s="1">
        <f t="shared" si="544"/>
        <v>40</v>
      </c>
      <c r="AM782" s="1">
        <f t="shared" si="545"/>
        <v>0</v>
      </c>
      <c r="AN782" s="1">
        <f t="shared" si="545"/>
        <v>0</v>
      </c>
      <c r="AO782" s="1">
        <f t="shared" si="546"/>
        <v>0</v>
      </c>
      <c r="AP782" s="1">
        <f t="shared" si="547"/>
        <v>0</v>
      </c>
      <c r="AQ782" s="1">
        <f t="shared" si="548"/>
        <v>0</v>
      </c>
      <c r="AR782" s="1">
        <f t="shared" si="549"/>
        <v>0</v>
      </c>
      <c r="AS782" s="1">
        <f t="shared" si="550"/>
        <v>0</v>
      </c>
      <c r="AT782" s="1">
        <f t="shared" si="551"/>
        <v>0</v>
      </c>
      <c r="AU782" s="1">
        <f t="shared" si="552"/>
        <v>0</v>
      </c>
      <c r="AV782" s="1">
        <f t="shared" si="553"/>
        <v>0</v>
      </c>
      <c r="AW782" s="1">
        <f t="shared" si="554"/>
        <v>0</v>
      </c>
      <c r="AX782" s="1">
        <f t="shared" si="555"/>
        <v>0</v>
      </c>
      <c r="AY782" s="1">
        <f t="shared" si="556"/>
        <v>0</v>
      </c>
      <c r="AZ782" s="1">
        <f t="shared" si="557"/>
        <v>0</v>
      </c>
      <c r="BA782" s="1">
        <f t="shared" si="558"/>
        <v>0</v>
      </c>
      <c r="BB782" s="1">
        <f t="shared" si="559"/>
        <v>0</v>
      </c>
      <c r="BC782" s="1">
        <f t="shared" si="560"/>
        <v>0</v>
      </c>
      <c r="BD782" s="1">
        <f t="shared" si="561"/>
        <v>40</v>
      </c>
      <c r="BE782" s="1" t="str">
        <f t="shared" si="568"/>
        <v>Barge C</v>
      </c>
      <c r="BF782" s="1">
        <f t="shared" si="569"/>
        <v>2</v>
      </c>
      <c r="BG782" s="3">
        <v>764</v>
      </c>
      <c r="BH782" s="1">
        <f t="shared" si="583"/>
        <v>0</v>
      </c>
      <c r="BI782" s="1">
        <f t="shared" si="562"/>
        <v>0</v>
      </c>
      <c r="BJ782" s="3">
        <v>764</v>
      </c>
      <c r="BK782" s="1">
        <f t="shared" si="563"/>
        <v>3</v>
      </c>
      <c r="BL782" s="1">
        <f t="shared" si="570"/>
        <v>0</v>
      </c>
      <c r="BM782" s="1">
        <f t="shared" si="571"/>
        <v>0</v>
      </c>
      <c r="BN782" s="1">
        <f t="shared" si="572"/>
        <v>1</v>
      </c>
      <c r="BO782" s="1">
        <f t="shared" si="573"/>
        <v>2</v>
      </c>
      <c r="BP782" s="1">
        <f t="shared" si="574"/>
        <v>3</v>
      </c>
      <c r="BQ782" s="1">
        <f t="shared" si="575"/>
        <v>4</v>
      </c>
      <c r="BR782" s="1">
        <f t="shared" si="576"/>
        <v>5</v>
      </c>
      <c r="BS782" s="1">
        <f t="shared" si="577"/>
        <v>6</v>
      </c>
      <c r="BT782" s="1">
        <f t="shared" si="578"/>
        <v>7</v>
      </c>
      <c r="BU782" s="1">
        <f t="shared" si="579"/>
        <v>8</v>
      </c>
      <c r="BW782" s="1">
        <f t="shared" si="582"/>
        <v>0</v>
      </c>
      <c r="BX782" s="1">
        <f t="shared" si="582"/>
        <v>0</v>
      </c>
      <c r="BY782" s="1">
        <f t="shared" si="582"/>
        <v>50</v>
      </c>
      <c r="BZ782" s="1">
        <f t="shared" si="584"/>
        <v>100</v>
      </c>
      <c r="CA782" s="1">
        <f t="shared" si="584"/>
        <v>150</v>
      </c>
      <c r="CB782" s="1">
        <f t="shared" si="584"/>
        <v>200</v>
      </c>
      <c r="CC782" s="1">
        <f t="shared" si="584"/>
        <v>250</v>
      </c>
      <c r="CD782" s="1">
        <f t="shared" si="584"/>
        <v>300</v>
      </c>
      <c r="CE782" s="1">
        <f t="shared" si="584"/>
        <v>350</v>
      </c>
      <c r="CF782" s="1">
        <f t="shared" si="584"/>
        <v>400</v>
      </c>
      <c r="CW782" s="1">
        <v>764</v>
      </c>
      <c r="CX782" s="1">
        <f t="shared" si="564"/>
        <v>1</v>
      </c>
      <c r="CY782" s="1" t="s">
        <v>37</v>
      </c>
      <c r="CZ782" s="1">
        <v>1</v>
      </c>
      <c r="DB782" s="1">
        <f t="shared" si="580"/>
        <v>3</v>
      </c>
      <c r="DC782" s="1" t="s">
        <v>43</v>
      </c>
      <c r="DD782" s="1">
        <f t="shared" si="565"/>
        <v>3</v>
      </c>
      <c r="DL782" s="1">
        <v>764</v>
      </c>
      <c r="DM782" s="1">
        <f t="shared" si="566"/>
        <v>1</v>
      </c>
      <c r="DN782" s="1">
        <f t="shared" si="567"/>
        <v>0</v>
      </c>
      <c r="DO782" s="1" t="s">
        <v>37</v>
      </c>
      <c r="DP782" s="1">
        <v>0</v>
      </c>
    </row>
    <row r="783" spans="1:120" ht="15">
      <c r="A783">
        <v>765</v>
      </c>
      <c r="B783">
        <v>2</v>
      </c>
      <c r="C783" s="25">
        <v>24200</v>
      </c>
      <c r="D783">
        <v>6</v>
      </c>
      <c r="E783">
        <v>10</v>
      </c>
      <c r="F783" t="s">
        <v>73</v>
      </c>
      <c r="G783">
        <v>3</v>
      </c>
      <c r="H783"/>
      <c r="I783"/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  <c r="T783" s="1"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1</v>
      </c>
      <c r="AD783" s="1">
        <v>0</v>
      </c>
      <c r="AE783" s="1">
        <v>0</v>
      </c>
      <c r="AF783" s="1">
        <v>0</v>
      </c>
      <c r="AG783" s="1">
        <f t="shared" si="539"/>
        <v>0</v>
      </c>
      <c r="AH783" s="1">
        <f t="shared" si="540"/>
        <v>0</v>
      </c>
      <c r="AI783" s="1">
        <f t="shared" si="541"/>
        <v>0</v>
      </c>
      <c r="AJ783" s="1">
        <f t="shared" si="542"/>
        <v>0</v>
      </c>
      <c r="AK783" s="1">
        <f t="shared" si="543"/>
        <v>0</v>
      </c>
      <c r="AL783" s="1">
        <f t="shared" si="544"/>
        <v>0</v>
      </c>
      <c r="AM783" s="1">
        <f t="shared" si="545"/>
        <v>0</v>
      </c>
      <c r="AN783" s="1">
        <f t="shared" si="545"/>
        <v>0</v>
      </c>
      <c r="AO783" s="1">
        <f t="shared" si="546"/>
        <v>0</v>
      </c>
      <c r="AP783" s="1">
        <f t="shared" si="547"/>
        <v>0</v>
      </c>
      <c r="AQ783" s="1">
        <f t="shared" si="548"/>
        <v>0</v>
      </c>
      <c r="AR783" s="1">
        <f t="shared" si="549"/>
        <v>0</v>
      </c>
      <c r="AS783" s="1">
        <f t="shared" si="550"/>
        <v>0</v>
      </c>
      <c r="AT783" s="1">
        <f t="shared" si="551"/>
        <v>0</v>
      </c>
      <c r="AU783" s="1">
        <f t="shared" si="552"/>
        <v>0</v>
      </c>
      <c r="AV783" s="1">
        <f t="shared" si="553"/>
        <v>0</v>
      </c>
      <c r="AW783" s="1">
        <f t="shared" si="554"/>
        <v>0</v>
      </c>
      <c r="AX783" s="1">
        <f t="shared" si="555"/>
        <v>0</v>
      </c>
      <c r="AY783" s="1">
        <f t="shared" si="556"/>
        <v>0</v>
      </c>
      <c r="AZ783" s="1">
        <f t="shared" si="557"/>
        <v>80</v>
      </c>
      <c r="BA783" s="1">
        <f t="shared" si="558"/>
        <v>0</v>
      </c>
      <c r="BB783" s="1">
        <f t="shared" si="559"/>
        <v>0</v>
      </c>
      <c r="BC783" s="1">
        <f t="shared" si="560"/>
        <v>0</v>
      </c>
      <c r="BD783" s="1">
        <f t="shared" si="561"/>
        <v>80</v>
      </c>
      <c r="BE783" s="1" t="str">
        <f t="shared" si="568"/>
        <v>Barge D</v>
      </c>
      <c r="BF783" s="1">
        <f t="shared" si="569"/>
        <v>8</v>
      </c>
      <c r="BG783" s="3">
        <v>765</v>
      </c>
      <c r="BH783" s="1">
        <f t="shared" si="583"/>
        <v>0</v>
      </c>
      <c r="BI783" s="1">
        <f t="shared" si="562"/>
        <v>0</v>
      </c>
      <c r="BJ783" s="3">
        <v>765</v>
      </c>
      <c r="BK783" s="1">
        <f t="shared" si="563"/>
        <v>9</v>
      </c>
      <c r="BL783" s="1">
        <f t="shared" si="570"/>
        <v>0</v>
      </c>
      <c r="BM783" s="1">
        <f t="shared" si="571"/>
        <v>0</v>
      </c>
      <c r="BN783" s="1">
        <f t="shared" si="572"/>
        <v>0</v>
      </c>
      <c r="BO783" s="1">
        <f t="shared" si="573"/>
        <v>0</v>
      </c>
      <c r="BP783" s="1">
        <f t="shared" si="574"/>
        <v>0</v>
      </c>
      <c r="BQ783" s="1">
        <f t="shared" si="575"/>
        <v>0</v>
      </c>
      <c r="BR783" s="1">
        <f t="shared" si="576"/>
        <v>0</v>
      </c>
      <c r="BS783" s="1">
        <f t="shared" si="577"/>
        <v>0</v>
      </c>
      <c r="BT783" s="1">
        <f t="shared" si="578"/>
        <v>1</v>
      </c>
      <c r="BU783" s="1">
        <f t="shared" si="579"/>
        <v>2</v>
      </c>
      <c r="BW783" s="1">
        <f t="shared" si="582"/>
        <v>0</v>
      </c>
      <c r="BX783" s="1">
        <f t="shared" si="582"/>
        <v>0</v>
      </c>
      <c r="BY783" s="1">
        <f t="shared" si="582"/>
        <v>0</v>
      </c>
      <c r="BZ783" s="1">
        <f t="shared" si="584"/>
        <v>0</v>
      </c>
      <c r="CA783" s="1">
        <f t="shared" si="584"/>
        <v>0</v>
      </c>
      <c r="CB783" s="1">
        <f t="shared" si="584"/>
        <v>0</v>
      </c>
      <c r="CC783" s="1">
        <f t="shared" si="584"/>
        <v>0</v>
      </c>
      <c r="CD783" s="1">
        <f t="shared" si="584"/>
        <v>0</v>
      </c>
      <c r="CE783" s="1">
        <f t="shared" si="584"/>
        <v>70</v>
      </c>
      <c r="CF783" s="1">
        <f t="shared" si="584"/>
        <v>140</v>
      </c>
      <c r="CW783" s="1">
        <v>765</v>
      </c>
      <c r="CX783" s="1">
        <f t="shared" si="564"/>
        <v>1</v>
      </c>
      <c r="CY783" s="1" t="s">
        <v>37</v>
      </c>
      <c r="CZ783" s="1">
        <v>1</v>
      </c>
      <c r="DB783" s="1">
        <f t="shared" si="580"/>
        <v>9</v>
      </c>
      <c r="DC783" s="1" t="s">
        <v>43</v>
      </c>
      <c r="DD783" s="1">
        <f t="shared" si="565"/>
        <v>10</v>
      </c>
      <c r="DL783" s="1">
        <v>765</v>
      </c>
      <c r="DM783" s="1">
        <f t="shared" si="566"/>
        <v>7</v>
      </c>
      <c r="DN783" s="1">
        <f t="shared" si="567"/>
        <v>0</v>
      </c>
      <c r="DO783" s="1" t="s">
        <v>37</v>
      </c>
      <c r="DP783" s="1">
        <v>0</v>
      </c>
    </row>
    <row r="784" spans="1:120" ht="15">
      <c r="A784">
        <v>766</v>
      </c>
      <c r="B784">
        <v>1</v>
      </c>
      <c r="C784" s="25">
        <v>23300</v>
      </c>
      <c r="D784">
        <v>2</v>
      </c>
      <c r="E784">
        <v>5</v>
      </c>
      <c r="F784" t="s">
        <v>94</v>
      </c>
      <c r="G784">
        <v>4</v>
      </c>
      <c r="H784"/>
      <c r="I784"/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1</v>
      </c>
      <c r="S784" s="1">
        <v>0</v>
      </c>
      <c r="T784" s="1"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f t="shared" si="539"/>
        <v>0</v>
      </c>
      <c r="AH784" s="1">
        <f t="shared" si="540"/>
        <v>0</v>
      </c>
      <c r="AI784" s="1">
        <f t="shared" si="541"/>
        <v>0</v>
      </c>
      <c r="AJ784" s="1">
        <f t="shared" si="542"/>
        <v>0</v>
      </c>
      <c r="AK784" s="1">
        <f t="shared" si="543"/>
        <v>0</v>
      </c>
      <c r="AL784" s="1">
        <f t="shared" si="544"/>
        <v>0</v>
      </c>
      <c r="AM784" s="1">
        <f t="shared" si="545"/>
        <v>0</v>
      </c>
      <c r="AN784" s="1">
        <f t="shared" si="545"/>
        <v>0</v>
      </c>
      <c r="AO784" s="1">
        <f t="shared" si="546"/>
        <v>40</v>
      </c>
      <c r="AP784" s="1">
        <f t="shared" si="547"/>
        <v>0</v>
      </c>
      <c r="AQ784" s="1">
        <f t="shared" si="548"/>
        <v>0</v>
      </c>
      <c r="AR784" s="1">
        <f t="shared" si="549"/>
        <v>0</v>
      </c>
      <c r="AS784" s="1">
        <f t="shared" si="550"/>
        <v>0</v>
      </c>
      <c r="AT784" s="1">
        <f t="shared" si="551"/>
        <v>0</v>
      </c>
      <c r="AU784" s="1">
        <f t="shared" si="552"/>
        <v>0</v>
      </c>
      <c r="AV784" s="1">
        <f t="shared" si="553"/>
        <v>0</v>
      </c>
      <c r="AW784" s="1">
        <f t="shared" si="554"/>
        <v>0</v>
      </c>
      <c r="AX784" s="1">
        <f t="shared" si="555"/>
        <v>0</v>
      </c>
      <c r="AY784" s="1">
        <f t="shared" si="556"/>
        <v>0</v>
      </c>
      <c r="AZ784" s="1">
        <f t="shared" si="557"/>
        <v>0</v>
      </c>
      <c r="BA784" s="1">
        <f t="shared" si="558"/>
        <v>0</v>
      </c>
      <c r="BB784" s="1">
        <f t="shared" si="559"/>
        <v>0</v>
      </c>
      <c r="BC784" s="1">
        <f t="shared" si="560"/>
        <v>0</v>
      </c>
      <c r="BD784" s="1">
        <f t="shared" si="561"/>
        <v>40</v>
      </c>
      <c r="BE784" s="1" t="str">
        <f t="shared" si="568"/>
        <v>Barge B</v>
      </c>
      <c r="BF784" s="1">
        <f t="shared" si="569"/>
        <v>4</v>
      </c>
      <c r="BG784" s="3">
        <v>766</v>
      </c>
      <c r="BH784" s="1">
        <f t="shared" si="583"/>
        <v>0</v>
      </c>
      <c r="BI784" s="1">
        <f t="shared" si="562"/>
        <v>0</v>
      </c>
      <c r="BJ784" s="3">
        <v>766</v>
      </c>
      <c r="BK784" s="1">
        <f t="shared" si="563"/>
        <v>6</v>
      </c>
      <c r="BL784" s="1">
        <f t="shared" si="570"/>
        <v>0</v>
      </c>
      <c r="BM784" s="1">
        <f t="shared" si="571"/>
        <v>0</v>
      </c>
      <c r="BN784" s="1">
        <f t="shared" si="572"/>
        <v>0</v>
      </c>
      <c r="BO784" s="1">
        <f t="shared" si="573"/>
        <v>0</v>
      </c>
      <c r="BP784" s="1">
        <f t="shared" si="574"/>
        <v>0</v>
      </c>
      <c r="BQ784" s="1">
        <f t="shared" si="575"/>
        <v>1</v>
      </c>
      <c r="BR784" s="1">
        <f t="shared" si="576"/>
        <v>2</v>
      </c>
      <c r="BS784" s="1">
        <f t="shared" si="577"/>
        <v>3</v>
      </c>
      <c r="BT784" s="1">
        <f t="shared" si="578"/>
        <v>4</v>
      </c>
      <c r="BU784" s="1">
        <f t="shared" si="579"/>
        <v>5</v>
      </c>
      <c r="BW784" s="1">
        <f t="shared" si="582"/>
        <v>0</v>
      </c>
      <c r="BX784" s="1">
        <f t="shared" si="582"/>
        <v>0</v>
      </c>
      <c r="BY784" s="1">
        <f t="shared" si="582"/>
        <v>0</v>
      </c>
      <c r="BZ784" s="1">
        <f t="shared" si="584"/>
        <v>0</v>
      </c>
      <c r="CA784" s="1">
        <f t="shared" si="584"/>
        <v>0</v>
      </c>
      <c r="CB784" s="1">
        <f t="shared" si="584"/>
        <v>50</v>
      </c>
      <c r="CC784" s="1">
        <f t="shared" si="584"/>
        <v>100</v>
      </c>
      <c r="CD784" s="1">
        <f t="shared" si="584"/>
        <v>150</v>
      </c>
      <c r="CE784" s="1">
        <f t="shared" si="584"/>
        <v>200</v>
      </c>
      <c r="CF784" s="1">
        <f t="shared" si="584"/>
        <v>250</v>
      </c>
      <c r="CW784" s="1">
        <v>766</v>
      </c>
      <c r="CX784" s="1">
        <f t="shared" si="564"/>
        <v>1</v>
      </c>
      <c r="CY784" s="1" t="s">
        <v>37</v>
      </c>
      <c r="CZ784" s="1">
        <v>1</v>
      </c>
      <c r="DB784" s="1">
        <f t="shared" si="580"/>
        <v>5</v>
      </c>
      <c r="DC784" s="1" t="s">
        <v>43</v>
      </c>
      <c r="DD784" s="1">
        <f t="shared" si="565"/>
        <v>5</v>
      </c>
      <c r="DL784" s="1">
        <v>766</v>
      </c>
      <c r="DM784" s="1">
        <f t="shared" si="566"/>
        <v>3</v>
      </c>
      <c r="DN784" s="1">
        <f t="shared" si="567"/>
        <v>0</v>
      </c>
      <c r="DO784" s="1" t="s">
        <v>37</v>
      </c>
      <c r="DP784" s="1">
        <v>0</v>
      </c>
    </row>
    <row r="785" spans="1:120" ht="15">
      <c r="A785">
        <v>767</v>
      </c>
      <c r="B785">
        <v>1</v>
      </c>
      <c r="C785" s="25">
        <v>21637</v>
      </c>
      <c r="D785">
        <v>4</v>
      </c>
      <c r="E785">
        <v>8</v>
      </c>
      <c r="F785" t="s">
        <v>35</v>
      </c>
      <c r="G785">
        <v>2</v>
      </c>
      <c r="H785"/>
      <c r="I785"/>
      <c r="J785" s="1">
        <v>0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1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>
        <f t="shared" si="539"/>
        <v>0</v>
      </c>
      <c r="AH785" s="1">
        <f t="shared" si="540"/>
        <v>0</v>
      </c>
      <c r="AI785" s="1">
        <f t="shared" si="541"/>
        <v>0</v>
      </c>
      <c r="AJ785" s="1">
        <f t="shared" si="542"/>
        <v>0</v>
      </c>
      <c r="AK785" s="1">
        <f t="shared" si="543"/>
        <v>0</v>
      </c>
      <c r="AL785" s="1">
        <f t="shared" si="544"/>
        <v>0</v>
      </c>
      <c r="AM785" s="1">
        <f t="shared" si="545"/>
        <v>0</v>
      </c>
      <c r="AN785" s="1">
        <f t="shared" si="545"/>
        <v>0</v>
      </c>
      <c r="AO785" s="1">
        <f t="shared" si="546"/>
        <v>0</v>
      </c>
      <c r="AP785" s="1">
        <f t="shared" si="547"/>
        <v>0</v>
      </c>
      <c r="AQ785" s="1">
        <f t="shared" si="548"/>
        <v>0</v>
      </c>
      <c r="AR785" s="1">
        <f t="shared" si="549"/>
        <v>40</v>
      </c>
      <c r="AS785" s="1">
        <f t="shared" si="550"/>
        <v>0</v>
      </c>
      <c r="AT785" s="1">
        <f t="shared" si="551"/>
        <v>0</v>
      </c>
      <c r="AU785" s="1">
        <f t="shared" si="552"/>
        <v>0</v>
      </c>
      <c r="AV785" s="1">
        <f t="shared" si="553"/>
        <v>0</v>
      </c>
      <c r="AW785" s="1">
        <f t="shared" si="554"/>
        <v>0</v>
      </c>
      <c r="AX785" s="1">
        <f t="shared" si="555"/>
        <v>0</v>
      </c>
      <c r="AY785" s="1">
        <f t="shared" si="556"/>
        <v>0</v>
      </c>
      <c r="AZ785" s="1">
        <f t="shared" si="557"/>
        <v>0</v>
      </c>
      <c r="BA785" s="1">
        <f t="shared" si="558"/>
        <v>0</v>
      </c>
      <c r="BB785" s="1">
        <f t="shared" si="559"/>
        <v>0</v>
      </c>
      <c r="BC785" s="1">
        <f t="shared" si="560"/>
        <v>0</v>
      </c>
      <c r="BD785" s="1">
        <f t="shared" si="561"/>
        <v>40</v>
      </c>
      <c r="BE785" s="1" t="str">
        <f t="shared" si="568"/>
        <v>Barge C</v>
      </c>
      <c r="BF785" s="1">
        <f t="shared" si="569"/>
        <v>5</v>
      </c>
      <c r="BG785" s="3">
        <v>767</v>
      </c>
      <c r="BH785" s="1">
        <f t="shared" si="583"/>
        <v>0</v>
      </c>
      <c r="BI785" s="1">
        <f t="shared" si="562"/>
        <v>0</v>
      </c>
      <c r="BJ785" s="3">
        <v>767</v>
      </c>
      <c r="BK785" s="1">
        <f t="shared" si="563"/>
        <v>6</v>
      </c>
      <c r="BL785" s="1">
        <f t="shared" si="570"/>
        <v>0</v>
      </c>
      <c r="BM785" s="1">
        <f t="shared" si="571"/>
        <v>0</v>
      </c>
      <c r="BN785" s="1">
        <f t="shared" si="572"/>
        <v>0</v>
      </c>
      <c r="BO785" s="1">
        <f t="shared" si="573"/>
        <v>0</v>
      </c>
      <c r="BP785" s="1">
        <f t="shared" si="574"/>
        <v>0</v>
      </c>
      <c r="BQ785" s="1">
        <f t="shared" si="575"/>
        <v>1</v>
      </c>
      <c r="BR785" s="1">
        <f t="shared" si="576"/>
        <v>2</v>
      </c>
      <c r="BS785" s="1">
        <f t="shared" si="577"/>
        <v>3</v>
      </c>
      <c r="BT785" s="1">
        <f t="shared" si="578"/>
        <v>4</v>
      </c>
      <c r="BU785" s="1">
        <f t="shared" si="579"/>
        <v>5</v>
      </c>
      <c r="BW785" s="1">
        <f t="shared" si="582"/>
        <v>0</v>
      </c>
      <c r="BX785" s="1">
        <f t="shared" si="582"/>
        <v>0</v>
      </c>
      <c r="BY785" s="1">
        <f t="shared" si="582"/>
        <v>0</v>
      </c>
      <c r="BZ785" s="1">
        <f t="shared" si="584"/>
        <v>0</v>
      </c>
      <c r="CA785" s="1">
        <f t="shared" si="584"/>
        <v>0</v>
      </c>
      <c r="CB785" s="1">
        <f t="shared" si="584"/>
        <v>50</v>
      </c>
      <c r="CC785" s="1">
        <f t="shared" si="584"/>
        <v>100</v>
      </c>
      <c r="CD785" s="1">
        <f t="shared" si="584"/>
        <v>150</v>
      </c>
      <c r="CE785" s="1">
        <f t="shared" si="584"/>
        <v>200</v>
      </c>
      <c r="CF785" s="1">
        <f t="shared" si="584"/>
        <v>250</v>
      </c>
      <c r="CW785" s="1">
        <v>767</v>
      </c>
      <c r="CX785" s="1">
        <f t="shared" si="564"/>
        <v>1</v>
      </c>
      <c r="CY785" s="1" t="s">
        <v>37</v>
      </c>
      <c r="CZ785" s="1">
        <v>1</v>
      </c>
      <c r="DB785" s="1">
        <f t="shared" si="580"/>
        <v>6</v>
      </c>
      <c r="DC785" s="1" t="s">
        <v>43</v>
      </c>
      <c r="DD785" s="1">
        <f t="shared" si="565"/>
        <v>8</v>
      </c>
      <c r="DL785" s="1">
        <v>767</v>
      </c>
      <c r="DM785" s="1">
        <f t="shared" si="566"/>
        <v>5</v>
      </c>
      <c r="DN785" s="1">
        <f t="shared" si="567"/>
        <v>0</v>
      </c>
      <c r="DO785" s="1" t="s">
        <v>37</v>
      </c>
      <c r="DP785" s="1">
        <v>0</v>
      </c>
    </row>
    <row r="786" spans="1:120" ht="15">
      <c r="A786">
        <v>768</v>
      </c>
      <c r="B786">
        <v>1</v>
      </c>
      <c r="C786" s="25">
        <v>21703</v>
      </c>
      <c r="D786">
        <v>6</v>
      </c>
      <c r="E786">
        <v>11</v>
      </c>
      <c r="F786" t="s">
        <v>94</v>
      </c>
      <c r="G786">
        <v>3</v>
      </c>
      <c r="H786"/>
      <c r="I786"/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1</v>
      </c>
      <c r="AD786" s="1">
        <v>0</v>
      </c>
      <c r="AE786" s="1">
        <v>0</v>
      </c>
      <c r="AF786" s="1">
        <v>0</v>
      </c>
      <c r="AG786" s="1">
        <f t="shared" si="539"/>
        <v>0</v>
      </c>
      <c r="AH786" s="1">
        <f t="shared" si="540"/>
        <v>0</v>
      </c>
      <c r="AI786" s="1">
        <f t="shared" si="541"/>
        <v>0</v>
      </c>
      <c r="AJ786" s="1">
        <f t="shared" si="542"/>
        <v>0</v>
      </c>
      <c r="AK786" s="1">
        <f t="shared" si="543"/>
        <v>0</v>
      </c>
      <c r="AL786" s="1">
        <f t="shared" si="544"/>
        <v>0</v>
      </c>
      <c r="AM786" s="1">
        <f t="shared" si="545"/>
        <v>0</v>
      </c>
      <c r="AN786" s="1">
        <f t="shared" si="545"/>
        <v>0</v>
      </c>
      <c r="AO786" s="1">
        <f t="shared" si="546"/>
        <v>0</v>
      </c>
      <c r="AP786" s="1">
        <f t="shared" si="547"/>
        <v>0</v>
      </c>
      <c r="AQ786" s="1">
        <f t="shared" si="548"/>
        <v>0</v>
      </c>
      <c r="AR786" s="1">
        <f t="shared" si="549"/>
        <v>0</v>
      </c>
      <c r="AS786" s="1">
        <f t="shared" si="550"/>
        <v>0</v>
      </c>
      <c r="AT786" s="1">
        <f t="shared" si="551"/>
        <v>0</v>
      </c>
      <c r="AU786" s="1">
        <f t="shared" si="552"/>
        <v>0</v>
      </c>
      <c r="AV786" s="1">
        <f t="shared" si="553"/>
        <v>0</v>
      </c>
      <c r="AW786" s="1">
        <f t="shared" si="554"/>
        <v>0</v>
      </c>
      <c r="AX786" s="1">
        <f t="shared" si="555"/>
        <v>0</v>
      </c>
      <c r="AY786" s="1">
        <f t="shared" si="556"/>
        <v>0</v>
      </c>
      <c r="AZ786" s="1">
        <f t="shared" si="557"/>
        <v>40</v>
      </c>
      <c r="BA786" s="1">
        <f t="shared" si="558"/>
        <v>0</v>
      </c>
      <c r="BB786" s="1">
        <f t="shared" si="559"/>
        <v>0</v>
      </c>
      <c r="BC786" s="1">
        <f t="shared" si="560"/>
        <v>0</v>
      </c>
      <c r="BD786" s="1">
        <f t="shared" si="561"/>
        <v>40</v>
      </c>
      <c r="BE786" s="1" t="str">
        <f t="shared" si="568"/>
        <v>Barge D</v>
      </c>
      <c r="BF786" s="1">
        <f t="shared" si="569"/>
        <v>8</v>
      </c>
      <c r="BG786" s="3">
        <v>768</v>
      </c>
      <c r="BH786" s="1">
        <f t="shared" si="583"/>
        <v>0</v>
      </c>
      <c r="BI786" s="1">
        <f t="shared" si="562"/>
        <v>0</v>
      </c>
      <c r="BJ786" s="3">
        <v>768</v>
      </c>
      <c r="BK786" s="1">
        <f t="shared" si="563"/>
        <v>9</v>
      </c>
      <c r="BL786" s="1">
        <f t="shared" si="570"/>
        <v>0</v>
      </c>
      <c r="BM786" s="1">
        <f t="shared" si="571"/>
        <v>0</v>
      </c>
      <c r="BN786" s="1">
        <f t="shared" si="572"/>
        <v>0</v>
      </c>
      <c r="BO786" s="1">
        <f t="shared" si="573"/>
        <v>0</v>
      </c>
      <c r="BP786" s="1">
        <f t="shared" si="574"/>
        <v>0</v>
      </c>
      <c r="BQ786" s="1">
        <f t="shared" si="575"/>
        <v>0</v>
      </c>
      <c r="BR786" s="1">
        <f t="shared" si="576"/>
        <v>0</v>
      </c>
      <c r="BS786" s="1">
        <f t="shared" si="577"/>
        <v>0</v>
      </c>
      <c r="BT786" s="1">
        <f t="shared" si="578"/>
        <v>1</v>
      </c>
      <c r="BU786" s="1">
        <f t="shared" si="579"/>
        <v>2</v>
      </c>
      <c r="BW786" s="1">
        <f t="shared" si="582"/>
        <v>0</v>
      </c>
      <c r="BX786" s="1">
        <f t="shared" si="582"/>
        <v>0</v>
      </c>
      <c r="BY786" s="1">
        <f t="shared" si="582"/>
        <v>0</v>
      </c>
      <c r="BZ786" s="1">
        <f t="shared" si="584"/>
        <v>0</v>
      </c>
      <c r="CA786" s="1">
        <f t="shared" si="584"/>
        <v>0</v>
      </c>
      <c r="CB786" s="1">
        <f t="shared" si="584"/>
        <v>0</v>
      </c>
      <c r="CC786" s="1">
        <f t="shared" si="584"/>
        <v>0</v>
      </c>
      <c r="CD786" s="1">
        <f t="shared" si="584"/>
        <v>0</v>
      </c>
      <c r="CE786" s="1">
        <f t="shared" si="584"/>
        <v>50</v>
      </c>
      <c r="CF786" s="1">
        <f t="shared" si="584"/>
        <v>100</v>
      </c>
      <c r="CW786" s="1">
        <v>768</v>
      </c>
      <c r="CX786" s="1">
        <f t="shared" si="564"/>
        <v>1</v>
      </c>
      <c r="CY786" s="1" t="s">
        <v>37</v>
      </c>
      <c r="CZ786" s="1">
        <v>1</v>
      </c>
      <c r="DB786" s="1">
        <f t="shared" si="580"/>
        <v>9</v>
      </c>
      <c r="DC786" s="1" t="s">
        <v>43</v>
      </c>
      <c r="DD786" s="1">
        <f t="shared" si="565"/>
        <v>11</v>
      </c>
      <c r="DL786" s="1">
        <v>768</v>
      </c>
      <c r="DM786" s="1">
        <f t="shared" si="566"/>
        <v>7</v>
      </c>
      <c r="DN786" s="1">
        <f t="shared" si="567"/>
        <v>0</v>
      </c>
      <c r="DO786" s="1" t="s">
        <v>37</v>
      </c>
      <c r="DP786" s="1">
        <v>0</v>
      </c>
    </row>
    <row r="787" spans="1:120" ht="15">
      <c r="A787">
        <v>769</v>
      </c>
      <c r="B787">
        <v>1</v>
      </c>
      <c r="C787" s="25">
        <v>21183</v>
      </c>
      <c r="D787">
        <v>4</v>
      </c>
      <c r="E787">
        <v>8</v>
      </c>
      <c r="F787" t="s">
        <v>73</v>
      </c>
      <c r="G787">
        <v>4</v>
      </c>
      <c r="H787"/>
      <c r="I787"/>
      <c r="J787" s="1">
        <v>0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>
        <v>0</v>
      </c>
      <c r="W787" s="1">
        <v>0</v>
      </c>
      <c r="X787" s="1">
        <v>1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f t="shared" ref="AG787:AG850" si="585">(225+BW787)*J787</f>
        <v>0</v>
      </c>
      <c r="AH787" s="1">
        <f t="shared" ref="AH787:AH850" si="586">(40*$B787+ $BW787) *K787</f>
        <v>0</v>
      </c>
      <c r="AI787" s="1">
        <f t="shared" ref="AI787:AI850" si="587">(40*$B787+ $BW787) *L787</f>
        <v>0</v>
      </c>
      <c r="AJ787" s="1">
        <f t="shared" ref="AJ787:AJ850" si="588">(225+BX787)*M787</f>
        <v>0</v>
      </c>
      <c r="AK787" s="1">
        <f t="shared" ref="AK787:AK850" si="589">(40*$B787+$BX787) *N787</f>
        <v>0</v>
      </c>
      <c r="AL787" s="1">
        <f t="shared" ref="AL787:AL850" si="590">(40*$B787+$BX787) *O787</f>
        <v>0</v>
      </c>
      <c r="AM787" s="1">
        <f t="shared" ref="AM787:AN850" si="591">(225+BY787)*P787</f>
        <v>0</v>
      </c>
      <c r="AN787" s="1">
        <f t="shared" si="591"/>
        <v>0</v>
      </c>
      <c r="AO787" s="1">
        <f t="shared" ref="AO787:AO850" si="592">(40*$B787+$BZ787) *R787</f>
        <v>0</v>
      </c>
      <c r="AP787" s="1">
        <f t="shared" ref="AP787:AP850" si="593">(40*$B787+$BZ787) *S787</f>
        <v>0</v>
      </c>
      <c r="AQ787" s="1">
        <f t="shared" ref="AQ787:AQ850" si="594">(225+CA787)*T787</f>
        <v>0</v>
      </c>
      <c r="AR787" s="1">
        <f t="shared" ref="AR787:AR850" si="595">(40*$B787+$CA787)*U787</f>
        <v>0</v>
      </c>
      <c r="AS787" s="1">
        <f t="shared" ref="AS787:AS850" si="596">(40*$B787+$CA787)*V787</f>
        <v>0</v>
      </c>
      <c r="AT787" s="1">
        <f t="shared" ref="AT787:AT850" si="597">(225+CB787)*W787</f>
        <v>0</v>
      </c>
      <c r="AU787" s="1">
        <f t="shared" ref="AU787:AU850" si="598">(40*$B787+$CB787)*X787</f>
        <v>40</v>
      </c>
      <c r="AV787" s="1">
        <f t="shared" ref="AV787:AV850" si="599">(40*$B787+$CB787)*Y787</f>
        <v>0</v>
      </c>
      <c r="AW787" s="1">
        <f t="shared" ref="AW787:AW850" si="600">(225+CC787)*Z787</f>
        <v>0</v>
      </c>
      <c r="AX787" s="1">
        <f t="shared" ref="AX787:AX850" si="601">(40*$B787+$CC787)*AA787</f>
        <v>0</v>
      </c>
      <c r="AY787" s="1">
        <f t="shared" ref="AY787:AY850" si="602">(225+CD787)*AB787</f>
        <v>0</v>
      </c>
      <c r="AZ787" s="1">
        <f t="shared" ref="AZ787:AZ850" si="603">(40*$B787+ $CD787)*AC787</f>
        <v>0</v>
      </c>
      <c r="BA787" s="1">
        <f t="shared" ref="BA787:BA850" si="604">(225+CE787)*AD787</f>
        <v>0</v>
      </c>
      <c r="BB787" s="1">
        <f t="shared" ref="BB787:BB850" si="605">(40*$B787+$CE787)*AE787</f>
        <v>0</v>
      </c>
      <c r="BC787" s="1">
        <f t="shared" ref="BC787:BC850" si="606">(225+CF787)*AF787</f>
        <v>0</v>
      </c>
      <c r="BD787" s="1">
        <f t="shared" ref="BD787:BD850" si="607">SUM(AG787:BC787)</f>
        <v>40</v>
      </c>
      <c r="BE787" s="1" t="str">
        <f t="shared" si="568"/>
        <v>Barge A</v>
      </c>
      <c r="BF787" s="1">
        <f t="shared" si="569"/>
        <v>6</v>
      </c>
      <c r="BG787" s="3">
        <v>769</v>
      </c>
      <c r="BH787" s="1">
        <f t="shared" si="583"/>
        <v>0</v>
      </c>
      <c r="BI787" s="1">
        <f t="shared" ref="BI787:BI850" si="608">IF(BH787&gt;0,IF(B787=1,BH787*50,BH787*70),0)</f>
        <v>0</v>
      </c>
      <c r="BJ787" s="3">
        <v>769</v>
      </c>
      <c r="BK787" s="1">
        <f t="shared" ref="BK787:BK850" si="609">D787+G787</f>
        <v>8</v>
      </c>
      <c r="BL787" s="1">
        <f t="shared" si="570"/>
        <v>0</v>
      </c>
      <c r="BM787" s="1">
        <f t="shared" si="571"/>
        <v>0</v>
      </c>
      <c r="BN787" s="1">
        <f t="shared" si="572"/>
        <v>0</v>
      </c>
      <c r="BO787" s="1">
        <f t="shared" si="573"/>
        <v>0</v>
      </c>
      <c r="BP787" s="1">
        <f t="shared" si="574"/>
        <v>0</v>
      </c>
      <c r="BQ787" s="1">
        <f t="shared" si="575"/>
        <v>0</v>
      </c>
      <c r="BR787" s="1">
        <f t="shared" si="576"/>
        <v>0</v>
      </c>
      <c r="BS787" s="1">
        <f t="shared" si="577"/>
        <v>1</v>
      </c>
      <c r="BT787" s="1">
        <f t="shared" si="578"/>
        <v>2</v>
      </c>
      <c r="BU787" s="1">
        <f t="shared" si="579"/>
        <v>3</v>
      </c>
      <c r="BW787" s="1">
        <f t="shared" si="582"/>
        <v>0</v>
      </c>
      <c r="BX787" s="1">
        <f t="shared" si="582"/>
        <v>0</v>
      </c>
      <c r="BY787" s="1">
        <f t="shared" si="582"/>
        <v>0</v>
      </c>
      <c r="BZ787" s="1">
        <f t="shared" si="584"/>
        <v>0</v>
      </c>
      <c r="CA787" s="1">
        <f t="shared" si="584"/>
        <v>0</v>
      </c>
      <c r="CB787" s="1">
        <f t="shared" si="584"/>
        <v>0</v>
      </c>
      <c r="CC787" s="1">
        <f t="shared" si="584"/>
        <v>0</v>
      </c>
      <c r="CD787" s="1">
        <f t="shared" si="584"/>
        <v>50</v>
      </c>
      <c r="CE787" s="1">
        <f t="shared" si="584"/>
        <v>100</v>
      </c>
      <c r="CF787" s="1">
        <f t="shared" si="584"/>
        <v>150</v>
      </c>
      <c r="CW787" s="1">
        <v>769</v>
      </c>
      <c r="CX787" s="1">
        <f t="shared" ref="CX787:CX850" si="610">SUM(J787:AF787)</f>
        <v>1</v>
      </c>
      <c r="CY787" s="1" t="s">
        <v>37</v>
      </c>
      <c r="CZ787" s="1">
        <v>1</v>
      </c>
      <c r="DB787" s="1">
        <f t="shared" si="580"/>
        <v>7</v>
      </c>
      <c r="DC787" s="1" t="s">
        <v>43</v>
      </c>
      <c r="DD787" s="1">
        <f t="shared" ref="DD787:DD850" si="611">E787</f>
        <v>8</v>
      </c>
      <c r="DL787" s="1">
        <v>769</v>
      </c>
      <c r="DM787" s="1">
        <f t="shared" ref="DM787:DM850" si="612">D787+1</f>
        <v>5</v>
      </c>
      <c r="DN787" s="1">
        <f t="shared" ref="DN787:DN850" si="613">IF(DM787=2,SUM(J787:L787),IF(DM787=3,SUM(J787:O787),IF(DM787=4,SUM(J787:P787),IF(DM787=5,SUM(J787:S787),IF(DM787=6,SUM(J787:V787),IF(DM787=7,SUM(J787:Y787),0))))))</f>
        <v>0</v>
      </c>
      <c r="DO787" s="1" t="s">
        <v>37</v>
      </c>
      <c r="DP787" s="1">
        <v>0</v>
      </c>
    </row>
    <row r="788" spans="1:120" ht="15">
      <c r="A788">
        <v>770</v>
      </c>
      <c r="B788">
        <v>1</v>
      </c>
      <c r="C788" s="25">
        <v>10376</v>
      </c>
      <c r="D788">
        <v>4</v>
      </c>
      <c r="E788">
        <v>9</v>
      </c>
      <c r="F788" t="s">
        <v>35</v>
      </c>
      <c r="G788">
        <v>4</v>
      </c>
      <c r="H788"/>
      <c r="I788"/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>
        <v>0</v>
      </c>
      <c r="W788" s="1">
        <v>0</v>
      </c>
      <c r="X788" s="1">
        <v>0</v>
      </c>
      <c r="Y788" s="1">
        <v>1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f t="shared" si="585"/>
        <v>0</v>
      </c>
      <c r="AH788" s="1">
        <f t="shared" si="586"/>
        <v>0</v>
      </c>
      <c r="AI788" s="1">
        <f t="shared" si="587"/>
        <v>0</v>
      </c>
      <c r="AJ788" s="1">
        <f t="shared" si="588"/>
        <v>0</v>
      </c>
      <c r="AK788" s="1">
        <f t="shared" si="589"/>
        <v>0</v>
      </c>
      <c r="AL788" s="1">
        <f t="shared" si="590"/>
        <v>0</v>
      </c>
      <c r="AM788" s="1">
        <f t="shared" si="591"/>
        <v>0</v>
      </c>
      <c r="AN788" s="1">
        <f t="shared" si="591"/>
        <v>0</v>
      </c>
      <c r="AO788" s="1">
        <f t="shared" si="592"/>
        <v>0</v>
      </c>
      <c r="AP788" s="1">
        <f t="shared" si="593"/>
        <v>0</v>
      </c>
      <c r="AQ788" s="1">
        <f t="shared" si="594"/>
        <v>0</v>
      </c>
      <c r="AR788" s="1">
        <f t="shared" si="595"/>
        <v>0</v>
      </c>
      <c r="AS788" s="1">
        <f t="shared" si="596"/>
        <v>0</v>
      </c>
      <c r="AT788" s="1">
        <f t="shared" si="597"/>
        <v>0</v>
      </c>
      <c r="AU788" s="1">
        <f t="shared" si="598"/>
        <v>0</v>
      </c>
      <c r="AV788" s="1">
        <f t="shared" si="599"/>
        <v>40</v>
      </c>
      <c r="AW788" s="1">
        <f t="shared" si="600"/>
        <v>0</v>
      </c>
      <c r="AX788" s="1">
        <f t="shared" si="601"/>
        <v>0</v>
      </c>
      <c r="AY788" s="1">
        <f t="shared" si="602"/>
        <v>0</v>
      </c>
      <c r="AZ788" s="1">
        <f t="shared" si="603"/>
        <v>0</v>
      </c>
      <c r="BA788" s="1">
        <f t="shared" si="604"/>
        <v>0</v>
      </c>
      <c r="BB788" s="1">
        <f t="shared" si="605"/>
        <v>0</v>
      </c>
      <c r="BC788" s="1">
        <f t="shared" si="606"/>
        <v>0</v>
      </c>
      <c r="BD788" s="1">
        <f t="shared" si="607"/>
        <v>40</v>
      </c>
      <c r="BE788" s="1" t="str">
        <f t="shared" ref="BE788:BE851" si="614">IF(J788+M788+P788+Q788+T788+W788+Z788+AB788+AD788+AF788=1,"Truck",IF(N788+X788=1,"Barge A",IF(R788+AA788+AE788=1,"Barge B",IF(O788+U788=1,"Barge C",IF(K788+Y788+AC788=1,"Barge D",IF(L788+S788=1,"Barge E",IF(V788=1,"Barge E")))))))</f>
        <v>Barge D</v>
      </c>
      <c r="BF788" s="1">
        <f t="shared" ref="BF788:BF851" si="615">IF(SUM(J788:L788)=1,1,IF(SUM(M788:O788)=1,2,IF(P788=1,3,IF(SUM(Q788:S788)=1,4,IF(SUM(T788:V788)=1,5,IF(SUM(W788:Y788)=1,6,IF(SUM(Z788:AA788)=1,7,IF(SUM(AB788:AC788)=1,8,IF(SUM(AD788:AE788)=1,9,IF(AF788=1,10,0))))))))))</f>
        <v>6</v>
      </c>
      <c r="BG788" s="3">
        <v>770</v>
      </c>
      <c r="BH788" s="1">
        <f t="shared" si="583"/>
        <v>0</v>
      </c>
      <c r="BI788" s="1">
        <f t="shared" si="608"/>
        <v>0</v>
      </c>
      <c r="BJ788" s="3">
        <v>770</v>
      </c>
      <c r="BK788" s="1">
        <f t="shared" si="609"/>
        <v>8</v>
      </c>
      <c r="BL788" s="1">
        <f t="shared" ref="BL788:BL851" si="616">IF(BK788=1,BK788,0)</f>
        <v>0</v>
      </c>
      <c r="BM788" s="1">
        <f t="shared" ref="BM788:BM851" si="617">IF(BL788&gt;0,BL788+1,IF(BK788=2,BK788-1,0))</f>
        <v>0</v>
      </c>
      <c r="BN788" s="1">
        <f t="shared" ref="BN788:BN851" si="618">IF(BM788&gt;0,BM788+1,IF(BK788=3,BK788-2,0))</f>
        <v>0</v>
      </c>
      <c r="BO788" s="1">
        <f t="shared" ref="BO788:BO851" si="619">IF(BN788&gt;0,BN788+1,IF(BK788=4,BK788-3,0))</f>
        <v>0</v>
      </c>
      <c r="BP788" s="1">
        <f t="shared" ref="BP788:BP851" si="620">IF(BO788&gt;0,BO788+1,IF(BK788=5,BK788-4,0))</f>
        <v>0</v>
      </c>
      <c r="BQ788" s="1">
        <f t="shared" ref="BQ788:BQ851" si="621">IF(BP788&gt;0,BP788+1,IF(BK788=6,BK788-5,0))</f>
        <v>0</v>
      </c>
      <c r="BR788" s="1">
        <f t="shared" ref="BR788:BR851" si="622">IF(BQ788&gt;0,BQ788+1,IF(BK788=7,BK788-6,0))</f>
        <v>0</v>
      </c>
      <c r="BS788" s="1">
        <f t="shared" ref="BS788:BS851" si="623">IF(BR788&gt;0,BR788+1,IF(BK788=8,BK788-7,0))</f>
        <v>1</v>
      </c>
      <c r="BT788" s="1">
        <f t="shared" ref="BT788:BT851" si="624">IF(BS788&gt;0,BS788+1,IF(BK788=9,BK788-8,0))</f>
        <v>2</v>
      </c>
      <c r="BU788" s="1">
        <f t="shared" ref="BU788:BU851" si="625">IF(BT788&gt;0,BT788+1,IF(BK788=10,BK788-9,0))</f>
        <v>3</v>
      </c>
      <c r="BW788" s="1">
        <f t="shared" si="582"/>
        <v>0</v>
      </c>
      <c r="BX788" s="1">
        <f t="shared" si="582"/>
        <v>0</v>
      </c>
      <c r="BY788" s="1">
        <f t="shared" si="582"/>
        <v>0</v>
      </c>
      <c r="BZ788" s="1">
        <f t="shared" si="584"/>
        <v>0</v>
      </c>
      <c r="CA788" s="1">
        <f t="shared" si="584"/>
        <v>0</v>
      </c>
      <c r="CB788" s="1">
        <f t="shared" si="584"/>
        <v>0</v>
      </c>
      <c r="CC788" s="1">
        <f t="shared" si="584"/>
        <v>0</v>
      </c>
      <c r="CD788" s="1">
        <f t="shared" si="584"/>
        <v>50</v>
      </c>
      <c r="CE788" s="1">
        <f t="shared" si="584"/>
        <v>100</v>
      </c>
      <c r="CF788" s="1">
        <f t="shared" si="584"/>
        <v>150</v>
      </c>
      <c r="CW788" s="1">
        <v>770</v>
      </c>
      <c r="CX788" s="1">
        <f t="shared" si="610"/>
        <v>1</v>
      </c>
      <c r="CY788" s="1" t="s">
        <v>37</v>
      </c>
      <c r="CZ788" s="1">
        <v>1</v>
      </c>
      <c r="DB788" s="1">
        <f t="shared" ref="DB788:DB851" si="626">J788*1+SUM(K788:L788)*(1+1)+M788*2+SUM(N788:O788)*(2+1) +P788*3 + Q788* 4 + SUM(R788:S788)*(4+1) + T788*5 +SUM(U788:V788)*(5+1) + W788*6 + SUM(X788:Y788)*(6+1) + Z788*7 + SUM(AA788:AA788)*(7+1) + AB788*8 + SUM(AC788:AC788)*(8+1) + AD788*9 + SUM(AE788:AE788)*(9+1) + AF788*10</f>
        <v>7</v>
      </c>
      <c r="DC788" s="1" t="s">
        <v>43</v>
      </c>
      <c r="DD788" s="1">
        <f t="shared" si="611"/>
        <v>9</v>
      </c>
      <c r="DL788" s="1">
        <v>770</v>
      </c>
      <c r="DM788" s="1">
        <f t="shared" si="612"/>
        <v>5</v>
      </c>
      <c r="DN788" s="1">
        <f t="shared" si="613"/>
        <v>0</v>
      </c>
      <c r="DO788" s="1" t="s">
        <v>37</v>
      </c>
      <c r="DP788" s="1">
        <v>0</v>
      </c>
    </row>
    <row r="789" spans="1:120" ht="15">
      <c r="A789">
        <v>771</v>
      </c>
      <c r="B789">
        <v>2</v>
      </c>
      <c r="C789" s="25">
        <v>9010</v>
      </c>
      <c r="D789">
        <v>2</v>
      </c>
      <c r="E789">
        <v>7</v>
      </c>
      <c r="F789" t="s">
        <v>94</v>
      </c>
      <c r="G789">
        <v>4</v>
      </c>
      <c r="H789"/>
      <c r="I789"/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1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f t="shared" si="585"/>
        <v>0</v>
      </c>
      <c r="AH789" s="1">
        <f t="shared" si="586"/>
        <v>0</v>
      </c>
      <c r="AI789" s="1">
        <f t="shared" si="587"/>
        <v>0</v>
      </c>
      <c r="AJ789" s="1">
        <f t="shared" si="588"/>
        <v>0</v>
      </c>
      <c r="AK789" s="1">
        <f t="shared" si="589"/>
        <v>0</v>
      </c>
      <c r="AL789" s="1">
        <f t="shared" si="590"/>
        <v>0</v>
      </c>
      <c r="AM789" s="1">
        <f t="shared" si="591"/>
        <v>0</v>
      </c>
      <c r="AN789" s="1">
        <f t="shared" si="591"/>
        <v>0</v>
      </c>
      <c r="AO789" s="1">
        <f t="shared" si="592"/>
        <v>0</v>
      </c>
      <c r="AP789" s="1">
        <f t="shared" si="593"/>
        <v>80</v>
      </c>
      <c r="AQ789" s="1">
        <f t="shared" si="594"/>
        <v>0</v>
      </c>
      <c r="AR789" s="1">
        <f t="shared" si="595"/>
        <v>0</v>
      </c>
      <c r="AS789" s="1">
        <f t="shared" si="596"/>
        <v>0</v>
      </c>
      <c r="AT789" s="1">
        <f t="shared" si="597"/>
        <v>0</v>
      </c>
      <c r="AU789" s="1">
        <f t="shared" si="598"/>
        <v>0</v>
      </c>
      <c r="AV789" s="1">
        <f t="shared" si="599"/>
        <v>0</v>
      </c>
      <c r="AW789" s="1">
        <f t="shared" si="600"/>
        <v>0</v>
      </c>
      <c r="AX789" s="1">
        <f t="shared" si="601"/>
        <v>0</v>
      </c>
      <c r="AY789" s="1">
        <f t="shared" si="602"/>
        <v>0</v>
      </c>
      <c r="AZ789" s="1">
        <f t="shared" si="603"/>
        <v>0</v>
      </c>
      <c r="BA789" s="1">
        <f t="shared" si="604"/>
        <v>0</v>
      </c>
      <c r="BB789" s="1">
        <f t="shared" si="605"/>
        <v>0</v>
      </c>
      <c r="BC789" s="1">
        <f t="shared" si="606"/>
        <v>0</v>
      </c>
      <c r="BD789" s="1">
        <f t="shared" si="607"/>
        <v>80</v>
      </c>
      <c r="BE789" s="1" t="str">
        <f t="shared" si="614"/>
        <v>Barge E</v>
      </c>
      <c r="BF789" s="1">
        <f t="shared" si="615"/>
        <v>4</v>
      </c>
      <c r="BG789" s="3">
        <v>771</v>
      </c>
      <c r="BH789" s="1">
        <f t="shared" si="583"/>
        <v>0</v>
      </c>
      <c r="BI789" s="1">
        <f t="shared" si="608"/>
        <v>0</v>
      </c>
      <c r="BJ789" s="3">
        <v>771</v>
      </c>
      <c r="BK789" s="1">
        <f t="shared" si="609"/>
        <v>6</v>
      </c>
      <c r="BL789" s="1">
        <f t="shared" si="616"/>
        <v>0</v>
      </c>
      <c r="BM789" s="1">
        <f t="shared" si="617"/>
        <v>0</v>
      </c>
      <c r="BN789" s="1">
        <f t="shared" si="618"/>
        <v>0</v>
      </c>
      <c r="BO789" s="1">
        <f t="shared" si="619"/>
        <v>0</v>
      </c>
      <c r="BP789" s="1">
        <f t="shared" si="620"/>
        <v>0</v>
      </c>
      <c r="BQ789" s="1">
        <f t="shared" si="621"/>
        <v>1</v>
      </c>
      <c r="BR789" s="1">
        <f t="shared" si="622"/>
        <v>2</v>
      </c>
      <c r="BS789" s="1">
        <f t="shared" si="623"/>
        <v>3</v>
      </c>
      <c r="BT789" s="1">
        <f t="shared" si="624"/>
        <v>4</v>
      </c>
      <c r="BU789" s="1">
        <f t="shared" si="625"/>
        <v>5</v>
      </c>
      <c r="BW789" s="1">
        <f t="shared" si="582"/>
        <v>0</v>
      </c>
      <c r="BX789" s="1">
        <f t="shared" si="582"/>
        <v>0</v>
      </c>
      <c r="BY789" s="1">
        <f t="shared" si="582"/>
        <v>0</v>
      </c>
      <c r="BZ789" s="1">
        <f t="shared" si="584"/>
        <v>0</v>
      </c>
      <c r="CA789" s="1">
        <f t="shared" si="584"/>
        <v>0</v>
      </c>
      <c r="CB789" s="1">
        <f t="shared" si="584"/>
        <v>70</v>
      </c>
      <c r="CC789" s="1">
        <f t="shared" si="584"/>
        <v>140</v>
      </c>
      <c r="CD789" s="1">
        <f t="shared" si="584"/>
        <v>210</v>
      </c>
      <c r="CE789" s="1">
        <f t="shared" si="584"/>
        <v>280</v>
      </c>
      <c r="CF789" s="1">
        <f t="shared" si="584"/>
        <v>350</v>
      </c>
      <c r="CW789" s="1">
        <v>771</v>
      </c>
      <c r="CX789" s="1">
        <f t="shared" si="610"/>
        <v>1</v>
      </c>
      <c r="CY789" s="1" t="s">
        <v>37</v>
      </c>
      <c r="CZ789" s="1">
        <v>1</v>
      </c>
      <c r="DB789" s="1">
        <f t="shared" si="626"/>
        <v>5</v>
      </c>
      <c r="DC789" s="1" t="s">
        <v>43</v>
      </c>
      <c r="DD789" s="1">
        <f t="shared" si="611"/>
        <v>7</v>
      </c>
      <c r="DL789" s="1">
        <v>771</v>
      </c>
      <c r="DM789" s="1">
        <f t="shared" si="612"/>
        <v>3</v>
      </c>
      <c r="DN789" s="1">
        <f t="shared" si="613"/>
        <v>0</v>
      </c>
      <c r="DO789" s="1" t="s">
        <v>37</v>
      </c>
      <c r="DP789" s="1">
        <v>0</v>
      </c>
    </row>
    <row r="790" spans="1:120" ht="15">
      <c r="A790">
        <v>772</v>
      </c>
      <c r="B790">
        <v>2</v>
      </c>
      <c r="C790" s="25">
        <v>29359</v>
      </c>
      <c r="D790">
        <v>3</v>
      </c>
      <c r="E790">
        <v>7</v>
      </c>
      <c r="F790" t="s">
        <v>35</v>
      </c>
      <c r="G790">
        <v>3</v>
      </c>
      <c r="H790"/>
      <c r="I790"/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1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>
        <f t="shared" si="585"/>
        <v>0</v>
      </c>
      <c r="AH790" s="1">
        <f t="shared" si="586"/>
        <v>0</v>
      </c>
      <c r="AI790" s="1">
        <f t="shared" si="587"/>
        <v>0</v>
      </c>
      <c r="AJ790" s="1">
        <f t="shared" si="588"/>
        <v>0</v>
      </c>
      <c r="AK790" s="1">
        <f t="shared" si="589"/>
        <v>0</v>
      </c>
      <c r="AL790" s="1">
        <f t="shared" si="590"/>
        <v>0</v>
      </c>
      <c r="AM790" s="1">
        <f t="shared" si="591"/>
        <v>0</v>
      </c>
      <c r="AN790" s="1">
        <f t="shared" si="591"/>
        <v>0</v>
      </c>
      <c r="AO790" s="1">
        <f t="shared" si="592"/>
        <v>0</v>
      </c>
      <c r="AP790" s="1">
        <f t="shared" si="593"/>
        <v>0</v>
      </c>
      <c r="AQ790" s="1">
        <f t="shared" si="594"/>
        <v>0</v>
      </c>
      <c r="AR790" s="1">
        <f t="shared" si="595"/>
        <v>80</v>
      </c>
      <c r="AS790" s="1">
        <f t="shared" si="596"/>
        <v>0</v>
      </c>
      <c r="AT790" s="1">
        <f t="shared" si="597"/>
        <v>0</v>
      </c>
      <c r="AU790" s="1">
        <f t="shared" si="598"/>
        <v>0</v>
      </c>
      <c r="AV790" s="1">
        <f t="shared" si="599"/>
        <v>0</v>
      </c>
      <c r="AW790" s="1">
        <f t="shared" si="600"/>
        <v>0</v>
      </c>
      <c r="AX790" s="1">
        <f t="shared" si="601"/>
        <v>0</v>
      </c>
      <c r="AY790" s="1">
        <f t="shared" si="602"/>
        <v>0</v>
      </c>
      <c r="AZ790" s="1">
        <f t="shared" si="603"/>
        <v>0</v>
      </c>
      <c r="BA790" s="1">
        <f t="shared" si="604"/>
        <v>0</v>
      </c>
      <c r="BB790" s="1">
        <f t="shared" si="605"/>
        <v>0</v>
      </c>
      <c r="BC790" s="1">
        <f t="shared" si="606"/>
        <v>0</v>
      </c>
      <c r="BD790" s="1">
        <f t="shared" si="607"/>
        <v>80</v>
      </c>
      <c r="BE790" s="1" t="str">
        <f t="shared" si="614"/>
        <v>Barge C</v>
      </c>
      <c r="BF790" s="1">
        <f t="shared" si="615"/>
        <v>5</v>
      </c>
      <c r="BG790" s="3">
        <v>772</v>
      </c>
      <c r="BH790" s="1">
        <f t="shared" si="583"/>
        <v>0</v>
      </c>
      <c r="BI790" s="1">
        <f t="shared" si="608"/>
        <v>0</v>
      </c>
      <c r="BJ790" s="3">
        <v>772</v>
      </c>
      <c r="BK790" s="1">
        <f t="shared" si="609"/>
        <v>6</v>
      </c>
      <c r="BL790" s="1">
        <f t="shared" si="616"/>
        <v>0</v>
      </c>
      <c r="BM790" s="1">
        <f t="shared" si="617"/>
        <v>0</v>
      </c>
      <c r="BN790" s="1">
        <f t="shared" si="618"/>
        <v>0</v>
      </c>
      <c r="BO790" s="1">
        <f t="shared" si="619"/>
        <v>0</v>
      </c>
      <c r="BP790" s="1">
        <f t="shared" si="620"/>
        <v>0</v>
      </c>
      <c r="BQ790" s="1">
        <f t="shared" si="621"/>
        <v>1</v>
      </c>
      <c r="BR790" s="1">
        <f t="shared" si="622"/>
        <v>2</v>
      </c>
      <c r="BS790" s="1">
        <f t="shared" si="623"/>
        <v>3</v>
      </c>
      <c r="BT790" s="1">
        <f t="shared" si="624"/>
        <v>4</v>
      </c>
      <c r="BU790" s="1">
        <f t="shared" si="625"/>
        <v>5</v>
      </c>
      <c r="BW790" s="1">
        <f t="shared" si="582"/>
        <v>0</v>
      </c>
      <c r="BX790" s="1">
        <f t="shared" si="582"/>
        <v>0</v>
      </c>
      <c r="BY790" s="1">
        <f t="shared" si="582"/>
        <v>0</v>
      </c>
      <c r="BZ790" s="1">
        <f t="shared" si="584"/>
        <v>0</v>
      </c>
      <c r="CA790" s="1">
        <f t="shared" si="584"/>
        <v>0</v>
      </c>
      <c r="CB790" s="1">
        <f t="shared" si="584"/>
        <v>70</v>
      </c>
      <c r="CC790" s="1">
        <f t="shared" si="584"/>
        <v>140</v>
      </c>
      <c r="CD790" s="1">
        <f t="shared" si="584"/>
        <v>210</v>
      </c>
      <c r="CE790" s="1">
        <f t="shared" si="584"/>
        <v>280</v>
      </c>
      <c r="CF790" s="1">
        <f t="shared" si="584"/>
        <v>350</v>
      </c>
      <c r="CW790" s="1">
        <v>772</v>
      </c>
      <c r="CX790" s="1">
        <f t="shared" si="610"/>
        <v>1</v>
      </c>
      <c r="CY790" s="1" t="s">
        <v>37</v>
      </c>
      <c r="CZ790" s="1">
        <v>1</v>
      </c>
      <c r="DB790" s="1">
        <f t="shared" si="626"/>
        <v>6</v>
      </c>
      <c r="DC790" s="1" t="s">
        <v>43</v>
      </c>
      <c r="DD790" s="1">
        <f t="shared" si="611"/>
        <v>7</v>
      </c>
      <c r="DL790" s="1">
        <v>772</v>
      </c>
      <c r="DM790" s="1">
        <f t="shared" si="612"/>
        <v>4</v>
      </c>
      <c r="DN790" s="1">
        <f t="shared" si="613"/>
        <v>0</v>
      </c>
      <c r="DO790" s="1" t="s">
        <v>37</v>
      </c>
      <c r="DP790" s="1">
        <v>0</v>
      </c>
    </row>
    <row r="791" spans="1:120" ht="15">
      <c r="A791">
        <v>773</v>
      </c>
      <c r="B791">
        <v>2</v>
      </c>
      <c r="C791" s="25">
        <v>22574</v>
      </c>
      <c r="D791">
        <v>-1</v>
      </c>
      <c r="E791">
        <v>4</v>
      </c>
      <c r="F791" t="s">
        <v>73</v>
      </c>
      <c r="G791">
        <v>3</v>
      </c>
      <c r="H791"/>
      <c r="I791"/>
      <c r="J791" s="1">
        <v>0</v>
      </c>
      <c r="K791" s="1">
        <v>1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f t="shared" si="585"/>
        <v>0</v>
      </c>
      <c r="AH791" s="1">
        <f t="shared" si="586"/>
        <v>80</v>
      </c>
      <c r="AI791" s="1">
        <f t="shared" si="587"/>
        <v>0</v>
      </c>
      <c r="AJ791" s="1">
        <f t="shared" si="588"/>
        <v>0</v>
      </c>
      <c r="AK791" s="1">
        <f t="shared" si="589"/>
        <v>0</v>
      </c>
      <c r="AL791" s="1">
        <f t="shared" si="590"/>
        <v>0</v>
      </c>
      <c r="AM791" s="1">
        <f t="shared" si="591"/>
        <v>0</v>
      </c>
      <c r="AN791" s="1">
        <f t="shared" si="591"/>
        <v>0</v>
      </c>
      <c r="AO791" s="1">
        <f t="shared" si="592"/>
        <v>0</v>
      </c>
      <c r="AP791" s="1">
        <f t="shared" si="593"/>
        <v>0</v>
      </c>
      <c r="AQ791" s="1">
        <f t="shared" si="594"/>
        <v>0</v>
      </c>
      <c r="AR791" s="1">
        <f t="shared" si="595"/>
        <v>0</v>
      </c>
      <c r="AS791" s="1">
        <f t="shared" si="596"/>
        <v>0</v>
      </c>
      <c r="AT791" s="1">
        <f t="shared" si="597"/>
        <v>0</v>
      </c>
      <c r="AU791" s="1">
        <f t="shared" si="598"/>
        <v>0</v>
      </c>
      <c r="AV791" s="1">
        <f t="shared" si="599"/>
        <v>0</v>
      </c>
      <c r="AW791" s="1">
        <f t="shared" si="600"/>
        <v>0</v>
      </c>
      <c r="AX791" s="1">
        <f t="shared" si="601"/>
        <v>0</v>
      </c>
      <c r="AY791" s="1">
        <f t="shared" si="602"/>
        <v>0</v>
      </c>
      <c r="AZ791" s="1">
        <f t="shared" si="603"/>
        <v>0</v>
      </c>
      <c r="BA791" s="1">
        <f t="shared" si="604"/>
        <v>0</v>
      </c>
      <c r="BB791" s="1">
        <f t="shared" si="605"/>
        <v>0</v>
      </c>
      <c r="BC791" s="1">
        <f t="shared" si="606"/>
        <v>0</v>
      </c>
      <c r="BD791" s="1">
        <f t="shared" si="607"/>
        <v>80</v>
      </c>
      <c r="BE791" s="1" t="str">
        <f t="shared" si="614"/>
        <v>Barge D</v>
      </c>
      <c r="BF791" s="1">
        <f t="shared" si="615"/>
        <v>1</v>
      </c>
      <c r="BG791" s="3">
        <v>773</v>
      </c>
      <c r="BH791" s="1">
        <f t="shared" si="583"/>
        <v>0</v>
      </c>
      <c r="BI791" s="1">
        <f t="shared" si="608"/>
        <v>0</v>
      </c>
      <c r="BJ791" s="3">
        <v>773</v>
      </c>
      <c r="BK791" s="1">
        <f t="shared" si="609"/>
        <v>2</v>
      </c>
      <c r="BL791" s="1">
        <f t="shared" si="616"/>
        <v>0</v>
      </c>
      <c r="BM791" s="1">
        <f t="shared" si="617"/>
        <v>1</v>
      </c>
      <c r="BN791" s="1">
        <f t="shared" si="618"/>
        <v>2</v>
      </c>
      <c r="BO791" s="1">
        <f t="shared" si="619"/>
        <v>3</v>
      </c>
      <c r="BP791" s="1">
        <f t="shared" si="620"/>
        <v>4</v>
      </c>
      <c r="BQ791" s="1">
        <f t="shared" si="621"/>
        <v>5</v>
      </c>
      <c r="BR791" s="1">
        <f t="shared" si="622"/>
        <v>6</v>
      </c>
      <c r="BS791" s="1">
        <f t="shared" si="623"/>
        <v>7</v>
      </c>
      <c r="BT791" s="1">
        <f t="shared" si="624"/>
        <v>8</v>
      </c>
      <c r="BU791" s="1">
        <f t="shared" si="625"/>
        <v>9</v>
      </c>
      <c r="BW791" s="1">
        <f t="shared" si="582"/>
        <v>0</v>
      </c>
      <c r="BX791" s="1">
        <f t="shared" si="582"/>
        <v>70</v>
      </c>
      <c r="BY791" s="1">
        <f t="shared" si="582"/>
        <v>140</v>
      </c>
      <c r="BZ791" s="1">
        <f t="shared" si="584"/>
        <v>210</v>
      </c>
      <c r="CA791" s="1">
        <f t="shared" si="584"/>
        <v>280</v>
      </c>
      <c r="CB791" s="1">
        <f t="shared" si="584"/>
        <v>350</v>
      </c>
      <c r="CC791" s="1">
        <f t="shared" si="584"/>
        <v>420</v>
      </c>
      <c r="CD791" s="1">
        <f t="shared" si="584"/>
        <v>490</v>
      </c>
      <c r="CE791" s="1">
        <f t="shared" si="584"/>
        <v>560</v>
      </c>
      <c r="CF791" s="1">
        <f t="shared" si="584"/>
        <v>630</v>
      </c>
      <c r="CW791" s="1">
        <v>773</v>
      </c>
      <c r="CX791" s="1">
        <f t="shared" si="610"/>
        <v>1</v>
      </c>
      <c r="CY791" s="1" t="s">
        <v>37</v>
      </c>
      <c r="CZ791" s="1">
        <v>1</v>
      </c>
      <c r="DB791" s="1">
        <f t="shared" si="626"/>
        <v>2</v>
      </c>
      <c r="DC791" s="1" t="s">
        <v>43</v>
      </c>
      <c r="DD791" s="1">
        <f t="shared" si="611"/>
        <v>4</v>
      </c>
      <c r="DL791" s="1">
        <v>773</v>
      </c>
      <c r="DM791" s="1">
        <f t="shared" si="612"/>
        <v>0</v>
      </c>
      <c r="DN791" s="1">
        <f t="shared" si="613"/>
        <v>0</v>
      </c>
      <c r="DO791" s="1" t="s">
        <v>37</v>
      </c>
      <c r="DP791" s="1">
        <v>0</v>
      </c>
    </row>
    <row r="792" spans="1:120" ht="15">
      <c r="A792">
        <v>774</v>
      </c>
      <c r="B792">
        <v>2</v>
      </c>
      <c r="C792" s="25">
        <v>33290</v>
      </c>
      <c r="D792">
        <v>2</v>
      </c>
      <c r="E792">
        <v>6</v>
      </c>
      <c r="F792" t="s">
        <v>35</v>
      </c>
      <c r="G792">
        <v>3</v>
      </c>
      <c r="H792"/>
      <c r="I792"/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1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>
        <f t="shared" si="585"/>
        <v>0</v>
      </c>
      <c r="AH792" s="1">
        <f t="shared" si="586"/>
        <v>0</v>
      </c>
      <c r="AI792" s="1">
        <f t="shared" si="587"/>
        <v>0</v>
      </c>
      <c r="AJ792" s="1">
        <f t="shared" si="588"/>
        <v>0</v>
      </c>
      <c r="AK792" s="1">
        <f t="shared" si="589"/>
        <v>0</v>
      </c>
      <c r="AL792" s="1">
        <f t="shared" si="590"/>
        <v>0</v>
      </c>
      <c r="AM792" s="1">
        <f t="shared" si="591"/>
        <v>225</v>
      </c>
      <c r="AN792" s="1">
        <f t="shared" si="591"/>
        <v>0</v>
      </c>
      <c r="AO792" s="1">
        <f t="shared" si="592"/>
        <v>0</v>
      </c>
      <c r="AP792" s="1">
        <f t="shared" si="593"/>
        <v>0</v>
      </c>
      <c r="AQ792" s="1">
        <f t="shared" si="594"/>
        <v>0</v>
      </c>
      <c r="AR792" s="1">
        <f t="shared" si="595"/>
        <v>0</v>
      </c>
      <c r="AS792" s="1">
        <f t="shared" si="596"/>
        <v>0</v>
      </c>
      <c r="AT792" s="1">
        <f t="shared" si="597"/>
        <v>0</v>
      </c>
      <c r="AU792" s="1">
        <f t="shared" si="598"/>
        <v>0</v>
      </c>
      <c r="AV792" s="1">
        <f t="shared" si="599"/>
        <v>0</v>
      </c>
      <c r="AW792" s="1">
        <f t="shared" si="600"/>
        <v>0</v>
      </c>
      <c r="AX792" s="1">
        <f t="shared" si="601"/>
        <v>0</v>
      </c>
      <c r="AY792" s="1">
        <f t="shared" si="602"/>
        <v>0</v>
      </c>
      <c r="AZ792" s="1">
        <f t="shared" si="603"/>
        <v>0</v>
      </c>
      <c r="BA792" s="1">
        <f t="shared" si="604"/>
        <v>0</v>
      </c>
      <c r="BB792" s="1">
        <f t="shared" si="605"/>
        <v>0</v>
      </c>
      <c r="BC792" s="1">
        <f t="shared" si="606"/>
        <v>0</v>
      </c>
      <c r="BD792" s="1">
        <f t="shared" si="607"/>
        <v>225</v>
      </c>
      <c r="BE792" s="1" t="str">
        <f t="shared" si="614"/>
        <v>Truck</v>
      </c>
      <c r="BF792" s="1">
        <f t="shared" si="615"/>
        <v>3</v>
      </c>
      <c r="BG792" s="3">
        <v>774</v>
      </c>
      <c r="BH792" s="1">
        <f t="shared" si="583"/>
        <v>0</v>
      </c>
      <c r="BI792" s="1">
        <f t="shared" si="608"/>
        <v>0</v>
      </c>
      <c r="BJ792" s="3">
        <v>774</v>
      </c>
      <c r="BK792" s="1">
        <f t="shared" si="609"/>
        <v>5</v>
      </c>
      <c r="BL792" s="1">
        <f t="shared" si="616"/>
        <v>0</v>
      </c>
      <c r="BM792" s="1">
        <f t="shared" si="617"/>
        <v>0</v>
      </c>
      <c r="BN792" s="1">
        <f t="shared" si="618"/>
        <v>0</v>
      </c>
      <c r="BO792" s="1">
        <f t="shared" si="619"/>
        <v>0</v>
      </c>
      <c r="BP792" s="1">
        <f t="shared" si="620"/>
        <v>1</v>
      </c>
      <c r="BQ792" s="1">
        <f t="shared" si="621"/>
        <v>2</v>
      </c>
      <c r="BR792" s="1">
        <f t="shared" si="622"/>
        <v>3</v>
      </c>
      <c r="BS792" s="1">
        <f t="shared" si="623"/>
        <v>4</v>
      </c>
      <c r="BT792" s="1">
        <f t="shared" si="624"/>
        <v>5</v>
      </c>
      <c r="BU792" s="1">
        <f t="shared" si="625"/>
        <v>6</v>
      </c>
      <c r="BW792" s="1">
        <f t="shared" si="582"/>
        <v>0</v>
      </c>
      <c r="BX792" s="1">
        <f t="shared" si="582"/>
        <v>0</v>
      </c>
      <c r="BY792" s="1">
        <f t="shared" si="582"/>
        <v>0</v>
      </c>
      <c r="BZ792" s="1">
        <f t="shared" si="584"/>
        <v>0</v>
      </c>
      <c r="CA792" s="1">
        <f t="shared" si="584"/>
        <v>70</v>
      </c>
      <c r="CB792" s="1">
        <f t="shared" si="584"/>
        <v>140</v>
      </c>
      <c r="CC792" s="1">
        <f t="shared" si="584"/>
        <v>210</v>
      </c>
      <c r="CD792" s="1">
        <f t="shared" si="584"/>
        <v>280</v>
      </c>
      <c r="CE792" s="1">
        <f t="shared" si="584"/>
        <v>350</v>
      </c>
      <c r="CF792" s="1">
        <f t="shared" si="584"/>
        <v>420</v>
      </c>
      <c r="CW792" s="1">
        <v>774</v>
      </c>
      <c r="CX792" s="1">
        <f t="shared" si="610"/>
        <v>1</v>
      </c>
      <c r="CY792" s="1" t="s">
        <v>37</v>
      </c>
      <c r="CZ792" s="1">
        <v>1</v>
      </c>
      <c r="DB792" s="1">
        <f t="shared" si="626"/>
        <v>3</v>
      </c>
      <c r="DC792" s="1" t="s">
        <v>43</v>
      </c>
      <c r="DD792" s="1">
        <f t="shared" si="611"/>
        <v>6</v>
      </c>
      <c r="DL792" s="1">
        <v>774</v>
      </c>
      <c r="DM792" s="1">
        <f t="shared" si="612"/>
        <v>3</v>
      </c>
      <c r="DN792" s="1">
        <f t="shared" si="613"/>
        <v>0</v>
      </c>
      <c r="DO792" s="1" t="s">
        <v>37</v>
      </c>
      <c r="DP792" s="1">
        <v>0</v>
      </c>
    </row>
    <row r="793" spans="1:120" ht="15">
      <c r="A793">
        <v>775</v>
      </c>
      <c r="B793">
        <v>2</v>
      </c>
      <c r="C793" s="25">
        <v>33370</v>
      </c>
      <c r="D793">
        <v>3</v>
      </c>
      <c r="E793">
        <v>7</v>
      </c>
      <c r="F793" t="s">
        <v>73</v>
      </c>
      <c r="G793">
        <v>4</v>
      </c>
      <c r="H793"/>
      <c r="I793"/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  <c r="T793" s="1">
        <v>0</v>
      </c>
      <c r="U793" s="1">
        <v>0</v>
      </c>
      <c r="V793" s="1">
        <v>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>
        <f t="shared" si="585"/>
        <v>0</v>
      </c>
      <c r="AH793" s="1">
        <f t="shared" si="586"/>
        <v>0</v>
      </c>
      <c r="AI793" s="1">
        <f t="shared" si="587"/>
        <v>0</v>
      </c>
      <c r="AJ793" s="1">
        <f t="shared" si="588"/>
        <v>0</v>
      </c>
      <c r="AK793" s="1">
        <f t="shared" si="589"/>
        <v>0</v>
      </c>
      <c r="AL793" s="1">
        <f t="shared" si="590"/>
        <v>0</v>
      </c>
      <c r="AM793" s="1">
        <f t="shared" si="591"/>
        <v>0</v>
      </c>
      <c r="AN793" s="1">
        <f t="shared" si="591"/>
        <v>0</v>
      </c>
      <c r="AO793" s="1">
        <f t="shared" si="592"/>
        <v>0</v>
      </c>
      <c r="AP793" s="1">
        <f t="shared" si="593"/>
        <v>0</v>
      </c>
      <c r="AQ793" s="1">
        <f t="shared" si="594"/>
        <v>0</v>
      </c>
      <c r="AR793" s="1">
        <f t="shared" si="595"/>
        <v>0</v>
      </c>
      <c r="AS793" s="1">
        <f t="shared" si="596"/>
        <v>80</v>
      </c>
      <c r="AT793" s="1">
        <f t="shared" si="597"/>
        <v>0</v>
      </c>
      <c r="AU793" s="1">
        <f t="shared" si="598"/>
        <v>0</v>
      </c>
      <c r="AV793" s="1">
        <f t="shared" si="599"/>
        <v>0</v>
      </c>
      <c r="AW793" s="1">
        <f t="shared" si="600"/>
        <v>0</v>
      </c>
      <c r="AX793" s="1">
        <f t="shared" si="601"/>
        <v>0</v>
      </c>
      <c r="AY793" s="1">
        <f t="shared" si="602"/>
        <v>0</v>
      </c>
      <c r="AZ793" s="1">
        <f t="shared" si="603"/>
        <v>0</v>
      </c>
      <c r="BA793" s="1">
        <f t="shared" si="604"/>
        <v>0</v>
      </c>
      <c r="BB793" s="1">
        <f t="shared" si="605"/>
        <v>0</v>
      </c>
      <c r="BC793" s="1">
        <f t="shared" si="606"/>
        <v>0</v>
      </c>
      <c r="BD793" s="1">
        <f t="shared" si="607"/>
        <v>80</v>
      </c>
      <c r="BE793" s="1" t="str">
        <f t="shared" si="614"/>
        <v>Barge E</v>
      </c>
      <c r="BF793" s="1">
        <f t="shared" si="615"/>
        <v>5</v>
      </c>
      <c r="BG793" s="3">
        <v>775</v>
      </c>
      <c r="BH793" s="1">
        <f t="shared" si="583"/>
        <v>0</v>
      </c>
      <c r="BI793" s="1">
        <f t="shared" si="608"/>
        <v>0</v>
      </c>
      <c r="BJ793" s="3">
        <v>775</v>
      </c>
      <c r="BK793" s="1">
        <f t="shared" si="609"/>
        <v>7</v>
      </c>
      <c r="BL793" s="1">
        <f t="shared" si="616"/>
        <v>0</v>
      </c>
      <c r="BM793" s="1">
        <f t="shared" si="617"/>
        <v>0</v>
      </c>
      <c r="BN793" s="1">
        <f t="shared" si="618"/>
        <v>0</v>
      </c>
      <c r="BO793" s="1">
        <f t="shared" si="619"/>
        <v>0</v>
      </c>
      <c r="BP793" s="1">
        <f t="shared" si="620"/>
        <v>0</v>
      </c>
      <c r="BQ793" s="1">
        <f t="shared" si="621"/>
        <v>0</v>
      </c>
      <c r="BR793" s="1">
        <f t="shared" si="622"/>
        <v>1</v>
      </c>
      <c r="BS793" s="1">
        <f t="shared" si="623"/>
        <v>2</v>
      </c>
      <c r="BT793" s="1">
        <f t="shared" si="624"/>
        <v>3</v>
      </c>
      <c r="BU793" s="1">
        <f t="shared" si="625"/>
        <v>4</v>
      </c>
      <c r="BW793" s="1">
        <f t="shared" si="582"/>
        <v>0</v>
      </c>
      <c r="BX793" s="1">
        <f t="shared" si="582"/>
        <v>0</v>
      </c>
      <c r="BY793" s="1">
        <f t="shared" si="582"/>
        <v>0</v>
      </c>
      <c r="BZ793" s="1">
        <f t="shared" si="584"/>
        <v>0</v>
      </c>
      <c r="CA793" s="1">
        <f t="shared" si="584"/>
        <v>0</v>
      </c>
      <c r="CB793" s="1">
        <f t="shared" si="584"/>
        <v>0</v>
      </c>
      <c r="CC793" s="1">
        <f t="shared" si="584"/>
        <v>70</v>
      </c>
      <c r="CD793" s="1">
        <f t="shared" si="584"/>
        <v>140</v>
      </c>
      <c r="CE793" s="1">
        <f t="shared" si="584"/>
        <v>210</v>
      </c>
      <c r="CF793" s="1">
        <f t="shared" si="584"/>
        <v>280</v>
      </c>
      <c r="CW793" s="1">
        <v>775</v>
      </c>
      <c r="CX793" s="1">
        <f t="shared" si="610"/>
        <v>1</v>
      </c>
      <c r="CY793" s="1" t="s">
        <v>37</v>
      </c>
      <c r="CZ793" s="1">
        <v>1</v>
      </c>
      <c r="DB793" s="1">
        <f t="shared" si="626"/>
        <v>6</v>
      </c>
      <c r="DC793" s="1" t="s">
        <v>43</v>
      </c>
      <c r="DD793" s="1">
        <f t="shared" si="611"/>
        <v>7</v>
      </c>
      <c r="DL793" s="1">
        <v>775</v>
      </c>
      <c r="DM793" s="1">
        <f t="shared" si="612"/>
        <v>4</v>
      </c>
      <c r="DN793" s="1">
        <f t="shared" si="613"/>
        <v>0</v>
      </c>
      <c r="DO793" s="1" t="s">
        <v>37</v>
      </c>
      <c r="DP793" s="1">
        <v>0</v>
      </c>
    </row>
    <row r="794" spans="1:120" ht="15">
      <c r="A794">
        <v>776</v>
      </c>
      <c r="B794">
        <v>2</v>
      </c>
      <c r="C794" s="25">
        <v>33250</v>
      </c>
      <c r="D794">
        <v>-1</v>
      </c>
      <c r="E794">
        <v>4</v>
      </c>
      <c r="F794" t="s">
        <v>73</v>
      </c>
      <c r="G794">
        <v>5</v>
      </c>
      <c r="H794"/>
      <c r="I794"/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1</v>
      </c>
      <c r="P794" s="1">
        <v>0</v>
      </c>
      <c r="Q794" s="1">
        <v>0</v>
      </c>
      <c r="R794" s="1">
        <v>0</v>
      </c>
      <c r="S794" s="1">
        <v>0</v>
      </c>
      <c r="T794" s="1"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>
        <f t="shared" si="585"/>
        <v>0</v>
      </c>
      <c r="AH794" s="1">
        <f t="shared" si="586"/>
        <v>0</v>
      </c>
      <c r="AI794" s="1">
        <f t="shared" si="587"/>
        <v>0</v>
      </c>
      <c r="AJ794" s="1">
        <f t="shared" si="588"/>
        <v>0</v>
      </c>
      <c r="AK794" s="1">
        <f t="shared" si="589"/>
        <v>0</v>
      </c>
      <c r="AL794" s="1">
        <f t="shared" si="590"/>
        <v>80</v>
      </c>
      <c r="AM794" s="1">
        <f t="shared" si="591"/>
        <v>0</v>
      </c>
      <c r="AN794" s="1">
        <f t="shared" si="591"/>
        <v>0</v>
      </c>
      <c r="AO794" s="1">
        <f t="shared" si="592"/>
        <v>0</v>
      </c>
      <c r="AP794" s="1">
        <f t="shared" si="593"/>
        <v>0</v>
      </c>
      <c r="AQ794" s="1">
        <f t="shared" si="594"/>
        <v>0</v>
      </c>
      <c r="AR794" s="1">
        <f t="shared" si="595"/>
        <v>0</v>
      </c>
      <c r="AS794" s="1">
        <f t="shared" si="596"/>
        <v>0</v>
      </c>
      <c r="AT794" s="1">
        <f t="shared" si="597"/>
        <v>0</v>
      </c>
      <c r="AU794" s="1">
        <f t="shared" si="598"/>
        <v>0</v>
      </c>
      <c r="AV794" s="1">
        <f t="shared" si="599"/>
        <v>0</v>
      </c>
      <c r="AW794" s="1">
        <f t="shared" si="600"/>
        <v>0</v>
      </c>
      <c r="AX794" s="1">
        <f t="shared" si="601"/>
        <v>0</v>
      </c>
      <c r="AY794" s="1">
        <f t="shared" si="602"/>
        <v>0</v>
      </c>
      <c r="AZ794" s="1">
        <f t="shared" si="603"/>
        <v>0</v>
      </c>
      <c r="BA794" s="1">
        <f t="shared" si="604"/>
        <v>0</v>
      </c>
      <c r="BB794" s="1">
        <f t="shared" si="605"/>
        <v>0</v>
      </c>
      <c r="BC794" s="1">
        <f t="shared" si="606"/>
        <v>0</v>
      </c>
      <c r="BD794" s="1">
        <f t="shared" si="607"/>
        <v>80</v>
      </c>
      <c r="BE794" s="1" t="str">
        <f t="shared" si="614"/>
        <v>Barge C</v>
      </c>
      <c r="BF794" s="1">
        <f t="shared" si="615"/>
        <v>2</v>
      </c>
      <c r="BG794" s="3">
        <v>776</v>
      </c>
      <c r="BH794" s="1">
        <f t="shared" si="583"/>
        <v>0</v>
      </c>
      <c r="BI794" s="1">
        <f t="shared" si="608"/>
        <v>0</v>
      </c>
      <c r="BJ794" s="3">
        <v>776</v>
      </c>
      <c r="BK794" s="1">
        <f t="shared" si="609"/>
        <v>4</v>
      </c>
      <c r="BL794" s="1">
        <f t="shared" si="616"/>
        <v>0</v>
      </c>
      <c r="BM794" s="1">
        <f t="shared" si="617"/>
        <v>0</v>
      </c>
      <c r="BN794" s="1">
        <f t="shared" si="618"/>
        <v>0</v>
      </c>
      <c r="BO794" s="1">
        <f t="shared" si="619"/>
        <v>1</v>
      </c>
      <c r="BP794" s="1">
        <f t="shared" si="620"/>
        <v>2</v>
      </c>
      <c r="BQ794" s="1">
        <f t="shared" si="621"/>
        <v>3</v>
      </c>
      <c r="BR794" s="1">
        <f t="shared" si="622"/>
        <v>4</v>
      </c>
      <c r="BS794" s="1">
        <f t="shared" si="623"/>
        <v>5</v>
      </c>
      <c r="BT794" s="1">
        <f t="shared" si="624"/>
        <v>6</v>
      </c>
      <c r="BU794" s="1">
        <f t="shared" si="625"/>
        <v>7</v>
      </c>
      <c r="BW794" s="1">
        <f t="shared" si="582"/>
        <v>0</v>
      </c>
      <c r="BX794" s="1">
        <f t="shared" si="582"/>
        <v>0</v>
      </c>
      <c r="BY794" s="1">
        <f t="shared" si="582"/>
        <v>0</v>
      </c>
      <c r="BZ794" s="1">
        <f t="shared" si="584"/>
        <v>70</v>
      </c>
      <c r="CA794" s="1">
        <f t="shared" si="584"/>
        <v>140</v>
      </c>
      <c r="CB794" s="1">
        <f t="shared" si="584"/>
        <v>210</v>
      </c>
      <c r="CC794" s="1">
        <f t="shared" si="584"/>
        <v>280</v>
      </c>
      <c r="CD794" s="1">
        <f t="shared" si="584"/>
        <v>350</v>
      </c>
      <c r="CE794" s="1">
        <f t="shared" si="584"/>
        <v>420</v>
      </c>
      <c r="CF794" s="1">
        <f t="shared" si="584"/>
        <v>490</v>
      </c>
      <c r="CW794" s="1">
        <v>776</v>
      </c>
      <c r="CX794" s="1">
        <f t="shared" si="610"/>
        <v>1</v>
      </c>
      <c r="CY794" s="1" t="s">
        <v>37</v>
      </c>
      <c r="CZ794" s="1">
        <v>1</v>
      </c>
      <c r="DB794" s="1">
        <f t="shared" si="626"/>
        <v>3</v>
      </c>
      <c r="DC794" s="1" t="s">
        <v>43</v>
      </c>
      <c r="DD794" s="1">
        <f t="shared" si="611"/>
        <v>4</v>
      </c>
      <c r="DL794" s="1">
        <v>776</v>
      </c>
      <c r="DM794" s="1">
        <f t="shared" si="612"/>
        <v>0</v>
      </c>
      <c r="DN794" s="1">
        <f t="shared" si="613"/>
        <v>0</v>
      </c>
      <c r="DO794" s="1" t="s">
        <v>37</v>
      </c>
      <c r="DP794" s="1">
        <v>0</v>
      </c>
    </row>
    <row r="795" spans="1:120" ht="15">
      <c r="A795">
        <v>777</v>
      </c>
      <c r="B795">
        <v>2</v>
      </c>
      <c r="C795" s="25">
        <v>33270</v>
      </c>
      <c r="D795">
        <v>0</v>
      </c>
      <c r="E795">
        <v>3</v>
      </c>
      <c r="F795" t="s">
        <v>35</v>
      </c>
      <c r="G795">
        <v>3</v>
      </c>
      <c r="H795"/>
      <c r="I795"/>
      <c r="J795" s="1">
        <v>0</v>
      </c>
      <c r="K795" s="1">
        <v>0</v>
      </c>
      <c r="L795" s="1">
        <v>0</v>
      </c>
      <c r="M795" s="1">
        <v>0</v>
      </c>
      <c r="N795" s="1">
        <v>1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  <c r="T795" s="1"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>
        <f t="shared" si="585"/>
        <v>0</v>
      </c>
      <c r="AH795" s="1">
        <f t="shared" si="586"/>
        <v>0</v>
      </c>
      <c r="AI795" s="1">
        <f t="shared" si="587"/>
        <v>0</v>
      </c>
      <c r="AJ795" s="1">
        <f t="shared" si="588"/>
        <v>0</v>
      </c>
      <c r="AK795" s="1">
        <f t="shared" si="589"/>
        <v>80</v>
      </c>
      <c r="AL795" s="1">
        <f t="shared" si="590"/>
        <v>0</v>
      </c>
      <c r="AM795" s="1">
        <f t="shared" si="591"/>
        <v>0</v>
      </c>
      <c r="AN795" s="1">
        <f t="shared" si="591"/>
        <v>0</v>
      </c>
      <c r="AO795" s="1">
        <f t="shared" si="592"/>
        <v>0</v>
      </c>
      <c r="AP795" s="1">
        <f t="shared" si="593"/>
        <v>0</v>
      </c>
      <c r="AQ795" s="1">
        <f t="shared" si="594"/>
        <v>0</v>
      </c>
      <c r="AR795" s="1">
        <f t="shared" si="595"/>
        <v>0</v>
      </c>
      <c r="AS795" s="1">
        <f t="shared" si="596"/>
        <v>0</v>
      </c>
      <c r="AT795" s="1">
        <f t="shared" si="597"/>
        <v>0</v>
      </c>
      <c r="AU795" s="1">
        <f t="shared" si="598"/>
        <v>0</v>
      </c>
      <c r="AV795" s="1">
        <f t="shared" si="599"/>
        <v>0</v>
      </c>
      <c r="AW795" s="1">
        <f t="shared" si="600"/>
        <v>0</v>
      </c>
      <c r="AX795" s="1">
        <f t="shared" si="601"/>
        <v>0</v>
      </c>
      <c r="AY795" s="1">
        <f t="shared" si="602"/>
        <v>0</v>
      </c>
      <c r="AZ795" s="1">
        <f t="shared" si="603"/>
        <v>0</v>
      </c>
      <c r="BA795" s="1">
        <f t="shared" si="604"/>
        <v>0</v>
      </c>
      <c r="BB795" s="1">
        <f t="shared" si="605"/>
        <v>0</v>
      </c>
      <c r="BC795" s="1">
        <f t="shared" si="606"/>
        <v>0</v>
      </c>
      <c r="BD795" s="1">
        <f t="shared" si="607"/>
        <v>80</v>
      </c>
      <c r="BE795" s="1" t="str">
        <f t="shared" si="614"/>
        <v>Barge A</v>
      </c>
      <c r="BF795" s="1">
        <f t="shared" si="615"/>
        <v>2</v>
      </c>
      <c r="BG795" s="3">
        <v>777</v>
      </c>
      <c r="BH795" s="1">
        <f t="shared" si="583"/>
        <v>0</v>
      </c>
      <c r="BI795" s="1">
        <f t="shared" si="608"/>
        <v>0</v>
      </c>
      <c r="BJ795" s="3">
        <v>777</v>
      </c>
      <c r="BK795" s="1">
        <f t="shared" si="609"/>
        <v>3</v>
      </c>
      <c r="BL795" s="1">
        <f t="shared" si="616"/>
        <v>0</v>
      </c>
      <c r="BM795" s="1">
        <f t="shared" si="617"/>
        <v>0</v>
      </c>
      <c r="BN795" s="1">
        <f t="shared" si="618"/>
        <v>1</v>
      </c>
      <c r="BO795" s="1">
        <f t="shared" si="619"/>
        <v>2</v>
      </c>
      <c r="BP795" s="1">
        <f t="shared" si="620"/>
        <v>3</v>
      </c>
      <c r="BQ795" s="1">
        <f t="shared" si="621"/>
        <v>4</v>
      </c>
      <c r="BR795" s="1">
        <f t="shared" si="622"/>
        <v>5</v>
      </c>
      <c r="BS795" s="1">
        <f t="shared" si="623"/>
        <v>6</v>
      </c>
      <c r="BT795" s="1">
        <f t="shared" si="624"/>
        <v>7</v>
      </c>
      <c r="BU795" s="1">
        <f t="shared" si="625"/>
        <v>8</v>
      </c>
      <c r="BW795" s="1">
        <f t="shared" si="582"/>
        <v>0</v>
      </c>
      <c r="BX795" s="1">
        <f t="shared" si="582"/>
        <v>0</v>
      </c>
      <c r="BY795" s="1">
        <f t="shared" si="582"/>
        <v>70</v>
      </c>
      <c r="BZ795" s="1">
        <f t="shared" si="584"/>
        <v>140</v>
      </c>
      <c r="CA795" s="1">
        <f t="shared" si="584"/>
        <v>210</v>
      </c>
      <c r="CB795" s="1">
        <f t="shared" si="584"/>
        <v>280</v>
      </c>
      <c r="CC795" s="1">
        <f t="shared" si="584"/>
        <v>350</v>
      </c>
      <c r="CD795" s="1">
        <f t="shared" si="584"/>
        <v>420</v>
      </c>
      <c r="CE795" s="1">
        <f t="shared" si="584"/>
        <v>490</v>
      </c>
      <c r="CF795" s="1">
        <f t="shared" si="584"/>
        <v>560</v>
      </c>
      <c r="CW795" s="1">
        <v>777</v>
      </c>
      <c r="CX795" s="1">
        <f t="shared" si="610"/>
        <v>1</v>
      </c>
      <c r="CY795" s="1" t="s">
        <v>37</v>
      </c>
      <c r="CZ795" s="1">
        <v>1</v>
      </c>
      <c r="DB795" s="1">
        <f t="shared" si="626"/>
        <v>3</v>
      </c>
      <c r="DC795" s="1" t="s">
        <v>43</v>
      </c>
      <c r="DD795" s="1">
        <f t="shared" si="611"/>
        <v>3</v>
      </c>
      <c r="DL795" s="1">
        <v>777</v>
      </c>
      <c r="DM795" s="1">
        <f t="shared" si="612"/>
        <v>1</v>
      </c>
      <c r="DN795" s="1">
        <f t="shared" si="613"/>
        <v>0</v>
      </c>
      <c r="DO795" s="1" t="s">
        <v>37</v>
      </c>
      <c r="DP795" s="1">
        <v>0</v>
      </c>
    </row>
    <row r="796" spans="1:120" ht="15">
      <c r="A796">
        <v>778</v>
      </c>
      <c r="B796">
        <v>2</v>
      </c>
      <c r="C796" s="25">
        <v>29200</v>
      </c>
      <c r="D796">
        <v>3</v>
      </c>
      <c r="E796">
        <v>8</v>
      </c>
      <c r="F796" t="s">
        <v>75</v>
      </c>
      <c r="G796">
        <v>3</v>
      </c>
      <c r="H796"/>
      <c r="I796"/>
      <c r="J796" s="1">
        <v>0</v>
      </c>
      <c r="K796" s="1">
        <v>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1</v>
      </c>
      <c r="T796" s="1"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f t="shared" si="585"/>
        <v>0</v>
      </c>
      <c r="AH796" s="1">
        <f t="shared" si="586"/>
        <v>0</v>
      </c>
      <c r="AI796" s="1">
        <f t="shared" si="587"/>
        <v>0</v>
      </c>
      <c r="AJ796" s="1">
        <f t="shared" si="588"/>
        <v>0</v>
      </c>
      <c r="AK796" s="1">
        <f t="shared" si="589"/>
        <v>0</v>
      </c>
      <c r="AL796" s="1">
        <f t="shared" si="590"/>
        <v>0</v>
      </c>
      <c r="AM796" s="1">
        <f t="shared" si="591"/>
        <v>0</v>
      </c>
      <c r="AN796" s="1">
        <f t="shared" si="591"/>
        <v>0</v>
      </c>
      <c r="AO796" s="1">
        <f t="shared" si="592"/>
        <v>0</v>
      </c>
      <c r="AP796" s="1">
        <f t="shared" si="593"/>
        <v>80</v>
      </c>
      <c r="AQ796" s="1">
        <f t="shared" si="594"/>
        <v>0</v>
      </c>
      <c r="AR796" s="1">
        <f t="shared" si="595"/>
        <v>0</v>
      </c>
      <c r="AS796" s="1">
        <f t="shared" si="596"/>
        <v>0</v>
      </c>
      <c r="AT796" s="1">
        <f t="shared" si="597"/>
        <v>0</v>
      </c>
      <c r="AU796" s="1">
        <f t="shared" si="598"/>
        <v>0</v>
      </c>
      <c r="AV796" s="1">
        <f t="shared" si="599"/>
        <v>0</v>
      </c>
      <c r="AW796" s="1">
        <f t="shared" si="600"/>
        <v>0</v>
      </c>
      <c r="AX796" s="1">
        <f t="shared" si="601"/>
        <v>0</v>
      </c>
      <c r="AY796" s="1">
        <f t="shared" si="602"/>
        <v>0</v>
      </c>
      <c r="AZ796" s="1">
        <f t="shared" si="603"/>
        <v>0</v>
      </c>
      <c r="BA796" s="1">
        <f t="shared" si="604"/>
        <v>0</v>
      </c>
      <c r="BB796" s="1">
        <f t="shared" si="605"/>
        <v>0</v>
      </c>
      <c r="BC796" s="1">
        <f t="shared" si="606"/>
        <v>0</v>
      </c>
      <c r="BD796" s="1">
        <f t="shared" si="607"/>
        <v>80</v>
      </c>
      <c r="BE796" s="1" t="str">
        <f t="shared" si="614"/>
        <v>Barge E</v>
      </c>
      <c r="BF796" s="1">
        <f t="shared" si="615"/>
        <v>4</v>
      </c>
      <c r="BG796" s="3">
        <v>778</v>
      </c>
      <c r="BH796" s="1">
        <f t="shared" si="583"/>
        <v>0</v>
      </c>
      <c r="BI796" s="1">
        <f t="shared" si="608"/>
        <v>0</v>
      </c>
      <c r="BJ796" s="3">
        <v>778</v>
      </c>
      <c r="BK796" s="1">
        <f t="shared" si="609"/>
        <v>6</v>
      </c>
      <c r="BL796" s="1">
        <f t="shared" si="616"/>
        <v>0</v>
      </c>
      <c r="BM796" s="1">
        <f t="shared" si="617"/>
        <v>0</v>
      </c>
      <c r="BN796" s="1">
        <f t="shared" si="618"/>
        <v>0</v>
      </c>
      <c r="BO796" s="1">
        <f t="shared" si="619"/>
        <v>0</v>
      </c>
      <c r="BP796" s="1">
        <f t="shared" si="620"/>
        <v>0</v>
      </c>
      <c r="BQ796" s="1">
        <f t="shared" si="621"/>
        <v>1</v>
      </c>
      <c r="BR796" s="1">
        <f t="shared" si="622"/>
        <v>2</v>
      </c>
      <c r="BS796" s="1">
        <f t="shared" si="623"/>
        <v>3</v>
      </c>
      <c r="BT796" s="1">
        <f t="shared" si="624"/>
        <v>4</v>
      </c>
      <c r="BU796" s="1">
        <f t="shared" si="625"/>
        <v>5</v>
      </c>
      <c r="BW796" s="1">
        <f t="shared" si="582"/>
        <v>0</v>
      </c>
      <c r="BX796" s="1">
        <f t="shared" si="582"/>
        <v>0</v>
      </c>
      <c r="BY796" s="1">
        <f t="shared" si="582"/>
        <v>0</v>
      </c>
      <c r="BZ796" s="1">
        <f t="shared" si="584"/>
        <v>0</v>
      </c>
      <c r="CA796" s="1">
        <f t="shared" si="584"/>
        <v>0</v>
      </c>
      <c r="CB796" s="1">
        <f t="shared" si="584"/>
        <v>70</v>
      </c>
      <c r="CC796" s="1">
        <f t="shared" si="584"/>
        <v>140</v>
      </c>
      <c r="CD796" s="1">
        <f t="shared" si="584"/>
        <v>210</v>
      </c>
      <c r="CE796" s="1">
        <f t="shared" si="584"/>
        <v>280</v>
      </c>
      <c r="CF796" s="1">
        <f t="shared" si="584"/>
        <v>350</v>
      </c>
      <c r="CW796" s="1">
        <v>778</v>
      </c>
      <c r="CX796" s="1">
        <f t="shared" si="610"/>
        <v>1</v>
      </c>
      <c r="CY796" s="1" t="s">
        <v>37</v>
      </c>
      <c r="CZ796" s="1">
        <v>1</v>
      </c>
      <c r="DB796" s="1">
        <f t="shared" si="626"/>
        <v>5</v>
      </c>
      <c r="DC796" s="1" t="s">
        <v>43</v>
      </c>
      <c r="DD796" s="1">
        <f t="shared" si="611"/>
        <v>8</v>
      </c>
      <c r="DL796" s="1">
        <v>778</v>
      </c>
      <c r="DM796" s="1">
        <f t="shared" si="612"/>
        <v>4</v>
      </c>
      <c r="DN796" s="1">
        <f t="shared" si="613"/>
        <v>0</v>
      </c>
      <c r="DO796" s="1" t="s">
        <v>37</v>
      </c>
      <c r="DP796" s="1">
        <v>0</v>
      </c>
    </row>
    <row r="797" spans="1:120" ht="15">
      <c r="A797">
        <v>779</v>
      </c>
      <c r="B797">
        <v>2</v>
      </c>
      <c r="C797" s="25">
        <v>29200</v>
      </c>
      <c r="D797">
        <v>3</v>
      </c>
      <c r="E797">
        <v>6</v>
      </c>
      <c r="F797" t="s">
        <v>73</v>
      </c>
      <c r="G797">
        <v>4</v>
      </c>
      <c r="H797"/>
      <c r="I797"/>
      <c r="J797" s="1">
        <v>0</v>
      </c>
      <c r="K797" s="1">
        <v>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1</v>
      </c>
      <c r="S797" s="1">
        <v>0</v>
      </c>
      <c r="T797" s="1"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>
        <f t="shared" si="585"/>
        <v>0</v>
      </c>
      <c r="AH797" s="1">
        <f t="shared" si="586"/>
        <v>0</v>
      </c>
      <c r="AI797" s="1">
        <f t="shared" si="587"/>
        <v>0</v>
      </c>
      <c r="AJ797" s="1">
        <f t="shared" si="588"/>
        <v>0</v>
      </c>
      <c r="AK797" s="1">
        <f t="shared" si="589"/>
        <v>0</v>
      </c>
      <c r="AL797" s="1">
        <f t="shared" si="590"/>
        <v>0</v>
      </c>
      <c r="AM797" s="1">
        <f t="shared" si="591"/>
        <v>0</v>
      </c>
      <c r="AN797" s="1">
        <f t="shared" si="591"/>
        <v>0</v>
      </c>
      <c r="AO797" s="1">
        <f t="shared" si="592"/>
        <v>80</v>
      </c>
      <c r="AP797" s="1">
        <f t="shared" si="593"/>
        <v>0</v>
      </c>
      <c r="AQ797" s="1">
        <f t="shared" si="594"/>
        <v>0</v>
      </c>
      <c r="AR797" s="1">
        <f t="shared" si="595"/>
        <v>0</v>
      </c>
      <c r="AS797" s="1">
        <f t="shared" si="596"/>
        <v>0</v>
      </c>
      <c r="AT797" s="1">
        <f t="shared" si="597"/>
        <v>0</v>
      </c>
      <c r="AU797" s="1">
        <f t="shared" si="598"/>
        <v>0</v>
      </c>
      <c r="AV797" s="1">
        <f t="shared" si="599"/>
        <v>0</v>
      </c>
      <c r="AW797" s="1">
        <f t="shared" si="600"/>
        <v>0</v>
      </c>
      <c r="AX797" s="1">
        <f t="shared" si="601"/>
        <v>0</v>
      </c>
      <c r="AY797" s="1">
        <f t="shared" si="602"/>
        <v>0</v>
      </c>
      <c r="AZ797" s="1">
        <f t="shared" si="603"/>
        <v>0</v>
      </c>
      <c r="BA797" s="1">
        <f t="shared" si="604"/>
        <v>0</v>
      </c>
      <c r="BB797" s="1">
        <f t="shared" si="605"/>
        <v>0</v>
      </c>
      <c r="BC797" s="1">
        <f t="shared" si="606"/>
        <v>0</v>
      </c>
      <c r="BD797" s="1">
        <f t="shared" si="607"/>
        <v>80</v>
      </c>
      <c r="BE797" s="1" t="str">
        <f t="shared" si="614"/>
        <v>Barge B</v>
      </c>
      <c r="BF797" s="1">
        <f t="shared" si="615"/>
        <v>4</v>
      </c>
      <c r="BG797" s="3">
        <v>779</v>
      </c>
      <c r="BH797" s="1">
        <f t="shared" si="583"/>
        <v>0</v>
      </c>
      <c r="BI797" s="1">
        <f t="shared" si="608"/>
        <v>0</v>
      </c>
      <c r="BJ797" s="3">
        <v>779</v>
      </c>
      <c r="BK797" s="1">
        <f t="shared" si="609"/>
        <v>7</v>
      </c>
      <c r="BL797" s="1">
        <f t="shared" si="616"/>
        <v>0</v>
      </c>
      <c r="BM797" s="1">
        <f t="shared" si="617"/>
        <v>0</v>
      </c>
      <c r="BN797" s="1">
        <f t="shared" si="618"/>
        <v>0</v>
      </c>
      <c r="BO797" s="1">
        <f t="shared" si="619"/>
        <v>0</v>
      </c>
      <c r="BP797" s="1">
        <f t="shared" si="620"/>
        <v>0</v>
      </c>
      <c r="BQ797" s="1">
        <f t="shared" si="621"/>
        <v>0</v>
      </c>
      <c r="BR797" s="1">
        <f t="shared" si="622"/>
        <v>1</v>
      </c>
      <c r="BS797" s="1">
        <f t="shared" si="623"/>
        <v>2</v>
      </c>
      <c r="BT797" s="1">
        <f t="shared" si="624"/>
        <v>3</v>
      </c>
      <c r="BU797" s="1">
        <f t="shared" si="625"/>
        <v>4</v>
      </c>
      <c r="BW797" s="1">
        <f t="shared" si="582"/>
        <v>0</v>
      </c>
      <c r="BX797" s="1">
        <f t="shared" si="582"/>
        <v>0</v>
      </c>
      <c r="BY797" s="1">
        <f t="shared" si="582"/>
        <v>0</v>
      </c>
      <c r="BZ797" s="1">
        <f t="shared" si="584"/>
        <v>0</v>
      </c>
      <c r="CA797" s="1">
        <f t="shared" si="584"/>
        <v>0</v>
      </c>
      <c r="CB797" s="1">
        <f t="shared" si="584"/>
        <v>0</v>
      </c>
      <c r="CC797" s="1">
        <f t="shared" si="584"/>
        <v>70</v>
      </c>
      <c r="CD797" s="1">
        <f t="shared" si="584"/>
        <v>140</v>
      </c>
      <c r="CE797" s="1">
        <f t="shared" si="584"/>
        <v>210</v>
      </c>
      <c r="CF797" s="1">
        <f t="shared" si="584"/>
        <v>280</v>
      </c>
      <c r="CW797" s="1">
        <v>779</v>
      </c>
      <c r="CX797" s="1">
        <f t="shared" si="610"/>
        <v>1</v>
      </c>
      <c r="CY797" s="1" t="s">
        <v>37</v>
      </c>
      <c r="CZ797" s="1">
        <v>1</v>
      </c>
      <c r="DB797" s="1">
        <f t="shared" si="626"/>
        <v>5</v>
      </c>
      <c r="DC797" s="1" t="s">
        <v>43</v>
      </c>
      <c r="DD797" s="1">
        <f t="shared" si="611"/>
        <v>6</v>
      </c>
      <c r="DL797" s="1">
        <v>779</v>
      </c>
      <c r="DM797" s="1">
        <f t="shared" si="612"/>
        <v>4</v>
      </c>
      <c r="DN797" s="1">
        <f t="shared" si="613"/>
        <v>0</v>
      </c>
      <c r="DO797" s="1" t="s">
        <v>37</v>
      </c>
      <c r="DP797" s="1">
        <v>0</v>
      </c>
    </row>
    <row r="798" spans="1:120" ht="15">
      <c r="A798">
        <v>780</v>
      </c>
      <c r="B798">
        <v>2</v>
      </c>
      <c r="C798" s="25">
        <v>33370</v>
      </c>
      <c r="D798">
        <v>2</v>
      </c>
      <c r="E798">
        <v>5</v>
      </c>
      <c r="F798" t="s">
        <v>73</v>
      </c>
      <c r="G798">
        <v>3</v>
      </c>
      <c r="H798"/>
      <c r="I798"/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1</v>
      </c>
      <c r="S798" s="1">
        <v>0</v>
      </c>
      <c r="T798" s="1"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>
        <f t="shared" si="585"/>
        <v>0</v>
      </c>
      <c r="AH798" s="1">
        <f t="shared" si="586"/>
        <v>0</v>
      </c>
      <c r="AI798" s="1">
        <f t="shared" si="587"/>
        <v>0</v>
      </c>
      <c r="AJ798" s="1">
        <f t="shared" si="588"/>
        <v>0</v>
      </c>
      <c r="AK798" s="1">
        <f t="shared" si="589"/>
        <v>0</v>
      </c>
      <c r="AL798" s="1">
        <f t="shared" si="590"/>
        <v>0</v>
      </c>
      <c r="AM798" s="1">
        <f t="shared" si="591"/>
        <v>0</v>
      </c>
      <c r="AN798" s="1">
        <f t="shared" si="591"/>
        <v>0</v>
      </c>
      <c r="AO798" s="1">
        <f t="shared" si="592"/>
        <v>80</v>
      </c>
      <c r="AP798" s="1">
        <f t="shared" si="593"/>
        <v>0</v>
      </c>
      <c r="AQ798" s="1">
        <f t="shared" si="594"/>
        <v>0</v>
      </c>
      <c r="AR798" s="1">
        <f t="shared" si="595"/>
        <v>0</v>
      </c>
      <c r="AS798" s="1">
        <f t="shared" si="596"/>
        <v>0</v>
      </c>
      <c r="AT798" s="1">
        <f t="shared" si="597"/>
        <v>0</v>
      </c>
      <c r="AU798" s="1">
        <f t="shared" si="598"/>
        <v>0</v>
      </c>
      <c r="AV798" s="1">
        <f t="shared" si="599"/>
        <v>0</v>
      </c>
      <c r="AW798" s="1">
        <f t="shared" si="600"/>
        <v>0</v>
      </c>
      <c r="AX798" s="1">
        <f t="shared" si="601"/>
        <v>0</v>
      </c>
      <c r="AY798" s="1">
        <f t="shared" si="602"/>
        <v>0</v>
      </c>
      <c r="AZ798" s="1">
        <f t="shared" si="603"/>
        <v>0</v>
      </c>
      <c r="BA798" s="1">
        <f t="shared" si="604"/>
        <v>0</v>
      </c>
      <c r="BB798" s="1">
        <f t="shared" si="605"/>
        <v>0</v>
      </c>
      <c r="BC798" s="1">
        <f t="shared" si="606"/>
        <v>0</v>
      </c>
      <c r="BD798" s="1">
        <f t="shared" si="607"/>
        <v>80</v>
      </c>
      <c r="BE798" s="1" t="str">
        <f t="shared" si="614"/>
        <v>Barge B</v>
      </c>
      <c r="BF798" s="1">
        <f t="shared" si="615"/>
        <v>4</v>
      </c>
      <c r="BG798" s="3">
        <v>780</v>
      </c>
      <c r="BH798" s="1">
        <f t="shared" si="583"/>
        <v>0</v>
      </c>
      <c r="BI798" s="1">
        <f t="shared" si="608"/>
        <v>0</v>
      </c>
      <c r="BJ798" s="3">
        <v>780</v>
      </c>
      <c r="BK798" s="1">
        <f t="shared" si="609"/>
        <v>5</v>
      </c>
      <c r="BL798" s="1">
        <f t="shared" si="616"/>
        <v>0</v>
      </c>
      <c r="BM798" s="1">
        <f t="shared" si="617"/>
        <v>0</v>
      </c>
      <c r="BN798" s="1">
        <f t="shared" si="618"/>
        <v>0</v>
      </c>
      <c r="BO798" s="1">
        <f t="shared" si="619"/>
        <v>0</v>
      </c>
      <c r="BP798" s="1">
        <f t="shared" si="620"/>
        <v>1</v>
      </c>
      <c r="BQ798" s="1">
        <f t="shared" si="621"/>
        <v>2</v>
      </c>
      <c r="BR798" s="1">
        <f t="shared" si="622"/>
        <v>3</v>
      </c>
      <c r="BS798" s="1">
        <f t="shared" si="623"/>
        <v>4</v>
      </c>
      <c r="BT798" s="1">
        <f t="shared" si="624"/>
        <v>5</v>
      </c>
      <c r="BU798" s="1">
        <f t="shared" si="625"/>
        <v>6</v>
      </c>
      <c r="BW798" s="1">
        <f t="shared" si="582"/>
        <v>0</v>
      </c>
      <c r="BX798" s="1">
        <f t="shared" si="582"/>
        <v>0</v>
      </c>
      <c r="BY798" s="1">
        <f t="shared" si="582"/>
        <v>0</v>
      </c>
      <c r="BZ798" s="1">
        <f t="shared" si="584"/>
        <v>0</v>
      </c>
      <c r="CA798" s="1">
        <f t="shared" si="584"/>
        <v>70</v>
      </c>
      <c r="CB798" s="1">
        <f t="shared" si="584"/>
        <v>140</v>
      </c>
      <c r="CC798" s="1">
        <f t="shared" si="584"/>
        <v>210</v>
      </c>
      <c r="CD798" s="1">
        <f t="shared" ref="CC798:CF850" si="627">IF(BS798&gt;0,IF($B798=1,BS798*50,BS798*70),0)</f>
        <v>280</v>
      </c>
      <c r="CE798" s="1">
        <f t="shared" si="627"/>
        <v>350</v>
      </c>
      <c r="CF798" s="1">
        <f t="shared" si="627"/>
        <v>420</v>
      </c>
      <c r="CW798" s="1">
        <v>780</v>
      </c>
      <c r="CX798" s="1">
        <f t="shared" si="610"/>
        <v>1</v>
      </c>
      <c r="CY798" s="1" t="s">
        <v>37</v>
      </c>
      <c r="CZ798" s="1">
        <v>1</v>
      </c>
      <c r="DB798" s="1">
        <f t="shared" si="626"/>
        <v>5</v>
      </c>
      <c r="DC798" s="1" t="s">
        <v>43</v>
      </c>
      <c r="DD798" s="1">
        <f t="shared" si="611"/>
        <v>5</v>
      </c>
      <c r="DL798" s="1">
        <v>780</v>
      </c>
      <c r="DM798" s="1">
        <f t="shared" si="612"/>
        <v>3</v>
      </c>
      <c r="DN798" s="1">
        <f t="shared" si="613"/>
        <v>0</v>
      </c>
      <c r="DO798" s="1" t="s">
        <v>37</v>
      </c>
      <c r="DP798" s="1">
        <v>0</v>
      </c>
    </row>
    <row r="799" spans="1:120" ht="15">
      <c r="A799">
        <v>781</v>
      </c>
      <c r="B799">
        <v>1</v>
      </c>
      <c r="C799" s="25">
        <v>19120</v>
      </c>
      <c r="D799">
        <v>1</v>
      </c>
      <c r="E799">
        <v>6</v>
      </c>
      <c r="F799" t="s">
        <v>74</v>
      </c>
      <c r="G799">
        <v>4</v>
      </c>
      <c r="H799"/>
      <c r="I799"/>
      <c r="J799" s="1">
        <v>0</v>
      </c>
      <c r="K799" s="1">
        <v>0</v>
      </c>
      <c r="L799" s="1">
        <v>0</v>
      </c>
      <c r="M799" s="1">
        <v>0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>
        <f t="shared" si="585"/>
        <v>0</v>
      </c>
      <c r="AH799" s="1">
        <f t="shared" si="586"/>
        <v>0</v>
      </c>
      <c r="AI799" s="1">
        <f t="shared" si="587"/>
        <v>0</v>
      </c>
      <c r="AJ799" s="1">
        <f t="shared" si="588"/>
        <v>0</v>
      </c>
      <c r="AK799" s="1">
        <f t="shared" si="589"/>
        <v>40</v>
      </c>
      <c r="AL799" s="1">
        <f t="shared" si="590"/>
        <v>0</v>
      </c>
      <c r="AM799" s="1">
        <f t="shared" si="591"/>
        <v>0</v>
      </c>
      <c r="AN799" s="1">
        <f t="shared" si="591"/>
        <v>0</v>
      </c>
      <c r="AO799" s="1">
        <f t="shared" si="592"/>
        <v>0</v>
      </c>
      <c r="AP799" s="1">
        <f t="shared" si="593"/>
        <v>0</v>
      </c>
      <c r="AQ799" s="1">
        <f t="shared" si="594"/>
        <v>0</v>
      </c>
      <c r="AR799" s="1">
        <f t="shared" si="595"/>
        <v>0</v>
      </c>
      <c r="AS799" s="1">
        <f t="shared" si="596"/>
        <v>0</v>
      </c>
      <c r="AT799" s="1">
        <f t="shared" si="597"/>
        <v>0</v>
      </c>
      <c r="AU799" s="1">
        <f t="shared" si="598"/>
        <v>0</v>
      </c>
      <c r="AV799" s="1">
        <f t="shared" si="599"/>
        <v>0</v>
      </c>
      <c r="AW799" s="1">
        <f t="shared" si="600"/>
        <v>0</v>
      </c>
      <c r="AX799" s="1">
        <f t="shared" si="601"/>
        <v>0</v>
      </c>
      <c r="AY799" s="1">
        <f t="shared" si="602"/>
        <v>0</v>
      </c>
      <c r="AZ799" s="1">
        <f t="shared" si="603"/>
        <v>0</v>
      </c>
      <c r="BA799" s="1">
        <f t="shared" si="604"/>
        <v>0</v>
      </c>
      <c r="BB799" s="1">
        <f t="shared" si="605"/>
        <v>0</v>
      </c>
      <c r="BC799" s="1">
        <f t="shared" si="606"/>
        <v>0</v>
      </c>
      <c r="BD799" s="1">
        <f t="shared" si="607"/>
        <v>40</v>
      </c>
      <c r="BE799" s="1" t="str">
        <f t="shared" si="614"/>
        <v>Barge A</v>
      </c>
      <c r="BF799" s="1">
        <f t="shared" si="615"/>
        <v>2</v>
      </c>
      <c r="BG799" s="3">
        <v>781</v>
      </c>
      <c r="BH799" s="1">
        <f t="shared" si="583"/>
        <v>0</v>
      </c>
      <c r="BI799" s="1">
        <f t="shared" si="608"/>
        <v>0</v>
      </c>
      <c r="BJ799" s="3">
        <v>781</v>
      </c>
      <c r="BK799" s="1">
        <f t="shared" si="609"/>
        <v>5</v>
      </c>
      <c r="BL799" s="1">
        <f t="shared" si="616"/>
        <v>0</v>
      </c>
      <c r="BM799" s="1">
        <f t="shared" si="617"/>
        <v>0</v>
      </c>
      <c r="BN799" s="1">
        <f t="shared" si="618"/>
        <v>0</v>
      </c>
      <c r="BO799" s="1">
        <f t="shared" si="619"/>
        <v>0</v>
      </c>
      <c r="BP799" s="1">
        <f t="shared" si="620"/>
        <v>1</v>
      </c>
      <c r="BQ799" s="1">
        <f t="shared" si="621"/>
        <v>2</v>
      </c>
      <c r="BR799" s="1">
        <f t="shared" si="622"/>
        <v>3</v>
      </c>
      <c r="BS799" s="1">
        <f t="shared" si="623"/>
        <v>4</v>
      </c>
      <c r="BT799" s="1">
        <f t="shared" si="624"/>
        <v>5</v>
      </c>
      <c r="BU799" s="1">
        <f t="shared" si="625"/>
        <v>6</v>
      </c>
      <c r="BW799" s="1">
        <f t="shared" ref="BW799:CB841" si="628">IF(BL799&gt;0,IF($B799=1,BL799*50,BL799*70),0)</f>
        <v>0</v>
      </c>
      <c r="BX799" s="1">
        <f t="shared" si="628"/>
        <v>0</v>
      </c>
      <c r="BY799" s="1">
        <f t="shared" si="628"/>
        <v>0</v>
      </c>
      <c r="BZ799" s="1">
        <f t="shared" si="628"/>
        <v>0</v>
      </c>
      <c r="CA799" s="1">
        <f t="shared" si="628"/>
        <v>50</v>
      </c>
      <c r="CB799" s="1">
        <f t="shared" si="628"/>
        <v>100</v>
      </c>
      <c r="CC799" s="1">
        <f t="shared" si="627"/>
        <v>150</v>
      </c>
      <c r="CD799" s="1">
        <f t="shared" si="627"/>
        <v>200</v>
      </c>
      <c r="CE799" s="1">
        <f t="shared" si="627"/>
        <v>250</v>
      </c>
      <c r="CF799" s="1">
        <f t="shared" si="627"/>
        <v>300</v>
      </c>
      <c r="CW799" s="1">
        <v>781</v>
      </c>
      <c r="CX799" s="1">
        <f t="shared" si="610"/>
        <v>1</v>
      </c>
      <c r="CY799" s="1" t="s">
        <v>37</v>
      </c>
      <c r="CZ799" s="1">
        <v>1</v>
      </c>
      <c r="DB799" s="1">
        <f t="shared" si="626"/>
        <v>3</v>
      </c>
      <c r="DC799" s="1" t="s">
        <v>43</v>
      </c>
      <c r="DD799" s="1">
        <f t="shared" si="611"/>
        <v>6</v>
      </c>
      <c r="DL799" s="1">
        <v>781</v>
      </c>
      <c r="DM799" s="1">
        <f t="shared" si="612"/>
        <v>2</v>
      </c>
      <c r="DN799" s="1">
        <f t="shared" si="613"/>
        <v>0</v>
      </c>
      <c r="DO799" s="1" t="s">
        <v>37</v>
      </c>
      <c r="DP799" s="1">
        <v>0</v>
      </c>
    </row>
    <row r="800" spans="1:120" ht="15">
      <c r="A800">
        <v>782</v>
      </c>
      <c r="B800">
        <v>2</v>
      </c>
      <c r="C800" s="25">
        <v>29200</v>
      </c>
      <c r="D800">
        <v>4</v>
      </c>
      <c r="E800">
        <v>9</v>
      </c>
      <c r="F800" t="s">
        <v>35</v>
      </c>
      <c r="G800">
        <v>4</v>
      </c>
      <c r="H800"/>
      <c r="I800"/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1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>
        <f t="shared" si="585"/>
        <v>0</v>
      </c>
      <c r="AH800" s="1">
        <f t="shared" si="586"/>
        <v>0</v>
      </c>
      <c r="AI800" s="1">
        <f t="shared" si="587"/>
        <v>0</v>
      </c>
      <c r="AJ800" s="1">
        <f t="shared" si="588"/>
        <v>0</v>
      </c>
      <c r="AK800" s="1">
        <f t="shared" si="589"/>
        <v>0</v>
      </c>
      <c r="AL800" s="1">
        <f t="shared" si="590"/>
        <v>0</v>
      </c>
      <c r="AM800" s="1">
        <f t="shared" si="591"/>
        <v>0</v>
      </c>
      <c r="AN800" s="1">
        <f t="shared" si="591"/>
        <v>0</v>
      </c>
      <c r="AO800" s="1">
        <f t="shared" si="592"/>
        <v>0</v>
      </c>
      <c r="AP800" s="1">
        <f t="shared" si="593"/>
        <v>0</v>
      </c>
      <c r="AQ800" s="1">
        <f t="shared" si="594"/>
        <v>0</v>
      </c>
      <c r="AR800" s="1">
        <f t="shared" si="595"/>
        <v>0</v>
      </c>
      <c r="AS800" s="1">
        <f t="shared" si="596"/>
        <v>0</v>
      </c>
      <c r="AT800" s="1">
        <f t="shared" si="597"/>
        <v>0</v>
      </c>
      <c r="AU800" s="1">
        <f t="shared" si="598"/>
        <v>80</v>
      </c>
      <c r="AV800" s="1">
        <f t="shared" si="599"/>
        <v>0</v>
      </c>
      <c r="AW800" s="1">
        <f t="shared" si="600"/>
        <v>0</v>
      </c>
      <c r="AX800" s="1">
        <f t="shared" si="601"/>
        <v>0</v>
      </c>
      <c r="AY800" s="1">
        <f t="shared" si="602"/>
        <v>0</v>
      </c>
      <c r="AZ800" s="1">
        <f t="shared" si="603"/>
        <v>0</v>
      </c>
      <c r="BA800" s="1">
        <f t="shared" si="604"/>
        <v>0</v>
      </c>
      <c r="BB800" s="1">
        <f t="shared" si="605"/>
        <v>0</v>
      </c>
      <c r="BC800" s="1">
        <f t="shared" si="606"/>
        <v>0</v>
      </c>
      <c r="BD800" s="1">
        <f t="shared" si="607"/>
        <v>80</v>
      </c>
      <c r="BE800" s="1" t="str">
        <f t="shared" si="614"/>
        <v>Barge A</v>
      </c>
      <c r="BF800" s="1">
        <f t="shared" si="615"/>
        <v>6</v>
      </c>
      <c r="BG800" s="3">
        <v>782</v>
      </c>
      <c r="BH800" s="1">
        <f t="shared" si="583"/>
        <v>0</v>
      </c>
      <c r="BI800" s="1">
        <f t="shared" si="608"/>
        <v>0</v>
      </c>
      <c r="BJ800" s="3">
        <v>782</v>
      </c>
      <c r="BK800" s="1">
        <f t="shared" si="609"/>
        <v>8</v>
      </c>
      <c r="BL800" s="1">
        <f t="shared" si="616"/>
        <v>0</v>
      </c>
      <c r="BM800" s="1">
        <f t="shared" si="617"/>
        <v>0</v>
      </c>
      <c r="BN800" s="1">
        <f t="shared" si="618"/>
        <v>0</v>
      </c>
      <c r="BO800" s="1">
        <f t="shared" si="619"/>
        <v>0</v>
      </c>
      <c r="BP800" s="1">
        <f t="shared" si="620"/>
        <v>0</v>
      </c>
      <c r="BQ800" s="1">
        <f t="shared" si="621"/>
        <v>0</v>
      </c>
      <c r="BR800" s="1">
        <f t="shared" si="622"/>
        <v>0</v>
      </c>
      <c r="BS800" s="1">
        <f t="shared" si="623"/>
        <v>1</v>
      </c>
      <c r="BT800" s="1">
        <f t="shared" si="624"/>
        <v>2</v>
      </c>
      <c r="BU800" s="1">
        <f t="shared" si="625"/>
        <v>3</v>
      </c>
      <c r="BW800" s="1">
        <f t="shared" si="628"/>
        <v>0</v>
      </c>
      <c r="BX800" s="1">
        <f t="shared" si="628"/>
        <v>0</v>
      </c>
      <c r="BY800" s="1">
        <f t="shared" si="628"/>
        <v>0</v>
      </c>
      <c r="BZ800" s="1">
        <f t="shared" si="628"/>
        <v>0</v>
      </c>
      <c r="CA800" s="1">
        <f t="shared" si="628"/>
        <v>0</v>
      </c>
      <c r="CB800" s="1">
        <f t="shared" si="628"/>
        <v>0</v>
      </c>
      <c r="CC800" s="1">
        <f t="shared" si="627"/>
        <v>0</v>
      </c>
      <c r="CD800" s="1">
        <f t="shared" si="627"/>
        <v>70</v>
      </c>
      <c r="CE800" s="1">
        <f t="shared" si="627"/>
        <v>140</v>
      </c>
      <c r="CF800" s="1">
        <f t="shared" si="627"/>
        <v>210</v>
      </c>
      <c r="CW800" s="1">
        <v>782</v>
      </c>
      <c r="CX800" s="1">
        <f t="shared" si="610"/>
        <v>1</v>
      </c>
      <c r="CY800" s="1" t="s">
        <v>37</v>
      </c>
      <c r="CZ800" s="1">
        <v>1</v>
      </c>
      <c r="DB800" s="1">
        <f t="shared" si="626"/>
        <v>7</v>
      </c>
      <c r="DC800" s="1" t="s">
        <v>43</v>
      </c>
      <c r="DD800" s="1">
        <f t="shared" si="611"/>
        <v>9</v>
      </c>
      <c r="DL800" s="1">
        <v>782</v>
      </c>
      <c r="DM800" s="1">
        <f t="shared" si="612"/>
        <v>5</v>
      </c>
      <c r="DN800" s="1">
        <f t="shared" si="613"/>
        <v>0</v>
      </c>
      <c r="DO800" s="1" t="s">
        <v>37</v>
      </c>
      <c r="DP800" s="1">
        <v>0</v>
      </c>
    </row>
    <row r="801" spans="1:120" ht="15">
      <c r="A801">
        <v>783</v>
      </c>
      <c r="B801">
        <v>2</v>
      </c>
      <c r="C801" s="25">
        <v>29200</v>
      </c>
      <c r="D801">
        <v>2</v>
      </c>
      <c r="E801">
        <v>5</v>
      </c>
      <c r="F801" t="s">
        <v>73</v>
      </c>
      <c r="G801">
        <v>5</v>
      </c>
      <c r="H801"/>
      <c r="I801"/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1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f t="shared" si="585"/>
        <v>0</v>
      </c>
      <c r="AH801" s="1">
        <f t="shared" si="586"/>
        <v>0</v>
      </c>
      <c r="AI801" s="1">
        <f t="shared" si="587"/>
        <v>0</v>
      </c>
      <c r="AJ801" s="1">
        <f t="shared" si="588"/>
        <v>0</v>
      </c>
      <c r="AK801" s="1">
        <f t="shared" si="589"/>
        <v>0</v>
      </c>
      <c r="AL801" s="1">
        <f t="shared" si="590"/>
        <v>0</v>
      </c>
      <c r="AM801" s="1">
        <f t="shared" si="591"/>
        <v>0</v>
      </c>
      <c r="AN801" s="1">
        <f t="shared" si="591"/>
        <v>0</v>
      </c>
      <c r="AO801" s="1">
        <f t="shared" si="592"/>
        <v>0</v>
      </c>
      <c r="AP801" s="1">
        <f t="shared" si="593"/>
        <v>80</v>
      </c>
      <c r="AQ801" s="1">
        <f t="shared" si="594"/>
        <v>0</v>
      </c>
      <c r="AR801" s="1">
        <f t="shared" si="595"/>
        <v>0</v>
      </c>
      <c r="AS801" s="1">
        <f t="shared" si="596"/>
        <v>0</v>
      </c>
      <c r="AT801" s="1">
        <f t="shared" si="597"/>
        <v>0</v>
      </c>
      <c r="AU801" s="1">
        <f t="shared" si="598"/>
        <v>0</v>
      </c>
      <c r="AV801" s="1">
        <f t="shared" si="599"/>
        <v>0</v>
      </c>
      <c r="AW801" s="1">
        <f t="shared" si="600"/>
        <v>0</v>
      </c>
      <c r="AX801" s="1">
        <f t="shared" si="601"/>
        <v>0</v>
      </c>
      <c r="AY801" s="1">
        <f t="shared" si="602"/>
        <v>0</v>
      </c>
      <c r="AZ801" s="1">
        <f t="shared" si="603"/>
        <v>0</v>
      </c>
      <c r="BA801" s="1">
        <f t="shared" si="604"/>
        <v>0</v>
      </c>
      <c r="BB801" s="1">
        <f t="shared" si="605"/>
        <v>0</v>
      </c>
      <c r="BC801" s="1">
        <f t="shared" si="606"/>
        <v>0</v>
      </c>
      <c r="BD801" s="1">
        <f t="shared" si="607"/>
        <v>80</v>
      </c>
      <c r="BE801" s="1" t="str">
        <f t="shared" si="614"/>
        <v>Barge E</v>
      </c>
      <c r="BF801" s="1">
        <f t="shared" si="615"/>
        <v>4</v>
      </c>
      <c r="BG801" s="3">
        <v>783</v>
      </c>
      <c r="BH801" s="1">
        <f t="shared" si="583"/>
        <v>0</v>
      </c>
      <c r="BI801" s="1">
        <f t="shared" si="608"/>
        <v>0</v>
      </c>
      <c r="BJ801" s="3">
        <v>783</v>
      </c>
      <c r="BK801" s="1">
        <f t="shared" si="609"/>
        <v>7</v>
      </c>
      <c r="BL801" s="1">
        <f t="shared" si="616"/>
        <v>0</v>
      </c>
      <c r="BM801" s="1">
        <f t="shared" si="617"/>
        <v>0</v>
      </c>
      <c r="BN801" s="1">
        <f t="shared" si="618"/>
        <v>0</v>
      </c>
      <c r="BO801" s="1">
        <f t="shared" si="619"/>
        <v>0</v>
      </c>
      <c r="BP801" s="1">
        <f t="shared" si="620"/>
        <v>0</v>
      </c>
      <c r="BQ801" s="1">
        <f t="shared" si="621"/>
        <v>0</v>
      </c>
      <c r="BR801" s="1">
        <f t="shared" si="622"/>
        <v>1</v>
      </c>
      <c r="BS801" s="1">
        <f t="shared" si="623"/>
        <v>2</v>
      </c>
      <c r="BT801" s="1">
        <f t="shared" si="624"/>
        <v>3</v>
      </c>
      <c r="BU801" s="1">
        <f t="shared" si="625"/>
        <v>4</v>
      </c>
      <c r="BW801" s="1">
        <f t="shared" si="628"/>
        <v>0</v>
      </c>
      <c r="BX801" s="1">
        <f t="shared" si="628"/>
        <v>0</v>
      </c>
      <c r="BY801" s="1">
        <f t="shared" si="628"/>
        <v>0</v>
      </c>
      <c r="BZ801" s="1">
        <f t="shared" si="628"/>
        <v>0</v>
      </c>
      <c r="CA801" s="1">
        <f t="shared" si="628"/>
        <v>0</v>
      </c>
      <c r="CB801" s="1">
        <f t="shared" si="628"/>
        <v>0</v>
      </c>
      <c r="CC801" s="1">
        <f t="shared" si="627"/>
        <v>70</v>
      </c>
      <c r="CD801" s="1">
        <f t="shared" si="627"/>
        <v>140</v>
      </c>
      <c r="CE801" s="1">
        <f t="shared" si="627"/>
        <v>210</v>
      </c>
      <c r="CF801" s="1">
        <f t="shared" si="627"/>
        <v>280</v>
      </c>
      <c r="CW801" s="1">
        <v>783</v>
      </c>
      <c r="CX801" s="1">
        <f t="shared" si="610"/>
        <v>1</v>
      </c>
      <c r="CY801" s="1" t="s">
        <v>37</v>
      </c>
      <c r="CZ801" s="1">
        <v>1</v>
      </c>
      <c r="DB801" s="1">
        <f t="shared" si="626"/>
        <v>5</v>
      </c>
      <c r="DC801" s="1" t="s">
        <v>43</v>
      </c>
      <c r="DD801" s="1">
        <f t="shared" si="611"/>
        <v>5</v>
      </c>
      <c r="DL801" s="1">
        <v>783</v>
      </c>
      <c r="DM801" s="1">
        <f t="shared" si="612"/>
        <v>3</v>
      </c>
      <c r="DN801" s="1">
        <f t="shared" si="613"/>
        <v>0</v>
      </c>
      <c r="DO801" s="1" t="s">
        <v>37</v>
      </c>
      <c r="DP801" s="1">
        <v>0</v>
      </c>
    </row>
    <row r="802" spans="1:120" ht="15">
      <c r="A802">
        <v>784</v>
      </c>
      <c r="B802">
        <v>1</v>
      </c>
      <c r="C802" s="25">
        <v>21060</v>
      </c>
      <c r="D802">
        <v>1</v>
      </c>
      <c r="E802">
        <v>6</v>
      </c>
      <c r="F802" t="s">
        <v>35</v>
      </c>
      <c r="G802">
        <v>5</v>
      </c>
      <c r="H802"/>
      <c r="I802"/>
      <c r="J802" s="1">
        <v>0</v>
      </c>
      <c r="K802" s="1">
        <v>0</v>
      </c>
      <c r="L802" s="1">
        <v>0</v>
      </c>
      <c r="M802" s="1">
        <v>0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f t="shared" si="585"/>
        <v>0</v>
      </c>
      <c r="AH802" s="1">
        <f t="shared" si="586"/>
        <v>0</v>
      </c>
      <c r="AI802" s="1">
        <f t="shared" si="587"/>
        <v>0</v>
      </c>
      <c r="AJ802" s="1">
        <f t="shared" si="588"/>
        <v>0</v>
      </c>
      <c r="AK802" s="1">
        <f t="shared" si="589"/>
        <v>40</v>
      </c>
      <c r="AL802" s="1">
        <f t="shared" si="590"/>
        <v>0</v>
      </c>
      <c r="AM802" s="1">
        <f t="shared" si="591"/>
        <v>0</v>
      </c>
      <c r="AN802" s="1">
        <f t="shared" si="591"/>
        <v>0</v>
      </c>
      <c r="AO802" s="1">
        <f t="shared" si="592"/>
        <v>0</v>
      </c>
      <c r="AP802" s="1">
        <f t="shared" si="593"/>
        <v>0</v>
      </c>
      <c r="AQ802" s="1">
        <f t="shared" si="594"/>
        <v>0</v>
      </c>
      <c r="AR802" s="1">
        <f t="shared" si="595"/>
        <v>0</v>
      </c>
      <c r="AS802" s="1">
        <f t="shared" si="596"/>
        <v>0</v>
      </c>
      <c r="AT802" s="1">
        <f t="shared" si="597"/>
        <v>0</v>
      </c>
      <c r="AU802" s="1">
        <f t="shared" si="598"/>
        <v>0</v>
      </c>
      <c r="AV802" s="1">
        <f t="shared" si="599"/>
        <v>0</v>
      </c>
      <c r="AW802" s="1">
        <f t="shared" si="600"/>
        <v>0</v>
      </c>
      <c r="AX802" s="1">
        <f t="shared" si="601"/>
        <v>0</v>
      </c>
      <c r="AY802" s="1">
        <f t="shared" si="602"/>
        <v>0</v>
      </c>
      <c r="AZ802" s="1">
        <f t="shared" si="603"/>
        <v>0</v>
      </c>
      <c r="BA802" s="1">
        <f t="shared" si="604"/>
        <v>0</v>
      </c>
      <c r="BB802" s="1">
        <f t="shared" si="605"/>
        <v>0</v>
      </c>
      <c r="BC802" s="1">
        <f t="shared" si="606"/>
        <v>0</v>
      </c>
      <c r="BD802" s="1">
        <f t="shared" si="607"/>
        <v>40</v>
      </c>
      <c r="BE802" s="1" t="str">
        <f t="shared" si="614"/>
        <v>Barge A</v>
      </c>
      <c r="BF802" s="1">
        <f t="shared" si="615"/>
        <v>2</v>
      </c>
      <c r="BG802" s="3">
        <v>784</v>
      </c>
      <c r="BH802" s="1">
        <f t="shared" si="583"/>
        <v>0</v>
      </c>
      <c r="BI802" s="1">
        <f t="shared" si="608"/>
        <v>0</v>
      </c>
      <c r="BJ802" s="3">
        <v>784</v>
      </c>
      <c r="BK802" s="1">
        <f t="shared" si="609"/>
        <v>6</v>
      </c>
      <c r="BL802" s="1">
        <f t="shared" si="616"/>
        <v>0</v>
      </c>
      <c r="BM802" s="1">
        <f t="shared" si="617"/>
        <v>0</v>
      </c>
      <c r="BN802" s="1">
        <f t="shared" si="618"/>
        <v>0</v>
      </c>
      <c r="BO802" s="1">
        <f t="shared" si="619"/>
        <v>0</v>
      </c>
      <c r="BP802" s="1">
        <f t="shared" si="620"/>
        <v>0</v>
      </c>
      <c r="BQ802" s="1">
        <f t="shared" si="621"/>
        <v>1</v>
      </c>
      <c r="BR802" s="1">
        <f t="shared" si="622"/>
        <v>2</v>
      </c>
      <c r="BS802" s="1">
        <f t="shared" si="623"/>
        <v>3</v>
      </c>
      <c r="BT802" s="1">
        <f t="shared" si="624"/>
        <v>4</v>
      </c>
      <c r="BU802" s="1">
        <f t="shared" si="625"/>
        <v>5</v>
      </c>
      <c r="BW802" s="1">
        <f t="shared" si="628"/>
        <v>0</v>
      </c>
      <c r="BX802" s="1">
        <f t="shared" si="628"/>
        <v>0</v>
      </c>
      <c r="BY802" s="1">
        <f t="shared" si="628"/>
        <v>0</v>
      </c>
      <c r="BZ802" s="1">
        <f t="shared" si="628"/>
        <v>0</v>
      </c>
      <c r="CA802" s="1">
        <f t="shared" si="628"/>
        <v>0</v>
      </c>
      <c r="CB802" s="1">
        <f t="shared" si="628"/>
        <v>50</v>
      </c>
      <c r="CC802" s="1">
        <f t="shared" si="627"/>
        <v>100</v>
      </c>
      <c r="CD802" s="1">
        <f t="shared" si="627"/>
        <v>150</v>
      </c>
      <c r="CE802" s="1">
        <f t="shared" si="627"/>
        <v>200</v>
      </c>
      <c r="CF802" s="1">
        <f t="shared" si="627"/>
        <v>250</v>
      </c>
      <c r="CW802" s="1">
        <v>784</v>
      </c>
      <c r="CX802" s="1">
        <f t="shared" si="610"/>
        <v>1</v>
      </c>
      <c r="CY802" s="1" t="s">
        <v>37</v>
      </c>
      <c r="CZ802" s="1">
        <v>1</v>
      </c>
      <c r="DB802" s="1">
        <f t="shared" si="626"/>
        <v>3</v>
      </c>
      <c r="DC802" s="1" t="s">
        <v>43</v>
      </c>
      <c r="DD802" s="1">
        <f t="shared" si="611"/>
        <v>6</v>
      </c>
      <c r="DL802" s="1">
        <v>784</v>
      </c>
      <c r="DM802" s="1">
        <f t="shared" si="612"/>
        <v>2</v>
      </c>
      <c r="DN802" s="1">
        <f t="shared" si="613"/>
        <v>0</v>
      </c>
      <c r="DO802" s="1" t="s">
        <v>37</v>
      </c>
      <c r="DP802" s="1">
        <v>0</v>
      </c>
    </row>
    <row r="803" spans="1:120" ht="15">
      <c r="A803">
        <v>785</v>
      </c>
      <c r="B803">
        <v>1</v>
      </c>
      <c r="C803" s="25">
        <v>23400</v>
      </c>
      <c r="D803">
        <v>6</v>
      </c>
      <c r="E803">
        <v>11</v>
      </c>
      <c r="F803" t="s">
        <v>94</v>
      </c>
      <c r="G803">
        <v>3</v>
      </c>
      <c r="H803"/>
      <c r="I803"/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f t="shared" si="585"/>
        <v>0</v>
      </c>
      <c r="AH803" s="1">
        <f t="shared" si="586"/>
        <v>0</v>
      </c>
      <c r="AI803" s="1">
        <f t="shared" si="587"/>
        <v>0</v>
      </c>
      <c r="AJ803" s="1">
        <f t="shared" si="588"/>
        <v>0</v>
      </c>
      <c r="AK803" s="1">
        <f t="shared" si="589"/>
        <v>0</v>
      </c>
      <c r="AL803" s="1">
        <f t="shared" si="590"/>
        <v>0</v>
      </c>
      <c r="AM803" s="1">
        <f t="shared" si="591"/>
        <v>0</v>
      </c>
      <c r="AN803" s="1">
        <f t="shared" si="591"/>
        <v>0</v>
      </c>
      <c r="AO803" s="1">
        <f t="shared" si="592"/>
        <v>0</v>
      </c>
      <c r="AP803" s="1">
        <f t="shared" si="593"/>
        <v>0</v>
      </c>
      <c r="AQ803" s="1">
        <f t="shared" si="594"/>
        <v>0</v>
      </c>
      <c r="AR803" s="1">
        <f t="shared" si="595"/>
        <v>0</v>
      </c>
      <c r="AS803" s="1">
        <f t="shared" si="596"/>
        <v>0</v>
      </c>
      <c r="AT803" s="1">
        <f t="shared" si="597"/>
        <v>0</v>
      </c>
      <c r="AU803" s="1">
        <f t="shared" si="598"/>
        <v>0</v>
      </c>
      <c r="AV803" s="1">
        <f t="shared" si="599"/>
        <v>0</v>
      </c>
      <c r="AW803" s="1">
        <f t="shared" si="600"/>
        <v>0</v>
      </c>
      <c r="AX803" s="1">
        <f t="shared" si="601"/>
        <v>0</v>
      </c>
      <c r="AY803" s="1">
        <f t="shared" si="602"/>
        <v>0</v>
      </c>
      <c r="AZ803" s="1">
        <f t="shared" si="603"/>
        <v>40</v>
      </c>
      <c r="BA803" s="1">
        <f t="shared" si="604"/>
        <v>0</v>
      </c>
      <c r="BB803" s="1">
        <f t="shared" si="605"/>
        <v>0</v>
      </c>
      <c r="BC803" s="1">
        <f t="shared" si="606"/>
        <v>0</v>
      </c>
      <c r="BD803" s="1">
        <f t="shared" si="607"/>
        <v>40</v>
      </c>
      <c r="BE803" s="1" t="str">
        <f t="shared" si="614"/>
        <v>Barge D</v>
      </c>
      <c r="BF803" s="1">
        <f t="shared" si="615"/>
        <v>8</v>
      </c>
      <c r="BG803" s="3">
        <v>785</v>
      </c>
      <c r="BH803" s="1">
        <f t="shared" ref="BH803:BH866" si="629">IF(DB803-D803 &gt; G803,DB803-D803-G803,0)</f>
        <v>0</v>
      </c>
      <c r="BI803" s="1">
        <f t="shared" si="608"/>
        <v>0</v>
      </c>
      <c r="BJ803" s="3">
        <v>785</v>
      </c>
      <c r="BK803" s="1">
        <f t="shared" si="609"/>
        <v>9</v>
      </c>
      <c r="BL803" s="1">
        <f t="shared" si="616"/>
        <v>0</v>
      </c>
      <c r="BM803" s="1">
        <f t="shared" si="617"/>
        <v>0</v>
      </c>
      <c r="BN803" s="1">
        <f t="shared" si="618"/>
        <v>0</v>
      </c>
      <c r="BO803" s="1">
        <f t="shared" si="619"/>
        <v>0</v>
      </c>
      <c r="BP803" s="1">
        <f t="shared" si="620"/>
        <v>0</v>
      </c>
      <c r="BQ803" s="1">
        <f t="shared" si="621"/>
        <v>0</v>
      </c>
      <c r="BR803" s="1">
        <f t="shared" si="622"/>
        <v>0</v>
      </c>
      <c r="BS803" s="1">
        <f t="shared" si="623"/>
        <v>0</v>
      </c>
      <c r="BT803" s="1">
        <f t="shared" si="624"/>
        <v>1</v>
      </c>
      <c r="BU803" s="1">
        <f t="shared" si="625"/>
        <v>2</v>
      </c>
      <c r="BW803" s="1">
        <f t="shared" si="628"/>
        <v>0</v>
      </c>
      <c r="BX803" s="1">
        <f t="shared" si="628"/>
        <v>0</v>
      </c>
      <c r="BY803" s="1">
        <f t="shared" si="628"/>
        <v>0</v>
      </c>
      <c r="BZ803" s="1">
        <f t="shared" si="628"/>
        <v>0</v>
      </c>
      <c r="CA803" s="1">
        <f t="shared" si="628"/>
        <v>0</v>
      </c>
      <c r="CB803" s="1">
        <f t="shared" si="628"/>
        <v>0</v>
      </c>
      <c r="CC803" s="1">
        <f t="shared" si="627"/>
        <v>0</v>
      </c>
      <c r="CD803" s="1">
        <f t="shared" si="627"/>
        <v>0</v>
      </c>
      <c r="CE803" s="1">
        <f t="shared" si="627"/>
        <v>50</v>
      </c>
      <c r="CF803" s="1">
        <f t="shared" si="627"/>
        <v>100</v>
      </c>
      <c r="CW803" s="1">
        <v>785</v>
      </c>
      <c r="CX803" s="1">
        <f t="shared" si="610"/>
        <v>1</v>
      </c>
      <c r="CY803" s="1" t="s">
        <v>37</v>
      </c>
      <c r="CZ803" s="1">
        <v>1</v>
      </c>
      <c r="DB803" s="1">
        <f t="shared" si="626"/>
        <v>9</v>
      </c>
      <c r="DC803" s="1" t="s">
        <v>43</v>
      </c>
      <c r="DD803" s="1">
        <f t="shared" si="611"/>
        <v>11</v>
      </c>
      <c r="DL803" s="1">
        <v>785</v>
      </c>
      <c r="DM803" s="1">
        <f t="shared" si="612"/>
        <v>7</v>
      </c>
      <c r="DN803" s="1">
        <f t="shared" si="613"/>
        <v>0</v>
      </c>
      <c r="DO803" s="1" t="s">
        <v>37</v>
      </c>
      <c r="DP803" s="1">
        <v>0</v>
      </c>
    </row>
    <row r="804" spans="1:120" ht="15">
      <c r="A804">
        <v>786</v>
      </c>
      <c r="B804">
        <v>1</v>
      </c>
      <c r="C804" s="25">
        <v>23400</v>
      </c>
      <c r="D804">
        <v>1</v>
      </c>
      <c r="E804">
        <v>4</v>
      </c>
      <c r="F804" t="s">
        <v>73</v>
      </c>
      <c r="G804">
        <v>3</v>
      </c>
      <c r="H804"/>
      <c r="I804"/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1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f t="shared" si="585"/>
        <v>0</v>
      </c>
      <c r="AH804" s="1">
        <f t="shared" si="586"/>
        <v>0</v>
      </c>
      <c r="AI804" s="1">
        <f t="shared" si="587"/>
        <v>0</v>
      </c>
      <c r="AJ804" s="1">
        <f t="shared" si="588"/>
        <v>0</v>
      </c>
      <c r="AK804" s="1">
        <f t="shared" si="589"/>
        <v>0</v>
      </c>
      <c r="AL804" s="1">
        <f t="shared" si="590"/>
        <v>40</v>
      </c>
      <c r="AM804" s="1">
        <f t="shared" si="591"/>
        <v>0</v>
      </c>
      <c r="AN804" s="1">
        <f t="shared" si="591"/>
        <v>0</v>
      </c>
      <c r="AO804" s="1">
        <f t="shared" si="592"/>
        <v>0</v>
      </c>
      <c r="AP804" s="1">
        <f t="shared" si="593"/>
        <v>0</v>
      </c>
      <c r="AQ804" s="1">
        <f t="shared" si="594"/>
        <v>0</v>
      </c>
      <c r="AR804" s="1">
        <f t="shared" si="595"/>
        <v>0</v>
      </c>
      <c r="AS804" s="1">
        <f t="shared" si="596"/>
        <v>0</v>
      </c>
      <c r="AT804" s="1">
        <f t="shared" si="597"/>
        <v>0</v>
      </c>
      <c r="AU804" s="1">
        <f t="shared" si="598"/>
        <v>0</v>
      </c>
      <c r="AV804" s="1">
        <f t="shared" si="599"/>
        <v>0</v>
      </c>
      <c r="AW804" s="1">
        <f t="shared" si="600"/>
        <v>0</v>
      </c>
      <c r="AX804" s="1">
        <f t="shared" si="601"/>
        <v>0</v>
      </c>
      <c r="AY804" s="1">
        <f t="shared" si="602"/>
        <v>0</v>
      </c>
      <c r="AZ804" s="1">
        <f t="shared" si="603"/>
        <v>0</v>
      </c>
      <c r="BA804" s="1">
        <f t="shared" si="604"/>
        <v>0</v>
      </c>
      <c r="BB804" s="1">
        <f t="shared" si="605"/>
        <v>0</v>
      </c>
      <c r="BC804" s="1">
        <f t="shared" si="606"/>
        <v>0</v>
      </c>
      <c r="BD804" s="1">
        <f t="shared" si="607"/>
        <v>40</v>
      </c>
      <c r="BE804" s="1" t="str">
        <f t="shared" si="614"/>
        <v>Barge C</v>
      </c>
      <c r="BF804" s="1">
        <f t="shared" si="615"/>
        <v>2</v>
      </c>
      <c r="BG804" s="3">
        <v>786</v>
      </c>
      <c r="BH804" s="1">
        <f t="shared" si="629"/>
        <v>0</v>
      </c>
      <c r="BI804" s="1">
        <f t="shared" si="608"/>
        <v>0</v>
      </c>
      <c r="BJ804" s="3">
        <v>786</v>
      </c>
      <c r="BK804" s="1">
        <f t="shared" si="609"/>
        <v>4</v>
      </c>
      <c r="BL804" s="1">
        <f t="shared" si="616"/>
        <v>0</v>
      </c>
      <c r="BM804" s="1">
        <f t="shared" si="617"/>
        <v>0</v>
      </c>
      <c r="BN804" s="1">
        <f t="shared" si="618"/>
        <v>0</v>
      </c>
      <c r="BO804" s="1">
        <f t="shared" si="619"/>
        <v>1</v>
      </c>
      <c r="BP804" s="1">
        <f t="shared" si="620"/>
        <v>2</v>
      </c>
      <c r="BQ804" s="1">
        <f t="shared" si="621"/>
        <v>3</v>
      </c>
      <c r="BR804" s="1">
        <f t="shared" si="622"/>
        <v>4</v>
      </c>
      <c r="BS804" s="1">
        <f t="shared" si="623"/>
        <v>5</v>
      </c>
      <c r="BT804" s="1">
        <f t="shared" si="624"/>
        <v>6</v>
      </c>
      <c r="BU804" s="1">
        <f t="shared" si="625"/>
        <v>7</v>
      </c>
      <c r="BW804" s="1">
        <f t="shared" si="628"/>
        <v>0</v>
      </c>
      <c r="BX804" s="1">
        <f t="shared" si="628"/>
        <v>0</v>
      </c>
      <c r="BY804" s="1">
        <f t="shared" si="628"/>
        <v>0</v>
      </c>
      <c r="BZ804" s="1">
        <f t="shared" si="628"/>
        <v>50</v>
      </c>
      <c r="CA804" s="1">
        <f t="shared" si="628"/>
        <v>100</v>
      </c>
      <c r="CB804" s="1">
        <f t="shared" si="628"/>
        <v>150</v>
      </c>
      <c r="CC804" s="1">
        <f t="shared" si="627"/>
        <v>200</v>
      </c>
      <c r="CD804" s="1">
        <f t="shared" si="627"/>
        <v>250</v>
      </c>
      <c r="CE804" s="1">
        <f t="shared" si="627"/>
        <v>300</v>
      </c>
      <c r="CF804" s="1">
        <f t="shared" si="627"/>
        <v>350</v>
      </c>
      <c r="CW804" s="1">
        <v>786</v>
      </c>
      <c r="CX804" s="1">
        <f t="shared" si="610"/>
        <v>1</v>
      </c>
      <c r="CY804" s="1" t="s">
        <v>37</v>
      </c>
      <c r="CZ804" s="1">
        <v>1</v>
      </c>
      <c r="DB804" s="1">
        <f t="shared" si="626"/>
        <v>3</v>
      </c>
      <c r="DC804" s="1" t="s">
        <v>43</v>
      </c>
      <c r="DD804" s="1">
        <f t="shared" si="611"/>
        <v>4</v>
      </c>
      <c r="DL804" s="1">
        <v>786</v>
      </c>
      <c r="DM804" s="1">
        <f t="shared" si="612"/>
        <v>2</v>
      </c>
      <c r="DN804" s="1">
        <f t="shared" si="613"/>
        <v>0</v>
      </c>
      <c r="DO804" s="1" t="s">
        <v>37</v>
      </c>
      <c r="DP804" s="1">
        <v>0</v>
      </c>
    </row>
    <row r="805" spans="1:120" ht="15">
      <c r="A805">
        <v>787</v>
      </c>
      <c r="B805">
        <v>2</v>
      </c>
      <c r="C805" s="25">
        <v>29760</v>
      </c>
      <c r="D805">
        <v>6</v>
      </c>
      <c r="E805">
        <v>9</v>
      </c>
      <c r="F805" t="s">
        <v>35</v>
      </c>
      <c r="G805">
        <v>3</v>
      </c>
      <c r="H805"/>
      <c r="I805"/>
      <c r="J805" s="1">
        <v>0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1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f t="shared" si="585"/>
        <v>0</v>
      </c>
      <c r="AH805" s="1">
        <f t="shared" si="586"/>
        <v>0</v>
      </c>
      <c r="AI805" s="1">
        <f t="shared" si="587"/>
        <v>0</v>
      </c>
      <c r="AJ805" s="1">
        <f t="shared" si="588"/>
        <v>0</v>
      </c>
      <c r="AK805" s="1">
        <f t="shared" si="589"/>
        <v>0</v>
      </c>
      <c r="AL805" s="1">
        <f t="shared" si="590"/>
        <v>0</v>
      </c>
      <c r="AM805" s="1">
        <f t="shared" si="591"/>
        <v>0</v>
      </c>
      <c r="AN805" s="1">
        <f t="shared" si="591"/>
        <v>0</v>
      </c>
      <c r="AO805" s="1">
        <f t="shared" si="592"/>
        <v>0</v>
      </c>
      <c r="AP805" s="1">
        <f t="shared" si="593"/>
        <v>0</v>
      </c>
      <c r="AQ805" s="1">
        <f t="shared" si="594"/>
        <v>0</v>
      </c>
      <c r="AR805" s="1">
        <f t="shared" si="595"/>
        <v>0</v>
      </c>
      <c r="AS805" s="1">
        <f t="shared" si="596"/>
        <v>0</v>
      </c>
      <c r="AT805" s="1">
        <f t="shared" si="597"/>
        <v>0</v>
      </c>
      <c r="AU805" s="1">
        <f t="shared" si="598"/>
        <v>0</v>
      </c>
      <c r="AV805" s="1">
        <f t="shared" si="599"/>
        <v>0</v>
      </c>
      <c r="AW805" s="1">
        <f t="shared" si="600"/>
        <v>0</v>
      </c>
      <c r="AX805" s="1">
        <f t="shared" si="601"/>
        <v>80</v>
      </c>
      <c r="AY805" s="1">
        <f t="shared" si="602"/>
        <v>0</v>
      </c>
      <c r="AZ805" s="1">
        <f t="shared" si="603"/>
        <v>0</v>
      </c>
      <c r="BA805" s="1">
        <f t="shared" si="604"/>
        <v>0</v>
      </c>
      <c r="BB805" s="1">
        <f t="shared" si="605"/>
        <v>0</v>
      </c>
      <c r="BC805" s="1">
        <f t="shared" si="606"/>
        <v>0</v>
      </c>
      <c r="BD805" s="1">
        <f t="shared" si="607"/>
        <v>80</v>
      </c>
      <c r="BE805" s="1" t="str">
        <f t="shared" si="614"/>
        <v>Barge B</v>
      </c>
      <c r="BF805" s="1">
        <f t="shared" si="615"/>
        <v>7</v>
      </c>
      <c r="BG805" s="3">
        <v>787</v>
      </c>
      <c r="BH805" s="1">
        <f t="shared" si="629"/>
        <v>0</v>
      </c>
      <c r="BI805" s="1">
        <f t="shared" si="608"/>
        <v>0</v>
      </c>
      <c r="BJ805" s="3">
        <v>787</v>
      </c>
      <c r="BK805" s="1">
        <f t="shared" si="609"/>
        <v>9</v>
      </c>
      <c r="BL805" s="1">
        <f t="shared" si="616"/>
        <v>0</v>
      </c>
      <c r="BM805" s="1">
        <f t="shared" si="617"/>
        <v>0</v>
      </c>
      <c r="BN805" s="1">
        <f t="shared" si="618"/>
        <v>0</v>
      </c>
      <c r="BO805" s="1">
        <f t="shared" si="619"/>
        <v>0</v>
      </c>
      <c r="BP805" s="1">
        <f t="shared" si="620"/>
        <v>0</v>
      </c>
      <c r="BQ805" s="1">
        <f t="shared" si="621"/>
        <v>0</v>
      </c>
      <c r="BR805" s="1">
        <f t="shared" si="622"/>
        <v>0</v>
      </c>
      <c r="BS805" s="1">
        <f t="shared" si="623"/>
        <v>0</v>
      </c>
      <c r="BT805" s="1">
        <f t="shared" si="624"/>
        <v>1</v>
      </c>
      <c r="BU805" s="1">
        <f t="shared" si="625"/>
        <v>2</v>
      </c>
      <c r="BW805" s="1">
        <f t="shared" si="628"/>
        <v>0</v>
      </c>
      <c r="BX805" s="1">
        <f t="shared" si="628"/>
        <v>0</v>
      </c>
      <c r="BY805" s="1">
        <f t="shared" si="628"/>
        <v>0</v>
      </c>
      <c r="BZ805" s="1">
        <f t="shared" si="628"/>
        <v>0</v>
      </c>
      <c r="CA805" s="1">
        <f t="shared" si="628"/>
        <v>0</v>
      </c>
      <c r="CB805" s="1">
        <f t="shared" si="628"/>
        <v>0</v>
      </c>
      <c r="CC805" s="1">
        <f t="shared" si="627"/>
        <v>0</v>
      </c>
      <c r="CD805" s="1">
        <f t="shared" si="627"/>
        <v>0</v>
      </c>
      <c r="CE805" s="1">
        <f t="shared" si="627"/>
        <v>70</v>
      </c>
      <c r="CF805" s="1">
        <f t="shared" si="627"/>
        <v>140</v>
      </c>
      <c r="CW805" s="1">
        <v>787</v>
      </c>
      <c r="CX805" s="1">
        <f t="shared" si="610"/>
        <v>1</v>
      </c>
      <c r="CY805" s="1" t="s">
        <v>37</v>
      </c>
      <c r="CZ805" s="1">
        <v>1</v>
      </c>
      <c r="DB805" s="1">
        <f t="shared" si="626"/>
        <v>8</v>
      </c>
      <c r="DC805" s="1" t="s">
        <v>43</v>
      </c>
      <c r="DD805" s="1">
        <f t="shared" si="611"/>
        <v>9</v>
      </c>
      <c r="DL805" s="1">
        <v>787</v>
      </c>
      <c r="DM805" s="1">
        <f t="shared" si="612"/>
        <v>7</v>
      </c>
      <c r="DN805" s="1">
        <f t="shared" si="613"/>
        <v>0</v>
      </c>
      <c r="DO805" s="1" t="s">
        <v>37</v>
      </c>
      <c r="DP805" s="1">
        <v>0</v>
      </c>
    </row>
    <row r="806" spans="1:120" ht="15">
      <c r="A806">
        <v>788</v>
      </c>
      <c r="B806">
        <v>2</v>
      </c>
      <c r="C806" s="25">
        <v>29760</v>
      </c>
      <c r="D806">
        <v>-1</v>
      </c>
      <c r="E806">
        <v>2</v>
      </c>
      <c r="F806" t="s">
        <v>35</v>
      </c>
      <c r="G806">
        <v>3</v>
      </c>
      <c r="H806"/>
      <c r="I806"/>
      <c r="J806" s="1">
        <v>0</v>
      </c>
      <c r="K806" s="1">
        <v>0</v>
      </c>
      <c r="L806" s="1">
        <v>1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f t="shared" si="585"/>
        <v>0</v>
      </c>
      <c r="AH806" s="1">
        <f t="shared" si="586"/>
        <v>0</v>
      </c>
      <c r="AI806" s="1">
        <f t="shared" si="587"/>
        <v>80</v>
      </c>
      <c r="AJ806" s="1">
        <f t="shared" si="588"/>
        <v>0</v>
      </c>
      <c r="AK806" s="1">
        <f t="shared" si="589"/>
        <v>0</v>
      </c>
      <c r="AL806" s="1">
        <f t="shared" si="590"/>
        <v>0</v>
      </c>
      <c r="AM806" s="1">
        <f t="shared" si="591"/>
        <v>0</v>
      </c>
      <c r="AN806" s="1">
        <f t="shared" si="591"/>
        <v>0</v>
      </c>
      <c r="AO806" s="1">
        <f t="shared" si="592"/>
        <v>0</v>
      </c>
      <c r="AP806" s="1">
        <f t="shared" si="593"/>
        <v>0</v>
      </c>
      <c r="AQ806" s="1">
        <f t="shared" si="594"/>
        <v>0</v>
      </c>
      <c r="AR806" s="1">
        <f t="shared" si="595"/>
        <v>0</v>
      </c>
      <c r="AS806" s="1">
        <f t="shared" si="596"/>
        <v>0</v>
      </c>
      <c r="AT806" s="1">
        <f t="shared" si="597"/>
        <v>0</v>
      </c>
      <c r="AU806" s="1">
        <f t="shared" si="598"/>
        <v>0</v>
      </c>
      <c r="AV806" s="1">
        <f t="shared" si="599"/>
        <v>0</v>
      </c>
      <c r="AW806" s="1">
        <f t="shared" si="600"/>
        <v>0</v>
      </c>
      <c r="AX806" s="1">
        <f t="shared" si="601"/>
        <v>0</v>
      </c>
      <c r="AY806" s="1">
        <f t="shared" si="602"/>
        <v>0</v>
      </c>
      <c r="AZ806" s="1">
        <f t="shared" si="603"/>
        <v>0</v>
      </c>
      <c r="BA806" s="1">
        <f t="shared" si="604"/>
        <v>0</v>
      </c>
      <c r="BB806" s="1">
        <f t="shared" si="605"/>
        <v>0</v>
      </c>
      <c r="BC806" s="1">
        <f t="shared" si="606"/>
        <v>0</v>
      </c>
      <c r="BD806" s="1">
        <f t="shared" si="607"/>
        <v>80</v>
      </c>
      <c r="BE806" s="1" t="str">
        <f t="shared" si="614"/>
        <v>Barge E</v>
      </c>
      <c r="BF806" s="1">
        <f t="shared" si="615"/>
        <v>1</v>
      </c>
      <c r="BG806" s="3">
        <v>788</v>
      </c>
      <c r="BH806" s="1">
        <f t="shared" si="629"/>
        <v>0</v>
      </c>
      <c r="BI806" s="1">
        <f t="shared" si="608"/>
        <v>0</v>
      </c>
      <c r="BJ806" s="3">
        <v>788</v>
      </c>
      <c r="BK806" s="1">
        <f t="shared" si="609"/>
        <v>2</v>
      </c>
      <c r="BL806" s="1">
        <f t="shared" si="616"/>
        <v>0</v>
      </c>
      <c r="BM806" s="1">
        <f t="shared" si="617"/>
        <v>1</v>
      </c>
      <c r="BN806" s="1">
        <f t="shared" si="618"/>
        <v>2</v>
      </c>
      <c r="BO806" s="1">
        <f t="shared" si="619"/>
        <v>3</v>
      </c>
      <c r="BP806" s="1">
        <f t="shared" si="620"/>
        <v>4</v>
      </c>
      <c r="BQ806" s="1">
        <f t="shared" si="621"/>
        <v>5</v>
      </c>
      <c r="BR806" s="1">
        <f t="shared" si="622"/>
        <v>6</v>
      </c>
      <c r="BS806" s="1">
        <f t="shared" si="623"/>
        <v>7</v>
      </c>
      <c r="BT806" s="1">
        <f t="shared" si="624"/>
        <v>8</v>
      </c>
      <c r="BU806" s="1">
        <f t="shared" si="625"/>
        <v>9</v>
      </c>
      <c r="BW806" s="1">
        <f t="shared" si="628"/>
        <v>0</v>
      </c>
      <c r="BX806" s="1">
        <f t="shared" si="628"/>
        <v>70</v>
      </c>
      <c r="BY806" s="1">
        <f t="shared" si="628"/>
        <v>140</v>
      </c>
      <c r="BZ806" s="1">
        <f t="shared" si="628"/>
        <v>210</v>
      </c>
      <c r="CA806" s="1">
        <f t="shared" si="628"/>
        <v>280</v>
      </c>
      <c r="CB806" s="1">
        <f t="shared" si="628"/>
        <v>350</v>
      </c>
      <c r="CC806" s="1">
        <f t="shared" si="627"/>
        <v>420</v>
      </c>
      <c r="CD806" s="1">
        <f t="shared" si="627"/>
        <v>490</v>
      </c>
      <c r="CE806" s="1">
        <f t="shared" si="627"/>
        <v>560</v>
      </c>
      <c r="CF806" s="1">
        <f t="shared" si="627"/>
        <v>630</v>
      </c>
      <c r="CW806" s="1">
        <v>788</v>
      </c>
      <c r="CX806" s="1">
        <f t="shared" si="610"/>
        <v>1</v>
      </c>
      <c r="CY806" s="1" t="s">
        <v>37</v>
      </c>
      <c r="CZ806" s="1">
        <v>1</v>
      </c>
      <c r="DB806" s="1">
        <f t="shared" si="626"/>
        <v>2</v>
      </c>
      <c r="DC806" s="1" t="s">
        <v>43</v>
      </c>
      <c r="DD806" s="1">
        <f t="shared" si="611"/>
        <v>2</v>
      </c>
      <c r="DL806" s="1">
        <v>788</v>
      </c>
      <c r="DM806" s="1">
        <f t="shared" si="612"/>
        <v>0</v>
      </c>
      <c r="DN806" s="1">
        <f t="shared" si="613"/>
        <v>0</v>
      </c>
      <c r="DO806" s="1" t="s">
        <v>37</v>
      </c>
      <c r="DP806" s="1">
        <v>0</v>
      </c>
    </row>
    <row r="807" spans="1:120" ht="15">
      <c r="A807">
        <v>789</v>
      </c>
      <c r="B807">
        <v>2</v>
      </c>
      <c r="C807" s="25">
        <v>29760</v>
      </c>
      <c r="D807">
        <v>6</v>
      </c>
      <c r="E807">
        <v>10</v>
      </c>
      <c r="F807" t="s">
        <v>35</v>
      </c>
      <c r="G807">
        <v>3</v>
      </c>
      <c r="H807"/>
      <c r="I807"/>
      <c r="J807" s="1">
        <v>0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1</v>
      </c>
      <c r="AD807" s="1">
        <v>0</v>
      </c>
      <c r="AE807" s="1">
        <v>0</v>
      </c>
      <c r="AF807" s="1">
        <v>0</v>
      </c>
      <c r="AG807" s="1">
        <f t="shared" si="585"/>
        <v>0</v>
      </c>
      <c r="AH807" s="1">
        <f t="shared" si="586"/>
        <v>0</v>
      </c>
      <c r="AI807" s="1">
        <f t="shared" si="587"/>
        <v>0</v>
      </c>
      <c r="AJ807" s="1">
        <f t="shared" si="588"/>
        <v>0</v>
      </c>
      <c r="AK807" s="1">
        <f t="shared" si="589"/>
        <v>0</v>
      </c>
      <c r="AL807" s="1">
        <f t="shared" si="590"/>
        <v>0</v>
      </c>
      <c r="AM807" s="1">
        <f t="shared" si="591"/>
        <v>0</v>
      </c>
      <c r="AN807" s="1">
        <f t="shared" si="591"/>
        <v>0</v>
      </c>
      <c r="AO807" s="1">
        <f t="shared" si="592"/>
        <v>0</v>
      </c>
      <c r="AP807" s="1">
        <f t="shared" si="593"/>
        <v>0</v>
      </c>
      <c r="AQ807" s="1">
        <f t="shared" si="594"/>
        <v>0</v>
      </c>
      <c r="AR807" s="1">
        <f t="shared" si="595"/>
        <v>0</v>
      </c>
      <c r="AS807" s="1">
        <f t="shared" si="596"/>
        <v>0</v>
      </c>
      <c r="AT807" s="1">
        <f t="shared" si="597"/>
        <v>0</v>
      </c>
      <c r="AU807" s="1">
        <f t="shared" si="598"/>
        <v>0</v>
      </c>
      <c r="AV807" s="1">
        <f t="shared" si="599"/>
        <v>0</v>
      </c>
      <c r="AW807" s="1">
        <f t="shared" si="600"/>
        <v>0</v>
      </c>
      <c r="AX807" s="1">
        <f t="shared" si="601"/>
        <v>0</v>
      </c>
      <c r="AY807" s="1">
        <f t="shared" si="602"/>
        <v>0</v>
      </c>
      <c r="AZ807" s="1">
        <f t="shared" si="603"/>
        <v>80</v>
      </c>
      <c r="BA807" s="1">
        <f t="shared" si="604"/>
        <v>0</v>
      </c>
      <c r="BB807" s="1">
        <f t="shared" si="605"/>
        <v>0</v>
      </c>
      <c r="BC807" s="1">
        <f t="shared" si="606"/>
        <v>0</v>
      </c>
      <c r="BD807" s="1">
        <f t="shared" si="607"/>
        <v>80</v>
      </c>
      <c r="BE807" s="1" t="str">
        <f t="shared" si="614"/>
        <v>Barge D</v>
      </c>
      <c r="BF807" s="1">
        <f t="shared" si="615"/>
        <v>8</v>
      </c>
      <c r="BG807" s="3">
        <v>789</v>
      </c>
      <c r="BH807" s="1">
        <f t="shared" si="629"/>
        <v>0</v>
      </c>
      <c r="BI807" s="1">
        <f t="shared" si="608"/>
        <v>0</v>
      </c>
      <c r="BJ807" s="3">
        <v>789</v>
      </c>
      <c r="BK807" s="1">
        <f t="shared" si="609"/>
        <v>9</v>
      </c>
      <c r="BL807" s="1">
        <f t="shared" si="616"/>
        <v>0</v>
      </c>
      <c r="BM807" s="1">
        <f t="shared" si="617"/>
        <v>0</v>
      </c>
      <c r="BN807" s="1">
        <f t="shared" si="618"/>
        <v>0</v>
      </c>
      <c r="BO807" s="1">
        <f t="shared" si="619"/>
        <v>0</v>
      </c>
      <c r="BP807" s="1">
        <f t="shared" si="620"/>
        <v>0</v>
      </c>
      <c r="BQ807" s="1">
        <f t="shared" si="621"/>
        <v>0</v>
      </c>
      <c r="BR807" s="1">
        <f t="shared" si="622"/>
        <v>0</v>
      </c>
      <c r="BS807" s="1">
        <f t="shared" si="623"/>
        <v>0</v>
      </c>
      <c r="BT807" s="1">
        <f t="shared" si="624"/>
        <v>1</v>
      </c>
      <c r="BU807" s="1">
        <f t="shared" si="625"/>
        <v>2</v>
      </c>
      <c r="BW807" s="1">
        <f t="shared" si="628"/>
        <v>0</v>
      </c>
      <c r="BX807" s="1">
        <f t="shared" si="628"/>
        <v>0</v>
      </c>
      <c r="BY807" s="1">
        <f t="shared" si="628"/>
        <v>0</v>
      </c>
      <c r="BZ807" s="1">
        <f t="shared" si="628"/>
        <v>0</v>
      </c>
      <c r="CA807" s="1">
        <f t="shared" si="628"/>
        <v>0</v>
      </c>
      <c r="CB807" s="1">
        <f t="shared" si="628"/>
        <v>0</v>
      </c>
      <c r="CC807" s="1">
        <f t="shared" si="627"/>
        <v>0</v>
      </c>
      <c r="CD807" s="1">
        <f t="shared" si="627"/>
        <v>0</v>
      </c>
      <c r="CE807" s="1">
        <f t="shared" si="627"/>
        <v>70</v>
      </c>
      <c r="CF807" s="1">
        <f t="shared" si="627"/>
        <v>140</v>
      </c>
      <c r="CW807" s="1">
        <v>789</v>
      </c>
      <c r="CX807" s="1">
        <f t="shared" si="610"/>
        <v>1</v>
      </c>
      <c r="CY807" s="1" t="s">
        <v>37</v>
      </c>
      <c r="CZ807" s="1">
        <v>1</v>
      </c>
      <c r="DB807" s="1">
        <f t="shared" si="626"/>
        <v>9</v>
      </c>
      <c r="DC807" s="1" t="s">
        <v>43</v>
      </c>
      <c r="DD807" s="1">
        <f t="shared" si="611"/>
        <v>10</v>
      </c>
      <c r="DL807" s="1">
        <v>789</v>
      </c>
      <c r="DM807" s="1">
        <f t="shared" si="612"/>
        <v>7</v>
      </c>
      <c r="DN807" s="1">
        <f t="shared" si="613"/>
        <v>0</v>
      </c>
      <c r="DO807" s="1" t="s">
        <v>37</v>
      </c>
      <c r="DP807" s="1">
        <v>0</v>
      </c>
    </row>
    <row r="808" spans="1:120" ht="15">
      <c r="A808">
        <v>790</v>
      </c>
      <c r="B808">
        <v>2</v>
      </c>
      <c r="C808" s="25">
        <v>29760</v>
      </c>
      <c r="D808">
        <v>4</v>
      </c>
      <c r="E808">
        <v>7</v>
      </c>
      <c r="F808" t="s">
        <v>74</v>
      </c>
      <c r="G808">
        <v>6</v>
      </c>
      <c r="H808"/>
      <c r="I808"/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  <c r="T808" s="1">
        <v>0</v>
      </c>
      <c r="U808" s="1">
        <v>0.75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0.25</v>
      </c>
      <c r="AF808" s="1">
        <v>0</v>
      </c>
      <c r="AG808" s="1">
        <f t="shared" si="585"/>
        <v>0</v>
      </c>
      <c r="AH808" s="1">
        <f t="shared" si="586"/>
        <v>0</v>
      </c>
      <c r="AI808" s="1">
        <f t="shared" si="587"/>
        <v>0</v>
      </c>
      <c r="AJ808" s="1">
        <f t="shared" si="588"/>
        <v>0</v>
      </c>
      <c r="AK808" s="1">
        <f t="shared" si="589"/>
        <v>0</v>
      </c>
      <c r="AL808" s="1">
        <f t="shared" si="590"/>
        <v>0</v>
      </c>
      <c r="AM808" s="1">
        <f t="shared" si="591"/>
        <v>0</v>
      </c>
      <c r="AN808" s="1">
        <f t="shared" si="591"/>
        <v>0</v>
      </c>
      <c r="AO808" s="1">
        <f t="shared" si="592"/>
        <v>0</v>
      </c>
      <c r="AP808" s="1">
        <f t="shared" si="593"/>
        <v>0</v>
      </c>
      <c r="AQ808" s="1">
        <f t="shared" si="594"/>
        <v>0</v>
      </c>
      <c r="AR808" s="1">
        <f t="shared" si="595"/>
        <v>60</v>
      </c>
      <c r="AS808" s="1">
        <f t="shared" si="596"/>
        <v>0</v>
      </c>
      <c r="AT808" s="1">
        <f t="shared" si="597"/>
        <v>0</v>
      </c>
      <c r="AU808" s="1">
        <f t="shared" si="598"/>
        <v>0</v>
      </c>
      <c r="AV808" s="1">
        <f t="shared" si="599"/>
        <v>0</v>
      </c>
      <c r="AW808" s="1">
        <f t="shared" si="600"/>
        <v>0</v>
      </c>
      <c r="AX808" s="1">
        <f t="shared" si="601"/>
        <v>0</v>
      </c>
      <c r="AY808" s="1">
        <f t="shared" si="602"/>
        <v>0</v>
      </c>
      <c r="AZ808" s="1">
        <f t="shared" si="603"/>
        <v>0</v>
      </c>
      <c r="BA808" s="1">
        <f t="shared" si="604"/>
        <v>0</v>
      </c>
      <c r="BB808" s="1">
        <f t="shared" si="605"/>
        <v>20</v>
      </c>
      <c r="BC808" s="1">
        <f t="shared" si="606"/>
        <v>0</v>
      </c>
      <c r="BD808" s="1">
        <f t="shared" si="607"/>
        <v>80</v>
      </c>
      <c r="BE808" s="1" t="b">
        <f t="shared" si="614"/>
        <v>0</v>
      </c>
      <c r="BF808" s="1">
        <f t="shared" si="615"/>
        <v>0</v>
      </c>
      <c r="BG808" s="3">
        <v>790</v>
      </c>
      <c r="BH808" s="1">
        <f t="shared" si="629"/>
        <v>0</v>
      </c>
      <c r="BI808" s="1">
        <f t="shared" si="608"/>
        <v>0</v>
      </c>
      <c r="BJ808" s="3">
        <v>790</v>
      </c>
      <c r="BK808" s="1">
        <f t="shared" si="609"/>
        <v>10</v>
      </c>
      <c r="BL808" s="1">
        <f t="shared" si="616"/>
        <v>0</v>
      </c>
      <c r="BM808" s="1">
        <f t="shared" si="617"/>
        <v>0</v>
      </c>
      <c r="BN808" s="1">
        <f t="shared" si="618"/>
        <v>0</v>
      </c>
      <c r="BO808" s="1">
        <f t="shared" si="619"/>
        <v>0</v>
      </c>
      <c r="BP808" s="1">
        <f t="shared" si="620"/>
        <v>0</v>
      </c>
      <c r="BQ808" s="1">
        <f t="shared" si="621"/>
        <v>0</v>
      </c>
      <c r="BR808" s="1">
        <f t="shared" si="622"/>
        <v>0</v>
      </c>
      <c r="BS808" s="1">
        <f t="shared" si="623"/>
        <v>0</v>
      </c>
      <c r="BT808" s="1">
        <f t="shared" si="624"/>
        <v>0</v>
      </c>
      <c r="BU808" s="1">
        <f t="shared" si="625"/>
        <v>1</v>
      </c>
      <c r="BW808" s="1">
        <f t="shared" si="628"/>
        <v>0</v>
      </c>
      <c r="BX808" s="1">
        <f t="shared" si="628"/>
        <v>0</v>
      </c>
      <c r="BY808" s="1">
        <f t="shared" si="628"/>
        <v>0</v>
      </c>
      <c r="BZ808" s="1">
        <f t="shared" si="628"/>
        <v>0</v>
      </c>
      <c r="CA808" s="1">
        <f t="shared" si="628"/>
        <v>0</v>
      </c>
      <c r="CB808" s="1">
        <f t="shared" si="628"/>
        <v>0</v>
      </c>
      <c r="CC808" s="1">
        <f t="shared" si="627"/>
        <v>0</v>
      </c>
      <c r="CD808" s="1">
        <f t="shared" si="627"/>
        <v>0</v>
      </c>
      <c r="CE808" s="1">
        <f t="shared" si="627"/>
        <v>0</v>
      </c>
      <c r="CF808" s="1">
        <f t="shared" si="627"/>
        <v>70</v>
      </c>
      <c r="CW808" s="1">
        <v>790</v>
      </c>
      <c r="CX808" s="1">
        <f t="shared" si="610"/>
        <v>1</v>
      </c>
      <c r="CY808" s="1" t="s">
        <v>37</v>
      </c>
      <c r="CZ808" s="1">
        <v>1</v>
      </c>
      <c r="DB808" s="1">
        <f t="shared" si="626"/>
        <v>7</v>
      </c>
      <c r="DC808" s="1" t="s">
        <v>43</v>
      </c>
      <c r="DD808" s="1">
        <f t="shared" si="611"/>
        <v>7</v>
      </c>
      <c r="DL808" s="1">
        <v>790</v>
      </c>
      <c r="DM808" s="1">
        <f t="shared" si="612"/>
        <v>5</v>
      </c>
      <c r="DN808" s="1">
        <f t="shared" si="613"/>
        <v>0</v>
      </c>
      <c r="DO808" s="1" t="s">
        <v>37</v>
      </c>
      <c r="DP808" s="1">
        <v>0</v>
      </c>
    </row>
    <row r="809" spans="1:120" ht="15">
      <c r="A809">
        <v>791</v>
      </c>
      <c r="B809">
        <v>2</v>
      </c>
      <c r="C809" s="25">
        <v>22173</v>
      </c>
      <c r="D809">
        <v>-1</v>
      </c>
      <c r="E809">
        <v>4</v>
      </c>
      <c r="F809" t="s">
        <v>73</v>
      </c>
      <c r="G809">
        <v>3</v>
      </c>
      <c r="H809"/>
      <c r="I809"/>
      <c r="J809" s="1">
        <v>0</v>
      </c>
      <c r="K809" s="1">
        <v>0</v>
      </c>
      <c r="L809" s="1">
        <v>1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f t="shared" si="585"/>
        <v>0</v>
      </c>
      <c r="AH809" s="1">
        <f t="shared" si="586"/>
        <v>0</v>
      </c>
      <c r="AI809" s="1">
        <f t="shared" si="587"/>
        <v>80</v>
      </c>
      <c r="AJ809" s="1">
        <f t="shared" si="588"/>
        <v>0</v>
      </c>
      <c r="AK809" s="1">
        <f t="shared" si="589"/>
        <v>0</v>
      </c>
      <c r="AL809" s="1">
        <f t="shared" si="590"/>
        <v>0</v>
      </c>
      <c r="AM809" s="1">
        <f t="shared" si="591"/>
        <v>0</v>
      </c>
      <c r="AN809" s="1">
        <f t="shared" si="591"/>
        <v>0</v>
      </c>
      <c r="AO809" s="1">
        <f t="shared" si="592"/>
        <v>0</v>
      </c>
      <c r="AP809" s="1">
        <f t="shared" si="593"/>
        <v>0</v>
      </c>
      <c r="AQ809" s="1">
        <f t="shared" si="594"/>
        <v>0</v>
      </c>
      <c r="AR809" s="1">
        <f t="shared" si="595"/>
        <v>0</v>
      </c>
      <c r="AS809" s="1">
        <f t="shared" si="596"/>
        <v>0</v>
      </c>
      <c r="AT809" s="1">
        <f t="shared" si="597"/>
        <v>0</v>
      </c>
      <c r="AU809" s="1">
        <f t="shared" si="598"/>
        <v>0</v>
      </c>
      <c r="AV809" s="1">
        <f t="shared" si="599"/>
        <v>0</v>
      </c>
      <c r="AW809" s="1">
        <f t="shared" si="600"/>
        <v>0</v>
      </c>
      <c r="AX809" s="1">
        <f t="shared" si="601"/>
        <v>0</v>
      </c>
      <c r="AY809" s="1">
        <f t="shared" si="602"/>
        <v>0</v>
      </c>
      <c r="AZ809" s="1">
        <f t="shared" si="603"/>
        <v>0</v>
      </c>
      <c r="BA809" s="1">
        <f t="shared" si="604"/>
        <v>0</v>
      </c>
      <c r="BB809" s="1">
        <f t="shared" si="605"/>
        <v>0</v>
      </c>
      <c r="BC809" s="1">
        <f t="shared" si="606"/>
        <v>0</v>
      </c>
      <c r="BD809" s="1">
        <f t="shared" si="607"/>
        <v>80</v>
      </c>
      <c r="BE809" s="1" t="str">
        <f t="shared" si="614"/>
        <v>Barge E</v>
      </c>
      <c r="BF809" s="1">
        <f t="shared" si="615"/>
        <v>1</v>
      </c>
      <c r="BG809" s="3">
        <v>791</v>
      </c>
      <c r="BH809" s="1">
        <f t="shared" si="629"/>
        <v>0</v>
      </c>
      <c r="BI809" s="1">
        <f t="shared" si="608"/>
        <v>0</v>
      </c>
      <c r="BJ809" s="3">
        <v>791</v>
      </c>
      <c r="BK809" s="1">
        <f t="shared" si="609"/>
        <v>2</v>
      </c>
      <c r="BL809" s="1">
        <f t="shared" si="616"/>
        <v>0</v>
      </c>
      <c r="BM809" s="1">
        <f t="shared" si="617"/>
        <v>1</v>
      </c>
      <c r="BN809" s="1">
        <f t="shared" si="618"/>
        <v>2</v>
      </c>
      <c r="BO809" s="1">
        <f t="shared" si="619"/>
        <v>3</v>
      </c>
      <c r="BP809" s="1">
        <f t="shared" si="620"/>
        <v>4</v>
      </c>
      <c r="BQ809" s="1">
        <f t="shared" si="621"/>
        <v>5</v>
      </c>
      <c r="BR809" s="1">
        <f t="shared" si="622"/>
        <v>6</v>
      </c>
      <c r="BS809" s="1">
        <f t="shared" si="623"/>
        <v>7</v>
      </c>
      <c r="BT809" s="1">
        <f t="shared" si="624"/>
        <v>8</v>
      </c>
      <c r="BU809" s="1">
        <f t="shared" si="625"/>
        <v>9</v>
      </c>
      <c r="BW809" s="1">
        <f t="shared" si="628"/>
        <v>0</v>
      </c>
      <c r="BX809" s="1">
        <f t="shared" si="628"/>
        <v>70</v>
      </c>
      <c r="BY809" s="1">
        <f t="shared" si="628"/>
        <v>140</v>
      </c>
      <c r="BZ809" s="1">
        <f t="shared" si="628"/>
        <v>210</v>
      </c>
      <c r="CA809" s="1">
        <f t="shared" si="628"/>
        <v>280</v>
      </c>
      <c r="CB809" s="1">
        <f t="shared" si="628"/>
        <v>350</v>
      </c>
      <c r="CC809" s="1">
        <f t="shared" si="627"/>
        <v>420</v>
      </c>
      <c r="CD809" s="1">
        <f t="shared" si="627"/>
        <v>490</v>
      </c>
      <c r="CE809" s="1">
        <f t="shared" si="627"/>
        <v>560</v>
      </c>
      <c r="CF809" s="1">
        <f t="shared" si="627"/>
        <v>630</v>
      </c>
      <c r="CW809" s="1">
        <v>791</v>
      </c>
      <c r="CX809" s="1">
        <f t="shared" si="610"/>
        <v>1</v>
      </c>
      <c r="CY809" s="1" t="s">
        <v>37</v>
      </c>
      <c r="CZ809" s="1">
        <v>1</v>
      </c>
      <c r="DB809" s="1">
        <f t="shared" si="626"/>
        <v>2</v>
      </c>
      <c r="DC809" s="1" t="s">
        <v>43</v>
      </c>
      <c r="DD809" s="1">
        <f t="shared" si="611"/>
        <v>4</v>
      </c>
      <c r="DL809" s="1">
        <v>791</v>
      </c>
      <c r="DM809" s="1">
        <f t="shared" si="612"/>
        <v>0</v>
      </c>
      <c r="DN809" s="1">
        <f t="shared" si="613"/>
        <v>0</v>
      </c>
      <c r="DO809" s="1" t="s">
        <v>37</v>
      </c>
      <c r="DP809" s="1">
        <v>0</v>
      </c>
    </row>
    <row r="810" spans="1:120" ht="15">
      <c r="A810">
        <v>792</v>
      </c>
      <c r="B810">
        <v>2</v>
      </c>
      <c r="C810" s="25">
        <v>29445</v>
      </c>
      <c r="D810">
        <v>6</v>
      </c>
      <c r="E810">
        <v>9</v>
      </c>
      <c r="F810" t="s">
        <v>73</v>
      </c>
      <c r="G810">
        <v>5</v>
      </c>
      <c r="H810"/>
      <c r="I810"/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1</v>
      </c>
      <c r="AD810" s="1">
        <v>0</v>
      </c>
      <c r="AE810" s="1">
        <v>0</v>
      </c>
      <c r="AF810" s="1">
        <v>0</v>
      </c>
      <c r="AG810" s="1">
        <f t="shared" si="585"/>
        <v>0</v>
      </c>
      <c r="AH810" s="1">
        <f t="shared" si="586"/>
        <v>0</v>
      </c>
      <c r="AI810" s="1">
        <f t="shared" si="587"/>
        <v>0</v>
      </c>
      <c r="AJ810" s="1">
        <f t="shared" si="588"/>
        <v>0</v>
      </c>
      <c r="AK810" s="1">
        <f t="shared" si="589"/>
        <v>0</v>
      </c>
      <c r="AL810" s="1">
        <f t="shared" si="590"/>
        <v>0</v>
      </c>
      <c r="AM810" s="1">
        <f t="shared" si="591"/>
        <v>0</v>
      </c>
      <c r="AN810" s="1">
        <f t="shared" si="591"/>
        <v>0</v>
      </c>
      <c r="AO810" s="1">
        <f t="shared" si="592"/>
        <v>0</v>
      </c>
      <c r="AP810" s="1">
        <f t="shared" si="593"/>
        <v>0</v>
      </c>
      <c r="AQ810" s="1">
        <f t="shared" si="594"/>
        <v>0</v>
      </c>
      <c r="AR810" s="1">
        <f t="shared" si="595"/>
        <v>0</v>
      </c>
      <c r="AS810" s="1">
        <f t="shared" si="596"/>
        <v>0</v>
      </c>
      <c r="AT810" s="1">
        <f t="shared" si="597"/>
        <v>0</v>
      </c>
      <c r="AU810" s="1">
        <f t="shared" si="598"/>
        <v>0</v>
      </c>
      <c r="AV810" s="1">
        <f t="shared" si="599"/>
        <v>0</v>
      </c>
      <c r="AW810" s="1">
        <f t="shared" si="600"/>
        <v>0</v>
      </c>
      <c r="AX810" s="1">
        <f t="shared" si="601"/>
        <v>0</v>
      </c>
      <c r="AY810" s="1">
        <f t="shared" si="602"/>
        <v>0</v>
      </c>
      <c r="AZ810" s="1">
        <f t="shared" si="603"/>
        <v>80</v>
      </c>
      <c r="BA810" s="1">
        <f t="shared" si="604"/>
        <v>0</v>
      </c>
      <c r="BB810" s="1">
        <f t="shared" si="605"/>
        <v>0</v>
      </c>
      <c r="BC810" s="1">
        <f t="shared" si="606"/>
        <v>0</v>
      </c>
      <c r="BD810" s="1">
        <f t="shared" si="607"/>
        <v>80</v>
      </c>
      <c r="BE810" s="1" t="str">
        <f t="shared" si="614"/>
        <v>Barge D</v>
      </c>
      <c r="BF810" s="1">
        <f t="shared" si="615"/>
        <v>8</v>
      </c>
      <c r="BG810" s="3">
        <v>792</v>
      </c>
      <c r="BH810" s="1">
        <f t="shared" si="629"/>
        <v>0</v>
      </c>
      <c r="BI810" s="1">
        <f t="shared" si="608"/>
        <v>0</v>
      </c>
      <c r="BJ810" s="3">
        <v>792</v>
      </c>
      <c r="BK810" s="1">
        <f t="shared" si="609"/>
        <v>11</v>
      </c>
      <c r="BL810" s="1">
        <f t="shared" si="616"/>
        <v>0</v>
      </c>
      <c r="BM810" s="1">
        <f t="shared" si="617"/>
        <v>0</v>
      </c>
      <c r="BN810" s="1">
        <f t="shared" si="618"/>
        <v>0</v>
      </c>
      <c r="BO810" s="1">
        <f t="shared" si="619"/>
        <v>0</v>
      </c>
      <c r="BP810" s="1">
        <f t="shared" si="620"/>
        <v>0</v>
      </c>
      <c r="BQ810" s="1">
        <f t="shared" si="621"/>
        <v>0</v>
      </c>
      <c r="BR810" s="1">
        <f t="shared" si="622"/>
        <v>0</v>
      </c>
      <c r="BS810" s="1">
        <f t="shared" si="623"/>
        <v>0</v>
      </c>
      <c r="BT810" s="1">
        <f t="shared" si="624"/>
        <v>0</v>
      </c>
      <c r="BU810" s="1">
        <f t="shared" si="625"/>
        <v>0</v>
      </c>
      <c r="BW810" s="1">
        <f t="shared" si="628"/>
        <v>0</v>
      </c>
      <c r="BX810" s="1">
        <f t="shared" si="628"/>
        <v>0</v>
      </c>
      <c r="BY810" s="1">
        <f t="shared" si="628"/>
        <v>0</v>
      </c>
      <c r="BZ810" s="1">
        <f t="shared" si="628"/>
        <v>0</v>
      </c>
      <c r="CA810" s="1">
        <f t="shared" si="628"/>
        <v>0</v>
      </c>
      <c r="CB810" s="1">
        <f t="shared" si="628"/>
        <v>0</v>
      </c>
      <c r="CC810" s="1">
        <f t="shared" si="627"/>
        <v>0</v>
      </c>
      <c r="CD810" s="1">
        <f t="shared" si="627"/>
        <v>0</v>
      </c>
      <c r="CE810" s="1">
        <f t="shared" si="627"/>
        <v>0</v>
      </c>
      <c r="CF810" s="1">
        <f t="shared" si="627"/>
        <v>0</v>
      </c>
      <c r="CW810" s="1">
        <v>792</v>
      </c>
      <c r="CX810" s="1">
        <f t="shared" si="610"/>
        <v>1</v>
      </c>
      <c r="CY810" s="1" t="s">
        <v>37</v>
      </c>
      <c r="CZ810" s="1">
        <v>1</v>
      </c>
      <c r="DB810" s="1">
        <f t="shared" si="626"/>
        <v>9</v>
      </c>
      <c r="DC810" s="1" t="s">
        <v>43</v>
      </c>
      <c r="DD810" s="1">
        <f t="shared" si="611"/>
        <v>9</v>
      </c>
      <c r="DL810" s="1">
        <v>792</v>
      </c>
      <c r="DM810" s="1">
        <f t="shared" si="612"/>
        <v>7</v>
      </c>
      <c r="DN810" s="1">
        <f t="shared" si="613"/>
        <v>0</v>
      </c>
      <c r="DO810" s="1" t="s">
        <v>37</v>
      </c>
      <c r="DP810" s="1">
        <v>0</v>
      </c>
    </row>
    <row r="811" spans="1:120" ht="15">
      <c r="A811">
        <v>793</v>
      </c>
      <c r="B811">
        <v>2</v>
      </c>
      <c r="C811" s="25">
        <v>29445</v>
      </c>
      <c r="D811">
        <v>4</v>
      </c>
      <c r="E811">
        <v>7</v>
      </c>
      <c r="F811" t="s">
        <v>35</v>
      </c>
      <c r="G811">
        <v>4</v>
      </c>
      <c r="H811"/>
      <c r="I811"/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1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f t="shared" si="585"/>
        <v>0</v>
      </c>
      <c r="AH811" s="1">
        <f t="shared" si="586"/>
        <v>0</v>
      </c>
      <c r="AI811" s="1">
        <f t="shared" si="587"/>
        <v>0</v>
      </c>
      <c r="AJ811" s="1">
        <f t="shared" si="588"/>
        <v>0</v>
      </c>
      <c r="AK811" s="1">
        <f t="shared" si="589"/>
        <v>0</v>
      </c>
      <c r="AL811" s="1">
        <f t="shared" si="590"/>
        <v>0</v>
      </c>
      <c r="AM811" s="1">
        <f t="shared" si="591"/>
        <v>0</v>
      </c>
      <c r="AN811" s="1">
        <f t="shared" si="591"/>
        <v>0</v>
      </c>
      <c r="AO811" s="1">
        <f t="shared" si="592"/>
        <v>0</v>
      </c>
      <c r="AP811" s="1">
        <f t="shared" si="593"/>
        <v>0</v>
      </c>
      <c r="AQ811" s="1">
        <f t="shared" si="594"/>
        <v>0</v>
      </c>
      <c r="AR811" s="1">
        <f t="shared" si="595"/>
        <v>0</v>
      </c>
      <c r="AS811" s="1">
        <f t="shared" si="596"/>
        <v>0</v>
      </c>
      <c r="AT811" s="1">
        <f t="shared" si="597"/>
        <v>0</v>
      </c>
      <c r="AU811" s="1">
        <f t="shared" si="598"/>
        <v>80</v>
      </c>
      <c r="AV811" s="1">
        <f t="shared" si="599"/>
        <v>0</v>
      </c>
      <c r="AW811" s="1">
        <f t="shared" si="600"/>
        <v>0</v>
      </c>
      <c r="AX811" s="1">
        <f t="shared" si="601"/>
        <v>0</v>
      </c>
      <c r="AY811" s="1">
        <f t="shared" si="602"/>
        <v>0</v>
      </c>
      <c r="AZ811" s="1">
        <f t="shared" si="603"/>
        <v>0</v>
      </c>
      <c r="BA811" s="1">
        <f t="shared" si="604"/>
        <v>0</v>
      </c>
      <c r="BB811" s="1">
        <f t="shared" si="605"/>
        <v>0</v>
      </c>
      <c r="BC811" s="1">
        <f t="shared" si="606"/>
        <v>0</v>
      </c>
      <c r="BD811" s="1">
        <f t="shared" si="607"/>
        <v>80</v>
      </c>
      <c r="BE811" s="1" t="str">
        <f t="shared" si="614"/>
        <v>Barge A</v>
      </c>
      <c r="BF811" s="1">
        <f t="shared" si="615"/>
        <v>6</v>
      </c>
      <c r="BG811" s="3">
        <v>793</v>
      </c>
      <c r="BH811" s="1">
        <f t="shared" si="629"/>
        <v>0</v>
      </c>
      <c r="BI811" s="1">
        <f t="shared" si="608"/>
        <v>0</v>
      </c>
      <c r="BJ811" s="3">
        <v>793</v>
      </c>
      <c r="BK811" s="1">
        <f t="shared" si="609"/>
        <v>8</v>
      </c>
      <c r="BL811" s="1">
        <f t="shared" si="616"/>
        <v>0</v>
      </c>
      <c r="BM811" s="1">
        <f t="shared" si="617"/>
        <v>0</v>
      </c>
      <c r="BN811" s="1">
        <f t="shared" si="618"/>
        <v>0</v>
      </c>
      <c r="BO811" s="1">
        <f t="shared" si="619"/>
        <v>0</v>
      </c>
      <c r="BP811" s="1">
        <f t="shared" si="620"/>
        <v>0</v>
      </c>
      <c r="BQ811" s="1">
        <f t="shared" si="621"/>
        <v>0</v>
      </c>
      <c r="BR811" s="1">
        <f t="shared" si="622"/>
        <v>0</v>
      </c>
      <c r="BS811" s="1">
        <f t="shared" si="623"/>
        <v>1</v>
      </c>
      <c r="BT811" s="1">
        <f t="shared" si="624"/>
        <v>2</v>
      </c>
      <c r="BU811" s="1">
        <f t="shared" si="625"/>
        <v>3</v>
      </c>
      <c r="BW811" s="1">
        <f t="shared" si="628"/>
        <v>0</v>
      </c>
      <c r="BX811" s="1">
        <f t="shared" si="628"/>
        <v>0</v>
      </c>
      <c r="BY811" s="1">
        <f t="shared" si="628"/>
        <v>0</v>
      </c>
      <c r="BZ811" s="1">
        <f t="shared" si="628"/>
        <v>0</v>
      </c>
      <c r="CA811" s="1">
        <f t="shared" si="628"/>
        <v>0</v>
      </c>
      <c r="CB811" s="1">
        <f t="shared" si="628"/>
        <v>0</v>
      </c>
      <c r="CC811" s="1">
        <f t="shared" si="627"/>
        <v>0</v>
      </c>
      <c r="CD811" s="1">
        <f t="shared" si="627"/>
        <v>70</v>
      </c>
      <c r="CE811" s="1">
        <f t="shared" si="627"/>
        <v>140</v>
      </c>
      <c r="CF811" s="1">
        <f t="shared" si="627"/>
        <v>210</v>
      </c>
      <c r="CW811" s="1">
        <v>793</v>
      </c>
      <c r="CX811" s="1">
        <f t="shared" si="610"/>
        <v>1</v>
      </c>
      <c r="CY811" s="1" t="s">
        <v>37</v>
      </c>
      <c r="CZ811" s="1">
        <v>1</v>
      </c>
      <c r="DB811" s="1">
        <f t="shared" si="626"/>
        <v>7</v>
      </c>
      <c r="DC811" s="1" t="s">
        <v>43</v>
      </c>
      <c r="DD811" s="1">
        <f t="shared" si="611"/>
        <v>7</v>
      </c>
      <c r="DL811" s="1">
        <v>793</v>
      </c>
      <c r="DM811" s="1">
        <f t="shared" si="612"/>
        <v>5</v>
      </c>
      <c r="DN811" s="1">
        <f t="shared" si="613"/>
        <v>0</v>
      </c>
      <c r="DO811" s="1" t="s">
        <v>37</v>
      </c>
      <c r="DP811" s="1">
        <v>0</v>
      </c>
    </row>
    <row r="812" spans="1:120" ht="15">
      <c r="A812">
        <v>794</v>
      </c>
      <c r="B812">
        <v>2</v>
      </c>
      <c r="C812" s="25">
        <v>29445</v>
      </c>
      <c r="D812">
        <v>6</v>
      </c>
      <c r="E812">
        <v>11</v>
      </c>
      <c r="F812" t="s">
        <v>73</v>
      </c>
      <c r="G812">
        <v>4</v>
      </c>
      <c r="H812"/>
      <c r="I812"/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1</v>
      </c>
      <c r="AF812" s="1">
        <v>0</v>
      </c>
      <c r="AG812" s="1">
        <f t="shared" si="585"/>
        <v>0</v>
      </c>
      <c r="AH812" s="1">
        <f t="shared" si="586"/>
        <v>0</v>
      </c>
      <c r="AI812" s="1">
        <f t="shared" si="587"/>
        <v>0</v>
      </c>
      <c r="AJ812" s="1">
        <f t="shared" si="588"/>
        <v>0</v>
      </c>
      <c r="AK812" s="1">
        <f t="shared" si="589"/>
        <v>0</v>
      </c>
      <c r="AL812" s="1">
        <f t="shared" si="590"/>
        <v>0</v>
      </c>
      <c r="AM812" s="1">
        <f t="shared" si="591"/>
        <v>0</v>
      </c>
      <c r="AN812" s="1">
        <f t="shared" si="591"/>
        <v>0</v>
      </c>
      <c r="AO812" s="1">
        <f t="shared" si="592"/>
        <v>0</v>
      </c>
      <c r="AP812" s="1">
        <f t="shared" si="593"/>
        <v>0</v>
      </c>
      <c r="AQ812" s="1">
        <f t="shared" si="594"/>
        <v>0</v>
      </c>
      <c r="AR812" s="1">
        <f t="shared" si="595"/>
        <v>0</v>
      </c>
      <c r="AS812" s="1">
        <f t="shared" si="596"/>
        <v>0</v>
      </c>
      <c r="AT812" s="1">
        <f t="shared" si="597"/>
        <v>0</v>
      </c>
      <c r="AU812" s="1">
        <f t="shared" si="598"/>
        <v>0</v>
      </c>
      <c r="AV812" s="1">
        <f t="shared" si="599"/>
        <v>0</v>
      </c>
      <c r="AW812" s="1">
        <f t="shared" si="600"/>
        <v>0</v>
      </c>
      <c r="AX812" s="1">
        <f t="shared" si="601"/>
        <v>0</v>
      </c>
      <c r="AY812" s="1">
        <f t="shared" si="602"/>
        <v>0</v>
      </c>
      <c r="AZ812" s="1">
        <f t="shared" si="603"/>
        <v>0</v>
      </c>
      <c r="BA812" s="1">
        <f t="shared" si="604"/>
        <v>0</v>
      </c>
      <c r="BB812" s="1">
        <f t="shared" si="605"/>
        <v>80</v>
      </c>
      <c r="BC812" s="1">
        <f t="shared" si="606"/>
        <v>0</v>
      </c>
      <c r="BD812" s="1">
        <f t="shared" si="607"/>
        <v>80</v>
      </c>
      <c r="BE812" s="1" t="str">
        <f t="shared" si="614"/>
        <v>Barge B</v>
      </c>
      <c r="BF812" s="1">
        <f t="shared" si="615"/>
        <v>9</v>
      </c>
      <c r="BG812" s="3">
        <v>794</v>
      </c>
      <c r="BH812" s="1">
        <f t="shared" si="629"/>
        <v>0</v>
      </c>
      <c r="BI812" s="1">
        <f t="shared" si="608"/>
        <v>0</v>
      </c>
      <c r="BJ812" s="3">
        <v>794</v>
      </c>
      <c r="BK812" s="1">
        <f t="shared" si="609"/>
        <v>10</v>
      </c>
      <c r="BL812" s="1">
        <f t="shared" si="616"/>
        <v>0</v>
      </c>
      <c r="BM812" s="1">
        <f t="shared" si="617"/>
        <v>0</v>
      </c>
      <c r="BN812" s="1">
        <f t="shared" si="618"/>
        <v>0</v>
      </c>
      <c r="BO812" s="1">
        <f t="shared" si="619"/>
        <v>0</v>
      </c>
      <c r="BP812" s="1">
        <f t="shared" si="620"/>
        <v>0</v>
      </c>
      <c r="BQ812" s="1">
        <f t="shared" si="621"/>
        <v>0</v>
      </c>
      <c r="BR812" s="1">
        <f t="shared" si="622"/>
        <v>0</v>
      </c>
      <c r="BS812" s="1">
        <f t="shared" si="623"/>
        <v>0</v>
      </c>
      <c r="BT812" s="1">
        <f t="shared" si="624"/>
        <v>0</v>
      </c>
      <c r="BU812" s="1">
        <f t="shared" si="625"/>
        <v>1</v>
      </c>
      <c r="BW812" s="1">
        <f t="shared" si="628"/>
        <v>0</v>
      </c>
      <c r="BX812" s="1">
        <f t="shared" si="628"/>
        <v>0</v>
      </c>
      <c r="BY812" s="1">
        <f t="shared" si="628"/>
        <v>0</v>
      </c>
      <c r="BZ812" s="1">
        <f t="shared" si="628"/>
        <v>0</v>
      </c>
      <c r="CA812" s="1">
        <f t="shared" si="628"/>
        <v>0</v>
      </c>
      <c r="CB812" s="1">
        <f t="shared" si="628"/>
        <v>0</v>
      </c>
      <c r="CC812" s="1">
        <f t="shared" si="627"/>
        <v>0</v>
      </c>
      <c r="CD812" s="1">
        <f t="shared" si="627"/>
        <v>0</v>
      </c>
      <c r="CE812" s="1">
        <f t="shared" si="627"/>
        <v>0</v>
      </c>
      <c r="CF812" s="1">
        <f t="shared" si="627"/>
        <v>70</v>
      </c>
      <c r="CW812" s="1">
        <v>794</v>
      </c>
      <c r="CX812" s="1">
        <f t="shared" si="610"/>
        <v>1</v>
      </c>
      <c r="CY812" s="1" t="s">
        <v>37</v>
      </c>
      <c r="CZ812" s="1">
        <v>1</v>
      </c>
      <c r="DB812" s="1">
        <f t="shared" si="626"/>
        <v>10</v>
      </c>
      <c r="DC812" s="1" t="s">
        <v>43</v>
      </c>
      <c r="DD812" s="1">
        <f t="shared" si="611"/>
        <v>11</v>
      </c>
      <c r="DL812" s="1">
        <v>794</v>
      </c>
      <c r="DM812" s="1">
        <f t="shared" si="612"/>
        <v>7</v>
      </c>
      <c r="DN812" s="1">
        <f t="shared" si="613"/>
        <v>0</v>
      </c>
      <c r="DO812" s="1" t="s">
        <v>37</v>
      </c>
      <c r="DP812" s="1">
        <v>0</v>
      </c>
    </row>
    <row r="813" spans="1:120" ht="15">
      <c r="A813">
        <v>795</v>
      </c>
      <c r="B813">
        <v>2</v>
      </c>
      <c r="C813" s="25">
        <v>29445</v>
      </c>
      <c r="D813">
        <v>6</v>
      </c>
      <c r="E813">
        <v>11</v>
      </c>
      <c r="F813" t="s">
        <v>73</v>
      </c>
      <c r="G813">
        <v>5</v>
      </c>
      <c r="H813"/>
      <c r="I813"/>
      <c r="J813" s="1">
        <v>0</v>
      </c>
      <c r="K813" s="1">
        <v>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1</v>
      </c>
      <c r="AF813" s="1">
        <v>0</v>
      </c>
      <c r="AG813" s="1">
        <f t="shared" si="585"/>
        <v>0</v>
      </c>
      <c r="AH813" s="1">
        <f t="shared" si="586"/>
        <v>0</v>
      </c>
      <c r="AI813" s="1">
        <f t="shared" si="587"/>
        <v>0</v>
      </c>
      <c r="AJ813" s="1">
        <f t="shared" si="588"/>
        <v>0</v>
      </c>
      <c r="AK813" s="1">
        <f t="shared" si="589"/>
        <v>0</v>
      </c>
      <c r="AL813" s="1">
        <f t="shared" si="590"/>
        <v>0</v>
      </c>
      <c r="AM813" s="1">
        <f t="shared" si="591"/>
        <v>0</v>
      </c>
      <c r="AN813" s="1">
        <f t="shared" si="591"/>
        <v>0</v>
      </c>
      <c r="AO813" s="1">
        <f t="shared" si="592"/>
        <v>0</v>
      </c>
      <c r="AP813" s="1">
        <f t="shared" si="593"/>
        <v>0</v>
      </c>
      <c r="AQ813" s="1">
        <f t="shared" si="594"/>
        <v>0</v>
      </c>
      <c r="AR813" s="1">
        <f t="shared" si="595"/>
        <v>0</v>
      </c>
      <c r="AS813" s="1">
        <f t="shared" si="596"/>
        <v>0</v>
      </c>
      <c r="AT813" s="1">
        <f t="shared" si="597"/>
        <v>0</v>
      </c>
      <c r="AU813" s="1">
        <f t="shared" si="598"/>
        <v>0</v>
      </c>
      <c r="AV813" s="1">
        <f t="shared" si="599"/>
        <v>0</v>
      </c>
      <c r="AW813" s="1">
        <f t="shared" si="600"/>
        <v>0</v>
      </c>
      <c r="AX813" s="1">
        <f t="shared" si="601"/>
        <v>0</v>
      </c>
      <c r="AY813" s="1">
        <f t="shared" si="602"/>
        <v>0</v>
      </c>
      <c r="AZ813" s="1">
        <f t="shared" si="603"/>
        <v>0</v>
      </c>
      <c r="BA813" s="1">
        <f t="shared" si="604"/>
        <v>0</v>
      </c>
      <c r="BB813" s="1">
        <f t="shared" si="605"/>
        <v>80</v>
      </c>
      <c r="BC813" s="1">
        <f t="shared" si="606"/>
        <v>0</v>
      </c>
      <c r="BD813" s="1">
        <f t="shared" si="607"/>
        <v>80</v>
      </c>
      <c r="BE813" s="1" t="str">
        <f t="shared" si="614"/>
        <v>Barge B</v>
      </c>
      <c r="BF813" s="1">
        <f t="shared" si="615"/>
        <v>9</v>
      </c>
      <c r="BG813" s="3">
        <v>795</v>
      </c>
      <c r="BH813" s="1">
        <f t="shared" si="629"/>
        <v>0</v>
      </c>
      <c r="BI813" s="1">
        <f t="shared" si="608"/>
        <v>0</v>
      </c>
      <c r="BJ813" s="3">
        <v>795</v>
      </c>
      <c r="BK813" s="1">
        <f t="shared" si="609"/>
        <v>11</v>
      </c>
      <c r="BL813" s="1">
        <f t="shared" si="616"/>
        <v>0</v>
      </c>
      <c r="BM813" s="1">
        <f t="shared" si="617"/>
        <v>0</v>
      </c>
      <c r="BN813" s="1">
        <f t="shared" si="618"/>
        <v>0</v>
      </c>
      <c r="BO813" s="1">
        <f t="shared" si="619"/>
        <v>0</v>
      </c>
      <c r="BP813" s="1">
        <f t="shared" si="620"/>
        <v>0</v>
      </c>
      <c r="BQ813" s="1">
        <f t="shared" si="621"/>
        <v>0</v>
      </c>
      <c r="BR813" s="1">
        <f t="shared" si="622"/>
        <v>0</v>
      </c>
      <c r="BS813" s="1">
        <f t="shared" si="623"/>
        <v>0</v>
      </c>
      <c r="BT813" s="1">
        <f t="shared" si="624"/>
        <v>0</v>
      </c>
      <c r="BU813" s="1">
        <f t="shared" si="625"/>
        <v>0</v>
      </c>
      <c r="BW813" s="1">
        <f t="shared" si="628"/>
        <v>0</v>
      </c>
      <c r="BX813" s="1">
        <f t="shared" si="628"/>
        <v>0</v>
      </c>
      <c r="BY813" s="1">
        <f t="shared" si="628"/>
        <v>0</v>
      </c>
      <c r="BZ813" s="1">
        <f t="shared" si="628"/>
        <v>0</v>
      </c>
      <c r="CA813" s="1">
        <f t="shared" si="628"/>
        <v>0</v>
      </c>
      <c r="CB813" s="1">
        <f t="shared" si="628"/>
        <v>0</v>
      </c>
      <c r="CC813" s="1">
        <f t="shared" si="627"/>
        <v>0</v>
      </c>
      <c r="CD813" s="1">
        <f t="shared" si="627"/>
        <v>0</v>
      </c>
      <c r="CE813" s="1">
        <f t="shared" si="627"/>
        <v>0</v>
      </c>
      <c r="CF813" s="1">
        <f t="shared" si="627"/>
        <v>0</v>
      </c>
      <c r="CW813" s="1">
        <v>795</v>
      </c>
      <c r="CX813" s="1">
        <f t="shared" si="610"/>
        <v>1</v>
      </c>
      <c r="CY813" s="1" t="s">
        <v>37</v>
      </c>
      <c r="CZ813" s="1">
        <v>1</v>
      </c>
      <c r="DB813" s="1">
        <f t="shared" si="626"/>
        <v>10</v>
      </c>
      <c r="DC813" s="1" t="s">
        <v>43</v>
      </c>
      <c r="DD813" s="1">
        <f t="shared" si="611"/>
        <v>11</v>
      </c>
      <c r="DL813" s="1">
        <v>795</v>
      </c>
      <c r="DM813" s="1">
        <f t="shared" si="612"/>
        <v>7</v>
      </c>
      <c r="DN813" s="1">
        <f t="shared" si="613"/>
        <v>0</v>
      </c>
      <c r="DO813" s="1" t="s">
        <v>37</v>
      </c>
      <c r="DP813" s="1">
        <v>0</v>
      </c>
    </row>
    <row r="814" spans="1:120" ht="15">
      <c r="A814">
        <v>796</v>
      </c>
      <c r="B814">
        <v>2</v>
      </c>
      <c r="C814" s="25">
        <v>10000</v>
      </c>
      <c r="D814">
        <v>2</v>
      </c>
      <c r="E814">
        <v>5</v>
      </c>
      <c r="F814" t="s">
        <v>73</v>
      </c>
      <c r="G814">
        <v>4</v>
      </c>
      <c r="H814"/>
      <c r="I814"/>
      <c r="J814" s="1">
        <v>0</v>
      </c>
      <c r="K814" s="1">
        <v>0</v>
      </c>
      <c r="L814" s="1">
        <v>0</v>
      </c>
      <c r="M814" s="1">
        <v>0</v>
      </c>
      <c r="N814" s="1">
        <v>0</v>
      </c>
      <c r="O814" s="1">
        <v>0</v>
      </c>
      <c r="P814" s="1">
        <v>0.33333332999999998</v>
      </c>
      <c r="Q814" s="1">
        <v>0</v>
      </c>
      <c r="R814" s="1">
        <v>0</v>
      </c>
      <c r="S814" s="1">
        <v>0</v>
      </c>
      <c r="T814" s="1">
        <v>0</v>
      </c>
      <c r="U814" s="1">
        <v>0.66666667000000002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f t="shared" si="585"/>
        <v>0</v>
      </c>
      <c r="AH814" s="1">
        <f t="shared" si="586"/>
        <v>0</v>
      </c>
      <c r="AI814" s="1">
        <f t="shared" si="587"/>
        <v>0</v>
      </c>
      <c r="AJ814" s="1">
        <f t="shared" si="588"/>
        <v>0</v>
      </c>
      <c r="AK814" s="1">
        <f t="shared" si="589"/>
        <v>0</v>
      </c>
      <c r="AL814" s="1">
        <f t="shared" si="590"/>
        <v>0</v>
      </c>
      <c r="AM814" s="1">
        <f t="shared" si="591"/>
        <v>74.999999250000002</v>
      </c>
      <c r="AN814" s="1">
        <f t="shared" si="591"/>
        <v>0</v>
      </c>
      <c r="AO814" s="1">
        <f t="shared" si="592"/>
        <v>0</v>
      </c>
      <c r="AP814" s="1">
        <f t="shared" si="593"/>
        <v>0</v>
      </c>
      <c r="AQ814" s="1">
        <f t="shared" si="594"/>
        <v>0</v>
      </c>
      <c r="AR814" s="1">
        <f t="shared" si="595"/>
        <v>53.333333600000003</v>
      </c>
      <c r="AS814" s="1">
        <f t="shared" si="596"/>
        <v>0</v>
      </c>
      <c r="AT814" s="1">
        <f t="shared" si="597"/>
        <v>0</v>
      </c>
      <c r="AU814" s="1">
        <f t="shared" si="598"/>
        <v>0</v>
      </c>
      <c r="AV814" s="1">
        <f t="shared" si="599"/>
        <v>0</v>
      </c>
      <c r="AW814" s="1">
        <f t="shared" si="600"/>
        <v>0</v>
      </c>
      <c r="AX814" s="1">
        <f t="shared" si="601"/>
        <v>0</v>
      </c>
      <c r="AY814" s="1">
        <f t="shared" si="602"/>
        <v>0</v>
      </c>
      <c r="AZ814" s="1">
        <f t="shared" si="603"/>
        <v>0</v>
      </c>
      <c r="BA814" s="1">
        <f t="shared" si="604"/>
        <v>0</v>
      </c>
      <c r="BB814" s="1">
        <f t="shared" si="605"/>
        <v>0</v>
      </c>
      <c r="BC814" s="1">
        <f t="shared" si="606"/>
        <v>0</v>
      </c>
      <c r="BD814" s="1">
        <f t="shared" si="607"/>
        <v>128.33333285000001</v>
      </c>
      <c r="BE814" s="1" t="b">
        <f t="shared" si="614"/>
        <v>0</v>
      </c>
      <c r="BF814" s="1">
        <f t="shared" si="615"/>
        <v>0</v>
      </c>
      <c r="BG814" s="3">
        <v>796</v>
      </c>
      <c r="BH814" s="1">
        <f t="shared" si="629"/>
        <v>0</v>
      </c>
      <c r="BI814" s="1">
        <f t="shared" si="608"/>
        <v>0</v>
      </c>
      <c r="BJ814" s="3">
        <v>796</v>
      </c>
      <c r="BK814" s="1">
        <f t="shared" si="609"/>
        <v>6</v>
      </c>
      <c r="BL814" s="1">
        <f t="shared" si="616"/>
        <v>0</v>
      </c>
      <c r="BM814" s="1">
        <f t="shared" si="617"/>
        <v>0</v>
      </c>
      <c r="BN814" s="1">
        <f t="shared" si="618"/>
        <v>0</v>
      </c>
      <c r="BO814" s="1">
        <f t="shared" si="619"/>
        <v>0</v>
      </c>
      <c r="BP814" s="1">
        <f t="shared" si="620"/>
        <v>0</v>
      </c>
      <c r="BQ814" s="1">
        <f t="shared" si="621"/>
        <v>1</v>
      </c>
      <c r="BR814" s="1">
        <f t="shared" si="622"/>
        <v>2</v>
      </c>
      <c r="BS814" s="1">
        <f t="shared" si="623"/>
        <v>3</v>
      </c>
      <c r="BT814" s="1">
        <f t="shared" si="624"/>
        <v>4</v>
      </c>
      <c r="BU814" s="1">
        <f t="shared" si="625"/>
        <v>5</v>
      </c>
      <c r="BW814" s="1">
        <f t="shared" si="628"/>
        <v>0</v>
      </c>
      <c r="BX814" s="1">
        <f t="shared" si="628"/>
        <v>0</v>
      </c>
      <c r="BY814" s="1">
        <f t="shared" si="628"/>
        <v>0</v>
      </c>
      <c r="BZ814" s="1">
        <f t="shared" si="628"/>
        <v>0</v>
      </c>
      <c r="CA814" s="1">
        <f t="shared" si="628"/>
        <v>0</v>
      </c>
      <c r="CB814" s="1">
        <f t="shared" si="628"/>
        <v>70</v>
      </c>
      <c r="CC814" s="1">
        <f t="shared" si="627"/>
        <v>140</v>
      </c>
      <c r="CD814" s="1">
        <f t="shared" si="627"/>
        <v>210</v>
      </c>
      <c r="CE814" s="1">
        <f t="shared" si="627"/>
        <v>280</v>
      </c>
      <c r="CF814" s="1">
        <f t="shared" si="627"/>
        <v>350</v>
      </c>
      <c r="CW814" s="1">
        <v>796</v>
      </c>
      <c r="CX814" s="1">
        <f t="shared" si="610"/>
        <v>1</v>
      </c>
      <c r="CY814" s="1" t="s">
        <v>37</v>
      </c>
      <c r="CZ814" s="1">
        <v>1</v>
      </c>
      <c r="DB814" s="1">
        <f t="shared" si="626"/>
        <v>5.0000000099999999</v>
      </c>
      <c r="DC814" s="1" t="s">
        <v>43</v>
      </c>
      <c r="DD814" s="1">
        <f t="shared" si="611"/>
        <v>5</v>
      </c>
      <c r="DL814" s="1">
        <v>796</v>
      </c>
      <c r="DM814" s="1">
        <f t="shared" si="612"/>
        <v>3</v>
      </c>
      <c r="DN814" s="1">
        <f t="shared" si="613"/>
        <v>0</v>
      </c>
      <c r="DO814" s="1" t="s">
        <v>37</v>
      </c>
      <c r="DP814" s="1">
        <v>0</v>
      </c>
    </row>
    <row r="815" spans="1:120" ht="15">
      <c r="A815">
        <v>797</v>
      </c>
      <c r="B815">
        <v>2</v>
      </c>
      <c r="C815" s="25">
        <v>10000</v>
      </c>
      <c r="D815">
        <v>2</v>
      </c>
      <c r="E815">
        <v>7</v>
      </c>
      <c r="F815" t="s">
        <v>73</v>
      </c>
      <c r="G815">
        <v>4</v>
      </c>
      <c r="H815"/>
      <c r="I815"/>
      <c r="J815" s="1">
        <v>0</v>
      </c>
      <c r="K815" s="1">
        <v>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U815" s="1">
        <v>1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f t="shared" si="585"/>
        <v>0</v>
      </c>
      <c r="AH815" s="1">
        <f t="shared" si="586"/>
        <v>0</v>
      </c>
      <c r="AI815" s="1">
        <f t="shared" si="587"/>
        <v>0</v>
      </c>
      <c r="AJ815" s="1">
        <f t="shared" si="588"/>
        <v>0</v>
      </c>
      <c r="AK815" s="1">
        <f t="shared" si="589"/>
        <v>0</v>
      </c>
      <c r="AL815" s="1">
        <f t="shared" si="590"/>
        <v>0</v>
      </c>
      <c r="AM815" s="1">
        <f t="shared" si="591"/>
        <v>0</v>
      </c>
      <c r="AN815" s="1">
        <f t="shared" si="591"/>
        <v>0</v>
      </c>
      <c r="AO815" s="1">
        <f t="shared" si="592"/>
        <v>0</v>
      </c>
      <c r="AP815" s="1">
        <f t="shared" si="593"/>
        <v>0</v>
      </c>
      <c r="AQ815" s="1">
        <f t="shared" si="594"/>
        <v>0</v>
      </c>
      <c r="AR815" s="1">
        <f t="shared" si="595"/>
        <v>80</v>
      </c>
      <c r="AS815" s="1">
        <f t="shared" si="596"/>
        <v>0</v>
      </c>
      <c r="AT815" s="1">
        <f t="shared" si="597"/>
        <v>0</v>
      </c>
      <c r="AU815" s="1">
        <f t="shared" si="598"/>
        <v>0</v>
      </c>
      <c r="AV815" s="1">
        <f t="shared" si="599"/>
        <v>0</v>
      </c>
      <c r="AW815" s="1">
        <f t="shared" si="600"/>
        <v>0</v>
      </c>
      <c r="AX815" s="1">
        <f t="shared" si="601"/>
        <v>0</v>
      </c>
      <c r="AY815" s="1">
        <f t="shared" si="602"/>
        <v>0</v>
      </c>
      <c r="AZ815" s="1">
        <f t="shared" si="603"/>
        <v>0</v>
      </c>
      <c r="BA815" s="1">
        <f t="shared" si="604"/>
        <v>0</v>
      </c>
      <c r="BB815" s="1">
        <f t="shared" si="605"/>
        <v>0</v>
      </c>
      <c r="BC815" s="1">
        <f t="shared" si="606"/>
        <v>0</v>
      </c>
      <c r="BD815" s="1">
        <f t="shared" si="607"/>
        <v>80</v>
      </c>
      <c r="BE815" s="1" t="str">
        <f t="shared" si="614"/>
        <v>Barge C</v>
      </c>
      <c r="BF815" s="1">
        <f t="shared" si="615"/>
        <v>5</v>
      </c>
      <c r="BG815" s="3">
        <v>797</v>
      </c>
      <c r="BH815" s="1">
        <f t="shared" si="629"/>
        <v>0</v>
      </c>
      <c r="BI815" s="1">
        <f t="shared" si="608"/>
        <v>0</v>
      </c>
      <c r="BJ815" s="3">
        <v>797</v>
      </c>
      <c r="BK815" s="1">
        <f t="shared" si="609"/>
        <v>6</v>
      </c>
      <c r="BL815" s="1">
        <f t="shared" si="616"/>
        <v>0</v>
      </c>
      <c r="BM815" s="1">
        <f t="shared" si="617"/>
        <v>0</v>
      </c>
      <c r="BN815" s="1">
        <f t="shared" si="618"/>
        <v>0</v>
      </c>
      <c r="BO815" s="1">
        <f t="shared" si="619"/>
        <v>0</v>
      </c>
      <c r="BP815" s="1">
        <f t="shared" si="620"/>
        <v>0</v>
      </c>
      <c r="BQ815" s="1">
        <f t="shared" si="621"/>
        <v>1</v>
      </c>
      <c r="BR815" s="1">
        <f t="shared" si="622"/>
        <v>2</v>
      </c>
      <c r="BS815" s="1">
        <f t="shared" si="623"/>
        <v>3</v>
      </c>
      <c r="BT815" s="1">
        <f t="shared" si="624"/>
        <v>4</v>
      </c>
      <c r="BU815" s="1">
        <f t="shared" si="625"/>
        <v>5</v>
      </c>
      <c r="BW815" s="1">
        <f t="shared" si="628"/>
        <v>0</v>
      </c>
      <c r="BX815" s="1">
        <f t="shared" si="628"/>
        <v>0</v>
      </c>
      <c r="BY815" s="1">
        <f t="shared" si="628"/>
        <v>0</v>
      </c>
      <c r="BZ815" s="1">
        <f t="shared" si="628"/>
        <v>0</v>
      </c>
      <c r="CA815" s="1">
        <f t="shared" si="628"/>
        <v>0</v>
      </c>
      <c r="CB815" s="1">
        <f t="shared" si="628"/>
        <v>70</v>
      </c>
      <c r="CC815" s="1">
        <f t="shared" si="627"/>
        <v>140</v>
      </c>
      <c r="CD815" s="1">
        <f t="shared" si="627"/>
        <v>210</v>
      </c>
      <c r="CE815" s="1">
        <f t="shared" si="627"/>
        <v>280</v>
      </c>
      <c r="CF815" s="1">
        <f t="shared" si="627"/>
        <v>350</v>
      </c>
      <c r="CW815" s="1">
        <v>797</v>
      </c>
      <c r="CX815" s="1">
        <f t="shared" si="610"/>
        <v>1</v>
      </c>
      <c r="CY815" s="1" t="s">
        <v>37</v>
      </c>
      <c r="CZ815" s="1">
        <v>1</v>
      </c>
      <c r="DB815" s="1">
        <f t="shared" si="626"/>
        <v>6</v>
      </c>
      <c r="DC815" s="1" t="s">
        <v>43</v>
      </c>
      <c r="DD815" s="1">
        <f t="shared" si="611"/>
        <v>7</v>
      </c>
      <c r="DL815" s="1">
        <v>797</v>
      </c>
      <c r="DM815" s="1">
        <f t="shared" si="612"/>
        <v>3</v>
      </c>
      <c r="DN815" s="1">
        <f t="shared" si="613"/>
        <v>0</v>
      </c>
      <c r="DO815" s="1" t="s">
        <v>37</v>
      </c>
      <c r="DP815" s="1">
        <v>0</v>
      </c>
    </row>
    <row r="816" spans="1:120" ht="15">
      <c r="A816">
        <v>798</v>
      </c>
      <c r="B816">
        <v>1</v>
      </c>
      <c r="C816" s="25">
        <v>17300</v>
      </c>
      <c r="D816">
        <v>6</v>
      </c>
      <c r="E816">
        <v>11</v>
      </c>
      <c r="F816" t="s">
        <v>73</v>
      </c>
      <c r="G816">
        <v>4</v>
      </c>
      <c r="H816"/>
      <c r="I816"/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1</v>
      </c>
      <c r="AF816" s="1">
        <v>0</v>
      </c>
      <c r="AG816" s="1">
        <f t="shared" si="585"/>
        <v>0</v>
      </c>
      <c r="AH816" s="1">
        <f t="shared" si="586"/>
        <v>0</v>
      </c>
      <c r="AI816" s="1">
        <f t="shared" si="587"/>
        <v>0</v>
      </c>
      <c r="AJ816" s="1">
        <f t="shared" si="588"/>
        <v>0</v>
      </c>
      <c r="AK816" s="1">
        <f t="shared" si="589"/>
        <v>0</v>
      </c>
      <c r="AL816" s="1">
        <f t="shared" si="590"/>
        <v>0</v>
      </c>
      <c r="AM816" s="1">
        <f t="shared" si="591"/>
        <v>0</v>
      </c>
      <c r="AN816" s="1">
        <f t="shared" si="591"/>
        <v>0</v>
      </c>
      <c r="AO816" s="1">
        <f t="shared" si="592"/>
        <v>0</v>
      </c>
      <c r="AP816" s="1">
        <f t="shared" si="593"/>
        <v>0</v>
      </c>
      <c r="AQ816" s="1">
        <f t="shared" si="594"/>
        <v>0</v>
      </c>
      <c r="AR816" s="1">
        <f t="shared" si="595"/>
        <v>0</v>
      </c>
      <c r="AS816" s="1">
        <f t="shared" si="596"/>
        <v>0</v>
      </c>
      <c r="AT816" s="1">
        <f t="shared" si="597"/>
        <v>0</v>
      </c>
      <c r="AU816" s="1">
        <f t="shared" si="598"/>
        <v>0</v>
      </c>
      <c r="AV816" s="1">
        <f t="shared" si="599"/>
        <v>0</v>
      </c>
      <c r="AW816" s="1">
        <f t="shared" si="600"/>
        <v>0</v>
      </c>
      <c r="AX816" s="1">
        <f t="shared" si="601"/>
        <v>0</v>
      </c>
      <c r="AY816" s="1">
        <f t="shared" si="602"/>
        <v>0</v>
      </c>
      <c r="AZ816" s="1">
        <f t="shared" si="603"/>
        <v>0</v>
      </c>
      <c r="BA816" s="1">
        <f t="shared" si="604"/>
        <v>0</v>
      </c>
      <c r="BB816" s="1">
        <f t="shared" si="605"/>
        <v>40</v>
      </c>
      <c r="BC816" s="1">
        <f t="shared" si="606"/>
        <v>0</v>
      </c>
      <c r="BD816" s="1">
        <f t="shared" si="607"/>
        <v>40</v>
      </c>
      <c r="BE816" s="1" t="str">
        <f t="shared" si="614"/>
        <v>Barge B</v>
      </c>
      <c r="BF816" s="1">
        <f t="shared" si="615"/>
        <v>9</v>
      </c>
      <c r="BG816" s="3">
        <v>798</v>
      </c>
      <c r="BH816" s="1">
        <f t="shared" si="629"/>
        <v>0</v>
      </c>
      <c r="BI816" s="1">
        <f t="shared" si="608"/>
        <v>0</v>
      </c>
      <c r="BJ816" s="3">
        <v>798</v>
      </c>
      <c r="BK816" s="1">
        <f t="shared" si="609"/>
        <v>10</v>
      </c>
      <c r="BL816" s="1">
        <f t="shared" si="616"/>
        <v>0</v>
      </c>
      <c r="BM816" s="1">
        <f t="shared" si="617"/>
        <v>0</v>
      </c>
      <c r="BN816" s="1">
        <f t="shared" si="618"/>
        <v>0</v>
      </c>
      <c r="BO816" s="1">
        <f t="shared" si="619"/>
        <v>0</v>
      </c>
      <c r="BP816" s="1">
        <f t="shared" si="620"/>
        <v>0</v>
      </c>
      <c r="BQ816" s="1">
        <f t="shared" si="621"/>
        <v>0</v>
      </c>
      <c r="BR816" s="1">
        <f t="shared" si="622"/>
        <v>0</v>
      </c>
      <c r="BS816" s="1">
        <f t="shared" si="623"/>
        <v>0</v>
      </c>
      <c r="BT816" s="1">
        <f t="shared" si="624"/>
        <v>0</v>
      </c>
      <c r="BU816" s="1">
        <f t="shared" si="625"/>
        <v>1</v>
      </c>
      <c r="BW816" s="1">
        <f t="shared" si="628"/>
        <v>0</v>
      </c>
      <c r="BX816" s="1">
        <f t="shared" si="628"/>
        <v>0</v>
      </c>
      <c r="BY816" s="1">
        <f t="shared" si="628"/>
        <v>0</v>
      </c>
      <c r="BZ816" s="1">
        <f t="shared" si="628"/>
        <v>0</v>
      </c>
      <c r="CA816" s="1">
        <f t="shared" si="628"/>
        <v>0</v>
      </c>
      <c r="CB816" s="1">
        <f t="shared" si="628"/>
        <v>0</v>
      </c>
      <c r="CC816" s="1">
        <f t="shared" si="627"/>
        <v>0</v>
      </c>
      <c r="CD816" s="1">
        <f t="shared" si="627"/>
        <v>0</v>
      </c>
      <c r="CE816" s="1">
        <f t="shared" si="627"/>
        <v>0</v>
      </c>
      <c r="CF816" s="1">
        <f t="shared" si="627"/>
        <v>50</v>
      </c>
      <c r="CW816" s="1">
        <v>798</v>
      </c>
      <c r="CX816" s="1">
        <f t="shared" si="610"/>
        <v>1</v>
      </c>
      <c r="CY816" s="1" t="s">
        <v>37</v>
      </c>
      <c r="CZ816" s="1">
        <v>1</v>
      </c>
      <c r="DB816" s="1">
        <f t="shared" si="626"/>
        <v>10</v>
      </c>
      <c r="DC816" s="1" t="s">
        <v>43</v>
      </c>
      <c r="DD816" s="1">
        <f t="shared" si="611"/>
        <v>11</v>
      </c>
      <c r="DL816" s="1">
        <v>798</v>
      </c>
      <c r="DM816" s="1">
        <f t="shared" si="612"/>
        <v>7</v>
      </c>
      <c r="DN816" s="1">
        <f t="shared" si="613"/>
        <v>0</v>
      </c>
      <c r="DO816" s="1" t="s">
        <v>37</v>
      </c>
      <c r="DP816" s="1">
        <v>0</v>
      </c>
    </row>
    <row r="817" spans="1:120" ht="15">
      <c r="A817">
        <v>799</v>
      </c>
      <c r="B817">
        <v>2</v>
      </c>
      <c r="C817" s="25">
        <v>14762</v>
      </c>
      <c r="D817">
        <v>5</v>
      </c>
      <c r="E817">
        <v>8</v>
      </c>
      <c r="F817" t="s">
        <v>32</v>
      </c>
      <c r="G817">
        <v>4</v>
      </c>
      <c r="H817"/>
      <c r="I817"/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U817" s="1">
        <v>0</v>
      </c>
      <c r="V817" s="1">
        <v>0</v>
      </c>
      <c r="W817" s="1">
        <v>0</v>
      </c>
      <c r="X817" s="1">
        <v>1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f t="shared" si="585"/>
        <v>0</v>
      </c>
      <c r="AH817" s="1">
        <f t="shared" si="586"/>
        <v>0</v>
      </c>
      <c r="AI817" s="1">
        <f t="shared" si="587"/>
        <v>0</v>
      </c>
      <c r="AJ817" s="1">
        <f t="shared" si="588"/>
        <v>0</v>
      </c>
      <c r="AK817" s="1">
        <f t="shared" si="589"/>
        <v>0</v>
      </c>
      <c r="AL817" s="1">
        <f t="shared" si="590"/>
        <v>0</v>
      </c>
      <c r="AM817" s="1">
        <f t="shared" si="591"/>
        <v>0</v>
      </c>
      <c r="AN817" s="1">
        <f t="shared" si="591"/>
        <v>0</v>
      </c>
      <c r="AO817" s="1">
        <f t="shared" si="592"/>
        <v>0</v>
      </c>
      <c r="AP817" s="1">
        <f t="shared" si="593"/>
        <v>0</v>
      </c>
      <c r="AQ817" s="1">
        <f t="shared" si="594"/>
        <v>0</v>
      </c>
      <c r="AR817" s="1">
        <f t="shared" si="595"/>
        <v>0</v>
      </c>
      <c r="AS817" s="1">
        <f t="shared" si="596"/>
        <v>0</v>
      </c>
      <c r="AT817" s="1">
        <f t="shared" si="597"/>
        <v>0</v>
      </c>
      <c r="AU817" s="1">
        <f t="shared" si="598"/>
        <v>80</v>
      </c>
      <c r="AV817" s="1">
        <f t="shared" si="599"/>
        <v>0</v>
      </c>
      <c r="AW817" s="1">
        <f t="shared" si="600"/>
        <v>0</v>
      </c>
      <c r="AX817" s="1">
        <f t="shared" si="601"/>
        <v>0</v>
      </c>
      <c r="AY817" s="1">
        <f t="shared" si="602"/>
        <v>0</v>
      </c>
      <c r="AZ817" s="1">
        <f t="shared" si="603"/>
        <v>0</v>
      </c>
      <c r="BA817" s="1">
        <f t="shared" si="604"/>
        <v>0</v>
      </c>
      <c r="BB817" s="1">
        <f t="shared" si="605"/>
        <v>0</v>
      </c>
      <c r="BC817" s="1">
        <f t="shared" si="606"/>
        <v>0</v>
      </c>
      <c r="BD817" s="1">
        <f t="shared" si="607"/>
        <v>80</v>
      </c>
      <c r="BE817" s="1" t="str">
        <f t="shared" si="614"/>
        <v>Barge A</v>
      </c>
      <c r="BF817" s="1">
        <f t="shared" si="615"/>
        <v>6</v>
      </c>
      <c r="BG817" s="3">
        <v>799</v>
      </c>
      <c r="BH817" s="1">
        <f t="shared" si="629"/>
        <v>0</v>
      </c>
      <c r="BI817" s="1">
        <f t="shared" si="608"/>
        <v>0</v>
      </c>
      <c r="BJ817" s="3">
        <v>799</v>
      </c>
      <c r="BK817" s="1">
        <f t="shared" si="609"/>
        <v>9</v>
      </c>
      <c r="BL817" s="1">
        <f t="shared" si="616"/>
        <v>0</v>
      </c>
      <c r="BM817" s="1">
        <f t="shared" si="617"/>
        <v>0</v>
      </c>
      <c r="BN817" s="1">
        <f t="shared" si="618"/>
        <v>0</v>
      </c>
      <c r="BO817" s="1">
        <f t="shared" si="619"/>
        <v>0</v>
      </c>
      <c r="BP817" s="1">
        <f t="shared" si="620"/>
        <v>0</v>
      </c>
      <c r="BQ817" s="1">
        <f t="shared" si="621"/>
        <v>0</v>
      </c>
      <c r="BR817" s="1">
        <f t="shared" si="622"/>
        <v>0</v>
      </c>
      <c r="BS817" s="1">
        <f t="shared" si="623"/>
        <v>0</v>
      </c>
      <c r="BT817" s="1">
        <f t="shared" si="624"/>
        <v>1</v>
      </c>
      <c r="BU817" s="1">
        <f t="shared" si="625"/>
        <v>2</v>
      </c>
      <c r="BW817" s="1">
        <f t="shared" si="628"/>
        <v>0</v>
      </c>
      <c r="BX817" s="1">
        <f t="shared" si="628"/>
        <v>0</v>
      </c>
      <c r="BY817" s="1">
        <f t="shared" si="628"/>
        <v>0</v>
      </c>
      <c r="BZ817" s="1">
        <f t="shared" si="628"/>
        <v>0</v>
      </c>
      <c r="CA817" s="1">
        <f t="shared" si="628"/>
        <v>0</v>
      </c>
      <c r="CB817" s="1">
        <f t="shared" si="628"/>
        <v>0</v>
      </c>
      <c r="CC817" s="1">
        <f t="shared" si="627"/>
        <v>0</v>
      </c>
      <c r="CD817" s="1">
        <f t="shared" si="627"/>
        <v>0</v>
      </c>
      <c r="CE817" s="1">
        <f t="shared" si="627"/>
        <v>70</v>
      </c>
      <c r="CF817" s="1">
        <f t="shared" si="627"/>
        <v>140</v>
      </c>
      <c r="CW817" s="1">
        <v>799</v>
      </c>
      <c r="CX817" s="1">
        <f t="shared" si="610"/>
        <v>1</v>
      </c>
      <c r="CY817" s="1" t="s">
        <v>37</v>
      </c>
      <c r="CZ817" s="1">
        <v>1</v>
      </c>
      <c r="DB817" s="1">
        <f t="shared" si="626"/>
        <v>7</v>
      </c>
      <c r="DC817" s="1" t="s">
        <v>43</v>
      </c>
      <c r="DD817" s="1">
        <f t="shared" si="611"/>
        <v>8</v>
      </c>
      <c r="DL817" s="1">
        <v>799</v>
      </c>
      <c r="DM817" s="1">
        <f t="shared" si="612"/>
        <v>6</v>
      </c>
      <c r="DN817" s="1">
        <f t="shared" si="613"/>
        <v>0</v>
      </c>
      <c r="DO817" s="1" t="s">
        <v>37</v>
      </c>
      <c r="DP817" s="1">
        <v>0</v>
      </c>
    </row>
    <row r="818" spans="1:120" ht="15">
      <c r="A818">
        <v>800</v>
      </c>
      <c r="B818">
        <v>2</v>
      </c>
      <c r="C818" s="25">
        <v>9465</v>
      </c>
      <c r="D818">
        <v>3</v>
      </c>
      <c r="E818">
        <v>8</v>
      </c>
      <c r="F818" t="s">
        <v>74</v>
      </c>
      <c r="G818">
        <v>5</v>
      </c>
      <c r="H818"/>
      <c r="I818"/>
      <c r="J818" s="1">
        <v>0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>
        <v>0</v>
      </c>
      <c r="W818" s="1">
        <v>0</v>
      </c>
      <c r="X818" s="1">
        <v>1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f t="shared" si="585"/>
        <v>0</v>
      </c>
      <c r="AH818" s="1">
        <f t="shared" si="586"/>
        <v>0</v>
      </c>
      <c r="AI818" s="1">
        <f t="shared" si="587"/>
        <v>0</v>
      </c>
      <c r="AJ818" s="1">
        <f t="shared" si="588"/>
        <v>0</v>
      </c>
      <c r="AK818" s="1">
        <f t="shared" si="589"/>
        <v>0</v>
      </c>
      <c r="AL818" s="1">
        <f t="shared" si="590"/>
        <v>0</v>
      </c>
      <c r="AM818" s="1">
        <f t="shared" si="591"/>
        <v>0</v>
      </c>
      <c r="AN818" s="1">
        <f t="shared" si="591"/>
        <v>0</v>
      </c>
      <c r="AO818" s="1">
        <f t="shared" si="592"/>
        <v>0</v>
      </c>
      <c r="AP818" s="1">
        <f t="shared" si="593"/>
        <v>0</v>
      </c>
      <c r="AQ818" s="1">
        <f t="shared" si="594"/>
        <v>0</v>
      </c>
      <c r="AR818" s="1">
        <f t="shared" si="595"/>
        <v>0</v>
      </c>
      <c r="AS818" s="1">
        <f t="shared" si="596"/>
        <v>0</v>
      </c>
      <c r="AT818" s="1">
        <f t="shared" si="597"/>
        <v>0</v>
      </c>
      <c r="AU818" s="1">
        <f t="shared" si="598"/>
        <v>80</v>
      </c>
      <c r="AV818" s="1">
        <f t="shared" si="599"/>
        <v>0</v>
      </c>
      <c r="AW818" s="1">
        <f t="shared" si="600"/>
        <v>0</v>
      </c>
      <c r="AX818" s="1">
        <f t="shared" si="601"/>
        <v>0</v>
      </c>
      <c r="AY818" s="1">
        <f t="shared" si="602"/>
        <v>0</v>
      </c>
      <c r="AZ818" s="1">
        <f t="shared" si="603"/>
        <v>0</v>
      </c>
      <c r="BA818" s="1">
        <f t="shared" si="604"/>
        <v>0</v>
      </c>
      <c r="BB818" s="1">
        <f t="shared" si="605"/>
        <v>0</v>
      </c>
      <c r="BC818" s="1">
        <f t="shared" si="606"/>
        <v>0</v>
      </c>
      <c r="BD818" s="1">
        <f t="shared" si="607"/>
        <v>80</v>
      </c>
      <c r="BE818" s="1" t="str">
        <f t="shared" si="614"/>
        <v>Barge A</v>
      </c>
      <c r="BF818" s="1">
        <f t="shared" si="615"/>
        <v>6</v>
      </c>
      <c r="BG818" s="3">
        <v>800</v>
      </c>
      <c r="BH818" s="1">
        <f t="shared" si="629"/>
        <v>0</v>
      </c>
      <c r="BI818" s="1">
        <f t="shared" si="608"/>
        <v>0</v>
      </c>
      <c r="BJ818" s="3">
        <v>800</v>
      </c>
      <c r="BK818" s="1">
        <f t="shared" si="609"/>
        <v>8</v>
      </c>
      <c r="BL818" s="1">
        <f t="shared" si="616"/>
        <v>0</v>
      </c>
      <c r="BM818" s="1">
        <f t="shared" si="617"/>
        <v>0</v>
      </c>
      <c r="BN818" s="1">
        <f t="shared" si="618"/>
        <v>0</v>
      </c>
      <c r="BO818" s="1">
        <f t="shared" si="619"/>
        <v>0</v>
      </c>
      <c r="BP818" s="1">
        <f t="shared" si="620"/>
        <v>0</v>
      </c>
      <c r="BQ818" s="1">
        <f t="shared" si="621"/>
        <v>0</v>
      </c>
      <c r="BR818" s="1">
        <f t="shared" si="622"/>
        <v>0</v>
      </c>
      <c r="BS818" s="1">
        <f t="shared" si="623"/>
        <v>1</v>
      </c>
      <c r="BT818" s="1">
        <f t="shared" si="624"/>
        <v>2</v>
      </c>
      <c r="BU818" s="1">
        <f t="shared" si="625"/>
        <v>3</v>
      </c>
      <c r="BW818" s="1">
        <f t="shared" si="628"/>
        <v>0</v>
      </c>
      <c r="BX818" s="1">
        <f t="shared" si="628"/>
        <v>0</v>
      </c>
      <c r="BY818" s="1">
        <f t="shared" si="628"/>
        <v>0</v>
      </c>
      <c r="BZ818" s="1">
        <f t="shared" si="628"/>
        <v>0</v>
      </c>
      <c r="CA818" s="1">
        <f t="shared" si="628"/>
        <v>0</v>
      </c>
      <c r="CB818" s="1">
        <f t="shared" si="628"/>
        <v>0</v>
      </c>
      <c r="CC818" s="1">
        <f t="shared" si="627"/>
        <v>0</v>
      </c>
      <c r="CD818" s="1">
        <f t="shared" si="627"/>
        <v>70</v>
      </c>
      <c r="CE818" s="1">
        <f t="shared" si="627"/>
        <v>140</v>
      </c>
      <c r="CF818" s="1">
        <f t="shared" si="627"/>
        <v>210</v>
      </c>
      <c r="CW818" s="1">
        <v>800</v>
      </c>
      <c r="CX818" s="1">
        <f t="shared" si="610"/>
        <v>1</v>
      </c>
      <c r="CY818" s="1" t="s">
        <v>37</v>
      </c>
      <c r="CZ818" s="1">
        <v>1</v>
      </c>
      <c r="DB818" s="1">
        <f t="shared" si="626"/>
        <v>7</v>
      </c>
      <c r="DC818" s="1" t="s">
        <v>43</v>
      </c>
      <c r="DD818" s="1">
        <f t="shared" si="611"/>
        <v>8</v>
      </c>
      <c r="DL818" s="1">
        <v>800</v>
      </c>
      <c r="DM818" s="1">
        <f t="shared" si="612"/>
        <v>4</v>
      </c>
      <c r="DN818" s="1">
        <f t="shared" si="613"/>
        <v>0</v>
      </c>
      <c r="DO818" s="1" t="s">
        <v>37</v>
      </c>
      <c r="DP818" s="1">
        <v>0</v>
      </c>
    </row>
    <row r="819" spans="1:120" ht="15">
      <c r="A819">
        <v>801</v>
      </c>
      <c r="B819">
        <v>2</v>
      </c>
      <c r="C819" s="25">
        <v>14200</v>
      </c>
      <c r="D819">
        <v>6</v>
      </c>
      <c r="E819">
        <v>10</v>
      </c>
      <c r="F819" t="s">
        <v>35</v>
      </c>
      <c r="G819">
        <v>4</v>
      </c>
      <c r="H819"/>
      <c r="I819"/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1</v>
      </c>
      <c r="AF819" s="1">
        <v>0</v>
      </c>
      <c r="AG819" s="1">
        <f t="shared" si="585"/>
        <v>0</v>
      </c>
      <c r="AH819" s="1">
        <f t="shared" si="586"/>
        <v>0</v>
      </c>
      <c r="AI819" s="1">
        <f t="shared" si="587"/>
        <v>0</v>
      </c>
      <c r="AJ819" s="1">
        <f t="shared" si="588"/>
        <v>0</v>
      </c>
      <c r="AK819" s="1">
        <f t="shared" si="589"/>
        <v>0</v>
      </c>
      <c r="AL819" s="1">
        <f t="shared" si="590"/>
        <v>0</v>
      </c>
      <c r="AM819" s="1">
        <f t="shared" si="591"/>
        <v>0</v>
      </c>
      <c r="AN819" s="1">
        <f t="shared" si="591"/>
        <v>0</v>
      </c>
      <c r="AO819" s="1">
        <f t="shared" si="592"/>
        <v>0</v>
      </c>
      <c r="AP819" s="1">
        <f t="shared" si="593"/>
        <v>0</v>
      </c>
      <c r="AQ819" s="1">
        <f t="shared" si="594"/>
        <v>0</v>
      </c>
      <c r="AR819" s="1">
        <f t="shared" si="595"/>
        <v>0</v>
      </c>
      <c r="AS819" s="1">
        <f t="shared" si="596"/>
        <v>0</v>
      </c>
      <c r="AT819" s="1">
        <f t="shared" si="597"/>
        <v>0</v>
      </c>
      <c r="AU819" s="1">
        <f t="shared" si="598"/>
        <v>0</v>
      </c>
      <c r="AV819" s="1">
        <f t="shared" si="599"/>
        <v>0</v>
      </c>
      <c r="AW819" s="1">
        <f t="shared" si="600"/>
        <v>0</v>
      </c>
      <c r="AX819" s="1">
        <f t="shared" si="601"/>
        <v>0</v>
      </c>
      <c r="AY819" s="1">
        <f t="shared" si="602"/>
        <v>0</v>
      </c>
      <c r="AZ819" s="1">
        <f t="shared" si="603"/>
        <v>0</v>
      </c>
      <c r="BA819" s="1">
        <f t="shared" si="604"/>
        <v>0</v>
      </c>
      <c r="BB819" s="1">
        <f t="shared" si="605"/>
        <v>80</v>
      </c>
      <c r="BC819" s="1">
        <f t="shared" si="606"/>
        <v>0</v>
      </c>
      <c r="BD819" s="1">
        <f t="shared" si="607"/>
        <v>80</v>
      </c>
      <c r="BE819" s="1" t="str">
        <f t="shared" si="614"/>
        <v>Barge B</v>
      </c>
      <c r="BF819" s="1">
        <f t="shared" si="615"/>
        <v>9</v>
      </c>
      <c r="BG819" s="3">
        <v>801</v>
      </c>
      <c r="BH819" s="1">
        <f t="shared" si="629"/>
        <v>0</v>
      </c>
      <c r="BI819" s="1">
        <f t="shared" si="608"/>
        <v>0</v>
      </c>
      <c r="BJ819" s="3">
        <v>801</v>
      </c>
      <c r="BK819" s="1">
        <f t="shared" si="609"/>
        <v>10</v>
      </c>
      <c r="BL819" s="1">
        <f t="shared" si="616"/>
        <v>0</v>
      </c>
      <c r="BM819" s="1">
        <f t="shared" si="617"/>
        <v>0</v>
      </c>
      <c r="BN819" s="1">
        <f t="shared" si="618"/>
        <v>0</v>
      </c>
      <c r="BO819" s="1">
        <f t="shared" si="619"/>
        <v>0</v>
      </c>
      <c r="BP819" s="1">
        <f t="shared" si="620"/>
        <v>0</v>
      </c>
      <c r="BQ819" s="1">
        <f t="shared" si="621"/>
        <v>0</v>
      </c>
      <c r="BR819" s="1">
        <f t="shared" si="622"/>
        <v>0</v>
      </c>
      <c r="BS819" s="1">
        <f t="shared" si="623"/>
        <v>0</v>
      </c>
      <c r="BT819" s="1">
        <f t="shared" si="624"/>
        <v>0</v>
      </c>
      <c r="BU819" s="1">
        <f t="shared" si="625"/>
        <v>1</v>
      </c>
      <c r="BW819" s="1">
        <f t="shared" si="628"/>
        <v>0</v>
      </c>
      <c r="BX819" s="1">
        <f t="shared" si="628"/>
        <v>0</v>
      </c>
      <c r="BY819" s="1">
        <f t="shared" si="628"/>
        <v>0</v>
      </c>
      <c r="BZ819" s="1">
        <f t="shared" si="628"/>
        <v>0</v>
      </c>
      <c r="CA819" s="1">
        <f t="shared" si="628"/>
        <v>0</v>
      </c>
      <c r="CB819" s="1">
        <f t="shared" si="628"/>
        <v>0</v>
      </c>
      <c r="CC819" s="1">
        <f t="shared" si="627"/>
        <v>0</v>
      </c>
      <c r="CD819" s="1">
        <f t="shared" si="627"/>
        <v>0</v>
      </c>
      <c r="CE819" s="1">
        <f t="shared" si="627"/>
        <v>0</v>
      </c>
      <c r="CF819" s="1">
        <f t="shared" si="627"/>
        <v>70</v>
      </c>
      <c r="CW819" s="1">
        <v>801</v>
      </c>
      <c r="CX819" s="1">
        <f t="shared" si="610"/>
        <v>1</v>
      </c>
      <c r="CY819" s="1" t="s">
        <v>37</v>
      </c>
      <c r="CZ819" s="1">
        <v>1</v>
      </c>
      <c r="DB819" s="1">
        <f t="shared" si="626"/>
        <v>10</v>
      </c>
      <c r="DC819" s="1" t="s">
        <v>43</v>
      </c>
      <c r="DD819" s="1">
        <f t="shared" si="611"/>
        <v>10</v>
      </c>
      <c r="DL819" s="1">
        <v>801</v>
      </c>
      <c r="DM819" s="1">
        <f t="shared" si="612"/>
        <v>7</v>
      </c>
      <c r="DN819" s="1">
        <f t="shared" si="613"/>
        <v>0</v>
      </c>
      <c r="DO819" s="1" t="s">
        <v>37</v>
      </c>
      <c r="DP819" s="1">
        <v>0</v>
      </c>
    </row>
    <row r="820" spans="1:120" ht="15">
      <c r="A820">
        <v>802</v>
      </c>
      <c r="B820">
        <v>2</v>
      </c>
      <c r="C820" s="25">
        <v>7345</v>
      </c>
      <c r="D820">
        <v>5</v>
      </c>
      <c r="E820">
        <v>8</v>
      </c>
      <c r="F820" t="s">
        <v>73</v>
      </c>
      <c r="G820">
        <v>4</v>
      </c>
      <c r="H820"/>
      <c r="I820"/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0.5</v>
      </c>
      <c r="Z820" s="1">
        <v>0</v>
      </c>
      <c r="AA820" s="1">
        <v>0</v>
      </c>
      <c r="AB820" s="1">
        <v>0</v>
      </c>
      <c r="AC820" s="1">
        <v>0.5</v>
      </c>
      <c r="AD820" s="1">
        <v>0</v>
      </c>
      <c r="AE820" s="1">
        <v>0</v>
      </c>
      <c r="AF820" s="1">
        <v>0</v>
      </c>
      <c r="AG820" s="1">
        <f t="shared" si="585"/>
        <v>0</v>
      </c>
      <c r="AH820" s="1">
        <f t="shared" si="586"/>
        <v>0</v>
      </c>
      <c r="AI820" s="1">
        <f t="shared" si="587"/>
        <v>0</v>
      </c>
      <c r="AJ820" s="1">
        <f t="shared" si="588"/>
        <v>0</v>
      </c>
      <c r="AK820" s="1">
        <f t="shared" si="589"/>
        <v>0</v>
      </c>
      <c r="AL820" s="1">
        <f t="shared" si="590"/>
        <v>0</v>
      </c>
      <c r="AM820" s="1">
        <f t="shared" si="591"/>
        <v>0</v>
      </c>
      <c r="AN820" s="1">
        <f t="shared" si="591"/>
        <v>0</v>
      </c>
      <c r="AO820" s="1">
        <f t="shared" si="592"/>
        <v>0</v>
      </c>
      <c r="AP820" s="1">
        <f t="shared" si="593"/>
        <v>0</v>
      </c>
      <c r="AQ820" s="1">
        <f t="shared" si="594"/>
        <v>0</v>
      </c>
      <c r="AR820" s="1">
        <f t="shared" si="595"/>
        <v>0</v>
      </c>
      <c r="AS820" s="1">
        <f t="shared" si="596"/>
        <v>0</v>
      </c>
      <c r="AT820" s="1">
        <f t="shared" si="597"/>
        <v>0</v>
      </c>
      <c r="AU820" s="1">
        <f t="shared" si="598"/>
        <v>0</v>
      </c>
      <c r="AV820" s="1">
        <f t="shared" si="599"/>
        <v>40</v>
      </c>
      <c r="AW820" s="1">
        <f t="shared" si="600"/>
        <v>0</v>
      </c>
      <c r="AX820" s="1">
        <f t="shared" si="601"/>
        <v>0</v>
      </c>
      <c r="AY820" s="1">
        <f t="shared" si="602"/>
        <v>0</v>
      </c>
      <c r="AZ820" s="1">
        <f t="shared" si="603"/>
        <v>40</v>
      </c>
      <c r="BA820" s="1">
        <f t="shared" si="604"/>
        <v>0</v>
      </c>
      <c r="BB820" s="1">
        <f t="shared" si="605"/>
        <v>0</v>
      </c>
      <c r="BC820" s="1">
        <f t="shared" si="606"/>
        <v>0</v>
      </c>
      <c r="BD820" s="1">
        <f t="shared" si="607"/>
        <v>80</v>
      </c>
      <c r="BE820" s="1" t="str">
        <f t="shared" si="614"/>
        <v>Barge D</v>
      </c>
      <c r="BF820" s="1">
        <f t="shared" si="615"/>
        <v>0</v>
      </c>
      <c r="BG820" s="3">
        <v>802</v>
      </c>
      <c r="BH820" s="1">
        <f t="shared" si="629"/>
        <v>0</v>
      </c>
      <c r="BI820" s="1">
        <f t="shared" si="608"/>
        <v>0</v>
      </c>
      <c r="BJ820" s="3">
        <v>802</v>
      </c>
      <c r="BK820" s="1">
        <f t="shared" si="609"/>
        <v>9</v>
      </c>
      <c r="BL820" s="1">
        <f t="shared" si="616"/>
        <v>0</v>
      </c>
      <c r="BM820" s="1">
        <f t="shared" si="617"/>
        <v>0</v>
      </c>
      <c r="BN820" s="1">
        <f t="shared" si="618"/>
        <v>0</v>
      </c>
      <c r="BO820" s="1">
        <f t="shared" si="619"/>
        <v>0</v>
      </c>
      <c r="BP820" s="1">
        <f t="shared" si="620"/>
        <v>0</v>
      </c>
      <c r="BQ820" s="1">
        <f t="shared" si="621"/>
        <v>0</v>
      </c>
      <c r="BR820" s="1">
        <f t="shared" si="622"/>
        <v>0</v>
      </c>
      <c r="BS820" s="1">
        <f t="shared" si="623"/>
        <v>0</v>
      </c>
      <c r="BT820" s="1">
        <f t="shared" si="624"/>
        <v>1</v>
      </c>
      <c r="BU820" s="1">
        <f t="shared" si="625"/>
        <v>2</v>
      </c>
      <c r="BW820" s="1">
        <f t="shared" si="628"/>
        <v>0</v>
      </c>
      <c r="BX820" s="1">
        <f t="shared" si="628"/>
        <v>0</v>
      </c>
      <c r="BY820" s="1">
        <f t="shared" si="628"/>
        <v>0</v>
      </c>
      <c r="BZ820" s="1">
        <f t="shared" si="628"/>
        <v>0</v>
      </c>
      <c r="CA820" s="1">
        <f t="shared" si="628"/>
        <v>0</v>
      </c>
      <c r="CB820" s="1">
        <f t="shared" si="628"/>
        <v>0</v>
      </c>
      <c r="CC820" s="1">
        <f t="shared" si="627"/>
        <v>0</v>
      </c>
      <c r="CD820" s="1">
        <f t="shared" si="627"/>
        <v>0</v>
      </c>
      <c r="CE820" s="1">
        <f t="shared" si="627"/>
        <v>70</v>
      </c>
      <c r="CF820" s="1">
        <f t="shared" si="627"/>
        <v>140</v>
      </c>
      <c r="CW820" s="1">
        <v>802</v>
      </c>
      <c r="CX820" s="1">
        <f t="shared" si="610"/>
        <v>1</v>
      </c>
      <c r="CY820" s="1" t="s">
        <v>37</v>
      </c>
      <c r="CZ820" s="1">
        <v>1</v>
      </c>
      <c r="DB820" s="1">
        <f t="shared" si="626"/>
        <v>8</v>
      </c>
      <c r="DC820" s="1" t="s">
        <v>43</v>
      </c>
      <c r="DD820" s="1">
        <f t="shared" si="611"/>
        <v>8</v>
      </c>
      <c r="DL820" s="1">
        <v>802</v>
      </c>
      <c r="DM820" s="1">
        <f t="shared" si="612"/>
        <v>6</v>
      </c>
      <c r="DN820" s="1">
        <f t="shared" si="613"/>
        <v>0</v>
      </c>
      <c r="DO820" s="1" t="s">
        <v>37</v>
      </c>
      <c r="DP820" s="1">
        <v>0</v>
      </c>
    </row>
    <row r="821" spans="1:120" ht="15">
      <c r="A821">
        <v>803</v>
      </c>
      <c r="B821">
        <v>2</v>
      </c>
      <c r="C821" s="25">
        <v>10512</v>
      </c>
      <c r="D821">
        <v>1</v>
      </c>
      <c r="E821">
        <v>5</v>
      </c>
      <c r="F821" t="s">
        <v>73</v>
      </c>
      <c r="G821">
        <v>4</v>
      </c>
      <c r="H821"/>
      <c r="I821"/>
      <c r="J821" s="1">
        <v>0</v>
      </c>
      <c r="K821" s="1">
        <v>0</v>
      </c>
      <c r="L821" s="1">
        <v>0</v>
      </c>
      <c r="M821" s="1">
        <v>0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f t="shared" si="585"/>
        <v>0</v>
      </c>
      <c r="AH821" s="1">
        <f t="shared" si="586"/>
        <v>0</v>
      </c>
      <c r="AI821" s="1">
        <f t="shared" si="587"/>
        <v>0</v>
      </c>
      <c r="AJ821" s="1">
        <f t="shared" si="588"/>
        <v>0</v>
      </c>
      <c r="AK821" s="1">
        <f t="shared" si="589"/>
        <v>80</v>
      </c>
      <c r="AL821" s="1">
        <f t="shared" si="590"/>
        <v>0</v>
      </c>
      <c r="AM821" s="1">
        <f t="shared" si="591"/>
        <v>0</v>
      </c>
      <c r="AN821" s="1">
        <f t="shared" si="591"/>
        <v>0</v>
      </c>
      <c r="AO821" s="1">
        <f t="shared" si="592"/>
        <v>0</v>
      </c>
      <c r="AP821" s="1">
        <f t="shared" si="593"/>
        <v>0</v>
      </c>
      <c r="AQ821" s="1">
        <f t="shared" si="594"/>
        <v>0</v>
      </c>
      <c r="AR821" s="1">
        <f t="shared" si="595"/>
        <v>0</v>
      </c>
      <c r="AS821" s="1">
        <f t="shared" si="596"/>
        <v>0</v>
      </c>
      <c r="AT821" s="1">
        <f t="shared" si="597"/>
        <v>0</v>
      </c>
      <c r="AU821" s="1">
        <f t="shared" si="598"/>
        <v>0</v>
      </c>
      <c r="AV821" s="1">
        <f t="shared" si="599"/>
        <v>0</v>
      </c>
      <c r="AW821" s="1">
        <f t="shared" si="600"/>
        <v>0</v>
      </c>
      <c r="AX821" s="1">
        <f t="shared" si="601"/>
        <v>0</v>
      </c>
      <c r="AY821" s="1">
        <f t="shared" si="602"/>
        <v>0</v>
      </c>
      <c r="AZ821" s="1">
        <f t="shared" si="603"/>
        <v>0</v>
      </c>
      <c r="BA821" s="1">
        <f t="shared" si="604"/>
        <v>0</v>
      </c>
      <c r="BB821" s="1">
        <f t="shared" si="605"/>
        <v>0</v>
      </c>
      <c r="BC821" s="1">
        <f t="shared" si="606"/>
        <v>0</v>
      </c>
      <c r="BD821" s="1">
        <f t="shared" si="607"/>
        <v>80</v>
      </c>
      <c r="BE821" s="1" t="str">
        <f t="shared" si="614"/>
        <v>Barge A</v>
      </c>
      <c r="BF821" s="1">
        <f t="shared" si="615"/>
        <v>2</v>
      </c>
      <c r="BG821" s="3">
        <v>803</v>
      </c>
      <c r="BH821" s="1">
        <f t="shared" si="629"/>
        <v>0</v>
      </c>
      <c r="BI821" s="1">
        <f t="shared" si="608"/>
        <v>0</v>
      </c>
      <c r="BJ821" s="3">
        <v>803</v>
      </c>
      <c r="BK821" s="1">
        <f t="shared" si="609"/>
        <v>5</v>
      </c>
      <c r="BL821" s="1">
        <f t="shared" si="616"/>
        <v>0</v>
      </c>
      <c r="BM821" s="1">
        <f t="shared" si="617"/>
        <v>0</v>
      </c>
      <c r="BN821" s="1">
        <f t="shared" si="618"/>
        <v>0</v>
      </c>
      <c r="BO821" s="1">
        <f t="shared" si="619"/>
        <v>0</v>
      </c>
      <c r="BP821" s="1">
        <f t="shared" si="620"/>
        <v>1</v>
      </c>
      <c r="BQ821" s="1">
        <f t="shared" si="621"/>
        <v>2</v>
      </c>
      <c r="BR821" s="1">
        <f t="shared" si="622"/>
        <v>3</v>
      </c>
      <c r="BS821" s="1">
        <f t="shared" si="623"/>
        <v>4</v>
      </c>
      <c r="BT821" s="1">
        <f t="shared" si="624"/>
        <v>5</v>
      </c>
      <c r="BU821" s="1">
        <f t="shared" si="625"/>
        <v>6</v>
      </c>
      <c r="BW821" s="1">
        <f t="shared" si="628"/>
        <v>0</v>
      </c>
      <c r="BX821" s="1">
        <f t="shared" si="628"/>
        <v>0</v>
      </c>
      <c r="BY821" s="1">
        <f t="shared" si="628"/>
        <v>0</v>
      </c>
      <c r="BZ821" s="1">
        <f t="shared" si="628"/>
        <v>0</v>
      </c>
      <c r="CA821" s="1">
        <f t="shared" si="628"/>
        <v>70</v>
      </c>
      <c r="CB821" s="1">
        <f t="shared" si="628"/>
        <v>140</v>
      </c>
      <c r="CC821" s="1">
        <f t="shared" si="627"/>
        <v>210</v>
      </c>
      <c r="CD821" s="1">
        <f t="shared" si="627"/>
        <v>280</v>
      </c>
      <c r="CE821" s="1">
        <f t="shared" si="627"/>
        <v>350</v>
      </c>
      <c r="CF821" s="1">
        <f t="shared" si="627"/>
        <v>420</v>
      </c>
      <c r="CW821" s="1">
        <v>803</v>
      </c>
      <c r="CX821" s="1">
        <f t="shared" si="610"/>
        <v>1</v>
      </c>
      <c r="CY821" s="1" t="s">
        <v>37</v>
      </c>
      <c r="CZ821" s="1">
        <v>1</v>
      </c>
      <c r="DB821" s="1">
        <f t="shared" si="626"/>
        <v>3</v>
      </c>
      <c r="DC821" s="1" t="s">
        <v>43</v>
      </c>
      <c r="DD821" s="1">
        <f t="shared" si="611"/>
        <v>5</v>
      </c>
      <c r="DL821" s="1">
        <v>803</v>
      </c>
      <c r="DM821" s="1">
        <f t="shared" si="612"/>
        <v>2</v>
      </c>
      <c r="DN821" s="1">
        <f t="shared" si="613"/>
        <v>0</v>
      </c>
      <c r="DO821" s="1" t="s">
        <v>37</v>
      </c>
      <c r="DP821" s="1">
        <v>0</v>
      </c>
    </row>
    <row r="822" spans="1:120" ht="15">
      <c r="A822">
        <v>804</v>
      </c>
      <c r="B822">
        <v>2</v>
      </c>
      <c r="C822" s="25">
        <v>22200</v>
      </c>
      <c r="D822">
        <v>2</v>
      </c>
      <c r="E822">
        <v>5</v>
      </c>
      <c r="F822" t="s">
        <v>73</v>
      </c>
      <c r="G822">
        <v>3</v>
      </c>
      <c r="H822"/>
      <c r="I822"/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1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f t="shared" si="585"/>
        <v>0</v>
      </c>
      <c r="AH822" s="1">
        <f t="shared" si="586"/>
        <v>0</v>
      </c>
      <c r="AI822" s="1">
        <f t="shared" si="587"/>
        <v>0</v>
      </c>
      <c r="AJ822" s="1">
        <f t="shared" si="588"/>
        <v>0</v>
      </c>
      <c r="AK822" s="1">
        <f t="shared" si="589"/>
        <v>0</v>
      </c>
      <c r="AL822" s="1">
        <f t="shared" si="590"/>
        <v>0</v>
      </c>
      <c r="AM822" s="1">
        <f t="shared" si="591"/>
        <v>0</v>
      </c>
      <c r="AN822" s="1">
        <f t="shared" si="591"/>
        <v>0</v>
      </c>
      <c r="AO822" s="1">
        <f t="shared" si="592"/>
        <v>0</v>
      </c>
      <c r="AP822" s="1">
        <f t="shared" si="593"/>
        <v>80</v>
      </c>
      <c r="AQ822" s="1">
        <f t="shared" si="594"/>
        <v>0</v>
      </c>
      <c r="AR822" s="1">
        <f t="shared" si="595"/>
        <v>0</v>
      </c>
      <c r="AS822" s="1">
        <f t="shared" si="596"/>
        <v>0</v>
      </c>
      <c r="AT822" s="1">
        <f t="shared" si="597"/>
        <v>0</v>
      </c>
      <c r="AU822" s="1">
        <f t="shared" si="598"/>
        <v>0</v>
      </c>
      <c r="AV822" s="1">
        <f t="shared" si="599"/>
        <v>0</v>
      </c>
      <c r="AW822" s="1">
        <f t="shared" si="600"/>
        <v>0</v>
      </c>
      <c r="AX822" s="1">
        <f t="shared" si="601"/>
        <v>0</v>
      </c>
      <c r="AY822" s="1">
        <f t="shared" si="602"/>
        <v>0</v>
      </c>
      <c r="AZ822" s="1">
        <f t="shared" si="603"/>
        <v>0</v>
      </c>
      <c r="BA822" s="1">
        <f t="shared" si="604"/>
        <v>0</v>
      </c>
      <c r="BB822" s="1">
        <f t="shared" si="605"/>
        <v>0</v>
      </c>
      <c r="BC822" s="1">
        <f t="shared" si="606"/>
        <v>0</v>
      </c>
      <c r="BD822" s="1">
        <f t="shared" si="607"/>
        <v>80</v>
      </c>
      <c r="BE822" s="1" t="str">
        <f t="shared" si="614"/>
        <v>Barge E</v>
      </c>
      <c r="BF822" s="1">
        <f t="shared" si="615"/>
        <v>4</v>
      </c>
      <c r="BG822" s="3">
        <v>804</v>
      </c>
      <c r="BH822" s="1">
        <f t="shared" si="629"/>
        <v>0</v>
      </c>
      <c r="BI822" s="1">
        <f t="shared" si="608"/>
        <v>0</v>
      </c>
      <c r="BJ822" s="3">
        <v>804</v>
      </c>
      <c r="BK822" s="1">
        <f t="shared" si="609"/>
        <v>5</v>
      </c>
      <c r="BL822" s="1">
        <f t="shared" si="616"/>
        <v>0</v>
      </c>
      <c r="BM822" s="1">
        <f t="shared" si="617"/>
        <v>0</v>
      </c>
      <c r="BN822" s="1">
        <f t="shared" si="618"/>
        <v>0</v>
      </c>
      <c r="BO822" s="1">
        <f t="shared" si="619"/>
        <v>0</v>
      </c>
      <c r="BP822" s="1">
        <f t="shared" si="620"/>
        <v>1</v>
      </c>
      <c r="BQ822" s="1">
        <f t="shared" si="621"/>
        <v>2</v>
      </c>
      <c r="BR822" s="1">
        <f t="shared" si="622"/>
        <v>3</v>
      </c>
      <c r="BS822" s="1">
        <f t="shared" si="623"/>
        <v>4</v>
      </c>
      <c r="BT822" s="1">
        <f t="shared" si="624"/>
        <v>5</v>
      </c>
      <c r="BU822" s="1">
        <f t="shared" si="625"/>
        <v>6</v>
      </c>
      <c r="BW822" s="1">
        <f t="shared" si="628"/>
        <v>0</v>
      </c>
      <c r="BX822" s="1">
        <f t="shared" si="628"/>
        <v>0</v>
      </c>
      <c r="BY822" s="1">
        <f t="shared" si="628"/>
        <v>0</v>
      </c>
      <c r="BZ822" s="1">
        <f t="shared" si="628"/>
        <v>0</v>
      </c>
      <c r="CA822" s="1">
        <f t="shared" si="628"/>
        <v>70</v>
      </c>
      <c r="CB822" s="1">
        <f t="shared" si="628"/>
        <v>140</v>
      </c>
      <c r="CC822" s="1">
        <f t="shared" si="627"/>
        <v>210</v>
      </c>
      <c r="CD822" s="1">
        <f t="shared" si="627"/>
        <v>280</v>
      </c>
      <c r="CE822" s="1">
        <f t="shared" si="627"/>
        <v>350</v>
      </c>
      <c r="CF822" s="1">
        <f t="shared" si="627"/>
        <v>420</v>
      </c>
      <c r="CW822" s="1">
        <v>804</v>
      </c>
      <c r="CX822" s="1">
        <f t="shared" si="610"/>
        <v>1</v>
      </c>
      <c r="CY822" s="1" t="s">
        <v>37</v>
      </c>
      <c r="CZ822" s="1">
        <v>1</v>
      </c>
      <c r="DB822" s="1">
        <f t="shared" si="626"/>
        <v>5</v>
      </c>
      <c r="DC822" s="1" t="s">
        <v>43</v>
      </c>
      <c r="DD822" s="1">
        <f t="shared" si="611"/>
        <v>5</v>
      </c>
      <c r="DL822" s="1">
        <v>804</v>
      </c>
      <c r="DM822" s="1">
        <f t="shared" si="612"/>
        <v>3</v>
      </c>
      <c r="DN822" s="1">
        <f t="shared" si="613"/>
        <v>0</v>
      </c>
      <c r="DO822" s="1" t="s">
        <v>37</v>
      </c>
      <c r="DP822" s="1">
        <v>0</v>
      </c>
    </row>
    <row r="823" spans="1:120" ht="15">
      <c r="A823">
        <v>805</v>
      </c>
      <c r="B823">
        <v>2</v>
      </c>
      <c r="C823" s="25">
        <v>29299</v>
      </c>
      <c r="D823">
        <v>5</v>
      </c>
      <c r="E823">
        <v>8</v>
      </c>
      <c r="F823" t="s">
        <v>35</v>
      </c>
      <c r="G823">
        <v>3</v>
      </c>
      <c r="H823"/>
      <c r="I823"/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>
        <v>0</v>
      </c>
      <c r="W823" s="1">
        <v>0</v>
      </c>
      <c r="X823" s="1">
        <v>0</v>
      </c>
      <c r="Y823" s="1">
        <v>1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f t="shared" si="585"/>
        <v>0</v>
      </c>
      <c r="AH823" s="1">
        <f t="shared" si="586"/>
        <v>0</v>
      </c>
      <c r="AI823" s="1">
        <f t="shared" si="587"/>
        <v>0</v>
      </c>
      <c r="AJ823" s="1">
        <f t="shared" si="588"/>
        <v>0</v>
      </c>
      <c r="AK823" s="1">
        <f t="shared" si="589"/>
        <v>0</v>
      </c>
      <c r="AL823" s="1">
        <f t="shared" si="590"/>
        <v>0</v>
      </c>
      <c r="AM823" s="1">
        <f t="shared" si="591"/>
        <v>0</v>
      </c>
      <c r="AN823" s="1">
        <f t="shared" si="591"/>
        <v>0</v>
      </c>
      <c r="AO823" s="1">
        <f t="shared" si="592"/>
        <v>0</v>
      </c>
      <c r="AP823" s="1">
        <f t="shared" si="593"/>
        <v>0</v>
      </c>
      <c r="AQ823" s="1">
        <f t="shared" si="594"/>
        <v>0</v>
      </c>
      <c r="AR823" s="1">
        <f t="shared" si="595"/>
        <v>0</v>
      </c>
      <c r="AS823" s="1">
        <f t="shared" si="596"/>
        <v>0</v>
      </c>
      <c r="AT823" s="1">
        <f t="shared" si="597"/>
        <v>0</v>
      </c>
      <c r="AU823" s="1">
        <f t="shared" si="598"/>
        <v>0</v>
      </c>
      <c r="AV823" s="1">
        <f t="shared" si="599"/>
        <v>80</v>
      </c>
      <c r="AW823" s="1">
        <f t="shared" si="600"/>
        <v>0</v>
      </c>
      <c r="AX823" s="1">
        <f t="shared" si="601"/>
        <v>0</v>
      </c>
      <c r="AY823" s="1">
        <f t="shared" si="602"/>
        <v>0</v>
      </c>
      <c r="AZ823" s="1">
        <f t="shared" si="603"/>
        <v>0</v>
      </c>
      <c r="BA823" s="1">
        <f t="shared" si="604"/>
        <v>0</v>
      </c>
      <c r="BB823" s="1">
        <f t="shared" si="605"/>
        <v>0</v>
      </c>
      <c r="BC823" s="1">
        <f t="shared" si="606"/>
        <v>0</v>
      </c>
      <c r="BD823" s="1">
        <f t="shared" si="607"/>
        <v>80</v>
      </c>
      <c r="BE823" s="1" t="str">
        <f t="shared" si="614"/>
        <v>Barge D</v>
      </c>
      <c r="BF823" s="1">
        <f t="shared" si="615"/>
        <v>6</v>
      </c>
      <c r="BG823" s="3">
        <v>805</v>
      </c>
      <c r="BH823" s="1">
        <f t="shared" si="629"/>
        <v>0</v>
      </c>
      <c r="BI823" s="1">
        <f t="shared" si="608"/>
        <v>0</v>
      </c>
      <c r="BJ823" s="3">
        <v>805</v>
      </c>
      <c r="BK823" s="1">
        <f t="shared" si="609"/>
        <v>8</v>
      </c>
      <c r="BL823" s="1">
        <f t="shared" si="616"/>
        <v>0</v>
      </c>
      <c r="BM823" s="1">
        <f t="shared" si="617"/>
        <v>0</v>
      </c>
      <c r="BN823" s="1">
        <f t="shared" si="618"/>
        <v>0</v>
      </c>
      <c r="BO823" s="1">
        <f t="shared" si="619"/>
        <v>0</v>
      </c>
      <c r="BP823" s="1">
        <f t="shared" si="620"/>
        <v>0</v>
      </c>
      <c r="BQ823" s="1">
        <f t="shared" si="621"/>
        <v>0</v>
      </c>
      <c r="BR823" s="1">
        <f t="shared" si="622"/>
        <v>0</v>
      </c>
      <c r="BS823" s="1">
        <f t="shared" si="623"/>
        <v>1</v>
      </c>
      <c r="BT823" s="1">
        <f t="shared" si="624"/>
        <v>2</v>
      </c>
      <c r="BU823" s="1">
        <f t="shared" si="625"/>
        <v>3</v>
      </c>
      <c r="BW823" s="1">
        <f t="shared" si="628"/>
        <v>0</v>
      </c>
      <c r="BX823" s="1">
        <f t="shared" si="628"/>
        <v>0</v>
      </c>
      <c r="BY823" s="1">
        <f t="shared" si="628"/>
        <v>0</v>
      </c>
      <c r="BZ823" s="1">
        <f t="shared" si="628"/>
        <v>0</v>
      </c>
      <c r="CA823" s="1">
        <f t="shared" si="628"/>
        <v>0</v>
      </c>
      <c r="CB823" s="1">
        <f t="shared" si="628"/>
        <v>0</v>
      </c>
      <c r="CC823" s="1">
        <f t="shared" si="627"/>
        <v>0</v>
      </c>
      <c r="CD823" s="1">
        <f t="shared" si="627"/>
        <v>70</v>
      </c>
      <c r="CE823" s="1">
        <f t="shared" si="627"/>
        <v>140</v>
      </c>
      <c r="CF823" s="1">
        <f t="shared" si="627"/>
        <v>210</v>
      </c>
      <c r="CW823" s="1">
        <v>805</v>
      </c>
      <c r="CX823" s="1">
        <f t="shared" si="610"/>
        <v>1</v>
      </c>
      <c r="CY823" s="1" t="s">
        <v>37</v>
      </c>
      <c r="CZ823" s="1">
        <v>1</v>
      </c>
      <c r="DB823" s="1">
        <f t="shared" si="626"/>
        <v>7</v>
      </c>
      <c r="DC823" s="1" t="s">
        <v>43</v>
      </c>
      <c r="DD823" s="1">
        <f t="shared" si="611"/>
        <v>8</v>
      </c>
      <c r="DL823" s="1">
        <v>805</v>
      </c>
      <c r="DM823" s="1">
        <f t="shared" si="612"/>
        <v>6</v>
      </c>
      <c r="DN823" s="1">
        <f t="shared" si="613"/>
        <v>0</v>
      </c>
      <c r="DO823" s="1" t="s">
        <v>37</v>
      </c>
      <c r="DP823" s="1">
        <v>0</v>
      </c>
    </row>
    <row r="824" spans="1:120" ht="15">
      <c r="A824">
        <v>806</v>
      </c>
      <c r="B824">
        <v>2</v>
      </c>
      <c r="C824" s="25">
        <v>29530</v>
      </c>
      <c r="D824">
        <v>2</v>
      </c>
      <c r="E824">
        <v>5</v>
      </c>
      <c r="F824" t="s">
        <v>73</v>
      </c>
      <c r="G824">
        <v>3</v>
      </c>
      <c r="H824"/>
      <c r="I824"/>
      <c r="J824" s="1">
        <v>0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1</v>
      </c>
      <c r="T824" s="1"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f t="shared" si="585"/>
        <v>0</v>
      </c>
      <c r="AH824" s="1">
        <f t="shared" si="586"/>
        <v>0</v>
      </c>
      <c r="AI824" s="1">
        <f t="shared" si="587"/>
        <v>0</v>
      </c>
      <c r="AJ824" s="1">
        <f t="shared" si="588"/>
        <v>0</v>
      </c>
      <c r="AK824" s="1">
        <f t="shared" si="589"/>
        <v>0</v>
      </c>
      <c r="AL824" s="1">
        <f t="shared" si="590"/>
        <v>0</v>
      </c>
      <c r="AM824" s="1">
        <f t="shared" si="591"/>
        <v>0</v>
      </c>
      <c r="AN824" s="1">
        <f t="shared" si="591"/>
        <v>0</v>
      </c>
      <c r="AO824" s="1">
        <f t="shared" si="592"/>
        <v>0</v>
      </c>
      <c r="AP824" s="1">
        <f t="shared" si="593"/>
        <v>80</v>
      </c>
      <c r="AQ824" s="1">
        <f t="shared" si="594"/>
        <v>0</v>
      </c>
      <c r="AR824" s="1">
        <f t="shared" si="595"/>
        <v>0</v>
      </c>
      <c r="AS824" s="1">
        <f t="shared" si="596"/>
        <v>0</v>
      </c>
      <c r="AT824" s="1">
        <f t="shared" si="597"/>
        <v>0</v>
      </c>
      <c r="AU824" s="1">
        <f t="shared" si="598"/>
        <v>0</v>
      </c>
      <c r="AV824" s="1">
        <f t="shared" si="599"/>
        <v>0</v>
      </c>
      <c r="AW824" s="1">
        <f t="shared" si="600"/>
        <v>0</v>
      </c>
      <c r="AX824" s="1">
        <f t="shared" si="601"/>
        <v>0</v>
      </c>
      <c r="AY824" s="1">
        <f t="shared" si="602"/>
        <v>0</v>
      </c>
      <c r="AZ824" s="1">
        <f t="shared" si="603"/>
        <v>0</v>
      </c>
      <c r="BA824" s="1">
        <f t="shared" si="604"/>
        <v>0</v>
      </c>
      <c r="BB824" s="1">
        <f t="shared" si="605"/>
        <v>0</v>
      </c>
      <c r="BC824" s="1">
        <f t="shared" si="606"/>
        <v>0</v>
      </c>
      <c r="BD824" s="1">
        <f t="shared" si="607"/>
        <v>80</v>
      </c>
      <c r="BE824" s="1" t="str">
        <f t="shared" si="614"/>
        <v>Barge E</v>
      </c>
      <c r="BF824" s="1">
        <f t="shared" si="615"/>
        <v>4</v>
      </c>
      <c r="BG824" s="3">
        <v>806</v>
      </c>
      <c r="BH824" s="1">
        <f t="shared" si="629"/>
        <v>0</v>
      </c>
      <c r="BI824" s="1">
        <f t="shared" si="608"/>
        <v>0</v>
      </c>
      <c r="BJ824" s="3">
        <v>806</v>
      </c>
      <c r="BK824" s="1">
        <f t="shared" si="609"/>
        <v>5</v>
      </c>
      <c r="BL824" s="1">
        <f t="shared" si="616"/>
        <v>0</v>
      </c>
      <c r="BM824" s="1">
        <f t="shared" si="617"/>
        <v>0</v>
      </c>
      <c r="BN824" s="1">
        <f t="shared" si="618"/>
        <v>0</v>
      </c>
      <c r="BO824" s="1">
        <f t="shared" si="619"/>
        <v>0</v>
      </c>
      <c r="BP824" s="1">
        <f t="shared" si="620"/>
        <v>1</v>
      </c>
      <c r="BQ824" s="1">
        <f t="shared" si="621"/>
        <v>2</v>
      </c>
      <c r="BR824" s="1">
        <f t="shared" si="622"/>
        <v>3</v>
      </c>
      <c r="BS824" s="1">
        <f t="shared" si="623"/>
        <v>4</v>
      </c>
      <c r="BT824" s="1">
        <f t="shared" si="624"/>
        <v>5</v>
      </c>
      <c r="BU824" s="1">
        <f t="shared" si="625"/>
        <v>6</v>
      </c>
      <c r="BW824" s="1">
        <f t="shared" si="628"/>
        <v>0</v>
      </c>
      <c r="BX824" s="1">
        <f t="shared" si="628"/>
        <v>0</v>
      </c>
      <c r="BY824" s="1">
        <f t="shared" si="628"/>
        <v>0</v>
      </c>
      <c r="BZ824" s="1">
        <f t="shared" si="628"/>
        <v>0</v>
      </c>
      <c r="CA824" s="1">
        <f t="shared" si="628"/>
        <v>70</v>
      </c>
      <c r="CB824" s="1">
        <f t="shared" si="628"/>
        <v>140</v>
      </c>
      <c r="CC824" s="1">
        <f t="shared" si="627"/>
        <v>210</v>
      </c>
      <c r="CD824" s="1">
        <f t="shared" si="627"/>
        <v>280</v>
      </c>
      <c r="CE824" s="1">
        <f t="shared" si="627"/>
        <v>350</v>
      </c>
      <c r="CF824" s="1">
        <f t="shared" si="627"/>
        <v>420</v>
      </c>
      <c r="CW824" s="1">
        <v>806</v>
      </c>
      <c r="CX824" s="1">
        <f t="shared" si="610"/>
        <v>1</v>
      </c>
      <c r="CY824" s="1" t="s">
        <v>37</v>
      </c>
      <c r="CZ824" s="1">
        <v>1</v>
      </c>
      <c r="DB824" s="1">
        <f t="shared" si="626"/>
        <v>5</v>
      </c>
      <c r="DC824" s="1" t="s">
        <v>43</v>
      </c>
      <c r="DD824" s="1">
        <f t="shared" si="611"/>
        <v>5</v>
      </c>
      <c r="DL824" s="1">
        <v>806</v>
      </c>
      <c r="DM824" s="1">
        <f t="shared" si="612"/>
        <v>3</v>
      </c>
      <c r="DN824" s="1">
        <f t="shared" si="613"/>
        <v>0</v>
      </c>
      <c r="DO824" s="1" t="s">
        <v>37</v>
      </c>
      <c r="DP824" s="1">
        <v>0</v>
      </c>
    </row>
    <row r="825" spans="1:120" ht="15">
      <c r="A825">
        <v>807</v>
      </c>
      <c r="B825">
        <v>2</v>
      </c>
      <c r="C825" s="25">
        <v>29600</v>
      </c>
      <c r="D825">
        <v>-1</v>
      </c>
      <c r="E825">
        <v>3</v>
      </c>
      <c r="F825" t="s">
        <v>73</v>
      </c>
      <c r="G825">
        <v>5</v>
      </c>
      <c r="H825"/>
      <c r="I825"/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1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f t="shared" si="585"/>
        <v>0</v>
      </c>
      <c r="AH825" s="1">
        <f t="shared" si="586"/>
        <v>0</v>
      </c>
      <c r="AI825" s="1">
        <f t="shared" si="587"/>
        <v>0</v>
      </c>
      <c r="AJ825" s="1">
        <f t="shared" si="588"/>
        <v>0</v>
      </c>
      <c r="AK825" s="1">
        <f t="shared" si="589"/>
        <v>0</v>
      </c>
      <c r="AL825" s="1">
        <f t="shared" si="590"/>
        <v>80</v>
      </c>
      <c r="AM825" s="1">
        <f t="shared" si="591"/>
        <v>0</v>
      </c>
      <c r="AN825" s="1">
        <f t="shared" si="591"/>
        <v>0</v>
      </c>
      <c r="AO825" s="1">
        <f t="shared" si="592"/>
        <v>0</v>
      </c>
      <c r="AP825" s="1">
        <f t="shared" si="593"/>
        <v>0</v>
      </c>
      <c r="AQ825" s="1">
        <f t="shared" si="594"/>
        <v>0</v>
      </c>
      <c r="AR825" s="1">
        <f t="shared" si="595"/>
        <v>0</v>
      </c>
      <c r="AS825" s="1">
        <f t="shared" si="596"/>
        <v>0</v>
      </c>
      <c r="AT825" s="1">
        <f t="shared" si="597"/>
        <v>0</v>
      </c>
      <c r="AU825" s="1">
        <f t="shared" si="598"/>
        <v>0</v>
      </c>
      <c r="AV825" s="1">
        <f t="shared" si="599"/>
        <v>0</v>
      </c>
      <c r="AW825" s="1">
        <f t="shared" si="600"/>
        <v>0</v>
      </c>
      <c r="AX825" s="1">
        <f t="shared" si="601"/>
        <v>0</v>
      </c>
      <c r="AY825" s="1">
        <f t="shared" si="602"/>
        <v>0</v>
      </c>
      <c r="AZ825" s="1">
        <f t="shared" si="603"/>
        <v>0</v>
      </c>
      <c r="BA825" s="1">
        <f t="shared" si="604"/>
        <v>0</v>
      </c>
      <c r="BB825" s="1">
        <f t="shared" si="605"/>
        <v>0</v>
      </c>
      <c r="BC825" s="1">
        <f t="shared" si="606"/>
        <v>0</v>
      </c>
      <c r="BD825" s="1">
        <f t="shared" si="607"/>
        <v>80</v>
      </c>
      <c r="BE825" s="1" t="str">
        <f t="shared" si="614"/>
        <v>Barge C</v>
      </c>
      <c r="BF825" s="1">
        <f t="shared" si="615"/>
        <v>2</v>
      </c>
      <c r="BG825" s="3">
        <v>807</v>
      </c>
      <c r="BH825" s="1">
        <f t="shared" si="629"/>
        <v>0</v>
      </c>
      <c r="BI825" s="1">
        <f t="shared" si="608"/>
        <v>0</v>
      </c>
      <c r="BJ825" s="3">
        <v>807</v>
      </c>
      <c r="BK825" s="1">
        <f t="shared" si="609"/>
        <v>4</v>
      </c>
      <c r="BL825" s="1">
        <f t="shared" si="616"/>
        <v>0</v>
      </c>
      <c r="BM825" s="1">
        <f t="shared" si="617"/>
        <v>0</v>
      </c>
      <c r="BN825" s="1">
        <f t="shared" si="618"/>
        <v>0</v>
      </c>
      <c r="BO825" s="1">
        <f t="shared" si="619"/>
        <v>1</v>
      </c>
      <c r="BP825" s="1">
        <f t="shared" si="620"/>
        <v>2</v>
      </c>
      <c r="BQ825" s="1">
        <f t="shared" si="621"/>
        <v>3</v>
      </c>
      <c r="BR825" s="1">
        <f t="shared" si="622"/>
        <v>4</v>
      </c>
      <c r="BS825" s="1">
        <f t="shared" si="623"/>
        <v>5</v>
      </c>
      <c r="BT825" s="1">
        <f t="shared" si="624"/>
        <v>6</v>
      </c>
      <c r="BU825" s="1">
        <f t="shared" si="625"/>
        <v>7</v>
      </c>
      <c r="BW825" s="1">
        <f t="shared" si="628"/>
        <v>0</v>
      </c>
      <c r="BX825" s="1">
        <f t="shared" si="628"/>
        <v>0</v>
      </c>
      <c r="BY825" s="1">
        <f t="shared" si="628"/>
        <v>0</v>
      </c>
      <c r="BZ825" s="1">
        <f t="shared" si="628"/>
        <v>70</v>
      </c>
      <c r="CA825" s="1">
        <f t="shared" si="628"/>
        <v>140</v>
      </c>
      <c r="CB825" s="1">
        <f t="shared" si="628"/>
        <v>210</v>
      </c>
      <c r="CC825" s="1">
        <f t="shared" si="627"/>
        <v>280</v>
      </c>
      <c r="CD825" s="1">
        <f t="shared" si="627"/>
        <v>350</v>
      </c>
      <c r="CE825" s="1">
        <f t="shared" si="627"/>
        <v>420</v>
      </c>
      <c r="CF825" s="1">
        <f t="shared" si="627"/>
        <v>490</v>
      </c>
      <c r="CW825" s="1">
        <v>807</v>
      </c>
      <c r="CX825" s="1">
        <f t="shared" si="610"/>
        <v>1</v>
      </c>
      <c r="CY825" s="1" t="s">
        <v>37</v>
      </c>
      <c r="CZ825" s="1">
        <v>1</v>
      </c>
      <c r="DB825" s="1">
        <f t="shared" si="626"/>
        <v>3</v>
      </c>
      <c r="DC825" s="1" t="s">
        <v>43</v>
      </c>
      <c r="DD825" s="1">
        <f t="shared" si="611"/>
        <v>3</v>
      </c>
      <c r="DL825" s="1">
        <v>807</v>
      </c>
      <c r="DM825" s="1">
        <f t="shared" si="612"/>
        <v>0</v>
      </c>
      <c r="DN825" s="1">
        <f t="shared" si="613"/>
        <v>0</v>
      </c>
      <c r="DO825" s="1" t="s">
        <v>37</v>
      </c>
      <c r="DP825" s="1">
        <v>0</v>
      </c>
    </row>
    <row r="826" spans="1:120" ht="15">
      <c r="A826">
        <v>808</v>
      </c>
      <c r="B826">
        <v>1</v>
      </c>
      <c r="C826" s="25">
        <v>19300</v>
      </c>
      <c r="D826">
        <v>1</v>
      </c>
      <c r="E826">
        <v>6</v>
      </c>
      <c r="F826" t="s">
        <v>35</v>
      </c>
      <c r="G826">
        <v>4</v>
      </c>
      <c r="H826"/>
      <c r="I826"/>
      <c r="J826" s="1">
        <v>0</v>
      </c>
      <c r="K826" s="1">
        <v>0</v>
      </c>
      <c r="L826" s="1">
        <v>0</v>
      </c>
      <c r="M826" s="1">
        <v>0</v>
      </c>
      <c r="N826" s="1">
        <v>1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f t="shared" si="585"/>
        <v>0</v>
      </c>
      <c r="AH826" s="1">
        <f t="shared" si="586"/>
        <v>0</v>
      </c>
      <c r="AI826" s="1">
        <f t="shared" si="587"/>
        <v>0</v>
      </c>
      <c r="AJ826" s="1">
        <f t="shared" si="588"/>
        <v>0</v>
      </c>
      <c r="AK826" s="1">
        <f t="shared" si="589"/>
        <v>40</v>
      </c>
      <c r="AL826" s="1">
        <f t="shared" si="590"/>
        <v>0</v>
      </c>
      <c r="AM826" s="1">
        <f t="shared" si="591"/>
        <v>0</v>
      </c>
      <c r="AN826" s="1">
        <f t="shared" si="591"/>
        <v>0</v>
      </c>
      <c r="AO826" s="1">
        <f t="shared" si="592"/>
        <v>0</v>
      </c>
      <c r="AP826" s="1">
        <f t="shared" si="593"/>
        <v>0</v>
      </c>
      <c r="AQ826" s="1">
        <f t="shared" si="594"/>
        <v>0</v>
      </c>
      <c r="AR826" s="1">
        <f t="shared" si="595"/>
        <v>0</v>
      </c>
      <c r="AS826" s="1">
        <f t="shared" si="596"/>
        <v>0</v>
      </c>
      <c r="AT826" s="1">
        <f t="shared" si="597"/>
        <v>0</v>
      </c>
      <c r="AU826" s="1">
        <f t="shared" si="598"/>
        <v>0</v>
      </c>
      <c r="AV826" s="1">
        <f t="shared" si="599"/>
        <v>0</v>
      </c>
      <c r="AW826" s="1">
        <f t="shared" si="600"/>
        <v>0</v>
      </c>
      <c r="AX826" s="1">
        <f t="shared" si="601"/>
        <v>0</v>
      </c>
      <c r="AY826" s="1">
        <f t="shared" si="602"/>
        <v>0</v>
      </c>
      <c r="AZ826" s="1">
        <f t="shared" si="603"/>
        <v>0</v>
      </c>
      <c r="BA826" s="1">
        <f t="shared" si="604"/>
        <v>0</v>
      </c>
      <c r="BB826" s="1">
        <f t="shared" si="605"/>
        <v>0</v>
      </c>
      <c r="BC826" s="1">
        <f t="shared" si="606"/>
        <v>0</v>
      </c>
      <c r="BD826" s="1">
        <f t="shared" si="607"/>
        <v>40</v>
      </c>
      <c r="BE826" s="1" t="str">
        <f t="shared" si="614"/>
        <v>Barge A</v>
      </c>
      <c r="BF826" s="1">
        <f t="shared" si="615"/>
        <v>2</v>
      </c>
      <c r="BG826" s="3">
        <v>808</v>
      </c>
      <c r="BH826" s="1">
        <f t="shared" si="629"/>
        <v>0</v>
      </c>
      <c r="BI826" s="1">
        <f t="shared" si="608"/>
        <v>0</v>
      </c>
      <c r="BJ826" s="3">
        <v>808</v>
      </c>
      <c r="BK826" s="1">
        <f t="shared" si="609"/>
        <v>5</v>
      </c>
      <c r="BL826" s="1">
        <f t="shared" si="616"/>
        <v>0</v>
      </c>
      <c r="BM826" s="1">
        <f t="shared" si="617"/>
        <v>0</v>
      </c>
      <c r="BN826" s="1">
        <f t="shared" si="618"/>
        <v>0</v>
      </c>
      <c r="BO826" s="1">
        <f t="shared" si="619"/>
        <v>0</v>
      </c>
      <c r="BP826" s="1">
        <f t="shared" si="620"/>
        <v>1</v>
      </c>
      <c r="BQ826" s="1">
        <f t="shared" si="621"/>
        <v>2</v>
      </c>
      <c r="BR826" s="1">
        <f t="shared" si="622"/>
        <v>3</v>
      </c>
      <c r="BS826" s="1">
        <f t="shared" si="623"/>
        <v>4</v>
      </c>
      <c r="BT826" s="1">
        <f t="shared" si="624"/>
        <v>5</v>
      </c>
      <c r="BU826" s="1">
        <f t="shared" si="625"/>
        <v>6</v>
      </c>
      <c r="BW826" s="1">
        <f t="shared" si="628"/>
        <v>0</v>
      </c>
      <c r="BX826" s="1">
        <f t="shared" si="628"/>
        <v>0</v>
      </c>
      <c r="BY826" s="1">
        <f t="shared" si="628"/>
        <v>0</v>
      </c>
      <c r="BZ826" s="1">
        <f t="shared" si="628"/>
        <v>0</v>
      </c>
      <c r="CA826" s="1">
        <f t="shared" si="628"/>
        <v>50</v>
      </c>
      <c r="CB826" s="1">
        <f t="shared" si="628"/>
        <v>100</v>
      </c>
      <c r="CC826" s="1">
        <f t="shared" si="627"/>
        <v>150</v>
      </c>
      <c r="CD826" s="1">
        <f t="shared" si="627"/>
        <v>200</v>
      </c>
      <c r="CE826" s="1">
        <f t="shared" si="627"/>
        <v>250</v>
      </c>
      <c r="CF826" s="1">
        <f t="shared" si="627"/>
        <v>300</v>
      </c>
      <c r="CW826" s="1">
        <v>808</v>
      </c>
      <c r="CX826" s="1">
        <f t="shared" si="610"/>
        <v>1</v>
      </c>
      <c r="CY826" s="1" t="s">
        <v>37</v>
      </c>
      <c r="CZ826" s="1">
        <v>1</v>
      </c>
      <c r="DB826" s="1">
        <f t="shared" si="626"/>
        <v>3</v>
      </c>
      <c r="DC826" s="1" t="s">
        <v>43</v>
      </c>
      <c r="DD826" s="1">
        <f t="shared" si="611"/>
        <v>6</v>
      </c>
      <c r="DL826" s="1">
        <v>808</v>
      </c>
      <c r="DM826" s="1">
        <f t="shared" si="612"/>
        <v>2</v>
      </c>
      <c r="DN826" s="1">
        <f t="shared" si="613"/>
        <v>0</v>
      </c>
      <c r="DO826" s="1" t="s">
        <v>37</v>
      </c>
      <c r="DP826" s="1">
        <v>0</v>
      </c>
    </row>
    <row r="827" spans="1:120" ht="15">
      <c r="A827">
        <v>809</v>
      </c>
      <c r="B827">
        <v>1</v>
      </c>
      <c r="C827" s="25">
        <v>19300</v>
      </c>
      <c r="D827">
        <v>2</v>
      </c>
      <c r="E827">
        <v>6</v>
      </c>
      <c r="F827" t="s">
        <v>35</v>
      </c>
      <c r="G827">
        <v>4</v>
      </c>
      <c r="H827"/>
      <c r="I827"/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1</v>
      </c>
      <c r="S827" s="1">
        <v>0</v>
      </c>
      <c r="T827" s="1"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f t="shared" si="585"/>
        <v>0</v>
      </c>
      <c r="AH827" s="1">
        <f t="shared" si="586"/>
        <v>0</v>
      </c>
      <c r="AI827" s="1">
        <f t="shared" si="587"/>
        <v>0</v>
      </c>
      <c r="AJ827" s="1">
        <f t="shared" si="588"/>
        <v>0</v>
      </c>
      <c r="AK827" s="1">
        <f t="shared" si="589"/>
        <v>0</v>
      </c>
      <c r="AL827" s="1">
        <f t="shared" si="590"/>
        <v>0</v>
      </c>
      <c r="AM827" s="1">
        <f t="shared" si="591"/>
        <v>0</v>
      </c>
      <c r="AN827" s="1">
        <f t="shared" si="591"/>
        <v>0</v>
      </c>
      <c r="AO827" s="1">
        <f t="shared" si="592"/>
        <v>40</v>
      </c>
      <c r="AP827" s="1">
        <f t="shared" si="593"/>
        <v>0</v>
      </c>
      <c r="AQ827" s="1">
        <f t="shared" si="594"/>
        <v>0</v>
      </c>
      <c r="AR827" s="1">
        <f t="shared" si="595"/>
        <v>0</v>
      </c>
      <c r="AS827" s="1">
        <f t="shared" si="596"/>
        <v>0</v>
      </c>
      <c r="AT827" s="1">
        <f t="shared" si="597"/>
        <v>0</v>
      </c>
      <c r="AU827" s="1">
        <f t="shared" si="598"/>
        <v>0</v>
      </c>
      <c r="AV827" s="1">
        <f t="shared" si="599"/>
        <v>0</v>
      </c>
      <c r="AW827" s="1">
        <f t="shared" si="600"/>
        <v>0</v>
      </c>
      <c r="AX827" s="1">
        <f t="shared" si="601"/>
        <v>0</v>
      </c>
      <c r="AY827" s="1">
        <f t="shared" si="602"/>
        <v>0</v>
      </c>
      <c r="AZ827" s="1">
        <f t="shared" si="603"/>
        <v>0</v>
      </c>
      <c r="BA827" s="1">
        <f t="shared" si="604"/>
        <v>0</v>
      </c>
      <c r="BB827" s="1">
        <f t="shared" si="605"/>
        <v>0</v>
      </c>
      <c r="BC827" s="1">
        <f t="shared" si="606"/>
        <v>0</v>
      </c>
      <c r="BD827" s="1">
        <f t="shared" si="607"/>
        <v>40</v>
      </c>
      <c r="BE827" s="1" t="str">
        <f t="shared" si="614"/>
        <v>Barge B</v>
      </c>
      <c r="BF827" s="1">
        <f t="shared" si="615"/>
        <v>4</v>
      </c>
      <c r="BG827" s="3">
        <v>809</v>
      </c>
      <c r="BH827" s="1">
        <f t="shared" si="629"/>
        <v>0</v>
      </c>
      <c r="BI827" s="1">
        <f t="shared" si="608"/>
        <v>0</v>
      </c>
      <c r="BJ827" s="3">
        <v>809</v>
      </c>
      <c r="BK827" s="1">
        <f t="shared" si="609"/>
        <v>6</v>
      </c>
      <c r="BL827" s="1">
        <f t="shared" si="616"/>
        <v>0</v>
      </c>
      <c r="BM827" s="1">
        <f t="shared" si="617"/>
        <v>0</v>
      </c>
      <c r="BN827" s="1">
        <f t="shared" si="618"/>
        <v>0</v>
      </c>
      <c r="BO827" s="1">
        <f t="shared" si="619"/>
        <v>0</v>
      </c>
      <c r="BP827" s="1">
        <f t="shared" si="620"/>
        <v>0</v>
      </c>
      <c r="BQ827" s="1">
        <f t="shared" si="621"/>
        <v>1</v>
      </c>
      <c r="BR827" s="1">
        <f t="shared" si="622"/>
        <v>2</v>
      </c>
      <c r="BS827" s="1">
        <f t="shared" si="623"/>
        <v>3</v>
      </c>
      <c r="BT827" s="1">
        <f t="shared" si="624"/>
        <v>4</v>
      </c>
      <c r="BU827" s="1">
        <f t="shared" si="625"/>
        <v>5</v>
      </c>
      <c r="BW827" s="1">
        <f t="shared" si="628"/>
        <v>0</v>
      </c>
      <c r="BX827" s="1">
        <f t="shared" si="628"/>
        <v>0</v>
      </c>
      <c r="BY827" s="1">
        <f t="shared" si="628"/>
        <v>0</v>
      </c>
      <c r="BZ827" s="1">
        <f t="shared" si="628"/>
        <v>0</v>
      </c>
      <c r="CA827" s="1">
        <f t="shared" si="628"/>
        <v>0</v>
      </c>
      <c r="CB827" s="1">
        <f t="shared" si="628"/>
        <v>50</v>
      </c>
      <c r="CC827" s="1">
        <f t="shared" si="627"/>
        <v>100</v>
      </c>
      <c r="CD827" s="1">
        <f t="shared" si="627"/>
        <v>150</v>
      </c>
      <c r="CE827" s="1">
        <f t="shared" si="627"/>
        <v>200</v>
      </c>
      <c r="CF827" s="1">
        <f t="shared" si="627"/>
        <v>250</v>
      </c>
      <c r="CW827" s="1">
        <v>809</v>
      </c>
      <c r="CX827" s="1">
        <f t="shared" si="610"/>
        <v>1</v>
      </c>
      <c r="CY827" s="1" t="s">
        <v>37</v>
      </c>
      <c r="CZ827" s="1">
        <v>1</v>
      </c>
      <c r="DB827" s="1">
        <f t="shared" si="626"/>
        <v>5</v>
      </c>
      <c r="DC827" s="1" t="s">
        <v>43</v>
      </c>
      <c r="DD827" s="1">
        <f t="shared" si="611"/>
        <v>6</v>
      </c>
      <c r="DL827" s="1">
        <v>809</v>
      </c>
      <c r="DM827" s="1">
        <f t="shared" si="612"/>
        <v>3</v>
      </c>
      <c r="DN827" s="1">
        <f t="shared" si="613"/>
        <v>0</v>
      </c>
      <c r="DO827" s="1" t="s">
        <v>37</v>
      </c>
      <c r="DP827" s="1">
        <v>0</v>
      </c>
    </row>
    <row r="828" spans="1:120" ht="15">
      <c r="A828">
        <v>810</v>
      </c>
      <c r="B828">
        <v>1</v>
      </c>
      <c r="C828" s="25">
        <v>19300</v>
      </c>
      <c r="D828">
        <v>0</v>
      </c>
      <c r="E828">
        <v>4</v>
      </c>
      <c r="F828" t="s">
        <v>84</v>
      </c>
      <c r="G828">
        <v>4</v>
      </c>
      <c r="H828"/>
      <c r="I828"/>
      <c r="J828" s="1">
        <v>0</v>
      </c>
      <c r="K828" s="1">
        <v>0</v>
      </c>
      <c r="L828" s="1">
        <v>1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f t="shared" si="585"/>
        <v>0</v>
      </c>
      <c r="AH828" s="1">
        <f t="shared" si="586"/>
        <v>0</v>
      </c>
      <c r="AI828" s="1">
        <f t="shared" si="587"/>
        <v>40</v>
      </c>
      <c r="AJ828" s="1">
        <f t="shared" si="588"/>
        <v>0</v>
      </c>
      <c r="AK828" s="1">
        <f t="shared" si="589"/>
        <v>0</v>
      </c>
      <c r="AL828" s="1">
        <f t="shared" si="590"/>
        <v>0</v>
      </c>
      <c r="AM828" s="1">
        <f t="shared" si="591"/>
        <v>0</v>
      </c>
      <c r="AN828" s="1">
        <f t="shared" si="591"/>
        <v>0</v>
      </c>
      <c r="AO828" s="1">
        <f t="shared" si="592"/>
        <v>0</v>
      </c>
      <c r="AP828" s="1">
        <f t="shared" si="593"/>
        <v>0</v>
      </c>
      <c r="AQ828" s="1">
        <f t="shared" si="594"/>
        <v>0</v>
      </c>
      <c r="AR828" s="1">
        <f t="shared" si="595"/>
        <v>0</v>
      </c>
      <c r="AS828" s="1">
        <f t="shared" si="596"/>
        <v>0</v>
      </c>
      <c r="AT828" s="1">
        <f t="shared" si="597"/>
        <v>0</v>
      </c>
      <c r="AU828" s="1">
        <f t="shared" si="598"/>
        <v>0</v>
      </c>
      <c r="AV828" s="1">
        <f t="shared" si="599"/>
        <v>0</v>
      </c>
      <c r="AW828" s="1">
        <f t="shared" si="600"/>
        <v>0</v>
      </c>
      <c r="AX828" s="1">
        <f t="shared" si="601"/>
        <v>0</v>
      </c>
      <c r="AY828" s="1">
        <f t="shared" si="602"/>
        <v>0</v>
      </c>
      <c r="AZ828" s="1">
        <f t="shared" si="603"/>
        <v>0</v>
      </c>
      <c r="BA828" s="1">
        <f t="shared" si="604"/>
        <v>0</v>
      </c>
      <c r="BB828" s="1">
        <f t="shared" si="605"/>
        <v>0</v>
      </c>
      <c r="BC828" s="1">
        <f t="shared" si="606"/>
        <v>0</v>
      </c>
      <c r="BD828" s="1">
        <f t="shared" si="607"/>
        <v>40</v>
      </c>
      <c r="BE828" s="1" t="str">
        <f t="shared" si="614"/>
        <v>Barge E</v>
      </c>
      <c r="BF828" s="1">
        <f t="shared" si="615"/>
        <v>1</v>
      </c>
      <c r="BG828" s="3">
        <v>810</v>
      </c>
      <c r="BH828" s="1">
        <f t="shared" si="629"/>
        <v>0</v>
      </c>
      <c r="BI828" s="1">
        <f t="shared" si="608"/>
        <v>0</v>
      </c>
      <c r="BJ828" s="3">
        <v>810</v>
      </c>
      <c r="BK828" s="1">
        <f t="shared" si="609"/>
        <v>4</v>
      </c>
      <c r="BL828" s="1">
        <f t="shared" si="616"/>
        <v>0</v>
      </c>
      <c r="BM828" s="1">
        <f t="shared" si="617"/>
        <v>0</v>
      </c>
      <c r="BN828" s="1">
        <f t="shared" si="618"/>
        <v>0</v>
      </c>
      <c r="BO828" s="1">
        <f t="shared" si="619"/>
        <v>1</v>
      </c>
      <c r="BP828" s="1">
        <f t="shared" si="620"/>
        <v>2</v>
      </c>
      <c r="BQ828" s="1">
        <f t="shared" si="621"/>
        <v>3</v>
      </c>
      <c r="BR828" s="1">
        <f t="shared" si="622"/>
        <v>4</v>
      </c>
      <c r="BS828" s="1">
        <f t="shared" si="623"/>
        <v>5</v>
      </c>
      <c r="BT828" s="1">
        <f t="shared" si="624"/>
        <v>6</v>
      </c>
      <c r="BU828" s="1">
        <f t="shared" si="625"/>
        <v>7</v>
      </c>
      <c r="BW828" s="1">
        <f t="shared" si="628"/>
        <v>0</v>
      </c>
      <c r="BX828" s="1">
        <f t="shared" si="628"/>
        <v>0</v>
      </c>
      <c r="BY828" s="1">
        <f t="shared" si="628"/>
        <v>0</v>
      </c>
      <c r="BZ828" s="1">
        <f t="shared" si="628"/>
        <v>50</v>
      </c>
      <c r="CA828" s="1">
        <f t="shared" si="628"/>
        <v>100</v>
      </c>
      <c r="CB828" s="1">
        <f t="shared" si="628"/>
        <v>150</v>
      </c>
      <c r="CC828" s="1">
        <f t="shared" si="627"/>
        <v>200</v>
      </c>
      <c r="CD828" s="1">
        <f t="shared" si="627"/>
        <v>250</v>
      </c>
      <c r="CE828" s="1">
        <f t="shared" si="627"/>
        <v>300</v>
      </c>
      <c r="CF828" s="1">
        <f t="shared" si="627"/>
        <v>350</v>
      </c>
      <c r="CW828" s="1">
        <v>810</v>
      </c>
      <c r="CX828" s="1">
        <f t="shared" si="610"/>
        <v>1</v>
      </c>
      <c r="CY828" s="1" t="s">
        <v>37</v>
      </c>
      <c r="CZ828" s="1">
        <v>1</v>
      </c>
      <c r="DB828" s="1">
        <f t="shared" si="626"/>
        <v>2</v>
      </c>
      <c r="DC828" s="1" t="s">
        <v>43</v>
      </c>
      <c r="DD828" s="1">
        <f t="shared" si="611"/>
        <v>4</v>
      </c>
      <c r="DL828" s="1">
        <v>810</v>
      </c>
      <c r="DM828" s="1">
        <f t="shared" si="612"/>
        <v>1</v>
      </c>
      <c r="DN828" s="1">
        <f t="shared" si="613"/>
        <v>0</v>
      </c>
      <c r="DO828" s="1" t="s">
        <v>37</v>
      </c>
      <c r="DP828" s="1">
        <v>0</v>
      </c>
    </row>
    <row r="829" spans="1:120" ht="15">
      <c r="A829">
        <v>811</v>
      </c>
      <c r="B829">
        <v>1</v>
      </c>
      <c r="C829" s="25">
        <v>19300</v>
      </c>
      <c r="D829">
        <v>4</v>
      </c>
      <c r="E829">
        <v>9</v>
      </c>
      <c r="F829" t="s">
        <v>73</v>
      </c>
      <c r="G829">
        <v>3</v>
      </c>
      <c r="H829"/>
      <c r="I829"/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1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f t="shared" si="585"/>
        <v>0</v>
      </c>
      <c r="AH829" s="1">
        <f t="shared" si="586"/>
        <v>0</v>
      </c>
      <c r="AI829" s="1">
        <f t="shared" si="587"/>
        <v>0</v>
      </c>
      <c r="AJ829" s="1">
        <f t="shared" si="588"/>
        <v>0</v>
      </c>
      <c r="AK829" s="1">
        <f t="shared" si="589"/>
        <v>0</v>
      </c>
      <c r="AL829" s="1">
        <f t="shared" si="590"/>
        <v>0</v>
      </c>
      <c r="AM829" s="1">
        <f t="shared" si="591"/>
        <v>0</v>
      </c>
      <c r="AN829" s="1">
        <f t="shared" si="591"/>
        <v>0</v>
      </c>
      <c r="AO829" s="1">
        <f t="shared" si="592"/>
        <v>0</v>
      </c>
      <c r="AP829" s="1">
        <f t="shared" si="593"/>
        <v>0</v>
      </c>
      <c r="AQ829" s="1">
        <f t="shared" si="594"/>
        <v>0</v>
      </c>
      <c r="AR829" s="1">
        <f t="shared" si="595"/>
        <v>0</v>
      </c>
      <c r="AS829" s="1">
        <f t="shared" si="596"/>
        <v>0</v>
      </c>
      <c r="AT829" s="1">
        <f t="shared" si="597"/>
        <v>0</v>
      </c>
      <c r="AU829" s="1">
        <f t="shared" si="598"/>
        <v>0</v>
      </c>
      <c r="AV829" s="1">
        <f t="shared" si="599"/>
        <v>40</v>
      </c>
      <c r="AW829" s="1">
        <f t="shared" si="600"/>
        <v>0</v>
      </c>
      <c r="AX829" s="1">
        <f t="shared" si="601"/>
        <v>0</v>
      </c>
      <c r="AY829" s="1">
        <f t="shared" si="602"/>
        <v>0</v>
      </c>
      <c r="AZ829" s="1">
        <f t="shared" si="603"/>
        <v>0</v>
      </c>
      <c r="BA829" s="1">
        <f t="shared" si="604"/>
        <v>0</v>
      </c>
      <c r="BB829" s="1">
        <f t="shared" si="605"/>
        <v>0</v>
      </c>
      <c r="BC829" s="1">
        <f t="shared" si="606"/>
        <v>0</v>
      </c>
      <c r="BD829" s="1">
        <f t="shared" si="607"/>
        <v>40</v>
      </c>
      <c r="BE829" s="1" t="str">
        <f t="shared" si="614"/>
        <v>Barge D</v>
      </c>
      <c r="BF829" s="1">
        <f t="shared" si="615"/>
        <v>6</v>
      </c>
      <c r="BG829" s="3">
        <v>811</v>
      </c>
      <c r="BH829" s="1">
        <f t="shared" si="629"/>
        <v>0</v>
      </c>
      <c r="BI829" s="1">
        <f t="shared" si="608"/>
        <v>0</v>
      </c>
      <c r="BJ829" s="3">
        <v>811</v>
      </c>
      <c r="BK829" s="1">
        <f t="shared" si="609"/>
        <v>7</v>
      </c>
      <c r="BL829" s="1">
        <f t="shared" si="616"/>
        <v>0</v>
      </c>
      <c r="BM829" s="1">
        <f t="shared" si="617"/>
        <v>0</v>
      </c>
      <c r="BN829" s="1">
        <f t="shared" si="618"/>
        <v>0</v>
      </c>
      <c r="BO829" s="1">
        <f t="shared" si="619"/>
        <v>0</v>
      </c>
      <c r="BP829" s="1">
        <f t="shared" si="620"/>
        <v>0</v>
      </c>
      <c r="BQ829" s="1">
        <f t="shared" si="621"/>
        <v>0</v>
      </c>
      <c r="BR829" s="1">
        <f t="shared" si="622"/>
        <v>1</v>
      </c>
      <c r="BS829" s="1">
        <f t="shared" si="623"/>
        <v>2</v>
      </c>
      <c r="BT829" s="1">
        <f t="shared" si="624"/>
        <v>3</v>
      </c>
      <c r="BU829" s="1">
        <f t="shared" si="625"/>
        <v>4</v>
      </c>
      <c r="BW829" s="1">
        <f t="shared" si="628"/>
        <v>0</v>
      </c>
      <c r="BX829" s="1">
        <f t="shared" si="628"/>
        <v>0</v>
      </c>
      <c r="BY829" s="1">
        <f t="shared" si="628"/>
        <v>0</v>
      </c>
      <c r="BZ829" s="1">
        <f t="shared" si="628"/>
        <v>0</v>
      </c>
      <c r="CA829" s="1">
        <f t="shared" si="628"/>
        <v>0</v>
      </c>
      <c r="CB829" s="1">
        <f t="shared" si="628"/>
        <v>0</v>
      </c>
      <c r="CC829" s="1">
        <f t="shared" si="627"/>
        <v>50</v>
      </c>
      <c r="CD829" s="1">
        <f t="shared" si="627"/>
        <v>100</v>
      </c>
      <c r="CE829" s="1">
        <f t="shared" si="627"/>
        <v>150</v>
      </c>
      <c r="CF829" s="1">
        <f t="shared" si="627"/>
        <v>200</v>
      </c>
      <c r="CW829" s="1">
        <v>811</v>
      </c>
      <c r="CX829" s="1">
        <f t="shared" si="610"/>
        <v>1</v>
      </c>
      <c r="CY829" s="1" t="s">
        <v>37</v>
      </c>
      <c r="CZ829" s="1">
        <v>1</v>
      </c>
      <c r="DB829" s="1">
        <f t="shared" si="626"/>
        <v>7</v>
      </c>
      <c r="DC829" s="1" t="s">
        <v>43</v>
      </c>
      <c r="DD829" s="1">
        <f t="shared" si="611"/>
        <v>9</v>
      </c>
      <c r="DL829" s="1">
        <v>811</v>
      </c>
      <c r="DM829" s="1">
        <f t="shared" si="612"/>
        <v>5</v>
      </c>
      <c r="DN829" s="1">
        <f t="shared" si="613"/>
        <v>0</v>
      </c>
      <c r="DO829" s="1" t="s">
        <v>37</v>
      </c>
      <c r="DP829" s="1">
        <v>0</v>
      </c>
    </row>
    <row r="830" spans="1:120" ht="15">
      <c r="A830">
        <v>812</v>
      </c>
      <c r="B830">
        <v>1</v>
      </c>
      <c r="C830" s="25">
        <v>19300</v>
      </c>
      <c r="D830">
        <v>2</v>
      </c>
      <c r="E830">
        <v>5</v>
      </c>
      <c r="F830" t="s">
        <v>35</v>
      </c>
      <c r="G830">
        <v>4</v>
      </c>
      <c r="H830"/>
      <c r="I830"/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1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f t="shared" si="585"/>
        <v>0</v>
      </c>
      <c r="AH830" s="1">
        <f t="shared" si="586"/>
        <v>0</v>
      </c>
      <c r="AI830" s="1">
        <f t="shared" si="587"/>
        <v>0</v>
      </c>
      <c r="AJ830" s="1">
        <f t="shared" si="588"/>
        <v>0</v>
      </c>
      <c r="AK830" s="1">
        <f t="shared" si="589"/>
        <v>0</v>
      </c>
      <c r="AL830" s="1">
        <f t="shared" si="590"/>
        <v>0</v>
      </c>
      <c r="AM830" s="1">
        <f t="shared" si="591"/>
        <v>0</v>
      </c>
      <c r="AN830" s="1">
        <f t="shared" si="591"/>
        <v>0</v>
      </c>
      <c r="AO830" s="1">
        <f t="shared" si="592"/>
        <v>40</v>
      </c>
      <c r="AP830" s="1">
        <f t="shared" si="593"/>
        <v>0</v>
      </c>
      <c r="AQ830" s="1">
        <f t="shared" si="594"/>
        <v>0</v>
      </c>
      <c r="AR830" s="1">
        <f t="shared" si="595"/>
        <v>0</v>
      </c>
      <c r="AS830" s="1">
        <f t="shared" si="596"/>
        <v>0</v>
      </c>
      <c r="AT830" s="1">
        <f t="shared" si="597"/>
        <v>0</v>
      </c>
      <c r="AU830" s="1">
        <f t="shared" si="598"/>
        <v>0</v>
      </c>
      <c r="AV830" s="1">
        <f t="shared" si="599"/>
        <v>0</v>
      </c>
      <c r="AW830" s="1">
        <f t="shared" si="600"/>
        <v>0</v>
      </c>
      <c r="AX830" s="1">
        <f t="shared" si="601"/>
        <v>0</v>
      </c>
      <c r="AY830" s="1">
        <f t="shared" si="602"/>
        <v>0</v>
      </c>
      <c r="AZ830" s="1">
        <f t="shared" si="603"/>
        <v>0</v>
      </c>
      <c r="BA830" s="1">
        <f t="shared" si="604"/>
        <v>0</v>
      </c>
      <c r="BB830" s="1">
        <f t="shared" si="605"/>
        <v>0</v>
      </c>
      <c r="BC830" s="1">
        <f t="shared" si="606"/>
        <v>0</v>
      </c>
      <c r="BD830" s="1">
        <f t="shared" si="607"/>
        <v>40</v>
      </c>
      <c r="BE830" s="1" t="str">
        <f t="shared" si="614"/>
        <v>Barge B</v>
      </c>
      <c r="BF830" s="1">
        <f t="shared" si="615"/>
        <v>4</v>
      </c>
      <c r="BG830" s="3">
        <v>812</v>
      </c>
      <c r="BH830" s="1">
        <f t="shared" si="629"/>
        <v>0</v>
      </c>
      <c r="BI830" s="1">
        <f t="shared" si="608"/>
        <v>0</v>
      </c>
      <c r="BJ830" s="3">
        <v>812</v>
      </c>
      <c r="BK830" s="1">
        <f t="shared" si="609"/>
        <v>6</v>
      </c>
      <c r="BL830" s="1">
        <f t="shared" si="616"/>
        <v>0</v>
      </c>
      <c r="BM830" s="1">
        <f t="shared" si="617"/>
        <v>0</v>
      </c>
      <c r="BN830" s="1">
        <f t="shared" si="618"/>
        <v>0</v>
      </c>
      <c r="BO830" s="1">
        <f t="shared" si="619"/>
        <v>0</v>
      </c>
      <c r="BP830" s="1">
        <f t="shared" si="620"/>
        <v>0</v>
      </c>
      <c r="BQ830" s="1">
        <f t="shared" si="621"/>
        <v>1</v>
      </c>
      <c r="BR830" s="1">
        <f t="shared" si="622"/>
        <v>2</v>
      </c>
      <c r="BS830" s="1">
        <f t="shared" si="623"/>
        <v>3</v>
      </c>
      <c r="BT830" s="1">
        <f t="shared" si="624"/>
        <v>4</v>
      </c>
      <c r="BU830" s="1">
        <f t="shared" si="625"/>
        <v>5</v>
      </c>
      <c r="BW830" s="1">
        <f t="shared" si="628"/>
        <v>0</v>
      </c>
      <c r="BX830" s="1">
        <f t="shared" si="628"/>
        <v>0</v>
      </c>
      <c r="BY830" s="1">
        <f t="shared" si="628"/>
        <v>0</v>
      </c>
      <c r="BZ830" s="1">
        <f t="shared" si="628"/>
        <v>0</v>
      </c>
      <c r="CA830" s="1">
        <f t="shared" si="628"/>
        <v>0</v>
      </c>
      <c r="CB830" s="1">
        <f t="shared" si="628"/>
        <v>50</v>
      </c>
      <c r="CC830" s="1">
        <f t="shared" si="627"/>
        <v>100</v>
      </c>
      <c r="CD830" s="1">
        <f t="shared" si="627"/>
        <v>150</v>
      </c>
      <c r="CE830" s="1">
        <f t="shared" si="627"/>
        <v>200</v>
      </c>
      <c r="CF830" s="1">
        <f t="shared" si="627"/>
        <v>250</v>
      </c>
      <c r="CW830" s="1">
        <v>812</v>
      </c>
      <c r="CX830" s="1">
        <f t="shared" si="610"/>
        <v>1</v>
      </c>
      <c r="CY830" s="1" t="s">
        <v>37</v>
      </c>
      <c r="CZ830" s="1">
        <v>1</v>
      </c>
      <c r="DB830" s="1">
        <f t="shared" si="626"/>
        <v>5</v>
      </c>
      <c r="DC830" s="1" t="s">
        <v>43</v>
      </c>
      <c r="DD830" s="1">
        <f t="shared" si="611"/>
        <v>5</v>
      </c>
      <c r="DL830" s="1">
        <v>812</v>
      </c>
      <c r="DM830" s="1">
        <f t="shared" si="612"/>
        <v>3</v>
      </c>
      <c r="DN830" s="1">
        <f t="shared" si="613"/>
        <v>0</v>
      </c>
      <c r="DO830" s="1" t="s">
        <v>37</v>
      </c>
      <c r="DP830" s="1">
        <v>0</v>
      </c>
    </row>
    <row r="831" spans="1:120" ht="15">
      <c r="A831">
        <v>813</v>
      </c>
      <c r="B831">
        <v>1</v>
      </c>
      <c r="C831" s="25">
        <v>19300</v>
      </c>
      <c r="D831">
        <v>3</v>
      </c>
      <c r="E831">
        <v>6</v>
      </c>
      <c r="F831" t="s">
        <v>73</v>
      </c>
      <c r="G831">
        <v>4</v>
      </c>
      <c r="H831"/>
      <c r="I831"/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1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f t="shared" si="585"/>
        <v>0</v>
      </c>
      <c r="AH831" s="1">
        <f t="shared" si="586"/>
        <v>0</v>
      </c>
      <c r="AI831" s="1">
        <f t="shared" si="587"/>
        <v>0</v>
      </c>
      <c r="AJ831" s="1">
        <f t="shared" si="588"/>
        <v>0</v>
      </c>
      <c r="AK831" s="1">
        <f t="shared" si="589"/>
        <v>0</v>
      </c>
      <c r="AL831" s="1">
        <f t="shared" si="590"/>
        <v>0</v>
      </c>
      <c r="AM831" s="1">
        <f t="shared" si="591"/>
        <v>0</v>
      </c>
      <c r="AN831" s="1">
        <f t="shared" si="591"/>
        <v>0</v>
      </c>
      <c r="AO831" s="1">
        <f t="shared" si="592"/>
        <v>0</v>
      </c>
      <c r="AP831" s="1">
        <f t="shared" si="593"/>
        <v>40</v>
      </c>
      <c r="AQ831" s="1">
        <f t="shared" si="594"/>
        <v>0</v>
      </c>
      <c r="AR831" s="1">
        <f t="shared" si="595"/>
        <v>0</v>
      </c>
      <c r="AS831" s="1">
        <f t="shared" si="596"/>
        <v>0</v>
      </c>
      <c r="AT831" s="1">
        <f t="shared" si="597"/>
        <v>0</v>
      </c>
      <c r="AU831" s="1">
        <f t="shared" si="598"/>
        <v>0</v>
      </c>
      <c r="AV831" s="1">
        <f t="shared" si="599"/>
        <v>0</v>
      </c>
      <c r="AW831" s="1">
        <f t="shared" si="600"/>
        <v>0</v>
      </c>
      <c r="AX831" s="1">
        <f t="shared" si="601"/>
        <v>0</v>
      </c>
      <c r="AY831" s="1">
        <f t="shared" si="602"/>
        <v>0</v>
      </c>
      <c r="AZ831" s="1">
        <f t="shared" si="603"/>
        <v>0</v>
      </c>
      <c r="BA831" s="1">
        <f t="shared" si="604"/>
        <v>0</v>
      </c>
      <c r="BB831" s="1">
        <f t="shared" si="605"/>
        <v>0</v>
      </c>
      <c r="BC831" s="1">
        <f t="shared" si="606"/>
        <v>0</v>
      </c>
      <c r="BD831" s="1">
        <f t="shared" si="607"/>
        <v>40</v>
      </c>
      <c r="BE831" s="1" t="str">
        <f t="shared" si="614"/>
        <v>Barge E</v>
      </c>
      <c r="BF831" s="1">
        <f t="shared" si="615"/>
        <v>4</v>
      </c>
      <c r="BG831" s="3">
        <v>813</v>
      </c>
      <c r="BH831" s="1">
        <f t="shared" si="629"/>
        <v>0</v>
      </c>
      <c r="BI831" s="1">
        <f t="shared" si="608"/>
        <v>0</v>
      </c>
      <c r="BJ831" s="3">
        <v>813</v>
      </c>
      <c r="BK831" s="1">
        <f t="shared" si="609"/>
        <v>7</v>
      </c>
      <c r="BL831" s="1">
        <f t="shared" si="616"/>
        <v>0</v>
      </c>
      <c r="BM831" s="1">
        <f t="shared" si="617"/>
        <v>0</v>
      </c>
      <c r="BN831" s="1">
        <f t="shared" si="618"/>
        <v>0</v>
      </c>
      <c r="BO831" s="1">
        <f t="shared" si="619"/>
        <v>0</v>
      </c>
      <c r="BP831" s="1">
        <f t="shared" si="620"/>
        <v>0</v>
      </c>
      <c r="BQ831" s="1">
        <f t="shared" si="621"/>
        <v>0</v>
      </c>
      <c r="BR831" s="1">
        <f t="shared" si="622"/>
        <v>1</v>
      </c>
      <c r="BS831" s="1">
        <f t="shared" si="623"/>
        <v>2</v>
      </c>
      <c r="BT831" s="1">
        <f t="shared" si="624"/>
        <v>3</v>
      </c>
      <c r="BU831" s="1">
        <f t="shared" si="625"/>
        <v>4</v>
      </c>
      <c r="BW831" s="1">
        <f t="shared" si="628"/>
        <v>0</v>
      </c>
      <c r="BX831" s="1">
        <f t="shared" si="628"/>
        <v>0</v>
      </c>
      <c r="BY831" s="1">
        <f t="shared" si="628"/>
        <v>0</v>
      </c>
      <c r="BZ831" s="1">
        <f t="shared" si="628"/>
        <v>0</v>
      </c>
      <c r="CA831" s="1">
        <f t="shared" si="628"/>
        <v>0</v>
      </c>
      <c r="CB831" s="1">
        <f t="shared" si="628"/>
        <v>0</v>
      </c>
      <c r="CC831" s="1">
        <f t="shared" si="627"/>
        <v>50</v>
      </c>
      <c r="CD831" s="1">
        <f t="shared" si="627"/>
        <v>100</v>
      </c>
      <c r="CE831" s="1">
        <f t="shared" si="627"/>
        <v>150</v>
      </c>
      <c r="CF831" s="1">
        <f t="shared" si="627"/>
        <v>200</v>
      </c>
      <c r="CW831" s="1">
        <v>813</v>
      </c>
      <c r="CX831" s="1">
        <f t="shared" si="610"/>
        <v>1</v>
      </c>
      <c r="CY831" s="1" t="s">
        <v>37</v>
      </c>
      <c r="CZ831" s="1">
        <v>1</v>
      </c>
      <c r="DB831" s="1">
        <f t="shared" si="626"/>
        <v>5</v>
      </c>
      <c r="DC831" s="1" t="s">
        <v>43</v>
      </c>
      <c r="DD831" s="1">
        <f t="shared" si="611"/>
        <v>6</v>
      </c>
      <c r="DL831" s="1">
        <v>813</v>
      </c>
      <c r="DM831" s="1">
        <f t="shared" si="612"/>
        <v>4</v>
      </c>
      <c r="DN831" s="1">
        <f t="shared" si="613"/>
        <v>0</v>
      </c>
      <c r="DO831" s="1" t="s">
        <v>37</v>
      </c>
      <c r="DP831" s="1">
        <v>0</v>
      </c>
    </row>
    <row r="832" spans="1:120" ht="15">
      <c r="A832">
        <v>814</v>
      </c>
      <c r="B832">
        <v>1</v>
      </c>
      <c r="C832" s="25">
        <v>19300</v>
      </c>
      <c r="D832">
        <v>3</v>
      </c>
      <c r="E832">
        <v>6</v>
      </c>
      <c r="F832" t="s">
        <v>74</v>
      </c>
      <c r="G832">
        <v>3</v>
      </c>
      <c r="H832"/>
      <c r="I832"/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1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f t="shared" si="585"/>
        <v>0</v>
      </c>
      <c r="AH832" s="1">
        <f t="shared" si="586"/>
        <v>0</v>
      </c>
      <c r="AI832" s="1">
        <f t="shared" si="587"/>
        <v>0</v>
      </c>
      <c r="AJ832" s="1">
        <f t="shared" si="588"/>
        <v>0</v>
      </c>
      <c r="AK832" s="1">
        <f t="shared" si="589"/>
        <v>0</v>
      </c>
      <c r="AL832" s="1">
        <f t="shared" si="590"/>
        <v>0</v>
      </c>
      <c r="AM832" s="1">
        <f t="shared" si="591"/>
        <v>0</v>
      </c>
      <c r="AN832" s="1">
        <f t="shared" si="591"/>
        <v>0</v>
      </c>
      <c r="AO832" s="1">
        <f t="shared" si="592"/>
        <v>0</v>
      </c>
      <c r="AP832" s="1">
        <f t="shared" si="593"/>
        <v>0</v>
      </c>
      <c r="AQ832" s="1">
        <f t="shared" si="594"/>
        <v>0</v>
      </c>
      <c r="AR832" s="1">
        <f t="shared" si="595"/>
        <v>40</v>
      </c>
      <c r="AS832" s="1">
        <f t="shared" si="596"/>
        <v>0</v>
      </c>
      <c r="AT832" s="1">
        <f t="shared" si="597"/>
        <v>0</v>
      </c>
      <c r="AU832" s="1">
        <f t="shared" si="598"/>
        <v>0</v>
      </c>
      <c r="AV832" s="1">
        <f t="shared" si="599"/>
        <v>0</v>
      </c>
      <c r="AW832" s="1">
        <f t="shared" si="600"/>
        <v>0</v>
      </c>
      <c r="AX832" s="1">
        <f t="shared" si="601"/>
        <v>0</v>
      </c>
      <c r="AY832" s="1">
        <f t="shared" si="602"/>
        <v>0</v>
      </c>
      <c r="AZ832" s="1">
        <f t="shared" si="603"/>
        <v>0</v>
      </c>
      <c r="BA832" s="1">
        <f t="shared" si="604"/>
        <v>0</v>
      </c>
      <c r="BB832" s="1">
        <f t="shared" si="605"/>
        <v>0</v>
      </c>
      <c r="BC832" s="1">
        <f t="shared" si="606"/>
        <v>0</v>
      </c>
      <c r="BD832" s="1">
        <f t="shared" si="607"/>
        <v>40</v>
      </c>
      <c r="BE832" s="1" t="str">
        <f t="shared" si="614"/>
        <v>Barge C</v>
      </c>
      <c r="BF832" s="1">
        <f t="shared" si="615"/>
        <v>5</v>
      </c>
      <c r="BG832" s="3">
        <v>814</v>
      </c>
      <c r="BH832" s="1">
        <f t="shared" si="629"/>
        <v>0</v>
      </c>
      <c r="BI832" s="1">
        <f t="shared" si="608"/>
        <v>0</v>
      </c>
      <c r="BJ832" s="3">
        <v>814</v>
      </c>
      <c r="BK832" s="1">
        <f t="shared" si="609"/>
        <v>6</v>
      </c>
      <c r="BL832" s="1">
        <f t="shared" si="616"/>
        <v>0</v>
      </c>
      <c r="BM832" s="1">
        <f t="shared" si="617"/>
        <v>0</v>
      </c>
      <c r="BN832" s="1">
        <f t="shared" si="618"/>
        <v>0</v>
      </c>
      <c r="BO832" s="1">
        <f t="shared" si="619"/>
        <v>0</v>
      </c>
      <c r="BP832" s="1">
        <f t="shared" si="620"/>
        <v>0</v>
      </c>
      <c r="BQ832" s="1">
        <f t="shared" si="621"/>
        <v>1</v>
      </c>
      <c r="BR832" s="1">
        <f t="shared" si="622"/>
        <v>2</v>
      </c>
      <c r="BS832" s="1">
        <f t="shared" si="623"/>
        <v>3</v>
      </c>
      <c r="BT832" s="1">
        <f t="shared" si="624"/>
        <v>4</v>
      </c>
      <c r="BU832" s="1">
        <f t="shared" si="625"/>
        <v>5</v>
      </c>
      <c r="BW832" s="1">
        <f t="shared" si="628"/>
        <v>0</v>
      </c>
      <c r="BX832" s="1">
        <f t="shared" si="628"/>
        <v>0</v>
      </c>
      <c r="BY832" s="1">
        <f t="shared" si="628"/>
        <v>0</v>
      </c>
      <c r="BZ832" s="1">
        <f t="shared" si="628"/>
        <v>0</v>
      </c>
      <c r="CA832" s="1">
        <f t="shared" si="628"/>
        <v>0</v>
      </c>
      <c r="CB832" s="1">
        <f t="shared" si="628"/>
        <v>50</v>
      </c>
      <c r="CC832" s="1">
        <f t="shared" si="627"/>
        <v>100</v>
      </c>
      <c r="CD832" s="1">
        <f t="shared" si="627"/>
        <v>150</v>
      </c>
      <c r="CE832" s="1">
        <f t="shared" si="627"/>
        <v>200</v>
      </c>
      <c r="CF832" s="1">
        <f t="shared" si="627"/>
        <v>250</v>
      </c>
      <c r="CW832" s="1">
        <v>814</v>
      </c>
      <c r="CX832" s="1">
        <f t="shared" si="610"/>
        <v>1</v>
      </c>
      <c r="CY832" s="1" t="s">
        <v>37</v>
      </c>
      <c r="CZ832" s="1">
        <v>1</v>
      </c>
      <c r="DB832" s="1">
        <f t="shared" si="626"/>
        <v>6</v>
      </c>
      <c r="DC832" s="1" t="s">
        <v>43</v>
      </c>
      <c r="DD832" s="1">
        <f t="shared" si="611"/>
        <v>6</v>
      </c>
      <c r="DL832" s="1">
        <v>814</v>
      </c>
      <c r="DM832" s="1">
        <f t="shared" si="612"/>
        <v>4</v>
      </c>
      <c r="DN832" s="1">
        <f t="shared" si="613"/>
        <v>0</v>
      </c>
      <c r="DO832" s="1" t="s">
        <v>37</v>
      </c>
      <c r="DP832" s="1">
        <v>0</v>
      </c>
    </row>
    <row r="833" spans="1:120" ht="15">
      <c r="A833">
        <v>815</v>
      </c>
      <c r="B833">
        <v>1</v>
      </c>
      <c r="C833" s="25">
        <v>19300</v>
      </c>
      <c r="D833">
        <v>-1</v>
      </c>
      <c r="E833">
        <v>2</v>
      </c>
      <c r="F833" t="s">
        <v>35</v>
      </c>
      <c r="G833">
        <v>4</v>
      </c>
      <c r="H833"/>
      <c r="I833"/>
      <c r="J833" s="1">
        <v>0</v>
      </c>
      <c r="K833" s="1">
        <v>1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  <c r="T833" s="1"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f t="shared" si="585"/>
        <v>0</v>
      </c>
      <c r="AH833" s="1">
        <f t="shared" si="586"/>
        <v>40</v>
      </c>
      <c r="AI833" s="1">
        <f t="shared" si="587"/>
        <v>0</v>
      </c>
      <c r="AJ833" s="1">
        <f t="shared" si="588"/>
        <v>0</v>
      </c>
      <c r="AK833" s="1">
        <f t="shared" si="589"/>
        <v>0</v>
      </c>
      <c r="AL833" s="1">
        <f t="shared" si="590"/>
        <v>0</v>
      </c>
      <c r="AM833" s="1">
        <f t="shared" si="591"/>
        <v>0</v>
      </c>
      <c r="AN833" s="1">
        <f t="shared" si="591"/>
        <v>0</v>
      </c>
      <c r="AO833" s="1">
        <f t="shared" si="592"/>
        <v>0</v>
      </c>
      <c r="AP833" s="1">
        <f t="shared" si="593"/>
        <v>0</v>
      </c>
      <c r="AQ833" s="1">
        <f t="shared" si="594"/>
        <v>0</v>
      </c>
      <c r="AR833" s="1">
        <f t="shared" si="595"/>
        <v>0</v>
      </c>
      <c r="AS833" s="1">
        <f t="shared" si="596"/>
        <v>0</v>
      </c>
      <c r="AT833" s="1">
        <f t="shared" si="597"/>
        <v>0</v>
      </c>
      <c r="AU833" s="1">
        <f t="shared" si="598"/>
        <v>0</v>
      </c>
      <c r="AV833" s="1">
        <f t="shared" si="599"/>
        <v>0</v>
      </c>
      <c r="AW833" s="1">
        <f t="shared" si="600"/>
        <v>0</v>
      </c>
      <c r="AX833" s="1">
        <f t="shared" si="601"/>
        <v>0</v>
      </c>
      <c r="AY833" s="1">
        <f t="shared" si="602"/>
        <v>0</v>
      </c>
      <c r="AZ833" s="1">
        <f t="shared" si="603"/>
        <v>0</v>
      </c>
      <c r="BA833" s="1">
        <f t="shared" si="604"/>
        <v>0</v>
      </c>
      <c r="BB833" s="1">
        <f t="shared" si="605"/>
        <v>0</v>
      </c>
      <c r="BC833" s="1">
        <f t="shared" si="606"/>
        <v>0</v>
      </c>
      <c r="BD833" s="1">
        <f t="shared" si="607"/>
        <v>40</v>
      </c>
      <c r="BE833" s="1" t="str">
        <f t="shared" si="614"/>
        <v>Barge D</v>
      </c>
      <c r="BF833" s="1">
        <f t="shared" si="615"/>
        <v>1</v>
      </c>
      <c r="BG833" s="3">
        <v>815</v>
      </c>
      <c r="BH833" s="1">
        <f t="shared" si="629"/>
        <v>0</v>
      </c>
      <c r="BI833" s="1">
        <f t="shared" si="608"/>
        <v>0</v>
      </c>
      <c r="BJ833" s="3">
        <v>815</v>
      </c>
      <c r="BK833" s="1">
        <f t="shared" si="609"/>
        <v>3</v>
      </c>
      <c r="BL833" s="1">
        <f t="shared" si="616"/>
        <v>0</v>
      </c>
      <c r="BM833" s="1">
        <f t="shared" si="617"/>
        <v>0</v>
      </c>
      <c r="BN833" s="1">
        <f t="shared" si="618"/>
        <v>1</v>
      </c>
      <c r="BO833" s="1">
        <f t="shared" si="619"/>
        <v>2</v>
      </c>
      <c r="BP833" s="1">
        <f t="shared" si="620"/>
        <v>3</v>
      </c>
      <c r="BQ833" s="1">
        <f t="shared" si="621"/>
        <v>4</v>
      </c>
      <c r="BR833" s="1">
        <f t="shared" si="622"/>
        <v>5</v>
      </c>
      <c r="BS833" s="1">
        <f t="shared" si="623"/>
        <v>6</v>
      </c>
      <c r="BT833" s="1">
        <f t="shared" si="624"/>
        <v>7</v>
      </c>
      <c r="BU833" s="1">
        <f t="shared" si="625"/>
        <v>8</v>
      </c>
      <c r="BW833" s="1">
        <f t="shared" si="628"/>
        <v>0</v>
      </c>
      <c r="BX833" s="1">
        <f t="shared" si="628"/>
        <v>0</v>
      </c>
      <c r="BY833" s="1">
        <f t="shared" si="628"/>
        <v>50</v>
      </c>
      <c r="BZ833" s="1">
        <f t="shared" si="628"/>
        <v>100</v>
      </c>
      <c r="CA833" s="1">
        <f t="shared" si="628"/>
        <v>150</v>
      </c>
      <c r="CB833" s="1">
        <f t="shared" si="628"/>
        <v>200</v>
      </c>
      <c r="CC833" s="1">
        <f t="shared" si="627"/>
        <v>250</v>
      </c>
      <c r="CD833" s="1">
        <f t="shared" si="627"/>
        <v>300</v>
      </c>
      <c r="CE833" s="1">
        <f t="shared" si="627"/>
        <v>350</v>
      </c>
      <c r="CF833" s="1">
        <f t="shared" si="627"/>
        <v>400</v>
      </c>
      <c r="CW833" s="1">
        <v>815</v>
      </c>
      <c r="CX833" s="1">
        <f t="shared" si="610"/>
        <v>1</v>
      </c>
      <c r="CY833" s="1" t="s">
        <v>37</v>
      </c>
      <c r="CZ833" s="1">
        <v>1</v>
      </c>
      <c r="DB833" s="1">
        <f t="shared" si="626"/>
        <v>2</v>
      </c>
      <c r="DC833" s="1" t="s">
        <v>43</v>
      </c>
      <c r="DD833" s="1">
        <f t="shared" si="611"/>
        <v>2</v>
      </c>
      <c r="DL833" s="1">
        <v>815</v>
      </c>
      <c r="DM833" s="1">
        <f t="shared" si="612"/>
        <v>0</v>
      </c>
      <c r="DN833" s="1">
        <f t="shared" si="613"/>
        <v>0</v>
      </c>
      <c r="DO833" s="1" t="s">
        <v>37</v>
      </c>
      <c r="DP833" s="1">
        <v>0</v>
      </c>
    </row>
    <row r="834" spans="1:120" ht="15">
      <c r="A834">
        <v>816</v>
      </c>
      <c r="B834">
        <v>1</v>
      </c>
      <c r="C834" s="25">
        <v>19300</v>
      </c>
      <c r="D834">
        <v>6</v>
      </c>
      <c r="E834">
        <v>9</v>
      </c>
      <c r="F834" t="s">
        <v>35</v>
      </c>
      <c r="G834">
        <v>4</v>
      </c>
      <c r="H834"/>
      <c r="I834"/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  <c r="T834" s="1"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0.5</v>
      </c>
      <c r="AB834" s="1">
        <v>0</v>
      </c>
      <c r="AC834" s="1">
        <v>0</v>
      </c>
      <c r="AD834" s="1">
        <v>0</v>
      </c>
      <c r="AE834" s="1">
        <v>0.5</v>
      </c>
      <c r="AF834" s="1">
        <v>0</v>
      </c>
      <c r="AG834" s="1">
        <f t="shared" si="585"/>
        <v>0</v>
      </c>
      <c r="AH834" s="1">
        <f t="shared" si="586"/>
        <v>0</v>
      </c>
      <c r="AI834" s="1">
        <f t="shared" si="587"/>
        <v>0</v>
      </c>
      <c r="AJ834" s="1">
        <f t="shared" si="588"/>
        <v>0</v>
      </c>
      <c r="AK834" s="1">
        <f t="shared" si="589"/>
        <v>0</v>
      </c>
      <c r="AL834" s="1">
        <f t="shared" si="590"/>
        <v>0</v>
      </c>
      <c r="AM834" s="1">
        <f t="shared" si="591"/>
        <v>0</v>
      </c>
      <c r="AN834" s="1">
        <f t="shared" si="591"/>
        <v>0</v>
      </c>
      <c r="AO834" s="1">
        <f t="shared" si="592"/>
        <v>0</v>
      </c>
      <c r="AP834" s="1">
        <f t="shared" si="593"/>
        <v>0</v>
      </c>
      <c r="AQ834" s="1">
        <f t="shared" si="594"/>
        <v>0</v>
      </c>
      <c r="AR834" s="1">
        <f t="shared" si="595"/>
        <v>0</v>
      </c>
      <c r="AS834" s="1">
        <f t="shared" si="596"/>
        <v>0</v>
      </c>
      <c r="AT834" s="1">
        <f t="shared" si="597"/>
        <v>0</v>
      </c>
      <c r="AU834" s="1">
        <f t="shared" si="598"/>
        <v>0</v>
      </c>
      <c r="AV834" s="1">
        <f t="shared" si="599"/>
        <v>0</v>
      </c>
      <c r="AW834" s="1">
        <f t="shared" si="600"/>
        <v>0</v>
      </c>
      <c r="AX834" s="1">
        <f t="shared" si="601"/>
        <v>20</v>
      </c>
      <c r="AY834" s="1">
        <f t="shared" si="602"/>
        <v>0</v>
      </c>
      <c r="AZ834" s="1">
        <f t="shared" si="603"/>
        <v>0</v>
      </c>
      <c r="BA834" s="1">
        <f t="shared" si="604"/>
        <v>0</v>
      </c>
      <c r="BB834" s="1">
        <f t="shared" si="605"/>
        <v>20</v>
      </c>
      <c r="BC834" s="1">
        <f t="shared" si="606"/>
        <v>0</v>
      </c>
      <c r="BD834" s="1">
        <f t="shared" si="607"/>
        <v>40</v>
      </c>
      <c r="BE834" s="1" t="str">
        <f t="shared" si="614"/>
        <v>Barge B</v>
      </c>
      <c r="BF834" s="1">
        <f t="shared" si="615"/>
        <v>0</v>
      </c>
      <c r="BG834" s="3">
        <v>816</v>
      </c>
      <c r="BH834" s="1">
        <f t="shared" si="629"/>
        <v>0</v>
      </c>
      <c r="BI834" s="1">
        <f t="shared" si="608"/>
        <v>0</v>
      </c>
      <c r="BJ834" s="3">
        <v>816</v>
      </c>
      <c r="BK834" s="1">
        <f t="shared" si="609"/>
        <v>10</v>
      </c>
      <c r="BL834" s="1">
        <f t="shared" si="616"/>
        <v>0</v>
      </c>
      <c r="BM834" s="1">
        <f t="shared" si="617"/>
        <v>0</v>
      </c>
      <c r="BN834" s="1">
        <f t="shared" si="618"/>
        <v>0</v>
      </c>
      <c r="BO834" s="1">
        <f t="shared" si="619"/>
        <v>0</v>
      </c>
      <c r="BP834" s="1">
        <f t="shared" si="620"/>
        <v>0</v>
      </c>
      <c r="BQ834" s="1">
        <f t="shared" si="621"/>
        <v>0</v>
      </c>
      <c r="BR834" s="1">
        <f t="shared" si="622"/>
        <v>0</v>
      </c>
      <c r="BS834" s="1">
        <f t="shared" si="623"/>
        <v>0</v>
      </c>
      <c r="BT834" s="1">
        <f t="shared" si="624"/>
        <v>0</v>
      </c>
      <c r="BU834" s="1">
        <f t="shared" si="625"/>
        <v>1</v>
      </c>
      <c r="BW834" s="1">
        <f t="shared" si="628"/>
        <v>0</v>
      </c>
      <c r="BX834" s="1">
        <f t="shared" si="628"/>
        <v>0</v>
      </c>
      <c r="BY834" s="1">
        <f t="shared" si="628"/>
        <v>0</v>
      </c>
      <c r="BZ834" s="1">
        <f t="shared" si="628"/>
        <v>0</v>
      </c>
      <c r="CA834" s="1">
        <f t="shared" si="628"/>
        <v>0</v>
      </c>
      <c r="CB834" s="1">
        <f t="shared" si="628"/>
        <v>0</v>
      </c>
      <c r="CC834" s="1">
        <f t="shared" si="627"/>
        <v>0</v>
      </c>
      <c r="CD834" s="1">
        <f t="shared" si="627"/>
        <v>0</v>
      </c>
      <c r="CE834" s="1">
        <f t="shared" si="627"/>
        <v>0</v>
      </c>
      <c r="CF834" s="1">
        <f t="shared" si="627"/>
        <v>50</v>
      </c>
      <c r="CW834" s="1">
        <v>816</v>
      </c>
      <c r="CX834" s="1">
        <f t="shared" si="610"/>
        <v>1</v>
      </c>
      <c r="CY834" s="1" t="s">
        <v>37</v>
      </c>
      <c r="CZ834" s="1">
        <v>1</v>
      </c>
      <c r="DB834" s="1">
        <f t="shared" si="626"/>
        <v>9</v>
      </c>
      <c r="DC834" s="1" t="s">
        <v>43</v>
      </c>
      <c r="DD834" s="1">
        <f t="shared" si="611"/>
        <v>9</v>
      </c>
      <c r="DL834" s="1">
        <v>816</v>
      </c>
      <c r="DM834" s="1">
        <f t="shared" si="612"/>
        <v>7</v>
      </c>
      <c r="DN834" s="1">
        <f t="shared" si="613"/>
        <v>0</v>
      </c>
      <c r="DO834" s="1" t="s">
        <v>37</v>
      </c>
      <c r="DP834" s="1">
        <v>0</v>
      </c>
    </row>
    <row r="835" spans="1:120" ht="15">
      <c r="A835">
        <v>817</v>
      </c>
      <c r="B835">
        <v>1</v>
      </c>
      <c r="C835" s="25">
        <v>19300</v>
      </c>
      <c r="D835">
        <v>5</v>
      </c>
      <c r="E835">
        <v>8</v>
      </c>
      <c r="F835" t="s">
        <v>35</v>
      </c>
      <c r="G835">
        <v>4</v>
      </c>
      <c r="H835"/>
      <c r="I835"/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1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f t="shared" si="585"/>
        <v>0</v>
      </c>
      <c r="AH835" s="1">
        <f t="shared" si="586"/>
        <v>0</v>
      </c>
      <c r="AI835" s="1">
        <f t="shared" si="587"/>
        <v>0</v>
      </c>
      <c r="AJ835" s="1">
        <f t="shared" si="588"/>
        <v>0</v>
      </c>
      <c r="AK835" s="1">
        <f t="shared" si="589"/>
        <v>0</v>
      </c>
      <c r="AL835" s="1">
        <f t="shared" si="590"/>
        <v>0</v>
      </c>
      <c r="AM835" s="1">
        <f t="shared" si="591"/>
        <v>0</v>
      </c>
      <c r="AN835" s="1">
        <f t="shared" si="591"/>
        <v>0</v>
      </c>
      <c r="AO835" s="1">
        <f t="shared" si="592"/>
        <v>0</v>
      </c>
      <c r="AP835" s="1">
        <f t="shared" si="593"/>
        <v>0</v>
      </c>
      <c r="AQ835" s="1">
        <f t="shared" si="594"/>
        <v>0</v>
      </c>
      <c r="AR835" s="1">
        <f t="shared" si="595"/>
        <v>0</v>
      </c>
      <c r="AS835" s="1">
        <f t="shared" si="596"/>
        <v>0</v>
      </c>
      <c r="AT835" s="1">
        <f t="shared" si="597"/>
        <v>0</v>
      </c>
      <c r="AU835" s="1">
        <f t="shared" si="598"/>
        <v>0</v>
      </c>
      <c r="AV835" s="1">
        <f t="shared" si="599"/>
        <v>0</v>
      </c>
      <c r="AW835" s="1">
        <f t="shared" si="600"/>
        <v>0</v>
      </c>
      <c r="AX835" s="1">
        <f t="shared" si="601"/>
        <v>40</v>
      </c>
      <c r="AY835" s="1">
        <f t="shared" si="602"/>
        <v>0</v>
      </c>
      <c r="AZ835" s="1">
        <f t="shared" si="603"/>
        <v>0</v>
      </c>
      <c r="BA835" s="1">
        <f t="shared" si="604"/>
        <v>0</v>
      </c>
      <c r="BB835" s="1">
        <f t="shared" si="605"/>
        <v>0</v>
      </c>
      <c r="BC835" s="1">
        <f t="shared" si="606"/>
        <v>0</v>
      </c>
      <c r="BD835" s="1">
        <f t="shared" si="607"/>
        <v>40</v>
      </c>
      <c r="BE835" s="1" t="str">
        <f t="shared" si="614"/>
        <v>Barge B</v>
      </c>
      <c r="BF835" s="1">
        <f t="shared" si="615"/>
        <v>7</v>
      </c>
      <c r="BG835" s="3">
        <v>817</v>
      </c>
      <c r="BH835" s="1">
        <f t="shared" si="629"/>
        <v>0</v>
      </c>
      <c r="BI835" s="1">
        <f t="shared" si="608"/>
        <v>0</v>
      </c>
      <c r="BJ835" s="3">
        <v>817</v>
      </c>
      <c r="BK835" s="1">
        <f t="shared" si="609"/>
        <v>9</v>
      </c>
      <c r="BL835" s="1">
        <f t="shared" si="616"/>
        <v>0</v>
      </c>
      <c r="BM835" s="1">
        <f t="shared" si="617"/>
        <v>0</v>
      </c>
      <c r="BN835" s="1">
        <f t="shared" si="618"/>
        <v>0</v>
      </c>
      <c r="BO835" s="1">
        <f t="shared" si="619"/>
        <v>0</v>
      </c>
      <c r="BP835" s="1">
        <f t="shared" si="620"/>
        <v>0</v>
      </c>
      <c r="BQ835" s="1">
        <f t="shared" si="621"/>
        <v>0</v>
      </c>
      <c r="BR835" s="1">
        <f t="shared" si="622"/>
        <v>0</v>
      </c>
      <c r="BS835" s="1">
        <f t="shared" si="623"/>
        <v>0</v>
      </c>
      <c r="BT835" s="1">
        <f t="shared" si="624"/>
        <v>1</v>
      </c>
      <c r="BU835" s="1">
        <f t="shared" si="625"/>
        <v>2</v>
      </c>
      <c r="BW835" s="1">
        <f t="shared" si="628"/>
        <v>0</v>
      </c>
      <c r="BX835" s="1">
        <f t="shared" si="628"/>
        <v>0</v>
      </c>
      <c r="BY835" s="1">
        <f t="shared" si="628"/>
        <v>0</v>
      </c>
      <c r="BZ835" s="1">
        <f t="shared" si="628"/>
        <v>0</v>
      </c>
      <c r="CA835" s="1">
        <f t="shared" si="628"/>
        <v>0</v>
      </c>
      <c r="CB835" s="1">
        <f t="shared" si="628"/>
        <v>0</v>
      </c>
      <c r="CC835" s="1">
        <f t="shared" si="627"/>
        <v>0</v>
      </c>
      <c r="CD835" s="1">
        <f t="shared" si="627"/>
        <v>0</v>
      </c>
      <c r="CE835" s="1">
        <f t="shared" si="627"/>
        <v>50</v>
      </c>
      <c r="CF835" s="1">
        <f t="shared" si="627"/>
        <v>100</v>
      </c>
      <c r="CW835" s="1">
        <v>817</v>
      </c>
      <c r="CX835" s="1">
        <f t="shared" si="610"/>
        <v>1</v>
      </c>
      <c r="CY835" s="1" t="s">
        <v>37</v>
      </c>
      <c r="CZ835" s="1">
        <v>1</v>
      </c>
      <c r="DB835" s="1">
        <f t="shared" si="626"/>
        <v>8</v>
      </c>
      <c r="DC835" s="1" t="s">
        <v>43</v>
      </c>
      <c r="DD835" s="1">
        <f t="shared" si="611"/>
        <v>8</v>
      </c>
      <c r="DL835" s="1">
        <v>817</v>
      </c>
      <c r="DM835" s="1">
        <f t="shared" si="612"/>
        <v>6</v>
      </c>
      <c r="DN835" s="1">
        <f t="shared" si="613"/>
        <v>0</v>
      </c>
      <c r="DO835" s="1" t="s">
        <v>37</v>
      </c>
      <c r="DP835" s="1">
        <v>0</v>
      </c>
    </row>
    <row r="836" spans="1:120" ht="15">
      <c r="A836">
        <v>818</v>
      </c>
      <c r="B836">
        <v>1</v>
      </c>
      <c r="C836" s="25">
        <v>19300</v>
      </c>
      <c r="D836">
        <v>4</v>
      </c>
      <c r="E836">
        <v>8</v>
      </c>
      <c r="F836" t="s">
        <v>35</v>
      </c>
      <c r="G836">
        <v>4</v>
      </c>
      <c r="H836"/>
      <c r="I836"/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>
        <v>1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f t="shared" si="585"/>
        <v>0</v>
      </c>
      <c r="AH836" s="1">
        <f t="shared" si="586"/>
        <v>0</v>
      </c>
      <c r="AI836" s="1">
        <f t="shared" si="587"/>
        <v>0</v>
      </c>
      <c r="AJ836" s="1">
        <f t="shared" si="588"/>
        <v>0</v>
      </c>
      <c r="AK836" s="1">
        <f t="shared" si="589"/>
        <v>0</v>
      </c>
      <c r="AL836" s="1">
        <f t="shared" si="590"/>
        <v>0</v>
      </c>
      <c r="AM836" s="1">
        <f t="shared" si="591"/>
        <v>0</v>
      </c>
      <c r="AN836" s="1">
        <f t="shared" si="591"/>
        <v>0</v>
      </c>
      <c r="AO836" s="1">
        <f t="shared" si="592"/>
        <v>0</v>
      </c>
      <c r="AP836" s="1">
        <f t="shared" si="593"/>
        <v>0</v>
      </c>
      <c r="AQ836" s="1">
        <f t="shared" si="594"/>
        <v>0</v>
      </c>
      <c r="AR836" s="1">
        <f t="shared" si="595"/>
        <v>0</v>
      </c>
      <c r="AS836" s="1">
        <f t="shared" si="596"/>
        <v>40</v>
      </c>
      <c r="AT836" s="1">
        <f t="shared" si="597"/>
        <v>0</v>
      </c>
      <c r="AU836" s="1">
        <f t="shared" si="598"/>
        <v>0</v>
      </c>
      <c r="AV836" s="1">
        <f t="shared" si="599"/>
        <v>0</v>
      </c>
      <c r="AW836" s="1">
        <f t="shared" si="600"/>
        <v>0</v>
      </c>
      <c r="AX836" s="1">
        <f t="shared" si="601"/>
        <v>0</v>
      </c>
      <c r="AY836" s="1">
        <f t="shared" si="602"/>
        <v>0</v>
      </c>
      <c r="AZ836" s="1">
        <f t="shared" si="603"/>
        <v>0</v>
      </c>
      <c r="BA836" s="1">
        <f t="shared" si="604"/>
        <v>0</v>
      </c>
      <c r="BB836" s="1">
        <f t="shared" si="605"/>
        <v>0</v>
      </c>
      <c r="BC836" s="1">
        <f t="shared" si="606"/>
        <v>0</v>
      </c>
      <c r="BD836" s="1">
        <f t="shared" si="607"/>
        <v>40</v>
      </c>
      <c r="BE836" s="1" t="str">
        <f t="shared" si="614"/>
        <v>Barge E</v>
      </c>
      <c r="BF836" s="1">
        <f t="shared" si="615"/>
        <v>5</v>
      </c>
      <c r="BG836" s="3">
        <v>818</v>
      </c>
      <c r="BH836" s="1">
        <f t="shared" si="629"/>
        <v>0</v>
      </c>
      <c r="BI836" s="1">
        <f t="shared" si="608"/>
        <v>0</v>
      </c>
      <c r="BJ836" s="3">
        <v>818</v>
      </c>
      <c r="BK836" s="1">
        <f t="shared" si="609"/>
        <v>8</v>
      </c>
      <c r="BL836" s="1">
        <f t="shared" si="616"/>
        <v>0</v>
      </c>
      <c r="BM836" s="1">
        <f t="shared" si="617"/>
        <v>0</v>
      </c>
      <c r="BN836" s="1">
        <f t="shared" si="618"/>
        <v>0</v>
      </c>
      <c r="BO836" s="1">
        <f t="shared" si="619"/>
        <v>0</v>
      </c>
      <c r="BP836" s="1">
        <f t="shared" si="620"/>
        <v>0</v>
      </c>
      <c r="BQ836" s="1">
        <f t="shared" si="621"/>
        <v>0</v>
      </c>
      <c r="BR836" s="1">
        <f t="shared" si="622"/>
        <v>0</v>
      </c>
      <c r="BS836" s="1">
        <f t="shared" si="623"/>
        <v>1</v>
      </c>
      <c r="BT836" s="1">
        <f t="shared" si="624"/>
        <v>2</v>
      </c>
      <c r="BU836" s="1">
        <f t="shared" si="625"/>
        <v>3</v>
      </c>
      <c r="BW836" s="1">
        <f t="shared" si="628"/>
        <v>0</v>
      </c>
      <c r="BX836" s="1">
        <f t="shared" si="628"/>
        <v>0</v>
      </c>
      <c r="BY836" s="1">
        <f t="shared" si="628"/>
        <v>0</v>
      </c>
      <c r="BZ836" s="1">
        <f t="shared" si="628"/>
        <v>0</v>
      </c>
      <c r="CA836" s="1">
        <f t="shared" si="628"/>
        <v>0</v>
      </c>
      <c r="CB836" s="1">
        <f t="shared" si="628"/>
        <v>0</v>
      </c>
      <c r="CC836" s="1">
        <f t="shared" si="627"/>
        <v>0</v>
      </c>
      <c r="CD836" s="1">
        <f t="shared" si="627"/>
        <v>50</v>
      </c>
      <c r="CE836" s="1">
        <f t="shared" si="627"/>
        <v>100</v>
      </c>
      <c r="CF836" s="1">
        <f t="shared" si="627"/>
        <v>150</v>
      </c>
      <c r="CW836" s="1">
        <v>818</v>
      </c>
      <c r="CX836" s="1">
        <f t="shared" si="610"/>
        <v>1</v>
      </c>
      <c r="CY836" s="1" t="s">
        <v>37</v>
      </c>
      <c r="CZ836" s="1">
        <v>1</v>
      </c>
      <c r="DB836" s="1">
        <f t="shared" si="626"/>
        <v>6</v>
      </c>
      <c r="DC836" s="1" t="s">
        <v>43</v>
      </c>
      <c r="DD836" s="1">
        <f t="shared" si="611"/>
        <v>8</v>
      </c>
      <c r="DL836" s="1">
        <v>818</v>
      </c>
      <c r="DM836" s="1">
        <f t="shared" si="612"/>
        <v>5</v>
      </c>
      <c r="DN836" s="1">
        <f t="shared" si="613"/>
        <v>0</v>
      </c>
      <c r="DO836" s="1" t="s">
        <v>37</v>
      </c>
      <c r="DP836" s="1">
        <v>0</v>
      </c>
    </row>
    <row r="837" spans="1:120" ht="15">
      <c r="A837">
        <v>819</v>
      </c>
      <c r="B837">
        <v>1</v>
      </c>
      <c r="C837" s="25">
        <v>19300</v>
      </c>
      <c r="D837">
        <v>4</v>
      </c>
      <c r="E837">
        <v>7</v>
      </c>
      <c r="F837" t="s">
        <v>35</v>
      </c>
      <c r="G837">
        <v>2</v>
      </c>
      <c r="H837"/>
      <c r="I837"/>
      <c r="J837" s="1">
        <v>0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>
        <v>1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f t="shared" si="585"/>
        <v>0</v>
      </c>
      <c r="AH837" s="1">
        <f t="shared" si="586"/>
        <v>0</v>
      </c>
      <c r="AI837" s="1">
        <f t="shared" si="587"/>
        <v>0</v>
      </c>
      <c r="AJ837" s="1">
        <f t="shared" si="588"/>
        <v>0</v>
      </c>
      <c r="AK837" s="1">
        <f t="shared" si="589"/>
        <v>0</v>
      </c>
      <c r="AL837" s="1">
        <f t="shared" si="590"/>
        <v>0</v>
      </c>
      <c r="AM837" s="1">
        <f t="shared" si="591"/>
        <v>0</v>
      </c>
      <c r="AN837" s="1">
        <f t="shared" si="591"/>
        <v>0</v>
      </c>
      <c r="AO837" s="1">
        <f t="shared" si="592"/>
        <v>0</v>
      </c>
      <c r="AP837" s="1">
        <f t="shared" si="593"/>
        <v>0</v>
      </c>
      <c r="AQ837" s="1">
        <f t="shared" si="594"/>
        <v>0</v>
      </c>
      <c r="AR837" s="1">
        <f t="shared" si="595"/>
        <v>0</v>
      </c>
      <c r="AS837" s="1">
        <f t="shared" si="596"/>
        <v>40</v>
      </c>
      <c r="AT837" s="1">
        <f t="shared" si="597"/>
        <v>0</v>
      </c>
      <c r="AU837" s="1">
        <f t="shared" si="598"/>
        <v>0</v>
      </c>
      <c r="AV837" s="1">
        <f t="shared" si="599"/>
        <v>0</v>
      </c>
      <c r="AW837" s="1">
        <f t="shared" si="600"/>
        <v>0</v>
      </c>
      <c r="AX837" s="1">
        <f t="shared" si="601"/>
        <v>0</v>
      </c>
      <c r="AY837" s="1">
        <f t="shared" si="602"/>
        <v>0</v>
      </c>
      <c r="AZ837" s="1">
        <f t="shared" si="603"/>
        <v>0</v>
      </c>
      <c r="BA837" s="1">
        <f t="shared" si="604"/>
        <v>0</v>
      </c>
      <c r="BB837" s="1">
        <f t="shared" si="605"/>
        <v>0</v>
      </c>
      <c r="BC837" s="1">
        <f t="shared" si="606"/>
        <v>0</v>
      </c>
      <c r="BD837" s="1">
        <f t="shared" si="607"/>
        <v>40</v>
      </c>
      <c r="BE837" s="1" t="str">
        <f t="shared" si="614"/>
        <v>Barge E</v>
      </c>
      <c r="BF837" s="1">
        <f t="shared" si="615"/>
        <v>5</v>
      </c>
      <c r="BG837" s="3">
        <v>819</v>
      </c>
      <c r="BH837" s="1">
        <f t="shared" si="629"/>
        <v>0</v>
      </c>
      <c r="BI837" s="1">
        <f t="shared" si="608"/>
        <v>0</v>
      </c>
      <c r="BJ837" s="3">
        <v>819</v>
      </c>
      <c r="BK837" s="1">
        <f t="shared" si="609"/>
        <v>6</v>
      </c>
      <c r="BL837" s="1">
        <f t="shared" si="616"/>
        <v>0</v>
      </c>
      <c r="BM837" s="1">
        <f t="shared" si="617"/>
        <v>0</v>
      </c>
      <c r="BN837" s="1">
        <f t="shared" si="618"/>
        <v>0</v>
      </c>
      <c r="BO837" s="1">
        <f t="shared" si="619"/>
        <v>0</v>
      </c>
      <c r="BP837" s="1">
        <f t="shared" si="620"/>
        <v>0</v>
      </c>
      <c r="BQ837" s="1">
        <f t="shared" si="621"/>
        <v>1</v>
      </c>
      <c r="BR837" s="1">
        <f t="shared" si="622"/>
        <v>2</v>
      </c>
      <c r="BS837" s="1">
        <f t="shared" si="623"/>
        <v>3</v>
      </c>
      <c r="BT837" s="1">
        <f t="shared" si="624"/>
        <v>4</v>
      </c>
      <c r="BU837" s="1">
        <f t="shared" si="625"/>
        <v>5</v>
      </c>
      <c r="BW837" s="1">
        <f t="shared" si="628"/>
        <v>0</v>
      </c>
      <c r="BX837" s="1">
        <f t="shared" si="628"/>
        <v>0</v>
      </c>
      <c r="BY837" s="1">
        <f t="shared" si="628"/>
        <v>0</v>
      </c>
      <c r="BZ837" s="1">
        <f t="shared" si="628"/>
        <v>0</v>
      </c>
      <c r="CA837" s="1">
        <f t="shared" si="628"/>
        <v>0</v>
      </c>
      <c r="CB837" s="1">
        <f t="shared" si="628"/>
        <v>50</v>
      </c>
      <c r="CC837" s="1">
        <f t="shared" si="627"/>
        <v>100</v>
      </c>
      <c r="CD837" s="1">
        <f t="shared" si="627"/>
        <v>150</v>
      </c>
      <c r="CE837" s="1">
        <f t="shared" si="627"/>
        <v>200</v>
      </c>
      <c r="CF837" s="1">
        <f t="shared" si="627"/>
        <v>250</v>
      </c>
      <c r="CW837" s="1">
        <v>819</v>
      </c>
      <c r="CX837" s="1">
        <f t="shared" si="610"/>
        <v>1</v>
      </c>
      <c r="CY837" s="1" t="s">
        <v>37</v>
      </c>
      <c r="CZ837" s="1">
        <v>1</v>
      </c>
      <c r="DB837" s="1">
        <f t="shared" si="626"/>
        <v>6</v>
      </c>
      <c r="DC837" s="1" t="s">
        <v>43</v>
      </c>
      <c r="DD837" s="1">
        <f t="shared" si="611"/>
        <v>7</v>
      </c>
      <c r="DL837" s="1">
        <v>819</v>
      </c>
      <c r="DM837" s="1">
        <f t="shared" si="612"/>
        <v>5</v>
      </c>
      <c r="DN837" s="1">
        <f t="shared" si="613"/>
        <v>0</v>
      </c>
      <c r="DO837" s="1" t="s">
        <v>37</v>
      </c>
      <c r="DP837" s="1">
        <v>0</v>
      </c>
    </row>
    <row r="838" spans="1:120" ht="15">
      <c r="A838">
        <v>820</v>
      </c>
      <c r="B838">
        <v>1</v>
      </c>
      <c r="C838" s="25">
        <v>19300</v>
      </c>
      <c r="D838">
        <v>1</v>
      </c>
      <c r="E838">
        <v>4</v>
      </c>
      <c r="F838" t="s">
        <v>35</v>
      </c>
      <c r="G838">
        <v>4</v>
      </c>
      <c r="H838"/>
      <c r="I838"/>
      <c r="J838" s="1">
        <v>0</v>
      </c>
      <c r="K838" s="1">
        <v>0</v>
      </c>
      <c r="L838" s="1">
        <v>0</v>
      </c>
      <c r="M838" s="1">
        <v>0</v>
      </c>
      <c r="N838" s="1">
        <v>0</v>
      </c>
      <c r="O838" s="1">
        <v>1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f t="shared" si="585"/>
        <v>0</v>
      </c>
      <c r="AH838" s="1">
        <f t="shared" si="586"/>
        <v>0</v>
      </c>
      <c r="AI838" s="1">
        <f t="shared" si="587"/>
        <v>0</v>
      </c>
      <c r="AJ838" s="1">
        <f t="shared" si="588"/>
        <v>0</v>
      </c>
      <c r="AK838" s="1">
        <f t="shared" si="589"/>
        <v>0</v>
      </c>
      <c r="AL838" s="1">
        <f t="shared" si="590"/>
        <v>40</v>
      </c>
      <c r="AM838" s="1">
        <f t="shared" si="591"/>
        <v>0</v>
      </c>
      <c r="AN838" s="1">
        <f t="shared" si="591"/>
        <v>0</v>
      </c>
      <c r="AO838" s="1">
        <f t="shared" si="592"/>
        <v>0</v>
      </c>
      <c r="AP838" s="1">
        <f t="shared" si="593"/>
        <v>0</v>
      </c>
      <c r="AQ838" s="1">
        <f t="shared" si="594"/>
        <v>0</v>
      </c>
      <c r="AR838" s="1">
        <f t="shared" si="595"/>
        <v>0</v>
      </c>
      <c r="AS838" s="1">
        <f t="shared" si="596"/>
        <v>0</v>
      </c>
      <c r="AT838" s="1">
        <f t="shared" si="597"/>
        <v>0</v>
      </c>
      <c r="AU838" s="1">
        <f t="shared" si="598"/>
        <v>0</v>
      </c>
      <c r="AV838" s="1">
        <f t="shared" si="599"/>
        <v>0</v>
      </c>
      <c r="AW838" s="1">
        <f t="shared" si="600"/>
        <v>0</v>
      </c>
      <c r="AX838" s="1">
        <f t="shared" si="601"/>
        <v>0</v>
      </c>
      <c r="AY838" s="1">
        <f t="shared" si="602"/>
        <v>0</v>
      </c>
      <c r="AZ838" s="1">
        <f t="shared" si="603"/>
        <v>0</v>
      </c>
      <c r="BA838" s="1">
        <f t="shared" si="604"/>
        <v>0</v>
      </c>
      <c r="BB838" s="1">
        <f t="shared" si="605"/>
        <v>0</v>
      </c>
      <c r="BC838" s="1">
        <f t="shared" si="606"/>
        <v>0</v>
      </c>
      <c r="BD838" s="1">
        <f t="shared" si="607"/>
        <v>40</v>
      </c>
      <c r="BE838" s="1" t="str">
        <f t="shared" si="614"/>
        <v>Barge C</v>
      </c>
      <c r="BF838" s="1">
        <f t="shared" si="615"/>
        <v>2</v>
      </c>
      <c r="BG838" s="3">
        <v>820</v>
      </c>
      <c r="BH838" s="1">
        <f t="shared" si="629"/>
        <v>0</v>
      </c>
      <c r="BI838" s="1">
        <f t="shared" si="608"/>
        <v>0</v>
      </c>
      <c r="BJ838" s="3">
        <v>820</v>
      </c>
      <c r="BK838" s="1">
        <f t="shared" si="609"/>
        <v>5</v>
      </c>
      <c r="BL838" s="1">
        <f t="shared" si="616"/>
        <v>0</v>
      </c>
      <c r="BM838" s="1">
        <f t="shared" si="617"/>
        <v>0</v>
      </c>
      <c r="BN838" s="1">
        <f t="shared" si="618"/>
        <v>0</v>
      </c>
      <c r="BO838" s="1">
        <f t="shared" si="619"/>
        <v>0</v>
      </c>
      <c r="BP838" s="1">
        <f t="shared" si="620"/>
        <v>1</v>
      </c>
      <c r="BQ838" s="1">
        <f t="shared" si="621"/>
        <v>2</v>
      </c>
      <c r="BR838" s="1">
        <f t="shared" si="622"/>
        <v>3</v>
      </c>
      <c r="BS838" s="1">
        <f t="shared" si="623"/>
        <v>4</v>
      </c>
      <c r="BT838" s="1">
        <f t="shared" si="624"/>
        <v>5</v>
      </c>
      <c r="BU838" s="1">
        <f t="shared" si="625"/>
        <v>6</v>
      </c>
      <c r="BW838" s="1">
        <f t="shared" si="628"/>
        <v>0</v>
      </c>
      <c r="BX838" s="1">
        <f t="shared" si="628"/>
        <v>0</v>
      </c>
      <c r="BY838" s="1">
        <f t="shared" si="628"/>
        <v>0</v>
      </c>
      <c r="BZ838" s="1">
        <f t="shared" si="628"/>
        <v>0</v>
      </c>
      <c r="CA838" s="1">
        <f t="shared" si="628"/>
        <v>50</v>
      </c>
      <c r="CB838" s="1">
        <f t="shared" si="628"/>
        <v>100</v>
      </c>
      <c r="CC838" s="1">
        <f t="shared" si="627"/>
        <v>150</v>
      </c>
      <c r="CD838" s="1">
        <f t="shared" si="627"/>
        <v>200</v>
      </c>
      <c r="CE838" s="1">
        <f t="shared" si="627"/>
        <v>250</v>
      </c>
      <c r="CF838" s="1">
        <f t="shared" si="627"/>
        <v>300</v>
      </c>
      <c r="CW838" s="1">
        <v>820</v>
      </c>
      <c r="CX838" s="1">
        <f t="shared" si="610"/>
        <v>1</v>
      </c>
      <c r="CY838" s="1" t="s">
        <v>37</v>
      </c>
      <c r="CZ838" s="1">
        <v>1</v>
      </c>
      <c r="DB838" s="1">
        <f t="shared" si="626"/>
        <v>3</v>
      </c>
      <c r="DC838" s="1" t="s">
        <v>43</v>
      </c>
      <c r="DD838" s="1">
        <f t="shared" si="611"/>
        <v>4</v>
      </c>
      <c r="DL838" s="1">
        <v>820</v>
      </c>
      <c r="DM838" s="1">
        <f t="shared" si="612"/>
        <v>2</v>
      </c>
      <c r="DN838" s="1">
        <f t="shared" si="613"/>
        <v>0</v>
      </c>
      <c r="DO838" s="1" t="s">
        <v>37</v>
      </c>
      <c r="DP838" s="1">
        <v>0</v>
      </c>
    </row>
    <row r="839" spans="1:120" ht="15">
      <c r="A839">
        <v>821</v>
      </c>
      <c r="B839">
        <v>1</v>
      </c>
      <c r="C839" s="25">
        <v>19300</v>
      </c>
      <c r="D839">
        <v>6</v>
      </c>
      <c r="E839">
        <v>9</v>
      </c>
      <c r="F839" t="s">
        <v>94</v>
      </c>
      <c r="G839">
        <v>5</v>
      </c>
      <c r="H839"/>
      <c r="I839"/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1</v>
      </c>
      <c r="AD839" s="1">
        <v>0</v>
      </c>
      <c r="AE839" s="1">
        <v>0</v>
      </c>
      <c r="AF839" s="1">
        <v>0</v>
      </c>
      <c r="AG839" s="1">
        <f t="shared" si="585"/>
        <v>0</v>
      </c>
      <c r="AH839" s="1">
        <f t="shared" si="586"/>
        <v>0</v>
      </c>
      <c r="AI839" s="1">
        <f t="shared" si="587"/>
        <v>0</v>
      </c>
      <c r="AJ839" s="1">
        <f t="shared" si="588"/>
        <v>0</v>
      </c>
      <c r="AK839" s="1">
        <f t="shared" si="589"/>
        <v>0</v>
      </c>
      <c r="AL839" s="1">
        <f t="shared" si="590"/>
        <v>0</v>
      </c>
      <c r="AM839" s="1">
        <f t="shared" si="591"/>
        <v>0</v>
      </c>
      <c r="AN839" s="1">
        <f t="shared" si="591"/>
        <v>0</v>
      </c>
      <c r="AO839" s="1">
        <f t="shared" si="592"/>
        <v>0</v>
      </c>
      <c r="AP839" s="1">
        <f t="shared" si="593"/>
        <v>0</v>
      </c>
      <c r="AQ839" s="1">
        <f t="shared" si="594"/>
        <v>0</v>
      </c>
      <c r="AR839" s="1">
        <f t="shared" si="595"/>
        <v>0</v>
      </c>
      <c r="AS839" s="1">
        <f t="shared" si="596"/>
        <v>0</v>
      </c>
      <c r="AT839" s="1">
        <f t="shared" si="597"/>
        <v>0</v>
      </c>
      <c r="AU839" s="1">
        <f t="shared" si="598"/>
        <v>0</v>
      </c>
      <c r="AV839" s="1">
        <f t="shared" si="599"/>
        <v>0</v>
      </c>
      <c r="AW839" s="1">
        <f t="shared" si="600"/>
        <v>0</v>
      </c>
      <c r="AX839" s="1">
        <f t="shared" si="601"/>
        <v>0</v>
      </c>
      <c r="AY839" s="1">
        <f t="shared" si="602"/>
        <v>0</v>
      </c>
      <c r="AZ839" s="1">
        <f t="shared" si="603"/>
        <v>40</v>
      </c>
      <c r="BA839" s="1">
        <f t="shared" si="604"/>
        <v>0</v>
      </c>
      <c r="BB839" s="1">
        <f t="shared" si="605"/>
        <v>0</v>
      </c>
      <c r="BC839" s="1">
        <f t="shared" si="606"/>
        <v>0</v>
      </c>
      <c r="BD839" s="1">
        <f t="shared" si="607"/>
        <v>40</v>
      </c>
      <c r="BE839" s="1" t="str">
        <f t="shared" si="614"/>
        <v>Barge D</v>
      </c>
      <c r="BF839" s="1">
        <f t="shared" si="615"/>
        <v>8</v>
      </c>
      <c r="BG839" s="3">
        <v>821</v>
      </c>
      <c r="BH839" s="1">
        <f t="shared" si="629"/>
        <v>0</v>
      </c>
      <c r="BI839" s="1">
        <f t="shared" si="608"/>
        <v>0</v>
      </c>
      <c r="BJ839" s="3">
        <v>821</v>
      </c>
      <c r="BK839" s="1">
        <f t="shared" si="609"/>
        <v>11</v>
      </c>
      <c r="BL839" s="1">
        <f t="shared" si="616"/>
        <v>0</v>
      </c>
      <c r="BM839" s="1">
        <f t="shared" si="617"/>
        <v>0</v>
      </c>
      <c r="BN839" s="1">
        <f t="shared" si="618"/>
        <v>0</v>
      </c>
      <c r="BO839" s="1">
        <f t="shared" si="619"/>
        <v>0</v>
      </c>
      <c r="BP839" s="1">
        <f t="shared" si="620"/>
        <v>0</v>
      </c>
      <c r="BQ839" s="1">
        <f t="shared" si="621"/>
        <v>0</v>
      </c>
      <c r="BR839" s="1">
        <f t="shared" si="622"/>
        <v>0</v>
      </c>
      <c r="BS839" s="1">
        <f t="shared" si="623"/>
        <v>0</v>
      </c>
      <c r="BT839" s="1">
        <f t="shared" si="624"/>
        <v>0</v>
      </c>
      <c r="BU839" s="1">
        <f t="shared" si="625"/>
        <v>0</v>
      </c>
      <c r="BW839" s="1">
        <f t="shared" si="628"/>
        <v>0</v>
      </c>
      <c r="BX839" s="1">
        <f t="shared" si="628"/>
        <v>0</v>
      </c>
      <c r="BY839" s="1">
        <f t="shared" si="628"/>
        <v>0</v>
      </c>
      <c r="BZ839" s="1">
        <f t="shared" si="628"/>
        <v>0</v>
      </c>
      <c r="CA839" s="1">
        <f t="shared" si="628"/>
        <v>0</v>
      </c>
      <c r="CB839" s="1">
        <f t="shared" si="628"/>
        <v>0</v>
      </c>
      <c r="CC839" s="1">
        <f t="shared" si="627"/>
        <v>0</v>
      </c>
      <c r="CD839" s="1">
        <f t="shared" si="627"/>
        <v>0</v>
      </c>
      <c r="CE839" s="1">
        <f t="shared" si="627"/>
        <v>0</v>
      </c>
      <c r="CF839" s="1">
        <f t="shared" si="627"/>
        <v>0</v>
      </c>
      <c r="CW839" s="1">
        <v>821</v>
      </c>
      <c r="CX839" s="1">
        <f t="shared" si="610"/>
        <v>1</v>
      </c>
      <c r="CY839" s="1" t="s">
        <v>37</v>
      </c>
      <c r="CZ839" s="1">
        <v>1</v>
      </c>
      <c r="DB839" s="1">
        <f t="shared" si="626"/>
        <v>9</v>
      </c>
      <c r="DC839" s="1" t="s">
        <v>43</v>
      </c>
      <c r="DD839" s="1">
        <f t="shared" si="611"/>
        <v>9</v>
      </c>
      <c r="DL839" s="1">
        <v>821</v>
      </c>
      <c r="DM839" s="1">
        <f t="shared" si="612"/>
        <v>7</v>
      </c>
      <c r="DN839" s="1">
        <f t="shared" si="613"/>
        <v>0</v>
      </c>
      <c r="DO839" s="1" t="s">
        <v>37</v>
      </c>
      <c r="DP839" s="1">
        <v>0</v>
      </c>
    </row>
    <row r="840" spans="1:120" ht="15">
      <c r="A840">
        <v>822</v>
      </c>
      <c r="B840">
        <v>1</v>
      </c>
      <c r="C840" s="25">
        <v>19300</v>
      </c>
      <c r="D840">
        <v>4</v>
      </c>
      <c r="E840">
        <v>8</v>
      </c>
      <c r="F840" t="s">
        <v>35</v>
      </c>
      <c r="G840">
        <v>6</v>
      </c>
      <c r="H840"/>
      <c r="I840"/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0.5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0.5</v>
      </c>
      <c r="AF840" s="1">
        <v>0</v>
      </c>
      <c r="AG840" s="1">
        <f t="shared" si="585"/>
        <v>0</v>
      </c>
      <c r="AH840" s="1">
        <f t="shared" si="586"/>
        <v>0</v>
      </c>
      <c r="AI840" s="1">
        <f t="shared" si="587"/>
        <v>0</v>
      </c>
      <c r="AJ840" s="1">
        <f t="shared" si="588"/>
        <v>0</v>
      </c>
      <c r="AK840" s="1">
        <f t="shared" si="589"/>
        <v>0</v>
      </c>
      <c r="AL840" s="1">
        <f t="shared" si="590"/>
        <v>0</v>
      </c>
      <c r="AM840" s="1">
        <f t="shared" si="591"/>
        <v>0</v>
      </c>
      <c r="AN840" s="1">
        <f t="shared" si="591"/>
        <v>0</v>
      </c>
      <c r="AO840" s="1">
        <f t="shared" si="592"/>
        <v>0</v>
      </c>
      <c r="AP840" s="1">
        <f t="shared" si="593"/>
        <v>0</v>
      </c>
      <c r="AQ840" s="1">
        <f t="shared" si="594"/>
        <v>0</v>
      </c>
      <c r="AR840" s="1">
        <f t="shared" si="595"/>
        <v>20</v>
      </c>
      <c r="AS840" s="1">
        <f t="shared" si="596"/>
        <v>0</v>
      </c>
      <c r="AT840" s="1">
        <f t="shared" si="597"/>
        <v>0</v>
      </c>
      <c r="AU840" s="1">
        <f t="shared" si="598"/>
        <v>0</v>
      </c>
      <c r="AV840" s="1">
        <f t="shared" si="599"/>
        <v>0</v>
      </c>
      <c r="AW840" s="1">
        <f t="shared" si="600"/>
        <v>0</v>
      </c>
      <c r="AX840" s="1">
        <f t="shared" si="601"/>
        <v>0</v>
      </c>
      <c r="AY840" s="1">
        <f t="shared" si="602"/>
        <v>0</v>
      </c>
      <c r="AZ840" s="1">
        <f t="shared" si="603"/>
        <v>0</v>
      </c>
      <c r="BA840" s="1">
        <f t="shared" si="604"/>
        <v>0</v>
      </c>
      <c r="BB840" s="1">
        <f t="shared" si="605"/>
        <v>20</v>
      </c>
      <c r="BC840" s="1">
        <f t="shared" si="606"/>
        <v>0</v>
      </c>
      <c r="BD840" s="1">
        <f t="shared" si="607"/>
        <v>40</v>
      </c>
      <c r="BE840" s="1" t="b">
        <f t="shared" si="614"/>
        <v>0</v>
      </c>
      <c r="BF840" s="1">
        <f t="shared" si="615"/>
        <v>0</v>
      </c>
      <c r="BG840" s="3">
        <v>822</v>
      </c>
      <c r="BH840" s="1">
        <f t="shared" si="629"/>
        <v>0</v>
      </c>
      <c r="BI840" s="1">
        <f t="shared" si="608"/>
        <v>0</v>
      </c>
      <c r="BJ840" s="3">
        <v>822</v>
      </c>
      <c r="BK840" s="1">
        <f t="shared" si="609"/>
        <v>10</v>
      </c>
      <c r="BL840" s="1">
        <f t="shared" si="616"/>
        <v>0</v>
      </c>
      <c r="BM840" s="1">
        <f t="shared" si="617"/>
        <v>0</v>
      </c>
      <c r="BN840" s="1">
        <f t="shared" si="618"/>
        <v>0</v>
      </c>
      <c r="BO840" s="1">
        <f t="shared" si="619"/>
        <v>0</v>
      </c>
      <c r="BP840" s="1">
        <f t="shared" si="620"/>
        <v>0</v>
      </c>
      <c r="BQ840" s="1">
        <f t="shared" si="621"/>
        <v>0</v>
      </c>
      <c r="BR840" s="1">
        <f t="shared" si="622"/>
        <v>0</v>
      </c>
      <c r="BS840" s="1">
        <f t="shared" si="623"/>
        <v>0</v>
      </c>
      <c r="BT840" s="1">
        <f t="shared" si="624"/>
        <v>0</v>
      </c>
      <c r="BU840" s="1">
        <f t="shared" si="625"/>
        <v>1</v>
      </c>
      <c r="BW840" s="1">
        <f t="shared" si="628"/>
        <v>0</v>
      </c>
      <c r="BX840" s="1">
        <f t="shared" si="628"/>
        <v>0</v>
      </c>
      <c r="BY840" s="1">
        <f t="shared" si="628"/>
        <v>0</v>
      </c>
      <c r="BZ840" s="1">
        <f t="shared" si="628"/>
        <v>0</v>
      </c>
      <c r="CA840" s="1">
        <f t="shared" si="628"/>
        <v>0</v>
      </c>
      <c r="CB840" s="1">
        <f t="shared" si="628"/>
        <v>0</v>
      </c>
      <c r="CC840" s="1">
        <f t="shared" si="627"/>
        <v>0</v>
      </c>
      <c r="CD840" s="1">
        <f t="shared" si="627"/>
        <v>0</v>
      </c>
      <c r="CE840" s="1">
        <f t="shared" si="627"/>
        <v>0</v>
      </c>
      <c r="CF840" s="1">
        <f t="shared" si="627"/>
        <v>50</v>
      </c>
      <c r="CW840" s="1">
        <v>822</v>
      </c>
      <c r="CX840" s="1">
        <f t="shared" si="610"/>
        <v>1</v>
      </c>
      <c r="CY840" s="1" t="s">
        <v>37</v>
      </c>
      <c r="CZ840" s="1">
        <v>1</v>
      </c>
      <c r="DB840" s="1">
        <f t="shared" si="626"/>
        <v>8</v>
      </c>
      <c r="DC840" s="1" t="s">
        <v>43</v>
      </c>
      <c r="DD840" s="1">
        <f t="shared" si="611"/>
        <v>8</v>
      </c>
      <c r="DL840" s="1">
        <v>822</v>
      </c>
      <c r="DM840" s="1">
        <f t="shared" si="612"/>
        <v>5</v>
      </c>
      <c r="DN840" s="1">
        <f t="shared" si="613"/>
        <v>0</v>
      </c>
      <c r="DO840" s="1" t="s">
        <v>37</v>
      </c>
      <c r="DP840" s="1">
        <v>0</v>
      </c>
    </row>
    <row r="841" spans="1:120" ht="15">
      <c r="A841">
        <v>823</v>
      </c>
      <c r="B841">
        <v>1</v>
      </c>
      <c r="C841" s="25">
        <v>19300</v>
      </c>
      <c r="D841">
        <v>2</v>
      </c>
      <c r="E841">
        <v>7</v>
      </c>
      <c r="F841" t="s">
        <v>73</v>
      </c>
      <c r="G841">
        <v>3</v>
      </c>
      <c r="H841"/>
      <c r="I841"/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1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f t="shared" si="585"/>
        <v>0</v>
      </c>
      <c r="AH841" s="1">
        <f t="shared" si="586"/>
        <v>0</v>
      </c>
      <c r="AI841" s="1">
        <f t="shared" si="587"/>
        <v>0</v>
      </c>
      <c r="AJ841" s="1">
        <f t="shared" si="588"/>
        <v>0</v>
      </c>
      <c r="AK841" s="1">
        <f t="shared" si="589"/>
        <v>0</v>
      </c>
      <c r="AL841" s="1">
        <f t="shared" si="590"/>
        <v>0</v>
      </c>
      <c r="AM841" s="1">
        <f t="shared" si="591"/>
        <v>0</v>
      </c>
      <c r="AN841" s="1">
        <f t="shared" si="591"/>
        <v>0</v>
      </c>
      <c r="AO841" s="1">
        <f t="shared" si="592"/>
        <v>0</v>
      </c>
      <c r="AP841" s="1">
        <f t="shared" si="593"/>
        <v>40</v>
      </c>
      <c r="AQ841" s="1">
        <f t="shared" si="594"/>
        <v>0</v>
      </c>
      <c r="AR841" s="1">
        <f t="shared" si="595"/>
        <v>0</v>
      </c>
      <c r="AS841" s="1">
        <f t="shared" si="596"/>
        <v>0</v>
      </c>
      <c r="AT841" s="1">
        <f t="shared" si="597"/>
        <v>0</v>
      </c>
      <c r="AU841" s="1">
        <f t="shared" si="598"/>
        <v>0</v>
      </c>
      <c r="AV841" s="1">
        <f t="shared" si="599"/>
        <v>0</v>
      </c>
      <c r="AW841" s="1">
        <f t="shared" si="600"/>
        <v>0</v>
      </c>
      <c r="AX841" s="1">
        <f t="shared" si="601"/>
        <v>0</v>
      </c>
      <c r="AY841" s="1">
        <f t="shared" si="602"/>
        <v>0</v>
      </c>
      <c r="AZ841" s="1">
        <f t="shared" si="603"/>
        <v>0</v>
      </c>
      <c r="BA841" s="1">
        <f t="shared" si="604"/>
        <v>0</v>
      </c>
      <c r="BB841" s="1">
        <f t="shared" si="605"/>
        <v>0</v>
      </c>
      <c r="BC841" s="1">
        <f t="shared" si="606"/>
        <v>0</v>
      </c>
      <c r="BD841" s="1">
        <f t="shared" si="607"/>
        <v>40</v>
      </c>
      <c r="BE841" s="1" t="str">
        <f t="shared" si="614"/>
        <v>Barge E</v>
      </c>
      <c r="BF841" s="1">
        <f t="shared" si="615"/>
        <v>4</v>
      </c>
      <c r="BG841" s="3">
        <v>823</v>
      </c>
      <c r="BH841" s="1">
        <f t="shared" si="629"/>
        <v>0</v>
      </c>
      <c r="BI841" s="1">
        <f t="shared" si="608"/>
        <v>0</v>
      </c>
      <c r="BJ841" s="3">
        <v>823</v>
      </c>
      <c r="BK841" s="1">
        <f t="shared" si="609"/>
        <v>5</v>
      </c>
      <c r="BL841" s="1">
        <f t="shared" si="616"/>
        <v>0</v>
      </c>
      <c r="BM841" s="1">
        <f t="shared" si="617"/>
        <v>0</v>
      </c>
      <c r="BN841" s="1">
        <f t="shared" si="618"/>
        <v>0</v>
      </c>
      <c r="BO841" s="1">
        <f t="shared" si="619"/>
        <v>0</v>
      </c>
      <c r="BP841" s="1">
        <f t="shared" si="620"/>
        <v>1</v>
      </c>
      <c r="BQ841" s="1">
        <f t="shared" si="621"/>
        <v>2</v>
      </c>
      <c r="BR841" s="1">
        <f t="shared" si="622"/>
        <v>3</v>
      </c>
      <c r="BS841" s="1">
        <f t="shared" si="623"/>
        <v>4</v>
      </c>
      <c r="BT841" s="1">
        <f t="shared" si="624"/>
        <v>5</v>
      </c>
      <c r="BU841" s="1">
        <f t="shared" si="625"/>
        <v>6</v>
      </c>
      <c r="BW841" s="1">
        <f t="shared" si="628"/>
        <v>0</v>
      </c>
      <c r="BX841" s="1">
        <f t="shared" si="628"/>
        <v>0</v>
      </c>
      <c r="BY841" s="1">
        <f t="shared" si="628"/>
        <v>0</v>
      </c>
      <c r="BZ841" s="1">
        <f t="shared" ref="BZ841:CF883" si="630">IF(BO841&gt;0,IF($B841=1,BO841*50,BO841*70),0)</f>
        <v>0</v>
      </c>
      <c r="CA841" s="1">
        <f t="shared" si="630"/>
        <v>50</v>
      </c>
      <c r="CB841" s="1">
        <f t="shared" si="630"/>
        <v>100</v>
      </c>
      <c r="CC841" s="1">
        <f t="shared" si="627"/>
        <v>150</v>
      </c>
      <c r="CD841" s="1">
        <f t="shared" si="627"/>
        <v>200</v>
      </c>
      <c r="CE841" s="1">
        <f t="shared" si="627"/>
        <v>250</v>
      </c>
      <c r="CF841" s="1">
        <f t="shared" si="627"/>
        <v>300</v>
      </c>
      <c r="CW841" s="1">
        <v>823</v>
      </c>
      <c r="CX841" s="1">
        <f t="shared" si="610"/>
        <v>1</v>
      </c>
      <c r="CY841" s="1" t="s">
        <v>37</v>
      </c>
      <c r="CZ841" s="1">
        <v>1</v>
      </c>
      <c r="DB841" s="1">
        <f t="shared" si="626"/>
        <v>5</v>
      </c>
      <c r="DC841" s="1" t="s">
        <v>43</v>
      </c>
      <c r="DD841" s="1">
        <f t="shared" si="611"/>
        <v>7</v>
      </c>
      <c r="DL841" s="1">
        <v>823</v>
      </c>
      <c r="DM841" s="1">
        <f t="shared" si="612"/>
        <v>3</v>
      </c>
      <c r="DN841" s="1">
        <f t="shared" si="613"/>
        <v>0</v>
      </c>
      <c r="DO841" s="1" t="s">
        <v>37</v>
      </c>
      <c r="DP841" s="1">
        <v>0</v>
      </c>
    </row>
    <row r="842" spans="1:120" ht="15">
      <c r="A842">
        <v>824</v>
      </c>
      <c r="B842">
        <v>1</v>
      </c>
      <c r="C842" s="25">
        <v>19300</v>
      </c>
      <c r="D842">
        <v>4</v>
      </c>
      <c r="E842">
        <v>9</v>
      </c>
      <c r="F842" t="s">
        <v>73</v>
      </c>
      <c r="G842">
        <v>3</v>
      </c>
      <c r="H842"/>
      <c r="I842"/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1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f t="shared" si="585"/>
        <v>0</v>
      </c>
      <c r="AH842" s="1">
        <f t="shared" si="586"/>
        <v>0</v>
      </c>
      <c r="AI842" s="1">
        <f t="shared" si="587"/>
        <v>0</v>
      </c>
      <c r="AJ842" s="1">
        <f t="shared" si="588"/>
        <v>0</v>
      </c>
      <c r="AK842" s="1">
        <f t="shared" si="589"/>
        <v>0</v>
      </c>
      <c r="AL842" s="1">
        <f t="shared" si="590"/>
        <v>0</v>
      </c>
      <c r="AM842" s="1">
        <f t="shared" si="591"/>
        <v>0</v>
      </c>
      <c r="AN842" s="1">
        <f t="shared" si="591"/>
        <v>0</v>
      </c>
      <c r="AO842" s="1">
        <f t="shared" si="592"/>
        <v>0</v>
      </c>
      <c r="AP842" s="1">
        <f t="shared" si="593"/>
        <v>0</v>
      </c>
      <c r="AQ842" s="1">
        <f t="shared" si="594"/>
        <v>0</v>
      </c>
      <c r="AR842" s="1">
        <f t="shared" si="595"/>
        <v>0</v>
      </c>
      <c r="AS842" s="1">
        <f t="shared" si="596"/>
        <v>0</v>
      </c>
      <c r="AT842" s="1">
        <f t="shared" si="597"/>
        <v>0</v>
      </c>
      <c r="AU842" s="1">
        <f t="shared" si="598"/>
        <v>40</v>
      </c>
      <c r="AV842" s="1">
        <f t="shared" si="599"/>
        <v>0</v>
      </c>
      <c r="AW842" s="1">
        <f t="shared" si="600"/>
        <v>0</v>
      </c>
      <c r="AX842" s="1">
        <f t="shared" si="601"/>
        <v>0</v>
      </c>
      <c r="AY842" s="1">
        <f t="shared" si="602"/>
        <v>0</v>
      </c>
      <c r="AZ842" s="1">
        <f t="shared" si="603"/>
        <v>0</v>
      </c>
      <c r="BA842" s="1">
        <f t="shared" si="604"/>
        <v>0</v>
      </c>
      <c r="BB842" s="1">
        <f t="shared" si="605"/>
        <v>0</v>
      </c>
      <c r="BC842" s="1">
        <f t="shared" si="606"/>
        <v>0</v>
      </c>
      <c r="BD842" s="1">
        <f t="shared" si="607"/>
        <v>40</v>
      </c>
      <c r="BE842" s="1" t="str">
        <f t="shared" si="614"/>
        <v>Barge A</v>
      </c>
      <c r="BF842" s="1">
        <f t="shared" si="615"/>
        <v>6</v>
      </c>
      <c r="BG842" s="3">
        <v>824</v>
      </c>
      <c r="BH842" s="1">
        <f t="shared" si="629"/>
        <v>0</v>
      </c>
      <c r="BI842" s="1">
        <f t="shared" si="608"/>
        <v>0</v>
      </c>
      <c r="BJ842" s="3">
        <v>824</v>
      </c>
      <c r="BK842" s="1">
        <f t="shared" si="609"/>
        <v>7</v>
      </c>
      <c r="BL842" s="1">
        <f t="shared" si="616"/>
        <v>0</v>
      </c>
      <c r="BM842" s="1">
        <f t="shared" si="617"/>
        <v>0</v>
      </c>
      <c r="BN842" s="1">
        <f t="shared" si="618"/>
        <v>0</v>
      </c>
      <c r="BO842" s="1">
        <f t="shared" si="619"/>
        <v>0</v>
      </c>
      <c r="BP842" s="1">
        <f t="shared" si="620"/>
        <v>0</v>
      </c>
      <c r="BQ842" s="1">
        <f t="shared" si="621"/>
        <v>0</v>
      </c>
      <c r="BR842" s="1">
        <f t="shared" si="622"/>
        <v>1</v>
      </c>
      <c r="BS842" s="1">
        <f t="shared" si="623"/>
        <v>2</v>
      </c>
      <c r="BT842" s="1">
        <f t="shared" si="624"/>
        <v>3</v>
      </c>
      <c r="BU842" s="1">
        <f t="shared" si="625"/>
        <v>4</v>
      </c>
      <c r="BW842" s="1">
        <f t="shared" ref="BW842:BY905" si="631">IF(BL842&gt;0,IF($B842=1,BL842*50,BL842*70),0)</f>
        <v>0</v>
      </c>
      <c r="BX842" s="1">
        <f t="shared" si="631"/>
        <v>0</v>
      </c>
      <c r="BY842" s="1">
        <f t="shared" si="631"/>
        <v>0</v>
      </c>
      <c r="BZ842" s="1">
        <f t="shared" si="630"/>
        <v>0</v>
      </c>
      <c r="CA842" s="1">
        <f t="shared" si="630"/>
        <v>0</v>
      </c>
      <c r="CB842" s="1">
        <f t="shared" si="630"/>
        <v>0</v>
      </c>
      <c r="CC842" s="1">
        <f t="shared" si="627"/>
        <v>50</v>
      </c>
      <c r="CD842" s="1">
        <f t="shared" si="627"/>
        <v>100</v>
      </c>
      <c r="CE842" s="1">
        <f t="shared" si="627"/>
        <v>150</v>
      </c>
      <c r="CF842" s="1">
        <f t="shared" si="627"/>
        <v>200</v>
      </c>
      <c r="CW842" s="1">
        <v>824</v>
      </c>
      <c r="CX842" s="1">
        <f t="shared" si="610"/>
        <v>1</v>
      </c>
      <c r="CY842" s="1" t="s">
        <v>37</v>
      </c>
      <c r="CZ842" s="1">
        <v>1</v>
      </c>
      <c r="DB842" s="1">
        <f t="shared" si="626"/>
        <v>7</v>
      </c>
      <c r="DC842" s="1" t="s">
        <v>43</v>
      </c>
      <c r="DD842" s="1">
        <f t="shared" si="611"/>
        <v>9</v>
      </c>
      <c r="DL842" s="1">
        <v>824</v>
      </c>
      <c r="DM842" s="1">
        <f t="shared" si="612"/>
        <v>5</v>
      </c>
      <c r="DN842" s="1">
        <f t="shared" si="613"/>
        <v>0</v>
      </c>
      <c r="DO842" s="1" t="s">
        <v>37</v>
      </c>
      <c r="DP842" s="1">
        <v>0</v>
      </c>
    </row>
    <row r="843" spans="1:120" ht="15">
      <c r="A843">
        <v>825</v>
      </c>
      <c r="B843">
        <v>1</v>
      </c>
      <c r="C843" s="25">
        <v>22700</v>
      </c>
      <c r="D843">
        <v>-1</v>
      </c>
      <c r="E843">
        <v>2</v>
      </c>
      <c r="F843" t="s">
        <v>35</v>
      </c>
      <c r="G843">
        <v>6</v>
      </c>
      <c r="H843"/>
      <c r="I843"/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f t="shared" si="585"/>
        <v>0</v>
      </c>
      <c r="AH843" s="1">
        <f t="shared" si="586"/>
        <v>0</v>
      </c>
      <c r="AI843" s="1">
        <f t="shared" si="587"/>
        <v>40</v>
      </c>
      <c r="AJ843" s="1">
        <f t="shared" si="588"/>
        <v>0</v>
      </c>
      <c r="AK843" s="1">
        <f t="shared" si="589"/>
        <v>0</v>
      </c>
      <c r="AL843" s="1">
        <f t="shared" si="590"/>
        <v>0</v>
      </c>
      <c r="AM843" s="1">
        <f t="shared" si="591"/>
        <v>0</v>
      </c>
      <c r="AN843" s="1">
        <f t="shared" si="591"/>
        <v>0</v>
      </c>
      <c r="AO843" s="1">
        <f t="shared" si="592"/>
        <v>0</v>
      </c>
      <c r="AP843" s="1">
        <f t="shared" si="593"/>
        <v>0</v>
      </c>
      <c r="AQ843" s="1">
        <f t="shared" si="594"/>
        <v>0</v>
      </c>
      <c r="AR843" s="1">
        <f t="shared" si="595"/>
        <v>0</v>
      </c>
      <c r="AS843" s="1">
        <f t="shared" si="596"/>
        <v>0</v>
      </c>
      <c r="AT843" s="1">
        <f t="shared" si="597"/>
        <v>0</v>
      </c>
      <c r="AU843" s="1">
        <f t="shared" si="598"/>
        <v>0</v>
      </c>
      <c r="AV843" s="1">
        <f t="shared" si="599"/>
        <v>0</v>
      </c>
      <c r="AW843" s="1">
        <f t="shared" si="600"/>
        <v>0</v>
      </c>
      <c r="AX843" s="1">
        <f t="shared" si="601"/>
        <v>0</v>
      </c>
      <c r="AY843" s="1">
        <f t="shared" si="602"/>
        <v>0</v>
      </c>
      <c r="AZ843" s="1">
        <f t="shared" si="603"/>
        <v>0</v>
      </c>
      <c r="BA843" s="1">
        <f t="shared" si="604"/>
        <v>0</v>
      </c>
      <c r="BB843" s="1">
        <f t="shared" si="605"/>
        <v>0</v>
      </c>
      <c r="BC843" s="1">
        <f t="shared" si="606"/>
        <v>0</v>
      </c>
      <c r="BD843" s="1">
        <f t="shared" si="607"/>
        <v>40</v>
      </c>
      <c r="BE843" s="1" t="str">
        <f t="shared" si="614"/>
        <v>Barge E</v>
      </c>
      <c r="BF843" s="1">
        <f t="shared" si="615"/>
        <v>1</v>
      </c>
      <c r="BG843" s="3">
        <v>825</v>
      </c>
      <c r="BH843" s="1">
        <f t="shared" si="629"/>
        <v>0</v>
      </c>
      <c r="BI843" s="1">
        <f t="shared" si="608"/>
        <v>0</v>
      </c>
      <c r="BJ843" s="3">
        <v>825</v>
      </c>
      <c r="BK843" s="1">
        <f t="shared" si="609"/>
        <v>5</v>
      </c>
      <c r="BL843" s="1">
        <f t="shared" si="616"/>
        <v>0</v>
      </c>
      <c r="BM843" s="1">
        <f t="shared" si="617"/>
        <v>0</v>
      </c>
      <c r="BN843" s="1">
        <f t="shared" si="618"/>
        <v>0</v>
      </c>
      <c r="BO843" s="1">
        <f t="shared" si="619"/>
        <v>0</v>
      </c>
      <c r="BP843" s="1">
        <f t="shared" si="620"/>
        <v>1</v>
      </c>
      <c r="BQ843" s="1">
        <f t="shared" si="621"/>
        <v>2</v>
      </c>
      <c r="BR843" s="1">
        <f t="shared" si="622"/>
        <v>3</v>
      </c>
      <c r="BS843" s="1">
        <f t="shared" si="623"/>
        <v>4</v>
      </c>
      <c r="BT843" s="1">
        <f t="shared" si="624"/>
        <v>5</v>
      </c>
      <c r="BU843" s="1">
        <f t="shared" si="625"/>
        <v>6</v>
      </c>
      <c r="BW843" s="1">
        <f t="shared" si="631"/>
        <v>0</v>
      </c>
      <c r="BX843" s="1">
        <f t="shared" si="631"/>
        <v>0</v>
      </c>
      <c r="BY843" s="1">
        <f t="shared" si="631"/>
        <v>0</v>
      </c>
      <c r="BZ843" s="1">
        <f t="shared" si="630"/>
        <v>0</v>
      </c>
      <c r="CA843" s="1">
        <f t="shared" si="630"/>
        <v>50</v>
      </c>
      <c r="CB843" s="1">
        <f t="shared" si="630"/>
        <v>100</v>
      </c>
      <c r="CC843" s="1">
        <f t="shared" si="627"/>
        <v>150</v>
      </c>
      <c r="CD843" s="1">
        <f t="shared" si="627"/>
        <v>200</v>
      </c>
      <c r="CE843" s="1">
        <f t="shared" si="627"/>
        <v>250</v>
      </c>
      <c r="CF843" s="1">
        <f t="shared" si="627"/>
        <v>300</v>
      </c>
      <c r="CW843" s="1">
        <v>825</v>
      </c>
      <c r="CX843" s="1">
        <f t="shared" si="610"/>
        <v>1</v>
      </c>
      <c r="CY843" s="1" t="s">
        <v>37</v>
      </c>
      <c r="CZ843" s="1">
        <v>1</v>
      </c>
      <c r="DB843" s="1">
        <f t="shared" si="626"/>
        <v>2</v>
      </c>
      <c r="DC843" s="1" t="s">
        <v>43</v>
      </c>
      <c r="DD843" s="1">
        <f t="shared" si="611"/>
        <v>2</v>
      </c>
      <c r="DL843" s="1">
        <v>825</v>
      </c>
      <c r="DM843" s="1">
        <f t="shared" si="612"/>
        <v>0</v>
      </c>
      <c r="DN843" s="1">
        <f t="shared" si="613"/>
        <v>0</v>
      </c>
      <c r="DO843" s="1" t="s">
        <v>37</v>
      </c>
      <c r="DP843" s="1">
        <v>0</v>
      </c>
    </row>
    <row r="844" spans="1:120" ht="15">
      <c r="A844">
        <v>826</v>
      </c>
      <c r="B844">
        <v>1</v>
      </c>
      <c r="C844" s="25">
        <v>22700</v>
      </c>
      <c r="D844">
        <v>0</v>
      </c>
      <c r="E844">
        <v>5</v>
      </c>
      <c r="F844" t="s">
        <v>84</v>
      </c>
      <c r="G844">
        <v>3</v>
      </c>
      <c r="H844"/>
      <c r="I844"/>
      <c r="J844" s="1">
        <v>0</v>
      </c>
      <c r="K844" s="1">
        <v>1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  <c r="T844" s="1"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f t="shared" si="585"/>
        <v>0</v>
      </c>
      <c r="AH844" s="1">
        <f t="shared" si="586"/>
        <v>40</v>
      </c>
      <c r="AI844" s="1">
        <f t="shared" si="587"/>
        <v>0</v>
      </c>
      <c r="AJ844" s="1">
        <f t="shared" si="588"/>
        <v>0</v>
      </c>
      <c r="AK844" s="1">
        <f t="shared" si="589"/>
        <v>0</v>
      </c>
      <c r="AL844" s="1">
        <f t="shared" si="590"/>
        <v>0</v>
      </c>
      <c r="AM844" s="1">
        <f t="shared" si="591"/>
        <v>0</v>
      </c>
      <c r="AN844" s="1">
        <f t="shared" si="591"/>
        <v>0</v>
      </c>
      <c r="AO844" s="1">
        <f t="shared" si="592"/>
        <v>0</v>
      </c>
      <c r="AP844" s="1">
        <f t="shared" si="593"/>
        <v>0</v>
      </c>
      <c r="AQ844" s="1">
        <f t="shared" si="594"/>
        <v>0</v>
      </c>
      <c r="AR844" s="1">
        <f t="shared" si="595"/>
        <v>0</v>
      </c>
      <c r="AS844" s="1">
        <f t="shared" si="596"/>
        <v>0</v>
      </c>
      <c r="AT844" s="1">
        <f t="shared" si="597"/>
        <v>0</v>
      </c>
      <c r="AU844" s="1">
        <f t="shared" si="598"/>
        <v>0</v>
      </c>
      <c r="AV844" s="1">
        <f t="shared" si="599"/>
        <v>0</v>
      </c>
      <c r="AW844" s="1">
        <f t="shared" si="600"/>
        <v>0</v>
      </c>
      <c r="AX844" s="1">
        <f t="shared" si="601"/>
        <v>0</v>
      </c>
      <c r="AY844" s="1">
        <f t="shared" si="602"/>
        <v>0</v>
      </c>
      <c r="AZ844" s="1">
        <f t="shared" si="603"/>
        <v>0</v>
      </c>
      <c r="BA844" s="1">
        <f t="shared" si="604"/>
        <v>0</v>
      </c>
      <c r="BB844" s="1">
        <f t="shared" si="605"/>
        <v>0</v>
      </c>
      <c r="BC844" s="1">
        <f t="shared" si="606"/>
        <v>0</v>
      </c>
      <c r="BD844" s="1">
        <f t="shared" si="607"/>
        <v>40</v>
      </c>
      <c r="BE844" s="1" t="str">
        <f t="shared" si="614"/>
        <v>Barge D</v>
      </c>
      <c r="BF844" s="1">
        <f t="shared" si="615"/>
        <v>1</v>
      </c>
      <c r="BG844" s="3">
        <v>826</v>
      </c>
      <c r="BH844" s="1">
        <f t="shared" si="629"/>
        <v>0</v>
      </c>
      <c r="BI844" s="1">
        <f t="shared" si="608"/>
        <v>0</v>
      </c>
      <c r="BJ844" s="3">
        <v>826</v>
      </c>
      <c r="BK844" s="1">
        <f t="shared" si="609"/>
        <v>3</v>
      </c>
      <c r="BL844" s="1">
        <f t="shared" si="616"/>
        <v>0</v>
      </c>
      <c r="BM844" s="1">
        <f t="shared" si="617"/>
        <v>0</v>
      </c>
      <c r="BN844" s="1">
        <f t="shared" si="618"/>
        <v>1</v>
      </c>
      <c r="BO844" s="1">
        <f t="shared" si="619"/>
        <v>2</v>
      </c>
      <c r="BP844" s="1">
        <f t="shared" si="620"/>
        <v>3</v>
      </c>
      <c r="BQ844" s="1">
        <f t="shared" si="621"/>
        <v>4</v>
      </c>
      <c r="BR844" s="1">
        <f t="shared" si="622"/>
        <v>5</v>
      </c>
      <c r="BS844" s="1">
        <f t="shared" si="623"/>
        <v>6</v>
      </c>
      <c r="BT844" s="1">
        <f t="shared" si="624"/>
        <v>7</v>
      </c>
      <c r="BU844" s="1">
        <f t="shared" si="625"/>
        <v>8</v>
      </c>
      <c r="BW844" s="1">
        <f t="shared" si="631"/>
        <v>0</v>
      </c>
      <c r="BX844" s="1">
        <f t="shared" si="631"/>
        <v>0</v>
      </c>
      <c r="BY844" s="1">
        <f t="shared" si="631"/>
        <v>50</v>
      </c>
      <c r="BZ844" s="1">
        <f t="shared" si="630"/>
        <v>100</v>
      </c>
      <c r="CA844" s="1">
        <f t="shared" si="630"/>
        <v>150</v>
      </c>
      <c r="CB844" s="1">
        <f t="shared" si="630"/>
        <v>200</v>
      </c>
      <c r="CC844" s="1">
        <f t="shared" si="627"/>
        <v>250</v>
      </c>
      <c r="CD844" s="1">
        <f t="shared" si="627"/>
        <v>300</v>
      </c>
      <c r="CE844" s="1">
        <f t="shared" si="627"/>
        <v>350</v>
      </c>
      <c r="CF844" s="1">
        <f t="shared" si="627"/>
        <v>400</v>
      </c>
      <c r="CW844" s="1">
        <v>826</v>
      </c>
      <c r="CX844" s="1">
        <f t="shared" si="610"/>
        <v>1</v>
      </c>
      <c r="CY844" s="1" t="s">
        <v>37</v>
      </c>
      <c r="CZ844" s="1">
        <v>1</v>
      </c>
      <c r="DB844" s="1">
        <f t="shared" si="626"/>
        <v>2</v>
      </c>
      <c r="DC844" s="1" t="s">
        <v>43</v>
      </c>
      <c r="DD844" s="1">
        <f t="shared" si="611"/>
        <v>5</v>
      </c>
      <c r="DL844" s="1">
        <v>826</v>
      </c>
      <c r="DM844" s="1">
        <f t="shared" si="612"/>
        <v>1</v>
      </c>
      <c r="DN844" s="1">
        <f t="shared" si="613"/>
        <v>0</v>
      </c>
      <c r="DO844" s="1" t="s">
        <v>37</v>
      </c>
      <c r="DP844" s="1">
        <v>0</v>
      </c>
    </row>
    <row r="845" spans="1:120" ht="15">
      <c r="A845">
        <v>827</v>
      </c>
      <c r="B845">
        <v>1</v>
      </c>
      <c r="C845" s="25">
        <v>22700</v>
      </c>
      <c r="D845">
        <v>2</v>
      </c>
      <c r="E845">
        <v>5</v>
      </c>
      <c r="F845" t="s">
        <v>73</v>
      </c>
      <c r="G845">
        <v>6</v>
      </c>
      <c r="H845"/>
      <c r="I845"/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1</v>
      </c>
      <c r="S845" s="1">
        <v>0</v>
      </c>
      <c r="T845" s="1"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f t="shared" si="585"/>
        <v>0</v>
      </c>
      <c r="AH845" s="1">
        <f t="shared" si="586"/>
        <v>0</v>
      </c>
      <c r="AI845" s="1">
        <f t="shared" si="587"/>
        <v>0</v>
      </c>
      <c r="AJ845" s="1">
        <f t="shared" si="588"/>
        <v>0</v>
      </c>
      <c r="AK845" s="1">
        <f t="shared" si="589"/>
        <v>0</v>
      </c>
      <c r="AL845" s="1">
        <f t="shared" si="590"/>
        <v>0</v>
      </c>
      <c r="AM845" s="1">
        <f t="shared" si="591"/>
        <v>0</v>
      </c>
      <c r="AN845" s="1">
        <f t="shared" si="591"/>
        <v>0</v>
      </c>
      <c r="AO845" s="1">
        <f t="shared" si="592"/>
        <v>40</v>
      </c>
      <c r="AP845" s="1">
        <f t="shared" si="593"/>
        <v>0</v>
      </c>
      <c r="AQ845" s="1">
        <f t="shared" si="594"/>
        <v>0</v>
      </c>
      <c r="AR845" s="1">
        <f t="shared" si="595"/>
        <v>0</v>
      </c>
      <c r="AS845" s="1">
        <f t="shared" si="596"/>
        <v>0</v>
      </c>
      <c r="AT845" s="1">
        <f t="shared" si="597"/>
        <v>0</v>
      </c>
      <c r="AU845" s="1">
        <f t="shared" si="598"/>
        <v>0</v>
      </c>
      <c r="AV845" s="1">
        <f t="shared" si="599"/>
        <v>0</v>
      </c>
      <c r="AW845" s="1">
        <f t="shared" si="600"/>
        <v>0</v>
      </c>
      <c r="AX845" s="1">
        <f t="shared" si="601"/>
        <v>0</v>
      </c>
      <c r="AY845" s="1">
        <f t="shared" si="602"/>
        <v>0</v>
      </c>
      <c r="AZ845" s="1">
        <f t="shared" si="603"/>
        <v>0</v>
      </c>
      <c r="BA845" s="1">
        <f t="shared" si="604"/>
        <v>0</v>
      </c>
      <c r="BB845" s="1">
        <f t="shared" si="605"/>
        <v>0</v>
      </c>
      <c r="BC845" s="1">
        <f t="shared" si="606"/>
        <v>0</v>
      </c>
      <c r="BD845" s="1">
        <f t="shared" si="607"/>
        <v>40</v>
      </c>
      <c r="BE845" s="1" t="str">
        <f t="shared" si="614"/>
        <v>Barge B</v>
      </c>
      <c r="BF845" s="1">
        <f t="shared" si="615"/>
        <v>4</v>
      </c>
      <c r="BG845" s="3">
        <v>827</v>
      </c>
      <c r="BH845" s="1">
        <f t="shared" si="629"/>
        <v>0</v>
      </c>
      <c r="BI845" s="1">
        <f t="shared" si="608"/>
        <v>0</v>
      </c>
      <c r="BJ845" s="3">
        <v>827</v>
      </c>
      <c r="BK845" s="1">
        <f t="shared" si="609"/>
        <v>8</v>
      </c>
      <c r="BL845" s="1">
        <f t="shared" si="616"/>
        <v>0</v>
      </c>
      <c r="BM845" s="1">
        <f t="shared" si="617"/>
        <v>0</v>
      </c>
      <c r="BN845" s="1">
        <f t="shared" si="618"/>
        <v>0</v>
      </c>
      <c r="BO845" s="1">
        <f t="shared" si="619"/>
        <v>0</v>
      </c>
      <c r="BP845" s="1">
        <f t="shared" si="620"/>
        <v>0</v>
      </c>
      <c r="BQ845" s="1">
        <f t="shared" si="621"/>
        <v>0</v>
      </c>
      <c r="BR845" s="1">
        <f t="shared" si="622"/>
        <v>0</v>
      </c>
      <c r="BS845" s="1">
        <f t="shared" si="623"/>
        <v>1</v>
      </c>
      <c r="BT845" s="1">
        <f t="shared" si="624"/>
        <v>2</v>
      </c>
      <c r="BU845" s="1">
        <f t="shared" si="625"/>
        <v>3</v>
      </c>
      <c r="BW845" s="1">
        <f t="shared" si="631"/>
        <v>0</v>
      </c>
      <c r="BX845" s="1">
        <f t="shared" si="631"/>
        <v>0</v>
      </c>
      <c r="BY845" s="1">
        <f t="shared" si="631"/>
        <v>0</v>
      </c>
      <c r="BZ845" s="1">
        <f t="shared" si="630"/>
        <v>0</v>
      </c>
      <c r="CA845" s="1">
        <f t="shared" si="630"/>
        <v>0</v>
      </c>
      <c r="CB845" s="1">
        <f t="shared" si="630"/>
        <v>0</v>
      </c>
      <c r="CC845" s="1">
        <f t="shared" si="627"/>
        <v>0</v>
      </c>
      <c r="CD845" s="1">
        <f t="shared" si="627"/>
        <v>50</v>
      </c>
      <c r="CE845" s="1">
        <f t="shared" si="627"/>
        <v>100</v>
      </c>
      <c r="CF845" s="1">
        <f t="shared" si="627"/>
        <v>150</v>
      </c>
      <c r="CW845" s="1">
        <v>827</v>
      </c>
      <c r="CX845" s="1">
        <f t="shared" si="610"/>
        <v>1</v>
      </c>
      <c r="CY845" s="1" t="s">
        <v>37</v>
      </c>
      <c r="CZ845" s="1">
        <v>1</v>
      </c>
      <c r="DB845" s="1">
        <f t="shared" si="626"/>
        <v>5</v>
      </c>
      <c r="DC845" s="1" t="s">
        <v>43</v>
      </c>
      <c r="DD845" s="1">
        <f t="shared" si="611"/>
        <v>5</v>
      </c>
      <c r="DL845" s="1">
        <v>827</v>
      </c>
      <c r="DM845" s="1">
        <f t="shared" si="612"/>
        <v>3</v>
      </c>
      <c r="DN845" s="1">
        <f t="shared" si="613"/>
        <v>0</v>
      </c>
      <c r="DO845" s="1" t="s">
        <v>37</v>
      </c>
      <c r="DP845" s="1">
        <v>0</v>
      </c>
    </row>
    <row r="846" spans="1:120" ht="15">
      <c r="A846">
        <v>828</v>
      </c>
      <c r="B846">
        <v>1</v>
      </c>
      <c r="C846" s="25">
        <v>22249</v>
      </c>
      <c r="D846">
        <v>3</v>
      </c>
      <c r="E846">
        <v>8</v>
      </c>
      <c r="F846" t="s">
        <v>73</v>
      </c>
      <c r="G846">
        <v>3</v>
      </c>
      <c r="H846"/>
      <c r="I846"/>
      <c r="J846" s="1">
        <v>0</v>
      </c>
      <c r="K846" s="1">
        <v>0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1</v>
      </c>
      <c r="S846" s="1">
        <v>0</v>
      </c>
      <c r="T846" s="1"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f t="shared" si="585"/>
        <v>0</v>
      </c>
      <c r="AH846" s="1">
        <f t="shared" si="586"/>
        <v>0</v>
      </c>
      <c r="AI846" s="1">
        <f t="shared" si="587"/>
        <v>0</v>
      </c>
      <c r="AJ846" s="1">
        <f t="shared" si="588"/>
        <v>0</v>
      </c>
      <c r="AK846" s="1">
        <f t="shared" si="589"/>
        <v>0</v>
      </c>
      <c r="AL846" s="1">
        <f t="shared" si="590"/>
        <v>0</v>
      </c>
      <c r="AM846" s="1">
        <f t="shared" si="591"/>
        <v>0</v>
      </c>
      <c r="AN846" s="1">
        <f t="shared" si="591"/>
        <v>0</v>
      </c>
      <c r="AO846" s="1">
        <f t="shared" si="592"/>
        <v>40</v>
      </c>
      <c r="AP846" s="1">
        <f t="shared" si="593"/>
        <v>0</v>
      </c>
      <c r="AQ846" s="1">
        <f t="shared" si="594"/>
        <v>0</v>
      </c>
      <c r="AR846" s="1">
        <f t="shared" si="595"/>
        <v>0</v>
      </c>
      <c r="AS846" s="1">
        <f t="shared" si="596"/>
        <v>0</v>
      </c>
      <c r="AT846" s="1">
        <f t="shared" si="597"/>
        <v>0</v>
      </c>
      <c r="AU846" s="1">
        <f t="shared" si="598"/>
        <v>0</v>
      </c>
      <c r="AV846" s="1">
        <f t="shared" si="599"/>
        <v>0</v>
      </c>
      <c r="AW846" s="1">
        <f t="shared" si="600"/>
        <v>0</v>
      </c>
      <c r="AX846" s="1">
        <f t="shared" si="601"/>
        <v>0</v>
      </c>
      <c r="AY846" s="1">
        <f t="shared" si="602"/>
        <v>0</v>
      </c>
      <c r="AZ846" s="1">
        <f t="shared" si="603"/>
        <v>0</v>
      </c>
      <c r="BA846" s="1">
        <f t="shared" si="604"/>
        <v>0</v>
      </c>
      <c r="BB846" s="1">
        <f t="shared" si="605"/>
        <v>0</v>
      </c>
      <c r="BC846" s="1">
        <f t="shared" si="606"/>
        <v>0</v>
      </c>
      <c r="BD846" s="1">
        <f t="shared" si="607"/>
        <v>40</v>
      </c>
      <c r="BE846" s="1" t="str">
        <f t="shared" si="614"/>
        <v>Barge B</v>
      </c>
      <c r="BF846" s="1">
        <f t="shared" si="615"/>
        <v>4</v>
      </c>
      <c r="BG846" s="3">
        <v>828</v>
      </c>
      <c r="BH846" s="1">
        <f t="shared" si="629"/>
        <v>0</v>
      </c>
      <c r="BI846" s="1">
        <f t="shared" si="608"/>
        <v>0</v>
      </c>
      <c r="BJ846" s="3">
        <v>828</v>
      </c>
      <c r="BK846" s="1">
        <f t="shared" si="609"/>
        <v>6</v>
      </c>
      <c r="BL846" s="1">
        <f t="shared" si="616"/>
        <v>0</v>
      </c>
      <c r="BM846" s="1">
        <f t="shared" si="617"/>
        <v>0</v>
      </c>
      <c r="BN846" s="1">
        <f t="shared" si="618"/>
        <v>0</v>
      </c>
      <c r="BO846" s="1">
        <f t="shared" si="619"/>
        <v>0</v>
      </c>
      <c r="BP846" s="1">
        <f t="shared" si="620"/>
        <v>0</v>
      </c>
      <c r="BQ846" s="1">
        <f t="shared" si="621"/>
        <v>1</v>
      </c>
      <c r="BR846" s="1">
        <f t="shared" si="622"/>
        <v>2</v>
      </c>
      <c r="BS846" s="1">
        <f t="shared" si="623"/>
        <v>3</v>
      </c>
      <c r="BT846" s="1">
        <f t="shared" si="624"/>
        <v>4</v>
      </c>
      <c r="BU846" s="1">
        <f t="shared" si="625"/>
        <v>5</v>
      </c>
      <c r="BW846" s="1">
        <f t="shared" si="631"/>
        <v>0</v>
      </c>
      <c r="BX846" s="1">
        <f t="shared" si="631"/>
        <v>0</v>
      </c>
      <c r="BY846" s="1">
        <f t="shared" si="631"/>
        <v>0</v>
      </c>
      <c r="BZ846" s="1">
        <f t="shared" si="630"/>
        <v>0</v>
      </c>
      <c r="CA846" s="1">
        <f t="shared" si="630"/>
        <v>0</v>
      </c>
      <c r="CB846" s="1">
        <f t="shared" si="630"/>
        <v>50</v>
      </c>
      <c r="CC846" s="1">
        <f t="shared" si="627"/>
        <v>100</v>
      </c>
      <c r="CD846" s="1">
        <f t="shared" si="627"/>
        <v>150</v>
      </c>
      <c r="CE846" s="1">
        <f t="shared" si="627"/>
        <v>200</v>
      </c>
      <c r="CF846" s="1">
        <f t="shared" si="627"/>
        <v>250</v>
      </c>
      <c r="CW846" s="1">
        <v>828</v>
      </c>
      <c r="CX846" s="1">
        <f t="shared" si="610"/>
        <v>1</v>
      </c>
      <c r="CY846" s="1" t="s">
        <v>37</v>
      </c>
      <c r="CZ846" s="1">
        <v>1</v>
      </c>
      <c r="DB846" s="1">
        <f t="shared" si="626"/>
        <v>5</v>
      </c>
      <c r="DC846" s="1" t="s">
        <v>43</v>
      </c>
      <c r="DD846" s="1">
        <f t="shared" si="611"/>
        <v>8</v>
      </c>
      <c r="DL846" s="1">
        <v>828</v>
      </c>
      <c r="DM846" s="1">
        <f t="shared" si="612"/>
        <v>4</v>
      </c>
      <c r="DN846" s="1">
        <f t="shared" si="613"/>
        <v>0</v>
      </c>
      <c r="DO846" s="1" t="s">
        <v>37</v>
      </c>
      <c r="DP846" s="1">
        <v>0</v>
      </c>
    </row>
    <row r="847" spans="1:120" ht="15">
      <c r="A847">
        <v>829</v>
      </c>
      <c r="B847">
        <v>1</v>
      </c>
      <c r="C847" s="25">
        <v>22249</v>
      </c>
      <c r="D847">
        <v>5</v>
      </c>
      <c r="E847">
        <v>8</v>
      </c>
      <c r="F847" t="s">
        <v>73</v>
      </c>
      <c r="G847">
        <v>3</v>
      </c>
      <c r="H847"/>
      <c r="I847"/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  <c r="T847" s="1"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1</v>
      </c>
      <c r="AB847" s="1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f t="shared" si="585"/>
        <v>0</v>
      </c>
      <c r="AH847" s="1">
        <f t="shared" si="586"/>
        <v>0</v>
      </c>
      <c r="AI847" s="1">
        <f t="shared" si="587"/>
        <v>0</v>
      </c>
      <c r="AJ847" s="1">
        <f t="shared" si="588"/>
        <v>0</v>
      </c>
      <c r="AK847" s="1">
        <f t="shared" si="589"/>
        <v>0</v>
      </c>
      <c r="AL847" s="1">
        <f t="shared" si="590"/>
        <v>0</v>
      </c>
      <c r="AM847" s="1">
        <f t="shared" si="591"/>
        <v>0</v>
      </c>
      <c r="AN847" s="1">
        <f t="shared" si="591"/>
        <v>0</v>
      </c>
      <c r="AO847" s="1">
        <f t="shared" si="592"/>
        <v>0</v>
      </c>
      <c r="AP847" s="1">
        <f t="shared" si="593"/>
        <v>0</v>
      </c>
      <c r="AQ847" s="1">
        <f t="shared" si="594"/>
        <v>0</v>
      </c>
      <c r="AR847" s="1">
        <f t="shared" si="595"/>
        <v>0</v>
      </c>
      <c r="AS847" s="1">
        <f t="shared" si="596"/>
        <v>0</v>
      </c>
      <c r="AT847" s="1">
        <f t="shared" si="597"/>
        <v>0</v>
      </c>
      <c r="AU847" s="1">
        <f t="shared" si="598"/>
        <v>0</v>
      </c>
      <c r="AV847" s="1">
        <f t="shared" si="599"/>
        <v>0</v>
      </c>
      <c r="AW847" s="1">
        <f t="shared" si="600"/>
        <v>0</v>
      </c>
      <c r="AX847" s="1">
        <f t="shared" si="601"/>
        <v>40</v>
      </c>
      <c r="AY847" s="1">
        <f t="shared" si="602"/>
        <v>0</v>
      </c>
      <c r="AZ847" s="1">
        <f t="shared" si="603"/>
        <v>0</v>
      </c>
      <c r="BA847" s="1">
        <f t="shared" si="604"/>
        <v>0</v>
      </c>
      <c r="BB847" s="1">
        <f t="shared" si="605"/>
        <v>0</v>
      </c>
      <c r="BC847" s="1">
        <f t="shared" si="606"/>
        <v>0</v>
      </c>
      <c r="BD847" s="1">
        <f t="shared" si="607"/>
        <v>40</v>
      </c>
      <c r="BE847" s="1" t="str">
        <f t="shared" si="614"/>
        <v>Barge B</v>
      </c>
      <c r="BF847" s="1">
        <f t="shared" si="615"/>
        <v>7</v>
      </c>
      <c r="BG847" s="3">
        <v>829</v>
      </c>
      <c r="BH847" s="1">
        <f t="shared" si="629"/>
        <v>0</v>
      </c>
      <c r="BI847" s="1">
        <f t="shared" si="608"/>
        <v>0</v>
      </c>
      <c r="BJ847" s="3">
        <v>829</v>
      </c>
      <c r="BK847" s="1">
        <f t="shared" si="609"/>
        <v>8</v>
      </c>
      <c r="BL847" s="1">
        <f t="shared" si="616"/>
        <v>0</v>
      </c>
      <c r="BM847" s="1">
        <f t="shared" si="617"/>
        <v>0</v>
      </c>
      <c r="BN847" s="1">
        <f t="shared" si="618"/>
        <v>0</v>
      </c>
      <c r="BO847" s="1">
        <f t="shared" si="619"/>
        <v>0</v>
      </c>
      <c r="BP847" s="1">
        <f t="shared" si="620"/>
        <v>0</v>
      </c>
      <c r="BQ847" s="1">
        <f t="shared" si="621"/>
        <v>0</v>
      </c>
      <c r="BR847" s="1">
        <f t="shared" si="622"/>
        <v>0</v>
      </c>
      <c r="BS847" s="1">
        <f t="shared" si="623"/>
        <v>1</v>
      </c>
      <c r="BT847" s="1">
        <f t="shared" si="624"/>
        <v>2</v>
      </c>
      <c r="BU847" s="1">
        <f t="shared" si="625"/>
        <v>3</v>
      </c>
      <c r="BW847" s="1">
        <f t="shared" si="631"/>
        <v>0</v>
      </c>
      <c r="BX847" s="1">
        <f t="shared" si="631"/>
        <v>0</v>
      </c>
      <c r="BY847" s="1">
        <f t="shared" si="631"/>
        <v>0</v>
      </c>
      <c r="BZ847" s="1">
        <f t="shared" si="630"/>
        <v>0</v>
      </c>
      <c r="CA847" s="1">
        <f t="shared" si="630"/>
        <v>0</v>
      </c>
      <c r="CB847" s="1">
        <f t="shared" si="630"/>
        <v>0</v>
      </c>
      <c r="CC847" s="1">
        <f t="shared" si="627"/>
        <v>0</v>
      </c>
      <c r="CD847" s="1">
        <f t="shared" si="627"/>
        <v>50</v>
      </c>
      <c r="CE847" s="1">
        <f t="shared" si="627"/>
        <v>100</v>
      </c>
      <c r="CF847" s="1">
        <f t="shared" si="627"/>
        <v>150</v>
      </c>
      <c r="CW847" s="1">
        <v>829</v>
      </c>
      <c r="CX847" s="1">
        <f t="shared" si="610"/>
        <v>1</v>
      </c>
      <c r="CY847" s="1" t="s">
        <v>37</v>
      </c>
      <c r="CZ847" s="1">
        <v>1</v>
      </c>
      <c r="DB847" s="1">
        <f t="shared" si="626"/>
        <v>8</v>
      </c>
      <c r="DC847" s="1" t="s">
        <v>43</v>
      </c>
      <c r="DD847" s="1">
        <f t="shared" si="611"/>
        <v>8</v>
      </c>
      <c r="DL847" s="1">
        <v>829</v>
      </c>
      <c r="DM847" s="1">
        <f t="shared" si="612"/>
        <v>6</v>
      </c>
      <c r="DN847" s="1">
        <f t="shared" si="613"/>
        <v>0</v>
      </c>
      <c r="DO847" s="1" t="s">
        <v>37</v>
      </c>
      <c r="DP847" s="1">
        <v>0</v>
      </c>
    </row>
    <row r="848" spans="1:120" ht="15">
      <c r="A848">
        <v>830</v>
      </c>
      <c r="B848">
        <v>1</v>
      </c>
      <c r="C848" s="25">
        <v>22249</v>
      </c>
      <c r="D848">
        <v>2</v>
      </c>
      <c r="E848">
        <v>6</v>
      </c>
      <c r="F848" t="s">
        <v>35</v>
      </c>
      <c r="G848">
        <v>3</v>
      </c>
      <c r="H848"/>
      <c r="I848"/>
      <c r="J848" s="1">
        <v>0</v>
      </c>
      <c r="K848" s="1">
        <v>0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1</v>
      </c>
      <c r="S848" s="1">
        <v>0</v>
      </c>
      <c r="T848" s="1"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f t="shared" si="585"/>
        <v>0</v>
      </c>
      <c r="AH848" s="1">
        <f t="shared" si="586"/>
        <v>0</v>
      </c>
      <c r="AI848" s="1">
        <f t="shared" si="587"/>
        <v>0</v>
      </c>
      <c r="AJ848" s="1">
        <f t="shared" si="588"/>
        <v>0</v>
      </c>
      <c r="AK848" s="1">
        <f t="shared" si="589"/>
        <v>0</v>
      </c>
      <c r="AL848" s="1">
        <f t="shared" si="590"/>
        <v>0</v>
      </c>
      <c r="AM848" s="1">
        <f t="shared" si="591"/>
        <v>0</v>
      </c>
      <c r="AN848" s="1">
        <f t="shared" si="591"/>
        <v>0</v>
      </c>
      <c r="AO848" s="1">
        <f t="shared" si="592"/>
        <v>40</v>
      </c>
      <c r="AP848" s="1">
        <f t="shared" si="593"/>
        <v>0</v>
      </c>
      <c r="AQ848" s="1">
        <f t="shared" si="594"/>
        <v>0</v>
      </c>
      <c r="AR848" s="1">
        <f t="shared" si="595"/>
        <v>0</v>
      </c>
      <c r="AS848" s="1">
        <f t="shared" si="596"/>
        <v>0</v>
      </c>
      <c r="AT848" s="1">
        <f t="shared" si="597"/>
        <v>0</v>
      </c>
      <c r="AU848" s="1">
        <f t="shared" si="598"/>
        <v>0</v>
      </c>
      <c r="AV848" s="1">
        <f t="shared" si="599"/>
        <v>0</v>
      </c>
      <c r="AW848" s="1">
        <f t="shared" si="600"/>
        <v>0</v>
      </c>
      <c r="AX848" s="1">
        <f t="shared" si="601"/>
        <v>0</v>
      </c>
      <c r="AY848" s="1">
        <f t="shared" si="602"/>
        <v>0</v>
      </c>
      <c r="AZ848" s="1">
        <f t="shared" si="603"/>
        <v>0</v>
      </c>
      <c r="BA848" s="1">
        <f t="shared" si="604"/>
        <v>0</v>
      </c>
      <c r="BB848" s="1">
        <f t="shared" si="605"/>
        <v>0</v>
      </c>
      <c r="BC848" s="1">
        <f t="shared" si="606"/>
        <v>0</v>
      </c>
      <c r="BD848" s="1">
        <f t="shared" si="607"/>
        <v>40</v>
      </c>
      <c r="BE848" s="1" t="str">
        <f t="shared" si="614"/>
        <v>Barge B</v>
      </c>
      <c r="BF848" s="1">
        <f t="shared" si="615"/>
        <v>4</v>
      </c>
      <c r="BG848" s="3">
        <v>830</v>
      </c>
      <c r="BH848" s="1">
        <f t="shared" si="629"/>
        <v>0</v>
      </c>
      <c r="BI848" s="1">
        <f t="shared" si="608"/>
        <v>0</v>
      </c>
      <c r="BJ848" s="3">
        <v>830</v>
      </c>
      <c r="BK848" s="1">
        <f t="shared" si="609"/>
        <v>5</v>
      </c>
      <c r="BL848" s="1">
        <f t="shared" si="616"/>
        <v>0</v>
      </c>
      <c r="BM848" s="1">
        <f t="shared" si="617"/>
        <v>0</v>
      </c>
      <c r="BN848" s="1">
        <f t="shared" si="618"/>
        <v>0</v>
      </c>
      <c r="BO848" s="1">
        <f t="shared" si="619"/>
        <v>0</v>
      </c>
      <c r="BP848" s="1">
        <f t="shared" si="620"/>
        <v>1</v>
      </c>
      <c r="BQ848" s="1">
        <f t="shared" si="621"/>
        <v>2</v>
      </c>
      <c r="BR848" s="1">
        <f t="shared" si="622"/>
        <v>3</v>
      </c>
      <c r="BS848" s="1">
        <f t="shared" si="623"/>
        <v>4</v>
      </c>
      <c r="BT848" s="1">
        <f t="shared" si="624"/>
        <v>5</v>
      </c>
      <c r="BU848" s="1">
        <f t="shared" si="625"/>
        <v>6</v>
      </c>
      <c r="BW848" s="1">
        <f t="shared" si="631"/>
        <v>0</v>
      </c>
      <c r="BX848" s="1">
        <f t="shared" si="631"/>
        <v>0</v>
      </c>
      <c r="BY848" s="1">
        <f t="shared" si="631"/>
        <v>0</v>
      </c>
      <c r="BZ848" s="1">
        <f t="shared" si="630"/>
        <v>0</v>
      </c>
      <c r="CA848" s="1">
        <f t="shared" si="630"/>
        <v>50</v>
      </c>
      <c r="CB848" s="1">
        <f t="shared" si="630"/>
        <v>100</v>
      </c>
      <c r="CC848" s="1">
        <f t="shared" si="627"/>
        <v>150</v>
      </c>
      <c r="CD848" s="1">
        <f t="shared" si="627"/>
        <v>200</v>
      </c>
      <c r="CE848" s="1">
        <f t="shared" si="627"/>
        <v>250</v>
      </c>
      <c r="CF848" s="1">
        <f t="shared" si="627"/>
        <v>300</v>
      </c>
      <c r="CW848" s="1">
        <v>830</v>
      </c>
      <c r="CX848" s="1">
        <f t="shared" si="610"/>
        <v>1</v>
      </c>
      <c r="CY848" s="1" t="s">
        <v>37</v>
      </c>
      <c r="CZ848" s="1">
        <v>1</v>
      </c>
      <c r="DB848" s="1">
        <f t="shared" si="626"/>
        <v>5</v>
      </c>
      <c r="DC848" s="1" t="s">
        <v>43</v>
      </c>
      <c r="DD848" s="1">
        <f t="shared" si="611"/>
        <v>6</v>
      </c>
      <c r="DL848" s="1">
        <v>830</v>
      </c>
      <c r="DM848" s="1">
        <f t="shared" si="612"/>
        <v>3</v>
      </c>
      <c r="DN848" s="1">
        <f t="shared" si="613"/>
        <v>0</v>
      </c>
      <c r="DO848" s="1" t="s">
        <v>37</v>
      </c>
      <c r="DP848" s="1">
        <v>0</v>
      </c>
    </row>
    <row r="849" spans="1:120" ht="15">
      <c r="A849">
        <v>831</v>
      </c>
      <c r="B849">
        <v>1</v>
      </c>
      <c r="C849" s="25">
        <v>22249</v>
      </c>
      <c r="D849">
        <v>1</v>
      </c>
      <c r="E849">
        <v>5</v>
      </c>
      <c r="F849" t="s">
        <v>35</v>
      </c>
      <c r="G849">
        <v>3</v>
      </c>
      <c r="H849"/>
      <c r="I849"/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1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f t="shared" si="585"/>
        <v>0</v>
      </c>
      <c r="AH849" s="1">
        <f t="shared" si="586"/>
        <v>0</v>
      </c>
      <c r="AI849" s="1">
        <f t="shared" si="587"/>
        <v>0</v>
      </c>
      <c r="AJ849" s="1">
        <f t="shared" si="588"/>
        <v>0</v>
      </c>
      <c r="AK849" s="1">
        <f t="shared" si="589"/>
        <v>0</v>
      </c>
      <c r="AL849" s="1">
        <f t="shared" si="590"/>
        <v>40</v>
      </c>
      <c r="AM849" s="1">
        <f t="shared" si="591"/>
        <v>0</v>
      </c>
      <c r="AN849" s="1">
        <f t="shared" si="591"/>
        <v>0</v>
      </c>
      <c r="AO849" s="1">
        <f t="shared" si="592"/>
        <v>0</v>
      </c>
      <c r="AP849" s="1">
        <f t="shared" si="593"/>
        <v>0</v>
      </c>
      <c r="AQ849" s="1">
        <f t="shared" si="594"/>
        <v>0</v>
      </c>
      <c r="AR849" s="1">
        <f t="shared" si="595"/>
        <v>0</v>
      </c>
      <c r="AS849" s="1">
        <f t="shared" si="596"/>
        <v>0</v>
      </c>
      <c r="AT849" s="1">
        <f t="shared" si="597"/>
        <v>0</v>
      </c>
      <c r="AU849" s="1">
        <f t="shared" si="598"/>
        <v>0</v>
      </c>
      <c r="AV849" s="1">
        <f t="shared" si="599"/>
        <v>0</v>
      </c>
      <c r="AW849" s="1">
        <f t="shared" si="600"/>
        <v>0</v>
      </c>
      <c r="AX849" s="1">
        <f t="shared" si="601"/>
        <v>0</v>
      </c>
      <c r="AY849" s="1">
        <f t="shared" si="602"/>
        <v>0</v>
      </c>
      <c r="AZ849" s="1">
        <f t="shared" si="603"/>
        <v>0</v>
      </c>
      <c r="BA849" s="1">
        <f t="shared" si="604"/>
        <v>0</v>
      </c>
      <c r="BB849" s="1">
        <f t="shared" si="605"/>
        <v>0</v>
      </c>
      <c r="BC849" s="1">
        <f t="shared" si="606"/>
        <v>0</v>
      </c>
      <c r="BD849" s="1">
        <f t="shared" si="607"/>
        <v>40</v>
      </c>
      <c r="BE849" s="1" t="str">
        <f t="shared" si="614"/>
        <v>Barge C</v>
      </c>
      <c r="BF849" s="1">
        <f t="shared" si="615"/>
        <v>2</v>
      </c>
      <c r="BG849" s="3">
        <v>831</v>
      </c>
      <c r="BH849" s="1">
        <f t="shared" si="629"/>
        <v>0</v>
      </c>
      <c r="BI849" s="1">
        <f t="shared" si="608"/>
        <v>0</v>
      </c>
      <c r="BJ849" s="3">
        <v>831</v>
      </c>
      <c r="BK849" s="1">
        <f t="shared" si="609"/>
        <v>4</v>
      </c>
      <c r="BL849" s="1">
        <f t="shared" si="616"/>
        <v>0</v>
      </c>
      <c r="BM849" s="1">
        <f t="shared" si="617"/>
        <v>0</v>
      </c>
      <c r="BN849" s="1">
        <f t="shared" si="618"/>
        <v>0</v>
      </c>
      <c r="BO849" s="1">
        <f t="shared" si="619"/>
        <v>1</v>
      </c>
      <c r="BP849" s="1">
        <f t="shared" si="620"/>
        <v>2</v>
      </c>
      <c r="BQ849" s="1">
        <f t="shared" si="621"/>
        <v>3</v>
      </c>
      <c r="BR849" s="1">
        <f t="shared" si="622"/>
        <v>4</v>
      </c>
      <c r="BS849" s="1">
        <f t="shared" si="623"/>
        <v>5</v>
      </c>
      <c r="BT849" s="1">
        <f t="shared" si="624"/>
        <v>6</v>
      </c>
      <c r="BU849" s="1">
        <f t="shared" si="625"/>
        <v>7</v>
      </c>
      <c r="BW849" s="1">
        <f t="shared" si="631"/>
        <v>0</v>
      </c>
      <c r="BX849" s="1">
        <f t="shared" si="631"/>
        <v>0</v>
      </c>
      <c r="BY849" s="1">
        <f t="shared" si="631"/>
        <v>0</v>
      </c>
      <c r="BZ849" s="1">
        <f t="shared" si="630"/>
        <v>50</v>
      </c>
      <c r="CA849" s="1">
        <f t="shared" si="630"/>
        <v>100</v>
      </c>
      <c r="CB849" s="1">
        <f t="shared" si="630"/>
        <v>150</v>
      </c>
      <c r="CC849" s="1">
        <f t="shared" si="627"/>
        <v>200</v>
      </c>
      <c r="CD849" s="1">
        <f t="shared" si="627"/>
        <v>250</v>
      </c>
      <c r="CE849" s="1">
        <f t="shared" si="627"/>
        <v>300</v>
      </c>
      <c r="CF849" s="1">
        <f t="shared" si="627"/>
        <v>350</v>
      </c>
      <c r="CW849" s="1">
        <v>831</v>
      </c>
      <c r="CX849" s="1">
        <f t="shared" si="610"/>
        <v>1</v>
      </c>
      <c r="CY849" s="1" t="s">
        <v>37</v>
      </c>
      <c r="CZ849" s="1">
        <v>1</v>
      </c>
      <c r="DB849" s="1">
        <f t="shared" si="626"/>
        <v>3</v>
      </c>
      <c r="DC849" s="1" t="s">
        <v>43</v>
      </c>
      <c r="DD849" s="1">
        <f t="shared" si="611"/>
        <v>5</v>
      </c>
      <c r="DL849" s="1">
        <v>831</v>
      </c>
      <c r="DM849" s="1">
        <f t="shared" si="612"/>
        <v>2</v>
      </c>
      <c r="DN849" s="1">
        <f t="shared" si="613"/>
        <v>0</v>
      </c>
      <c r="DO849" s="1" t="s">
        <v>37</v>
      </c>
      <c r="DP849" s="1">
        <v>0</v>
      </c>
    </row>
    <row r="850" spans="1:120" ht="15">
      <c r="A850">
        <v>832</v>
      </c>
      <c r="B850">
        <v>1</v>
      </c>
      <c r="C850" s="25">
        <v>22249</v>
      </c>
      <c r="D850">
        <v>-1</v>
      </c>
      <c r="E850">
        <v>3</v>
      </c>
      <c r="F850" t="s">
        <v>73</v>
      </c>
      <c r="G850">
        <v>4</v>
      </c>
      <c r="H850"/>
      <c r="I850"/>
      <c r="J850" s="1">
        <v>0</v>
      </c>
      <c r="K850" s="1">
        <v>1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f t="shared" si="585"/>
        <v>0</v>
      </c>
      <c r="AH850" s="1">
        <f t="shared" si="586"/>
        <v>40</v>
      </c>
      <c r="AI850" s="1">
        <f t="shared" si="587"/>
        <v>0</v>
      </c>
      <c r="AJ850" s="1">
        <f t="shared" si="588"/>
        <v>0</v>
      </c>
      <c r="AK850" s="1">
        <f t="shared" si="589"/>
        <v>0</v>
      </c>
      <c r="AL850" s="1">
        <f t="shared" si="590"/>
        <v>0</v>
      </c>
      <c r="AM850" s="1">
        <f t="shared" si="591"/>
        <v>0</v>
      </c>
      <c r="AN850" s="1">
        <f t="shared" si="591"/>
        <v>0</v>
      </c>
      <c r="AO850" s="1">
        <f t="shared" si="592"/>
        <v>0</v>
      </c>
      <c r="AP850" s="1">
        <f t="shared" si="593"/>
        <v>0</v>
      </c>
      <c r="AQ850" s="1">
        <f t="shared" si="594"/>
        <v>0</v>
      </c>
      <c r="AR850" s="1">
        <f t="shared" si="595"/>
        <v>0</v>
      </c>
      <c r="AS850" s="1">
        <f t="shared" si="596"/>
        <v>0</v>
      </c>
      <c r="AT850" s="1">
        <f t="shared" si="597"/>
        <v>0</v>
      </c>
      <c r="AU850" s="1">
        <f t="shared" si="598"/>
        <v>0</v>
      </c>
      <c r="AV850" s="1">
        <f t="shared" si="599"/>
        <v>0</v>
      </c>
      <c r="AW850" s="1">
        <f t="shared" si="600"/>
        <v>0</v>
      </c>
      <c r="AX850" s="1">
        <f t="shared" si="601"/>
        <v>0</v>
      </c>
      <c r="AY850" s="1">
        <f t="shared" si="602"/>
        <v>0</v>
      </c>
      <c r="AZ850" s="1">
        <f t="shared" si="603"/>
        <v>0</v>
      </c>
      <c r="BA850" s="1">
        <f t="shared" si="604"/>
        <v>0</v>
      </c>
      <c r="BB850" s="1">
        <f t="shared" si="605"/>
        <v>0</v>
      </c>
      <c r="BC850" s="1">
        <f t="shared" si="606"/>
        <v>0</v>
      </c>
      <c r="BD850" s="1">
        <f t="shared" si="607"/>
        <v>40</v>
      </c>
      <c r="BE850" s="1" t="str">
        <f t="shared" si="614"/>
        <v>Barge D</v>
      </c>
      <c r="BF850" s="1">
        <f t="shared" si="615"/>
        <v>1</v>
      </c>
      <c r="BG850" s="3">
        <v>832</v>
      </c>
      <c r="BH850" s="1">
        <f t="shared" si="629"/>
        <v>0</v>
      </c>
      <c r="BI850" s="1">
        <f t="shared" si="608"/>
        <v>0</v>
      </c>
      <c r="BJ850" s="3">
        <v>832</v>
      </c>
      <c r="BK850" s="1">
        <f t="shared" si="609"/>
        <v>3</v>
      </c>
      <c r="BL850" s="1">
        <f t="shared" si="616"/>
        <v>0</v>
      </c>
      <c r="BM850" s="1">
        <f t="shared" si="617"/>
        <v>0</v>
      </c>
      <c r="BN850" s="1">
        <f t="shared" si="618"/>
        <v>1</v>
      </c>
      <c r="BO850" s="1">
        <f t="shared" si="619"/>
        <v>2</v>
      </c>
      <c r="BP850" s="1">
        <f t="shared" si="620"/>
        <v>3</v>
      </c>
      <c r="BQ850" s="1">
        <f t="shared" si="621"/>
        <v>4</v>
      </c>
      <c r="BR850" s="1">
        <f t="shared" si="622"/>
        <v>5</v>
      </c>
      <c r="BS850" s="1">
        <f t="shared" si="623"/>
        <v>6</v>
      </c>
      <c r="BT850" s="1">
        <f t="shared" si="624"/>
        <v>7</v>
      </c>
      <c r="BU850" s="1">
        <f t="shared" si="625"/>
        <v>8</v>
      </c>
      <c r="BW850" s="1">
        <f t="shared" si="631"/>
        <v>0</v>
      </c>
      <c r="BX850" s="1">
        <f t="shared" si="631"/>
        <v>0</v>
      </c>
      <c r="BY850" s="1">
        <f t="shared" si="631"/>
        <v>50</v>
      </c>
      <c r="BZ850" s="1">
        <f t="shared" si="630"/>
        <v>100</v>
      </c>
      <c r="CA850" s="1">
        <f t="shared" si="630"/>
        <v>150</v>
      </c>
      <c r="CB850" s="1">
        <f t="shared" si="630"/>
        <v>200</v>
      </c>
      <c r="CC850" s="1">
        <f t="shared" si="627"/>
        <v>250</v>
      </c>
      <c r="CD850" s="1">
        <f t="shared" si="627"/>
        <v>300</v>
      </c>
      <c r="CE850" s="1">
        <f t="shared" si="627"/>
        <v>350</v>
      </c>
      <c r="CF850" s="1">
        <f t="shared" si="627"/>
        <v>400</v>
      </c>
      <c r="CW850" s="1">
        <v>832</v>
      </c>
      <c r="CX850" s="1">
        <f t="shared" si="610"/>
        <v>1</v>
      </c>
      <c r="CY850" s="1" t="s">
        <v>37</v>
      </c>
      <c r="CZ850" s="1">
        <v>1</v>
      </c>
      <c r="DB850" s="1">
        <f t="shared" si="626"/>
        <v>2</v>
      </c>
      <c r="DC850" s="1" t="s">
        <v>43</v>
      </c>
      <c r="DD850" s="1">
        <f t="shared" si="611"/>
        <v>3</v>
      </c>
      <c r="DL850" s="1">
        <v>832</v>
      </c>
      <c r="DM850" s="1">
        <f t="shared" si="612"/>
        <v>0</v>
      </c>
      <c r="DN850" s="1">
        <f t="shared" si="613"/>
        <v>0</v>
      </c>
      <c r="DO850" s="1" t="s">
        <v>37</v>
      </c>
      <c r="DP850" s="1">
        <v>0</v>
      </c>
    </row>
    <row r="851" spans="1:120" ht="15">
      <c r="A851">
        <v>833</v>
      </c>
      <c r="B851">
        <v>1</v>
      </c>
      <c r="C851" s="25">
        <v>22249</v>
      </c>
      <c r="D851">
        <v>6</v>
      </c>
      <c r="E851">
        <v>10</v>
      </c>
      <c r="F851" t="s">
        <v>73</v>
      </c>
      <c r="G851">
        <v>2</v>
      </c>
      <c r="H851"/>
      <c r="I851"/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1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f t="shared" ref="AG851:AG914" si="632">(225+BW851)*J851</f>
        <v>0</v>
      </c>
      <c r="AH851" s="1">
        <f t="shared" ref="AH851:AH914" si="633">(40*$B851+ $BW851) *K851</f>
        <v>0</v>
      </c>
      <c r="AI851" s="1">
        <f t="shared" ref="AI851:AI914" si="634">(40*$B851+ $BW851) *L851</f>
        <v>0</v>
      </c>
      <c r="AJ851" s="1">
        <f t="shared" ref="AJ851:AJ914" si="635">(225+BX851)*M851</f>
        <v>0</v>
      </c>
      <c r="AK851" s="1">
        <f t="shared" ref="AK851:AK914" si="636">(40*$B851+$BX851) *N851</f>
        <v>0</v>
      </c>
      <c r="AL851" s="1">
        <f t="shared" ref="AL851:AL914" si="637">(40*$B851+$BX851) *O851</f>
        <v>0</v>
      </c>
      <c r="AM851" s="1">
        <f t="shared" ref="AM851:AN914" si="638">(225+BY851)*P851</f>
        <v>0</v>
      </c>
      <c r="AN851" s="1">
        <f t="shared" si="638"/>
        <v>0</v>
      </c>
      <c r="AO851" s="1">
        <f t="shared" ref="AO851:AO914" si="639">(40*$B851+$BZ851) *R851</f>
        <v>0</v>
      </c>
      <c r="AP851" s="1">
        <f t="shared" ref="AP851:AP914" si="640">(40*$B851+$BZ851) *S851</f>
        <v>0</v>
      </c>
      <c r="AQ851" s="1">
        <f t="shared" ref="AQ851:AQ914" si="641">(225+CA851)*T851</f>
        <v>0</v>
      </c>
      <c r="AR851" s="1">
        <f t="shared" ref="AR851:AR914" si="642">(40*$B851+$CA851)*U851</f>
        <v>0</v>
      </c>
      <c r="AS851" s="1">
        <f t="shared" ref="AS851:AS914" si="643">(40*$B851+$CA851)*V851</f>
        <v>0</v>
      </c>
      <c r="AT851" s="1">
        <f t="shared" ref="AT851:AT914" si="644">(225+CB851)*W851</f>
        <v>0</v>
      </c>
      <c r="AU851" s="1">
        <f t="shared" ref="AU851:AU914" si="645">(40*$B851+$CB851)*X851</f>
        <v>0</v>
      </c>
      <c r="AV851" s="1">
        <f t="shared" ref="AV851:AV914" si="646">(40*$B851+$CB851)*Y851</f>
        <v>0</v>
      </c>
      <c r="AW851" s="1">
        <f t="shared" ref="AW851:AW914" si="647">(225+CC851)*Z851</f>
        <v>0</v>
      </c>
      <c r="AX851" s="1">
        <f t="shared" ref="AX851:AX914" si="648">(40*$B851+$CC851)*AA851</f>
        <v>40</v>
      </c>
      <c r="AY851" s="1">
        <f t="shared" ref="AY851:AY914" si="649">(225+CD851)*AB851</f>
        <v>0</v>
      </c>
      <c r="AZ851" s="1">
        <f t="shared" ref="AZ851:AZ914" si="650">(40*$B851+ $CD851)*AC851</f>
        <v>0</v>
      </c>
      <c r="BA851" s="1">
        <f t="shared" ref="BA851:BA914" si="651">(225+CE851)*AD851</f>
        <v>0</v>
      </c>
      <c r="BB851" s="1">
        <f t="shared" ref="BB851:BB914" si="652">(40*$B851+$CE851)*AE851</f>
        <v>0</v>
      </c>
      <c r="BC851" s="1">
        <f t="shared" ref="BC851:BC914" si="653">(225+CF851)*AF851</f>
        <v>0</v>
      </c>
      <c r="BD851" s="1">
        <f t="shared" ref="BD851:BD914" si="654">SUM(AG851:BC851)</f>
        <v>40</v>
      </c>
      <c r="BE851" s="1" t="str">
        <f t="shared" si="614"/>
        <v>Barge B</v>
      </c>
      <c r="BF851" s="1">
        <f t="shared" si="615"/>
        <v>7</v>
      </c>
      <c r="BG851" s="3">
        <v>833</v>
      </c>
      <c r="BH851" s="1">
        <f t="shared" si="629"/>
        <v>0</v>
      </c>
      <c r="BI851" s="1">
        <f t="shared" ref="BI851:BI914" si="655">IF(BH851&gt;0,IF(B851=1,BH851*50,BH851*70),0)</f>
        <v>0</v>
      </c>
      <c r="BJ851" s="3">
        <v>833</v>
      </c>
      <c r="BK851" s="1">
        <f t="shared" ref="BK851:BK914" si="656">D851+G851</f>
        <v>8</v>
      </c>
      <c r="BL851" s="1">
        <f t="shared" si="616"/>
        <v>0</v>
      </c>
      <c r="BM851" s="1">
        <f t="shared" si="617"/>
        <v>0</v>
      </c>
      <c r="BN851" s="1">
        <f t="shared" si="618"/>
        <v>0</v>
      </c>
      <c r="BO851" s="1">
        <f t="shared" si="619"/>
        <v>0</v>
      </c>
      <c r="BP851" s="1">
        <f t="shared" si="620"/>
        <v>0</v>
      </c>
      <c r="BQ851" s="1">
        <f t="shared" si="621"/>
        <v>0</v>
      </c>
      <c r="BR851" s="1">
        <f t="shared" si="622"/>
        <v>0</v>
      </c>
      <c r="BS851" s="1">
        <f t="shared" si="623"/>
        <v>1</v>
      </c>
      <c r="BT851" s="1">
        <f t="shared" si="624"/>
        <v>2</v>
      </c>
      <c r="BU851" s="1">
        <f t="shared" si="625"/>
        <v>3</v>
      </c>
      <c r="BW851" s="1">
        <f t="shared" si="631"/>
        <v>0</v>
      </c>
      <c r="BX851" s="1">
        <f t="shared" si="631"/>
        <v>0</v>
      </c>
      <c r="BY851" s="1">
        <f t="shared" si="631"/>
        <v>0</v>
      </c>
      <c r="BZ851" s="1">
        <f t="shared" si="630"/>
        <v>0</v>
      </c>
      <c r="CA851" s="1">
        <f t="shared" si="630"/>
        <v>0</v>
      </c>
      <c r="CB851" s="1">
        <f t="shared" si="630"/>
        <v>0</v>
      </c>
      <c r="CC851" s="1">
        <f t="shared" si="630"/>
        <v>0</v>
      </c>
      <c r="CD851" s="1">
        <f t="shared" si="630"/>
        <v>50</v>
      </c>
      <c r="CE851" s="1">
        <f t="shared" si="630"/>
        <v>100</v>
      </c>
      <c r="CF851" s="1">
        <f t="shared" si="630"/>
        <v>150</v>
      </c>
      <c r="CW851" s="1">
        <v>833</v>
      </c>
      <c r="CX851" s="1">
        <f t="shared" ref="CX851:CX914" si="657">SUM(J851:AF851)</f>
        <v>1</v>
      </c>
      <c r="CY851" s="1" t="s">
        <v>37</v>
      </c>
      <c r="CZ851" s="1">
        <v>1</v>
      </c>
      <c r="DB851" s="1">
        <f t="shared" si="626"/>
        <v>8</v>
      </c>
      <c r="DC851" s="1" t="s">
        <v>43</v>
      </c>
      <c r="DD851" s="1">
        <f t="shared" ref="DD851:DD914" si="658">E851</f>
        <v>10</v>
      </c>
      <c r="DL851" s="1">
        <v>833</v>
      </c>
      <c r="DM851" s="1">
        <f t="shared" ref="DM851:DM914" si="659">D851+1</f>
        <v>7</v>
      </c>
      <c r="DN851" s="1">
        <f t="shared" ref="DN851:DN914" si="660">IF(DM851=2,SUM(J851:L851),IF(DM851=3,SUM(J851:O851),IF(DM851=4,SUM(J851:P851),IF(DM851=5,SUM(J851:S851),IF(DM851=6,SUM(J851:V851),IF(DM851=7,SUM(J851:Y851),0))))))</f>
        <v>0</v>
      </c>
      <c r="DO851" s="1" t="s">
        <v>37</v>
      </c>
      <c r="DP851" s="1">
        <v>0</v>
      </c>
    </row>
    <row r="852" spans="1:120" ht="15">
      <c r="A852">
        <v>834</v>
      </c>
      <c r="B852">
        <v>1</v>
      </c>
      <c r="C852" s="25">
        <v>22848</v>
      </c>
      <c r="D852">
        <v>0</v>
      </c>
      <c r="E852">
        <v>5</v>
      </c>
      <c r="F852" t="s">
        <v>73</v>
      </c>
      <c r="G852">
        <v>4</v>
      </c>
      <c r="H852"/>
      <c r="I852"/>
      <c r="J852" s="1">
        <v>0</v>
      </c>
      <c r="K852" s="1">
        <v>1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f t="shared" si="632"/>
        <v>0</v>
      </c>
      <c r="AH852" s="1">
        <f t="shared" si="633"/>
        <v>40</v>
      </c>
      <c r="AI852" s="1">
        <f t="shared" si="634"/>
        <v>0</v>
      </c>
      <c r="AJ852" s="1">
        <f t="shared" si="635"/>
        <v>0</v>
      </c>
      <c r="AK852" s="1">
        <f t="shared" si="636"/>
        <v>0</v>
      </c>
      <c r="AL852" s="1">
        <f t="shared" si="637"/>
        <v>0</v>
      </c>
      <c r="AM852" s="1">
        <f t="shared" si="638"/>
        <v>0</v>
      </c>
      <c r="AN852" s="1">
        <f t="shared" si="638"/>
        <v>0</v>
      </c>
      <c r="AO852" s="1">
        <f t="shared" si="639"/>
        <v>0</v>
      </c>
      <c r="AP852" s="1">
        <f t="shared" si="640"/>
        <v>0</v>
      </c>
      <c r="AQ852" s="1">
        <f t="shared" si="641"/>
        <v>0</v>
      </c>
      <c r="AR852" s="1">
        <f t="shared" si="642"/>
        <v>0</v>
      </c>
      <c r="AS852" s="1">
        <f t="shared" si="643"/>
        <v>0</v>
      </c>
      <c r="AT852" s="1">
        <f t="shared" si="644"/>
        <v>0</v>
      </c>
      <c r="AU852" s="1">
        <f t="shared" si="645"/>
        <v>0</v>
      </c>
      <c r="AV852" s="1">
        <f t="shared" si="646"/>
        <v>0</v>
      </c>
      <c r="AW852" s="1">
        <f t="shared" si="647"/>
        <v>0</v>
      </c>
      <c r="AX852" s="1">
        <f t="shared" si="648"/>
        <v>0</v>
      </c>
      <c r="AY852" s="1">
        <f t="shared" si="649"/>
        <v>0</v>
      </c>
      <c r="AZ852" s="1">
        <f t="shared" si="650"/>
        <v>0</v>
      </c>
      <c r="BA852" s="1">
        <f t="shared" si="651"/>
        <v>0</v>
      </c>
      <c r="BB852" s="1">
        <f t="shared" si="652"/>
        <v>0</v>
      </c>
      <c r="BC852" s="1">
        <f t="shared" si="653"/>
        <v>0</v>
      </c>
      <c r="BD852" s="1">
        <f t="shared" si="654"/>
        <v>40</v>
      </c>
      <c r="BE852" s="1" t="str">
        <f t="shared" ref="BE852:BE915" si="661">IF(J852+M852+P852+Q852+T852+W852+Z852+AB852+AD852+AF852=1,"Truck",IF(N852+X852=1,"Barge A",IF(R852+AA852+AE852=1,"Barge B",IF(O852+U852=1,"Barge C",IF(K852+Y852+AC852=1,"Barge D",IF(L852+S852=1,"Barge E",IF(V852=1,"Barge E")))))))</f>
        <v>Barge D</v>
      </c>
      <c r="BF852" s="1">
        <f t="shared" ref="BF852:BF915" si="662">IF(SUM(J852:L852)=1,1,IF(SUM(M852:O852)=1,2,IF(P852=1,3,IF(SUM(Q852:S852)=1,4,IF(SUM(T852:V852)=1,5,IF(SUM(W852:Y852)=1,6,IF(SUM(Z852:AA852)=1,7,IF(SUM(AB852:AC852)=1,8,IF(SUM(AD852:AE852)=1,9,IF(AF852=1,10,0))))))))))</f>
        <v>1</v>
      </c>
      <c r="BG852" s="3">
        <v>834</v>
      </c>
      <c r="BH852" s="1">
        <f t="shared" si="629"/>
        <v>0</v>
      </c>
      <c r="BI852" s="1">
        <f t="shared" si="655"/>
        <v>0</v>
      </c>
      <c r="BJ852" s="3">
        <v>834</v>
      </c>
      <c r="BK852" s="1">
        <f t="shared" si="656"/>
        <v>4</v>
      </c>
      <c r="BL852" s="1">
        <f t="shared" ref="BL852:BL915" si="663">IF(BK852=1,BK852,0)</f>
        <v>0</v>
      </c>
      <c r="BM852" s="1">
        <f t="shared" ref="BM852:BM915" si="664">IF(BL852&gt;0,BL852+1,IF(BK852=2,BK852-1,0))</f>
        <v>0</v>
      </c>
      <c r="BN852" s="1">
        <f t="shared" ref="BN852:BN915" si="665">IF(BM852&gt;0,BM852+1,IF(BK852=3,BK852-2,0))</f>
        <v>0</v>
      </c>
      <c r="BO852" s="1">
        <f t="shared" ref="BO852:BO915" si="666">IF(BN852&gt;0,BN852+1,IF(BK852=4,BK852-3,0))</f>
        <v>1</v>
      </c>
      <c r="BP852" s="1">
        <f t="shared" ref="BP852:BP915" si="667">IF(BO852&gt;0,BO852+1,IF(BK852=5,BK852-4,0))</f>
        <v>2</v>
      </c>
      <c r="BQ852" s="1">
        <f t="shared" ref="BQ852:BQ915" si="668">IF(BP852&gt;0,BP852+1,IF(BK852=6,BK852-5,0))</f>
        <v>3</v>
      </c>
      <c r="BR852" s="1">
        <f t="shared" ref="BR852:BR915" si="669">IF(BQ852&gt;0,BQ852+1,IF(BK852=7,BK852-6,0))</f>
        <v>4</v>
      </c>
      <c r="BS852" s="1">
        <f t="shared" ref="BS852:BS915" si="670">IF(BR852&gt;0,BR852+1,IF(BK852=8,BK852-7,0))</f>
        <v>5</v>
      </c>
      <c r="BT852" s="1">
        <f t="shared" ref="BT852:BT915" si="671">IF(BS852&gt;0,BS852+1,IF(BK852=9,BK852-8,0))</f>
        <v>6</v>
      </c>
      <c r="BU852" s="1">
        <f t="shared" ref="BU852:BU915" si="672">IF(BT852&gt;0,BT852+1,IF(BK852=10,BK852-9,0))</f>
        <v>7</v>
      </c>
      <c r="BW852" s="1">
        <f t="shared" si="631"/>
        <v>0</v>
      </c>
      <c r="BX852" s="1">
        <f t="shared" si="631"/>
        <v>0</v>
      </c>
      <c r="BY852" s="1">
        <f t="shared" si="631"/>
        <v>0</v>
      </c>
      <c r="BZ852" s="1">
        <f t="shared" si="630"/>
        <v>50</v>
      </c>
      <c r="CA852" s="1">
        <f t="shared" si="630"/>
        <v>100</v>
      </c>
      <c r="CB852" s="1">
        <f t="shared" si="630"/>
        <v>150</v>
      </c>
      <c r="CC852" s="1">
        <f t="shared" si="630"/>
        <v>200</v>
      </c>
      <c r="CD852" s="1">
        <f t="shared" si="630"/>
        <v>250</v>
      </c>
      <c r="CE852" s="1">
        <f t="shared" si="630"/>
        <v>300</v>
      </c>
      <c r="CF852" s="1">
        <f t="shared" si="630"/>
        <v>350</v>
      </c>
      <c r="CW852" s="1">
        <v>834</v>
      </c>
      <c r="CX852" s="1">
        <f t="shared" si="657"/>
        <v>1</v>
      </c>
      <c r="CY852" s="1" t="s">
        <v>37</v>
      </c>
      <c r="CZ852" s="1">
        <v>1</v>
      </c>
      <c r="DB852" s="1">
        <f t="shared" ref="DB852:DB915" si="673">J852*1+SUM(K852:L852)*(1+1)+M852*2+SUM(N852:O852)*(2+1) +P852*3 + Q852* 4 + SUM(R852:S852)*(4+1) + T852*5 +SUM(U852:V852)*(5+1) + W852*6 + SUM(X852:Y852)*(6+1) + Z852*7 + SUM(AA852:AA852)*(7+1) + AB852*8 + SUM(AC852:AC852)*(8+1) + AD852*9 + SUM(AE852:AE852)*(9+1) + AF852*10</f>
        <v>2</v>
      </c>
      <c r="DC852" s="1" t="s">
        <v>43</v>
      </c>
      <c r="DD852" s="1">
        <f t="shared" si="658"/>
        <v>5</v>
      </c>
      <c r="DL852" s="1">
        <v>834</v>
      </c>
      <c r="DM852" s="1">
        <f t="shared" si="659"/>
        <v>1</v>
      </c>
      <c r="DN852" s="1">
        <f t="shared" si="660"/>
        <v>0</v>
      </c>
      <c r="DO852" s="1" t="s">
        <v>37</v>
      </c>
      <c r="DP852" s="1">
        <v>0</v>
      </c>
    </row>
    <row r="853" spans="1:120" ht="15">
      <c r="A853">
        <v>835</v>
      </c>
      <c r="B853">
        <v>1</v>
      </c>
      <c r="C853" s="25">
        <v>22458</v>
      </c>
      <c r="D853">
        <v>0</v>
      </c>
      <c r="E853">
        <v>5</v>
      </c>
      <c r="F853" t="s">
        <v>35</v>
      </c>
      <c r="G853">
        <v>4</v>
      </c>
      <c r="H853"/>
      <c r="I853"/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f t="shared" si="632"/>
        <v>0</v>
      </c>
      <c r="AH853" s="1">
        <f t="shared" si="633"/>
        <v>40</v>
      </c>
      <c r="AI853" s="1">
        <f t="shared" si="634"/>
        <v>0</v>
      </c>
      <c r="AJ853" s="1">
        <f t="shared" si="635"/>
        <v>0</v>
      </c>
      <c r="AK853" s="1">
        <f t="shared" si="636"/>
        <v>0</v>
      </c>
      <c r="AL853" s="1">
        <f t="shared" si="637"/>
        <v>0</v>
      </c>
      <c r="AM853" s="1">
        <f t="shared" si="638"/>
        <v>0</v>
      </c>
      <c r="AN853" s="1">
        <f t="shared" si="638"/>
        <v>0</v>
      </c>
      <c r="AO853" s="1">
        <f t="shared" si="639"/>
        <v>0</v>
      </c>
      <c r="AP853" s="1">
        <f t="shared" si="640"/>
        <v>0</v>
      </c>
      <c r="AQ853" s="1">
        <f t="shared" si="641"/>
        <v>0</v>
      </c>
      <c r="AR853" s="1">
        <f t="shared" si="642"/>
        <v>0</v>
      </c>
      <c r="AS853" s="1">
        <f t="shared" si="643"/>
        <v>0</v>
      </c>
      <c r="AT853" s="1">
        <f t="shared" si="644"/>
        <v>0</v>
      </c>
      <c r="AU853" s="1">
        <f t="shared" si="645"/>
        <v>0</v>
      </c>
      <c r="AV853" s="1">
        <f t="shared" si="646"/>
        <v>0</v>
      </c>
      <c r="AW853" s="1">
        <f t="shared" si="647"/>
        <v>0</v>
      </c>
      <c r="AX853" s="1">
        <f t="shared" si="648"/>
        <v>0</v>
      </c>
      <c r="AY853" s="1">
        <f t="shared" si="649"/>
        <v>0</v>
      </c>
      <c r="AZ853" s="1">
        <f t="shared" si="650"/>
        <v>0</v>
      </c>
      <c r="BA853" s="1">
        <f t="shared" si="651"/>
        <v>0</v>
      </c>
      <c r="BB853" s="1">
        <f t="shared" si="652"/>
        <v>0</v>
      </c>
      <c r="BC853" s="1">
        <f t="shared" si="653"/>
        <v>0</v>
      </c>
      <c r="BD853" s="1">
        <f t="shared" si="654"/>
        <v>40</v>
      </c>
      <c r="BE853" s="1" t="str">
        <f t="shared" si="661"/>
        <v>Barge D</v>
      </c>
      <c r="BF853" s="1">
        <f t="shared" si="662"/>
        <v>1</v>
      </c>
      <c r="BG853" s="3">
        <v>835</v>
      </c>
      <c r="BH853" s="1">
        <f t="shared" si="629"/>
        <v>0</v>
      </c>
      <c r="BI853" s="1">
        <f t="shared" si="655"/>
        <v>0</v>
      </c>
      <c r="BJ853" s="3">
        <v>835</v>
      </c>
      <c r="BK853" s="1">
        <f t="shared" si="656"/>
        <v>4</v>
      </c>
      <c r="BL853" s="1">
        <f t="shared" si="663"/>
        <v>0</v>
      </c>
      <c r="BM853" s="1">
        <f t="shared" si="664"/>
        <v>0</v>
      </c>
      <c r="BN853" s="1">
        <f t="shared" si="665"/>
        <v>0</v>
      </c>
      <c r="BO853" s="1">
        <f t="shared" si="666"/>
        <v>1</v>
      </c>
      <c r="BP853" s="1">
        <f t="shared" si="667"/>
        <v>2</v>
      </c>
      <c r="BQ853" s="1">
        <f t="shared" si="668"/>
        <v>3</v>
      </c>
      <c r="BR853" s="1">
        <f t="shared" si="669"/>
        <v>4</v>
      </c>
      <c r="BS853" s="1">
        <f t="shared" si="670"/>
        <v>5</v>
      </c>
      <c r="BT853" s="1">
        <f t="shared" si="671"/>
        <v>6</v>
      </c>
      <c r="BU853" s="1">
        <f t="shared" si="672"/>
        <v>7</v>
      </c>
      <c r="BW853" s="1">
        <f t="shared" si="631"/>
        <v>0</v>
      </c>
      <c r="BX853" s="1">
        <f t="shared" si="631"/>
        <v>0</v>
      </c>
      <c r="BY853" s="1">
        <f t="shared" si="631"/>
        <v>0</v>
      </c>
      <c r="BZ853" s="1">
        <f t="shared" si="630"/>
        <v>50</v>
      </c>
      <c r="CA853" s="1">
        <f t="shared" si="630"/>
        <v>100</v>
      </c>
      <c r="CB853" s="1">
        <f t="shared" si="630"/>
        <v>150</v>
      </c>
      <c r="CC853" s="1">
        <f t="shared" si="630"/>
        <v>200</v>
      </c>
      <c r="CD853" s="1">
        <f t="shared" si="630"/>
        <v>250</v>
      </c>
      <c r="CE853" s="1">
        <f t="shared" si="630"/>
        <v>300</v>
      </c>
      <c r="CF853" s="1">
        <f t="shared" si="630"/>
        <v>350</v>
      </c>
      <c r="CW853" s="1">
        <v>835</v>
      </c>
      <c r="CX853" s="1">
        <f t="shared" si="657"/>
        <v>1</v>
      </c>
      <c r="CY853" s="1" t="s">
        <v>37</v>
      </c>
      <c r="CZ853" s="1">
        <v>1</v>
      </c>
      <c r="DB853" s="1">
        <f t="shared" si="673"/>
        <v>2</v>
      </c>
      <c r="DC853" s="1" t="s">
        <v>43</v>
      </c>
      <c r="DD853" s="1">
        <f t="shared" si="658"/>
        <v>5</v>
      </c>
      <c r="DL853" s="1">
        <v>835</v>
      </c>
      <c r="DM853" s="1">
        <f t="shared" si="659"/>
        <v>1</v>
      </c>
      <c r="DN853" s="1">
        <f t="shared" si="660"/>
        <v>0</v>
      </c>
      <c r="DO853" s="1" t="s">
        <v>37</v>
      </c>
      <c r="DP853" s="1">
        <v>0</v>
      </c>
    </row>
    <row r="854" spans="1:120" ht="15">
      <c r="A854">
        <v>836</v>
      </c>
      <c r="B854">
        <v>1</v>
      </c>
      <c r="C854" s="25">
        <v>22848</v>
      </c>
      <c r="D854">
        <v>-1</v>
      </c>
      <c r="E854">
        <v>2</v>
      </c>
      <c r="F854" t="s">
        <v>73</v>
      </c>
      <c r="G854">
        <v>4</v>
      </c>
      <c r="H854"/>
      <c r="I854"/>
      <c r="J854" s="1">
        <v>0</v>
      </c>
      <c r="K854" s="1">
        <v>0</v>
      </c>
      <c r="L854" s="1">
        <v>1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f t="shared" si="632"/>
        <v>0</v>
      </c>
      <c r="AH854" s="1">
        <f t="shared" si="633"/>
        <v>0</v>
      </c>
      <c r="AI854" s="1">
        <f t="shared" si="634"/>
        <v>40</v>
      </c>
      <c r="AJ854" s="1">
        <f t="shared" si="635"/>
        <v>0</v>
      </c>
      <c r="AK854" s="1">
        <f t="shared" si="636"/>
        <v>0</v>
      </c>
      <c r="AL854" s="1">
        <f t="shared" si="637"/>
        <v>0</v>
      </c>
      <c r="AM854" s="1">
        <f t="shared" si="638"/>
        <v>0</v>
      </c>
      <c r="AN854" s="1">
        <f t="shared" si="638"/>
        <v>0</v>
      </c>
      <c r="AO854" s="1">
        <f t="shared" si="639"/>
        <v>0</v>
      </c>
      <c r="AP854" s="1">
        <f t="shared" si="640"/>
        <v>0</v>
      </c>
      <c r="AQ854" s="1">
        <f t="shared" si="641"/>
        <v>0</v>
      </c>
      <c r="AR854" s="1">
        <f t="shared" si="642"/>
        <v>0</v>
      </c>
      <c r="AS854" s="1">
        <f t="shared" si="643"/>
        <v>0</v>
      </c>
      <c r="AT854" s="1">
        <f t="shared" si="644"/>
        <v>0</v>
      </c>
      <c r="AU854" s="1">
        <f t="shared" si="645"/>
        <v>0</v>
      </c>
      <c r="AV854" s="1">
        <f t="shared" si="646"/>
        <v>0</v>
      </c>
      <c r="AW854" s="1">
        <f t="shared" si="647"/>
        <v>0</v>
      </c>
      <c r="AX854" s="1">
        <f t="shared" si="648"/>
        <v>0</v>
      </c>
      <c r="AY854" s="1">
        <f t="shared" si="649"/>
        <v>0</v>
      </c>
      <c r="AZ854" s="1">
        <f t="shared" si="650"/>
        <v>0</v>
      </c>
      <c r="BA854" s="1">
        <f t="shared" si="651"/>
        <v>0</v>
      </c>
      <c r="BB854" s="1">
        <f t="shared" si="652"/>
        <v>0</v>
      </c>
      <c r="BC854" s="1">
        <f t="shared" si="653"/>
        <v>0</v>
      </c>
      <c r="BD854" s="1">
        <f t="shared" si="654"/>
        <v>40</v>
      </c>
      <c r="BE854" s="1" t="str">
        <f t="shared" si="661"/>
        <v>Barge E</v>
      </c>
      <c r="BF854" s="1">
        <f t="shared" si="662"/>
        <v>1</v>
      </c>
      <c r="BG854" s="3">
        <v>836</v>
      </c>
      <c r="BH854" s="1">
        <f t="shared" si="629"/>
        <v>0</v>
      </c>
      <c r="BI854" s="1">
        <f t="shared" si="655"/>
        <v>0</v>
      </c>
      <c r="BJ854" s="3">
        <v>836</v>
      </c>
      <c r="BK854" s="1">
        <f t="shared" si="656"/>
        <v>3</v>
      </c>
      <c r="BL854" s="1">
        <f t="shared" si="663"/>
        <v>0</v>
      </c>
      <c r="BM854" s="1">
        <f t="shared" si="664"/>
        <v>0</v>
      </c>
      <c r="BN854" s="1">
        <f t="shared" si="665"/>
        <v>1</v>
      </c>
      <c r="BO854" s="1">
        <f t="shared" si="666"/>
        <v>2</v>
      </c>
      <c r="BP854" s="1">
        <f t="shared" si="667"/>
        <v>3</v>
      </c>
      <c r="BQ854" s="1">
        <f t="shared" si="668"/>
        <v>4</v>
      </c>
      <c r="BR854" s="1">
        <f t="shared" si="669"/>
        <v>5</v>
      </c>
      <c r="BS854" s="1">
        <f t="shared" si="670"/>
        <v>6</v>
      </c>
      <c r="BT854" s="1">
        <f t="shared" si="671"/>
        <v>7</v>
      </c>
      <c r="BU854" s="1">
        <f t="shared" si="672"/>
        <v>8</v>
      </c>
      <c r="BW854" s="1">
        <f t="shared" si="631"/>
        <v>0</v>
      </c>
      <c r="BX854" s="1">
        <f t="shared" si="631"/>
        <v>0</v>
      </c>
      <c r="BY854" s="1">
        <f t="shared" si="631"/>
        <v>50</v>
      </c>
      <c r="BZ854" s="1">
        <f t="shared" si="630"/>
        <v>100</v>
      </c>
      <c r="CA854" s="1">
        <f t="shared" si="630"/>
        <v>150</v>
      </c>
      <c r="CB854" s="1">
        <f t="shared" si="630"/>
        <v>200</v>
      </c>
      <c r="CC854" s="1">
        <f t="shared" si="630"/>
        <v>250</v>
      </c>
      <c r="CD854" s="1">
        <f t="shared" si="630"/>
        <v>300</v>
      </c>
      <c r="CE854" s="1">
        <f t="shared" si="630"/>
        <v>350</v>
      </c>
      <c r="CF854" s="1">
        <f t="shared" si="630"/>
        <v>400</v>
      </c>
      <c r="CW854" s="1">
        <v>836</v>
      </c>
      <c r="CX854" s="1">
        <f t="shared" si="657"/>
        <v>1</v>
      </c>
      <c r="CY854" s="1" t="s">
        <v>37</v>
      </c>
      <c r="CZ854" s="1">
        <v>1</v>
      </c>
      <c r="DB854" s="1">
        <f t="shared" si="673"/>
        <v>2</v>
      </c>
      <c r="DC854" s="1" t="s">
        <v>43</v>
      </c>
      <c r="DD854" s="1">
        <f t="shared" si="658"/>
        <v>2</v>
      </c>
      <c r="DL854" s="1">
        <v>836</v>
      </c>
      <c r="DM854" s="1">
        <f t="shared" si="659"/>
        <v>0</v>
      </c>
      <c r="DN854" s="1">
        <f t="shared" si="660"/>
        <v>0</v>
      </c>
      <c r="DO854" s="1" t="s">
        <v>37</v>
      </c>
      <c r="DP854" s="1">
        <v>0</v>
      </c>
    </row>
    <row r="855" spans="1:120" ht="15">
      <c r="A855">
        <v>837</v>
      </c>
      <c r="B855">
        <v>1</v>
      </c>
      <c r="C855" s="25">
        <v>22857</v>
      </c>
      <c r="D855">
        <v>2</v>
      </c>
      <c r="E855">
        <v>6</v>
      </c>
      <c r="F855" t="s">
        <v>94</v>
      </c>
      <c r="G855">
        <v>3</v>
      </c>
      <c r="H855"/>
      <c r="I855"/>
      <c r="J855" s="1">
        <v>0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1</v>
      </c>
      <c r="T855" s="1"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f t="shared" si="632"/>
        <v>0</v>
      </c>
      <c r="AH855" s="1">
        <f t="shared" si="633"/>
        <v>0</v>
      </c>
      <c r="AI855" s="1">
        <f t="shared" si="634"/>
        <v>0</v>
      </c>
      <c r="AJ855" s="1">
        <f t="shared" si="635"/>
        <v>0</v>
      </c>
      <c r="AK855" s="1">
        <f t="shared" si="636"/>
        <v>0</v>
      </c>
      <c r="AL855" s="1">
        <f t="shared" si="637"/>
        <v>0</v>
      </c>
      <c r="AM855" s="1">
        <f t="shared" si="638"/>
        <v>0</v>
      </c>
      <c r="AN855" s="1">
        <f t="shared" si="638"/>
        <v>0</v>
      </c>
      <c r="AO855" s="1">
        <f t="shared" si="639"/>
        <v>0</v>
      </c>
      <c r="AP855" s="1">
        <f t="shared" si="640"/>
        <v>40</v>
      </c>
      <c r="AQ855" s="1">
        <f t="shared" si="641"/>
        <v>0</v>
      </c>
      <c r="AR855" s="1">
        <f t="shared" si="642"/>
        <v>0</v>
      </c>
      <c r="AS855" s="1">
        <f t="shared" si="643"/>
        <v>0</v>
      </c>
      <c r="AT855" s="1">
        <f t="shared" si="644"/>
        <v>0</v>
      </c>
      <c r="AU855" s="1">
        <f t="shared" si="645"/>
        <v>0</v>
      </c>
      <c r="AV855" s="1">
        <f t="shared" si="646"/>
        <v>0</v>
      </c>
      <c r="AW855" s="1">
        <f t="shared" si="647"/>
        <v>0</v>
      </c>
      <c r="AX855" s="1">
        <f t="shared" si="648"/>
        <v>0</v>
      </c>
      <c r="AY855" s="1">
        <f t="shared" si="649"/>
        <v>0</v>
      </c>
      <c r="AZ855" s="1">
        <f t="shared" si="650"/>
        <v>0</v>
      </c>
      <c r="BA855" s="1">
        <f t="shared" si="651"/>
        <v>0</v>
      </c>
      <c r="BB855" s="1">
        <f t="shared" si="652"/>
        <v>0</v>
      </c>
      <c r="BC855" s="1">
        <f t="shared" si="653"/>
        <v>0</v>
      </c>
      <c r="BD855" s="1">
        <f t="shared" si="654"/>
        <v>40</v>
      </c>
      <c r="BE855" s="1" t="str">
        <f t="shared" si="661"/>
        <v>Barge E</v>
      </c>
      <c r="BF855" s="1">
        <f t="shared" si="662"/>
        <v>4</v>
      </c>
      <c r="BG855" s="3">
        <v>837</v>
      </c>
      <c r="BH855" s="1">
        <f t="shared" si="629"/>
        <v>0</v>
      </c>
      <c r="BI855" s="1">
        <f t="shared" si="655"/>
        <v>0</v>
      </c>
      <c r="BJ855" s="3">
        <v>837</v>
      </c>
      <c r="BK855" s="1">
        <f t="shared" si="656"/>
        <v>5</v>
      </c>
      <c r="BL855" s="1">
        <f t="shared" si="663"/>
        <v>0</v>
      </c>
      <c r="BM855" s="1">
        <f t="shared" si="664"/>
        <v>0</v>
      </c>
      <c r="BN855" s="1">
        <f t="shared" si="665"/>
        <v>0</v>
      </c>
      <c r="BO855" s="1">
        <f t="shared" si="666"/>
        <v>0</v>
      </c>
      <c r="BP855" s="1">
        <f t="shared" si="667"/>
        <v>1</v>
      </c>
      <c r="BQ855" s="1">
        <f t="shared" si="668"/>
        <v>2</v>
      </c>
      <c r="BR855" s="1">
        <f t="shared" si="669"/>
        <v>3</v>
      </c>
      <c r="BS855" s="1">
        <f t="shared" si="670"/>
        <v>4</v>
      </c>
      <c r="BT855" s="1">
        <f t="shared" si="671"/>
        <v>5</v>
      </c>
      <c r="BU855" s="1">
        <f t="shared" si="672"/>
        <v>6</v>
      </c>
      <c r="BW855" s="1">
        <f t="shared" si="631"/>
        <v>0</v>
      </c>
      <c r="BX855" s="1">
        <f t="shared" si="631"/>
        <v>0</v>
      </c>
      <c r="BY855" s="1">
        <f t="shared" si="631"/>
        <v>0</v>
      </c>
      <c r="BZ855" s="1">
        <f t="shared" si="630"/>
        <v>0</v>
      </c>
      <c r="CA855" s="1">
        <f t="shared" si="630"/>
        <v>50</v>
      </c>
      <c r="CB855" s="1">
        <f t="shared" si="630"/>
        <v>100</v>
      </c>
      <c r="CC855" s="1">
        <f t="shared" si="630"/>
        <v>150</v>
      </c>
      <c r="CD855" s="1">
        <f t="shared" si="630"/>
        <v>200</v>
      </c>
      <c r="CE855" s="1">
        <f t="shared" si="630"/>
        <v>250</v>
      </c>
      <c r="CF855" s="1">
        <f t="shared" si="630"/>
        <v>300</v>
      </c>
      <c r="CW855" s="1">
        <v>837</v>
      </c>
      <c r="CX855" s="1">
        <f t="shared" si="657"/>
        <v>1</v>
      </c>
      <c r="CY855" s="1" t="s">
        <v>37</v>
      </c>
      <c r="CZ855" s="1">
        <v>1</v>
      </c>
      <c r="DB855" s="1">
        <f t="shared" si="673"/>
        <v>5</v>
      </c>
      <c r="DC855" s="1" t="s">
        <v>43</v>
      </c>
      <c r="DD855" s="1">
        <f t="shared" si="658"/>
        <v>6</v>
      </c>
      <c r="DL855" s="1">
        <v>837</v>
      </c>
      <c r="DM855" s="1">
        <f t="shared" si="659"/>
        <v>3</v>
      </c>
      <c r="DN855" s="1">
        <f t="shared" si="660"/>
        <v>0</v>
      </c>
      <c r="DO855" s="1" t="s">
        <v>37</v>
      </c>
      <c r="DP855" s="1">
        <v>0</v>
      </c>
    </row>
    <row r="856" spans="1:120" ht="15">
      <c r="A856">
        <v>838</v>
      </c>
      <c r="B856">
        <v>1</v>
      </c>
      <c r="C856" s="25">
        <v>22848</v>
      </c>
      <c r="D856">
        <v>5</v>
      </c>
      <c r="E856">
        <v>9</v>
      </c>
      <c r="F856" t="s">
        <v>73</v>
      </c>
      <c r="G856">
        <v>3</v>
      </c>
      <c r="H856"/>
      <c r="I856"/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>
        <v>0</v>
      </c>
      <c r="W856" s="1">
        <v>0</v>
      </c>
      <c r="X856" s="1">
        <v>0</v>
      </c>
      <c r="Y856" s="1">
        <v>1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f t="shared" si="632"/>
        <v>0</v>
      </c>
      <c r="AH856" s="1">
        <f t="shared" si="633"/>
        <v>0</v>
      </c>
      <c r="AI856" s="1">
        <f t="shared" si="634"/>
        <v>0</v>
      </c>
      <c r="AJ856" s="1">
        <f t="shared" si="635"/>
        <v>0</v>
      </c>
      <c r="AK856" s="1">
        <f t="shared" si="636"/>
        <v>0</v>
      </c>
      <c r="AL856" s="1">
        <f t="shared" si="637"/>
        <v>0</v>
      </c>
      <c r="AM856" s="1">
        <f t="shared" si="638"/>
        <v>0</v>
      </c>
      <c r="AN856" s="1">
        <f t="shared" si="638"/>
        <v>0</v>
      </c>
      <c r="AO856" s="1">
        <f t="shared" si="639"/>
        <v>0</v>
      </c>
      <c r="AP856" s="1">
        <f t="shared" si="640"/>
        <v>0</v>
      </c>
      <c r="AQ856" s="1">
        <f t="shared" si="641"/>
        <v>0</v>
      </c>
      <c r="AR856" s="1">
        <f t="shared" si="642"/>
        <v>0</v>
      </c>
      <c r="AS856" s="1">
        <f t="shared" si="643"/>
        <v>0</v>
      </c>
      <c r="AT856" s="1">
        <f t="shared" si="644"/>
        <v>0</v>
      </c>
      <c r="AU856" s="1">
        <f t="shared" si="645"/>
        <v>0</v>
      </c>
      <c r="AV856" s="1">
        <f t="shared" si="646"/>
        <v>40</v>
      </c>
      <c r="AW856" s="1">
        <f t="shared" si="647"/>
        <v>0</v>
      </c>
      <c r="AX856" s="1">
        <f t="shared" si="648"/>
        <v>0</v>
      </c>
      <c r="AY856" s="1">
        <f t="shared" si="649"/>
        <v>0</v>
      </c>
      <c r="AZ856" s="1">
        <f t="shared" si="650"/>
        <v>0</v>
      </c>
      <c r="BA856" s="1">
        <f t="shared" si="651"/>
        <v>0</v>
      </c>
      <c r="BB856" s="1">
        <f t="shared" si="652"/>
        <v>0</v>
      </c>
      <c r="BC856" s="1">
        <f t="shared" si="653"/>
        <v>0</v>
      </c>
      <c r="BD856" s="1">
        <f t="shared" si="654"/>
        <v>40</v>
      </c>
      <c r="BE856" s="1" t="str">
        <f t="shared" si="661"/>
        <v>Barge D</v>
      </c>
      <c r="BF856" s="1">
        <f t="shared" si="662"/>
        <v>6</v>
      </c>
      <c r="BG856" s="3">
        <v>838</v>
      </c>
      <c r="BH856" s="1">
        <f t="shared" si="629"/>
        <v>0</v>
      </c>
      <c r="BI856" s="1">
        <f t="shared" si="655"/>
        <v>0</v>
      </c>
      <c r="BJ856" s="3">
        <v>838</v>
      </c>
      <c r="BK856" s="1">
        <f t="shared" si="656"/>
        <v>8</v>
      </c>
      <c r="BL856" s="1">
        <f t="shared" si="663"/>
        <v>0</v>
      </c>
      <c r="BM856" s="1">
        <f t="shared" si="664"/>
        <v>0</v>
      </c>
      <c r="BN856" s="1">
        <f t="shared" si="665"/>
        <v>0</v>
      </c>
      <c r="BO856" s="1">
        <f t="shared" si="666"/>
        <v>0</v>
      </c>
      <c r="BP856" s="1">
        <f t="shared" si="667"/>
        <v>0</v>
      </c>
      <c r="BQ856" s="1">
        <f t="shared" si="668"/>
        <v>0</v>
      </c>
      <c r="BR856" s="1">
        <f t="shared" si="669"/>
        <v>0</v>
      </c>
      <c r="BS856" s="1">
        <f t="shared" si="670"/>
        <v>1</v>
      </c>
      <c r="BT856" s="1">
        <f t="shared" si="671"/>
        <v>2</v>
      </c>
      <c r="BU856" s="1">
        <f t="shared" si="672"/>
        <v>3</v>
      </c>
      <c r="BW856" s="1">
        <f t="shared" si="631"/>
        <v>0</v>
      </c>
      <c r="BX856" s="1">
        <f t="shared" si="631"/>
        <v>0</v>
      </c>
      <c r="BY856" s="1">
        <f t="shared" si="631"/>
        <v>0</v>
      </c>
      <c r="BZ856" s="1">
        <f t="shared" si="630"/>
        <v>0</v>
      </c>
      <c r="CA856" s="1">
        <f t="shared" si="630"/>
        <v>0</v>
      </c>
      <c r="CB856" s="1">
        <f t="shared" si="630"/>
        <v>0</v>
      </c>
      <c r="CC856" s="1">
        <f t="shared" si="630"/>
        <v>0</v>
      </c>
      <c r="CD856" s="1">
        <f t="shared" si="630"/>
        <v>50</v>
      </c>
      <c r="CE856" s="1">
        <f t="shared" si="630"/>
        <v>100</v>
      </c>
      <c r="CF856" s="1">
        <f t="shared" si="630"/>
        <v>150</v>
      </c>
      <c r="CW856" s="1">
        <v>838</v>
      </c>
      <c r="CX856" s="1">
        <f t="shared" si="657"/>
        <v>1</v>
      </c>
      <c r="CY856" s="1" t="s">
        <v>37</v>
      </c>
      <c r="CZ856" s="1">
        <v>1</v>
      </c>
      <c r="DB856" s="1">
        <f t="shared" si="673"/>
        <v>7</v>
      </c>
      <c r="DC856" s="1" t="s">
        <v>43</v>
      </c>
      <c r="DD856" s="1">
        <f t="shared" si="658"/>
        <v>9</v>
      </c>
      <c r="DL856" s="1">
        <v>838</v>
      </c>
      <c r="DM856" s="1">
        <f t="shared" si="659"/>
        <v>6</v>
      </c>
      <c r="DN856" s="1">
        <f t="shared" si="660"/>
        <v>0</v>
      </c>
      <c r="DO856" s="1" t="s">
        <v>37</v>
      </c>
      <c r="DP856" s="1">
        <v>0</v>
      </c>
    </row>
    <row r="857" spans="1:120" ht="15">
      <c r="A857">
        <v>839</v>
      </c>
      <c r="B857">
        <v>1</v>
      </c>
      <c r="C857" s="25">
        <v>22539</v>
      </c>
      <c r="D857">
        <v>4</v>
      </c>
      <c r="E857">
        <v>8</v>
      </c>
      <c r="F857" t="s">
        <v>73</v>
      </c>
      <c r="G857">
        <v>3</v>
      </c>
      <c r="H857"/>
      <c r="I857"/>
      <c r="J857" s="1">
        <v>0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>
        <v>0</v>
      </c>
      <c r="W857" s="1">
        <v>0</v>
      </c>
      <c r="X857" s="1">
        <v>0</v>
      </c>
      <c r="Y857" s="1">
        <v>1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f t="shared" si="632"/>
        <v>0</v>
      </c>
      <c r="AH857" s="1">
        <f t="shared" si="633"/>
        <v>0</v>
      </c>
      <c r="AI857" s="1">
        <f t="shared" si="634"/>
        <v>0</v>
      </c>
      <c r="AJ857" s="1">
        <f t="shared" si="635"/>
        <v>0</v>
      </c>
      <c r="AK857" s="1">
        <f t="shared" si="636"/>
        <v>0</v>
      </c>
      <c r="AL857" s="1">
        <f t="shared" si="637"/>
        <v>0</v>
      </c>
      <c r="AM857" s="1">
        <f t="shared" si="638"/>
        <v>0</v>
      </c>
      <c r="AN857" s="1">
        <f t="shared" si="638"/>
        <v>0</v>
      </c>
      <c r="AO857" s="1">
        <f t="shared" si="639"/>
        <v>0</v>
      </c>
      <c r="AP857" s="1">
        <f t="shared" si="640"/>
        <v>0</v>
      </c>
      <c r="AQ857" s="1">
        <f t="shared" si="641"/>
        <v>0</v>
      </c>
      <c r="AR857" s="1">
        <f t="shared" si="642"/>
        <v>0</v>
      </c>
      <c r="AS857" s="1">
        <f t="shared" si="643"/>
        <v>0</v>
      </c>
      <c r="AT857" s="1">
        <f t="shared" si="644"/>
        <v>0</v>
      </c>
      <c r="AU857" s="1">
        <f t="shared" si="645"/>
        <v>0</v>
      </c>
      <c r="AV857" s="1">
        <f t="shared" si="646"/>
        <v>40</v>
      </c>
      <c r="AW857" s="1">
        <f t="shared" si="647"/>
        <v>0</v>
      </c>
      <c r="AX857" s="1">
        <f t="shared" si="648"/>
        <v>0</v>
      </c>
      <c r="AY857" s="1">
        <f t="shared" si="649"/>
        <v>0</v>
      </c>
      <c r="AZ857" s="1">
        <f t="shared" si="650"/>
        <v>0</v>
      </c>
      <c r="BA857" s="1">
        <f t="shared" si="651"/>
        <v>0</v>
      </c>
      <c r="BB857" s="1">
        <f t="shared" si="652"/>
        <v>0</v>
      </c>
      <c r="BC857" s="1">
        <f t="shared" si="653"/>
        <v>0</v>
      </c>
      <c r="BD857" s="1">
        <f t="shared" si="654"/>
        <v>40</v>
      </c>
      <c r="BE857" s="1" t="str">
        <f t="shared" si="661"/>
        <v>Barge D</v>
      </c>
      <c r="BF857" s="1">
        <f t="shared" si="662"/>
        <v>6</v>
      </c>
      <c r="BG857" s="3">
        <v>839</v>
      </c>
      <c r="BH857" s="1">
        <f t="shared" si="629"/>
        <v>0</v>
      </c>
      <c r="BI857" s="1">
        <f t="shared" si="655"/>
        <v>0</v>
      </c>
      <c r="BJ857" s="3">
        <v>839</v>
      </c>
      <c r="BK857" s="1">
        <f t="shared" si="656"/>
        <v>7</v>
      </c>
      <c r="BL857" s="1">
        <f t="shared" si="663"/>
        <v>0</v>
      </c>
      <c r="BM857" s="1">
        <f t="shared" si="664"/>
        <v>0</v>
      </c>
      <c r="BN857" s="1">
        <f t="shared" si="665"/>
        <v>0</v>
      </c>
      <c r="BO857" s="1">
        <f t="shared" si="666"/>
        <v>0</v>
      </c>
      <c r="BP857" s="1">
        <f t="shared" si="667"/>
        <v>0</v>
      </c>
      <c r="BQ857" s="1">
        <f t="shared" si="668"/>
        <v>0</v>
      </c>
      <c r="BR857" s="1">
        <f t="shared" si="669"/>
        <v>1</v>
      </c>
      <c r="BS857" s="1">
        <f t="shared" si="670"/>
        <v>2</v>
      </c>
      <c r="BT857" s="1">
        <f t="shared" si="671"/>
        <v>3</v>
      </c>
      <c r="BU857" s="1">
        <f t="shared" si="672"/>
        <v>4</v>
      </c>
      <c r="BW857" s="1">
        <f t="shared" si="631"/>
        <v>0</v>
      </c>
      <c r="BX857" s="1">
        <f t="shared" si="631"/>
        <v>0</v>
      </c>
      <c r="BY857" s="1">
        <f t="shared" si="631"/>
        <v>0</v>
      </c>
      <c r="BZ857" s="1">
        <f t="shared" si="630"/>
        <v>0</v>
      </c>
      <c r="CA857" s="1">
        <f t="shared" si="630"/>
        <v>0</v>
      </c>
      <c r="CB857" s="1">
        <f t="shared" si="630"/>
        <v>0</v>
      </c>
      <c r="CC857" s="1">
        <f t="shared" si="630"/>
        <v>50</v>
      </c>
      <c r="CD857" s="1">
        <f t="shared" si="630"/>
        <v>100</v>
      </c>
      <c r="CE857" s="1">
        <f t="shared" si="630"/>
        <v>150</v>
      </c>
      <c r="CF857" s="1">
        <f t="shared" si="630"/>
        <v>200</v>
      </c>
      <c r="CW857" s="1">
        <v>839</v>
      </c>
      <c r="CX857" s="1">
        <f t="shared" si="657"/>
        <v>1</v>
      </c>
      <c r="CY857" s="1" t="s">
        <v>37</v>
      </c>
      <c r="CZ857" s="1">
        <v>1</v>
      </c>
      <c r="DB857" s="1">
        <f t="shared" si="673"/>
        <v>7</v>
      </c>
      <c r="DC857" s="1" t="s">
        <v>43</v>
      </c>
      <c r="DD857" s="1">
        <f t="shared" si="658"/>
        <v>8</v>
      </c>
      <c r="DL857" s="1">
        <v>839</v>
      </c>
      <c r="DM857" s="1">
        <f t="shared" si="659"/>
        <v>5</v>
      </c>
      <c r="DN857" s="1">
        <f t="shared" si="660"/>
        <v>0</v>
      </c>
      <c r="DO857" s="1" t="s">
        <v>37</v>
      </c>
      <c r="DP857" s="1">
        <v>0</v>
      </c>
    </row>
    <row r="858" spans="1:120" ht="15">
      <c r="A858">
        <v>840</v>
      </c>
      <c r="B858">
        <v>1</v>
      </c>
      <c r="C858" s="25">
        <v>23256</v>
      </c>
      <c r="D858">
        <v>-1</v>
      </c>
      <c r="E858">
        <v>2</v>
      </c>
      <c r="F858" t="s">
        <v>73</v>
      </c>
      <c r="G858">
        <v>3</v>
      </c>
      <c r="H858"/>
      <c r="I858"/>
      <c r="J858" s="1">
        <v>0</v>
      </c>
      <c r="K858" s="1">
        <v>1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f t="shared" si="632"/>
        <v>0</v>
      </c>
      <c r="AH858" s="1">
        <f t="shared" si="633"/>
        <v>40</v>
      </c>
      <c r="AI858" s="1">
        <f t="shared" si="634"/>
        <v>0</v>
      </c>
      <c r="AJ858" s="1">
        <f t="shared" si="635"/>
        <v>0</v>
      </c>
      <c r="AK858" s="1">
        <f t="shared" si="636"/>
        <v>0</v>
      </c>
      <c r="AL858" s="1">
        <f t="shared" si="637"/>
        <v>0</v>
      </c>
      <c r="AM858" s="1">
        <f t="shared" si="638"/>
        <v>0</v>
      </c>
      <c r="AN858" s="1">
        <f t="shared" si="638"/>
        <v>0</v>
      </c>
      <c r="AO858" s="1">
        <f t="shared" si="639"/>
        <v>0</v>
      </c>
      <c r="AP858" s="1">
        <f t="shared" si="640"/>
        <v>0</v>
      </c>
      <c r="AQ858" s="1">
        <f t="shared" si="641"/>
        <v>0</v>
      </c>
      <c r="AR858" s="1">
        <f t="shared" si="642"/>
        <v>0</v>
      </c>
      <c r="AS858" s="1">
        <f t="shared" si="643"/>
        <v>0</v>
      </c>
      <c r="AT858" s="1">
        <f t="shared" si="644"/>
        <v>0</v>
      </c>
      <c r="AU858" s="1">
        <f t="shared" si="645"/>
        <v>0</v>
      </c>
      <c r="AV858" s="1">
        <f t="shared" si="646"/>
        <v>0</v>
      </c>
      <c r="AW858" s="1">
        <f t="shared" si="647"/>
        <v>0</v>
      </c>
      <c r="AX858" s="1">
        <f t="shared" si="648"/>
        <v>0</v>
      </c>
      <c r="AY858" s="1">
        <f t="shared" si="649"/>
        <v>0</v>
      </c>
      <c r="AZ858" s="1">
        <f t="shared" si="650"/>
        <v>0</v>
      </c>
      <c r="BA858" s="1">
        <f t="shared" si="651"/>
        <v>0</v>
      </c>
      <c r="BB858" s="1">
        <f t="shared" si="652"/>
        <v>0</v>
      </c>
      <c r="BC858" s="1">
        <f t="shared" si="653"/>
        <v>0</v>
      </c>
      <c r="BD858" s="1">
        <f t="shared" si="654"/>
        <v>40</v>
      </c>
      <c r="BE858" s="1" t="str">
        <f t="shared" si="661"/>
        <v>Barge D</v>
      </c>
      <c r="BF858" s="1">
        <f t="shared" si="662"/>
        <v>1</v>
      </c>
      <c r="BG858" s="3">
        <v>840</v>
      </c>
      <c r="BH858" s="1">
        <f t="shared" si="629"/>
        <v>0</v>
      </c>
      <c r="BI858" s="1">
        <f t="shared" si="655"/>
        <v>0</v>
      </c>
      <c r="BJ858" s="3">
        <v>840</v>
      </c>
      <c r="BK858" s="1">
        <f t="shared" si="656"/>
        <v>2</v>
      </c>
      <c r="BL858" s="1">
        <f t="shared" si="663"/>
        <v>0</v>
      </c>
      <c r="BM858" s="1">
        <f t="shared" si="664"/>
        <v>1</v>
      </c>
      <c r="BN858" s="1">
        <f t="shared" si="665"/>
        <v>2</v>
      </c>
      <c r="BO858" s="1">
        <f t="shared" si="666"/>
        <v>3</v>
      </c>
      <c r="BP858" s="1">
        <f t="shared" si="667"/>
        <v>4</v>
      </c>
      <c r="BQ858" s="1">
        <f t="shared" si="668"/>
        <v>5</v>
      </c>
      <c r="BR858" s="1">
        <f t="shared" si="669"/>
        <v>6</v>
      </c>
      <c r="BS858" s="1">
        <f t="shared" si="670"/>
        <v>7</v>
      </c>
      <c r="BT858" s="1">
        <f t="shared" si="671"/>
        <v>8</v>
      </c>
      <c r="BU858" s="1">
        <f t="shared" si="672"/>
        <v>9</v>
      </c>
      <c r="BW858" s="1">
        <f t="shared" si="631"/>
        <v>0</v>
      </c>
      <c r="BX858" s="1">
        <f t="shared" si="631"/>
        <v>50</v>
      </c>
      <c r="BY858" s="1">
        <f t="shared" si="631"/>
        <v>100</v>
      </c>
      <c r="BZ858" s="1">
        <f t="shared" si="630"/>
        <v>150</v>
      </c>
      <c r="CA858" s="1">
        <f t="shared" si="630"/>
        <v>200</v>
      </c>
      <c r="CB858" s="1">
        <f t="shared" si="630"/>
        <v>250</v>
      </c>
      <c r="CC858" s="1">
        <f t="shared" si="630"/>
        <v>300</v>
      </c>
      <c r="CD858" s="1">
        <f t="shared" si="630"/>
        <v>350</v>
      </c>
      <c r="CE858" s="1">
        <f t="shared" si="630"/>
        <v>400</v>
      </c>
      <c r="CF858" s="1">
        <f t="shared" si="630"/>
        <v>450</v>
      </c>
      <c r="CW858" s="1">
        <v>840</v>
      </c>
      <c r="CX858" s="1">
        <f t="shared" si="657"/>
        <v>1</v>
      </c>
      <c r="CY858" s="1" t="s">
        <v>37</v>
      </c>
      <c r="CZ858" s="1">
        <v>1</v>
      </c>
      <c r="DB858" s="1">
        <f t="shared" si="673"/>
        <v>2</v>
      </c>
      <c r="DC858" s="1" t="s">
        <v>43</v>
      </c>
      <c r="DD858" s="1">
        <f t="shared" si="658"/>
        <v>2</v>
      </c>
      <c r="DL858" s="1">
        <v>840</v>
      </c>
      <c r="DM858" s="1">
        <f t="shared" si="659"/>
        <v>0</v>
      </c>
      <c r="DN858" s="1">
        <f t="shared" si="660"/>
        <v>0</v>
      </c>
      <c r="DO858" s="1" t="s">
        <v>37</v>
      </c>
      <c r="DP858" s="1">
        <v>0</v>
      </c>
    </row>
    <row r="859" spans="1:120" ht="15">
      <c r="A859">
        <v>841</v>
      </c>
      <c r="B859">
        <v>1</v>
      </c>
      <c r="C859" s="25">
        <v>23147</v>
      </c>
      <c r="D859">
        <v>2</v>
      </c>
      <c r="E859">
        <v>5</v>
      </c>
      <c r="F859" t="s">
        <v>73</v>
      </c>
      <c r="G859">
        <v>3</v>
      </c>
      <c r="H859"/>
      <c r="I859"/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1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f t="shared" si="632"/>
        <v>0</v>
      </c>
      <c r="AH859" s="1">
        <f t="shared" si="633"/>
        <v>0</v>
      </c>
      <c r="AI859" s="1">
        <f t="shared" si="634"/>
        <v>0</v>
      </c>
      <c r="AJ859" s="1">
        <f t="shared" si="635"/>
        <v>0</v>
      </c>
      <c r="AK859" s="1">
        <f t="shared" si="636"/>
        <v>0</v>
      </c>
      <c r="AL859" s="1">
        <f t="shared" si="637"/>
        <v>0</v>
      </c>
      <c r="AM859" s="1">
        <f t="shared" si="638"/>
        <v>0</v>
      </c>
      <c r="AN859" s="1">
        <f t="shared" si="638"/>
        <v>0</v>
      </c>
      <c r="AO859" s="1">
        <f t="shared" si="639"/>
        <v>0</v>
      </c>
      <c r="AP859" s="1">
        <f t="shared" si="640"/>
        <v>40</v>
      </c>
      <c r="AQ859" s="1">
        <f t="shared" si="641"/>
        <v>0</v>
      </c>
      <c r="AR859" s="1">
        <f t="shared" si="642"/>
        <v>0</v>
      </c>
      <c r="AS859" s="1">
        <f t="shared" si="643"/>
        <v>0</v>
      </c>
      <c r="AT859" s="1">
        <f t="shared" si="644"/>
        <v>0</v>
      </c>
      <c r="AU859" s="1">
        <f t="shared" si="645"/>
        <v>0</v>
      </c>
      <c r="AV859" s="1">
        <f t="shared" si="646"/>
        <v>0</v>
      </c>
      <c r="AW859" s="1">
        <f t="shared" si="647"/>
        <v>0</v>
      </c>
      <c r="AX859" s="1">
        <f t="shared" si="648"/>
        <v>0</v>
      </c>
      <c r="AY859" s="1">
        <f t="shared" si="649"/>
        <v>0</v>
      </c>
      <c r="AZ859" s="1">
        <f t="shared" si="650"/>
        <v>0</v>
      </c>
      <c r="BA859" s="1">
        <f t="shared" si="651"/>
        <v>0</v>
      </c>
      <c r="BB859" s="1">
        <f t="shared" si="652"/>
        <v>0</v>
      </c>
      <c r="BC859" s="1">
        <f t="shared" si="653"/>
        <v>0</v>
      </c>
      <c r="BD859" s="1">
        <f t="shared" si="654"/>
        <v>40</v>
      </c>
      <c r="BE859" s="1" t="str">
        <f t="shared" si="661"/>
        <v>Barge E</v>
      </c>
      <c r="BF859" s="1">
        <f t="shared" si="662"/>
        <v>4</v>
      </c>
      <c r="BG859" s="3">
        <v>841</v>
      </c>
      <c r="BH859" s="1">
        <f t="shared" si="629"/>
        <v>0</v>
      </c>
      <c r="BI859" s="1">
        <f t="shared" si="655"/>
        <v>0</v>
      </c>
      <c r="BJ859" s="3">
        <v>841</v>
      </c>
      <c r="BK859" s="1">
        <f t="shared" si="656"/>
        <v>5</v>
      </c>
      <c r="BL859" s="1">
        <f t="shared" si="663"/>
        <v>0</v>
      </c>
      <c r="BM859" s="1">
        <f t="shared" si="664"/>
        <v>0</v>
      </c>
      <c r="BN859" s="1">
        <f t="shared" si="665"/>
        <v>0</v>
      </c>
      <c r="BO859" s="1">
        <f t="shared" si="666"/>
        <v>0</v>
      </c>
      <c r="BP859" s="1">
        <f t="shared" si="667"/>
        <v>1</v>
      </c>
      <c r="BQ859" s="1">
        <f t="shared" si="668"/>
        <v>2</v>
      </c>
      <c r="BR859" s="1">
        <f t="shared" si="669"/>
        <v>3</v>
      </c>
      <c r="BS859" s="1">
        <f t="shared" si="670"/>
        <v>4</v>
      </c>
      <c r="BT859" s="1">
        <f t="shared" si="671"/>
        <v>5</v>
      </c>
      <c r="BU859" s="1">
        <f t="shared" si="672"/>
        <v>6</v>
      </c>
      <c r="BW859" s="1">
        <f t="shared" si="631"/>
        <v>0</v>
      </c>
      <c r="BX859" s="1">
        <f t="shared" si="631"/>
        <v>0</v>
      </c>
      <c r="BY859" s="1">
        <f t="shared" si="631"/>
        <v>0</v>
      </c>
      <c r="BZ859" s="1">
        <f t="shared" si="630"/>
        <v>0</v>
      </c>
      <c r="CA859" s="1">
        <f t="shared" si="630"/>
        <v>50</v>
      </c>
      <c r="CB859" s="1">
        <f t="shared" si="630"/>
        <v>100</v>
      </c>
      <c r="CC859" s="1">
        <f t="shared" si="630"/>
        <v>150</v>
      </c>
      <c r="CD859" s="1">
        <f t="shared" si="630"/>
        <v>200</v>
      </c>
      <c r="CE859" s="1">
        <f t="shared" si="630"/>
        <v>250</v>
      </c>
      <c r="CF859" s="1">
        <f t="shared" si="630"/>
        <v>300</v>
      </c>
      <c r="CW859" s="1">
        <v>841</v>
      </c>
      <c r="CX859" s="1">
        <f t="shared" si="657"/>
        <v>1</v>
      </c>
      <c r="CY859" s="1" t="s">
        <v>37</v>
      </c>
      <c r="CZ859" s="1">
        <v>1</v>
      </c>
      <c r="DB859" s="1">
        <f t="shared" si="673"/>
        <v>5</v>
      </c>
      <c r="DC859" s="1" t="s">
        <v>43</v>
      </c>
      <c r="DD859" s="1">
        <f t="shared" si="658"/>
        <v>5</v>
      </c>
      <c r="DL859" s="1">
        <v>841</v>
      </c>
      <c r="DM859" s="1">
        <f t="shared" si="659"/>
        <v>3</v>
      </c>
      <c r="DN859" s="1">
        <f t="shared" si="660"/>
        <v>0</v>
      </c>
      <c r="DO859" s="1" t="s">
        <v>37</v>
      </c>
      <c r="DP859" s="1">
        <v>0</v>
      </c>
    </row>
    <row r="860" spans="1:120" ht="15">
      <c r="A860">
        <v>842</v>
      </c>
      <c r="B860">
        <v>1</v>
      </c>
      <c r="C860" s="25">
        <v>23147</v>
      </c>
      <c r="D860">
        <v>0</v>
      </c>
      <c r="E860">
        <v>3</v>
      </c>
      <c r="F860" t="s">
        <v>73</v>
      </c>
      <c r="G860">
        <v>5</v>
      </c>
      <c r="H860"/>
      <c r="I860"/>
      <c r="J860" s="1">
        <v>0</v>
      </c>
      <c r="K860" s="1">
        <v>1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f t="shared" si="632"/>
        <v>0</v>
      </c>
      <c r="AH860" s="1">
        <f t="shared" si="633"/>
        <v>40</v>
      </c>
      <c r="AI860" s="1">
        <f t="shared" si="634"/>
        <v>0</v>
      </c>
      <c r="AJ860" s="1">
        <f t="shared" si="635"/>
        <v>0</v>
      </c>
      <c r="AK860" s="1">
        <f t="shared" si="636"/>
        <v>0</v>
      </c>
      <c r="AL860" s="1">
        <f t="shared" si="637"/>
        <v>0</v>
      </c>
      <c r="AM860" s="1">
        <f t="shared" si="638"/>
        <v>0</v>
      </c>
      <c r="AN860" s="1">
        <f t="shared" si="638"/>
        <v>0</v>
      </c>
      <c r="AO860" s="1">
        <f t="shared" si="639"/>
        <v>0</v>
      </c>
      <c r="AP860" s="1">
        <f t="shared" si="640"/>
        <v>0</v>
      </c>
      <c r="AQ860" s="1">
        <f t="shared" si="641"/>
        <v>0</v>
      </c>
      <c r="AR860" s="1">
        <f t="shared" si="642"/>
        <v>0</v>
      </c>
      <c r="AS860" s="1">
        <f t="shared" si="643"/>
        <v>0</v>
      </c>
      <c r="AT860" s="1">
        <f t="shared" si="644"/>
        <v>0</v>
      </c>
      <c r="AU860" s="1">
        <f t="shared" si="645"/>
        <v>0</v>
      </c>
      <c r="AV860" s="1">
        <f t="shared" si="646"/>
        <v>0</v>
      </c>
      <c r="AW860" s="1">
        <f t="shared" si="647"/>
        <v>0</v>
      </c>
      <c r="AX860" s="1">
        <f t="shared" si="648"/>
        <v>0</v>
      </c>
      <c r="AY860" s="1">
        <f t="shared" si="649"/>
        <v>0</v>
      </c>
      <c r="AZ860" s="1">
        <f t="shared" si="650"/>
        <v>0</v>
      </c>
      <c r="BA860" s="1">
        <f t="shared" si="651"/>
        <v>0</v>
      </c>
      <c r="BB860" s="1">
        <f t="shared" si="652"/>
        <v>0</v>
      </c>
      <c r="BC860" s="1">
        <f t="shared" si="653"/>
        <v>0</v>
      </c>
      <c r="BD860" s="1">
        <f t="shared" si="654"/>
        <v>40</v>
      </c>
      <c r="BE860" s="1" t="str">
        <f t="shared" si="661"/>
        <v>Barge D</v>
      </c>
      <c r="BF860" s="1">
        <f t="shared" si="662"/>
        <v>1</v>
      </c>
      <c r="BG860" s="3">
        <v>842</v>
      </c>
      <c r="BH860" s="1">
        <f t="shared" si="629"/>
        <v>0</v>
      </c>
      <c r="BI860" s="1">
        <f t="shared" si="655"/>
        <v>0</v>
      </c>
      <c r="BJ860" s="3">
        <v>842</v>
      </c>
      <c r="BK860" s="1">
        <f t="shared" si="656"/>
        <v>5</v>
      </c>
      <c r="BL860" s="1">
        <f t="shared" si="663"/>
        <v>0</v>
      </c>
      <c r="BM860" s="1">
        <f t="shared" si="664"/>
        <v>0</v>
      </c>
      <c r="BN860" s="1">
        <f t="shared" si="665"/>
        <v>0</v>
      </c>
      <c r="BO860" s="1">
        <f t="shared" si="666"/>
        <v>0</v>
      </c>
      <c r="BP860" s="1">
        <f t="shared" si="667"/>
        <v>1</v>
      </c>
      <c r="BQ860" s="1">
        <f t="shared" si="668"/>
        <v>2</v>
      </c>
      <c r="BR860" s="1">
        <f t="shared" si="669"/>
        <v>3</v>
      </c>
      <c r="BS860" s="1">
        <f t="shared" si="670"/>
        <v>4</v>
      </c>
      <c r="BT860" s="1">
        <f t="shared" si="671"/>
        <v>5</v>
      </c>
      <c r="BU860" s="1">
        <f t="shared" si="672"/>
        <v>6</v>
      </c>
      <c r="BW860" s="1">
        <f t="shared" si="631"/>
        <v>0</v>
      </c>
      <c r="BX860" s="1">
        <f t="shared" si="631"/>
        <v>0</v>
      </c>
      <c r="BY860" s="1">
        <f t="shared" si="631"/>
        <v>0</v>
      </c>
      <c r="BZ860" s="1">
        <f t="shared" si="630"/>
        <v>0</v>
      </c>
      <c r="CA860" s="1">
        <f t="shared" si="630"/>
        <v>50</v>
      </c>
      <c r="CB860" s="1">
        <f t="shared" si="630"/>
        <v>100</v>
      </c>
      <c r="CC860" s="1">
        <f t="shared" si="630"/>
        <v>150</v>
      </c>
      <c r="CD860" s="1">
        <f t="shared" si="630"/>
        <v>200</v>
      </c>
      <c r="CE860" s="1">
        <f t="shared" si="630"/>
        <v>250</v>
      </c>
      <c r="CF860" s="1">
        <f t="shared" si="630"/>
        <v>300</v>
      </c>
      <c r="CW860" s="1">
        <v>842</v>
      </c>
      <c r="CX860" s="1">
        <f t="shared" si="657"/>
        <v>1</v>
      </c>
      <c r="CY860" s="1" t="s">
        <v>37</v>
      </c>
      <c r="CZ860" s="1">
        <v>1</v>
      </c>
      <c r="DB860" s="1">
        <f t="shared" si="673"/>
        <v>2</v>
      </c>
      <c r="DC860" s="1" t="s">
        <v>43</v>
      </c>
      <c r="DD860" s="1">
        <f t="shared" si="658"/>
        <v>3</v>
      </c>
      <c r="DL860" s="1">
        <v>842</v>
      </c>
      <c r="DM860" s="1">
        <f t="shared" si="659"/>
        <v>1</v>
      </c>
      <c r="DN860" s="1">
        <f t="shared" si="660"/>
        <v>0</v>
      </c>
      <c r="DO860" s="1" t="s">
        <v>37</v>
      </c>
      <c r="DP860" s="1">
        <v>0</v>
      </c>
    </row>
    <row r="861" spans="1:120" ht="15">
      <c r="A861">
        <v>843</v>
      </c>
      <c r="B861">
        <v>1</v>
      </c>
      <c r="C861" s="25">
        <v>22313</v>
      </c>
      <c r="D861">
        <v>1</v>
      </c>
      <c r="E861">
        <v>4</v>
      </c>
      <c r="F861" t="s">
        <v>73</v>
      </c>
      <c r="G861">
        <v>3</v>
      </c>
      <c r="H861"/>
      <c r="I861"/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f t="shared" si="632"/>
        <v>0</v>
      </c>
      <c r="AH861" s="1">
        <f t="shared" si="633"/>
        <v>0</v>
      </c>
      <c r="AI861" s="1">
        <f t="shared" si="634"/>
        <v>0</v>
      </c>
      <c r="AJ861" s="1">
        <f t="shared" si="635"/>
        <v>0</v>
      </c>
      <c r="AK861" s="1">
        <f t="shared" si="636"/>
        <v>40</v>
      </c>
      <c r="AL861" s="1">
        <f t="shared" si="637"/>
        <v>0</v>
      </c>
      <c r="AM861" s="1">
        <f t="shared" si="638"/>
        <v>0</v>
      </c>
      <c r="AN861" s="1">
        <f t="shared" si="638"/>
        <v>0</v>
      </c>
      <c r="AO861" s="1">
        <f t="shared" si="639"/>
        <v>0</v>
      </c>
      <c r="AP861" s="1">
        <f t="shared" si="640"/>
        <v>0</v>
      </c>
      <c r="AQ861" s="1">
        <f t="shared" si="641"/>
        <v>0</v>
      </c>
      <c r="AR861" s="1">
        <f t="shared" si="642"/>
        <v>0</v>
      </c>
      <c r="AS861" s="1">
        <f t="shared" si="643"/>
        <v>0</v>
      </c>
      <c r="AT861" s="1">
        <f t="shared" si="644"/>
        <v>0</v>
      </c>
      <c r="AU861" s="1">
        <f t="shared" si="645"/>
        <v>0</v>
      </c>
      <c r="AV861" s="1">
        <f t="shared" si="646"/>
        <v>0</v>
      </c>
      <c r="AW861" s="1">
        <f t="shared" si="647"/>
        <v>0</v>
      </c>
      <c r="AX861" s="1">
        <f t="shared" si="648"/>
        <v>0</v>
      </c>
      <c r="AY861" s="1">
        <f t="shared" si="649"/>
        <v>0</v>
      </c>
      <c r="AZ861" s="1">
        <f t="shared" si="650"/>
        <v>0</v>
      </c>
      <c r="BA861" s="1">
        <f t="shared" si="651"/>
        <v>0</v>
      </c>
      <c r="BB861" s="1">
        <f t="shared" si="652"/>
        <v>0</v>
      </c>
      <c r="BC861" s="1">
        <f t="shared" si="653"/>
        <v>0</v>
      </c>
      <c r="BD861" s="1">
        <f t="shared" si="654"/>
        <v>40</v>
      </c>
      <c r="BE861" s="1" t="str">
        <f t="shared" si="661"/>
        <v>Barge A</v>
      </c>
      <c r="BF861" s="1">
        <f t="shared" si="662"/>
        <v>2</v>
      </c>
      <c r="BG861" s="3">
        <v>843</v>
      </c>
      <c r="BH861" s="1">
        <f t="shared" si="629"/>
        <v>0</v>
      </c>
      <c r="BI861" s="1">
        <f t="shared" si="655"/>
        <v>0</v>
      </c>
      <c r="BJ861" s="3">
        <v>843</v>
      </c>
      <c r="BK861" s="1">
        <f t="shared" si="656"/>
        <v>4</v>
      </c>
      <c r="BL861" s="1">
        <f t="shared" si="663"/>
        <v>0</v>
      </c>
      <c r="BM861" s="1">
        <f t="shared" si="664"/>
        <v>0</v>
      </c>
      <c r="BN861" s="1">
        <f t="shared" si="665"/>
        <v>0</v>
      </c>
      <c r="BO861" s="1">
        <f t="shared" si="666"/>
        <v>1</v>
      </c>
      <c r="BP861" s="1">
        <f t="shared" si="667"/>
        <v>2</v>
      </c>
      <c r="BQ861" s="1">
        <f t="shared" si="668"/>
        <v>3</v>
      </c>
      <c r="BR861" s="1">
        <f t="shared" si="669"/>
        <v>4</v>
      </c>
      <c r="BS861" s="1">
        <f t="shared" si="670"/>
        <v>5</v>
      </c>
      <c r="BT861" s="1">
        <f t="shared" si="671"/>
        <v>6</v>
      </c>
      <c r="BU861" s="1">
        <f t="shared" si="672"/>
        <v>7</v>
      </c>
      <c r="BW861" s="1">
        <f t="shared" si="631"/>
        <v>0</v>
      </c>
      <c r="BX861" s="1">
        <f t="shared" si="631"/>
        <v>0</v>
      </c>
      <c r="BY861" s="1">
        <f t="shared" si="631"/>
        <v>0</v>
      </c>
      <c r="BZ861" s="1">
        <f t="shared" si="630"/>
        <v>50</v>
      </c>
      <c r="CA861" s="1">
        <f t="shared" si="630"/>
        <v>100</v>
      </c>
      <c r="CB861" s="1">
        <f t="shared" si="630"/>
        <v>150</v>
      </c>
      <c r="CC861" s="1">
        <f t="shared" si="630"/>
        <v>200</v>
      </c>
      <c r="CD861" s="1">
        <f t="shared" si="630"/>
        <v>250</v>
      </c>
      <c r="CE861" s="1">
        <f t="shared" si="630"/>
        <v>300</v>
      </c>
      <c r="CF861" s="1">
        <f t="shared" si="630"/>
        <v>350</v>
      </c>
      <c r="CW861" s="1">
        <v>843</v>
      </c>
      <c r="CX861" s="1">
        <f t="shared" si="657"/>
        <v>1</v>
      </c>
      <c r="CY861" s="1" t="s">
        <v>37</v>
      </c>
      <c r="CZ861" s="1">
        <v>1</v>
      </c>
      <c r="DB861" s="1">
        <f t="shared" si="673"/>
        <v>3</v>
      </c>
      <c r="DC861" s="1" t="s">
        <v>43</v>
      </c>
      <c r="DD861" s="1">
        <f t="shared" si="658"/>
        <v>4</v>
      </c>
      <c r="DL861" s="1">
        <v>843</v>
      </c>
      <c r="DM861" s="1">
        <f t="shared" si="659"/>
        <v>2</v>
      </c>
      <c r="DN861" s="1">
        <f t="shared" si="660"/>
        <v>0</v>
      </c>
      <c r="DO861" s="1" t="s">
        <v>37</v>
      </c>
      <c r="DP861" s="1">
        <v>0</v>
      </c>
    </row>
    <row r="862" spans="1:120" ht="15">
      <c r="A862">
        <v>844</v>
      </c>
      <c r="B862">
        <v>1</v>
      </c>
      <c r="C862" s="25">
        <v>23084</v>
      </c>
      <c r="D862">
        <v>6</v>
      </c>
      <c r="E862">
        <v>11</v>
      </c>
      <c r="F862" t="s">
        <v>73</v>
      </c>
      <c r="G862">
        <v>3</v>
      </c>
      <c r="H862"/>
      <c r="I862"/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1</v>
      </c>
      <c r="AD862" s="1">
        <v>0</v>
      </c>
      <c r="AE862" s="1">
        <v>0</v>
      </c>
      <c r="AF862" s="1">
        <v>0</v>
      </c>
      <c r="AG862" s="1">
        <f t="shared" si="632"/>
        <v>0</v>
      </c>
      <c r="AH862" s="1">
        <f t="shared" si="633"/>
        <v>0</v>
      </c>
      <c r="AI862" s="1">
        <f t="shared" si="634"/>
        <v>0</v>
      </c>
      <c r="AJ862" s="1">
        <f t="shared" si="635"/>
        <v>0</v>
      </c>
      <c r="AK862" s="1">
        <f t="shared" si="636"/>
        <v>0</v>
      </c>
      <c r="AL862" s="1">
        <f t="shared" si="637"/>
        <v>0</v>
      </c>
      <c r="AM862" s="1">
        <f t="shared" si="638"/>
        <v>0</v>
      </c>
      <c r="AN862" s="1">
        <f t="shared" si="638"/>
        <v>0</v>
      </c>
      <c r="AO862" s="1">
        <f t="shared" si="639"/>
        <v>0</v>
      </c>
      <c r="AP862" s="1">
        <f t="shared" si="640"/>
        <v>0</v>
      </c>
      <c r="AQ862" s="1">
        <f t="shared" si="641"/>
        <v>0</v>
      </c>
      <c r="AR862" s="1">
        <f t="shared" si="642"/>
        <v>0</v>
      </c>
      <c r="AS862" s="1">
        <f t="shared" si="643"/>
        <v>0</v>
      </c>
      <c r="AT862" s="1">
        <f t="shared" si="644"/>
        <v>0</v>
      </c>
      <c r="AU862" s="1">
        <f t="shared" si="645"/>
        <v>0</v>
      </c>
      <c r="AV862" s="1">
        <f t="shared" si="646"/>
        <v>0</v>
      </c>
      <c r="AW862" s="1">
        <f t="shared" si="647"/>
        <v>0</v>
      </c>
      <c r="AX862" s="1">
        <f t="shared" si="648"/>
        <v>0</v>
      </c>
      <c r="AY862" s="1">
        <f t="shared" si="649"/>
        <v>0</v>
      </c>
      <c r="AZ862" s="1">
        <f t="shared" si="650"/>
        <v>40</v>
      </c>
      <c r="BA862" s="1">
        <f t="shared" si="651"/>
        <v>0</v>
      </c>
      <c r="BB862" s="1">
        <f t="shared" si="652"/>
        <v>0</v>
      </c>
      <c r="BC862" s="1">
        <f t="shared" si="653"/>
        <v>0</v>
      </c>
      <c r="BD862" s="1">
        <f t="shared" si="654"/>
        <v>40</v>
      </c>
      <c r="BE862" s="1" t="str">
        <f t="shared" si="661"/>
        <v>Barge D</v>
      </c>
      <c r="BF862" s="1">
        <f t="shared" si="662"/>
        <v>8</v>
      </c>
      <c r="BG862" s="3">
        <v>844</v>
      </c>
      <c r="BH862" s="1">
        <f t="shared" si="629"/>
        <v>0</v>
      </c>
      <c r="BI862" s="1">
        <f t="shared" si="655"/>
        <v>0</v>
      </c>
      <c r="BJ862" s="3">
        <v>844</v>
      </c>
      <c r="BK862" s="1">
        <f t="shared" si="656"/>
        <v>9</v>
      </c>
      <c r="BL862" s="1">
        <f t="shared" si="663"/>
        <v>0</v>
      </c>
      <c r="BM862" s="1">
        <f t="shared" si="664"/>
        <v>0</v>
      </c>
      <c r="BN862" s="1">
        <f t="shared" si="665"/>
        <v>0</v>
      </c>
      <c r="BO862" s="1">
        <f t="shared" si="666"/>
        <v>0</v>
      </c>
      <c r="BP862" s="1">
        <f t="shared" si="667"/>
        <v>0</v>
      </c>
      <c r="BQ862" s="1">
        <f t="shared" si="668"/>
        <v>0</v>
      </c>
      <c r="BR862" s="1">
        <f t="shared" si="669"/>
        <v>0</v>
      </c>
      <c r="BS862" s="1">
        <f t="shared" si="670"/>
        <v>0</v>
      </c>
      <c r="BT862" s="1">
        <f t="shared" si="671"/>
        <v>1</v>
      </c>
      <c r="BU862" s="1">
        <f t="shared" si="672"/>
        <v>2</v>
      </c>
      <c r="BW862" s="1">
        <f t="shared" si="631"/>
        <v>0</v>
      </c>
      <c r="BX862" s="1">
        <f t="shared" si="631"/>
        <v>0</v>
      </c>
      <c r="BY862" s="1">
        <f t="shared" si="631"/>
        <v>0</v>
      </c>
      <c r="BZ862" s="1">
        <f t="shared" si="630"/>
        <v>0</v>
      </c>
      <c r="CA862" s="1">
        <f t="shared" si="630"/>
        <v>0</v>
      </c>
      <c r="CB862" s="1">
        <f t="shared" si="630"/>
        <v>0</v>
      </c>
      <c r="CC862" s="1">
        <f t="shared" si="630"/>
        <v>0</v>
      </c>
      <c r="CD862" s="1">
        <f t="shared" si="630"/>
        <v>0</v>
      </c>
      <c r="CE862" s="1">
        <f t="shared" si="630"/>
        <v>50</v>
      </c>
      <c r="CF862" s="1">
        <f t="shared" si="630"/>
        <v>100</v>
      </c>
      <c r="CW862" s="1">
        <v>844</v>
      </c>
      <c r="CX862" s="1">
        <f t="shared" si="657"/>
        <v>1</v>
      </c>
      <c r="CY862" s="1" t="s">
        <v>37</v>
      </c>
      <c r="CZ862" s="1">
        <v>1</v>
      </c>
      <c r="DB862" s="1">
        <f t="shared" si="673"/>
        <v>9</v>
      </c>
      <c r="DC862" s="1" t="s">
        <v>43</v>
      </c>
      <c r="DD862" s="1">
        <f t="shared" si="658"/>
        <v>11</v>
      </c>
      <c r="DL862" s="1">
        <v>844</v>
      </c>
      <c r="DM862" s="1">
        <f t="shared" si="659"/>
        <v>7</v>
      </c>
      <c r="DN862" s="1">
        <f t="shared" si="660"/>
        <v>0</v>
      </c>
      <c r="DO862" s="1" t="s">
        <v>37</v>
      </c>
      <c r="DP862" s="1">
        <v>0</v>
      </c>
    </row>
    <row r="863" spans="1:120" ht="15">
      <c r="A863">
        <v>845</v>
      </c>
      <c r="B863">
        <v>1</v>
      </c>
      <c r="C863" s="25">
        <v>23256</v>
      </c>
      <c r="D863">
        <v>5</v>
      </c>
      <c r="E863">
        <v>9</v>
      </c>
      <c r="F863" t="s">
        <v>73</v>
      </c>
      <c r="G863">
        <v>4</v>
      </c>
      <c r="H863"/>
      <c r="I863"/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1</v>
      </c>
      <c r="AB863" s="1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f t="shared" si="632"/>
        <v>0</v>
      </c>
      <c r="AH863" s="1">
        <f t="shared" si="633"/>
        <v>0</v>
      </c>
      <c r="AI863" s="1">
        <f t="shared" si="634"/>
        <v>0</v>
      </c>
      <c r="AJ863" s="1">
        <f t="shared" si="635"/>
        <v>0</v>
      </c>
      <c r="AK863" s="1">
        <f t="shared" si="636"/>
        <v>0</v>
      </c>
      <c r="AL863" s="1">
        <f t="shared" si="637"/>
        <v>0</v>
      </c>
      <c r="AM863" s="1">
        <f t="shared" si="638"/>
        <v>0</v>
      </c>
      <c r="AN863" s="1">
        <f t="shared" si="638"/>
        <v>0</v>
      </c>
      <c r="AO863" s="1">
        <f t="shared" si="639"/>
        <v>0</v>
      </c>
      <c r="AP863" s="1">
        <f t="shared" si="640"/>
        <v>0</v>
      </c>
      <c r="AQ863" s="1">
        <f t="shared" si="641"/>
        <v>0</v>
      </c>
      <c r="AR863" s="1">
        <f t="shared" si="642"/>
        <v>0</v>
      </c>
      <c r="AS863" s="1">
        <f t="shared" si="643"/>
        <v>0</v>
      </c>
      <c r="AT863" s="1">
        <f t="shared" si="644"/>
        <v>0</v>
      </c>
      <c r="AU863" s="1">
        <f t="shared" si="645"/>
        <v>0</v>
      </c>
      <c r="AV863" s="1">
        <f t="shared" si="646"/>
        <v>0</v>
      </c>
      <c r="AW863" s="1">
        <f t="shared" si="647"/>
        <v>0</v>
      </c>
      <c r="AX863" s="1">
        <f t="shared" si="648"/>
        <v>40</v>
      </c>
      <c r="AY863" s="1">
        <f t="shared" si="649"/>
        <v>0</v>
      </c>
      <c r="AZ863" s="1">
        <f t="shared" si="650"/>
        <v>0</v>
      </c>
      <c r="BA863" s="1">
        <f t="shared" si="651"/>
        <v>0</v>
      </c>
      <c r="BB863" s="1">
        <f t="shared" si="652"/>
        <v>0</v>
      </c>
      <c r="BC863" s="1">
        <f t="shared" si="653"/>
        <v>0</v>
      </c>
      <c r="BD863" s="1">
        <f t="shared" si="654"/>
        <v>40</v>
      </c>
      <c r="BE863" s="1" t="str">
        <f t="shared" si="661"/>
        <v>Barge B</v>
      </c>
      <c r="BF863" s="1">
        <f t="shared" si="662"/>
        <v>7</v>
      </c>
      <c r="BG863" s="3">
        <v>845</v>
      </c>
      <c r="BH863" s="1">
        <f t="shared" si="629"/>
        <v>0</v>
      </c>
      <c r="BI863" s="1">
        <f t="shared" si="655"/>
        <v>0</v>
      </c>
      <c r="BJ863" s="3">
        <v>845</v>
      </c>
      <c r="BK863" s="1">
        <f t="shared" si="656"/>
        <v>9</v>
      </c>
      <c r="BL863" s="1">
        <f t="shared" si="663"/>
        <v>0</v>
      </c>
      <c r="BM863" s="1">
        <f t="shared" si="664"/>
        <v>0</v>
      </c>
      <c r="BN863" s="1">
        <f t="shared" si="665"/>
        <v>0</v>
      </c>
      <c r="BO863" s="1">
        <f t="shared" si="666"/>
        <v>0</v>
      </c>
      <c r="BP863" s="1">
        <f t="shared" si="667"/>
        <v>0</v>
      </c>
      <c r="BQ863" s="1">
        <f t="shared" si="668"/>
        <v>0</v>
      </c>
      <c r="BR863" s="1">
        <f t="shared" si="669"/>
        <v>0</v>
      </c>
      <c r="BS863" s="1">
        <f t="shared" si="670"/>
        <v>0</v>
      </c>
      <c r="BT863" s="1">
        <f t="shared" si="671"/>
        <v>1</v>
      </c>
      <c r="BU863" s="1">
        <f t="shared" si="672"/>
        <v>2</v>
      </c>
      <c r="BW863" s="1">
        <f t="shared" si="631"/>
        <v>0</v>
      </c>
      <c r="BX863" s="1">
        <f t="shared" si="631"/>
        <v>0</v>
      </c>
      <c r="BY863" s="1">
        <f t="shared" si="631"/>
        <v>0</v>
      </c>
      <c r="BZ863" s="1">
        <f t="shared" si="630"/>
        <v>0</v>
      </c>
      <c r="CA863" s="1">
        <f t="shared" si="630"/>
        <v>0</v>
      </c>
      <c r="CB863" s="1">
        <f t="shared" si="630"/>
        <v>0</v>
      </c>
      <c r="CC863" s="1">
        <f t="shared" si="630"/>
        <v>0</v>
      </c>
      <c r="CD863" s="1">
        <f t="shared" si="630"/>
        <v>0</v>
      </c>
      <c r="CE863" s="1">
        <f t="shared" si="630"/>
        <v>50</v>
      </c>
      <c r="CF863" s="1">
        <f t="shared" si="630"/>
        <v>100</v>
      </c>
      <c r="CW863" s="1">
        <v>845</v>
      </c>
      <c r="CX863" s="1">
        <f t="shared" si="657"/>
        <v>1</v>
      </c>
      <c r="CY863" s="1" t="s">
        <v>37</v>
      </c>
      <c r="CZ863" s="1">
        <v>1</v>
      </c>
      <c r="DB863" s="1">
        <f t="shared" si="673"/>
        <v>8</v>
      </c>
      <c r="DC863" s="1" t="s">
        <v>43</v>
      </c>
      <c r="DD863" s="1">
        <f t="shared" si="658"/>
        <v>9</v>
      </c>
      <c r="DL863" s="1">
        <v>845</v>
      </c>
      <c r="DM863" s="1">
        <f t="shared" si="659"/>
        <v>6</v>
      </c>
      <c r="DN863" s="1">
        <f t="shared" si="660"/>
        <v>0</v>
      </c>
      <c r="DO863" s="1" t="s">
        <v>37</v>
      </c>
      <c r="DP863" s="1">
        <v>0</v>
      </c>
    </row>
    <row r="864" spans="1:120" ht="15">
      <c r="A864">
        <v>846</v>
      </c>
      <c r="B864">
        <v>1</v>
      </c>
      <c r="C864" s="25">
        <v>21977</v>
      </c>
      <c r="D864">
        <v>-1</v>
      </c>
      <c r="E864">
        <v>2</v>
      </c>
      <c r="F864" t="s">
        <v>74</v>
      </c>
      <c r="G864">
        <v>3</v>
      </c>
      <c r="H864"/>
      <c r="I864"/>
      <c r="J864" s="1">
        <v>0</v>
      </c>
      <c r="K864" s="1">
        <v>0</v>
      </c>
      <c r="L864" s="1">
        <v>1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f t="shared" si="632"/>
        <v>0</v>
      </c>
      <c r="AH864" s="1">
        <f t="shared" si="633"/>
        <v>0</v>
      </c>
      <c r="AI864" s="1">
        <f t="shared" si="634"/>
        <v>40</v>
      </c>
      <c r="AJ864" s="1">
        <f t="shared" si="635"/>
        <v>0</v>
      </c>
      <c r="AK864" s="1">
        <f t="shared" si="636"/>
        <v>0</v>
      </c>
      <c r="AL864" s="1">
        <f t="shared" si="637"/>
        <v>0</v>
      </c>
      <c r="AM864" s="1">
        <f t="shared" si="638"/>
        <v>0</v>
      </c>
      <c r="AN864" s="1">
        <f t="shared" si="638"/>
        <v>0</v>
      </c>
      <c r="AO864" s="1">
        <f t="shared" si="639"/>
        <v>0</v>
      </c>
      <c r="AP864" s="1">
        <f t="shared" si="640"/>
        <v>0</v>
      </c>
      <c r="AQ864" s="1">
        <f t="shared" si="641"/>
        <v>0</v>
      </c>
      <c r="AR864" s="1">
        <f t="shared" si="642"/>
        <v>0</v>
      </c>
      <c r="AS864" s="1">
        <f t="shared" si="643"/>
        <v>0</v>
      </c>
      <c r="AT864" s="1">
        <f t="shared" si="644"/>
        <v>0</v>
      </c>
      <c r="AU864" s="1">
        <f t="shared" si="645"/>
        <v>0</v>
      </c>
      <c r="AV864" s="1">
        <f t="shared" si="646"/>
        <v>0</v>
      </c>
      <c r="AW864" s="1">
        <f t="shared" si="647"/>
        <v>0</v>
      </c>
      <c r="AX864" s="1">
        <f t="shared" si="648"/>
        <v>0</v>
      </c>
      <c r="AY864" s="1">
        <f t="shared" si="649"/>
        <v>0</v>
      </c>
      <c r="AZ864" s="1">
        <f t="shared" si="650"/>
        <v>0</v>
      </c>
      <c r="BA864" s="1">
        <f t="shared" si="651"/>
        <v>0</v>
      </c>
      <c r="BB864" s="1">
        <f t="shared" si="652"/>
        <v>0</v>
      </c>
      <c r="BC864" s="1">
        <f t="shared" si="653"/>
        <v>0</v>
      </c>
      <c r="BD864" s="1">
        <f t="shared" si="654"/>
        <v>40</v>
      </c>
      <c r="BE864" s="1" t="str">
        <f t="shared" si="661"/>
        <v>Barge E</v>
      </c>
      <c r="BF864" s="1">
        <f t="shared" si="662"/>
        <v>1</v>
      </c>
      <c r="BG864" s="3">
        <v>846</v>
      </c>
      <c r="BH864" s="1">
        <f t="shared" si="629"/>
        <v>0</v>
      </c>
      <c r="BI864" s="1">
        <f t="shared" si="655"/>
        <v>0</v>
      </c>
      <c r="BJ864" s="3">
        <v>846</v>
      </c>
      <c r="BK864" s="1">
        <f t="shared" si="656"/>
        <v>2</v>
      </c>
      <c r="BL864" s="1">
        <f t="shared" si="663"/>
        <v>0</v>
      </c>
      <c r="BM864" s="1">
        <f t="shared" si="664"/>
        <v>1</v>
      </c>
      <c r="BN864" s="1">
        <f t="shared" si="665"/>
        <v>2</v>
      </c>
      <c r="BO864" s="1">
        <f t="shared" si="666"/>
        <v>3</v>
      </c>
      <c r="BP864" s="1">
        <f t="shared" si="667"/>
        <v>4</v>
      </c>
      <c r="BQ864" s="1">
        <f t="shared" si="668"/>
        <v>5</v>
      </c>
      <c r="BR864" s="1">
        <f t="shared" si="669"/>
        <v>6</v>
      </c>
      <c r="BS864" s="1">
        <f t="shared" si="670"/>
        <v>7</v>
      </c>
      <c r="BT864" s="1">
        <f t="shared" si="671"/>
        <v>8</v>
      </c>
      <c r="BU864" s="1">
        <f t="shared" si="672"/>
        <v>9</v>
      </c>
      <c r="BW864" s="1">
        <f t="shared" si="631"/>
        <v>0</v>
      </c>
      <c r="BX864" s="1">
        <f t="shared" si="631"/>
        <v>50</v>
      </c>
      <c r="BY864" s="1">
        <f t="shared" si="631"/>
        <v>100</v>
      </c>
      <c r="BZ864" s="1">
        <f t="shared" si="630"/>
        <v>150</v>
      </c>
      <c r="CA864" s="1">
        <f t="shared" si="630"/>
        <v>200</v>
      </c>
      <c r="CB864" s="1">
        <f t="shared" si="630"/>
        <v>250</v>
      </c>
      <c r="CC864" s="1">
        <f t="shared" si="630"/>
        <v>300</v>
      </c>
      <c r="CD864" s="1">
        <f t="shared" si="630"/>
        <v>350</v>
      </c>
      <c r="CE864" s="1">
        <f t="shared" si="630"/>
        <v>400</v>
      </c>
      <c r="CF864" s="1">
        <f t="shared" si="630"/>
        <v>450</v>
      </c>
      <c r="CW864" s="1">
        <v>846</v>
      </c>
      <c r="CX864" s="1">
        <f t="shared" si="657"/>
        <v>1</v>
      </c>
      <c r="CY864" s="1" t="s">
        <v>37</v>
      </c>
      <c r="CZ864" s="1">
        <v>1</v>
      </c>
      <c r="DB864" s="1">
        <f t="shared" si="673"/>
        <v>2</v>
      </c>
      <c r="DC864" s="1" t="s">
        <v>43</v>
      </c>
      <c r="DD864" s="1">
        <f t="shared" si="658"/>
        <v>2</v>
      </c>
      <c r="DL864" s="1">
        <v>846</v>
      </c>
      <c r="DM864" s="1">
        <f t="shared" si="659"/>
        <v>0</v>
      </c>
      <c r="DN864" s="1">
        <f t="shared" si="660"/>
        <v>0</v>
      </c>
      <c r="DO864" s="1" t="s">
        <v>37</v>
      </c>
      <c r="DP864" s="1">
        <v>0</v>
      </c>
    </row>
    <row r="865" spans="1:120" ht="15">
      <c r="A865">
        <v>847</v>
      </c>
      <c r="B865">
        <v>1</v>
      </c>
      <c r="C865" s="25">
        <v>21460</v>
      </c>
      <c r="D865">
        <v>6</v>
      </c>
      <c r="E865">
        <v>9</v>
      </c>
      <c r="F865" t="s">
        <v>84</v>
      </c>
      <c r="G865">
        <v>3</v>
      </c>
      <c r="H865"/>
      <c r="I865"/>
      <c r="J865" s="1">
        <v>0</v>
      </c>
      <c r="K865" s="1">
        <v>0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v>1</v>
      </c>
      <c r="AD865" s="1">
        <v>0</v>
      </c>
      <c r="AE865" s="1">
        <v>0</v>
      </c>
      <c r="AF865" s="1">
        <v>0</v>
      </c>
      <c r="AG865" s="1">
        <f t="shared" si="632"/>
        <v>0</v>
      </c>
      <c r="AH865" s="1">
        <f t="shared" si="633"/>
        <v>0</v>
      </c>
      <c r="AI865" s="1">
        <f t="shared" si="634"/>
        <v>0</v>
      </c>
      <c r="AJ865" s="1">
        <f t="shared" si="635"/>
        <v>0</v>
      </c>
      <c r="AK865" s="1">
        <f t="shared" si="636"/>
        <v>0</v>
      </c>
      <c r="AL865" s="1">
        <f t="shared" si="637"/>
        <v>0</v>
      </c>
      <c r="AM865" s="1">
        <f t="shared" si="638"/>
        <v>0</v>
      </c>
      <c r="AN865" s="1">
        <f t="shared" si="638"/>
        <v>0</v>
      </c>
      <c r="AO865" s="1">
        <f t="shared" si="639"/>
        <v>0</v>
      </c>
      <c r="AP865" s="1">
        <f t="shared" si="640"/>
        <v>0</v>
      </c>
      <c r="AQ865" s="1">
        <f t="shared" si="641"/>
        <v>0</v>
      </c>
      <c r="AR865" s="1">
        <f t="shared" si="642"/>
        <v>0</v>
      </c>
      <c r="AS865" s="1">
        <f t="shared" si="643"/>
        <v>0</v>
      </c>
      <c r="AT865" s="1">
        <f t="shared" si="644"/>
        <v>0</v>
      </c>
      <c r="AU865" s="1">
        <f t="shared" si="645"/>
        <v>0</v>
      </c>
      <c r="AV865" s="1">
        <f t="shared" si="646"/>
        <v>0</v>
      </c>
      <c r="AW865" s="1">
        <f t="shared" si="647"/>
        <v>0</v>
      </c>
      <c r="AX865" s="1">
        <f t="shared" si="648"/>
        <v>0</v>
      </c>
      <c r="AY865" s="1">
        <f t="shared" si="649"/>
        <v>0</v>
      </c>
      <c r="AZ865" s="1">
        <f t="shared" si="650"/>
        <v>40</v>
      </c>
      <c r="BA865" s="1">
        <f t="shared" si="651"/>
        <v>0</v>
      </c>
      <c r="BB865" s="1">
        <f t="shared" si="652"/>
        <v>0</v>
      </c>
      <c r="BC865" s="1">
        <f t="shared" si="653"/>
        <v>0</v>
      </c>
      <c r="BD865" s="1">
        <f t="shared" si="654"/>
        <v>40</v>
      </c>
      <c r="BE865" s="1" t="str">
        <f t="shared" si="661"/>
        <v>Barge D</v>
      </c>
      <c r="BF865" s="1">
        <f t="shared" si="662"/>
        <v>8</v>
      </c>
      <c r="BG865" s="3">
        <v>847</v>
      </c>
      <c r="BH865" s="1">
        <f t="shared" si="629"/>
        <v>0</v>
      </c>
      <c r="BI865" s="1">
        <f t="shared" si="655"/>
        <v>0</v>
      </c>
      <c r="BJ865" s="3">
        <v>847</v>
      </c>
      <c r="BK865" s="1">
        <f t="shared" si="656"/>
        <v>9</v>
      </c>
      <c r="BL865" s="1">
        <f t="shared" si="663"/>
        <v>0</v>
      </c>
      <c r="BM865" s="1">
        <f t="shared" si="664"/>
        <v>0</v>
      </c>
      <c r="BN865" s="1">
        <f t="shared" si="665"/>
        <v>0</v>
      </c>
      <c r="BO865" s="1">
        <f t="shared" si="666"/>
        <v>0</v>
      </c>
      <c r="BP865" s="1">
        <f t="shared" si="667"/>
        <v>0</v>
      </c>
      <c r="BQ865" s="1">
        <f t="shared" si="668"/>
        <v>0</v>
      </c>
      <c r="BR865" s="1">
        <f t="shared" si="669"/>
        <v>0</v>
      </c>
      <c r="BS865" s="1">
        <f t="shared" si="670"/>
        <v>0</v>
      </c>
      <c r="BT865" s="1">
        <f t="shared" si="671"/>
        <v>1</v>
      </c>
      <c r="BU865" s="1">
        <f t="shared" si="672"/>
        <v>2</v>
      </c>
      <c r="BW865" s="1">
        <f t="shared" si="631"/>
        <v>0</v>
      </c>
      <c r="BX865" s="1">
        <f t="shared" si="631"/>
        <v>0</v>
      </c>
      <c r="BY865" s="1">
        <f t="shared" si="631"/>
        <v>0</v>
      </c>
      <c r="BZ865" s="1">
        <f t="shared" si="630"/>
        <v>0</v>
      </c>
      <c r="CA865" s="1">
        <f t="shared" si="630"/>
        <v>0</v>
      </c>
      <c r="CB865" s="1">
        <f t="shared" si="630"/>
        <v>0</v>
      </c>
      <c r="CC865" s="1">
        <f t="shared" si="630"/>
        <v>0</v>
      </c>
      <c r="CD865" s="1">
        <f t="shared" si="630"/>
        <v>0</v>
      </c>
      <c r="CE865" s="1">
        <f t="shared" si="630"/>
        <v>50</v>
      </c>
      <c r="CF865" s="1">
        <f t="shared" si="630"/>
        <v>100</v>
      </c>
      <c r="CW865" s="1">
        <v>847</v>
      </c>
      <c r="CX865" s="1">
        <f t="shared" si="657"/>
        <v>1</v>
      </c>
      <c r="CY865" s="1" t="s">
        <v>37</v>
      </c>
      <c r="CZ865" s="1">
        <v>1</v>
      </c>
      <c r="DB865" s="1">
        <f t="shared" si="673"/>
        <v>9</v>
      </c>
      <c r="DC865" s="1" t="s">
        <v>43</v>
      </c>
      <c r="DD865" s="1">
        <f t="shared" si="658"/>
        <v>9</v>
      </c>
      <c r="DL865" s="1">
        <v>847</v>
      </c>
      <c r="DM865" s="1">
        <f t="shared" si="659"/>
        <v>7</v>
      </c>
      <c r="DN865" s="1">
        <f t="shared" si="660"/>
        <v>0</v>
      </c>
      <c r="DO865" s="1" t="s">
        <v>37</v>
      </c>
      <c r="DP865" s="1">
        <v>0</v>
      </c>
    </row>
    <row r="866" spans="1:120" ht="15">
      <c r="A866">
        <v>848</v>
      </c>
      <c r="B866">
        <v>1</v>
      </c>
      <c r="C866" s="25">
        <v>21877</v>
      </c>
      <c r="D866">
        <v>5</v>
      </c>
      <c r="E866">
        <v>8</v>
      </c>
      <c r="F866" t="s">
        <v>75</v>
      </c>
      <c r="G866">
        <v>6</v>
      </c>
      <c r="H866"/>
      <c r="I866"/>
      <c r="J866" s="1">
        <v>0</v>
      </c>
      <c r="K866" s="1">
        <v>0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U866" s="1">
        <v>0</v>
      </c>
      <c r="V866" s="1">
        <v>0</v>
      </c>
      <c r="W866" s="1">
        <v>0</v>
      </c>
      <c r="X866" s="1">
        <v>0.66666667000000002</v>
      </c>
      <c r="Y866" s="1">
        <v>0</v>
      </c>
      <c r="Z866" s="1">
        <v>0</v>
      </c>
      <c r="AA866" s="1">
        <v>0</v>
      </c>
      <c r="AB866" s="1">
        <v>0</v>
      </c>
      <c r="AC866" s="1">
        <v>0</v>
      </c>
      <c r="AD866" s="1">
        <v>0</v>
      </c>
      <c r="AE866" s="1">
        <v>0.33333332999999998</v>
      </c>
      <c r="AF866" s="1">
        <v>0</v>
      </c>
      <c r="AG866" s="1">
        <f t="shared" si="632"/>
        <v>0</v>
      </c>
      <c r="AH866" s="1">
        <f t="shared" si="633"/>
        <v>0</v>
      </c>
      <c r="AI866" s="1">
        <f t="shared" si="634"/>
        <v>0</v>
      </c>
      <c r="AJ866" s="1">
        <f t="shared" si="635"/>
        <v>0</v>
      </c>
      <c r="AK866" s="1">
        <f t="shared" si="636"/>
        <v>0</v>
      </c>
      <c r="AL866" s="1">
        <f t="shared" si="637"/>
        <v>0</v>
      </c>
      <c r="AM866" s="1">
        <f t="shared" si="638"/>
        <v>0</v>
      </c>
      <c r="AN866" s="1">
        <f t="shared" si="638"/>
        <v>0</v>
      </c>
      <c r="AO866" s="1">
        <f t="shared" si="639"/>
        <v>0</v>
      </c>
      <c r="AP866" s="1">
        <f t="shared" si="640"/>
        <v>0</v>
      </c>
      <c r="AQ866" s="1">
        <f t="shared" si="641"/>
        <v>0</v>
      </c>
      <c r="AR866" s="1">
        <f t="shared" si="642"/>
        <v>0</v>
      </c>
      <c r="AS866" s="1">
        <f t="shared" si="643"/>
        <v>0</v>
      </c>
      <c r="AT866" s="1">
        <f t="shared" si="644"/>
        <v>0</v>
      </c>
      <c r="AU866" s="1">
        <f t="shared" si="645"/>
        <v>26.666666800000002</v>
      </c>
      <c r="AV866" s="1">
        <f t="shared" si="646"/>
        <v>0</v>
      </c>
      <c r="AW866" s="1">
        <f t="shared" si="647"/>
        <v>0</v>
      </c>
      <c r="AX866" s="1">
        <f t="shared" si="648"/>
        <v>0</v>
      </c>
      <c r="AY866" s="1">
        <f t="shared" si="649"/>
        <v>0</v>
      </c>
      <c r="AZ866" s="1">
        <f t="shared" si="650"/>
        <v>0</v>
      </c>
      <c r="BA866" s="1">
        <f t="shared" si="651"/>
        <v>0</v>
      </c>
      <c r="BB866" s="1">
        <f t="shared" si="652"/>
        <v>13.333333199999998</v>
      </c>
      <c r="BC866" s="1">
        <f t="shared" si="653"/>
        <v>0</v>
      </c>
      <c r="BD866" s="1">
        <f t="shared" si="654"/>
        <v>40</v>
      </c>
      <c r="BE866" s="1" t="b">
        <f t="shared" si="661"/>
        <v>0</v>
      </c>
      <c r="BF866" s="1">
        <f t="shared" si="662"/>
        <v>0</v>
      </c>
      <c r="BG866" s="3">
        <v>848</v>
      </c>
      <c r="BH866" s="1">
        <f t="shared" si="629"/>
        <v>0</v>
      </c>
      <c r="BI866" s="1">
        <f t="shared" si="655"/>
        <v>0</v>
      </c>
      <c r="BJ866" s="3">
        <v>848</v>
      </c>
      <c r="BK866" s="1">
        <f t="shared" si="656"/>
        <v>11</v>
      </c>
      <c r="BL866" s="1">
        <f t="shared" si="663"/>
        <v>0</v>
      </c>
      <c r="BM866" s="1">
        <f t="shared" si="664"/>
        <v>0</v>
      </c>
      <c r="BN866" s="1">
        <f t="shared" si="665"/>
        <v>0</v>
      </c>
      <c r="BO866" s="1">
        <f t="shared" si="666"/>
        <v>0</v>
      </c>
      <c r="BP866" s="1">
        <f t="shared" si="667"/>
        <v>0</v>
      </c>
      <c r="BQ866" s="1">
        <f t="shared" si="668"/>
        <v>0</v>
      </c>
      <c r="BR866" s="1">
        <f t="shared" si="669"/>
        <v>0</v>
      </c>
      <c r="BS866" s="1">
        <f t="shared" si="670"/>
        <v>0</v>
      </c>
      <c r="BT866" s="1">
        <f t="shared" si="671"/>
        <v>0</v>
      </c>
      <c r="BU866" s="1">
        <f t="shared" si="672"/>
        <v>0</v>
      </c>
      <c r="BW866" s="1">
        <f t="shared" si="631"/>
        <v>0</v>
      </c>
      <c r="BX866" s="1">
        <f t="shared" si="631"/>
        <v>0</v>
      </c>
      <c r="BY866" s="1">
        <f t="shared" si="631"/>
        <v>0</v>
      </c>
      <c r="BZ866" s="1">
        <f t="shared" si="630"/>
        <v>0</v>
      </c>
      <c r="CA866" s="1">
        <f t="shared" si="630"/>
        <v>0</v>
      </c>
      <c r="CB866" s="1">
        <f t="shared" si="630"/>
        <v>0</v>
      </c>
      <c r="CC866" s="1">
        <f t="shared" si="630"/>
        <v>0</v>
      </c>
      <c r="CD866" s="1">
        <f t="shared" si="630"/>
        <v>0</v>
      </c>
      <c r="CE866" s="1">
        <f t="shared" si="630"/>
        <v>0</v>
      </c>
      <c r="CF866" s="1">
        <f t="shared" si="630"/>
        <v>0</v>
      </c>
      <c r="CW866" s="1">
        <v>848</v>
      </c>
      <c r="CX866" s="1">
        <f t="shared" si="657"/>
        <v>1</v>
      </c>
      <c r="CY866" s="1" t="s">
        <v>37</v>
      </c>
      <c r="CZ866" s="1">
        <v>1</v>
      </c>
      <c r="DB866" s="1">
        <f t="shared" si="673"/>
        <v>7.9999999900000001</v>
      </c>
      <c r="DC866" s="1" t="s">
        <v>43</v>
      </c>
      <c r="DD866" s="1">
        <f t="shared" si="658"/>
        <v>8</v>
      </c>
      <c r="DL866" s="1">
        <v>848</v>
      </c>
      <c r="DM866" s="1">
        <f t="shared" si="659"/>
        <v>6</v>
      </c>
      <c r="DN866" s="1">
        <f t="shared" si="660"/>
        <v>0</v>
      </c>
      <c r="DO866" s="1" t="s">
        <v>37</v>
      </c>
      <c r="DP866" s="1">
        <v>0</v>
      </c>
    </row>
    <row r="867" spans="1:120" ht="15">
      <c r="A867">
        <v>849</v>
      </c>
      <c r="B867">
        <v>1</v>
      </c>
      <c r="C867" s="25">
        <v>22068</v>
      </c>
      <c r="D867">
        <v>1</v>
      </c>
      <c r="E867">
        <v>4</v>
      </c>
      <c r="F867" t="s">
        <v>73</v>
      </c>
      <c r="G867">
        <v>3</v>
      </c>
      <c r="H867"/>
      <c r="I867"/>
      <c r="J867" s="1">
        <v>0</v>
      </c>
      <c r="K867" s="1">
        <v>0</v>
      </c>
      <c r="L867" s="1">
        <v>0</v>
      </c>
      <c r="M867" s="1">
        <v>0</v>
      </c>
      <c r="N867" s="1">
        <v>1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f t="shared" si="632"/>
        <v>0</v>
      </c>
      <c r="AH867" s="1">
        <f t="shared" si="633"/>
        <v>0</v>
      </c>
      <c r="AI867" s="1">
        <f t="shared" si="634"/>
        <v>0</v>
      </c>
      <c r="AJ867" s="1">
        <f t="shared" si="635"/>
        <v>0</v>
      </c>
      <c r="AK867" s="1">
        <f t="shared" si="636"/>
        <v>40</v>
      </c>
      <c r="AL867" s="1">
        <f t="shared" si="637"/>
        <v>0</v>
      </c>
      <c r="AM867" s="1">
        <f t="shared" si="638"/>
        <v>0</v>
      </c>
      <c r="AN867" s="1">
        <f t="shared" si="638"/>
        <v>0</v>
      </c>
      <c r="AO867" s="1">
        <f t="shared" si="639"/>
        <v>0</v>
      </c>
      <c r="AP867" s="1">
        <f t="shared" si="640"/>
        <v>0</v>
      </c>
      <c r="AQ867" s="1">
        <f t="shared" si="641"/>
        <v>0</v>
      </c>
      <c r="AR867" s="1">
        <f t="shared" si="642"/>
        <v>0</v>
      </c>
      <c r="AS867" s="1">
        <f t="shared" si="643"/>
        <v>0</v>
      </c>
      <c r="AT867" s="1">
        <f t="shared" si="644"/>
        <v>0</v>
      </c>
      <c r="AU867" s="1">
        <f t="shared" si="645"/>
        <v>0</v>
      </c>
      <c r="AV867" s="1">
        <f t="shared" si="646"/>
        <v>0</v>
      </c>
      <c r="AW867" s="1">
        <f t="shared" si="647"/>
        <v>0</v>
      </c>
      <c r="AX867" s="1">
        <f t="shared" si="648"/>
        <v>0</v>
      </c>
      <c r="AY867" s="1">
        <f t="shared" si="649"/>
        <v>0</v>
      </c>
      <c r="AZ867" s="1">
        <f t="shared" si="650"/>
        <v>0</v>
      </c>
      <c r="BA867" s="1">
        <f t="shared" si="651"/>
        <v>0</v>
      </c>
      <c r="BB867" s="1">
        <f t="shared" si="652"/>
        <v>0</v>
      </c>
      <c r="BC867" s="1">
        <f t="shared" si="653"/>
        <v>0</v>
      </c>
      <c r="BD867" s="1">
        <f t="shared" si="654"/>
        <v>40</v>
      </c>
      <c r="BE867" s="1" t="str">
        <f t="shared" si="661"/>
        <v>Barge A</v>
      </c>
      <c r="BF867" s="1">
        <f t="shared" si="662"/>
        <v>2</v>
      </c>
      <c r="BG867" s="3">
        <v>849</v>
      </c>
      <c r="BH867" s="1">
        <f t="shared" ref="BH867:BH930" si="674">IF(DB867-D867 &gt; G867,DB867-D867-G867,0)</f>
        <v>0</v>
      </c>
      <c r="BI867" s="1">
        <f t="shared" si="655"/>
        <v>0</v>
      </c>
      <c r="BJ867" s="3">
        <v>849</v>
      </c>
      <c r="BK867" s="1">
        <f t="shared" si="656"/>
        <v>4</v>
      </c>
      <c r="BL867" s="1">
        <f t="shared" si="663"/>
        <v>0</v>
      </c>
      <c r="BM867" s="1">
        <f t="shared" si="664"/>
        <v>0</v>
      </c>
      <c r="BN867" s="1">
        <f t="shared" si="665"/>
        <v>0</v>
      </c>
      <c r="BO867" s="1">
        <f t="shared" si="666"/>
        <v>1</v>
      </c>
      <c r="BP867" s="1">
        <f t="shared" si="667"/>
        <v>2</v>
      </c>
      <c r="BQ867" s="1">
        <f t="shared" si="668"/>
        <v>3</v>
      </c>
      <c r="BR867" s="1">
        <f t="shared" si="669"/>
        <v>4</v>
      </c>
      <c r="BS867" s="1">
        <f t="shared" si="670"/>
        <v>5</v>
      </c>
      <c r="BT867" s="1">
        <f t="shared" si="671"/>
        <v>6</v>
      </c>
      <c r="BU867" s="1">
        <f t="shared" si="672"/>
        <v>7</v>
      </c>
      <c r="BW867" s="1">
        <f t="shared" si="631"/>
        <v>0</v>
      </c>
      <c r="BX867" s="1">
        <f t="shared" si="631"/>
        <v>0</v>
      </c>
      <c r="BY867" s="1">
        <f t="shared" si="631"/>
        <v>0</v>
      </c>
      <c r="BZ867" s="1">
        <f t="shared" si="630"/>
        <v>50</v>
      </c>
      <c r="CA867" s="1">
        <f t="shared" si="630"/>
        <v>100</v>
      </c>
      <c r="CB867" s="1">
        <f t="shared" si="630"/>
        <v>150</v>
      </c>
      <c r="CC867" s="1">
        <f t="shared" si="630"/>
        <v>200</v>
      </c>
      <c r="CD867" s="1">
        <f t="shared" si="630"/>
        <v>250</v>
      </c>
      <c r="CE867" s="1">
        <f t="shared" si="630"/>
        <v>300</v>
      </c>
      <c r="CF867" s="1">
        <f t="shared" si="630"/>
        <v>350</v>
      </c>
      <c r="CW867" s="1">
        <v>849</v>
      </c>
      <c r="CX867" s="1">
        <f t="shared" si="657"/>
        <v>1</v>
      </c>
      <c r="CY867" s="1" t="s">
        <v>37</v>
      </c>
      <c r="CZ867" s="1">
        <v>1</v>
      </c>
      <c r="DB867" s="1">
        <f t="shared" si="673"/>
        <v>3</v>
      </c>
      <c r="DC867" s="1" t="s">
        <v>43</v>
      </c>
      <c r="DD867" s="1">
        <f t="shared" si="658"/>
        <v>4</v>
      </c>
      <c r="DL867" s="1">
        <v>849</v>
      </c>
      <c r="DM867" s="1">
        <f t="shared" si="659"/>
        <v>2</v>
      </c>
      <c r="DN867" s="1">
        <f t="shared" si="660"/>
        <v>0</v>
      </c>
      <c r="DO867" s="1" t="s">
        <v>37</v>
      </c>
      <c r="DP867" s="1">
        <v>0</v>
      </c>
    </row>
    <row r="868" spans="1:120" ht="15">
      <c r="A868">
        <v>850</v>
      </c>
      <c r="B868">
        <v>2</v>
      </c>
      <c r="C868" s="25">
        <v>29100</v>
      </c>
      <c r="D868">
        <v>-1</v>
      </c>
      <c r="E868">
        <v>4</v>
      </c>
      <c r="F868" t="s">
        <v>32</v>
      </c>
      <c r="G868">
        <v>3</v>
      </c>
      <c r="H868"/>
      <c r="I868"/>
      <c r="J868" s="1">
        <v>0</v>
      </c>
      <c r="K868" s="1">
        <v>1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f t="shared" si="632"/>
        <v>0</v>
      </c>
      <c r="AH868" s="1">
        <f t="shared" si="633"/>
        <v>80</v>
      </c>
      <c r="AI868" s="1">
        <f t="shared" si="634"/>
        <v>0</v>
      </c>
      <c r="AJ868" s="1">
        <f t="shared" si="635"/>
        <v>0</v>
      </c>
      <c r="AK868" s="1">
        <f t="shared" si="636"/>
        <v>0</v>
      </c>
      <c r="AL868" s="1">
        <f t="shared" si="637"/>
        <v>0</v>
      </c>
      <c r="AM868" s="1">
        <f t="shared" si="638"/>
        <v>0</v>
      </c>
      <c r="AN868" s="1">
        <f t="shared" si="638"/>
        <v>0</v>
      </c>
      <c r="AO868" s="1">
        <f t="shared" si="639"/>
        <v>0</v>
      </c>
      <c r="AP868" s="1">
        <f t="shared" si="640"/>
        <v>0</v>
      </c>
      <c r="AQ868" s="1">
        <f t="shared" si="641"/>
        <v>0</v>
      </c>
      <c r="AR868" s="1">
        <f t="shared" si="642"/>
        <v>0</v>
      </c>
      <c r="AS868" s="1">
        <f t="shared" si="643"/>
        <v>0</v>
      </c>
      <c r="AT868" s="1">
        <f t="shared" si="644"/>
        <v>0</v>
      </c>
      <c r="AU868" s="1">
        <f t="shared" si="645"/>
        <v>0</v>
      </c>
      <c r="AV868" s="1">
        <f t="shared" si="646"/>
        <v>0</v>
      </c>
      <c r="AW868" s="1">
        <f t="shared" si="647"/>
        <v>0</v>
      </c>
      <c r="AX868" s="1">
        <f t="shared" si="648"/>
        <v>0</v>
      </c>
      <c r="AY868" s="1">
        <f t="shared" si="649"/>
        <v>0</v>
      </c>
      <c r="AZ868" s="1">
        <f t="shared" si="650"/>
        <v>0</v>
      </c>
      <c r="BA868" s="1">
        <f t="shared" si="651"/>
        <v>0</v>
      </c>
      <c r="BB868" s="1">
        <f t="shared" si="652"/>
        <v>0</v>
      </c>
      <c r="BC868" s="1">
        <f t="shared" si="653"/>
        <v>0</v>
      </c>
      <c r="BD868" s="1">
        <f t="shared" si="654"/>
        <v>80</v>
      </c>
      <c r="BE868" s="1" t="str">
        <f t="shared" si="661"/>
        <v>Barge D</v>
      </c>
      <c r="BF868" s="1">
        <f t="shared" si="662"/>
        <v>1</v>
      </c>
      <c r="BG868" s="3">
        <v>850</v>
      </c>
      <c r="BH868" s="1">
        <f t="shared" si="674"/>
        <v>0</v>
      </c>
      <c r="BI868" s="1">
        <f t="shared" si="655"/>
        <v>0</v>
      </c>
      <c r="BJ868" s="3">
        <v>850</v>
      </c>
      <c r="BK868" s="1">
        <f t="shared" si="656"/>
        <v>2</v>
      </c>
      <c r="BL868" s="1">
        <f t="shared" si="663"/>
        <v>0</v>
      </c>
      <c r="BM868" s="1">
        <f t="shared" si="664"/>
        <v>1</v>
      </c>
      <c r="BN868" s="1">
        <f t="shared" si="665"/>
        <v>2</v>
      </c>
      <c r="BO868" s="1">
        <f t="shared" si="666"/>
        <v>3</v>
      </c>
      <c r="BP868" s="1">
        <f t="shared" si="667"/>
        <v>4</v>
      </c>
      <c r="BQ868" s="1">
        <f t="shared" si="668"/>
        <v>5</v>
      </c>
      <c r="BR868" s="1">
        <f t="shared" si="669"/>
        <v>6</v>
      </c>
      <c r="BS868" s="1">
        <f t="shared" si="670"/>
        <v>7</v>
      </c>
      <c r="BT868" s="1">
        <f t="shared" si="671"/>
        <v>8</v>
      </c>
      <c r="BU868" s="1">
        <f t="shared" si="672"/>
        <v>9</v>
      </c>
      <c r="BW868" s="1">
        <f t="shared" si="631"/>
        <v>0</v>
      </c>
      <c r="BX868" s="1">
        <f t="shared" si="631"/>
        <v>70</v>
      </c>
      <c r="BY868" s="1">
        <f t="shared" si="631"/>
        <v>140</v>
      </c>
      <c r="BZ868" s="1">
        <f t="shared" si="630"/>
        <v>210</v>
      </c>
      <c r="CA868" s="1">
        <f t="shared" si="630"/>
        <v>280</v>
      </c>
      <c r="CB868" s="1">
        <f t="shared" si="630"/>
        <v>350</v>
      </c>
      <c r="CC868" s="1">
        <f t="shared" si="630"/>
        <v>420</v>
      </c>
      <c r="CD868" s="1">
        <f t="shared" si="630"/>
        <v>490</v>
      </c>
      <c r="CE868" s="1">
        <f t="shared" si="630"/>
        <v>560</v>
      </c>
      <c r="CF868" s="1">
        <f t="shared" si="630"/>
        <v>630</v>
      </c>
      <c r="CW868" s="1">
        <v>850</v>
      </c>
      <c r="CX868" s="1">
        <f t="shared" si="657"/>
        <v>1</v>
      </c>
      <c r="CY868" s="1" t="s">
        <v>37</v>
      </c>
      <c r="CZ868" s="1">
        <v>1</v>
      </c>
      <c r="DB868" s="1">
        <f t="shared" si="673"/>
        <v>2</v>
      </c>
      <c r="DC868" s="1" t="s">
        <v>43</v>
      </c>
      <c r="DD868" s="1">
        <f t="shared" si="658"/>
        <v>4</v>
      </c>
      <c r="DL868" s="1">
        <v>850</v>
      </c>
      <c r="DM868" s="1">
        <f t="shared" si="659"/>
        <v>0</v>
      </c>
      <c r="DN868" s="1">
        <f t="shared" si="660"/>
        <v>0</v>
      </c>
      <c r="DO868" s="1" t="s">
        <v>37</v>
      </c>
      <c r="DP868" s="1">
        <v>0</v>
      </c>
    </row>
    <row r="869" spans="1:120" ht="15">
      <c r="A869">
        <v>851</v>
      </c>
      <c r="B869">
        <v>1</v>
      </c>
      <c r="C869" s="25">
        <v>22300</v>
      </c>
      <c r="D869">
        <v>2</v>
      </c>
      <c r="E869">
        <v>5</v>
      </c>
      <c r="F869" t="s">
        <v>84</v>
      </c>
      <c r="G869">
        <v>4</v>
      </c>
      <c r="H869"/>
      <c r="I869"/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1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f t="shared" si="632"/>
        <v>0</v>
      </c>
      <c r="AH869" s="1">
        <f t="shared" si="633"/>
        <v>0</v>
      </c>
      <c r="AI869" s="1">
        <f t="shared" si="634"/>
        <v>0</v>
      </c>
      <c r="AJ869" s="1">
        <f t="shared" si="635"/>
        <v>0</v>
      </c>
      <c r="AK869" s="1">
        <f t="shared" si="636"/>
        <v>0</v>
      </c>
      <c r="AL869" s="1">
        <f t="shared" si="637"/>
        <v>0</v>
      </c>
      <c r="AM869" s="1">
        <f t="shared" si="638"/>
        <v>0</v>
      </c>
      <c r="AN869" s="1">
        <f t="shared" si="638"/>
        <v>0</v>
      </c>
      <c r="AO869" s="1">
        <f t="shared" si="639"/>
        <v>0</v>
      </c>
      <c r="AP869" s="1">
        <f t="shared" si="640"/>
        <v>40</v>
      </c>
      <c r="AQ869" s="1">
        <f t="shared" si="641"/>
        <v>0</v>
      </c>
      <c r="AR869" s="1">
        <f t="shared" si="642"/>
        <v>0</v>
      </c>
      <c r="AS869" s="1">
        <f t="shared" si="643"/>
        <v>0</v>
      </c>
      <c r="AT869" s="1">
        <f t="shared" si="644"/>
        <v>0</v>
      </c>
      <c r="AU869" s="1">
        <f t="shared" si="645"/>
        <v>0</v>
      </c>
      <c r="AV869" s="1">
        <f t="shared" si="646"/>
        <v>0</v>
      </c>
      <c r="AW869" s="1">
        <f t="shared" si="647"/>
        <v>0</v>
      </c>
      <c r="AX869" s="1">
        <f t="shared" si="648"/>
        <v>0</v>
      </c>
      <c r="AY869" s="1">
        <f t="shared" si="649"/>
        <v>0</v>
      </c>
      <c r="AZ869" s="1">
        <f t="shared" si="650"/>
        <v>0</v>
      </c>
      <c r="BA869" s="1">
        <f t="shared" si="651"/>
        <v>0</v>
      </c>
      <c r="BB869" s="1">
        <f t="shared" si="652"/>
        <v>0</v>
      </c>
      <c r="BC869" s="1">
        <f t="shared" si="653"/>
        <v>0</v>
      </c>
      <c r="BD869" s="1">
        <f t="shared" si="654"/>
        <v>40</v>
      </c>
      <c r="BE869" s="1" t="str">
        <f t="shared" si="661"/>
        <v>Barge E</v>
      </c>
      <c r="BF869" s="1">
        <f t="shared" si="662"/>
        <v>4</v>
      </c>
      <c r="BG869" s="3">
        <v>851</v>
      </c>
      <c r="BH869" s="1">
        <f t="shared" si="674"/>
        <v>0</v>
      </c>
      <c r="BI869" s="1">
        <f t="shared" si="655"/>
        <v>0</v>
      </c>
      <c r="BJ869" s="3">
        <v>851</v>
      </c>
      <c r="BK869" s="1">
        <f t="shared" si="656"/>
        <v>6</v>
      </c>
      <c r="BL869" s="1">
        <f t="shared" si="663"/>
        <v>0</v>
      </c>
      <c r="BM869" s="1">
        <f t="shared" si="664"/>
        <v>0</v>
      </c>
      <c r="BN869" s="1">
        <f t="shared" si="665"/>
        <v>0</v>
      </c>
      <c r="BO869" s="1">
        <f t="shared" si="666"/>
        <v>0</v>
      </c>
      <c r="BP869" s="1">
        <f t="shared" si="667"/>
        <v>0</v>
      </c>
      <c r="BQ869" s="1">
        <f t="shared" si="668"/>
        <v>1</v>
      </c>
      <c r="BR869" s="1">
        <f t="shared" si="669"/>
        <v>2</v>
      </c>
      <c r="BS869" s="1">
        <f t="shared" si="670"/>
        <v>3</v>
      </c>
      <c r="BT869" s="1">
        <f t="shared" si="671"/>
        <v>4</v>
      </c>
      <c r="BU869" s="1">
        <f t="shared" si="672"/>
        <v>5</v>
      </c>
      <c r="BW869" s="1">
        <f t="shared" si="631"/>
        <v>0</v>
      </c>
      <c r="BX869" s="1">
        <f t="shared" si="631"/>
        <v>0</v>
      </c>
      <c r="BY869" s="1">
        <f t="shared" si="631"/>
        <v>0</v>
      </c>
      <c r="BZ869" s="1">
        <f t="shared" si="630"/>
        <v>0</v>
      </c>
      <c r="CA869" s="1">
        <f t="shared" si="630"/>
        <v>0</v>
      </c>
      <c r="CB869" s="1">
        <f t="shared" si="630"/>
        <v>50</v>
      </c>
      <c r="CC869" s="1">
        <f t="shared" si="630"/>
        <v>100</v>
      </c>
      <c r="CD869" s="1">
        <f t="shared" si="630"/>
        <v>150</v>
      </c>
      <c r="CE869" s="1">
        <f t="shared" si="630"/>
        <v>200</v>
      </c>
      <c r="CF869" s="1">
        <f t="shared" si="630"/>
        <v>250</v>
      </c>
      <c r="CW869" s="1">
        <v>851</v>
      </c>
      <c r="CX869" s="1">
        <f t="shared" si="657"/>
        <v>1</v>
      </c>
      <c r="CY869" s="1" t="s">
        <v>37</v>
      </c>
      <c r="CZ869" s="1">
        <v>1</v>
      </c>
      <c r="DB869" s="1">
        <f t="shared" si="673"/>
        <v>5</v>
      </c>
      <c r="DC869" s="1" t="s">
        <v>43</v>
      </c>
      <c r="DD869" s="1">
        <f t="shared" si="658"/>
        <v>5</v>
      </c>
      <c r="DL869" s="1">
        <v>851</v>
      </c>
      <c r="DM869" s="1">
        <f t="shared" si="659"/>
        <v>3</v>
      </c>
      <c r="DN869" s="1">
        <f t="shared" si="660"/>
        <v>0</v>
      </c>
      <c r="DO869" s="1" t="s">
        <v>37</v>
      </c>
      <c r="DP869" s="1">
        <v>0</v>
      </c>
    </row>
    <row r="870" spans="1:120" ht="15">
      <c r="A870">
        <v>852</v>
      </c>
      <c r="B870">
        <v>1</v>
      </c>
      <c r="C870" s="25">
        <v>22300</v>
      </c>
      <c r="D870">
        <v>3</v>
      </c>
      <c r="E870">
        <v>8</v>
      </c>
      <c r="F870" t="s">
        <v>35</v>
      </c>
      <c r="G870">
        <v>5</v>
      </c>
      <c r="H870"/>
      <c r="I870"/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1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f t="shared" si="632"/>
        <v>0</v>
      </c>
      <c r="AH870" s="1">
        <f t="shared" si="633"/>
        <v>0</v>
      </c>
      <c r="AI870" s="1">
        <f t="shared" si="634"/>
        <v>0</v>
      </c>
      <c r="AJ870" s="1">
        <f t="shared" si="635"/>
        <v>0</v>
      </c>
      <c r="AK870" s="1">
        <f t="shared" si="636"/>
        <v>0</v>
      </c>
      <c r="AL870" s="1">
        <f t="shared" si="637"/>
        <v>0</v>
      </c>
      <c r="AM870" s="1">
        <f t="shared" si="638"/>
        <v>0</v>
      </c>
      <c r="AN870" s="1">
        <f t="shared" si="638"/>
        <v>0</v>
      </c>
      <c r="AO870" s="1">
        <f t="shared" si="639"/>
        <v>0</v>
      </c>
      <c r="AP870" s="1">
        <f t="shared" si="640"/>
        <v>0</v>
      </c>
      <c r="AQ870" s="1">
        <f t="shared" si="641"/>
        <v>0</v>
      </c>
      <c r="AR870" s="1">
        <f t="shared" si="642"/>
        <v>0</v>
      </c>
      <c r="AS870" s="1">
        <f t="shared" si="643"/>
        <v>0</v>
      </c>
      <c r="AT870" s="1">
        <f t="shared" si="644"/>
        <v>0</v>
      </c>
      <c r="AU870" s="1">
        <f t="shared" si="645"/>
        <v>40</v>
      </c>
      <c r="AV870" s="1">
        <f t="shared" si="646"/>
        <v>0</v>
      </c>
      <c r="AW870" s="1">
        <f t="shared" si="647"/>
        <v>0</v>
      </c>
      <c r="AX870" s="1">
        <f t="shared" si="648"/>
        <v>0</v>
      </c>
      <c r="AY870" s="1">
        <f t="shared" si="649"/>
        <v>0</v>
      </c>
      <c r="AZ870" s="1">
        <f t="shared" si="650"/>
        <v>0</v>
      </c>
      <c r="BA870" s="1">
        <f t="shared" si="651"/>
        <v>0</v>
      </c>
      <c r="BB870" s="1">
        <f t="shared" si="652"/>
        <v>0</v>
      </c>
      <c r="BC870" s="1">
        <f t="shared" si="653"/>
        <v>0</v>
      </c>
      <c r="BD870" s="1">
        <f t="shared" si="654"/>
        <v>40</v>
      </c>
      <c r="BE870" s="1" t="str">
        <f t="shared" si="661"/>
        <v>Barge A</v>
      </c>
      <c r="BF870" s="1">
        <f t="shared" si="662"/>
        <v>6</v>
      </c>
      <c r="BG870" s="3">
        <v>852</v>
      </c>
      <c r="BH870" s="1">
        <f t="shared" si="674"/>
        <v>0</v>
      </c>
      <c r="BI870" s="1">
        <f t="shared" si="655"/>
        <v>0</v>
      </c>
      <c r="BJ870" s="3">
        <v>852</v>
      </c>
      <c r="BK870" s="1">
        <f t="shared" si="656"/>
        <v>8</v>
      </c>
      <c r="BL870" s="1">
        <f t="shared" si="663"/>
        <v>0</v>
      </c>
      <c r="BM870" s="1">
        <f t="shared" si="664"/>
        <v>0</v>
      </c>
      <c r="BN870" s="1">
        <f t="shared" si="665"/>
        <v>0</v>
      </c>
      <c r="BO870" s="1">
        <f t="shared" si="666"/>
        <v>0</v>
      </c>
      <c r="BP870" s="1">
        <f t="shared" si="667"/>
        <v>0</v>
      </c>
      <c r="BQ870" s="1">
        <f t="shared" si="668"/>
        <v>0</v>
      </c>
      <c r="BR870" s="1">
        <f t="shared" si="669"/>
        <v>0</v>
      </c>
      <c r="BS870" s="1">
        <f t="shared" si="670"/>
        <v>1</v>
      </c>
      <c r="BT870" s="1">
        <f t="shared" si="671"/>
        <v>2</v>
      </c>
      <c r="BU870" s="1">
        <f t="shared" si="672"/>
        <v>3</v>
      </c>
      <c r="BW870" s="1">
        <f t="shared" si="631"/>
        <v>0</v>
      </c>
      <c r="BX870" s="1">
        <f t="shared" si="631"/>
        <v>0</v>
      </c>
      <c r="BY870" s="1">
        <f t="shared" si="631"/>
        <v>0</v>
      </c>
      <c r="BZ870" s="1">
        <f t="shared" si="630"/>
        <v>0</v>
      </c>
      <c r="CA870" s="1">
        <f t="shared" si="630"/>
        <v>0</v>
      </c>
      <c r="CB870" s="1">
        <f t="shared" si="630"/>
        <v>0</v>
      </c>
      <c r="CC870" s="1">
        <f t="shared" si="630"/>
        <v>0</v>
      </c>
      <c r="CD870" s="1">
        <f t="shared" si="630"/>
        <v>50</v>
      </c>
      <c r="CE870" s="1">
        <f t="shared" si="630"/>
        <v>100</v>
      </c>
      <c r="CF870" s="1">
        <f t="shared" si="630"/>
        <v>150</v>
      </c>
      <c r="CW870" s="1">
        <v>852</v>
      </c>
      <c r="CX870" s="1">
        <f t="shared" si="657"/>
        <v>1</v>
      </c>
      <c r="CY870" s="1" t="s">
        <v>37</v>
      </c>
      <c r="CZ870" s="1">
        <v>1</v>
      </c>
      <c r="DB870" s="1">
        <f t="shared" si="673"/>
        <v>7</v>
      </c>
      <c r="DC870" s="1" t="s">
        <v>43</v>
      </c>
      <c r="DD870" s="1">
        <f t="shared" si="658"/>
        <v>8</v>
      </c>
      <c r="DL870" s="1">
        <v>852</v>
      </c>
      <c r="DM870" s="1">
        <f t="shared" si="659"/>
        <v>4</v>
      </c>
      <c r="DN870" s="1">
        <f t="shared" si="660"/>
        <v>0</v>
      </c>
      <c r="DO870" s="1" t="s">
        <v>37</v>
      </c>
      <c r="DP870" s="1">
        <v>0</v>
      </c>
    </row>
    <row r="871" spans="1:120" ht="15">
      <c r="A871">
        <v>853</v>
      </c>
      <c r="B871">
        <v>1</v>
      </c>
      <c r="C871" s="25">
        <v>22300</v>
      </c>
      <c r="D871">
        <v>0</v>
      </c>
      <c r="E871">
        <v>5</v>
      </c>
      <c r="F871" t="s">
        <v>73</v>
      </c>
      <c r="G871">
        <v>4</v>
      </c>
      <c r="H871"/>
      <c r="I871"/>
      <c r="J871" s="1">
        <v>0</v>
      </c>
      <c r="K871" s="1">
        <v>0</v>
      </c>
      <c r="L871" s="1">
        <v>1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f t="shared" si="632"/>
        <v>0</v>
      </c>
      <c r="AH871" s="1">
        <f t="shared" si="633"/>
        <v>0</v>
      </c>
      <c r="AI871" s="1">
        <f t="shared" si="634"/>
        <v>40</v>
      </c>
      <c r="AJ871" s="1">
        <f t="shared" si="635"/>
        <v>0</v>
      </c>
      <c r="AK871" s="1">
        <f t="shared" si="636"/>
        <v>0</v>
      </c>
      <c r="AL871" s="1">
        <f t="shared" si="637"/>
        <v>0</v>
      </c>
      <c r="AM871" s="1">
        <f t="shared" si="638"/>
        <v>0</v>
      </c>
      <c r="AN871" s="1">
        <f t="shared" si="638"/>
        <v>0</v>
      </c>
      <c r="AO871" s="1">
        <f t="shared" si="639"/>
        <v>0</v>
      </c>
      <c r="AP871" s="1">
        <f t="shared" si="640"/>
        <v>0</v>
      </c>
      <c r="AQ871" s="1">
        <f t="shared" si="641"/>
        <v>0</v>
      </c>
      <c r="AR871" s="1">
        <f t="shared" si="642"/>
        <v>0</v>
      </c>
      <c r="AS871" s="1">
        <f t="shared" si="643"/>
        <v>0</v>
      </c>
      <c r="AT871" s="1">
        <f t="shared" si="644"/>
        <v>0</v>
      </c>
      <c r="AU871" s="1">
        <f t="shared" si="645"/>
        <v>0</v>
      </c>
      <c r="AV871" s="1">
        <f t="shared" si="646"/>
        <v>0</v>
      </c>
      <c r="AW871" s="1">
        <f t="shared" si="647"/>
        <v>0</v>
      </c>
      <c r="AX871" s="1">
        <f t="shared" si="648"/>
        <v>0</v>
      </c>
      <c r="AY871" s="1">
        <f t="shared" si="649"/>
        <v>0</v>
      </c>
      <c r="AZ871" s="1">
        <f t="shared" si="650"/>
        <v>0</v>
      </c>
      <c r="BA871" s="1">
        <f t="shared" si="651"/>
        <v>0</v>
      </c>
      <c r="BB871" s="1">
        <f t="shared" si="652"/>
        <v>0</v>
      </c>
      <c r="BC871" s="1">
        <f t="shared" si="653"/>
        <v>0</v>
      </c>
      <c r="BD871" s="1">
        <f t="shared" si="654"/>
        <v>40</v>
      </c>
      <c r="BE871" s="1" t="str">
        <f t="shared" si="661"/>
        <v>Barge E</v>
      </c>
      <c r="BF871" s="1">
        <f t="shared" si="662"/>
        <v>1</v>
      </c>
      <c r="BG871" s="3">
        <v>853</v>
      </c>
      <c r="BH871" s="1">
        <f t="shared" si="674"/>
        <v>0</v>
      </c>
      <c r="BI871" s="1">
        <f t="shared" si="655"/>
        <v>0</v>
      </c>
      <c r="BJ871" s="3">
        <v>853</v>
      </c>
      <c r="BK871" s="1">
        <f t="shared" si="656"/>
        <v>4</v>
      </c>
      <c r="BL871" s="1">
        <f t="shared" si="663"/>
        <v>0</v>
      </c>
      <c r="BM871" s="1">
        <f t="shared" si="664"/>
        <v>0</v>
      </c>
      <c r="BN871" s="1">
        <f t="shared" si="665"/>
        <v>0</v>
      </c>
      <c r="BO871" s="1">
        <f t="shared" si="666"/>
        <v>1</v>
      </c>
      <c r="BP871" s="1">
        <f t="shared" si="667"/>
        <v>2</v>
      </c>
      <c r="BQ871" s="1">
        <f t="shared" si="668"/>
        <v>3</v>
      </c>
      <c r="BR871" s="1">
        <f t="shared" si="669"/>
        <v>4</v>
      </c>
      <c r="BS871" s="1">
        <f t="shared" si="670"/>
        <v>5</v>
      </c>
      <c r="BT871" s="1">
        <f t="shared" si="671"/>
        <v>6</v>
      </c>
      <c r="BU871" s="1">
        <f t="shared" si="672"/>
        <v>7</v>
      </c>
      <c r="BW871" s="1">
        <f t="shared" si="631"/>
        <v>0</v>
      </c>
      <c r="BX871" s="1">
        <f t="shared" si="631"/>
        <v>0</v>
      </c>
      <c r="BY871" s="1">
        <f t="shared" si="631"/>
        <v>0</v>
      </c>
      <c r="BZ871" s="1">
        <f t="shared" si="630"/>
        <v>50</v>
      </c>
      <c r="CA871" s="1">
        <f t="shared" si="630"/>
        <v>100</v>
      </c>
      <c r="CB871" s="1">
        <f t="shared" si="630"/>
        <v>150</v>
      </c>
      <c r="CC871" s="1">
        <f t="shared" si="630"/>
        <v>200</v>
      </c>
      <c r="CD871" s="1">
        <f t="shared" si="630"/>
        <v>250</v>
      </c>
      <c r="CE871" s="1">
        <f t="shared" si="630"/>
        <v>300</v>
      </c>
      <c r="CF871" s="1">
        <f t="shared" si="630"/>
        <v>350</v>
      </c>
      <c r="CW871" s="1">
        <v>853</v>
      </c>
      <c r="CX871" s="1">
        <f t="shared" si="657"/>
        <v>1</v>
      </c>
      <c r="CY871" s="1" t="s">
        <v>37</v>
      </c>
      <c r="CZ871" s="1">
        <v>1</v>
      </c>
      <c r="DB871" s="1">
        <f t="shared" si="673"/>
        <v>2</v>
      </c>
      <c r="DC871" s="1" t="s">
        <v>43</v>
      </c>
      <c r="DD871" s="1">
        <f t="shared" si="658"/>
        <v>5</v>
      </c>
      <c r="DL871" s="1">
        <v>853</v>
      </c>
      <c r="DM871" s="1">
        <f t="shared" si="659"/>
        <v>1</v>
      </c>
      <c r="DN871" s="1">
        <f t="shared" si="660"/>
        <v>0</v>
      </c>
      <c r="DO871" s="1" t="s">
        <v>37</v>
      </c>
      <c r="DP871" s="1">
        <v>0</v>
      </c>
    </row>
    <row r="872" spans="1:120" ht="15">
      <c r="A872">
        <v>854</v>
      </c>
      <c r="B872">
        <v>1</v>
      </c>
      <c r="C872" s="25">
        <v>18566</v>
      </c>
      <c r="D872">
        <v>5</v>
      </c>
      <c r="E872">
        <v>10</v>
      </c>
      <c r="F872" t="s">
        <v>73</v>
      </c>
      <c r="G872">
        <v>5</v>
      </c>
      <c r="H872"/>
      <c r="I872"/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1</v>
      </c>
      <c r="AD872" s="1">
        <v>0</v>
      </c>
      <c r="AE872" s="1">
        <v>0</v>
      </c>
      <c r="AF872" s="1">
        <v>0</v>
      </c>
      <c r="AG872" s="1">
        <f t="shared" si="632"/>
        <v>0</v>
      </c>
      <c r="AH872" s="1">
        <f t="shared" si="633"/>
        <v>0</v>
      </c>
      <c r="AI872" s="1">
        <f t="shared" si="634"/>
        <v>0</v>
      </c>
      <c r="AJ872" s="1">
        <f t="shared" si="635"/>
        <v>0</v>
      </c>
      <c r="AK872" s="1">
        <f t="shared" si="636"/>
        <v>0</v>
      </c>
      <c r="AL872" s="1">
        <f t="shared" si="637"/>
        <v>0</v>
      </c>
      <c r="AM872" s="1">
        <f t="shared" si="638"/>
        <v>0</v>
      </c>
      <c r="AN872" s="1">
        <f t="shared" si="638"/>
        <v>0</v>
      </c>
      <c r="AO872" s="1">
        <f t="shared" si="639"/>
        <v>0</v>
      </c>
      <c r="AP872" s="1">
        <f t="shared" si="640"/>
        <v>0</v>
      </c>
      <c r="AQ872" s="1">
        <f t="shared" si="641"/>
        <v>0</v>
      </c>
      <c r="AR872" s="1">
        <f t="shared" si="642"/>
        <v>0</v>
      </c>
      <c r="AS872" s="1">
        <f t="shared" si="643"/>
        <v>0</v>
      </c>
      <c r="AT872" s="1">
        <f t="shared" si="644"/>
        <v>0</v>
      </c>
      <c r="AU872" s="1">
        <f t="shared" si="645"/>
        <v>0</v>
      </c>
      <c r="AV872" s="1">
        <f t="shared" si="646"/>
        <v>0</v>
      </c>
      <c r="AW872" s="1">
        <f t="shared" si="647"/>
        <v>0</v>
      </c>
      <c r="AX872" s="1">
        <f t="shared" si="648"/>
        <v>0</v>
      </c>
      <c r="AY872" s="1">
        <f t="shared" si="649"/>
        <v>0</v>
      </c>
      <c r="AZ872" s="1">
        <f t="shared" si="650"/>
        <v>40</v>
      </c>
      <c r="BA872" s="1">
        <f t="shared" si="651"/>
        <v>0</v>
      </c>
      <c r="BB872" s="1">
        <f t="shared" si="652"/>
        <v>0</v>
      </c>
      <c r="BC872" s="1">
        <f t="shared" si="653"/>
        <v>0</v>
      </c>
      <c r="BD872" s="1">
        <f t="shared" si="654"/>
        <v>40</v>
      </c>
      <c r="BE872" s="1" t="str">
        <f t="shared" si="661"/>
        <v>Barge D</v>
      </c>
      <c r="BF872" s="1">
        <f t="shared" si="662"/>
        <v>8</v>
      </c>
      <c r="BG872" s="3">
        <v>854</v>
      </c>
      <c r="BH872" s="1">
        <f t="shared" si="674"/>
        <v>0</v>
      </c>
      <c r="BI872" s="1">
        <f t="shared" si="655"/>
        <v>0</v>
      </c>
      <c r="BJ872" s="3">
        <v>854</v>
      </c>
      <c r="BK872" s="1">
        <f t="shared" si="656"/>
        <v>10</v>
      </c>
      <c r="BL872" s="1">
        <f t="shared" si="663"/>
        <v>0</v>
      </c>
      <c r="BM872" s="1">
        <f t="shared" si="664"/>
        <v>0</v>
      </c>
      <c r="BN872" s="1">
        <f t="shared" si="665"/>
        <v>0</v>
      </c>
      <c r="BO872" s="1">
        <f t="shared" si="666"/>
        <v>0</v>
      </c>
      <c r="BP872" s="1">
        <f t="shared" si="667"/>
        <v>0</v>
      </c>
      <c r="BQ872" s="1">
        <f t="shared" si="668"/>
        <v>0</v>
      </c>
      <c r="BR872" s="1">
        <f t="shared" si="669"/>
        <v>0</v>
      </c>
      <c r="BS872" s="1">
        <f t="shared" si="670"/>
        <v>0</v>
      </c>
      <c r="BT872" s="1">
        <f t="shared" si="671"/>
        <v>0</v>
      </c>
      <c r="BU872" s="1">
        <f t="shared" si="672"/>
        <v>1</v>
      </c>
      <c r="BW872" s="1">
        <f t="shared" si="631"/>
        <v>0</v>
      </c>
      <c r="BX872" s="1">
        <f t="shared" si="631"/>
        <v>0</v>
      </c>
      <c r="BY872" s="1">
        <f t="shared" si="631"/>
        <v>0</v>
      </c>
      <c r="BZ872" s="1">
        <f t="shared" si="630"/>
        <v>0</v>
      </c>
      <c r="CA872" s="1">
        <f t="shared" si="630"/>
        <v>0</v>
      </c>
      <c r="CB872" s="1">
        <f t="shared" si="630"/>
        <v>0</v>
      </c>
      <c r="CC872" s="1">
        <f t="shared" si="630"/>
        <v>0</v>
      </c>
      <c r="CD872" s="1">
        <f t="shared" si="630"/>
        <v>0</v>
      </c>
      <c r="CE872" s="1">
        <f t="shared" si="630"/>
        <v>0</v>
      </c>
      <c r="CF872" s="1">
        <f t="shared" si="630"/>
        <v>50</v>
      </c>
      <c r="CW872" s="1">
        <v>854</v>
      </c>
      <c r="CX872" s="1">
        <f t="shared" si="657"/>
        <v>1</v>
      </c>
      <c r="CY872" s="1" t="s">
        <v>37</v>
      </c>
      <c r="CZ872" s="1">
        <v>1</v>
      </c>
      <c r="DB872" s="1">
        <f t="shared" si="673"/>
        <v>9</v>
      </c>
      <c r="DC872" s="1" t="s">
        <v>43</v>
      </c>
      <c r="DD872" s="1">
        <f t="shared" si="658"/>
        <v>10</v>
      </c>
      <c r="DL872" s="1">
        <v>854</v>
      </c>
      <c r="DM872" s="1">
        <f t="shared" si="659"/>
        <v>6</v>
      </c>
      <c r="DN872" s="1">
        <f t="shared" si="660"/>
        <v>0</v>
      </c>
      <c r="DO872" s="1" t="s">
        <v>37</v>
      </c>
      <c r="DP872" s="1">
        <v>0</v>
      </c>
    </row>
    <row r="873" spans="1:120" ht="15">
      <c r="A873">
        <v>855</v>
      </c>
      <c r="B873">
        <v>1</v>
      </c>
      <c r="C873" s="25">
        <v>19818</v>
      </c>
      <c r="D873">
        <v>4</v>
      </c>
      <c r="E873">
        <v>8</v>
      </c>
      <c r="F873" t="s">
        <v>73</v>
      </c>
      <c r="G873">
        <v>3</v>
      </c>
      <c r="H873"/>
      <c r="I873"/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>
        <v>0</v>
      </c>
      <c r="W873" s="1">
        <v>0</v>
      </c>
      <c r="X873" s="1">
        <v>0</v>
      </c>
      <c r="Y873" s="1">
        <v>1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f t="shared" si="632"/>
        <v>0</v>
      </c>
      <c r="AH873" s="1">
        <f t="shared" si="633"/>
        <v>0</v>
      </c>
      <c r="AI873" s="1">
        <f t="shared" si="634"/>
        <v>0</v>
      </c>
      <c r="AJ873" s="1">
        <f t="shared" si="635"/>
        <v>0</v>
      </c>
      <c r="AK873" s="1">
        <f t="shared" si="636"/>
        <v>0</v>
      </c>
      <c r="AL873" s="1">
        <f t="shared" si="637"/>
        <v>0</v>
      </c>
      <c r="AM873" s="1">
        <f t="shared" si="638"/>
        <v>0</v>
      </c>
      <c r="AN873" s="1">
        <f t="shared" si="638"/>
        <v>0</v>
      </c>
      <c r="AO873" s="1">
        <f t="shared" si="639"/>
        <v>0</v>
      </c>
      <c r="AP873" s="1">
        <f t="shared" si="640"/>
        <v>0</v>
      </c>
      <c r="AQ873" s="1">
        <f t="shared" si="641"/>
        <v>0</v>
      </c>
      <c r="AR873" s="1">
        <f t="shared" si="642"/>
        <v>0</v>
      </c>
      <c r="AS873" s="1">
        <f t="shared" si="643"/>
        <v>0</v>
      </c>
      <c r="AT873" s="1">
        <f t="shared" si="644"/>
        <v>0</v>
      </c>
      <c r="AU873" s="1">
        <f t="shared" si="645"/>
        <v>0</v>
      </c>
      <c r="AV873" s="1">
        <f t="shared" si="646"/>
        <v>40</v>
      </c>
      <c r="AW873" s="1">
        <f t="shared" si="647"/>
        <v>0</v>
      </c>
      <c r="AX873" s="1">
        <f t="shared" si="648"/>
        <v>0</v>
      </c>
      <c r="AY873" s="1">
        <f t="shared" si="649"/>
        <v>0</v>
      </c>
      <c r="AZ873" s="1">
        <f t="shared" si="650"/>
        <v>0</v>
      </c>
      <c r="BA873" s="1">
        <f t="shared" si="651"/>
        <v>0</v>
      </c>
      <c r="BB873" s="1">
        <f t="shared" si="652"/>
        <v>0</v>
      </c>
      <c r="BC873" s="1">
        <f t="shared" si="653"/>
        <v>0</v>
      </c>
      <c r="BD873" s="1">
        <f t="shared" si="654"/>
        <v>40</v>
      </c>
      <c r="BE873" s="1" t="str">
        <f t="shared" si="661"/>
        <v>Barge D</v>
      </c>
      <c r="BF873" s="1">
        <f t="shared" si="662"/>
        <v>6</v>
      </c>
      <c r="BG873" s="3">
        <v>855</v>
      </c>
      <c r="BH873" s="1">
        <f t="shared" si="674"/>
        <v>0</v>
      </c>
      <c r="BI873" s="1">
        <f t="shared" si="655"/>
        <v>0</v>
      </c>
      <c r="BJ873" s="3">
        <v>855</v>
      </c>
      <c r="BK873" s="1">
        <f t="shared" si="656"/>
        <v>7</v>
      </c>
      <c r="BL873" s="1">
        <f t="shared" si="663"/>
        <v>0</v>
      </c>
      <c r="BM873" s="1">
        <f t="shared" si="664"/>
        <v>0</v>
      </c>
      <c r="BN873" s="1">
        <f t="shared" si="665"/>
        <v>0</v>
      </c>
      <c r="BO873" s="1">
        <f t="shared" si="666"/>
        <v>0</v>
      </c>
      <c r="BP873" s="1">
        <f t="shared" si="667"/>
        <v>0</v>
      </c>
      <c r="BQ873" s="1">
        <f t="shared" si="668"/>
        <v>0</v>
      </c>
      <c r="BR873" s="1">
        <f t="shared" si="669"/>
        <v>1</v>
      </c>
      <c r="BS873" s="1">
        <f t="shared" si="670"/>
        <v>2</v>
      </c>
      <c r="BT873" s="1">
        <f t="shared" si="671"/>
        <v>3</v>
      </c>
      <c r="BU873" s="1">
        <f t="shared" si="672"/>
        <v>4</v>
      </c>
      <c r="BW873" s="1">
        <f t="shared" si="631"/>
        <v>0</v>
      </c>
      <c r="BX873" s="1">
        <f t="shared" si="631"/>
        <v>0</v>
      </c>
      <c r="BY873" s="1">
        <f t="shared" si="631"/>
        <v>0</v>
      </c>
      <c r="BZ873" s="1">
        <f t="shared" si="630"/>
        <v>0</v>
      </c>
      <c r="CA873" s="1">
        <f t="shared" si="630"/>
        <v>0</v>
      </c>
      <c r="CB873" s="1">
        <f t="shared" si="630"/>
        <v>0</v>
      </c>
      <c r="CC873" s="1">
        <f t="shared" si="630"/>
        <v>50</v>
      </c>
      <c r="CD873" s="1">
        <f t="shared" si="630"/>
        <v>100</v>
      </c>
      <c r="CE873" s="1">
        <f t="shared" si="630"/>
        <v>150</v>
      </c>
      <c r="CF873" s="1">
        <f t="shared" si="630"/>
        <v>200</v>
      </c>
      <c r="CW873" s="1">
        <v>855</v>
      </c>
      <c r="CX873" s="1">
        <f t="shared" si="657"/>
        <v>1</v>
      </c>
      <c r="CY873" s="1" t="s">
        <v>37</v>
      </c>
      <c r="CZ873" s="1">
        <v>1</v>
      </c>
      <c r="DB873" s="1">
        <f t="shared" si="673"/>
        <v>7</v>
      </c>
      <c r="DC873" s="1" t="s">
        <v>43</v>
      </c>
      <c r="DD873" s="1">
        <f t="shared" si="658"/>
        <v>8</v>
      </c>
      <c r="DL873" s="1">
        <v>855</v>
      </c>
      <c r="DM873" s="1">
        <f t="shared" si="659"/>
        <v>5</v>
      </c>
      <c r="DN873" s="1">
        <f t="shared" si="660"/>
        <v>0</v>
      </c>
      <c r="DO873" s="1" t="s">
        <v>37</v>
      </c>
      <c r="DP873" s="1">
        <v>0</v>
      </c>
    </row>
    <row r="874" spans="1:120" ht="15">
      <c r="A874">
        <v>856</v>
      </c>
      <c r="B874">
        <v>2</v>
      </c>
      <c r="C874" s="25">
        <v>11522</v>
      </c>
      <c r="D874">
        <v>1</v>
      </c>
      <c r="E874">
        <v>6</v>
      </c>
      <c r="F874" t="s">
        <v>35</v>
      </c>
      <c r="G874">
        <v>3</v>
      </c>
      <c r="H874"/>
      <c r="I874"/>
      <c r="J874" s="1">
        <v>0</v>
      </c>
      <c r="K874" s="1">
        <v>0</v>
      </c>
      <c r="L874" s="1">
        <v>0</v>
      </c>
      <c r="M874" s="1">
        <v>0</v>
      </c>
      <c r="N874" s="1">
        <v>1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f t="shared" si="632"/>
        <v>0</v>
      </c>
      <c r="AH874" s="1">
        <f t="shared" si="633"/>
        <v>0</v>
      </c>
      <c r="AI874" s="1">
        <f t="shared" si="634"/>
        <v>0</v>
      </c>
      <c r="AJ874" s="1">
        <f t="shared" si="635"/>
        <v>0</v>
      </c>
      <c r="AK874" s="1">
        <f t="shared" si="636"/>
        <v>80</v>
      </c>
      <c r="AL874" s="1">
        <f t="shared" si="637"/>
        <v>0</v>
      </c>
      <c r="AM874" s="1">
        <f t="shared" si="638"/>
        <v>0</v>
      </c>
      <c r="AN874" s="1">
        <f t="shared" si="638"/>
        <v>0</v>
      </c>
      <c r="AO874" s="1">
        <f t="shared" si="639"/>
        <v>0</v>
      </c>
      <c r="AP874" s="1">
        <f t="shared" si="640"/>
        <v>0</v>
      </c>
      <c r="AQ874" s="1">
        <f t="shared" si="641"/>
        <v>0</v>
      </c>
      <c r="AR874" s="1">
        <f t="shared" si="642"/>
        <v>0</v>
      </c>
      <c r="AS874" s="1">
        <f t="shared" si="643"/>
        <v>0</v>
      </c>
      <c r="AT874" s="1">
        <f t="shared" si="644"/>
        <v>0</v>
      </c>
      <c r="AU874" s="1">
        <f t="shared" si="645"/>
        <v>0</v>
      </c>
      <c r="AV874" s="1">
        <f t="shared" si="646"/>
        <v>0</v>
      </c>
      <c r="AW874" s="1">
        <f t="shared" si="647"/>
        <v>0</v>
      </c>
      <c r="AX874" s="1">
        <f t="shared" si="648"/>
        <v>0</v>
      </c>
      <c r="AY874" s="1">
        <f t="shared" si="649"/>
        <v>0</v>
      </c>
      <c r="AZ874" s="1">
        <f t="shared" si="650"/>
        <v>0</v>
      </c>
      <c r="BA874" s="1">
        <f t="shared" si="651"/>
        <v>0</v>
      </c>
      <c r="BB874" s="1">
        <f t="shared" si="652"/>
        <v>0</v>
      </c>
      <c r="BC874" s="1">
        <f t="shared" si="653"/>
        <v>0</v>
      </c>
      <c r="BD874" s="1">
        <f t="shared" si="654"/>
        <v>80</v>
      </c>
      <c r="BE874" s="1" t="str">
        <f t="shared" si="661"/>
        <v>Barge A</v>
      </c>
      <c r="BF874" s="1">
        <f t="shared" si="662"/>
        <v>2</v>
      </c>
      <c r="BG874" s="3">
        <v>856</v>
      </c>
      <c r="BH874" s="1">
        <f t="shared" si="674"/>
        <v>0</v>
      </c>
      <c r="BI874" s="1">
        <f t="shared" si="655"/>
        <v>0</v>
      </c>
      <c r="BJ874" s="3">
        <v>856</v>
      </c>
      <c r="BK874" s="1">
        <f t="shared" si="656"/>
        <v>4</v>
      </c>
      <c r="BL874" s="1">
        <f t="shared" si="663"/>
        <v>0</v>
      </c>
      <c r="BM874" s="1">
        <f t="shared" si="664"/>
        <v>0</v>
      </c>
      <c r="BN874" s="1">
        <f t="shared" si="665"/>
        <v>0</v>
      </c>
      <c r="BO874" s="1">
        <f t="shared" si="666"/>
        <v>1</v>
      </c>
      <c r="BP874" s="1">
        <f t="shared" si="667"/>
        <v>2</v>
      </c>
      <c r="BQ874" s="1">
        <f t="shared" si="668"/>
        <v>3</v>
      </c>
      <c r="BR874" s="1">
        <f t="shared" si="669"/>
        <v>4</v>
      </c>
      <c r="BS874" s="1">
        <f t="shared" si="670"/>
        <v>5</v>
      </c>
      <c r="BT874" s="1">
        <f t="shared" si="671"/>
        <v>6</v>
      </c>
      <c r="BU874" s="1">
        <f t="shared" si="672"/>
        <v>7</v>
      </c>
      <c r="BW874" s="1">
        <f t="shared" si="631"/>
        <v>0</v>
      </c>
      <c r="BX874" s="1">
        <f t="shared" si="631"/>
        <v>0</v>
      </c>
      <c r="BY874" s="1">
        <f t="shared" si="631"/>
        <v>0</v>
      </c>
      <c r="BZ874" s="1">
        <f t="shared" si="630"/>
        <v>70</v>
      </c>
      <c r="CA874" s="1">
        <f t="shared" si="630"/>
        <v>140</v>
      </c>
      <c r="CB874" s="1">
        <f t="shared" si="630"/>
        <v>210</v>
      </c>
      <c r="CC874" s="1">
        <f t="shared" si="630"/>
        <v>280</v>
      </c>
      <c r="CD874" s="1">
        <f t="shared" si="630"/>
        <v>350</v>
      </c>
      <c r="CE874" s="1">
        <f t="shared" si="630"/>
        <v>420</v>
      </c>
      <c r="CF874" s="1">
        <f t="shared" si="630"/>
        <v>490</v>
      </c>
      <c r="CW874" s="1">
        <v>856</v>
      </c>
      <c r="CX874" s="1">
        <f t="shared" si="657"/>
        <v>1</v>
      </c>
      <c r="CY874" s="1" t="s">
        <v>37</v>
      </c>
      <c r="CZ874" s="1">
        <v>1</v>
      </c>
      <c r="DB874" s="1">
        <f t="shared" si="673"/>
        <v>3</v>
      </c>
      <c r="DC874" s="1" t="s">
        <v>43</v>
      </c>
      <c r="DD874" s="1">
        <f t="shared" si="658"/>
        <v>6</v>
      </c>
      <c r="DL874" s="1">
        <v>856</v>
      </c>
      <c r="DM874" s="1">
        <f t="shared" si="659"/>
        <v>2</v>
      </c>
      <c r="DN874" s="1">
        <f t="shared" si="660"/>
        <v>0</v>
      </c>
      <c r="DO874" s="1" t="s">
        <v>37</v>
      </c>
      <c r="DP874" s="1">
        <v>0</v>
      </c>
    </row>
    <row r="875" spans="1:120" ht="15">
      <c r="A875">
        <v>857</v>
      </c>
      <c r="B875">
        <v>1</v>
      </c>
      <c r="C875" s="25">
        <v>17000</v>
      </c>
      <c r="D875">
        <v>0</v>
      </c>
      <c r="E875">
        <v>3</v>
      </c>
      <c r="F875" t="s">
        <v>73</v>
      </c>
      <c r="G875">
        <v>3</v>
      </c>
      <c r="H875"/>
      <c r="I875"/>
      <c r="J875" s="1">
        <v>0</v>
      </c>
      <c r="K875" s="1">
        <v>1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B875" s="1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f t="shared" si="632"/>
        <v>0</v>
      </c>
      <c r="AH875" s="1">
        <f t="shared" si="633"/>
        <v>40</v>
      </c>
      <c r="AI875" s="1">
        <f t="shared" si="634"/>
        <v>0</v>
      </c>
      <c r="AJ875" s="1">
        <f t="shared" si="635"/>
        <v>0</v>
      </c>
      <c r="AK875" s="1">
        <f t="shared" si="636"/>
        <v>0</v>
      </c>
      <c r="AL875" s="1">
        <f t="shared" si="637"/>
        <v>0</v>
      </c>
      <c r="AM875" s="1">
        <f t="shared" si="638"/>
        <v>0</v>
      </c>
      <c r="AN875" s="1">
        <f t="shared" si="638"/>
        <v>0</v>
      </c>
      <c r="AO875" s="1">
        <f t="shared" si="639"/>
        <v>0</v>
      </c>
      <c r="AP875" s="1">
        <f t="shared" si="640"/>
        <v>0</v>
      </c>
      <c r="AQ875" s="1">
        <f t="shared" si="641"/>
        <v>0</v>
      </c>
      <c r="AR875" s="1">
        <f t="shared" si="642"/>
        <v>0</v>
      </c>
      <c r="AS875" s="1">
        <f t="shared" si="643"/>
        <v>0</v>
      </c>
      <c r="AT875" s="1">
        <f t="shared" si="644"/>
        <v>0</v>
      </c>
      <c r="AU875" s="1">
        <f t="shared" si="645"/>
        <v>0</v>
      </c>
      <c r="AV875" s="1">
        <f t="shared" si="646"/>
        <v>0</v>
      </c>
      <c r="AW875" s="1">
        <f t="shared" si="647"/>
        <v>0</v>
      </c>
      <c r="AX875" s="1">
        <f t="shared" si="648"/>
        <v>0</v>
      </c>
      <c r="AY875" s="1">
        <f t="shared" si="649"/>
        <v>0</v>
      </c>
      <c r="AZ875" s="1">
        <f t="shared" si="650"/>
        <v>0</v>
      </c>
      <c r="BA875" s="1">
        <f t="shared" si="651"/>
        <v>0</v>
      </c>
      <c r="BB875" s="1">
        <f t="shared" si="652"/>
        <v>0</v>
      </c>
      <c r="BC875" s="1">
        <f t="shared" si="653"/>
        <v>0</v>
      </c>
      <c r="BD875" s="1">
        <f t="shared" si="654"/>
        <v>40</v>
      </c>
      <c r="BE875" s="1" t="str">
        <f t="shared" si="661"/>
        <v>Barge D</v>
      </c>
      <c r="BF875" s="1">
        <f t="shared" si="662"/>
        <v>1</v>
      </c>
      <c r="BG875" s="3">
        <v>857</v>
      </c>
      <c r="BH875" s="1">
        <f t="shared" si="674"/>
        <v>0</v>
      </c>
      <c r="BI875" s="1">
        <f t="shared" si="655"/>
        <v>0</v>
      </c>
      <c r="BJ875" s="3">
        <v>857</v>
      </c>
      <c r="BK875" s="1">
        <f t="shared" si="656"/>
        <v>3</v>
      </c>
      <c r="BL875" s="1">
        <f t="shared" si="663"/>
        <v>0</v>
      </c>
      <c r="BM875" s="1">
        <f t="shared" si="664"/>
        <v>0</v>
      </c>
      <c r="BN875" s="1">
        <f t="shared" si="665"/>
        <v>1</v>
      </c>
      <c r="BO875" s="1">
        <f t="shared" si="666"/>
        <v>2</v>
      </c>
      <c r="BP875" s="1">
        <f t="shared" si="667"/>
        <v>3</v>
      </c>
      <c r="BQ875" s="1">
        <f t="shared" si="668"/>
        <v>4</v>
      </c>
      <c r="BR875" s="1">
        <f t="shared" si="669"/>
        <v>5</v>
      </c>
      <c r="BS875" s="1">
        <f t="shared" si="670"/>
        <v>6</v>
      </c>
      <c r="BT875" s="1">
        <f t="shared" si="671"/>
        <v>7</v>
      </c>
      <c r="BU875" s="1">
        <f t="shared" si="672"/>
        <v>8</v>
      </c>
      <c r="BW875" s="1">
        <f t="shared" si="631"/>
        <v>0</v>
      </c>
      <c r="BX875" s="1">
        <f t="shared" si="631"/>
        <v>0</v>
      </c>
      <c r="BY875" s="1">
        <f t="shared" si="631"/>
        <v>50</v>
      </c>
      <c r="BZ875" s="1">
        <f t="shared" si="630"/>
        <v>100</v>
      </c>
      <c r="CA875" s="1">
        <f t="shared" si="630"/>
        <v>150</v>
      </c>
      <c r="CB875" s="1">
        <f t="shared" si="630"/>
        <v>200</v>
      </c>
      <c r="CC875" s="1">
        <f t="shared" si="630"/>
        <v>250</v>
      </c>
      <c r="CD875" s="1">
        <f t="shared" si="630"/>
        <v>300</v>
      </c>
      <c r="CE875" s="1">
        <f t="shared" si="630"/>
        <v>350</v>
      </c>
      <c r="CF875" s="1">
        <f t="shared" si="630"/>
        <v>400</v>
      </c>
      <c r="CW875" s="1">
        <v>857</v>
      </c>
      <c r="CX875" s="1">
        <f t="shared" si="657"/>
        <v>1</v>
      </c>
      <c r="CY875" s="1" t="s">
        <v>37</v>
      </c>
      <c r="CZ875" s="1">
        <v>1</v>
      </c>
      <c r="DB875" s="1">
        <f t="shared" si="673"/>
        <v>2</v>
      </c>
      <c r="DC875" s="1" t="s">
        <v>43</v>
      </c>
      <c r="DD875" s="1">
        <f t="shared" si="658"/>
        <v>3</v>
      </c>
      <c r="DL875" s="1">
        <v>857</v>
      </c>
      <c r="DM875" s="1">
        <f t="shared" si="659"/>
        <v>1</v>
      </c>
      <c r="DN875" s="1">
        <f t="shared" si="660"/>
        <v>0</v>
      </c>
      <c r="DO875" s="1" t="s">
        <v>37</v>
      </c>
      <c r="DP875" s="1">
        <v>0</v>
      </c>
    </row>
    <row r="876" spans="1:120" ht="15">
      <c r="A876">
        <v>858</v>
      </c>
      <c r="B876">
        <v>1</v>
      </c>
      <c r="C876" s="25">
        <v>20300</v>
      </c>
      <c r="D876">
        <v>4</v>
      </c>
      <c r="E876">
        <v>9</v>
      </c>
      <c r="F876" t="s">
        <v>73</v>
      </c>
      <c r="G876">
        <v>4</v>
      </c>
      <c r="H876"/>
      <c r="I876"/>
      <c r="J876" s="1">
        <v>0</v>
      </c>
      <c r="K876" s="1">
        <v>0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U876" s="1">
        <v>0</v>
      </c>
      <c r="V876" s="1">
        <v>0</v>
      </c>
      <c r="W876" s="1">
        <v>0</v>
      </c>
      <c r="X876" s="1">
        <v>1</v>
      </c>
      <c r="Y876" s="1">
        <v>0</v>
      </c>
      <c r="Z876" s="1">
        <v>0</v>
      </c>
      <c r="AA876" s="1">
        <v>0</v>
      </c>
      <c r="AB876" s="1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f t="shared" si="632"/>
        <v>0</v>
      </c>
      <c r="AH876" s="1">
        <f t="shared" si="633"/>
        <v>0</v>
      </c>
      <c r="AI876" s="1">
        <f t="shared" si="634"/>
        <v>0</v>
      </c>
      <c r="AJ876" s="1">
        <f t="shared" si="635"/>
        <v>0</v>
      </c>
      <c r="AK876" s="1">
        <f t="shared" si="636"/>
        <v>0</v>
      </c>
      <c r="AL876" s="1">
        <f t="shared" si="637"/>
        <v>0</v>
      </c>
      <c r="AM876" s="1">
        <f t="shared" si="638"/>
        <v>0</v>
      </c>
      <c r="AN876" s="1">
        <f t="shared" si="638"/>
        <v>0</v>
      </c>
      <c r="AO876" s="1">
        <f t="shared" si="639"/>
        <v>0</v>
      </c>
      <c r="AP876" s="1">
        <f t="shared" si="640"/>
        <v>0</v>
      </c>
      <c r="AQ876" s="1">
        <f t="shared" si="641"/>
        <v>0</v>
      </c>
      <c r="AR876" s="1">
        <f t="shared" si="642"/>
        <v>0</v>
      </c>
      <c r="AS876" s="1">
        <f t="shared" si="643"/>
        <v>0</v>
      </c>
      <c r="AT876" s="1">
        <f t="shared" si="644"/>
        <v>0</v>
      </c>
      <c r="AU876" s="1">
        <f t="shared" si="645"/>
        <v>40</v>
      </c>
      <c r="AV876" s="1">
        <f t="shared" si="646"/>
        <v>0</v>
      </c>
      <c r="AW876" s="1">
        <f t="shared" si="647"/>
        <v>0</v>
      </c>
      <c r="AX876" s="1">
        <f t="shared" si="648"/>
        <v>0</v>
      </c>
      <c r="AY876" s="1">
        <f t="shared" si="649"/>
        <v>0</v>
      </c>
      <c r="AZ876" s="1">
        <f t="shared" si="650"/>
        <v>0</v>
      </c>
      <c r="BA876" s="1">
        <f t="shared" si="651"/>
        <v>0</v>
      </c>
      <c r="BB876" s="1">
        <f t="shared" si="652"/>
        <v>0</v>
      </c>
      <c r="BC876" s="1">
        <f t="shared" si="653"/>
        <v>0</v>
      </c>
      <c r="BD876" s="1">
        <f t="shared" si="654"/>
        <v>40</v>
      </c>
      <c r="BE876" s="1" t="str">
        <f t="shared" si="661"/>
        <v>Barge A</v>
      </c>
      <c r="BF876" s="1">
        <f t="shared" si="662"/>
        <v>6</v>
      </c>
      <c r="BG876" s="3">
        <v>858</v>
      </c>
      <c r="BH876" s="1">
        <f t="shared" si="674"/>
        <v>0</v>
      </c>
      <c r="BI876" s="1">
        <f t="shared" si="655"/>
        <v>0</v>
      </c>
      <c r="BJ876" s="3">
        <v>858</v>
      </c>
      <c r="BK876" s="1">
        <f t="shared" si="656"/>
        <v>8</v>
      </c>
      <c r="BL876" s="1">
        <f t="shared" si="663"/>
        <v>0</v>
      </c>
      <c r="BM876" s="1">
        <f t="shared" si="664"/>
        <v>0</v>
      </c>
      <c r="BN876" s="1">
        <f t="shared" si="665"/>
        <v>0</v>
      </c>
      <c r="BO876" s="1">
        <f t="shared" si="666"/>
        <v>0</v>
      </c>
      <c r="BP876" s="1">
        <f t="shared" si="667"/>
        <v>0</v>
      </c>
      <c r="BQ876" s="1">
        <f t="shared" si="668"/>
        <v>0</v>
      </c>
      <c r="BR876" s="1">
        <f t="shared" si="669"/>
        <v>0</v>
      </c>
      <c r="BS876" s="1">
        <f t="shared" si="670"/>
        <v>1</v>
      </c>
      <c r="BT876" s="1">
        <f t="shared" si="671"/>
        <v>2</v>
      </c>
      <c r="BU876" s="1">
        <f t="shared" si="672"/>
        <v>3</v>
      </c>
      <c r="BW876" s="1">
        <f t="shared" si="631"/>
        <v>0</v>
      </c>
      <c r="BX876" s="1">
        <f t="shared" si="631"/>
        <v>0</v>
      </c>
      <c r="BY876" s="1">
        <f t="shared" si="631"/>
        <v>0</v>
      </c>
      <c r="BZ876" s="1">
        <f t="shared" si="630"/>
        <v>0</v>
      </c>
      <c r="CA876" s="1">
        <f t="shared" si="630"/>
        <v>0</v>
      </c>
      <c r="CB876" s="1">
        <f t="shared" si="630"/>
        <v>0</v>
      </c>
      <c r="CC876" s="1">
        <f t="shared" si="630"/>
        <v>0</v>
      </c>
      <c r="CD876" s="1">
        <f t="shared" si="630"/>
        <v>50</v>
      </c>
      <c r="CE876" s="1">
        <f t="shared" si="630"/>
        <v>100</v>
      </c>
      <c r="CF876" s="1">
        <f t="shared" si="630"/>
        <v>150</v>
      </c>
      <c r="CW876" s="1">
        <v>858</v>
      </c>
      <c r="CX876" s="1">
        <f t="shared" si="657"/>
        <v>1</v>
      </c>
      <c r="CY876" s="1" t="s">
        <v>37</v>
      </c>
      <c r="CZ876" s="1">
        <v>1</v>
      </c>
      <c r="DB876" s="1">
        <f t="shared" si="673"/>
        <v>7</v>
      </c>
      <c r="DC876" s="1" t="s">
        <v>43</v>
      </c>
      <c r="DD876" s="1">
        <f t="shared" si="658"/>
        <v>9</v>
      </c>
      <c r="DL876" s="1">
        <v>858</v>
      </c>
      <c r="DM876" s="1">
        <f t="shared" si="659"/>
        <v>5</v>
      </c>
      <c r="DN876" s="1">
        <f t="shared" si="660"/>
        <v>0</v>
      </c>
      <c r="DO876" s="1" t="s">
        <v>37</v>
      </c>
      <c r="DP876" s="1">
        <v>0</v>
      </c>
    </row>
    <row r="877" spans="1:120" ht="15">
      <c r="A877">
        <v>859</v>
      </c>
      <c r="B877">
        <v>1</v>
      </c>
      <c r="C877" s="25">
        <v>3434</v>
      </c>
      <c r="D877">
        <v>5</v>
      </c>
      <c r="E877">
        <v>10</v>
      </c>
      <c r="F877" t="s">
        <v>74</v>
      </c>
      <c r="G877">
        <v>3</v>
      </c>
      <c r="H877"/>
      <c r="I877"/>
      <c r="J877" s="1">
        <v>0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U877" s="1">
        <v>0</v>
      </c>
      <c r="V877" s="1">
        <v>0</v>
      </c>
      <c r="W877" s="1">
        <v>0</v>
      </c>
      <c r="X877" s="1">
        <v>1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f t="shared" si="632"/>
        <v>0</v>
      </c>
      <c r="AH877" s="1">
        <f t="shared" si="633"/>
        <v>0</v>
      </c>
      <c r="AI877" s="1">
        <f t="shared" si="634"/>
        <v>0</v>
      </c>
      <c r="AJ877" s="1">
        <f t="shared" si="635"/>
        <v>0</v>
      </c>
      <c r="AK877" s="1">
        <f t="shared" si="636"/>
        <v>0</v>
      </c>
      <c r="AL877" s="1">
        <f t="shared" si="637"/>
        <v>0</v>
      </c>
      <c r="AM877" s="1">
        <f t="shared" si="638"/>
        <v>0</v>
      </c>
      <c r="AN877" s="1">
        <f t="shared" si="638"/>
        <v>0</v>
      </c>
      <c r="AO877" s="1">
        <f t="shared" si="639"/>
        <v>0</v>
      </c>
      <c r="AP877" s="1">
        <f t="shared" si="640"/>
        <v>0</v>
      </c>
      <c r="AQ877" s="1">
        <f t="shared" si="641"/>
        <v>0</v>
      </c>
      <c r="AR877" s="1">
        <f t="shared" si="642"/>
        <v>0</v>
      </c>
      <c r="AS877" s="1">
        <f t="shared" si="643"/>
        <v>0</v>
      </c>
      <c r="AT877" s="1">
        <f t="shared" si="644"/>
        <v>0</v>
      </c>
      <c r="AU877" s="1">
        <f t="shared" si="645"/>
        <v>40</v>
      </c>
      <c r="AV877" s="1">
        <f t="shared" si="646"/>
        <v>0</v>
      </c>
      <c r="AW877" s="1">
        <f t="shared" si="647"/>
        <v>0</v>
      </c>
      <c r="AX877" s="1">
        <f t="shared" si="648"/>
        <v>0</v>
      </c>
      <c r="AY877" s="1">
        <f t="shared" si="649"/>
        <v>0</v>
      </c>
      <c r="AZ877" s="1">
        <f t="shared" si="650"/>
        <v>0</v>
      </c>
      <c r="BA877" s="1">
        <f t="shared" si="651"/>
        <v>0</v>
      </c>
      <c r="BB877" s="1">
        <f t="shared" si="652"/>
        <v>0</v>
      </c>
      <c r="BC877" s="1">
        <f t="shared" si="653"/>
        <v>0</v>
      </c>
      <c r="BD877" s="1">
        <f t="shared" si="654"/>
        <v>40</v>
      </c>
      <c r="BE877" s="1" t="str">
        <f t="shared" si="661"/>
        <v>Barge A</v>
      </c>
      <c r="BF877" s="1">
        <f t="shared" si="662"/>
        <v>6</v>
      </c>
      <c r="BG877" s="3">
        <v>859</v>
      </c>
      <c r="BH877" s="1">
        <f t="shared" si="674"/>
        <v>0</v>
      </c>
      <c r="BI877" s="1">
        <f t="shared" si="655"/>
        <v>0</v>
      </c>
      <c r="BJ877" s="3">
        <v>859</v>
      </c>
      <c r="BK877" s="1">
        <f t="shared" si="656"/>
        <v>8</v>
      </c>
      <c r="BL877" s="1">
        <f t="shared" si="663"/>
        <v>0</v>
      </c>
      <c r="BM877" s="1">
        <f t="shared" si="664"/>
        <v>0</v>
      </c>
      <c r="BN877" s="1">
        <f t="shared" si="665"/>
        <v>0</v>
      </c>
      <c r="BO877" s="1">
        <f t="shared" si="666"/>
        <v>0</v>
      </c>
      <c r="BP877" s="1">
        <f t="shared" si="667"/>
        <v>0</v>
      </c>
      <c r="BQ877" s="1">
        <f t="shared" si="668"/>
        <v>0</v>
      </c>
      <c r="BR877" s="1">
        <f t="shared" si="669"/>
        <v>0</v>
      </c>
      <c r="BS877" s="1">
        <f t="shared" si="670"/>
        <v>1</v>
      </c>
      <c r="BT877" s="1">
        <f t="shared" si="671"/>
        <v>2</v>
      </c>
      <c r="BU877" s="1">
        <f t="shared" si="672"/>
        <v>3</v>
      </c>
      <c r="BW877" s="1">
        <f t="shared" si="631"/>
        <v>0</v>
      </c>
      <c r="BX877" s="1">
        <f t="shared" si="631"/>
        <v>0</v>
      </c>
      <c r="BY877" s="1">
        <f t="shared" si="631"/>
        <v>0</v>
      </c>
      <c r="BZ877" s="1">
        <f t="shared" si="630"/>
        <v>0</v>
      </c>
      <c r="CA877" s="1">
        <f t="shared" si="630"/>
        <v>0</v>
      </c>
      <c r="CB877" s="1">
        <f t="shared" si="630"/>
        <v>0</v>
      </c>
      <c r="CC877" s="1">
        <f t="shared" si="630"/>
        <v>0</v>
      </c>
      <c r="CD877" s="1">
        <f t="shared" si="630"/>
        <v>50</v>
      </c>
      <c r="CE877" s="1">
        <f t="shared" si="630"/>
        <v>100</v>
      </c>
      <c r="CF877" s="1">
        <f t="shared" si="630"/>
        <v>150</v>
      </c>
      <c r="CW877" s="1">
        <v>859</v>
      </c>
      <c r="CX877" s="1">
        <f t="shared" si="657"/>
        <v>1</v>
      </c>
      <c r="CY877" s="1" t="s">
        <v>37</v>
      </c>
      <c r="CZ877" s="1">
        <v>1</v>
      </c>
      <c r="DB877" s="1">
        <f t="shared" si="673"/>
        <v>7</v>
      </c>
      <c r="DC877" s="1" t="s">
        <v>43</v>
      </c>
      <c r="DD877" s="1">
        <f t="shared" si="658"/>
        <v>10</v>
      </c>
      <c r="DL877" s="1">
        <v>859</v>
      </c>
      <c r="DM877" s="1">
        <f t="shared" si="659"/>
        <v>6</v>
      </c>
      <c r="DN877" s="1">
        <f t="shared" si="660"/>
        <v>0</v>
      </c>
      <c r="DO877" s="1" t="s">
        <v>37</v>
      </c>
      <c r="DP877" s="1">
        <v>0</v>
      </c>
    </row>
    <row r="878" spans="1:120" ht="15">
      <c r="A878">
        <v>860</v>
      </c>
      <c r="B878">
        <v>1</v>
      </c>
      <c r="C878" s="25">
        <v>8917</v>
      </c>
      <c r="D878">
        <v>1</v>
      </c>
      <c r="E878">
        <v>6</v>
      </c>
      <c r="F878" t="s">
        <v>35</v>
      </c>
      <c r="G878">
        <v>4</v>
      </c>
      <c r="H878"/>
      <c r="I878"/>
      <c r="J878" s="1">
        <v>0</v>
      </c>
      <c r="K878" s="1">
        <v>0</v>
      </c>
      <c r="L878" s="1">
        <v>0</v>
      </c>
      <c r="M878" s="1">
        <v>0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f t="shared" si="632"/>
        <v>0</v>
      </c>
      <c r="AH878" s="1">
        <f t="shared" si="633"/>
        <v>0</v>
      </c>
      <c r="AI878" s="1">
        <f t="shared" si="634"/>
        <v>0</v>
      </c>
      <c r="AJ878" s="1">
        <f t="shared" si="635"/>
        <v>0</v>
      </c>
      <c r="AK878" s="1">
        <f t="shared" si="636"/>
        <v>40</v>
      </c>
      <c r="AL878" s="1">
        <f t="shared" si="637"/>
        <v>0</v>
      </c>
      <c r="AM878" s="1">
        <f t="shared" si="638"/>
        <v>0</v>
      </c>
      <c r="AN878" s="1">
        <f t="shared" si="638"/>
        <v>0</v>
      </c>
      <c r="AO878" s="1">
        <f t="shared" si="639"/>
        <v>0</v>
      </c>
      <c r="AP878" s="1">
        <f t="shared" si="640"/>
        <v>0</v>
      </c>
      <c r="AQ878" s="1">
        <f t="shared" si="641"/>
        <v>0</v>
      </c>
      <c r="AR878" s="1">
        <f t="shared" si="642"/>
        <v>0</v>
      </c>
      <c r="AS878" s="1">
        <f t="shared" si="643"/>
        <v>0</v>
      </c>
      <c r="AT878" s="1">
        <f t="shared" si="644"/>
        <v>0</v>
      </c>
      <c r="AU878" s="1">
        <f t="shared" si="645"/>
        <v>0</v>
      </c>
      <c r="AV878" s="1">
        <f t="shared" si="646"/>
        <v>0</v>
      </c>
      <c r="AW878" s="1">
        <f t="shared" si="647"/>
        <v>0</v>
      </c>
      <c r="AX878" s="1">
        <f t="shared" si="648"/>
        <v>0</v>
      </c>
      <c r="AY878" s="1">
        <f t="shared" si="649"/>
        <v>0</v>
      </c>
      <c r="AZ878" s="1">
        <f t="shared" si="650"/>
        <v>0</v>
      </c>
      <c r="BA878" s="1">
        <f t="shared" si="651"/>
        <v>0</v>
      </c>
      <c r="BB878" s="1">
        <f t="shared" si="652"/>
        <v>0</v>
      </c>
      <c r="BC878" s="1">
        <f t="shared" si="653"/>
        <v>0</v>
      </c>
      <c r="BD878" s="1">
        <f t="shared" si="654"/>
        <v>40</v>
      </c>
      <c r="BE878" s="1" t="str">
        <f t="shared" si="661"/>
        <v>Barge A</v>
      </c>
      <c r="BF878" s="1">
        <f t="shared" si="662"/>
        <v>2</v>
      </c>
      <c r="BG878" s="3">
        <v>860</v>
      </c>
      <c r="BH878" s="1">
        <f t="shared" si="674"/>
        <v>0</v>
      </c>
      <c r="BI878" s="1">
        <f t="shared" si="655"/>
        <v>0</v>
      </c>
      <c r="BJ878" s="3">
        <v>860</v>
      </c>
      <c r="BK878" s="1">
        <f t="shared" si="656"/>
        <v>5</v>
      </c>
      <c r="BL878" s="1">
        <f t="shared" si="663"/>
        <v>0</v>
      </c>
      <c r="BM878" s="1">
        <f t="shared" si="664"/>
        <v>0</v>
      </c>
      <c r="BN878" s="1">
        <f t="shared" si="665"/>
        <v>0</v>
      </c>
      <c r="BO878" s="1">
        <f t="shared" si="666"/>
        <v>0</v>
      </c>
      <c r="BP878" s="1">
        <f t="shared" si="667"/>
        <v>1</v>
      </c>
      <c r="BQ878" s="1">
        <f t="shared" si="668"/>
        <v>2</v>
      </c>
      <c r="BR878" s="1">
        <f t="shared" si="669"/>
        <v>3</v>
      </c>
      <c r="BS878" s="1">
        <f t="shared" si="670"/>
        <v>4</v>
      </c>
      <c r="BT878" s="1">
        <f t="shared" si="671"/>
        <v>5</v>
      </c>
      <c r="BU878" s="1">
        <f t="shared" si="672"/>
        <v>6</v>
      </c>
      <c r="BW878" s="1">
        <f t="shared" si="631"/>
        <v>0</v>
      </c>
      <c r="BX878" s="1">
        <f t="shared" si="631"/>
        <v>0</v>
      </c>
      <c r="BY878" s="1">
        <f t="shared" si="631"/>
        <v>0</v>
      </c>
      <c r="BZ878" s="1">
        <f t="shared" si="630"/>
        <v>0</v>
      </c>
      <c r="CA878" s="1">
        <f t="shared" si="630"/>
        <v>50</v>
      </c>
      <c r="CB878" s="1">
        <f t="shared" si="630"/>
        <v>100</v>
      </c>
      <c r="CC878" s="1">
        <f t="shared" si="630"/>
        <v>150</v>
      </c>
      <c r="CD878" s="1">
        <f t="shared" si="630"/>
        <v>200</v>
      </c>
      <c r="CE878" s="1">
        <f t="shared" si="630"/>
        <v>250</v>
      </c>
      <c r="CF878" s="1">
        <f t="shared" si="630"/>
        <v>300</v>
      </c>
      <c r="CW878" s="1">
        <v>860</v>
      </c>
      <c r="CX878" s="1">
        <f t="shared" si="657"/>
        <v>1</v>
      </c>
      <c r="CY878" s="1" t="s">
        <v>37</v>
      </c>
      <c r="CZ878" s="1">
        <v>1</v>
      </c>
      <c r="DB878" s="1">
        <f t="shared" si="673"/>
        <v>3</v>
      </c>
      <c r="DC878" s="1" t="s">
        <v>43</v>
      </c>
      <c r="DD878" s="1">
        <f t="shared" si="658"/>
        <v>6</v>
      </c>
      <c r="DL878" s="1">
        <v>860</v>
      </c>
      <c r="DM878" s="1">
        <f t="shared" si="659"/>
        <v>2</v>
      </c>
      <c r="DN878" s="1">
        <f t="shared" si="660"/>
        <v>0</v>
      </c>
      <c r="DO878" s="1" t="s">
        <v>37</v>
      </c>
      <c r="DP878" s="1">
        <v>0</v>
      </c>
    </row>
    <row r="879" spans="1:120" ht="15">
      <c r="A879">
        <v>861</v>
      </c>
      <c r="B879">
        <v>2</v>
      </c>
      <c r="C879" s="25">
        <v>24200</v>
      </c>
      <c r="D879">
        <v>0</v>
      </c>
      <c r="E879">
        <v>5</v>
      </c>
      <c r="F879" t="s">
        <v>73</v>
      </c>
      <c r="G879">
        <v>4</v>
      </c>
      <c r="H879"/>
      <c r="I879"/>
      <c r="J879" s="1">
        <v>0</v>
      </c>
      <c r="K879" s="1">
        <v>0</v>
      </c>
      <c r="L879" s="1">
        <v>1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f t="shared" si="632"/>
        <v>0</v>
      </c>
      <c r="AH879" s="1">
        <f t="shared" si="633"/>
        <v>0</v>
      </c>
      <c r="AI879" s="1">
        <f t="shared" si="634"/>
        <v>80</v>
      </c>
      <c r="AJ879" s="1">
        <f t="shared" si="635"/>
        <v>0</v>
      </c>
      <c r="AK879" s="1">
        <f t="shared" si="636"/>
        <v>0</v>
      </c>
      <c r="AL879" s="1">
        <f t="shared" si="637"/>
        <v>0</v>
      </c>
      <c r="AM879" s="1">
        <f t="shared" si="638"/>
        <v>0</v>
      </c>
      <c r="AN879" s="1">
        <f t="shared" si="638"/>
        <v>0</v>
      </c>
      <c r="AO879" s="1">
        <f t="shared" si="639"/>
        <v>0</v>
      </c>
      <c r="AP879" s="1">
        <f t="shared" si="640"/>
        <v>0</v>
      </c>
      <c r="AQ879" s="1">
        <f t="shared" si="641"/>
        <v>0</v>
      </c>
      <c r="AR879" s="1">
        <f t="shared" si="642"/>
        <v>0</v>
      </c>
      <c r="AS879" s="1">
        <f t="shared" si="643"/>
        <v>0</v>
      </c>
      <c r="AT879" s="1">
        <f t="shared" si="644"/>
        <v>0</v>
      </c>
      <c r="AU879" s="1">
        <f t="shared" si="645"/>
        <v>0</v>
      </c>
      <c r="AV879" s="1">
        <f t="shared" si="646"/>
        <v>0</v>
      </c>
      <c r="AW879" s="1">
        <f t="shared" si="647"/>
        <v>0</v>
      </c>
      <c r="AX879" s="1">
        <f t="shared" si="648"/>
        <v>0</v>
      </c>
      <c r="AY879" s="1">
        <f t="shared" si="649"/>
        <v>0</v>
      </c>
      <c r="AZ879" s="1">
        <f t="shared" si="650"/>
        <v>0</v>
      </c>
      <c r="BA879" s="1">
        <f t="shared" si="651"/>
        <v>0</v>
      </c>
      <c r="BB879" s="1">
        <f t="shared" si="652"/>
        <v>0</v>
      </c>
      <c r="BC879" s="1">
        <f t="shared" si="653"/>
        <v>0</v>
      </c>
      <c r="BD879" s="1">
        <f t="shared" si="654"/>
        <v>80</v>
      </c>
      <c r="BE879" s="1" t="str">
        <f t="shared" si="661"/>
        <v>Barge E</v>
      </c>
      <c r="BF879" s="1">
        <f t="shared" si="662"/>
        <v>1</v>
      </c>
      <c r="BG879" s="3">
        <v>861</v>
      </c>
      <c r="BH879" s="1">
        <f t="shared" si="674"/>
        <v>0</v>
      </c>
      <c r="BI879" s="1">
        <f t="shared" si="655"/>
        <v>0</v>
      </c>
      <c r="BJ879" s="3">
        <v>861</v>
      </c>
      <c r="BK879" s="1">
        <f t="shared" si="656"/>
        <v>4</v>
      </c>
      <c r="BL879" s="1">
        <f t="shared" si="663"/>
        <v>0</v>
      </c>
      <c r="BM879" s="1">
        <f t="shared" si="664"/>
        <v>0</v>
      </c>
      <c r="BN879" s="1">
        <f t="shared" si="665"/>
        <v>0</v>
      </c>
      <c r="BO879" s="1">
        <f t="shared" si="666"/>
        <v>1</v>
      </c>
      <c r="BP879" s="1">
        <f t="shared" si="667"/>
        <v>2</v>
      </c>
      <c r="BQ879" s="1">
        <f t="shared" si="668"/>
        <v>3</v>
      </c>
      <c r="BR879" s="1">
        <f t="shared" si="669"/>
        <v>4</v>
      </c>
      <c r="BS879" s="1">
        <f t="shared" si="670"/>
        <v>5</v>
      </c>
      <c r="BT879" s="1">
        <f t="shared" si="671"/>
        <v>6</v>
      </c>
      <c r="BU879" s="1">
        <f t="shared" si="672"/>
        <v>7</v>
      </c>
      <c r="BW879" s="1">
        <f t="shared" si="631"/>
        <v>0</v>
      </c>
      <c r="BX879" s="1">
        <f t="shared" si="631"/>
        <v>0</v>
      </c>
      <c r="BY879" s="1">
        <f t="shared" si="631"/>
        <v>0</v>
      </c>
      <c r="BZ879" s="1">
        <f t="shared" si="630"/>
        <v>70</v>
      </c>
      <c r="CA879" s="1">
        <f t="shared" si="630"/>
        <v>140</v>
      </c>
      <c r="CB879" s="1">
        <f t="shared" si="630"/>
        <v>210</v>
      </c>
      <c r="CC879" s="1">
        <f t="shared" si="630"/>
        <v>280</v>
      </c>
      <c r="CD879" s="1">
        <f t="shared" si="630"/>
        <v>350</v>
      </c>
      <c r="CE879" s="1">
        <f t="shared" si="630"/>
        <v>420</v>
      </c>
      <c r="CF879" s="1">
        <f t="shared" si="630"/>
        <v>490</v>
      </c>
      <c r="CW879" s="1">
        <v>861</v>
      </c>
      <c r="CX879" s="1">
        <f t="shared" si="657"/>
        <v>1</v>
      </c>
      <c r="CY879" s="1" t="s">
        <v>37</v>
      </c>
      <c r="CZ879" s="1">
        <v>1</v>
      </c>
      <c r="DB879" s="1">
        <f t="shared" si="673"/>
        <v>2</v>
      </c>
      <c r="DC879" s="1" t="s">
        <v>43</v>
      </c>
      <c r="DD879" s="1">
        <f t="shared" si="658"/>
        <v>5</v>
      </c>
      <c r="DL879" s="1">
        <v>861</v>
      </c>
      <c r="DM879" s="1">
        <f t="shared" si="659"/>
        <v>1</v>
      </c>
      <c r="DN879" s="1">
        <f t="shared" si="660"/>
        <v>0</v>
      </c>
      <c r="DO879" s="1" t="s">
        <v>37</v>
      </c>
      <c r="DP879" s="1">
        <v>0</v>
      </c>
    </row>
    <row r="880" spans="1:120" ht="15">
      <c r="A880">
        <v>862</v>
      </c>
      <c r="B880">
        <v>1</v>
      </c>
      <c r="C880" s="25">
        <v>24200</v>
      </c>
      <c r="D880">
        <v>2</v>
      </c>
      <c r="E880">
        <v>7</v>
      </c>
      <c r="F880" t="s">
        <v>74</v>
      </c>
      <c r="G880">
        <v>3</v>
      </c>
      <c r="H880"/>
      <c r="I880"/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f t="shared" si="632"/>
        <v>0</v>
      </c>
      <c r="AH880" s="1">
        <f t="shared" si="633"/>
        <v>0</v>
      </c>
      <c r="AI880" s="1">
        <f t="shared" si="634"/>
        <v>0</v>
      </c>
      <c r="AJ880" s="1">
        <f t="shared" si="635"/>
        <v>0</v>
      </c>
      <c r="AK880" s="1">
        <f t="shared" si="636"/>
        <v>0</v>
      </c>
      <c r="AL880" s="1">
        <f t="shared" si="637"/>
        <v>0</v>
      </c>
      <c r="AM880" s="1">
        <f t="shared" si="638"/>
        <v>0</v>
      </c>
      <c r="AN880" s="1">
        <f t="shared" si="638"/>
        <v>0</v>
      </c>
      <c r="AO880" s="1">
        <f t="shared" si="639"/>
        <v>40</v>
      </c>
      <c r="AP880" s="1">
        <f t="shared" si="640"/>
        <v>0</v>
      </c>
      <c r="AQ880" s="1">
        <f t="shared" si="641"/>
        <v>0</v>
      </c>
      <c r="AR880" s="1">
        <f t="shared" si="642"/>
        <v>0</v>
      </c>
      <c r="AS880" s="1">
        <f t="shared" si="643"/>
        <v>0</v>
      </c>
      <c r="AT880" s="1">
        <f t="shared" si="644"/>
        <v>0</v>
      </c>
      <c r="AU880" s="1">
        <f t="shared" si="645"/>
        <v>0</v>
      </c>
      <c r="AV880" s="1">
        <f t="shared" si="646"/>
        <v>0</v>
      </c>
      <c r="AW880" s="1">
        <f t="shared" si="647"/>
        <v>0</v>
      </c>
      <c r="AX880" s="1">
        <f t="shared" si="648"/>
        <v>0</v>
      </c>
      <c r="AY880" s="1">
        <f t="shared" si="649"/>
        <v>0</v>
      </c>
      <c r="AZ880" s="1">
        <f t="shared" si="650"/>
        <v>0</v>
      </c>
      <c r="BA880" s="1">
        <f t="shared" si="651"/>
        <v>0</v>
      </c>
      <c r="BB880" s="1">
        <f t="shared" si="652"/>
        <v>0</v>
      </c>
      <c r="BC880" s="1">
        <f t="shared" si="653"/>
        <v>0</v>
      </c>
      <c r="BD880" s="1">
        <f t="shared" si="654"/>
        <v>40</v>
      </c>
      <c r="BE880" s="1" t="str">
        <f t="shared" si="661"/>
        <v>Barge B</v>
      </c>
      <c r="BF880" s="1">
        <f t="shared" si="662"/>
        <v>4</v>
      </c>
      <c r="BG880" s="3">
        <v>862</v>
      </c>
      <c r="BH880" s="1">
        <f t="shared" si="674"/>
        <v>0</v>
      </c>
      <c r="BI880" s="1">
        <f t="shared" si="655"/>
        <v>0</v>
      </c>
      <c r="BJ880" s="3">
        <v>862</v>
      </c>
      <c r="BK880" s="1">
        <f t="shared" si="656"/>
        <v>5</v>
      </c>
      <c r="BL880" s="1">
        <f t="shared" si="663"/>
        <v>0</v>
      </c>
      <c r="BM880" s="1">
        <f t="shared" si="664"/>
        <v>0</v>
      </c>
      <c r="BN880" s="1">
        <f t="shared" si="665"/>
        <v>0</v>
      </c>
      <c r="BO880" s="1">
        <f t="shared" si="666"/>
        <v>0</v>
      </c>
      <c r="BP880" s="1">
        <f t="shared" si="667"/>
        <v>1</v>
      </c>
      <c r="BQ880" s="1">
        <f t="shared" si="668"/>
        <v>2</v>
      </c>
      <c r="BR880" s="1">
        <f t="shared" si="669"/>
        <v>3</v>
      </c>
      <c r="BS880" s="1">
        <f t="shared" si="670"/>
        <v>4</v>
      </c>
      <c r="BT880" s="1">
        <f t="shared" si="671"/>
        <v>5</v>
      </c>
      <c r="BU880" s="1">
        <f t="shared" si="672"/>
        <v>6</v>
      </c>
      <c r="BW880" s="1">
        <f t="shared" si="631"/>
        <v>0</v>
      </c>
      <c r="BX880" s="1">
        <f t="shared" si="631"/>
        <v>0</v>
      </c>
      <c r="BY880" s="1">
        <f t="shared" si="631"/>
        <v>0</v>
      </c>
      <c r="BZ880" s="1">
        <f t="shared" si="630"/>
        <v>0</v>
      </c>
      <c r="CA880" s="1">
        <f t="shared" si="630"/>
        <v>50</v>
      </c>
      <c r="CB880" s="1">
        <f t="shared" si="630"/>
        <v>100</v>
      </c>
      <c r="CC880" s="1">
        <f t="shared" si="630"/>
        <v>150</v>
      </c>
      <c r="CD880" s="1">
        <f t="shared" si="630"/>
        <v>200</v>
      </c>
      <c r="CE880" s="1">
        <f t="shared" si="630"/>
        <v>250</v>
      </c>
      <c r="CF880" s="1">
        <f t="shared" si="630"/>
        <v>300</v>
      </c>
      <c r="CW880" s="1">
        <v>862</v>
      </c>
      <c r="CX880" s="1">
        <f t="shared" si="657"/>
        <v>1</v>
      </c>
      <c r="CY880" s="1" t="s">
        <v>37</v>
      </c>
      <c r="CZ880" s="1">
        <v>1</v>
      </c>
      <c r="DB880" s="1">
        <f t="shared" si="673"/>
        <v>5</v>
      </c>
      <c r="DC880" s="1" t="s">
        <v>43</v>
      </c>
      <c r="DD880" s="1">
        <f t="shared" si="658"/>
        <v>7</v>
      </c>
      <c r="DL880" s="1">
        <v>862</v>
      </c>
      <c r="DM880" s="1">
        <f t="shared" si="659"/>
        <v>3</v>
      </c>
      <c r="DN880" s="1">
        <f t="shared" si="660"/>
        <v>0</v>
      </c>
      <c r="DO880" s="1" t="s">
        <v>37</v>
      </c>
      <c r="DP880" s="1">
        <v>0</v>
      </c>
    </row>
    <row r="881" spans="1:120" ht="15">
      <c r="A881">
        <v>863</v>
      </c>
      <c r="B881">
        <v>2</v>
      </c>
      <c r="C881" s="25">
        <v>22300</v>
      </c>
      <c r="D881">
        <v>1</v>
      </c>
      <c r="E881">
        <v>4</v>
      </c>
      <c r="F881" t="s">
        <v>73</v>
      </c>
      <c r="G881">
        <v>4</v>
      </c>
      <c r="H881"/>
      <c r="I881"/>
      <c r="J881" s="1">
        <v>0</v>
      </c>
      <c r="K881" s="1">
        <v>0</v>
      </c>
      <c r="L881" s="1">
        <v>0</v>
      </c>
      <c r="M881" s="1">
        <v>0</v>
      </c>
      <c r="N881" s="1">
        <v>1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f t="shared" si="632"/>
        <v>0</v>
      </c>
      <c r="AH881" s="1">
        <f t="shared" si="633"/>
        <v>0</v>
      </c>
      <c r="AI881" s="1">
        <f t="shared" si="634"/>
        <v>0</v>
      </c>
      <c r="AJ881" s="1">
        <f t="shared" si="635"/>
        <v>0</v>
      </c>
      <c r="AK881" s="1">
        <f t="shared" si="636"/>
        <v>80</v>
      </c>
      <c r="AL881" s="1">
        <f t="shared" si="637"/>
        <v>0</v>
      </c>
      <c r="AM881" s="1">
        <f t="shared" si="638"/>
        <v>0</v>
      </c>
      <c r="AN881" s="1">
        <f t="shared" si="638"/>
        <v>0</v>
      </c>
      <c r="AO881" s="1">
        <f t="shared" si="639"/>
        <v>0</v>
      </c>
      <c r="AP881" s="1">
        <f t="shared" si="640"/>
        <v>0</v>
      </c>
      <c r="AQ881" s="1">
        <f t="shared" si="641"/>
        <v>0</v>
      </c>
      <c r="AR881" s="1">
        <f t="shared" si="642"/>
        <v>0</v>
      </c>
      <c r="AS881" s="1">
        <f t="shared" si="643"/>
        <v>0</v>
      </c>
      <c r="AT881" s="1">
        <f t="shared" si="644"/>
        <v>0</v>
      </c>
      <c r="AU881" s="1">
        <f t="shared" si="645"/>
        <v>0</v>
      </c>
      <c r="AV881" s="1">
        <f t="shared" si="646"/>
        <v>0</v>
      </c>
      <c r="AW881" s="1">
        <f t="shared" si="647"/>
        <v>0</v>
      </c>
      <c r="AX881" s="1">
        <f t="shared" si="648"/>
        <v>0</v>
      </c>
      <c r="AY881" s="1">
        <f t="shared" si="649"/>
        <v>0</v>
      </c>
      <c r="AZ881" s="1">
        <f t="shared" si="650"/>
        <v>0</v>
      </c>
      <c r="BA881" s="1">
        <f t="shared" si="651"/>
        <v>0</v>
      </c>
      <c r="BB881" s="1">
        <f t="shared" si="652"/>
        <v>0</v>
      </c>
      <c r="BC881" s="1">
        <f t="shared" si="653"/>
        <v>0</v>
      </c>
      <c r="BD881" s="1">
        <f t="shared" si="654"/>
        <v>80</v>
      </c>
      <c r="BE881" s="1" t="str">
        <f t="shared" si="661"/>
        <v>Barge A</v>
      </c>
      <c r="BF881" s="1">
        <f t="shared" si="662"/>
        <v>2</v>
      </c>
      <c r="BG881" s="3">
        <v>863</v>
      </c>
      <c r="BH881" s="1">
        <f t="shared" si="674"/>
        <v>0</v>
      </c>
      <c r="BI881" s="1">
        <f t="shared" si="655"/>
        <v>0</v>
      </c>
      <c r="BJ881" s="3">
        <v>863</v>
      </c>
      <c r="BK881" s="1">
        <f t="shared" si="656"/>
        <v>5</v>
      </c>
      <c r="BL881" s="1">
        <f t="shared" si="663"/>
        <v>0</v>
      </c>
      <c r="BM881" s="1">
        <f t="shared" si="664"/>
        <v>0</v>
      </c>
      <c r="BN881" s="1">
        <f t="shared" si="665"/>
        <v>0</v>
      </c>
      <c r="BO881" s="1">
        <f t="shared" si="666"/>
        <v>0</v>
      </c>
      <c r="BP881" s="1">
        <f t="shared" si="667"/>
        <v>1</v>
      </c>
      <c r="BQ881" s="1">
        <f t="shared" si="668"/>
        <v>2</v>
      </c>
      <c r="BR881" s="1">
        <f t="shared" si="669"/>
        <v>3</v>
      </c>
      <c r="BS881" s="1">
        <f t="shared" si="670"/>
        <v>4</v>
      </c>
      <c r="BT881" s="1">
        <f t="shared" si="671"/>
        <v>5</v>
      </c>
      <c r="BU881" s="1">
        <f t="shared" si="672"/>
        <v>6</v>
      </c>
      <c r="BW881" s="1">
        <f t="shared" si="631"/>
        <v>0</v>
      </c>
      <c r="BX881" s="1">
        <f t="shared" si="631"/>
        <v>0</v>
      </c>
      <c r="BY881" s="1">
        <f t="shared" si="631"/>
        <v>0</v>
      </c>
      <c r="BZ881" s="1">
        <f t="shared" si="630"/>
        <v>0</v>
      </c>
      <c r="CA881" s="1">
        <f t="shared" si="630"/>
        <v>70</v>
      </c>
      <c r="CB881" s="1">
        <f t="shared" si="630"/>
        <v>140</v>
      </c>
      <c r="CC881" s="1">
        <f t="shared" si="630"/>
        <v>210</v>
      </c>
      <c r="CD881" s="1">
        <f t="shared" si="630"/>
        <v>280</v>
      </c>
      <c r="CE881" s="1">
        <f t="shared" si="630"/>
        <v>350</v>
      </c>
      <c r="CF881" s="1">
        <f t="shared" si="630"/>
        <v>420</v>
      </c>
      <c r="CW881" s="1">
        <v>863</v>
      </c>
      <c r="CX881" s="1">
        <f t="shared" si="657"/>
        <v>1</v>
      </c>
      <c r="CY881" s="1" t="s">
        <v>37</v>
      </c>
      <c r="CZ881" s="1">
        <v>1</v>
      </c>
      <c r="DB881" s="1">
        <f t="shared" si="673"/>
        <v>3</v>
      </c>
      <c r="DC881" s="1" t="s">
        <v>43</v>
      </c>
      <c r="DD881" s="1">
        <f t="shared" si="658"/>
        <v>4</v>
      </c>
      <c r="DL881" s="1">
        <v>863</v>
      </c>
      <c r="DM881" s="1">
        <f t="shared" si="659"/>
        <v>2</v>
      </c>
      <c r="DN881" s="1">
        <f t="shared" si="660"/>
        <v>0</v>
      </c>
      <c r="DO881" s="1" t="s">
        <v>37</v>
      </c>
      <c r="DP881" s="1">
        <v>0</v>
      </c>
    </row>
    <row r="882" spans="1:120" ht="15">
      <c r="A882">
        <v>864</v>
      </c>
      <c r="B882">
        <v>1</v>
      </c>
      <c r="C882" s="25">
        <v>2300</v>
      </c>
      <c r="D882">
        <v>2</v>
      </c>
      <c r="E882">
        <v>6</v>
      </c>
      <c r="F882" t="s">
        <v>73</v>
      </c>
      <c r="G882">
        <v>3</v>
      </c>
      <c r="H882"/>
      <c r="I882"/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1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f t="shared" si="632"/>
        <v>0</v>
      </c>
      <c r="AH882" s="1">
        <f t="shared" si="633"/>
        <v>0</v>
      </c>
      <c r="AI882" s="1">
        <f t="shared" si="634"/>
        <v>0</v>
      </c>
      <c r="AJ882" s="1">
        <f t="shared" si="635"/>
        <v>0</v>
      </c>
      <c r="AK882" s="1">
        <f t="shared" si="636"/>
        <v>0</v>
      </c>
      <c r="AL882" s="1">
        <f t="shared" si="637"/>
        <v>0</v>
      </c>
      <c r="AM882" s="1">
        <f t="shared" si="638"/>
        <v>0</v>
      </c>
      <c r="AN882" s="1">
        <f t="shared" si="638"/>
        <v>0</v>
      </c>
      <c r="AO882" s="1">
        <f t="shared" si="639"/>
        <v>0</v>
      </c>
      <c r="AP882" s="1">
        <f t="shared" si="640"/>
        <v>40</v>
      </c>
      <c r="AQ882" s="1">
        <f t="shared" si="641"/>
        <v>0</v>
      </c>
      <c r="AR882" s="1">
        <f t="shared" si="642"/>
        <v>0</v>
      </c>
      <c r="AS882" s="1">
        <f t="shared" si="643"/>
        <v>0</v>
      </c>
      <c r="AT882" s="1">
        <f t="shared" si="644"/>
        <v>0</v>
      </c>
      <c r="AU882" s="1">
        <f t="shared" si="645"/>
        <v>0</v>
      </c>
      <c r="AV882" s="1">
        <f t="shared" si="646"/>
        <v>0</v>
      </c>
      <c r="AW882" s="1">
        <f t="shared" si="647"/>
        <v>0</v>
      </c>
      <c r="AX882" s="1">
        <f t="shared" si="648"/>
        <v>0</v>
      </c>
      <c r="AY882" s="1">
        <f t="shared" si="649"/>
        <v>0</v>
      </c>
      <c r="AZ882" s="1">
        <f t="shared" si="650"/>
        <v>0</v>
      </c>
      <c r="BA882" s="1">
        <f t="shared" si="651"/>
        <v>0</v>
      </c>
      <c r="BB882" s="1">
        <f t="shared" si="652"/>
        <v>0</v>
      </c>
      <c r="BC882" s="1">
        <f t="shared" si="653"/>
        <v>0</v>
      </c>
      <c r="BD882" s="1">
        <f t="shared" si="654"/>
        <v>40</v>
      </c>
      <c r="BE882" s="1" t="str">
        <f t="shared" si="661"/>
        <v>Barge E</v>
      </c>
      <c r="BF882" s="1">
        <f t="shared" si="662"/>
        <v>4</v>
      </c>
      <c r="BG882" s="3">
        <v>864</v>
      </c>
      <c r="BH882" s="1">
        <f t="shared" si="674"/>
        <v>0</v>
      </c>
      <c r="BI882" s="1">
        <f t="shared" si="655"/>
        <v>0</v>
      </c>
      <c r="BJ882" s="3">
        <v>864</v>
      </c>
      <c r="BK882" s="1">
        <f t="shared" si="656"/>
        <v>5</v>
      </c>
      <c r="BL882" s="1">
        <f t="shared" si="663"/>
        <v>0</v>
      </c>
      <c r="BM882" s="1">
        <f t="shared" si="664"/>
        <v>0</v>
      </c>
      <c r="BN882" s="1">
        <f t="shared" si="665"/>
        <v>0</v>
      </c>
      <c r="BO882" s="1">
        <f t="shared" si="666"/>
        <v>0</v>
      </c>
      <c r="BP882" s="1">
        <f t="shared" si="667"/>
        <v>1</v>
      </c>
      <c r="BQ882" s="1">
        <f t="shared" si="668"/>
        <v>2</v>
      </c>
      <c r="BR882" s="1">
        <f t="shared" si="669"/>
        <v>3</v>
      </c>
      <c r="BS882" s="1">
        <f t="shared" si="670"/>
        <v>4</v>
      </c>
      <c r="BT882" s="1">
        <f t="shared" si="671"/>
        <v>5</v>
      </c>
      <c r="BU882" s="1">
        <f t="shared" si="672"/>
        <v>6</v>
      </c>
      <c r="BW882" s="1">
        <f t="shared" si="631"/>
        <v>0</v>
      </c>
      <c r="BX882" s="1">
        <f t="shared" si="631"/>
        <v>0</v>
      </c>
      <c r="BY882" s="1">
        <f t="shared" si="631"/>
        <v>0</v>
      </c>
      <c r="BZ882" s="1">
        <f t="shared" si="630"/>
        <v>0</v>
      </c>
      <c r="CA882" s="1">
        <f t="shared" si="630"/>
        <v>50</v>
      </c>
      <c r="CB882" s="1">
        <f t="shared" si="630"/>
        <v>100</v>
      </c>
      <c r="CC882" s="1">
        <f t="shared" si="630"/>
        <v>150</v>
      </c>
      <c r="CD882" s="1">
        <f t="shared" si="630"/>
        <v>200</v>
      </c>
      <c r="CE882" s="1">
        <f t="shared" si="630"/>
        <v>250</v>
      </c>
      <c r="CF882" s="1">
        <f t="shared" si="630"/>
        <v>300</v>
      </c>
      <c r="CW882" s="1">
        <v>864</v>
      </c>
      <c r="CX882" s="1">
        <f t="shared" si="657"/>
        <v>1</v>
      </c>
      <c r="CY882" s="1" t="s">
        <v>37</v>
      </c>
      <c r="CZ882" s="1">
        <v>1</v>
      </c>
      <c r="DB882" s="1">
        <f t="shared" si="673"/>
        <v>5</v>
      </c>
      <c r="DC882" s="1" t="s">
        <v>43</v>
      </c>
      <c r="DD882" s="1">
        <f t="shared" si="658"/>
        <v>6</v>
      </c>
      <c r="DL882" s="1">
        <v>864</v>
      </c>
      <c r="DM882" s="1">
        <f t="shared" si="659"/>
        <v>3</v>
      </c>
      <c r="DN882" s="1">
        <f t="shared" si="660"/>
        <v>0</v>
      </c>
      <c r="DO882" s="1" t="s">
        <v>37</v>
      </c>
      <c r="DP882" s="1">
        <v>0</v>
      </c>
    </row>
    <row r="883" spans="1:120" ht="15">
      <c r="A883">
        <v>865</v>
      </c>
      <c r="B883">
        <v>1</v>
      </c>
      <c r="C883" s="25">
        <v>22300</v>
      </c>
      <c r="D883">
        <v>4</v>
      </c>
      <c r="E883">
        <v>8</v>
      </c>
      <c r="F883" t="s">
        <v>32</v>
      </c>
      <c r="G883">
        <v>3</v>
      </c>
      <c r="H883"/>
      <c r="I883"/>
      <c r="J883" s="1">
        <v>0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>
        <v>0</v>
      </c>
      <c r="W883" s="1">
        <v>0</v>
      </c>
      <c r="X883" s="1">
        <v>0</v>
      </c>
      <c r="Y883" s="1">
        <v>1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f t="shared" si="632"/>
        <v>0</v>
      </c>
      <c r="AH883" s="1">
        <f t="shared" si="633"/>
        <v>0</v>
      </c>
      <c r="AI883" s="1">
        <f t="shared" si="634"/>
        <v>0</v>
      </c>
      <c r="AJ883" s="1">
        <f t="shared" si="635"/>
        <v>0</v>
      </c>
      <c r="AK883" s="1">
        <f t="shared" si="636"/>
        <v>0</v>
      </c>
      <c r="AL883" s="1">
        <f t="shared" si="637"/>
        <v>0</v>
      </c>
      <c r="AM883" s="1">
        <f t="shared" si="638"/>
        <v>0</v>
      </c>
      <c r="AN883" s="1">
        <f t="shared" si="638"/>
        <v>0</v>
      </c>
      <c r="AO883" s="1">
        <f t="shared" si="639"/>
        <v>0</v>
      </c>
      <c r="AP883" s="1">
        <f t="shared" si="640"/>
        <v>0</v>
      </c>
      <c r="AQ883" s="1">
        <f t="shared" si="641"/>
        <v>0</v>
      </c>
      <c r="AR883" s="1">
        <f t="shared" si="642"/>
        <v>0</v>
      </c>
      <c r="AS883" s="1">
        <f t="shared" si="643"/>
        <v>0</v>
      </c>
      <c r="AT883" s="1">
        <f t="shared" si="644"/>
        <v>0</v>
      </c>
      <c r="AU883" s="1">
        <f t="shared" si="645"/>
        <v>0</v>
      </c>
      <c r="AV883" s="1">
        <f t="shared" si="646"/>
        <v>40</v>
      </c>
      <c r="AW883" s="1">
        <f t="shared" si="647"/>
        <v>0</v>
      </c>
      <c r="AX883" s="1">
        <f t="shared" si="648"/>
        <v>0</v>
      </c>
      <c r="AY883" s="1">
        <f t="shared" si="649"/>
        <v>0</v>
      </c>
      <c r="AZ883" s="1">
        <f t="shared" si="650"/>
        <v>0</v>
      </c>
      <c r="BA883" s="1">
        <f t="shared" si="651"/>
        <v>0</v>
      </c>
      <c r="BB883" s="1">
        <f t="shared" si="652"/>
        <v>0</v>
      </c>
      <c r="BC883" s="1">
        <f t="shared" si="653"/>
        <v>0</v>
      </c>
      <c r="BD883" s="1">
        <f t="shared" si="654"/>
        <v>40</v>
      </c>
      <c r="BE883" s="1" t="str">
        <f t="shared" si="661"/>
        <v>Barge D</v>
      </c>
      <c r="BF883" s="1">
        <f t="shared" si="662"/>
        <v>6</v>
      </c>
      <c r="BG883" s="3">
        <v>865</v>
      </c>
      <c r="BH883" s="1">
        <f t="shared" si="674"/>
        <v>0</v>
      </c>
      <c r="BI883" s="1">
        <f t="shared" si="655"/>
        <v>0</v>
      </c>
      <c r="BJ883" s="3">
        <v>865</v>
      </c>
      <c r="BK883" s="1">
        <f t="shared" si="656"/>
        <v>7</v>
      </c>
      <c r="BL883" s="1">
        <f t="shared" si="663"/>
        <v>0</v>
      </c>
      <c r="BM883" s="1">
        <f t="shared" si="664"/>
        <v>0</v>
      </c>
      <c r="BN883" s="1">
        <f t="shared" si="665"/>
        <v>0</v>
      </c>
      <c r="BO883" s="1">
        <f t="shared" si="666"/>
        <v>0</v>
      </c>
      <c r="BP883" s="1">
        <f t="shared" si="667"/>
        <v>0</v>
      </c>
      <c r="BQ883" s="1">
        <f t="shared" si="668"/>
        <v>0</v>
      </c>
      <c r="BR883" s="1">
        <f t="shared" si="669"/>
        <v>1</v>
      </c>
      <c r="BS883" s="1">
        <f t="shared" si="670"/>
        <v>2</v>
      </c>
      <c r="BT883" s="1">
        <f t="shared" si="671"/>
        <v>3</v>
      </c>
      <c r="BU883" s="1">
        <f t="shared" si="672"/>
        <v>4</v>
      </c>
      <c r="BW883" s="1">
        <f t="shared" si="631"/>
        <v>0</v>
      </c>
      <c r="BX883" s="1">
        <f t="shared" si="631"/>
        <v>0</v>
      </c>
      <c r="BY883" s="1">
        <f t="shared" si="631"/>
        <v>0</v>
      </c>
      <c r="BZ883" s="1">
        <f t="shared" si="630"/>
        <v>0</v>
      </c>
      <c r="CA883" s="1">
        <f t="shared" ref="BZ883:CF919" si="675">IF(BP883&gt;0,IF($B883=1,BP883*50,BP883*70),0)</f>
        <v>0</v>
      </c>
      <c r="CB883" s="1">
        <f t="shared" si="675"/>
        <v>0</v>
      </c>
      <c r="CC883" s="1">
        <f t="shared" si="675"/>
        <v>50</v>
      </c>
      <c r="CD883" s="1">
        <f t="shared" si="675"/>
        <v>100</v>
      </c>
      <c r="CE883" s="1">
        <f t="shared" si="675"/>
        <v>150</v>
      </c>
      <c r="CF883" s="1">
        <f t="shared" si="675"/>
        <v>200</v>
      </c>
      <c r="CW883" s="1">
        <v>865</v>
      </c>
      <c r="CX883" s="1">
        <f t="shared" si="657"/>
        <v>1</v>
      </c>
      <c r="CY883" s="1" t="s">
        <v>37</v>
      </c>
      <c r="CZ883" s="1">
        <v>1</v>
      </c>
      <c r="DB883" s="1">
        <f t="shared" si="673"/>
        <v>7</v>
      </c>
      <c r="DC883" s="1" t="s">
        <v>43</v>
      </c>
      <c r="DD883" s="1">
        <f t="shared" si="658"/>
        <v>8</v>
      </c>
      <c r="DL883" s="1">
        <v>865</v>
      </c>
      <c r="DM883" s="1">
        <f t="shared" si="659"/>
        <v>5</v>
      </c>
      <c r="DN883" s="1">
        <f t="shared" si="660"/>
        <v>0</v>
      </c>
      <c r="DO883" s="1" t="s">
        <v>37</v>
      </c>
      <c r="DP883" s="1">
        <v>0</v>
      </c>
    </row>
    <row r="884" spans="1:120" ht="15">
      <c r="A884">
        <v>866</v>
      </c>
      <c r="B884">
        <v>1</v>
      </c>
      <c r="C884" s="25">
        <v>2300</v>
      </c>
      <c r="D884">
        <v>2</v>
      </c>
      <c r="E884">
        <v>5</v>
      </c>
      <c r="F884" t="s">
        <v>73</v>
      </c>
      <c r="G884">
        <v>3</v>
      </c>
      <c r="H884"/>
      <c r="I884"/>
      <c r="J884" s="1">
        <v>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1</v>
      </c>
      <c r="T884" s="1"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f t="shared" si="632"/>
        <v>0</v>
      </c>
      <c r="AH884" s="1">
        <f t="shared" si="633"/>
        <v>0</v>
      </c>
      <c r="AI884" s="1">
        <f t="shared" si="634"/>
        <v>0</v>
      </c>
      <c r="AJ884" s="1">
        <f t="shared" si="635"/>
        <v>0</v>
      </c>
      <c r="AK884" s="1">
        <f t="shared" si="636"/>
        <v>0</v>
      </c>
      <c r="AL884" s="1">
        <f t="shared" si="637"/>
        <v>0</v>
      </c>
      <c r="AM884" s="1">
        <f t="shared" si="638"/>
        <v>0</v>
      </c>
      <c r="AN884" s="1">
        <f t="shared" si="638"/>
        <v>0</v>
      </c>
      <c r="AO884" s="1">
        <f t="shared" si="639"/>
        <v>0</v>
      </c>
      <c r="AP884" s="1">
        <f t="shared" si="640"/>
        <v>40</v>
      </c>
      <c r="AQ884" s="1">
        <f t="shared" si="641"/>
        <v>0</v>
      </c>
      <c r="AR884" s="1">
        <f t="shared" si="642"/>
        <v>0</v>
      </c>
      <c r="AS884" s="1">
        <f t="shared" si="643"/>
        <v>0</v>
      </c>
      <c r="AT884" s="1">
        <f t="shared" si="644"/>
        <v>0</v>
      </c>
      <c r="AU884" s="1">
        <f t="shared" si="645"/>
        <v>0</v>
      </c>
      <c r="AV884" s="1">
        <f t="shared" si="646"/>
        <v>0</v>
      </c>
      <c r="AW884" s="1">
        <f t="shared" si="647"/>
        <v>0</v>
      </c>
      <c r="AX884" s="1">
        <f t="shared" si="648"/>
        <v>0</v>
      </c>
      <c r="AY884" s="1">
        <f t="shared" si="649"/>
        <v>0</v>
      </c>
      <c r="AZ884" s="1">
        <f t="shared" si="650"/>
        <v>0</v>
      </c>
      <c r="BA884" s="1">
        <f t="shared" si="651"/>
        <v>0</v>
      </c>
      <c r="BB884" s="1">
        <f t="shared" si="652"/>
        <v>0</v>
      </c>
      <c r="BC884" s="1">
        <f t="shared" si="653"/>
        <v>0</v>
      </c>
      <c r="BD884" s="1">
        <f t="shared" si="654"/>
        <v>40</v>
      </c>
      <c r="BE884" s="1" t="str">
        <f t="shared" si="661"/>
        <v>Barge E</v>
      </c>
      <c r="BF884" s="1">
        <f t="shared" si="662"/>
        <v>4</v>
      </c>
      <c r="BG884" s="3">
        <v>866</v>
      </c>
      <c r="BH884" s="1">
        <f t="shared" si="674"/>
        <v>0</v>
      </c>
      <c r="BI884" s="1">
        <f t="shared" si="655"/>
        <v>0</v>
      </c>
      <c r="BJ884" s="3">
        <v>866</v>
      </c>
      <c r="BK884" s="1">
        <f t="shared" si="656"/>
        <v>5</v>
      </c>
      <c r="BL884" s="1">
        <f t="shared" si="663"/>
        <v>0</v>
      </c>
      <c r="BM884" s="1">
        <f t="shared" si="664"/>
        <v>0</v>
      </c>
      <c r="BN884" s="1">
        <f t="shared" si="665"/>
        <v>0</v>
      </c>
      <c r="BO884" s="1">
        <f t="shared" si="666"/>
        <v>0</v>
      </c>
      <c r="BP884" s="1">
        <f t="shared" si="667"/>
        <v>1</v>
      </c>
      <c r="BQ884" s="1">
        <f t="shared" si="668"/>
        <v>2</v>
      </c>
      <c r="BR884" s="1">
        <f t="shared" si="669"/>
        <v>3</v>
      </c>
      <c r="BS884" s="1">
        <f t="shared" si="670"/>
        <v>4</v>
      </c>
      <c r="BT884" s="1">
        <f t="shared" si="671"/>
        <v>5</v>
      </c>
      <c r="BU884" s="1">
        <f t="shared" si="672"/>
        <v>6</v>
      </c>
      <c r="BW884" s="1">
        <f t="shared" si="631"/>
        <v>0</v>
      </c>
      <c r="BX884" s="1">
        <f t="shared" si="631"/>
        <v>0</v>
      </c>
      <c r="BY884" s="1">
        <f t="shared" si="631"/>
        <v>0</v>
      </c>
      <c r="BZ884" s="1">
        <f t="shared" si="675"/>
        <v>0</v>
      </c>
      <c r="CA884" s="1">
        <f t="shared" si="675"/>
        <v>50</v>
      </c>
      <c r="CB884" s="1">
        <f t="shared" si="675"/>
        <v>100</v>
      </c>
      <c r="CC884" s="1">
        <f t="shared" si="675"/>
        <v>150</v>
      </c>
      <c r="CD884" s="1">
        <f t="shared" si="675"/>
        <v>200</v>
      </c>
      <c r="CE884" s="1">
        <f t="shared" si="675"/>
        <v>250</v>
      </c>
      <c r="CF884" s="1">
        <f t="shared" si="675"/>
        <v>300</v>
      </c>
      <c r="CW884" s="1">
        <v>866</v>
      </c>
      <c r="CX884" s="1">
        <f t="shared" si="657"/>
        <v>1</v>
      </c>
      <c r="CY884" s="1" t="s">
        <v>37</v>
      </c>
      <c r="CZ884" s="1">
        <v>1</v>
      </c>
      <c r="DB884" s="1">
        <f t="shared" si="673"/>
        <v>5</v>
      </c>
      <c r="DC884" s="1" t="s">
        <v>43</v>
      </c>
      <c r="DD884" s="1">
        <f t="shared" si="658"/>
        <v>5</v>
      </c>
      <c r="DL884" s="1">
        <v>866</v>
      </c>
      <c r="DM884" s="1">
        <f t="shared" si="659"/>
        <v>3</v>
      </c>
      <c r="DN884" s="1">
        <f t="shared" si="660"/>
        <v>0</v>
      </c>
      <c r="DO884" s="1" t="s">
        <v>37</v>
      </c>
      <c r="DP884" s="1">
        <v>0</v>
      </c>
    </row>
    <row r="885" spans="1:120" ht="15">
      <c r="A885">
        <v>867</v>
      </c>
      <c r="B885">
        <v>1</v>
      </c>
      <c r="C885" s="25">
        <v>2300</v>
      </c>
      <c r="D885">
        <v>0</v>
      </c>
      <c r="E885">
        <v>4</v>
      </c>
      <c r="F885" t="s">
        <v>35</v>
      </c>
      <c r="G885">
        <v>4</v>
      </c>
      <c r="H885"/>
      <c r="I885"/>
      <c r="J885" s="1">
        <v>0</v>
      </c>
      <c r="K885" s="1">
        <v>1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  <c r="T885" s="1"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0</v>
      </c>
      <c r="AB885" s="1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f t="shared" si="632"/>
        <v>0</v>
      </c>
      <c r="AH885" s="1">
        <f t="shared" si="633"/>
        <v>40</v>
      </c>
      <c r="AI885" s="1">
        <f t="shared" si="634"/>
        <v>0</v>
      </c>
      <c r="AJ885" s="1">
        <f t="shared" si="635"/>
        <v>0</v>
      </c>
      <c r="AK885" s="1">
        <f t="shared" si="636"/>
        <v>0</v>
      </c>
      <c r="AL885" s="1">
        <f t="shared" si="637"/>
        <v>0</v>
      </c>
      <c r="AM885" s="1">
        <f t="shared" si="638"/>
        <v>0</v>
      </c>
      <c r="AN885" s="1">
        <f t="shared" si="638"/>
        <v>0</v>
      </c>
      <c r="AO885" s="1">
        <f t="shared" si="639"/>
        <v>0</v>
      </c>
      <c r="AP885" s="1">
        <f t="shared" si="640"/>
        <v>0</v>
      </c>
      <c r="AQ885" s="1">
        <f t="shared" si="641"/>
        <v>0</v>
      </c>
      <c r="AR885" s="1">
        <f t="shared" si="642"/>
        <v>0</v>
      </c>
      <c r="AS885" s="1">
        <f t="shared" si="643"/>
        <v>0</v>
      </c>
      <c r="AT885" s="1">
        <f t="shared" si="644"/>
        <v>0</v>
      </c>
      <c r="AU885" s="1">
        <f t="shared" si="645"/>
        <v>0</v>
      </c>
      <c r="AV885" s="1">
        <f t="shared" si="646"/>
        <v>0</v>
      </c>
      <c r="AW885" s="1">
        <f t="shared" si="647"/>
        <v>0</v>
      </c>
      <c r="AX885" s="1">
        <f t="shared" si="648"/>
        <v>0</v>
      </c>
      <c r="AY885" s="1">
        <f t="shared" si="649"/>
        <v>0</v>
      </c>
      <c r="AZ885" s="1">
        <f t="shared" si="650"/>
        <v>0</v>
      </c>
      <c r="BA885" s="1">
        <f t="shared" si="651"/>
        <v>0</v>
      </c>
      <c r="BB885" s="1">
        <f t="shared" si="652"/>
        <v>0</v>
      </c>
      <c r="BC885" s="1">
        <f t="shared" si="653"/>
        <v>0</v>
      </c>
      <c r="BD885" s="1">
        <f t="shared" si="654"/>
        <v>40</v>
      </c>
      <c r="BE885" s="1" t="str">
        <f t="shared" si="661"/>
        <v>Barge D</v>
      </c>
      <c r="BF885" s="1">
        <f t="shared" si="662"/>
        <v>1</v>
      </c>
      <c r="BG885" s="3">
        <v>867</v>
      </c>
      <c r="BH885" s="1">
        <f t="shared" si="674"/>
        <v>0</v>
      </c>
      <c r="BI885" s="1">
        <f t="shared" si="655"/>
        <v>0</v>
      </c>
      <c r="BJ885" s="3">
        <v>867</v>
      </c>
      <c r="BK885" s="1">
        <f t="shared" si="656"/>
        <v>4</v>
      </c>
      <c r="BL885" s="1">
        <f t="shared" si="663"/>
        <v>0</v>
      </c>
      <c r="BM885" s="1">
        <f t="shared" si="664"/>
        <v>0</v>
      </c>
      <c r="BN885" s="1">
        <f t="shared" si="665"/>
        <v>0</v>
      </c>
      <c r="BO885" s="1">
        <f t="shared" si="666"/>
        <v>1</v>
      </c>
      <c r="BP885" s="1">
        <f t="shared" si="667"/>
        <v>2</v>
      </c>
      <c r="BQ885" s="1">
        <f t="shared" si="668"/>
        <v>3</v>
      </c>
      <c r="BR885" s="1">
        <f t="shared" si="669"/>
        <v>4</v>
      </c>
      <c r="BS885" s="1">
        <f t="shared" si="670"/>
        <v>5</v>
      </c>
      <c r="BT885" s="1">
        <f t="shared" si="671"/>
        <v>6</v>
      </c>
      <c r="BU885" s="1">
        <f t="shared" si="672"/>
        <v>7</v>
      </c>
      <c r="BW885" s="1">
        <f t="shared" si="631"/>
        <v>0</v>
      </c>
      <c r="BX885" s="1">
        <f t="shared" si="631"/>
        <v>0</v>
      </c>
      <c r="BY885" s="1">
        <f t="shared" si="631"/>
        <v>0</v>
      </c>
      <c r="BZ885" s="1">
        <f t="shared" si="675"/>
        <v>50</v>
      </c>
      <c r="CA885" s="1">
        <f t="shared" si="675"/>
        <v>100</v>
      </c>
      <c r="CB885" s="1">
        <f t="shared" si="675"/>
        <v>150</v>
      </c>
      <c r="CC885" s="1">
        <f t="shared" si="675"/>
        <v>200</v>
      </c>
      <c r="CD885" s="1">
        <f t="shared" si="675"/>
        <v>250</v>
      </c>
      <c r="CE885" s="1">
        <f t="shared" si="675"/>
        <v>300</v>
      </c>
      <c r="CF885" s="1">
        <f t="shared" si="675"/>
        <v>350</v>
      </c>
      <c r="CW885" s="1">
        <v>867</v>
      </c>
      <c r="CX885" s="1">
        <f t="shared" si="657"/>
        <v>1</v>
      </c>
      <c r="CY885" s="1" t="s">
        <v>37</v>
      </c>
      <c r="CZ885" s="1">
        <v>1</v>
      </c>
      <c r="DB885" s="1">
        <f t="shared" si="673"/>
        <v>2</v>
      </c>
      <c r="DC885" s="1" t="s">
        <v>43</v>
      </c>
      <c r="DD885" s="1">
        <f t="shared" si="658"/>
        <v>4</v>
      </c>
      <c r="DL885" s="1">
        <v>867</v>
      </c>
      <c r="DM885" s="1">
        <f t="shared" si="659"/>
        <v>1</v>
      </c>
      <c r="DN885" s="1">
        <f t="shared" si="660"/>
        <v>0</v>
      </c>
      <c r="DO885" s="1" t="s">
        <v>37</v>
      </c>
      <c r="DP885" s="1">
        <v>0</v>
      </c>
    </row>
    <row r="886" spans="1:120" ht="15">
      <c r="A886">
        <v>868</v>
      </c>
      <c r="B886">
        <v>2</v>
      </c>
      <c r="C886" s="25">
        <v>14200</v>
      </c>
      <c r="D886">
        <v>-1</v>
      </c>
      <c r="E886">
        <v>3</v>
      </c>
      <c r="F886" t="s">
        <v>74</v>
      </c>
      <c r="G886">
        <v>4</v>
      </c>
      <c r="H886"/>
      <c r="I886"/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1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f t="shared" si="632"/>
        <v>0</v>
      </c>
      <c r="AH886" s="1">
        <f t="shared" si="633"/>
        <v>0</v>
      </c>
      <c r="AI886" s="1">
        <f t="shared" si="634"/>
        <v>0</v>
      </c>
      <c r="AJ886" s="1">
        <f t="shared" si="635"/>
        <v>0</v>
      </c>
      <c r="AK886" s="1">
        <f t="shared" si="636"/>
        <v>0</v>
      </c>
      <c r="AL886" s="1">
        <f t="shared" si="637"/>
        <v>80</v>
      </c>
      <c r="AM886" s="1">
        <f t="shared" si="638"/>
        <v>0</v>
      </c>
      <c r="AN886" s="1">
        <f t="shared" si="638"/>
        <v>0</v>
      </c>
      <c r="AO886" s="1">
        <f t="shared" si="639"/>
        <v>0</v>
      </c>
      <c r="AP886" s="1">
        <f t="shared" si="640"/>
        <v>0</v>
      </c>
      <c r="AQ886" s="1">
        <f t="shared" si="641"/>
        <v>0</v>
      </c>
      <c r="AR886" s="1">
        <f t="shared" si="642"/>
        <v>0</v>
      </c>
      <c r="AS886" s="1">
        <f t="shared" si="643"/>
        <v>0</v>
      </c>
      <c r="AT886" s="1">
        <f t="shared" si="644"/>
        <v>0</v>
      </c>
      <c r="AU886" s="1">
        <f t="shared" si="645"/>
        <v>0</v>
      </c>
      <c r="AV886" s="1">
        <f t="shared" si="646"/>
        <v>0</v>
      </c>
      <c r="AW886" s="1">
        <f t="shared" si="647"/>
        <v>0</v>
      </c>
      <c r="AX886" s="1">
        <f t="shared" si="648"/>
        <v>0</v>
      </c>
      <c r="AY886" s="1">
        <f t="shared" si="649"/>
        <v>0</v>
      </c>
      <c r="AZ886" s="1">
        <f t="shared" si="650"/>
        <v>0</v>
      </c>
      <c r="BA886" s="1">
        <f t="shared" si="651"/>
        <v>0</v>
      </c>
      <c r="BB886" s="1">
        <f t="shared" si="652"/>
        <v>0</v>
      </c>
      <c r="BC886" s="1">
        <f t="shared" si="653"/>
        <v>0</v>
      </c>
      <c r="BD886" s="1">
        <f t="shared" si="654"/>
        <v>80</v>
      </c>
      <c r="BE886" s="1" t="str">
        <f t="shared" si="661"/>
        <v>Barge C</v>
      </c>
      <c r="BF886" s="1">
        <f t="shared" si="662"/>
        <v>2</v>
      </c>
      <c r="BG886" s="3">
        <v>868</v>
      </c>
      <c r="BH886" s="1">
        <f t="shared" si="674"/>
        <v>0</v>
      </c>
      <c r="BI886" s="1">
        <f t="shared" si="655"/>
        <v>0</v>
      </c>
      <c r="BJ886" s="3">
        <v>868</v>
      </c>
      <c r="BK886" s="1">
        <f t="shared" si="656"/>
        <v>3</v>
      </c>
      <c r="BL886" s="1">
        <f t="shared" si="663"/>
        <v>0</v>
      </c>
      <c r="BM886" s="1">
        <f t="shared" si="664"/>
        <v>0</v>
      </c>
      <c r="BN886" s="1">
        <f t="shared" si="665"/>
        <v>1</v>
      </c>
      <c r="BO886" s="1">
        <f t="shared" si="666"/>
        <v>2</v>
      </c>
      <c r="BP886" s="1">
        <f t="shared" si="667"/>
        <v>3</v>
      </c>
      <c r="BQ886" s="1">
        <f t="shared" si="668"/>
        <v>4</v>
      </c>
      <c r="BR886" s="1">
        <f t="shared" si="669"/>
        <v>5</v>
      </c>
      <c r="BS886" s="1">
        <f t="shared" si="670"/>
        <v>6</v>
      </c>
      <c r="BT886" s="1">
        <f t="shared" si="671"/>
        <v>7</v>
      </c>
      <c r="BU886" s="1">
        <f t="shared" si="672"/>
        <v>8</v>
      </c>
      <c r="BW886" s="1">
        <f t="shared" si="631"/>
        <v>0</v>
      </c>
      <c r="BX886" s="1">
        <f t="shared" si="631"/>
        <v>0</v>
      </c>
      <c r="BY886" s="1">
        <f t="shared" si="631"/>
        <v>70</v>
      </c>
      <c r="BZ886" s="1">
        <f t="shared" si="675"/>
        <v>140</v>
      </c>
      <c r="CA886" s="1">
        <f t="shared" si="675"/>
        <v>210</v>
      </c>
      <c r="CB886" s="1">
        <f t="shared" si="675"/>
        <v>280</v>
      </c>
      <c r="CC886" s="1">
        <f t="shared" si="675"/>
        <v>350</v>
      </c>
      <c r="CD886" s="1">
        <f t="shared" si="675"/>
        <v>420</v>
      </c>
      <c r="CE886" s="1">
        <f t="shared" si="675"/>
        <v>490</v>
      </c>
      <c r="CF886" s="1">
        <f t="shared" si="675"/>
        <v>560</v>
      </c>
      <c r="CW886" s="1">
        <v>868</v>
      </c>
      <c r="CX886" s="1">
        <f t="shared" si="657"/>
        <v>1</v>
      </c>
      <c r="CY886" s="1" t="s">
        <v>37</v>
      </c>
      <c r="CZ886" s="1">
        <v>1</v>
      </c>
      <c r="DB886" s="1">
        <f t="shared" si="673"/>
        <v>3</v>
      </c>
      <c r="DC886" s="1" t="s">
        <v>43</v>
      </c>
      <c r="DD886" s="1">
        <f t="shared" si="658"/>
        <v>3</v>
      </c>
      <c r="DL886" s="1">
        <v>868</v>
      </c>
      <c r="DM886" s="1">
        <f t="shared" si="659"/>
        <v>0</v>
      </c>
      <c r="DN886" s="1">
        <f t="shared" si="660"/>
        <v>0</v>
      </c>
      <c r="DO886" s="1" t="s">
        <v>37</v>
      </c>
      <c r="DP886" s="1">
        <v>0</v>
      </c>
    </row>
    <row r="887" spans="1:120" ht="15">
      <c r="A887">
        <v>869</v>
      </c>
      <c r="B887">
        <v>2</v>
      </c>
      <c r="C887" s="25">
        <v>29200</v>
      </c>
      <c r="D887">
        <v>2</v>
      </c>
      <c r="E887">
        <v>6</v>
      </c>
      <c r="F887" t="s">
        <v>73</v>
      </c>
      <c r="G887">
        <v>4</v>
      </c>
      <c r="H887"/>
      <c r="I887"/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1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f t="shared" si="632"/>
        <v>0</v>
      </c>
      <c r="AH887" s="1">
        <f t="shared" si="633"/>
        <v>0</v>
      </c>
      <c r="AI887" s="1">
        <f t="shared" si="634"/>
        <v>0</v>
      </c>
      <c r="AJ887" s="1">
        <f t="shared" si="635"/>
        <v>0</v>
      </c>
      <c r="AK887" s="1">
        <f t="shared" si="636"/>
        <v>0</v>
      </c>
      <c r="AL887" s="1">
        <f t="shared" si="637"/>
        <v>0</v>
      </c>
      <c r="AM887" s="1">
        <f t="shared" si="638"/>
        <v>0</v>
      </c>
      <c r="AN887" s="1">
        <f t="shared" si="638"/>
        <v>0</v>
      </c>
      <c r="AO887" s="1">
        <f t="shared" si="639"/>
        <v>0</v>
      </c>
      <c r="AP887" s="1">
        <f t="shared" si="640"/>
        <v>0</v>
      </c>
      <c r="AQ887" s="1">
        <f t="shared" si="641"/>
        <v>0</v>
      </c>
      <c r="AR887" s="1">
        <f t="shared" si="642"/>
        <v>80</v>
      </c>
      <c r="AS887" s="1">
        <f t="shared" si="643"/>
        <v>0</v>
      </c>
      <c r="AT887" s="1">
        <f t="shared" si="644"/>
        <v>0</v>
      </c>
      <c r="AU887" s="1">
        <f t="shared" si="645"/>
        <v>0</v>
      </c>
      <c r="AV887" s="1">
        <f t="shared" si="646"/>
        <v>0</v>
      </c>
      <c r="AW887" s="1">
        <f t="shared" si="647"/>
        <v>0</v>
      </c>
      <c r="AX887" s="1">
        <f t="shared" si="648"/>
        <v>0</v>
      </c>
      <c r="AY887" s="1">
        <f t="shared" si="649"/>
        <v>0</v>
      </c>
      <c r="AZ887" s="1">
        <f t="shared" si="650"/>
        <v>0</v>
      </c>
      <c r="BA887" s="1">
        <f t="shared" si="651"/>
        <v>0</v>
      </c>
      <c r="BB887" s="1">
        <f t="shared" si="652"/>
        <v>0</v>
      </c>
      <c r="BC887" s="1">
        <f t="shared" si="653"/>
        <v>0</v>
      </c>
      <c r="BD887" s="1">
        <f t="shared" si="654"/>
        <v>80</v>
      </c>
      <c r="BE887" s="1" t="str">
        <f t="shared" si="661"/>
        <v>Barge C</v>
      </c>
      <c r="BF887" s="1">
        <f t="shared" si="662"/>
        <v>5</v>
      </c>
      <c r="BG887" s="3">
        <v>869</v>
      </c>
      <c r="BH887" s="1">
        <f t="shared" si="674"/>
        <v>0</v>
      </c>
      <c r="BI887" s="1">
        <f t="shared" si="655"/>
        <v>0</v>
      </c>
      <c r="BJ887" s="3">
        <v>869</v>
      </c>
      <c r="BK887" s="1">
        <f t="shared" si="656"/>
        <v>6</v>
      </c>
      <c r="BL887" s="1">
        <f t="shared" si="663"/>
        <v>0</v>
      </c>
      <c r="BM887" s="1">
        <f t="shared" si="664"/>
        <v>0</v>
      </c>
      <c r="BN887" s="1">
        <f t="shared" si="665"/>
        <v>0</v>
      </c>
      <c r="BO887" s="1">
        <f t="shared" si="666"/>
        <v>0</v>
      </c>
      <c r="BP887" s="1">
        <f t="shared" si="667"/>
        <v>0</v>
      </c>
      <c r="BQ887" s="1">
        <f t="shared" si="668"/>
        <v>1</v>
      </c>
      <c r="BR887" s="1">
        <f t="shared" si="669"/>
        <v>2</v>
      </c>
      <c r="BS887" s="1">
        <f t="shared" si="670"/>
        <v>3</v>
      </c>
      <c r="BT887" s="1">
        <f t="shared" si="671"/>
        <v>4</v>
      </c>
      <c r="BU887" s="1">
        <f t="shared" si="672"/>
        <v>5</v>
      </c>
      <c r="BW887" s="1">
        <f t="shared" si="631"/>
        <v>0</v>
      </c>
      <c r="BX887" s="1">
        <f t="shared" si="631"/>
        <v>0</v>
      </c>
      <c r="BY887" s="1">
        <f t="shared" si="631"/>
        <v>0</v>
      </c>
      <c r="BZ887" s="1">
        <f t="shared" si="675"/>
        <v>0</v>
      </c>
      <c r="CA887" s="1">
        <f t="shared" si="675"/>
        <v>0</v>
      </c>
      <c r="CB887" s="1">
        <f t="shared" si="675"/>
        <v>70</v>
      </c>
      <c r="CC887" s="1">
        <f t="shared" si="675"/>
        <v>140</v>
      </c>
      <c r="CD887" s="1">
        <f t="shared" si="675"/>
        <v>210</v>
      </c>
      <c r="CE887" s="1">
        <f t="shared" si="675"/>
        <v>280</v>
      </c>
      <c r="CF887" s="1">
        <f t="shared" si="675"/>
        <v>350</v>
      </c>
      <c r="CW887" s="1">
        <v>869</v>
      </c>
      <c r="CX887" s="1">
        <f t="shared" si="657"/>
        <v>1</v>
      </c>
      <c r="CY887" s="1" t="s">
        <v>37</v>
      </c>
      <c r="CZ887" s="1">
        <v>1</v>
      </c>
      <c r="DB887" s="1">
        <f t="shared" si="673"/>
        <v>6</v>
      </c>
      <c r="DC887" s="1" t="s">
        <v>43</v>
      </c>
      <c r="DD887" s="1">
        <f t="shared" si="658"/>
        <v>6</v>
      </c>
      <c r="DL887" s="1">
        <v>869</v>
      </c>
      <c r="DM887" s="1">
        <f t="shared" si="659"/>
        <v>3</v>
      </c>
      <c r="DN887" s="1">
        <f t="shared" si="660"/>
        <v>0</v>
      </c>
      <c r="DO887" s="1" t="s">
        <v>37</v>
      </c>
      <c r="DP887" s="1">
        <v>0</v>
      </c>
    </row>
    <row r="888" spans="1:120" ht="15">
      <c r="A888">
        <v>870</v>
      </c>
      <c r="B888">
        <v>1</v>
      </c>
      <c r="C888" s="25">
        <v>2300</v>
      </c>
      <c r="D888">
        <v>3</v>
      </c>
      <c r="E888">
        <v>7</v>
      </c>
      <c r="F888" t="s">
        <v>74</v>
      </c>
      <c r="G888">
        <v>3</v>
      </c>
      <c r="H888"/>
      <c r="I888"/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1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f t="shared" si="632"/>
        <v>0</v>
      </c>
      <c r="AH888" s="1">
        <f t="shared" si="633"/>
        <v>0</v>
      </c>
      <c r="AI888" s="1">
        <f t="shared" si="634"/>
        <v>0</v>
      </c>
      <c r="AJ888" s="1">
        <f t="shared" si="635"/>
        <v>0</v>
      </c>
      <c r="AK888" s="1">
        <f t="shared" si="636"/>
        <v>0</v>
      </c>
      <c r="AL888" s="1">
        <f t="shared" si="637"/>
        <v>0</v>
      </c>
      <c r="AM888" s="1">
        <f t="shared" si="638"/>
        <v>0</v>
      </c>
      <c r="AN888" s="1">
        <f t="shared" si="638"/>
        <v>0</v>
      </c>
      <c r="AO888" s="1">
        <f t="shared" si="639"/>
        <v>0</v>
      </c>
      <c r="AP888" s="1">
        <f t="shared" si="640"/>
        <v>0</v>
      </c>
      <c r="AQ888" s="1">
        <f t="shared" si="641"/>
        <v>0</v>
      </c>
      <c r="AR888" s="1">
        <f t="shared" si="642"/>
        <v>40</v>
      </c>
      <c r="AS888" s="1">
        <f t="shared" si="643"/>
        <v>0</v>
      </c>
      <c r="AT888" s="1">
        <f t="shared" si="644"/>
        <v>0</v>
      </c>
      <c r="AU888" s="1">
        <f t="shared" si="645"/>
        <v>0</v>
      </c>
      <c r="AV888" s="1">
        <f t="shared" si="646"/>
        <v>0</v>
      </c>
      <c r="AW888" s="1">
        <f t="shared" si="647"/>
        <v>0</v>
      </c>
      <c r="AX888" s="1">
        <f t="shared" si="648"/>
        <v>0</v>
      </c>
      <c r="AY888" s="1">
        <f t="shared" si="649"/>
        <v>0</v>
      </c>
      <c r="AZ888" s="1">
        <f t="shared" si="650"/>
        <v>0</v>
      </c>
      <c r="BA888" s="1">
        <f t="shared" si="651"/>
        <v>0</v>
      </c>
      <c r="BB888" s="1">
        <f t="shared" si="652"/>
        <v>0</v>
      </c>
      <c r="BC888" s="1">
        <f t="shared" si="653"/>
        <v>0</v>
      </c>
      <c r="BD888" s="1">
        <f t="shared" si="654"/>
        <v>40</v>
      </c>
      <c r="BE888" s="1" t="str">
        <f t="shared" si="661"/>
        <v>Barge C</v>
      </c>
      <c r="BF888" s="1">
        <f t="shared" si="662"/>
        <v>5</v>
      </c>
      <c r="BG888" s="3">
        <v>870</v>
      </c>
      <c r="BH888" s="1">
        <f t="shared" si="674"/>
        <v>0</v>
      </c>
      <c r="BI888" s="1">
        <f t="shared" si="655"/>
        <v>0</v>
      </c>
      <c r="BJ888" s="3">
        <v>870</v>
      </c>
      <c r="BK888" s="1">
        <f t="shared" si="656"/>
        <v>6</v>
      </c>
      <c r="BL888" s="1">
        <f t="shared" si="663"/>
        <v>0</v>
      </c>
      <c r="BM888" s="1">
        <f t="shared" si="664"/>
        <v>0</v>
      </c>
      <c r="BN888" s="1">
        <f t="shared" si="665"/>
        <v>0</v>
      </c>
      <c r="BO888" s="1">
        <f t="shared" si="666"/>
        <v>0</v>
      </c>
      <c r="BP888" s="1">
        <f t="shared" si="667"/>
        <v>0</v>
      </c>
      <c r="BQ888" s="1">
        <f t="shared" si="668"/>
        <v>1</v>
      </c>
      <c r="BR888" s="1">
        <f t="shared" si="669"/>
        <v>2</v>
      </c>
      <c r="BS888" s="1">
        <f t="shared" si="670"/>
        <v>3</v>
      </c>
      <c r="BT888" s="1">
        <f t="shared" si="671"/>
        <v>4</v>
      </c>
      <c r="BU888" s="1">
        <f t="shared" si="672"/>
        <v>5</v>
      </c>
      <c r="BW888" s="1">
        <f t="shared" si="631"/>
        <v>0</v>
      </c>
      <c r="BX888" s="1">
        <f t="shared" si="631"/>
        <v>0</v>
      </c>
      <c r="BY888" s="1">
        <f t="shared" si="631"/>
        <v>0</v>
      </c>
      <c r="BZ888" s="1">
        <f t="shared" si="675"/>
        <v>0</v>
      </c>
      <c r="CA888" s="1">
        <f t="shared" si="675"/>
        <v>0</v>
      </c>
      <c r="CB888" s="1">
        <f t="shared" si="675"/>
        <v>50</v>
      </c>
      <c r="CC888" s="1">
        <f t="shared" si="675"/>
        <v>100</v>
      </c>
      <c r="CD888" s="1">
        <f t="shared" si="675"/>
        <v>150</v>
      </c>
      <c r="CE888" s="1">
        <f t="shared" si="675"/>
        <v>200</v>
      </c>
      <c r="CF888" s="1">
        <f t="shared" si="675"/>
        <v>250</v>
      </c>
      <c r="CW888" s="1">
        <v>870</v>
      </c>
      <c r="CX888" s="1">
        <f t="shared" si="657"/>
        <v>1</v>
      </c>
      <c r="CY888" s="1" t="s">
        <v>37</v>
      </c>
      <c r="CZ888" s="1">
        <v>1</v>
      </c>
      <c r="DB888" s="1">
        <f t="shared" si="673"/>
        <v>6</v>
      </c>
      <c r="DC888" s="1" t="s">
        <v>43</v>
      </c>
      <c r="DD888" s="1">
        <f t="shared" si="658"/>
        <v>7</v>
      </c>
      <c r="DL888" s="1">
        <v>870</v>
      </c>
      <c r="DM888" s="1">
        <f t="shared" si="659"/>
        <v>4</v>
      </c>
      <c r="DN888" s="1">
        <f t="shared" si="660"/>
        <v>0</v>
      </c>
      <c r="DO888" s="1" t="s">
        <v>37</v>
      </c>
      <c r="DP888" s="1">
        <v>0</v>
      </c>
    </row>
    <row r="889" spans="1:120" ht="15">
      <c r="A889">
        <v>871</v>
      </c>
      <c r="B889">
        <v>1</v>
      </c>
      <c r="C889" s="25">
        <v>17300</v>
      </c>
      <c r="D889">
        <v>5</v>
      </c>
      <c r="E889">
        <v>9</v>
      </c>
      <c r="F889" t="s">
        <v>73</v>
      </c>
      <c r="G889">
        <v>3</v>
      </c>
      <c r="H889"/>
      <c r="I889"/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1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f t="shared" si="632"/>
        <v>0</v>
      </c>
      <c r="AH889" s="1">
        <f t="shared" si="633"/>
        <v>0</v>
      </c>
      <c r="AI889" s="1">
        <f t="shared" si="634"/>
        <v>0</v>
      </c>
      <c r="AJ889" s="1">
        <f t="shared" si="635"/>
        <v>0</v>
      </c>
      <c r="AK889" s="1">
        <f t="shared" si="636"/>
        <v>0</v>
      </c>
      <c r="AL889" s="1">
        <f t="shared" si="637"/>
        <v>0</v>
      </c>
      <c r="AM889" s="1">
        <f t="shared" si="638"/>
        <v>0</v>
      </c>
      <c r="AN889" s="1">
        <f t="shared" si="638"/>
        <v>0</v>
      </c>
      <c r="AO889" s="1">
        <f t="shared" si="639"/>
        <v>0</v>
      </c>
      <c r="AP889" s="1">
        <f t="shared" si="640"/>
        <v>0</v>
      </c>
      <c r="AQ889" s="1">
        <f t="shared" si="641"/>
        <v>0</v>
      </c>
      <c r="AR889" s="1">
        <f t="shared" si="642"/>
        <v>0</v>
      </c>
      <c r="AS889" s="1">
        <f t="shared" si="643"/>
        <v>0</v>
      </c>
      <c r="AT889" s="1">
        <f t="shared" si="644"/>
        <v>0</v>
      </c>
      <c r="AU889" s="1">
        <f t="shared" si="645"/>
        <v>40</v>
      </c>
      <c r="AV889" s="1">
        <f t="shared" si="646"/>
        <v>0</v>
      </c>
      <c r="AW889" s="1">
        <f t="shared" si="647"/>
        <v>0</v>
      </c>
      <c r="AX889" s="1">
        <f t="shared" si="648"/>
        <v>0</v>
      </c>
      <c r="AY889" s="1">
        <f t="shared" si="649"/>
        <v>0</v>
      </c>
      <c r="AZ889" s="1">
        <f t="shared" si="650"/>
        <v>0</v>
      </c>
      <c r="BA889" s="1">
        <f t="shared" si="651"/>
        <v>0</v>
      </c>
      <c r="BB889" s="1">
        <f t="shared" si="652"/>
        <v>0</v>
      </c>
      <c r="BC889" s="1">
        <f t="shared" si="653"/>
        <v>0</v>
      </c>
      <c r="BD889" s="1">
        <f t="shared" si="654"/>
        <v>40</v>
      </c>
      <c r="BE889" s="1" t="str">
        <f t="shared" si="661"/>
        <v>Barge A</v>
      </c>
      <c r="BF889" s="1">
        <f t="shared" si="662"/>
        <v>6</v>
      </c>
      <c r="BG889" s="3">
        <v>871</v>
      </c>
      <c r="BH889" s="1">
        <f t="shared" si="674"/>
        <v>0</v>
      </c>
      <c r="BI889" s="1">
        <f t="shared" si="655"/>
        <v>0</v>
      </c>
      <c r="BJ889" s="3">
        <v>871</v>
      </c>
      <c r="BK889" s="1">
        <f t="shared" si="656"/>
        <v>8</v>
      </c>
      <c r="BL889" s="1">
        <f t="shared" si="663"/>
        <v>0</v>
      </c>
      <c r="BM889" s="1">
        <f t="shared" si="664"/>
        <v>0</v>
      </c>
      <c r="BN889" s="1">
        <f t="shared" si="665"/>
        <v>0</v>
      </c>
      <c r="BO889" s="1">
        <f t="shared" si="666"/>
        <v>0</v>
      </c>
      <c r="BP889" s="1">
        <f t="shared" si="667"/>
        <v>0</v>
      </c>
      <c r="BQ889" s="1">
        <f t="shared" si="668"/>
        <v>0</v>
      </c>
      <c r="BR889" s="1">
        <f t="shared" si="669"/>
        <v>0</v>
      </c>
      <c r="BS889" s="1">
        <f t="shared" si="670"/>
        <v>1</v>
      </c>
      <c r="BT889" s="1">
        <f t="shared" si="671"/>
        <v>2</v>
      </c>
      <c r="BU889" s="1">
        <f t="shared" si="672"/>
        <v>3</v>
      </c>
      <c r="BW889" s="1">
        <f t="shared" si="631"/>
        <v>0</v>
      </c>
      <c r="BX889" s="1">
        <f t="shared" si="631"/>
        <v>0</v>
      </c>
      <c r="BY889" s="1">
        <f t="shared" si="631"/>
        <v>0</v>
      </c>
      <c r="BZ889" s="1">
        <f t="shared" si="675"/>
        <v>0</v>
      </c>
      <c r="CA889" s="1">
        <f t="shared" si="675"/>
        <v>0</v>
      </c>
      <c r="CB889" s="1">
        <f t="shared" si="675"/>
        <v>0</v>
      </c>
      <c r="CC889" s="1">
        <f t="shared" si="675"/>
        <v>0</v>
      </c>
      <c r="CD889" s="1">
        <f t="shared" si="675"/>
        <v>50</v>
      </c>
      <c r="CE889" s="1">
        <f t="shared" si="675"/>
        <v>100</v>
      </c>
      <c r="CF889" s="1">
        <f t="shared" si="675"/>
        <v>150</v>
      </c>
      <c r="CW889" s="1">
        <v>871</v>
      </c>
      <c r="CX889" s="1">
        <f t="shared" si="657"/>
        <v>1</v>
      </c>
      <c r="CY889" s="1" t="s">
        <v>37</v>
      </c>
      <c r="CZ889" s="1">
        <v>1</v>
      </c>
      <c r="DB889" s="1">
        <f t="shared" si="673"/>
        <v>7</v>
      </c>
      <c r="DC889" s="1" t="s">
        <v>43</v>
      </c>
      <c r="DD889" s="1">
        <f t="shared" si="658"/>
        <v>9</v>
      </c>
      <c r="DL889" s="1">
        <v>871</v>
      </c>
      <c r="DM889" s="1">
        <f t="shared" si="659"/>
        <v>6</v>
      </c>
      <c r="DN889" s="1">
        <f t="shared" si="660"/>
        <v>0</v>
      </c>
      <c r="DO889" s="1" t="s">
        <v>37</v>
      </c>
      <c r="DP889" s="1">
        <v>0</v>
      </c>
    </row>
    <row r="890" spans="1:120" ht="15">
      <c r="A890">
        <v>872</v>
      </c>
      <c r="B890">
        <v>2</v>
      </c>
      <c r="C890" s="25">
        <v>11943</v>
      </c>
      <c r="D890">
        <v>5</v>
      </c>
      <c r="E890">
        <v>8</v>
      </c>
      <c r="F890" t="s">
        <v>35</v>
      </c>
      <c r="G890">
        <v>5</v>
      </c>
      <c r="H890"/>
      <c r="I890"/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0.66666667000000002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0.33333332999999998</v>
      </c>
      <c r="AF890" s="1">
        <v>0</v>
      </c>
      <c r="AG890" s="1">
        <f t="shared" si="632"/>
        <v>0</v>
      </c>
      <c r="AH890" s="1">
        <f t="shared" si="633"/>
        <v>0</v>
      </c>
      <c r="AI890" s="1">
        <f t="shared" si="634"/>
        <v>0</v>
      </c>
      <c r="AJ890" s="1">
        <f t="shared" si="635"/>
        <v>0</v>
      </c>
      <c r="AK890" s="1">
        <f t="shared" si="636"/>
        <v>0</v>
      </c>
      <c r="AL890" s="1">
        <f t="shared" si="637"/>
        <v>0</v>
      </c>
      <c r="AM890" s="1">
        <f t="shared" si="638"/>
        <v>0</v>
      </c>
      <c r="AN890" s="1">
        <f t="shared" si="638"/>
        <v>0</v>
      </c>
      <c r="AO890" s="1">
        <f t="shared" si="639"/>
        <v>0</v>
      </c>
      <c r="AP890" s="1">
        <f t="shared" si="640"/>
        <v>0</v>
      </c>
      <c r="AQ890" s="1">
        <f t="shared" si="641"/>
        <v>0</v>
      </c>
      <c r="AR890" s="1">
        <f t="shared" si="642"/>
        <v>0</v>
      </c>
      <c r="AS890" s="1">
        <f t="shared" si="643"/>
        <v>0</v>
      </c>
      <c r="AT890" s="1">
        <f t="shared" si="644"/>
        <v>0</v>
      </c>
      <c r="AU890" s="1">
        <f t="shared" si="645"/>
        <v>0</v>
      </c>
      <c r="AV890" s="1">
        <f t="shared" si="646"/>
        <v>53.333333600000003</v>
      </c>
      <c r="AW890" s="1">
        <f t="shared" si="647"/>
        <v>0</v>
      </c>
      <c r="AX890" s="1">
        <f t="shared" si="648"/>
        <v>0</v>
      </c>
      <c r="AY890" s="1">
        <f t="shared" si="649"/>
        <v>0</v>
      </c>
      <c r="AZ890" s="1">
        <f t="shared" si="650"/>
        <v>0</v>
      </c>
      <c r="BA890" s="1">
        <f t="shared" si="651"/>
        <v>0</v>
      </c>
      <c r="BB890" s="1">
        <f t="shared" si="652"/>
        <v>26.666666399999997</v>
      </c>
      <c r="BC890" s="1">
        <f t="shared" si="653"/>
        <v>0</v>
      </c>
      <c r="BD890" s="1">
        <f t="shared" si="654"/>
        <v>80</v>
      </c>
      <c r="BE890" s="1" t="b">
        <f t="shared" si="661"/>
        <v>0</v>
      </c>
      <c r="BF890" s="1">
        <f t="shared" si="662"/>
        <v>0</v>
      </c>
      <c r="BG890" s="3">
        <v>872</v>
      </c>
      <c r="BH890" s="1">
        <f t="shared" si="674"/>
        <v>0</v>
      </c>
      <c r="BI890" s="1">
        <f t="shared" si="655"/>
        <v>0</v>
      </c>
      <c r="BJ890" s="3">
        <v>872</v>
      </c>
      <c r="BK890" s="1">
        <f t="shared" si="656"/>
        <v>10</v>
      </c>
      <c r="BL890" s="1">
        <f t="shared" si="663"/>
        <v>0</v>
      </c>
      <c r="BM890" s="1">
        <f t="shared" si="664"/>
        <v>0</v>
      </c>
      <c r="BN890" s="1">
        <f t="shared" si="665"/>
        <v>0</v>
      </c>
      <c r="BO890" s="1">
        <f t="shared" si="666"/>
        <v>0</v>
      </c>
      <c r="BP890" s="1">
        <f t="shared" si="667"/>
        <v>0</v>
      </c>
      <c r="BQ890" s="1">
        <f t="shared" si="668"/>
        <v>0</v>
      </c>
      <c r="BR890" s="1">
        <f t="shared" si="669"/>
        <v>0</v>
      </c>
      <c r="BS890" s="1">
        <f t="shared" si="670"/>
        <v>0</v>
      </c>
      <c r="BT890" s="1">
        <f t="shared" si="671"/>
        <v>0</v>
      </c>
      <c r="BU890" s="1">
        <f t="shared" si="672"/>
        <v>1</v>
      </c>
      <c r="BW890" s="1">
        <f t="shared" si="631"/>
        <v>0</v>
      </c>
      <c r="BX890" s="1">
        <f t="shared" si="631"/>
        <v>0</v>
      </c>
      <c r="BY890" s="1">
        <f t="shared" si="631"/>
        <v>0</v>
      </c>
      <c r="BZ890" s="1">
        <f t="shared" si="675"/>
        <v>0</v>
      </c>
      <c r="CA890" s="1">
        <f t="shared" si="675"/>
        <v>0</v>
      </c>
      <c r="CB890" s="1">
        <f t="shared" si="675"/>
        <v>0</v>
      </c>
      <c r="CC890" s="1">
        <f t="shared" si="675"/>
        <v>0</v>
      </c>
      <c r="CD890" s="1">
        <f t="shared" si="675"/>
        <v>0</v>
      </c>
      <c r="CE890" s="1">
        <f t="shared" si="675"/>
        <v>0</v>
      </c>
      <c r="CF890" s="1">
        <f t="shared" si="675"/>
        <v>70</v>
      </c>
      <c r="CW890" s="1">
        <v>872</v>
      </c>
      <c r="CX890" s="1">
        <f t="shared" si="657"/>
        <v>1</v>
      </c>
      <c r="CY890" s="1" t="s">
        <v>37</v>
      </c>
      <c r="CZ890" s="1">
        <v>1</v>
      </c>
      <c r="DB890" s="1">
        <f t="shared" si="673"/>
        <v>7.9999999900000001</v>
      </c>
      <c r="DC890" s="1" t="s">
        <v>43</v>
      </c>
      <c r="DD890" s="1">
        <f t="shared" si="658"/>
        <v>8</v>
      </c>
      <c r="DL890" s="1">
        <v>872</v>
      </c>
      <c r="DM890" s="1">
        <f t="shared" si="659"/>
        <v>6</v>
      </c>
      <c r="DN890" s="1">
        <f t="shared" si="660"/>
        <v>0</v>
      </c>
      <c r="DO890" s="1" t="s">
        <v>37</v>
      </c>
      <c r="DP890" s="1">
        <v>0</v>
      </c>
    </row>
    <row r="891" spans="1:120" ht="15">
      <c r="A891">
        <v>873</v>
      </c>
      <c r="B891">
        <v>1</v>
      </c>
      <c r="C891" s="25">
        <v>20666</v>
      </c>
      <c r="D891">
        <v>6</v>
      </c>
      <c r="E891">
        <v>10</v>
      </c>
      <c r="F891" t="s">
        <v>73</v>
      </c>
      <c r="G891">
        <v>3</v>
      </c>
      <c r="H891"/>
      <c r="I891"/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1</v>
      </c>
      <c r="AD891" s="1">
        <v>0</v>
      </c>
      <c r="AE891" s="1">
        <v>0</v>
      </c>
      <c r="AF891" s="1">
        <v>0</v>
      </c>
      <c r="AG891" s="1">
        <f t="shared" si="632"/>
        <v>0</v>
      </c>
      <c r="AH891" s="1">
        <f t="shared" si="633"/>
        <v>0</v>
      </c>
      <c r="AI891" s="1">
        <f t="shared" si="634"/>
        <v>0</v>
      </c>
      <c r="AJ891" s="1">
        <f t="shared" si="635"/>
        <v>0</v>
      </c>
      <c r="AK891" s="1">
        <f t="shared" si="636"/>
        <v>0</v>
      </c>
      <c r="AL891" s="1">
        <f t="shared" si="637"/>
        <v>0</v>
      </c>
      <c r="AM891" s="1">
        <f t="shared" si="638"/>
        <v>0</v>
      </c>
      <c r="AN891" s="1">
        <f t="shared" si="638"/>
        <v>0</v>
      </c>
      <c r="AO891" s="1">
        <f t="shared" si="639"/>
        <v>0</v>
      </c>
      <c r="AP891" s="1">
        <f t="shared" si="640"/>
        <v>0</v>
      </c>
      <c r="AQ891" s="1">
        <f t="shared" si="641"/>
        <v>0</v>
      </c>
      <c r="AR891" s="1">
        <f t="shared" si="642"/>
        <v>0</v>
      </c>
      <c r="AS891" s="1">
        <f t="shared" si="643"/>
        <v>0</v>
      </c>
      <c r="AT891" s="1">
        <f t="shared" si="644"/>
        <v>0</v>
      </c>
      <c r="AU891" s="1">
        <f t="shared" si="645"/>
        <v>0</v>
      </c>
      <c r="AV891" s="1">
        <f t="shared" si="646"/>
        <v>0</v>
      </c>
      <c r="AW891" s="1">
        <f t="shared" si="647"/>
        <v>0</v>
      </c>
      <c r="AX891" s="1">
        <f t="shared" si="648"/>
        <v>0</v>
      </c>
      <c r="AY891" s="1">
        <f t="shared" si="649"/>
        <v>0</v>
      </c>
      <c r="AZ891" s="1">
        <f t="shared" si="650"/>
        <v>40</v>
      </c>
      <c r="BA891" s="1">
        <f t="shared" si="651"/>
        <v>0</v>
      </c>
      <c r="BB891" s="1">
        <f t="shared" si="652"/>
        <v>0</v>
      </c>
      <c r="BC891" s="1">
        <f t="shared" si="653"/>
        <v>0</v>
      </c>
      <c r="BD891" s="1">
        <f t="shared" si="654"/>
        <v>40</v>
      </c>
      <c r="BE891" s="1" t="str">
        <f t="shared" si="661"/>
        <v>Barge D</v>
      </c>
      <c r="BF891" s="1">
        <f t="shared" si="662"/>
        <v>8</v>
      </c>
      <c r="BG891" s="3">
        <v>873</v>
      </c>
      <c r="BH891" s="1">
        <f t="shared" si="674"/>
        <v>0</v>
      </c>
      <c r="BI891" s="1">
        <f t="shared" si="655"/>
        <v>0</v>
      </c>
      <c r="BJ891" s="3">
        <v>873</v>
      </c>
      <c r="BK891" s="1">
        <f t="shared" si="656"/>
        <v>9</v>
      </c>
      <c r="BL891" s="1">
        <f t="shared" si="663"/>
        <v>0</v>
      </c>
      <c r="BM891" s="1">
        <f t="shared" si="664"/>
        <v>0</v>
      </c>
      <c r="BN891" s="1">
        <f t="shared" si="665"/>
        <v>0</v>
      </c>
      <c r="BO891" s="1">
        <f t="shared" si="666"/>
        <v>0</v>
      </c>
      <c r="BP891" s="1">
        <f t="shared" si="667"/>
        <v>0</v>
      </c>
      <c r="BQ891" s="1">
        <f t="shared" si="668"/>
        <v>0</v>
      </c>
      <c r="BR891" s="1">
        <f t="shared" si="669"/>
        <v>0</v>
      </c>
      <c r="BS891" s="1">
        <f t="shared" si="670"/>
        <v>0</v>
      </c>
      <c r="BT891" s="1">
        <f t="shared" si="671"/>
        <v>1</v>
      </c>
      <c r="BU891" s="1">
        <f t="shared" si="672"/>
        <v>2</v>
      </c>
      <c r="BW891" s="1">
        <f t="shared" si="631"/>
        <v>0</v>
      </c>
      <c r="BX891" s="1">
        <f t="shared" si="631"/>
        <v>0</v>
      </c>
      <c r="BY891" s="1">
        <f t="shared" si="631"/>
        <v>0</v>
      </c>
      <c r="BZ891" s="1">
        <f t="shared" si="675"/>
        <v>0</v>
      </c>
      <c r="CA891" s="1">
        <f t="shared" si="675"/>
        <v>0</v>
      </c>
      <c r="CB891" s="1">
        <f t="shared" si="675"/>
        <v>0</v>
      </c>
      <c r="CC891" s="1">
        <f t="shared" si="675"/>
        <v>0</v>
      </c>
      <c r="CD891" s="1">
        <f t="shared" si="675"/>
        <v>0</v>
      </c>
      <c r="CE891" s="1">
        <f t="shared" si="675"/>
        <v>50</v>
      </c>
      <c r="CF891" s="1">
        <f t="shared" si="675"/>
        <v>100</v>
      </c>
      <c r="CW891" s="1">
        <v>873</v>
      </c>
      <c r="CX891" s="1">
        <f t="shared" si="657"/>
        <v>1</v>
      </c>
      <c r="CY891" s="1" t="s">
        <v>37</v>
      </c>
      <c r="CZ891" s="1">
        <v>1</v>
      </c>
      <c r="DB891" s="1">
        <f t="shared" si="673"/>
        <v>9</v>
      </c>
      <c r="DC891" s="1" t="s">
        <v>43</v>
      </c>
      <c r="DD891" s="1">
        <f t="shared" si="658"/>
        <v>10</v>
      </c>
      <c r="DL891" s="1">
        <v>873</v>
      </c>
      <c r="DM891" s="1">
        <f t="shared" si="659"/>
        <v>7</v>
      </c>
      <c r="DN891" s="1">
        <f t="shared" si="660"/>
        <v>0</v>
      </c>
      <c r="DO891" s="1" t="s">
        <v>37</v>
      </c>
      <c r="DP891" s="1">
        <v>0</v>
      </c>
    </row>
    <row r="892" spans="1:120" ht="15">
      <c r="A892">
        <v>874</v>
      </c>
      <c r="B892">
        <v>1</v>
      </c>
      <c r="C892" s="25">
        <v>20666</v>
      </c>
      <c r="D892">
        <v>-1</v>
      </c>
      <c r="E892">
        <v>3</v>
      </c>
      <c r="F892" t="s">
        <v>74</v>
      </c>
      <c r="G892">
        <v>2</v>
      </c>
      <c r="H892"/>
      <c r="I892"/>
      <c r="J892" s="1">
        <v>0</v>
      </c>
      <c r="K892" s="1">
        <v>1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  <c r="AG892" s="1">
        <f t="shared" si="632"/>
        <v>0</v>
      </c>
      <c r="AH892" s="1">
        <f t="shared" si="633"/>
        <v>90</v>
      </c>
      <c r="AI892" s="1">
        <f t="shared" si="634"/>
        <v>0</v>
      </c>
      <c r="AJ892" s="1">
        <f t="shared" si="635"/>
        <v>0</v>
      </c>
      <c r="AK892" s="1">
        <f t="shared" si="636"/>
        <v>0</v>
      </c>
      <c r="AL892" s="1">
        <f t="shared" si="637"/>
        <v>0</v>
      </c>
      <c r="AM892" s="1">
        <f t="shared" si="638"/>
        <v>0</v>
      </c>
      <c r="AN892" s="1">
        <f t="shared" si="638"/>
        <v>0</v>
      </c>
      <c r="AO892" s="1">
        <f t="shared" si="639"/>
        <v>0</v>
      </c>
      <c r="AP892" s="1">
        <f t="shared" si="640"/>
        <v>0</v>
      </c>
      <c r="AQ892" s="1">
        <f t="shared" si="641"/>
        <v>0</v>
      </c>
      <c r="AR892" s="1">
        <f t="shared" si="642"/>
        <v>0</v>
      </c>
      <c r="AS892" s="1">
        <f t="shared" si="643"/>
        <v>0</v>
      </c>
      <c r="AT892" s="1">
        <f t="shared" si="644"/>
        <v>0</v>
      </c>
      <c r="AU892" s="1">
        <f t="shared" si="645"/>
        <v>0</v>
      </c>
      <c r="AV892" s="1">
        <f t="shared" si="646"/>
        <v>0</v>
      </c>
      <c r="AW892" s="1">
        <f t="shared" si="647"/>
        <v>0</v>
      </c>
      <c r="AX892" s="1">
        <f t="shared" si="648"/>
        <v>0</v>
      </c>
      <c r="AY892" s="1">
        <f t="shared" si="649"/>
        <v>0</v>
      </c>
      <c r="AZ892" s="1">
        <f t="shared" si="650"/>
        <v>0</v>
      </c>
      <c r="BA892" s="1">
        <f t="shared" si="651"/>
        <v>0</v>
      </c>
      <c r="BB892" s="1">
        <f t="shared" si="652"/>
        <v>0</v>
      </c>
      <c r="BC892" s="1">
        <f t="shared" si="653"/>
        <v>0</v>
      </c>
      <c r="BD892" s="1">
        <f t="shared" si="654"/>
        <v>90</v>
      </c>
      <c r="BE892" s="1" t="str">
        <f t="shared" si="661"/>
        <v>Barge D</v>
      </c>
      <c r="BF892" s="1">
        <f t="shared" si="662"/>
        <v>1</v>
      </c>
      <c r="BG892" s="3">
        <v>874</v>
      </c>
      <c r="BH892" s="1">
        <f t="shared" si="674"/>
        <v>1</v>
      </c>
      <c r="BI892" s="1">
        <f t="shared" si="655"/>
        <v>50</v>
      </c>
      <c r="BJ892" s="3">
        <v>874</v>
      </c>
      <c r="BK892" s="1">
        <f t="shared" si="656"/>
        <v>1</v>
      </c>
      <c r="BL892" s="1">
        <f t="shared" si="663"/>
        <v>1</v>
      </c>
      <c r="BM892" s="1">
        <f t="shared" si="664"/>
        <v>2</v>
      </c>
      <c r="BN892" s="1">
        <f t="shared" si="665"/>
        <v>3</v>
      </c>
      <c r="BO892" s="1">
        <f t="shared" si="666"/>
        <v>4</v>
      </c>
      <c r="BP892" s="1">
        <f t="shared" si="667"/>
        <v>5</v>
      </c>
      <c r="BQ892" s="1">
        <f t="shared" si="668"/>
        <v>6</v>
      </c>
      <c r="BR892" s="1">
        <f t="shared" si="669"/>
        <v>7</v>
      </c>
      <c r="BS892" s="1">
        <f t="shared" si="670"/>
        <v>8</v>
      </c>
      <c r="BT892" s="1">
        <f t="shared" si="671"/>
        <v>9</v>
      </c>
      <c r="BU892" s="1">
        <f t="shared" si="672"/>
        <v>10</v>
      </c>
      <c r="BW892" s="1">
        <f t="shared" si="631"/>
        <v>50</v>
      </c>
      <c r="BX892" s="1">
        <f t="shared" si="631"/>
        <v>100</v>
      </c>
      <c r="BY892" s="1">
        <f t="shared" si="631"/>
        <v>150</v>
      </c>
      <c r="BZ892" s="1">
        <f t="shared" si="675"/>
        <v>200</v>
      </c>
      <c r="CA892" s="1">
        <f t="shared" si="675"/>
        <v>250</v>
      </c>
      <c r="CB892" s="1">
        <f t="shared" si="675"/>
        <v>300</v>
      </c>
      <c r="CC892" s="1">
        <f t="shared" si="675"/>
        <v>350</v>
      </c>
      <c r="CD892" s="1">
        <f t="shared" si="675"/>
        <v>400</v>
      </c>
      <c r="CE892" s="1">
        <f t="shared" si="675"/>
        <v>450</v>
      </c>
      <c r="CF892" s="1">
        <f t="shared" si="675"/>
        <v>500</v>
      </c>
      <c r="CW892" s="1">
        <v>874</v>
      </c>
      <c r="CX892" s="1">
        <f t="shared" si="657"/>
        <v>1</v>
      </c>
      <c r="CY892" s="1" t="s">
        <v>37</v>
      </c>
      <c r="CZ892" s="1">
        <v>1</v>
      </c>
      <c r="DB892" s="1">
        <f t="shared" si="673"/>
        <v>2</v>
      </c>
      <c r="DC892" s="1" t="s">
        <v>43</v>
      </c>
      <c r="DD892" s="1">
        <f t="shared" si="658"/>
        <v>3</v>
      </c>
      <c r="DL892" s="1">
        <v>874</v>
      </c>
      <c r="DM892" s="1">
        <f t="shared" si="659"/>
        <v>0</v>
      </c>
      <c r="DN892" s="1">
        <f t="shared" si="660"/>
        <v>0</v>
      </c>
      <c r="DO892" s="1" t="s">
        <v>37</v>
      </c>
      <c r="DP892" s="1">
        <v>0</v>
      </c>
    </row>
    <row r="893" spans="1:120" ht="15">
      <c r="A893">
        <v>875</v>
      </c>
      <c r="B893">
        <v>1</v>
      </c>
      <c r="C893" s="25">
        <v>20666</v>
      </c>
      <c r="D893">
        <v>5</v>
      </c>
      <c r="E893">
        <v>9</v>
      </c>
      <c r="F893" t="s">
        <v>73</v>
      </c>
      <c r="G893">
        <v>3</v>
      </c>
      <c r="H893"/>
      <c r="I893"/>
      <c r="J893" s="1">
        <v>0</v>
      </c>
      <c r="K893" s="1">
        <v>0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U893" s="1">
        <v>0</v>
      </c>
      <c r="V893" s="1">
        <v>0</v>
      </c>
      <c r="W893" s="1">
        <v>0</v>
      </c>
      <c r="X893" s="1">
        <v>0</v>
      </c>
      <c r="Y893" s="1">
        <v>1</v>
      </c>
      <c r="Z893" s="1">
        <v>0</v>
      </c>
      <c r="AA893" s="1">
        <v>0</v>
      </c>
      <c r="AB893" s="1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f t="shared" si="632"/>
        <v>0</v>
      </c>
      <c r="AH893" s="1">
        <f t="shared" si="633"/>
        <v>0</v>
      </c>
      <c r="AI893" s="1">
        <f t="shared" si="634"/>
        <v>0</v>
      </c>
      <c r="AJ893" s="1">
        <f t="shared" si="635"/>
        <v>0</v>
      </c>
      <c r="AK893" s="1">
        <f t="shared" si="636"/>
        <v>0</v>
      </c>
      <c r="AL893" s="1">
        <f t="shared" si="637"/>
        <v>0</v>
      </c>
      <c r="AM893" s="1">
        <f t="shared" si="638"/>
        <v>0</v>
      </c>
      <c r="AN893" s="1">
        <f t="shared" si="638"/>
        <v>0</v>
      </c>
      <c r="AO893" s="1">
        <f t="shared" si="639"/>
        <v>0</v>
      </c>
      <c r="AP893" s="1">
        <f t="shared" si="640"/>
        <v>0</v>
      </c>
      <c r="AQ893" s="1">
        <f t="shared" si="641"/>
        <v>0</v>
      </c>
      <c r="AR893" s="1">
        <f t="shared" si="642"/>
        <v>0</v>
      </c>
      <c r="AS893" s="1">
        <f t="shared" si="643"/>
        <v>0</v>
      </c>
      <c r="AT893" s="1">
        <f t="shared" si="644"/>
        <v>0</v>
      </c>
      <c r="AU893" s="1">
        <f t="shared" si="645"/>
        <v>0</v>
      </c>
      <c r="AV893" s="1">
        <f t="shared" si="646"/>
        <v>40</v>
      </c>
      <c r="AW893" s="1">
        <f t="shared" si="647"/>
        <v>0</v>
      </c>
      <c r="AX893" s="1">
        <f t="shared" si="648"/>
        <v>0</v>
      </c>
      <c r="AY893" s="1">
        <f t="shared" si="649"/>
        <v>0</v>
      </c>
      <c r="AZ893" s="1">
        <f t="shared" si="650"/>
        <v>0</v>
      </c>
      <c r="BA893" s="1">
        <f t="shared" si="651"/>
        <v>0</v>
      </c>
      <c r="BB893" s="1">
        <f t="shared" si="652"/>
        <v>0</v>
      </c>
      <c r="BC893" s="1">
        <f t="shared" si="653"/>
        <v>0</v>
      </c>
      <c r="BD893" s="1">
        <f t="shared" si="654"/>
        <v>40</v>
      </c>
      <c r="BE893" s="1" t="str">
        <f t="shared" si="661"/>
        <v>Barge D</v>
      </c>
      <c r="BF893" s="1">
        <f t="shared" si="662"/>
        <v>6</v>
      </c>
      <c r="BG893" s="3">
        <v>875</v>
      </c>
      <c r="BH893" s="1">
        <f t="shared" si="674"/>
        <v>0</v>
      </c>
      <c r="BI893" s="1">
        <f t="shared" si="655"/>
        <v>0</v>
      </c>
      <c r="BJ893" s="3">
        <v>875</v>
      </c>
      <c r="BK893" s="1">
        <f t="shared" si="656"/>
        <v>8</v>
      </c>
      <c r="BL893" s="1">
        <f t="shared" si="663"/>
        <v>0</v>
      </c>
      <c r="BM893" s="1">
        <f t="shared" si="664"/>
        <v>0</v>
      </c>
      <c r="BN893" s="1">
        <f t="shared" si="665"/>
        <v>0</v>
      </c>
      <c r="BO893" s="1">
        <f t="shared" si="666"/>
        <v>0</v>
      </c>
      <c r="BP893" s="1">
        <f t="shared" si="667"/>
        <v>0</v>
      </c>
      <c r="BQ893" s="1">
        <f t="shared" si="668"/>
        <v>0</v>
      </c>
      <c r="BR893" s="1">
        <f t="shared" si="669"/>
        <v>0</v>
      </c>
      <c r="BS893" s="1">
        <f t="shared" si="670"/>
        <v>1</v>
      </c>
      <c r="BT893" s="1">
        <f t="shared" si="671"/>
        <v>2</v>
      </c>
      <c r="BU893" s="1">
        <f t="shared" si="672"/>
        <v>3</v>
      </c>
      <c r="BW893" s="1">
        <f t="shared" si="631"/>
        <v>0</v>
      </c>
      <c r="BX893" s="1">
        <f t="shared" si="631"/>
        <v>0</v>
      </c>
      <c r="BY893" s="1">
        <f t="shared" si="631"/>
        <v>0</v>
      </c>
      <c r="BZ893" s="1">
        <f t="shared" si="675"/>
        <v>0</v>
      </c>
      <c r="CA893" s="1">
        <f t="shared" si="675"/>
        <v>0</v>
      </c>
      <c r="CB893" s="1">
        <f t="shared" si="675"/>
        <v>0</v>
      </c>
      <c r="CC893" s="1">
        <f t="shared" si="675"/>
        <v>0</v>
      </c>
      <c r="CD893" s="1">
        <f t="shared" si="675"/>
        <v>50</v>
      </c>
      <c r="CE893" s="1">
        <f t="shared" si="675"/>
        <v>100</v>
      </c>
      <c r="CF893" s="1">
        <f t="shared" si="675"/>
        <v>150</v>
      </c>
      <c r="CW893" s="1">
        <v>875</v>
      </c>
      <c r="CX893" s="1">
        <f t="shared" si="657"/>
        <v>1</v>
      </c>
      <c r="CY893" s="1" t="s">
        <v>37</v>
      </c>
      <c r="CZ893" s="1">
        <v>1</v>
      </c>
      <c r="DB893" s="1">
        <f t="shared" si="673"/>
        <v>7</v>
      </c>
      <c r="DC893" s="1" t="s">
        <v>43</v>
      </c>
      <c r="DD893" s="1">
        <f t="shared" si="658"/>
        <v>9</v>
      </c>
      <c r="DL893" s="1">
        <v>875</v>
      </c>
      <c r="DM893" s="1">
        <f t="shared" si="659"/>
        <v>6</v>
      </c>
      <c r="DN893" s="1">
        <f t="shared" si="660"/>
        <v>0</v>
      </c>
      <c r="DO893" s="1" t="s">
        <v>37</v>
      </c>
      <c r="DP893" s="1">
        <v>0</v>
      </c>
    </row>
    <row r="894" spans="1:120" ht="15">
      <c r="A894">
        <v>876</v>
      </c>
      <c r="B894">
        <v>2</v>
      </c>
      <c r="C894" s="25">
        <v>30156</v>
      </c>
      <c r="D894">
        <v>6</v>
      </c>
      <c r="E894">
        <v>9</v>
      </c>
      <c r="F894" t="s">
        <v>74</v>
      </c>
      <c r="G894">
        <v>6</v>
      </c>
      <c r="H894"/>
      <c r="I894"/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0.33333332999999998</v>
      </c>
      <c r="AA894" s="1">
        <v>0</v>
      </c>
      <c r="AB894" s="1">
        <v>0</v>
      </c>
      <c r="AC894" s="1">
        <v>0</v>
      </c>
      <c r="AD894" s="1">
        <v>0</v>
      </c>
      <c r="AE894" s="1">
        <v>0.66666667000000002</v>
      </c>
      <c r="AF894" s="1">
        <v>0</v>
      </c>
      <c r="AG894" s="1">
        <f t="shared" si="632"/>
        <v>0</v>
      </c>
      <c r="AH894" s="1">
        <f t="shared" si="633"/>
        <v>0</v>
      </c>
      <c r="AI894" s="1">
        <f t="shared" si="634"/>
        <v>0</v>
      </c>
      <c r="AJ894" s="1">
        <f t="shared" si="635"/>
        <v>0</v>
      </c>
      <c r="AK894" s="1">
        <f t="shared" si="636"/>
        <v>0</v>
      </c>
      <c r="AL894" s="1">
        <f t="shared" si="637"/>
        <v>0</v>
      </c>
      <c r="AM894" s="1">
        <f t="shared" si="638"/>
        <v>0</v>
      </c>
      <c r="AN894" s="1">
        <f t="shared" si="638"/>
        <v>0</v>
      </c>
      <c r="AO894" s="1">
        <f t="shared" si="639"/>
        <v>0</v>
      </c>
      <c r="AP894" s="1">
        <f t="shared" si="640"/>
        <v>0</v>
      </c>
      <c r="AQ894" s="1">
        <f t="shared" si="641"/>
        <v>0</v>
      </c>
      <c r="AR894" s="1">
        <f t="shared" si="642"/>
        <v>0</v>
      </c>
      <c r="AS894" s="1">
        <f t="shared" si="643"/>
        <v>0</v>
      </c>
      <c r="AT894" s="1">
        <f t="shared" si="644"/>
        <v>0</v>
      </c>
      <c r="AU894" s="1">
        <f t="shared" si="645"/>
        <v>0</v>
      </c>
      <c r="AV894" s="1">
        <f t="shared" si="646"/>
        <v>0</v>
      </c>
      <c r="AW894" s="1">
        <f t="shared" si="647"/>
        <v>74.999999250000002</v>
      </c>
      <c r="AX894" s="1">
        <f t="shared" si="648"/>
        <v>0</v>
      </c>
      <c r="AY894" s="1">
        <f t="shared" si="649"/>
        <v>0</v>
      </c>
      <c r="AZ894" s="1">
        <f t="shared" si="650"/>
        <v>0</v>
      </c>
      <c r="BA894" s="1">
        <f t="shared" si="651"/>
        <v>0</v>
      </c>
      <c r="BB894" s="1">
        <f t="shared" si="652"/>
        <v>53.333333600000003</v>
      </c>
      <c r="BC894" s="1">
        <f t="shared" si="653"/>
        <v>0</v>
      </c>
      <c r="BD894" s="1">
        <f t="shared" si="654"/>
        <v>128.33333285000001</v>
      </c>
      <c r="BE894" s="1" t="b">
        <f t="shared" si="661"/>
        <v>0</v>
      </c>
      <c r="BF894" s="1">
        <f t="shared" si="662"/>
        <v>0</v>
      </c>
      <c r="BG894" s="3">
        <v>876</v>
      </c>
      <c r="BH894" s="1">
        <f t="shared" si="674"/>
        <v>0</v>
      </c>
      <c r="BI894" s="1">
        <f t="shared" si="655"/>
        <v>0</v>
      </c>
      <c r="BJ894" s="3">
        <v>876</v>
      </c>
      <c r="BK894" s="1">
        <f t="shared" si="656"/>
        <v>12</v>
      </c>
      <c r="BL894" s="1">
        <f t="shared" si="663"/>
        <v>0</v>
      </c>
      <c r="BM894" s="1">
        <f t="shared" si="664"/>
        <v>0</v>
      </c>
      <c r="BN894" s="1">
        <f t="shared" si="665"/>
        <v>0</v>
      </c>
      <c r="BO894" s="1">
        <f t="shared" si="666"/>
        <v>0</v>
      </c>
      <c r="BP894" s="1">
        <f t="shared" si="667"/>
        <v>0</v>
      </c>
      <c r="BQ894" s="1">
        <f t="shared" si="668"/>
        <v>0</v>
      </c>
      <c r="BR894" s="1">
        <f t="shared" si="669"/>
        <v>0</v>
      </c>
      <c r="BS894" s="1">
        <f t="shared" si="670"/>
        <v>0</v>
      </c>
      <c r="BT894" s="1">
        <f t="shared" si="671"/>
        <v>0</v>
      </c>
      <c r="BU894" s="1">
        <f t="shared" si="672"/>
        <v>0</v>
      </c>
      <c r="BW894" s="1">
        <f t="shared" si="631"/>
        <v>0</v>
      </c>
      <c r="BX894" s="1">
        <f t="shared" si="631"/>
        <v>0</v>
      </c>
      <c r="BY894" s="1">
        <f t="shared" si="631"/>
        <v>0</v>
      </c>
      <c r="BZ894" s="1">
        <f t="shared" si="675"/>
        <v>0</v>
      </c>
      <c r="CA894" s="1">
        <f t="shared" si="675"/>
        <v>0</v>
      </c>
      <c r="CB894" s="1">
        <f t="shared" si="675"/>
        <v>0</v>
      </c>
      <c r="CC894" s="1">
        <f t="shared" si="675"/>
        <v>0</v>
      </c>
      <c r="CD894" s="1">
        <f t="shared" si="675"/>
        <v>0</v>
      </c>
      <c r="CE894" s="1">
        <f t="shared" si="675"/>
        <v>0</v>
      </c>
      <c r="CF894" s="1">
        <f t="shared" si="675"/>
        <v>0</v>
      </c>
      <c r="CW894" s="1">
        <v>876</v>
      </c>
      <c r="CX894" s="1">
        <f t="shared" si="657"/>
        <v>1</v>
      </c>
      <c r="CY894" s="1" t="s">
        <v>37</v>
      </c>
      <c r="CZ894" s="1">
        <v>1</v>
      </c>
      <c r="DB894" s="1">
        <f t="shared" si="673"/>
        <v>9.0000000100000008</v>
      </c>
      <c r="DC894" s="1" t="s">
        <v>43</v>
      </c>
      <c r="DD894" s="1">
        <f t="shared" si="658"/>
        <v>9</v>
      </c>
      <c r="DL894" s="1">
        <v>876</v>
      </c>
      <c r="DM894" s="1">
        <f t="shared" si="659"/>
        <v>7</v>
      </c>
      <c r="DN894" s="1">
        <f t="shared" si="660"/>
        <v>0</v>
      </c>
      <c r="DO894" s="1" t="s">
        <v>37</v>
      </c>
      <c r="DP894" s="1">
        <v>0</v>
      </c>
    </row>
    <row r="895" spans="1:120" ht="15">
      <c r="A895">
        <v>877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/>
      <c r="I895"/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U895" s="1">
        <v>0</v>
      </c>
      <c r="V895" s="1">
        <v>0</v>
      </c>
      <c r="W895" s="1">
        <v>1</v>
      </c>
      <c r="X895" s="1">
        <v>0</v>
      </c>
      <c r="Y895" s="1">
        <v>0</v>
      </c>
      <c r="Z895" s="1">
        <v>0</v>
      </c>
      <c r="AA895" s="1">
        <v>0</v>
      </c>
      <c r="AB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f t="shared" si="632"/>
        <v>0</v>
      </c>
      <c r="AH895" s="1">
        <f t="shared" si="633"/>
        <v>0</v>
      </c>
      <c r="AI895" s="1">
        <f t="shared" si="634"/>
        <v>0</v>
      </c>
      <c r="AJ895" s="1">
        <f t="shared" si="635"/>
        <v>0</v>
      </c>
      <c r="AK895" s="1">
        <f t="shared" si="636"/>
        <v>0</v>
      </c>
      <c r="AL895" s="1">
        <f t="shared" si="637"/>
        <v>0</v>
      </c>
      <c r="AM895" s="1">
        <f t="shared" si="638"/>
        <v>0</v>
      </c>
      <c r="AN895" s="1">
        <f t="shared" si="638"/>
        <v>0</v>
      </c>
      <c r="AO895" s="1">
        <f t="shared" si="639"/>
        <v>0</v>
      </c>
      <c r="AP895" s="1">
        <f t="shared" si="640"/>
        <v>0</v>
      </c>
      <c r="AQ895" s="1">
        <f t="shared" si="641"/>
        <v>0</v>
      </c>
      <c r="AR895" s="1">
        <f t="shared" si="642"/>
        <v>0</v>
      </c>
      <c r="AS895" s="1">
        <f t="shared" si="643"/>
        <v>0</v>
      </c>
      <c r="AT895" s="1">
        <f t="shared" si="644"/>
        <v>225</v>
      </c>
      <c r="AU895" s="1">
        <f t="shared" si="645"/>
        <v>0</v>
      </c>
      <c r="AV895" s="1">
        <f t="shared" si="646"/>
        <v>0</v>
      </c>
      <c r="AW895" s="1">
        <f t="shared" si="647"/>
        <v>0</v>
      </c>
      <c r="AX895" s="1">
        <f t="shared" si="648"/>
        <v>0</v>
      </c>
      <c r="AY895" s="1">
        <f t="shared" si="649"/>
        <v>0</v>
      </c>
      <c r="AZ895" s="1">
        <f t="shared" si="650"/>
        <v>0</v>
      </c>
      <c r="BA895" s="1">
        <f t="shared" si="651"/>
        <v>0</v>
      </c>
      <c r="BB895" s="1">
        <f t="shared" si="652"/>
        <v>0</v>
      </c>
      <c r="BC895" s="1">
        <f t="shared" si="653"/>
        <v>0</v>
      </c>
      <c r="BD895" s="1">
        <f t="shared" si="654"/>
        <v>225</v>
      </c>
      <c r="BE895" s="1" t="str">
        <f t="shared" si="661"/>
        <v>Truck</v>
      </c>
      <c r="BF895" s="1">
        <f t="shared" si="662"/>
        <v>6</v>
      </c>
      <c r="BG895" s="3">
        <v>877</v>
      </c>
      <c r="BH895" s="1">
        <f t="shared" si="674"/>
        <v>0</v>
      </c>
      <c r="BI895" s="1">
        <f t="shared" si="655"/>
        <v>0</v>
      </c>
      <c r="BJ895" s="3">
        <v>877</v>
      </c>
      <c r="BK895" s="1">
        <f t="shared" si="656"/>
        <v>7</v>
      </c>
      <c r="BL895" s="1">
        <f t="shared" si="663"/>
        <v>0</v>
      </c>
      <c r="BM895" s="1">
        <f t="shared" si="664"/>
        <v>0</v>
      </c>
      <c r="BN895" s="1">
        <f t="shared" si="665"/>
        <v>0</v>
      </c>
      <c r="BO895" s="1">
        <f t="shared" si="666"/>
        <v>0</v>
      </c>
      <c r="BP895" s="1">
        <f t="shared" si="667"/>
        <v>0</v>
      </c>
      <c r="BQ895" s="1">
        <f t="shared" si="668"/>
        <v>0</v>
      </c>
      <c r="BR895" s="1">
        <f t="shared" si="669"/>
        <v>1</v>
      </c>
      <c r="BS895" s="1">
        <f t="shared" si="670"/>
        <v>2</v>
      </c>
      <c r="BT895" s="1">
        <f t="shared" si="671"/>
        <v>3</v>
      </c>
      <c r="BU895" s="1">
        <f t="shared" si="672"/>
        <v>4</v>
      </c>
      <c r="BW895" s="1">
        <f t="shared" si="631"/>
        <v>0</v>
      </c>
      <c r="BX895" s="1">
        <f t="shared" si="631"/>
        <v>0</v>
      </c>
      <c r="BY895" s="1">
        <f t="shared" si="631"/>
        <v>0</v>
      </c>
      <c r="BZ895" s="1">
        <f t="shared" si="675"/>
        <v>0</v>
      </c>
      <c r="CA895" s="1">
        <f t="shared" si="675"/>
        <v>0</v>
      </c>
      <c r="CB895" s="1">
        <f t="shared" si="675"/>
        <v>0</v>
      </c>
      <c r="CC895" s="1">
        <f t="shared" si="675"/>
        <v>70</v>
      </c>
      <c r="CD895" s="1">
        <f t="shared" si="675"/>
        <v>140</v>
      </c>
      <c r="CE895" s="1">
        <f t="shared" si="675"/>
        <v>210</v>
      </c>
      <c r="CF895" s="1">
        <f t="shared" si="675"/>
        <v>280</v>
      </c>
      <c r="CW895" s="1">
        <v>877</v>
      </c>
      <c r="CX895" s="1">
        <f t="shared" si="657"/>
        <v>1</v>
      </c>
      <c r="CY895" s="1" t="s">
        <v>37</v>
      </c>
      <c r="CZ895" s="1">
        <v>1</v>
      </c>
      <c r="DB895" s="1">
        <f t="shared" si="673"/>
        <v>6</v>
      </c>
      <c r="DC895" s="1" t="s">
        <v>43</v>
      </c>
      <c r="DD895" s="1">
        <f t="shared" si="658"/>
        <v>8</v>
      </c>
      <c r="DL895" s="1">
        <v>877</v>
      </c>
      <c r="DM895" s="1">
        <f t="shared" si="659"/>
        <v>4</v>
      </c>
      <c r="DN895" s="1">
        <f t="shared" si="660"/>
        <v>0</v>
      </c>
      <c r="DO895" s="1" t="s">
        <v>37</v>
      </c>
      <c r="DP895" s="1">
        <v>0</v>
      </c>
    </row>
    <row r="896" spans="1:120" ht="15">
      <c r="A896">
        <v>878</v>
      </c>
      <c r="B896">
        <v>2</v>
      </c>
      <c r="C896" s="25">
        <v>30156</v>
      </c>
      <c r="D896">
        <v>1</v>
      </c>
      <c r="E896">
        <v>5</v>
      </c>
      <c r="F896" t="s">
        <v>35</v>
      </c>
      <c r="G896">
        <v>4</v>
      </c>
      <c r="H896"/>
      <c r="I896"/>
      <c r="J896" s="1">
        <v>0</v>
      </c>
      <c r="K896" s="1">
        <v>0</v>
      </c>
      <c r="L896" s="1">
        <v>0</v>
      </c>
      <c r="M896" s="1">
        <v>0</v>
      </c>
      <c r="N896" s="1">
        <v>1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  <c r="T896" s="1"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  <c r="AF896" s="1">
        <v>0</v>
      </c>
      <c r="AG896" s="1">
        <f t="shared" si="632"/>
        <v>0</v>
      </c>
      <c r="AH896" s="1">
        <f t="shared" si="633"/>
        <v>0</v>
      </c>
      <c r="AI896" s="1">
        <f t="shared" si="634"/>
        <v>0</v>
      </c>
      <c r="AJ896" s="1">
        <f t="shared" si="635"/>
        <v>0</v>
      </c>
      <c r="AK896" s="1">
        <f t="shared" si="636"/>
        <v>80</v>
      </c>
      <c r="AL896" s="1">
        <f t="shared" si="637"/>
        <v>0</v>
      </c>
      <c r="AM896" s="1">
        <f t="shared" si="638"/>
        <v>0</v>
      </c>
      <c r="AN896" s="1">
        <f t="shared" si="638"/>
        <v>0</v>
      </c>
      <c r="AO896" s="1">
        <f t="shared" si="639"/>
        <v>0</v>
      </c>
      <c r="AP896" s="1">
        <f t="shared" si="640"/>
        <v>0</v>
      </c>
      <c r="AQ896" s="1">
        <f t="shared" si="641"/>
        <v>0</v>
      </c>
      <c r="AR896" s="1">
        <f t="shared" si="642"/>
        <v>0</v>
      </c>
      <c r="AS896" s="1">
        <f t="shared" si="643"/>
        <v>0</v>
      </c>
      <c r="AT896" s="1">
        <f t="shared" si="644"/>
        <v>0</v>
      </c>
      <c r="AU896" s="1">
        <f t="shared" si="645"/>
        <v>0</v>
      </c>
      <c r="AV896" s="1">
        <f t="shared" si="646"/>
        <v>0</v>
      </c>
      <c r="AW896" s="1">
        <f t="shared" si="647"/>
        <v>0</v>
      </c>
      <c r="AX896" s="1">
        <f t="shared" si="648"/>
        <v>0</v>
      </c>
      <c r="AY896" s="1">
        <f t="shared" si="649"/>
        <v>0</v>
      </c>
      <c r="AZ896" s="1">
        <f t="shared" si="650"/>
        <v>0</v>
      </c>
      <c r="BA896" s="1">
        <f t="shared" si="651"/>
        <v>0</v>
      </c>
      <c r="BB896" s="1">
        <f t="shared" si="652"/>
        <v>0</v>
      </c>
      <c r="BC896" s="1">
        <f t="shared" si="653"/>
        <v>0</v>
      </c>
      <c r="BD896" s="1">
        <f t="shared" si="654"/>
        <v>80</v>
      </c>
      <c r="BE896" s="1" t="str">
        <f t="shared" si="661"/>
        <v>Barge A</v>
      </c>
      <c r="BF896" s="1">
        <f t="shared" si="662"/>
        <v>2</v>
      </c>
      <c r="BG896" s="3">
        <v>878</v>
      </c>
      <c r="BH896" s="1">
        <f t="shared" si="674"/>
        <v>0</v>
      </c>
      <c r="BI896" s="1">
        <f t="shared" si="655"/>
        <v>0</v>
      </c>
      <c r="BJ896" s="3">
        <v>878</v>
      </c>
      <c r="BK896" s="1">
        <f t="shared" si="656"/>
        <v>5</v>
      </c>
      <c r="BL896" s="1">
        <f t="shared" si="663"/>
        <v>0</v>
      </c>
      <c r="BM896" s="1">
        <f t="shared" si="664"/>
        <v>0</v>
      </c>
      <c r="BN896" s="1">
        <f t="shared" si="665"/>
        <v>0</v>
      </c>
      <c r="BO896" s="1">
        <f t="shared" si="666"/>
        <v>0</v>
      </c>
      <c r="BP896" s="1">
        <f t="shared" si="667"/>
        <v>1</v>
      </c>
      <c r="BQ896" s="1">
        <f t="shared" si="668"/>
        <v>2</v>
      </c>
      <c r="BR896" s="1">
        <f t="shared" si="669"/>
        <v>3</v>
      </c>
      <c r="BS896" s="1">
        <f t="shared" si="670"/>
        <v>4</v>
      </c>
      <c r="BT896" s="1">
        <f t="shared" si="671"/>
        <v>5</v>
      </c>
      <c r="BU896" s="1">
        <f t="shared" si="672"/>
        <v>6</v>
      </c>
      <c r="BW896" s="1">
        <f t="shared" si="631"/>
        <v>0</v>
      </c>
      <c r="BX896" s="1">
        <f t="shared" si="631"/>
        <v>0</v>
      </c>
      <c r="BY896" s="1">
        <f t="shared" si="631"/>
        <v>0</v>
      </c>
      <c r="BZ896" s="1">
        <f t="shared" si="675"/>
        <v>0</v>
      </c>
      <c r="CA896" s="1">
        <f t="shared" si="675"/>
        <v>70</v>
      </c>
      <c r="CB896" s="1">
        <f t="shared" si="675"/>
        <v>140</v>
      </c>
      <c r="CC896" s="1">
        <f t="shared" si="675"/>
        <v>210</v>
      </c>
      <c r="CD896" s="1">
        <f t="shared" si="675"/>
        <v>280</v>
      </c>
      <c r="CE896" s="1">
        <f t="shared" si="675"/>
        <v>350</v>
      </c>
      <c r="CF896" s="1">
        <f t="shared" si="675"/>
        <v>420</v>
      </c>
      <c r="CW896" s="1">
        <v>878</v>
      </c>
      <c r="CX896" s="1">
        <f t="shared" si="657"/>
        <v>1</v>
      </c>
      <c r="CY896" s="1" t="s">
        <v>37</v>
      </c>
      <c r="CZ896" s="1">
        <v>1</v>
      </c>
      <c r="DB896" s="1">
        <f t="shared" si="673"/>
        <v>3</v>
      </c>
      <c r="DC896" s="1" t="s">
        <v>43</v>
      </c>
      <c r="DD896" s="1">
        <f t="shared" si="658"/>
        <v>5</v>
      </c>
      <c r="DL896" s="1">
        <v>878</v>
      </c>
      <c r="DM896" s="1">
        <f t="shared" si="659"/>
        <v>2</v>
      </c>
      <c r="DN896" s="1">
        <f t="shared" si="660"/>
        <v>0</v>
      </c>
      <c r="DO896" s="1" t="s">
        <v>37</v>
      </c>
      <c r="DP896" s="1">
        <v>0</v>
      </c>
    </row>
    <row r="897" spans="1:120" ht="15">
      <c r="A897">
        <v>879</v>
      </c>
      <c r="B897">
        <v>2</v>
      </c>
      <c r="C897" s="25">
        <v>30156</v>
      </c>
      <c r="D897">
        <v>5</v>
      </c>
      <c r="E897">
        <v>9</v>
      </c>
      <c r="F897" t="s">
        <v>35</v>
      </c>
      <c r="G897">
        <v>3</v>
      </c>
      <c r="H897"/>
      <c r="I897"/>
      <c r="J897" s="1">
        <v>0</v>
      </c>
      <c r="K897" s="1">
        <v>0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  <c r="T897" s="1"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1</v>
      </c>
      <c r="AB897" s="1">
        <v>0</v>
      </c>
      <c r="AC897" s="1">
        <v>0</v>
      </c>
      <c r="AD897" s="1">
        <v>0</v>
      </c>
      <c r="AE897" s="1">
        <v>0</v>
      </c>
      <c r="AF897" s="1">
        <v>0</v>
      </c>
      <c r="AG897" s="1">
        <f t="shared" si="632"/>
        <v>0</v>
      </c>
      <c r="AH897" s="1">
        <f t="shared" si="633"/>
        <v>0</v>
      </c>
      <c r="AI897" s="1">
        <f t="shared" si="634"/>
        <v>0</v>
      </c>
      <c r="AJ897" s="1">
        <f t="shared" si="635"/>
        <v>0</v>
      </c>
      <c r="AK897" s="1">
        <f t="shared" si="636"/>
        <v>0</v>
      </c>
      <c r="AL897" s="1">
        <f t="shared" si="637"/>
        <v>0</v>
      </c>
      <c r="AM897" s="1">
        <f t="shared" si="638"/>
        <v>0</v>
      </c>
      <c r="AN897" s="1">
        <f t="shared" si="638"/>
        <v>0</v>
      </c>
      <c r="AO897" s="1">
        <f t="shared" si="639"/>
        <v>0</v>
      </c>
      <c r="AP897" s="1">
        <f t="shared" si="640"/>
        <v>0</v>
      </c>
      <c r="AQ897" s="1">
        <f t="shared" si="641"/>
        <v>0</v>
      </c>
      <c r="AR897" s="1">
        <f t="shared" si="642"/>
        <v>0</v>
      </c>
      <c r="AS897" s="1">
        <f t="shared" si="643"/>
        <v>0</v>
      </c>
      <c r="AT897" s="1">
        <f t="shared" si="644"/>
        <v>0</v>
      </c>
      <c r="AU897" s="1">
        <f t="shared" si="645"/>
        <v>0</v>
      </c>
      <c r="AV897" s="1">
        <f t="shared" si="646"/>
        <v>0</v>
      </c>
      <c r="AW897" s="1">
        <f t="shared" si="647"/>
        <v>0</v>
      </c>
      <c r="AX897" s="1">
        <f t="shared" si="648"/>
        <v>80</v>
      </c>
      <c r="AY897" s="1">
        <f t="shared" si="649"/>
        <v>0</v>
      </c>
      <c r="AZ897" s="1">
        <f t="shared" si="650"/>
        <v>0</v>
      </c>
      <c r="BA897" s="1">
        <f t="shared" si="651"/>
        <v>0</v>
      </c>
      <c r="BB897" s="1">
        <f t="shared" si="652"/>
        <v>0</v>
      </c>
      <c r="BC897" s="1">
        <f t="shared" si="653"/>
        <v>0</v>
      </c>
      <c r="BD897" s="1">
        <f t="shared" si="654"/>
        <v>80</v>
      </c>
      <c r="BE897" s="1" t="str">
        <f t="shared" si="661"/>
        <v>Barge B</v>
      </c>
      <c r="BF897" s="1">
        <f t="shared" si="662"/>
        <v>7</v>
      </c>
      <c r="BG897" s="3">
        <v>879</v>
      </c>
      <c r="BH897" s="1">
        <f t="shared" si="674"/>
        <v>0</v>
      </c>
      <c r="BI897" s="1">
        <f t="shared" si="655"/>
        <v>0</v>
      </c>
      <c r="BJ897" s="3">
        <v>879</v>
      </c>
      <c r="BK897" s="1">
        <f t="shared" si="656"/>
        <v>8</v>
      </c>
      <c r="BL897" s="1">
        <f t="shared" si="663"/>
        <v>0</v>
      </c>
      <c r="BM897" s="1">
        <f t="shared" si="664"/>
        <v>0</v>
      </c>
      <c r="BN897" s="1">
        <f t="shared" si="665"/>
        <v>0</v>
      </c>
      <c r="BO897" s="1">
        <f t="shared" si="666"/>
        <v>0</v>
      </c>
      <c r="BP897" s="1">
        <f t="shared" si="667"/>
        <v>0</v>
      </c>
      <c r="BQ897" s="1">
        <f t="shared" si="668"/>
        <v>0</v>
      </c>
      <c r="BR897" s="1">
        <f t="shared" si="669"/>
        <v>0</v>
      </c>
      <c r="BS897" s="1">
        <f t="shared" si="670"/>
        <v>1</v>
      </c>
      <c r="BT897" s="1">
        <f t="shared" si="671"/>
        <v>2</v>
      </c>
      <c r="BU897" s="1">
        <f t="shared" si="672"/>
        <v>3</v>
      </c>
      <c r="BW897" s="1">
        <f t="shared" si="631"/>
        <v>0</v>
      </c>
      <c r="BX897" s="1">
        <f t="shared" si="631"/>
        <v>0</v>
      </c>
      <c r="BY897" s="1">
        <f t="shared" si="631"/>
        <v>0</v>
      </c>
      <c r="BZ897" s="1">
        <f t="shared" si="675"/>
        <v>0</v>
      </c>
      <c r="CA897" s="1">
        <f t="shared" si="675"/>
        <v>0</v>
      </c>
      <c r="CB897" s="1">
        <f t="shared" si="675"/>
        <v>0</v>
      </c>
      <c r="CC897" s="1">
        <f t="shared" si="675"/>
        <v>0</v>
      </c>
      <c r="CD897" s="1">
        <f t="shared" si="675"/>
        <v>70</v>
      </c>
      <c r="CE897" s="1">
        <f t="shared" si="675"/>
        <v>140</v>
      </c>
      <c r="CF897" s="1">
        <f t="shared" si="675"/>
        <v>210</v>
      </c>
      <c r="CW897" s="1">
        <v>879</v>
      </c>
      <c r="CX897" s="1">
        <f t="shared" si="657"/>
        <v>1</v>
      </c>
      <c r="CY897" s="1" t="s">
        <v>37</v>
      </c>
      <c r="CZ897" s="1">
        <v>1</v>
      </c>
      <c r="DB897" s="1">
        <f t="shared" si="673"/>
        <v>8</v>
      </c>
      <c r="DC897" s="1" t="s">
        <v>43</v>
      </c>
      <c r="DD897" s="1">
        <f t="shared" si="658"/>
        <v>9</v>
      </c>
      <c r="DL897" s="1">
        <v>879</v>
      </c>
      <c r="DM897" s="1">
        <f t="shared" si="659"/>
        <v>6</v>
      </c>
      <c r="DN897" s="1">
        <f t="shared" si="660"/>
        <v>0</v>
      </c>
      <c r="DO897" s="1" t="s">
        <v>37</v>
      </c>
      <c r="DP897" s="1">
        <v>0</v>
      </c>
    </row>
    <row r="898" spans="1:120" ht="15">
      <c r="A898">
        <v>880</v>
      </c>
      <c r="B898">
        <v>2</v>
      </c>
      <c r="C898" s="25">
        <v>30156</v>
      </c>
      <c r="D898">
        <v>4</v>
      </c>
      <c r="E898">
        <v>9</v>
      </c>
      <c r="F898" t="s">
        <v>74</v>
      </c>
      <c r="G898">
        <v>4</v>
      </c>
      <c r="H898"/>
      <c r="I898"/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  <c r="T898" s="1">
        <v>0</v>
      </c>
      <c r="U898" s="1">
        <v>0</v>
      </c>
      <c r="V898" s="1">
        <v>0</v>
      </c>
      <c r="W898" s="1">
        <v>0</v>
      </c>
      <c r="X898" s="1">
        <v>1</v>
      </c>
      <c r="Y898" s="1">
        <v>0</v>
      </c>
      <c r="Z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  <c r="AF898" s="1">
        <v>0</v>
      </c>
      <c r="AG898" s="1">
        <f t="shared" si="632"/>
        <v>0</v>
      </c>
      <c r="AH898" s="1">
        <f t="shared" si="633"/>
        <v>0</v>
      </c>
      <c r="AI898" s="1">
        <f t="shared" si="634"/>
        <v>0</v>
      </c>
      <c r="AJ898" s="1">
        <f t="shared" si="635"/>
        <v>0</v>
      </c>
      <c r="AK898" s="1">
        <f t="shared" si="636"/>
        <v>0</v>
      </c>
      <c r="AL898" s="1">
        <f t="shared" si="637"/>
        <v>0</v>
      </c>
      <c r="AM898" s="1">
        <f t="shared" si="638"/>
        <v>0</v>
      </c>
      <c r="AN898" s="1">
        <f t="shared" si="638"/>
        <v>0</v>
      </c>
      <c r="AO898" s="1">
        <f t="shared" si="639"/>
        <v>0</v>
      </c>
      <c r="AP898" s="1">
        <f t="shared" si="640"/>
        <v>0</v>
      </c>
      <c r="AQ898" s="1">
        <f t="shared" si="641"/>
        <v>0</v>
      </c>
      <c r="AR898" s="1">
        <f t="shared" si="642"/>
        <v>0</v>
      </c>
      <c r="AS898" s="1">
        <f t="shared" si="643"/>
        <v>0</v>
      </c>
      <c r="AT898" s="1">
        <f t="shared" si="644"/>
        <v>0</v>
      </c>
      <c r="AU898" s="1">
        <f t="shared" si="645"/>
        <v>80</v>
      </c>
      <c r="AV898" s="1">
        <f t="shared" si="646"/>
        <v>0</v>
      </c>
      <c r="AW898" s="1">
        <f t="shared" si="647"/>
        <v>0</v>
      </c>
      <c r="AX898" s="1">
        <f t="shared" si="648"/>
        <v>0</v>
      </c>
      <c r="AY898" s="1">
        <f t="shared" si="649"/>
        <v>0</v>
      </c>
      <c r="AZ898" s="1">
        <f t="shared" si="650"/>
        <v>0</v>
      </c>
      <c r="BA898" s="1">
        <f t="shared" si="651"/>
        <v>0</v>
      </c>
      <c r="BB898" s="1">
        <f t="shared" si="652"/>
        <v>0</v>
      </c>
      <c r="BC898" s="1">
        <f t="shared" si="653"/>
        <v>0</v>
      </c>
      <c r="BD898" s="1">
        <f t="shared" si="654"/>
        <v>80</v>
      </c>
      <c r="BE898" s="1" t="str">
        <f t="shared" si="661"/>
        <v>Barge A</v>
      </c>
      <c r="BF898" s="1">
        <f t="shared" si="662"/>
        <v>6</v>
      </c>
      <c r="BG898" s="3">
        <v>880</v>
      </c>
      <c r="BH898" s="1">
        <f t="shared" si="674"/>
        <v>0</v>
      </c>
      <c r="BI898" s="1">
        <f t="shared" si="655"/>
        <v>0</v>
      </c>
      <c r="BJ898" s="3">
        <v>880</v>
      </c>
      <c r="BK898" s="1">
        <f t="shared" si="656"/>
        <v>8</v>
      </c>
      <c r="BL898" s="1">
        <f t="shared" si="663"/>
        <v>0</v>
      </c>
      <c r="BM898" s="1">
        <f t="shared" si="664"/>
        <v>0</v>
      </c>
      <c r="BN898" s="1">
        <f t="shared" si="665"/>
        <v>0</v>
      </c>
      <c r="BO898" s="1">
        <f t="shared" si="666"/>
        <v>0</v>
      </c>
      <c r="BP898" s="1">
        <f t="shared" si="667"/>
        <v>0</v>
      </c>
      <c r="BQ898" s="1">
        <f t="shared" si="668"/>
        <v>0</v>
      </c>
      <c r="BR898" s="1">
        <f t="shared" si="669"/>
        <v>0</v>
      </c>
      <c r="BS898" s="1">
        <f t="shared" si="670"/>
        <v>1</v>
      </c>
      <c r="BT898" s="1">
        <f t="shared" si="671"/>
        <v>2</v>
      </c>
      <c r="BU898" s="1">
        <f t="shared" si="672"/>
        <v>3</v>
      </c>
      <c r="BW898" s="1">
        <f t="shared" si="631"/>
        <v>0</v>
      </c>
      <c r="BX898" s="1">
        <f t="shared" si="631"/>
        <v>0</v>
      </c>
      <c r="BY898" s="1">
        <f t="shared" si="631"/>
        <v>0</v>
      </c>
      <c r="BZ898" s="1">
        <f t="shared" si="675"/>
        <v>0</v>
      </c>
      <c r="CA898" s="1">
        <f t="shared" si="675"/>
        <v>0</v>
      </c>
      <c r="CB898" s="1">
        <f t="shared" si="675"/>
        <v>0</v>
      </c>
      <c r="CC898" s="1">
        <f t="shared" si="675"/>
        <v>0</v>
      </c>
      <c r="CD898" s="1">
        <f t="shared" si="675"/>
        <v>70</v>
      </c>
      <c r="CE898" s="1">
        <f t="shared" si="675"/>
        <v>140</v>
      </c>
      <c r="CF898" s="1">
        <f t="shared" si="675"/>
        <v>210</v>
      </c>
      <c r="CW898" s="1">
        <v>880</v>
      </c>
      <c r="CX898" s="1">
        <f t="shared" si="657"/>
        <v>1</v>
      </c>
      <c r="CY898" s="1" t="s">
        <v>37</v>
      </c>
      <c r="CZ898" s="1">
        <v>1</v>
      </c>
      <c r="DB898" s="1">
        <f t="shared" si="673"/>
        <v>7</v>
      </c>
      <c r="DC898" s="1" t="s">
        <v>43</v>
      </c>
      <c r="DD898" s="1">
        <f t="shared" si="658"/>
        <v>9</v>
      </c>
      <c r="DL898" s="1">
        <v>880</v>
      </c>
      <c r="DM898" s="1">
        <f t="shared" si="659"/>
        <v>5</v>
      </c>
      <c r="DN898" s="1">
        <f t="shared" si="660"/>
        <v>0</v>
      </c>
      <c r="DO898" s="1" t="s">
        <v>37</v>
      </c>
      <c r="DP898" s="1">
        <v>0</v>
      </c>
    </row>
    <row r="899" spans="1:120" ht="15">
      <c r="A899">
        <v>881</v>
      </c>
      <c r="B899">
        <v>2</v>
      </c>
      <c r="C899" s="25">
        <v>30156</v>
      </c>
      <c r="D899">
        <v>4</v>
      </c>
      <c r="E899">
        <v>9</v>
      </c>
      <c r="F899" t="s">
        <v>84</v>
      </c>
      <c r="G899">
        <v>4</v>
      </c>
      <c r="H899"/>
      <c r="I899"/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1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  <c r="AG899" s="1">
        <f t="shared" si="632"/>
        <v>0</v>
      </c>
      <c r="AH899" s="1">
        <f t="shared" si="633"/>
        <v>0</v>
      </c>
      <c r="AI899" s="1">
        <f t="shared" si="634"/>
        <v>0</v>
      </c>
      <c r="AJ899" s="1">
        <f t="shared" si="635"/>
        <v>0</v>
      </c>
      <c r="AK899" s="1">
        <f t="shared" si="636"/>
        <v>0</v>
      </c>
      <c r="AL899" s="1">
        <f t="shared" si="637"/>
        <v>0</v>
      </c>
      <c r="AM899" s="1">
        <f t="shared" si="638"/>
        <v>0</v>
      </c>
      <c r="AN899" s="1">
        <f t="shared" si="638"/>
        <v>0</v>
      </c>
      <c r="AO899" s="1">
        <f t="shared" si="639"/>
        <v>0</v>
      </c>
      <c r="AP899" s="1">
        <f t="shared" si="640"/>
        <v>0</v>
      </c>
      <c r="AQ899" s="1">
        <f t="shared" si="641"/>
        <v>0</v>
      </c>
      <c r="AR899" s="1">
        <f t="shared" si="642"/>
        <v>0</v>
      </c>
      <c r="AS899" s="1">
        <f t="shared" si="643"/>
        <v>80</v>
      </c>
      <c r="AT899" s="1">
        <f t="shared" si="644"/>
        <v>0</v>
      </c>
      <c r="AU899" s="1">
        <f t="shared" si="645"/>
        <v>0</v>
      </c>
      <c r="AV899" s="1">
        <f t="shared" si="646"/>
        <v>0</v>
      </c>
      <c r="AW899" s="1">
        <f t="shared" si="647"/>
        <v>0</v>
      </c>
      <c r="AX899" s="1">
        <f t="shared" si="648"/>
        <v>0</v>
      </c>
      <c r="AY899" s="1">
        <f t="shared" si="649"/>
        <v>0</v>
      </c>
      <c r="AZ899" s="1">
        <f t="shared" si="650"/>
        <v>0</v>
      </c>
      <c r="BA899" s="1">
        <f t="shared" si="651"/>
        <v>0</v>
      </c>
      <c r="BB899" s="1">
        <f t="shared" si="652"/>
        <v>0</v>
      </c>
      <c r="BC899" s="1">
        <f t="shared" si="653"/>
        <v>0</v>
      </c>
      <c r="BD899" s="1">
        <f t="shared" si="654"/>
        <v>80</v>
      </c>
      <c r="BE899" s="1" t="str">
        <f t="shared" si="661"/>
        <v>Barge E</v>
      </c>
      <c r="BF899" s="1">
        <f t="shared" si="662"/>
        <v>5</v>
      </c>
      <c r="BG899" s="3">
        <v>881</v>
      </c>
      <c r="BH899" s="1">
        <f t="shared" si="674"/>
        <v>0</v>
      </c>
      <c r="BI899" s="1">
        <f t="shared" si="655"/>
        <v>0</v>
      </c>
      <c r="BJ899" s="3">
        <v>881</v>
      </c>
      <c r="BK899" s="1">
        <f t="shared" si="656"/>
        <v>8</v>
      </c>
      <c r="BL899" s="1">
        <f t="shared" si="663"/>
        <v>0</v>
      </c>
      <c r="BM899" s="1">
        <f t="shared" si="664"/>
        <v>0</v>
      </c>
      <c r="BN899" s="1">
        <f t="shared" si="665"/>
        <v>0</v>
      </c>
      <c r="BO899" s="1">
        <f t="shared" si="666"/>
        <v>0</v>
      </c>
      <c r="BP899" s="1">
        <f t="shared" si="667"/>
        <v>0</v>
      </c>
      <c r="BQ899" s="1">
        <f t="shared" si="668"/>
        <v>0</v>
      </c>
      <c r="BR899" s="1">
        <f t="shared" si="669"/>
        <v>0</v>
      </c>
      <c r="BS899" s="1">
        <f t="shared" si="670"/>
        <v>1</v>
      </c>
      <c r="BT899" s="1">
        <f t="shared" si="671"/>
        <v>2</v>
      </c>
      <c r="BU899" s="1">
        <f t="shared" si="672"/>
        <v>3</v>
      </c>
      <c r="BW899" s="1">
        <f t="shared" si="631"/>
        <v>0</v>
      </c>
      <c r="BX899" s="1">
        <f t="shared" si="631"/>
        <v>0</v>
      </c>
      <c r="BY899" s="1">
        <f t="shared" si="631"/>
        <v>0</v>
      </c>
      <c r="BZ899" s="1">
        <f t="shared" si="675"/>
        <v>0</v>
      </c>
      <c r="CA899" s="1">
        <f t="shared" si="675"/>
        <v>0</v>
      </c>
      <c r="CB899" s="1">
        <f t="shared" si="675"/>
        <v>0</v>
      </c>
      <c r="CC899" s="1">
        <f t="shared" si="675"/>
        <v>0</v>
      </c>
      <c r="CD899" s="1">
        <f t="shared" si="675"/>
        <v>70</v>
      </c>
      <c r="CE899" s="1">
        <f t="shared" si="675"/>
        <v>140</v>
      </c>
      <c r="CF899" s="1">
        <f t="shared" si="675"/>
        <v>210</v>
      </c>
      <c r="CW899" s="1">
        <v>881</v>
      </c>
      <c r="CX899" s="1">
        <f t="shared" si="657"/>
        <v>1</v>
      </c>
      <c r="CY899" s="1" t="s">
        <v>37</v>
      </c>
      <c r="CZ899" s="1">
        <v>1</v>
      </c>
      <c r="DB899" s="1">
        <f t="shared" si="673"/>
        <v>6</v>
      </c>
      <c r="DC899" s="1" t="s">
        <v>43</v>
      </c>
      <c r="DD899" s="1">
        <f t="shared" si="658"/>
        <v>9</v>
      </c>
      <c r="DL899" s="1">
        <v>881</v>
      </c>
      <c r="DM899" s="1">
        <f t="shared" si="659"/>
        <v>5</v>
      </c>
      <c r="DN899" s="1">
        <f t="shared" si="660"/>
        <v>0</v>
      </c>
      <c r="DO899" s="1" t="s">
        <v>37</v>
      </c>
      <c r="DP899" s="1">
        <v>0</v>
      </c>
    </row>
    <row r="900" spans="1:120" ht="15">
      <c r="A900">
        <v>882</v>
      </c>
      <c r="B900">
        <v>2</v>
      </c>
      <c r="C900" s="25">
        <v>30156</v>
      </c>
      <c r="D900">
        <v>3</v>
      </c>
      <c r="E900">
        <v>6</v>
      </c>
      <c r="F900" t="s">
        <v>35</v>
      </c>
      <c r="G900">
        <v>4</v>
      </c>
      <c r="H900"/>
      <c r="I900"/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0.5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0.5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  <c r="AG900" s="1">
        <f t="shared" si="632"/>
        <v>0</v>
      </c>
      <c r="AH900" s="1">
        <f t="shared" si="633"/>
        <v>0</v>
      </c>
      <c r="AI900" s="1">
        <f t="shared" si="634"/>
        <v>0</v>
      </c>
      <c r="AJ900" s="1">
        <f t="shared" si="635"/>
        <v>0</v>
      </c>
      <c r="AK900" s="1">
        <f t="shared" si="636"/>
        <v>0</v>
      </c>
      <c r="AL900" s="1">
        <f t="shared" si="637"/>
        <v>0</v>
      </c>
      <c r="AM900" s="1">
        <f t="shared" si="638"/>
        <v>0</v>
      </c>
      <c r="AN900" s="1">
        <f t="shared" si="638"/>
        <v>0</v>
      </c>
      <c r="AO900" s="1">
        <f t="shared" si="639"/>
        <v>40</v>
      </c>
      <c r="AP900" s="1">
        <f t="shared" si="640"/>
        <v>0</v>
      </c>
      <c r="AQ900" s="1">
        <f t="shared" si="641"/>
        <v>0</v>
      </c>
      <c r="AR900" s="1">
        <f t="shared" si="642"/>
        <v>0</v>
      </c>
      <c r="AS900" s="1">
        <f t="shared" si="643"/>
        <v>0</v>
      </c>
      <c r="AT900" s="1">
        <f t="shared" si="644"/>
        <v>0</v>
      </c>
      <c r="AU900" s="1">
        <f t="shared" si="645"/>
        <v>0</v>
      </c>
      <c r="AV900" s="1">
        <f t="shared" si="646"/>
        <v>40</v>
      </c>
      <c r="AW900" s="1">
        <f t="shared" si="647"/>
        <v>0</v>
      </c>
      <c r="AX900" s="1">
        <f t="shared" si="648"/>
        <v>0</v>
      </c>
      <c r="AY900" s="1">
        <f t="shared" si="649"/>
        <v>0</v>
      </c>
      <c r="AZ900" s="1">
        <f t="shared" si="650"/>
        <v>0</v>
      </c>
      <c r="BA900" s="1">
        <f t="shared" si="651"/>
        <v>0</v>
      </c>
      <c r="BB900" s="1">
        <f t="shared" si="652"/>
        <v>0</v>
      </c>
      <c r="BC900" s="1">
        <f t="shared" si="653"/>
        <v>0</v>
      </c>
      <c r="BD900" s="1">
        <f t="shared" si="654"/>
        <v>80</v>
      </c>
      <c r="BE900" s="1" t="b">
        <f t="shared" si="661"/>
        <v>0</v>
      </c>
      <c r="BF900" s="1">
        <f t="shared" si="662"/>
        <v>0</v>
      </c>
      <c r="BG900" s="3">
        <v>882</v>
      </c>
      <c r="BH900" s="1">
        <f t="shared" si="674"/>
        <v>0</v>
      </c>
      <c r="BI900" s="1">
        <f t="shared" si="655"/>
        <v>0</v>
      </c>
      <c r="BJ900" s="3">
        <v>882</v>
      </c>
      <c r="BK900" s="1">
        <f t="shared" si="656"/>
        <v>7</v>
      </c>
      <c r="BL900" s="1">
        <f t="shared" si="663"/>
        <v>0</v>
      </c>
      <c r="BM900" s="1">
        <f t="shared" si="664"/>
        <v>0</v>
      </c>
      <c r="BN900" s="1">
        <f t="shared" si="665"/>
        <v>0</v>
      </c>
      <c r="BO900" s="1">
        <f t="shared" si="666"/>
        <v>0</v>
      </c>
      <c r="BP900" s="1">
        <f t="shared" si="667"/>
        <v>0</v>
      </c>
      <c r="BQ900" s="1">
        <f t="shared" si="668"/>
        <v>0</v>
      </c>
      <c r="BR900" s="1">
        <f t="shared" si="669"/>
        <v>1</v>
      </c>
      <c r="BS900" s="1">
        <f t="shared" si="670"/>
        <v>2</v>
      </c>
      <c r="BT900" s="1">
        <f t="shared" si="671"/>
        <v>3</v>
      </c>
      <c r="BU900" s="1">
        <f t="shared" si="672"/>
        <v>4</v>
      </c>
      <c r="BW900" s="1">
        <f t="shared" si="631"/>
        <v>0</v>
      </c>
      <c r="BX900" s="1">
        <f t="shared" si="631"/>
        <v>0</v>
      </c>
      <c r="BY900" s="1">
        <f t="shared" si="631"/>
        <v>0</v>
      </c>
      <c r="BZ900" s="1">
        <f t="shared" si="675"/>
        <v>0</v>
      </c>
      <c r="CA900" s="1">
        <f t="shared" si="675"/>
        <v>0</v>
      </c>
      <c r="CB900" s="1">
        <f t="shared" si="675"/>
        <v>0</v>
      </c>
      <c r="CC900" s="1">
        <f t="shared" si="675"/>
        <v>70</v>
      </c>
      <c r="CD900" s="1">
        <f t="shared" si="675"/>
        <v>140</v>
      </c>
      <c r="CE900" s="1">
        <f t="shared" si="675"/>
        <v>210</v>
      </c>
      <c r="CF900" s="1">
        <f t="shared" si="675"/>
        <v>280</v>
      </c>
      <c r="CW900" s="1">
        <v>882</v>
      </c>
      <c r="CX900" s="1">
        <f t="shared" si="657"/>
        <v>1</v>
      </c>
      <c r="CY900" s="1" t="s">
        <v>37</v>
      </c>
      <c r="CZ900" s="1">
        <v>1</v>
      </c>
      <c r="DB900" s="1">
        <f t="shared" si="673"/>
        <v>6</v>
      </c>
      <c r="DC900" s="1" t="s">
        <v>43</v>
      </c>
      <c r="DD900" s="1">
        <f t="shared" si="658"/>
        <v>6</v>
      </c>
      <c r="DL900" s="1">
        <v>882</v>
      </c>
      <c r="DM900" s="1">
        <f t="shared" si="659"/>
        <v>4</v>
      </c>
      <c r="DN900" s="1">
        <f t="shared" si="660"/>
        <v>0</v>
      </c>
      <c r="DO900" s="1" t="s">
        <v>37</v>
      </c>
      <c r="DP900" s="1">
        <v>0</v>
      </c>
    </row>
    <row r="901" spans="1:120" ht="15">
      <c r="A901">
        <v>883</v>
      </c>
      <c r="B901">
        <v>2</v>
      </c>
      <c r="C901" s="25">
        <v>30156</v>
      </c>
      <c r="D901">
        <v>5</v>
      </c>
      <c r="E901">
        <v>8</v>
      </c>
      <c r="F901" t="s">
        <v>35</v>
      </c>
      <c r="G901">
        <v>4</v>
      </c>
      <c r="H901"/>
      <c r="I901"/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0.5</v>
      </c>
      <c r="Z901" s="1">
        <v>0</v>
      </c>
      <c r="AA901" s="1">
        <v>0</v>
      </c>
      <c r="AB901" s="1">
        <v>0</v>
      </c>
      <c r="AC901" s="1">
        <v>0.5</v>
      </c>
      <c r="AD901" s="1">
        <v>0</v>
      </c>
      <c r="AE901" s="1">
        <v>0</v>
      </c>
      <c r="AF901" s="1">
        <v>0</v>
      </c>
      <c r="AG901" s="1">
        <f t="shared" si="632"/>
        <v>0</v>
      </c>
      <c r="AH901" s="1">
        <f t="shared" si="633"/>
        <v>0</v>
      </c>
      <c r="AI901" s="1">
        <f t="shared" si="634"/>
        <v>0</v>
      </c>
      <c r="AJ901" s="1">
        <f t="shared" si="635"/>
        <v>0</v>
      </c>
      <c r="AK901" s="1">
        <f t="shared" si="636"/>
        <v>0</v>
      </c>
      <c r="AL901" s="1">
        <f t="shared" si="637"/>
        <v>0</v>
      </c>
      <c r="AM901" s="1">
        <f t="shared" si="638"/>
        <v>0</v>
      </c>
      <c r="AN901" s="1">
        <f t="shared" si="638"/>
        <v>0</v>
      </c>
      <c r="AO901" s="1">
        <f t="shared" si="639"/>
        <v>0</v>
      </c>
      <c r="AP901" s="1">
        <f t="shared" si="640"/>
        <v>0</v>
      </c>
      <c r="AQ901" s="1">
        <f t="shared" si="641"/>
        <v>0</v>
      </c>
      <c r="AR901" s="1">
        <f t="shared" si="642"/>
        <v>0</v>
      </c>
      <c r="AS901" s="1">
        <f t="shared" si="643"/>
        <v>0</v>
      </c>
      <c r="AT901" s="1">
        <f t="shared" si="644"/>
        <v>0</v>
      </c>
      <c r="AU901" s="1">
        <f t="shared" si="645"/>
        <v>0</v>
      </c>
      <c r="AV901" s="1">
        <f t="shared" si="646"/>
        <v>40</v>
      </c>
      <c r="AW901" s="1">
        <f t="shared" si="647"/>
        <v>0</v>
      </c>
      <c r="AX901" s="1">
        <f t="shared" si="648"/>
        <v>0</v>
      </c>
      <c r="AY901" s="1">
        <f t="shared" si="649"/>
        <v>0</v>
      </c>
      <c r="AZ901" s="1">
        <f t="shared" si="650"/>
        <v>40</v>
      </c>
      <c r="BA901" s="1">
        <f t="shared" si="651"/>
        <v>0</v>
      </c>
      <c r="BB901" s="1">
        <f t="shared" si="652"/>
        <v>0</v>
      </c>
      <c r="BC901" s="1">
        <f t="shared" si="653"/>
        <v>0</v>
      </c>
      <c r="BD901" s="1">
        <f t="shared" si="654"/>
        <v>80</v>
      </c>
      <c r="BE901" s="1" t="str">
        <f t="shared" si="661"/>
        <v>Barge D</v>
      </c>
      <c r="BF901" s="1">
        <f t="shared" si="662"/>
        <v>0</v>
      </c>
      <c r="BG901" s="3">
        <v>883</v>
      </c>
      <c r="BH901" s="1">
        <f t="shared" si="674"/>
        <v>0</v>
      </c>
      <c r="BI901" s="1">
        <f t="shared" si="655"/>
        <v>0</v>
      </c>
      <c r="BJ901" s="3">
        <v>883</v>
      </c>
      <c r="BK901" s="1">
        <f t="shared" si="656"/>
        <v>9</v>
      </c>
      <c r="BL901" s="1">
        <f t="shared" si="663"/>
        <v>0</v>
      </c>
      <c r="BM901" s="1">
        <f t="shared" si="664"/>
        <v>0</v>
      </c>
      <c r="BN901" s="1">
        <f t="shared" si="665"/>
        <v>0</v>
      </c>
      <c r="BO901" s="1">
        <f t="shared" si="666"/>
        <v>0</v>
      </c>
      <c r="BP901" s="1">
        <f t="shared" si="667"/>
        <v>0</v>
      </c>
      <c r="BQ901" s="1">
        <f t="shared" si="668"/>
        <v>0</v>
      </c>
      <c r="BR901" s="1">
        <f t="shared" si="669"/>
        <v>0</v>
      </c>
      <c r="BS901" s="1">
        <f t="shared" si="670"/>
        <v>0</v>
      </c>
      <c r="BT901" s="1">
        <f t="shared" si="671"/>
        <v>1</v>
      </c>
      <c r="BU901" s="1">
        <f t="shared" si="672"/>
        <v>2</v>
      </c>
      <c r="BW901" s="1">
        <f t="shared" si="631"/>
        <v>0</v>
      </c>
      <c r="BX901" s="1">
        <f t="shared" si="631"/>
        <v>0</v>
      </c>
      <c r="BY901" s="1">
        <f t="shared" si="631"/>
        <v>0</v>
      </c>
      <c r="BZ901" s="1">
        <f t="shared" si="675"/>
        <v>0</v>
      </c>
      <c r="CA901" s="1">
        <f t="shared" si="675"/>
        <v>0</v>
      </c>
      <c r="CB901" s="1">
        <f t="shared" si="675"/>
        <v>0</v>
      </c>
      <c r="CC901" s="1">
        <f t="shared" si="675"/>
        <v>0</v>
      </c>
      <c r="CD901" s="1">
        <f t="shared" si="675"/>
        <v>0</v>
      </c>
      <c r="CE901" s="1">
        <f t="shared" si="675"/>
        <v>70</v>
      </c>
      <c r="CF901" s="1">
        <f t="shared" si="675"/>
        <v>140</v>
      </c>
      <c r="CW901" s="1">
        <v>883</v>
      </c>
      <c r="CX901" s="1">
        <f t="shared" si="657"/>
        <v>1</v>
      </c>
      <c r="CY901" s="1" t="s">
        <v>37</v>
      </c>
      <c r="CZ901" s="1">
        <v>1</v>
      </c>
      <c r="DB901" s="1">
        <f t="shared" si="673"/>
        <v>8</v>
      </c>
      <c r="DC901" s="1" t="s">
        <v>43</v>
      </c>
      <c r="DD901" s="1">
        <f t="shared" si="658"/>
        <v>8</v>
      </c>
      <c r="DL901" s="1">
        <v>883</v>
      </c>
      <c r="DM901" s="1">
        <f t="shared" si="659"/>
        <v>6</v>
      </c>
      <c r="DN901" s="1">
        <f t="shared" si="660"/>
        <v>0</v>
      </c>
      <c r="DO901" s="1" t="s">
        <v>37</v>
      </c>
      <c r="DP901" s="1">
        <v>0</v>
      </c>
    </row>
    <row r="902" spans="1:120" ht="15">
      <c r="A902">
        <v>884</v>
      </c>
      <c r="B902">
        <v>2</v>
      </c>
      <c r="C902" s="25">
        <v>30156</v>
      </c>
      <c r="D902">
        <v>5</v>
      </c>
      <c r="E902">
        <v>9</v>
      </c>
      <c r="F902" t="s">
        <v>73</v>
      </c>
      <c r="G902">
        <v>6</v>
      </c>
      <c r="H902"/>
      <c r="I902"/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0.33333332999999998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0.66666667000000002</v>
      </c>
      <c r="AF902" s="1">
        <v>0</v>
      </c>
      <c r="AG902" s="1">
        <f t="shared" si="632"/>
        <v>0</v>
      </c>
      <c r="AH902" s="1">
        <f t="shared" si="633"/>
        <v>0</v>
      </c>
      <c r="AI902" s="1">
        <f t="shared" si="634"/>
        <v>0</v>
      </c>
      <c r="AJ902" s="1">
        <f t="shared" si="635"/>
        <v>0</v>
      </c>
      <c r="AK902" s="1">
        <f t="shared" si="636"/>
        <v>0</v>
      </c>
      <c r="AL902" s="1">
        <f t="shared" si="637"/>
        <v>0</v>
      </c>
      <c r="AM902" s="1">
        <f t="shared" si="638"/>
        <v>0</v>
      </c>
      <c r="AN902" s="1">
        <f t="shared" si="638"/>
        <v>0</v>
      </c>
      <c r="AO902" s="1">
        <f t="shared" si="639"/>
        <v>0</v>
      </c>
      <c r="AP902" s="1">
        <f t="shared" si="640"/>
        <v>0</v>
      </c>
      <c r="AQ902" s="1">
        <f t="shared" si="641"/>
        <v>0</v>
      </c>
      <c r="AR902" s="1">
        <f t="shared" si="642"/>
        <v>0</v>
      </c>
      <c r="AS902" s="1">
        <f t="shared" si="643"/>
        <v>0</v>
      </c>
      <c r="AT902" s="1">
        <f t="shared" si="644"/>
        <v>0</v>
      </c>
      <c r="AU902" s="1">
        <f t="shared" si="645"/>
        <v>26.666666399999997</v>
      </c>
      <c r="AV902" s="1">
        <f t="shared" si="646"/>
        <v>0</v>
      </c>
      <c r="AW902" s="1">
        <f t="shared" si="647"/>
        <v>0</v>
      </c>
      <c r="AX902" s="1">
        <f t="shared" si="648"/>
        <v>0</v>
      </c>
      <c r="AY902" s="1">
        <f t="shared" si="649"/>
        <v>0</v>
      </c>
      <c r="AZ902" s="1">
        <f t="shared" si="650"/>
        <v>0</v>
      </c>
      <c r="BA902" s="1">
        <f t="shared" si="651"/>
        <v>0</v>
      </c>
      <c r="BB902" s="1">
        <f t="shared" si="652"/>
        <v>53.333333600000003</v>
      </c>
      <c r="BC902" s="1">
        <f t="shared" si="653"/>
        <v>0</v>
      </c>
      <c r="BD902" s="1">
        <f t="shared" si="654"/>
        <v>80</v>
      </c>
      <c r="BE902" s="1" t="b">
        <f t="shared" si="661"/>
        <v>0</v>
      </c>
      <c r="BF902" s="1">
        <f t="shared" si="662"/>
        <v>0</v>
      </c>
      <c r="BG902" s="3">
        <v>884</v>
      </c>
      <c r="BH902" s="1">
        <f t="shared" si="674"/>
        <v>0</v>
      </c>
      <c r="BI902" s="1">
        <f t="shared" si="655"/>
        <v>0</v>
      </c>
      <c r="BJ902" s="3">
        <v>884</v>
      </c>
      <c r="BK902" s="1">
        <f t="shared" si="656"/>
        <v>11</v>
      </c>
      <c r="BL902" s="1">
        <f t="shared" si="663"/>
        <v>0</v>
      </c>
      <c r="BM902" s="1">
        <f t="shared" si="664"/>
        <v>0</v>
      </c>
      <c r="BN902" s="1">
        <f t="shared" si="665"/>
        <v>0</v>
      </c>
      <c r="BO902" s="1">
        <f t="shared" si="666"/>
        <v>0</v>
      </c>
      <c r="BP902" s="1">
        <f t="shared" si="667"/>
        <v>0</v>
      </c>
      <c r="BQ902" s="1">
        <f t="shared" si="668"/>
        <v>0</v>
      </c>
      <c r="BR902" s="1">
        <f t="shared" si="669"/>
        <v>0</v>
      </c>
      <c r="BS902" s="1">
        <f t="shared" si="670"/>
        <v>0</v>
      </c>
      <c r="BT902" s="1">
        <f t="shared" si="671"/>
        <v>0</v>
      </c>
      <c r="BU902" s="1">
        <f t="shared" si="672"/>
        <v>0</v>
      </c>
      <c r="BW902" s="1">
        <f t="shared" si="631"/>
        <v>0</v>
      </c>
      <c r="BX902" s="1">
        <f t="shared" si="631"/>
        <v>0</v>
      </c>
      <c r="BY902" s="1">
        <f t="shared" si="631"/>
        <v>0</v>
      </c>
      <c r="BZ902" s="1">
        <f t="shared" si="675"/>
        <v>0</v>
      </c>
      <c r="CA902" s="1">
        <f t="shared" si="675"/>
        <v>0</v>
      </c>
      <c r="CB902" s="1">
        <f t="shared" si="675"/>
        <v>0</v>
      </c>
      <c r="CC902" s="1">
        <f t="shared" si="675"/>
        <v>0</v>
      </c>
      <c r="CD902" s="1">
        <f t="shared" si="675"/>
        <v>0</v>
      </c>
      <c r="CE902" s="1">
        <f t="shared" si="675"/>
        <v>0</v>
      </c>
      <c r="CF902" s="1">
        <f t="shared" si="675"/>
        <v>0</v>
      </c>
      <c r="CW902" s="1">
        <v>884</v>
      </c>
      <c r="CX902" s="1">
        <f t="shared" si="657"/>
        <v>1</v>
      </c>
      <c r="CY902" s="1" t="s">
        <v>37</v>
      </c>
      <c r="CZ902" s="1">
        <v>1</v>
      </c>
      <c r="DB902" s="1">
        <f t="shared" si="673"/>
        <v>9.0000000100000008</v>
      </c>
      <c r="DC902" s="1" t="s">
        <v>43</v>
      </c>
      <c r="DD902" s="1">
        <f t="shared" si="658"/>
        <v>9</v>
      </c>
      <c r="DL902" s="1">
        <v>884</v>
      </c>
      <c r="DM902" s="1">
        <f t="shared" si="659"/>
        <v>6</v>
      </c>
      <c r="DN902" s="1">
        <f t="shared" si="660"/>
        <v>0</v>
      </c>
      <c r="DO902" s="1" t="s">
        <v>37</v>
      </c>
      <c r="DP902" s="1">
        <v>0</v>
      </c>
    </row>
    <row r="903" spans="1:120" ht="15">
      <c r="A903">
        <v>885</v>
      </c>
      <c r="B903">
        <v>2</v>
      </c>
      <c r="C903" s="25">
        <v>30156</v>
      </c>
      <c r="D903">
        <v>5</v>
      </c>
      <c r="E903">
        <v>9</v>
      </c>
      <c r="F903" t="s">
        <v>35</v>
      </c>
      <c r="G903">
        <v>4</v>
      </c>
      <c r="H903"/>
      <c r="I903"/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1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f t="shared" si="632"/>
        <v>0</v>
      </c>
      <c r="AH903" s="1">
        <f t="shared" si="633"/>
        <v>0</v>
      </c>
      <c r="AI903" s="1">
        <f t="shared" si="634"/>
        <v>0</v>
      </c>
      <c r="AJ903" s="1">
        <f t="shared" si="635"/>
        <v>0</v>
      </c>
      <c r="AK903" s="1">
        <f t="shared" si="636"/>
        <v>0</v>
      </c>
      <c r="AL903" s="1">
        <f t="shared" si="637"/>
        <v>0</v>
      </c>
      <c r="AM903" s="1">
        <f t="shared" si="638"/>
        <v>0</v>
      </c>
      <c r="AN903" s="1">
        <f t="shared" si="638"/>
        <v>0</v>
      </c>
      <c r="AO903" s="1">
        <f t="shared" si="639"/>
        <v>0</v>
      </c>
      <c r="AP903" s="1">
        <f t="shared" si="640"/>
        <v>0</v>
      </c>
      <c r="AQ903" s="1">
        <f t="shared" si="641"/>
        <v>0</v>
      </c>
      <c r="AR903" s="1">
        <f t="shared" si="642"/>
        <v>0</v>
      </c>
      <c r="AS903" s="1">
        <f t="shared" si="643"/>
        <v>0</v>
      </c>
      <c r="AT903" s="1">
        <f t="shared" si="644"/>
        <v>0</v>
      </c>
      <c r="AU903" s="1">
        <f t="shared" si="645"/>
        <v>0</v>
      </c>
      <c r="AV903" s="1">
        <f t="shared" si="646"/>
        <v>0</v>
      </c>
      <c r="AW903" s="1">
        <f t="shared" si="647"/>
        <v>0</v>
      </c>
      <c r="AX903" s="1">
        <f t="shared" si="648"/>
        <v>80</v>
      </c>
      <c r="AY903" s="1">
        <f t="shared" si="649"/>
        <v>0</v>
      </c>
      <c r="AZ903" s="1">
        <f t="shared" si="650"/>
        <v>0</v>
      </c>
      <c r="BA903" s="1">
        <f t="shared" si="651"/>
        <v>0</v>
      </c>
      <c r="BB903" s="1">
        <f t="shared" si="652"/>
        <v>0</v>
      </c>
      <c r="BC903" s="1">
        <f t="shared" si="653"/>
        <v>0</v>
      </c>
      <c r="BD903" s="1">
        <f t="shared" si="654"/>
        <v>80</v>
      </c>
      <c r="BE903" s="1" t="str">
        <f t="shared" si="661"/>
        <v>Barge B</v>
      </c>
      <c r="BF903" s="1">
        <f t="shared" si="662"/>
        <v>7</v>
      </c>
      <c r="BG903" s="3">
        <v>885</v>
      </c>
      <c r="BH903" s="1">
        <f t="shared" si="674"/>
        <v>0</v>
      </c>
      <c r="BI903" s="1">
        <f t="shared" si="655"/>
        <v>0</v>
      </c>
      <c r="BJ903" s="3">
        <v>885</v>
      </c>
      <c r="BK903" s="1">
        <f t="shared" si="656"/>
        <v>9</v>
      </c>
      <c r="BL903" s="1">
        <f t="shared" si="663"/>
        <v>0</v>
      </c>
      <c r="BM903" s="1">
        <f t="shared" si="664"/>
        <v>0</v>
      </c>
      <c r="BN903" s="1">
        <f t="shared" si="665"/>
        <v>0</v>
      </c>
      <c r="BO903" s="1">
        <f t="shared" si="666"/>
        <v>0</v>
      </c>
      <c r="BP903" s="1">
        <f t="shared" si="667"/>
        <v>0</v>
      </c>
      <c r="BQ903" s="1">
        <f t="shared" si="668"/>
        <v>0</v>
      </c>
      <c r="BR903" s="1">
        <f t="shared" si="669"/>
        <v>0</v>
      </c>
      <c r="BS903" s="1">
        <f t="shared" si="670"/>
        <v>0</v>
      </c>
      <c r="BT903" s="1">
        <f t="shared" si="671"/>
        <v>1</v>
      </c>
      <c r="BU903" s="1">
        <f t="shared" si="672"/>
        <v>2</v>
      </c>
      <c r="BW903" s="1">
        <f t="shared" si="631"/>
        <v>0</v>
      </c>
      <c r="BX903" s="1">
        <f t="shared" si="631"/>
        <v>0</v>
      </c>
      <c r="BY903" s="1">
        <f t="shared" si="631"/>
        <v>0</v>
      </c>
      <c r="BZ903" s="1">
        <f t="shared" si="675"/>
        <v>0</v>
      </c>
      <c r="CA903" s="1">
        <f t="shared" si="675"/>
        <v>0</v>
      </c>
      <c r="CB903" s="1">
        <f t="shared" si="675"/>
        <v>0</v>
      </c>
      <c r="CC903" s="1">
        <f t="shared" si="675"/>
        <v>0</v>
      </c>
      <c r="CD903" s="1">
        <f t="shared" si="675"/>
        <v>0</v>
      </c>
      <c r="CE903" s="1">
        <f t="shared" si="675"/>
        <v>70</v>
      </c>
      <c r="CF903" s="1">
        <f t="shared" si="675"/>
        <v>140</v>
      </c>
      <c r="CW903" s="1">
        <v>885</v>
      </c>
      <c r="CX903" s="1">
        <f t="shared" si="657"/>
        <v>1</v>
      </c>
      <c r="CY903" s="1" t="s">
        <v>37</v>
      </c>
      <c r="CZ903" s="1">
        <v>1</v>
      </c>
      <c r="DB903" s="1">
        <f t="shared" si="673"/>
        <v>8</v>
      </c>
      <c r="DC903" s="1" t="s">
        <v>43</v>
      </c>
      <c r="DD903" s="1">
        <f t="shared" si="658"/>
        <v>9</v>
      </c>
      <c r="DL903" s="1">
        <v>885</v>
      </c>
      <c r="DM903" s="1">
        <f t="shared" si="659"/>
        <v>6</v>
      </c>
      <c r="DN903" s="1">
        <f t="shared" si="660"/>
        <v>0</v>
      </c>
      <c r="DO903" s="1" t="s">
        <v>37</v>
      </c>
      <c r="DP903" s="1">
        <v>0</v>
      </c>
    </row>
    <row r="904" spans="1:120" ht="15">
      <c r="A904">
        <v>886</v>
      </c>
      <c r="B904">
        <v>2</v>
      </c>
      <c r="C904" s="25">
        <v>30156</v>
      </c>
      <c r="D904">
        <v>5</v>
      </c>
      <c r="E904">
        <v>9</v>
      </c>
      <c r="F904" t="s">
        <v>35</v>
      </c>
      <c r="G904">
        <v>3</v>
      </c>
      <c r="H904"/>
      <c r="I904"/>
      <c r="J904" s="1">
        <v>0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>
        <v>0</v>
      </c>
      <c r="W904" s="1">
        <v>0</v>
      </c>
      <c r="X904" s="1">
        <v>0</v>
      </c>
      <c r="Y904" s="1">
        <v>1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f t="shared" si="632"/>
        <v>0</v>
      </c>
      <c r="AH904" s="1">
        <f t="shared" si="633"/>
        <v>0</v>
      </c>
      <c r="AI904" s="1">
        <f t="shared" si="634"/>
        <v>0</v>
      </c>
      <c r="AJ904" s="1">
        <f t="shared" si="635"/>
        <v>0</v>
      </c>
      <c r="AK904" s="1">
        <f t="shared" si="636"/>
        <v>0</v>
      </c>
      <c r="AL904" s="1">
        <f t="shared" si="637"/>
        <v>0</v>
      </c>
      <c r="AM904" s="1">
        <f t="shared" si="638"/>
        <v>0</v>
      </c>
      <c r="AN904" s="1">
        <f t="shared" si="638"/>
        <v>0</v>
      </c>
      <c r="AO904" s="1">
        <f t="shared" si="639"/>
        <v>0</v>
      </c>
      <c r="AP904" s="1">
        <f t="shared" si="640"/>
        <v>0</v>
      </c>
      <c r="AQ904" s="1">
        <f t="shared" si="641"/>
        <v>0</v>
      </c>
      <c r="AR904" s="1">
        <f t="shared" si="642"/>
        <v>0</v>
      </c>
      <c r="AS904" s="1">
        <f t="shared" si="643"/>
        <v>0</v>
      </c>
      <c r="AT904" s="1">
        <f t="shared" si="644"/>
        <v>0</v>
      </c>
      <c r="AU904" s="1">
        <f t="shared" si="645"/>
        <v>0</v>
      </c>
      <c r="AV904" s="1">
        <f t="shared" si="646"/>
        <v>80</v>
      </c>
      <c r="AW904" s="1">
        <f t="shared" si="647"/>
        <v>0</v>
      </c>
      <c r="AX904" s="1">
        <f t="shared" si="648"/>
        <v>0</v>
      </c>
      <c r="AY904" s="1">
        <f t="shared" si="649"/>
        <v>0</v>
      </c>
      <c r="AZ904" s="1">
        <f t="shared" si="650"/>
        <v>0</v>
      </c>
      <c r="BA904" s="1">
        <f t="shared" si="651"/>
        <v>0</v>
      </c>
      <c r="BB904" s="1">
        <f t="shared" si="652"/>
        <v>0</v>
      </c>
      <c r="BC904" s="1">
        <f t="shared" si="653"/>
        <v>0</v>
      </c>
      <c r="BD904" s="1">
        <f t="shared" si="654"/>
        <v>80</v>
      </c>
      <c r="BE904" s="1" t="str">
        <f t="shared" si="661"/>
        <v>Barge D</v>
      </c>
      <c r="BF904" s="1">
        <f t="shared" si="662"/>
        <v>6</v>
      </c>
      <c r="BG904" s="3">
        <v>886</v>
      </c>
      <c r="BH904" s="1">
        <f t="shared" si="674"/>
        <v>0</v>
      </c>
      <c r="BI904" s="1">
        <f t="shared" si="655"/>
        <v>0</v>
      </c>
      <c r="BJ904" s="3">
        <v>886</v>
      </c>
      <c r="BK904" s="1">
        <f t="shared" si="656"/>
        <v>8</v>
      </c>
      <c r="BL904" s="1">
        <f t="shared" si="663"/>
        <v>0</v>
      </c>
      <c r="BM904" s="1">
        <f t="shared" si="664"/>
        <v>0</v>
      </c>
      <c r="BN904" s="1">
        <f t="shared" si="665"/>
        <v>0</v>
      </c>
      <c r="BO904" s="1">
        <f t="shared" si="666"/>
        <v>0</v>
      </c>
      <c r="BP904" s="1">
        <f t="shared" si="667"/>
        <v>0</v>
      </c>
      <c r="BQ904" s="1">
        <f t="shared" si="668"/>
        <v>0</v>
      </c>
      <c r="BR904" s="1">
        <f t="shared" si="669"/>
        <v>0</v>
      </c>
      <c r="BS904" s="1">
        <f t="shared" si="670"/>
        <v>1</v>
      </c>
      <c r="BT904" s="1">
        <f t="shared" si="671"/>
        <v>2</v>
      </c>
      <c r="BU904" s="1">
        <f t="shared" si="672"/>
        <v>3</v>
      </c>
      <c r="BW904" s="1">
        <f t="shared" si="631"/>
        <v>0</v>
      </c>
      <c r="BX904" s="1">
        <f t="shared" si="631"/>
        <v>0</v>
      </c>
      <c r="BY904" s="1">
        <f t="shared" si="631"/>
        <v>0</v>
      </c>
      <c r="BZ904" s="1">
        <f t="shared" si="675"/>
        <v>0</v>
      </c>
      <c r="CA904" s="1">
        <f t="shared" si="675"/>
        <v>0</v>
      </c>
      <c r="CB904" s="1">
        <f t="shared" si="675"/>
        <v>0</v>
      </c>
      <c r="CC904" s="1">
        <f t="shared" si="675"/>
        <v>0</v>
      </c>
      <c r="CD904" s="1">
        <f t="shared" si="675"/>
        <v>70</v>
      </c>
      <c r="CE904" s="1">
        <f t="shared" si="675"/>
        <v>140</v>
      </c>
      <c r="CF904" s="1">
        <f t="shared" si="675"/>
        <v>210</v>
      </c>
      <c r="CW904" s="1">
        <v>886</v>
      </c>
      <c r="CX904" s="1">
        <f t="shared" si="657"/>
        <v>1</v>
      </c>
      <c r="CY904" s="1" t="s">
        <v>37</v>
      </c>
      <c r="CZ904" s="1">
        <v>1</v>
      </c>
      <c r="DB904" s="1">
        <f t="shared" si="673"/>
        <v>7</v>
      </c>
      <c r="DC904" s="1" t="s">
        <v>43</v>
      </c>
      <c r="DD904" s="1">
        <f t="shared" si="658"/>
        <v>9</v>
      </c>
      <c r="DL904" s="1">
        <v>886</v>
      </c>
      <c r="DM904" s="1">
        <f t="shared" si="659"/>
        <v>6</v>
      </c>
      <c r="DN904" s="1">
        <f t="shared" si="660"/>
        <v>0</v>
      </c>
      <c r="DO904" s="1" t="s">
        <v>37</v>
      </c>
      <c r="DP904" s="1">
        <v>0</v>
      </c>
    </row>
    <row r="905" spans="1:120" ht="15">
      <c r="A905">
        <v>887</v>
      </c>
      <c r="B905">
        <v>2</v>
      </c>
      <c r="C905" s="25">
        <v>30156</v>
      </c>
      <c r="D905">
        <v>1</v>
      </c>
      <c r="E905">
        <v>5</v>
      </c>
      <c r="F905" t="s">
        <v>73</v>
      </c>
      <c r="G905">
        <v>3</v>
      </c>
      <c r="H905"/>
      <c r="I905"/>
      <c r="J905" s="1">
        <v>0</v>
      </c>
      <c r="K905" s="1">
        <v>0</v>
      </c>
      <c r="L905" s="1">
        <v>0</v>
      </c>
      <c r="M905" s="1">
        <v>0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f t="shared" si="632"/>
        <v>0</v>
      </c>
      <c r="AH905" s="1">
        <f t="shared" si="633"/>
        <v>0</v>
      </c>
      <c r="AI905" s="1">
        <f t="shared" si="634"/>
        <v>0</v>
      </c>
      <c r="AJ905" s="1">
        <f t="shared" si="635"/>
        <v>0</v>
      </c>
      <c r="AK905" s="1">
        <f t="shared" si="636"/>
        <v>80</v>
      </c>
      <c r="AL905" s="1">
        <f t="shared" si="637"/>
        <v>0</v>
      </c>
      <c r="AM905" s="1">
        <f t="shared" si="638"/>
        <v>0</v>
      </c>
      <c r="AN905" s="1">
        <f t="shared" si="638"/>
        <v>0</v>
      </c>
      <c r="AO905" s="1">
        <f t="shared" si="639"/>
        <v>0</v>
      </c>
      <c r="AP905" s="1">
        <f t="shared" si="640"/>
        <v>0</v>
      </c>
      <c r="AQ905" s="1">
        <f t="shared" si="641"/>
        <v>0</v>
      </c>
      <c r="AR905" s="1">
        <f t="shared" si="642"/>
        <v>0</v>
      </c>
      <c r="AS905" s="1">
        <f t="shared" si="643"/>
        <v>0</v>
      </c>
      <c r="AT905" s="1">
        <f t="shared" si="644"/>
        <v>0</v>
      </c>
      <c r="AU905" s="1">
        <f t="shared" si="645"/>
        <v>0</v>
      </c>
      <c r="AV905" s="1">
        <f t="shared" si="646"/>
        <v>0</v>
      </c>
      <c r="AW905" s="1">
        <f t="shared" si="647"/>
        <v>0</v>
      </c>
      <c r="AX905" s="1">
        <f t="shared" si="648"/>
        <v>0</v>
      </c>
      <c r="AY905" s="1">
        <f t="shared" si="649"/>
        <v>0</v>
      </c>
      <c r="AZ905" s="1">
        <f t="shared" si="650"/>
        <v>0</v>
      </c>
      <c r="BA905" s="1">
        <f t="shared" si="651"/>
        <v>0</v>
      </c>
      <c r="BB905" s="1">
        <f t="shared" si="652"/>
        <v>0</v>
      </c>
      <c r="BC905" s="1">
        <f t="shared" si="653"/>
        <v>0</v>
      </c>
      <c r="BD905" s="1">
        <f t="shared" si="654"/>
        <v>80</v>
      </c>
      <c r="BE905" s="1" t="str">
        <f t="shared" si="661"/>
        <v>Barge A</v>
      </c>
      <c r="BF905" s="1">
        <f t="shared" si="662"/>
        <v>2</v>
      </c>
      <c r="BG905" s="3">
        <v>887</v>
      </c>
      <c r="BH905" s="1">
        <f t="shared" si="674"/>
        <v>0</v>
      </c>
      <c r="BI905" s="1">
        <f t="shared" si="655"/>
        <v>0</v>
      </c>
      <c r="BJ905" s="3">
        <v>887</v>
      </c>
      <c r="BK905" s="1">
        <f t="shared" si="656"/>
        <v>4</v>
      </c>
      <c r="BL905" s="1">
        <f t="shared" si="663"/>
        <v>0</v>
      </c>
      <c r="BM905" s="1">
        <f t="shared" si="664"/>
        <v>0</v>
      </c>
      <c r="BN905" s="1">
        <f t="shared" si="665"/>
        <v>0</v>
      </c>
      <c r="BO905" s="1">
        <f t="shared" si="666"/>
        <v>1</v>
      </c>
      <c r="BP905" s="1">
        <f t="shared" si="667"/>
        <v>2</v>
      </c>
      <c r="BQ905" s="1">
        <f t="shared" si="668"/>
        <v>3</v>
      </c>
      <c r="BR905" s="1">
        <f t="shared" si="669"/>
        <v>4</v>
      </c>
      <c r="BS905" s="1">
        <f t="shared" si="670"/>
        <v>5</v>
      </c>
      <c r="BT905" s="1">
        <f t="shared" si="671"/>
        <v>6</v>
      </c>
      <c r="BU905" s="1">
        <f t="shared" si="672"/>
        <v>7</v>
      </c>
      <c r="BW905" s="1">
        <f t="shared" si="631"/>
        <v>0</v>
      </c>
      <c r="BX905" s="1">
        <f t="shared" si="631"/>
        <v>0</v>
      </c>
      <c r="BY905" s="1">
        <f t="shared" si="631"/>
        <v>0</v>
      </c>
      <c r="BZ905" s="1">
        <f t="shared" si="675"/>
        <v>70</v>
      </c>
      <c r="CA905" s="1">
        <f t="shared" si="675"/>
        <v>140</v>
      </c>
      <c r="CB905" s="1">
        <f t="shared" si="675"/>
        <v>210</v>
      </c>
      <c r="CC905" s="1">
        <f t="shared" si="675"/>
        <v>280</v>
      </c>
      <c r="CD905" s="1">
        <f t="shared" si="675"/>
        <v>350</v>
      </c>
      <c r="CE905" s="1">
        <f t="shared" si="675"/>
        <v>420</v>
      </c>
      <c r="CF905" s="1">
        <f t="shared" si="675"/>
        <v>490</v>
      </c>
      <c r="CW905" s="1">
        <v>887</v>
      </c>
      <c r="CX905" s="1">
        <f t="shared" si="657"/>
        <v>1</v>
      </c>
      <c r="CY905" s="1" t="s">
        <v>37</v>
      </c>
      <c r="CZ905" s="1">
        <v>1</v>
      </c>
      <c r="DB905" s="1">
        <f t="shared" si="673"/>
        <v>3</v>
      </c>
      <c r="DC905" s="1" t="s">
        <v>43</v>
      </c>
      <c r="DD905" s="1">
        <f t="shared" si="658"/>
        <v>5</v>
      </c>
      <c r="DL905" s="1">
        <v>887</v>
      </c>
      <c r="DM905" s="1">
        <f t="shared" si="659"/>
        <v>2</v>
      </c>
      <c r="DN905" s="1">
        <f t="shared" si="660"/>
        <v>0</v>
      </c>
      <c r="DO905" s="1" t="s">
        <v>37</v>
      </c>
      <c r="DP905" s="1">
        <v>0</v>
      </c>
    </row>
    <row r="906" spans="1:120" ht="15">
      <c r="A906">
        <v>888</v>
      </c>
      <c r="B906">
        <v>2</v>
      </c>
      <c r="C906" s="25">
        <v>30156</v>
      </c>
      <c r="D906">
        <v>-1</v>
      </c>
      <c r="E906">
        <v>3</v>
      </c>
      <c r="F906" t="s">
        <v>35</v>
      </c>
      <c r="G906">
        <v>5</v>
      </c>
      <c r="H906"/>
      <c r="I906"/>
      <c r="J906" s="1">
        <v>0</v>
      </c>
      <c r="K906" s="1">
        <v>0</v>
      </c>
      <c r="L906" s="1">
        <v>1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f t="shared" si="632"/>
        <v>0</v>
      </c>
      <c r="AH906" s="1">
        <f t="shared" si="633"/>
        <v>0</v>
      </c>
      <c r="AI906" s="1">
        <f t="shared" si="634"/>
        <v>80</v>
      </c>
      <c r="AJ906" s="1">
        <f t="shared" si="635"/>
        <v>0</v>
      </c>
      <c r="AK906" s="1">
        <f t="shared" si="636"/>
        <v>0</v>
      </c>
      <c r="AL906" s="1">
        <f t="shared" si="637"/>
        <v>0</v>
      </c>
      <c r="AM906" s="1">
        <f t="shared" si="638"/>
        <v>0</v>
      </c>
      <c r="AN906" s="1">
        <f t="shared" si="638"/>
        <v>0</v>
      </c>
      <c r="AO906" s="1">
        <f t="shared" si="639"/>
        <v>0</v>
      </c>
      <c r="AP906" s="1">
        <f t="shared" si="640"/>
        <v>0</v>
      </c>
      <c r="AQ906" s="1">
        <f t="shared" si="641"/>
        <v>0</v>
      </c>
      <c r="AR906" s="1">
        <f t="shared" si="642"/>
        <v>0</v>
      </c>
      <c r="AS906" s="1">
        <f t="shared" si="643"/>
        <v>0</v>
      </c>
      <c r="AT906" s="1">
        <f t="shared" si="644"/>
        <v>0</v>
      </c>
      <c r="AU906" s="1">
        <f t="shared" si="645"/>
        <v>0</v>
      </c>
      <c r="AV906" s="1">
        <f t="shared" si="646"/>
        <v>0</v>
      </c>
      <c r="AW906" s="1">
        <f t="shared" si="647"/>
        <v>0</v>
      </c>
      <c r="AX906" s="1">
        <f t="shared" si="648"/>
        <v>0</v>
      </c>
      <c r="AY906" s="1">
        <f t="shared" si="649"/>
        <v>0</v>
      </c>
      <c r="AZ906" s="1">
        <f t="shared" si="650"/>
        <v>0</v>
      </c>
      <c r="BA906" s="1">
        <f t="shared" si="651"/>
        <v>0</v>
      </c>
      <c r="BB906" s="1">
        <f t="shared" si="652"/>
        <v>0</v>
      </c>
      <c r="BC906" s="1">
        <f t="shared" si="653"/>
        <v>0</v>
      </c>
      <c r="BD906" s="1">
        <f t="shared" si="654"/>
        <v>80</v>
      </c>
      <c r="BE906" s="1" t="str">
        <f t="shared" si="661"/>
        <v>Barge E</v>
      </c>
      <c r="BF906" s="1">
        <f t="shared" si="662"/>
        <v>1</v>
      </c>
      <c r="BG906" s="3">
        <v>888</v>
      </c>
      <c r="BH906" s="1">
        <f t="shared" si="674"/>
        <v>0</v>
      </c>
      <c r="BI906" s="1">
        <f t="shared" si="655"/>
        <v>0</v>
      </c>
      <c r="BJ906" s="3">
        <v>888</v>
      </c>
      <c r="BK906" s="1">
        <f t="shared" si="656"/>
        <v>4</v>
      </c>
      <c r="BL906" s="1">
        <f t="shared" si="663"/>
        <v>0</v>
      </c>
      <c r="BM906" s="1">
        <f t="shared" si="664"/>
        <v>0</v>
      </c>
      <c r="BN906" s="1">
        <f t="shared" si="665"/>
        <v>0</v>
      </c>
      <c r="BO906" s="1">
        <f t="shared" si="666"/>
        <v>1</v>
      </c>
      <c r="BP906" s="1">
        <f t="shared" si="667"/>
        <v>2</v>
      </c>
      <c r="BQ906" s="1">
        <f t="shared" si="668"/>
        <v>3</v>
      </c>
      <c r="BR906" s="1">
        <f t="shared" si="669"/>
        <v>4</v>
      </c>
      <c r="BS906" s="1">
        <f t="shared" si="670"/>
        <v>5</v>
      </c>
      <c r="BT906" s="1">
        <f t="shared" si="671"/>
        <v>6</v>
      </c>
      <c r="BU906" s="1">
        <f t="shared" si="672"/>
        <v>7</v>
      </c>
      <c r="BW906" s="1">
        <f t="shared" ref="BW906:CB955" si="676">IF(BL906&gt;0,IF($B906=1,BL906*50,BL906*70),0)</f>
        <v>0</v>
      </c>
      <c r="BX906" s="1">
        <f t="shared" si="676"/>
        <v>0</v>
      </c>
      <c r="BY906" s="1">
        <f t="shared" si="676"/>
        <v>0</v>
      </c>
      <c r="BZ906" s="1">
        <f t="shared" si="675"/>
        <v>70</v>
      </c>
      <c r="CA906" s="1">
        <f t="shared" si="675"/>
        <v>140</v>
      </c>
      <c r="CB906" s="1">
        <f t="shared" si="675"/>
        <v>210</v>
      </c>
      <c r="CC906" s="1">
        <f t="shared" si="675"/>
        <v>280</v>
      </c>
      <c r="CD906" s="1">
        <f t="shared" si="675"/>
        <v>350</v>
      </c>
      <c r="CE906" s="1">
        <f t="shared" si="675"/>
        <v>420</v>
      </c>
      <c r="CF906" s="1">
        <f t="shared" si="675"/>
        <v>490</v>
      </c>
      <c r="CW906" s="1">
        <v>888</v>
      </c>
      <c r="CX906" s="1">
        <f t="shared" si="657"/>
        <v>1</v>
      </c>
      <c r="CY906" s="1" t="s">
        <v>37</v>
      </c>
      <c r="CZ906" s="1">
        <v>1</v>
      </c>
      <c r="DB906" s="1">
        <f t="shared" si="673"/>
        <v>2</v>
      </c>
      <c r="DC906" s="1" t="s">
        <v>43</v>
      </c>
      <c r="DD906" s="1">
        <f t="shared" si="658"/>
        <v>3</v>
      </c>
      <c r="DL906" s="1">
        <v>888</v>
      </c>
      <c r="DM906" s="1">
        <f t="shared" si="659"/>
        <v>0</v>
      </c>
      <c r="DN906" s="1">
        <f t="shared" si="660"/>
        <v>0</v>
      </c>
      <c r="DO906" s="1" t="s">
        <v>37</v>
      </c>
      <c r="DP906" s="1">
        <v>0</v>
      </c>
    </row>
    <row r="907" spans="1:120" ht="15">
      <c r="A907">
        <v>889</v>
      </c>
      <c r="B907">
        <v>2</v>
      </c>
      <c r="C907" s="25">
        <v>30156</v>
      </c>
      <c r="D907">
        <v>3</v>
      </c>
      <c r="E907">
        <v>6</v>
      </c>
      <c r="F907" t="s">
        <v>35</v>
      </c>
      <c r="G907">
        <v>3</v>
      </c>
      <c r="H907"/>
      <c r="I907"/>
      <c r="J907" s="1">
        <v>0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f t="shared" si="632"/>
        <v>0</v>
      </c>
      <c r="AH907" s="1">
        <f t="shared" si="633"/>
        <v>0</v>
      </c>
      <c r="AI907" s="1">
        <f t="shared" si="634"/>
        <v>0</v>
      </c>
      <c r="AJ907" s="1">
        <f t="shared" si="635"/>
        <v>0</v>
      </c>
      <c r="AK907" s="1">
        <f t="shared" si="636"/>
        <v>0</v>
      </c>
      <c r="AL907" s="1">
        <f t="shared" si="637"/>
        <v>0</v>
      </c>
      <c r="AM907" s="1">
        <f t="shared" si="638"/>
        <v>0</v>
      </c>
      <c r="AN907" s="1">
        <f t="shared" si="638"/>
        <v>0</v>
      </c>
      <c r="AO907" s="1">
        <f t="shared" si="639"/>
        <v>0</v>
      </c>
      <c r="AP907" s="1">
        <f t="shared" si="640"/>
        <v>0</v>
      </c>
      <c r="AQ907" s="1">
        <f t="shared" si="641"/>
        <v>0</v>
      </c>
      <c r="AR907" s="1">
        <f t="shared" si="642"/>
        <v>0</v>
      </c>
      <c r="AS907" s="1">
        <f t="shared" si="643"/>
        <v>80</v>
      </c>
      <c r="AT907" s="1">
        <f t="shared" si="644"/>
        <v>0</v>
      </c>
      <c r="AU907" s="1">
        <f t="shared" si="645"/>
        <v>0</v>
      </c>
      <c r="AV907" s="1">
        <f t="shared" si="646"/>
        <v>0</v>
      </c>
      <c r="AW907" s="1">
        <f t="shared" si="647"/>
        <v>0</v>
      </c>
      <c r="AX907" s="1">
        <f t="shared" si="648"/>
        <v>0</v>
      </c>
      <c r="AY907" s="1">
        <f t="shared" si="649"/>
        <v>0</v>
      </c>
      <c r="AZ907" s="1">
        <f t="shared" si="650"/>
        <v>0</v>
      </c>
      <c r="BA907" s="1">
        <f t="shared" si="651"/>
        <v>0</v>
      </c>
      <c r="BB907" s="1">
        <f t="shared" si="652"/>
        <v>0</v>
      </c>
      <c r="BC907" s="1">
        <f t="shared" si="653"/>
        <v>0</v>
      </c>
      <c r="BD907" s="1">
        <f t="shared" si="654"/>
        <v>80</v>
      </c>
      <c r="BE907" s="1" t="str">
        <f t="shared" si="661"/>
        <v>Barge E</v>
      </c>
      <c r="BF907" s="1">
        <f t="shared" si="662"/>
        <v>5</v>
      </c>
      <c r="BG907" s="3">
        <v>889</v>
      </c>
      <c r="BH907" s="1">
        <f t="shared" si="674"/>
        <v>0</v>
      </c>
      <c r="BI907" s="1">
        <f t="shared" si="655"/>
        <v>0</v>
      </c>
      <c r="BJ907" s="3">
        <v>889</v>
      </c>
      <c r="BK907" s="1">
        <f t="shared" si="656"/>
        <v>6</v>
      </c>
      <c r="BL907" s="1">
        <f t="shared" si="663"/>
        <v>0</v>
      </c>
      <c r="BM907" s="1">
        <f t="shared" si="664"/>
        <v>0</v>
      </c>
      <c r="BN907" s="1">
        <f t="shared" si="665"/>
        <v>0</v>
      </c>
      <c r="BO907" s="1">
        <f t="shared" si="666"/>
        <v>0</v>
      </c>
      <c r="BP907" s="1">
        <f t="shared" si="667"/>
        <v>0</v>
      </c>
      <c r="BQ907" s="1">
        <f t="shared" si="668"/>
        <v>1</v>
      </c>
      <c r="BR907" s="1">
        <f t="shared" si="669"/>
        <v>2</v>
      </c>
      <c r="BS907" s="1">
        <f t="shared" si="670"/>
        <v>3</v>
      </c>
      <c r="BT907" s="1">
        <f t="shared" si="671"/>
        <v>4</v>
      </c>
      <c r="BU907" s="1">
        <f t="shared" si="672"/>
        <v>5</v>
      </c>
      <c r="BW907" s="1">
        <f t="shared" si="676"/>
        <v>0</v>
      </c>
      <c r="BX907" s="1">
        <f t="shared" si="676"/>
        <v>0</v>
      </c>
      <c r="BY907" s="1">
        <f t="shared" si="676"/>
        <v>0</v>
      </c>
      <c r="BZ907" s="1">
        <f t="shared" si="675"/>
        <v>0</v>
      </c>
      <c r="CA907" s="1">
        <f t="shared" si="675"/>
        <v>0</v>
      </c>
      <c r="CB907" s="1">
        <f t="shared" si="675"/>
        <v>70</v>
      </c>
      <c r="CC907" s="1">
        <f t="shared" si="675"/>
        <v>140</v>
      </c>
      <c r="CD907" s="1">
        <f t="shared" si="675"/>
        <v>210</v>
      </c>
      <c r="CE907" s="1">
        <f t="shared" si="675"/>
        <v>280</v>
      </c>
      <c r="CF907" s="1">
        <f t="shared" si="675"/>
        <v>350</v>
      </c>
      <c r="CW907" s="1">
        <v>889</v>
      </c>
      <c r="CX907" s="1">
        <f t="shared" si="657"/>
        <v>1</v>
      </c>
      <c r="CY907" s="1" t="s">
        <v>37</v>
      </c>
      <c r="CZ907" s="1">
        <v>1</v>
      </c>
      <c r="DB907" s="1">
        <f t="shared" si="673"/>
        <v>6</v>
      </c>
      <c r="DC907" s="1" t="s">
        <v>43</v>
      </c>
      <c r="DD907" s="1">
        <f t="shared" si="658"/>
        <v>6</v>
      </c>
      <c r="DL907" s="1">
        <v>889</v>
      </c>
      <c r="DM907" s="1">
        <f t="shared" si="659"/>
        <v>4</v>
      </c>
      <c r="DN907" s="1">
        <f t="shared" si="660"/>
        <v>0</v>
      </c>
      <c r="DO907" s="1" t="s">
        <v>37</v>
      </c>
      <c r="DP907" s="1">
        <v>0</v>
      </c>
    </row>
    <row r="908" spans="1:120" ht="15">
      <c r="A908">
        <v>890</v>
      </c>
      <c r="B908">
        <v>2</v>
      </c>
      <c r="C908" s="25">
        <v>30156</v>
      </c>
      <c r="D908">
        <v>-1</v>
      </c>
      <c r="E908">
        <v>4</v>
      </c>
      <c r="F908" t="s">
        <v>74</v>
      </c>
      <c r="G908">
        <v>3</v>
      </c>
      <c r="H908"/>
      <c r="I908"/>
      <c r="J908" s="1">
        <v>0</v>
      </c>
      <c r="K908" s="1">
        <v>0</v>
      </c>
      <c r="L908" s="1">
        <v>1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f t="shared" si="632"/>
        <v>0</v>
      </c>
      <c r="AH908" s="1">
        <f t="shared" si="633"/>
        <v>0</v>
      </c>
      <c r="AI908" s="1">
        <f t="shared" si="634"/>
        <v>80</v>
      </c>
      <c r="AJ908" s="1">
        <f t="shared" si="635"/>
        <v>0</v>
      </c>
      <c r="AK908" s="1">
        <f t="shared" si="636"/>
        <v>0</v>
      </c>
      <c r="AL908" s="1">
        <f t="shared" si="637"/>
        <v>0</v>
      </c>
      <c r="AM908" s="1">
        <f t="shared" si="638"/>
        <v>0</v>
      </c>
      <c r="AN908" s="1">
        <f t="shared" si="638"/>
        <v>0</v>
      </c>
      <c r="AO908" s="1">
        <f t="shared" si="639"/>
        <v>0</v>
      </c>
      <c r="AP908" s="1">
        <f t="shared" si="640"/>
        <v>0</v>
      </c>
      <c r="AQ908" s="1">
        <f t="shared" si="641"/>
        <v>0</v>
      </c>
      <c r="AR908" s="1">
        <f t="shared" si="642"/>
        <v>0</v>
      </c>
      <c r="AS908" s="1">
        <f t="shared" si="643"/>
        <v>0</v>
      </c>
      <c r="AT908" s="1">
        <f t="shared" si="644"/>
        <v>0</v>
      </c>
      <c r="AU908" s="1">
        <f t="shared" si="645"/>
        <v>0</v>
      </c>
      <c r="AV908" s="1">
        <f t="shared" si="646"/>
        <v>0</v>
      </c>
      <c r="AW908" s="1">
        <f t="shared" si="647"/>
        <v>0</v>
      </c>
      <c r="AX908" s="1">
        <f t="shared" si="648"/>
        <v>0</v>
      </c>
      <c r="AY908" s="1">
        <f t="shared" si="649"/>
        <v>0</v>
      </c>
      <c r="AZ908" s="1">
        <f t="shared" si="650"/>
        <v>0</v>
      </c>
      <c r="BA908" s="1">
        <f t="shared" si="651"/>
        <v>0</v>
      </c>
      <c r="BB908" s="1">
        <f t="shared" si="652"/>
        <v>0</v>
      </c>
      <c r="BC908" s="1">
        <f t="shared" si="653"/>
        <v>0</v>
      </c>
      <c r="BD908" s="1">
        <f t="shared" si="654"/>
        <v>80</v>
      </c>
      <c r="BE908" s="1" t="str">
        <f t="shared" si="661"/>
        <v>Barge E</v>
      </c>
      <c r="BF908" s="1">
        <f t="shared" si="662"/>
        <v>1</v>
      </c>
      <c r="BG908" s="3">
        <v>890</v>
      </c>
      <c r="BH908" s="1">
        <f t="shared" si="674"/>
        <v>0</v>
      </c>
      <c r="BI908" s="1">
        <f t="shared" si="655"/>
        <v>0</v>
      </c>
      <c r="BJ908" s="3">
        <v>890</v>
      </c>
      <c r="BK908" s="1">
        <f t="shared" si="656"/>
        <v>2</v>
      </c>
      <c r="BL908" s="1">
        <f t="shared" si="663"/>
        <v>0</v>
      </c>
      <c r="BM908" s="1">
        <f t="shared" si="664"/>
        <v>1</v>
      </c>
      <c r="BN908" s="1">
        <f t="shared" si="665"/>
        <v>2</v>
      </c>
      <c r="BO908" s="1">
        <f t="shared" si="666"/>
        <v>3</v>
      </c>
      <c r="BP908" s="1">
        <f t="shared" si="667"/>
        <v>4</v>
      </c>
      <c r="BQ908" s="1">
        <f t="shared" si="668"/>
        <v>5</v>
      </c>
      <c r="BR908" s="1">
        <f t="shared" si="669"/>
        <v>6</v>
      </c>
      <c r="BS908" s="1">
        <f t="shared" si="670"/>
        <v>7</v>
      </c>
      <c r="BT908" s="1">
        <f t="shared" si="671"/>
        <v>8</v>
      </c>
      <c r="BU908" s="1">
        <f t="shared" si="672"/>
        <v>9</v>
      </c>
      <c r="BW908" s="1">
        <f t="shared" si="676"/>
        <v>0</v>
      </c>
      <c r="BX908" s="1">
        <f t="shared" si="676"/>
        <v>70</v>
      </c>
      <c r="BY908" s="1">
        <f t="shared" si="676"/>
        <v>140</v>
      </c>
      <c r="BZ908" s="1">
        <f t="shared" si="675"/>
        <v>210</v>
      </c>
      <c r="CA908" s="1">
        <f t="shared" si="675"/>
        <v>280</v>
      </c>
      <c r="CB908" s="1">
        <f t="shared" si="675"/>
        <v>350</v>
      </c>
      <c r="CC908" s="1">
        <f t="shared" si="675"/>
        <v>420</v>
      </c>
      <c r="CD908" s="1">
        <f t="shared" si="675"/>
        <v>490</v>
      </c>
      <c r="CE908" s="1">
        <f t="shared" si="675"/>
        <v>560</v>
      </c>
      <c r="CF908" s="1">
        <f t="shared" si="675"/>
        <v>630</v>
      </c>
      <c r="CW908" s="1">
        <v>890</v>
      </c>
      <c r="CX908" s="1">
        <f t="shared" si="657"/>
        <v>1</v>
      </c>
      <c r="CY908" s="1" t="s">
        <v>37</v>
      </c>
      <c r="CZ908" s="1">
        <v>1</v>
      </c>
      <c r="DB908" s="1">
        <f t="shared" si="673"/>
        <v>2</v>
      </c>
      <c r="DC908" s="1" t="s">
        <v>43</v>
      </c>
      <c r="DD908" s="1">
        <f t="shared" si="658"/>
        <v>4</v>
      </c>
      <c r="DL908" s="1">
        <v>890</v>
      </c>
      <c r="DM908" s="1">
        <f t="shared" si="659"/>
        <v>0</v>
      </c>
      <c r="DN908" s="1">
        <f t="shared" si="660"/>
        <v>0</v>
      </c>
      <c r="DO908" s="1" t="s">
        <v>37</v>
      </c>
      <c r="DP908" s="1">
        <v>0</v>
      </c>
    </row>
    <row r="909" spans="1:120" ht="15">
      <c r="A909">
        <v>891</v>
      </c>
      <c r="B909">
        <v>2</v>
      </c>
      <c r="C909" s="25">
        <v>30156</v>
      </c>
      <c r="D909">
        <v>3</v>
      </c>
      <c r="E909">
        <v>8</v>
      </c>
      <c r="F909" t="s">
        <v>74</v>
      </c>
      <c r="G909">
        <v>3</v>
      </c>
      <c r="H909"/>
      <c r="I909"/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1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f t="shared" si="632"/>
        <v>0</v>
      </c>
      <c r="AH909" s="1">
        <f t="shared" si="633"/>
        <v>0</v>
      </c>
      <c r="AI909" s="1">
        <f t="shared" si="634"/>
        <v>0</v>
      </c>
      <c r="AJ909" s="1">
        <f t="shared" si="635"/>
        <v>0</v>
      </c>
      <c r="AK909" s="1">
        <f t="shared" si="636"/>
        <v>0</v>
      </c>
      <c r="AL909" s="1">
        <f t="shared" si="637"/>
        <v>0</v>
      </c>
      <c r="AM909" s="1">
        <f t="shared" si="638"/>
        <v>0</v>
      </c>
      <c r="AN909" s="1">
        <f t="shared" si="638"/>
        <v>0</v>
      </c>
      <c r="AO909" s="1">
        <f t="shared" si="639"/>
        <v>0</v>
      </c>
      <c r="AP909" s="1">
        <f t="shared" si="640"/>
        <v>0</v>
      </c>
      <c r="AQ909" s="1">
        <f t="shared" si="641"/>
        <v>0</v>
      </c>
      <c r="AR909" s="1">
        <f t="shared" si="642"/>
        <v>80</v>
      </c>
      <c r="AS909" s="1">
        <f t="shared" si="643"/>
        <v>0</v>
      </c>
      <c r="AT909" s="1">
        <f t="shared" si="644"/>
        <v>0</v>
      </c>
      <c r="AU909" s="1">
        <f t="shared" si="645"/>
        <v>0</v>
      </c>
      <c r="AV909" s="1">
        <f t="shared" si="646"/>
        <v>0</v>
      </c>
      <c r="AW909" s="1">
        <f t="shared" si="647"/>
        <v>0</v>
      </c>
      <c r="AX909" s="1">
        <f t="shared" si="648"/>
        <v>0</v>
      </c>
      <c r="AY909" s="1">
        <f t="shared" si="649"/>
        <v>0</v>
      </c>
      <c r="AZ909" s="1">
        <f t="shared" si="650"/>
        <v>0</v>
      </c>
      <c r="BA909" s="1">
        <f t="shared" si="651"/>
        <v>0</v>
      </c>
      <c r="BB909" s="1">
        <f t="shared" si="652"/>
        <v>0</v>
      </c>
      <c r="BC909" s="1">
        <f t="shared" si="653"/>
        <v>0</v>
      </c>
      <c r="BD909" s="1">
        <f t="shared" si="654"/>
        <v>80</v>
      </c>
      <c r="BE909" s="1" t="str">
        <f t="shared" si="661"/>
        <v>Barge C</v>
      </c>
      <c r="BF909" s="1">
        <f t="shared" si="662"/>
        <v>5</v>
      </c>
      <c r="BG909" s="3">
        <v>891</v>
      </c>
      <c r="BH909" s="1">
        <f t="shared" si="674"/>
        <v>0</v>
      </c>
      <c r="BI909" s="1">
        <f t="shared" si="655"/>
        <v>0</v>
      </c>
      <c r="BJ909" s="3">
        <v>891</v>
      </c>
      <c r="BK909" s="1">
        <f t="shared" si="656"/>
        <v>6</v>
      </c>
      <c r="BL909" s="1">
        <f t="shared" si="663"/>
        <v>0</v>
      </c>
      <c r="BM909" s="1">
        <f t="shared" si="664"/>
        <v>0</v>
      </c>
      <c r="BN909" s="1">
        <f t="shared" si="665"/>
        <v>0</v>
      </c>
      <c r="BO909" s="1">
        <f t="shared" si="666"/>
        <v>0</v>
      </c>
      <c r="BP909" s="1">
        <f t="shared" si="667"/>
        <v>0</v>
      </c>
      <c r="BQ909" s="1">
        <f t="shared" si="668"/>
        <v>1</v>
      </c>
      <c r="BR909" s="1">
        <f t="shared" si="669"/>
        <v>2</v>
      </c>
      <c r="BS909" s="1">
        <f t="shared" si="670"/>
        <v>3</v>
      </c>
      <c r="BT909" s="1">
        <f t="shared" si="671"/>
        <v>4</v>
      </c>
      <c r="BU909" s="1">
        <f t="shared" si="672"/>
        <v>5</v>
      </c>
      <c r="BW909" s="1">
        <f t="shared" si="676"/>
        <v>0</v>
      </c>
      <c r="BX909" s="1">
        <f t="shared" si="676"/>
        <v>0</v>
      </c>
      <c r="BY909" s="1">
        <f t="shared" si="676"/>
        <v>0</v>
      </c>
      <c r="BZ909" s="1">
        <f t="shared" si="675"/>
        <v>0</v>
      </c>
      <c r="CA909" s="1">
        <f t="shared" si="675"/>
        <v>0</v>
      </c>
      <c r="CB909" s="1">
        <f t="shared" si="675"/>
        <v>70</v>
      </c>
      <c r="CC909" s="1">
        <f t="shared" si="675"/>
        <v>140</v>
      </c>
      <c r="CD909" s="1">
        <f t="shared" si="675"/>
        <v>210</v>
      </c>
      <c r="CE909" s="1">
        <f t="shared" si="675"/>
        <v>280</v>
      </c>
      <c r="CF909" s="1">
        <f t="shared" si="675"/>
        <v>350</v>
      </c>
      <c r="CW909" s="1">
        <v>891</v>
      </c>
      <c r="CX909" s="1">
        <f t="shared" si="657"/>
        <v>1</v>
      </c>
      <c r="CY909" s="1" t="s">
        <v>37</v>
      </c>
      <c r="CZ909" s="1">
        <v>1</v>
      </c>
      <c r="DB909" s="1">
        <f t="shared" si="673"/>
        <v>6</v>
      </c>
      <c r="DC909" s="1" t="s">
        <v>43</v>
      </c>
      <c r="DD909" s="1">
        <f t="shared" si="658"/>
        <v>8</v>
      </c>
      <c r="DL909" s="1">
        <v>891</v>
      </c>
      <c r="DM909" s="1">
        <f t="shared" si="659"/>
        <v>4</v>
      </c>
      <c r="DN909" s="1">
        <f t="shared" si="660"/>
        <v>0</v>
      </c>
      <c r="DO909" s="1" t="s">
        <v>37</v>
      </c>
      <c r="DP909" s="1">
        <v>0</v>
      </c>
    </row>
    <row r="910" spans="1:120" ht="15">
      <c r="A910">
        <v>892</v>
      </c>
      <c r="B910">
        <v>2</v>
      </c>
      <c r="C910" s="25">
        <v>30156</v>
      </c>
      <c r="D910">
        <v>1</v>
      </c>
      <c r="E910">
        <v>6</v>
      </c>
      <c r="F910" t="s">
        <v>35</v>
      </c>
      <c r="G910">
        <v>4</v>
      </c>
      <c r="H910"/>
      <c r="I910"/>
      <c r="J910" s="1">
        <v>0</v>
      </c>
      <c r="K910" s="1">
        <v>0</v>
      </c>
      <c r="L910" s="1">
        <v>0</v>
      </c>
      <c r="M910" s="1">
        <v>0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f t="shared" si="632"/>
        <v>0</v>
      </c>
      <c r="AH910" s="1">
        <f t="shared" si="633"/>
        <v>0</v>
      </c>
      <c r="AI910" s="1">
        <f t="shared" si="634"/>
        <v>0</v>
      </c>
      <c r="AJ910" s="1">
        <f t="shared" si="635"/>
        <v>0</v>
      </c>
      <c r="AK910" s="1">
        <f t="shared" si="636"/>
        <v>80</v>
      </c>
      <c r="AL910" s="1">
        <f t="shared" si="637"/>
        <v>0</v>
      </c>
      <c r="AM910" s="1">
        <f t="shared" si="638"/>
        <v>0</v>
      </c>
      <c r="AN910" s="1">
        <f t="shared" si="638"/>
        <v>0</v>
      </c>
      <c r="AO910" s="1">
        <f t="shared" si="639"/>
        <v>0</v>
      </c>
      <c r="AP910" s="1">
        <f t="shared" si="640"/>
        <v>0</v>
      </c>
      <c r="AQ910" s="1">
        <f t="shared" si="641"/>
        <v>0</v>
      </c>
      <c r="AR910" s="1">
        <f t="shared" si="642"/>
        <v>0</v>
      </c>
      <c r="AS910" s="1">
        <f t="shared" si="643"/>
        <v>0</v>
      </c>
      <c r="AT910" s="1">
        <f t="shared" si="644"/>
        <v>0</v>
      </c>
      <c r="AU910" s="1">
        <f t="shared" si="645"/>
        <v>0</v>
      </c>
      <c r="AV910" s="1">
        <f t="shared" si="646"/>
        <v>0</v>
      </c>
      <c r="AW910" s="1">
        <f t="shared" si="647"/>
        <v>0</v>
      </c>
      <c r="AX910" s="1">
        <f t="shared" si="648"/>
        <v>0</v>
      </c>
      <c r="AY910" s="1">
        <f t="shared" si="649"/>
        <v>0</v>
      </c>
      <c r="AZ910" s="1">
        <f t="shared" si="650"/>
        <v>0</v>
      </c>
      <c r="BA910" s="1">
        <f t="shared" si="651"/>
        <v>0</v>
      </c>
      <c r="BB910" s="1">
        <f t="shared" si="652"/>
        <v>0</v>
      </c>
      <c r="BC910" s="1">
        <f t="shared" si="653"/>
        <v>0</v>
      </c>
      <c r="BD910" s="1">
        <f t="shared" si="654"/>
        <v>80</v>
      </c>
      <c r="BE910" s="1" t="str">
        <f t="shared" si="661"/>
        <v>Barge A</v>
      </c>
      <c r="BF910" s="1">
        <f t="shared" si="662"/>
        <v>2</v>
      </c>
      <c r="BG910" s="3">
        <v>892</v>
      </c>
      <c r="BH910" s="1">
        <f t="shared" si="674"/>
        <v>0</v>
      </c>
      <c r="BI910" s="1">
        <f t="shared" si="655"/>
        <v>0</v>
      </c>
      <c r="BJ910" s="3">
        <v>892</v>
      </c>
      <c r="BK910" s="1">
        <f t="shared" si="656"/>
        <v>5</v>
      </c>
      <c r="BL910" s="1">
        <f t="shared" si="663"/>
        <v>0</v>
      </c>
      <c r="BM910" s="1">
        <f t="shared" si="664"/>
        <v>0</v>
      </c>
      <c r="BN910" s="1">
        <f t="shared" si="665"/>
        <v>0</v>
      </c>
      <c r="BO910" s="1">
        <f t="shared" si="666"/>
        <v>0</v>
      </c>
      <c r="BP910" s="1">
        <f t="shared" si="667"/>
        <v>1</v>
      </c>
      <c r="BQ910" s="1">
        <f t="shared" si="668"/>
        <v>2</v>
      </c>
      <c r="BR910" s="1">
        <f t="shared" si="669"/>
        <v>3</v>
      </c>
      <c r="BS910" s="1">
        <f t="shared" si="670"/>
        <v>4</v>
      </c>
      <c r="BT910" s="1">
        <f t="shared" si="671"/>
        <v>5</v>
      </c>
      <c r="BU910" s="1">
        <f t="shared" si="672"/>
        <v>6</v>
      </c>
      <c r="BW910" s="1">
        <f t="shared" si="676"/>
        <v>0</v>
      </c>
      <c r="BX910" s="1">
        <f t="shared" si="676"/>
        <v>0</v>
      </c>
      <c r="BY910" s="1">
        <f t="shared" si="676"/>
        <v>0</v>
      </c>
      <c r="BZ910" s="1">
        <f t="shared" si="675"/>
        <v>0</v>
      </c>
      <c r="CA910" s="1">
        <f t="shared" si="675"/>
        <v>70</v>
      </c>
      <c r="CB910" s="1">
        <f t="shared" si="675"/>
        <v>140</v>
      </c>
      <c r="CC910" s="1">
        <f t="shared" si="675"/>
        <v>210</v>
      </c>
      <c r="CD910" s="1">
        <f t="shared" si="675"/>
        <v>280</v>
      </c>
      <c r="CE910" s="1">
        <f t="shared" si="675"/>
        <v>350</v>
      </c>
      <c r="CF910" s="1">
        <f t="shared" si="675"/>
        <v>420</v>
      </c>
      <c r="CW910" s="1">
        <v>892</v>
      </c>
      <c r="CX910" s="1">
        <f t="shared" si="657"/>
        <v>1</v>
      </c>
      <c r="CY910" s="1" t="s">
        <v>37</v>
      </c>
      <c r="CZ910" s="1">
        <v>1</v>
      </c>
      <c r="DB910" s="1">
        <f t="shared" si="673"/>
        <v>3</v>
      </c>
      <c r="DC910" s="1" t="s">
        <v>43</v>
      </c>
      <c r="DD910" s="1">
        <f t="shared" si="658"/>
        <v>6</v>
      </c>
      <c r="DL910" s="1">
        <v>892</v>
      </c>
      <c r="DM910" s="1">
        <f t="shared" si="659"/>
        <v>2</v>
      </c>
      <c r="DN910" s="1">
        <f t="shared" si="660"/>
        <v>0</v>
      </c>
      <c r="DO910" s="1" t="s">
        <v>37</v>
      </c>
      <c r="DP910" s="1">
        <v>0</v>
      </c>
    </row>
    <row r="911" spans="1:120" ht="15">
      <c r="A911">
        <v>893</v>
      </c>
      <c r="B911">
        <v>2</v>
      </c>
      <c r="C911" s="25">
        <v>30156</v>
      </c>
      <c r="D911">
        <v>-1</v>
      </c>
      <c r="E911">
        <v>4</v>
      </c>
      <c r="F911" t="s">
        <v>35</v>
      </c>
      <c r="G911">
        <v>3</v>
      </c>
      <c r="H911"/>
      <c r="I911"/>
      <c r="J911" s="1">
        <v>0</v>
      </c>
      <c r="K911" s="1">
        <v>0</v>
      </c>
      <c r="L911" s="1">
        <v>1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f t="shared" si="632"/>
        <v>0</v>
      </c>
      <c r="AH911" s="1">
        <f t="shared" si="633"/>
        <v>0</v>
      </c>
      <c r="AI911" s="1">
        <f t="shared" si="634"/>
        <v>80</v>
      </c>
      <c r="AJ911" s="1">
        <f t="shared" si="635"/>
        <v>0</v>
      </c>
      <c r="AK911" s="1">
        <f t="shared" si="636"/>
        <v>0</v>
      </c>
      <c r="AL911" s="1">
        <f t="shared" si="637"/>
        <v>0</v>
      </c>
      <c r="AM911" s="1">
        <f t="shared" si="638"/>
        <v>0</v>
      </c>
      <c r="AN911" s="1">
        <f t="shared" si="638"/>
        <v>0</v>
      </c>
      <c r="AO911" s="1">
        <f t="shared" si="639"/>
        <v>0</v>
      </c>
      <c r="AP911" s="1">
        <f t="shared" si="640"/>
        <v>0</v>
      </c>
      <c r="AQ911" s="1">
        <f t="shared" si="641"/>
        <v>0</v>
      </c>
      <c r="AR911" s="1">
        <f t="shared" si="642"/>
        <v>0</v>
      </c>
      <c r="AS911" s="1">
        <f t="shared" si="643"/>
        <v>0</v>
      </c>
      <c r="AT911" s="1">
        <f t="shared" si="644"/>
        <v>0</v>
      </c>
      <c r="AU911" s="1">
        <f t="shared" si="645"/>
        <v>0</v>
      </c>
      <c r="AV911" s="1">
        <f t="shared" si="646"/>
        <v>0</v>
      </c>
      <c r="AW911" s="1">
        <f t="shared" si="647"/>
        <v>0</v>
      </c>
      <c r="AX911" s="1">
        <f t="shared" si="648"/>
        <v>0</v>
      </c>
      <c r="AY911" s="1">
        <f t="shared" si="649"/>
        <v>0</v>
      </c>
      <c r="AZ911" s="1">
        <f t="shared" si="650"/>
        <v>0</v>
      </c>
      <c r="BA911" s="1">
        <f t="shared" si="651"/>
        <v>0</v>
      </c>
      <c r="BB911" s="1">
        <f t="shared" si="652"/>
        <v>0</v>
      </c>
      <c r="BC911" s="1">
        <f t="shared" si="653"/>
        <v>0</v>
      </c>
      <c r="BD911" s="1">
        <f t="shared" si="654"/>
        <v>80</v>
      </c>
      <c r="BE911" s="1" t="str">
        <f t="shared" si="661"/>
        <v>Barge E</v>
      </c>
      <c r="BF911" s="1">
        <f t="shared" si="662"/>
        <v>1</v>
      </c>
      <c r="BG911" s="3">
        <v>893</v>
      </c>
      <c r="BH911" s="1">
        <f t="shared" si="674"/>
        <v>0</v>
      </c>
      <c r="BI911" s="1">
        <f t="shared" si="655"/>
        <v>0</v>
      </c>
      <c r="BJ911" s="3">
        <v>893</v>
      </c>
      <c r="BK911" s="1">
        <f t="shared" si="656"/>
        <v>2</v>
      </c>
      <c r="BL911" s="1">
        <f t="shared" si="663"/>
        <v>0</v>
      </c>
      <c r="BM911" s="1">
        <f t="shared" si="664"/>
        <v>1</v>
      </c>
      <c r="BN911" s="1">
        <f t="shared" si="665"/>
        <v>2</v>
      </c>
      <c r="BO911" s="1">
        <f t="shared" si="666"/>
        <v>3</v>
      </c>
      <c r="BP911" s="1">
        <f t="shared" si="667"/>
        <v>4</v>
      </c>
      <c r="BQ911" s="1">
        <f t="shared" si="668"/>
        <v>5</v>
      </c>
      <c r="BR911" s="1">
        <f t="shared" si="669"/>
        <v>6</v>
      </c>
      <c r="BS911" s="1">
        <f t="shared" si="670"/>
        <v>7</v>
      </c>
      <c r="BT911" s="1">
        <f t="shared" si="671"/>
        <v>8</v>
      </c>
      <c r="BU911" s="1">
        <f t="shared" si="672"/>
        <v>9</v>
      </c>
      <c r="BW911" s="1">
        <f t="shared" si="676"/>
        <v>0</v>
      </c>
      <c r="BX911" s="1">
        <f t="shared" si="676"/>
        <v>70</v>
      </c>
      <c r="BY911" s="1">
        <f t="shared" si="676"/>
        <v>140</v>
      </c>
      <c r="BZ911" s="1">
        <f t="shared" si="675"/>
        <v>210</v>
      </c>
      <c r="CA911" s="1">
        <f t="shared" si="675"/>
        <v>280</v>
      </c>
      <c r="CB911" s="1">
        <f t="shared" si="675"/>
        <v>350</v>
      </c>
      <c r="CC911" s="1">
        <f t="shared" si="675"/>
        <v>420</v>
      </c>
      <c r="CD911" s="1">
        <f t="shared" si="675"/>
        <v>490</v>
      </c>
      <c r="CE911" s="1">
        <f t="shared" si="675"/>
        <v>560</v>
      </c>
      <c r="CF911" s="1">
        <f t="shared" si="675"/>
        <v>630</v>
      </c>
      <c r="CW911" s="1">
        <v>893</v>
      </c>
      <c r="CX911" s="1">
        <f t="shared" si="657"/>
        <v>1</v>
      </c>
      <c r="CY911" s="1" t="s">
        <v>37</v>
      </c>
      <c r="CZ911" s="1">
        <v>1</v>
      </c>
      <c r="DB911" s="1">
        <f t="shared" si="673"/>
        <v>2</v>
      </c>
      <c r="DC911" s="1" t="s">
        <v>43</v>
      </c>
      <c r="DD911" s="1">
        <f t="shared" si="658"/>
        <v>4</v>
      </c>
      <c r="DL911" s="1">
        <v>893</v>
      </c>
      <c r="DM911" s="1">
        <f t="shared" si="659"/>
        <v>0</v>
      </c>
      <c r="DN911" s="1">
        <f t="shared" si="660"/>
        <v>0</v>
      </c>
      <c r="DO911" s="1" t="s">
        <v>37</v>
      </c>
      <c r="DP911" s="1">
        <v>0</v>
      </c>
    </row>
    <row r="912" spans="1:120" ht="15">
      <c r="A912">
        <v>894</v>
      </c>
      <c r="B912">
        <v>2</v>
      </c>
      <c r="C912" s="25">
        <v>30156</v>
      </c>
      <c r="D912">
        <v>3</v>
      </c>
      <c r="E912">
        <v>8</v>
      </c>
      <c r="F912" t="s">
        <v>73</v>
      </c>
      <c r="G912">
        <v>4</v>
      </c>
      <c r="H912"/>
      <c r="I912"/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1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f t="shared" si="632"/>
        <v>0</v>
      </c>
      <c r="AH912" s="1">
        <f t="shared" si="633"/>
        <v>0</v>
      </c>
      <c r="AI912" s="1">
        <f t="shared" si="634"/>
        <v>0</v>
      </c>
      <c r="AJ912" s="1">
        <f t="shared" si="635"/>
        <v>0</v>
      </c>
      <c r="AK912" s="1">
        <f t="shared" si="636"/>
        <v>0</v>
      </c>
      <c r="AL912" s="1">
        <f t="shared" si="637"/>
        <v>0</v>
      </c>
      <c r="AM912" s="1">
        <f t="shared" si="638"/>
        <v>0</v>
      </c>
      <c r="AN912" s="1">
        <f t="shared" si="638"/>
        <v>0</v>
      </c>
      <c r="AO912" s="1">
        <f t="shared" si="639"/>
        <v>0</v>
      </c>
      <c r="AP912" s="1">
        <f t="shared" si="640"/>
        <v>0</v>
      </c>
      <c r="AQ912" s="1">
        <f t="shared" si="641"/>
        <v>0</v>
      </c>
      <c r="AR912" s="1">
        <f t="shared" si="642"/>
        <v>0</v>
      </c>
      <c r="AS912" s="1">
        <f t="shared" si="643"/>
        <v>80</v>
      </c>
      <c r="AT912" s="1">
        <f t="shared" si="644"/>
        <v>0</v>
      </c>
      <c r="AU912" s="1">
        <f t="shared" si="645"/>
        <v>0</v>
      </c>
      <c r="AV912" s="1">
        <f t="shared" si="646"/>
        <v>0</v>
      </c>
      <c r="AW912" s="1">
        <f t="shared" si="647"/>
        <v>0</v>
      </c>
      <c r="AX912" s="1">
        <f t="shared" si="648"/>
        <v>0</v>
      </c>
      <c r="AY912" s="1">
        <f t="shared" si="649"/>
        <v>0</v>
      </c>
      <c r="AZ912" s="1">
        <f t="shared" si="650"/>
        <v>0</v>
      </c>
      <c r="BA912" s="1">
        <f t="shared" si="651"/>
        <v>0</v>
      </c>
      <c r="BB912" s="1">
        <f t="shared" si="652"/>
        <v>0</v>
      </c>
      <c r="BC912" s="1">
        <f t="shared" si="653"/>
        <v>0</v>
      </c>
      <c r="BD912" s="1">
        <f t="shared" si="654"/>
        <v>80</v>
      </c>
      <c r="BE912" s="1" t="str">
        <f t="shared" si="661"/>
        <v>Barge E</v>
      </c>
      <c r="BF912" s="1">
        <f t="shared" si="662"/>
        <v>5</v>
      </c>
      <c r="BG912" s="3">
        <v>894</v>
      </c>
      <c r="BH912" s="1">
        <f t="shared" si="674"/>
        <v>0</v>
      </c>
      <c r="BI912" s="1">
        <f t="shared" si="655"/>
        <v>0</v>
      </c>
      <c r="BJ912" s="3">
        <v>894</v>
      </c>
      <c r="BK912" s="1">
        <f t="shared" si="656"/>
        <v>7</v>
      </c>
      <c r="BL912" s="1">
        <f t="shared" si="663"/>
        <v>0</v>
      </c>
      <c r="BM912" s="1">
        <f t="shared" si="664"/>
        <v>0</v>
      </c>
      <c r="BN912" s="1">
        <f t="shared" si="665"/>
        <v>0</v>
      </c>
      <c r="BO912" s="1">
        <f t="shared" si="666"/>
        <v>0</v>
      </c>
      <c r="BP912" s="1">
        <f t="shared" si="667"/>
        <v>0</v>
      </c>
      <c r="BQ912" s="1">
        <f t="shared" si="668"/>
        <v>0</v>
      </c>
      <c r="BR912" s="1">
        <f t="shared" si="669"/>
        <v>1</v>
      </c>
      <c r="BS912" s="1">
        <f t="shared" si="670"/>
        <v>2</v>
      </c>
      <c r="BT912" s="1">
        <f t="shared" si="671"/>
        <v>3</v>
      </c>
      <c r="BU912" s="1">
        <f t="shared" si="672"/>
        <v>4</v>
      </c>
      <c r="BW912" s="1">
        <f t="shared" si="676"/>
        <v>0</v>
      </c>
      <c r="BX912" s="1">
        <f t="shared" si="676"/>
        <v>0</v>
      </c>
      <c r="BY912" s="1">
        <f t="shared" si="676"/>
        <v>0</v>
      </c>
      <c r="BZ912" s="1">
        <f t="shared" si="675"/>
        <v>0</v>
      </c>
      <c r="CA912" s="1">
        <f t="shared" si="675"/>
        <v>0</v>
      </c>
      <c r="CB912" s="1">
        <f t="shared" si="675"/>
        <v>0</v>
      </c>
      <c r="CC912" s="1">
        <f t="shared" si="675"/>
        <v>70</v>
      </c>
      <c r="CD912" s="1">
        <f t="shared" si="675"/>
        <v>140</v>
      </c>
      <c r="CE912" s="1">
        <f t="shared" si="675"/>
        <v>210</v>
      </c>
      <c r="CF912" s="1">
        <f t="shared" si="675"/>
        <v>280</v>
      </c>
      <c r="CW912" s="1">
        <v>894</v>
      </c>
      <c r="CX912" s="1">
        <f t="shared" si="657"/>
        <v>1</v>
      </c>
      <c r="CY912" s="1" t="s">
        <v>37</v>
      </c>
      <c r="CZ912" s="1">
        <v>1</v>
      </c>
      <c r="DB912" s="1">
        <f t="shared" si="673"/>
        <v>6</v>
      </c>
      <c r="DC912" s="1" t="s">
        <v>43</v>
      </c>
      <c r="DD912" s="1">
        <f t="shared" si="658"/>
        <v>8</v>
      </c>
      <c r="DL912" s="1">
        <v>894</v>
      </c>
      <c r="DM912" s="1">
        <f t="shared" si="659"/>
        <v>4</v>
      </c>
      <c r="DN912" s="1">
        <f t="shared" si="660"/>
        <v>0</v>
      </c>
      <c r="DO912" s="1" t="s">
        <v>37</v>
      </c>
      <c r="DP912" s="1">
        <v>0</v>
      </c>
    </row>
    <row r="913" spans="1:120" ht="15">
      <c r="A913">
        <v>895</v>
      </c>
      <c r="B913">
        <v>2</v>
      </c>
      <c r="C913" s="25">
        <v>30156</v>
      </c>
      <c r="D913">
        <v>-1</v>
      </c>
      <c r="E913">
        <v>2</v>
      </c>
      <c r="F913" t="s">
        <v>35</v>
      </c>
      <c r="G913">
        <v>3</v>
      </c>
      <c r="H913"/>
      <c r="I913"/>
      <c r="J913" s="1">
        <v>0</v>
      </c>
      <c r="K913" s="1">
        <v>1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f t="shared" si="632"/>
        <v>0</v>
      </c>
      <c r="AH913" s="1">
        <f t="shared" si="633"/>
        <v>80</v>
      </c>
      <c r="AI913" s="1">
        <f t="shared" si="634"/>
        <v>0</v>
      </c>
      <c r="AJ913" s="1">
        <f t="shared" si="635"/>
        <v>0</v>
      </c>
      <c r="AK913" s="1">
        <f t="shared" si="636"/>
        <v>0</v>
      </c>
      <c r="AL913" s="1">
        <f t="shared" si="637"/>
        <v>0</v>
      </c>
      <c r="AM913" s="1">
        <f t="shared" si="638"/>
        <v>0</v>
      </c>
      <c r="AN913" s="1">
        <f t="shared" si="638"/>
        <v>0</v>
      </c>
      <c r="AO913" s="1">
        <f t="shared" si="639"/>
        <v>0</v>
      </c>
      <c r="AP913" s="1">
        <f t="shared" si="640"/>
        <v>0</v>
      </c>
      <c r="AQ913" s="1">
        <f t="shared" si="641"/>
        <v>0</v>
      </c>
      <c r="AR913" s="1">
        <f t="shared" si="642"/>
        <v>0</v>
      </c>
      <c r="AS913" s="1">
        <f t="shared" si="643"/>
        <v>0</v>
      </c>
      <c r="AT913" s="1">
        <f t="shared" si="644"/>
        <v>0</v>
      </c>
      <c r="AU913" s="1">
        <f t="shared" si="645"/>
        <v>0</v>
      </c>
      <c r="AV913" s="1">
        <f t="shared" si="646"/>
        <v>0</v>
      </c>
      <c r="AW913" s="1">
        <f t="shared" si="647"/>
        <v>0</v>
      </c>
      <c r="AX913" s="1">
        <f t="shared" si="648"/>
        <v>0</v>
      </c>
      <c r="AY913" s="1">
        <f t="shared" si="649"/>
        <v>0</v>
      </c>
      <c r="AZ913" s="1">
        <f t="shared" si="650"/>
        <v>0</v>
      </c>
      <c r="BA913" s="1">
        <f t="shared" si="651"/>
        <v>0</v>
      </c>
      <c r="BB913" s="1">
        <f t="shared" si="652"/>
        <v>0</v>
      </c>
      <c r="BC913" s="1">
        <f t="shared" si="653"/>
        <v>0</v>
      </c>
      <c r="BD913" s="1">
        <f t="shared" si="654"/>
        <v>80</v>
      </c>
      <c r="BE913" s="1" t="str">
        <f t="shared" si="661"/>
        <v>Barge D</v>
      </c>
      <c r="BF913" s="1">
        <f t="shared" si="662"/>
        <v>1</v>
      </c>
      <c r="BG913" s="3">
        <v>895</v>
      </c>
      <c r="BH913" s="1">
        <f t="shared" si="674"/>
        <v>0</v>
      </c>
      <c r="BI913" s="1">
        <f t="shared" si="655"/>
        <v>0</v>
      </c>
      <c r="BJ913" s="3">
        <v>895</v>
      </c>
      <c r="BK913" s="1">
        <f t="shared" si="656"/>
        <v>2</v>
      </c>
      <c r="BL913" s="1">
        <f t="shared" si="663"/>
        <v>0</v>
      </c>
      <c r="BM913" s="1">
        <f t="shared" si="664"/>
        <v>1</v>
      </c>
      <c r="BN913" s="1">
        <f t="shared" si="665"/>
        <v>2</v>
      </c>
      <c r="BO913" s="1">
        <f t="shared" si="666"/>
        <v>3</v>
      </c>
      <c r="BP913" s="1">
        <f t="shared" si="667"/>
        <v>4</v>
      </c>
      <c r="BQ913" s="1">
        <f t="shared" si="668"/>
        <v>5</v>
      </c>
      <c r="BR913" s="1">
        <f t="shared" si="669"/>
        <v>6</v>
      </c>
      <c r="BS913" s="1">
        <f t="shared" si="670"/>
        <v>7</v>
      </c>
      <c r="BT913" s="1">
        <f t="shared" si="671"/>
        <v>8</v>
      </c>
      <c r="BU913" s="1">
        <f t="shared" si="672"/>
        <v>9</v>
      </c>
      <c r="BW913" s="1">
        <f t="shared" si="676"/>
        <v>0</v>
      </c>
      <c r="BX913" s="1">
        <f t="shared" si="676"/>
        <v>70</v>
      </c>
      <c r="BY913" s="1">
        <f t="shared" si="676"/>
        <v>140</v>
      </c>
      <c r="BZ913" s="1">
        <f t="shared" si="675"/>
        <v>210</v>
      </c>
      <c r="CA913" s="1">
        <f t="shared" si="675"/>
        <v>280</v>
      </c>
      <c r="CB913" s="1">
        <f t="shared" si="675"/>
        <v>350</v>
      </c>
      <c r="CC913" s="1">
        <f t="shared" si="675"/>
        <v>420</v>
      </c>
      <c r="CD913" s="1">
        <f t="shared" si="675"/>
        <v>490</v>
      </c>
      <c r="CE913" s="1">
        <f t="shared" si="675"/>
        <v>560</v>
      </c>
      <c r="CF913" s="1">
        <f t="shared" si="675"/>
        <v>630</v>
      </c>
      <c r="CW913" s="1">
        <v>895</v>
      </c>
      <c r="CX913" s="1">
        <f t="shared" si="657"/>
        <v>1</v>
      </c>
      <c r="CY913" s="1" t="s">
        <v>37</v>
      </c>
      <c r="CZ913" s="1">
        <v>1</v>
      </c>
      <c r="DB913" s="1">
        <f t="shared" si="673"/>
        <v>2</v>
      </c>
      <c r="DC913" s="1" t="s">
        <v>43</v>
      </c>
      <c r="DD913" s="1">
        <f t="shared" si="658"/>
        <v>2</v>
      </c>
      <c r="DL913" s="1">
        <v>895</v>
      </c>
      <c r="DM913" s="1">
        <f t="shared" si="659"/>
        <v>0</v>
      </c>
      <c r="DN913" s="1">
        <f t="shared" si="660"/>
        <v>0</v>
      </c>
      <c r="DO913" s="1" t="s">
        <v>37</v>
      </c>
      <c r="DP913" s="1">
        <v>0</v>
      </c>
    </row>
    <row r="914" spans="1:120" ht="15">
      <c r="A914">
        <v>896</v>
      </c>
      <c r="B914">
        <v>2</v>
      </c>
      <c r="C914" s="25">
        <v>30156</v>
      </c>
      <c r="D914">
        <v>0</v>
      </c>
      <c r="E914">
        <v>3</v>
      </c>
      <c r="F914" t="s">
        <v>35</v>
      </c>
      <c r="G914">
        <v>5</v>
      </c>
      <c r="H914"/>
      <c r="I914"/>
      <c r="J914" s="1">
        <v>0</v>
      </c>
      <c r="K914" s="1">
        <v>0</v>
      </c>
      <c r="L914" s="1">
        <v>1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0</v>
      </c>
      <c r="AF914" s="1">
        <v>0</v>
      </c>
      <c r="AG914" s="1">
        <f t="shared" si="632"/>
        <v>0</v>
      </c>
      <c r="AH914" s="1">
        <f t="shared" si="633"/>
        <v>0</v>
      </c>
      <c r="AI914" s="1">
        <f t="shared" si="634"/>
        <v>80</v>
      </c>
      <c r="AJ914" s="1">
        <f t="shared" si="635"/>
        <v>0</v>
      </c>
      <c r="AK914" s="1">
        <f t="shared" si="636"/>
        <v>0</v>
      </c>
      <c r="AL914" s="1">
        <f t="shared" si="637"/>
        <v>0</v>
      </c>
      <c r="AM914" s="1">
        <f t="shared" si="638"/>
        <v>0</v>
      </c>
      <c r="AN914" s="1">
        <f t="shared" si="638"/>
        <v>0</v>
      </c>
      <c r="AO914" s="1">
        <f t="shared" si="639"/>
        <v>0</v>
      </c>
      <c r="AP914" s="1">
        <f t="shared" si="640"/>
        <v>0</v>
      </c>
      <c r="AQ914" s="1">
        <f t="shared" si="641"/>
        <v>0</v>
      </c>
      <c r="AR914" s="1">
        <f t="shared" si="642"/>
        <v>0</v>
      </c>
      <c r="AS914" s="1">
        <f t="shared" si="643"/>
        <v>0</v>
      </c>
      <c r="AT914" s="1">
        <f t="shared" si="644"/>
        <v>0</v>
      </c>
      <c r="AU914" s="1">
        <f t="shared" si="645"/>
        <v>0</v>
      </c>
      <c r="AV914" s="1">
        <f t="shared" si="646"/>
        <v>0</v>
      </c>
      <c r="AW914" s="1">
        <f t="shared" si="647"/>
        <v>0</v>
      </c>
      <c r="AX914" s="1">
        <f t="shared" si="648"/>
        <v>0</v>
      </c>
      <c r="AY914" s="1">
        <f t="shared" si="649"/>
        <v>0</v>
      </c>
      <c r="AZ914" s="1">
        <f t="shared" si="650"/>
        <v>0</v>
      </c>
      <c r="BA914" s="1">
        <f t="shared" si="651"/>
        <v>0</v>
      </c>
      <c r="BB914" s="1">
        <f t="shared" si="652"/>
        <v>0</v>
      </c>
      <c r="BC914" s="1">
        <f t="shared" si="653"/>
        <v>0</v>
      </c>
      <c r="BD914" s="1">
        <f t="shared" si="654"/>
        <v>80</v>
      </c>
      <c r="BE914" s="1" t="str">
        <f t="shared" si="661"/>
        <v>Barge E</v>
      </c>
      <c r="BF914" s="1">
        <f t="shared" si="662"/>
        <v>1</v>
      </c>
      <c r="BG914" s="3">
        <v>896</v>
      </c>
      <c r="BH914" s="1">
        <f t="shared" si="674"/>
        <v>0</v>
      </c>
      <c r="BI914" s="1">
        <f t="shared" si="655"/>
        <v>0</v>
      </c>
      <c r="BJ914" s="3">
        <v>896</v>
      </c>
      <c r="BK914" s="1">
        <f t="shared" si="656"/>
        <v>5</v>
      </c>
      <c r="BL914" s="1">
        <f t="shared" si="663"/>
        <v>0</v>
      </c>
      <c r="BM914" s="1">
        <f t="shared" si="664"/>
        <v>0</v>
      </c>
      <c r="BN914" s="1">
        <f t="shared" si="665"/>
        <v>0</v>
      </c>
      <c r="BO914" s="1">
        <f t="shared" si="666"/>
        <v>0</v>
      </c>
      <c r="BP914" s="1">
        <f t="shared" si="667"/>
        <v>1</v>
      </c>
      <c r="BQ914" s="1">
        <f t="shared" si="668"/>
        <v>2</v>
      </c>
      <c r="BR914" s="1">
        <f t="shared" si="669"/>
        <v>3</v>
      </c>
      <c r="BS914" s="1">
        <f t="shared" si="670"/>
        <v>4</v>
      </c>
      <c r="BT914" s="1">
        <f t="shared" si="671"/>
        <v>5</v>
      </c>
      <c r="BU914" s="1">
        <f t="shared" si="672"/>
        <v>6</v>
      </c>
      <c r="BW914" s="1">
        <f t="shared" si="676"/>
        <v>0</v>
      </c>
      <c r="BX914" s="1">
        <f t="shared" si="676"/>
        <v>0</v>
      </c>
      <c r="BY914" s="1">
        <f t="shared" si="676"/>
        <v>0</v>
      </c>
      <c r="BZ914" s="1">
        <f t="shared" si="675"/>
        <v>0</v>
      </c>
      <c r="CA914" s="1">
        <f t="shared" si="675"/>
        <v>70</v>
      </c>
      <c r="CB914" s="1">
        <f t="shared" si="675"/>
        <v>140</v>
      </c>
      <c r="CC914" s="1">
        <f t="shared" si="675"/>
        <v>210</v>
      </c>
      <c r="CD914" s="1">
        <f t="shared" si="675"/>
        <v>280</v>
      </c>
      <c r="CE914" s="1">
        <f t="shared" si="675"/>
        <v>350</v>
      </c>
      <c r="CF914" s="1">
        <f t="shared" si="675"/>
        <v>420</v>
      </c>
      <c r="CW914" s="1">
        <v>896</v>
      </c>
      <c r="CX914" s="1">
        <f t="shared" si="657"/>
        <v>1</v>
      </c>
      <c r="CY914" s="1" t="s">
        <v>37</v>
      </c>
      <c r="CZ914" s="1">
        <v>1</v>
      </c>
      <c r="DB914" s="1">
        <f t="shared" si="673"/>
        <v>2</v>
      </c>
      <c r="DC914" s="1" t="s">
        <v>43</v>
      </c>
      <c r="DD914" s="1">
        <f t="shared" si="658"/>
        <v>3</v>
      </c>
      <c r="DL914" s="1">
        <v>896</v>
      </c>
      <c r="DM914" s="1">
        <f t="shared" si="659"/>
        <v>1</v>
      </c>
      <c r="DN914" s="1">
        <f t="shared" si="660"/>
        <v>0</v>
      </c>
      <c r="DO914" s="1" t="s">
        <v>37</v>
      </c>
      <c r="DP914" s="1">
        <v>0</v>
      </c>
    </row>
    <row r="915" spans="1:120" ht="15">
      <c r="A915">
        <v>897</v>
      </c>
      <c r="B915">
        <v>2</v>
      </c>
      <c r="C915" s="25">
        <v>30156</v>
      </c>
      <c r="D915">
        <v>6</v>
      </c>
      <c r="E915">
        <v>10</v>
      </c>
      <c r="F915" t="s">
        <v>35</v>
      </c>
      <c r="G915">
        <v>4</v>
      </c>
      <c r="H915"/>
      <c r="I915"/>
      <c r="J915" s="1">
        <v>0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1</v>
      </c>
      <c r="AF915" s="1">
        <v>0</v>
      </c>
      <c r="AG915" s="1">
        <f t="shared" ref="AG915:AG978" si="677">(225+BW915)*J915</f>
        <v>0</v>
      </c>
      <c r="AH915" s="1">
        <f t="shared" ref="AH915:AH978" si="678">(40*$B915+ $BW915) *K915</f>
        <v>0</v>
      </c>
      <c r="AI915" s="1">
        <f t="shared" ref="AI915:AI978" si="679">(40*$B915+ $BW915) *L915</f>
        <v>0</v>
      </c>
      <c r="AJ915" s="1">
        <f t="shared" ref="AJ915:AJ978" si="680">(225+BX915)*M915</f>
        <v>0</v>
      </c>
      <c r="AK915" s="1">
        <f t="shared" ref="AK915:AK978" si="681">(40*$B915+$BX915) *N915</f>
        <v>0</v>
      </c>
      <c r="AL915" s="1">
        <f t="shared" ref="AL915:AL978" si="682">(40*$B915+$BX915) *O915</f>
        <v>0</v>
      </c>
      <c r="AM915" s="1">
        <f t="shared" ref="AM915:AN978" si="683">(225+BY915)*P915</f>
        <v>0</v>
      </c>
      <c r="AN915" s="1">
        <f t="shared" si="683"/>
        <v>0</v>
      </c>
      <c r="AO915" s="1">
        <f t="shared" ref="AO915:AO978" si="684">(40*$B915+$BZ915) *R915</f>
        <v>0</v>
      </c>
      <c r="AP915" s="1">
        <f t="shared" ref="AP915:AP978" si="685">(40*$B915+$BZ915) *S915</f>
        <v>0</v>
      </c>
      <c r="AQ915" s="1">
        <f t="shared" ref="AQ915:AQ978" si="686">(225+CA915)*T915</f>
        <v>0</v>
      </c>
      <c r="AR915" s="1">
        <f t="shared" ref="AR915:AR978" si="687">(40*$B915+$CA915)*U915</f>
        <v>0</v>
      </c>
      <c r="AS915" s="1">
        <f t="shared" ref="AS915:AS978" si="688">(40*$B915+$CA915)*V915</f>
        <v>0</v>
      </c>
      <c r="AT915" s="1">
        <f t="shared" ref="AT915:AT978" si="689">(225+CB915)*W915</f>
        <v>0</v>
      </c>
      <c r="AU915" s="1">
        <f t="shared" ref="AU915:AU978" si="690">(40*$B915+$CB915)*X915</f>
        <v>0</v>
      </c>
      <c r="AV915" s="1">
        <f t="shared" ref="AV915:AV978" si="691">(40*$B915+$CB915)*Y915</f>
        <v>0</v>
      </c>
      <c r="AW915" s="1">
        <f t="shared" ref="AW915:AW978" si="692">(225+CC915)*Z915</f>
        <v>0</v>
      </c>
      <c r="AX915" s="1">
        <f t="shared" ref="AX915:AX978" si="693">(40*$B915+$CC915)*AA915</f>
        <v>0</v>
      </c>
      <c r="AY915" s="1">
        <f t="shared" ref="AY915:AY978" si="694">(225+CD915)*AB915</f>
        <v>0</v>
      </c>
      <c r="AZ915" s="1">
        <f t="shared" ref="AZ915:AZ978" si="695">(40*$B915+ $CD915)*AC915</f>
        <v>0</v>
      </c>
      <c r="BA915" s="1">
        <f t="shared" ref="BA915:BA978" si="696">(225+CE915)*AD915</f>
        <v>0</v>
      </c>
      <c r="BB915" s="1">
        <f t="shared" ref="BB915:BB978" si="697">(40*$B915+$CE915)*AE915</f>
        <v>80</v>
      </c>
      <c r="BC915" s="1">
        <f t="shared" ref="BC915:BC978" si="698">(225+CF915)*AF915</f>
        <v>0</v>
      </c>
      <c r="BD915" s="1">
        <f t="shared" ref="BD915:BD978" si="699">SUM(AG915:BC915)</f>
        <v>80</v>
      </c>
      <c r="BE915" s="1" t="str">
        <f t="shared" si="661"/>
        <v>Barge B</v>
      </c>
      <c r="BF915" s="1">
        <f t="shared" si="662"/>
        <v>9</v>
      </c>
      <c r="BG915" s="3">
        <v>897</v>
      </c>
      <c r="BH915" s="1">
        <f t="shared" si="674"/>
        <v>0</v>
      </c>
      <c r="BI915" s="1">
        <f t="shared" ref="BI915:BI978" si="700">IF(BH915&gt;0,IF(B915=1,BH915*50,BH915*70),0)</f>
        <v>0</v>
      </c>
      <c r="BJ915" s="3">
        <v>897</v>
      </c>
      <c r="BK915" s="1">
        <f t="shared" ref="BK915:BK978" si="701">D915+G915</f>
        <v>10</v>
      </c>
      <c r="BL915" s="1">
        <f t="shared" si="663"/>
        <v>0</v>
      </c>
      <c r="BM915" s="1">
        <f t="shared" si="664"/>
        <v>0</v>
      </c>
      <c r="BN915" s="1">
        <f t="shared" si="665"/>
        <v>0</v>
      </c>
      <c r="BO915" s="1">
        <f t="shared" si="666"/>
        <v>0</v>
      </c>
      <c r="BP915" s="1">
        <f t="shared" si="667"/>
        <v>0</v>
      </c>
      <c r="BQ915" s="1">
        <f t="shared" si="668"/>
        <v>0</v>
      </c>
      <c r="BR915" s="1">
        <f t="shared" si="669"/>
        <v>0</v>
      </c>
      <c r="BS915" s="1">
        <f t="shared" si="670"/>
        <v>0</v>
      </c>
      <c r="BT915" s="1">
        <f t="shared" si="671"/>
        <v>0</v>
      </c>
      <c r="BU915" s="1">
        <f t="shared" si="672"/>
        <v>1</v>
      </c>
      <c r="BW915" s="1">
        <f t="shared" si="676"/>
        <v>0</v>
      </c>
      <c r="BX915" s="1">
        <f t="shared" si="676"/>
        <v>0</v>
      </c>
      <c r="BY915" s="1">
        <f t="shared" si="676"/>
        <v>0</v>
      </c>
      <c r="BZ915" s="1">
        <f t="shared" si="675"/>
        <v>0</v>
      </c>
      <c r="CA915" s="1">
        <f t="shared" si="675"/>
        <v>0</v>
      </c>
      <c r="CB915" s="1">
        <f t="shared" si="675"/>
        <v>0</v>
      </c>
      <c r="CC915" s="1">
        <f t="shared" si="675"/>
        <v>0</v>
      </c>
      <c r="CD915" s="1">
        <f t="shared" si="675"/>
        <v>0</v>
      </c>
      <c r="CE915" s="1">
        <f t="shared" si="675"/>
        <v>0</v>
      </c>
      <c r="CF915" s="1">
        <f t="shared" si="675"/>
        <v>70</v>
      </c>
      <c r="CW915" s="1">
        <v>897</v>
      </c>
      <c r="CX915" s="1">
        <f t="shared" ref="CX915:CX978" si="702">SUM(J915:AF915)</f>
        <v>1</v>
      </c>
      <c r="CY915" s="1" t="s">
        <v>37</v>
      </c>
      <c r="CZ915" s="1">
        <v>1</v>
      </c>
      <c r="DB915" s="1">
        <f t="shared" si="673"/>
        <v>10</v>
      </c>
      <c r="DC915" s="1" t="s">
        <v>43</v>
      </c>
      <c r="DD915" s="1">
        <f t="shared" ref="DD915:DD978" si="703">E915</f>
        <v>10</v>
      </c>
      <c r="DL915" s="1">
        <v>897</v>
      </c>
      <c r="DM915" s="1">
        <f t="shared" ref="DM915:DM978" si="704">D915+1</f>
        <v>7</v>
      </c>
      <c r="DN915" s="1">
        <f t="shared" ref="DN915:DN978" si="705">IF(DM915=2,SUM(J915:L915),IF(DM915=3,SUM(J915:O915),IF(DM915=4,SUM(J915:P915),IF(DM915=5,SUM(J915:S915),IF(DM915=6,SUM(J915:V915),IF(DM915=7,SUM(J915:Y915),0))))))</f>
        <v>0</v>
      </c>
      <c r="DO915" s="1" t="s">
        <v>37</v>
      </c>
      <c r="DP915" s="1">
        <v>0</v>
      </c>
    </row>
    <row r="916" spans="1:120" ht="15">
      <c r="A916">
        <v>898</v>
      </c>
      <c r="B916">
        <v>2</v>
      </c>
      <c r="C916" s="25">
        <v>30156</v>
      </c>
      <c r="D916">
        <v>6</v>
      </c>
      <c r="E916">
        <v>10</v>
      </c>
      <c r="F916" t="s">
        <v>73</v>
      </c>
      <c r="G916">
        <v>3</v>
      </c>
      <c r="H916"/>
      <c r="I916"/>
      <c r="J916" s="1">
        <v>0</v>
      </c>
      <c r="K916" s="1">
        <v>0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1</v>
      </c>
      <c r="AD916" s="1">
        <v>0</v>
      </c>
      <c r="AE916" s="1">
        <v>0</v>
      </c>
      <c r="AF916" s="1">
        <v>0</v>
      </c>
      <c r="AG916" s="1">
        <f t="shared" si="677"/>
        <v>0</v>
      </c>
      <c r="AH916" s="1">
        <f t="shared" si="678"/>
        <v>0</v>
      </c>
      <c r="AI916" s="1">
        <f t="shared" si="679"/>
        <v>0</v>
      </c>
      <c r="AJ916" s="1">
        <f t="shared" si="680"/>
        <v>0</v>
      </c>
      <c r="AK916" s="1">
        <f t="shared" si="681"/>
        <v>0</v>
      </c>
      <c r="AL916" s="1">
        <f t="shared" si="682"/>
        <v>0</v>
      </c>
      <c r="AM916" s="1">
        <f t="shared" si="683"/>
        <v>0</v>
      </c>
      <c r="AN916" s="1">
        <f t="shared" si="683"/>
        <v>0</v>
      </c>
      <c r="AO916" s="1">
        <f t="shared" si="684"/>
        <v>0</v>
      </c>
      <c r="AP916" s="1">
        <f t="shared" si="685"/>
        <v>0</v>
      </c>
      <c r="AQ916" s="1">
        <f t="shared" si="686"/>
        <v>0</v>
      </c>
      <c r="AR916" s="1">
        <f t="shared" si="687"/>
        <v>0</v>
      </c>
      <c r="AS916" s="1">
        <f t="shared" si="688"/>
        <v>0</v>
      </c>
      <c r="AT916" s="1">
        <f t="shared" si="689"/>
        <v>0</v>
      </c>
      <c r="AU916" s="1">
        <f t="shared" si="690"/>
        <v>0</v>
      </c>
      <c r="AV916" s="1">
        <f t="shared" si="691"/>
        <v>0</v>
      </c>
      <c r="AW916" s="1">
        <f t="shared" si="692"/>
        <v>0</v>
      </c>
      <c r="AX916" s="1">
        <f t="shared" si="693"/>
        <v>0</v>
      </c>
      <c r="AY916" s="1">
        <f t="shared" si="694"/>
        <v>0</v>
      </c>
      <c r="AZ916" s="1">
        <f t="shared" si="695"/>
        <v>80</v>
      </c>
      <c r="BA916" s="1">
        <f t="shared" si="696"/>
        <v>0</v>
      </c>
      <c r="BB916" s="1">
        <f t="shared" si="697"/>
        <v>0</v>
      </c>
      <c r="BC916" s="1">
        <f t="shared" si="698"/>
        <v>0</v>
      </c>
      <c r="BD916" s="1">
        <f t="shared" si="699"/>
        <v>80</v>
      </c>
      <c r="BE916" s="1" t="str">
        <f t="shared" ref="BE916:BE979" si="706">IF(J916+M916+P916+Q916+T916+W916+Z916+AB916+AD916+AF916=1,"Truck",IF(N916+X916=1,"Barge A",IF(R916+AA916+AE916=1,"Barge B",IF(O916+U916=1,"Barge C",IF(K916+Y916+AC916=1,"Barge D",IF(L916+S916=1,"Barge E",IF(V916=1,"Barge E")))))))</f>
        <v>Barge D</v>
      </c>
      <c r="BF916" s="1">
        <f t="shared" ref="BF916:BF979" si="707">IF(SUM(J916:L916)=1,1,IF(SUM(M916:O916)=1,2,IF(P916=1,3,IF(SUM(Q916:S916)=1,4,IF(SUM(T916:V916)=1,5,IF(SUM(W916:Y916)=1,6,IF(SUM(Z916:AA916)=1,7,IF(SUM(AB916:AC916)=1,8,IF(SUM(AD916:AE916)=1,9,IF(AF916=1,10,0))))))))))</f>
        <v>8</v>
      </c>
      <c r="BG916" s="3">
        <v>898</v>
      </c>
      <c r="BH916" s="1">
        <f t="shared" si="674"/>
        <v>0</v>
      </c>
      <c r="BI916" s="1">
        <f t="shared" si="700"/>
        <v>0</v>
      </c>
      <c r="BJ916" s="3">
        <v>898</v>
      </c>
      <c r="BK916" s="1">
        <f t="shared" si="701"/>
        <v>9</v>
      </c>
      <c r="BL916" s="1">
        <f t="shared" ref="BL916:BL979" si="708">IF(BK916=1,BK916,0)</f>
        <v>0</v>
      </c>
      <c r="BM916" s="1">
        <f t="shared" ref="BM916:BM979" si="709">IF(BL916&gt;0,BL916+1,IF(BK916=2,BK916-1,0))</f>
        <v>0</v>
      </c>
      <c r="BN916" s="1">
        <f t="shared" ref="BN916:BN979" si="710">IF(BM916&gt;0,BM916+1,IF(BK916=3,BK916-2,0))</f>
        <v>0</v>
      </c>
      <c r="BO916" s="1">
        <f t="shared" ref="BO916:BO979" si="711">IF(BN916&gt;0,BN916+1,IF(BK916=4,BK916-3,0))</f>
        <v>0</v>
      </c>
      <c r="BP916" s="1">
        <f t="shared" ref="BP916:BP979" si="712">IF(BO916&gt;0,BO916+1,IF(BK916=5,BK916-4,0))</f>
        <v>0</v>
      </c>
      <c r="BQ916" s="1">
        <f t="shared" ref="BQ916:BQ979" si="713">IF(BP916&gt;0,BP916+1,IF(BK916=6,BK916-5,0))</f>
        <v>0</v>
      </c>
      <c r="BR916" s="1">
        <f t="shared" ref="BR916:BR979" si="714">IF(BQ916&gt;0,BQ916+1,IF(BK916=7,BK916-6,0))</f>
        <v>0</v>
      </c>
      <c r="BS916" s="1">
        <f t="shared" ref="BS916:BS979" si="715">IF(BR916&gt;0,BR916+1,IF(BK916=8,BK916-7,0))</f>
        <v>0</v>
      </c>
      <c r="BT916" s="1">
        <f t="shared" ref="BT916:BT979" si="716">IF(BS916&gt;0,BS916+1,IF(BK916=9,BK916-8,0))</f>
        <v>1</v>
      </c>
      <c r="BU916" s="1">
        <f t="shared" ref="BU916:BU979" si="717">IF(BT916&gt;0,BT916+1,IF(BK916=10,BK916-9,0))</f>
        <v>2</v>
      </c>
      <c r="BW916" s="1">
        <f t="shared" si="676"/>
        <v>0</v>
      </c>
      <c r="BX916" s="1">
        <f t="shared" si="676"/>
        <v>0</v>
      </c>
      <c r="BY916" s="1">
        <f t="shared" si="676"/>
        <v>0</v>
      </c>
      <c r="BZ916" s="1">
        <f t="shared" si="675"/>
        <v>0</v>
      </c>
      <c r="CA916" s="1">
        <f t="shared" si="675"/>
        <v>0</v>
      </c>
      <c r="CB916" s="1">
        <f t="shared" si="675"/>
        <v>0</v>
      </c>
      <c r="CC916" s="1">
        <f t="shared" si="675"/>
        <v>0</v>
      </c>
      <c r="CD916" s="1">
        <f t="shared" si="675"/>
        <v>0</v>
      </c>
      <c r="CE916" s="1">
        <f t="shared" si="675"/>
        <v>70</v>
      </c>
      <c r="CF916" s="1">
        <f t="shared" si="675"/>
        <v>140</v>
      </c>
      <c r="CW916" s="1">
        <v>898</v>
      </c>
      <c r="CX916" s="1">
        <f t="shared" si="702"/>
        <v>1</v>
      </c>
      <c r="CY916" s="1" t="s">
        <v>37</v>
      </c>
      <c r="CZ916" s="1">
        <v>1</v>
      </c>
      <c r="DB916" s="1">
        <f t="shared" ref="DB916:DB979" si="718">J916*1+SUM(K916:L916)*(1+1)+M916*2+SUM(N916:O916)*(2+1) +P916*3 + Q916* 4 + SUM(R916:S916)*(4+1) + T916*5 +SUM(U916:V916)*(5+1) + W916*6 + SUM(X916:Y916)*(6+1) + Z916*7 + SUM(AA916:AA916)*(7+1) + AB916*8 + SUM(AC916:AC916)*(8+1) + AD916*9 + SUM(AE916:AE916)*(9+1) + AF916*10</f>
        <v>9</v>
      </c>
      <c r="DC916" s="1" t="s">
        <v>43</v>
      </c>
      <c r="DD916" s="1">
        <f t="shared" si="703"/>
        <v>10</v>
      </c>
      <c r="DL916" s="1">
        <v>898</v>
      </c>
      <c r="DM916" s="1">
        <f t="shared" si="704"/>
        <v>7</v>
      </c>
      <c r="DN916" s="1">
        <f t="shared" si="705"/>
        <v>0</v>
      </c>
      <c r="DO916" s="1" t="s">
        <v>37</v>
      </c>
      <c r="DP916" s="1">
        <v>0</v>
      </c>
    </row>
    <row r="917" spans="1:120" ht="15">
      <c r="A917">
        <v>899</v>
      </c>
      <c r="B917">
        <v>2</v>
      </c>
      <c r="C917" s="25">
        <v>30156</v>
      </c>
      <c r="D917">
        <v>1</v>
      </c>
      <c r="E917">
        <v>5</v>
      </c>
      <c r="F917" t="s">
        <v>33</v>
      </c>
      <c r="G917">
        <v>3</v>
      </c>
      <c r="H917"/>
      <c r="I917"/>
      <c r="J917" s="1">
        <v>0</v>
      </c>
      <c r="K917" s="1">
        <v>0</v>
      </c>
      <c r="L917" s="1">
        <v>0</v>
      </c>
      <c r="M917" s="1">
        <v>0</v>
      </c>
      <c r="N917" s="1">
        <v>1</v>
      </c>
      <c r="O917" s="1">
        <v>0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v>0</v>
      </c>
      <c r="AD917" s="1">
        <v>0</v>
      </c>
      <c r="AE917" s="1">
        <v>0</v>
      </c>
      <c r="AF917" s="1">
        <v>0</v>
      </c>
      <c r="AG917" s="1">
        <f t="shared" si="677"/>
        <v>0</v>
      </c>
      <c r="AH917" s="1">
        <f t="shared" si="678"/>
        <v>0</v>
      </c>
      <c r="AI917" s="1">
        <f t="shared" si="679"/>
        <v>0</v>
      </c>
      <c r="AJ917" s="1">
        <f t="shared" si="680"/>
        <v>0</v>
      </c>
      <c r="AK917" s="1">
        <f t="shared" si="681"/>
        <v>80</v>
      </c>
      <c r="AL917" s="1">
        <f t="shared" si="682"/>
        <v>0</v>
      </c>
      <c r="AM917" s="1">
        <f t="shared" si="683"/>
        <v>0</v>
      </c>
      <c r="AN917" s="1">
        <f t="shared" si="683"/>
        <v>0</v>
      </c>
      <c r="AO917" s="1">
        <f t="shared" si="684"/>
        <v>0</v>
      </c>
      <c r="AP917" s="1">
        <f t="shared" si="685"/>
        <v>0</v>
      </c>
      <c r="AQ917" s="1">
        <f t="shared" si="686"/>
        <v>0</v>
      </c>
      <c r="AR917" s="1">
        <f t="shared" si="687"/>
        <v>0</v>
      </c>
      <c r="AS917" s="1">
        <f t="shared" si="688"/>
        <v>0</v>
      </c>
      <c r="AT917" s="1">
        <f t="shared" si="689"/>
        <v>0</v>
      </c>
      <c r="AU917" s="1">
        <f t="shared" si="690"/>
        <v>0</v>
      </c>
      <c r="AV917" s="1">
        <f t="shared" si="691"/>
        <v>0</v>
      </c>
      <c r="AW917" s="1">
        <f t="shared" si="692"/>
        <v>0</v>
      </c>
      <c r="AX917" s="1">
        <f t="shared" si="693"/>
        <v>0</v>
      </c>
      <c r="AY917" s="1">
        <f t="shared" si="694"/>
        <v>0</v>
      </c>
      <c r="AZ917" s="1">
        <f t="shared" si="695"/>
        <v>0</v>
      </c>
      <c r="BA917" s="1">
        <f t="shared" si="696"/>
        <v>0</v>
      </c>
      <c r="BB917" s="1">
        <f t="shared" si="697"/>
        <v>0</v>
      </c>
      <c r="BC917" s="1">
        <f t="shared" si="698"/>
        <v>0</v>
      </c>
      <c r="BD917" s="1">
        <f t="shared" si="699"/>
        <v>80</v>
      </c>
      <c r="BE917" s="1" t="str">
        <f t="shared" si="706"/>
        <v>Barge A</v>
      </c>
      <c r="BF917" s="1">
        <f t="shared" si="707"/>
        <v>2</v>
      </c>
      <c r="BG917" s="3">
        <v>899</v>
      </c>
      <c r="BH917" s="1">
        <f t="shared" si="674"/>
        <v>0</v>
      </c>
      <c r="BI917" s="1">
        <f t="shared" si="700"/>
        <v>0</v>
      </c>
      <c r="BJ917" s="3">
        <v>899</v>
      </c>
      <c r="BK917" s="1">
        <f t="shared" si="701"/>
        <v>4</v>
      </c>
      <c r="BL917" s="1">
        <f t="shared" si="708"/>
        <v>0</v>
      </c>
      <c r="BM917" s="1">
        <f t="shared" si="709"/>
        <v>0</v>
      </c>
      <c r="BN917" s="1">
        <f t="shared" si="710"/>
        <v>0</v>
      </c>
      <c r="BO917" s="1">
        <f t="shared" si="711"/>
        <v>1</v>
      </c>
      <c r="BP917" s="1">
        <f t="shared" si="712"/>
        <v>2</v>
      </c>
      <c r="BQ917" s="1">
        <f t="shared" si="713"/>
        <v>3</v>
      </c>
      <c r="BR917" s="1">
        <f t="shared" si="714"/>
        <v>4</v>
      </c>
      <c r="BS917" s="1">
        <f t="shared" si="715"/>
        <v>5</v>
      </c>
      <c r="BT917" s="1">
        <f t="shared" si="716"/>
        <v>6</v>
      </c>
      <c r="BU917" s="1">
        <f t="shared" si="717"/>
        <v>7</v>
      </c>
      <c r="BW917" s="1">
        <f t="shared" si="676"/>
        <v>0</v>
      </c>
      <c r="BX917" s="1">
        <f t="shared" si="676"/>
        <v>0</v>
      </c>
      <c r="BY917" s="1">
        <f t="shared" si="676"/>
        <v>0</v>
      </c>
      <c r="BZ917" s="1">
        <f t="shared" si="675"/>
        <v>70</v>
      </c>
      <c r="CA917" s="1">
        <f t="shared" si="675"/>
        <v>140</v>
      </c>
      <c r="CB917" s="1">
        <f t="shared" si="675"/>
        <v>210</v>
      </c>
      <c r="CC917" s="1">
        <f t="shared" si="675"/>
        <v>280</v>
      </c>
      <c r="CD917" s="1">
        <f t="shared" si="675"/>
        <v>350</v>
      </c>
      <c r="CE917" s="1">
        <f t="shared" si="675"/>
        <v>420</v>
      </c>
      <c r="CF917" s="1">
        <f t="shared" si="675"/>
        <v>490</v>
      </c>
      <c r="CW917" s="1">
        <v>899</v>
      </c>
      <c r="CX917" s="1">
        <f t="shared" si="702"/>
        <v>1</v>
      </c>
      <c r="CY917" s="1" t="s">
        <v>37</v>
      </c>
      <c r="CZ917" s="1">
        <v>1</v>
      </c>
      <c r="DB917" s="1">
        <f t="shared" si="718"/>
        <v>3</v>
      </c>
      <c r="DC917" s="1" t="s">
        <v>43</v>
      </c>
      <c r="DD917" s="1">
        <f t="shared" si="703"/>
        <v>5</v>
      </c>
      <c r="DL917" s="1">
        <v>899</v>
      </c>
      <c r="DM917" s="1">
        <f t="shared" si="704"/>
        <v>2</v>
      </c>
      <c r="DN917" s="1">
        <f t="shared" si="705"/>
        <v>0</v>
      </c>
      <c r="DO917" s="1" t="s">
        <v>37</v>
      </c>
      <c r="DP917" s="1">
        <v>0</v>
      </c>
    </row>
    <row r="918" spans="1:120" ht="15">
      <c r="A918">
        <v>900</v>
      </c>
      <c r="B918">
        <v>2</v>
      </c>
      <c r="C918" s="25">
        <v>30156</v>
      </c>
      <c r="D918">
        <v>6</v>
      </c>
      <c r="E918">
        <v>10</v>
      </c>
      <c r="F918" t="s">
        <v>73</v>
      </c>
      <c r="G918">
        <v>4</v>
      </c>
      <c r="H918"/>
      <c r="I918"/>
      <c r="J918" s="1">
        <v>0</v>
      </c>
      <c r="K918" s="1">
        <v>0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v>0</v>
      </c>
      <c r="AD918" s="1">
        <v>0</v>
      </c>
      <c r="AE918" s="1">
        <v>1</v>
      </c>
      <c r="AF918" s="1">
        <v>0</v>
      </c>
      <c r="AG918" s="1">
        <f t="shared" si="677"/>
        <v>0</v>
      </c>
      <c r="AH918" s="1">
        <f t="shared" si="678"/>
        <v>0</v>
      </c>
      <c r="AI918" s="1">
        <f t="shared" si="679"/>
        <v>0</v>
      </c>
      <c r="AJ918" s="1">
        <f t="shared" si="680"/>
        <v>0</v>
      </c>
      <c r="AK918" s="1">
        <f t="shared" si="681"/>
        <v>0</v>
      </c>
      <c r="AL918" s="1">
        <f t="shared" si="682"/>
        <v>0</v>
      </c>
      <c r="AM918" s="1">
        <f t="shared" si="683"/>
        <v>0</v>
      </c>
      <c r="AN918" s="1">
        <f t="shared" si="683"/>
        <v>0</v>
      </c>
      <c r="AO918" s="1">
        <f t="shared" si="684"/>
        <v>0</v>
      </c>
      <c r="AP918" s="1">
        <f t="shared" si="685"/>
        <v>0</v>
      </c>
      <c r="AQ918" s="1">
        <f t="shared" si="686"/>
        <v>0</v>
      </c>
      <c r="AR918" s="1">
        <f t="shared" si="687"/>
        <v>0</v>
      </c>
      <c r="AS918" s="1">
        <f t="shared" si="688"/>
        <v>0</v>
      </c>
      <c r="AT918" s="1">
        <f t="shared" si="689"/>
        <v>0</v>
      </c>
      <c r="AU918" s="1">
        <f t="shared" si="690"/>
        <v>0</v>
      </c>
      <c r="AV918" s="1">
        <f t="shared" si="691"/>
        <v>0</v>
      </c>
      <c r="AW918" s="1">
        <f t="shared" si="692"/>
        <v>0</v>
      </c>
      <c r="AX918" s="1">
        <f t="shared" si="693"/>
        <v>0</v>
      </c>
      <c r="AY918" s="1">
        <f t="shared" si="694"/>
        <v>0</v>
      </c>
      <c r="AZ918" s="1">
        <f t="shared" si="695"/>
        <v>0</v>
      </c>
      <c r="BA918" s="1">
        <f t="shared" si="696"/>
        <v>0</v>
      </c>
      <c r="BB918" s="1">
        <f t="shared" si="697"/>
        <v>80</v>
      </c>
      <c r="BC918" s="1">
        <f t="shared" si="698"/>
        <v>0</v>
      </c>
      <c r="BD918" s="1">
        <f t="shared" si="699"/>
        <v>80</v>
      </c>
      <c r="BE918" s="1" t="str">
        <f t="shared" si="706"/>
        <v>Barge B</v>
      </c>
      <c r="BF918" s="1">
        <f t="shared" si="707"/>
        <v>9</v>
      </c>
      <c r="BG918" s="3">
        <v>900</v>
      </c>
      <c r="BH918" s="1">
        <f t="shared" si="674"/>
        <v>0</v>
      </c>
      <c r="BI918" s="1">
        <f t="shared" si="700"/>
        <v>0</v>
      </c>
      <c r="BJ918" s="3">
        <v>900</v>
      </c>
      <c r="BK918" s="1">
        <f t="shared" si="701"/>
        <v>10</v>
      </c>
      <c r="BL918" s="1">
        <f t="shared" si="708"/>
        <v>0</v>
      </c>
      <c r="BM918" s="1">
        <f t="shared" si="709"/>
        <v>0</v>
      </c>
      <c r="BN918" s="1">
        <f t="shared" si="710"/>
        <v>0</v>
      </c>
      <c r="BO918" s="1">
        <f t="shared" si="711"/>
        <v>0</v>
      </c>
      <c r="BP918" s="1">
        <f t="shared" si="712"/>
        <v>0</v>
      </c>
      <c r="BQ918" s="1">
        <f t="shared" si="713"/>
        <v>0</v>
      </c>
      <c r="BR918" s="1">
        <f t="shared" si="714"/>
        <v>0</v>
      </c>
      <c r="BS918" s="1">
        <f t="shared" si="715"/>
        <v>0</v>
      </c>
      <c r="BT918" s="1">
        <f t="shared" si="716"/>
        <v>0</v>
      </c>
      <c r="BU918" s="1">
        <f t="shared" si="717"/>
        <v>1</v>
      </c>
      <c r="BW918" s="1">
        <f t="shared" si="676"/>
        <v>0</v>
      </c>
      <c r="BX918" s="1">
        <f t="shared" si="676"/>
        <v>0</v>
      </c>
      <c r="BY918" s="1">
        <f t="shared" si="676"/>
        <v>0</v>
      </c>
      <c r="BZ918" s="1">
        <f t="shared" si="675"/>
        <v>0</v>
      </c>
      <c r="CA918" s="1">
        <f t="shared" si="675"/>
        <v>0</v>
      </c>
      <c r="CB918" s="1">
        <f t="shared" si="675"/>
        <v>0</v>
      </c>
      <c r="CC918" s="1">
        <f t="shared" si="675"/>
        <v>0</v>
      </c>
      <c r="CD918" s="1">
        <f t="shared" si="675"/>
        <v>0</v>
      </c>
      <c r="CE918" s="1">
        <f t="shared" si="675"/>
        <v>0</v>
      </c>
      <c r="CF918" s="1">
        <f t="shared" si="675"/>
        <v>70</v>
      </c>
      <c r="CW918" s="1">
        <v>900</v>
      </c>
      <c r="CX918" s="1">
        <f t="shared" si="702"/>
        <v>1</v>
      </c>
      <c r="CY918" s="1" t="s">
        <v>37</v>
      </c>
      <c r="CZ918" s="1">
        <v>1</v>
      </c>
      <c r="DB918" s="1">
        <f t="shared" si="718"/>
        <v>10</v>
      </c>
      <c r="DC918" s="1" t="s">
        <v>43</v>
      </c>
      <c r="DD918" s="1">
        <f t="shared" si="703"/>
        <v>10</v>
      </c>
      <c r="DL918" s="1">
        <v>900</v>
      </c>
      <c r="DM918" s="1">
        <f t="shared" si="704"/>
        <v>7</v>
      </c>
      <c r="DN918" s="1">
        <f t="shared" si="705"/>
        <v>0</v>
      </c>
      <c r="DO918" s="1" t="s">
        <v>37</v>
      </c>
      <c r="DP918" s="1">
        <v>0</v>
      </c>
    </row>
    <row r="919" spans="1:120" ht="15">
      <c r="A919">
        <v>901</v>
      </c>
      <c r="B919">
        <v>2</v>
      </c>
      <c r="C919" s="25">
        <v>30156</v>
      </c>
      <c r="D919">
        <v>3</v>
      </c>
      <c r="E919">
        <v>6</v>
      </c>
      <c r="F919" t="s">
        <v>73</v>
      </c>
      <c r="G919">
        <v>6</v>
      </c>
      <c r="H919"/>
      <c r="I919"/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1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  <c r="AG919" s="1">
        <f t="shared" si="677"/>
        <v>0</v>
      </c>
      <c r="AH919" s="1">
        <f t="shared" si="678"/>
        <v>0</v>
      </c>
      <c r="AI919" s="1">
        <f t="shared" si="679"/>
        <v>0</v>
      </c>
      <c r="AJ919" s="1">
        <f t="shared" si="680"/>
        <v>0</v>
      </c>
      <c r="AK919" s="1">
        <f t="shared" si="681"/>
        <v>0</v>
      </c>
      <c r="AL919" s="1">
        <f t="shared" si="682"/>
        <v>0</v>
      </c>
      <c r="AM919" s="1">
        <f t="shared" si="683"/>
        <v>0</v>
      </c>
      <c r="AN919" s="1">
        <f t="shared" si="683"/>
        <v>0</v>
      </c>
      <c r="AO919" s="1">
        <f t="shared" si="684"/>
        <v>0</v>
      </c>
      <c r="AP919" s="1">
        <f t="shared" si="685"/>
        <v>0</v>
      </c>
      <c r="AQ919" s="1">
        <f t="shared" si="686"/>
        <v>0</v>
      </c>
      <c r="AR919" s="1">
        <f t="shared" si="687"/>
        <v>80</v>
      </c>
      <c r="AS919" s="1">
        <f t="shared" si="688"/>
        <v>0</v>
      </c>
      <c r="AT919" s="1">
        <f t="shared" si="689"/>
        <v>0</v>
      </c>
      <c r="AU919" s="1">
        <f t="shared" si="690"/>
        <v>0</v>
      </c>
      <c r="AV919" s="1">
        <f t="shared" si="691"/>
        <v>0</v>
      </c>
      <c r="AW919" s="1">
        <f t="shared" si="692"/>
        <v>0</v>
      </c>
      <c r="AX919" s="1">
        <f t="shared" si="693"/>
        <v>0</v>
      </c>
      <c r="AY919" s="1">
        <f t="shared" si="694"/>
        <v>0</v>
      </c>
      <c r="AZ919" s="1">
        <f t="shared" si="695"/>
        <v>0</v>
      </c>
      <c r="BA919" s="1">
        <f t="shared" si="696"/>
        <v>0</v>
      </c>
      <c r="BB919" s="1">
        <f t="shared" si="697"/>
        <v>0</v>
      </c>
      <c r="BC919" s="1">
        <f t="shared" si="698"/>
        <v>0</v>
      </c>
      <c r="BD919" s="1">
        <f t="shared" si="699"/>
        <v>80</v>
      </c>
      <c r="BE919" s="1" t="str">
        <f t="shared" si="706"/>
        <v>Barge C</v>
      </c>
      <c r="BF919" s="1">
        <f t="shared" si="707"/>
        <v>5</v>
      </c>
      <c r="BG919" s="3">
        <v>901</v>
      </c>
      <c r="BH919" s="1">
        <f t="shared" si="674"/>
        <v>0</v>
      </c>
      <c r="BI919" s="1">
        <f t="shared" si="700"/>
        <v>0</v>
      </c>
      <c r="BJ919" s="3">
        <v>901</v>
      </c>
      <c r="BK919" s="1">
        <f t="shared" si="701"/>
        <v>9</v>
      </c>
      <c r="BL919" s="1">
        <f t="shared" si="708"/>
        <v>0</v>
      </c>
      <c r="BM919" s="1">
        <f t="shared" si="709"/>
        <v>0</v>
      </c>
      <c r="BN919" s="1">
        <f t="shared" si="710"/>
        <v>0</v>
      </c>
      <c r="BO919" s="1">
        <f t="shared" si="711"/>
        <v>0</v>
      </c>
      <c r="BP919" s="1">
        <f t="shared" si="712"/>
        <v>0</v>
      </c>
      <c r="BQ919" s="1">
        <f t="shared" si="713"/>
        <v>0</v>
      </c>
      <c r="BR919" s="1">
        <f t="shared" si="714"/>
        <v>0</v>
      </c>
      <c r="BS919" s="1">
        <f t="shared" si="715"/>
        <v>0</v>
      </c>
      <c r="BT919" s="1">
        <f t="shared" si="716"/>
        <v>1</v>
      </c>
      <c r="BU919" s="1">
        <f t="shared" si="717"/>
        <v>2</v>
      </c>
      <c r="BW919" s="1">
        <f t="shared" si="676"/>
        <v>0</v>
      </c>
      <c r="BX919" s="1">
        <f t="shared" si="676"/>
        <v>0</v>
      </c>
      <c r="BY919" s="1">
        <f t="shared" si="676"/>
        <v>0</v>
      </c>
      <c r="BZ919" s="1">
        <f t="shared" si="675"/>
        <v>0</v>
      </c>
      <c r="CA919" s="1">
        <f t="shared" si="675"/>
        <v>0</v>
      </c>
      <c r="CB919" s="1">
        <f t="shared" si="675"/>
        <v>0</v>
      </c>
      <c r="CC919" s="1">
        <f t="shared" si="675"/>
        <v>0</v>
      </c>
      <c r="CD919" s="1">
        <f t="shared" ref="CC919:CF978" si="719">IF(BS919&gt;0,IF($B919=1,BS919*50,BS919*70),0)</f>
        <v>0</v>
      </c>
      <c r="CE919" s="1">
        <f t="shared" si="719"/>
        <v>70</v>
      </c>
      <c r="CF919" s="1">
        <f t="shared" si="719"/>
        <v>140</v>
      </c>
      <c r="CW919" s="1">
        <v>901</v>
      </c>
      <c r="CX919" s="1">
        <f t="shared" si="702"/>
        <v>1</v>
      </c>
      <c r="CY919" s="1" t="s">
        <v>37</v>
      </c>
      <c r="CZ919" s="1">
        <v>1</v>
      </c>
      <c r="DB919" s="1">
        <f t="shared" si="718"/>
        <v>6</v>
      </c>
      <c r="DC919" s="1" t="s">
        <v>43</v>
      </c>
      <c r="DD919" s="1">
        <f t="shared" si="703"/>
        <v>6</v>
      </c>
      <c r="DL919" s="1">
        <v>901</v>
      </c>
      <c r="DM919" s="1">
        <f t="shared" si="704"/>
        <v>4</v>
      </c>
      <c r="DN919" s="1">
        <f t="shared" si="705"/>
        <v>0</v>
      </c>
      <c r="DO919" s="1" t="s">
        <v>37</v>
      </c>
      <c r="DP919" s="1">
        <v>0</v>
      </c>
    </row>
    <row r="920" spans="1:120" ht="15">
      <c r="A920">
        <v>902</v>
      </c>
      <c r="B920">
        <v>2</v>
      </c>
      <c r="C920" s="25">
        <v>30156</v>
      </c>
      <c r="D920">
        <v>5</v>
      </c>
      <c r="E920">
        <v>8</v>
      </c>
      <c r="F920" t="s">
        <v>35</v>
      </c>
      <c r="G920">
        <v>4</v>
      </c>
      <c r="H920"/>
      <c r="I920"/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1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>
        <f t="shared" si="677"/>
        <v>0</v>
      </c>
      <c r="AH920" s="1">
        <f t="shared" si="678"/>
        <v>0</v>
      </c>
      <c r="AI920" s="1">
        <f t="shared" si="679"/>
        <v>0</v>
      </c>
      <c r="AJ920" s="1">
        <f t="shared" si="680"/>
        <v>0</v>
      </c>
      <c r="AK920" s="1">
        <f t="shared" si="681"/>
        <v>0</v>
      </c>
      <c r="AL920" s="1">
        <f t="shared" si="682"/>
        <v>0</v>
      </c>
      <c r="AM920" s="1">
        <f t="shared" si="683"/>
        <v>0</v>
      </c>
      <c r="AN920" s="1">
        <f t="shared" si="683"/>
        <v>0</v>
      </c>
      <c r="AO920" s="1">
        <f t="shared" si="684"/>
        <v>0</v>
      </c>
      <c r="AP920" s="1">
        <f t="shared" si="685"/>
        <v>0</v>
      </c>
      <c r="AQ920" s="1">
        <f t="shared" si="686"/>
        <v>0</v>
      </c>
      <c r="AR920" s="1">
        <f t="shared" si="687"/>
        <v>0</v>
      </c>
      <c r="AS920" s="1">
        <f t="shared" si="688"/>
        <v>0</v>
      </c>
      <c r="AT920" s="1">
        <f t="shared" si="689"/>
        <v>0</v>
      </c>
      <c r="AU920" s="1">
        <f t="shared" si="690"/>
        <v>0</v>
      </c>
      <c r="AV920" s="1">
        <f t="shared" si="691"/>
        <v>80</v>
      </c>
      <c r="AW920" s="1">
        <f t="shared" si="692"/>
        <v>0</v>
      </c>
      <c r="AX920" s="1">
        <f t="shared" si="693"/>
        <v>0</v>
      </c>
      <c r="AY920" s="1">
        <f t="shared" si="694"/>
        <v>0</v>
      </c>
      <c r="AZ920" s="1">
        <f t="shared" si="695"/>
        <v>0</v>
      </c>
      <c r="BA920" s="1">
        <f t="shared" si="696"/>
        <v>0</v>
      </c>
      <c r="BB920" s="1">
        <f t="shared" si="697"/>
        <v>0</v>
      </c>
      <c r="BC920" s="1">
        <f t="shared" si="698"/>
        <v>0</v>
      </c>
      <c r="BD920" s="1">
        <f t="shared" si="699"/>
        <v>80</v>
      </c>
      <c r="BE920" s="1" t="str">
        <f t="shared" si="706"/>
        <v>Barge D</v>
      </c>
      <c r="BF920" s="1">
        <f t="shared" si="707"/>
        <v>6</v>
      </c>
      <c r="BG920" s="3">
        <v>902</v>
      </c>
      <c r="BH920" s="1">
        <f t="shared" si="674"/>
        <v>0</v>
      </c>
      <c r="BI920" s="1">
        <f t="shared" si="700"/>
        <v>0</v>
      </c>
      <c r="BJ920" s="3">
        <v>902</v>
      </c>
      <c r="BK920" s="1">
        <f t="shared" si="701"/>
        <v>9</v>
      </c>
      <c r="BL920" s="1">
        <f t="shared" si="708"/>
        <v>0</v>
      </c>
      <c r="BM920" s="1">
        <f t="shared" si="709"/>
        <v>0</v>
      </c>
      <c r="BN920" s="1">
        <f t="shared" si="710"/>
        <v>0</v>
      </c>
      <c r="BO920" s="1">
        <f t="shared" si="711"/>
        <v>0</v>
      </c>
      <c r="BP920" s="1">
        <f t="shared" si="712"/>
        <v>0</v>
      </c>
      <c r="BQ920" s="1">
        <f t="shared" si="713"/>
        <v>0</v>
      </c>
      <c r="BR920" s="1">
        <f t="shared" si="714"/>
        <v>0</v>
      </c>
      <c r="BS920" s="1">
        <f t="shared" si="715"/>
        <v>0</v>
      </c>
      <c r="BT920" s="1">
        <f t="shared" si="716"/>
        <v>1</v>
      </c>
      <c r="BU920" s="1">
        <f t="shared" si="717"/>
        <v>2</v>
      </c>
      <c r="BW920" s="1">
        <f t="shared" si="676"/>
        <v>0</v>
      </c>
      <c r="BX920" s="1">
        <f t="shared" si="676"/>
        <v>0</v>
      </c>
      <c r="BY920" s="1">
        <f t="shared" si="676"/>
        <v>0</v>
      </c>
      <c r="BZ920" s="1">
        <f t="shared" si="676"/>
        <v>0</v>
      </c>
      <c r="CA920" s="1">
        <f t="shared" si="676"/>
        <v>0</v>
      </c>
      <c r="CB920" s="1">
        <f t="shared" si="676"/>
        <v>0</v>
      </c>
      <c r="CC920" s="1">
        <f t="shared" si="719"/>
        <v>0</v>
      </c>
      <c r="CD920" s="1">
        <f t="shared" si="719"/>
        <v>0</v>
      </c>
      <c r="CE920" s="1">
        <f t="shared" si="719"/>
        <v>70</v>
      </c>
      <c r="CF920" s="1">
        <f t="shared" si="719"/>
        <v>140</v>
      </c>
      <c r="CW920" s="1">
        <v>902</v>
      </c>
      <c r="CX920" s="1">
        <f t="shared" si="702"/>
        <v>1</v>
      </c>
      <c r="CY920" s="1" t="s">
        <v>37</v>
      </c>
      <c r="CZ920" s="1">
        <v>1</v>
      </c>
      <c r="DB920" s="1">
        <f t="shared" si="718"/>
        <v>7</v>
      </c>
      <c r="DC920" s="1" t="s">
        <v>43</v>
      </c>
      <c r="DD920" s="1">
        <f t="shared" si="703"/>
        <v>8</v>
      </c>
      <c r="DL920" s="1">
        <v>902</v>
      </c>
      <c r="DM920" s="1">
        <f t="shared" si="704"/>
        <v>6</v>
      </c>
      <c r="DN920" s="1">
        <f t="shared" si="705"/>
        <v>0</v>
      </c>
      <c r="DO920" s="1" t="s">
        <v>37</v>
      </c>
      <c r="DP920" s="1">
        <v>0</v>
      </c>
    </row>
    <row r="921" spans="1:120" ht="15">
      <c r="A921">
        <v>903</v>
      </c>
      <c r="B921">
        <v>2</v>
      </c>
      <c r="C921" s="25">
        <v>30156</v>
      </c>
      <c r="D921">
        <v>2</v>
      </c>
      <c r="E921">
        <v>7</v>
      </c>
      <c r="F921" t="s">
        <v>35</v>
      </c>
      <c r="G921">
        <v>3</v>
      </c>
      <c r="H921"/>
      <c r="I921"/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1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f t="shared" si="677"/>
        <v>0</v>
      </c>
      <c r="AH921" s="1">
        <f t="shared" si="678"/>
        <v>0</v>
      </c>
      <c r="AI921" s="1">
        <f t="shared" si="679"/>
        <v>0</v>
      </c>
      <c r="AJ921" s="1">
        <f t="shared" si="680"/>
        <v>0</v>
      </c>
      <c r="AK921" s="1">
        <f t="shared" si="681"/>
        <v>0</v>
      </c>
      <c r="AL921" s="1">
        <f t="shared" si="682"/>
        <v>0</v>
      </c>
      <c r="AM921" s="1">
        <f t="shared" si="683"/>
        <v>0</v>
      </c>
      <c r="AN921" s="1">
        <f t="shared" si="683"/>
        <v>0</v>
      </c>
      <c r="AO921" s="1">
        <f t="shared" si="684"/>
        <v>0</v>
      </c>
      <c r="AP921" s="1">
        <f t="shared" si="685"/>
        <v>80</v>
      </c>
      <c r="AQ921" s="1">
        <f t="shared" si="686"/>
        <v>0</v>
      </c>
      <c r="AR921" s="1">
        <f t="shared" si="687"/>
        <v>0</v>
      </c>
      <c r="AS921" s="1">
        <f t="shared" si="688"/>
        <v>0</v>
      </c>
      <c r="AT921" s="1">
        <f t="shared" si="689"/>
        <v>0</v>
      </c>
      <c r="AU921" s="1">
        <f t="shared" si="690"/>
        <v>0</v>
      </c>
      <c r="AV921" s="1">
        <f t="shared" si="691"/>
        <v>0</v>
      </c>
      <c r="AW921" s="1">
        <f t="shared" si="692"/>
        <v>0</v>
      </c>
      <c r="AX921" s="1">
        <f t="shared" si="693"/>
        <v>0</v>
      </c>
      <c r="AY921" s="1">
        <f t="shared" si="694"/>
        <v>0</v>
      </c>
      <c r="AZ921" s="1">
        <f t="shared" si="695"/>
        <v>0</v>
      </c>
      <c r="BA921" s="1">
        <f t="shared" si="696"/>
        <v>0</v>
      </c>
      <c r="BB921" s="1">
        <f t="shared" si="697"/>
        <v>0</v>
      </c>
      <c r="BC921" s="1">
        <f t="shared" si="698"/>
        <v>0</v>
      </c>
      <c r="BD921" s="1">
        <f t="shared" si="699"/>
        <v>80</v>
      </c>
      <c r="BE921" s="1" t="str">
        <f t="shared" si="706"/>
        <v>Barge E</v>
      </c>
      <c r="BF921" s="1">
        <f t="shared" si="707"/>
        <v>4</v>
      </c>
      <c r="BG921" s="3">
        <v>903</v>
      </c>
      <c r="BH921" s="1">
        <f t="shared" si="674"/>
        <v>0</v>
      </c>
      <c r="BI921" s="1">
        <f t="shared" si="700"/>
        <v>0</v>
      </c>
      <c r="BJ921" s="3">
        <v>903</v>
      </c>
      <c r="BK921" s="1">
        <f t="shared" si="701"/>
        <v>5</v>
      </c>
      <c r="BL921" s="1">
        <f t="shared" si="708"/>
        <v>0</v>
      </c>
      <c r="BM921" s="1">
        <f t="shared" si="709"/>
        <v>0</v>
      </c>
      <c r="BN921" s="1">
        <f t="shared" si="710"/>
        <v>0</v>
      </c>
      <c r="BO921" s="1">
        <f t="shared" si="711"/>
        <v>0</v>
      </c>
      <c r="BP921" s="1">
        <f t="shared" si="712"/>
        <v>1</v>
      </c>
      <c r="BQ921" s="1">
        <f t="shared" si="713"/>
        <v>2</v>
      </c>
      <c r="BR921" s="1">
        <f t="shared" si="714"/>
        <v>3</v>
      </c>
      <c r="BS921" s="1">
        <f t="shared" si="715"/>
        <v>4</v>
      </c>
      <c r="BT921" s="1">
        <f t="shared" si="716"/>
        <v>5</v>
      </c>
      <c r="BU921" s="1">
        <f t="shared" si="717"/>
        <v>6</v>
      </c>
      <c r="BW921" s="1">
        <f t="shared" si="676"/>
        <v>0</v>
      </c>
      <c r="BX921" s="1">
        <f t="shared" si="676"/>
        <v>0</v>
      </c>
      <c r="BY921" s="1">
        <f t="shared" si="676"/>
        <v>0</v>
      </c>
      <c r="BZ921" s="1">
        <f t="shared" si="676"/>
        <v>0</v>
      </c>
      <c r="CA921" s="1">
        <f t="shared" si="676"/>
        <v>70</v>
      </c>
      <c r="CB921" s="1">
        <f t="shared" si="676"/>
        <v>140</v>
      </c>
      <c r="CC921" s="1">
        <f t="shared" si="719"/>
        <v>210</v>
      </c>
      <c r="CD921" s="1">
        <f t="shared" si="719"/>
        <v>280</v>
      </c>
      <c r="CE921" s="1">
        <f t="shared" si="719"/>
        <v>350</v>
      </c>
      <c r="CF921" s="1">
        <f t="shared" si="719"/>
        <v>420</v>
      </c>
      <c r="CW921" s="1">
        <v>903</v>
      </c>
      <c r="CX921" s="1">
        <f t="shared" si="702"/>
        <v>1</v>
      </c>
      <c r="CY921" s="1" t="s">
        <v>37</v>
      </c>
      <c r="CZ921" s="1">
        <v>1</v>
      </c>
      <c r="DB921" s="1">
        <f t="shared" si="718"/>
        <v>5</v>
      </c>
      <c r="DC921" s="1" t="s">
        <v>43</v>
      </c>
      <c r="DD921" s="1">
        <f t="shared" si="703"/>
        <v>7</v>
      </c>
      <c r="DL921" s="1">
        <v>903</v>
      </c>
      <c r="DM921" s="1">
        <f t="shared" si="704"/>
        <v>3</v>
      </c>
      <c r="DN921" s="1">
        <f t="shared" si="705"/>
        <v>0</v>
      </c>
      <c r="DO921" s="1" t="s">
        <v>37</v>
      </c>
      <c r="DP921" s="1">
        <v>0</v>
      </c>
    </row>
    <row r="922" spans="1:120" ht="15">
      <c r="A922">
        <v>904</v>
      </c>
      <c r="B922">
        <v>2</v>
      </c>
      <c r="C922" s="25">
        <v>30156</v>
      </c>
      <c r="D922">
        <v>6</v>
      </c>
      <c r="E922">
        <v>11</v>
      </c>
      <c r="F922" t="s">
        <v>73</v>
      </c>
      <c r="G922">
        <v>3</v>
      </c>
      <c r="H922"/>
      <c r="I922"/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1</v>
      </c>
      <c r="AD922" s="1">
        <v>0</v>
      </c>
      <c r="AE922" s="1">
        <v>0</v>
      </c>
      <c r="AF922" s="1">
        <v>0</v>
      </c>
      <c r="AG922" s="1">
        <f t="shared" si="677"/>
        <v>0</v>
      </c>
      <c r="AH922" s="1">
        <f t="shared" si="678"/>
        <v>0</v>
      </c>
      <c r="AI922" s="1">
        <f t="shared" si="679"/>
        <v>0</v>
      </c>
      <c r="AJ922" s="1">
        <f t="shared" si="680"/>
        <v>0</v>
      </c>
      <c r="AK922" s="1">
        <f t="shared" si="681"/>
        <v>0</v>
      </c>
      <c r="AL922" s="1">
        <f t="shared" si="682"/>
        <v>0</v>
      </c>
      <c r="AM922" s="1">
        <f t="shared" si="683"/>
        <v>0</v>
      </c>
      <c r="AN922" s="1">
        <f t="shared" si="683"/>
        <v>0</v>
      </c>
      <c r="AO922" s="1">
        <f t="shared" si="684"/>
        <v>0</v>
      </c>
      <c r="AP922" s="1">
        <f t="shared" si="685"/>
        <v>0</v>
      </c>
      <c r="AQ922" s="1">
        <f t="shared" si="686"/>
        <v>0</v>
      </c>
      <c r="AR922" s="1">
        <f t="shared" si="687"/>
        <v>0</v>
      </c>
      <c r="AS922" s="1">
        <f t="shared" si="688"/>
        <v>0</v>
      </c>
      <c r="AT922" s="1">
        <f t="shared" si="689"/>
        <v>0</v>
      </c>
      <c r="AU922" s="1">
        <f t="shared" si="690"/>
        <v>0</v>
      </c>
      <c r="AV922" s="1">
        <f t="shared" si="691"/>
        <v>0</v>
      </c>
      <c r="AW922" s="1">
        <f t="shared" si="692"/>
        <v>0</v>
      </c>
      <c r="AX922" s="1">
        <f t="shared" si="693"/>
        <v>0</v>
      </c>
      <c r="AY922" s="1">
        <f t="shared" si="694"/>
        <v>0</v>
      </c>
      <c r="AZ922" s="1">
        <f t="shared" si="695"/>
        <v>80</v>
      </c>
      <c r="BA922" s="1">
        <f t="shared" si="696"/>
        <v>0</v>
      </c>
      <c r="BB922" s="1">
        <f t="shared" si="697"/>
        <v>0</v>
      </c>
      <c r="BC922" s="1">
        <f t="shared" si="698"/>
        <v>0</v>
      </c>
      <c r="BD922" s="1">
        <f t="shared" si="699"/>
        <v>80</v>
      </c>
      <c r="BE922" s="1" t="str">
        <f t="shared" si="706"/>
        <v>Barge D</v>
      </c>
      <c r="BF922" s="1">
        <f t="shared" si="707"/>
        <v>8</v>
      </c>
      <c r="BG922" s="3">
        <v>904</v>
      </c>
      <c r="BH922" s="1">
        <f t="shared" si="674"/>
        <v>0</v>
      </c>
      <c r="BI922" s="1">
        <f t="shared" si="700"/>
        <v>0</v>
      </c>
      <c r="BJ922" s="3">
        <v>904</v>
      </c>
      <c r="BK922" s="1">
        <f t="shared" si="701"/>
        <v>9</v>
      </c>
      <c r="BL922" s="1">
        <f t="shared" si="708"/>
        <v>0</v>
      </c>
      <c r="BM922" s="1">
        <f t="shared" si="709"/>
        <v>0</v>
      </c>
      <c r="BN922" s="1">
        <f t="shared" si="710"/>
        <v>0</v>
      </c>
      <c r="BO922" s="1">
        <f t="shared" si="711"/>
        <v>0</v>
      </c>
      <c r="BP922" s="1">
        <f t="shared" si="712"/>
        <v>0</v>
      </c>
      <c r="BQ922" s="1">
        <f t="shared" si="713"/>
        <v>0</v>
      </c>
      <c r="BR922" s="1">
        <f t="shared" si="714"/>
        <v>0</v>
      </c>
      <c r="BS922" s="1">
        <f t="shared" si="715"/>
        <v>0</v>
      </c>
      <c r="BT922" s="1">
        <f t="shared" si="716"/>
        <v>1</v>
      </c>
      <c r="BU922" s="1">
        <f t="shared" si="717"/>
        <v>2</v>
      </c>
      <c r="BW922" s="1">
        <f t="shared" si="676"/>
        <v>0</v>
      </c>
      <c r="BX922" s="1">
        <f t="shared" si="676"/>
        <v>0</v>
      </c>
      <c r="BY922" s="1">
        <f t="shared" si="676"/>
        <v>0</v>
      </c>
      <c r="BZ922" s="1">
        <f t="shared" si="676"/>
        <v>0</v>
      </c>
      <c r="CA922" s="1">
        <f t="shared" si="676"/>
        <v>0</v>
      </c>
      <c r="CB922" s="1">
        <f t="shared" si="676"/>
        <v>0</v>
      </c>
      <c r="CC922" s="1">
        <f t="shared" si="719"/>
        <v>0</v>
      </c>
      <c r="CD922" s="1">
        <f t="shared" si="719"/>
        <v>0</v>
      </c>
      <c r="CE922" s="1">
        <f t="shared" si="719"/>
        <v>70</v>
      </c>
      <c r="CF922" s="1">
        <f t="shared" si="719"/>
        <v>140</v>
      </c>
      <c r="CW922" s="1">
        <v>904</v>
      </c>
      <c r="CX922" s="1">
        <f t="shared" si="702"/>
        <v>1</v>
      </c>
      <c r="CY922" s="1" t="s">
        <v>37</v>
      </c>
      <c r="CZ922" s="1">
        <v>1</v>
      </c>
      <c r="DB922" s="1">
        <f t="shared" si="718"/>
        <v>9</v>
      </c>
      <c r="DC922" s="1" t="s">
        <v>43</v>
      </c>
      <c r="DD922" s="1">
        <f t="shared" si="703"/>
        <v>11</v>
      </c>
      <c r="DL922" s="1">
        <v>904</v>
      </c>
      <c r="DM922" s="1">
        <f t="shared" si="704"/>
        <v>7</v>
      </c>
      <c r="DN922" s="1">
        <f t="shared" si="705"/>
        <v>0</v>
      </c>
      <c r="DO922" s="1" t="s">
        <v>37</v>
      </c>
      <c r="DP922" s="1">
        <v>0</v>
      </c>
    </row>
    <row r="923" spans="1:120" ht="15">
      <c r="A923">
        <v>905</v>
      </c>
      <c r="B923">
        <v>2</v>
      </c>
      <c r="C923" s="25">
        <v>30156</v>
      </c>
      <c r="D923">
        <v>3</v>
      </c>
      <c r="E923">
        <v>6</v>
      </c>
      <c r="F923" t="s">
        <v>74</v>
      </c>
      <c r="G923">
        <v>4</v>
      </c>
      <c r="H923"/>
      <c r="I923"/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>
        <v>1</v>
      </c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>
        <f t="shared" si="677"/>
        <v>0</v>
      </c>
      <c r="AH923" s="1">
        <f t="shared" si="678"/>
        <v>0</v>
      </c>
      <c r="AI923" s="1">
        <f t="shared" si="679"/>
        <v>0</v>
      </c>
      <c r="AJ923" s="1">
        <f t="shared" si="680"/>
        <v>0</v>
      </c>
      <c r="AK923" s="1">
        <f t="shared" si="681"/>
        <v>0</v>
      </c>
      <c r="AL923" s="1">
        <f t="shared" si="682"/>
        <v>0</v>
      </c>
      <c r="AM923" s="1">
        <f t="shared" si="683"/>
        <v>0</v>
      </c>
      <c r="AN923" s="1">
        <f t="shared" si="683"/>
        <v>0</v>
      </c>
      <c r="AO923" s="1">
        <f t="shared" si="684"/>
        <v>0</v>
      </c>
      <c r="AP923" s="1">
        <f t="shared" si="685"/>
        <v>0</v>
      </c>
      <c r="AQ923" s="1">
        <f t="shared" si="686"/>
        <v>0</v>
      </c>
      <c r="AR923" s="1">
        <f t="shared" si="687"/>
        <v>0</v>
      </c>
      <c r="AS923" s="1">
        <f t="shared" si="688"/>
        <v>80</v>
      </c>
      <c r="AT923" s="1">
        <f t="shared" si="689"/>
        <v>0</v>
      </c>
      <c r="AU923" s="1">
        <f t="shared" si="690"/>
        <v>0</v>
      </c>
      <c r="AV923" s="1">
        <f t="shared" si="691"/>
        <v>0</v>
      </c>
      <c r="AW923" s="1">
        <f t="shared" si="692"/>
        <v>0</v>
      </c>
      <c r="AX923" s="1">
        <f t="shared" si="693"/>
        <v>0</v>
      </c>
      <c r="AY923" s="1">
        <f t="shared" si="694"/>
        <v>0</v>
      </c>
      <c r="AZ923" s="1">
        <f t="shared" si="695"/>
        <v>0</v>
      </c>
      <c r="BA923" s="1">
        <f t="shared" si="696"/>
        <v>0</v>
      </c>
      <c r="BB923" s="1">
        <f t="shared" si="697"/>
        <v>0</v>
      </c>
      <c r="BC923" s="1">
        <f t="shared" si="698"/>
        <v>0</v>
      </c>
      <c r="BD923" s="1">
        <f t="shared" si="699"/>
        <v>80</v>
      </c>
      <c r="BE923" s="1" t="str">
        <f t="shared" si="706"/>
        <v>Barge E</v>
      </c>
      <c r="BF923" s="1">
        <f t="shared" si="707"/>
        <v>5</v>
      </c>
      <c r="BG923" s="3">
        <v>905</v>
      </c>
      <c r="BH923" s="1">
        <f t="shared" si="674"/>
        <v>0</v>
      </c>
      <c r="BI923" s="1">
        <f t="shared" si="700"/>
        <v>0</v>
      </c>
      <c r="BJ923" s="3">
        <v>905</v>
      </c>
      <c r="BK923" s="1">
        <f t="shared" si="701"/>
        <v>7</v>
      </c>
      <c r="BL923" s="1">
        <f t="shared" si="708"/>
        <v>0</v>
      </c>
      <c r="BM923" s="1">
        <f t="shared" si="709"/>
        <v>0</v>
      </c>
      <c r="BN923" s="1">
        <f t="shared" si="710"/>
        <v>0</v>
      </c>
      <c r="BO923" s="1">
        <f t="shared" si="711"/>
        <v>0</v>
      </c>
      <c r="BP923" s="1">
        <f t="shared" si="712"/>
        <v>0</v>
      </c>
      <c r="BQ923" s="1">
        <f t="shared" si="713"/>
        <v>0</v>
      </c>
      <c r="BR923" s="1">
        <f t="shared" si="714"/>
        <v>1</v>
      </c>
      <c r="BS923" s="1">
        <f t="shared" si="715"/>
        <v>2</v>
      </c>
      <c r="BT923" s="1">
        <f t="shared" si="716"/>
        <v>3</v>
      </c>
      <c r="BU923" s="1">
        <f t="shared" si="717"/>
        <v>4</v>
      </c>
      <c r="BW923" s="1">
        <f t="shared" si="676"/>
        <v>0</v>
      </c>
      <c r="BX923" s="1">
        <f t="shared" si="676"/>
        <v>0</v>
      </c>
      <c r="BY923" s="1">
        <f t="shared" si="676"/>
        <v>0</v>
      </c>
      <c r="BZ923" s="1">
        <f t="shared" si="676"/>
        <v>0</v>
      </c>
      <c r="CA923" s="1">
        <f t="shared" si="676"/>
        <v>0</v>
      </c>
      <c r="CB923" s="1">
        <f t="shared" si="676"/>
        <v>0</v>
      </c>
      <c r="CC923" s="1">
        <f t="shared" si="719"/>
        <v>70</v>
      </c>
      <c r="CD923" s="1">
        <f t="shared" si="719"/>
        <v>140</v>
      </c>
      <c r="CE923" s="1">
        <f t="shared" si="719"/>
        <v>210</v>
      </c>
      <c r="CF923" s="1">
        <f t="shared" si="719"/>
        <v>280</v>
      </c>
      <c r="CW923" s="1">
        <v>905</v>
      </c>
      <c r="CX923" s="1">
        <f t="shared" si="702"/>
        <v>1</v>
      </c>
      <c r="CY923" s="1" t="s">
        <v>37</v>
      </c>
      <c r="CZ923" s="1">
        <v>1</v>
      </c>
      <c r="DB923" s="1">
        <f t="shared" si="718"/>
        <v>6</v>
      </c>
      <c r="DC923" s="1" t="s">
        <v>43</v>
      </c>
      <c r="DD923" s="1">
        <f t="shared" si="703"/>
        <v>6</v>
      </c>
      <c r="DL923" s="1">
        <v>905</v>
      </c>
      <c r="DM923" s="1">
        <f t="shared" si="704"/>
        <v>4</v>
      </c>
      <c r="DN923" s="1">
        <f t="shared" si="705"/>
        <v>0</v>
      </c>
      <c r="DO923" s="1" t="s">
        <v>37</v>
      </c>
      <c r="DP923" s="1">
        <v>0</v>
      </c>
    </row>
    <row r="924" spans="1:120" ht="15">
      <c r="A924">
        <v>906</v>
      </c>
      <c r="B924">
        <v>2</v>
      </c>
      <c r="C924" s="25">
        <v>30156</v>
      </c>
      <c r="D924">
        <v>-1</v>
      </c>
      <c r="E924">
        <v>3</v>
      </c>
      <c r="F924" t="s">
        <v>74</v>
      </c>
      <c r="G924">
        <v>4</v>
      </c>
      <c r="H924"/>
      <c r="I924"/>
      <c r="J924" s="1">
        <v>0</v>
      </c>
      <c r="K924" s="1">
        <v>1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1">
        <v>0</v>
      </c>
      <c r="T924" s="1"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>
        <f t="shared" si="677"/>
        <v>0</v>
      </c>
      <c r="AH924" s="1">
        <f t="shared" si="678"/>
        <v>80</v>
      </c>
      <c r="AI924" s="1">
        <f t="shared" si="679"/>
        <v>0</v>
      </c>
      <c r="AJ924" s="1">
        <f t="shared" si="680"/>
        <v>0</v>
      </c>
      <c r="AK924" s="1">
        <f t="shared" si="681"/>
        <v>0</v>
      </c>
      <c r="AL924" s="1">
        <f t="shared" si="682"/>
        <v>0</v>
      </c>
      <c r="AM924" s="1">
        <f t="shared" si="683"/>
        <v>0</v>
      </c>
      <c r="AN924" s="1">
        <f t="shared" si="683"/>
        <v>0</v>
      </c>
      <c r="AO924" s="1">
        <f t="shared" si="684"/>
        <v>0</v>
      </c>
      <c r="AP924" s="1">
        <f t="shared" si="685"/>
        <v>0</v>
      </c>
      <c r="AQ924" s="1">
        <f t="shared" si="686"/>
        <v>0</v>
      </c>
      <c r="AR924" s="1">
        <f t="shared" si="687"/>
        <v>0</v>
      </c>
      <c r="AS924" s="1">
        <f t="shared" si="688"/>
        <v>0</v>
      </c>
      <c r="AT924" s="1">
        <f t="shared" si="689"/>
        <v>0</v>
      </c>
      <c r="AU924" s="1">
        <f t="shared" si="690"/>
        <v>0</v>
      </c>
      <c r="AV924" s="1">
        <f t="shared" si="691"/>
        <v>0</v>
      </c>
      <c r="AW924" s="1">
        <f t="shared" si="692"/>
        <v>0</v>
      </c>
      <c r="AX924" s="1">
        <f t="shared" si="693"/>
        <v>0</v>
      </c>
      <c r="AY924" s="1">
        <f t="shared" si="694"/>
        <v>0</v>
      </c>
      <c r="AZ924" s="1">
        <f t="shared" si="695"/>
        <v>0</v>
      </c>
      <c r="BA924" s="1">
        <f t="shared" si="696"/>
        <v>0</v>
      </c>
      <c r="BB924" s="1">
        <f t="shared" si="697"/>
        <v>0</v>
      </c>
      <c r="BC924" s="1">
        <f t="shared" si="698"/>
        <v>0</v>
      </c>
      <c r="BD924" s="1">
        <f t="shared" si="699"/>
        <v>80</v>
      </c>
      <c r="BE924" s="1" t="str">
        <f t="shared" si="706"/>
        <v>Barge D</v>
      </c>
      <c r="BF924" s="1">
        <f t="shared" si="707"/>
        <v>1</v>
      </c>
      <c r="BG924" s="3">
        <v>906</v>
      </c>
      <c r="BH924" s="1">
        <f t="shared" si="674"/>
        <v>0</v>
      </c>
      <c r="BI924" s="1">
        <f t="shared" si="700"/>
        <v>0</v>
      </c>
      <c r="BJ924" s="3">
        <v>906</v>
      </c>
      <c r="BK924" s="1">
        <f t="shared" si="701"/>
        <v>3</v>
      </c>
      <c r="BL924" s="1">
        <f t="shared" si="708"/>
        <v>0</v>
      </c>
      <c r="BM924" s="1">
        <f t="shared" si="709"/>
        <v>0</v>
      </c>
      <c r="BN924" s="1">
        <f t="shared" si="710"/>
        <v>1</v>
      </c>
      <c r="BO924" s="1">
        <f t="shared" si="711"/>
        <v>2</v>
      </c>
      <c r="BP924" s="1">
        <f t="shared" si="712"/>
        <v>3</v>
      </c>
      <c r="BQ924" s="1">
        <f t="shared" si="713"/>
        <v>4</v>
      </c>
      <c r="BR924" s="1">
        <f t="shared" si="714"/>
        <v>5</v>
      </c>
      <c r="BS924" s="1">
        <f t="shared" si="715"/>
        <v>6</v>
      </c>
      <c r="BT924" s="1">
        <f t="shared" si="716"/>
        <v>7</v>
      </c>
      <c r="BU924" s="1">
        <f t="shared" si="717"/>
        <v>8</v>
      </c>
      <c r="BW924" s="1">
        <f t="shared" si="676"/>
        <v>0</v>
      </c>
      <c r="BX924" s="1">
        <f t="shared" si="676"/>
        <v>0</v>
      </c>
      <c r="BY924" s="1">
        <f t="shared" si="676"/>
        <v>70</v>
      </c>
      <c r="BZ924" s="1">
        <f t="shared" si="676"/>
        <v>140</v>
      </c>
      <c r="CA924" s="1">
        <f t="shared" si="676"/>
        <v>210</v>
      </c>
      <c r="CB924" s="1">
        <f t="shared" si="676"/>
        <v>280</v>
      </c>
      <c r="CC924" s="1">
        <f t="shared" si="719"/>
        <v>350</v>
      </c>
      <c r="CD924" s="1">
        <f t="shared" si="719"/>
        <v>420</v>
      </c>
      <c r="CE924" s="1">
        <f t="shared" si="719"/>
        <v>490</v>
      </c>
      <c r="CF924" s="1">
        <f t="shared" si="719"/>
        <v>560</v>
      </c>
      <c r="CW924" s="1">
        <v>906</v>
      </c>
      <c r="CX924" s="1">
        <f t="shared" si="702"/>
        <v>1</v>
      </c>
      <c r="CY924" s="1" t="s">
        <v>37</v>
      </c>
      <c r="CZ924" s="1">
        <v>1</v>
      </c>
      <c r="DB924" s="1">
        <f t="shared" si="718"/>
        <v>2</v>
      </c>
      <c r="DC924" s="1" t="s">
        <v>43</v>
      </c>
      <c r="DD924" s="1">
        <f t="shared" si="703"/>
        <v>3</v>
      </c>
      <c r="DL924" s="1">
        <v>906</v>
      </c>
      <c r="DM924" s="1">
        <f t="shared" si="704"/>
        <v>0</v>
      </c>
      <c r="DN924" s="1">
        <f t="shared" si="705"/>
        <v>0</v>
      </c>
      <c r="DO924" s="1" t="s">
        <v>37</v>
      </c>
      <c r="DP924" s="1">
        <v>0</v>
      </c>
    </row>
    <row r="925" spans="1:120" ht="15">
      <c r="A925">
        <v>907</v>
      </c>
      <c r="B925">
        <v>2</v>
      </c>
      <c r="C925" s="25">
        <v>30156</v>
      </c>
      <c r="D925">
        <v>6</v>
      </c>
      <c r="E925">
        <v>11</v>
      </c>
      <c r="F925" t="s">
        <v>73</v>
      </c>
      <c r="G925">
        <v>3</v>
      </c>
      <c r="H925"/>
      <c r="I925"/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S925" s="1">
        <v>0</v>
      </c>
      <c r="T925" s="1"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f t="shared" si="677"/>
        <v>0</v>
      </c>
      <c r="AH925" s="1">
        <f t="shared" si="678"/>
        <v>0</v>
      </c>
      <c r="AI925" s="1">
        <f t="shared" si="679"/>
        <v>0</v>
      </c>
      <c r="AJ925" s="1">
        <f t="shared" si="680"/>
        <v>0</v>
      </c>
      <c r="AK925" s="1">
        <f t="shared" si="681"/>
        <v>0</v>
      </c>
      <c r="AL925" s="1">
        <f t="shared" si="682"/>
        <v>0</v>
      </c>
      <c r="AM925" s="1">
        <f t="shared" si="683"/>
        <v>0</v>
      </c>
      <c r="AN925" s="1">
        <f t="shared" si="683"/>
        <v>0</v>
      </c>
      <c r="AO925" s="1">
        <f t="shared" si="684"/>
        <v>0</v>
      </c>
      <c r="AP925" s="1">
        <f t="shared" si="685"/>
        <v>0</v>
      </c>
      <c r="AQ925" s="1">
        <f t="shared" si="686"/>
        <v>0</v>
      </c>
      <c r="AR925" s="1">
        <f t="shared" si="687"/>
        <v>0</v>
      </c>
      <c r="AS925" s="1">
        <f t="shared" si="688"/>
        <v>0</v>
      </c>
      <c r="AT925" s="1">
        <f t="shared" si="689"/>
        <v>0</v>
      </c>
      <c r="AU925" s="1">
        <f t="shared" si="690"/>
        <v>0</v>
      </c>
      <c r="AV925" s="1">
        <f t="shared" si="691"/>
        <v>0</v>
      </c>
      <c r="AW925" s="1">
        <f t="shared" si="692"/>
        <v>0</v>
      </c>
      <c r="AX925" s="1">
        <f t="shared" si="693"/>
        <v>80</v>
      </c>
      <c r="AY925" s="1">
        <f t="shared" si="694"/>
        <v>0</v>
      </c>
      <c r="AZ925" s="1">
        <f t="shared" si="695"/>
        <v>0</v>
      </c>
      <c r="BA925" s="1">
        <f t="shared" si="696"/>
        <v>0</v>
      </c>
      <c r="BB925" s="1">
        <f t="shared" si="697"/>
        <v>0</v>
      </c>
      <c r="BC925" s="1">
        <f t="shared" si="698"/>
        <v>0</v>
      </c>
      <c r="BD925" s="1">
        <f t="shared" si="699"/>
        <v>80</v>
      </c>
      <c r="BE925" s="1" t="str">
        <f t="shared" si="706"/>
        <v>Barge B</v>
      </c>
      <c r="BF925" s="1">
        <f t="shared" si="707"/>
        <v>7</v>
      </c>
      <c r="BG925" s="3">
        <v>907</v>
      </c>
      <c r="BH925" s="1">
        <f t="shared" si="674"/>
        <v>0</v>
      </c>
      <c r="BI925" s="1">
        <f t="shared" si="700"/>
        <v>0</v>
      </c>
      <c r="BJ925" s="3">
        <v>907</v>
      </c>
      <c r="BK925" s="1">
        <f t="shared" si="701"/>
        <v>9</v>
      </c>
      <c r="BL925" s="1">
        <f t="shared" si="708"/>
        <v>0</v>
      </c>
      <c r="BM925" s="1">
        <f t="shared" si="709"/>
        <v>0</v>
      </c>
      <c r="BN925" s="1">
        <f t="shared" si="710"/>
        <v>0</v>
      </c>
      <c r="BO925" s="1">
        <f t="shared" si="711"/>
        <v>0</v>
      </c>
      <c r="BP925" s="1">
        <f t="shared" si="712"/>
        <v>0</v>
      </c>
      <c r="BQ925" s="1">
        <f t="shared" si="713"/>
        <v>0</v>
      </c>
      <c r="BR925" s="1">
        <f t="shared" si="714"/>
        <v>0</v>
      </c>
      <c r="BS925" s="1">
        <f t="shared" si="715"/>
        <v>0</v>
      </c>
      <c r="BT925" s="1">
        <f t="shared" si="716"/>
        <v>1</v>
      </c>
      <c r="BU925" s="1">
        <f t="shared" si="717"/>
        <v>2</v>
      </c>
      <c r="BW925" s="1">
        <f t="shared" si="676"/>
        <v>0</v>
      </c>
      <c r="BX925" s="1">
        <f t="shared" si="676"/>
        <v>0</v>
      </c>
      <c r="BY925" s="1">
        <f t="shared" si="676"/>
        <v>0</v>
      </c>
      <c r="BZ925" s="1">
        <f t="shared" si="676"/>
        <v>0</v>
      </c>
      <c r="CA925" s="1">
        <f t="shared" si="676"/>
        <v>0</v>
      </c>
      <c r="CB925" s="1">
        <f t="shared" si="676"/>
        <v>0</v>
      </c>
      <c r="CC925" s="1">
        <f t="shared" si="719"/>
        <v>0</v>
      </c>
      <c r="CD925" s="1">
        <f t="shared" si="719"/>
        <v>0</v>
      </c>
      <c r="CE925" s="1">
        <f t="shared" si="719"/>
        <v>70</v>
      </c>
      <c r="CF925" s="1">
        <f t="shared" si="719"/>
        <v>140</v>
      </c>
      <c r="CW925" s="1">
        <v>907</v>
      </c>
      <c r="CX925" s="1">
        <f t="shared" si="702"/>
        <v>1</v>
      </c>
      <c r="CY925" s="1" t="s">
        <v>37</v>
      </c>
      <c r="CZ925" s="1">
        <v>1</v>
      </c>
      <c r="DB925" s="1">
        <f t="shared" si="718"/>
        <v>8</v>
      </c>
      <c r="DC925" s="1" t="s">
        <v>43</v>
      </c>
      <c r="DD925" s="1">
        <f t="shared" si="703"/>
        <v>11</v>
      </c>
      <c r="DL925" s="1">
        <v>907</v>
      </c>
      <c r="DM925" s="1">
        <f t="shared" si="704"/>
        <v>7</v>
      </c>
      <c r="DN925" s="1">
        <f t="shared" si="705"/>
        <v>0</v>
      </c>
      <c r="DO925" s="1" t="s">
        <v>37</v>
      </c>
      <c r="DP925" s="1">
        <v>0</v>
      </c>
    </row>
    <row r="926" spans="1:120" ht="15">
      <c r="A926">
        <v>908</v>
      </c>
      <c r="B926">
        <v>2</v>
      </c>
      <c r="C926" s="25">
        <v>30156</v>
      </c>
      <c r="D926">
        <v>0</v>
      </c>
      <c r="E926">
        <v>4</v>
      </c>
      <c r="F926" t="s">
        <v>94</v>
      </c>
      <c r="G926">
        <v>3</v>
      </c>
      <c r="H926"/>
      <c r="I926"/>
      <c r="J926" s="1">
        <v>0</v>
      </c>
      <c r="K926" s="1">
        <v>0</v>
      </c>
      <c r="L926" s="1">
        <v>0</v>
      </c>
      <c r="M926" s="1">
        <v>0</v>
      </c>
      <c r="N926" s="1">
        <v>1</v>
      </c>
      <c r="O926" s="1">
        <v>0</v>
      </c>
      <c r="P926" s="1">
        <v>0</v>
      </c>
      <c r="Q926" s="1">
        <v>0</v>
      </c>
      <c r="R926" s="1">
        <v>0</v>
      </c>
      <c r="S926" s="1">
        <v>0</v>
      </c>
      <c r="T926" s="1"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>
        <f t="shared" si="677"/>
        <v>0</v>
      </c>
      <c r="AH926" s="1">
        <f t="shared" si="678"/>
        <v>0</v>
      </c>
      <c r="AI926" s="1">
        <f t="shared" si="679"/>
        <v>0</v>
      </c>
      <c r="AJ926" s="1">
        <f t="shared" si="680"/>
        <v>0</v>
      </c>
      <c r="AK926" s="1">
        <f t="shared" si="681"/>
        <v>80</v>
      </c>
      <c r="AL926" s="1">
        <f t="shared" si="682"/>
        <v>0</v>
      </c>
      <c r="AM926" s="1">
        <f t="shared" si="683"/>
        <v>0</v>
      </c>
      <c r="AN926" s="1">
        <f t="shared" si="683"/>
        <v>0</v>
      </c>
      <c r="AO926" s="1">
        <f t="shared" si="684"/>
        <v>0</v>
      </c>
      <c r="AP926" s="1">
        <f t="shared" si="685"/>
        <v>0</v>
      </c>
      <c r="AQ926" s="1">
        <f t="shared" si="686"/>
        <v>0</v>
      </c>
      <c r="AR926" s="1">
        <f t="shared" si="687"/>
        <v>0</v>
      </c>
      <c r="AS926" s="1">
        <f t="shared" si="688"/>
        <v>0</v>
      </c>
      <c r="AT926" s="1">
        <f t="shared" si="689"/>
        <v>0</v>
      </c>
      <c r="AU926" s="1">
        <f t="shared" si="690"/>
        <v>0</v>
      </c>
      <c r="AV926" s="1">
        <f t="shared" si="691"/>
        <v>0</v>
      </c>
      <c r="AW926" s="1">
        <f t="shared" si="692"/>
        <v>0</v>
      </c>
      <c r="AX926" s="1">
        <f t="shared" si="693"/>
        <v>0</v>
      </c>
      <c r="AY926" s="1">
        <f t="shared" si="694"/>
        <v>0</v>
      </c>
      <c r="AZ926" s="1">
        <f t="shared" si="695"/>
        <v>0</v>
      </c>
      <c r="BA926" s="1">
        <f t="shared" si="696"/>
        <v>0</v>
      </c>
      <c r="BB926" s="1">
        <f t="shared" si="697"/>
        <v>0</v>
      </c>
      <c r="BC926" s="1">
        <f t="shared" si="698"/>
        <v>0</v>
      </c>
      <c r="BD926" s="1">
        <f t="shared" si="699"/>
        <v>80</v>
      </c>
      <c r="BE926" s="1" t="str">
        <f t="shared" si="706"/>
        <v>Barge A</v>
      </c>
      <c r="BF926" s="1">
        <f t="shared" si="707"/>
        <v>2</v>
      </c>
      <c r="BG926" s="3">
        <v>908</v>
      </c>
      <c r="BH926" s="1">
        <f t="shared" si="674"/>
        <v>0</v>
      </c>
      <c r="BI926" s="1">
        <f t="shared" si="700"/>
        <v>0</v>
      </c>
      <c r="BJ926" s="3">
        <v>908</v>
      </c>
      <c r="BK926" s="1">
        <f t="shared" si="701"/>
        <v>3</v>
      </c>
      <c r="BL926" s="1">
        <f t="shared" si="708"/>
        <v>0</v>
      </c>
      <c r="BM926" s="1">
        <f t="shared" si="709"/>
        <v>0</v>
      </c>
      <c r="BN926" s="1">
        <f t="shared" si="710"/>
        <v>1</v>
      </c>
      <c r="BO926" s="1">
        <f t="shared" si="711"/>
        <v>2</v>
      </c>
      <c r="BP926" s="1">
        <f t="shared" si="712"/>
        <v>3</v>
      </c>
      <c r="BQ926" s="1">
        <f t="shared" si="713"/>
        <v>4</v>
      </c>
      <c r="BR926" s="1">
        <f t="shared" si="714"/>
        <v>5</v>
      </c>
      <c r="BS926" s="1">
        <f t="shared" si="715"/>
        <v>6</v>
      </c>
      <c r="BT926" s="1">
        <f t="shared" si="716"/>
        <v>7</v>
      </c>
      <c r="BU926" s="1">
        <f t="shared" si="717"/>
        <v>8</v>
      </c>
      <c r="BW926" s="1">
        <f t="shared" si="676"/>
        <v>0</v>
      </c>
      <c r="BX926" s="1">
        <f t="shared" si="676"/>
        <v>0</v>
      </c>
      <c r="BY926" s="1">
        <f t="shared" si="676"/>
        <v>70</v>
      </c>
      <c r="BZ926" s="1">
        <f t="shared" si="676"/>
        <v>140</v>
      </c>
      <c r="CA926" s="1">
        <f t="shared" si="676"/>
        <v>210</v>
      </c>
      <c r="CB926" s="1">
        <f t="shared" si="676"/>
        <v>280</v>
      </c>
      <c r="CC926" s="1">
        <f t="shared" si="719"/>
        <v>350</v>
      </c>
      <c r="CD926" s="1">
        <f t="shared" si="719"/>
        <v>420</v>
      </c>
      <c r="CE926" s="1">
        <f t="shared" si="719"/>
        <v>490</v>
      </c>
      <c r="CF926" s="1">
        <f t="shared" si="719"/>
        <v>560</v>
      </c>
      <c r="CW926" s="1">
        <v>908</v>
      </c>
      <c r="CX926" s="1">
        <f t="shared" si="702"/>
        <v>1</v>
      </c>
      <c r="CY926" s="1" t="s">
        <v>37</v>
      </c>
      <c r="CZ926" s="1">
        <v>1</v>
      </c>
      <c r="DB926" s="1">
        <f t="shared" si="718"/>
        <v>3</v>
      </c>
      <c r="DC926" s="1" t="s">
        <v>43</v>
      </c>
      <c r="DD926" s="1">
        <f t="shared" si="703"/>
        <v>4</v>
      </c>
      <c r="DL926" s="1">
        <v>908</v>
      </c>
      <c r="DM926" s="1">
        <f t="shared" si="704"/>
        <v>1</v>
      </c>
      <c r="DN926" s="1">
        <f t="shared" si="705"/>
        <v>0</v>
      </c>
      <c r="DO926" s="1" t="s">
        <v>37</v>
      </c>
      <c r="DP926" s="1">
        <v>0</v>
      </c>
    </row>
    <row r="927" spans="1:120" ht="15">
      <c r="A927">
        <v>909</v>
      </c>
      <c r="B927">
        <v>2</v>
      </c>
      <c r="C927" s="25">
        <v>30156</v>
      </c>
      <c r="D927">
        <v>3</v>
      </c>
      <c r="E927">
        <v>8</v>
      </c>
      <c r="F927" t="s">
        <v>73</v>
      </c>
      <c r="G927">
        <v>4</v>
      </c>
      <c r="H927"/>
      <c r="I927"/>
      <c r="J927" s="1">
        <v>0</v>
      </c>
      <c r="K927" s="1">
        <v>0</v>
      </c>
      <c r="L927" s="1">
        <v>0</v>
      </c>
      <c r="M927" s="1">
        <v>0</v>
      </c>
      <c r="N927" s="1">
        <v>0</v>
      </c>
      <c r="O927" s="1">
        <v>0</v>
      </c>
      <c r="P927" s="1">
        <v>0</v>
      </c>
      <c r="Q927" s="1">
        <v>0</v>
      </c>
      <c r="R927" s="1">
        <v>1</v>
      </c>
      <c r="S927" s="1">
        <v>0</v>
      </c>
      <c r="T927" s="1"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>
        <f t="shared" si="677"/>
        <v>0</v>
      </c>
      <c r="AH927" s="1">
        <f t="shared" si="678"/>
        <v>0</v>
      </c>
      <c r="AI927" s="1">
        <f t="shared" si="679"/>
        <v>0</v>
      </c>
      <c r="AJ927" s="1">
        <f t="shared" si="680"/>
        <v>0</v>
      </c>
      <c r="AK927" s="1">
        <f t="shared" si="681"/>
        <v>0</v>
      </c>
      <c r="AL927" s="1">
        <f t="shared" si="682"/>
        <v>0</v>
      </c>
      <c r="AM927" s="1">
        <f t="shared" si="683"/>
        <v>0</v>
      </c>
      <c r="AN927" s="1">
        <f t="shared" si="683"/>
        <v>0</v>
      </c>
      <c r="AO927" s="1">
        <f t="shared" si="684"/>
        <v>80</v>
      </c>
      <c r="AP927" s="1">
        <f t="shared" si="685"/>
        <v>0</v>
      </c>
      <c r="AQ927" s="1">
        <f t="shared" si="686"/>
        <v>0</v>
      </c>
      <c r="AR927" s="1">
        <f t="shared" si="687"/>
        <v>0</v>
      </c>
      <c r="AS927" s="1">
        <f t="shared" si="688"/>
        <v>0</v>
      </c>
      <c r="AT927" s="1">
        <f t="shared" si="689"/>
        <v>0</v>
      </c>
      <c r="AU927" s="1">
        <f t="shared" si="690"/>
        <v>0</v>
      </c>
      <c r="AV927" s="1">
        <f t="shared" si="691"/>
        <v>0</v>
      </c>
      <c r="AW927" s="1">
        <f t="shared" si="692"/>
        <v>0</v>
      </c>
      <c r="AX927" s="1">
        <f t="shared" si="693"/>
        <v>0</v>
      </c>
      <c r="AY927" s="1">
        <f t="shared" si="694"/>
        <v>0</v>
      </c>
      <c r="AZ927" s="1">
        <f t="shared" si="695"/>
        <v>0</v>
      </c>
      <c r="BA927" s="1">
        <f t="shared" si="696"/>
        <v>0</v>
      </c>
      <c r="BB927" s="1">
        <f t="shared" si="697"/>
        <v>0</v>
      </c>
      <c r="BC927" s="1">
        <f t="shared" si="698"/>
        <v>0</v>
      </c>
      <c r="BD927" s="1">
        <f t="shared" si="699"/>
        <v>80</v>
      </c>
      <c r="BE927" s="1" t="str">
        <f t="shared" si="706"/>
        <v>Barge B</v>
      </c>
      <c r="BF927" s="1">
        <f t="shared" si="707"/>
        <v>4</v>
      </c>
      <c r="BG927" s="3">
        <v>909</v>
      </c>
      <c r="BH927" s="1">
        <f t="shared" si="674"/>
        <v>0</v>
      </c>
      <c r="BI927" s="1">
        <f t="shared" si="700"/>
        <v>0</v>
      </c>
      <c r="BJ927" s="3">
        <v>909</v>
      </c>
      <c r="BK927" s="1">
        <f t="shared" si="701"/>
        <v>7</v>
      </c>
      <c r="BL927" s="1">
        <f t="shared" si="708"/>
        <v>0</v>
      </c>
      <c r="BM927" s="1">
        <f t="shared" si="709"/>
        <v>0</v>
      </c>
      <c r="BN927" s="1">
        <f t="shared" si="710"/>
        <v>0</v>
      </c>
      <c r="BO927" s="1">
        <f t="shared" si="711"/>
        <v>0</v>
      </c>
      <c r="BP927" s="1">
        <f t="shared" si="712"/>
        <v>0</v>
      </c>
      <c r="BQ927" s="1">
        <f t="shared" si="713"/>
        <v>0</v>
      </c>
      <c r="BR927" s="1">
        <f t="shared" si="714"/>
        <v>1</v>
      </c>
      <c r="BS927" s="1">
        <f t="shared" si="715"/>
        <v>2</v>
      </c>
      <c r="BT927" s="1">
        <f t="shared" si="716"/>
        <v>3</v>
      </c>
      <c r="BU927" s="1">
        <f t="shared" si="717"/>
        <v>4</v>
      </c>
      <c r="BW927" s="1">
        <f t="shared" si="676"/>
        <v>0</v>
      </c>
      <c r="BX927" s="1">
        <f t="shared" si="676"/>
        <v>0</v>
      </c>
      <c r="BY927" s="1">
        <f t="shared" si="676"/>
        <v>0</v>
      </c>
      <c r="BZ927" s="1">
        <f t="shared" si="676"/>
        <v>0</v>
      </c>
      <c r="CA927" s="1">
        <f t="shared" si="676"/>
        <v>0</v>
      </c>
      <c r="CB927" s="1">
        <f t="shared" si="676"/>
        <v>0</v>
      </c>
      <c r="CC927" s="1">
        <f t="shared" si="719"/>
        <v>70</v>
      </c>
      <c r="CD927" s="1">
        <f t="shared" si="719"/>
        <v>140</v>
      </c>
      <c r="CE927" s="1">
        <f t="shared" si="719"/>
        <v>210</v>
      </c>
      <c r="CF927" s="1">
        <f t="shared" si="719"/>
        <v>280</v>
      </c>
      <c r="CW927" s="1">
        <v>909</v>
      </c>
      <c r="CX927" s="1">
        <f t="shared" si="702"/>
        <v>1</v>
      </c>
      <c r="CY927" s="1" t="s">
        <v>37</v>
      </c>
      <c r="CZ927" s="1">
        <v>1</v>
      </c>
      <c r="DB927" s="1">
        <f t="shared" si="718"/>
        <v>5</v>
      </c>
      <c r="DC927" s="1" t="s">
        <v>43</v>
      </c>
      <c r="DD927" s="1">
        <f t="shared" si="703"/>
        <v>8</v>
      </c>
      <c r="DL927" s="1">
        <v>909</v>
      </c>
      <c r="DM927" s="1">
        <f t="shared" si="704"/>
        <v>4</v>
      </c>
      <c r="DN927" s="1">
        <f t="shared" si="705"/>
        <v>0</v>
      </c>
      <c r="DO927" s="1" t="s">
        <v>37</v>
      </c>
      <c r="DP927" s="1">
        <v>0</v>
      </c>
    </row>
    <row r="928" spans="1:120" ht="15">
      <c r="A928">
        <v>910</v>
      </c>
      <c r="B928">
        <v>2</v>
      </c>
      <c r="C928" s="25">
        <v>30156</v>
      </c>
      <c r="D928">
        <v>4</v>
      </c>
      <c r="E928">
        <v>8</v>
      </c>
      <c r="F928" t="s">
        <v>73</v>
      </c>
      <c r="G928">
        <v>4</v>
      </c>
      <c r="H928"/>
      <c r="I928"/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1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>
        <f t="shared" si="677"/>
        <v>0</v>
      </c>
      <c r="AH928" s="1">
        <f t="shared" si="678"/>
        <v>0</v>
      </c>
      <c r="AI928" s="1">
        <f t="shared" si="679"/>
        <v>0</v>
      </c>
      <c r="AJ928" s="1">
        <f t="shared" si="680"/>
        <v>0</v>
      </c>
      <c r="AK928" s="1">
        <f t="shared" si="681"/>
        <v>0</v>
      </c>
      <c r="AL928" s="1">
        <f t="shared" si="682"/>
        <v>0</v>
      </c>
      <c r="AM928" s="1">
        <f t="shared" si="683"/>
        <v>0</v>
      </c>
      <c r="AN928" s="1">
        <f t="shared" si="683"/>
        <v>0</v>
      </c>
      <c r="AO928" s="1">
        <f t="shared" si="684"/>
        <v>0</v>
      </c>
      <c r="AP928" s="1">
        <f t="shared" si="685"/>
        <v>0</v>
      </c>
      <c r="AQ928" s="1">
        <f t="shared" si="686"/>
        <v>0</v>
      </c>
      <c r="AR928" s="1">
        <f t="shared" si="687"/>
        <v>0</v>
      </c>
      <c r="AS928" s="1">
        <f t="shared" si="688"/>
        <v>0</v>
      </c>
      <c r="AT928" s="1">
        <f t="shared" si="689"/>
        <v>0</v>
      </c>
      <c r="AU928" s="1">
        <f t="shared" si="690"/>
        <v>0</v>
      </c>
      <c r="AV928" s="1">
        <f t="shared" si="691"/>
        <v>0</v>
      </c>
      <c r="AW928" s="1">
        <f t="shared" si="692"/>
        <v>0</v>
      </c>
      <c r="AX928" s="1">
        <f t="shared" si="693"/>
        <v>80</v>
      </c>
      <c r="AY928" s="1">
        <f t="shared" si="694"/>
        <v>0</v>
      </c>
      <c r="AZ928" s="1">
        <f t="shared" si="695"/>
        <v>0</v>
      </c>
      <c r="BA928" s="1">
        <f t="shared" si="696"/>
        <v>0</v>
      </c>
      <c r="BB928" s="1">
        <f t="shared" si="697"/>
        <v>0</v>
      </c>
      <c r="BC928" s="1">
        <f t="shared" si="698"/>
        <v>0</v>
      </c>
      <c r="BD928" s="1">
        <f t="shared" si="699"/>
        <v>80</v>
      </c>
      <c r="BE928" s="1" t="str">
        <f t="shared" si="706"/>
        <v>Barge B</v>
      </c>
      <c r="BF928" s="1">
        <f t="shared" si="707"/>
        <v>7</v>
      </c>
      <c r="BG928" s="3">
        <v>910</v>
      </c>
      <c r="BH928" s="1">
        <f t="shared" si="674"/>
        <v>0</v>
      </c>
      <c r="BI928" s="1">
        <f t="shared" si="700"/>
        <v>0</v>
      </c>
      <c r="BJ928" s="3">
        <v>910</v>
      </c>
      <c r="BK928" s="1">
        <f t="shared" si="701"/>
        <v>8</v>
      </c>
      <c r="BL928" s="1">
        <f t="shared" si="708"/>
        <v>0</v>
      </c>
      <c r="BM928" s="1">
        <f t="shared" si="709"/>
        <v>0</v>
      </c>
      <c r="BN928" s="1">
        <f t="shared" si="710"/>
        <v>0</v>
      </c>
      <c r="BO928" s="1">
        <f t="shared" si="711"/>
        <v>0</v>
      </c>
      <c r="BP928" s="1">
        <f t="shared" si="712"/>
        <v>0</v>
      </c>
      <c r="BQ928" s="1">
        <f t="shared" si="713"/>
        <v>0</v>
      </c>
      <c r="BR928" s="1">
        <f t="shared" si="714"/>
        <v>0</v>
      </c>
      <c r="BS928" s="1">
        <f t="shared" si="715"/>
        <v>1</v>
      </c>
      <c r="BT928" s="1">
        <f t="shared" si="716"/>
        <v>2</v>
      </c>
      <c r="BU928" s="1">
        <f t="shared" si="717"/>
        <v>3</v>
      </c>
      <c r="BW928" s="1">
        <f t="shared" si="676"/>
        <v>0</v>
      </c>
      <c r="BX928" s="1">
        <f t="shared" si="676"/>
        <v>0</v>
      </c>
      <c r="BY928" s="1">
        <f t="shared" si="676"/>
        <v>0</v>
      </c>
      <c r="BZ928" s="1">
        <f t="shared" si="676"/>
        <v>0</v>
      </c>
      <c r="CA928" s="1">
        <f t="shared" si="676"/>
        <v>0</v>
      </c>
      <c r="CB928" s="1">
        <f t="shared" si="676"/>
        <v>0</v>
      </c>
      <c r="CC928" s="1">
        <f t="shared" si="719"/>
        <v>0</v>
      </c>
      <c r="CD928" s="1">
        <f t="shared" si="719"/>
        <v>70</v>
      </c>
      <c r="CE928" s="1">
        <f t="shared" si="719"/>
        <v>140</v>
      </c>
      <c r="CF928" s="1">
        <f t="shared" si="719"/>
        <v>210</v>
      </c>
      <c r="CW928" s="1">
        <v>910</v>
      </c>
      <c r="CX928" s="1">
        <f t="shared" si="702"/>
        <v>1</v>
      </c>
      <c r="CY928" s="1" t="s">
        <v>37</v>
      </c>
      <c r="CZ928" s="1">
        <v>1</v>
      </c>
      <c r="DB928" s="1">
        <f t="shared" si="718"/>
        <v>8</v>
      </c>
      <c r="DC928" s="1" t="s">
        <v>43</v>
      </c>
      <c r="DD928" s="1">
        <f t="shared" si="703"/>
        <v>8</v>
      </c>
      <c r="DL928" s="1">
        <v>910</v>
      </c>
      <c r="DM928" s="1">
        <f t="shared" si="704"/>
        <v>5</v>
      </c>
      <c r="DN928" s="1">
        <f t="shared" si="705"/>
        <v>0</v>
      </c>
      <c r="DO928" s="1" t="s">
        <v>37</v>
      </c>
      <c r="DP928" s="1">
        <v>0</v>
      </c>
    </row>
    <row r="929" spans="1:120" ht="15">
      <c r="A929">
        <v>911</v>
      </c>
      <c r="B929">
        <v>2</v>
      </c>
      <c r="C929" s="25">
        <v>30156</v>
      </c>
      <c r="D929">
        <v>0</v>
      </c>
      <c r="E929">
        <v>4</v>
      </c>
      <c r="F929" t="s">
        <v>73</v>
      </c>
      <c r="G929">
        <v>4</v>
      </c>
      <c r="H929"/>
      <c r="I929"/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>
        <f t="shared" si="677"/>
        <v>0</v>
      </c>
      <c r="AH929" s="1">
        <f t="shared" si="678"/>
        <v>80</v>
      </c>
      <c r="AI929" s="1">
        <f t="shared" si="679"/>
        <v>0</v>
      </c>
      <c r="AJ929" s="1">
        <f t="shared" si="680"/>
        <v>0</v>
      </c>
      <c r="AK929" s="1">
        <f t="shared" si="681"/>
        <v>0</v>
      </c>
      <c r="AL929" s="1">
        <f t="shared" si="682"/>
        <v>0</v>
      </c>
      <c r="AM929" s="1">
        <f t="shared" si="683"/>
        <v>0</v>
      </c>
      <c r="AN929" s="1">
        <f t="shared" si="683"/>
        <v>0</v>
      </c>
      <c r="AO929" s="1">
        <f t="shared" si="684"/>
        <v>0</v>
      </c>
      <c r="AP929" s="1">
        <f t="shared" si="685"/>
        <v>0</v>
      </c>
      <c r="AQ929" s="1">
        <f t="shared" si="686"/>
        <v>0</v>
      </c>
      <c r="AR929" s="1">
        <f t="shared" si="687"/>
        <v>0</v>
      </c>
      <c r="AS929" s="1">
        <f t="shared" si="688"/>
        <v>0</v>
      </c>
      <c r="AT929" s="1">
        <f t="shared" si="689"/>
        <v>0</v>
      </c>
      <c r="AU929" s="1">
        <f t="shared" si="690"/>
        <v>0</v>
      </c>
      <c r="AV929" s="1">
        <f t="shared" si="691"/>
        <v>0</v>
      </c>
      <c r="AW929" s="1">
        <f t="shared" si="692"/>
        <v>0</v>
      </c>
      <c r="AX929" s="1">
        <f t="shared" si="693"/>
        <v>0</v>
      </c>
      <c r="AY929" s="1">
        <f t="shared" si="694"/>
        <v>0</v>
      </c>
      <c r="AZ929" s="1">
        <f t="shared" si="695"/>
        <v>0</v>
      </c>
      <c r="BA929" s="1">
        <f t="shared" si="696"/>
        <v>0</v>
      </c>
      <c r="BB929" s="1">
        <f t="shared" si="697"/>
        <v>0</v>
      </c>
      <c r="BC929" s="1">
        <f t="shared" si="698"/>
        <v>0</v>
      </c>
      <c r="BD929" s="1">
        <f t="shared" si="699"/>
        <v>80</v>
      </c>
      <c r="BE929" s="1" t="str">
        <f t="shared" si="706"/>
        <v>Barge D</v>
      </c>
      <c r="BF929" s="1">
        <f t="shared" si="707"/>
        <v>1</v>
      </c>
      <c r="BG929" s="3">
        <v>911</v>
      </c>
      <c r="BH929" s="1">
        <f t="shared" si="674"/>
        <v>0</v>
      </c>
      <c r="BI929" s="1">
        <f t="shared" si="700"/>
        <v>0</v>
      </c>
      <c r="BJ929" s="3">
        <v>911</v>
      </c>
      <c r="BK929" s="1">
        <f t="shared" si="701"/>
        <v>4</v>
      </c>
      <c r="BL929" s="1">
        <f t="shared" si="708"/>
        <v>0</v>
      </c>
      <c r="BM929" s="1">
        <f t="shared" si="709"/>
        <v>0</v>
      </c>
      <c r="BN929" s="1">
        <f t="shared" si="710"/>
        <v>0</v>
      </c>
      <c r="BO929" s="1">
        <f t="shared" si="711"/>
        <v>1</v>
      </c>
      <c r="BP929" s="1">
        <f t="shared" si="712"/>
        <v>2</v>
      </c>
      <c r="BQ929" s="1">
        <f t="shared" si="713"/>
        <v>3</v>
      </c>
      <c r="BR929" s="1">
        <f t="shared" si="714"/>
        <v>4</v>
      </c>
      <c r="BS929" s="1">
        <f t="shared" si="715"/>
        <v>5</v>
      </c>
      <c r="BT929" s="1">
        <f t="shared" si="716"/>
        <v>6</v>
      </c>
      <c r="BU929" s="1">
        <f t="shared" si="717"/>
        <v>7</v>
      </c>
      <c r="BW929" s="1">
        <f t="shared" si="676"/>
        <v>0</v>
      </c>
      <c r="BX929" s="1">
        <f t="shared" si="676"/>
        <v>0</v>
      </c>
      <c r="BY929" s="1">
        <f t="shared" si="676"/>
        <v>0</v>
      </c>
      <c r="BZ929" s="1">
        <f t="shared" si="676"/>
        <v>70</v>
      </c>
      <c r="CA929" s="1">
        <f t="shared" si="676"/>
        <v>140</v>
      </c>
      <c r="CB929" s="1">
        <f t="shared" si="676"/>
        <v>210</v>
      </c>
      <c r="CC929" s="1">
        <f t="shared" si="719"/>
        <v>280</v>
      </c>
      <c r="CD929" s="1">
        <f t="shared" si="719"/>
        <v>350</v>
      </c>
      <c r="CE929" s="1">
        <f t="shared" si="719"/>
        <v>420</v>
      </c>
      <c r="CF929" s="1">
        <f t="shared" si="719"/>
        <v>490</v>
      </c>
      <c r="CW929" s="1">
        <v>911</v>
      </c>
      <c r="CX929" s="1">
        <f t="shared" si="702"/>
        <v>1</v>
      </c>
      <c r="CY929" s="1" t="s">
        <v>37</v>
      </c>
      <c r="CZ929" s="1">
        <v>1</v>
      </c>
      <c r="DB929" s="1">
        <f t="shared" si="718"/>
        <v>2</v>
      </c>
      <c r="DC929" s="1" t="s">
        <v>43</v>
      </c>
      <c r="DD929" s="1">
        <f t="shared" si="703"/>
        <v>4</v>
      </c>
      <c r="DL929" s="1">
        <v>911</v>
      </c>
      <c r="DM929" s="1">
        <f t="shared" si="704"/>
        <v>1</v>
      </c>
      <c r="DN929" s="1">
        <f t="shared" si="705"/>
        <v>0</v>
      </c>
      <c r="DO929" s="1" t="s">
        <v>37</v>
      </c>
      <c r="DP929" s="1">
        <v>0</v>
      </c>
    </row>
    <row r="930" spans="1:120" ht="15">
      <c r="A930">
        <v>912</v>
      </c>
      <c r="B930">
        <v>2</v>
      </c>
      <c r="C930" s="25">
        <v>30156</v>
      </c>
      <c r="D930">
        <v>4</v>
      </c>
      <c r="E930">
        <v>7</v>
      </c>
      <c r="F930" t="s">
        <v>73</v>
      </c>
      <c r="G930">
        <v>3</v>
      </c>
      <c r="H930"/>
      <c r="I930"/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>
        <f t="shared" si="677"/>
        <v>0</v>
      </c>
      <c r="AH930" s="1">
        <f t="shared" si="678"/>
        <v>0</v>
      </c>
      <c r="AI930" s="1">
        <f t="shared" si="679"/>
        <v>0</v>
      </c>
      <c r="AJ930" s="1">
        <f t="shared" si="680"/>
        <v>0</v>
      </c>
      <c r="AK930" s="1">
        <f t="shared" si="681"/>
        <v>0</v>
      </c>
      <c r="AL930" s="1">
        <f t="shared" si="682"/>
        <v>0</v>
      </c>
      <c r="AM930" s="1">
        <f t="shared" si="683"/>
        <v>0</v>
      </c>
      <c r="AN930" s="1">
        <f t="shared" si="683"/>
        <v>0</v>
      </c>
      <c r="AO930" s="1">
        <f t="shared" si="684"/>
        <v>0</v>
      </c>
      <c r="AP930" s="1">
        <f t="shared" si="685"/>
        <v>0</v>
      </c>
      <c r="AQ930" s="1">
        <f t="shared" si="686"/>
        <v>0</v>
      </c>
      <c r="AR930" s="1">
        <f t="shared" si="687"/>
        <v>0</v>
      </c>
      <c r="AS930" s="1">
        <f t="shared" si="688"/>
        <v>0</v>
      </c>
      <c r="AT930" s="1">
        <f t="shared" si="689"/>
        <v>0</v>
      </c>
      <c r="AU930" s="1">
        <f t="shared" si="690"/>
        <v>80</v>
      </c>
      <c r="AV930" s="1">
        <f t="shared" si="691"/>
        <v>0</v>
      </c>
      <c r="AW930" s="1">
        <f t="shared" si="692"/>
        <v>0</v>
      </c>
      <c r="AX930" s="1">
        <f t="shared" si="693"/>
        <v>0</v>
      </c>
      <c r="AY930" s="1">
        <f t="shared" si="694"/>
        <v>0</v>
      </c>
      <c r="AZ930" s="1">
        <f t="shared" si="695"/>
        <v>0</v>
      </c>
      <c r="BA930" s="1">
        <f t="shared" si="696"/>
        <v>0</v>
      </c>
      <c r="BB930" s="1">
        <f t="shared" si="697"/>
        <v>0</v>
      </c>
      <c r="BC930" s="1">
        <f t="shared" si="698"/>
        <v>0</v>
      </c>
      <c r="BD930" s="1">
        <f t="shared" si="699"/>
        <v>80</v>
      </c>
      <c r="BE930" s="1" t="str">
        <f t="shared" si="706"/>
        <v>Barge A</v>
      </c>
      <c r="BF930" s="1">
        <f t="shared" si="707"/>
        <v>6</v>
      </c>
      <c r="BG930" s="3">
        <v>912</v>
      </c>
      <c r="BH930" s="1">
        <f t="shared" si="674"/>
        <v>0</v>
      </c>
      <c r="BI930" s="1">
        <f t="shared" si="700"/>
        <v>0</v>
      </c>
      <c r="BJ930" s="3">
        <v>912</v>
      </c>
      <c r="BK930" s="1">
        <f t="shared" si="701"/>
        <v>7</v>
      </c>
      <c r="BL930" s="1">
        <f t="shared" si="708"/>
        <v>0</v>
      </c>
      <c r="BM930" s="1">
        <f t="shared" si="709"/>
        <v>0</v>
      </c>
      <c r="BN930" s="1">
        <f t="shared" si="710"/>
        <v>0</v>
      </c>
      <c r="BO930" s="1">
        <f t="shared" si="711"/>
        <v>0</v>
      </c>
      <c r="BP930" s="1">
        <f t="shared" si="712"/>
        <v>0</v>
      </c>
      <c r="BQ930" s="1">
        <f t="shared" si="713"/>
        <v>0</v>
      </c>
      <c r="BR930" s="1">
        <f t="shared" si="714"/>
        <v>1</v>
      </c>
      <c r="BS930" s="1">
        <f t="shared" si="715"/>
        <v>2</v>
      </c>
      <c r="BT930" s="1">
        <f t="shared" si="716"/>
        <v>3</v>
      </c>
      <c r="BU930" s="1">
        <f t="shared" si="717"/>
        <v>4</v>
      </c>
      <c r="BW930" s="1">
        <f t="shared" si="676"/>
        <v>0</v>
      </c>
      <c r="BX930" s="1">
        <f t="shared" si="676"/>
        <v>0</v>
      </c>
      <c r="BY930" s="1">
        <f t="shared" si="676"/>
        <v>0</v>
      </c>
      <c r="BZ930" s="1">
        <f t="shared" si="676"/>
        <v>0</v>
      </c>
      <c r="CA930" s="1">
        <f t="shared" si="676"/>
        <v>0</v>
      </c>
      <c r="CB930" s="1">
        <f t="shared" si="676"/>
        <v>0</v>
      </c>
      <c r="CC930" s="1">
        <f t="shared" si="719"/>
        <v>70</v>
      </c>
      <c r="CD930" s="1">
        <f t="shared" si="719"/>
        <v>140</v>
      </c>
      <c r="CE930" s="1">
        <f t="shared" si="719"/>
        <v>210</v>
      </c>
      <c r="CF930" s="1">
        <f t="shared" si="719"/>
        <v>280</v>
      </c>
      <c r="CW930" s="1">
        <v>912</v>
      </c>
      <c r="CX930" s="1">
        <f t="shared" si="702"/>
        <v>1</v>
      </c>
      <c r="CY930" s="1" t="s">
        <v>37</v>
      </c>
      <c r="CZ930" s="1">
        <v>1</v>
      </c>
      <c r="DB930" s="1">
        <f t="shared" si="718"/>
        <v>7</v>
      </c>
      <c r="DC930" s="1" t="s">
        <v>43</v>
      </c>
      <c r="DD930" s="1">
        <f t="shared" si="703"/>
        <v>7</v>
      </c>
      <c r="DL930" s="1">
        <v>912</v>
      </c>
      <c r="DM930" s="1">
        <f t="shared" si="704"/>
        <v>5</v>
      </c>
      <c r="DN930" s="1">
        <f t="shared" si="705"/>
        <v>0</v>
      </c>
      <c r="DO930" s="1" t="s">
        <v>37</v>
      </c>
      <c r="DP930" s="1">
        <v>0</v>
      </c>
    </row>
    <row r="931" spans="1:120" ht="15">
      <c r="A931">
        <v>913</v>
      </c>
      <c r="B931">
        <v>2</v>
      </c>
      <c r="C931" s="25">
        <v>30156</v>
      </c>
      <c r="D931">
        <v>-1</v>
      </c>
      <c r="E931">
        <v>2</v>
      </c>
      <c r="F931" t="s">
        <v>35</v>
      </c>
      <c r="G931">
        <v>4</v>
      </c>
      <c r="H931"/>
      <c r="I931"/>
      <c r="J931" s="1">
        <v>0</v>
      </c>
      <c r="K931" s="1">
        <v>1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>
        <f t="shared" si="677"/>
        <v>0</v>
      </c>
      <c r="AH931" s="1">
        <f t="shared" si="678"/>
        <v>80</v>
      </c>
      <c r="AI931" s="1">
        <f t="shared" si="679"/>
        <v>0</v>
      </c>
      <c r="AJ931" s="1">
        <f t="shared" si="680"/>
        <v>0</v>
      </c>
      <c r="AK931" s="1">
        <f t="shared" si="681"/>
        <v>0</v>
      </c>
      <c r="AL931" s="1">
        <f t="shared" si="682"/>
        <v>0</v>
      </c>
      <c r="AM931" s="1">
        <f t="shared" si="683"/>
        <v>0</v>
      </c>
      <c r="AN931" s="1">
        <f t="shared" si="683"/>
        <v>0</v>
      </c>
      <c r="AO931" s="1">
        <f t="shared" si="684"/>
        <v>0</v>
      </c>
      <c r="AP931" s="1">
        <f t="shared" si="685"/>
        <v>0</v>
      </c>
      <c r="AQ931" s="1">
        <f t="shared" si="686"/>
        <v>0</v>
      </c>
      <c r="AR931" s="1">
        <f t="shared" si="687"/>
        <v>0</v>
      </c>
      <c r="AS931" s="1">
        <f t="shared" si="688"/>
        <v>0</v>
      </c>
      <c r="AT931" s="1">
        <f t="shared" si="689"/>
        <v>0</v>
      </c>
      <c r="AU931" s="1">
        <f t="shared" si="690"/>
        <v>0</v>
      </c>
      <c r="AV931" s="1">
        <f t="shared" si="691"/>
        <v>0</v>
      </c>
      <c r="AW931" s="1">
        <f t="shared" si="692"/>
        <v>0</v>
      </c>
      <c r="AX931" s="1">
        <f t="shared" si="693"/>
        <v>0</v>
      </c>
      <c r="AY931" s="1">
        <f t="shared" si="694"/>
        <v>0</v>
      </c>
      <c r="AZ931" s="1">
        <f t="shared" si="695"/>
        <v>0</v>
      </c>
      <c r="BA931" s="1">
        <f t="shared" si="696"/>
        <v>0</v>
      </c>
      <c r="BB931" s="1">
        <f t="shared" si="697"/>
        <v>0</v>
      </c>
      <c r="BC931" s="1">
        <f t="shared" si="698"/>
        <v>0</v>
      </c>
      <c r="BD931" s="1">
        <f t="shared" si="699"/>
        <v>80</v>
      </c>
      <c r="BE931" s="1" t="str">
        <f t="shared" si="706"/>
        <v>Barge D</v>
      </c>
      <c r="BF931" s="1">
        <f t="shared" si="707"/>
        <v>1</v>
      </c>
      <c r="BG931" s="3">
        <v>913</v>
      </c>
      <c r="BH931" s="1">
        <f t="shared" ref="BH931:BH994" si="720">IF(DB931-D931 &gt; G931,DB931-D931-G931,0)</f>
        <v>0</v>
      </c>
      <c r="BI931" s="1">
        <f t="shared" si="700"/>
        <v>0</v>
      </c>
      <c r="BJ931" s="3">
        <v>913</v>
      </c>
      <c r="BK931" s="1">
        <f t="shared" si="701"/>
        <v>3</v>
      </c>
      <c r="BL931" s="1">
        <f t="shared" si="708"/>
        <v>0</v>
      </c>
      <c r="BM931" s="1">
        <f t="shared" si="709"/>
        <v>0</v>
      </c>
      <c r="BN931" s="1">
        <f t="shared" si="710"/>
        <v>1</v>
      </c>
      <c r="BO931" s="1">
        <f t="shared" si="711"/>
        <v>2</v>
      </c>
      <c r="BP931" s="1">
        <f t="shared" si="712"/>
        <v>3</v>
      </c>
      <c r="BQ931" s="1">
        <f t="shared" si="713"/>
        <v>4</v>
      </c>
      <c r="BR931" s="1">
        <f t="shared" si="714"/>
        <v>5</v>
      </c>
      <c r="BS931" s="1">
        <f t="shared" si="715"/>
        <v>6</v>
      </c>
      <c r="BT931" s="1">
        <f t="shared" si="716"/>
        <v>7</v>
      </c>
      <c r="BU931" s="1">
        <f t="shared" si="717"/>
        <v>8</v>
      </c>
      <c r="BW931" s="1">
        <f t="shared" si="676"/>
        <v>0</v>
      </c>
      <c r="BX931" s="1">
        <f t="shared" si="676"/>
        <v>0</v>
      </c>
      <c r="BY931" s="1">
        <f t="shared" si="676"/>
        <v>70</v>
      </c>
      <c r="BZ931" s="1">
        <f t="shared" si="676"/>
        <v>140</v>
      </c>
      <c r="CA931" s="1">
        <f t="shared" si="676"/>
        <v>210</v>
      </c>
      <c r="CB931" s="1">
        <f t="shared" si="676"/>
        <v>280</v>
      </c>
      <c r="CC931" s="1">
        <f t="shared" si="719"/>
        <v>350</v>
      </c>
      <c r="CD931" s="1">
        <f t="shared" si="719"/>
        <v>420</v>
      </c>
      <c r="CE931" s="1">
        <f t="shared" si="719"/>
        <v>490</v>
      </c>
      <c r="CF931" s="1">
        <f t="shared" si="719"/>
        <v>560</v>
      </c>
      <c r="CW931" s="1">
        <v>913</v>
      </c>
      <c r="CX931" s="1">
        <f t="shared" si="702"/>
        <v>1</v>
      </c>
      <c r="CY931" s="1" t="s">
        <v>37</v>
      </c>
      <c r="CZ931" s="1">
        <v>1</v>
      </c>
      <c r="DB931" s="1">
        <f t="shared" si="718"/>
        <v>2</v>
      </c>
      <c r="DC931" s="1" t="s">
        <v>43</v>
      </c>
      <c r="DD931" s="1">
        <f t="shared" si="703"/>
        <v>2</v>
      </c>
      <c r="DL931" s="1">
        <v>913</v>
      </c>
      <c r="DM931" s="1">
        <f t="shared" si="704"/>
        <v>0</v>
      </c>
      <c r="DN931" s="1">
        <f t="shared" si="705"/>
        <v>0</v>
      </c>
      <c r="DO931" s="1" t="s">
        <v>37</v>
      </c>
      <c r="DP931" s="1">
        <v>0</v>
      </c>
    </row>
    <row r="932" spans="1:120" ht="15">
      <c r="A932">
        <v>914</v>
      </c>
      <c r="B932">
        <v>2</v>
      </c>
      <c r="C932" s="25">
        <v>30156</v>
      </c>
      <c r="D932">
        <v>1</v>
      </c>
      <c r="E932">
        <v>5</v>
      </c>
      <c r="F932" t="s">
        <v>73</v>
      </c>
      <c r="G932">
        <v>3</v>
      </c>
      <c r="H932"/>
      <c r="I932"/>
      <c r="J932" s="1">
        <v>0</v>
      </c>
      <c r="K932" s="1">
        <v>0</v>
      </c>
      <c r="L932" s="1">
        <v>0</v>
      </c>
      <c r="M932" s="1">
        <v>0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f t="shared" si="677"/>
        <v>0</v>
      </c>
      <c r="AH932" s="1">
        <f t="shared" si="678"/>
        <v>0</v>
      </c>
      <c r="AI932" s="1">
        <f t="shared" si="679"/>
        <v>0</v>
      </c>
      <c r="AJ932" s="1">
        <f t="shared" si="680"/>
        <v>0</v>
      </c>
      <c r="AK932" s="1">
        <f t="shared" si="681"/>
        <v>80</v>
      </c>
      <c r="AL932" s="1">
        <f t="shared" si="682"/>
        <v>0</v>
      </c>
      <c r="AM932" s="1">
        <f t="shared" si="683"/>
        <v>0</v>
      </c>
      <c r="AN932" s="1">
        <f t="shared" si="683"/>
        <v>0</v>
      </c>
      <c r="AO932" s="1">
        <f t="shared" si="684"/>
        <v>0</v>
      </c>
      <c r="AP932" s="1">
        <f t="shared" si="685"/>
        <v>0</v>
      </c>
      <c r="AQ932" s="1">
        <f t="shared" si="686"/>
        <v>0</v>
      </c>
      <c r="AR932" s="1">
        <f t="shared" si="687"/>
        <v>0</v>
      </c>
      <c r="AS932" s="1">
        <f t="shared" si="688"/>
        <v>0</v>
      </c>
      <c r="AT932" s="1">
        <f t="shared" si="689"/>
        <v>0</v>
      </c>
      <c r="AU932" s="1">
        <f t="shared" si="690"/>
        <v>0</v>
      </c>
      <c r="AV932" s="1">
        <f t="shared" si="691"/>
        <v>0</v>
      </c>
      <c r="AW932" s="1">
        <f t="shared" si="692"/>
        <v>0</v>
      </c>
      <c r="AX932" s="1">
        <f t="shared" si="693"/>
        <v>0</v>
      </c>
      <c r="AY932" s="1">
        <f t="shared" si="694"/>
        <v>0</v>
      </c>
      <c r="AZ932" s="1">
        <f t="shared" si="695"/>
        <v>0</v>
      </c>
      <c r="BA932" s="1">
        <f t="shared" si="696"/>
        <v>0</v>
      </c>
      <c r="BB932" s="1">
        <f t="shared" si="697"/>
        <v>0</v>
      </c>
      <c r="BC932" s="1">
        <f t="shared" si="698"/>
        <v>0</v>
      </c>
      <c r="BD932" s="1">
        <f t="shared" si="699"/>
        <v>80</v>
      </c>
      <c r="BE932" s="1" t="str">
        <f t="shared" si="706"/>
        <v>Barge A</v>
      </c>
      <c r="BF932" s="1">
        <f t="shared" si="707"/>
        <v>2</v>
      </c>
      <c r="BG932" s="3">
        <v>914</v>
      </c>
      <c r="BH932" s="1">
        <f t="shared" si="720"/>
        <v>0</v>
      </c>
      <c r="BI932" s="1">
        <f t="shared" si="700"/>
        <v>0</v>
      </c>
      <c r="BJ932" s="3">
        <v>914</v>
      </c>
      <c r="BK932" s="1">
        <f t="shared" si="701"/>
        <v>4</v>
      </c>
      <c r="BL932" s="1">
        <f t="shared" si="708"/>
        <v>0</v>
      </c>
      <c r="BM932" s="1">
        <f t="shared" si="709"/>
        <v>0</v>
      </c>
      <c r="BN932" s="1">
        <f t="shared" si="710"/>
        <v>0</v>
      </c>
      <c r="BO932" s="1">
        <f t="shared" si="711"/>
        <v>1</v>
      </c>
      <c r="BP932" s="1">
        <f t="shared" si="712"/>
        <v>2</v>
      </c>
      <c r="BQ932" s="1">
        <f t="shared" si="713"/>
        <v>3</v>
      </c>
      <c r="BR932" s="1">
        <f t="shared" si="714"/>
        <v>4</v>
      </c>
      <c r="BS932" s="1">
        <f t="shared" si="715"/>
        <v>5</v>
      </c>
      <c r="BT932" s="1">
        <f t="shared" si="716"/>
        <v>6</v>
      </c>
      <c r="BU932" s="1">
        <f t="shared" si="717"/>
        <v>7</v>
      </c>
      <c r="BW932" s="1">
        <f t="shared" si="676"/>
        <v>0</v>
      </c>
      <c r="BX932" s="1">
        <f t="shared" si="676"/>
        <v>0</v>
      </c>
      <c r="BY932" s="1">
        <f t="shared" si="676"/>
        <v>0</v>
      </c>
      <c r="BZ932" s="1">
        <f t="shared" si="676"/>
        <v>70</v>
      </c>
      <c r="CA932" s="1">
        <f t="shared" si="676"/>
        <v>140</v>
      </c>
      <c r="CB932" s="1">
        <f t="shared" si="676"/>
        <v>210</v>
      </c>
      <c r="CC932" s="1">
        <f t="shared" si="719"/>
        <v>280</v>
      </c>
      <c r="CD932" s="1">
        <f t="shared" si="719"/>
        <v>350</v>
      </c>
      <c r="CE932" s="1">
        <f t="shared" si="719"/>
        <v>420</v>
      </c>
      <c r="CF932" s="1">
        <f t="shared" si="719"/>
        <v>490</v>
      </c>
      <c r="CW932" s="1">
        <v>914</v>
      </c>
      <c r="CX932" s="1">
        <f t="shared" si="702"/>
        <v>1</v>
      </c>
      <c r="CY932" s="1" t="s">
        <v>37</v>
      </c>
      <c r="CZ932" s="1">
        <v>1</v>
      </c>
      <c r="DB932" s="1">
        <f t="shared" si="718"/>
        <v>3</v>
      </c>
      <c r="DC932" s="1" t="s">
        <v>43</v>
      </c>
      <c r="DD932" s="1">
        <f t="shared" si="703"/>
        <v>5</v>
      </c>
      <c r="DL932" s="1">
        <v>914</v>
      </c>
      <c r="DM932" s="1">
        <f t="shared" si="704"/>
        <v>2</v>
      </c>
      <c r="DN932" s="1">
        <f t="shared" si="705"/>
        <v>0</v>
      </c>
      <c r="DO932" s="1" t="s">
        <v>37</v>
      </c>
      <c r="DP932" s="1">
        <v>0</v>
      </c>
    </row>
    <row r="933" spans="1:120" ht="15">
      <c r="A933">
        <v>915</v>
      </c>
      <c r="B933">
        <v>2</v>
      </c>
      <c r="C933" s="25">
        <v>30156</v>
      </c>
      <c r="D933">
        <v>0</v>
      </c>
      <c r="E933">
        <v>4</v>
      </c>
      <c r="F933" t="s">
        <v>35</v>
      </c>
      <c r="G933">
        <v>3</v>
      </c>
      <c r="H933"/>
      <c r="I933"/>
      <c r="J933" s="1">
        <v>0</v>
      </c>
      <c r="K933" s="1">
        <v>0</v>
      </c>
      <c r="L933" s="1">
        <v>1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f t="shared" si="677"/>
        <v>0</v>
      </c>
      <c r="AH933" s="1">
        <f t="shared" si="678"/>
        <v>0</v>
      </c>
      <c r="AI933" s="1">
        <f t="shared" si="679"/>
        <v>80</v>
      </c>
      <c r="AJ933" s="1">
        <f t="shared" si="680"/>
        <v>0</v>
      </c>
      <c r="AK933" s="1">
        <f t="shared" si="681"/>
        <v>0</v>
      </c>
      <c r="AL933" s="1">
        <f t="shared" si="682"/>
        <v>0</v>
      </c>
      <c r="AM933" s="1">
        <f t="shared" si="683"/>
        <v>0</v>
      </c>
      <c r="AN933" s="1">
        <f t="shared" si="683"/>
        <v>0</v>
      </c>
      <c r="AO933" s="1">
        <f t="shared" si="684"/>
        <v>0</v>
      </c>
      <c r="AP933" s="1">
        <f t="shared" si="685"/>
        <v>0</v>
      </c>
      <c r="AQ933" s="1">
        <f t="shared" si="686"/>
        <v>0</v>
      </c>
      <c r="AR933" s="1">
        <f t="shared" si="687"/>
        <v>0</v>
      </c>
      <c r="AS933" s="1">
        <f t="shared" si="688"/>
        <v>0</v>
      </c>
      <c r="AT933" s="1">
        <f t="shared" si="689"/>
        <v>0</v>
      </c>
      <c r="AU933" s="1">
        <f t="shared" si="690"/>
        <v>0</v>
      </c>
      <c r="AV933" s="1">
        <f t="shared" si="691"/>
        <v>0</v>
      </c>
      <c r="AW933" s="1">
        <f t="shared" si="692"/>
        <v>0</v>
      </c>
      <c r="AX933" s="1">
        <f t="shared" si="693"/>
        <v>0</v>
      </c>
      <c r="AY933" s="1">
        <f t="shared" si="694"/>
        <v>0</v>
      </c>
      <c r="AZ933" s="1">
        <f t="shared" si="695"/>
        <v>0</v>
      </c>
      <c r="BA933" s="1">
        <f t="shared" si="696"/>
        <v>0</v>
      </c>
      <c r="BB933" s="1">
        <f t="shared" si="697"/>
        <v>0</v>
      </c>
      <c r="BC933" s="1">
        <f t="shared" si="698"/>
        <v>0</v>
      </c>
      <c r="BD933" s="1">
        <f t="shared" si="699"/>
        <v>80</v>
      </c>
      <c r="BE933" s="1" t="str">
        <f t="shared" si="706"/>
        <v>Barge E</v>
      </c>
      <c r="BF933" s="1">
        <f t="shared" si="707"/>
        <v>1</v>
      </c>
      <c r="BG933" s="3">
        <v>915</v>
      </c>
      <c r="BH933" s="1">
        <f t="shared" si="720"/>
        <v>0</v>
      </c>
      <c r="BI933" s="1">
        <f t="shared" si="700"/>
        <v>0</v>
      </c>
      <c r="BJ933" s="3">
        <v>915</v>
      </c>
      <c r="BK933" s="1">
        <f t="shared" si="701"/>
        <v>3</v>
      </c>
      <c r="BL933" s="1">
        <f t="shared" si="708"/>
        <v>0</v>
      </c>
      <c r="BM933" s="1">
        <f t="shared" si="709"/>
        <v>0</v>
      </c>
      <c r="BN933" s="1">
        <f t="shared" si="710"/>
        <v>1</v>
      </c>
      <c r="BO933" s="1">
        <f t="shared" si="711"/>
        <v>2</v>
      </c>
      <c r="BP933" s="1">
        <f t="shared" si="712"/>
        <v>3</v>
      </c>
      <c r="BQ933" s="1">
        <f t="shared" si="713"/>
        <v>4</v>
      </c>
      <c r="BR933" s="1">
        <f t="shared" si="714"/>
        <v>5</v>
      </c>
      <c r="BS933" s="1">
        <f t="shared" si="715"/>
        <v>6</v>
      </c>
      <c r="BT933" s="1">
        <f t="shared" si="716"/>
        <v>7</v>
      </c>
      <c r="BU933" s="1">
        <f t="shared" si="717"/>
        <v>8</v>
      </c>
      <c r="BW933" s="1">
        <f t="shared" si="676"/>
        <v>0</v>
      </c>
      <c r="BX933" s="1">
        <f t="shared" si="676"/>
        <v>0</v>
      </c>
      <c r="BY933" s="1">
        <f t="shared" si="676"/>
        <v>70</v>
      </c>
      <c r="BZ933" s="1">
        <f t="shared" si="676"/>
        <v>140</v>
      </c>
      <c r="CA933" s="1">
        <f t="shared" si="676"/>
        <v>210</v>
      </c>
      <c r="CB933" s="1">
        <f t="shared" si="676"/>
        <v>280</v>
      </c>
      <c r="CC933" s="1">
        <f t="shared" si="719"/>
        <v>350</v>
      </c>
      <c r="CD933" s="1">
        <f t="shared" si="719"/>
        <v>420</v>
      </c>
      <c r="CE933" s="1">
        <f t="shared" si="719"/>
        <v>490</v>
      </c>
      <c r="CF933" s="1">
        <f t="shared" si="719"/>
        <v>560</v>
      </c>
      <c r="CW933" s="1">
        <v>915</v>
      </c>
      <c r="CX933" s="1">
        <f t="shared" si="702"/>
        <v>1</v>
      </c>
      <c r="CY933" s="1" t="s">
        <v>37</v>
      </c>
      <c r="CZ933" s="1">
        <v>1</v>
      </c>
      <c r="DB933" s="1">
        <f t="shared" si="718"/>
        <v>2</v>
      </c>
      <c r="DC933" s="1" t="s">
        <v>43</v>
      </c>
      <c r="DD933" s="1">
        <f t="shared" si="703"/>
        <v>4</v>
      </c>
      <c r="DL933" s="1">
        <v>915</v>
      </c>
      <c r="DM933" s="1">
        <f t="shared" si="704"/>
        <v>1</v>
      </c>
      <c r="DN933" s="1">
        <f t="shared" si="705"/>
        <v>0</v>
      </c>
      <c r="DO933" s="1" t="s">
        <v>37</v>
      </c>
      <c r="DP933" s="1">
        <v>0</v>
      </c>
    </row>
    <row r="934" spans="1:120" ht="15">
      <c r="A934">
        <v>916</v>
      </c>
      <c r="B934">
        <v>2</v>
      </c>
      <c r="C934" s="25">
        <v>30156</v>
      </c>
      <c r="D934">
        <v>1</v>
      </c>
      <c r="E934">
        <v>4</v>
      </c>
      <c r="F934" t="s">
        <v>35</v>
      </c>
      <c r="G934">
        <v>4</v>
      </c>
      <c r="H934"/>
      <c r="I934"/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1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f t="shared" si="677"/>
        <v>0</v>
      </c>
      <c r="AH934" s="1">
        <f t="shared" si="678"/>
        <v>0</v>
      </c>
      <c r="AI934" s="1">
        <f t="shared" si="679"/>
        <v>0</v>
      </c>
      <c r="AJ934" s="1">
        <f t="shared" si="680"/>
        <v>0</v>
      </c>
      <c r="AK934" s="1">
        <f t="shared" si="681"/>
        <v>0</v>
      </c>
      <c r="AL934" s="1">
        <f t="shared" si="682"/>
        <v>80</v>
      </c>
      <c r="AM934" s="1">
        <f t="shared" si="683"/>
        <v>0</v>
      </c>
      <c r="AN934" s="1">
        <f t="shared" si="683"/>
        <v>0</v>
      </c>
      <c r="AO934" s="1">
        <f t="shared" si="684"/>
        <v>0</v>
      </c>
      <c r="AP934" s="1">
        <f t="shared" si="685"/>
        <v>0</v>
      </c>
      <c r="AQ934" s="1">
        <f t="shared" si="686"/>
        <v>0</v>
      </c>
      <c r="AR934" s="1">
        <f t="shared" si="687"/>
        <v>0</v>
      </c>
      <c r="AS934" s="1">
        <f t="shared" si="688"/>
        <v>0</v>
      </c>
      <c r="AT934" s="1">
        <f t="shared" si="689"/>
        <v>0</v>
      </c>
      <c r="AU934" s="1">
        <f t="shared" si="690"/>
        <v>0</v>
      </c>
      <c r="AV934" s="1">
        <f t="shared" si="691"/>
        <v>0</v>
      </c>
      <c r="AW934" s="1">
        <f t="shared" si="692"/>
        <v>0</v>
      </c>
      <c r="AX934" s="1">
        <f t="shared" si="693"/>
        <v>0</v>
      </c>
      <c r="AY934" s="1">
        <f t="shared" si="694"/>
        <v>0</v>
      </c>
      <c r="AZ934" s="1">
        <f t="shared" si="695"/>
        <v>0</v>
      </c>
      <c r="BA934" s="1">
        <f t="shared" si="696"/>
        <v>0</v>
      </c>
      <c r="BB934" s="1">
        <f t="shared" si="697"/>
        <v>0</v>
      </c>
      <c r="BC934" s="1">
        <f t="shared" si="698"/>
        <v>0</v>
      </c>
      <c r="BD934" s="1">
        <f t="shared" si="699"/>
        <v>80</v>
      </c>
      <c r="BE934" s="1" t="str">
        <f t="shared" si="706"/>
        <v>Barge C</v>
      </c>
      <c r="BF934" s="1">
        <f t="shared" si="707"/>
        <v>2</v>
      </c>
      <c r="BG934" s="3">
        <v>916</v>
      </c>
      <c r="BH934" s="1">
        <f t="shared" si="720"/>
        <v>0</v>
      </c>
      <c r="BI934" s="1">
        <f t="shared" si="700"/>
        <v>0</v>
      </c>
      <c r="BJ934" s="3">
        <v>916</v>
      </c>
      <c r="BK934" s="1">
        <f t="shared" si="701"/>
        <v>5</v>
      </c>
      <c r="BL934" s="1">
        <f t="shared" si="708"/>
        <v>0</v>
      </c>
      <c r="BM934" s="1">
        <f t="shared" si="709"/>
        <v>0</v>
      </c>
      <c r="BN934" s="1">
        <f t="shared" si="710"/>
        <v>0</v>
      </c>
      <c r="BO934" s="1">
        <f t="shared" si="711"/>
        <v>0</v>
      </c>
      <c r="BP934" s="1">
        <f t="shared" si="712"/>
        <v>1</v>
      </c>
      <c r="BQ934" s="1">
        <f t="shared" si="713"/>
        <v>2</v>
      </c>
      <c r="BR934" s="1">
        <f t="shared" si="714"/>
        <v>3</v>
      </c>
      <c r="BS934" s="1">
        <f t="shared" si="715"/>
        <v>4</v>
      </c>
      <c r="BT934" s="1">
        <f t="shared" si="716"/>
        <v>5</v>
      </c>
      <c r="BU934" s="1">
        <f t="shared" si="717"/>
        <v>6</v>
      </c>
      <c r="BW934" s="1">
        <f t="shared" si="676"/>
        <v>0</v>
      </c>
      <c r="BX934" s="1">
        <f t="shared" si="676"/>
        <v>0</v>
      </c>
      <c r="BY934" s="1">
        <f t="shared" si="676"/>
        <v>0</v>
      </c>
      <c r="BZ934" s="1">
        <f t="shared" si="676"/>
        <v>0</v>
      </c>
      <c r="CA934" s="1">
        <f t="shared" si="676"/>
        <v>70</v>
      </c>
      <c r="CB934" s="1">
        <f t="shared" si="676"/>
        <v>140</v>
      </c>
      <c r="CC934" s="1">
        <f t="shared" si="719"/>
        <v>210</v>
      </c>
      <c r="CD934" s="1">
        <f t="shared" si="719"/>
        <v>280</v>
      </c>
      <c r="CE934" s="1">
        <f t="shared" si="719"/>
        <v>350</v>
      </c>
      <c r="CF934" s="1">
        <f t="shared" si="719"/>
        <v>420</v>
      </c>
      <c r="CW934" s="1">
        <v>916</v>
      </c>
      <c r="CX934" s="1">
        <f t="shared" si="702"/>
        <v>1</v>
      </c>
      <c r="CY934" s="1" t="s">
        <v>37</v>
      </c>
      <c r="CZ934" s="1">
        <v>1</v>
      </c>
      <c r="DB934" s="1">
        <f t="shared" si="718"/>
        <v>3</v>
      </c>
      <c r="DC934" s="1" t="s">
        <v>43</v>
      </c>
      <c r="DD934" s="1">
        <f t="shared" si="703"/>
        <v>4</v>
      </c>
      <c r="DL934" s="1">
        <v>916</v>
      </c>
      <c r="DM934" s="1">
        <f t="shared" si="704"/>
        <v>2</v>
      </c>
      <c r="DN934" s="1">
        <f t="shared" si="705"/>
        <v>0</v>
      </c>
      <c r="DO934" s="1" t="s">
        <v>37</v>
      </c>
      <c r="DP934" s="1">
        <v>0</v>
      </c>
    </row>
    <row r="935" spans="1:120" ht="15">
      <c r="A935">
        <v>917</v>
      </c>
      <c r="B935">
        <v>1</v>
      </c>
      <c r="C935" s="25">
        <v>22940</v>
      </c>
      <c r="D935">
        <v>0</v>
      </c>
      <c r="E935">
        <v>4</v>
      </c>
      <c r="F935" t="s">
        <v>73</v>
      </c>
      <c r="G935">
        <v>3</v>
      </c>
      <c r="H935"/>
      <c r="I935"/>
      <c r="J935" s="1">
        <v>0</v>
      </c>
      <c r="K935" s="1">
        <v>0</v>
      </c>
      <c r="L935" s="1">
        <v>0</v>
      </c>
      <c r="M935" s="1">
        <v>0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S935" s="1">
        <v>0</v>
      </c>
      <c r="T935" s="1"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>
        <f t="shared" si="677"/>
        <v>0</v>
      </c>
      <c r="AH935" s="1">
        <f t="shared" si="678"/>
        <v>0</v>
      </c>
      <c r="AI935" s="1">
        <f t="shared" si="679"/>
        <v>0</v>
      </c>
      <c r="AJ935" s="1">
        <f t="shared" si="680"/>
        <v>0</v>
      </c>
      <c r="AK935" s="1">
        <f t="shared" si="681"/>
        <v>40</v>
      </c>
      <c r="AL935" s="1">
        <f t="shared" si="682"/>
        <v>0</v>
      </c>
      <c r="AM935" s="1">
        <f t="shared" si="683"/>
        <v>0</v>
      </c>
      <c r="AN935" s="1">
        <f t="shared" si="683"/>
        <v>0</v>
      </c>
      <c r="AO935" s="1">
        <f t="shared" si="684"/>
        <v>0</v>
      </c>
      <c r="AP935" s="1">
        <f t="shared" si="685"/>
        <v>0</v>
      </c>
      <c r="AQ935" s="1">
        <f t="shared" si="686"/>
        <v>0</v>
      </c>
      <c r="AR935" s="1">
        <f t="shared" si="687"/>
        <v>0</v>
      </c>
      <c r="AS935" s="1">
        <f t="shared" si="688"/>
        <v>0</v>
      </c>
      <c r="AT935" s="1">
        <f t="shared" si="689"/>
        <v>0</v>
      </c>
      <c r="AU935" s="1">
        <f t="shared" si="690"/>
        <v>0</v>
      </c>
      <c r="AV935" s="1">
        <f t="shared" si="691"/>
        <v>0</v>
      </c>
      <c r="AW935" s="1">
        <f t="shared" si="692"/>
        <v>0</v>
      </c>
      <c r="AX935" s="1">
        <f t="shared" si="693"/>
        <v>0</v>
      </c>
      <c r="AY935" s="1">
        <f t="shared" si="694"/>
        <v>0</v>
      </c>
      <c r="AZ935" s="1">
        <f t="shared" si="695"/>
        <v>0</v>
      </c>
      <c r="BA935" s="1">
        <f t="shared" si="696"/>
        <v>0</v>
      </c>
      <c r="BB935" s="1">
        <f t="shared" si="697"/>
        <v>0</v>
      </c>
      <c r="BC935" s="1">
        <f t="shared" si="698"/>
        <v>0</v>
      </c>
      <c r="BD935" s="1">
        <f t="shared" si="699"/>
        <v>40</v>
      </c>
      <c r="BE935" s="1" t="str">
        <f t="shared" si="706"/>
        <v>Barge A</v>
      </c>
      <c r="BF935" s="1">
        <f t="shared" si="707"/>
        <v>2</v>
      </c>
      <c r="BG935" s="3">
        <v>917</v>
      </c>
      <c r="BH935" s="1">
        <f t="shared" si="720"/>
        <v>0</v>
      </c>
      <c r="BI935" s="1">
        <f t="shared" si="700"/>
        <v>0</v>
      </c>
      <c r="BJ935" s="3">
        <v>917</v>
      </c>
      <c r="BK935" s="1">
        <f t="shared" si="701"/>
        <v>3</v>
      </c>
      <c r="BL935" s="1">
        <f t="shared" si="708"/>
        <v>0</v>
      </c>
      <c r="BM935" s="1">
        <f t="shared" si="709"/>
        <v>0</v>
      </c>
      <c r="BN935" s="1">
        <f t="shared" si="710"/>
        <v>1</v>
      </c>
      <c r="BO935" s="1">
        <f t="shared" si="711"/>
        <v>2</v>
      </c>
      <c r="BP935" s="1">
        <f t="shared" si="712"/>
        <v>3</v>
      </c>
      <c r="BQ935" s="1">
        <f t="shared" si="713"/>
        <v>4</v>
      </c>
      <c r="BR935" s="1">
        <f t="shared" si="714"/>
        <v>5</v>
      </c>
      <c r="BS935" s="1">
        <f t="shared" si="715"/>
        <v>6</v>
      </c>
      <c r="BT935" s="1">
        <f t="shared" si="716"/>
        <v>7</v>
      </c>
      <c r="BU935" s="1">
        <f t="shared" si="717"/>
        <v>8</v>
      </c>
      <c r="BW935" s="1">
        <f t="shared" si="676"/>
        <v>0</v>
      </c>
      <c r="BX935" s="1">
        <f t="shared" si="676"/>
        <v>0</v>
      </c>
      <c r="BY935" s="1">
        <f t="shared" si="676"/>
        <v>50</v>
      </c>
      <c r="BZ935" s="1">
        <f t="shared" si="676"/>
        <v>100</v>
      </c>
      <c r="CA935" s="1">
        <f t="shared" si="676"/>
        <v>150</v>
      </c>
      <c r="CB935" s="1">
        <f t="shared" si="676"/>
        <v>200</v>
      </c>
      <c r="CC935" s="1">
        <f t="shared" si="719"/>
        <v>250</v>
      </c>
      <c r="CD935" s="1">
        <f t="shared" si="719"/>
        <v>300</v>
      </c>
      <c r="CE935" s="1">
        <f t="shared" si="719"/>
        <v>350</v>
      </c>
      <c r="CF935" s="1">
        <f t="shared" si="719"/>
        <v>400</v>
      </c>
      <c r="CW935" s="1">
        <v>917</v>
      </c>
      <c r="CX935" s="1">
        <f t="shared" si="702"/>
        <v>1</v>
      </c>
      <c r="CY935" s="1" t="s">
        <v>37</v>
      </c>
      <c r="CZ935" s="1">
        <v>1</v>
      </c>
      <c r="DB935" s="1">
        <f t="shared" si="718"/>
        <v>3</v>
      </c>
      <c r="DC935" s="1" t="s">
        <v>43</v>
      </c>
      <c r="DD935" s="1">
        <f t="shared" si="703"/>
        <v>4</v>
      </c>
      <c r="DL935" s="1">
        <v>917</v>
      </c>
      <c r="DM935" s="1">
        <f t="shared" si="704"/>
        <v>1</v>
      </c>
      <c r="DN935" s="1">
        <f t="shared" si="705"/>
        <v>0</v>
      </c>
      <c r="DO935" s="1" t="s">
        <v>37</v>
      </c>
      <c r="DP935" s="1">
        <v>0</v>
      </c>
    </row>
    <row r="936" spans="1:120" ht="15">
      <c r="A936">
        <v>918</v>
      </c>
      <c r="B936">
        <v>1</v>
      </c>
      <c r="C936" s="25">
        <v>22940</v>
      </c>
      <c r="D936">
        <v>-1</v>
      </c>
      <c r="E936">
        <v>3</v>
      </c>
      <c r="F936" t="s">
        <v>73</v>
      </c>
      <c r="G936">
        <v>6</v>
      </c>
      <c r="H936"/>
      <c r="I936"/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S936" s="1">
        <v>0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>
        <f t="shared" si="677"/>
        <v>0</v>
      </c>
      <c r="AH936" s="1">
        <f t="shared" si="678"/>
        <v>0</v>
      </c>
      <c r="AI936" s="1">
        <f t="shared" si="679"/>
        <v>0</v>
      </c>
      <c r="AJ936" s="1">
        <f t="shared" si="680"/>
        <v>0</v>
      </c>
      <c r="AK936" s="1">
        <f t="shared" si="681"/>
        <v>40</v>
      </c>
      <c r="AL936" s="1">
        <f t="shared" si="682"/>
        <v>0</v>
      </c>
      <c r="AM936" s="1">
        <f t="shared" si="683"/>
        <v>0</v>
      </c>
      <c r="AN936" s="1">
        <f t="shared" si="683"/>
        <v>0</v>
      </c>
      <c r="AO936" s="1">
        <f t="shared" si="684"/>
        <v>0</v>
      </c>
      <c r="AP936" s="1">
        <f t="shared" si="685"/>
        <v>0</v>
      </c>
      <c r="AQ936" s="1">
        <f t="shared" si="686"/>
        <v>0</v>
      </c>
      <c r="AR936" s="1">
        <f t="shared" si="687"/>
        <v>0</v>
      </c>
      <c r="AS936" s="1">
        <f t="shared" si="688"/>
        <v>0</v>
      </c>
      <c r="AT936" s="1">
        <f t="shared" si="689"/>
        <v>0</v>
      </c>
      <c r="AU936" s="1">
        <f t="shared" si="690"/>
        <v>0</v>
      </c>
      <c r="AV936" s="1">
        <f t="shared" si="691"/>
        <v>0</v>
      </c>
      <c r="AW936" s="1">
        <f t="shared" si="692"/>
        <v>0</v>
      </c>
      <c r="AX936" s="1">
        <f t="shared" si="693"/>
        <v>0</v>
      </c>
      <c r="AY936" s="1">
        <f t="shared" si="694"/>
        <v>0</v>
      </c>
      <c r="AZ936" s="1">
        <f t="shared" si="695"/>
        <v>0</v>
      </c>
      <c r="BA936" s="1">
        <f t="shared" si="696"/>
        <v>0</v>
      </c>
      <c r="BB936" s="1">
        <f t="shared" si="697"/>
        <v>0</v>
      </c>
      <c r="BC936" s="1">
        <f t="shared" si="698"/>
        <v>0</v>
      </c>
      <c r="BD936" s="1">
        <f t="shared" si="699"/>
        <v>40</v>
      </c>
      <c r="BE936" s="1" t="str">
        <f t="shared" si="706"/>
        <v>Barge A</v>
      </c>
      <c r="BF936" s="1">
        <f t="shared" si="707"/>
        <v>2</v>
      </c>
      <c r="BG936" s="3">
        <v>918</v>
      </c>
      <c r="BH936" s="1">
        <f t="shared" si="720"/>
        <v>0</v>
      </c>
      <c r="BI936" s="1">
        <f t="shared" si="700"/>
        <v>0</v>
      </c>
      <c r="BJ936" s="3">
        <v>918</v>
      </c>
      <c r="BK936" s="1">
        <f t="shared" si="701"/>
        <v>5</v>
      </c>
      <c r="BL936" s="1">
        <f t="shared" si="708"/>
        <v>0</v>
      </c>
      <c r="BM936" s="1">
        <f t="shared" si="709"/>
        <v>0</v>
      </c>
      <c r="BN936" s="1">
        <f t="shared" si="710"/>
        <v>0</v>
      </c>
      <c r="BO936" s="1">
        <f t="shared" si="711"/>
        <v>0</v>
      </c>
      <c r="BP936" s="1">
        <f t="shared" si="712"/>
        <v>1</v>
      </c>
      <c r="BQ936" s="1">
        <f t="shared" si="713"/>
        <v>2</v>
      </c>
      <c r="BR936" s="1">
        <f t="shared" si="714"/>
        <v>3</v>
      </c>
      <c r="BS936" s="1">
        <f t="shared" si="715"/>
        <v>4</v>
      </c>
      <c r="BT936" s="1">
        <f t="shared" si="716"/>
        <v>5</v>
      </c>
      <c r="BU936" s="1">
        <f t="shared" si="717"/>
        <v>6</v>
      </c>
      <c r="BW936" s="1">
        <f t="shared" si="676"/>
        <v>0</v>
      </c>
      <c r="BX936" s="1">
        <f t="shared" si="676"/>
        <v>0</v>
      </c>
      <c r="BY936" s="1">
        <f t="shared" si="676"/>
        <v>0</v>
      </c>
      <c r="BZ936" s="1">
        <f t="shared" si="676"/>
        <v>0</v>
      </c>
      <c r="CA936" s="1">
        <f t="shared" si="676"/>
        <v>50</v>
      </c>
      <c r="CB936" s="1">
        <f t="shared" si="676"/>
        <v>100</v>
      </c>
      <c r="CC936" s="1">
        <f t="shared" si="719"/>
        <v>150</v>
      </c>
      <c r="CD936" s="1">
        <f t="shared" si="719"/>
        <v>200</v>
      </c>
      <c r="CE936" s="1">
        <f t="shared" si="719"/>
        <v>250</v>
      </c>
      <c r="CF936" s="1">
        <f t="shared" si="719"/>
        <v>300</v>
      </c>
      <c r="CW936" s="1">
        <v>918</v>
      </c>
      <c r="CX936" s="1">
        <f t="shared" si="702"/>
        <v>1</v>
      </c>
      <c r="CY936" s="1" t="s">
        <v>37</v>
      </c>
      <c r="CZ936" s="1">
        <v>1</v>
      </c>
      <c r="DB936" s="1">
        <f t="shared" si="718"/>
        <v>3</v>
      </c>
      <c r="DC936" s="1" t="s">
        <v>43</v>
      </c>
      <c r="DD936" s="1">
        <f t="shared" si="703"/>
        <v>3</v>
      </c>
      <c r="DL936" s="1">
        <v>918</v>
      </c>
      <c r="DM936" s="1">
        <f t="shared" si="704"/>
        <v>0</v>
      </c>
      <c r="DN936" s="1">
        <f t="shared" si="705"/>
        <v>0</v>
      </c>
      <c r="DO936" s="1" t="s">
        <v>37</v>
      </c>
      <c r="DP936" s="1">
        <v>0</v>
      </c>
    </row>
    <row r="937" spans="1:120" ht="15">
      <c r="A937">
        <v>919</v>
      </c>
      <c r="B937">
        <v>1</v>
      </c>
      <c r="C937" s="25">
        <v>22940</v>
      </c>
      <c r="D937">
        <v>4</v>
      </c>
      <c r="E937">
        <v>9</v>
      </c>
      <c r="F937" t="s">
        <v>91</v>
      </c>
      <c r="G937">
        <v>3</v>
      </c>
      <c r="H937"/>
      <c r="I937"/>
      <c r="J937" s="1">
        <v>0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>
        <v>0</v>
      </c>
      <c r="W937" s="1">
        <v>0</v>
      </c>
      <c r="X937" s="1">
        <v>1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>
        <f t="shared" si="677"/>
        <v>0</v>
      </c>
      <c r="AH937" s="1">
        <f t="shared" si="678"/>
        <v>0</v>
      </c>
      <c r="AI937" s="1">
        <f t="shared" si="679"/>
        <v>0</v>
      </c>
      <c r="AJ937" s="1">
        <f t="shared" si="680"/>
        <v>0</v>
      </c>
      <c r="AK937" s="1">
        <f t="shared" si="681"/>
        <v>0</v>
      </c>
      <c r="AL937" s="1">
        <f t="shared" si="682"/>
        <v>0</v>
      </c>
      <c r="AM937" s="1">
        <f t="shared" si="683"/>
        <v>0</v>
      </c>
      <c r="AN937" s="1">
        <f t="shared" si="683"/>
        <v>0</v>
      </c>
      <c r="AO937" s="1">
        <f t="shared" si="684"/>
        <v>0</v>
      </c>
      <c r="AP937" s="1">
        <f t="shared" si="685"/>
        <v>0</v>
      </c>
      <c r="AQ937" s="1">
        <f t="shared" si="686"/>
        <v>0</v>
      </c>
      <c r="AR937" s="1">
        <f t="shared" si="687"/>
        <v>0</v>
      </c>
      <c r="AS937" s="1">
        <f t="shared" si="688"/>
        <v>0</v>
      </c>
      <c r="AT937" s="1">
        <f t="shared" si="689"/>
        <v>0</v>
      </c>
      <c r="AU937" s="1">
        <f t="shared" si="690"/>
        <v>40</v>
      </c>
      <c r="AV937" s="1">
        <f t="shared" si="691"/>
        <v>0</v>
      </c>
      <c r="AW937" s="1">
        <f t="shared" si="692"/>
        <v>0</v>
      </c>
      <c r="AX937" s="1">
        <f t="shared" si="693"/>
        <v>0</v>
      </c>
      <c r="AY937" s="1">
        <f t="shared" si="694"/>
        <v>0</v>
      </c>
      <c r="AZ937" s="1">
        <f t="shared" si="695"/>
        <v>0</v>
      </c>
      <c r="BA937" s="1">
        <f t="shared" si="696"/>
        <v>0</v>
      </c>
      <c r="BB937" s="1">
        <f t="shared" si="697"/>
        <v>0</v>
      </c>
      <c r="BC937" s="1">
        <f t="shared" si="698"/>
        <v>0</v>
      </c>
      <c r="BD937" s="1">
        <f t="shared" si="699"/>
        <v>40</v>
      </c>
      <c r="BE937" s="1" t="str">
        <f t="shared" si="706"/>
        <v>Barge A</v>
      </c>
      <c r="BF937" s="1">
        <f t="shared" si="707"/>
        <v>6</v>
      </c>
      <c r="BG937" s="3">
        <v>919</v>
      </c>
      <c r="BH937" s="1">
        <f t="shared" si="720"/>
        <v>0</v>
      </c>
      <c r="BI937" s="1">
        <f t="shared" si="700"/>
        <v>0</v>
      </c>
      <c r="BJ937" s="3">
        <v>919</v>
      </c>
      <c r="BK937" s="1">
        <f t="shared" si="701"/>
        <v>7</v>
      </c>
      <c r="BL937" s="1">
        <f t="shared" si="708"/>
        <v>0</v>
      </c>
      <c r="BM937" s="1">
        <f t="shared" si="709"/>
        <v>0</v>
      </c>
      <c r="BN937" s="1">
        <f t="shared" si="710"/>
        <v>0</v>
      </c>
      <c r="BO937" s="1">
        <f t="shared" si="711"/>
        <v>0</v>
      </c>
      <c r="BP937" s="1">
        <f t="shared" si="712"/>
        <v>0</v>
      </c>
      <c r="BQ937" s="1">
        <f t="shared" si="713"/>
        <v>0</v>
      </c>
      <c r="BR937" s="1">
        <f t="shared" si="714"/>
        <v>1</v>
      </c>
      <c r="BS937" s="1">
        <f t="shared" si="715"/>
        <v>2</v>
      </c>
      <c r="BT937" s="1">
        <f t="shared" si="716"/>
        <v>3</v>
      </c>
      <c r="BU937" s="1">
        <f t="shared" si="717"/>
        <v>4</v>
      </c>
      <c r="BW937" s="1">
        <f t="shared" si="676"/>
        <v>0</v>
      </c>
      <c r="BX937" s="1">
        <f t="shared" si="676"/>
        <v>0</v>
      </c>
      <c r="BY937" s="1">
        <f t="shared" si="676"/>
        <v>0</v>
      </c>
      <c r="BZ937" s="1">
        <f t="shared" si="676"/>
        <v>0</v>
      </c>
      <c r="CA937" s="1">
        <f t="shared" si="676"/>
        <v>0</v>
      </c>
      <c r="CB937" s="1">
        <f t="shared" si="676"/>
        <v>0</v>
      </c>
      <c r="CC937" s="1">
        <f t="shared" si="719"/>
        <v>50</v>
      </c>
      <c r="CD937" s="1">
        <f t="shared" si="719"/>
        <v>100</v>
      </c>
      <c r="CE937" s="1">
        <f t="shared" si="719"/>
        <v>150</v>
      </c>
      <c r="CF937" s="1">
        <f t="shared" si="719"/>
        <v>200</v>
      </c>
      <c r="CW937" s="1">
        <v>919</v>
      </c>
      <c r="CX937" s="1">
        <f t="shared" si="702"/>
        <v>1</v>
      </c>
      <c r="CY937" s="1" t="s">
        <v>37</v>
      </c>
      <c r="CZ937" s="1">
        <v>1</v>
      </c>
      <c r="DB937" s="1">
        <f t="shared" si="718"/>
        <v>7</v>
      </c>
      <c r="DC937" s="1" t="s">
        <v>43</v>
      </c>
      <c r="DD937" s="1">
        <f t="shared" si="703"/>
        <v>9</v>
      </c>
      <c r="DL937" s="1">
        <v>919</v>
      </c>
      <c r="DM937" s="1">
        <f t="shared" si="704"/>
        <v>5</v>
      </c>
      <c r="DN937" s="1">
        <f t="shared" si="705"/>
        <v>0</v>
      </c>
      <c r="DO937" s="1" t="s">
        <v>37</v>
      </c>
      <c r="DP937" s="1">
        <v>0</v>
      </c>
    </row>
    <row r="938" spans="1:120" ht="15">
      <c r="A938">
        <v>920</v>
      </c>
      <c r="B938">
        <v>1</v>
      </c>
      <c r="C938" s="25">
        <v>22940</v>
      </c>
      <c r="D938">
        <v>3</v>
      </c>
      <c r="E938">
        <v>6</v>
      </c>
      <c r="F938" t="s">
        <v>73</v>
      </c>
      <c r="G938">
        <v>4</v>
      </c>
      <c r="H938"/>
      <c r="I938"/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1</v>
      </c>
      <c r="S938" s="1">
        <v>0</v>
      </c>
      <c r="T938" s="1"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>
        <f t="shared" si="677"/>
        <v>0</v>
      </c>
      <c r="AH938" s="1">
        <f t="shared" si="678"/>
        <v>0</v>
      </c>
      <c r="AI938" s="1">
        <f t="shared" si="679"/>
        <v>0</v>
      </c>
      <c r="AJ938" s="1">
        <f t="shared" si="680"/>
        <v>0</v>
      </c>
      <c r="AK938" s="1">
        <f t="shared" si="681"/>
        <v>0</v>
      </c>
      <c r="AL938" s="1">
        <f t="shared" si="682"/>
        <v>0</v>
      </c>
      <c r="AM938" s="1">
        <f t="shared" si="683"/>
        <v>0</v>
      </c>
      <c r="AN938" s="1">
        <f t="shared" si="683"/>
        <v>0</v>
      </c>
      <c r="AO938" s="1">
        <f t="shared" si="684"/>
        <v>40</v>
      </c>
      <c r="AP938" s="1">
        <f t="shared" si="685"/>
        <v>0</v>
      </c>
      <c r="AQ938" s="1">
        <f t="shared" si="686"/>
        <v>0</v>
      </c>
      <c r="AR938" s="1">
        <f t="shared" si="687"/>
        <v>0</v>
      </c>
      <c r="AS938" s="1">
        <f t="shared" si="688"/>
        <v>0</v>
      </c>
      <c r="AT938" s="1">
        <f t="shared" si="689"/>
        <v>0</v>
      </c>
      <c r="AU938" s="1">
        <f t="shared" si="690"/>
        <v>0</v>
      </c>
      <c r="AV938" s="1">
        <f t="shared" si="691"/>
        <v>0</v>
      </c>
      <c r="AW938" s="1">
        <f t="shared" si="692"/>
        <v>0</v>
      </c>
      <c r="AX938" s="1">
        <f t="shared" si="693"/>
        <v>0</v>
      </c>
      <c r="AY938" s="1">
        <f t="shared" si="694"/>
        <v>0</v>
      </c>
      <c r="AZ938" s="1">
        <f t="shared" si="695"/>
        <v>0</v>
      </c>
      <c r="BA938" s="1">
        <f t="shared" si="696"/>
        <v>0</v>
      </c>
      <c r="BB938" s="1">
        <f t="shared" si="697"/>
        <v>0</v>
      </c>
      <c r="BC938" s="1">
        <f t="shared" si="698"/>
        <v>0</v>
      </c>
      <c r="BD938" s="1">
        <f t="shared" si="699"/>
        <v>40</v>
      </c>
      <c r="BE938" s="1" t="str">
        <f t="shared" si="706"/>
        <v>Barge B</v>
      </c>
      <c r="BF938" s="1">
        <f t="shared" si="707"/>
        <v>4</v>
      </c>
      <c r="BG938" s="3">
        <v>920</v>
      </c>
      <c r="BH938" s="1">
        <f t="shared" si="720"/>
        <v>0</v>
      </c>
      <c r="BI938" s="1">
        <f t="shared" si="700"/>
        <v>0</v>
      </c>
      <c r="BJ938" s="3">
        <v>920</v>
      </c>
      <c r="BK938" s="1">
        <f t="shared" si="701"/>
        <v>7</v>
      </c>
      <c r="BL938" s="1">
        <f t="shared" si="708"/>
        <v>0</v>
      </c>
      <c r="BM938" s="1">
        <f t="shared" si="709"/>
        <v>0</v>
      </c>
      <c r="BN938" s="1">
        <f t="shared" si="710"/>
        <v>0</v>
      </c>
      <c r="BO938" s="1">
        <f t="shared" si="711"/>
        <v>0</v>
      </c>
      <c r="BP938" s="1">
        <f t="shared" si="712"/>
        <v>0</v>
      </c>
      <c r="BQ938" s="1">
        <f t="shared" si="713"/>
        <v>0</v>
      </c>
      <c r="BR938" s="1">
        <f t="shared" si="714"/>
        <v>1</v>
      </c>
      <c r="BS938" s="1">
        <f t="shared" si="715"/>
        <v>2</v>
      </c>
      <c r="BT938" s="1">
        <f t="shared" si="716"/>
        <v>3</v>
      </c>
      <c r="BU938" s="1">
        <f t="shared" si="717"/>
        <v>4</v>
      </c>
      <c r="BW938" s="1">
        <f t="shared" si="676"/>
        <v>0</v>
      </c>
      <c r="BX938" s="1">
        <f t="shared" si="676"/>
        <v>0</v>
      </c>
      <c r="BY938" s="1">
        <f t="shared" si="676"/>
        <v>0</v>
      </c>
      <c r="BZ938" s="1">
        <f t="shared" si="676"/>
        <v>0</v>
      </c>
      <c r="CA938" s="1">
        <f t="shared" si="676"/>
        <v>0</v>
      </c>
      <c r="CB938" s="1">
        <f t="shared" si="676"/>
        <v>0</v>
      </c>
      <c r="CC938" s="1">
        <f t="shared" si="719"/>
        <v>50</v>
      </c>
      <c r="CD938" s="1">
        <f t="shared" si="719"/>
        <v>100</v>
      </c>
      <c r="CE938" s="1">
        <f t="shared" si="719"/>
        <v>150</v>
      </c>
      <c r="CF938" s="1">
        <f t="shared" si="719"/>
        <v>200</v>
      </c>
      <c r="CW938" s="1">
        <v>920</v>
      </c>
      <c r="CX938" s="1">
        <f t="shared" si="702"/>
        <v>1</v>
      </c>
      <c r="CY938" s="1" t="s">
        <v>37</v>
      </c>
      <c r="CZ938" s="1">
        <v>1</v>
      </c>
      <c r="DB938" s="1">
        <f t="shared" si="718"/>
        <v>5</v>
      </c>
      <c r="DC938" s="1" t="s">
        <v>43</v>
      </c>
      <c r="DD938" s="1">
        <f t="shared" si="703"/>
        <v>6</v>
      </c>
      <c r="DL938" s="1">
        <v>920</v>
      </c>
      <c r="DM938" s="1">
        <f t="shared" si="704"/>
        <v>4</v>
      </c>
      <c r="DN938" s="1">
        <f t="shared" si="705"/>
        <v>0</v>
      </c>
      <c r="DO938" s="1" t="s">
        <v>37</v>
      </c>
      <c r="DP938" s="1">
        <v>0</v>
      </c>
    </row>
    <row r="939" spans="1:120" ht="15">
      <c r="A939">
        <v>921</v>
      </c>
      <c r="B939">
        <v>1</v>
      </c>
      <c r="C939" s="25">
        <v>22940</v>
      </c>
      <c r="D939">
        <v>3</v>
      </c>
      <c r="E939">
        <v>8</v>
      </c>
      <c r="F939" t="s">
        <v>32</v>
      </c>
      <c r="G939">
        <v>3</v>
      </c>
      <c r="H939"/>
      <c r="I939"/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1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>
        <f t="shared" si="677"/>
        <v>0</v>
      </c>
      <c r="AH939" s="1">
        <f t="shared" si="678"/>
        <v>0</v>
      </c>
      <c r="AI939" s="1">
        <f t="shared" si="679"/>
        <v>0</v>
      </c>
      <c r="AJ939" s="1">
        <f t="shared" si="680"/>
        <v>0</v>
      </c>
      <c r="AK939" s="1">
        <f t="shared" si="681"/>
        <v>0</v>
      </c>
      <c r="AL939" s="1">
        <f t="shared" si="682"/>
        <v>0</v>
      </c>
      <c r="AM939" s="1">
        <f t="shared" si="683"/>
        <v>0</v>
      </c>
      <c r="AN939" s="1">
        <f t="shared" si="683"/>
        <v>0</v>
      </c>
      <c r="AO939" s="1">
        <f t="shared" si="684"/>
        <v>0</v>
      </c>
      <c r="AP939" s="1">
        <f t="shared" si="685"/>
        <v>0</v>
      </c>
      <c r="AQ939" s="1">
        <f t="shared" si="686"/>
        <v>0</v>
      </c>
      <c r="AR939" s="1">
        <f t="shared" si="687"/>
        <v>0</v>
      </c>
      <c r="AS939" s="1">
        <f t="shared" si="688"/>
        <v>40</v>
      </c>
      <c r="AT939" s="1">
        <f t="shared" si="689"/>
        <v>0</v>
      </c>
      <c r="AU939" s="1">
        <f t="shared" si="690"/>
        <v>0</v>
      </c>
      <c r="AV939" s="1">
        <f t="shared" si="691"/>
        <v>0</v>
      </c>
      <c r="AW939" s="1">
        <f t="shared" si="692"/>
        <v>0</v>
      </c>
      <c r="AX939" s="1">
        <f t="shared" si="693"/>
        <v>0</v>
      </c>
      <c r="AY939" s="1">
        <f t="shared" si="694"/>
        <v>0</v>
      </c>
      <c r="AZ939" s="1">
        <f t="shared" si="695"/>
        <v>0</v>
      </c>
      <c r="BA939" s="1">
        <f t="shared" si="696"/>
        <v>0</v>
      </c>
      <c r="BB939" s="1">
        <f t="shared" si="697"/>
        <v>0</v>
      </c>
      <c r="BC939" s="1">
        <f t="shared" si="698"/>
        <v>0</v>
      </c>
      <c r="BD939" s="1">
        <f t="shared" si="699"/>
        <v>40</v>
      </c>
      <c r="BE939" s="1" t="str">
        <f t="shared" si="706"/>
        <v>Barge E</v>
      </c>
      <c r="BF939" s="1">
        <f t="shared" si="707"/>
        <v>5</v>
      </c>
      <c r="BG939" s="3">
        <v>921</v>
      </c>
      <c r="BH939" s="1">
        <f t="shared" si="720"/>
        <v>0</v>
      </c>
      <c r="BI939" s="1">
        <f t="shared" si="700"/>
        <v>0</v>
      </c>
      <c r="BJ939" s="3">
        <v>921</v>
      </c>
      <c r="BK939" s="1">
        <f t="shared" si="701"/>
        <v>6</v>
      </c>
      <c r="BL939" s="1">
        <f t="shared" si="708"/>
        <v>0</v>
      </c>
      <c r="BM939" s="1">
        <f t="shared" si="709"/>
        <v>0</v>
      </c>
      <c r="BN939" s="1">
        <f t="shared" si="710"/>
        <v>0</v>
      </c>
      <c r="BO939" s="1">
        <f t="shared" si="711"/>
        <v>0</v>
      </c>
      <c r="BP939" s="1">
        <f t="shared" si="712"/>
        <v>0</v>
      </c>
      <c r="BQ939" s="1">
        <f t="shared" si="713"/>
        <v>1</v>
      </c>
      <c r="BR939" s="1">
        <f t="shared" si="714"/>
        <v>2</v>
      </c>
      <c r="BS939" s="1">
        <f t="shared" si="715"/>
        <v>3</v>
      </c>
      <c r="BT939" s="1">
        <f t="shared" si="716"/>
        <v>4</v>
      </c>
      <c r="BU939" s="1">
        <f t="shared" si="717"/>
        <v>5</v>
      </c>
      <c r="BW939" s="1">
        <f t="shared" si="676"/>
        <v>0</v>
      </c>
      <c r="BX939" s="1">
        <f t="shared" si="676"/>
        <v>0</v>
      </c>
      <c r="BY939" s="1">
        <f t="shared" si="676"/>
        <v>0</v>
      </c>
      <c r="BZ939" s="1">
        <f t="shared" si="676"/>
        <v>0</v>
      </c>
      <c r="CA939" s="1">
        <f t="shared" si="676"/>
        <v>0</v>
      </c>
      <c r="CB939" s="1">
        <f t="shared" si="676"/>
        <v>50</v>
      </c>
      <c r="CC939" s="1">
        <f t="shared" si="719"/>
        <v>100</v>
      </c>
      <c r="CD939" s="1">
        <f t="shared" si="719"/>
        <v>150</v>
      </c>
      <c r="CE939" s="1">
        <f t="shared" si="719"/>
        <v>200</v>
      </c>
      <c r="CF939" s="1">
        <f t="shared" si="719"/>
        <v>250</v>
      </c>
      <c r="CW939" s="1">
        <v>921</v>
      </c>
      <c r="CX939" s="1">
        <f t="shared" si="702"/>
        <v>1</v>
      </c>
      <c r="CY939" s="1" t="s">
        <v>37</v>
      </c>
      <c r="CZ939" s="1">
        <v>1</v>
      </c>
      <c r="DB939" s="1">
        <f t="shared" si="718"/>
        <v>6</v>
      </c>
      <c r="DC939" s="1" t="s">
        <v>43</v>
      </c>
      <c r="DD939" s="1">
        <f t="shared" si="703"/>
        <v>8</v>
      </c>
      <c r="DL939" s="1">
        <v>921</v>
      </c>
      <c r="DM939" s="1">
        <f t="shared" si="704"/>
        <v>4</v>
      </c>
      <c r="DN939" s="1">
        <f t="shared" si="705"/>
        <v>0</v>
      </c>
      <c r="DO939" s="1" t="s">
        <v>37</v>
      </c>
      <c r="DP939" s="1">
        <v>0</v>
      </c>
    </row>
    <row r="940" spans="1:120" ht="15">
      <c r="A940">
        <v>922</v>
      </c>
      <c r="B940">
        <v>1</v>
      </c>
      <c r="C940" s="25">
        <v>22940</v>
      </c>
      <c r="D940">
        <v>5</v>
      </c>
      <c r="E940">
        <v>9</v>
      </c>
      <c r="F940" t="s">
        <v>73</v>
      </c>
      <c r="G940">
        <v>3</v>
      </c>
      <c r="H940"/>
      <c r="I940"/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1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>
        <f t="shared" si="677"/>
        <v>0</v>
      </c>
      <c r="AH940" s="1">
        <f t="shared" si="678"/>
        <v>0</v>
      </c>
      <c r="AI940" s="1">
        <f t="shared" si="679"/>
        <v>0</v>
      </c>
      <c r="AJ940" s="1">
        <f t="shared" si="680"/>
        <v>0</v>
      </c>
      <c r="AK940" s="1">
        <f t="shared" si="681"/>
        <v>0</v>
      </c>
      <c r="AL940" s="1">
        <f t="shared" si="682"/>
        <v>0</v>
      </c>
      <c r="AM940" s="1">
        <f t="shared" si="683"/>
        <v>0</v>
      </c>
      <c r="AN940" s="1">
        <f t="shared" si="683"/>
        <v>0</v>
      </c>
      <c r="AO940" s="1">
        <f t="shared" si="684"/>
        <v>0</v>
      </c>
      <c r="AP940" s="1">
        <f t="shared" si="685"/>
        <v>0</v>
      </c>
      <c r="AQ940" s="1">
        <f t="shared" si="686"/>
        <v>0</v>
      </c>
      <c r="AR940" s="1">
        <f t="shared" si="687"/>
        <v>0</v>
      </c>
      <c r="AS940" s="1">
        <f t="shared" si="688"/>
        <v>0</v>
      </c>
      <c r="AT940" s="1">
        <f t="shared" si="689"/>
        <v>0</v>
      </c>
      <c r="AU940" s="1">
        <f t="shared" si="690"/>
        <v>0</v>
      </c>
      <c r="AV940" s="1">
        <f t="shared" si="691"/>
        <v>40</v>
      </c>
      <c r="AW940" s="1">
        <f t="shared" si="692"/>
        <v>0</v>
      </c>
      <c r="AX940" s="1">
        <f t="shared" si="693"/>
        <v>0</v>
      </c>
      <c r="AY940" s="1">
        <f t="shared" si="694"/>
        <v>0</v>
      </c>
      <c r="AZ940" s="1">
        <f t="shared" si="695"/>
        <v>0</v>
      </c>
      <c r="BA940" s="1">
        <f t="shared" si="696"/>
        <v>0</v>
      </c>
      <c r="BB940" s="1">
        <f t="shared" si="697"/>
        <v>0</v>
      </c>
      <c r="BC940" s="1">
        <f t="shared" si="698"/>
        <v>0</v>
      </c>
      <c r="BD940" s="1">
        <f t="shared" si="699"/>
        <v>40</v>
      </c>
      <c r="BE940" s="1" t="str">
        <f t="shared" si="706"/>
        <v>Barge D</v>
      </c>
      <c r="BF940" s="1">
        <f t="shared" si="707"/>
        <v>6</v>
      </c>
      <c r="BG940" s="3">
        <v>922</v>
      </c>
      <c r="BH940" s="1">
        <f t="shared" si="720"/>
        <v>0</v>
      </c>
      <c r="BI940" s="1">
        <f t="shared" si="700"/>
        <v>0</v>
      </c>
      <c r="BJ940" s="3">
        <v>922</v>
      </c>
      <c r="BK940" s="1">
        <f t="shared" si="701"/>
        <v>8</v>
      </c>
      <c r="BL940" s="1">
        <f t="shared" si="708"/>
        <v>0</v>
      </c>
      <c r="BM940" s="1">
        <f t="shared" si="709"/>
        <v>0</v>
      </c>
      <c r="BN940" s="1">
        <f t="shared" si="710"/>
        <v>0</v>
      </c>
      <c r="BO940" s="1">
        <f t="shared" si="711"/>
        <v>0</v>
      </c>
      <c r="BP940" s="1">
        <f t="shared" si="712"/>
        <v>0</v>
      </c>
      <c r="BQ940" s="1">
        <f t="shared" si="713"/>
        <v>0</v>
      </c>
      <c r="BR940" s="1">
        <f t="shared" si="714"/>
        <v>0</v>
      </c>
      <c r="BS940" s="1">
        <f t="shared" si="715"/>
        <v>1</v>
      </c>
      <c r="BT940" s="1">
        <f t="shared" si="716"/>
        <v>2</v>
      </c>
      <c r="BU940" s="1">
        <f t="shared" si="717"/>
        <v>3</v>
      </c>
      <c r="BW940" s="1">
        <f t="shared" si="676"/>
        <v>0</v>
      </c>
      <c r="BX940" s="1">
        <f t="shared" si="676"/>
        <v>0</v>
      </c>
      <c r="BY940" s="1">
        <f t="shared" si="676"/>
        <v>0</v>
      </c>
      <c r="BZ940" s="1">
        <f t="shared" si="676"/>
        <v>0</v>
      </c>
      <c r="CA940" s="1">
        <f t="shared" si="676"/>
        <v>0</v>
      </c>
      <c r="CB940" s="1">
        <f t="shared" si="676"/>
        <v>0</v>
      </c>
      <c r="CC940" s="1">
        <f t="shared" si="719"/>
        <v>0</v>
      </c>
      <c r="CD940" s="1">
        <f t="shared" si="719"/>
        <v>50</v>
      </c>
      <c r="CE940" s="1">
        <f t="shared" si="719"/>
        <v>100</v>
      </c>
      <c r="CF940" s="1">
        <f t="shared" si="719"/>
        <v>150</v>
      </c>
      <c r="CW940" s="1">
        <v>922</v>
      </c>
      <c r="CX940" s="1">
        <f t="shared" si="702"/>
        <v>1</v>
      </c>
      <c r="CY940" s="1" t="s">
        <v>37</v>
      </c>
      <c r="CZ940" s="1">
        <v>1</v>
      </c>
      <c r="DB940" s="1">
        <f t="shared" si="718"/>
        <v>7</v>
      </c>
      <c r="DC940" s="1" t="s">
        <v>43</v>
      </c>
      <c r="DD940" s="1">
        <f t="shared" si="703"/>
        <v>9</v>
      </c>
      <c r="DL940" s="1">
        <v>922</v>
      </c>
      <c r="DM940" s="1">
        <f t="shared" si="704"/>
        <v>6</v>
      </c>
      <c r="DN940" s="1">
        <f t="shared" si="705"/>
        <v>0</v>
      </c>
      <c r="DO940" s="1" t="s">
        <v>37</v>
      </c>
      <c r="DP940" s="1">
        <v>0</v>
      </c>
    </row>
    <row r="941" spans="1:120" ht="15">
      <c r="A941">
        <v>923</v>
      </c>
      <c r="B941">
        <v>2</v>
      </c>
      <c r="C941" s="25">
        <v>4200</v>
      </c>
      <c r="D941">
        <v>2</v>
      </c>
      <c r="E941">
        <v>5</v>
      </c>
      <c r="F941" t="s">
        <v>91</v>
      </c>
      <c r="G941">
        <v>3</v>
      </c>
      <c r="H941"/>
      <c r="I941"/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1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>
        <f t="shared" si="677"/>
        <v>0</v>
      </c>
      <c r="AH941" s="1">
        <f t="shared" si="678"/>
        <v>0</v>
      </c>
      <c r="AI941" s="1">
        <f t="shared" si="679"/>
        <v>0</v>
      </c>
      <c r="AJ941" s="1">
        <f t="shared" si="680"/>
        <v>0</v>
      </c>
      <c r="AK941" s="1">
        <f t="shared" si="681"/>
        <v>0</v>
      </c>
      <c r="AL941" s="1">
        <f t="shared" si="682"/>
        <v>0</v>
      </c>
      <c r="AM941" s="1">
        <f t="shared" si="683"/>
        <v>0</v>
      </c>
      <c r="AN941" s="1">
        <f t="shared" si="683"/>
        <v>0</v>
      </c>
      <c r="AO941" s="1">
        <f t="shared" si="684"/>
        <v>80</v>
      </c>
      <c r="AP941" s="1">
        <f t="shared" si="685"/>
        <v>0</v>
      </c>
      <c r="AQ941" s="1">
        <f t="shared" si="686"/>
        <v>0</v>
      </c>
      <c r="AR941" s="1">
        <f t="shared" si="687"/>
        <v>0</v>
      </c>
      <c r="AS941" s="1">
        <f t="shared" si="688"/>
        <v>0</v>
      </c>
      <c r="AT941" s="1">
        <f t="shared" si="689"/>
        <v>0</v>
      </c>
      <c r="AU941" s="1">
        <f t="shared" si="690"/>
        <v>0</v>
      </c>
      <c r="AV941" s="1">
        <f t="shared" si="691"/>
        <v>0</v>
      </c>
      <c r="AW941" s="1">
        <f t="shared" si="692"/>
        <v>0</v>
      </c>
      <c r="AX941" s="1">
        <f t="shared" si="693"/>
        <v>0</v>
      </c>
      <c r="AY941" s="1">
        <f t="shared" si="694"/>
        <v>0</v>
      </c>
      <c r="AZ941" s="1">
        <f t="shared" si="695"/>
        <v>0</v>
      </c>
      <c r="BA941" s="1">
        <f t="shared" si="696"/>
        <v>0</v>
      </c>
      <c r="BB941" s="1">
        <f t="shared" si="697"/>
        <v>0</v>
      </c>
      <c r="BC941" s="1">
        <f t="shared" si="698"/>
        <v>0</v>
      </c>
      <c r="BD941" s="1">
        <f t="shared" si="699"/>
        <v>80</v>
      </c>
      <c r="BE941" s="1" t="str">
        <f t="shared" si="706"/>
        <v>Barge B</v>
      </c>
      <c r="BF941" s="1">
        <f t="shared" si="707"/>
        <v>4</v>
      </c>
      <c r="BG941" s="3">
        <v>923</v>
      </c>
      <c r="BH941" s="1">
        <f t="shared" si="720"/>
        <v>0</v>
      </c>
      <c r="BI941" s="1">
        <f t="shared" si="700"/>
        <v>0</v>
      </c>
      <c r="BJ941" s="3">
        <v>923</v>
      </c>
      <c r="BK941" s="1">
        <f t="shared" si="701"/>
        <v>5</v>
      </c>
      <c r="BL941" s="1">
        <f t="shared" si="708"/>
        <v>0</v>
      </c>
      <c r="BM941" s="1">
        <f t="shared" si="709"/>
        <v>0</v>
      </c>
      <c r="BN941" s="1">
        <f t="shared" si="710"/>
        <v>0</v>
      </c>
      <c r="BO941" s="1">
        <f t="shared" si="711"/>
        <v>0</v>
      </c>
      <c r="BP941" s="1">
        <f t="shared" si="712"/>
        <v>1</v>
      </c>
      <c r="BQ941" s="1">
        <f t="shared" si="713"/>
        <v>2</v>
      </c>
      <c r="BR941" s="1">
        <f t="shared" si="714"/>
        <v>3</v>
      </c>
      <c r="BS941" s="1">
        <f t="shared" si="715"/>
        <v>4</v>
      </c>
      <c r="BT941" s="1">
        <f t="shared" si="716"/>
        <v>5</v>
      </c>
      <c r="BU941" s="1">
        <f t="shared" si="717"/>
        <v>6</v>
      </c>
      <c r="BW941" s="1">
        <f t="shared" si="676"/>
        <v>0</v>
      </c>
      <c r="BX941" s="1">
        <f t="shared" si="676"/>
        <v>0</v>
      </c>
      <c r="BY941" s="1">
        <f t="shared" si="676"/>
        <v>0</v>
      </c>
      <c r="BZ941" s="1">
        <f t="shared" si="676"/>
        <v>0</v>
      </c>
      <c r="CA941" s="1">
        <f t="shared" si="676"/>
        <v>70</v>
      </c>
      <c r="CB941" s="1">
        <f t="shared" si="676"/>
        <v>140</v>
      </c>
      <c r="CC941" s="1">
        <f t="shared" si="719"/>
        <v>210</v>
      </c>
      <c r="CD941" s="1">
        <f t="shared" si="719"/>
        <v>280</v>
      </c>
      <c r="CE941" s="1">
        <f t="shared" si="719"/>
        <v>350</v>
      </c>
      <c r="CF941" s="1">
        <f t="shared" si="719"/>
        <v>420</v>
      </c>
      <c r="CW941" s="1">
        <v>923</v>
      </c>
      <c r="CX941" s="1">
        <f t="shared" si="702"/>
        <v>1</v>
      </c>
      <c r="CY941" s="1" t="s">
        <v>37</v>
      </c>
      <c r="CZ941" s="1">
        <v>1</v>
      </c>
      <c r="DB941" s="1">
        <f t="shared" si="718"/>
        <v>5</v>
      </c>
      <c r="DC941" s="1" t="s">
        <v>43</v>
      </c>
      <c r="DD941" s="1">
        <f t="shared" si="703"/>
        <v>5</v>
      </c>
      <c r="DL941" s="1">
        <v>923</v>
      </c>
      <c r="DM941" s="1">
        <f t="shared" si="704"/>
        <v>3</v>
      </c>
      <c r="DN941" s="1">
        <f t="shared" si="705"/>
        <v>0</v>
      </c>
      <c r="DO941" s="1" t="s">
        <v>37</v>
      </c>
      <c r="DP941" s="1">
        <v>0</v>
      </c>
    </row>
    <row r="942" spans="1:120" ht="15">
      <c r="A942">
        <v>924</v>
      </c>
      <c r="B942">
        <v>2</v>
      </c>
      <c r="C942" s="25">
        <v>4200</v>
      </c>
      <c r="D942">
        <v>3</v>
      </c>
      <c r="E942">
        <v>6</v>
      </c>
      <c r="F942" t="s">
        <v>73</v>
      </c>
      <c r="G942">
        <v>3</v>
      </c>
      <c r="H942"/>
      <c r="I942"/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1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f t="shared" si="677"/>
        <v>0</v>
      </c>
      <c r="AH942" s="1">
        <f t="shared" si="678"/>
        <v>0</v>
      </c>
      <c r="AI942" s="1">
        <f t="shared" si="679"/>
        <v>0</v>
      </c>
      <c r="AJ942" s="1">
        <f t="shared" si="680"/>
        <v>0</v>
      </c>
      <c r="AK942" s="1">
        <f t="shared" si="681"/>
        <v>0</v>
      </c>
      <c r="AL942" s="1">
        <f t="shared" si="682"/>
        <v>0</v>
      </c>
      <c r="AM942" s="1">
        <f t="shared" si="683"/>
        <v>0</v>
      </c>
      <c r="AN942" s="1">
        <f t="shared" si="683"/>
        <v>0</v>
      </c>
      <c r="AO942" s="1">
        <f t="shared" si="684"/>
        <v>80</v>
      </c>
      <c r="AP942" s="1">
        <f t="shared" si="685"/>
        <v>0</v>
      </c>
      <c r="AQ942" s="1">
        <f t="shared" si="686"/>
        <v>0</v>
      </c>
      <c r="AR942" s="1">
        <f t="shared" si="687"/>
        <v>0</v>
      </c>
      <c r="AS942" s="1">
        <f t="shared" si="688"/>
        <v>0</v>
      </c>
      <c r="AT942" s="1">
        <f t="shared" si="689"/>
        <v>0</v>
      </c>
      <c r="AU942" s="1">
        <f t="shared" si="690"/>
        <v>0</v>
      </c>
      <c r="AV942" s="1">
        <f t="shared" si="691"/>
        <v>0</v>
      </c>
      <c r="AW942" s="1">
        <f t="shared" si="692"/>
        <v>0</v>
      </c>
      <c r="AX942" s="1">
        <f t="shared" si="693"/>
        <v>0</v>
      </c>
      <c r="AY942" s="1">
        <f t="shared" si="694"/>
        <v>0</v>
      </c>
      <c r="AZ942" s="1">
        <f t="shared" si="695"/>
        <v>0</v>
      </c>
      <c r="BA942" s="1">
        <f t="shared" si="696"/>
        <v>0</v>
      </c>
      <c r="BB942" s="1">
        <f t="shared" si="697"/>
        <v>0</v>
      </c>
      <c r="BC942" s="1">
        <f t="shared" si="698"/>
        <v>0</v>
      </c>
      <c r="BD942" s="1">
        <f t="shared" si="699"/>
        <v>80</v>
      </c>
      <c r="BE942" s="1" t="str">
        <f t="shared" si="706"/>
        <v>Barge B</v>
      </c>
      <c r="BF942" s="1">
        <f t="shared" si="707"/>
        <v>4</v>
      </c>
      <c r="BG942" s="3">
        <v>924</v>
      </c>
      <c r="BH942" s="1">
        <f t="shared" si="720"/>
        <v>0</v>
      </c>
      <c r="BI942" s="1">
        <f t="shared" si="700"/>
        <v>0</v>
      </c>
      <c r="BJ942" s="3">
        <v>924</v>
      </c>
      <c r="BK942" s="1">
        <f t="shared" si="701"/>
        <v>6</v>
      </c>
      <c r="BL942" s="1">
        <f t="shared" si="708"/>
        <v>0</v>
      </c>
      <c r="BM942" s="1">
        <f t="shared" si="709"/>
        <v>0</v>
      </c>
      <c r="BN942" s="1">
        <f t="shared" si="710"/>
        <v>0</v>
      </c>
      <c r="BO942" s="1">
        <f t="shared" si="711"/>
        <v>0</v>
      </c>
      <c r="BP942" s="1">
        <f t="shared" si="712"/>
        <v>0</v>
      </c>
      <c r="BQ942" s="1">
        <f t="shared" si="713"/>
        <v>1</v>
      </c>
      <c r="BR942" s="1">
        <f t="shared" si="714"/>
        <v>2</v>
      </c>
      <c r="BS942" s="1">
        <f t="shared" si="715"/>
        <v>3</v>
      </c>
      <c r="BT942" s="1">
        <f t="shared" si="716"/>
        <v>4</v>
      </c>
      <c r="BU942" s="1">
        <f t="shared" si="717"/>
        <v>5</v>
      </c>
      <c r="BW942" s="1">
        <f t="shared" si="676"/>
        <v>0</v>
      </c>
      <c r="BX942" s="1">
        <f t="shared" si="676"/>
        <v>0</v>
      </c>
      <c r="BY942" s="1">
        <f t="shared" si="676"/>
        <v>0</v>
      </c>
      <c r="BZ942" s="1">
        <f t="shared" si="676"/>
        <v>0</v>
      </c>
      <c r="CA942" s="1">
        <f t="shared" si="676"/>
        <v>0</v>
      </c>
      <c r="CB942" s="1">
        <f t="shared" si="676"/>
        <v>70</v>
      </c>
      <c r="CC942" s="1">
        <f t="shared" si="719"/>
        <v>140</v>
      </c>
      <c r="CD942" s="1">
        <f t="shared" si="719"/>
        <v>210</v>
      </c>
      <c r="CE942" s="1">
        <f t="shared" si="719"/>
        <v>280</v>
      </c>
      <c r="CF942" s="1">
        <f t="shared" si="719"/>
        <v>350</v>
      </c>
      <c r="CW942" s="1">
        <v>924</v>
      </c>
      <c r="CX942" s="1">
        <f t="shared" si="702"/>
        <v>1</v>
      </c>
      <c r="CY942" s="1" t="s">
        <v>37</v>
      </c>
      <c r="CZ942" s="1">
        <v>1</v>
      </c>
      <c r="DB942" s="1">
        <f t="shared" si="718"/>
        <v>5</v>
      </c>
      <c r="DC942" s="1" t="s">
        <v>43</v>
      </c>
      <c r="DD942" s="1">
        <f t="shared" si="703"/>
        <v>6</v>
      </c>
      <c r="DL942" s="1">
        <v>924</v>
      </c>
      <c r="DM942" s="1">
        <f t="shared" si="704"/>
        <v>4</v>
      </c>
      <c r="DN942" s="1">
        <f t="shared" si="705"/>
        <v>0</v>
      </c>
      <c r="DO942" s="1" t="s">
        <v>37</v>
      </c>
      <c r="DP942" s="1">
        <v>0</v>
      </c>
    </row>
    <row r="943" spans="1:120" ht="15">
      <c r="A943">
        <v>925</v>
      </c>
      <c r="B943">
        <v>1</v>
      </c>
      <c r="C943" s="25">
        <v>17300</v>
      </c>
      <c r="D943">
        <v>4</v>
      </c>
      <c r="E943">
        <v>7</v>
      </c>
      <c r="F943" t="s">
        <v>73</v>
      </c>
      <c r="G943">
        <v>3</v>
      </c>
      <c r="H943"/>
      <c r="I943"/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U943" s="1">
        <v>0</v>
      </c>
      <c r="V943" s="1">
        <v>1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f t="shared" si="677"/>
        <v>0</v>
      </c>
      <c r="AH943" s="1">
        <f t="shared" si="678"/>
        <v>0</v>
      </c>
      <c r="AI943" s="1">
        <f t="shared" si="679"/>
        <v>0</v>
      </c>
      <c r="AJ943" s="1">
        <f t="shared" si="680"/>
        <v>0</v>
      </c>
      <c r="AK943" s="1">
        <f t="shared" si="681"/>
        <v>0</v>
      </c>
      <c r="AL943" s="1">
        <f t="shared" si="682"/>
        <v>0</v>
      </c>
      <c r="AM943" s="1">
        <f t="shared" si="683"/>
        <v>0</v>
      </c>
      <c r="AN943" s="1">
        <f t="shared" si="683"/>
        <v>0</v>
      </c>
      <c r="AO943" s="1">
        <f t="shared" si="684"/>
        <v>0</v>
      </c>
      <c r="AP943" s="1">
        <f t="shared" si="685"/>
        <v>0</v>
      </c>
      <c r="AQ943" s="1">
        <f t="shared" si="686"/>
        <v>0</v>
      </c>
      <c r="AR943" s="1">
        <f t="shared" si="687"/>
        <v>0</v>
      </c>
      <c r="AS943" s="1">
        <f t="shared" si="688"/>
        <v>40</v>
      </c>
      <c r="AT943" s="1">
        <f t="shared" si="689"/>
        <v>0</v>
      </c>
      <c r="AU943" s="1">
        <f t="shared" si="690"/>
        <v>0</v>
      </c>
      <c r="AV943" s="1">
        <f t="shared" si="691"/>
        <v>0</v>
      </c>
      <c r="AW943" s="1">
        <f t="shared" si="692"/>
        <v>0</v>
      </c>
      <c r="AX943" s="1">
        <f t="shared" si="693"/>
        <v>0</v>
      </c>
      <c r="AY943" s="1">
        <f t="shared" si="694"/>
        <v>0</v>
      </c>
      <c r="AZ943" s="1">
        <f t="shared" si="695"/>
        <v>0</v>
      </c>
      <c r="BA943" s="1">
        <f t="shared" si="696"/>
        <v>0</v>
      </c>
      <c r="BB943" s="1">
        <f t="shared" si="697"/>
        <v>0</v>
      </c>
      <c r="BC943" s="1">
        <f t="shared" si="698"/>
        <v>0</v>
      </c>
      <c r="BD943" s="1">
        <f t="shared" si="699"/>
        <v>40</v>
      </c>
      <c r="BE943" s="1" t="str">
        <f t="shared" si="706"/>
        <v>Barge E</v>
      </c>
      <c r="BF943" s="1">
        <f t="shared" si="707"/>
        <v>5</v>
      </c>
      <c r="BG943" s="3">
        <v>925</v>
      </c>
      <c r="BH943" s="1">
        <f t="shared" si="720"/>
        <v>0</v>
      </c>
      <c r="BI943" s="1">
        <f t="shared" si="700"/>
        <v>0</v>
      </c>
      <c r="BJ943" s="3">
        <v>925</v>
      </c>
      <c r="BK943" s="1">
        <f t="shared" si="701"/>
        <v>7</v>
      </c>
      <c r="BL943" s="1">
        <f t="shared" si="708"/>
        <v>0</v>
      </c>
      <c r="BM943" s="1">
        <f t="shared" si="709"/>
        <v>0</v>
      </c>
      <c r="BN943" s="1">
        <f t="shared" si="710"/>
        <v>0</v>
      </c>
      <c r="BO943" s="1">
        <f t="shared" si="711"/>
        <v>0</v>
      </c>
      <c r="BP943" s="1">
        <f t="shared" si="712"/>
        <v>0</v>
      </c>
      <c r="BQ943" s="1">
        <f t="shared" si="713"/>
        <v>0</v>
      </c>
      <c r="BR943" s="1">
        <f t="shared" si="714"/>
        <v>1</v>
      </c>
      <c r="BS943" s="1">
        <f t="shared" si="715"/>
        <v>2</v>
      </c>
      <c r="BT943" s="1">
        <f t="shared" si="716"/>
        <v>3</v>
      </c>
      <c r="BU943" s="1">
        <f t="shared" si="717"/>
        <v>4</v>
      </c>
      <c r="BW943" s="1">
        <f t="shared" si="676"/>
        <v>0</v>
      </c>
      <c r="BX943" s="1">
        <f t="shared" si="676"/>
        <v>0</v>
      </c>
      <c r="BY943" s="1">
        <f t="shared" si="676"/>
        <v>0</v>
      </c>
      <c r="BZ943" s="1">
        <f t="shared" si="676"/>
        <v>0</v>
      </c>
      <c r="CA943" s="1">
        <f t="shared" si="676"/>
        <v>0</v>
      </c>
      <c r="CB943" s="1">
        <f t="shared" si="676"/>
        <v>0</v>
      </c>
      <c r="CC943" s="1">
        <f t="shared" si="719"/>
        <v>50</v>
      </c>
      <c r="CD943" s="1">
        <f t="shared" si="719"/>
        <v>100</v>
      </c>
      <c r="CE943" s="1">
        <f t="shared" si="719"/>
        <v>150</v>
      </c>
      <c r="CF943" s="1">
        <f t="shared" si="719"/>
        <v>200</v>
      </c>
      <c r="CW943" s="1">
        <v>925</v>
      </c>
      <c r="CX943" s="1">
        <f t="shared" si="702"/>
        <v>1</v>
      </c>
      <c r="CY943" s="1" t="s">
        <v>37</v>
      </c>
      <c r="CZ943" s="1">
        <v>1</v>
      </c>
      <c r="DB943" s="1">
        <f t="shared" si="718"/>
        <v>6</v>
      </c>
      <c r="DC943" s="1" t="s">
        <v>43</v>
      </c>
      <c r="DD943" s="1">
        <f t="shared" si="703"/>
        <v>7</v>
      </c>
      <c r="DL943" s="1">
        <v>925</v>
      </c>
      <c r="DM943" s="1">
        <f t="shared" si="704"/>
        <v>5</v>
      </c>
      <c r="DN943" s="1">
        <f t="shared" si="705"/>
        <v>0</v>
      </c>
      <c r="DO943" s="1" t="s">
        <v>37</v>
      </c>
      <c r="DP943" s="1">
        <v>0</v>
      </c>
    </row>
    <row r="944" spans="1:120" ht="15">
      <c r="A944">
        <v>926</v>
      </c>
      <c r="B944">
        <v>2</v>
      </c>
      <c r="C944" s="25">
        <v>24200</v>
      </c>
      <c r="D944">
        <v>0</v>
      </c>
      <c r="E944">
        <v>5</v>
      </c>
      <c r="F944" t="s">
        <v>91</v>
      </c>
      <c r="G944">
        <v>5</v>
      </c>
      <c r="H944"/>
      <c r="I944"/>
      <c r="J944" s="1">
        <v>0</v>
      </c>
      <c r="K944" s="1">
        <v>0</v>
      </c>
      <c r="L944" s="1">
        <v>0</v>
      </c>
      <c r="M944" s="1">
        <v>0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f t="shared" si="677"/>
        <v>0</v>
      </c>
      <c r="AH944" s="1">
        <f t="shared" si="678"/>
        <v>0</v>
      </c>
      <c r="AI944" s="1">
        <f t="shared" si="679"/>
        <v>0</v>
      </c>
      <c r="AJ944" s="1">
        <f t="shared" si="680"/>
        <v>0</v>
      </c>
      <c r="AK944" s="1">
        <f t="shared" si="681"/>
        <v>80</v>
      </c>
      <c r="AL944" s="1">
        <f t="shared" si="682"/>
        <v>0</v>
      </c>
      <c r="AM944" s="1">
        <f t="shared" si="683"/>
        <v>0</v>
      </c>
      <c r="AN944" s="1">
        <f t="shared" si="683"/>
        <v>0</v>
      </c>
      <c r="AO944" s="1">
        <f t="shared" si="684"/>
        <v>0</v>
      </c>
      <c r="AP944" s="1">
        <f t="shared" si="685"/>
        <v>0</v>
      </c>
      <c r="AQ944" s="1">
        <f t="shared" si="686"/>
        <v>0</v>
      </c>
      <c r="AR944" s="1">
        <f t="shared" si="687"/>
        <v>0</v>
      </c>
      <c r="AS944" s="1">
        <f t="shared" si="688"/>
        <v>0</v>
      </c>
      <c r="AT944" s="1">
        <f t="shared" si="689"/>
        <v>0</v>
      </c>
      <c r="AU944" s="1">
        <f t="shared" si="690"/>
        <v>0</v>
      </c>
      <c r="AV944" s="1">
        <f t="shared" si="691"/>
        <v>0</v>
      </c>
      <c r="AW944" s="1">
        <f t="shared" si="692"/>
        <v>0</v>
      </c>
      <c r="AX944" s="1">
        <f t="shared" si="693"/>
        <v>0</v>
      </c>
      <c r="AY944" s="1">
        <f t="shared" si="694"/>
        <v>0</v>
      </c>
      <c r="AZ944" s="1">
        <f t="shared" si="695"/>
        <v>0</v>
      </c>
      <c r="BA944" s="1">
        <f t="shared" si="696"/>
        <v>0</v>
      </c>
      <c r="BB944" s="1">
        <f t="shared" si="697"/>
        <v>0</v>
      </c>
      <c r="BC944" s="1">
        <f t="shared" si="698"/>
        <v>0</v>
      </c>
      <c r="BD944" s="1">
        <f t="shared" si="699"/>
        <v>80</v>
      </c>
      <c r="BE944" s="1" t="str">
        <f t="shared" si="706"/>
        <v>Barge A</v>
      </c>
      <c r="BF944" s="1">
        <f t="shared" si="707"/>
        <v>2</v>
      </c>
      <c r="BG944" s="3">
        <v>926</v>
      </c>
      <c r="BH944" s="1">
        <f t="shared" si="720"/>
        <v>0</v>
      </c>
      <c r="BI944" s="1">
        <f t="shared" si="700"/>
        <v>0</v>
      </c>
      <c r="BJ944" s="3">
        <v>926</v>
      </c>
      <c r="BK944" s="1">
        <f t="shared" si="701"/>
        <v>5</v>
      </c>
      <c r="BL944" s="1">
        <f t="shared" si="708"/>
        <v>0</v>
      </c>
      <c r="BM944" s="1">
        <f t="shared" si="709"/>
        <v>0</v>
      </c>
      <c r="BN944" s="1">
        <f t="shared" si="710"/>
        <v>0</v>
      </c>
      <c r="BO944" s="1">
        <f t="shared" si="711"/>
        <v>0</v>
      </c>
      <c r="BP944" s="1">
        <f t="shared" si="712"/>
        <v>1</v>
      </c>
      <c r="BQ944" s="1">
        <f t="shared" si="713"/>
        <v>2</v>
      </c>
      <c r="BR944" s="1">
        <f t="shared" si="714"/>
        <v>3</v>
      </c>
      <c r="BS944" s="1">
        <f t="shared" si="715"/>
        <v>4</v>
      </c>
      <c r="BT944" s="1">
        <f t="shared" si="716"/>
        <v>5</v>
      </c>
      <c r="BU944" s="1">
        <f t="shared" si="717"/>
        <v>6</v>
      </c>
      <c r="BW944" s="1">
        <f t="shared" si="676"/>
        <v>0</v>
      </c>
      <c r="BX944" s="1">
        <f t="shared" si="676"/>
        <v>0</v>
      </c>
      <c r="BY944" s="1">
        <f t="shared" si="676"/>
        <v>0</v>
      </c>
      <c r="BZ944" s="1">
        <f t="shared" si="676"/>
        <v>0</v>
      </c>
      <c r="CA944" s="1">
        <f t="shared" si="676"/>
        <v>70</v>
      </c>
      <c r="CB944" s="1">
        <f t="shared" si="676"/>
        <v>140</v>
      </c>
      <c r="CC944" s="1">
        <f t="shared" si="719"/>
        <v>210</v>
      </c>
      <c r="CD944" s="1">
        <f t="shared" si="719"/>
        <v>280</v>
      </c>
      <c r="CE944" s="1">
        <f t="shared" si="719"/>
        <v>350</v>
      </c>
      <c r="CF944" s="1">
        <f t="shared" si="719"/>
        <v>420</v>
      </c>
      <c r="CW944" s="1">
        <v>926</v>
      </c>
      <c r="CX944" s="1">
        <f t="shared" si="702"/>
        <v>1</v>
      </c>
      <c r="CY944" s="1" t="s">
        <v>37</v>
      </c>
      <c r="CZ944" s="1">
        <v>1</v>
      </c>
      <c r="DB944" s="1">
        <f t="shared" si="718"/>
        <v>3</v>
      </c>
      <c r="DC944" s="1" t="s">
        <v>43</v>
      </c>
      <c r="DD944" s="1">
        <f t="shared" si="703"/>
        <v>5</v>
      </c>
      <c r="DL944" s="1">
        <v>926</v>
      </c>
      <c r="DM944" s="1">
        <f t="shared" si="704"/>
        <v>1</v>
      </c>
      <c r="DN944" s="1">
        <f t="shared" si="705"/>
        <v>0</v>
      </c>
      <c r="DO944" s="1" t="s">
        <v>37</v>
      </c>
      <c r="DP944" s="1">
        <v>0</v>
      </c>
    </row>
    <row r="945" spans="1:120" ht="15">
      <c r="A945">
        <v>927</v>
      </c>
      <c r="B945">
        <v>2</v>
      </c>
      <c r="C945" s="25">
        <v>24200</v>
      </c>
      <c r="D945">
        <v>2</v>
      </c>
      <c r="E945">
        <v>7</v>
      </c>
      <c r="F945" t="s">
        <v>73</v>
      </c>
      <c r="G945">
        <v>4</v>
      </c>
      <c r="H945"/>
      <c r="I945"/>
      <c r="J945" s="1">
        <v>0</v>
      </c>
      <c r="K945" s="1">
        <v>0</v>
      </c>
      <c r="L945" s="1">
        <v>0</v>
      </c>
      <c r="M945" s="1">
        <v>0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f t="shared" si="677"/>
        <v>0</v>
      </c>
      <c r="AH945" s="1">
        <f t="shared" si="678"/>
        <v>0</v>
      </c>
      <c r="AI945" s="1">
        <f t="shared" si="679"/>
        <v>0</v>
      </c>
      <c r="AJ945" s="1">
        <f t="shared" si="680"/>
        <v>0</v>
      </c>
      <c r="AK945" s="1">
        <f t="shared" si="681"/>
        <v>0</v>
      </c>
      <c r="AL945" s="1">
        <f t="shared" si="682"/>
        <v>0</v>
      </c>
      <c r="AM945" s="1">
        <f t="shared" si="683"/>
        <v>0</v>
      </c>
      <c r="AN945" s="1">
        <f t="shared" si="683"/>
        <v>0</v>
      </c>
      <c r="AO945" s="1">
        <f t="shared" si="684"/>
        <v>0</v>
      </c>
      <c r="AP945" s="1">
        <f t="shared" si="685"/>
        <v>0</v>
      </c>
      <c r="AQ945" s="1">
        <f t="shared" si="686"/>
        <v>0</v>
      </c>
      <c r="AR945" s="1">
        <f t="shared" si="687"/>
        <v>80</v>
      </c>
      <c r="AS945" s="1">
        <f t="shared" si="688"/>
        <v>0</v>
      </c>
      <c r="AT945" s="1">
        <f t="shared" si="689"/>
        <v>0</v>
      </c>
      <c r="AU945" s="1">
        <f t="shared" si="690"/>
        <v>0</v>
      </c>
      <c r="AV945" s="1">
        <f t="shared" si="691"/>
        <v>0</v>
      </c>
      <c r="AW945" s="1">
        <f t="shared" si="692"/>
        <v>0</v>
      </c>
      <c r="AX945" s="1">
        <f t="shared" si="693"/>
        <v>0</v>
      </c>
      <c r="AY945" s="1">
        <f t="shared" si="694"/>
        <v>0</v>
      </c>
      <c r="AZ945" s="1">
        <f t="shared" si="695"/>
        <v>0</v>
      </c>
      <c r="BA945" s="1">
        <f t="shared" si="696"/>
        <v>0</v>
      </c>
      <c r="BB945" s="1">
        <f t="shared" si="697"/>
        <v>0</v>
      </c>
      <c r="BC945" s="1">
        <f t="shared" si="698"/>
        <v>0</v>
      </c>
      <c r="BD945" s="1">
        <f t="shared" si="699"/>
        <v>80</v>
      </c>
      <c r="BE945" s="1" t="str">
        <f t="shared" si="706"/>
        <v>Barge C</v>
      </c>
      <c r="BF945" s="1">
        <f t="shared" si="707"/>
        <v>5</v>
      </c>
      <c r="BG945" s="3">
        <v>927</v>
      </c>
      <c r="BH945" s="1">
        <f t="shared" si="720"/>
        <v>0</v>
      </c>
      <c r="BI945" s="1">
        <f t="shared" si="700"/>
        <v>0</v>
      </c>
      <c r="BJ945" s="3">
        <v>927</v>
      </c>
      <c r="BK945" s="1">
        <f t="shared" si="701"/>
        <v>6</v>
      </c>
      <c r="BL945" s="1">
        <f t="shared" si="708"/>
        <v>0</v>
      </c>
      <c r="BM945" s="1">
        <f t="shared" si="709"/>
        <v>0</v>
      </c>
      <c r="BN945" s="1">
        <f t="shared" si="710"/>
        <v>0</v>
      </c>
      <c r="BO945" s="1">
        <f t="shared" si="711"/>
        <v>0</v>
      </c>
      <c r="BP945" s="1">
        <f t="shared" si="712"/>
        <v>0</v>
      </c>
      <c r="BQ945" s="1">
        <f t="shared" si="713"/>
        <v>1</v>
      </c>
      <c r="BR945" s="1">
        <f t="shared" si="714"/>
        <v>2</v>
      </c>
      <c r="BS945" s="1">
        <f t="shared" si="715"/>
        <v>3</v>
      </c>
      <c r="BT945" s="1">
        <f t="shared" si="716"/>
        <v>4</v>
      </c>
      <c r="BU945" s="1">
        <f t="shared" si="717"/>
        <v>5</v>
      </c>
      <c r="BW945" s="1">
        <f t="shared" si="676"/>
        <v>0</v>
      </c>
      <c r="BX945" s="1">
        <f t="shared" si="676"/>
        <v>0</v>
      </c>
      <c r="BY945" s="1">
        <f t="shared" si="676"/>
        <v>0</v>
      </c>
      <c r="BZ945" s="1">
        <f t="shared" si="676"/>
        <v>0</v>
      </c>
      <c r="CA945" s="1">
        <f t="shared" si="676"/>
        <v>0</v>
      </c>
      <c r="CB945" s="1">
        <f t="shared" si="676"/>
        <v>70</v>
      </c>
      <c r="CC945" s="1">
        <f t="shared" si="719"/>
        <v>140</v>
      </c>
      <c r="CD945" s="1">
        <f t="shared" si="719"/>
        <v>210</v>
      </c>
      <c r="CE945" s="1">
        <f t="shared" si="719"/>
        <v>280</v>
      </c>
      <c r="CF945" s="1">
        <f t="shared" si="719"/>
        <v>350</v>
      </c>
      <c r="CW945" s="1">
        <v>927</v>
      </c>
      <c r="CX945" s="1">
        <f t="shared" si="702"/>
        <v>1</v>
      </c>
      <c r="CY945" s="1" t="s">
        <v>37</v>
      </c>
      <c r="CZ945" s="1">
        <v>1</v>
      </c>
      <c r="DB945" s="1">
        <f t="shared" si="718"/>
        <v>6</v>
      </c>
      <c r="DC945" s="1" t="s">
        <v>43</v>
      </c>
      <c r="DD945" s="1">
        <f t="shared" si="703"/>
        <v>7</v>
      </c>
      <c r="DL945" s="1">
        <v>927</v>
      </c>
      <c r="DM945" s="1">
        <f t="shared" si="704"/>
        <v>3</v>
      </c>
      <c r="DN945" s="1">
        <f t="shared" si="705"/>
        <v>0</v>
      </c>
      <c r="DO945" s="1" t="s">
        <v>37</v>
      </c>
      <c r="DP945" s="1">
        <v>0</v>
      </c>
    </row>
    <row r="946" spans="1:120" ht="15">
      <c r="A946">
        <v>928</v>
      </c>
      <c r="B946">
        <v>2</v>
      </c>
      <c r="C946" s="25">
        <v>24200</v>
      </c>
      <c r="D946">
        <v>2</v>
      </c>
      <c r="E946">
        <v>5</v>
      </c>
      <c r="F946" t="s">
        <v>35</v>
      </c>
      <c r="G946">
        <v>3</v>
      </c>
      <c r="H946"/>
      <c r="I946"/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1</v>
      </c>
      <c r="S946" s="1">
        <v>0</v>
      </c>
      <c r="T946" s="1"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f t="shared" si="677"/>
        <v>0</v>
      </c>
      <c r="AH946" s="1">
        <f t="shared" si="678"/>
        <v>0</v>
      </c>
      <c r="AI946" s="1">
        <f t="shared" si="679"/>
        <v>0</v>
      </c>
      <c r="AJ946" s="1">
        <f t="shared" si="680"/>
        <v>0</v>
      </c>
      <c r="AK946" s="1">
        <f t="shared" si="681"/>
        <v>0</v>
      </c>
      <c r="AL946" s="1">
        <f t="shared" si="682"/>
        <v>0</v>
      </c>
      <c r="AM946" s="1">
        <f t="shared" si="683"/>
        <v>0</v>
      </c>
      <c r="AN946" s="1">
        <f t="shared" si="683"/>
        <v>0</v>
      </c>
      <c r="AO946" s="1">
        <f t="shared" si="684"/>
        <v>80</v>
      </c>
      <c r="AP946" s="1">
        <f t="shared" si="685"/>
        <v>0</v>
      </c>
      <c r="AQ946" s="1">
        <f t="shared" si="686"/>
        <v>0</v>
      </c>
      <c r="AR946" s="1">
        <f t="shared" si="687"/>
        <v>0</v>
      </c>
      <c r="AS946" s="1">
        <f t="shared" si="688"/>
        <v>0</v>
      </c>
      <c r="AT946" s="1">
        <f t="shared" si="689"/>
        <v>0</v>
      </c>
      <c r="AU946" s="1">
        <f t="shared" si="690"/>
        <v>0</v>
      </c>
      <c r="AV946" s="1">
        <f t="shared" si="691"/>
        <v>0</v>
      </c>
      <c r="AW946" s="1">
        <f t="shared" si="692"/>
        <v>0</v>
      </c>
      <c r="AX946" s="1">
        <f t="shared" si="693"/>
        <v>0</v>
      </c>
      <c r="AY946" s="1">
        <f t="shared" si="694"/>
        <v>0</v>
      </c>
      <c r="AZ946" s="1">
        <f t="shared" si="695"/>
        <v>0</v>
      </c>
      <c r="BA946" s="1">
        <f t="shared" si="696"/>
        <v>0</v>
      </c>
      <c r="BB946" s="1">
        <f t="shared" si="697"/>
        <v>0</v>
      </c>
      <c r="BC946" s="1">
        <f t="shared" si="698"/>
        <v>0</v>
      </c>
      <c r="BD946" s="1">
        <f t="shared" si="699"/>
        <v>80</v>
      </c>
      <c r="BE946" s="1" t="str">
        <f t="shared" si="706"/>
        <v>Barge B</v>
      </c>
      <c r="BF946" s="1">
        <f t="shared" si="707"/>
        <v>4</v>
      </c>
      <c r="BG946" s="3">
        <v>928</v>
      </c>
      <c r="BH946" s="1">
        <f t="shared" si="720"/>
        <v>0</v>
      </c>
      <c r="BI946" s="1">
        <f t="shared" si="700"/>
        <v>0</v>
      </c>
      <c r="BJ946" s="3">
        <v>928</v>
      </c>
      <c r="BK946" s="1">
        <f t="shared" si="701"/>
        <v>5</v>
      </c>
      <c r="BL946" s="1">
        <f t="shared" si="708"/>
        <v>0</v>
      </c>
      <c r="BM946" s="1">
        <f t="shared" si="709"/>
        <v>0</v>
      </c>
      <c r="BN946" s="1">
        <f t="shared" si="710"/>
        <v>0</v>
      </c>
      <c r="BO946" s="1">
        <f t="shared" si="711"/>
        <v>0</v>
      </c>
      <c r="BP946" s="1">
        <f t="shared" si="712"/>
        <v>1</v>
      </c>
      <c r="BQ946" s="1">
        <f t="shared" si="713"/>
        <v>2</v>
      </c>
      <c r="BR946" s="1">
        <f t="shared" si="714"/>
        <v>3</v>
      </c>
      <c r="BS946" s="1">
        <f t="shared" si="715"/>
        <v>4</v>
      </c>
      <c r="BT946" s="1">
        <f t="shared" si="716"/>
        <v>5</v>
      </c>
      <c r="BU946" s="1">
        <f t="shared" si="717"/>
        <v>6</v>
      </c>
      <c r="BW946" s="1">
        <f t="shared" si="676"/>
        <v>0</v>
      </c>
      <c r="BX946" s="1">
        <f t="shared" si="676"/>
        <v>0</v>
      </c>
      <c r="BY946" s="1">
        <f t="shared" si="676"/>
        <v>0</v>
      </c>
      <c r="BZ946" s="1">
        <f t="shared" si="676"/>
        <v>0</v>
      </c>
      <c r="CA946" s="1">
        <f t="shared" si="676"/>
        <v>70</v>
      </c>
      <c r="CB946" s="1">
        <f t="shared" si="676"/>
        <v>140</v>
      </c>
      <c r="CC946" s="1">
        <f t="shared" si="719"/>
        <v>210</v>
      </c>
      <c r="CD946" s="1">
        <f t="shared" si="719"/>
        <v>280</v>
      </c>
      <c r="CE946" s="1">
        <f t="shared" si="719"/>
        <v>350</v>
      </c>
      <c r="CF946" s="1">
        <f t="shared" si="719"/>
        <v>420</v>
      </c>
      <c r="CW946" s="1">
        <v>928</v>
      </c>
      <c r="CX946" s="1">
        <f t="shared" si="702"/>
        <v>1</v>
      </c>
      <c r="CY946" s="1" t="s">
        <v>37</v>
      </c>
      <c r="CZ946" s="1">
        <v>1</v>
      </c>
      <c r="DB946" s="1">
        <f t="shared" si="718"/>
        <v>5</v>
      </c>
      <c r="DC946" s="1" t="s">
        <v>43</v>
      </c>
      <c r="DD946" s="1">
        <f t="shared" si="703"/>
        <v>5</v>
      </c>
      <c r="DL946" s="1">
        <v>928</v>
      </c>
      <c r="DM946" s="1">
        <f t="shared" si="704"/>
        <v>3</v>
      </c>
      <c r="DN946" s="1">
        <f t="shared" si="705"/>
        <v>0</v>
      </c>
      <c r="DO946" s="1" t="s">
        <v>37</v>
      </c>
      <c r="DP946" s="1">
        <v>0</v>
      </c>
    </row>
    <row r="947" spans="1:120" ht="15">
      <c r="A947">
        <v>929</v>
      </c>
      <c r="B947">
        <v>1</v>
      </c>
      <c r="C947" s="25">
        <v>2300</v>
      </c>
      <c r="D947">
        <v>-1</v>
      </c>
      <c r="E947">
        <v>4</v>
      </c>
      <c r="F947" t="s">
        <v>73</v>
      </c>
      <c r="G947">
        <v>5</v>
      </c>
      <c r="H947"/>
      <c r="I947"/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f t="shared" si="677"/>
        <v>0</v>
      </c>
      <c r="AH947" s="1">
        <f t="shared" si="678"/>
        <v>0</v>
      </c>
      <c r="AI947" s="1">
        <f t="shared" si="679"/>
        <v>40</v>
      </c>
      <c r="AJ947" s="1">
        <f t="shared" si="680"/>
        <v>0</v>
      </c>
      <c r="AK947" s="1">
        <f t="shared" si="681"/>
        <v>0</v>
      </c>
      <c r="AL947" s="1">
        <f t="shared" si="682"/>
        <v>0</v>
      </c>
      <c r="AM947" s="1">
        <f t="shared" si="683"/>
        <v>0</v>
      </c>
      <c r="AN947" s="1">
        <f t="shared" si="683"/>
        <v>0</v>
      </c>
      <c r="AO947" s="1">
        <f t="shared" si="684"/>
        <v>0</v>
      </c>
      <c r="AP947" s="1">
        <f t="shared" si="685"/>
        <v>0</v>
      </c>
      <c r="AQ947" s="1">
        <f t="shared" si="686"/>
        <v>0</v>
      </c>
      <c r="AR947" s="1">
        <f t="shared" si="687"/>
        <v>0</v>
      </c>
      <c r="AS947" s="1">
        <f t="shared" si="688"/>
        <v>0</v>
      </c>
      <c r="AT947" s="1">
        <f t="shared" si="689"/>
        <v>0</v>
      </c>
      <c r="AU947" s="1">
        <f t="shared" si="690"/>
        <v>0</v>
      </c>
      <c r="AV947" s="1">
        <f t="shared" si="691"/>
        <v>0</v>
      </c>
      <c r="AW947" s="1">
        <f t="shared" si="692"/>
        <v>0</v>
      </c>
      <c r="AX947" s="1">
        <f t="shared" si="693"/>
        <v>0</v>
      </c>
      <c r="AY947" s="1">
        <f t="shared" si="694"/>
        <v>0</v>
      </c>
      <c r="AZ947" s="1">
        <f t="shared" si="695"/>
        <v>0</v>
      </c>
      <c r="BA947" s="1">
        <f t="shared" si="696"/>
        <v>0</v>
      </c>
      <c r="BB947" s="1">
        <f t="shared" si="697"/>
        <v>0</v>
      </c>
      <c r="BC947" s="1">
        <f t="shared" si="698"/>
        <v>0</v>
      </c>
      <c r="BD947" s="1">
        <f t="shared" si="699"/>
        <v>40</v>
      </c>
      <c r="BE947" s="1" t="str">
        <f t="shared" si="706"/>
        <v>Barge E</v>
      </c>
      <c r="BF947" s="1">
        <f t="shared" si="707"/>
        <v>1</v>
      </c>
      <c r="BG947" s="3">
        <v>929</v>
      </c>
      <c r="BH947" s="1">
        <f t="shared" si="720"/>
        <v>0</v>
      </c>
      <c r="BI947" s="1">
        <f t="shared" si="700"/>
        <v>0</v>
      </c>
      <c r="BJ947" s="3">
        <v>929</v>
      </c>
      <c r="BK947" s="1">
        <f t="shared" si="701"/>
        <v>4</v>
      </c>
      <c r="BL947" s="1">
        <f t="shared" si="708"/>
        <v>0</v>
      </c>
      <c r="BM947" s="1">
        <f t="shared" si="709"/>
        <v>0</v>
      </c>
      <c r="BN947" s="1">
        <f t="shared" si="710"/>
        <v>0</v>
      </c>
      <c r="BO947" s="1">
        <f t="shared" si="711"/>
        <v>1</v>
      </c>
      <c r="BP947" s="1">
        <f t="shared" si="712"/>
        <v>2</v>
      </c>
      <c r="BQ947" s="1">
        <f t="shared" si="713"/>
        <v>3</v>
      </c>
      <c r="BR947" s="1">
        <f t="shared" si="714"/>
        <v>4</v>
      </c>
      <c r="BS947" s="1">
        <f t="shared" si="715"/>
        <v>5</v>
      </c>
      <c r="BT947" s="1">
        <f t="shared" si="716"/>
        <v>6</v>
      </c>
      <c r="BU947" s="1">
        <f t="shared" si="717"/>
        <v>7</v>
      </c>
      <c r="BW947" s="1">
        <f t="shared" si="676"/>
        <v>0</v>
      </c>
      <c r="BX947" s="1">
        <f t="shared" si="676"/>
        <v>0</v>
      </c>
      <c r="BY947" s="1">
        <f t="shared" si="676"/>
        <v>0</v>
      </c>
      <c r="BZ947" s="1">
        <f t="shared" si="676"/>
        <v>50</v>
      </c>
      <c r="CA947" s="1">
        <f t="shared" si="676"/>
        <v>100</v>
      </c>
      <c r="CB947" s="1">
        <f t="shared" si="676"/>
        <v>150</v>
      </c>
      <c r="CC947" s="1">
        <f t="shared" si="719"/>
        <v>200</v>
      </c>
      <c r="CD947" s="1">
        <f t="shared" si="719"/>
        <v>250</v>
      </c>
      <c r="CE947" s="1">
        <f t="shared" si="719"/>
        <v>300</v>
      </c>
      <c r="CF947" s="1">
        <f t="shared" si="719"/>
        <v>350</v>
      </c>
      <c r="CW947" s="1">
        <v>929</v>
      </c>
      <c r="CX947" s="1">
        <f t="shared" si="702"/>
        <v>1</v>
      </c>
      <c r="CY947" s="1" t="s">
        <v>37</v>
      </c>
      <c r="CZ947" s="1">
        <v>1</v>
      </c>
      <c r="DB947" s="1">
        <f t="shared" si="718"/>
        <v>2</v>
      </c>
      <c r="DC947" s="1" t="s">
        <v>43</v>
      </c>
      <c r="DD947" s="1">
        <f t="shared" si="703"/>
        <v>4</v>
      </c>
      <c r="DL947" s="1">
        <v>929</v>
      </c>
      <c r="DM947" s="1">
        <f t="shared" si="704"/>
        <v>0</v>
      </c>
      <c r="DN947" s="1">
        <f t="shared" si="705"/>
        <v>0</v>
      </c>
      <c r="DO947" s="1" t="s">
        <v>37</v>
      </c>
      <c r="DP947" s="1">
        <v>0</v>
      </c>
    </row>
    <row r="948" spans="1:120" ht="15">
      <c r="A948">
        <v>930</v>
      </c>
      <c r="B948">
        <v>2</v>
      </c>
      <c r="C948" s="25">
        <v>4200</v>
      </c>
      <c r="D948">
        <v>3</v>
      </c>
      <c r="E948">
        <v>7</v>
      </c>
      <c r="F948" t="s">
        <v>73</v>
      </c>
      <c r="G948">
        <v>4</v>
      </c>
      <c r="H948"/>
      <c r="I948"/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  <c r="T948" s="1">
        <v>0</v>
      </c>
      <c r="U948" s="1">
        <v>0</v>
      </c>
      <c r="V948" s="1">
        <v>0</v>
      </c>
      <c r="W948" s="1">
        <v>0</v>
      </c>
      <c r="X948" s="1">
        <v>1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f t="shared" si="677"/>
        <v>0</v>
      </c>
      <c r="AH948" s="1">
        <f t="shared" si="678"/>
        <v>0</v>
      </c>
      <c r="AI948" s="1">
        <f t="shared" si="679"/>
        <v>0</v>
      </c>
      <c r="AJ948" s="1">
        <f t="shared" si="680"/>
        <v>0</v>
      </c>
      <c r="AK948" s="1">
        <f t="shared" si="681"/>
        <v>0</v>
      </c>
      <c r="AL948" s="1">
        <f t="shared" si="682"/>
        <v>0</v>
      </c>
      <c r="AM948" s="1">
        <f t="shared" si="683"/>
        <v>0</v>
      </c>
      <c r="AN948" s="1">
        <f t="shared" si="683"/>
        <v>0</v>
      </c>
      <c r="AO948" s="1">
        <f t="shared" si="684"/>
        <v>0</v>
      </c>
      <c r="AP948" s="1">
        <f t="shared" si="685"/>
        <v>0</v>
      </c>
      <c r="AQ948" s="1">
        <f t="shared" si="686"/>
        <v>0</v>
      </c>
      <c r="AR948" s="1">
        <f t="shared" si="687"/>
        <v>0</v>
      </c>
      <c r="AS948" s="1">
        <f t="shared" si="688"/>
        <v>0</v>
      </c>
      <c r="AT948" s="1">
        <f t="shared" si="689"/>
        <v>0</v>
      </c>
      <c r="AU948" s="1">
        <f t="shared" si="690"/>
        <v>80</v>
      </c>
      <c r="AV948" s="1">
        <f t="shared" si="691"/>
        <v>0</v>
      </c>
      <c r="AW948" s="1">
        <f t="shared" si="692"/>
        <v>0</v>
      </c>
      <c r="AX948" s="1">
        <f t="shared" si="693"/>
        <v>0</v>
      </c>
      <c r="AY948" s="1">
        <f t="shared" si="694"/>
        <v>0</v>
      </c>
      <c r="AZ948" s="1">
        <f t="shared" si="695"/>
        <v>0</v>
      </c>
      <c r="BA948" s="1">
        <f t="shared" si="696"/>
        <v>0</v>
      </c>
      <c r="BB948" s="1">
        <f t="shared" si="697"/>
        <v>0</v>
      </c>
      <c r="BC948" s="1">
        <f t="shared" si="698"/>
        <v>0</v>
      </c>
      <c r="BD948" s="1">
        <f t="shared" si="699"/>
        <v>80</v>
      </c>
      <c r="BE948" s="1" t="str">
        <f t="shared" si="706"/>
        <v>Barge A</v>
      </c>
      <c r="BF948" s="1">
        <f t="shared" si="707"/>
        <v>6</v>
      </c>
      <c r="BG948" s="3">
        <v>930</v>
      </c>
      <c r="BH948" s="1">
        <f t="shared" si="720"/>
        <v>0</v>
      </c>
      <c r="BI948" s="1">
        <f t="shared" si="700"/>
        <v>0</v>
      </c>
      <c r="BJ948" s="3">
        <v>930</v>
      </c>
      <c r="BK948" s="1">
        <f t="shared" si="701"/>
        <v>7</v>
      </c>
      <c r="BL948" s="1">
        <f t="shared" si="708"/>
        <v>0</v>
      </c>
      <c r="BM948" s="1">
        <f t="shared" si="709"/>
        <v>0</v>
      </c>
      <c r="BN948" s="1">
        <f t="shared" si="710"/>
        <v>0</v>
      </c>
      <c r="BO948" s="1">
        <f t="shared" si="711"/>
        <v>0</v>
      </c>
      <c r="BP948" s="1">
        <f t="shared" si="712"/>
        <v>0</v>
      </c>
      <c r="BQ948" s="1">
        <f t="shared" si="713"/>
        <v>0</v>
      </c>
      <c r="BR948" s="1">
        <f t="shared" si="714"/>
        <v>1</v>
      </c>
      <c r="BS948" s="1">
        <f t="shared" si="715"/>
        <v>2</v>
      </c>
      <c r="BT948" s="1">
        <f t="shared" si="716"/>
        <v>3</v>
      </c>
      <c r="BU948" s="1">
        <f t="shared" si="717"/>
        <v>4</v>
      </c>
      <c r="BW948" s="1">
        <f t="shared" si="676"/>
        <v>0</v>
      </c>
      <c r="BX948" s="1">
        <f t="shared" si="676"/>
        <v>0</v>
      </c>
      <c r="BY948" s="1">
        <f t="shared" si="676"/>
        <v>0</v>
      </c>
      <c r="BZ948" s="1">
        <f t="shared" si="676"/>
        <v>0</v>
      </c>
      <c r="CA948" s="1">
        <f t="shared" si="676"/>
        <v>0</v>
      </c>
      <c r="CB948" s="1">
        <f t="shared" si="676"/>
        <v>0</v>
      </c>
      <c r="CC948" s="1">
        <f t="shared" si="719"/>
        <v>70</v>
      </c>
      <c r="CD948" s="1">
        <f t="shared" si="719"/>
        <v>140</v>
      </c>
      <c r="CE948" s="1">
        <f t="shared" si="719"/>
        <v>210</v>
      </c>
      <c r="CF948" s="1">
        <f t="shared" si="719"/>
        <v>280</v>
      </c>
      <c r="CW948" s="1">
        <v>930</v>
      </c>
      <c r="CX948" s="1">
        <f t="shared" si="702"/>
        <v>1</v>
      </c>
      <c r="CY948" s="1" t="s">
        <v>37</v>
      </c>
      <c r="CZ948" s="1">
        <v>1</v>
      </c>
      <c r="DB948" s="1">
        <f t="shared" si="718"/>
        <v>7</v>
      </c>
      <c r="DC948" s="1" t="s">
        <v>43</v>
      </c>
      <c r="DD948" s="1">
        <f t="shared" si="703"/>
        <v>7</v>
      </c>
      <c r="DL948" s="1">
        <v>930</v>
      </c>
      <c r="DM948" s="1">
        <f t="shared" si="704"/>
        <v>4</v>
      </c>
      <c r="DN948" s="1">
        <f t="shared" si="705"/>
        <v>0</v>
      </c>
      <c r="DO948" s="1" t="s">
        <v>37</v>
      </c>
      <c r="DP948" s="1">
        <v>0</v>
      </c>
    </row>
    <row r="949" spans="1:120" ht="15">
      <c r="A949">
        <v>931</v>
      </c>
      <c r="B949">
        <v>2</v>
      </c>
      <c r="C949" s="25">
        <v>24200</v>
      </c>
      <c r="D949">
        <v>5</v>
      </c>
      <c r="E949">
        <v>10</v>
      </c>
      <c r="F949" t="s">
        <v>84</v>
      </c>
      <c r="G949">
        <v>3</v>
      </c>
      <c r="H949"/>
      <c r="I949"/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1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f t="shared" si="677"/>
        <v>0</v>
      </c>
      <c r="AH949" s="1">
        <f t="shared" si="678"/>
        <v>0</v>
      </c>
      <c r="AI949" s="1">
        <f t="shared" si="679"/>
        <v>0</v>
      </c>
      <c r="AJ949" s="1">
        <f t="shared" si="680"/>
        <v>0</v>
      </c>
      <c r="AK949" s="1">
        <f t="shared" si="681"/>
        <v>0</v>
      </c>
      <c r="AL949" s="1">
        <f t="shared" si="682"/>
        <v>0</v>
      </c>
      <c r="AM949" s="1">
        <f t="shared" si="683"/>
        <v>0</v>
      </c>
      <c r="AN949" s="1">
        <f t="shared" si="683"/>
        <v>0</v>
      </c>
      <c r="AO949" s="1">
        <f t="shared" si="684"/>
        <v>0</v>
      </c>
      <c r="AP949" s="1">
        <f t="shared" si="685"/>
        <v>0</v>
      </c>
      <c r="AQ949" s="1">
        <f t="shared" si="686"/>
        <v>0</v>
      </c>
      <c r="AR949" s="1">
        <f t="shared" si="687"/>
        <v>0</v>
      </c>
      <c r="AS949" s="1">
        <f t="shared" si="688"/>
        <v>0</v>
      </c>
      <c r="AT949" s="1">
        <f t="shared" si="689"/>
        <v>0</v>
      </c>
      <c r="AU949" s="1">
        <f t="shared" si="690"/>
        <v>0</v>
      </c>
      <c r="AV949" s="1">
        <f t="shared" si="691"/>
        <v>80</v>
      </c>
      <c r="AW949" s="1">
        <f t="shared" si="692"/>
        <v>0</v>
      </c>
      <c r="AX949" s="1">
        <f t="shared" si="693"/>
        <v>0</v>
      </c>
      <c r="AY949" s="1">
        <f t="shared" si="694"/>
        <v>0</v>
      </c>
      <c r="AZ949" s="1">
        <f t="shared" si="695"/>
        <v>0</v>
      </c>
      <c r="BA949" s="1">
        <f t="shared" si="696"/>
        <v>0</v>
      </c>
      <c r="BB949" s="1">
        <f t="shared" si="697"/>
        <v>0</v>
      </c>
      <c r="BC949" s="1">
        <f t="shared" si="698"/>
        <v>0</v>
      </c>
      <c r="BD949" s="1">
        <f t="shared" si="699"/>
        <v>80</v>
      </c>
      <c r="BE949" s="1" t="str">
        <f t="shared" si="706"/>
        <v>Barge D</v>
      </c>
      <c r="BF949" s="1">
        <f t="shared" si="707"/>
        <v>6</v>
      </c>
      <c r="BG949" s="3">
        <v>931</v>
      </c>
      <c r="BH949" s="1">
        <f t="shared" si="720"/>
        <v>0</v>
      </c>
      <c r="BI949" s="1">
        <f t="shared" si="700"/>
        <v>0</v>
      </c>
      <c r="BJ949" s="3">
        <v>931</v>
      </c>
      <c r="BK949" s="1">
        <f t="shared" si="701"/>
        <v>8</v>
      </c>
      <c r="BL949" s="1">
        <f t="shared" si="708"/>
        <v>0</v>
      </c>
      <c r="BM949" s="1">
        <f t="shared" si="709"/>
        <v>0</v>
      </c>
      <c r="BN949" s="1">
        <f t="shared" si="710"/>
        <v>0</v>
      </c>
      <c r="BO949" s="1">
        <f t="shared" si="711"/>
        <v>0</v>
      </c>
      <c r="BP949" s="1">
        <f t="shared" si="712"/>
        <v>0</v>
      </c>
      <c r="BQ949" s="1">
        <f t="shared" si="713"/>
        <v>0</v>
      </c>
      <c r="BR949" s="1">
        <f t="shared" si="714"/>
        <v>0</v>
      </c>
      <c r="BS949" s="1">
        <f t="shared" si="715"/>
        <v>1</v>
      </c>
      <c r="BT949" s="1">
        <f t="shared" si="716"/>
        <v>2</v>
      </c>
      <c r="BU949" s="1">
        <f t="shared" si="717"/>
        <v>3</v>
      </c>
      <c r="BW949" s="1">
        <f t="shared" si="676"/>
        <v>0</v>
      </c>
      <c r="BX949" s="1">
        <f t="shared" si="676"/>
        <v>0</v>
      </c>
      <c r="BY949" s="1">
        <f t="shared" si="676"/>
        <v>0</v>
      </c>
      <c r="BZ949" s="1">
        <f t="shared" si="676"/>
        <v>0</v>
      </c>
      <c r="CA949" s="1">
        <f t="shared" si="676"/>
        <v>0</v>
      </c>
      <c r="CB949" s="1">
        <f t="shared" si="676"/>
        <v>0</v>
      </c>
      <c r="CC949" s="1">
        <f t="shared" si="719"/>
        <v>0</v>
      </c>
      <c r="CD949" s="1">
        <f t="shared" si="719"/>
        <v>70</v>
      </c>
      <c r="CE949" s="1">
        <f t="shared" si="719"/>
        <v>140</v>
      </c>
      <c r="CF949" s="1">
        <f t="shared" si="719"/>
        <v>210</v>
      </c>
      <c r="CW949" s="1">
        <v>931</v>
      </c>
      <c r="CX949" s="1">
        <f t="shared" si="702"/>
        <v>1</v>
      </c>
      <c r="CY949" s="1" t="s">
        <v>37</v>
      </c>
      <c r="CZ949" s="1">
        <v>1</v>
      </c>
      <c r="DB949" s="1">
        <f t="shared" si="718"/>
        <v>7</v>
      </c>
      <c r="DC949" s="1" t="s">
        <v>43</v>
      </c>
      <c r="DD949" s="1">
        <f t="shared" si="703"/>
        <v>10</v>
      </c>
      <c r="DL949" s="1">
        <v>931</v>
      </c>
      <c r="DM949" s="1">
        <f t="shared" si="704"/>
        <v>6</v>
      </c>
      <c r="DN949" s="1">
        <f t="shared" si="705"/>
        <v>0</v>
      </c>
      <c r="DO949" s="1" t="s">
        <v>37</v>
      </c>
      <c r="DP949" s="1">
        <v>0</v>
      </c>
    </row>
    <row r="950" spans="1:120" ht="15">
      <c r="A950">
        <v>932</v>
      </c>
      <c r="B950">
        <v>2</v>
      </c>
      <c r="C950" s="25">
        <v>24200</v>
      </c>
      <c r="D950">
        <v>3</v>
      </c>
      <c r="E950">
        <v>8</v>
      </c>
      <c r="F950" t="s">
        <v>73</v>
      </c>
      <c r="G950">
        <v>5</v>
      </c>
      <c r="H950"/>
      <c r="I950"/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1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f t="shared" si="677"/>
        <v>0</v>
      </c>
      <c r="AH950" s="1">
        <f t="shared" si="678"/>
        <v>0</v>
      </c>
      <c r="AI950" s="1">
        <f t="shared" si="679"/>
        <v>0</v>
      </c>
      <c r="AJ950" s="1">
        <f t="shared" si="680"/>
        <v>0</v>
      </c>
      <c r="AK950" s="1">
        <f t="shared" si="681"/>
        <v>0</v>
      </c>
      <c r="AL950" s="1">
        <f t="shared" si="682"/>
        <v>0</v>
      </c>
      <c r="AM950" s="1">
        <f t="shared" si="683"/>
        <v>0</v>
      </c>
      <c r="AN950" s="1">
        <f t="shared" si="683"/>
        <v>0</v>
      </c>
      <c r="AO950" s="1">
        <f t="shared" si="684"/>
        <v>0</v>
      </c>
      <c r="AP950" s="1">
        <f t="shared" si="685"/>
        <v>0</v>
      </c>
      <c r="AQ950" s="1">
        <f t="shared" si="686"/>
        <v>0</v>
      </c>
      <c r="AR950" s="1">
        <f t="shared" si="687"/>
        <v>0</v>
      </c>
      <c r="AS950" s="1">
        <f t="shared" si="688"/>
        <v>0</v>
      </c>
      <c r="AT950" s="1">
        <f t="shared" si="689"/>
        <v>0</v>
      </c>
      <c r="AU950" s="1">
        <f t="shared" si="690"/>
        <v>80</v>
      </c>
      <c r="AV950" s="1">
        <f t="shared" si="691"/>
        <v>0</v>
      </c>
      <c r="AW950" s="1">
        <f t="shared" si="692"/>
        <v>0</v>
      </c>
      <c r="AX950" s="1">
        <f t="shared" si="693"/>
        <v>0</v>
      </c>
      <c r="AY950" s="1">
        <f t="shared" si="694"/>
        <v>0</v>
      </c>
      <c r="AZ950" s="1">
        <f t="shared" si="695"/>
        <v>0</v>
      </c>
      <c r="BA950" s="1">
        <f t="shared" si="696"/>
        <v>0</v>
      </c>
      <c r="BB950" s="1">
        <f t="shared" si="697"/>
        <v>0</v>
      </c>
      <c r="BC950" s="1">
        <f t="shared" si="698"/>
        <v>0</v>
      </c>
      <c r="BD950" s="1">
        <f t="shared" si="699"/>
        <v>80</v>
      </c>
      <c r="BE950" s="1" t="str">
        <f t="shared" si="706"/>
        <v>Barge A</v>
      </c>
      <c r="BF950" s="1">
        <f t="shared" si="707"/>
        <v>6</v>
      </c>
      <c r="BG950" s="3">
        <v>932</v>
      </c>
      <c r="BH950" s="1">
        <f t="shared" si="720"/>
        <v>0</v>
      </c>
      <c r="BI950" s="1">
        <f t="shared" si="700"/>
        <v>0</v>
      </c>
      <c r="BJ950" s="3">
        <v>932</v>
      </c>
      <c r="BK950" s="1">
        <f t="shared" si="701"/>
        <v>8</v>
      </c>
      <c r="BL950" s="1">
        <f t="shared" si="708"/>
        <v>0</v>
      </c>
      <c r="BM950" s="1">
        <f t="shared" si="709"/>
        <v>0</v>
      </c>
      <c r="BN950" s="1">
        <f t="shared" si="710"/>
        <v>0</v>
      </c>
      <c r="BO950" s="1">
        <f t="shared" si="711"/>
        <v>0</v>
      </c>
      <c r="BP950" s="1">
        <f t="shared" si="712"/>
        <v>0</v>
      </c>
      <c r="BQ950" s="1">
        <f t="shared" si="713"/>
        <v>0</v>
      </c>
      <c r="BR950" s="1">
        <f t="shared" si="714"/>
        <v>0</v>
      </c>
      <c r="BS950" s="1">
        <f t="shared" si="715"/>
        <v>1</v>
      </c>
      <c r="BT950" s="1">
        <f t="shared" si="716"/>
        <v>2</v>
      </c>
      <c r="BU950" s="1">
        <f t="shared" si="717"/>
        <v>3</v>
      </c>
      <c r="BW950" s="1">
        <f t="shared" si="676"/>
        <v>0</v>
      </c>
      <c r="BX950" s="1">
        <f t="shared" si="676"/>
        <v>0</v>
      </c>
      <c r="BY950" s="1">
        <f t="shared" si="676"/>
        <v>0</v>
      </c>
      <c r="BZ950" s="1">
        <f t="shared" si="676"/>
        <v>0</v>
      </c>
      <c r="CA950" s="1">
        <f t="shared" si="676"/>
        <v>0</v>
      </c>
      <c r="CB950" s="1">
        <f t="shared" si="676"/>
        <v>0</v>
      </c>
      <c r="CC950" s="1">
        <f t="shared" si="719"/>
        <v>0</v>
      </c>
      <c r="CD950" s="1">
        <f t="shared" si="719"/>
        <v>70</v>
      </c>
      <c r="CE950" s="1">
        <f t="shared" si="719"/>
        <v>140</v>
      </c>
      <c r="CF950" s="1">
        <f t="shared" si="719"/>
        <v>210</v>
      </c>
      <c r="CW950" s="1">
        <v>932</v>
      </c>
      <c r="CX950" s="1">
        <f t="shared" si="702"/>
        <v>1</v>
      </c>
      <c r="CY950" s="1" t="s">
        <v>37</v>
      </c>
      <c r="CZ950" s="1">
        <v>1</v>
      </c>
      <c r="DB950" s="1">
        <f t="shared" si="718"/>
        <v>7</v>
      </c>
      <c r="DC950" s="1" t="s">
        <v>43</v>
      </c>
      <c r="DD950" s="1">
        <f t="shared" si="703"/>
        <v>8</v>
      </c>
      <c r="DL950" s="1">
        <v>932</v>
      </c>
      <c r="DM950" s="1">
        <f t="shared" si="704"/>
        <v>4</v>
      </c>
      <c r="DN950" s="1">
        <f t="shared" si="705"/>
        <v>0</v>
      </c>
      <c r="DO950" s="1" t="s">
        <v>37</v>
      </c>
      <c r="DP950" s="1">
        <v>0</v>
      </c>
    </row>
    <row r="951" spans="1:120" ht="15">
      <c r="A951">
        <v>933</v>
      </c>
      <c r="B951">
        <v>2</v>
      </c>
      <c r="C951" s="25">
        <v>4200</v>
      </c>
      <c r="D951">
        <v>1</v>
      </c>
      <c r="E951">
        <v>5</v>
      </c>
      <c r="F951" t="s">
        <v>35</v>
      </c>
      <c r="G951">
        <v>3</v>
      </c>
      <c r="H951"/>
      <c r="I951"/>
      <c r="J951" s="1">
        <v>0</v>
      </c>
      <c r="K951" s="1">
        <v>0</v>
      </c>
      <c r="L951" s="1">
        <v>0</v>
      </c>
      <c r="M951" s="1">
        <v>0</v>
      </c>
      <c r="N951" s="1">
        <v>1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f t="shared" si="677"/>
        <v>0</v>
      </c>
      <c r="AH951" s="1">
        <f t="shared" si="678"/>
        <v>0</v>
      </c>
      <c r="AI951" s="1">
        <f t="shared" si="679"/>
        <v>0</v>
      </c>
      <c r="AJ951" s="1">
        <f t="shared" si="680"/>
        <v>0</v>
      </c>
      <c r="AK951" s="1">
        <f t="shared" si="681"/>
        <v>80</v>
      </c>
      <c r="AL951" s="1">
        <f t="shared" si="682"/>
        <v>0</v>
      </c>
      <c r="AM951" s="1">
        <f t="shared" si="683"/>
        <v>0</v>
      </c>
      <c r="AN951" s="1">
        <f t="shared" si="683"/>
        <v>0</v>
      </c>
      <c r="AO951" s="1">
        <f t="shared" si="684"/>
        <v>0</v>
      </c>
      <c r="AP951" s="1">
        <f t="shared" si="685"/>
        <v>0</v>
      </c>
      <c r="AQ951" s="1">
        <f t="shared" si="686"/>
        <v>0</v>
      </c>
      <c r="AR951" s="1">
        <f t="shared" si="687"/>
        <v>0</v>
      </c>
      <c r="AS951" s="1">
        <f t="shared" si="688"/>
        <v>0</v>
      </c>
      <c r="AT951" s="1">
        <f t="shared" si="689"/>
        <v>0</v>
      </c>
      <c r="AU951" s="1">
        <f t="shared" si="690"/>
        <v>0</v>
      </c>
      <c r="AV951" s="1">
        <f t="shared" si="691"/>
        <v>0</v>
      </c>
      <c r="AW951" s="1">
        <f t="shared" si="692"/>
        <v>0</v>
      </c>
      <c r="AX951" s="1">
        <f t="shared" si="693"/>
        <v>0</v>
      </c>
      <c r="AY951" s="1">
        <f t="shared" si="694"/>
        <v>0</v>
      </c>
      <c r="AZ951" s="1">
        <f t="shared" si="695"/>
        <v>0</v>
      </c>
      <c r="BA951" s="1">
        <f t="shared" si="696"/>
        <v>0</v>
      </c>
      <c r="BB951" s="1">
        <f t="shared" si="697"/>
        <v>0</v>
      </c>
      <c r="BC951" s="1">
        <f t="shared" si="698"/>
        <v>0</v>
      </c>
      <c r="BD951" s="1">
        <f t="shared" si="699"/>
        <v>80</v>
      </c>
      <c r="BE951" s="1" t="str">
        <f t="shared" si="706"/>
        <v>Barge A</v>
      </c>
      <c r="BF951" s="1">
        <f t="shared" si="707"/>
        <v>2</v>
      </c>
      <c r="BG951" s="3">
        <v>933</v>
      </c>
      <c r="BH951" s="1">
        <f t="shared" si="720"/>
        <v>0</v>
      </c>
      <c r="BI951" s="1">
        <f t="shared" si="700"/>
        <v>0</v>
      </c>
      <c r="BJ951" s="3">
        <v>933</v>
      </c>
      <c r="BK951" s="1">
        <f t="shared" si="701"/>
        <v>4</v>
      </c>
      <c r="BL951" s="1">
        <f t="shared" si="708"/>
        <v>0</v>
      </c>
      <c r="BM951" s="1">
        <f t="shared" si="709"/>
        <v>0</v>
      </c>
      <c r="BN951" s="1">
        <f t="shared" si="710"/>
        <v>0</v>
      </c>
      <c r="BO951" s="1">
        <f t="shared" si="711"/>
        <v>1</v>
      </c>
      <c r="BP951" s="1">
        <f t="shared" si="712"/>
        <v>2</v>
      </c>
      <c r="BQ951" s="1">
        <f t="shared" si="713"/>
        <v>3</v>
      </c>
      <c r="BR951" s="1">
        <f t="shared" si="714"/>
        <v>4</v>
      </c>
      <c r="BS951" s="1">
        <f t="shared" si="715"/>
        <v>5</v>
      </c>
      <c r="BT951" s="1">
        <f t="shared" si="716"/>
        <v>6</v>
      </c>
      <c r="BU951" s="1">
        <f t="shared" si="717"/>
        <v>7</v>
      </c>
      <c r="BW951" s="1">
        <f t="shared" si="676"/>
        <v>0</v>
      </c>
      <c r="BX951" s="1">
        <f t="shared" si="676"/>
        <v>0</v>
      </c>
      <c r="BY951" s="1">
        <f t="shared" si="676"/>
        <v>0</v>
      </c>
      <c r="BZ951" s="1">
        <f t="shared" si="676"/>
        <v>70</v>
      </c>
      <c r="CA951" s="1">
        <f t="shared" si="676"/>
        <v>140</v>
      </c>
      <c r="CB951" s="1">
        <f t="shared" si="676"/>
        <v>210</v>
      </c>
      <c r="CC951" s="1">
        <f t="shared" si="719"/>
        <v>280</v>
      </c>
      <c r="CD951" s="1">
        <f t="shared" si="719"/>
        <v>350</v>
      </c>
      <c r="CE951" s="1">
        <f t="shared" si="719"/>
        <v>420</v>
      </c>
      <c r="CF951" s="1">
        <f t="shared" si="719"/>
        <v>490</v>
      </c>
      <c r="CW951" s="1">
        <v>933</v>
      </c>
      <c r="CX951" s="1">
        <f t="shared" si="702"/>
        <v>1</v>
      </c>
      <c r="CY951" s="1" t="s">
        <v>37</v>
      </c>
      <c r="CZ951" s="1">
        <v>1</v>
      </c>
      <c r="DB951" s="1">
        <f t="shared" si="718"/>
        <v>3</v>
      </c>
      <c r="DC951" s="1" t="s">
        <v>43</v>
      </c>
      <c r="DD951" s="1">
        <f t="shared" si="703"/>
        <v>5</v>
      </c>
      <c r="DL951" s="1">
        <v>933</v>
      </c>
      <c r="DM951" s="1">
        <f t="shared" si="704"/>
        <v>2</v>
      </c>
      <c r="DN951" s="1">
        <f t="shared" si="705"/>
        <v>0</v>
      </c>
      <c r="DO951" s="1" t="s">
        <v>37</v>
      </c>
      <c r="DP951" s="1">
        <v>0</v>
      </c>
    </row>
    <row r="952" spans="1:120" ht="15">
      <c r="A952">
        <v>934</v>
      </c>
      <c r="B952">
        <v>2</v>
      </c>
      <c r="C952" s="25">
        <v>4200</v>
      </c>
      <c r="D952">
        <v>0</v>
      </c>
      <c r="E952">
        <v>3</v>
      </c>
      <c r="F952" t="s">
        <v>74</v>
      </c>
      <c r="G952">
        <v>4</v>
      </c>
      <c r="H952"/>
      <c r="I952"/>
      <c r="J952" s="1">
        <v>0</v>
      </c>
      <c r="K952" s="1">
        <v>0</v>
      </c>
      <c r="L952" s="1">
        <v>1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f t="shared" si="677"/>
        <v>0</v>
      </c>
      <c r="AH952" s="1">
        <f t="shared" si="678"/>
        <v>0</v>
      </c>
      <c r="AI952" s="1">
        <f t="shared" si="679"/>
        <v>80</v>
      </c>
      <c r="AJ952" s="1">
        <f t="shared" si="680"/>
        <v>0</v>
      </c>
      <c r="AK952" s="1">
        <f t="shared" si="681"/>
        <v>0</v>
      </c>
      <c r="AL952" s="1">
        <f t="shared" si="682"/>
        <v>0</v>
      </c>
      <c r="AM952" s="1">
        <f t="shared" si="683"/>
        <v>0</v>
      </c>
      <c r="AN952" s="1">
        <f t="shared" si="683"/>
        <v>0</v>
      </c>
      <c r="AO952" s="1">
        <f t="shared" si="684"/>
        <v>0</v>
      </c>
      <c r="AP952" s="1">
        <f t="shared" si="685"/>
        <v>0</v>
      </c>
      <c r="AQ952" s="1">
        <f t="shared" si="686"/>
        <v>0</v>
      </c>
      <c r="AR952" s="1">
        <f t="shared" si="687"/>
        <v>0</v>
      </c>
      <c r="AS952" s="1">
        <f t="shared" si="688"/>
        <v>0</v>
      </c>
      <c r="AT952" s="1">
        <f t="shared" si="689"/>
        <v>0</v>
      </c>
      <c r="AU952" s="1">
        <f t="shared" si="690"/>
        <v>0</v>
      </c>
      <c r="AV952" s="1">
        <f t="shared" si="691"/>
        <v>0</v>
      </c>
      <c r="AW952" s="1">
        <f t="shared" si="692"/>
        <v>0</v>
      </c>
      <c r="AX952" s="1">
        <f t="shared" si="693"/>
        <v>0</v>
      </c>
      <c r="AY952" s="1">
        <f t="shared" si="694"/>
        <v>0</v>
      </c>
      <c r="AZ952" s="1">
        <f t="shared" si="695"/>
        <v>0</v>
      </c>
      <c r="BA952" s="1">
        <f t="shared" si="696"/>
        <v>0</v>
      </c>
      <c r="BB952" s="1">
        <f t="shared" si="697"/>
        <v>0</v>
      </c>
      <c r="BC952" s="1">
        <f t="shared" si="698"/>
        <v>0</v>
      </c>
      <c r="BD952" s="1">
        <f t="shared" si="699"/>
        <v>80</v>
      </c>
      <c r="BE952" s="1" t="str">
        <f t="shared" si="706"/>
        <v>Barge E</v>
      </c>
      <c r="BF952" s="1">
        <f t="shared" si="707"/>
        <v>1</v>
      </c>
      <c r="BG952" s="3">
        <v>934</v>
      </c>
      <c r="BH952" s="1">
        <f t="shared" si="720"/>
        <v>0</v>
      </c>
      <c r="BI952" s="1">
        <f t="shared" si="700"/>
        <v>0</v>
      </c>
      <c r="BJ952" s="3">
        <v>934</v>
      </c>
      <c r="BK952" s="1">
        <f t="shared" si="701"/>
        <v>4</v>
      </c>
      <c r="BL952" s="1">
        <f t="shared" si="708"/>
        <v>0</v>
      </c>
      <c r="BM952" s="1">
        <f t="shared" si="709"/>
        <v>0</v>
      </c>
      <c r="BN952" s="1">
        <f t="shared" si="710"/>
        <v>0</v>
      </c>
      <c r="BO952" s="1">
        <f t="shared" si="711"/>
        <v>1</v>
      </c>
      <c r="BP952" s="1">
        <f t="shared" si="712"/>
        <v>2</v>
      </c>
      <c r="BQ952" s="1">
        <f t="shared" si="713"/>
        <v>3</v>
      </c>
      <c r="BR952" s="1">
        <f t="shared" si="714"/>
        <v>4</v>
      </c>
      <c r="BS952" s="1">
        <f t="shared" si="715"/>
        <v>5</v>
      </c>
      <c r="BT952" s="1">
        <f t="shared" si="716"/>
        <v>6</v>
      </c>
      <c r="BU952" s="1">
        <f t="shared" si="717"/>
        <v>7</v>
      </c>
      <c r="BW952" s="1">
        <f t="shared" si="676"/>
        <v>0</v>
      </c>
      <c r="BX952" s="1">
        <f t="shared" si="676"/>
        <v>0</v>
      </c>
      <c r="BY952" s="1">
        <f t="shared" si="676"/>
        <v>0</v>
      </c>
      <c r="BZ952" s="1">
        <f t="shared" si="676"/>
        <v>70</v>
      </c>
      <c r="CA952" s="1">
        <f t="shared" si="676"/>
        <v>140</v>
      </c>
      <c r="CB952" s="1">
        <f t="shared" si="676"/>
        <v>210</v>
      </c>
      <c r="CC952" s="1">
        <f t="shared" si="719"/>
        <v>280</v>
      </c>
      <c r="CD952" s="1">
        <f t="shared" si="719"/>
        <v>350</v>
      </c>
      <c r="CE952" s="1">
        <f t="shared" si="719"/>
        <v>420</v>
      </c>
      <c r="CF952" s="1">
        <f t="shared" si="719"/>
        <v>490</v>
      </c>
      <c r="CW952" s="1">
        <v>934</v>
      </c>
      <c r="CX952" s="1">
        <f t="shared" si="702"/>
        <v>1</v>
      </c>
      <c r="CY952" s="1" t="s">
        <v>37</v>
      </c>
      <c r="CZ952" s="1">
        <v>1</v>
      </c>
      <c r="DB952" s="1">
        <f t="shared" si="718"/>
        <v>2</v>
      </c>
      <c r="DC952" s="1" t="s">
        <v>43</v>
      </c>
      <c r="DD952" s="1">
        <f t="shared" si="703"/>
        <v>3</v>
      </c>
      <c r="DL952" s="1">
        <v>934</v>
      </c>
      <c r="DM952" s="1">
        <f t="shared" si="704"/>
        <v>1</v>
      </c>
      <c r="DN952" s="1">
        <f t="shared" si="705"/>
        <v>0</v>
      </c>
      <c r="DO952" s="1" t="s">
        <v>37</v>
      </c>
      <c r="DP952" s="1">
        <v>0</v>
      </c>
    </row>
    <row r="953" spans="1:120" ht="15">
      <c r="A953">
        <v>935</v>
      </c>
      <c r="B953">
        <v>1</v>
      </c>
      <c r="C953" s="25">
        <v>17300</v>
      </c>
      <c r="D953">
        <v>2</v>
      </c>
      <c r="E953">
        <v>6</v>
      </c>
      <c r="F953" t="s">
        <v>35</v>
      </c>
      <c r="G953">
        <v>3</v>
      </c>
      <c r="H953"/>
      <c r="I953"/>
      <c r="J953" s="1">
        <v>0</v>
      </c>
      <c r="K953" s="1">
        <v>0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1</v>
      </c>
      <c r="S953" s="1">
        <v>0</v>
      </c>
      <c r="T953" s="1"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f t="shared" si="677"/>
        <v>0</v>
      </c>
      <c r="AH953" s="1">
        <f t="shared" si="678"/>
        <v>0</v>
      </c>
      <c r="AI953" s="1">
        <f t="shared" si="679"/>
        <v>0</v>
      </c>
      <c r="AJ953" s="1">
        <f t="shared" si="680"/>
        <v>0</v>
      </c>
      <c r="AK953" s="1">
        <f t="shared" si="681"/>
        <v>0</v>
      </c>
      <c r="AL953" s="1">
        <f t="shared" si="682"/>
        <v>0</v>
      </c>
      <c r="AM953" s="1">
        <f t="shared" si="683"/>
        <v>0</v>
      </c>
      <c r="AN953" s="1">
        <f t="shared" si="683"/>
        <v>0</v>
      </c>
      <c r="AO953" s="1">
        <f t="shared" si="684"/>
        <v>40</v>
      </c>
      <c r="AP953" s="1">
        <f t="shared" si="685"/>
        <v>0</v>
      </c>
      <c r="AQ953" s="1">
        <f t="shared" si="686"/>
        <v>0</v>
      </c>
      <c r="AR953" s="1">
        <f t="shared" si="687"/>
        <v>0</v>
      </c>
      <c r="AS953" s="1">
        <f t="shared" si="688"/>
        <v>0</v>
      </c>
      <c r="AT953" s="1">
        <f t="shared" si="689"/>
        <v>0</v>
      </c>
      <c r="AU953" s="1">
        <f t="shared" si="690"/>
        <v>0</v>
      </c>
      <c r="AV953" s="1">
        <f t="shared" si="691"/>
        <v>0</v>
      </c>
      <c r="AW953" s="1">
        <f t="shared" si="692"/>
        <v>0</v>
      </c>
      <c r="AX953" s="1">
        <f t="shared" si="693"/>
        <v>0</v>
      </c>
      <c r="AY953" s="1">
        <f t="shared" si="694"/>
        <v>0</v>
      </c>
      <c r="AZ953" s="1">
        <f t="shared" si="695"/>
        <v>0</v>
      </c>
      <c r="BA953" s="1">
        <f t="shared" si="696"/>
        <v>0</v>
      </c>
      <c r="BB953" s="1">
        <f t="shared" si="697"/>
        <v>0</v>
      </c>
      <c r="BC953" s="1">
        <f t="shared" si="698"/>
        <v>0</v>
      </c>
      <c r="BD953" s="1">
        <f t="shared" si="699"/>
        <v>40</v>
      </c>
      <c r="BE953" s="1" t="str">
        <f t="shared" si="706"/>
        <v>Barge B</v>
      </c>
      <c r="BF953" s="1">
        <f t="shared" si="707"/>
        <v>4</v>
      </c>
      <c r="BG953" s="3">
        <v>935</v>
      </c>
      <c r="BH953" s="1">
        <f t="shared" si="720"/>
        <v>0</v>
      </c>
      <c r="BI953" s="1">
        <f t="shared" si="700"/>
        <v>0</v>
      </c>
      <c r="BJ953" s="3">
        <v>935</v>
      </c>
      <c r="BK953" s="1">
        <f t="shared" si="701"/>
        <v>5</v>
      </c>
      <c r="BL953" s="1">
        <f t="shared" si="708"/>
        <v>0</v>
      </c>
      <c r="BM953" s="1">
        <f t="shared" si="709"/>
        <v>0</v>
      </c>
      <c r="BN953" s="1">
        <f t="shared" si="710"/>
        <v>0</v>
      </c>
      <c r="BO953" s="1">
        <f t="shared" si="711"/>
        <v>0</v>
      </c>
      <c r="BP953" s="1">
        <f t="shared" si="712"/>
        <v>1</v>
      </c>
      <c r="BQ953" s="1">
        <f t="shared" si="713"/>
        <v>2</v>
      </c>
      <c r="BR953" s="1">
        <f t="shared" si="714"/>
        <v>3</v>
      </c>
      <c r="BS953" s="1">
        <f t="shared" si="715"/>
        <v>4</v>
      </c>
      <c r="BT953" s="1">
        <f t="shared" si="716"/>
        <v>5</v>
      </c>
      <c r="BU953" s="1">
        <f t="shared" si="717"/>
        <v>6</v>
      </c>
      <c r="BW953" s="1">
        <f t="shared" si="676"/>
        <v>0</v>
      </c>
      <c r="BX953" s="1">
        <f t="shared" si="676"/>
        <v>0</v>
      </c>
      <c r="BY953" s="1">
        <f t="shared" si="676"/>
        <v>0</v>
      </c>
      <c r="BZ953" s="1">
        <f t="shared" si="676"/>
        <v>0</v>
      </c>
      <c r="CA953" s="1">
        <f t="shared" si="676"/>
        <v>50</v>
      </c>
      <c r="CB953" s="1">
        <f t="shared" si="676"/>
        <v>100</v>
      </c>
      <c r="CC953" s="1">
        <f t="shared" si="719"/>
        <v>150</v>
      </c>
      <c r="CD953" s="1">
        <f t="shared" si="719"/>
        <v>200</v>
      </c>
      <c r="CE953" s="1">
        <f t="shared" si="719"/>
        <v>250</v>
      </c>
      <c r="CF953" s="1">
        <f t="shared" si="719"/>
        <v>300</v>
      </c>
      <c r="CW953" s="1">
        <v>935</v>
      </c>
      <c r="CX953" s="1">
        <f t="shared" si="702"/>
        <v>1</v>
      </c>
      <c r="CY953" s="1" t="s">
        <v>37</v>
      </c>
      <c r="CZ953" s="1">
        <v>1</v>
      </c>
      <c r="DB953" s="1">
        <f t="shared" si="718"/>
        <v>5</v>
      </c>
      <c r="DC953" s="1" t="s">
        <v>43</v>
      </c>
      <c r="DD953" s="1">
        <f t="shared" si="703"/>
        <v>6</v>
      </c>
      <c r="DL953" s="1">
        <v>935</v>
      </c>
      <c r="DM953" s="1">
        <f t="shared" si="704"/>
        <v>3</v>
      </c>
      <c r="DN953" s="1">
        <f t="shared" si="705"/>
        <v>0</v>
      </c>
      <c r="DO953" s="1" t="s">
        <v>37</v>
      </c>
      <c r="DP953" s="1">
        <v>0</v>
      </c>
    </row>
    <row r="954" spans="1:120" ht="15">
      <c r="A954">
        <v>936</v>
      </c>
      <c r="B954">
        <v>2</v>
      </c>
      <c r="C954" s="25">
        <v>24200</v>
      </c>
      <c r="D954">
        <v>3</v>
      </c>
      <c r="E954">
        <v>7</v>
      </c>
      <c r="F954" t="s">
        <v>73</v>
      </c>
      <c r="G954">
        <v>4</v>
      </c>
      <c r="H954"/>
      <c r="I954"/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f t="shared" si="677"/>
        <v>0</v>
      </c>
      <c r="AH954" s="1">
        <f t="shared" si="678"/>
        <v>0</v>
      </c>
      <c r="AI954" s="1">
        <f t="shared" si="679"/>
        <v>0</v>
      </c>
      <c r="AJ954" s="1">
        <f t="shared" si="680"/>
        <v>0</v>
      </c>
      <c r="AK954" s="1">
        <f t="shared" si="681"/>
        <v>0</v>
      </c>
      <c r="AL954" s="1">
        <f t="shared" si="682"/>
        <v>0</v>
      </c>
      <c r="AM954" s="1">
        <f t="shared" si="683"/>
        <v>0</v>
      </c>
      <c r="AN954" s="1">
        <f t="shared" si="683"/>
        <v>0</v>
      </c>
      <c r="AO954" s="1">
        <f t="shared" si="684"/>
        <v>0</v>
      </c>
      <c r="AP954" s="1">
        <f t="shared" si="685"/>
        <v>0</v>
      </c>
      <c r="AQ954" s="1">
        <f t="shared" si="686"/>
        <v>0</v>
      </c>
      <c r="AR954" s="1">
        <f t="shared" si="687"/>
        <v>80</v>
      </c>
      <c r="AS954" s="1">
        <f t="shared" si="688"/>
        <v>0</v>
      </c>
      <c r="AT954" s="1">
        <f t="shared" si="689"/>
        <v>0</v>
      </c>
      <c r="AU954" s="1">
        <f t="shared" si="690"/>
        <v>0</v>
      </c>
      <c r="AV954" s="1">
        <f t="shared" si="691"/>
        <v>0</v>
      </c>
      <c r="AW954" s="1">
        <f t="shared" si="692"/>
        <v>0</v>
      </c>
      <c r="AX954" s="1">
        <f t="shared" si="693"/>
        <v>0</v>
      </c>
      <c r="AY954" s="1">
        <f t="shared" si="694"/>
        <v>0</v>
      </c>
      <c r="AZ954" s="1">
        <f t="shared" si="695"/>
        <v>0</v>
      </c>
      <c r="BA954" s="1">
        <f t="shared" si="696"/>
        <v>0</v>
      </c>
      <c r="BB954" s="1">
        <f t="shared" si="697"/>
        <v>0</v>
      </c>
      <c r="BC954" s="1">
        <f t="shared" si="698"/>
        <v>0</v>
      </c>
      <c r="BD954" s="1">
        <f t="shared" si="699"/>
        <v>80</v>
      </c>
      <c r="BE954" s="1" t="str">
        <f t="shared" si="706"/>
        <v>Barge C</v>
      </c>
      <c r="BF954" s="1">
        <f t="shared" si="707"/>
        <v>5</v>
      </c>
      <c r="BG954" s="3">
        <v>936</v>
      </c>
      <c r="BH954" s="1">
        <f t="shared" si="720"/>
        <v>0</v>
      </c>
      <c r="BI954" s="1">
        <f t="shared" si="700"/>
        <v>0</v>
      </c>
      <c r="BJ954" s="3">
        <v>936</v>
      </c>
      <c r="BK954" s="1">
        <f t="shared" si="701"/>
        <v>7</v>
      </c>
      <c r="BL954" s="1">
        <f t="shared" si="708"/>
        <v>0</v>
      </c>
      <c r="BM954" s="1">
        <f t="shared" si="709"/>
        <v>0</v>
      </c>
      <c r="BN954" s="1">
        <f t="shared" si="710"/>
        <v>0</v>
      </c>
      <c r="BO954" s="1">
        <f t="shared" si="711"/>
        <v>0</v>
      </c>
      <c r="BP954" s="1">
        <f t="shared" si="712"/>
        <v>0</v>
      </c>
      <c r="BQ954" s="1">
        <f t="shared" si="713"/>
        <v>0</v>
      </c>
      <c r="BR954" s="1">
        <f t="shared" si="714"/>
        <v>1</v>
      </c>
      <c r="BS954" s="1">
        <f t="shared" si="715"/>
        <v>2</v>
      </c>
      <c r="BT954" s="1">
        <f t="shared" si="716"/>
        <v>3</v>
      </c>
      <c r="BU954" s="1">
        <f t="shared" si="717"/>
        <v>4</v>
      </c>
      <c r="BW954" s="1">
        <f t="shared" si="676"/>
        <v>0</v>
      </c>
      <c r="BX954" s="1">
        <f t="shared" si="676"/>
        <v>0</v>
      </c>
      <c r="BY954" s="1">
        <f t="shared" si="676"/>
        <v>0</v>
      </c>
      <c r="BZ954" s="1">
        <f t="shared" si="676"/>
        <v>0</v>
      </c>
      <c r="CA954" s="1">
        <f t="shared" si="676"/>
        <v>0</v>
      </c>
      <c r="CB954" s="1">
        <f t="shared" si="676"/>
        <v>0</v>
      </c>
      <c r="CC954" s="1">
        <f t="shared" si="719"/>
        <v>70</v>
      </c>
      <c r="CD954" s="1">
        <f t="shared" si="719"/>
        <v>140</v>
      </c>
      <c r="CE954" s="1">
        <f t="shared" si="719"/>
        <v>210</v>
      </c>
      <c r="CF954" s="1">
        <f t="shared" si="719"/>
        <v>280</v>
      </c>
      <c r="CW954" s="1">
        <v>936</v>
      </c>
      <c r="CX954" s="1">
        <f t="shared" si="702"/>
        <v>1</v>
      </c>
      <c r="CY954" s="1" t="s">
        <v>37</v>
      </c>
      <c r="CZ954" s="1">
        <v>1</v>
      </c>
      <c r="DB954" s="1">
        <f t="shared" si="718"/>
        <v>6</v>
      </c>
      <c r="DC954" s="1" t="s">
        <v>43</v>
      </c>
      <c r="DD954" s="1">
        <f t="shared" si="703"/>
        <v>7</v>
      </c>
      <c r="DL954" s="1">
        <v>936</v>
      </c>
      <c r="DM954" s="1">
        <f t="shared" si="704"/>
        <v>4</v>
      </c>
      <c r="DN954" s="1">
        <f t="shared" si="705"/>
        <v>0</v>
      </c>
      <c r="DO954" s="1" t="s">
        <v>37</v>
      </c>
      <c r="DP954" s="1">
        <v>0</v>
      </c>
    </row>
    <row r="955" spans="1:120" ht="15">
      <c r="A955">
        <v>937</v>
      </c>
      <c r="B955">
        <v>2</v>
      </c>
      <c r="C955" s="25">
        <v>4200</v>
      </c>
      <c r="D955">
        <v>0</v>
      </c>
      <c r="E955">
        <v>5</v>
      </c>
      <c r="F955" t="s">
        <v>84</v>
      </c>
      <c r="G955">
        <v>3</v>
      </c>
      <c r="H955"/>
      <c r="I955"/>
      <c r="J955" s="1">
        <v>0</v>
      </c>
      <c r="K955" s="1">
        <v>1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f t="shared" si="677"/>
        <v>0</v>
      </c>
      <c r="AH955" s="1">
        <f t="shared" si="678"/>
        <v>80</v>
      </c>
      <c r="AI955" s="1">
        <f t="shared" si="679"/>
        <v>0</v>
      </c>
      <c r="AJ955" s="1">
        <f t="shared" si="680"/>
        <v>0</v>
      </c>
      <c r="AK955" s="1">
        <f t="shared" si="681"/>
        <v>0</v>
      </c>
      <c r="AL955" s="1">
        <f t="shared" si="682"/>
        <v>0</v>
      </c>
      <c r="AM955" s="1">
        <f t="shared" si="683"/>
        <v>0</v>
      </c>
      <c r="AN955" s="1">
        <f t="shared" si="683"/>
        <v>0</v>
      </c>
      <c r="AO955" s="1">
        <f t="shared" si="684"/>
        <v>0</v>
      </c>
      <c r="AP955" s="1">
        <f t="shared" si="685"/>
        <v>0</v>
      </c>
      <c r="AQ955" s="1">
        <f t="shared" si="686"/>
        <v>0</v>
      </c>
      <c r="AR955" s="1">
        <f t="shared" si="687"/>
        <v>0</v>
      </c>
      <c r="AS955" s="1">
        <f t="shared" si="688"/>
        <v>0</v>
      </c>
      <c r="AT955" s="1">
        <f t="shared" si="689"/>
        <v>0</v>
      </c>
      <c r="AU955" s="1">
        <f t="shared" si="690"/>
        <v>0</v>
      </c>
      <c r="AV955" s="1">
        <f t="shared" si="691"/>
        <v>0</v>
      </c>
      <c r="AW955" s="1">
        <f t="shared" si="692"/>
        <v>0</v>
      </c>
      <c r="AX955" s="1">
        <f t="shared" si="693"/>
        <v>0</v>
      </c>
      <c r="AY955" s="1">
        <f t="shared" si="694"/>
        <v>0</v>
      </c>
      <c r="AZ955" s="1">
        <f t="shared" si="695"/>
        <v>0</v>
      </c>
      <c r="BA955" s="1">
        <f t="shared" si="696"/>
        <v>0</v>
      </c>
      <c r="BB955" s="1">
        <f t="shared" si="697"/>
        <v>0</v>
      </c>
      <c r="BC955" s="1">
        <f t="shared" si="698"/>
        <v>0</v>
      </c>
      <c r="BD955" s="1">
        <f t="shared" si="699"/>
        <v>80</v>
      </c>
      <c r="BE955" s="1" t="str">
        <f t="shared" si="706"/>
        <v>Barge D</v>
      </c>
      <c r="BF955" s="1">
        <f t="shared" si="707"/>
        <v>1</v>
      </c>
      <c r="BG955" s="3">
        <v>937</v>
      </c>
      <c r="BH955" s="1">
        <f t="shared" si="720"/>
        <v>0</v>
      </c>
      <c r="BI955" s="1">
        <f t="shared" si="700"/>
        <v>0</v>
      </c>
      <c r="BJ955" s="3">
        <v>937</v>
      </c>
      <c r="BK955" s="1">
        <f t="shared" si="701"/>
        <v>3</v>
      </c>
      <c r="BL955" s="1">
        <f t="shared" si="708"/>
        <v>0</v>
      </c>
      <c r="BM955" s="1">
        <f t="shared" si="709"/>
        <v>0</v>
      </c>
      <c r="BN955" s="1">
        <f t="shared" si="710"/>
        <v>1</v>
      </c>
      <c r="BO955" s="1">
        <f t="shared" si="711"/>
        <v>2</v>
      </c>
      <c r="BP955" s="1">
        <f t="shared" si="712"/>
        <v>3</v>
      </c>
      <c r="BQ955" s="1">
        <f t="shared" si="713"/>
        <v>4</v>
      </c>
      <c r="BR955" s="1">
        <f t="shared" si="714"/>
        <v>5</v>
      </c>
      <c r="BS955" s="1">
        <f t="shared" si="715"/>
        <v>6</v>
      </c>
      <c r="BT955" s="1">
        <f t="shared" si="716"/>
        <v>7</v>
      </c>
      <c r="BU955" s="1">
        <f t="shared" si="717"/>
        <v>8</v>
      </c>
      <c r="BW955" s="1">
        <f t="shared" si="676"/>
        <v>0</v>
      </c>
      <c r="BX955" s="1">
        <f t="shared" si="676"/>
        <v>0</v>
      </c>
      <c r="BY955" s="1">
        <f t="shared" si="676"/>
        <v>70</v>
      </c>
      <c r="BZ955" s="1">
        <f t="shared" ref="BZ955:CF1005" si="721">IF(BO955&gt;0,IF($B955=1,BO955*50,BO955*70),0)</f>
        <v>140</v>
      </c>
      <c r="CA955" s="1">
        <f t="shared" si="721"/>
        <v>210</v>
      </c>
      <c r="CB955" s="1">
        <f t="shared" si="721"/>
        <v>280</v>
      </c>
      <c r="CC955" s="1">
        <f t="shared" si="719"/>
        <v>350</v>
      </c>
      <c r="CD955" s="1">
        <f t="shared" si="719"/>
        <v>420</v>
      </c>
      <c r="CE955" s="1">
        <f t="shared" si="719"/>
        <v>490</v>
      </c>
      <c r="CF955" s="1">
        <f t="shared" si="719"/>
        <v>560</v>
      </c>
      <c r="CW955" s="1">
        <v>937</v>
      </c>
      <c r="CX955" s="1">
        <f t="shared" si="702"/>
        <v>1</v>
      </c>
      <c r="CY955" s="1" t="s">
        <v>37</v>
      </c>
      <c r="CZ955" s="1">
        <v>1</v>
      </c>
      <c r="DB955" s="1">
        <f t="shared" si="718"/>
        <v>2</v>
      </c>
      <c r="DC955" s="1" t="s">
        <v>43</v>
      </c>
      <c r="DD955" s="1">
        <f t="shared" si="703"/>
        <v>5</v>
      </c>
      <c r="DL955" s="1">
        <v>937</v>
      </c>
      <c r="DM955" s="1">
        <f t="shared" si="704"/>
        <v>1</v>
      </c>
      <c r="DN955" s="1">
        <f t="shared" si="705"/>
        <v>0</v>
      </c>
      <c r="DO955" s="1" t="s">
        <v>37</v>
      </c>
      <c r="DP955" s="1">
        <v>0</v>
      </c>
    </row>
    <row r="956" spans="1:120" ht="15">
      <c r="A956">
        <v>938</v>
      </c>
      <c r="B956">
        <v>2</v>
      </c>
      <c r="C956" s="25">
        <v>4200</v>
      </c>
      <c r="D956">
        <v>3</v>
      </c>
      <c r="E956">
        <v>6</v>
      </c>
      <c r="F956" t="s">
        <v>94</v>
      </c>
      <c r="G956">
        <v>5</v>
      </c>
      <c r="H956"/>
      <c r="I956"/>
      <c r="J956" s="1">
        <v>0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0.5</v>
      </c>
      <c r="T956" s="1">
        <v>0</v>
      </c>
      <c r="U956" s="1">
        <v>0</v>
      </c>
      <c r="V956" s="1">
        <v>0</v>
      </c>
      <c r="W956" s="1">
        <v>0</v>
      </c>
      <c r="X956" s="1">
        <v>0.5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f t="shared" si="677"/>
        <v>0</v>
      </c>
      <c r="AH956" s="1">
        <f t="shared" si="678"/>
        <v>0</v>
      </c>
      <c r="AI956" s="1">
        <f t="shared" si="679"/>
        <v>0</v>
      </c>
      <c r="AJ956" s="1">
        <f t="shared" si="680"/>
        <v>0</v>
      </c>
      <c r="AK956" s="1">
        <f t="shared" si="681"/>
        <v>0</v>
      </c>
      <c r="AL956" s="1">
        <f t="shared" si="682"/>
        <v>0</v>
      </c>
      <c r="AM956" s="1">
        <f t="shared" si="683"/>
        <v>0</v>
      </c>
      <c r="AN956" s="1">
        <f t="shared" si="683"/>
        <v>0</v>
      </c>
      <c r="AO956" s="1">
        <f t="shared" si="684"/>
        <v>0</v>
      </c>
      <c r="AP956" s="1">
        <f t="shared" si="685"/>
        <v>40</v>
      </c>
      <c r="AQ956" s="1">
        <f t="shared" si="686"/>
        <v>0</v>
      </c>
      <c r="AR956" s="1">
        <f t="shared" si="687"/>
        <v>0</v>
      </c>
      <c r="AS956" s="1">
        <f t="shared" si="688"/>
        <v>0</v>
      </c>
      <c r="AT956" s="1">
        <f t="shared" si="689"/>
        <v>0</v>
      </c>
      <c r="AU956" s="1">
        <f t="shared" si="690"/>
        <v>40</v>
      </c>
      <c r="AV956" s="1">
        <f t="shared" si="691"/>
        <v>0</v>
      </c>
      <c r="AW956" s="1">
        <f t="shared" si="692"/>
        <v>0</v>
      </c>
      <c r="AX956" s="1">
        <f t="shared" si="693"/>
        <v>0</v>
      </c>
      <c r="AY956" s="1">
        <f t="shared" si="694"/>
        <v>0</v>
      </c>
      <c r="AZ956" s="1">
        <f t="shared" si="695"/>
        <v>0</v>
      </c>
      <c r="BA956" s="1">
        <f t="shared" si="696"/>
        <v>0</v>
      </c>
      <c r="BB956" s="1">
        <f t="shared" si="697"/>
        <v>0</v>
      </c>
      <c r="BC956" s="1">
        <f t="shared" si="698"/>
        <v>0</v>
      </c>
      <c r="BD956" s="1">
        <f t="shared" si="699"/>
        <v>80</v>
      </c>
      <c r="BE956" s="1" t="b">
        <f t="shared" si="706"/>
        <v>0</v>
      </c>
      <c r="BF956" s="1">
        <f t="shared" si="707"/>
        <v>0</v>
      </c>
      <c r="BG956" s="3">
        <v>938</v>
      </c>
      <c r="BH956" s="1">
        <f t="shared" si="720"/>
        <v>0</v>
      </c>
      <c r="BI956" s="1">
        <f t="shared" si="700"/>
        <v>0</v>
      </c>
      <c r="BJ956" s="3">
        <v>938</v>
      </c>
      <c r="BK956" s="1">
        <f t="shared" si="701"/>
        <v>8</v>
      </c>
      <c r="BL956" s="1">
        <f t="shared" si="708"/>
        <v>0</v>
      </c>
      <c r="BM956" s="1">
        <f t="shared" si="709"/>
        <v>0</v>
      </c>
      <c r="BN956" s="1">
        <f t="shared" si="710"/>
        <v>0</v>
      </c>
      <c r="BO956" s="1">
        <f t="shared" si="711"/>
        <v>0</v>
      </c>
      <c r="BP956" s="1">
        <f t="shared" si="712"/>
        <v>0</v>
      </c>
      <c r="BQ956" s="1">
        <f t="shared" si="713"/>
        <v>0</v>
      </c>
      <c r="BR956" s="1">
        <f t="shared" si="714"/>
        <v>0</v>
      </c>
      <c r="BS956" s="1">
        <f t="shared" si="715"/>
        <v>1</v>
      </c>
      <c r="BT956" s="1">
        <f t="shared" si="716"/>
        <v>2</v>
      </c>
      <c r="BU956" s="1">
        <f t="shared" si="717"/>
        <v>3</v>
      </c>
      <c r="BW956" s="1">
        <f t="shared" ref="BW956:BY1019" si="722">IF(BL956&gt;0,IF($B956=1,BL956*50,BL956*70),0)</f>
        <v>0</v>
      </c>
      <c r="BX956" s="1">
        <f t="shared" si="722"/>
        <v>0</v>
      </c>
      <c r="BY956" s="1">
        <f t="shared" si="722"/>
        <v>0</v>
      </c>
      <c r="BZ956" s="1">
        <f t="shared" si="721"/>
        <v>0</v>
      </c>
      <c r="CA956" s="1">
        <f t="shared" si="721"/>
        <v>0</v>
      </c>
      <c r="CB956" s="1">
        <f t="shared" si="721"/>
        <v>0</v>
      </c>
      <c r="CC956" s="1">
        <f t="shared" si="719"/>
        <v>0</v>
      </c>
      <c r="CD956" s="1">
        <f t="shared" si="719"/>
        <v>70</v>
      </c>
      <c r="CE956" s="1">
        <f t="shared" si="719"/>
        <v>140</v>
      </c>
      <c r="CF956" s="1">
        <f t="shared" si="719"/>
        <v>210</v>
      </c>
      <c r="CW956" s="1">
        <v>938</v>
      </c>
      <c r="CX956" s="1">
        <f t="shared" si="702"/>
        <v>1</v>
      </c>
      <c r="CY956" s="1" t="s">
        <v>37</v>
      </c>
      <c r="CZ956" s="1">
        <v>1</v>
      </c>
      <c r="DB956" s="1">
        <f t="shared" si="718"/>
        <v>6</v>
      </c>
      <c r="DC956" s="1" t="s">
        <v>43</v>
      </c>
      <c r="DD956" s="1">
        <f t="shared" si="703"/>
        <v>6</v>
      </c>
      <c r="DL956" s="1">
        <v>938</v>
      </c>
      <c r="DM956" s="1">
        <f t="shared" si="704"/>
        <v>4</v>
      </c>
      <c r="DN956" s="1">
        <f t="shared" si="705"/>
        <v>0</v>
      </c>
      <c r="DO956" s="1" t="s">
        <v>37</v>
      </c>
      <c r="DP956" s="1">
        <v>0</v>
      </c>
    </row>
    <row r="957" spans="1:120" ht="15">
      <c r="A957">
        <v>939</v>
      </c>
      <c r="B957">
        <v>2</v>
      </c>
      <c r="C957" s="25">
        <v>4200</v>
      </c>
      <c r="D957">
        <v>6</v>
      </c>
      <c r="E957">
        <v>10</v>
      </c>
      <c r="F957" t="s">
        <v>73</v>
      </c>
      <c r="G957">
        <v>4</v>
      </c>
      <c r="H957"/>
      <c r="I957"/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1</v>
      </c>
      <c r="AF957" s="1">
        <v>0</v>
      </c>
      <c r="AG957" s="1">
        <f t="shared" si="677"/>
        <v>0</v>
      </c>
      <c r="AH957" s="1">
        <f t="shared" si="678"/>
        <v>0</v>
      </c>
      <c r="AI957" s="1">
        <f t="shared" si="679"/>
        <v>0</v>
      </c>
      <c r="AJ957" s="1">
        <f t="shared" si="680"/>
        <v>0</v>
      </c>
      <c r="AK957" s="1">
        <f t="shared" si="681"/>
        <v>0</v>
      </c>
      <c r="AL957" s="1">
        <f t="shared" si="682"/>
        <v>0</v>
      </c>
      <c r="AM957" s="1">
        <f t="shared" si="683"/>
        <v>0</v>
      </c>
      <c r="AN957" s="1">
        <f t="shared" si="683"/>
        <v>0</v>
      </c>
      <c r="AO957" s="1">
        <f t="shared" si="684"/>
        <v>0</v>
      </c>
      <c r="AP957" s="1">
        <f t="shared" si="685"/>
        <v>0</v>
      </c>
      <c r="AQ957" s="1">
        <f t="shared" si="686"/>
        <v>0</v>
      </c>
      <c r="AR957" s="1">
        <f t="shared" si="687"/>
        <v>0</v>
      </c>
      <c r="AS957" s="1">
        <f t="shared" si="688"/>
        <v>0</v>
      </c>
      <c r="AT957" s="1">
        <f t="shared" si="689"/>
        <v>0</v>
      </c>
      <c r="AU957" s="1">
        <f t="shared" si="690"/>
        <v>0</v>
      </c>
      <c r="AV957" s="1">
        <f t="shared" si="691"/>
        <v>0</v>
      </c>
      <c r="AW957" s="1">
        <f t="shared" si="692"/>
        <v>0</v>
      </c>
      <c r="AX957" s="1">
        <f t="shared" si="693"/>
        <v>0</v>
      </c>
      <c r="AY957" s="1">
        <f t="shared" si="694"/>
        <v>0</v>
      </c>
      <c r="AZ957" s="1">
        <f t="shared" si="695"/>
        <v>0</v>
      </c>
      <c r="BA957" s="1">
        <f t="shared" si="696"/>
        <v>0</v>
      </c>
      <c r="BB957" s="1">
        <f t="shared" si="697"/>
        <v>80</v>
      </c>
      <c r="BC957" s="1">
        <f t="shared" si="698"/>
        <v>0</v>
      </c>
      <c r="BD957" s="1">
        <f t="shared" si="699"/>
        <v>80</v>
      </c>
      <c r="BE957" s="1" t="str">
        <f t="shared" si="706"/>
        <v>Barge B</v>
      </c>
      <c r="BF957" s="1">
        <f t="shared" si="707"/>
        <v>9</v>
      </c>
      <c r="BG957" s="3">
        <v>939</v>
      </c>
      <c r="BH957" s="1">
        <f t="shared" si="720"/>
        <v>0</v>
      </c>
      <c r="BI957" s="1">
        <f t="shared" si="700"/>
        <v>0</v>
      </c>
      <c r="BJ957" s="3">
        <v>939</v>
      </c>
      <c r="BK957" s="1">
        <f t="shared" si="701"/>
        <v>10</v>
      </c>
      <c r="BL957" s="1">
        <f t="shared" si="708"/>
        <v>0</v>
      </c>
      <c r="BM957" s="1">
        <f t="shared" si="709"/>
        <v>0</v>
      </c>
      <c r="BN957" s="1">
        <f t="shared" si="710"/>
        <v>0</v>
      </c>
      <c r="BO957" s="1">
        <f t="shared" si="711"/>
        <v>0</v>
      </c>
      <c r="BP957" s="1">
        <f t="shared" si="712"/>
        <v>0</v>
      </c>
      <c r="BQ957" s="1">
        <f t="shared" si="713"/>
        <v>0</v>
      </c>
      <c r="BR957" s="1">
        <f t="shared" si="714"/>
        <v>0</v>
      </c>
      <c r="BS957" s="1">
        <f t="shared" si="715"/>
        <v>0</v>
      </c>
      <c r="BT957" s="1">
        <f t="shared" si="716"/>
        <v>0</v>
      </c>
      <c r="BU957" s="1">
        <f t="shared" si="717"/>
        <v>1</v>
      </c>
      <c r="BW957" s="1">
        <f t="shared" si="722"/>
        <v>0</v>
      </c>
      <c r="BX957" s="1">
        <f t="shared" si="722"/>
        <v>0</v>
      </c>
      <c r="BY957" s="1">
        <f t="shared" si="722"/>
        <v>0</v>
      </c>
      <c r="BZ957" s="1">
        <f t="shared" si="721"/>
        <v>0</v>
      </c>
      <c r="CA957" s="1">
        <f t="shared" si="721"/>
        <v>0</v>
      </c>
      <c r="CB957" s="1">
        <f t="shared" si="721"/>
        <v>0</v>
      </c>
      <c r="CC957" s="1">
        <f t="shared" si="719"/>
        <v>0</v>
      </c>
      <c r="CD957" s="1">
        <f t="shared" si="719"/>
        <v>0</v>
      </c>
      <c r="CE957" s="1">
        <f t="shared" si="719"/>
        <v>0</v>
      </c>
      <c r="CF957" s="1">
        <f t="shared" si="719"/>
        <v>70</v>
      </c>
      <c r="CW957" s="1">
        <v>939</v>
      </c>
      <c r="CX957" s="1">
        <f t="shared" si="702"/>
        <v>1</v>
      </c>
      <c r="CY957" s="1" t="s">
        <v>37</v>
      </c>
      <c r="CZ957" s="1">
        <v>1</v>
      </c>
      <c r="DB957" s="1">
        <f t="shared" si="718"/>
        <v>10</v>
      </c>
      <c r="DC957" s="1" t="s">
        <v>43</v>
      </c>
      <c r="DD957" s="1">
        <f t="shared" si="703"/>
        <v>10</v>
      </c>
      <c r="DL957" s="1">
        <v>939</v>
      </c>
      <c r="DM957" s="1">
        <f t="shared" si="704"/>
        <v>7</v>
      </c>
      <c r="DN957" s="1">
        <f t="shared" si="705"/>
        <v>0</v>
      </c>
      <c r="DO957" s="1" t="s">
        <v>37</v>
      </c>
      <c r="DP957" s="1">
        <v>0</v>
      </c>
    </row>
    <row r="958" spans="1:120" ht="15">
      <c r="A958">
        <v>940</v>
      </c>
      <c r="B958">
        <v>2</v>
      </c>
      <c r="C958" s="25">
        <v>4200</v>
      </c>
      <c r="D958">
        <v>2</v>
      </c>
      <c r="E958">
        <v>5</v>
      </c>
      <c r="F958" t="s">
        <v>32</v>
      </c>
      <c r="G958">
        <v>5</v>
      </c>
      <c r="H958"/>
      <c r="I958"/>
      <c r="J958" s="1">
        <v>0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1</v>
      </c>
      <c r="T958" s="1"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f t="shared" si="677"/>
        <v>0</v>
      </c>
      <c r="AH958" s="1">
        <f t="shared" si="678"/>
        <v>0</v>
      </c>
      <c r="AI958" s="1">
        <f t="shared" si="679"/>
        <v>0</v>
      </c>
      <c r="AJ958" s="1">
        <f t="shared" si="680"/>
        <v>0</v>
      </c>
      <c r="AK958" s="1">
        <f t="shared" si="681"/>
        <v>0</v>
      </c>
      <c r="AL958" s="1">
        <f t="shared" si="682"/>
        <v>0</v>
      </c>
      <c r="AM958" s="1">
        <f t="shared" si="683"/>
        <v>0</v>
      </c>
      <c r="AN958" s="1">
        <f t="shared" si="683"/>
        <v>0</v>
      </c>
      <c r="AO958" s="1">
        <f t="shared" si="684"/>
        <v>0</v>
      </c>
      <c r="AP958" s="1">
        <f t="shared" si="685"/>
        <v>80</v>
      </c>
      <c r="AQ958" s="1">
        <f t="shared" si="686"/>
        <v>0</v>
      </c>
      <c r="AR958" s="1">
        <f t="shared" si="687"/>
        <v>0</v>
      </c>
      <c r="AS958" s="1">
        <f t="shared" si="688"/>
        <v>0</v>
      </c>
      <c r="AT958" s="1">
        <f t="shared" si="689"/>
        <v>0</v>
      </c>
      <c r="AU958" s="1">
        <f t="shared" si="690"/>
        <v>0</v>
      </c>
      <c r="AV958" s="1">
        <f t="shared" si="691"/>
        <v>0</v>
      </c>
      <c r="AW958" s="1">
        <f t="shared" si="692"/>
        <v>0</v>
      </c>
      <c r="AX958" s="1">
        <f t="shared" si="693"/>
        <v>0</v>
      </c>
      <c r="AY958" s="1">
        <f t="shared" si="694"/>
        <v>0</v>
      </c>
      <c r="AZ958" s="1">
        <f t="shared" si="695"/>
        <v>0</v>
      </c>
      <c r="BA958" s="1">
        <f t="shared" si="696"/>
        <v>0</v>
      </c>
      <c r="BB958" s="1">
        <f t="shared" si="697"/>
        <v>0</v>
      </c>
      <c r="BC958" s="1">
        <f t="shared" si="698"/>
        <v>0</v>
      </c>
      <c r="BD958" s="1">
        <f t="shared" si="699"/>
        <v>80</v>
      </c>
      <c r="BE958" s="1" t="str">
        <f t="shared" si="706"/>
        <v>Barge E</v>
      </c>
      <c r="BF958" s="1">
        <f t="shared" si="707"/>
        <v>4</v>
      </c>
      <c r="BG958" s="3">
        <v>940</v>
      </c>
      <c r="BH958" s="1">
        <f t="shared" si="720"/>
        <v>0</v>
      </c>
      <c r="BI958" s="1">
        <f t="shared" si="700"/>
        <v>0</v>
      </c>
      <c r="BJ958" s="3">
        <v>940</v>
      </c>
      <c r="BK958" s="1">
        <f t="shared" si="701"/>
        <v>7</v>
      </c>
      <c r="BL958" s="1">
        <f t="shared" si="708"/>
        <v>0</v>
      </c>
      <c r="BM958" s="1">
        <f t="shared" si="709"/>
        <v>0</v>
      </c>
      <c r="BN958" s="1">
        <f t="shared" si="710"/>
        <v>0</v>
      </c>
      <c r="BO958" s="1">
        <f t="shared" si="711"/>
        <v>0</v>
      </c>
      <c r="BP958" s="1">
        <f t="shared" si="712"/>
        <v>0</v>
      </c>
      <c r="BQ958" s="1">
        <f t="shared" si="713"/>
        <v>0</v>
      </c>
      <c r="BR958" s="1">
        <f t="shared" si="714"/>
        <v>1</v>
      </c>
      <c r="BS958" s="1">
        <f t="shared" si="715"/>
        <v>2</v>
      </c>
      <c r="BT958" s="1">
        <f t="shared" si="716"/>
        <v>3</v>
      </c>
      <c r="BU958" s="1">
        <f t="shared" si="717"/>
        <v>4</v>
      </c>
      <c r="BW958" s="1">
        <f t="shared" si="722"/>
        <v>0</v>
      </c>
      <c r="BX958" s="1">
        <f t="shared" si="722"/>
        <v>0</v>
      </c>
      <c r="BY958" s="1">
        <f t="shared" si="722"/>
        <v>0</v>
      </c>
      <c r="BZ958" s="1">
        <f t="shared" si="721"/>
        <v>0</v>
      </c>
      <c r="CA958" s="1">
        <f t="shared" si="721"/>
        <v>0</v>
      </c>
      <c r="CB958" s="1">
        <f t="shared" si="721"/>
        <v>0</v>
      </c>
      <c r="CC958" s="1">
        <f t="shared" si="719"/>
        <v>70</v>
      </c>
      <c r="CD958" s="1">
        <f t="shared" si="719"/>
        <v>140</v>
      </c>
      <c r="CE958" s="1">
        <f t="shared" si="719"/>
        <v>210</v>
      </c>
      <c r="CF958" s="1">
        <f t="shared" si="719"/>
        <v>280</v>
      </c>
      <c r="CW958" s="1">
        <v>940</v>
      </c>
      <c r="CX958" s="1">
        <f t="shared" si="702"/>
        <v>1</v>
      </c>
      <c r="CY958" s="1" t="s">
        <v>37</v>
      </c>
      <c r="CZ958" s="1">
        <v>1</v>
      </c>
      <c r="DB958" s="1">
        <f t="shared" si="718"/>
        <v>5</v>
      </c>
      <c r="DC958" s="1" t="s">
        <v>43</v>
      </c>
      <c r="DD958" s="1">
        <f t="shared" si="703"/>
        <v>5</v>
      </c>
      <c r="DL958" s="1">
        <v>940</v>
      </c>
      <c r="DM958" s="1">
        <f t="shared" si="704"/>
        <v>3</v>
      </c>
      <c r="DN958" s="1">
        <f t="shared" si="705"/>
        <v>0</v>
      </c>
      <c r="DO958" s="1" t="s">
        <v>37</v>
      </c>
      <c r="DP958" s="1">
        <v>0</v>
      </c>
    </row>
    <row r="959" spans="1:120" ht="15">
      <c r="A959">
        <v>941</v>
      </c>
      <c r="B959">
        <v>2</v>
      </c>
      <c r="C959" s="25">
        <v>24200</v>
      </c>
      <c r="D959">
        <v>0</v>
      </c>
      <c r="E959">
        <v>5</v>
      </c>
      <c r="F959" t="s">
        <v>35</v>
      </c>
      <c r="G959">
        <v>3</v>
      </c>
      <c r="H959"/>
      <c r="I959"/>
      <c r="J959" s="1">
        <v>0</v>
      </c>
      <c r="K959" s="1">
        <v>0</v>
      </c>
      <c r="L959" s="1">
        <v>0</v>
      </c>
      <c r="M959" s="1">
        <v>0</v>
      </c>
      <c r="N959" s="1">
        <v>1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  <c r="AG959" s="1">
        <f t="shared" si="677"/>
        <v>0</v>
      </c>
      <c r="AH959" s="1">
        <f t="shared" si="678"/>
        <v>0</v>
      </c>
      <c r="AI959" s="1">
        <f t="shared" si="679"/>
        <v>0</v>
      </c>
      <c r="AJ959" s="1">
        <f t="shared" si="680"/>
        <v>0</v>
      </c>
      <c r="AK959" s="1">
        <f t="shared" si="681"/>
        <v>80</v>
      </c>
      <c r="AL959" s="1">
        <f t="shared" si="682"/>
        <v>0</v>
      </c>
      <c r="AM959" s="1">
        <f t="shared" si="683"/>
        <v>0</v>
      </c>
      <c r="AN959" s="1">
        <f t="shared" si="683"/>
        <v>0</v>
      </c>
      <c r="AO959" s="1">
        <f t="shared" si="684"/>
        <v>0</v>
      </c>
      <c r="AP959" s="1">
        <f t="shared" si="685"/>
        <v>0</v>
      </c>
      <c r="AQ959" s="1">
        <f t="shared" si="686"/>
        <v>0</v>
      </c>
      <c r="AR959" s="1">
        <f t="shared" si="687"/>
        <v>0</v>
      </c>
      <c r="AS959" s="1">
        <f t="shared" si="688"/>
        <v>0</v>
      </c>
      <c r="AT959" s="1">
        <f t="shared" si="689"/>
        <v>0</v>
      </c>
      <c r="AU959" s="1">
        <f t="shared" si="690"/>
        <v>0</v>
      </c>
      <c r="AV959" s="1">
        <f t="shared" si="691"/>
        <v>0</v>
      </c>
      <c r="AW959" s="1">
        <f t="shared" si="692"/>
        <v>0</v>
      </c>
      <c r="AX959" s="1">
        <f t="shared" si="693"/>
        <v>0</v>
      </c>
      <c r="AY959" s="1">
        <f t="shared" si="694"/>
        <v>0</v>
      </c>
      <c r="AZ959" s="1">
        <f t="shared" si="695"/>
        <v>0</v>
      </c>
      <c r="BA959" s="1">
        <f t="shared" si="696"/>
        <v>0</v>
      </c>
      <c r="BB959" s="1">
        <f t="shared" si="697"/>
        <v>0</v>
      </c>
      <c r="BC959" s="1">
        <f t="shared" si="698"/>
        <v>0</v>
      </c>
      <c r="BD959" s="1">
        <f t="shared" si="699"/>
        <v>80</v>
      </c>
      <c r="BE959" s="1" t="str">
        <f t="shared" si="706"/>
        <v>Barge A</v>
      </c>
      <c r="BF959" s="1">
        <f t="shared" si="707"/>
        <v>2</v>
      </c>
      <c r="BG959" s="3">
        <v>941</v>
      </c>
      <c r="BH959" s="1">
        <f t="shared" si="720"/>
        <v>0</v>
      </c>
      <c r="BI959" s="1">
        <f t="shared" si="700"/>
        <v>0</v>
      </c>
      <c r="BJ959" s="3">
        <v>941</v>
      </c>
      <c r="BK959" s="1">
        <f t="shared" si="701"/>
        <v>3</v>
      </c>
      <c r="BL959" s="1">
        <f t="shared" si="708"/>
        <v>0</v>
      </c>
      <c r="BM959" s="1">
        <f t="shared" si="709"/>
        <v>0</v>
      </c>
      <c r="BN959" s="1">
        <f t="shared" si="710"/>
        <v>1</v>
      </c>
      <c r="BO959" s="1">
        <f t="shared" si="711"/>
        <v>2</v>
      </c>
      <c r="BP959" s="1">
        <f t="shared" si="712"/>
        <v>3</v>
      </c>
      <c r="BQ959" s="1">
        <f t="shared" si="713"/>
        <v>4</v>
      </c>
      <c r="BR959" s="1">
        <f t="shared" si="714"/>
        <v>5</v>
      </c>
      <c r="BS959" s="1">
        <f t="shared" si="715"/>
        <v>6</v>
      </c>
      <c r="BT959" s="1">
        <f t="shared" si="716"/>
        <v>7</v>
      </c>
      <c r="BU959" s="1">
        <f t="shared" si="717"/>
        <v>8</v>
      </c>
      <c r="BW959" s="1">
        <f t="shared" si="722"/>
        <v>0</v>
      </c>
      <c r="BX959" s="1">
        <f t="shared" si="722"/>
        <v>0</v>
      </c>
      <c r="BY959" s="1">
        <f t="shared" si="722"/>
        <v>70</v>
      </c>
      <c r="BZ959" s="1">
        <f t="shared" si="721"/>
        <v>140</v>
      </c>
      <c r="CA959" s="1">
        <f t="shared" si="721"/>
        <v>210</v>
      </c>
      <c r="CB959" s="1">
        <f t="shared" si="721"/>
        <v>280</v>
      </c>
      <c r="CC959" s="1">
        <f t="shared" si="719"/>
        <v>350</v>
      </c>
      <c r="CD959" s="1">
        <f t="shared" si="719"/>
        <v>420</v>
      </c>
      <c r="CE959" s="1">
        <f t="shared" si="719"/>
        <v>490</v>
      </c>
      <c r="CF959" s="1">
        <f t="shared" si="719"/>
        <v>560</v>
      </c>
      <c r="CW959" s="1">
        <v>941</v>
      </c>
      <c r="CX959" s="1">
        <f t="shared" si="702"/>
        <v>1</v>
      </c>
      <c r="CY959" s="1" t="s">
        <v>37</v>
      </c>
      <c r="CZ959" s="1">
        <v>1</v>
      </c>
      <c r="DB959" s="1">
        <f t="shared" si="718"/>
        <v>3</v>
      </c>
      <c r="DC959" s="1" t="s">
        <v>43</v>
      </c>
      <c r="DD959" s="1">
        <f t="shared" si="703"/>
        <v>5</v>
      </c>
      <c r="DL959" s="1">
        <v>941</v>
      </c>
      <c r="DM959" s="1">
        <f t="shared" si="704"/>
        <v>1</v>
      </c>
      <c r="DN959" s="1">
        <f t="shared" si="705"/>
        <v>0</v>
      </c>
      <c r="DO959" s="1" t="s">
        <v>37</v>
      </c>
      <c r="DP959" s="1">
        <v>0</v>
      </c>
    </row>
    <row r="960" spans="1:120" ht="15">
      <c r="A960">
        <v>942</v>
      </c>
      <c r="B960">
        <v>2</v>
      </c>
      <c r="C960" s="25">
        <v>24200</v>
      </c>
      <c r="D960">
        <v>4</v>
      </c>
      <c r="E960">
        <v>8</v>
      </c>
      <c r="F960" t="s">
        <v>84</v>
      </c>
      <c r="G960">
        <v>3</v>
      </c>
      <c r="H960"/>
      <c r="I960"/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1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f t="shared" si="677"/>
        <v>0</v>
      </c>
      <c r="AH960" s="1">
        <f t="shared" si="678"/>
        <v>0</v>
      </c>
      <c r="AI960" s="1">
        <f t="shared" si="679"/>
        <v>0</v>
      </c>
      <c r="AJ960" s="1">
        <f t="shared" si="680"/>
        <v>0</v>
      </c>
      <c r="AK960" s="1">
        <f t="shared" si="681"/>
        <v>0</v>
      </c>
      <c r="AL960" s="1">
        <f t="shared" si="682"/>
        <v>0</v>
      </c>
      <c r="AM960" s="1">
        <f t="shared" si="683"/>
        <v>0</v>
      </c>
      <c r="AN960" s="1">
        <f t="shared" si="683"/>
        <v>0</v>
      </c>
      <c r="AO960" s="1">
        <f t="shared" si="684"/>
        <v>0</v>
      </c>
      <c r="AP960" s="1">
        <f t="shared" si="685"/>
        <v>0</v>
      </c>
      <c r="AQ960" s="1">
        <f t="shared" si="686"/>
        <v>0</v>
      </c>
      <c r="AR960" s="1">
        <f t="shared" si="687"/>
        <v>0</v>
      </c>
      <c r="AS960" s="1">
        <f t="shared" si="688"/>
        <v>0</v>
      </c>
      <c r="AT960" s="1">
        <f t="shared" si="689"/>
        <v>0</v>
      </c>
      <c r="AU960" s="1">
        <f t="shared" si="690"/>
        <v>80</v>
      </c>
      <c r="AV960" s="1">
        <f t="shared" si="691"/>
        <v>0</v>
      </c>
      <c r="AW960" s="1">
        <f t="shared" si="692"/>
        <v>0</v>
      </c>
      <c r="AX960" s="1">
        <f t="shared" si="693"/>
        <v>0</v>
      </c>
      <c r="AY960" s="1">
        <f t="shared" si="694"/>
        <v>0</v>
      </c>
      <c r="AZ960" s="1">
        <f t="shared" si="695"/>
        <v>0</v>
      </c>
      <c r="BA960" s="1">
        <f t="shared" si="696"/>
        <v>0</v>
      </c>
      <c r="BB960" s="1">
        <f t="shared" si="697"/>
        <v>0</v>
      </c>
      <c r="BC960" s="1">
        <f t="shared" si="698"/>
        <v>0</v>
      </c>
      <c r="BD960" s="1">
        <f t="shared" si="699"/>
        <v>80</v>
      </c>
      <c r="BE960" s="1" t="str">
        <f t="shared" si="706"/>
        <v>Barge A</v>
      </c>
      <c r="BF960" s="1">
        <f t="shared" si="707"/>
        <v>6</v>
      </c>
      <c r="BG960" s="3">
        <v>942</v>
      </c>
      <c r="BH960" s="1">
        <f t="shared" si="720"/>
        <v>0</v>
      </c>
      <c r="BI960" s="1">
        <f t="shared" si="700"/>
        <v>0</v>
      </c>
      <c r="BJ960" s="3">
        <v>942</v>
      </c>
      <c r="BK960" s="1">
        <f t="shared" si="701"/>
        <v>7</v>
      </c>
      <c r="BL960" s="1">
        <f t="shared" si="708"/>
        <v>0</v>
      </c>
      <c r="BM960" s="1">
        <f t="shared" si="709"/>
        <v>0</v>
      </c>
      <c r="BN960" s="1">
        <f t="shared" si="710"/>
        <v>0</v>
      </c>
      <c r="BO960" s="1">
        <f t="shared" si="711"/>
        <v>0</v>
      </c>
      <c r="BP960" s="1">
        <f t="shared" si="712"/>
        <v>0</v>
      </c>
      <c r="BQ960" s="1">
        <f t="shared" si="713"/>
        <v>0</v>
      </c>
      <c r="BR960" s="1">
        <f t="shared" si="714"/>
        <v>1</v>
      </c>
      <c r="BS960" s="1">
        <f t="shared" si="715"/>
        <v>2</v>
      </c>
      <c r="BT960" s="1">
        <f t="shared" si="716"/>
        <v>3</v>
      </c>
      <c r="BU960" s="1">
        <f t="shared" si="717"/>
        <v>4</v>
      </c>
      <c r="BW960" s="1">
        <f t="shared" si="722"/>
        <v>0</v>
      </c>
      <c r="BX960" s="1">
        <f t="shared" si="722"/>
        <v>0</v>
      </c>
      <c r="BY960" s="1">
        <f t="shared" si="722"/>
        <v>0</v>
      </c>
      <c r="BZ960" s="1">
        <f t="shared" si="721"/>
        <v>0</v>
      </c>
      <c r="CA960" s="1">
        <f t="shared" si="721"/>
        <v>0</v>
      </c>
      <c r="CB960" s="1">
        <f t="shared" si="721"/>
        <v>0</v>
      </c>
      <c r="CC960" s="1">
        <f t="shared" si="719"/>
        <v>70</v>
      </c>
      <c r="CD960" s="1">
        <f t="shared" si="719"/>
        <v>140</v>
      </c>
      <c r="CE960" s="1">
        <f t="shared" si="719"/>
        <v>210</v>
      </c>
      <c r="CF960" s="1">
        <f t="shared" si="719"/>
        <v>280</v>
      </c>
      <c r="CW960" s="1">
        <v>942</v>
      </c>
      <c r="CX960" s="1">
        <f t="shared" si="702"/>
        <v>1</v>
      </c>
      <c r="CY960" s="1" t="s">
        <v>37</v>
      </c>
      <c r="CZ960" s="1">
        <v>1</v>
      </c>
      <c r="DB960" s="1">
        <f t="shared" si="718"/>
        <v>7</v>
      </c>
      <c r="DC960" s="1" t="s">
        <v>43</v>
      </c>
      <c r="DD960" s="1">
        <f t="shared" si="703"/>
        <v>8</v>
      </c>
      <c r="DL960" s="1">
        <v>942</v>
      </c>
      <c r="DM960" s="1">
        <f t="shared" si="704"/>
        <v>5</v>
      </c>
      <c r="DN960" s="1">
        <f t="shared" si="705"/>
        <v>0</v>
      </c>
      <c r="DO960" s="1" t="s">
        <v>37</v>
      </c>
      <c r="DP960" s="1">
        <v>0</v>
      </c>
    </row>
    <row r="961" spans="1:120" ht="15">
      <c r="A961">
        <v>943</v>
      </c>
      <c r="B961">
        <v>2</v>
      </c>
      <c r="C961" s="25">
        <v>24200</v>
      </c>
      <c r="D961">
        <v>3</v>
      </c>
      <c r="E961">
        <v>8</v>
      </c>
      <c r="F961" t="s">
        <v>73</v>
      </c>
      <c r="G961">
        <v>4</v>
      </c>
      <c r="H961"/>
      <c r="I961"/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1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f t="shared" si="677"/>
        <v>0</v>
      </c>
      <c r="AH961" s="1">
        <f t="shared" si="678"/>
        <v>0</v>
      </c>
      <c r="AI961" s="1">
        <f t="shared" si="679"/>
        <v>0</v>
      </c>
      <c r="AJ961" s="1">
        <f t="shared" si="680"/>
        <v>0</v>
      </c>
      <c r="AK961" s="1">
        <f t="shared" si="681"/>
        <v>0</v>
      </c>
      <c r="AL961" s="1">
        <f t="shared" si="682"/>
        <v>0</v>
      </c>
      <c r="AM961" s="1">
        <f t="shared" si="683"/>
        <v>0</v>
      </c>
      <c r="AN961" s="1">
        <f t="shared" si="683"/>
        <v>0</v>
      </c>
      <c r="AO961" s="1">
        <f t="shared" si="684"/>
        <v>80</v>
      </c>
      <c r="AP961" s="1">
        <f t="shared" si="685"/>
        <v>0</v>
      </c>
      <c r="AQ961" s="1">
        <f t="shared" si="686"/>
        <v>0</v>
      </c>
      <c r="AR961" s="1">
        <f t="shared" si="687"/>
        <v>0</v>
      </c>
      <c r="AS961" s="1">
        <f t="shared" si="688"/>
        <v>0</v>
      </c>
      <c r="AT961" s="1">
        <f t="shared" si="689"/>
        <v>0</v>
      </c>
      <c r="AU961" s="1">
        <f t="shared" si="690"/>
        <v>0</v>
      </c>
      <c r="AV961" s="1">
        <f t="shared" si="691"/>
        <v>0</v>
      </c>
      <c r="AW961" s="1">
        <f t="shared" si="692"/>
        <v>0</v>
      </c>
      <c r="AX961" s="1">
        <f t="shared" si="693"/>
        <v>0</v>
      </c>
      <c r="AY961" s="1">
        <f t="shared" si="694"/>
        <v>0</v>
      </c>
      <c r="AZ961" s="1">
        <f t="shared" si="695"/>
        <v>0</v>
      </c>
      <c r="BA961" s="1">
        <f t="shared" si="696"/>
        <v>0</v>
      </c>
      <c r="BB961" s="1">
        <f t="shared" si="697"/>
        <v>0</v>
      </c>
      <c r="BC961" s="1">
        <f t="shared" si="698"/>
        <v>0</v>
      </c>
      <c r="BD961" s="1">
        <f t="shared" si="699"/>
        <v>80</v>
      </c>
      <c r="BE961" s="1" t="str">
        <f t="shared" si="706"/>
        <v>Barge B</v>
      </c>
      <c r="BF961" s="1">
        <f t="shared" si="707"/>
        <v>4</v>
      </c>
      <c r="BG961" s="3">
        <v>943</v>
      </c>
      <c r="BH961" s="1">
        <f t="shared" si="720"/>
        <v>0</v>
      </c>
      <c r="BI961" s="1">
        <f t="shared" si="700"/>
        <v>0</v>
      </c>
      <c r="BJ961" s="3">
        <v>943</v>
      </c>
      <c r="BK961" s="1">
        <f t="shared" si="701"/>
        <v>7</v>
      </c>
      <c r="BL961" s="1">
        <f t="shared" si="708"/>
        <v>0</v>
      </c>
      <c r="BM961" s="1">
        <f t="shared" si="709"/>
        <v>0</v>
      </c>
      <c r="BN961" s="1">
        <f t="shared" si="710"/>
        <v>0</v>
      </c>
      <c r="BO961" s="1">
        <f t="shared" si="711"/>
        <v>0</v>
      </c>
      <c r="BP961" s="1">
        <f t="shared" si="712"/>
        <v>0</v>
      </c>
      <c r="BQ961" s="1">
        <f t="shared" si="713"/>
        <v>0</v>
      </c>
      <c r="BR961" s="1">
        <f t="shared" si="714"/>
        <v>1</v>
      </c>
      <c r="BS961" s="1">
        <f t="shared" si="715"/>
        <v>2</v>
      </c>
      <c r="BT961" s="1">
        <f t="shared" si="716"/>
        <v>3</v>
      </c>
      <c r="BU961" s="1">
        <f t="shared" si="717"/>
        <v>4</v>
      </c>
      <c r="BW961" s="1">
        <f t="shared" si="722"/>
        <v>0</v>
      </c>
      <c r="BX961" s="1">
        <f t="shared" si="722"/>
        <v>0</v>
      </c>
      <c r="BY961" s="1">
        <f t="shared" si="722"/>
        <v>0</v>
      </c>
      <c r="BZ961" s="1">
        <f t="shared" si="721"/>
        <v>0</v>
      </c>
      <c r="CA961" s="1">
        <f t="shared" si="721"/>
        <v>0</v>
      </c>
      <c r="CB961" s="1">
        <f t="shared" si="721"/>
        <v>0</v>
      </c>
      <c r="CC961" s="1">
        <f t="shared" si="719"/>
        <v>70</v>
      </c>
      <c r="CD961" s="1">
        <f t="shared" si="719"/>
        <v>140</v>
      </c>
      <c r="CE961" s="1">
        <f t="shared" si="719"/>
        <v>210</v>
      </c>
      <c r="CF961" s="1">
        <f t="shared" si="719"/>
        <v>280</v>
      </c>
      <c r="CW961" s="1">
        <v>943</v>
      </c>
      <c r="CX961" s="1">
        <f t="shared" si="702"/>
        <v>1</v>
      </c>
      <c r="CY961" s="1" t="s">
        <v>37</v>
      </c>
      <c r="CZ961" s="1">
        <v>1</v>
      </c>
      <c r="DB961" s="1">
        <f t="shared" si="718"/>
        <v>5</v>
      </c>
      <c r="DC961" s="1" t="s">
        <v>43</v>
      </c>
      <c r="DD961" s="1">
        <f t="shared" si="703"/>
        <v>8</v>
      </c>
      <c r="DL961" s="1">
        <v>943</v>
      </c>
      <c r="DM961" s="1">
        <f t="shared" si="704"/>
        <v>4</v>
      </c>
      <c r="DN961" s="1">
        <f t="shared" si="705"/>
        <v>0</v>
      </c>
      <c r="DO961" s="1" t="s">
        <v>37</v>
      </c>
      <c r="DP961" s="1">
        <v>0</v>
      </c>
    </row>
    <row r="962" spans="1:120" ht="15">
      <c r="A962">
        <v>944</v>
      </c>
      <c r="B962">
        <v>2</v>
      </c>
      <c r="C962" s="25">
        <v>24200</v>
      </c>
      <c r="D962">
        <v>2</v>
      </c>
      <c r="E962">
        <v>7</v>
      </c>
      <c r="F962" t="s">
        <v>32</v>
      </c>
      <c r="G962">
        <v>3</v>
      </c>
      <c r="H962"/>
      <c r="I962"/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1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  <c r="AG962" s="1">
        <f t="shared" si="677"/>
        <v>0</v>
      </c>
      <c r="AH962" s="1">
        <f t="shared" si="678"/>
        <v>0</v>
      </c>
      <c r="AI962" s="1">
        <f t="shared" si="679"/>
        <v>0</v>
      </c>
      <c r="AJ962" s="1">
        <f t="shared" si="680"/>
        <v>0</v>
      </c>
      <c r="AK962" s="1">
        <f t="shared" si="681"/>
        <v>0</v>
      </c>
      <c r="AL962" s="1">
        <f t="shared" si="682"/>
        <v>0</v>
      </c>
      <c r="AM962" s="1">
        <f t="shared" si="683"/>
        <v>0</v>
      </c>
      <c r="AN962" s="1">
        <f t="shared" si="683"/>
        <v>0</v>
      </c>
      <c r="AO962" s="1">
        <f t="shared" si="684"/>
        <v>80</v>
      </c>
      <c r="AP962" s="1">
        <f t="shared" si="685"/>
        <v>0</v>
      </c>
      <c r="AQ962" s="1">
        <f t="shared" si="686"/>
        <v>0</v>
      </c>
      <c r="AR962" s="1">
        <f t="shared" si="687"/>
        <v>0</v>
      </c>
      <c r="AS962" s="1">
        <f t="shared" si="688"/>
        <v>0</v>
      </c>
      <c r="AT962" s="1">
        <f t="shared" si="689"/>
        <v>0</v>
      </c>
      <c r="AU962" s="1">
        <f t="shared" si="690"/>
        <v>0</v>
      </c>
      <c r="AV962" s="1">
        <f t="shared" si="691"/>
        <v>0</v>
      </c>
      <c r="AW962" s="1">
        <f t="shared" si="692"/>
        <v>0</v>
      </c>
      <c r="AX962" s="1">
        <f t="shared" si="693"/>
        <v>0</v>
      </c>
      <c r="AY962" s="1">
        <f t="shared" si="694"/>
        <v>0</v>
      </c>
      <c r="AZ962" s="1">
        <f t="shared" si="695"/>
        <v>0</v>
      </c>
      <c r="BA962" s="1">
        <f t="shared" si="696"/>
        <v>0</v>
      </c>
      <c r="BB962" s="1">
        <f t="shared" si="697"/>
        <v>0</v>
      </c>
      <c r="BC962" s="1">
        <f t="shared" si="698"/>
        <v>0</v>
      </c>
      <c r="BD962" s="1">
        <f t="shared" si="699"/>
        <v>80</v>
      </c>
      <c r="BE962" s="1" t="str">
        <f t="shared" si="706"/>
        <v>Barge B</v>
      </c>
      <c r="BF962" s="1">
        <f t="shared" si="707"/>
        <v>4</v>
      </c>
      <c r="BG962" s="3">
        <v>944</v>
      </c>
      <c r="BH962" s="1">
        <f t="shared" si="720"/>
        <v>0</v>
      </c>
      <c r="BI962" s="1">
        <f t="shared" si="700"/>
        <v>0</v>
      </c>
      <c r="BJ962" s="3">
        <v>944</v>
      </c>
      <c r="BK962" s="1">
        <f t="shared" si="701"/>
        <v>5</v>
      </c>
      <c r="BL962" s="1">
        <f t="shared" si="708"/>
        <v>0</v>
      </c>
      <c r="BM962" s="1">
        <f t="shared" si="709"/>
        <v>0</v>
      </c>
      <c r="BN962" s="1">
        <f t="shared" si="710"/>
        <v>0</v>
      </c>
      <c r="BO962" s="1">
        <f t="shared" si="711"/>
        <v>0</v>
      </c>
      <c r="BP962" s="1">
        <f t="shared" si="712"/>
        <v>1</v>
      </c>
      <c r="BQ962" s="1">
        <f t="shared" si="713"/>
        <v>2</v>
      </c>
      <c r="BR962" s="1">
        <f t="shared" si="714"/>
        <v>3</v>
      </c>
      <c r="BS962" s="1">
        <f t="shared" si="715"/>
        <v>4</v>
      </c>
      <c r="BT962" s="1">
        <f t="shared" si="716"/>
        <v>5</v>
      </c>
      <c r="BU962" s="1">
        <f t="shared" si="717"/>
        <v>6</v>
      </c>
      <c r="BW962" s="1">
        <f t="shared" si="722"/>
        <v>0</v>
      </c>
      <c r="BX962" s="1">
        <f t="shared" si="722"/>
        <v>0</v>
      </c>
      <c r="BY962" s="1">
        <f t="shared" si="722"/>
        <v>0</v>
      </c>
      <c r="BZ962" s="1">
        <f t="shared" si="721"/>
        <v>0</v>
      </c>
      <c r="CA962" s="1">
        <f t="shared" si="721"/>
        <v>70</v>
      </c>
      <c r="CB962" s="1">
        <f t="shared" si="721"/>
        <v>140</v>
      </c>
      <c r="CC962" s="1">
        <f t="shared" si="719"/>
        <v>210</v>
      </c>
      <c r="CD962" s="1">
        <f t="shared" si="719"/>
        <v>280</v>
      </c>
      <c r="CE962" s="1">
        <f t="shared" si="719"/>
        <v>350</v>
      </c>
      <c r="CF962" s="1">
        <f t="shared" si="719"/>
        <v>420</v>
      </c>
      <c r="CW962" s="1">
        <v>944</v>
      </c>
      <c r="CX962" s="1">
        <f t="shared" si="702"/>
        <v>1</v>
      </c>
      <c r="CY962" s="1" t="s">
        <v>37</v>
      </c>
      <c r="CZ962" s="1">
        <v>1</v>
      </c>
      <c r="DB962" s="1">
        <f t="shared" si="718"/>
        <v>5</v>
      </c>
      <c r="DC962" s="1" t="s">
        <v>43</v>
      </c>
      <c r="DD962" s="1">
        <f t="shared" si="703"/>
        <v>7</v>
      </c>
      <c r="DL962" s="1">
        <v>944</v>
      </c>
      <c r="DM962" s="1">
        <f t="shared" si="704"/>
        <v>3</v>
      </c>
      <c r="DN962" s="1">
        <f t="shared" si="705"/>
        <v>0</v>
      </c>
      <c r="DO962" s="1" t="s">
        <v>37</v>
      </c>
      <c r="DP962" s="1">
        <v>0</v>
      </c>
    </row>
    <row r="963" spans="1:120" ht="15">
      <c r="A963">
        <v>945</v>
      </c>
      <c r="B963">
        <v>2</v>
      </c>
      <c r="C963" s="25">
        <v>24200</v>
      </c>
      <c r="D963">
        <v>6</v>
      </c>
      <c r="E963">
        <v>9</v>
      </c>
      <c r="F963" t="s">
        <v>84</v>
      </c>
      <c r="G963">
        <v>4</v>
      </c>
      <c r="H963"/>
      <c r="I963"/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  <c r="T963" s="1"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0.33333332999999998</v>
      </c>
      <c r="AA963" s="1">
        <v>0</v>
      </c>
      <c r="AB963" s="1">
        <v>0</v>
      </c>
      <c r="AC963" s="1">
        <v>0</v>
      </c>
      <c r="AD963" s="1">
        <v>0</v>
      </c>
      <c r="AE963" s="1">
        <v>0.66666667000000002</v>
      </c>
      <c r="AF963" s="1">
        <v>0</v>
      </c>
      <c r="AG963" s="1">
        <f t="shared" si="677"/>
        <v>0</v>
      </c>
      <c r="AH963" s="1">
        <f t="shared" si="678"/>
        <v>0</v>
      </c>
      <c r="AI963" s="1">
        <f t="shared" si="679"/>
        <v>0</v>
      </c>
      <c r="AJ963" s="1">
        <f t="shared" si="680"/>
        <v>0</v>
      </c>
      <c r="AK963" s="1">
        <f t="shared" si="681"/>
        <v>0</v>
      </c>
      <c r="AL963" s="1">
        <f t="shared" si="682"/>
        <v>0</v>
      </c>
      <c r="AM963" s="1">
        <f t="shared" si="683"/>
        <v>0</v>
      </c>
      <c r="AN963" s="1">
        <f t="shared" si="683"/>
        <v>0</v>
      </c>
      <c r="AO963" s="1">
        <f t="shared" si="684"/>
        <v>0</v>
      </c>
      <c r="AP963" s="1">
        <f t="shared" si="685"/>
        <v>0</v>
      </c>
      <c r="AQ963" s="1">
        <f t="shared" si="686"/>
        <v>0</v>
      </c>
      <c r="AR963" s="1">
        <f t="shared" si="687"/>
        <v>0</v>
      </c>
      <c r="AS963" s="1">
        <f t="shared" si="688"/>
        <v>0</v>
      </c>
      <c r="AT963" s="1">
        <f t="shared" si="689"/>
        <v>0</v>
      </c>
      <c r="AU963" s="1">
        <f t="shared" si="690"/>
        <v>0</v>
      </c>
      <c r="AV963" s="1">
        <f t="shared" si="691"/>
        <v>0</v>
      </c>
      <c r="AW963" s="1">
        <f t="shared" si="692"/>
        <v>74.999999250000002</v>
      </c>
      <c r="AX963" s="1">
        <f t="shared" si="693"/>
        <v>0</v>
      </c>
      <c r="AY963" s="1">
        <f t="shared" si="694"/>
        <v>0</v>
      </c>
      <c r="AZ963" s="1">
        <f t="shared" si="695"/>
        <v>0</v>
      </c>
      <c r="BA963" s="1">
        <f t="shared" si="696"/>
        <v>0</v>
      </c>
      <c r="BB963" s="1">
        <f t="shared" si="697"/>
        <v>53.333333600000003</v>
      </c>
      <c r="BC963" s="1">
        <f t="shared" si="698"/>
        <v>0</v>
      </c>
      <c r="BD963" s="1">
        <f t="shared" si="699"/>
        <v>128.33333285000001</v>
      </c>
      <c r="BE963" s="1" t="b">
        <f t="shared" si="706"/>
        <v>0</v>
      </c>
      <c r="BF963" s="1">
        <f t="shared" si="707"/>
        <v>0</v>
      </c>
      <c r="BG963" s="3">
        <v>945</v>
      </c>
      <c r="BH963" s="1">
        <f t="shared" si="720"/>
        <v>0</v>
      </c>
      <c r="BI963" s="1">
        <f t="shared" si="700"/>
        <v>0</v>
      </c>
      <c r="BJ963" s="3">
        <v>945</v>
      </c>
      <c r="BK963" s="1">
        <f t="shared" si="701"/>
        <v>10</v>
      </c>
      <c r="BL963" s="1">
        <f t="shared" si="708"/>
        <v>0</v>
      </c>
      <c r="BM963" s="1">
        <f t="shared" si="709"/>
        <v>0</v>
      </c>
      <c r="BN963" s="1">
        <f t="shared" si="710"/>
        <v>0</v>
      </c>
      <c r="BO963" s="1">
        <f t="shared" si="711"/>
        <v>0</v>
      </c>
      <c r="BP963" s="1">
        <f t="shared" si="712"/>
        <v>0</v>
      </c>
      <c r="BQ963" s="1">
        <f t="shared" si="713"/>
        <v>0</v>
      </c>
      <c r="BR963" s="1">
        <f t="shared" si="714"/>
        <v>0</v>
      </c>
      <c r="BS963" s="1">
        <f t="shared" si="715"/>
        <v>0</v>
      </c>
      <c r="BT963" s="1">
        <f t="shared" si="716"/>
        <v>0</v>
      </c>
      <c r="BU963" s="1">
        <f t="shared" si="717"/>
        <v>1</v>
      </c>
      <c r="BW963" s="1">
        <f t="shared" si="722"/>
        <v>0</v>
      </c>
      <c r="BX963" s="1">
        <f t="shared" si="722"/>
        <v>0</v>
      </c>
      <c r="BY963" s="1">
        <f t="shared" si="722"/>
        <v>0</v>
      </c>
      <c r="BZ963" s="1">
        <f t="shared" si="721"/>
        <v>0</v>
      </c>
      <c r="CA963" s="1">
        <f t="shared" si="721"/>
        <v>0</v>
      </c>
      <c r="CB963" s="1">
        <f t="shared" si="721"/>
        <v>0</v>
      </c>
      <c r="CC963" s="1">
        <f t="shared" si="719"/>
        <v>0</v>
      </c>
      <c r="CD963" s="1">
        <f t="shared" si="719"/>
        <v>0</v>
      </c>
      <c r="CE963" s="1">
        <f t="shared" si="719"/>
        <v>0</v>
      </c>
      <c r="CF963" s="1">
        <f t="shared" si="719"/>
        <v>70</v>
      </c>
      <c r="CW963" s="1">
        <v>945</v>
      </c>
      <c r="CX963" s="1">
        <f t="shared" si="702"/>
        <v>1</v>
      </c>
      <c r="CY963" s="1" t="s">
        <v>37</v>
      </c>
      <c r="CZ963" s="1">
        <v>1</v>
      </c>
      <c r="DB963" s="1">
        <f t="shared" si="718"/>
        <v>9.0000000100000008</v>
      </c>
      <c r="DC963" s="1" t="s">
        <v>43</v>
      </c>
      <c r="DD963" s="1">
        <f t="shared" si="703"/>
        <v>9</v>
      </c>
      <c r="DL963" s="1">
        <v>945</v>
      </c>
      <c r="DM963" s="1">
        <f t="shared" si="704"/>
        <v>7</v>
      </c>
      <c r="DN963" s="1">
        <f t="shared" si="705"/>
        <v>0</v>
      </c>
      <c r="DO963" s="1" t="s">
        <v>37</v>
      </c>
      <c r="DP963" s="1">
        <v>0</v>
      </c>
    </row>
    <row r="964" spans="1:120" ht="15">
      <c r="A964">
        <v>946</v>
      </c>
      <c r="B964">
        <v>2</v>
      </c>
      <c r="C964" s="25">
        <v>24200</v>
      </c>
      <c r="D964">
        <v>5</v>
      </c>
      <c r="E964">
        <v>8</v>
      </c>
      <c r="F964" t="s">
        <v>75</v>
      </c>
      <c r="G964">
        <v>4</v>
      </c>
      <c r="H964"/>
      <c r="I964"/>
      <c r="J964" s="1">
        <v>0</v>
      </c>
      <c r="K964" s="1">
        <v>0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  <c r="T964" s="1">
        <v>0</v>
      </c>
      <c r="U964" s="1">
        <v>0</v>
      </c>
      <c r="V964" s="1">
        <v>0</v>
      </c>
      <c r="W964" s="1">
        <v>0.33333332999999998</v>
      </c>
      <c r="X964" s="1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v>0.66666667000000002</v>
      </c>
      <c r="AD964" s="1">
        <v>0</v>
      </c>
      <c r="AE964" s="1">
        <v>0</v>
      </c>
      <c r="AF964" s="1">
        <v>0</v>
      </c>
      <c r="AG964" s="1">
        <f t="shared" si="677"/>
        <v>0</v>
      </c>
      <c r="AH964" s="1">
        <f t="shared" si="678"/>
        <v>0</v>
      </c>
      <c r="AI964" s="1">
        <f t="shared" si="679"/>
        <v>0</v>
      </c>
      <c r="AJ964" s="1">
        <f t="shared" si="680"/>
        <v>0</v>
      </c>
      <c r="AK964" s="1">
        <f t="shared" si="681"/>
        <v>0</v>
      </c>
      <c r="AL964" s="1">
        <f t="shared" si="682"/>
        <v>0</v>
      </c>
      <c r="AM964" s="1">
        <f t="shared" si="683"/>
        <v>0</v>
      </c>
      <c r="AN964" s="1">
        <f t="shared" si="683"/>
        <v>0</v>
      </c>
      <c r="AO964" s="1">
        <f t="shared" si="684"/>
        <v>0</v>
      </c>
      <c r="AP964" s="1">
        <f t="shared" si="685"/>
        <v>0</v>
      </c>
      <c r="AQ964" s="1">
        <f t="shared" si="686"/>
        <v>0</v>
      </c>
      <c r="AR964" s="1">
        <f t="shared" si="687"/>
        <v>0</v>
      </c>
      <c r="AS964" s="1">
        <f t="shared" si="688"/>
        <v>0</v>
      </c>
      <c r="AT964" s="1">
        <f t="shared" si="689"/>
        <v>74.999999250000002</v>
      </c>
      <c r="AU964" s="1">
        <f t="shared" si="690"/>
        <v>0</v>
      </c>
      <c r="AV964" s="1">
        <f t="shared" si="691"/>
        <v>0</v>
      </c>
      <c r="AW964" s="1">
        <f t="shared" si="692"/>
        <v>0</v>
      </c>
      <c r="AX964" s="1">
        <f t="shared" si="693"/>
        <v>0</v>
      </c>
      <c r="AY964" s="1">
        <f t="shared" si="694"/>
        <v>0</v>
      </c>
      <c r="AZ964" s="1">
        <f t="shared" si="695"/>
        <v>53.333333600000003</v>
      </c>
      <c r="BA964" s="1">
        <f t="shared" si="696"/>
        <v>0</v>
      </c>
      <c r="BB964" s="1">
        <f t="shared" si="697"/>
        <v>0</v>
      </c>
      <c r="BC964" s="1">
        <f t="shared" si="698"/>
        <v>0</v>
      </c>
      <c r="BD964" s="1">
        <f t="shared" si="699"/>
        <v>128.33333285000001</v>
      </c>
      <c r="BE964" s="1" t="b">
        <f t="shared" si="706"/>
        <v>0</v>
      </c>
      <c r="BF964" s="1">
        <f t="shared" si="707"/>
        <v>0</v>
      </c>
      <c r="BG964" s="3">
        <v>946</v>
      </c>
      <c r="BH964" s="1">
        <f t="shared" si="720"/>
        <v>0</v>
      </c>
      <c r="BI964" s="1">
        <f t="shared" si="700"/>
        <v>0</v>
      </c>
      <c r="BJ964" s="3">
        <v>946</v>
      </c>
      <c r="BK964" s="1">
        <f t="shared" si="701"/>
        <v>9</v>
      </c>
      <c r="BL964" s="1">
        <f t="shared" si="708"/>
        <v>0</v>
      </c>
      <c r="BM964" s="1">
        <f t="shared" si="709"/>
        <v>0</v>
      </c>
      <c r="BN964" s="1">
        <f t="shared" si="710"/>
        <v>0</v>
      </c>
      <c r="BO964" s="1">
        <f t="shared" si="711"/>
        <v>0</v>
      </c>
      <c r="BP964" s="1">
        <f t="shared" si="712"/>
        <v>0</v>
      </c>
      <c r="BQ964" s="1">
        <f t="shared" si="713"/>
        <v>0</v>
      </c>
      <c r="BR964" s="1">
        <f t="shared" si="714"/>
        <v>0</v>
      </c>
      <c r="BS964" s="1">
        <f t="shared" si="715"/>
        <v>0</v>
      </c>
      <c r="BT964" s="1">
        <f t="shared" si="716"/>
        <v>1</v>
      </c>
      <c r="BU964" s="1">
        <f t="shared" si="717"/>
        <v>2</v>
      </c>
      <c r="BW964" s="1">
        <f t="shared" si="722"/>
        <v>0</v>
      </c>
      <c r="BX964" s="1">
        <f t="shared" si="722"/>
        <v>0</v>
      </c>
      <c r="BY964" s="1">
        <f t="shared" si="722"/>
        <v>0</v>
      </c>
      <c r="BZ964" s="1">
        <f t="shared" si="721"/>
        <v>0</v>
      </c>
      <c r="CA964" s="1">
        <f t="shared" si="721"/>
        <v>0</v>
      </c>
      <c r="CB964" s="1">
        <f t="shared" si="721"/>
        <v>0</v>
      </c>
      <c r="CC964" s="1">
        <f t="shared" si="719"/>
        <v>0</v>
      </c>
      <c r="CD964" s="1">
        <f t="shared" si="719"/>
        <v>0</v>
      </c>
      <c r="CE964" s="1">
        <f t="shared" si="719"/>
        <v>70</v>
      </c>
      <c r="CF964" s="1">
        <f t="shared" si="719"/>
        <v>140</v>
      </c>
      <c r="CW964" s="1">
        <v>946</v>
      </c>
      <c r="CX964" s="1">
        <f t="shared" si="702"/>
        <v>1</v>
      </c>
      <c r="CY964" s="1" t="s">
        <v>37</v>
      </c>
      <c r="CZ964" s="1">
        <v>1</v>
      </c>
      <c r="DB964" s="1">
        <f t="shared" si="718"/>
        <v>8.0000000099999991</v>
      </c>
      <c r="DC964" s="1" t="s">
        <v>43</v>
      </c>
      <c r="DD964" s="1">
        <f t="shared" si="703"/>
        <v>8</v>
      </c>
      <c r="DL964" s="1">
        <v>946</v>
      </c>
      <c r="DM964" s="1">
        <f t="shared" si="704"/>
        <v>6</v>
      </c>
      <c r="DN964" s="1">
        <f t="shared" si="705"/>
        <v>0</v>
      </c>
      <c r="DO964" s="1" t="s">
        <v>37</v>
      </c>
      <c r="DP964" s="1">
        <v>0</v>
      </c>
    </row>
    <row r="965" spans="1:120" ht="15">
      <c r="A965">
        <v>947</v>
      </c>
      <c r="B965">
        <v>2</v>
      </c>
      <c r="C965" s="25">
        <v>24200</v>
      </c>
      <c r="D965">
        <v>0</v>
      </c>
      <c r="E965">
        <v>3</v>
      </c>
      <c r="F965" t="s">
        <v>73</v>
      </c>
      <c r="G965">
        <v>4</v>
      </c>
      <c r="H965"/>
      <c r="I965"/>
      <c r="J965" s="1">
        <v>0</v>
      </c>
      <c r="K965" s="1">
        <v>0</v>
      </c>
      <c r="L965" s="1">
        <v>1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  <c r="T965" s="1"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0</v>
      </c>
      <c r="AB965" s="1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f t="shared" si="677"/>
        <v>0</v>
      </c>
      <c r="AH965" s="1">
        <f t="shared" si="678"/>
        <v>0</v>
      </c>
      <c r="AI965" s="1">
        <f t="shared" si="679"/>
        <v>80</v>
      </c>
      <c r="AJ965" s="1">
        <f t="shared" si="680"/>
        <v>0</v>
      </c>
      <c r="AK965" s="1">
        <f t="shared" si="681"/>
        <v>0</v>
      </c>
      <c r="AL965" s="1">
        <f t="shared" si="682"/>
        <v>0</v>
      </c>
      <c r="AM965" s="1">
        <f t="shared" si="683"/>
        <v>0</v>
      </c>
      <c r="AN965" s="1">
        <f t="shared" si="683"/>
        <v>0</v>
      </c>
      <c r="AO965" s="1">
        <f t="shared" si="684"/>
        <v>0</v>
      </c>
      <c r="AP965" s="1">
        <f t="shared" si="685"/>
        <v>0</v>
      </c>
      <c r="AQ965" s="1">
        <f t="shared" si="686"/>
        <v>0</v>
      </c>
      <c r="AR965" s="1">
        <f t="shared" si="687"/>
        <v>0</v>
      </c>
      <c r="AS965" s="1">
        <f t="shared" si="688"/>
        <v>0</v>
      </c>
      <c r="AT965" s="1">
        <f t="shared" si="689"/>
        <v>0</v>
      </c>
      <c r="AU965" s="1">
        <f t="shared" si="690"/>
        <v>0</v>
      </c>
      <c r="AV965" s="1">
        <f t="shared" si="691"/>
        <v>0</v>
      </c>
      <c r="AW965" s="1">
        <f t="shared" si="692"/>
        <v>0</v>
      </c>
      <c r="AX965" s="1">
        <f t="shared" si="693"/>
        <v>0</v>
      </c>
      <c r="AY965" s="1">
        <f t="shared" si="694"/>
        <v>0</v>
      </c>
      <c r="AZ965" s="1">
        <f t="shared" si="695"/>
        <v>0</v>
      </c>
      <c r="BA965" s="1">
        <f t="shared" si="696"/>
        <v>0</v>
      </c>
      <c r="BB965" s="1">
        <f t="shared" si="697"/>
        <v>0</v>
      </c>
      <c r="BC965" s="1">
        <f t="shared" si="698"/>
        <v>0</v>
      </c>
      <c r="BD965" s="1">
        <f t="shared" si="699"/>
        <v>80</v>
      </c>
      <c r="BE965" s="1" t="str">
        <f t="shared" si="706"/>
        <v>Barge E</v>
      </c>
      <c r="BF965" s="1">
        <f t="shared" si="707"/>
        <v>1</v>
      </c>
      <c r="BG965" s="3">
        <v>947</v>
      </c>
      <c r="BH965" s="1">
        <f t="shared" si="720"/>
        <v>0</v>
      </c>
      <c r="BI965" s="1">
        <f t="shared" si="700"/>
        <v>0</v>
      </c>
      <c r="BJ965" s="3">
        <v>947</v>
      </c>
      <c r="BK965" s="1">
        <f t="shared" si="701"/>
        <v>4</v>
      </c>
      <c r="BL965" s="1">
        <f t="shared" si="708"/>
        <v>0</v>
      </c>
      <c r="BM965" s="1">
        <f t="shared" si="709"/>
        <v>0</v>
      </c>
      <c r="BN965" s="1">
        <f t="shared" si="710"/>
        <v>0</v>
      </c>
      <c r="BO965" s="1">
        <f t="shared" si="711"/>
        <v>1</v>
      </c>
      <c r="BP965" s="1">
        <f t="shared" si="712"/>
        <v>2</v>
      </c>
      <c r="BQ965" s="1">
        <f t="shared" si="713"/>
        <v>3</v>
      </c>
      <c r="BR965" s="1">
        <f t="shared" si="714"/>
        <v>4</v>
      </c>
      <c r="BS965" s="1">
        <f t="shared" si="715"/>
        <v>5</v>
      </c>
      <c r="BT965" s="1">
        <f t="shared" si="716"/>
        <v>6</v>
      </c>
      <c r="BU965" s="1">
        <f t="shared" si="717"/>
        <v>7</v>
      </c>
      <c r="BW965" s="1">
        <f t="shared" si="722"/>
        <v>0</v>
      </c>
      <c r="BX965" s="1">
        <f t="shared" si="722"/>
        <v>0</v>
      </c>
      <c r="BY965" s="1">
        <f t="shared" si="722"/>
        <v>0</v>
      </c>
      <c r="BZ965" s="1">
        <f t="shared" si="721"/>
        <v>70</v>
      </c>
      <c r="CA965" s="1">
        <f t="shared" si="721"/>
        <v>140</v>
      </c>
      <c r="CB965" s="1">
        <f t="shared" si="721"/>
        <v>210</v>
      </c>
      <c r="CC965" s="1">
        <f t="shared" si="719"/>
        <v>280</v>
      </c>
      <c r="CD965" s="1">
        <f t="shared" si="719"/>
        <v>350</v>
      </c>
      <c r="CE965" s="1">
        <f t="shared" si="719"/>
        <v>420</v>
      </c>
      <c r="CF965" s="1">
        <f t="shared" si="719"/>
        <v>490</v>
      </c>
      <c r="CW965" s="1">
        <v>947</v>
      </c>
      <c r="CX965" s="1">
        <f t="shared" si="702"/>
        <v>1</v>
      </c>
      <c r="CY965" s="1" t="s">
        <v>37</v>
      </c>
      <c r="CZ965" s="1">
        <v>1</v>
      </c>
      <c r="DB965" s="1">
        <f t="shared" si="718"/>
        <v>2</v>
      </c>
      <c r="DC965" s="1" t="s">
        <v>43</v>
      </c>
      <c r="DD965" s="1">
        <f t="shared" si="703"/>
        <v>3</v>
      </c>
      <c r="DL965" s="1">
        <v>947</v>
      </c>
      <c r="DM965" s="1">
        <f t="shared" si="704"/>
        <v>1</v>
      </c>
      <c r="DN965" s="1">
        <f t="shared" si="705"/>
        <v>0</v>
      </c>
      <c r="DO965" s="1" t="s">
        <v>37</v>
      </c>
      <c r="DP965" s="1">
        <v>0</v>
      </c>
    </row>
    <row r="966" spans="1:120" ht="15">
      <c r="A966">
        <v>948</v>
      </c>
      <c r="B966">
        <v>2</v>
      </c>
      <c r="C966" s="25">
        <v>8100</v>
      </c>
      <c r="D966">
        <v>2</v>
      </c>
      <c r="E966">
        <v>5</v>
      </c>
      <c r="F966" t="s">
        <v>73</v>
      </c>
      <c r="G966">
        <v>3</v>
      </c>
      <c r="H966"/>
      <c r="I966"/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1</v>
      </c>
      <c r="T966" s="1"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B966" s="1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f t="shared" si="677"/>
        <v>0</v>
      </c>
      <c r="AH966" s="1">
        <f t="shared" si="678"/>
        <v>0</v>
      </c>
      <c r="AI966" s="1">
        <f t="shared" si="679"/>
        <v>0</v>
      </c>
      <c r="AJ966" s="1">
        <f t="shared" si="680"/>
        <v>0</v>
      </c>
      <c r="AK966" s="1">
        <f t="shared" si="681"/>
        <v>0</v>
      </c>
      <c r="AL966" s="1">
        <f t="shared" si="682"/>
        <v>0</v>
      </c>
      <c r="AM966" s="1">
        <f t="shared" si="683"/>
        <v>0</v>
      </c>
      <c r="AN966" s="1">
        <f t="shared" si="683"/>
        <v>0</v>
      </c>
      <c r="AO966" s="1">
        <f t="shared" si="684"/>
        <v>0</v>
      </c>
      <c r="AP966" s="1">
        <f t="shared" si="685"/>
        <v>80</v>
      </c>
      <c r="AQ966" s="1">
        <f t="shared" si="686"/>
        <v>0</v>
      </c>
      <c r="AR966" s="1">
        <f t="shared" si="687"/>
        <v>0</v>
      </c>
      <c r="AS966" s="1">
        <f t="shared" si="688"/>
        <v>0</v>
      </c>
      <c r="AT966" s="1">
        <f t="shared" si="689"/>
        <v>0</v>
      </c>
      <c r="AU966" s="1">
        <f t="shared" si="690"/>
        <v>0</v>
      </c>
      <c r="AV966" s="1">
        <f t="shared" si="691"/>
        <v>0</v>
      </c>
      <c r="AW966" s="1">
        <f t="shared" si="692"/>
        <v>0</v>
      </c>
      <c r="AX966" s="1">
        <f t="shared" si="693"/>
        <v>0</v>
      </c>
      <c r="AY966" s="1">
        <f t="shared" si="694"/>
        <v>0</v>
      </c>
      <c r="AZ966" s="1">
        <f t="shared" si="695"/>
        <v>0</v>
      </c>
      <c r="BA966" s="1">
        <f t="shared" si="696"/>
        <v>0</v>
      </c>
      <c r="BB966" s="1">
        <f t="shared" si="697"/>
        <v>0</v>
      </c>
      <c r="BC966" s="1">
        <f t="shared" si="698"/>
        <v>0</v>
      </c>
      <c r="BD966" s="1">
        <f t="shared" si="699"/>
        <v>80</v>
      </c>
      <c r="BE966" s="1" t="str">
        <f t="shared" si="706"/>
        <v>Barge E</v>
      </c>
      <c r="BF966" s="1">
        <f t="shared" si="707"/>
        <v>4</v>
      </c>
      <c r="BG966" s="3">
        <v>948</v>
      </c>
      <c r="BH966" s="1">
        <f t="shared" si="720"/>
        <v>0</v>
      </c>
      <c r="BI966" s="1">
        <f t="shared" si="700"/>
        <v>0</v>
      </c>
      <c r="BJ966" s="3">
        <v>948</v>
      </c>
      <c r="BK966" s="1">
        <f t="shared" si="701"/>
        <v>5</v>
      </c>
      <c r="BL966" s="1">
        <f t="shared" si="708"/>
        <v>0</v>
      </c>
      <c r="BM966" s="1">
        <f t="shared" si="709"/>
        <v>0</v>
      </c>
      <c r="BN966" s="1">
        <f t="shared" si="710"/>
        <v>0</v>
      </c>
      <c r="BO966" s="1">
        <f t="shared" si="711"/>
        <v>0</v>
      </c>
      <c r="BP966" s="1">
        <f t="shared" si="712"/>
        <v>1</v>
      </c>
      <c r="BQ966" s="1">
        <f t="shared" si="713"/>
        <v>2</v>
      </c>
      <c r="BR966" s="1">
        <f t="shared" si="714"/>
        <v>3</v>
      </c>
      <c r="BS966" s="1">
        <f t="shared" si="715"/>
        <v>4</v>
      </c>
      <c r="BT966" s="1">
        <f t="shared" si="716"/>
        <v>5</v>
      </c>
      <c r="BU966" s="1">
        <f t="shared" si="717"/>
        <v>6</v>
      </c>
      <c r="BW966" s="1">
        <f t="shared" si="722"/>
        <v>0</v>
      </c>
      <c r="BX966" s="1">
        <f t="shared" si="722"/>
        <v>0</v>
      </c>
      <c r="BY966" s="1">
        <f t="shared" si="722"/>
        <v>0</v>
      </c>
      <c r="BZ966" s="1">
        <f t="shared" si="721"/>
        <v>0</v>
      </c>
      <c r="CA966" s="1">
        <f t="shared" si="721"/>
        <v>70</v>
      </c>
      <c r="CB966" s="1">
        <f t="shared" si="721"/>
        <v>140</v>
      </c>
      <c r="CC966" s="1">
        <f t="shared" si="719"/>
        <v>210</v>
      </c>
      <c r="CD966" s="1">
        <f t="shared" si="719"/>
        <v>280</v>
      </c>
      <c r="CE966" s="1">
        <f t="shared" si="719"/>
        <v>350</v>
      </c>
      <c r="CF966" s="1">
        <f t="shared" si="719"/>
        <v>420</v>
      </c>
      <c r="CW966" s="1">
        <v>948</v>
      </c>
      <c r="CX966" s="1">
        <f t="shared" si="702"/>
        <v>1</v>
      </c>
      <c r="CY966" s="1" t="s">
        <v>37</v>
      </c>
      <c r="CZ966" s="1">
        <v>1</v>
      </c>
      <c r="DB966" s="1">
        <f t="shared" si="718"/>
        <v>5</v>
      </c>
      <c r="DC966" s="1" t="s">
        <v>43</v>
      </c>
      <c r="DD966" s="1">
        <f t="shared" si="703"/>
        <v>5</v>
      </c>
      <c r="DL966" s="1">
        <v>948</v>
      </c>
      <c r="DM966" s="1">
        <f t="shared" si="704"/>
        <v>3</v>
      </c>
      <c r="DN966" s="1">
        <f t="shared" si="705"/>
        <v>0</v>
      </c>
      <c r="DO966" s="1" t="s">
        <v>37</v>
      </c>
      <c r="DP966" s="1">
        <v>0</v>
      </c>
    </row>
    <row r="967" spans="1:120" ht="15">
      <c r="A967">
        <v>949</v>
      </c>
      <c r="B967">
        <v>2</v>
      </c>
      <c r="C967" s="25">
        <v>24200</v>
      </c>
      <c r="D967">
        <v>0</v>
      </c>
      <c r="E967">
        <v>3</v>
      </c>
      <c r="F967" t="s">
        <v>35</v>
      </c>
      <c r="G967">
        <v>3</v>
      </c>
      <c r="H967"/>
      <c r="I967"/>
      <c r="J967" s="1">
        <v>0</v>
      </c>
      <c r="K967" s="1">
        <v>0</v>
      </c>
      <c r="L967" s="1">
        <v>0</v>
      </c>
      <c r="M967" s="1">
        <v>0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B967" s="1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f t="shared" si="677"/>
        <v>0</v>
      </c>
      <c r="AH967" s="1">
        <f t="shared" si="678"/>
        <v>0</v>
      </c>
      <c r="AI967" s="1">
        <f t="shared" si="679"/>
        <v>0</v>
      </c>
      <c r="AJ967" s="1">
        <f t="shared" si="680"/>
        <v>0</v>
      </c>
      <c r="AK967" s="1">
        <f t="shared" si="681"/>
        <v>80</v>
      </c>
      <c r="AL967" s="1">
        <f t="shared" si="682"/>
        <v>0</v>
      </c>
      <c r="AM967" s="1">
        <f t="shared" si="683"/>
        <v>0</v>
      </c>
      <c r="AN967" s="1">
        <f t="shared" si="683"/>
        <v>0</v>
      </c>
      <c r="AO967" s="1">
        <f t="shared" si="684"/>
        <v>0</v>
      </c>
      <c r="AP967" s="1">
        <f t="shared" si="685"/>
        <v>0</v>
      </c>
      <c r="AQ967" s="1">
        <f t="shared" si="686"/>
        <v>0</v>
      </c>
      <c r="AR967" s="1">
        <f t="shared" si="687"/>
        <v>0</v>
      </c>
      <c r="AS967" s="1">
        <f t="shared" si="688"/>
        <v>0</v>
      </c>
      <c r="AT967" s="1">
        <f t="shared" si="689"/>
        <v>0</v>
      </c>
      <c r="AU967" s="1">
        <f t="shared" si="690"/>
        <v>0</v>
      </c>
      <c r="AV967" s="1">
        <f t="shared" si="691"/>
        <v>0</v>
      </c>
      <c r="AW967" s="1">
        <f t="shared" si="692"/>
        <v>0</v>
      </c>
      <c r="AX967" s="1">
        <f t="shared" si="693"/>
        <v>0</v>
      </c>
      <c r="AY967" s="1">
        <f t="shared" si="694"/>
        <v>0</v>
      </c>
      <c r="AZ967" s="1">
        <f t="shared" si="695"/>
        <v>0</v>
      </c>
      <c r="BA967" s="1">
        <f t="shared" si="696"/>
        <v>0</v>
      </c>
      <c r="BB967" s="1">
        <f t="shared" si="697"/>
        <v>0</v>
      </c>
      <c r="BC967" s="1">
        <f t="shared" si="698"/>
        <v>0</v>
      </c>
      <c r="BD967" s="1">
        <f t="shared" si="699"/>
        <v>80</v>
      </c>
      <c r="BE967" s="1" t="str">
        <f t="shared" si="706"/>
        <v>Barge A</v>
      </c>
      <c r="BF967" s="1">
        <f t="shared" si="707"/>
        <v>2</v>
      </c>
      <c r="BG967" s="3">
        <v>949</v>
      </c>
      <c r="BH967" s="1">
        <f t="shared" si="720"/>
        <v>0</v>
      </c>
      <c r="BI967" s="1">
        <f t="shared" si="700"/>
        <v>0</v>
      </c>
      <c r="BJ967" s="3">
        <v>949</v>
      </c>
      <c r="BK967" s="1">
        <f t="shared" si="701"/>
        <v>3</v>
      </c>
      <c r="BL967" s="1">
        <f t="shared" si="708"/>
        <v>0</v>
      </c>
      <c r="BM967" s="1">
        <f t="shared" si="709"/>
        <v>0</v>
      </c>
      <c r="BN967" s="1">
        <f t="shared" si="710"/>
        <v>1</v>
      </c>
      <c r="BO967" s="1">
        <f t="shared" si="711"/>
        <v>2</v>
      </c>
      <c r="BP967" s="1">
        <f t="shared" si="712"/>
        <v>3</v>
      </c>
      <c r="BQ967" s="1">
        <f t="shared" si="713"/>
        <v>4</v>
      </c>
      <c r="BR967" s="1">
        <f t="shared" si="714"/>
        <v>5</v>
      </c>
      <c r="BS967" s="1">
        <f t="shared" si="715"/>
        <v>6</v>
      </c>
      <c r="BT967" s="1">
        <f t="shared" si="716"/>
        <v>7</v>
      </c>
      <c r="BU967" s="1">
        <f t="shared" si="717"/>
        <v>8</v>
      </c>
      <c r="BW967" s="1">
        <f t="shared" si="722"/>
        <v>0</v>
      </c>
      <c r="BX967" s="1">
        <f t="shared" si="722"/>
        <v>0</v>
      </c>
      <c r="BY967" s="1">
        <f t="shared" si="722"/>
        <v>70</v>
      </c>
      <c r="BZ967" s="1">
        <f t="shared" si="721"/>
        <v>140</v>
      </c>
      <c r="CA967" s="1">
        <f t="shared" si="721"/>
        <v>210</v>
      </c>
      <c r="CB967" s="1">
        <f t="shared" si="721"/>
        <v>280</v>
      </c>
      <c r="CC967" s="1">
        <f t="shared" si="719"/>
        <v>350</v>
      </c>
      <c r="CD967" s="1">
        <f t="shared" si="719"/>
        <v>420</v>
      </c>
      <c r="CE967" s="1">
        <f t="shared" si="719"/>
        <v>490</v>
      </c>
      <c r="CF967" s="1">
        <f t="shared" si="719"/>
        <v>560</v>
      </c>
      <c r="CW967" s="1">
        <v>949</v>
      </c>
      <c r="CX967" s="1">
        <f t="shared" si="702"/>
        <v>1</v>
      </c>
      <c r="CY967" s="1" t="s">
        <v>37</v>
      </c>
      <c r="CZ967" s="1">
        <v>1</v>
      </c>
      <c r="DB967" s="1">
        <f t="shared" si="718"/>
        <v>3</v>
      </c>
      <c r="DC967" s="1" t="s">
        <v>43</v>
      </c>
      <c r="DD967" s="1">
        <f t="shared" si="703"/>
        <v>3</v>
      </c>
      <c r="DL967" s="1">
        <v>949</v>
      </c>
      <c r="DM967" s="1">
        <f t="shared" si="704"/>
        <v>1</v>
      </c>
      <c r="DN967" s="1">
        <f t="shared" si="705"/>
        <v>0</v>
      </c>
      <c r="DO967" s="1" t="s">
        <v>37</v>
      </c>
      <c r="DP967" s="1">
        <v>0</v>
      </c>
    </row>
    <row r="968" spans="1:120" ht="15">
      <c r="A968">
        <v>950</v>
      </c>
      <c r="B968">
        <v>2</v>
      </c>
      <c r="C968" s="25">
        <v>24200</v>
      </c>
      <c r="D968">
        <v>2</v>
      </c>
      <c r="E968">
        <v>5</v>
      </c>
      <c r="F968" t="s">
        <v>73</v>
      </c>
      <c r="G968">
        <v>3</v>
      </c>
      <c r="H968"/>
      <c r="I968"/>
      <c r="J968" s="1">
        <v>0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1</v>
      </c>
      <c r="T968" s="1"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B968" s="1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f t="shared" si="677"/>
        <v>0</v>
      </c>
      <c r="AH968" s="1">
        <f t="shared" si="678"/>
        <v>0</v>
      </c>
      <c r="AI968" s="1">
        <f t="shared" si="679"/>
        <v>0</v>
      </c>
      <c r="AJ968" s="1">
        <f t="shared" si="680"/>
        <v>0</v>
      </c>
      <c r="AK968" s="1">
        <f t="shared" si="681"/>
        <v>0</v>
      </c>
      <c r="AL968" s="1">
        <f t="shared" si="682"/>
        <v>0</v>
      </c>
      <c r="AM968" s="1">
        <f t="shared" si="683"/>
        <v>0</v>
      </c>
      <c r="AN968" s="1">
        <f t="shared" si="683"/>
        <v>0</v>
      </c>
      <c r="AO968" s="1">
        <f t="shared" si="684"/>
        <v>0</v>
      </c>
      <c r="AP968" s="1">
        <f t="shared" si="685"/>
        <v>80</v>
      </c>
      <c r="AQ968" s="1">
        <f t="shared" si="686"/>
        <v>0</v>
      </c>
      <c r="AR968" s="1">
        <f t="shared" si="687"/>
        <v>0</v>
      </c>
      <c r="AS968" s="1">
        <f t="shared" si="688"/>
        <v>0</v>
      </c>
      <c r="AT968" s="1">
        <f t="shared" si="689"/>
        <v>0</v>
      </c>
      <c r="AU968" s="1">
        <f t="shared" si="690"/>
        <v>0</v>
      </c>
      <c r="AV968" s="1">
        <f t="shared" si="691"/>
        <v>0</v>
      </c>
      <c r="AW968" s="1">
        <f t="shared" si="692"/>
        <v>0</v>
      </c>
      <c r="AX968" s="1">
        <f t="shared" si="693"/>
        <v>0</v>
      </c>
      <c r="AY968" s="1">
        <f t="shared" si="694"/>
        <v>0</v>
      </c>
      <c r="AZ968" s="1">
        <f t="shared" si="695"/>
        <v>0</v>
      </c>
      <c r="BA968" s="1">
        <f t="shared" si="696"/>
        <v>0</v>
      </c>
      <c r="BB968" s="1">
        <f t="shared" si="697"/>
        <v>0</v>
      </c>
      <c r="BC968" s="1">
        <f t="shared" si="698"/>
        <v>0</v>
      </c>
      <c r="BD968" s="1">
        <f t="shared" si="699"/>
        <v>80</v>
      </c>
      <c r="BE968" s="1" t="str">
        <f t="shared" si="706"/>
        <v>Barge E</v>
      </c>
      <c r="BF968" s="1">
        <f t="shared" si="707"/>
        <v>4</v>
      </c>
      <c r="BG968" s="3">
        <v>950</v>
      </c>
      <c r="BH968" s="1">
        <f t="shared" si="720"/>
        <v>0</v>
      </c>
      <c r="BI968" s="1">
        <f t="shared" si="700"/>
        <v>0</v>
      </c>
      <c r="BJ968" s="3">
        <v>950</v>
      </c>
      <c r="BK968" s="1">
        <f t="shared" si="701"/>
        <v>5</v>
      </c>
      <c r="BL968" s="1">
        <f t="shared" si="708"/>
        <v>0</v>
      </c>
      <c r="BM968" s="1">
        <f t="shared" si="709"/>
        <v>0</v>
      </c>
      <c r="BN968" s="1">
        <f t="shared" si="710"/>
        <v>0</v>
      </c>
      <c r="BO968" s="1">
        <f t="shared" si="711"/>
        <v>0</v>
      </c>
      <c r="BP968" s="1">
        <f t="shared" si="712"/>
        <v>1</v>
      </c>
      <c r="BQ968" s="1">
        <f t="shared" si="713"/>
        <v>2</v>
      </c>
      <c r="BR968" s="1">
        <f t="shared" si="714"/>
        <v>3</v>
      </c>
      <c r="BS968" s="1">
        <f t="shared" si="715"/>
        <v>4</v>
      </c>
      <c r="BT968" s="1">
        <f t="shared" si="716"/>
        <v>5</v>
      </c>
      <c r="BU968" s="1">
        <f t="shared" si="717"/>
        <v>6</v>
      </c>
      <c r="BW968" s="1">
        <f t="shared" si="722"/>
        <v>0</v>
      </c>
      <c r="BX968" s="1">
        <f t="shared" si="722"/>
        <v>0</v>
      </c>
      <c r="BY968" s="1">
        <f t="shared" si="722"/>
        <v>0</v>
      </c>
      <c r="BZ968" s="1">
        <f t="shared" si="721"/>
        <v>0</v>
      </c>
      <c r="CA968" s="1">
        <f t="shared" si="721"/>
        <v>70</v>
      </c>
      <c r="CB968" s="1">
        <f t="shared" si="721"/>
        <v>140</v>
      </c>
      <c r="CC968" s="1">
        <f t="shared" si="719"/>
        <v>210</v>
      </c>
      <c r="CD968" s="1">
        <f t="shared" si="719"/>
        <v>280</v>
      </c>
      <c r="CE968" s="1">
        <f t="shared" si="719"/>
        <v>350</v>
      </c>
      <c r="CF968" s="1">
        <f t="shared" si="719"/>
        <v>420</v>
      </c>
      <c r="CW968" s="1">
        <v>950</v>
      </c>
      <c r="CX968" s="1">
        <f t="shared" si="702"/>
        <v>1</v>
      </c>
      <c r="CY968" s="1" t="s">
        <v>37</v>
      </c>
      <c r="CZ968" s="1">
        <v>1</v>
      </c>
      <c r="DB968" s="1">
        <f t="shared" si="718"/>
        <v>5</v>
      </c>
      <c r="DC968" s="1" t="s">
        <v>43</v>
      </c>
      <c r="DD968" s="1">
        <f t="shared" si="703"/>
        <v>5</v>
      </c>
      <c r="DL968" s="1">
        <v>950</v>
      </c>
      <c r="DM968" s="1">
        <f t="shared" si="704"/>
        <v>3</v>
      </c>
      <c r="DN968" s="1">
        <f t="shared" si="705"/>
        <v>0</v>
      </c>
      <c r="DO968" s="1" t="s">
        <v>37</v>
      </c>
      <c r="DP968" s="1">
        <v>0</v>
      </c>
    </row>
    <row r="969" spans="1:120" ht="15">
      <c r="A969">
        <v>951</v>
      </c>
      <c r="B969">
        <v>2</v>
      </c>
      <c r="C969" s="25">
        <v>29200</v>
      </c>
      <c r="D969">
        <v>5</v>
      </c>
      <c r="E969">
        <v>8</v>
      </c>
      <c r="F969" t="s">
        <v>35</v>
      </c>
      <c r="G969">
        <v>3</v>
      </c>
      <c r="H969"/>
      <c r="I969"/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1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f t="shared" si="677"/>
        <v>0</v>
      </c>
      <c r="AH969" s="1">
        <f t="shared" si="678"/>
        <v>0</v>
      </c>
      <c r="AI969" s="1">
        <f t="shared" si="679"/>
        <v>0</v>
      </c>
      <c r="AJ969" s="1">
        <f t="shared" si="680"/>
        <v>0</v>
      </c>
      <c r="AK969" s="1">
        <f t="shared" si="681"/>
        <v>0</v>
      </c>
      <c r="AL969" s="1">
        <f t="shared" si="682"/>
        <v>0</v>
      </c>
      <c r="AM969" s="1">
        <f t="shared" si="683"/>
        <v>0</v>
      </c>
      <c r="AN969" s="1">
        <f t="shared" si="683"/>
        <v>0</v>
      </c>
      <c r="AO969" s="1">
        <f t="shared" si="684"/>
        <v>0</v>
      </c>
      <c r="AP969" s="1">
        <f t="shared" si="685"/>
        <v>0</v>
      </c>
      <c r="AQ969" s="1">
        <f t="shared" si="686"/>
        <v>0</v>
      </c>
      <c r="AR969" s="1">
        <f t="shared" si="687"/>
        <v>0</v>
      </c>
      <c r="AS969" s="1">
        <f t="shared" si="688"/>
        <v>0</v>
      </c>
      <c r="AT969" s="1">
        <f t="shared" si="689"/>
        <v>0</v>
      </c>
      <c r="AU969" s="1">
        <f t="shared" si="690"/>
        <v>0</v>
      </c>
      <c r="AV969" s="1">
        <f t="shared" si="691"/>
        <v>80</v>
      </c>
      <c r="AW969" s="1">
        <f t="shared" si="692"/>
        <v>0</v>
      </c>
      <c r="AX969" s="1">
        <f t="shared" si="693"/>
        <v>0</v>
      </c>
      <c r="AY969" s="1">
        <f t="shared" si="694"/>
        <v>0</v>
      </c>
      <c r="AZ969" s="1">
        <f t="shared" si="695"/>
        <v>0</v>
      </c>
      <c r="BA969" s="1">
        <f t="shared" si="696"/>
        <v>0</v>
      </c>
      <c r="BB969" s="1">
        <f t="shared" si="697"/>
        <v>0</v>
      </c>
      <c r="BC969" s="1">
        <f t="shared" si="698"/>
        <v>0</v>
      </c>
      <c r="BD969" s="1">
        <f t="shared" si="699"/>
        <v>80</v>
      </c>
      <c r="BE969" s="1" t="str">
        <f t="shared" si="706"/>
        <v>Barge D</v>
      </c>
      <c r="BF969" s="1">
        <f t="shared" si="707"/>
        <v>6</v>
      </c>
      <c r="BG969" s="3">
        <v>951</v>
      </c>
      <c r="BH969" s="1">
        <f t="shared" si="720"/>
        <v>0</v>
      </c>
      <c r="BI969" s="1">
        <f t="shared" si="700"/>
        <v>0</v>
      </c>
      <c r="BJ969" s="3">
        <v>951</v>
      </c>
      <c r="BK969" s="1">
        <f t="shared" si="701"/>
        <v>8</v>
      </c>
      <c r="BL969" s="1">
        <f t="shared" si="708"/>
        <v>0</v>
      </c>
      <c r="BM969" s="1">
        <f t="shared" si="709"/>
        <v>0</v>
      </c>
      <c r="BN969" s="1">
        <f t="shared" si="710"/>
        <v>0</v>
      </c>
      <c r="BO969" s="1">
        <f t="shared" si="711"/>
        <v>0</v>
      </c>
      <c r="BP969" s="1">
        <f t="shared" si="712"/>
        <v>0</v>
      </c>
      <c r="BQ969" s="1">
        <f t="shared" si="713"/>
        <v>0</v>
      </c>
      <c r="BR969" s="1">
        <f t="shared" si="714"/>
        <v>0</v>
      </c>
      <c r="BS969" s="1">
        <f t="shared" si="715"/>
        <v>1</v>
      </c>
      <c r="BT969" s="1">
        <f t="shared" si="716"/>
        <v>2</v>
      </c>
      <c r="BU969" s="1">
        <f t="shared" si="717"/>
        <v>3</v>
      </c>
      <c r="BW969" s="1">
        <f t="shared" si="722"/>
        <v>0</v>
      </c>
      <c r="BX969" s="1">
        <f t="shared" si="722"/>
        <v>0</v>
      </c>
      <c r="BY969" s="1">
        <f t="shared" si="722"/>
        <v>0</v>
      </c>
      <c r="BZ969" s="1">
        <f t="shared" si="721"/>
        <v>0</v>
      </c>
      <c r="CA969" s="1">
        <f t="shared" si="721"/>
        <v>0</v>
      </c>
      <c r="CB969" s="1">
        <f t="shared" si="721"/>
        <v>0</v>
      </c>
      <c r="CC969" s="1">
        <f t="shared" si="719"/>
        <v>0</v>
      </c>
      <c r="CD969" s="1">
        <f t="shared" si="719"/>
        <v>70</v>
      </c>
      <c r="CE969" s="1">
        <f t="shared" si="719"/>
        <v>140</v>
      </c>
      <c r="CF969" s="1">
        <f t="shared" si="719"/>
        <v>210</v>
      </c>
      <c r="CW969" s="1">
        <v>951</v>
      </c>
      <c r="CX969" s="1">
        <f t="shared" si="702"/>
        <v>1</v>
      </c>
      <c r="CY969" s="1" t="s">
        <v>37</v>
      </c>
      <c r="CZ969" s="1">
        <v>1</v>
      </c>
      <c r="DB969" s="1">
        <f t="shared" si="718"/>
        <v>7</v>
      </c>
      <c r="DC969" s="1" t="s">
        <v>43</v>
      </c>
      <c r="DD969" s="1">
        <f t="shared" si="703"/>
        <v>8</v>
      </c>
      <c r="DL969" s="1">
        <v>951</v>
      </c>
      <c r="DM969" s="1">
        <f t="shared" si="704"/>
        <v>6</v>
      </c>
      <c r="DN969" s="1">
        <f t="shared" si="705"/>
        <v>0</v>
      </c>
      <c r="DO969" s="1" t="s">
        <v>37</v>
      </c>
      <c r="DP969" s="1">
        <v>0</v>
      </c>
    </row>
    <row r="970" spans="1:120" ht="15">
      <c r="A970">
        <v>952</v>
      </c>
      <c r="B970">
        <v>2</v>
      </c>
      <c r="C970" s="25">
        <v>29200</v>
      </c>
      <c r="D970">
        <v>6</v>
      </c>
      <c r="E970">
        <v>9</v>
      </c>
      <c r="F970" t="s">
        <v>73</v>
      </c>
      <c r="G970">
        <v>4</v>
      </c>
      <c r="H970"/>
      <c r="I970"/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0.33333332999999998</v>
      </c>
      <c r="AA970" s="1">
        <v>0</v>
      </c>
      <c r="AB970" s="1">
        <v>0</v>
      </c>
      <c r="AC970" s="1">
        <v>0</v>
      </c>
      <c r="AD970" s="1">
        <v>0</v>
      </c>
      <c r="AE970" s="1">
        <v>0.66666667000000002</v>
      </c>
      <c r="AF970" s="1">
        <v>0</v>
      </c>
      <c r="AG970" s="1">
        <f t="shared" si="677"/>
        <v>0</v>
      </c>
      <c r="AH970" s="1">
        <f t="shared" si="678"/>
        <v>0</v>
      </c>
      <c r="AI970" s="1">
        <f t="shared" si="679"/>
        <v>0</v>
      </c>
      <c r="AJ970" s="1">
        <f t="shared" si="680"/>
        <v>0</v>
      </c>
      <c r="AK970" s="1">
        <f t="shared" si="681"/>
        <v>0</v>
      </c>
      <c r="AL970" s="1">
        <f t="shared" si="682"/>
        <v>0</v>
      </c>
      <c r="AM970" s="1">
        <f t="shared" si="683"/>
        <v>0</v>
      </c>
      <c r="AN970" s="1">
        <f t="shared" si="683"/>
        <v>0</v>
      </c>
      <c r="AO970" s="1">
        <f t="shared" si="684"/>
        <v>0</v>
      </c>
      <c r="AP970" s="1">
        <f t="shared" si="685"/>
        <v>0</v>
      </c>
      <c r="AQ970" s="1">
        <f t="shared" si="686"/>
        <v>0</v>
      </c>
      <c r="AR970" s="1">
        <f t="shared" si="687"/>
        <v>0</v>
      </c>
      <c r="AS970" s="1">
        <f t="shared" si="688"/>
        <v>0</v>
      </c>
      <c r="AT970" s="1">
        <f t="shared" si="689"/>
        <v>0</v>
      </c>
      <c r="AU970" s="1">
        <f t="shared" si="690"/>
        <v>0</v>
      </c>
      <c r="AV970" s="1">
        <f t="shared" si="691"/>
        <v>0</v>
      </c>
      <c r="AW970" s="1">
        <f t="shared" si="692"/>
        <v>74.999999250000002</v>
      </c>
      <c r="AX970" s="1">
        <f t="shared" si="693"/>
        <v>0</v>
      </c>
      <c r="AY970" s="1">
        <f t="shared" si="694"/>
        <v>0</v>
      </c>
      <c r="AZ970" s="1">
        <f t="shared" si="695"/>
        <v>0</v>
      </c>
      <c r="BA970" s="1">
        <f t="shared" si="696"/>
        <v>0</v>
      </c>
      <c r="BB970" s="1">
        <f t="shared" si="697"/>
        <v>53.333333600000003</v>
      </c>
      <c r="BC970" s="1">
        <f t="shared" si="698"/>
        <v>0</v>
      </c>
      <c r="BD970" s="1">
        <f t="shared" si="699"/>
        <v>128.33333285000001</v>
      </c>
      <c r="BE970" s="1" t="b">
        <f t="shared" si="706"/>
        <v>0</v>
      </c>
      <c r="BF970" s="1">
        <f t="shared" si="707"/>
        <v>0</v>
      </c>
      <c r="BG970" s="3">
        <v>952</v>
      </c>
      <c r="BH970" s="1">
        <f t="shared" si="720"/>
        <v>0</v>
      </c>
      <c r="BI970" s="1">
        <f t="shared" si="700"/>
        <v>0</v>
      </c>
      <c r="BJ970" s="3">
        <v>952</v>
      </c>
      <c r="BK970" s="1">
        <f t="shared" si="701"/>
        <v>10</v>
      </c>
      <c r="BL970" s="1">
        <f t="shared" si="708"/>
        <v>0</v>
      </c>
      <c r="BM970" s="1">
        <f t="shared" si="709"/>
        <v>0</v>
      </c>
      <c r="BN970" s="1">
        <f t="shared" si="710"/>
        <v>0</v>
      </c>
      <c r="BO970" s="1">
        <f t="shared" si="711"/>
        <v>0</v>
      </c>
      <c r="BP970" s="1">
        <f t="shared" si="712"/>
        <v>0</v>
      </c>
      <c r="BQ970" s="1">
        <f t="shared" si="713"/>
        <v>0</v>
      </c>
      <c r="BR970" s="1">
        <f t="shared" si="714"/>
        <v>0</v>
      </c>
      <c r="BS970" s="1">
        <f t="shared" si="715"/>
        <v>0</v>
      </c>
      <c r="BT970" s="1">
        <f t="shared" si="716"/>
        <v>0</v>
      </c>
      <c r="BU970" s="1">
        <f t="shared" si="717"/>
        <v>1</v>
      </c>
      <c r="BW970" s="1">
        <f t="shared" si="722"/>
        <v>0</v>
      </c>
      <c r="BX970" s="1">
        <f t="shared" si="722"/>
        <v>0</v>
      </c>
      <c r="BY970" s="1">
        <f t="shared" si="722"/>
        <v>0</v>
      </c>
      <c r="BZ970" s="1">
        <f t="shared" si="721"/>
        <v>0</v>
      </c>
      <c r="CA970" s="1">
        <f t="shared" si="721"/>
        <v>0</v>
      </c>
      <c r="CB970" s="1">
        <f t="shared" si="721"/>
        <v>0</v>
      </c>
      <c r="CC970" s="1">
        <f t="shared" si="719"/>
        <v>0</v>
      </c>
      <c r="CD970" s="1">
        <f t="shared" si="719"/>
        <v>0</v>
      </c>
      <c r="CE970" s="1">
        <f t="shared" si="719"/>
        <v>0</v>
      </c>
      <c r="CF970" s="1">
        <f t="shared" si="719"/>
        <v>70</v>
      </c>
      <c r="CW970" s="1">
        <v>952</v>
      </c>
      <c r="CX970" s="1">
        <f t="shared" si="702"/>
        <v>1</v>
      </c>
      <c r="CY970" s="1" t="s">
        <v>37</v>
      </c>
      <c r="CZ970" s="1">
        <v>1</v>
      </c>
      <c r="DB970" s="1">
        <f t="shared" si="718"/>
        <v>9.0000000100000008</v>
      </c>
      <c r="DC970" s="1" t="s">
        <v>43</v>
      </c>
      <c r="DD970" s="1">
        <f t="shared" si="703"/>
        <v>9</v>
      </c>
      <c r="DL970" s="1">
        <v>952</v>
      </c>
      <c r="DM970" s="1">
        <f t="shared" si="704"/>
        <v>7</v>
      </c>
      <c r="DN970" s="1">
        <f t="shared" si="705"/>
        <v>0</v>
      </c>
      <c r="DO970" s="1" t="s">
        <v>37</v>
      </c>
      <c r="DP970" s="1">
        <v>0</v>
      </c>
    </row>
    <row r="971" spans="1:120" ht="15">
      <c r="A971">
        <v>953</v>
      </c>
      <c r="B971">
        <v>2</v>
      </c>
      <c r="C971" s="25">
        <v>24200</v>
      </c>
      <c r="D971">
        <v>0</v>
      </c>
      <c r="E971">
        <v>5</v>
      </c>
      <c r="F971" t="s">
        <v>73</v>
      </c>
      <c r="G971">
        <v>2</v>
      </c>
      <c r="H971"/>
      <c r="I971"/>
      <c r="J971" s="1">
        <v>0</v>
      </c>
      <c r="K971" s="1">
        <v>0</v>
      </c>
      <c r="L971" s="1">
        <v>1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f t="shared" si="677"/>
        <v>0</v>
      </c>
      <c r="AH971" s="1">
        <f t="shared" si="678"/>
        <v>0</v>
      </c>
      <c r="AI971" s="1">
        <f t="shared" si="679"/>
        <v>80</v>
      </c>
      <c r="AJ971" s="1">
        <f t="shared" si="680"/>
        <v>0</v>
      </c>
      <c r="AK971" s="1">
        <f t="shared" si="681"/>
        <v>0</v>
      </c>
      <c r="AL971" s="1">
        <f t="shared" si="682"/>
        <v>0</v>
      </c>
      <c r="AM971" s="1">
        <f t="shared" si="683"/>
        <v>0</v>
      </c>
      <c r="AN971" s="1">
        <f t="shared" si="683"/>
        <v>0</v>
      </c>
      <c r="AO971" s="1">
        <f t="shared" si="684"/>
        <v>0</v>
      </c>
      <c r="AP971" s="1">
        <f t="shared" si="685"/>
        <v>0</v>
      </c>
      <c r="AQ971" s="1">
        <f t="shared" si="686"/>
        <v>0</v>
      </c>
      <c r="AR971" s="1">
        <f t="shared" si="687"/>
        <v>0</v>
      </c>
      <c r="AS971" s="1">
        <f t="shared" si="688"/>
        <v>0</v>
      </c>
      <c r="AT971" s="1">
        <f t="shared" si="689"/>
        <v>0</v>
      </c>
      <c r="AU971" s="1">
        <f t="shared" si="690"/>
        <v>0</v>
      </c>
      <c r="AV971" s="1">
        <f t="shared" si="691"/>
        <v>0</v>
      </c>
      <c r="AW971" s="1">
        <f t="shared" si="692"/>
        <v>0</v>
      </c>
      <c r="AX971" s="1">
        <f t="shared" si="693"/>
        <v>0</v>
      </c>
      <c r="AY971" s="1">
        <f t="shared" si="694"/>
        <v>0</v>
      </c>
      <c r="AZ971" s="1">
        <f t="shared" si="695"/>
        <v>0</v>
      </c>
      <c r="BA971" s="1">
        <f t="shared" si="696"/>
        <v>0</v>
      </c>
      <c r="BB971" s="1">
        <f t="shared" si="697"/>
        <v>0</v>
      </c>
      <c r="BC971" s="1">
        <f t="shared" si="698"/>
        <v>0</v>
      </c>
      <c r="BD971" s="1">
        <f t="shared" si="699"/>
        <v>80</v>
      </c>
      <c r="BE971" s="1" t="str">
        <f t="shared" si="706"/>
        <v>Barge E</v>
      </c>
      <c r="BF971" s="1">
        <f t="shared" si="707"/>
        <v>1</v>
      </c>
      <c r="BG971" s="3">
        <v>953</v>
      </c>
      <c r="BH971" s="1">
        <f t="shared" si="720"/>
        <v>0</v>
      </c>
      <c r="BI971" s="1">
        <f t="shared" si="700"/>
        <v>0</v>
      </c>
      <c r="BJ971" s="3">
        <v>953</v>
      </c>
      <c r="BK971" s="1">
        <f t="shared" si="701"/>
        <v>2</v>
      </c>
      <c r="BL971" s="1">
        <f t="shared" si="708"/>
        <v>0</v>
      </c>
      <c r="BM971" s="1">
        <f t="shared" si="709"/>
        <v>1</v>
      </c>
      <c r="BN971" s="1">
        <f t="shared" si="710"/>
        <v>2</v>
      </c>
      <c r="BO971" s="1">
        <f t="shared" si="711"/>
        <v>3</v>
      </c>
      <c r="BP971" s="1">
        <f t="shared" si="712"/>
        <v>4</v>
      </c>
      <c r="BQ971" s="1">
        <f t="shared" si="713"/>
        <v>5</v>
      </c>
      <c r="BR971" s="1">
        <f t="shared" si="714"/>
        <v>6</v>
      </c>
      <c r="BS971" s="1">
        <f t="shared" si="715"/>
        <v>7</v>
      </c>
      <c r="BT971" s="1">
        <f t="shared" si="716"/>
        <v>8</v>
      </c>
      <c r="BU971" s="1">
        <f t="shared" si="717"/>
        <v>9</v>
      </c>
      <c r="BW971" s="1">
        <f t="shared" si="722"/>
        <v>0</v>
      </c>
      <c r="BX971" s="1">
        <f t="shared" si="722"/>
        <v>70</v>
      </c>
      <c r="BY971" s="1">
        <f t="shared" si="722"/>
        <v>140</v>
      </c>
      <c r="BZ971" s="1">
        <f t="shared" si="721"/>
        <v>210</v>
      </c>
      <c r="CA971" s="1">
        <f t="shared" si="721"/>
        <v>280</v>
      </c>
      <c r="CB971" s="1">
        <f t="shared" si="721"/>
        <v>350</v>
      </c>
      <c r="CC971" s="1">
        <f t="shared" si="719"/>
        <v>420</v>
      </c>
      <c r="CD971" s="1">
        <f t="shared" si="719"/>
        <v>490</v>
      </c>
      <c r="CE971" s="1">
        <f t="shared" si="719"/>
        <v>560</v>
      </c>
      <c r="CF971" s="1">
        <f t="shared" si="719"/>
        <v>630</v>
      </c>
      <c r="CW971" s="1">
        <v>953</v>
      </c>
      <c r="CX971" s="1">
        <f t="shared" si="702"/>
        <v>1</v>
      </c>
      <c r="CY971" s="1" t="s">
        <v>37</v>
      </c>
      <c r="CZ971" s="1">
        <v>1</v>
      </c>
      <c r="DB971" s="1">
        <f t="shared" si="718"/>
        <v>2</v>
      </c>
      <c r="DC971" s="1" t="s">
        <v>43</v>
      </c>
      <c r="DD971" s="1">
        <f t="shared" si="703"/>
        <v>5</v>
      </c>
      <c r="DL971" s="1">
        <v>953</v>
      </c>
      <c r="DM971" s="1">
        <f t="shared" si="704"/>
        <v>1</v>
      </c>
      <c r="DN971" s="1">
        <f t="shared" si="705"/>
        <v>0</v>
      </c>
      <c r="DO971" s="1" t="s">
        <v>37</v>
      </c>
      <c r="DP971" s="1">
        <v>0</v>
      </c>
    </row>
    <row r="972" spans="1:120" ht="15">
      <c r="A972">
        <v>954</v>
      </c>
      <c r="B972">
        <v>2</v>
      </c>
      <c r="C972" s="25">
        <v>24200</v>
      </c>
      <c r="D972">
        <v>6</v>
      </c>
      <c r="E972">
        <v>10</v>
      </c>
      <c r="F972" t="s">
        <v>74</v>
      </c>
      <c r="G972">
        <v>3</v>
      </c>
      <c r="H972"/>
      <c r="I972"/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f t="shared" si="677"/>
        <v>0</v>
      </c>
      <c r="AH972" s="1">
        <f t="shared" si="678"/>
        <v>0</v>
      </c>
      <c r="AI972" s="1">
        <f t="shared" si="679"/>
        <v>0</v>
      </c>
      <c r="AJ972" s="1">
        <f t="shared" si="680"/>
        <v>0</v>
      </c>
      <c r="AK972" s="1">
        <f t="shared" si="681"/>
        <v>0</v>
      </c>
      <c r="AL972" s="1">
        <f t="shared" si="682"/>
        <v>0</v>
      </c>
      <c r="AM972" s="1">
        <f t="shared" si="683"/>
        <v>0</v>
      </c>
      <c r="AN972" s="1">
        <f t="shared" si="683"/>
        <v>0</v>
      </c>
      <c r="AO972" s="1">
        <f t="shared" si="684"/>
        <v>0</v>
      </c>
      <c r="AP972" s="1">
        <f t="shared" si="685"/>
        <v>0</v>
      </c>
      <c r="AQ972" s="1">
        <f t="shared" si="686"/>
        <v>0</v>
      </c>
      <c r="AR972" s="1">
        <f t="shared" si="687"/>
        <v>0</v>
      </c>
      <c r="AS972" s="1">
        <f t="shared" si="688"/>
        <v>0</v>
      </c>
      <c r="AT972" s="1">
        <f t="shared" si="689"/>
        <v>0</v>
      </c>
      <c r="AU972" s="1">
        <f t="shared" si="690"/>
        <v>0</v>
      </c>
      <c r="AV972" s="1">
        <f t="shared" si="691"/>
        <v>0</v>
      </c>
      <c r="AW972" s="1">
        <f t="shared" si="692"/>
        <v>0</v>
      </c>
      <c r="AX972" s="1">
        <f t="shared" si="693"/>
        <v>0</v>
      </c>
      <c r="AY972" s="1">
        <f t="shared" si="694"/>
        <v>0</v>
      </c>
      <c r="AZ972" s="1">
        <f t="shared" si="695"/>
        <v>80</v>
      </c>
      <c r="BA972" s="1">
        <f t="shared" si="696"/>
        <v>0</v>
      </c>
      <c r="BB972" s="1">
        <f t="shared" si="697"/>
        <v>0</v>
      </c>
      <c r="BC972" s="1">
        <f t="shared" si="698"/>
        <v>0</v>
      </c>
      <c r="BD972" s="1">
        <f t="shared" si="699"/>
        <v>80</v>
      </c>
      <c r="BE972" s="1" t="str">
        <f t="shared" si="706"/>
        <v>Barge D</v>
      </c>
      <c r="BF972" s="1">
        <f t="shared" si="707"/>
        <v>8</v>
      </c>
      <c r="BG972" s="3">
        <v>954</v>
      </c>
      <c r="BH972" s="1">
        <f t="shared" si="720"/>
        <v>0</v>
      </c>
      <c r="BI972" s="1">
        <f t="shared" si="700"/>
        <v>0</v>
      </c>
      <c r="BJ972" s="3">
        <v>954</v>
      </c>
      <c r="BK972" s="1">
        <f t="shared" si="701"/>
        <v>9</v>
      </c>
      <c r="BL972" s="1">
        <f t="shared" si="708"/>
        <v>0</v>
      </c>
      <c r="BM972" s="1">
        <f t="shared" si="709"/>
        <v>0</v>
      </c>
      <c r="BN972" s="1">
        <f t="shared" si="710"/>
        <v>0</v>
      </c>
      <c r="BO972" s="1">
        <f t="shared" si="711"/>
        <v>0</v>
      </c>
      <c r="BP972" s="1">
        <f t="shared" si="712"/>
        <v>0</v>
      </c>
      <c r="BQ972" s="1">
        <f t="shared" si="713"/>
        <v>0</v>
      </c>
      <c r="BR972" s="1">
        <f t="shared" si="714"/>
        <v>0</v>
      </c>
      <c r="BS972" s="1">
        <f t="shared" si="715"/>
        <v>0</v>
      </c>
      <c r="BT972" s="1">
        <f t="shared" si="716"/>
        <v>1</v>
      </c>
      <c r="BU972" s="1">
        <f t="shared" si="717"/>
        <v>2</v>
      </c>
      <c r="BW972" s="1">
        <f t="shared" si="722"/>
        <v>0</v>
      </c>
      <c r="BX972" s="1">
        <f t="shared" si="722"/>
        <v>0</v>
      </c>
      <c r="BY972" s="1">
        <f t="shared" si="722"/>
        <v>0</v>
      </c>
      <c r="BZ972" s="1">
        <f t="shared" si="721"/>
        <v>0</v>
      </c>
      <c r="CA972" s="1">
        <f t="shared" si="721"/>
        <v>0</v>
      </c>
      <c r="CB972" s="1">
        <f t="shared" si="721"/>
        <v>0</v>
      </c>
      <c r="CC972" s="1">
        <f t="shared" si="719"/>
        <v>0</v>
      </c>
      <c r="CD972" s="1">
        <f t="shared" si="719"/>
        <v>0</v>
      </c>
      <c r="CE972" s="1">
        <f t="shared" si="719"/>
        <v>70</v>
      </c>
      <c r="CF972" s="1">
        <f t="shared" si="719"/>
        <v>140</v>
      </c>
      <c r="CW972" s="1">
        <v>954</v>
      </c>
      <c r="CX972" s="1">
        <f t="shared" si="702"/>
        <v>1</v>
      </c>
      <c r="CY972" s="1" t="s">
        <v>37</v>
      </c>
      <c r="CZ972" s="1">
        <v>1</v>
      </c>
      <c r="DB972" s="1">
        <f t="shared" si="718"/>
        <v>9</v>
      </c>
      <c r="DC972" s="1" t="s">
        <v>43</v>
      </c>
      <c r="DD972" s="1">
        <f t="shared" si="703"/>
        <v>10</v>
      </c>
      <c r="DL972" s="1">
        <v>954</v>
      </c>
      <c r="DM972" s="1">
        <f t="shared" si="704"/>
        <v>7</v>
      </c>
      <c r="DN972" s="1">
        <f t="shared" si="705"/>
        <v>0</v>
      </c>
      <c r="DO972" s="1" t="s">
        <v>37</v>
      </c>
      <c r="DP972" s="1">
        <v>0</v>
      </c>
    </row>
    <row r="973" spans="1:120" ht="15">
      <c r="A973">
        <v>955</v>
      </c>
      <c r="B973">
        <v>2</v>
      </c>
      <c r="C973" s="25">
        <v>24200</v>
      </c>
      <c r="D973">
        <v>1</v>
      </c>
      <c r="E973">
        <v>5</v>
      </c>
      <c r="F973" t="s">
        <v>73</v>
      </c>
      <c r="G973">
        <v>3</v>
      </c>
      <c r="H973"/>
      <c r="I973"/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f t="shared" si="677"/>
        <v>0</v>
      </c>
      <c r="AH973" s="1">
        <f t="shared" si="678"/>
        <v>0</v>
      </c>
      <c r="AI973" s="1">
        <f t="shared" si="679"/>
        <v>0</v>
      </c>
      <c r="AJ973" s="1">
        <f t="shared" si="680"/>
        <v>0</v>
      </c>
      <c r="AK973" s="1">
        <f t="shared" si="681"/>
        <v>80</v>
      </c>
      <c r="AL973" s="1">
        <f t="shared" si="682"/>
        <v>0</v>
      </c>
      <c r="AM973" s="1">
        <f t="shared" si="683"/>
        <v>0</v>
      </c>
      <c r="AN973" s="1">
        <f t="shared" si="683"/>
        <v>0</v>
      </c>
      <c r="AO973" s="1">
        <f t="shared" si="684"/>
        <v>0</v>
      </c>
      <c r="AP973" s="1">
        <f t="shared" si="685"/>
        <v>0</v>
      </c>
      <c r="AQ973" s="1">
        <f t="shared" si="686"/>
        <v>0</v>
      </c>
      <c r="AR973" s="1">
        <f t="shared" si="687"/>
        <v>0</v>
      </c>
      <c r="AS973" s="1">
        <f t="shared" si="688"/>
        <v>0</v>
      </c>
      <c r="AT973" s="1">
        <f t="shared" si="689"/>
        <v>0</v>
      </c>
      <c r="AU973" s="1">
        <f t="shared" si="690"/>
        <v>0</v>
      </c>
      <c r="AV973" s="1">
        <f t="shared" si="691"/>
        <v>0</v>
      </c>
      <c r="AW973" s="1">
        <f t="shared" si="692"/>
        <v>0</v>
      </c>
      <c r="AX973" s="1">
        <f t="shared" si="693"/>
        <v>0</v>
      </c>
      <c r="AY973" s="1">
        <f t="shared" si="694"/>
        <v>0</v>
      </c>
      <c r="AZ973" s="1">
        <f t="shared" si="695"/>
        <v>0</v>
      </c>
      <c r="BA973" s="1">
        <f t="shared" si="696"/>
        <v>0</v>
      </c>
      <c r="BB973" s="1">
        <f t="shared" si="697"/>
        <v>0</v>
      </c>
      <c r="BC973" s="1">
        <f t="shared" si="698"/>
        <v>0</v>
      </c>
      <c r="BD973" s="1">
        <f t="shared" si="699"/>
        <v>80</v>
      </c>
      <c r="BE973" s="1" t="str">
        <f t="shared" si="706"/>
        <v>Barge A</v>
      </c>
      <c r="BF973" s="1">
        <f t="shared" si="707"/>
        <v>2</v>
      </c>
      <c r="BG973" s="3">
        <v>955</v>
      </c>
      <c r="BH973" s="1">
        <f t="shared" si="720"/>
        <v>0</v>
      </c>
      <c r="BI973" s="1">
        <f t="shared" si="700"/>
        <v>0</v>
      </c>
      <c r="BJ973" s="3">
        <v>955</v>
      </c>
      <c r="BK973" s="1">
        <f t="shared" si="701"/>
        <v>4</v>
      </c>
      <c r="BL973" s="1">
        <f t="shared" si="708"/>
        <v>0</v>
      </c>
      <c r="BM973" s="1">
        <f t="shared" si="709"/>
        <v>0</v>
      </c>
      <c r="BN973" s="1">
        <f t="shared" si="710"/>
        <v>0</v>
      </c>
      <c r="BO973" s="1">
        <f t="shared" si="711"/>
        <v>1</v>
      </c>
      <c r="BP973" s="1">
        <f t="shared" si="712"/>
        <v>2</v>
      </c>
      <c r="BQ973" s="1">
        <f t="shared" si="713"/>
        <v>3</v>
      </c>
      <c r="BR973" s="1">
        <f t="shared" si="714"/>
        <v>4</v>
      </c>
      <c r="BS973" s="1">
        <f t="shared" si="715"/>
        <v>5</v>
      </c>
      <c r="BT973" s="1">
        <f t="shared" si="716"/>
        <v>6</v>
      </c>
      <c r="BU973" s="1">
        <f t="shared" si="717"/>
        <v>7</v>
      </c>
      <c r="BW973" s="1">
        <f t="shared" si="722"/>
        <v>0</v>
      </c>
      <c r="BX973" s="1">
        <f t="shared" si="722"/>
        <v>0</v>
      </c>
      <c r="BY973" s="1">
        <f t="shared" si="722"/>
        <v>0</v>
      </c>
      <c r="BZ973" s="1">
        <f t="shared" si="721"/>
        <v>70</v>
      </c>
      <c r="CA973" s="1">
        <f t="shared" si="721"/>
        <v>140</v>
      </c>
      <c r="CB973" s="1">
        <f t="shared" si="721"/>
        <v>210</v>
      </c>
      <c r="CC973" s="1">
        <f t="shared" si="719"/>
        <v>280</v>
      </c>
      <c r="CD973" s="1">
        <f t="shared" si="719"/>
        <v>350</v>
      </c>
      <c r="CE973" s="1">
        <f t="shared" si="719"/>
        <v>420</v>
      </c>
      <c r="CF973" s="1">
        <f t="shared" si="719"/>
        <v>490</v>
      </c>
      <c r="CW973" s="1">
        <v>955</v>
      </c>
      <c r="CX973" s="1">
        <f t="shared" si="702"/>
        <v>1</v>
      </c>
      <c r="CY973" s="1" t="s">
        <v>37</v>
      </c>
      <c r="CZ973" s="1">
        <v>1</v>
      </c>
      <c r="DB973" s="1">
        <f t="shared" si="718"/>
        <v>3</v>
      </c>
      <c r="DC973" s="1" t="s">
        <v>43</v>
      </c>
      <c r="DD973" s="1">
        <f t="shared" si="703"/>
        <v>5</v>
      </c>
      <c r="DL973" s="1">
        <v>955</v>
      </c>
      <c r="DM973" s="1">
        <f t="shared" si="704"/>
        <v>2</v>
      </c>
      <c r="DN973" s="1">
        <f t="shared" si="705"/>
        <v>0</v>
      </c>
      <c r="DO973" s="1" t="s">
        <v>37</v>
      </c>
      <c r="DP973" s="1">
        <v>0</v>
      </c>
    </row>
    <row r="974" spans="1:120" ht="15">
      <c r="A974">
        <v>956</v>
      </c>
      <c r="B974">
        <v>2</v>
      </c>
      <c r="C974" s="25">
        <v>24200</v>
      </c>
      <c r="D974">
        <v>4</v>
      </c>
      <c r="E974">
        <v>8</v>
      </c>
      <c r="F974" t="s">
        <v>74</v>
      </c>
      <c r="G974">
        <v>4</v>
      </c>
      <c r="H974"/>
      <c r="I974"/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1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f t="shared" si="677"/>
        <v>0</v>
      </c>
      <c r="AH974" s="1">
        <f t="shared" si="678"/>
        <v>0</v>
      </c>
      <c r="AI974" s="1">
        <f t="shared" si="679"/>
        <v>0</v>
      </c>
      <c r="AJ974" s="1">
        <f t="shared" si="680"/>
        <v>0</v>
      </c>
      <c r="AK974" s="1">
        <f t="shared" si="681"/>
        <v>0</v>
      </c>
      <c r="AL974" s="1">
        <f t="shared" si="682"/>
        <v>0</v>
      </c>
      <c r="AM974" s="1">
        <f t="shared" si="683"/>
        <v>0</v>
      </c>
      <c r="AN974" s="1">
        <f t="shared" si="683"/>
        <v>0</v>
      </c>
      <c r="AO974" s="1">
        <f t="shared" si="684"/>
        <v>0</v>
      </c>
      <c r="AP974" s="1">
        <f t="shared" si="685"/>
        <v>0</v>
      </c>
      <c r="AQ974" s="1">
        <f t="shared" si="686"/>
        <v>0</v>
      </c>
      <c r="AR974" s="1">
        <f t="shared" si="687"/>
        <v>0</v>
      </c>
      <c r="AS974" s="1">
        <f t="shared" si="688"/>
        <v>0</v>
      </c>
      <c r="AT974" s="1">
        <f t="shared" si="689"/>
        <v>0</v>
      </c>
      <c r="AU974" s="1">
        <f t="shared" si="690"/>
        <v>0</v>
      </c>
      <c r="AV974" s="1">
        <f t="shared" si="691"/>
        <v>0</v>
      </c>
      <c r="AW974" s="1">
        <f t="shared" si="692"/>
        <v>0</v>
      </c>
      <c r="AX974" s="1">
        <f t="shared" si="693"/>
        <v>80</v>
      </c>
      <c r="AY974" s="1">
        <f t="shared" si="694"/>
        <v>0</v>
      </c>
      <c r="AZ974" s="1">
        <f t="shared" si="695"/>
        <v>0</v>
      </c>
      <c r="BA974" s="1">
        <f t="shared" si="696"/>
        <v>0</v>
      </c>
      <c r="BB974" s="1">
        <f t="shared" si="697"/>
        <v>0</v>
      </c>
      <c r="BC974" s="1">
        <f t="shared" si="698"/>
        <v>0</v>
      </c>
      <c r="BD974" s="1">
        <f t="shared" si="699"/>
        <v>80</v>
      </c>
      <c r="BE974" s="1" t="str">
        <f t="shared" si="706"/>
        <v>Barge B</v>
      </c>
      <c r="BF974" s="1">
        <f t="shared" si="707"/>
        <v>7</v>
      </c>
      <c r="BG974" s="3">
        <v>956</v>
      </c>
      <c r="BH974" s="1">
        <f t="shared" si="720"/>
        <v>0</v>
      </c>
      <c r="BI974" s="1">
        <f t="shared" si="700"/>
        <v>0</v>
      </c>
      <c r="BJ974" s="3">
        <v>956</v>
      </c>
      <c r="BK974" s="1">
        <f t="shared" si="701"/>
        <v>8</v>
      </c>
      <c r="BL974" s="1">
        <f t="shared" si="708"/>
        <v>0</v>
      </c>
      <c r="BM974" s="1">
        <f t="shared" si="709"/>
        <v>0</v>
      </c>
      <c r="BN974" s="1">
        <f t="shared" si="710"/>
        <v>0</v>
      </c>
      <c r="BO974" s="1">
        <f t="shared" si="711"/>
        <v>0</v>
      </c>
      <c r="BP974" s="1">
        <f t="shared" si="712"/>
        <v>0</v>
      </c>
      <c r="BQ974" s="1">
        <f t="shared" si="713"/>
        <v>0</v>
      </c>
      <c r="BR974" s="1">
        <f t="shared" si="714"/>
        <v>0</v>
      </c>
      <c r="BS974" s="1">
        <f t="shared" si="715"/>
        <v>1</v>
      </c>
      <c r="BT974" s="1">
        <f t="shared" si="716"/>
        <v>2</v>
      </c>
      <c r="BU974" s="1">
        <f t="shared" si="717"/>
        <v>3</v>
      </c>
      <c r="BW974" s="1">
        <f t="shared" si="722"/>
        <v>0</v>
      </c>
      <c r="BX974" s="1">
        <f t="shared" si="722"/>
        <v>0</v>
      </c>
      <c r="BY974" s="1">
        <f t="shared" si="722"/>
        <v>0</v>
      </c>
      <c r="BZ974" s="1">
        <f t="shared" si="721"/>
        <v>0</v>
      </c>
      <c r="CA974" s="1">
        <f t="shared" si="721"/>
        <v>0</v>
      </c>
      <c r="CB974" s="1">
        <f t="shared" si="721"/>
        <v>0</v>
      </c>
      <c r="CC974" s="1">
        <f t="shared" si="719"/>
        <v>0</v>
      </c>
      <c r="CD974" s="1">
        <f t="shared" si="719"/>
        <v>70</v>
      </c>
      <c r="CE974" s="1">
        <f t="shared" si="719"/>
        <v>140</v>
      </c>
      <c r="CF974" s="1">
        <f t="shared" si="719"/>
        <v>210</v>
      </c>
      <c r="CW974" s="1">
        <v>956</v>
      </c>
      <c r="CX974" s="1">
        <f t="shared" si="702"/>
        <v>1</v>
      </c>
      <c r="CY974" s="1" t="s">
        <v>37</v>
      </c>
      <c r="CZ974" s="1">
        <v>1</v>
      </c>
      <c r="DB974" s="1">
        <f t="shared" si="718"/>
        <v>8</v>
      </c>
      <c r="DC974" s="1" t="s">
        <v>43</v>
      </c>
      <c r="DD974" s="1">
        <f t="shared" si="703"/>
        <v>8</v>
      </c>
      <c r="DL974" s="1">
        <v>956</v>
      </c>
      <c r="DM974" s="1">
        <f t="shared" si="704"/>
        <v>5</v>
      </c>
      <c r="DN974" s="1">
        <f t="shared" si="705"/>
        <v>0</v>
      </c>
      <c r="DO974" s="1" t="s">
        <v>37</v>
      </c>
      <c r="DP974" s="1">
        <v>0</v>
      </c>
    </row>
    <row r="975" spans="1:120" ht="15">
      <c r="A975">
        <v>957</v>
      </c>
      <c r="B975">
        <v>2</v>
      </c>
      <c r="C975" s="25">
        <v>4200</v>
      </c>
      <c r="D975">
        <v>0</v>
      </c>
      <c r="E975">
        <v>3</v>
      </c>
      <c r="F975" t="s">
        <v>32</v>
      </c>
      <c r="G975">
        <v>4</v>
      </c>
      <c r="H975"/>
      <c r="I975"/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f t="shared" si="677"/>
        <v>0</v>
      </c>
      <c r="AH975" s="1">
        <f t="shared" si="678"/>
        <v>80</v>
      </c>
      <c r="AI975" s="1">
        <f t="shared" si="679"/>
        <v>0</v>
      </c>
      <c r="AJ975" s="1">
        <f t="shared" si="680"/>
        <v>0</v>
      </c>
      <c r="AK975" s="1">
        <f t="shared" si="681"/>
        <v>0</v>
      </c>
      <c r="AL975" s="1">
        <f t="shared" si="682"/>
        <v>0</v>
      </c>
      <c r="AM975" s="1">
        <f t="shared" si="683"/>
        <v>0</v>
      </c>
      <c r="AN975" s="1">
        <f t="shared" si="683"/>
        <v>0</v>
      </c>
      <c r="AO975" s="1">
        <f t="shared" si="684"/>
        <v>0</v>
      </c>
      <c r="AP975" s="1">
        <f t="shared" si="685"/>
        <v>0</v>
      </c>
      <c r="AQ975" s="1">
        <f t="shared" si="686"/>
        <v>0</v>
      </c>
      <c r="AR975" s="1">
        <f t="shared" si="687"/>
        <v>0</v>
      </c>
      <c r="AS975" s="1">
        <f t="shared" si="688"/>
        <v>0</v>
      </c>
      <c r="AT975" s="1">
        <f t="shared" si="689"/>
        <v>0</v>
      </c>
      <c r="AU975" s="1">
        <f t="shared" si="690"/>
        <v>0</v>
      </c>
      <c r="AV975" s="1">
        <f t="shared" si="691"/>
        <v>0</v>
      </c>
      <c r="AW975" s="1">
        <f t="shared" si="692"/>
        <v>0</v>
      </c>
      <c r="AX975" s="1">
        <f t="shared" si="693"/>
        <v>0</v>
      </c>
      <c r="AY975" s="1">
        <f t="shared" si="694"/>
        <v>0</v>
      </c>
      <c r="AZ975" s="1">
        <f t="shared" si="695"/>
        <v>0</v>
      </c>
      <c r="BA975" s="1">
        <f t="shared" si="696"/>
        <v>0</v>
      </c>
      <c r="BB975" s="1">
        <f t="shared" si="697"/>
        <v>0</v>
      </c>
      <c r="BC975" s="1">
        <f t="shared" si="698"/>
        <v>0</v>
      </c>
      <c r="BD975" s="1">
        <f t="shared" si="699"/>
        <v>80</v>
      </c>
      <c r="BE975" s="1" t="str">
        <f t="shared" si="706"/>
        <v>Barge D</v>
      </c>
      <c r="BF975" s="1">
        <f t="shared" si="707"/>
        <v>1</v>
      </c>
      <c r="BG975" s="3">
        <v>957</v>
      </c>
      <c r="BH975" s="1">
        <f t="shared" si="720"/>
        <v>0</v>
      </c>
      <c r="BI975" s="1">
        <f t="shared" si="700"/>
        <v>0</v>
      </c>
      <c r="BJ975" s="3">
        <v>957</v>
      </c>
      <c r="BK975" s="1">
        <f t="shared" si="701"/>
        <v>4</v>
      </c>
      <c r="BL975" s="1">
        <f t="shared" si="708"/>
        <v>0</v>
      </c>
      <c r="BM975" s="1">
        <f t="shared" si="709"/>
        <v>0</v>
      </c>
      <c r="BN975" s="1">
        <f t="shared" si="710"/>
        <v>0</v>
      </c>
      <c r="BO975" s="1">
        <f t="shared" si="711"/>
        <v>1</v>
      </c>
      <c r="BP975" s="1">
        <f t="shared" si="712"/>
        <v>2</v>
      </c>
      <c r="BQ975" s="1">
        <f t="shared" si="713"/>
        <v>3</v>
      </c>
      <c r="BR975" s="1">
        <f t="shared" si="714"/>
        <v>4</v>
      </c>
      <c r="BS975" s="1">
        <f t="shared" si="715"/>
        <v>5</v>
      </c>
      <c r="BT975" s="1">
        <f t="shared" si="716"/>
        <v>6</v>
      </c>
      <c r="BU975" s="1">
        <f t="shared" si="717"/>
        <v>7</v>
      </c>
      <c r="BW975" s="1">
        <f t="shared" si="722"/>
        <v>0</v>
      </c>
      <c r="BX975" s="1">
        <f t="shared" si="722"/>
        <v>0</v>
      </c>
      <c r="BY975" s="1">
        <f t="shared" si="722"/>
        <v>0</v>
      </c>
      <c r="BZ975" s="1">
        <f t="shared" si="721"/>
        <v>70</v>
      </c>
      <c r="CA975" s="1">
        <f t="shared" si="721"/>
        <v>140</v>
      </c>
      <c r="CB975" s="1">
        <f t="shared" si="721"/>
        <v>210</v>
      </c>
      <c r="CC975" s="1">
        <f t="shared" si="719"/>
        <v>280</v>
      </c>
      <c r="CD975" s="1">
        <f t="shared" si="719"/>
        <v>350</v>
      </c>
      <c r="CE975" s="1">
        <f t="shared" si="719"/>
        <v>420</v>
      </c>
      <c r="CF975" s="1">
        <f t="shared" si="719"/>
        <v>490</v>
      </c>
      <c r="CW975" s="1">
        <v>957</v>
      </c>
      <c r="CX975" s="1">
        <f t="shared" si="702"/>
        <v>1</v>
      </c>
      <c r="CY975" s="1" t="s">
        <v>37</v>
      </c>
      <c r="CZ975" s="1">
        <v>1</v>
      </c>
      <c r="DB975" s="1">
        <f t="shared" si="718"/>
        <v>2</v>
      </c>
      <c r="DC975" s="1" t="s">
        <v>43</v>
      </c>
      <c r="DD975" s="1">
        <f t="shared" si="703"/>
        <v>3</v>
      </c>
      <c r="DL975" s="1">
        <v>957</v>
      </c>
      <c r="DM975" s="1">
        <f t="shared" si="704"/>
        <v>1</v>
      </c>
      <c r="DN975" s="1">
        <f t="shared" si="705"/>
        <v>0</v>
      </c>
      <c r="DO975" s="1" t="s">
        <v>37</v>
      </c>
      <c r="DP975" s="1">
        <v>0</v>
      </c>
    </row>
    <row r="976" spans="1:120" ht="15">
      <c r="A976">
        <v>958</v>
      </c>
      <c r="B976">
        <v>2</v>
      </c>
      <c r="C976" s="25">
        <v>4200</v>
      </c>
      <c r="D976">
        <v>0</v>
      </c>
      <c r="E976">
        <v>5</v>
      </c>
      <c r="F976" t="s">
        <v>73</v>
      </c>
      <c r="G976">
        <v>4</v>
      </c>
      <c r="H976"/>
      <c r="I976"/>
      <c r="J976" s="1">
        <v>0</v>
      </c>
      <c r="K976" s="1">
        <v>0</v>
      </c>
      <c r="L976" s="1">
        <v>0</v>
      </c>
      <c r="M976" s="1">
        <v>0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f t="shared" si="677"/>
        <v>0</v>
      </c>
      <c r="AH976" s="1">
        <f t="shared" si="678"/>
        <v>0</v>
      </c>
      <c r="AI976" s="1">
        <f t="shared" si="679"/>
        <v>0</v>
      </c>
      <c r="AJ976" s="1">
        <f t="shared" si="680"/>
        <v>0</v>
      </c>
      <c r="AK976" s="1">
        <f t="shared" si="681"/>
        <v>80</v>
      </c>
      <c r="AL976" s="1">
        <f t="shared" si="682"/>
        <v>0</v>
      </c>
      <c r="AM976" s="1">
        <f t="shared" si="683"/>
        <v>0</v>
      </c>
      <c r="AN976" s="1">
        <f t="shared" si="683"/>
        <v>0</v>
      </c>
      <c r="AO976" s="1">
        <f t="shared" si="684"/>
        <v>0</v>
      </c>
      <c r="AP976" s="1">
        <f t="shared" si="685"/>
        <v>0</v>
      </c>
      <c r="AQ976" s="1">
        <f t="shared" si="686"/>
        <v>0</v>
      </c>
      <c r="AR976" s="1">
        <f t="shared" si="687"/>
        <v>0</v>
      </c>
      <c r="AS976" s="1">
        <f t="shared" si="688"/>
        <v>0</v>
      </c>
      <c r="AT976" s="1">
        <f t="shared" si="689"/>
        <v>0</v>
      </c>
      <c r="AU976" s="1">
        <f t="shared" si="690"/>
        <v>0</v>
      </c>
      <c r="AV976" s="1">
        <f t="shared" si="691"/>
        <v>0</v>
      </c>
      <c r="AW976" s="1">
        <f t="shared" si="692"/>
        <v>0</v>
      </c>
      <c r="AX976" s="1">
        <f t="shared" si="693"/>
        <v>0</v>
      </c>
      <c r="AY976" s="1">
        <f t="shared" si="694"/>
        <v>0</v>
      </c>
      <c r="AZ976" s="1">
        <f t="shared" si="695"/>
        <v>0</v>
      </c>
      <c r="BA976" s="1">
        <f t="shared" si="696"/>
        <v>0</v>
      </c>
      <c r="BB976" s="1">
        <f t="shared" si="697"/>
        <v>0</v>
      </c>
      <c r="BC976" s="1">
        <f t="shared" si="698"/>
        <v>0</v>
      </c>
      <c r="BD976" s="1">
        <f t="shared" si="699"/>
        <v>80</v>
      </c>
      <c r="BE976" s="1" t="str">
        <f t="shared" si="706"/>
        <v>Barge A</v>
      </c>
      <c r="BF976" s="1">
        <f t="shared" si="707"/>
        <v>2</v>
      </c>
      <c r="BG976" s="3">
        <v>958</v>
      </c>
      <c r="BH976" s="1">
        <f t="shared" si="720"/>
        <v>0</v>
      </c>
      <c r="BI976" s="1">
        <f t="shared" si="700"/>
        <v>0</v>
      </c>
      <c r="BJ976" s="3">
        <v>958</v>
      </c>
      <c r="BK976" s="1">
        <f t="shared" si="701"/>
        <v>4</v>
      </c>
      <c r="BL976" s="1">
        <f t="shared" si="708"/>
        <v>0</v>
      </c>
      <c r="BM976" s="1">
        <f t="shared" si="709"/>
        <v>0</v>
      </c>
      <c r="BN976" s="1">
        <f t="shared" si="710"/>
        <v>0</v>
      </c>
      <c r="BO976" s="1">
        <f t="shared" si="711"/>
        <v>1</v>
      </c>
      <c r="BP976" s="1">
        <f t="shared" si="712"/>
        <v>2</v>
      </c>
      <c r="BQ976" s="1">
        <f t="shared" si="713"/>
        <v>3</v>
      </c>
      <c r="BR976" s="1">
        <f t="shared" si="714"/>
        <v>4</v>
      </c>
      <c r="BS976" s="1">
        <f t="shared" si="715"/>
        <v>5</v>
      </c>
      <c r="BT976" s="1">
        <f t="shared" si="716"/>
        <v>6</v>
      </c>
      <c r="BU976" s="1">
        <f t="shared" si="717"/>
        <v>7</v>
      </c>
      <c r="BW976" s="1">
        <f t="shared" si="722"/>
        <v>0</v>
      </c>
      <c r="BX976" s="1">
        <f t="shared" si="722"/>
        <v>0</v>
      </c>
      <c r="BY976" s="1">
        <f t="shared" si="722"/>
        <v>0</v>
      </c>
      <c r="BZ976" s="1">
        <f t="shared" si="721"/>
        <v>70</v>
      </c>
      <c r="CA976" s="1">
        <f t="shared" si="721"/>
        <v>140</v>
      </c>
      <c r="CB976" s="1">
        <f t="shared" si="721"/>
        <v>210</v>
      </c>
      <c r="CC976" s="1">
        <f t="shared" si="719"/>
        <v>280</v>
      </c>
      <c r="CD976" s="1">
        <f t="shared" si="719"/>
        <v>350</v>
      </c>
      <c r="CE976" s="1">
        <f t="shared" si="719"/>
        <v>420</v>
      </c>
      <c r="CF976" s="1">
        <f t="shared" si="719"/>
        <v>490</v>
      </c>
      <c r="CW976" s="1">
        <v>958</v>
      </c>
      <c r="CX976" s="1">
        <f t="shared" si="702"/>
        <v>1</v>
      </c>
      <c r="CY976" s="1" t="s">
        <v>37</v>
      </c>
      <c r="CZ976" s="1">
        <v>1</v>
      </c>
      <c r="DB976" s="1">
        <f t="shared" si="718"/>
        <v>3</v>
      </c>
      <c r="DC976" s="1" t="s">
        <v>43</v>
      </c>
      <c r="DD976" s="1">
        <f t="shared" si="703"/>
        <v>5</v>
      </c>
      <c r="DL976" s="1">
        <v>958</v>
      </c>
      <c r="DM976" s="1">
        <f t="shared" si="704"/>
        <v>1</v>
      </c>
      <c r="DN976" s="1">
        <f t="shared" si="705"/>
        <v>0</v>
      </c>
      <c r="DO976" s="1" t="s">
        <v>37</v>
      </c>
      <c r="DP976" s="1">
        <v>0</v>
      </c>
    </row>
    <row r="977" spans="1:120" ht="15">
      <c r="A977">
        <v>959</v>
      </c>
      <c r="B977">
        <v>2</v>
      </c>
      <c r="C977" s="25">
        <v>20827</v>
      </c>
      <c r="D977">
        <v>2</v>
      </c>
      <c r="E977">
        <v>5</v>
      </c>
      <c r="F977" t="s">
        <v>73</v>
      </c>
      <c r="G977">
        <v>4</v>
      </c>
      <c r="H977"/>
      <c r="I977"/>
      <c r="J977" s="1">
        <v>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1</v>
      </c>
      <c r="T977" s="1"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f t="shared" si="677"/>
        <v>0</v>
      </c>
      <c r="AH977" s="1">
        <f t="shared" si="678"/>
        <v>0</v>
      </c>
      <c r="AI977" s="1">
        <f t="shared" si="679"/>
        <v>0</v>
      </c>
      <c r="AJ977" s="1">
        <f t="shared" si="680"/>
        <v>0</v>
      </c>
      <c r="AK977" s="1">
        <f t="shared" si="681"/>
        <v>0</v>
      </c>
      <c r="AL977" s="1">
        <f t="shared" si="682"/>
        <v>0</v>
      </c>
      <c r="AM977" s="1">
        <f t="shared" si="683"/>
        <v>0</v>
      </c>
      <c r="AN977" s="1">
        <f t="shared" si="683"/>
        <v>0</v>
      </c>
      <c r="AO977" s="1">
        <f t="shared" si="684"/>
        <v>0</v>
      </c>
      <c r="AP977" s="1">
        <f t="shared" si="685"/>
        <v>80</v>
      </c>
      <c r="AQ977" s="1">
        <f t="shared" si="686"/>
        <v>0</v>
      </c>
      <c r="AR977" s="1">
        <f t="shared" si="687"/>
        <v>0</v>
      </c>
      <c r="AS977" s="1">
        <f t="shared" si="688"/>
        <v>0</v>
      </c>
      <c r="AT977" s="1">
        <f t="shared" si="689"/>
        <v>0</v>
      </c>
      <c r="AU977" s="1">
        <f t="shared" si="690"/>
        <v>0</v>
      </c>
      <c r="AV977" s="1">
        <f t="shared" si="691"/>
        <v>0</v>
      </c>
      <c r="AW977" s="1">
        <f t="shared" si="692"/>
        <v>0</v>
      </c>
      <c r="AX977" s="1">
        <f t="shared" si="693"/>
        <v>0</v>
      </c>
      <c r="AY977" s="1">
        <f t="shared" si="694"/>
        <v>0</v>
      </c>
      <c r="AZ977" s="1">
        <f t="shared" si="695"/>
        <v>0</v>
      </c>
      <c r="BA977" s="1">
        <f t="shared" si="696"/>
        <v>0</v>
      </c>
      <c r="BB977" s="1">
        <f t="shared" si="697"/>
        <v>0</v>
      </c>
      <c r="BC977" s="1">
        <f t="shared" si="698"/>
        <v>0</v>
      </c>
      <c r="BD977" s="1">
        <f t="shared" si="699"/>
        <v>80</v>
      </c>
      <c r="BE977" s="1" t="str">
        <f t="shared" si="706"/>
        <v>Barge E</v>
      </c>
      <c r="BF977" s="1">
        <f t="shared" si="707"/>
        <v>4</v>
      </c>
      <c r="BG977" s="3">
        <v>959</v>
      </c>
      <c r="BH977" s="1">
        <f t="shared" si="720"/>
        <v>0</v>
      </c>
      <c r="BI977" s="1">
        <f t="shared" si="700"/>
        <v>0</v>
      </c>
      <c r="BJ977" s="3">
        <v>959</v>
      </c>
      <c r="BK977" s="1">
        <f t="shared" si="701"/>
        <v>6</v>
      </c>
      <c r="BL977" s="1">
        <f t="shared" si="708"/>
        <v>0</v>
      </c>
      <c r="BM977" s="1">
        <f t="shared" si="709"/>
        <v>0</v>
      </c>
      <c r="BN977" s="1">
        <f t="shared" si="710"/>
        <v>0</v>
      </c>
      <c r="BO977" s="1">
        <f t="shared" si="711"/>
        <v>0</v>
      </c>
      <c r="BP977" s="1">
        <f t="shared" si="712"/>
        <v>0</v>
      </c>
      <c r="BQ977" s="1">
        <f t="shared" si="713"/>
        <v>1</v>
      </c>
      <c r="BR977" s="1">
        <f t="shared" si="714"/>
        <v>2</v>
      </c>
      <c r="BS977" s="1">
        <f t="shared" si="715"/>
        <v>3</v>
      </c>
      <c r="BT977" s="1">
        <f t="shared" si="716"/>
        <v>4</v>
      </c>
      <c r="BU977" s="1">
        <f t="shared" si="717"/>
        <v>5</v>
      </c>
      <c r="BW977" s="1">
        <f t="shared" si="722"/>
        <v>0</v>
      </c>
      <c r="BX977" s="1">
        <f t="shared" si="722"/>
        <v>0</v>
      </c>
      <c r="BY977" s="1">
        <f t="shared" si="722"/>
        <v>0</v>
      </c>
      <c r="BZ977" s="1">
        <f t="shared" si="721"/>
        <v>0</v>
      </c>
      <c r="CA977" s="1">
        <f t="shared" si="721"/>
        <v>0</v>
      </c>
      <c r="CB977" s="1">
        <f t="shared" si="721"/>
        <v>70</v>
      </c>
      <c r="CC977" s="1">
        <f t="shared" si="719"/>
        <v>140</v>
      </c>
      <c r="CD977" s="1">
        <f t="shared" si="719"/>
        <v>210</v>
      </c>
      <c r="CE977" s="1">
        <f t="shared" si="719"/>
        <v>280</v>
      </c>
      <c r="CF977" s="1">
        <f t="shared" si="719"/>
        <v>350</v>
      </c>
      <c r="CW977" s="1">
        <v>959</v>
      </c>
      <c r="CX977" s="1">
        <f t="shared" si="702"/>
        <v>1</v>
      </c>
      <c r="CY977" s="1" t="s">
        <v>37</v>
      </c>
      <c r="CZ977" s="1">
        <v>1</v>
      </c>
      <c r="DB977" s="1">
        <f t="shared" si="718"/>
        <v>5</v>
      </c>
      <c r="DC977" s="1" t="s">
        <v>43</v>
      </c>
      <c r="DD977" s="1">
        <f t="shared" si="703"/>
        <v>5</v>
      </c>
      <c r="DL977" s="1">
        <v>959</v>
      </c>
      <c r="DM977" s="1">
        <f t="shared" si="704"/>
        <v>3</v>
      </c>
      <c r="DN977" s="1">
        <f t="shared" si="705"/>
        <v>0</v>
      </c>
      <c r="DO977" s="1" t="s">
        <v>37</v>
      </c>
      <c r="DP977" s="1">
        <v>0</v>
      </c>
    </row>
    <row r="978" spans="1:120" ht="15">
      <c r="A978">
        <v>960</v>
      </c>
      <c r="B978">
        <v>2</v>
      </c>
      <c r="C978" s="25">
        <v>4200</v>
      </c>
      <c r="D978">
        <v>4</v>
      </c>
      <c r="E978">
        <v>9</v>
      </c>
      <c r="F978" t="s">
        <v>94</v>
      </c>
      <c r="G978">
        <v>4</v>
      </c>
      <c r="H978"/>
      <c r="I978"/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>
        <v>1</v>
      </c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f t="shared" si="677"/>
        <v>0</v>
      </c>
      <c r="AH978" s="1">
        <f t="shared" si="678"/>
        <v>0</v>
      </c>
      <c r="AI978" s="1">
        <f t="shared" si="679"/>
        <v>0</v>
      </c>
      <c r="AJ978" s="1">
        <f t="shared" si="680"/>
        <v>0</v>
      </c>
      <c r="AK978" s="1">
        <f t="shared" si="681"/>
        <v>0</v>
      </c>
      <c r="AL978" s="1">
        <f t="shared" si="682"/>
        <v>0</v>
      </c>
      <c r="AM978" s="1">
        <f t="shared" si="683"/>
        <v>0</v>
      </c>
      <c r="AN978" s="1">
        <f t="shared" si="683"/>
        <v>0</v>
      </c>
      <c r="AO978" s="1">
        <f t="shared" si="684"/>
        <v>0</v>
      </c>
      <c r="AP978" s="1">
        <f t="shared" si="685"/>
        <v>0</v>
      </c>
      <c r="AQ978" s="1">
        <f t="shared" si="686"/>
        <v>0</v>
      </c>
      <c r="AR978" s="1">
        <f t="shared" si="687"/>
        <v>0</v>
      </c>
      <c r="AS978" s="1">
        <f t="shared" si="688"/>
        <v>80</v>
      </c>
      <c r="AT978" s="1">
        <f t="shared" si="689"/>
        <v>0</v>
      </c>
      <c r="AU978" s="1">
        <f t="shared" si="690"/>
        <v>0</v>
      </c>
      <c r="AV978" s="1">
        <f t="shared" si="691"/>
        <v>0</v>
      </c>
      <c r="AW978" s="1">
        <f t="shared" si="692"/>
        <v>0</v>
      </c>
      <c r="AX978" s="1">
        <f t="shared" si="693"/>
        <v>0</v>
      </c>
      <c r="AY978" s="1">
        <f t="shared" si="694"/>
        <v>0</v>
      </c>
      <c r="AZ978" s="1">
        <f t="shared" si="695"/>
        <v>0</v>
      </c>
      <c r="BA978" s="1">
        <f t="shared" si="696"/>
        <v>0</v>
      </c>
      <c r="BB978" s="1">
        <f t="shared" si="697"/>
        <v>0</v>
      </c>
      <c r="BC978" s="1">
        <f t="shared" si="698"/>
        <v>0</v>
      </c>
      <c r="BD978" s="1">
        <f t="shared" si="699"/>
        <v>80</v>
      </c>
      <c r="BE978" s="1" t="str">
        <f t="shared" si="706"/>
        <v>Barge E</v>
      </c>
      <c r="BF978" s="1">
        <f t="shared" si="707"/>
        <v>5</v>
      </c>
      <c r="BG978" s="3">
        <v>960</v>
      </c>
      <c r="BH978" s="1">
        <f t="shared" si="720"/>
        <v>0</v>
      </c>
      <c r="BI978" s="1">
        <f t="shared" si="700"/>
        <v>0</v>
      </c>
      <c r="BJ978" s="3">
        <v>960</v>
      </c>
      <c r="BK978" s="1">
        <f t="shared" si="701"/>
        <v>8</v>
      </c>
      <c r="BL978" s="1">
        <f t="shared" si="708"/>
        <v>0</v>
      </c>
      <c r="BM978" s="1">
        <f t="shared" si="709"/>
        <v>0</v>
      </c>
      <c r="BN978" s="1">
        <f t="shared" si="710"/>
        <v>0</v>
      </c>
      <c r="BO978" s="1">
        <f t="shared" si="711"/>
        <v>0</v>
      </c>
      <c r="BP978" s="1">
        <f t="shared" si="712"/>
        <v>0</v>
      </c>
      <c r="BQ978" s="1">
        <f t="shared" si="713"/>
        <v>0</v>
      </c>
      <c r="BR978" s="1">
        <f t="shared" si="714"/>
        <v>0</v>
      </c>
      <c r="BS978" s="1">
        <f t="shared" si="715"/>
        <v>1</v>
      </c>
      <c r="BT978" s="1">
        <f t="shared" si="716"/>
        <v>2</v>
      </c>
      <c r="BU978" s="1">
        <f t="shared" si="717"/>
        <v>3</v>
      </c>
      <c r="BW978" s="1">
        <f t="shared" si="722"/>
        <v>0</v>
      </c>
      <c r="BX978" s="1">
        <f t="shared" si="722"/>
        <v>0</v>
      </c>
      <c r="BY978" s="1">
        <f t="shared" si="722"/>
        <v>0</v>
      </c>
      <c r="BZ978" s="1">
        <f t="shared" si="721"/>
        <v>0</v>
      </c>
      <c r="CA978" s="1">
        <f t="shared" si="721"/>
        <v>0</v>
      </c>
      <c r="CB978" s="1">
        <f t="shared" si="721"/>
        <v>0</v>
      </c>
      <c r="CC978" s="1">
        <f t="shared" si="719"/>
        <v>0</v>
      </c>
      <c r="CD978" s="1">
        <f t="shared" si="719"/>
        <v>70</v>
      </c>
      <c r="CE978" s="1">
        <f t="shared" si="719"/>
        <v>140</v>
      </c>
      <c r="CF978" s="1">
        <f t="shared" si="719"/>
        <v>210</v>
      </c>
      <c r="CW978" s="1">
        <v>960</v>
      </c>
      <c r="CX978" s="1">
        <f t="shared" si="702"/>
        <v>1</v>
      </c>
      <c r="CY978" s="1" t="s">
        <v>37</v>
      </c>
      <c r="CZ978" s="1">
        <v>1</v>
      </c>
      <c r="DB978" s="1">
        <f t="shared" si="718"/>
        <v>6</v>
      </c>
      <c r="DC978" s="1" t="s">
        <v>43</v>
      </c>
      <c r="DD978" s="1">
        <f t="shared" si="703"/>
        <v>9</v>
      </c>
      <c r="DL978" s="1">
        <v>960</v>
      </c>
      <c r="DM978" s="1">
        <f t="shared" si="704"/>
        <v>5</v>
      </c>
      <c r="DN978" s="1">
        <f t="shared" si="705"/>
        <v>0</v>
      </c>
      <c r="DO978" s="1" t="s">
        <v>37</v>
      </c>
      <c r="DP978" s="1">
        <v>0</v>
      </c>
    </row>
    <row r="979" spans="1:120" ht="15">
      <c r="A979">
        <v>961</v>
      </c>
      <c r="B979">
        <v>2</v>
      </c>
      <c r="C979" s="25">
        <v>4200</v>
      </c>
      <c r="D979">
        <v>0</v>
      </c>
      <c r="E979">
        <v>3</v>
      </c>
      <c r="F979" t="s">
        <v>94</v>
      </c>
      <c r="G979">
        <v>3</v>
      </c>
      <c r="H979"/>
      <c r="I979"/>
      <c r="J979" s="1">
        <v>0</v>
      </c>
      <c r="K979" s="1">
        <v>1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f t="shared" ref="AG979:AG1042" si="723">(225+BW979)*J979</f>
        <v>0</v>
      </c>
      <c r="AH979" s="1">
        <f t="shared" ref="AH979:AH1042" si="724">(40*$B979+ $BW979) *K979</f>
        <v>80</v>
      </c>
      <c r="AI979" s="1">
        <f t="shared" ref="AI979:AI1042" si="725">(40*$B979+ $BW979) *L979</f>
        <v>0</v>
      </c>
      <c r="AJ979" s="1">
        <f t="shared" ref="AJ979:AJ1042" si="726">(225+BX979)*M979</f>
        <v>0</v>
      </c>
      <c r="AK979" s="1">
        <f t="shared" ref="AK979:AK1042" si="727">(40*$B979+$BX979) *N979</f>
        <v>0</v>
      </c>
      <c r="AL979" s="1">
        <f t="shared" ref="AL979:AL1042" si="728">(40*$B979+$BX979) *O979</f>
        <v>0</v>
      </c>
      <c r="AM979" s="1">
        <f t="shared" ref="AM979:AN1042" si="729">(225+BY979)*P979</f>
        <v>0</v>
      </c>
      <c r="AN979" s="1">
        <f t="shared" si="729"/>
        <v>0</v>
      </c>
      <c r="AO979" s="1">
        <f t="shared" ref="AO979:AO1042" si="730">(40*$B979+$BZ979) *R979</f>
        <v>0</v>
      </c>
      <c r="AP979" s="1">
        <f t="shared" ref="AP979:AP1042" si="731">(40*$B979+$BZ979) *S979</f>
        <v>0</v>
      </c>
      <c r="AQ979" s="1">
        <f t="shared" ref="AQ979:AQ1042" si="732">(225+CA979)*T979</f>
        <v>0</v>
      </c>
      <c r="AR979" s="1">
        <f t="shared" ref="AR979:AR1042" si="733">(40*$B979+$CA979)*U979</f>
        <v>0</v>
      </c>
      <c r="AS979" s="1">
        <f t="shared" ref="AS979:AS1042" si="734">(40*$B979+$CA979)*V979</f>
        <v>0</v>
      </c>
      <c r="AT979" s="1">
        <f t="shared" ref="AT979:AT1042" si="735">(225+CB979)*W979</f>
        <v>0</v>
      </c>
      <c r="AU979" s="1">
        <f t="shared" ref="AU979:AU1042" si="736">(40*$B979+$CB979)*X979</f>
        <v>0</v>
      </c>
      <c r="AV979" s="1">
        <f t="shared" ref="AV979:AV1042" si="737">(40*$B979+$CB979)*Y979</f>
        <v>0</v>
      </c>
      <c r="AW979" s="1">
        <f t="shared" ref="AW979:AW1042" si="738">(225+CC979)*Z979</f>
        <v>0</v>
      </c>
      <c r="AX979" s="1">
        <f t="shared" ref="AX979:AX1042" si="739">(40*$B979+$CC979)*AA979</f>
        <v>0</v>
      </c>
      <c r="AY979" s="1">
        <f t="shared" ref="AY979:AY1042" si="740">(225+CD979)*AB979</f>
        <v>0</v>
      </c>
      <c r="AZ979" s="1">
        <f t="shared" ref="AZ979:AZ1042" si="741">(40*$B979+ $CD979)*AC979</f>
        <v>0</v>
      </c>
      <c r="BA979" s="1">
        <f t="shared" ref="BA979:BA1042" si="742">(225+CE979)*AD979</f>
        <v>0</v>
      </c>
      <c r="BB979" s="1">
        <f t="shared" ref="BB979:BB1042" si="743">(40*$B979+$CE979)*AE979</f>
        <v>0</v>
      </c>
      <c r="BC979" s="1">
        <f t="shared" ref="BC979:BC1042" si="744">(225+CF979)*AF979</f>
        <v>0</v>
      </c>
      <c r="BD979" s="1">
        <f t="shared" ref="BD979:BD1042" si="745">SUM(AG979:BC979)</f>
        <v>80</v>
      </c>
      <c r="BE979" s="1" t="str">
        <f t="shared" si="706"/>
        <v>Barge D</v>
      </c>
      <c r="BF979" s="1">
        <f t="shared" si="707"/>
        <v>1</v>
      </c>
      <c r="BG979" s="3">
        <v>961</v>
      </c>
      <c r="BH979" s="1">
        <f t="shared" si="720"/>
        <v>0</v>
      </c>
      <c r="BI979" s="1">
        <f t="shared" ref="BI979:BI1042" si="746">IF(BH979&gt;0,IF(B979=1,BH979*50,BH979*70),0)</f>
        <v>0</v>
      </c>
      <c r="BJ979" s="3">
        <v>961</v>
      </c>
      <c r="BK979" s="1">
        <f t="shared" ref="BK979:BK1042" si="747">D979+G979</f>
        <v>3</v>
      </c>
      <c r="BL979" s="1">
        <f t="shared" si="708"/>
        <v>0</v>
      </c>
      <c r="BM979" s="1">
        <f t="shared" si="709"/>
        <v>0</v>
      </c>
      <c r="BN979" s="1">
        <f t="shared" si="710"/>
        <v>1</v>
      </c>
      <c r="BO979" s="1">
        <f t="shared" si="711"/>
        <v>2</v>
      </c>
      <c r="BP979" s="1">
        <f t="shared" si="712"/>
        <v>3</v>
      </c>
      <c r="BQ979" s="1">
        <f t="shared" si="713"/>
        <v>4</v>
      </c>
      <c r="BR979" s="1">
        <f t="shared" si="714"/>
        <v>5</v>
      </c>
      <c r="BS979" s="1">
        <f t="shared" si="715"/>
        <v>6</v>
      </c>
      <c r="BT979" s="1">
        <f t="shared" si="716"/>
        <v>7</v>
      </c>
      <c r="BU979" s="1">
        <f t="shared" si="717"/>
        <v>8</v>
      </c>
      <c r="BW979" s="1">
        <f t="shared" si="722"/>
        <v>0</v>
      </c>
      <c r="BX979" s="1">
        <f t="shared" si="722"/>
        <v>0</v>
      </c>
      <c r="BY979" s="1">
        <f t="shared" si="722"/>
        <v>70</v>
      </c>
      <c r="BZ979" s="1">
        <f t="shared" si="721"/>
        <v>140</v>
      </c>
      <c r="CA979" s="1">
        <f t="shared" si="721"/>
        <v>210</v>
      </c>
      <c r="CB979" s="1">
        <f t="shared" si="721"/>
        <v>280</v>
      </c>
      <c r="CC979" s="1">
        <f t="shared" si="721"/>
        <v>350</v>
      </c>
      <c r="CD979" s="1">
        <f t="shared" si="721"/>
        <v>420</v>
      </c>
      <c r="CE979" s="1">
        <f t="shared" si="721"/>
        <v>490</v>
      </c>
      <c r="CF979" s="1">
        <f t="shared" si="721"/>
        <v>560</v>
      </c>
      <c r="CW979" s="1">
        <v>961</v>
      </c>
      <c r="CX979" s="1">
        <f t="shared" ref="CX979:CX1042" si="748">SUM(J979:AF979)</f>
        <v>1</v>
      </c>
      <c r="CY979" s="1" t="s">
        <v>37</v>
      </c>
      <c r="CZ979" s="1">
        <v>1</v>
      </c>
      <c r="DB979" s="1">
        <f t="shared" si="718"/>
        <v>2</v>
      </c>
      <c r="DC979" s="1" t="s">
        <v>43</v>
      </c>
      <c r="DD979" s="1">
        <f t="shared" ref="DD979:DD1042" si="749">E979</f>
        <v>3</v>
      </c>
      <c r="DL979" s="1">
        <v>961</v>
      </c>
      <c r="DM979" s="1">
        <f t="shared" ref="DM979:DM1042" si="750">D979+1</f>
        <v>1</v>
      </c>
      <c r="DN979" s="1">
        <f t="shared" ref="DN979:DN1042" si="751">IF(DM979=2,SUM(J979:L979),IF(DM979=3,SUM(J979:O979),IF(DM979=4,SUM(J979:P979),IF(DM979=5,SUM(J979:S979),IF(DM979=6,SUM(J979:V979),IF(DM979=7,SUM(J979:Y979),0))))))</f>
        <v>0</v>
      </c>
      <c r="DO979" s="1" t="s">
        <v>37</v>
      </c>
      <c r="DP979" s="1">
        <v>0</v>
      </c>
    </row>
    <row r="980" spans="1:120" ht="15">
      <c r="A980">
        <v>962</v>
      </c>
      <c r="B980">
        <v>1</v>
      </c>
      <c r="C980" s="25">
        <v>2300</v>
      </c>
      <c r="D980">
        <v>3</v>
      </c>
      <c r="E980">
        <v>6</v>
      </c>
      <c r="F980" t="s">
        <v>73</v>
      </c>
      <c r="G980">
        <v>4</v>
      </c>
      <c r="H980"/>
      <c r="I980"/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1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f t="shared" si="723"/>
        <v>0</v>
      </c>
      <c r="AH980" s="1">
        <f t="shared" si="724"/>
        <v>0</v>
      </c>
      <c r="AI980" s="1">
        <f t="shared" si="725"/>
        <v>0</v>
      </c>
      <c r="AJ980" s="1">
        <f t="shared" si="726"/>
        <v>0</v>
      </c>
      <c r="AK980" s="1">
        <f t="shared" si="727"/>
        <v>0</v>
      </c>
      <c r="AL980" s="1">
        <f t="shared" si="728"/>
        <v>0</v>
      </c>
      <c r="AM980" s="1">
        <f t="shared" si="729"/>
        <v>0</v>
      </c>
      <c r="AN980" s="1">
        <f t="shared" si="729"/>
        <v>0</v>
      </c>
      <c r="AO980" s="1">
        <f t="shared" si="730"/>
        <v>40</v>
      </c>
      <c r="AP980" s="1">
        <f t="shared" si="731"/>
        <v>0</v>
      </c>
      <c r="AQ980" s="1">
        <f t="shared" si="732"/>
        <v>0</v>
      </c>
      <c r="AR980" s="1">
        <f t="shared" si="733"/>
        <v>0</v>
      </c>
      <c r="AS980" s="1">
        <f t="shared" si="734"/>
        <v>0</v>
      </c>
      <c r="AT980" s="1">
        <f t="shared" si="735"/>
        <v>0</v>
      </c>
      <c r="AU980" s="1">
        <f t="shared" si="736"/>
        <v>0</v>
      </c>
      <c r="AV980" s="1">
        <f t="shared" si="737"/>
        <v>0</v>
      </c>
      <c r="AW980" s="1">
        <f t="shared" si="738"/>
        <v>0</v>
      </c>
      <c r="AX980" s="1">
        <f t="shared" si="739"/>
        <v>0</v>
      </c>
      <c r="AY980" s="1">
        <f t="shared" si="740"/>
        <v>0</v>
      </c>
      <c r="AZ980" s="1">
        <f t="shared" si="741"/>
        <v>0</v>
      </c>
      <c r="BA980" s="1">
        <f t="shared" si="742"/>
        <v>0</v>
      </c>
      <c r="BB980" s="1">
        <f t="shared" si="743"/>
        <v>0</v>
      </c>
      <c r="BC980" s="1">
        <f t="shared" si="744"/>
        <v>0</v>
      </c>
      <c r="BD980" s="1">
        <f t="shared" si="745"/>
        <v>40</v>
      </c>
      <c r="BE980" s="1" t="str">
        <f t="shared" ref="BE980:BE1043" si="752">IF(J980+M980+P980+Q980+T980+W980+Z980+AB980+AD980+AF980=1,"Truck",IF(N980+X980=1,"Barge A",IF(R980+AA980+AE980=1,"Barge B",IF(O980+U980=1,"Barge C",IF(K980+Y980+AC980=1,"Barge D",IF(L980+S980=1,"Barge E",IF(V980=1,"Barge E")))))))</f>
        <v>Barge B</v>
      </c>
      <c r="BF980" s="1">
        <f t="shared" ref="BF980:BF1043" si="753">IF(SUM(J980:L980)=1,1,IF(SUM(M980:O980)=1,2,IF(P980=1,3,IF(SUM(Q980:S980)=1,4,IF(SUM(T980:V980)=1,5,IF(SUM(W980:Y980)=1,6,IF(SUM(Z980:AA980)=1,7,IF(SUM(AB980:AC980)=1,8,IF(SUM(AD980:AE980)=1,9,IF(AF980=1,10,0))))))))))</f>
        <v>4</v>
      </c>
      <c r="BG980" s="3">
        <v>962</v>
      </c>
      <c r="BH980" s="1">
        <f t="shared" si="720"/>
        <v>0</v>
      </c>
      <c r="BI980" s="1">
        <f t="shared" si="746"/>
        <v>0</v>
      </c>
      <c r="BJ980" s="3">
        <v>962</v>
      </c>
      <c r="BK980" s="1">
        <f t="shared" si="747"/>
        <v>7</v>
      </c>
      <c r="BL980" s="1">
        <f t="shared" ref="BL980:BL1043" si="754">IF(BK980=1,BK980,0)</f>
        <v>0</v>
      </c>
      <c r="BM980" s="1">
        <f t="shared" ref="BM980:BM1043" si="755">IF(BL980&gt;0,BL980+1,IF(BK980=2,BK980-1,0))</f>
        <v>0</v>
      </c>
      <c r="BN980" s="1">
        <f t="shared" ref="BN980:BN1043" si="756">IF(BM980&gt;0,BM980+1,IF(BK980=3,BK980-2,0))</f>
        <v>0</v>
      </c>
      <c r="BO980" s="1">
        <f t="shared" ref="BO980:BO1043" si="757">IF(BN980&gt;0,BN980+1,IF(BK980=4,BK980-3,0))</f>
        <v>0</v>
      </c>
      <c r="BP980" s="1">
        <f t="shared" ref="BP980:BP1043" si="758">IF(BO980&gt;0,BO980+1,IF(BK980=5,BK980-4,0))</f>
        <v>0</v>
      </c>
      <c r="BQ980" s="1">
        <f t="shared" ref="BQ980:BQ1043" si="759">IF(BP980&gt;0,BP980+1,IF(BK980=6,BK980-5,0))</f>
        <v>0</v>
      </c>
      <c r="BR980" s="1">
        <f t="shared" ref="BR980:BR1043" si="760">IF(BQ980&gt;0,BQ980+1,IF(BK980=7,BK980-6,0))</f>
        <v>1</v>
      </c>
      <c r="BS980" s="1">
        <f t="shared" ref="BS980:BS1043" si="761">IF(BR980&gt;0,BR980+1,IF(BK980=8,BK980-7,0))</f>
        <v>2</v>
      </c>
      <c r="BT980" s="1">
        <f t="shared" ref="BT980:BT1043" si="762">IF(BS980&gt;0,BS980+1,IF(BK980=9,BK980-8,0))</f>
        <v>3</v>
      </c>
      <c r="BU980" s="1">
        <f t="shared" ref="BU980:BU1043" si="763">IF(BT980&gt;0,BT980+1,IF(BK980=10,BK980-9,0))</f>
        <v>4</v>
      </c>
      <c r="BW980" s="1">
        <f t="shared" si="722"/>
        <v>0</v>
      </c>
      <c r="BX980" s="1">
        <f t="shared" si="722"/>
        <v>0</v>
      </c>
      <c r="BY980" s="1">
        <f t="shared" si="722"/>
        <v>0</v>
      </c>
      <c r="BZ980" s="1">
        <f t="shared" si="721"/>
        <v>0</v>
      </c>
      <c r="CA980" s="1">
        <f t="shared" si="721"/>
        <v>0</v>
      </c>
      <c r="CB980" s="1">
        <f t="shared" si="721"/>
        <v>0</v>
      </c>
      <c r="CC980" s="1">
        <f t="shared" si="721"/>
        <v>50</v>
      </c>
      <c r="CD980" s="1">
        <f t="shared" si="721"/>
        <v>100</v>
      </c>
      <c r="CE980" s="1">
        <f t="shared" si="721"/>
        <v>150</v>
      </c>
      <c r="CF980" s="1">
        <f t="shared" si="721"/>
        <v>200</v>
      </c>
      <c r="CW980" s="1">
        <v>962</v>
      </c>
      <c r="CX980" s="1">
        <f t="shared" si="748"/>
        <v>1</v>
      </c>
      <c r="CY980" s="1" t="s">
        <v>37</v>
      </c>
      <c r="CZ980" s="1">
        <v>1</v>
      </c>
      <c r="DB980" s="1">
        <f t="shared" ref="DB980:DB1043" si="764">J980*1+SUM(K980:L980)*(1+1)+M980*2+SUM(N980:O980)*(2+1) +P980*3 + Q980* 4 + SUM(R980:S980)*(4+1) + T980*5 +SUM(U980:V980)*(5+1) + W980*6 + SUM(X980:Y980)*(6+1) + Z980*7 + SUM(AA980:AA980)*(7+1) + AB980*8 + SUM(AC980:AC980)*(8+1) + AD980*9 + SUM(AE980:AE980)*(9+1) + AF980*10</f>
        <v>5</v>
      </c>
      <c r="DC980" s="1" t="s">
        <v>43</v>
      </c>
      <c r="DD980" s="1">
        <f t="shared" si="749"/>
        <v>6</v>
      </c>
      <c r="DL980" s="1">
        <v>962</v>
      </c>
      <c r="DM980" s="1">
        <f t="shared" si="750"/>
        <v>4</v>
      </c>
      <c r="DN980" s="1">
        <f t="shared" si="751"/>
        <v>0</v>
      </c>
      <c r="DO980" s="1" t="s">
        <v>37</v>
      </c>
      <c r="DP980" s="1">
        <v>0</v>
      </c>
    </row>
    <row r="981" spans="1:120" ht="15">
      <c r="A981">
        <v>963</v>
      </c>
      <c r="B981">
        <v>2</v>
      </c>
      <c r="C981" s="25">
        <v>24200</v>
      </c>
      <c r="D981">
        <v>0</v>
      </c>
      <c r="E981">
        <v>3</v>
      </c>
      <c r="F981" t="s">
        <v>35</v>
      </c>
      <c r="G981">
        <v>5</v>
      </c>
      <c r="H981"/>
      <c r="I981"/>
      <c r="J981" s="1">
        <v>0</v>
      </c>
      <c r="K981" s="1">
        <v>0</v>
      </c>
      <c r="L981" s="1">
        <v>0</v>
      </c>
      <c r="M981" s="1">
        <v>0</v>
      </c>
      <c r="N981" s="1">
        <v>1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f t="shared" si="723"/>
        <v>0</v>
      </c>
      <c r="AH981" s="1">
        <f t="shared" si="724"/>
        <v>0</v>
      </c>
      <c r="AI981" s="1">
        <f t="shared" si="725"/>
        <v>0</v>
      </c>
      <c r="AJ981" s="1">
        <f t="shared" si="726"/>
        <v>0</v>
      </c>
      <c r="AK981" s="1">
        <f t="shared" si="727"/>
        <v>80</v>
      </c>
      <c r="AL981" s="1">
        <f t="shared" si="728"/>
        <v>0</v>
      </c>
      <c r="AM981" s="1">
        <f t="shared" si="729"/>
        <v>0</v>
      </c>
      <c r="AN981" s="1">
        <f t="shared" si="729"/>
        <v>0</v>
      </c>
      <c r="AO981" s="1">
        <f t="shared" si="730"/>
        <v>0</v>
      </c>
      <c r="AP981" s="1">
        <f t="shared" si="731"/>
        <v>0</v>
      </c>
      <c r="AQ981" s="1">
        <f t="shared" si="732"/>
        <v>0</v>
      </c>
      <c r="AR981" s="1">
        <f t="shared" si="733"/>
        <v>0</v>
      </c>
      <c r="AS981" s="1">
        <f t="shared" si="734"/>
        <v>0</v>
      </c>
      <c r="AT981" s="1">
        <f t="shared" si="735"/>
        <v>0</v>
      </c>
      <c r="AU981" s="1">
        <f t="shared" si="736"/>
        <v>0</v>
      </c>
      <c r="AV981" s="1">
        <f t="shared" si="737"/>
        <v>0</v>
      </c>
      <c r="AW981" s="1">
        <f t="shared" si="738"/>
        <v>0</v>
      </c>
      <c r="AX981" s="1">
        <f t="shared" si="739"/>
        <v>0</v>
      </c>
      <c r="AY981" s="1">
        <f t="shared" si="740"/>
        <v>0</v>
      </c>
      <c r="AZ981" s="1">
        <f t="shared" si="741"/>
        <v>0</v>
      </c>
      <c r="BA981" s="1">
        <f t="shared" si="742"/>
        <v>0</v>
      </c>
      <c r="BB981" s="1">
        <f t="shared" si="743"/>
        <v>0</v>
      </c>
      <c r="BC981" s="1">
        <f t="shared" si="744"/>
        <v>0</v>
      </c>
      <c r="BD981" s="1">
        <f t="shared" si="745"/>
        <v>80</v>
      </c>
      <c r="BE981" s="1" t="str">
        <f t="shared" si="752"/>
        <v>Barge A</v>
      </c>
      <c r="BF981" s="1">
        <f t="shared" si="753"/>
        <v>2</v>
      </c>
      <c r="BG981" s="3">
        <v>963</v>
      </c>
      <c r="BH981" s="1">
        <f t="shared" si="720"/>
        <v>0</v>
      </c>
      <c r="BI981" s="1">
        <f t="shared" si="746"/>
        <v>0</v>
      </c>
      <c r="BJ981" s="3">
        <v>963</v>
      </c>
      <c r="BK981" s="1">
        <f t="shared" si="747"/>
        <v>5</v>
      </c>
      <c r="BL981" s="1">
        <f t="shared" si="754"/>
        <v>0</v>
      </c>
      <c r="BM981" s="1">
        <f t="shared" si="755"/>
        <v>0</v>
      </c>
      <c r="BN981" s="1">
        <f t="shared" si="756"/>
        <v>0</v>
      </c>
      <c r="BO981" s="1">
        <f t="shared" si="757"/>
        <v>0</v>
      </c>
      <c r="BP981" s="1">
        <f t="shared" si="758"/>
        <v>1</v>
      </c>
      <c r="BQ981" s="1">
        <f t="shared" si="759"/>
        <v>2</v>
      </c>
      <c r="BR981" s="1">
        <f t="shared" si="760"/>
        <v>3</v>
      </c>
      <c r="BS981" s="1">
        <f t="shared" si="761"/>
        <v>4</v>
      </c>
      <c r="BT981" s="1">
        <f t="shared" si="762"/>
        <v>5</v>
      </c>
      <c r="BU981" s="1">
        <f t="shared" si="763"/>
        <v>6</v>
      </c>
      <c r="BW981" s="1">
        <f t="shared" si="722"/>
        <v>0</v>
      </c>
      <c r="BX981" s="1">
        <f t="shared" si="722"/>
        <v>0</v>
      </c>
      <c r="BY981" s="1">
        <f t="shared" si="722"/>
        <v>0</v>
      </c>
      <c r="BZ981" s="1">
        <f t="shared" si="721"/>
        <v>0</v>
      </c>
      <c r="CA981" s="1">
        <f t="shared" si="721"/>
        <v>70</v>
      </c>
      <c r="CB981" s="1">
        <f t="shared" si="721"/>
        <v>140</v>
      </c>
      <c r="CC981" s="1">
        <f t="shared" si="721"/>
        <v>210</v>
      </c>
      <c r="CD981" s="1">
        <f t="shared" si="721"/>
        <v>280</v>
      </c>
      <c r="CE981" s="1">
        <f t="shared" si="721"/>
        <v>350</v>
      </c>
      <c r="CF981" s="1">
        <f t="shared" si="721"/>
        <v>420</v>
      </c>
      <c r="CW981" s="1">
        <v>963</v>
      </c>
      <c r="CX981" s="1">
        <f t="shared" si="748"/>
        <v>1</v>
      </c>
      <c r="CY981" s="1" t="s">
        <v>37</v>
      </c>
      <c r="CZ981" s="1">
        <v>1</v>
      </c>
      <c r="DB981" s="1">
        <f t="shared" si="764"/>
        <v>3</v>
      </c>
      <c r="DC981" s="1" t="s">
        <v>43</v>
      </c>
      <c r="DD981" s="1">
        <f t="shared" si="749"/>
        <v>3</v>
      </c>
      <c r="DL981" s="1">
        <v>963</v>
      </c>
      <c r="DM981" s="1">
        <f t="shared" si="750"/>
        <v>1</v>
      </c>
      <c r="DN981" s="1">
        <f t="shared" si="751"/>
        <v>0</v>
      </c>
      <c r="DO981" s="1" t="s">
        <v>37</v>
      </c>
      <c r="DP981" s="1">
        <v>0</v>
      </c>
    </row>
    <row r="982" spans="1:120" ht="15">
      <c r="A982">
        <v>964</v>
      </c>
      <c r="B982">
        <v>2</v>
      </c>
      <c r="C982" s="25">
        <v>24200</v>
      </c>
      <c r="D982">
        <v>0</v>
      </c>
      <c r="E982">
        <v>4</v>
      </c>
      <c r="F982" t="s">
        <v>73</v>
      </c>
      <c r="G982">
        <v>4</v>
      </c>
      <c r="H982"/>
      <c r="I982"/>
      <c r="J982" s="1">
        <v>0</v>
      </c>
      <c r="K982" s="1">
        <v>1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f t="shared" si="723"/>
        <v>0</v>
      </c>
      <c r="AH982" s="1">
        <f t="shared" si="724"/>
        <v>80</v>
      </c>
      <c r="AI982" s="1">
        <f t="shared" si="725"/>
        <v>0</v>
      </c>
      <c r="AJ982" s="1">
        <f t="shared" si="726"/>
        <v>0</v>
      </c>
      <c r="AK982" s="1">
        <f t="shared" si="727"/>
        <v>0</v>
      </c>
      <c r="AL982" s="1">
        <f t="shared" si="728"/>
        <v>0</v>
      </c>
      <c r="AM982" s="1">
        <f t="shared" si="729"/>
        <v>0</v>
      </c>
      <c r="AN982" s="1">
        <f t="shared" si="729"/>
        <v>0</v>
      </c>
      <c r="AO982" s="1">
        <f t="shared" si="730"/>
        <v>0</v>
      </c>
      <c r="AP982" s="1">
        <f t="shared" si="731"/>
        <v>0</v>
      </c>
      <c r="AQ982" s="1">
        <f t="shared" si="732"/>
        <v>0</v>
      </c>
      <c r="AR982" s="1">
        <f t="shared" si="733"/>
        <v>0</v>
      </c>
      <c r="AS982" s="1">
        <f t="shared" si="734"/>
        <v>0</v>
      </c>
      <c r="AT982" s="1">
        <f t="shared" si="735"/>
        <v>0</v>
      </c>
      <c r="AU982" s="1">
        <f t="shared" si="736"/>
        <v>0</v>
      </c>
      <c r="AV982" s="1">
        <f t="shared" si="737"/>
        <v>0</v>
      </c>
      <c r="AW982" s="1">
        <f t="shared" si="738"/>
        <v>0</v>
      </c>
      <c r="AX982" s="1">
        <f t="shared" si="739"/>
        <v>0</v>
      </c>
      <c r="AY982" s="1">
        <f t="shared" si="740"/>
        <v>0</v>
      </c>
      <c r="AZ982" s="1">
        <f t="shared" si="741"/>
        <v>0</v>
      </c>
      <c r="BA982" s="1">
        <f t="shared" si="742"/>
        <v>0</v>
      </c>
      <c r="BB982" s="1">
        <f t="shared" si="743"/>
        <v>0</v>
      </c>
      <c r="BC982" s="1">
        <f t="shared" si="744"/>
        <v>0</v>
      </c>
      <c r="BD982" s="1">
        <f t="shared" si="745"/>
        <v>80</v>
      </c>
      <c r="BE982" s="1" t="str">
        <f t="shared" si="752"/>
        <v>Barge D</v>
      </c>
      <c r="BF982" s="1">
        <f t="shared" si="753"/>
        <v>1</v>
      </c>
      <c r="BG982" s="3">
        <v>964</v>
      </c>
      <c r="BH982" s="1">
        <f t="shared" si="720"/>
        <v>0</v>
      </c>
      <c r="BI982" s="1">
        <f t="shared" si="746"/>
        <v>0</v>
      </c>
      <c r="BJ982" s="3">
        <v>964</v>
      </c>
      <c r="BK982" s="1">
        <f t="shared" si="747"/>
        <v>4</v>
      </c>
      <c r="BL982" s="1">
        <f t="shared" si="754"/>
        <v>0</v>
      </c>
      <c r="BM982" s="1">
        <f t="shared" si="755"/>
        <v>0</v>
      </c>
      <c r="BN982" s="1">
        <f t="shared" si="756"/>
        <v>0</v>
      </c>
      <c r="BO982" s="1">
        <f t="shared" si="757"/>
        <v>1</v>
      </c>
      <c r="BP982" s="1">
        <f t="shared" si="758"/>
        <v>2</v>
      </c>
      <c r="BQ982" s="1">
        <f t="shared" si="759"/>
        <v>3</v>
      </c>
      <c r="BR982" s="1">
        <f t="shared" si="760"/>
        <v>4</v>
      </c>
      <c r="BS982" s="1">
        <f t="shared" si="761"/>
        <v>5</v>
      </c>
      <c r="BT982" s="1">
        <f t="shared" si="762"/>
        <v>6</v>
      </c>
      <c r="BU982" s="1">
        <f t="shared" si="763"/>
        <v>7</v>
      </c>
      <c r="BW982" s="1">
        <f t="shared" si="722"/>
        <v>0</v>
      </c>
      <c r="BX982" s="1">
        <f t="shared" si="722"/>
        <v>0</v>
      </c>
      <c r="BY982" s="1">
        <f t="shared" si="722"/>
        <v>0</v>
      </c>
      <c r="BZ982" s="1">
        <f t="shared" si="721"/>
        <v>70</v>
      </c>
      <c r="CA982" s="1">
        <f t="shared" si="721"/>
        <v>140</v>
      </c>
      <c r="CB982" s="1">
        <f t="shared" si="721"/>
        <v>210</v>
      </c>
      <c r="CC982" s="1">
        <f t="shared" si="721"/>
        <v>280</v>
      </c>
      <c r="CD982" s="1">
        <f t="shared" si="721"/>
        <v>350</v>
      </c>
      <c r="CE982" s="1">
        <f t="shared" si="721"/>
        <v>420</v>
      </c>
      <c r="CF982" s="1">
        <f t="shared" si="721"/>
        <v>490</v>
      </c>
      <c r="CW982" s="1">
        <v>964</v>
      </c>
      <c r="CX982" s="1">
        <f t="shared" si="748"/>
        <v>1</v>
      </c>
      <c r="CY982" s="1" t="s">
        <v>37</v>
      </c>
      <c r="CZ982" s="1">
        <v>1</v>
      </c>
      <c r="DB982" s="1">
        <f t="shared" si="764"/>
        <v>2</v>
      </c>
      <c r="DC982" s="1" t="s">
        <v>43</v>
      </c>
      <c r="DD982" s="1">
        <f t="shared" si="749"/>
        <v>4</v>
      </c>
      <c r="DL982" s="1">
        <v>964</v>
      </c>
      <c r="DM982" s="1">
        <f t="shared" si="750"/>
        <v>1</v>
      </c>
      <c r="DN982" s="1">
        <f t="shared" si="751"/>
        <v>0</v>
      </c>
      <c r="DO982" s="1" t="s">
        <v>37</v>
      </c>
      <c r="DP982" s="1">
        <v>0</v>
      </c>
    </row>
    <row r="983" spans="1:120" ht="15">
      <c r="A983">
        <v>965</v>
      </c>
      <c r="B983">
        <v>2</v>
      </c>
      <c r="C983" s="25">
        <v>24200</v>
      </c>
      <c r="D983">
        <v>3</v>
      </c>
      <c r="E983">
        <v>7</v>
      </c>
      <c r="F983" t="s">
        <v>73</v>
      </c>
      <c r="G983">
        <v>2</v>
      </c>
      <c r="H983"/>
      <c r="I983"/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0</v>
      </c>
      <c r="AB983" s="1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f t="shared" si="723"/>
        <v>0</v>
      </c>
      <c r="AH983" s="1">
        <f t="shared" si="724"/>
        <v>0</v>
      </c>
      <c r="AI983" s="1">
        <f t="shared" si="725"/>
        <v>0</v>
      </c>
      <c r="AJ983" s="1">
        <f t="shared" si="726"/>
        <v>0</v>
      </c>
      <c r="AK983" s="1">
        <f t="shared" si="727"/>
        <v>0</v>
      </c>
      <c r="AL983" s="1">
        <f t="shared" si="728"/>
        <v>0</v>
      </c>
      <c r="AM983" s="1">
        <f t="shared" si="729"/>
        <v>0</v>
      </c>
      <c r="AN983" s="1">
        <f t="shared" si="729"/>
        <v>0</v>
      </c>
      <c r="AO983" s="1">
        <f t="shared" si="730"/>
        <v>0</v>
      </c>
      <c r="AP983" s="1">
        <f t="shared" si="731"/>
        <v>80</v>
      </c>
      <c r="AQ983" s="1">
        <f t="shared" si="732"/>
        <v>0</v>
      </c>
      <c r="AR983" s="1">
        <f t="shared" si="733"/>
        <v>0</v>
      </c>
      <c r="AS983" s="1">
        <f t="shared" si="734"/>
        <v>0</v>
      </c>
      <c r="AT983" s="1">
        <f t="shared" si="735"/>
        <v>0</v>
      </c>
      <c r="AU983" s="1">
        <f t="shared" si="736"/>
        <v>0</v>
      </c>
      <c r="AV983" s="1">
        <f t="shared" si="737"/>
        <v>0</v>
      </c>
      <c r="AW983" s="1">
        <f t="shared" si="738"/>
        <v>0</v>
      </c>
      <c r="AX983" s="1">
        <f t="shared" si="739"/>
        <v>0</v>
      </c>
      <c r="AY983" s="1">
        <f t="shared" si="740"/>
        <v>0</v>
      </c>
      <c r="AZ983" s="1">
        <f t="shared" si="741"/>
        <v>0</v>
      </c>
      <c r="BA983" s="1">
        <f t="shared" si="742"/>
        <v>0</v>
      </c>
      <c r="BB983" s="1">
        <f t="shared" si="743"/>
        <v>0</v>
      </c>
      <c r="BC983" s="1">
        <f t="shared" si="744"/>
        <v>0</v>
      </c>
      <c r="BD983" s="1">
        <f t="shared" si="745"/>
        <v>80</v>
      </c>
      <c r="BE983" s="1" t="str">
        <f t="shared" si="752"/>
        <v>Barge E</v>
      </c>
      <c r="BF983" s="1">
        <f t="shared" si="753"/>
        <v>4</v>
      </c>
      <c r="BG983" s="3">
        <v>965</v>
      </c>
      <c r="BH983" s="1">
        <f t="shared" si="720"/>
        <v>0</v>
      </c>
      <c r="BI983" s="1">
        <f t="shared" si="746"/>
        <v>0</v>
      </c>
      <c r="BJ983" s="3">
        <v>965</v>
      </c>
      <c r="BK983" s="1">
        <f t="shared" si="747"/>
        <v>5</v>
      </c>
      <c r="BL983" s="1">
        <f t="shared" si="754"/>
        <v>0</v>
      </c>
      <c r="BM983" s="1">
        <f t="shared" si="755"/>
        <v>0</v>
      </c>
      <c r="BN983" s="1">
        <f t="shared" si="756"/>
        <v>0</v>
      </c>
      <c r="BO983" s="1">
        <f t="shared" si="757"/>
        <v>0</v>
      </c>
      <c r="BP983" s="1">
        <f t="shared" si="758"/>
        <v>1</v>
      </c>
      <c r="BQ983" s="1">
        <f t="shared" si="759"/>
        <v>2</v>
      </c>
      <c r="BR983" s="1">
        <f t="shared" si="760"/>
        <v>3</v>
      </c>
      <c r="BS983" s="1">
        <f t="shared" si="761"/>
        <v>4</v>
      </c>
      <c r="BT983" s="1">
        <f t="shared" si="762"/>
        <v>5</v>
      </c>
      <c r="BU983" s="1">
        <f t="shared" si="763"/>
        <v>6</v>
      </c>
      <c r="BW983" s="1">
        <f t="shared" si="722"/>
        <v>0</v>
      </c>
      <c r="BX983" s="1">
        <f t="shared" si="722"/>
        <v>0</v>
      </c>
      <c r="BY983" s="1">
        <f t="shared" si="722"/>
        <v>0</v>
      </c>
      <c r="BZ983" s="1">
        <f t="shared" si="721"/>
        <v>0</v>
      </c>
      <c r="CA983" s="1">
        <f t="shared" si="721"/>
        <v>70</v>
      </c>
      <c r="CB983" s="1">
        <f t="shared" si="721"/>
        <v>140</v>
      </c>
      <c r="CC983" s="1">
        <f t="shared" si="721"/>
        <v>210</v>
      </c>
      <c r="CD983" s="1">
        <f t="shared" si="721"/>
        <v>280</v>
      </c>
      <c r="CE983" s="1">
        <f t="shared" si="721"/>
        <v>350</v>
      </c>
      <c r="CF983" s="1">
        <f t="shared" si="721"/>
        <v>420</v>
      </c>
      <c r="CW983" s="1">
        <v>965</v>
      </c>
      <c r="CX983" s="1">
        <f t="shared" si="748"/>
        <v>1</v>
      </c>
      <c r="CY983" s="1" t="s">
        <v>37</v>
      </c>
      <c r="CZ983" s="1">
        <v>1</v>
      </c>
      <c r="DB983" s="1">
        <f t="shared" si="764"/>
        <v>5</v>
      </c>
      <c r="DC983" s="1" t="s">
        <v>43</v>
      </c>
      <c r="DD983" s="1">
        <f t="shared" si="749"/>
        <v>7</v>
      </c>
      <c r="DL983" s="1">
        <v>965</v>
      </c>
      <c r="DM983" s="1">
        <f t="shared" si="750"/>
        <v>4</v>
      </c>
      <c r="DN983" s="1">
        <f t="shared" si="751"/>
        <v>0</v>
      </c>
      <c r="DO983" s="1" t="s">
        <v>37</v>
      </c>
      <c r="DP983" s="1">
        <v>0</v>
      </c>
    </row>
    <row r="984" spans="1:120" ht="15">
      <c r="A984">
        <v>966</v>
      </c>
      <c r="B984">
        <v>2</v>
      </c>
      <c r="C984" s="25">
        <v>24200</v>
      </c>
      <c r="D984">
        <v>-1</v>
      </c>
      <c r="E984">
        <v>4</v>
      </c>
      <c r="F984" t="s">
        <v>84</v>
      </c>
      <c r="G984">
        <v>3</v>
      </c>
      <c r="H984"/>
      <c r="I984"/>
      <c r="J984" s="1">
        <v>0</v>
      </c>
      <c r="K984" s="1">
        <v>0</v>
      </c>
      <c r="L984" s="1">
        <v>1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0</v>
      </c>
      <c r="AB984" s="1">
        <v>0</v>
      </c>
      <c r="AC984" s="1">
        <v>0</v>
      </c>
      <c r="AD984" s="1">
        <v>0</v>
      </c>
      <c r="AE984" s="1">
        <v>0</v>
      </c>
      <c r="AF984" s="1">
        <v>0</v>
      </c>
      <c r="AG984" s="1">
        <f t="shared" si="723"/>
        <v>0</v>
      </c>
      <c r="AH984" s="1">
        <f t="shared" si="724"/>
        <v>0</v>
      </c>
      <c r="AI984" s="1">
        <f t="shared" si="725"/>
        <v>80</v>
      </c>
      <c r="AJ984" s="1">
        <f t="shared" si="726"/>
        <v>0</v>
      </c>
      <c r="AK984" s="1">
        <f t="shared" si="727"/>
        <v>0</v>
      </c>
      <c r="AL984" s="1">
        <f t="shared" si="728"/>
        <v>0</v>
      </c>
      <c r="AM984" s="1">
        <f t="shared" si="729"/>
        <v>0</v>
      </c>
      <c r="AN984" s="1">
        <f t="shared" si="729"/>
        <v>0</v>
      </c>
      <c r="AO984" s="1">
        <f t="shared" si="730"/>
        <v>0</v>
      </c>
      <c r="AP984" s="1">
        <f t="shared" si="731"/>
        <v>0</v>
      </c>
      <c r="AQ984" s="1">
        <f t="shared" si="732"/>
        <v>0</v>
      </c>
      <c r="AR984" s="1">
        <f t="shared" si="733"/>
        <v>0</v>
      </c>
      <c r="AS984" s="1">
        <f t="shared" si="734"/>
        <v>0</v>
      </c>
      <c r="AT984" s="1">
        <f t="shared" si="735"/>
        <v>0</v>
      </c>
      <c r="AU984" s="1">
        <f t="shared" si="736"/>
        <v>0</v>
      </c>
      <c r="AV984" s="1">
        <f t="shared" si="737"/>
        <v>0</v>
      </c>
      <c r="AW984" s="1">
        <f t="shared" si="738"/>
        <v>0</v>
      </c>
      <c r="AX984" s="1">
        <f t="shared" si="739"/>
        <v>0</v>
      </c>
      <c r="AY984" s="1">
        <f t="shared" si="740"/>
        <v>0</v>
      </c>
      <c r="AZ984" s="1">
        <f t="shared" si="741"/>
        <v>0</v>
      </c>
      <c r="BA984" s="1">
        <f t="shared" si="742"/>
        <v>0</v>
      </c>
      <c r="BB984" s="1">
        <f t="shared" si="743"/>
        <v>0</v>
      </c>
      <c r="BC984" s="1">
        <f t="shared" si="744"/>
        <v>0</v>
      </c>
      <c r="BD984" s="1">
        <f t="shared" si="745"/>
        <v>80</v>
      </c>
      <c r="BE984" s="1" t="str">
        <f t="shared" si="752"/>
        <v>Barge E</v>
      </c>
      <c r="BF984" s="1">
        <f t="shared" si="753"/>
        <v>1</v>
      </c>
      <c r="BG984" s="3">
        <v>966</v>
      </c>
      <c r="BH984" s="1">
        <f t="shared" si="720"/>
        <v>0</v>
      </c>
      <c r="BI984" s="1">
        <f t="shared" si="746"/>
        <v>0</v>
      </c>
      <c r="BJ984" s="3">
        <v>966</v>
      </c>
      <c r="BK984" s="1">
        <f t="shared" si="747"/>
        <v>2</v>
      </c>
      <c r="BL984" s="1">
        <f t="shared" si="754"/>
        <v>0</v>
      </c>
      <c r="BM984" s="1">
        <f t="shared" si="755"/>
        <v>1</v>
      </c>
      <c r="BN984" s="1">
        <f t="shared" si="756"/>
        <v>2</v>
      </c>
      <c r="BO984" s="1">
        <f t="shared" si="757"/>
        <v>3</v>
      </c>
      <c r="BP984" s="1">
        <f t="shared" si="758"/>
        <v>4</v>
      </c>
      <c r="BQ984" s="1">
        <f t="shared" si="759"/>
        <v>5</v>
      </c>
      <c r="BR984" s="1">
        <f t="shared" si="760"/>
        <v>6</v>
      </c>
      <c r="BS984" s="1">
        <f t="shared" si="761"/>
        <v>7</v>
      </c>
      <c r="BT984" s="1">
        <f t="shared" si="762"/>
        <v>8</v>
      </c>
      <c r="BU984" s="1">
        <f t="shared" si="763"/>
        <v>9</v>
      </c>
      <c r="BW984" s="1">
        <f t="shared" si="722"/>
        <v>0</v>
      </c>
      <c r="BX984" s="1">
        <f t="shared" si="722"/>
        <v>70</v>
      </c>
      <c r="BY984" s="1">
        <f t="shared" si="722"/>
        <v>140</v>
      </c>
      <c r="BZ984" s="1">
        <f t="shared" si="721"/>
        <v>210</v>
      </c>
      <c r="CA984" s="1">
        <f t="shared" si="721"/>
        <v>280</v>
      </c>
      <c r="CB984" s="1">
        <f t="shared" si="721"/>
        <v>350</v>
      </c>
      <c r="CC984" s="1">
        <f t="shared" si="721"/>
        <v>420</v>
      </c>
      <c r="CD984" s="1">
        <f t="shared" si="721"/>
        <v>490</v>
      </c>
      <c r="CE984" s="1">
        <f t="shared" si="721"/>
        <v>560</v>
      </c>
      <c r="CF984" s="1">
        <f t="shared" si="721"/>
        <v>630</v>
      </c>
      <c r="CW984" s="1">
        <v>966</v>
      </c>
      <c r="CX984" s="1">
        <f t="shared" si="748"/>
        <v>1</v>
      </c>
      <c r="CY984" s="1" t="s">
        <v>37</v>
      </c>
      <c r="CZ984" s="1">
        <v>1</v>
      </c>
      <c r="DB984" s="1">
        <f t="shared" si="764"/>
        <v>2</v>
      </c>
      <c r="DC984" s="1" t="s">
        <v>43</v>
      </c>
      <c r="DD984" s="1">
        <f t="shared" si="749"/>
        <v>4</v>
      </c>
      <c r="DL984" s="1">
        <v>966</v>
      </c>
      <c r="DM984" s="1">
        <f t="shared" si="750"/>
        <v>0</v>
      </c>
      <c r="DN984" s="1">
        <f t="shared" si="751"/>
        <v>0</v>
      </c>
      <c r="DO984" s="1" t="s">
        <v>37</v>
      </c>
      <c r="DP984" s="1">
        <v>0</v>
      </c>
    </row>
    <row r="985" spans="1:120" ht="15">
      <c r="A985">
        <v>967</v>
      </c>
      <c r="B985">
        <v>2</v>
      </c>
      <c r="C985" s="25">
        <v>24200</v>
      </c>
      <c r="D985">
        <v>1</v>
      </c>
      <c r="E985">
        <v>4</v>
      </c>
      <c r="F985" t="s">
        <v>73</v>
      </c>
      <c r="G985">
        <v>4</v>
      </c>
      <c r="H985"/>
      <c r="I985"/>
      <c r="J985" s="1">
        <v>0</v>
      </c>
      <c r="K985" s="1">
        <v>0</v>
      </c>
      <c r="L985" s="1">
        <v>0</v>
      </c>
      <c r="M985" s="1">
        <v>0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0</v>
      </c>
      <c r="AB985" s="1">
        <v>0</v>
      </c>
      <c r="AC985" s="1">
        <v>0</v>
      </c>
      <c r="AD985" s="1">
        <v>0</v>
      </c>
      <c r="AE985" s="1">
        <v>0</v>
      </c>
      <c r="AF985" s="1">
        <v>0</v>
      </c>
      <c r="AG985" s="1">
        <f t="shared" si="723"/>
        <v>0</v>
      </c>
      <c r="AH985" s="1">
        <f t="shared" si="724"/>
        <v>0</v>
      </c>
      <c r="AI985" s="1">
        <f t="shared" si="725"/>
        <v>0</v>
      </c>
      <c r="AJ985" s="1">
        <f t="shared" si="726"/>
        <v>0</v>
      </c>
      <c r="AK985" s="1">
        <f t="shared" si="727"/>
        <v>80</v>
      </c>
      <c r="AL985" s="1">
        <f t="shared" si="728"/>
        <v>0</v>
      </c>
      <c r="AM985" s="1">
        <f t="shared" si="729"/>
        <v>0</v>
      </c>
      <c r="AN985" s="1">
        <f t="shared" si="729"/>
        <v>0</v>
      </c>
      <c r="AO985" s="1">
        <f t="shared" si="730"/>
        <v>0</v>
      </c>
      <c r="AP985" s="1">
        <f t="shared" si="731"/>
        <v>0</v>
      </c>
      <c r="AQ985" s="1">
        <f t="shared" si="732"/>
        <v>0</v>
      </c>
      <c r="AR985" s="1">
        <f t="shared" si="733"/>
        <v>0</v>
      </c>
      <c r="AS985" s="1">
        <f t="shared" si="734"/>
        <v>0</v>
      </c>
      <c r="AT985" s="1">
        <f t="shared" si="735"/>
        <v>0</v>
      </c>
      <c r="AU985" s="1">
        <f t="shared" si="736"/>
        <v>0</v>
      </c>
      <c r="AV985" s="1">
        <f t="shared" si="737"/>
        <v>0</v>
      </c>
      <c r="AW985" s="1">
        <f t="shared" si="738"/>
        <v>0</v>
      </c>
      <c r="AX985" s="1">
        <f t="shared" si="739"/>
        <v>0</v>
      </c>
      <c r="AY985" s="1">
        <f t="shared" si="740"/>
        <v>0</v>
      </c>
      <c r="AZ985" s="1">
        <f t="shared" si="741"/>
        <v>0</v>
      </c>
      <c r="BA985" s="1">
        <f t="shared" si="742"/>
        <v>0</v>
      </c>
      <c r="BB985" s="1">
        <f t="shared" si="743"/>
        <v>0</v>
      </c>
      <c r="BC985" s="1">
        <f t="shared" si="744"/>
        <v>0</v>
      </c>
      <c r="BD985" s="1">
        <f t="shared" si="745"/>
        <v>80</v>
      </c>
      <c r="BE985" s="1" t="str">
        <f t="shared" si="752"/>
        <v>Barge A</v>
      </c>
      <c r="BF985" s="1">
        <f t="shared" si="753"/>
        <v>2</v>
      </c>
      <c r="BG985" s="3">
        <v>967</v>
      </c>
      <c r="BH985" s="1">
        <f t="shared" si="720"/>
        <v>0</v>
      </c>
      <c r="BI985" s="1">
        <f t="shared" si="746"/>
        <v>0</v>
      </c>
      <c r="BJ985" s="3">
        <v>967</v>
      </c>
      <c r="BK985" s="1">
        <f t="shared" si="747"/>
        <v>5</v>
      </c>
      <c r="BL985" s="1">
        <f t="shared" si="754"/>
        <v>0</v>
      </c>
      <c r="BM985" s="1">
        <f t="shared" si="755"/>
        <v>0</v>
      </c>
      <c r="BN985" s="1">
        <f t="shared" si="756"/>
        <v>0</v>
      </c>
      <c r="BO985" s="1">
        <f t="shared" si="757"/>
        <v>0</v>
      </c>
      <c r="BP985" s="1">
        <f t="shared" si="758"/>
        <v>1</v>
      </c>
      <c r="BQ985" s="1">
        <f t="shared" si="759"/>
        <v>2</v>
      </c>
      <c r="BR985" s="1">
        <f t="shared" si="760"/>
        <v>3</v>
      </c>
      <c r="BS985" s="1">
        <f t="shared" si="761"/>
        <v>4</v>
      </c>
      <c r="BT985" s="1">
        <f t="shared" si="762"/>
        <v>5</v>
      </c>
      <c r="BU985" s="1">
        <f t="shared" si="763"/>
        <v>6</v>
      </c>
      <c r="BW985" s="1">
        <f t="shared" si="722"/>
        <v>0</v>
      </c>
      <c r="BX985" s="1">
        <f t="shared" si="722"/>
        <v>0</v>
      </c>
      <c r="BY985" s="1">
        <f t="shared" si="722"/>
        <v>0</v>
      </c>
      <c r="BZ985" s="1">
        <f t="shared" si="721"/>
        <v>0</v>
      </c>
      <c r="CA985" s="1">
        <f t="shared" si="721"/>
        <v>70</v>
      </c>
      <c r="CB985" s="1">
        <f t="shared" si="721"/>
        <v>140</v>
      </c>
      <c r="CC985" s="1">
        <f t="shared" si="721"/>
        <v>210</v>
      </c>
      <c r="CD985" s="1">
        <f t="shared" si="721"/>
        <v>280</v>
      </c>
      <c r="CE985" s="1">
        <f t="shared" si="721"/>
        <v>350</v>
      </c>
      <c r="CF985" s="1">
        <f t="shared" si="721"/>
        <v>420</v>
      </c>
      <c r="CW985" s="1">
        <v>967</v>
      </c>
      <c r="CX985" s="1">
        <f t="shared" si="748"/>
        <v>1</v>
      </c>
      <c r="CY985" s="1" t="s">
        <v>37</v>
      </c>
      <c r="CZ985" s="1">
        <v>1</v>
      </c>
      <c r="DB985" s="1">
        <f t="shared" si="764"/>
        <v>3</v>
      </c>
      <c r="DC985" s="1" t="s">
        <v>43</v>
      </c>
      <c r="DD985" s="1">
        <f t="shared" si="749"/>
        <v>4</v>
      </c>
      <c r="DL985" s="1">
        <v>967</v>
      </c>
      <c r="DM985" s="1">
        <f t="shared" si="750"/>
        <v>2</v>
      </c>
      <c r="DN985" s="1">
        <f t="shared" si="751"/>
        <v>0</v>
      </c>
      <c r="DO985" s="1" t="s">
        <v>37</v>
      </c>
      <c r="DP985" s="1">
        <v>0</v>
      </c>
    </row>
    <row r="986" spans="1:120" ht="15">
      <c r="A986">
        <v>968</v>
      </c>
      <c r="B986">
        <v>2</v>
      </c>
      <c r="C986" s="25">
        <v>24200</v>
      </c>
      <c r="D986">
        <v>2</v>
      </c>
      <c r="E986">
        <v>6</v>
      </c>
      <c r="F986" t="s">
        <v>73</v>
      </c>
      <c r="G986">
        <v>4</v>
      </c>
      <c r="H986"/>
      <c r="I986"/>
      <c r="J986" s="1">
        <v>0</v>
      </c>
      <c r="K986" s="1">
        <v>0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1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0</v>
      </c>
      <c r="Y986" s="1">
        <v>0</v>
      </c>
      <c r="Z986" s="1">
        <v>0</v>
      </c>
      <c r="AA986" s="1">
        <v>0</v>
      </c>
      <c r="AB986" s="1">
        <v>0</v>
      </c>
      <c r="AC986" s="1">
        <v>0</v>
      </c>
      <c r="AD986" s="1">
        <v>0</v>
      </c>
      <c r="AE986" s="1">
        <v>0</v>
      </c>
      <c r="AF986" s="1">
        <v>0</v>
      </c>
      <c r="AG986" s="1">
        <f t="shared" si="723"/>
        <v>0</v>
      </c>
      <c r="AH986" s="1">
        <f t="shared" si="724"/>
        <v>0</v>
      </c>
      <c r="AI986" s="1">
        <f t="shared" si="725"/>
        <v>0</v>
      </c>
      <c r="AJ986" s="1">
        <f t="shared" si="726"/>
        <v>0</v>
      </c>
      <c r="AK986" s="1">
        <f t="shared" si="727"/>
        <v>0</v>
      </c>
      <c r="AL986" s="1">
        <f t="shared" si="728"/>
        <v>0</v>
      </c>
      <c r="AM986" s="1">
        <f t="shared" si="729"/>
        <v>0</v>
      </c>
      <c r="AN986" s="1">
        <f t="shared" si="729"/>
        <v>0</v>
      </c>
      <c r="AO986" s="1">
        <f t="shared" si="730"/>
        <v>80</v>
      </c>
      <c r="AP986" s="1">
        <f t="shared" si="731"/>
        <v>0</v>
      </c>
      <c r="AQ986" s="1">
        <f t="shared" si="732"/>
        <v>0</v>
      </c>
      <c r="AR986" s="1">
        <f t="shared" si="733"/>
        <v>0</v>
      </c>
      <c r="AS986" s="1">
        <f t="shared" si="734"/>
        <v>0</v>
      </c>
      <c r="AT986" s="1">
        <f t="shared" si="735"/>
        <v>0</v>
      </c>
      <c r="AU986" s="1">
        <f t="shared" si="736"/>
        <v>0</v>
      </c>
      <c r="AV986" s="1">
        <f t="shared" si="737"/>
        <v>0</v>
      </c>
      <c r="AW986" s="1">
        <f t="shared" si="738"/>
        <v>0</v>
      </c>
      <c r="AX986" s="1">
        <f t="shared" si="739"/>
        <v>0</v>
      </c>
      <c r="AY986" s="1">
        <f t="shared" si="740"/>
        <v>0</v>
      </c>
      <c r="AZ986" s="1">
        <f t="shared" si="741"/>
        <v>0</v>
      </c>
      <c r="BA986" s="1">
        <f t="shared" si="742"/>
        <v>0</v>
      </c>
      <c r="BB986" s="1">
        <f t="shared" si="743"/>
        <v>0</v>
      </c>
      <c r="BC986" s="1">
        <f t="shared" si="744"/>
        <v>0</v>
      </c>
      <c r="BD986" s="1">
        <f t="shared" si="745"/>
        <v>80</v>
      </c>
      <c r="BE986" s="1" t="str">
        <f t="shared" si="752"/>
        <v>Barge B</v>
      </c>
      <c r="BF986" s="1">
        <f t="shared" si="753"/>
        <v>4</v>
      </c>
      <c r="BG986" s="3">
        <v>968</v>
      </c>
      <c r="BH986" s="1">
        <f t="shared" si="720"/>
        <v>0</v>
      </c>
      <c r="BI986" s="1">
        <f t="shared" si="746"/>
        <v>0</v>
      </c>
      <c r="BJ986" s="3">
        <v>968</v>
      </c>
      <c r="BK986" s="1">
        <f t="shared" si="747"/>
        <v>6</v>
      </c>
      <c r="BL986" s="1">
        <f t="shared" si="754"/>
        <v>0</v>
      </c>
      <c r="BM986" s="1">
        <f t="shared" si="755"/>
        <v>0</v>
      </c>
      <c r="BN986" s="1">
        <f t="shared" si="756"/>
        <v>0</v>
      </c>
      <c r="BO986" s="1">
        <f t="shared" si="757"/>
        <v>0</v>
      </c>
      <c r="BP986" s="1">
        <f t="shared" si="758"/>
        <v>0</v>
      </c>
      <c r="BQ986" s="1">
        <f t="shared" si="759"/>
        <v>1</v>
      </c>
      <c r="BR986" s="1">
        <f t="shared" si="760"/>
        <v>2</v>
      </c>
      <c r="BS986" s="1">
        <f t="shared" si="761"/>
        <v>3</v>
      </c>
      <c r="BT986" s="1">
        <f t="shared" si="762"/>
        <v>4</v>
      </c>
      <c r="BU986" s="1">
        <f t="shared" si="763"/>
        <v>5</v>
      </c>
      <c r="BW986" s="1">
        <f t="shared" si="722"/>
        <v>0</v>
      </c>
      <c r="BX986" s="1">
        <f t="shared" si="722"/>
        <v>0</v>
      </c>
      <c r="BY986" s="1">
        <f t="shared" si="722"/>
        <v>0</v>
      </c>
      <c r="BZ986" s="1">
        <f t="shared" si="721"/>
        <v>0</v>
      </c>
      <c r="CA986" s="1">
        <f t="shared" si="721"/>
        <v>0</v>
      </c>
      <c r="CB986" s="1">
        <f t="shared" si="721"/>
        <v>70</v>
      </c>
      <c r="CC986" s="1">
        <f t="shared" si="721"/>
        <v>140</v>
      </c>
      <c r="CD986" s="1">
        <f t="shared" si="721"/>
        <v>210</v>
      </c>
      <c r="CE986" s="1">
        <f t="shared" si="721"/>
        <v>280</v>
      </c>
      <c r="CF986" s="1">
        <f t="shared" si="721"/>
        <v>350</v>
      </c>
      <c r="CW986" s="1">
        <v>968</v>
      </c>
      <c r="CX986" s="1">
        <f t="shared" si="748"/>
        <v>1</v>
      </c>
      <c r="CY986" s="1" t="s">
        <v>37</v>
      </c>
      <c r="CZ986" s="1">
        <v>1</v>
      </c>
      <c r="DB986" s="1">
        <f t="shared" si="764"/>
        <v>5</v>
      </c>
      <c r="DC986" s="1" t="s">
        <v>43</v>
      </c>
      <c r="DD986" s="1">
        <f t="shared" si="749"/>
        <v>6</v>
      </c>
      <c r="DL986" s="1">
        <v>968</v>
      </c>
      <c r="DM986" s="1">
        <f t="shared" si="750"/>
        <v>3</v>
      </c>
      <c r="DN986" s="1">
        <f t="shared" si="751"/>
        <v>0</v>
      </c>
      <c r="DO986" s="1" t="s">
        <v>37</v>
      </c>
      <c r="DP986" s="1">
        <v>0</v>
      </c>
    </row>
    <row r="987" spans="1:120" ht="15">
      <c r="A987">
        <v>969</v>
      </c>
      <c r="B987">
        <v>2</v>
      </c>
      <c r="C987" s="25">
        <v>24200</v>
      </c>
      <c r="D987">
        <v>1</v>
      </c>
      <c r="E987">
        <v>5</v>
      </c>
      <c r="F987" t="s">
        <v>84</v>
      </c>
      <c r="G987">
        <v>4</v>
      </c>
      <c r="H987"/>
      <c r="I987"/>
      <c r="J987" s="1">
        <v>0</v>
      </c>
      <c r="K987" s="1">
        <v>0</v>
      </c>
      <c r="L987" s="1">
        <v>0</v>
      </c>
      <c r="M987" s="1">
        <v>0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  <c r="T987" s="1">
        <v>0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0</v>
      </c>
      <c r="AA987" s="1">
        <v>0</v>
      </c>
      <c r="AB987" s="1">
        <v>0</v>
      </c>
      <c r="AC987" s="1">
        <v>0</v>
      </c>
      <c r="AD987" s="1">
        <v>0</v>
      </c>
      <c r="AE987" s="1">
        <v>0</v>
      </c>
      <c r="AF987" s="1">
        <v>0</v>
      </c>
      <c r="AG987" s="1">
        <f t="shared" si="723"/>
        <v>0</v>
      </c>
      <c r="AH987" s="1">
        <f t="shared" si="724"/>
        <v>0</v>
      </c>
      <c r="AI987" s="1">
        <f t="shared" si="725"/>
        <v>0</v>
      </c>
      <c r="AJ987" s="1">
        <f t="shared" si="726"/>
        <v>0</v>
      </c>
      <c r="AK987" s="1">
        <f t="shared" si="727"/>
        <v>80</v>
      </c>
      <c r="AL987" s="1">
        <f t="shared" si="728"/>
        <v>0</v>
      </c>
      <c r="AM987" s="1">
        <f t="shared" si="729"/>
        <v>0</v>
      </c>
      <c r="AN987" s="1">
        <f t="shared" si="729"/>
        <v>0</v>
      </c>
      <c r="AO987" s="1">
        <f t="shared" si="730"/>
        <v>0</v>
      </c>
      <c r="AP987" s="1">
        <f t="shared" si="731"/>
        <v>0</v>
      </c>
      <c r="AQ987" s="1">
        <f t="shared" si="732"/>
        <v>0</v>
      </c>
      <c r="AR987" s="1">
        <f t="shared" si="733"/>
        <v>0</v>
      </c>
      <c r="AS987" s="1">
        <f t="shared" si="734"/>
        <v>0</v>
      </c>
      <c r="AT987" s="1">
        <f t="shared" si="735"/>
        <v>0</v>
      </c>
      <c r="AU987" s="1">
        <f t="shared" si="736"/>
        <v>0</v>
      </c>
      <c r="AV987" s="1">
        <f t="shared" si="737"/>
        <v>0</v>
      </c>
      <c r="AW987" s="1">
        <f t="shared" si="738"/>
        <v>0</v>
      </c>
      <c r="AX987" s="1">
        <f t="shared" si="739"/>
        <v>0</v>
      </c>
      <c r="AY987" s="1">
        <f t="shared" si="740"/>
        <v>0</v>
      </c>
      <c r="AZ987" s="1">
        <f t="shared" si="741"/>
        <v>0</v>
      </c>
      <c r="BA987" s="1">
        <f t="shared" si="742"/>
        <v>0</v>
      </c>
      <c r="BB987" s="1">
        <f t="shared" si="743"/>
        <v>0</v>
      </c>
      <c r="BC987" s="1">
        <f t="shared" si="744"/>
        <v>0</v>
      </c>
      <c r="BD987" s="1">
        <f t="shared" si="745"/>
        <v>80</v>
      </c>
      <c r="BE987" s="1" t="str">
        <f t="shared" si="752"/>
        <v>Barge A</v>
      </c>
      <c r="BF987" s="1">
        <f t="shared" si="753"/>
        <v>2</v>
      </c>
      <c r="BG987" s="3">
        <v>969</v>
      </c>
      <c r="BH987" s="1">
        <f t="shared" si="720"/>
        <v>0</v>
      </c>
      <c r="BI987" s="1">
        <f t="shared" si="746"/>
        <v>0</v>
      </c>
      <c r="BJ987" s="3">
        <v>969</v>
      </c>
      <c r="BK987" s="1">
        <f t="shared" si="747"/>
        <v>5</v>
      </c>
      <c r="BL987" s="1">
        <f t="shared" si="754"/>
        <v>0</v>
      </c>
      <c r="BM987" s="1">
        <f t="shared" si="755"/>
        <v>0</v>
      </c>
      <c r="BN987" s="1">
        <f t="shared" si="756"/>
        <v>0</v>
      </c>
      <c r="BO987" s="1">
        <f t="shared" si="757"/>
        <v>0</v>
      </c>
      <c r="BP987" s="1">
        <f t="shared" si="758"/>
        <v>1</v>
      </c>
      <c r="BQ987" s="1">
        <f t="shared" si="759"/>
        <v>2</v>
      </c>
      <c r="BR987" s="1">
        <f t="shared" si="760"/>
        <v>3</v>
      </c>
      <c r="BS987" s="1">
        <f t="shared" si="761"/>
        <v>4</v>
      </c>
      <c r="BT987" s="1">
        <f t="shared" si="762"/>
        <v>5</v>
      </c>
      <c r="BU987" s="1">
        <f t="shared" si="763"/>
        <v>6</v>
      </c>
      <c r="BW987" s="1">
        <f t="shared" si="722"/>
        <v>0</v>
      </c>
      <c r="BX987" s="1">
        <f t="shared" si="722"/>
        <v>0</v>
      </c>
      <c r="BY987" s="1">
        <f t="shared" si="722"/>
        <v>0</v>
      </c>
      <c r="BZ987" s="1">
        <f t="shared" si="721"/>
        <v>0</v>
      </c>
      <c r="CA987" s="1">
        <f t="shared" si="721"/>
        <v>70</v>
      </c>
      <c r="CB987" s="1">
        <f t="shared" si="721"/>
        <v>140</v>
      </c>
      <c r="CC987" s="1">
        <f t="shared" si="721"/>
        <v>210</v>
      </c>
      <c r="CD987" s="1">
        <f t="shared" si="721"/>
        <v>280</v>
      </c>
      <c r="CE987" s="1">
        <f t="shared" si="721"/>
        <v>350</v>
      </c>
      <c r="CF987" s="1">
        <f t="shared" si="721"/>
        <v>420</v>
      </c>
      <c r="CW987" s="1">
        <v>969</v>
      </c>
      <c r="CX987" s="1">
        <f t="shared" si="748"/>
        <v>1</v>
      </c>
      <c r="CY987" s="1" t="s">
        <v>37</v>
      </c>
      <c r="CZ987" s="1">
        <v>1</v>
      </c>
      <c r="DB987" s="1">
        <f t="shared" si="764"/>
        <v>3</v>
      </c>
      <c r="DC987" s="1" t="s">
        <v>43</v>
      </c>
      <c r="DD987" s="1">
        <f t="shared" si="749"/>
        <v>5</v>
      </c>
      <c r="DL987" s="1">
        <v>969</v>
      </c>
      <c r="DM987" s="1">
        <f t="shared" si="750"/>
        <v>2</v>
      </c>
      <c r="DN987" s="1">
        <f t="shared" si="751"/>
        <v>0</v>
      </c>
      <c r="DO987" s="1" t="s">
        <v>37</v>
      </c>
      <c r="DP987" s="1">
        <v>0</v>
      </c>
    </row>
    <row r="988" spans="1:120" ht="15">
      <c r="A988">
        <v>970</v>
      </c>
      <c r="B988">
        <v>2</v>
      </c>
      <c r="C988" s="25">
        <v>14200</v>
      </c>
      <c r="D988">
        <v>3</v>
      </c>
      <c r="E988">
        <v>6</v>
      </c>
      <c r="F988" t="s">
        <v>94</v>
      </c>
      <c r="G988">
        <v>3</v>
      </c>
      <c r="H988"/>
      <c r="I988"/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1</v>
      </c>
      <c r="T988" s="1">
        <v>0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>
        <f t="shared" si="723"/>
        <v>0</v>
      </c>
      <c r="AH988" s="1">
        <f t="shared" si="724"/>
        <v>0</v>
      </c>
      <c r="AI988" s="1">
        <f t="shared" si="725"/>
        <v>0</v>
      </c>
      <c r="AJ988" s="1">
        <f t="shared" si="726"/>
        <v>0</v>
      </c>
      <c r="AK988" s="1">
        <f t="shared" si="727"/>
        <v>0</v>
      </c>
      <c r="AL988" s="1">
        <f t="shared" si="728"/>
        <v>0</v>
      </c>
      <c r="AM988" s="1">
        <f t="shared" si="729"/>
        <v>0</v>
      </c>
      <c r="AN988" s="1">
        <f t="shared" si="729"/>
        <v>0</v>
      </c>
      <c r="AO988" s="1">
        <f t="shared" si="730"/>
        <v>0</v>
      </c>
      <c r="AP988" s="1">
        <f t="shared" si="731"/>
        <v>80</v>
      </c>
      <c r="AQ988" s="1">
        <f t="shared" si="732"/>
        <v>0</v>
      </c>
      <c r="AR988" s="1">
        <f t="shared" si="733"/>
        <v>0</v>
      </c>
      <c r="AS988" s="1">
        <f t="shared" si="734"/>
        <v>0</v>
      </c>
      <c r="AT988" s="1">
        <f t="shared" si="735"/>
        <v>0</v>
      </c>
      <c r="AU988" s="1">
        <f t="shared" si="736"/>
        <v>0</v>
      </c>
      <c r="AV988" s="1">
        <f t="shared" si="737"/>
        <v>0</v>
      </c>
      <c r="AW988" s="1">
        <f t="shared" si="738"/>
        <v>0</v>
      </c>
      <c r="AX988" s="1">
        <f t="shared" si="739"/>
        <v>0</v>
      </c>
      <c r="AY988" s="1">
        <f t="shared" si="740"/>
        <v>0</v>
      </c>
      <c r="AZ988" s="1">
        <f t="shared" si="741"/>
        <v>0</v>
      </c>
      <c r="BA988" s="1">
        <f t="shared" si="742"/>
        <v>0</v>
      </c>
      <c r="BB988" s="1">
        <f t="shared" si="743"/>
        <v>0</v>
      </c>
      <c r="BC988" s="1">
        <f t="shared" si="744"/>
        <v>0</v>
      </c>
      <c r="BD988" s="1">
        <f t="shared" si="745"/>
        <v>80</v>
      </c>
      <c r="BE988" s="1" t="str">
        <f t="shared" si="752"/>
        <v>Barge E</v>
      </c>
      <c r="BF988" s="1">
        <f t="shared" si="753"/>
        <v>4</v>
      </c>
      <c r="BG988" s="3">
        <v>970</v>
      </c>
      <c r="BH988" s="1">
        <f t="shared" si="720"/>
        <v>0</v>
      </c>
      <c r="BI988" s="1">
        <f t="shared" si="746"/>
        <v>0</v>
      </c>
      <c r="BJ988" s="3">
        <v>970</v>
      </c>
      <c r="BK988" s="1">
        <f t="shared" si="747"/>
        <v>6</v>
      </c>
      <c r="BL988" s="1">
        <f t="shared" si="754"/>
        <v>0</v>
      </c>
      <c r="BM988" s="1">
        <f t="shared" si="755"/>
        <v>0</v>
      </c>
      <c r="BN988" s="1">
        <f t="shared" si="756"/>
        <v>0</v>
      </c>
      <c r="BO988" s="1">
        <f t="shared" si="757"/>
        <v>0</v>
      </c>
      <c r="BP988" s="1">
        <f t="shared" si="758"/>
        <v>0</v>
      </c>
      <c r="BQ988" s="1">
        <f t="shared" si="759"/>
        <v>1</v>
      </c>
      <c r="BR988" s="1">
        <f t="shared" si="760"/>
        <v>2</v>
      </c>
      <c r="BS988" s="1">
        <f t="shared" si="761"/>
        <v>3</v>
      </c>
      <c r="BT988" s="1">
        <f t="shared" si="762"/>
        <v>4</v>
      </c>
      <c r="BU988" s="1">
        <f t="shared" si="763"/>
        <v>5</v>
      </c>
      <c r="BW988" s="1">
        <f t="shared" si="722"/>
        <v>0</v>
      </c>
      <c r="BX988" s="1">
        <f t="shared" si="722"/>
        <v>0</v>
      </c>
      <c r="BY988" s="1">
        <f t="shared" si="722"/>
        <v>0</v>
      </c>
      <c r="BZ988" s="1">
        <f t="shared" si="721"/>
        <v>0</v>
      </c>
      <c r="CA988" s="1">
        <f t="shared" si="721"/>
        <v>0</v>
      </c>
      <c r="CB988" s="1">
        <f t="shared" si="721"/>
        <v>70</v>
      </c>
      <c r="CC988" s="1">
        <f t="shared" si="721"/>
        <v>140</v>
      </c>
      <c r="CD988" s="1">
        <f t="shared" si="721"/>
        <v>210</v>
      </c>
      <c r="CE988" s="1">
        <f t="shared" si="721"/>
        <v>280</v>
      </c>
      <c r="CF988" s="1">
        <f t="shared" si="721"/>
        <v>350</v>
      </c>
      <c r="CW988" s="1">
        <v>970</v>
      </c>
      <c r="CX988" s="1">
        <f t="shared" si="748"/>
        <v>1</v>
      </c>
      <c r="CY988" s="1" t="s">
        <v>37</v>
      </c>
      <c r="CZ988" s="1">
        <v>1</v>
      </c>
      <c r="DB988" s="1">
        <f t="shared" si="764"/>
        <v>5</v>
      </c>
      <c r="DC988" s="1" t="s">
        <v>43</v>
      </c>
      <c r="DD988" s="1">
        <f t="shared" si="749"/>
        <v>6</v>
      </c>
      <c r="DL988" s="1">
        <v>970</v>
      </c>
      <c r="DM988" s="1">
        <f t="shared" si="750"/>
        <v>4</v>
      </c>
      <c r="DN988" s="1">
        <f t="shared" si="751"/>
        <v>0</v>
      </c>
      <c r="DO988" s="1" t="s">
        <v>37</v>
      </c>
      <c r="DP988" s="1">
        <v>0</v>
      </c>
    </row>
    <row r="989" spans="1:120" ht="15">
      <c r="A989">
        <v>971</v>
      </c>
      <c r="B989">
        <v>2</v>
      </c>
      <c r="C989" s="25">
        <v>14200</v>
      </c>
      <c r="D989">
        <v>1</v>
      </c>
      <c r="E989">
        <v>4</v>
      </c>
      <c r="F989" t="s">
        <v>73</v>
      </c>
      <c r="G989">
        <v>4</v>
      </c>
      <c r="H989"/>
      <c r="I989"/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f t="shared" si="723"/>
        <v>0</v>
      </c>
      <c r="AH989" s="1">
        <f t="shared" si="724"/>
        <v>0</v>
      </c>
      <c r="AI989" s="1">
        <f t="shared" si="725"/>
        <v>0</v>
      </c>
      <c r="AJ989" s="1">
        <f t="shared" si="726"/>
        <v>0</v>
      </c>
      <c r="AK989" s="1">
        <f t="shared" si="727"/>
        <v>80</v>
      </c>
      <c r="AL989" s="1">
        <f t="shared" si="728"/>
        <v>0</v>
      </c>
      <c r="AM989" s="1">
        <f t="shared" si="729"/>
        <v>0</v>
      </c>
      <c r="AN989" s="1">
        <f t="shared" si="729"/>
        <v>0</v>
      </c>
      <c r="AO989" s="1">
        <f t="shared" si="730"/>
        <v>0</v>
      </c>
      <c r="AP989" s="1">
        <f t="shared" si="731"/>
        <v>0</v>
      </c>
      <c r="AQ989" s="1">
        <f t="shared" si="732"/>
        <v>0</v>
      </c>
      <c r="AR989" s="1">
        <f t="shared" si="733"/>
        <v>0</v>
      </c>
      <c r="AS989" s="1">
        <f t="shared" si="734"/>
        <v>0</v>
      </c>
      <c r="AT989" s="1">
        <f t="shared" si="735"/>
        <v>0</v>
      </c>
      <c r="AU989" s="1">
        <f t="shared" si="736"/>
        <v>0</v>
      </c>
      <c r="AV989" s="1">
        <f t="shared" si="737"/>
        <v>0</v>
      </c>
      <c r="AW989" s="1">
        <f t="shared" si="738"/>
        <v>0</v>
      </c>
      <c r="AX989" s="1">
        <f t="shared" si="739"/>
        <v>0</v>
      </c>
      <c r="AY989" s="1">
        <f t="shared" si="740"/>
        <v>0</v>
      </c>
      <c r="AZ989" s="1">
        <f t="shared" si="741"/>
        <v>0</v>
      </c>
      <c r="BA989" s="1">
        <f t="shared" si="742"/>
        <v>0</v>
      </c>
      <c r="BB989" s="1">
        <f t="shared" si="743"/>
        <v>0</v>
      </c>
      <c r="BC989" s="1">
        <f t="shared" si="744"/>
        <v>0</v>
      </c>
      <c r="BD989" s="1">
        <f t="shared" si="745"/>
        <v>80</v>
      </c>
      <c r="BE989" s="1" t="str">
        <f t="shared" si="752"/>
        <v>Barge A</v>
      </c>
      <c r="BF989" s="1">
        <f t="shared" si="753"/>
        <v>2</v>
      </c>
      <c r="BG989" s="3">
        <v>971</v>
      </c>
      <c r="BH989" s="1">
        <f t="shared" si="720"/>
        <v>0</v>
      </c>
      <c r="BI989" s="1">
        <f t="shared" si="746"/>
        <v>0</v>
      </c>
      <c r="BJ989" s="3">
        <v>971</v>
      </c>
      <c r="BK989" s="1">
        <f t="shared" si="747"/>
        <v>5</v>
      </c>
      <c r="BL989" s="1">
        <f t="shared" si="754"/>
        <v>0</v>
      </c>
      <c r="BM989" s="1">
        <f t="shared" si="755"/>
        <v>0</v>
      </c>
      <c r="BN989" s="1">
        <f t="shared" si="756"/>
        <v>0</v>
      </c>
      <c r="BO989" s="1">
        <f t="shared" si="757"/>
        <v>0</v>
      </c>
      <c r="BP989" s="1">
        <f t="shared" si="758"/>
        <v>1</v>
      </c>
      <c r="BQ989" s="1">
        <f t="shared" si="759"/>
        <v>2</v>
      </c>
      <c r="BR989" s="1">
        <f t="shared" si="760"/>
        <v>3</v>
      </c>
      <c r="BS989" s="1">
        <f t="shared" si="761"/>
        <v>4</v>
      </c>
      <c r="BT989" s="1">
        <f t="shared" si="762"/>
        <v>5</v>
      </c>
      <c r="BU989" s="1">
        <f t="shared" si="763"/>
        <v>6</v>
      </c>
      <c r="BW989" s="1">
        <f t="shared" si="722"/>
        <v>0</v>
      </c>
      <c r="BX989" s="1">
        <f t="shared" si="722"/>
        <v>0</v>
      </c>
      <c r="BY989" s="1">
        <f t="shared" si="722"/>
        <v>0</v>
      </c>
      <c r="BZ989" s="1">
        <f t="shared" si="721"/>
        <v>0</v>
      </c>
      <c r="CA989" s="1">
        <f t="shared" si="721"/>
        <v>70</v>
      </c>
      <c r="CB989" s="1">
        <f t="shared" si="721"/>
        <v>140</v>
      </c>
      <c r="CC989" s="1">
        <f t="shared" si="721"/>
        <v>210</v>
      </c>
      <c r="CD989" s="1">
        <f t="shared" si="721"/>
        <v>280</v>
      </c>
      <c r="CE989" s="1">
        <f t="shared" si="721"/>
        <v>350</v>
      </c>
      <c r="CF989" s="1">
        <f t="shared" si="721"/>
        <v>420</v>
      </c>
      <c r="CW989" s="1">
        <v>971</v>
      </c>
      <c r="CX989" s="1">
        <f t="shared" si="748"/>
        <v>1</v>
      </c>
      <c r="CY989" s="1" t="s">
        <v>37</v>
      </c>
      <c r="CZ989" s="1">
        <v>1</v>
      </c>
      <c r="DB989" s="1">
        <f t="shared" si="764"/>
        <v>3</v>
      </c>
      <c r="DC989" s="1" t="s">
        <v>43</v>
      </c>
      <c r="DD989" s="1">
        <f t="shared" si="749"/>
        <v>4</v>
      </c>
      <c r="DL989" s="1">
        <v>971</v>
      </c>
      <c r="DM989" s="1">
        <f t="shared" si="750"/>
        <v>2</v>
      </c>
      <c r="DN989" s="1">
        <f t="shared" si="751"/>
        <v>0</v>
      </c>
      <c r="DO989" s="1" t="s">
        <v>37</v>
      </c>
      <c r="DP989" s="1">
        <v>0</v>
      </c>
    </row>
    <row r="990" spans="1:120" ht="15">
      <c r="A990">
        <v>972</v>
      </c>
      <c r="B990">
        <v>2</v>
      </c>
      <c r="C990" s="25">
        <v>14200</v>
      </c>
      <c r="D990">
        <v>6</v>
      </c>
      <c r="E990">
        <v>11</v>
      </c>
      <c r="F990" t="s">
        <v>35</v>
      </c>
      <c r="G990">
        <v>4</v>
      </c>
      <c r="H990"/>
      <c r="I990"/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1</v>
      </c>
      <c r="AF990" s="1">
        <v>0</v>
      </c>
      <c r="AG990" s="1">
        <f t="shared" si="723"/>
        <v>0</v>
      </c>
      <c r="AH990" s="1">
        <f t="shared" si="724"/>
        <v>0</v>
      </c>
      <c r="AI990" s="1">
        <f t="shared" si="725"/>
        <v>0</v>
      </c>
      <c r="AJ990" s="1">
        <f t="shared" si="726"/>
        <v>0</v>
      </c>
      <c r="AK990" s="1">
        <f t="shared" si="727"/>
        <v>0</v>
      </c>
      <c r="AL990" s="1">
        <f t="shared" si="728"/>
        <v>0</v>
      </c>
      <c r="AM990" s="1">
        <f t="shared" si="729"/>
        <v>0</v>
      </c>
      <c r="AN990" s="1">
        <f t="shared" si="729"/>
        <v>0</v>
      </c>
      <c r="AO990" s="1">
        <f t="shared" si="730"/>
        <v>0</v>
      </c>
      <c r="AP990" s="1">
        <f t="shared" si="731"/>
        <v>0</v>
      </c>
      <c r="AQ990" s="1">
        <f t="shared" si="732"/>
        <v>0</v>
      </c>
      <c r="AR990" s="1">
        <f t="shared" si="733"/>
        <v>0</v>
      </c>
      <c r="AS990" s="1">
        <f t="shared" si="734"/>
        <v>0</v>
      </c>
      <c r="AT990" s="1">
        <f t="shared" si="735"/>
        <v>0</v>
      </c>
      <c r="AU990" s="1">
        <f t="shared" si="736"/>
        <v>0</v>
      </c>
      <c r="AV990" s="1">
        <f t="shared" si="737"/>
        <v>0</v>
      </c>
      <c r="AW990" s="1">
        <f t="shared" si="738"/>
        <v>0</v>
      </c>
      <c r="AX990" s="1">
        <f t="shared" si="739"/>
        <v>0</v>
      </c>
      <c r="AY990" s="1">
        <f t="shared" si="740"/>
        <v>0</v>
      </c>
      <c r="AZ990" s="1">
        <f t="shared" si="741"/>
        <v>0</v>
      </c>
      <c r="BA990" s="1">
        <f t="shared" si="742"/>
        <v>0</v>
      </c>
      <c r="BB990" s="1">
        <f t="shared" si="743"/>
        <v>80</v>
      </c>
      <c r="BC990" s="1">
        <f t="shared" si="744"/>
        <v>0</v>
      </c>
      <c r="BD990" s="1">
        <f t="shared" si="745"/>
        <v>80</v>
      </c>
      <c r="BE990" s="1" t="str">
        <f t="shared" si="752"/>
        <v>Barge B</v>
      </c>
      <c r="BF990" s="1">
        <f t="shared" si="753"/>
        <v>9</v>
      </c>
      <c r="BG990" s="3">
        <v>972</v>
      </c>
      <c r="BH990" s="1">
        <f t="shared" si="720"/>
        <v>0</v>
      </c>
      <c r="BI990" s="1">
        <f t="shared" si="746"/>
        <v>0</v>
      </c>
      <c r="BJ990" s="3">
        <v>972</v>
      </c>
      <c r="BK990" s="1">
        <f t="shared" si="747"/>
        <v>10</v>
      </c>
      <c r="BL990" s="1">
        <f t="shared" si="754"/>
        <v>0</v>
      </c>
      <c r="BM990" s="1">
        <f t="shared" si="755"/>
        <v>0</v>
      </c>
      <c r="BN990" s="1">
        <f t="shared" si="756"/>
        <v>0</v>
      </c>
      <c r="BO990" s="1">
        <f t="shared" si="757"/>
        <v>0</v>
      </c>
      <c r="BP990" s="1">
        <f t="shared" si="758"/>
        <v>0</v>
      </c>
      <c r="BQ990" s="1">
        <f t="shared" si="759"/>
        <v>0</v>
      </c>
      <c r="BR990" s="1">
        <f t="shared" si="760"/>
        <v>0</v>
      </c>
      <c r="BS990" s="1">
        <f t="shared" si="761"/>
        <v>0</v>
      </c>
      <c r="BT990" s="1">
        <f t="shared" si="762"/>
        <v>0</v>
      </c>
      <c r="BU990" s="1">
        <f t="shared" si="763"/>
        <v>1</v>
      </c>
      <c r="BW990" s="1">
        <f t="shared" si="722"/>
        <v>0</v>
      </c>
      <c r="BX990" s="1">
        <f t="shared" si="722"/>
        <v>0</v>
      </c>
      <c r="BY990" s="1">
        <f t="shared" si="722"/>
        <v>0</v>
      </c>
      <c r="BZ990" s="1">
        <f t="shared" si="721"/>
        <v>0</v>
      </c>
      <c r="CA990" s="1">
        <f t="shared" si="721"/>
        <v>0</v>
      </c>
      <c r="CB990" s="1">
        <f t="shared" si="721"/>
        <v>0</v>
      </c>
      <c r="CC990" s="1">
        <f t="shared" si="721"/>
        <v>0</v>
      </c>
      <c r="CD990" s="1">
        <f t="shared" si="721"/>
        <v>0</v>
      </c>
      <c r="CE990" s="1">
        <f t="shared" si="721"/>
        <v>0</v>
      </c>
      <c r="CF990" s="1">
        <f t="shared" si="721"/>
        <v>70</v>
      </c>
      <c r="CW990" s="1">
        <v>972</v>
      </c>
      <c r="CX990" s="1">
        <f t="shared" si="748"/>
        <v>1</v>
      </c>
      <c r="CY990" s="1" t="s">
        <v>37</v>
      </c>
      <c r="CZ990" s="1">
        <v>1</v>
      </c>
      <c r="DB990" s="1">
        <f t="shared" si="764"/>
        <v>10</v>
      </c>
      <c r="DC990" s="1" t="s">
        <v>43</v>
      </c>
      <c r="DD990" s="1">
        <f t="shared" si="749"/>
        <v>11</v>
      </c>
      <c r="DL990" s="1">
        <v>972</v>
      </c>
      <c r="DM990" s="1">
        <f t="shared" si="750"/>
        <v>7</v>
      </c>
      <c r="DN990" s="1">
        <f t="shared" si="751"/>
        <v>0</v>
      </c>
      <c r="DO990" s="1" t="s">
        <v>37</v>
      </c>
      <c r="DP990" s="1">
        <v>0</v>
      </c>
    </row>
    <row r="991" spans="1:120" ht="15">
      <c r="A991">
        <v>973</v>
      </c>
      <c r="B991">
        <v>2</v>
      </c>
      <c r="C991" s="25">
        <v>4200</v>
      </c>
      <c r="D991">
        <v>2</v>
      </c>
      <c r="E991">
        <v>5</v>
      </c>
      <c r="F991" t="s">
        <v>73</v>
      </c>
      <c r="G991">
        <v>4</v>
      </c>
      <c r="H991"/>
      <c r="I991"/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1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>
        <f t="shared" si="723"/>
        <v>0</v>
      </c>
      <c r="AH991" s="1">
        <f t="shared" si="724"/>
        <v>0</v>
      </c>
      <c r="AI991" s="1">
        <f t="shared" si="725"/>
        <v>0</v>
      </c>
      <c r="AJ991" s="1">
        <f t="shared" si="726"/>
        <v>0</v>
      </c>
      <c r="AK991" s="1">
        <f t="shared" si="727"/>
        <v>0</v>
      </c>
      <c r="AL991" s="1">
        <f t="shared" si="728"/>
        <v>0</v>
      </c>
      <c r="AM991" s="1">
        <f t="shared" si="729"/>
        <v>0</v>
      </c>
      <c r="AN991" s="1">
        <f t="shared" si="729"/>
        <v>0</v>
      </c>
      <c r="AO991" s="1">
        <f t="shared" si="730"/>
        <v>80</v>
      </c>
      <c r="AP991" s="1">
        <f t="shared" si="731"/>
        <v>0</v>
      </c>
      <c r="AQ991" s="1">
        <f t="shared" si="732"/>
        <v>0</v>
      </c>
      <c r="AR991" s="1">
        <f t="shared" si="733"/>
        <v>0</v>
      </c>
      <c r="AS991" s="1">
        <f t="shared" si="734"/>
        <v>0</v>
      </c>
      <c r="AT991" s="1">
        <f t="shared" si="735"/>
        <v>0</v>
      </c>
      <c r="AU991" s="1">
        <f t="shared" si="736"/>
        <v>0</v>
      </c>
      <c r="AV991" s="1">
        <f t="shared" si="737"/>
        <v>0</v>
      </c>
      <c r="AW991" s="1">
        <f t="shared" si="738"/>
        <v>0</v>
      </c>
      <c r="AX991" s="1">
        <f t="shared" si="739"/>
        <v>0</v>
      </c>
      <c r="AY991" s="1">
        <f t="shared" si="740"/>
        <v>0</v>
      </c>
      <c r="AZ991" s="1">
        <f t="shared" si="741"/>
        <v>0</v>
      </c>
      <c r="BA991" s="1">
        <f t="shared" si="742"/>
        <v>0</v>
      </c>
      <c r="BB991" s="1">
        <f t="shared" si="743"/>
        <v>0</v>
      </c>
      <c r="BC991" s="1">
        <f t="shared" si="744"/>
        <v>0</v>
      </c>
      <c r="BD991" s="1">
        <f t="shared" si="745"/>
        <v>80</v>
      </c>
      <c r="BE991" s="1" t="str">
        <f t="shared" si="752"/>
        <v>Barge B</v>
      </c>
      <c r="BF991" s="1">
        <f t="shared" si="753"/>
        <v>4</v>
      </c>
      <c r="BG991" s="3">
        <v>973</v>
      </c>
      <c r="BH991" s="1">
        <f t="shared" si="720"/>
        <v>0</v>
      </c>
      <c r="BI991" s="1">
        <f t="shared" si="746"/>
        <v>0</v>
      </c>
      <c r="BJ991" s="3">
        <v>973</v>
      </c>
      <c r="BK991" s="1">
        <f t="shared" si="747"/>
        <v>6</v>
      </c>
      <c r="BL991" s="1">
        <f t="shared" si="754"/>
        <v>0</v>
      </c>
      <c r="BM991" s="1">
        <f t="shared" si="755"/>
        <v>0</v>
      </c>
      <c r="BN991" s="1">
        <f t="shared" si="756"/>
        <v>0</v>
      </c>
      <c r="BO991" s="1">
        <f t="shared" si="757"/>
        <v>0</v>
      </c>
      <c r="BP991" s="1">
        <f t="shared" si="758"/>
        <v>0</v>
      </c>
      <c r="BQ991" s="1">
        <f t="shared" si="759"/>
        <v>1</v>
      </c>
      <c r="BR991" s="1">
        <f t="shared" si="760"/>
        <v>2</v>
      </c>
      <c r="BS991" s="1">
        <f t="shared" si="761"/>
        <v>3</v>
      </c>
      <c r="BT991" s="1">
        <f t="shared" si="762"/>
        <v>4</v>
      </c>
      <c r="BU991" s="1">
        <f t="shared" si="763"/>
        <v>5</v>
      </c>
      <c r="BW991" s="1">
        <f t="shared" si="722"/>
        <v>0</v>
      </c>
      <c r="BX991" s="1">
        <f t="shared" si="722"/>
        <v>0</v>
      </c>
      <c r="BY991" s="1">
        <f t="shared" si="722"/>
        <v>0</v>
      </c>
      <c r="BZ991" s="1">
        <f t="shared" si="721"/>
        <v>0</v>
      </c>
      <c r="CA991" s="1">
        <f t="shared" si="721"/>
        <v>0</v>
      </c>
      <c r="CB991" s="1">
        <f t="shared" si="721"/>
        <v>70</v>
      </c>
      <c r="CC991" s="1">
        <f t="shared" si="721"/>
        <v>140</v>
      </c>
      <c r="CD991" s="1">
        <f t="shared" si="721"/>
        <v>210</v>
      </c>
      <c r="CE991" s="1">
        <f t="shared" si="721"/>
        <v>280</v>
      </c>
      <c r="CF991" s="1">
        <f t="shared" si="721"/>
        <v>350</v>
      </c>
      <c r="CW991" s="1">
        <v>973</v>
      </c>
      <c r="CX991" s="1">
        <f t="shared" si="748"/>
        <v>1</v>
      </c>
      <c r="CY991" s="1" t="s">
        <v>37</v>
      </c>
      <c r="CZ991" s="1">
        <v>1</v>
      </c>
      <c r="DB991" s="1">
        <f t="shared" si="764"/>
        <v>5</v>
      </c>
      <c r="DC991" s="1" t="s">
        <v>43</v>
      </c>
      <c r="DD991" s="1">
        <f t="shared" si="749"/>
        <v>5</v>
      </c>
      <c r="DL991" s="1">
        <v>973</v>
      </c>
      <c r="DM991" s="1">
        <f t="shared" si="750"/>
        <v>3</v>
      </c>
      <c r="DN991" s="1">
        <f t="shared" si="751"/>
        <v>0</v>
      </c>
      <c r="DO991" s="1" t="s">
        <v>37</v>
      </c>
      <c r="DP991" s="1">
        <v>0</v>
      </c>
    </row>
    <row r="992" spans="1:120" ht="15">
      <c r="A992">
        <v>974</v>
      </c>
      <c r="B992">
        <v>2</v>
      </c>
      <c r="C992" s="25">
        <v>4200</v>
      </c>
      <c r="D992">
        <v>0</v>
      </c>
      <c r="E992">
        <v>4</v>
      </c>
      <c r="F992" t="s">
        <v>35</v>
      </c>
      <c r="G992">
        <v>5</v>
      </c>
      <c r="H992"/>
      <c r="I992"/>
      <c r="J992" s="1">
        <v>0</v>
      </c>
      <c r="K992" s="1">
        <v>0</v>
      </c>
      <c r="L992" s="1">
        <v>1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>
        <f t="shared" si="723"/>
        <v>0</v>
      </c>
      <c r="AH992" s="1">
        <f t="shared" si="724"/>
        <v>0</v>
      </c>
      <c r="AI992" s="1">
        <f t="shared" si="725"/>
        <v>80</v>
      </c>
      <c r="AJ992" s="1">
        <f t="shared" si="726"/>
        <v>0</v>
      </c>
      <c r="AK992" s="1">
        <f t="shared" si="727"/>
        <v>0</v>
      </c>
      <c r="AL992" s="1">
        <f t="shared" si="728"/>
        <v>0</v>
      </c>
      <c r="AM992" s="1">
        <f t="shared" si="729"/>
        <v>0</v>
      </c>
      <c r="AN992" s="1">
        <f t="shared" si="729"/>
        <v>0</v>
      </c>
      <c r="AO992" s="1">
        <f t="shared" si="730"/>
        <v>0</v>
      </c>
      <c r="AP992" s="1">
        <f t="shared" si="731"/>
        <v>0</v>
      </c>
      <c r="AQ992" s="1">
        <f t="shared" si="732"/>
        <v>0</v>
      </c>
      <c r="AR992" s="1">
        <f t="shared" si="733"/>
        <v>0</v>
      </c>
      <c r="AS992" s="1">
        <f t="shared" si="734"/>
        <v>0</v>
      </c>
      <c r="AT992" s="1">
        <f t="shared" si="735"/>
        <v>0</v>
      </c>
      <c r="AU992" s="1">
        <f t="shared" si="736"/>
        <v>0</v>
      </c>
      <c r="AV992" s="1">
        <f t="shared" si="737"/>
        <v>0</v>
      </c>
      <c r="AW992" s="1">
        <f t="shared" si="738"/>
        <v>0</v>
      </c>
      <c r="AX992" s="1">
        <f t="shared" si="739"/>
        <v>0</v>
      </c>
      <c r="AY992" s="1">
        <f t="shared" si="740"/>
        <v>0</v>
      </c>
      <c r="AZ992" s="1">
        <f t="shared" si="741"/>
        <v>0</v>
      </c>
      <c r="BA992" s="1">
        <f t="shared" si="742"/>
        <v>0</v>
      </c>
      <c r="BB992" s="1">
        <f t="shared" si="743"/>
        <v>0</v>
      </c>
      <c r="BC992" s="1">
        <f t="shared" si="744"/>
        <v>0</v>
      </c>
      <c r="BD992" s="1">
        <f t="shared" si="745"/>
        <v>80</v>
      </c>
      <c r="BE992" s="1" t="str">
        <f t="shared" si="752"/>
        <v>Barge E</v>
      </c>
      <c r="BF992" s="1">
        <f t="shared" si="753"/>
        <v>1</v>
      </c>
      <c r="BG992" s="3">
        <v>974</v>
      </c>
      <c r="BH992" s="1">
        <f t="shared" si="720"/>
        <v>0</v>
      </c>
      <c r="BI992" s="1">
        <f t="shared" si="746"/>
        <v>0</v>
      </c>
      <c r="BJ992" s="3">
        <v>974</v>
      </c>
      <c r="BK992" s="1">
        <f t="shared" si="747"/>
        <v>5</v>
      </c>
      <c r="BL992" s="1">
        <f t="shared" si="754"/>
        <v>0</v>
      </c>
      <c r="BM992" s="1">
        <f t="shared" si="755"/>
        <v>0</v>
      </c>
      <c r="BN992" s="1">
        <f t="shared" si="756"/>
        <v>0</v>
      </c>
      <c r="BO992" s="1">
        <f t="shared" si="757"/>
        <v>0</v>
      </c>
      <c r="BP992" s="1">
        <f t="shared" si="758"/>
        <v>1</v>
      </c>
      <c r="BQ992" s="1">
        <f t="shared" si="759"/>
        <v>2</v>
      </c>
      <c r="BR992" s="1">
        <f t="shared" si="760"/>
        <v>3</v>
      </c>
      <c r="BS992" s="1">
        <f t="shared" si="761"/>
        <v>4</v>
      </c>
      <c r="BT992" s="1">
        <f t="shared" si="762"/>
        <v>5</v>
      </c>
      <c r="BU992" s="1">
        <f t="shared" si="763"/>
        <v>6</v>
      </c>
      <c r="BW992" s="1">
        <f t="shared" si="722"/>
        <v>0</v>
      </c>
      <c r="BX992" s="1">
        <f t="shared" si="722"/>
        <v>0</v>
      </c>
      <c r="BY992" s="1">
        <f t="shared" si="722"/>
        <v>0</v>
      </c>
      <c r="BZ992" s="1">
        <f t="shared" si="721"/>
        <v>0</v>
      </c>
      <c r="CA992" s="1">
        <f t="shared" si="721"/>
        <v>70</v>
      </c>
      <c r="CB992" s="1">
        <f t="shared" si="721"/>
        <v>140</v>
      </c>
      <c r="CC992" s="1">
        <f t="shared" si="721"/>
        <v>210</v>
      </c>
      <c r="CD992" s="1">
        <f t="shared" si="721"/>
        <v>280</v>
      </c>
      <c r="CE992" s="1">
        <f t="shared" si="721"/>
        <v>350</v>
      </c>
      <c r="CF992" s="1">
        <f t="shared" si="721"/>
        <v>420</v>
      </c>
      <c r="CW992" s="1">
        <v>974</v>
      </c>
      <c r="CX992" s="1">
        <f t="shared" si="748"/>
        <v>1</v>
      </c>
      <c r="CY992" s="1" t="s">
        <v>37</v>
      </c>
      <c r="CZ992" s="1">
        <v>1</v>
      </c>
      <c r="DB992" s="1">
        <f t="shared" si="764"/>
        <v>2</v>
      </c>
      <c r="DC992" s="1" t="s">
        <v>43</v>
      </c>
      <c r="DD992" s="1">
        <f t="shared" si="749"/>
        <v>4</v>
      </c>
      <c r="DL992" s="1">
        <v>974</v>
      </c>
      <c r="DM992" s="1">
        <f t="shared" si="750"/>
        <v>1</v>
      </c>
      <c r="DN992" s="1">
        <f t="shared" si="751"/>
        <v>0</v>
      </c>
      <c r="DO992" s="1" t="s">
        <v>37</v>
      </c>
      <c r="DP992" s="1">
        <v>0</v>
      </c>
    </row>
    <row r="993" spans="1:120" ht="15">
      <c r="A993">
        <v>975</v>
      </c>
      <c r="B993">
        <v>2</v>
      </c>
      <c r="C993" s="25">
        <v>4200</v>
      </c>
      <c r="D993">
        <v>1</v>
      </c>
      <c r="E993">
        <v>5</v>
      </c>
      <c r="F993" t="s">
        <v>73</v>
      </c>
      <c r="G993">
        <v>3</v>
      </c>
      <c r="H993"/>
      <c r="I993"/>
      <c r="J993" s="1">
        <v>0</v>
      </c>
      <c r="K993" s="1">
        <v>0</v>
      </c>
      <c r="L993" s="1">
        <v>0</v>
      </c>
      <c r="M993" s="1">
        <v>0</v>
      </c>
      <c r="N993" s="1">
        <v>1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>
        <v>0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>
        <f t="shared" si="723"/>
        <v>0</v>
      </c>
      <c r="AH993" s="1">
        <f t="shared" si="724"/>
        <v>0</v>
      </c>
      <c r="AI993" s="1">
        <f t="shared" si="725"/>
        <v>0</v>
      </c>
      <c r="AJ993" s="1">
        <f t="shared" si="726"/>
        <v>0</v>
      </c>
      <c r="AK993" s="1">
        <f t="shared" si="727"/>
        <v>80</v>
      </c>
      <c r="AL993" s="1">
        <f t="shared" si="728"/>
        <v>0</v>
      </c>
      <c r="AM993" s="1">
        <f t="shared" si="729"/>
        <v>0</v>
      </c>
      <c r="AN993" s="1">
        <f t="shared" si="729"/>
        <v>0</v>
      </c>
      <c r="AO993" s="1">
        <f t="shared" si="730"/>
        <v>0</v>
      </c>
      <c r="AP993" s="1">
        <f t="shared" si="731"/>
        <v>0</v>
      </c>
      <c r="AQ993" s="1">
        <f t="shared" si="732"/>
        <v>0</v>
      </c>
      <c r="AR993" s="1">
        <f t="shared" si="733"/>
        <v>0</v>
      </c>
      <c r="AS993" s="1">
        <f t="shared" si="734"/>
        <v>0</v>
      </c>
      <c r="AT993" s="1">
        <f t="shared" si="735"/>
        <v>0</v>
      </c>
      <c r="AU993" s="1">
        <f t="shared" si="736"/>
        <v>0</v>
      </c>
      <c r="AV993" s="1">
        <f t="shared" si="737"/>
        <v>0</v>
      </c>
      <c r="AW993" s="1">
        <f t="shared" si="738"/>
        <v>0</v>
      </c>
      <c r="AX993" s="1">
        <f t="shared" si="739"/>
        <v>0</v>
      </c>
      <c r="AY993" s="1">
        <f t="shared" si="740"/>
        <v>0</v>
      </c>
      <c r="AZ993" s="1">
        <f t="shared" si="741"/>
        <v>0</v>
      </c>
      <c r="BA993" s="1">
        <f t="shared" si="742"/>
        <v>0</v>
      </c>
      <c r="BB993" s="1">
        <f t="shared" si="743"/>
        <v>0</v>
      </c>
      <c r="BC993" s="1">
        <f t="shared" si="744"/>
        <v>0</v>
      </c>
      <c r="BD993" s="1">
        <f t="shared" si="745"/>
        <v>80</v>
      </c>
      <c r="BE993" s="1" t="str">
        <f t="shared" si="752"/>
        <v>Barge A</v>
      </c>
      <c r="BF993" s="1">
        <f t="shared" si="753"/>
        <v>2</v>
      </c>
      <c r="BG993" s="3">
        <v>975</v>
      </c>
      <c r="BH993" s="1">
        <f t="shared" si="720"/>
        <v>0</v>
      </c>
      <c r="BI993" s="1">
        <f t="shared" si="746"/>
        <v>0</v>
      </c>
      <c r="BJ993" s="3">
        <v>975</v>
      </c>
      <c r="BK993" s="1">
        <f t="shared" si="747"/>
        <v>4</v>
      </c>
      <c r="BL993" s="1">
        <f t="shared" si="754"/>
        <v>0</v>
      </c>
      <c r="BM993" s="1">
        <f t="shared" si="755"/>
        <v>0</v>
      </c>
      <c r="BN993" s="1">
        <f t="shared" si="756"/>
        <v>0</v>
      </c>
      <c r="BO993" s="1">
        <f t="shared" si="757"/>
        <v>1</v>
      </c>
      <c r="BP993" s="1">
        <f t="shared" si="758"/>
        <v>2</v>
      </c>
      <c r="BQ993" s="1">
        <f t="shared" si="759"/>
        <v>3</v>
      </c>
      <c r="BR993" s="1">
        <f t="shared" si="760"/>
        <v>4</v>
      </c>
      <c r="BS993" s="1">
        <f t="shared" si="761"/>
        <v>5</v>
      </c>
      <c r="BT993" s="1">
        <f t="shared" si="762"/>
        <v>6</v>
      </c>
      <c r="BU993" s="1">
        <f t="shared" si="763"/>
        <v>7</v>
      </c>
      <c r="BW993" s="1">
        <f t="shared" si="722"/>
        <v>0</v>
      </c>
      <c r="BX993" s="1">
        <f t="shared" si="722"/>
        <v>0</v>
      </c>
      <c r="BY993" s="1">
        <f t="shared" si="722"/>
        <v>0</v>
      </c>
      <c r="BZ993" s="1">
        <f t="shared" si="721"/>
        <v>70</v>
      </c>
      <c r="CA993" s="1">
        <f t="shared" si="721"/>
        <v>140</v>
      </c>
      <c r="CB993" s="1">
        <f t="shared" si="721"/>
        <v>210</v>
      </c>
      <c r="CC993" s="1">
        <f t="shared" si="721"/>
        <v>280</v>
      </c>
      <c r="CD993" s="1">
        <f t="shared" si="721"/>
        <v>350</v>
      </c>
      <c r="CE993" s="1">
        <f t="shared" si="721"/>
        <v>420</v>
      </c>
      <c r="CF993" s="1">
        <f t="shared" si="721"/>
        <v>490</v>
      </c>
      <c r="CW993" s="1">
        <v>975</v>
      </c>
      <c r="CX993" s="1">
        <f t="shared" si="748"/>
        <v>1</v>
      </c>
      <c r="CY993" s="1" t="s">
        <v>37</v>
      </c>
      <c r="CZ993" s="1">
        <v>1</v>
      </c>
      <c r="DB993" s="1">
        <f t="shared" si="764"/>
        <v>3</v>
      </c>
      <c r="DC993" s="1" t="s">
        <v>43</v>
      </c>
      <c r="DD993" s="1">
        <f t="shared" si="749"/>
        <v>5</v>
      </c>
      <c r="DL993" s="1">
        <v>975</v>
      </c>
      <c r="DM993" s="1">
        <f t="shared" si="750"/>
        <v>2</v>
      </c>
      <c r="DN993" s="1">
        <f t="shared" si="751"/>
        <v>0</v>
      </c>
      <c r="DO993" s="1" t="s">
        <v>37</v>
      </c>
      <c r="DP993" s="1">
        <v>0</v>
      </c>
    </row>
    <row r="994" spans="1:120" ht="15">
      <c r="A994">
        <v>976</v>
      </c>
      <c r="B994">
        <v>2</v>
      </c>
      <c r="C994" s="25">
        <v>4200</v>
      </c>
      <c r="D994">
        <v>-1</v>
      </c>
      <c r="E994">
        <v>4</v>
      </c>
      <c r="F994" t="s">
        <v>73</v>
      </c>
      <c r="G994">
        <v>4</v>
      </c>
      <c r="H994"/>
      <c r="I994"/>
      <c r="J994" s="1">
        <v>0</v>
      </c>
      <c r="K994" s="1">
        <v>1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>
        <f t="shared" si="723"/>
        <v>0</v>
      </c>
      <c r="AH994" s="1">
        <f t="shared" si="724"/>
        <v>80</v>
      </c>
      <c r="AI994" s="1">
        <f t="shared" si="725"/>
        <v>0</v>
      </c>
      <c r="AJ994" s="1">
        <f t="shared" si="726"/>
        <v>0</v>
      </c>
      <c r="AK994" s="1">
        <f t="shared" si="727"/>
        <v>0</v>
      </c>
      <c r="AL994" s="1">
        <f t="shared" si="728"/>
        <v>0</v>
      </c>
      <c r="AM994" s="1">
        <f t="shared" si="729"/>
        <v>0</v>
      </c>
      <c r="AN994" s="1">
        <f t="shared" si="729"/>
        <v>0</v>
      </c>
      <c r="AO994" s="1">
        <f t="shared" si="730"/>
        <v>0</v>
      </c>
      <c r="AP994" s="1">
        <f t="shared" si="731"/>
        <v>0</v>
      </c>
      <c r="AQ994" s="1">
        <f t="shared" si="732"/>
        <v>0</v>
      </c>
      <c r="AR994" s="1">
        <f t="shared" si="733"/>
        <v>0</v>
      </c>
      <c r="AS994" s="1">
        <f t="shared" si="734"/>
        <v>0</v>
      </c>
      <c r="AT994" s="1">
        <f t="shared" si="735"/>
        <v>0</v>
      </c>
      <c r="AU994" s="1">
        <f t="shared" si="736"/>
        <v>0</v>
      </c>
      <c r="AV994" s="1">
        <f t="shared" si="737"/>
        <v>0</v>
      </c>
      <c r="AW994" s="1">
        <f t="shared" si="738"/>
        <v>0</v>
      </c>
      <c r="AX994" s="1">
        <f t="shared" si="739"/>
        <v>0</v>
      </c>
      <c r="AY994" s="1">
        <f t="shared" si="740"/>
        <v>0</v>
      </c>
      <c r="AZ994" s="1">
        <f t="shared" si="741"/>
        <v>0</v>
      </c>
      <c r="BA994" s="1">
        <f t="shared" si="742"/>
        <v>0</v>
      </c>
      <c r="BB994" s="1">
        <f t="shared" si="743"/>
        <v>0</v>
      </c>
      <c r="BC994" s="1">
        <f t="shared" si="744"/>
        <v>0</v>
      </c>
      <c r="BD994" s="1">
        <f t="shared" si="745"/>
        <v>80</v>
      </c>
      <c r="BE994" s="1" t="str">
        <f t="shared" si="752"/>
        <v>Barge D</v>
      </c>
      <c r="BF994" s="1">
        <f t="shared" si="753"/>
        <v>1</v>
      </c>
      <c r="BG994" s="3">
        <v>976</v>
      </c>
      <c r="BH994" s="1">
        <f t="shared" si="720"/>
        <v>0</v>
      </c>
      <c r="BI994" s="1">
        <f t="shared" si="746"/>
        <v>0</v>
      </c>
      <c r="BJ994" s="3">
        <v>976</v>
      </c>
      <c r="BK994" s="1">
        <f t="shared" si="747"/>
        <v>3</v>
      </c>
      <c r="BL994" s="1">
        <f t="shared" si="754"/>
        <v>0</v>
      </c>
      <c r="BM994" s="1">
        <f t="shared" si="755"/>
        <v>0</v>
      </c>
      <c r="BN994" s="1">
        <f t="shared" si="756"/>
        <v>1</v>
      </c>
      <c r="BO994" s="1">
        <f t="shared" si="757"/>
        <v>2</v>
      </c>
      <c r="BP994" s="1">
        <f t="shared" si="758"/>
        <v>3</v>
      </c>
      <c r="BQ994" s="1">
        <f t="shared" si="759"/>
        <v>4</v>
      </c>
      <c r="BR994" s="1">
        <f t="shared" si="760"/>
        <v>5</v>
      </c>
      <c r="BS994" s="1">
        <f t="shared" si="761"/>
        <v>6</v>
      </c>
      <c r="BT994" s="1">
        <f t="shared" si="762"/>
        <v>7</v>
      </c>
      <c r="BU994" s="1">
        <f t="shared" si="763"/>
        <v>8</v>
      </c>
      <c r="BW994" s="1">
        <f t="shared" si="722"/>
        <v>0</v>
      </c>
      <c r="BX994" s="1">
        <f t="shared" si="722"/>
        <v>0</v>
      </c>
      <c r="BY994" s="1">
        <f t="shared" si="722"/>
        <v>70</v>
      </c>
      <c r="BZ994" s="1">
        <f t="shared" si="721"/>
        <v>140</v>
      </c>
      <c r="CA994" s="1">
        <f t="shared" si="721"/>
        <v>210</v>
      </c>
      <c r="CB994" s="1">
        <f t="shared" si="721"/>
        <v>280</v>
      </c>
      <c r="CC994" s="1">
        <f t="shared" si="721"/>
        <v>350</v>
      </c>
      <c r="CD994" s="1">
        <f t="shared" si="721"/>
        <v>420</v>
      </c>
      <c r="CE994" s="1">
        <f t="shared" si="721"/>
        <v>490</v>
      </c>
      <c r="CF994" s="1">
        <f t="shared" si="721"/>
        <v>560</v>
      </c>
      <c r="CW994" s="1">
        <v>976</v>
      </c>
      <c r="CX994" s="1">
        <f t="shared" si="748"/>
        <v>1</v>
      </c>
      <c r="CY994" s="1" t="s">
        <v>37</v>
      </c>
      <c r="CZ994" s="1">
        <v>1</v>
      </c>
      <c r="DB994" s="1">
        <f t="shared" si="764"/>
        <v>2</v>
      </c>
      <c r="DC994" s="1" t="s">
        <v>43</v>
      </c>
      <c r="DD994" s="1">
        <f t="shared" si="749"/>
        <v>4</v>
      </c>
      <c r="DL994" s="1">
        <v>976</v>
      </c>
      <c r="DM994" s="1">
        <f t="shared" si="750"/>
        <v>0</v>
      </c>
      <c r="DN994" s="1">
        <f t="shared" si="751"/>
        <v>0</v>
      </c>
      <c r="DO994" s="1" t="s">
        <v>37</v>
      </c>
      <c r="DP994" s="1">
        <v>0</v>
      </c>
    </row>
    <row r="995" spans="1:120" ht="15">
      <c r="A995">
        <v>977</v>
      </c>
      <c r="B995">
        <v>2</v>
      </c>
      <c r="C995" s="25">
        <v>4200</v>
      </c>
      <c r="D995">
        <v>5</v>
      </c>
      <c r="E995">
        <v>10</v>
      </c>
      <c r="F995" t="s">
        <v>84</v>
      </c>
      <c r="G995">
        <v>3</v>
      </c>
      <c r="H995"/>
      <c r="I995"/>
      <c r="J995" s="1">
        <v>0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>
        <v>0</v>
      </c>
      <c r="W995" s="1">
        <v>0</v>
      </c>
      <c r="X995" s="1">
        <v>1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>
        <f t="shared" si="723"/>
        <v>0</v>
      </c>
      <c r="AH995" s="1">
        <f t="shared" si="724"/>
        <v>0</v>
      </c>
      <c r="AI995" s="1">
        <f t="shared" si="725"/>
        <v>0</v>
      </c>
      <c r="AJ995" s="1">
        <f t="shared" si="726"/>
        <v>0</v>
      </c>
      <c r="AK995" s="1">
        <f t="shared" si="727"/>
        <v>0</v>
      </c>
      <c r="AL995" s="1">
        <f t="shared" si="728"/>
        <v>0</v>
      </c>
      <c r="AM995" s="1">
        <f t="shared" si="729"/>
        <v>0</v>
      </c>
      <c r="AN995" s="1">
        <f t="shared" si="729"/>
        <v>0</v>
      </c>
      <c r="AO995" s="1">
        <f t="shared" si="730"/>
        <v>0</v>
      </c>
      <c r="AP995" s="1">
        <f t="shared" si="731"/>
        <v>0</v>
      </c>
      <c r="AQ995" s="1">
        <f t="shared" si="732"/>
        <v>0</v>
      </c>
      <c r="AR995" s="1">
        <f t="shared" si="733"/>
        <v>0</v>
      </c>
      <c r="AS995" s="1">
        <f t="shared" si="734"/>
        <v>0</v>
      </c>
      <c r="AT995" s="1">
        <f t="shared" si="735"/>
        <v>0</v>
      </c>
      <c r="AU995" s="1">
        <f t="shared" si="736"/>
        <v>80</v>
      </c>
      <c r="AV995" s="1">
        <f t="shared" si="737"/>
        <v>0</v>
      </c>
      <c r="AW995" s="1">
        <f t="shared" si="738"/>
        <v>0</v>
      </c>
      <c r="AX995" s="1">
        <f t="shared" si="739"/>
        <v>0</v>
      </c>
      <c r="AY995" s="1">
        <f t="shared" si="740"/>
        <v>0</v>
      </c>
      <c r="AZ995" s="1">
        <f t="shared" si="741"/>
        <v>0</v>
      </c>
      <c r="BA995" s="1">
        <f t="shared" si="742"/>
        <v>0</v>
      </c>
      <c r="BB995" s="1">
        <f t="shared" si="743"/>
        <v>0</v>
      </c>
      <c r="BC995" s="1">
        <f t="shared" si="744"/>
        <v>0</v>
      </c>
      <c r="BD995" s="1">
        <f t="shared" si="745"/>
        <v>80</v>
      </c>
      <c r="BE995" s="1" t="str">
        <f t="shared" si="752"/>
        <v>Barge A</v>
      </c>
      <c r="BF995" s="1">
        <f t="shared" si="753"/>
        <v>6</v>
      </c>
      <c r="BG995" s="3">
        <v>977</v>
      </c>
      <c r="BH995" s="1">
        <f t="shared" ref="BH995:BH1058" si="765">IF(DB995-D995 &gt; G995,DB995-D995-G995,0)</f>
        <v>0</v>
      </c>
      <c r="BI995" s="1">
        <f t="shared" si="746"/>
        <v>0</v>
      </c>
      <c r="BJ995" s="3">
        <v>977</v>
      </c>
      <c r="BK995" s="1">
        <f t="shared" si="747"/>
        <v>8</v>
      </c>
      <c r="BL995" s="1">
        <f t="shared" si="754"/>
        <v>0</v>
      </c>
      <c r="BM995" s="1">
        <f t="shared" si="755"/>
        <v>0</v>
      </c>
      <c r="BN995" s="1">
        <f t="shared" si="756"/>
        <v>0</v>
      </c>
      <c r="BO995" s="1">
        <f t="shared" si="757"/>
        <v>0</v>
      </c>
      <c r="BP995" s="1">
        <f t="shared" si="758"/>
        <v>0</v>
      </c>
      <c r="BQ995" s="1">
        <f t="shared" si="759"/>
        <v>0</v>
      </c>
      <c r="BR995" s="1">
        <f t="shared" si="760"/>
        <v>0</v>
      </c>
      <c r="BS995" s="1">
        <f t="shared" si="761"/>
        <v>1</v>
      </c>
      <c r="BT995" s="1">
        <f t="shared" si="762"/>
        <v>2</v>
      </c>
      <c r="BU995" s="1">
        <f t="shared" si="763"/>
        <v>3</v>
      </c>
      <c r="BW995" s="1">
        <f t="shared" si="722"/>
        <v>0</v>
      </c>
      <c r="BX995" s="1">
        <f t="shared" si="722"/>
        <v>0</v>
      </c>
      <c r="BY995" s="1">
        <f t="shared" si="722"/>
        <v>0</v>
      </c>
      <c r="BZ995" s="1">
        <f t="shared" si="721"/>
        <v>0</v>
      </c>
      <c r="CA995" s="1">
        <f t="shared" si="721"/>
        <v>0</v>
      </c>
      <c r="CB995" s="1">
        <f t="shared" si="721"/>
        <v>0</v>
      </c>
      <c r="CC995" s="1">
        <f t="shared" si="721"/>
        <v>0</v>
      </c>
      <c r="CD995" s="1">
        <f t="shared" si="721"/>
        <v>70</v>
      </c>
      <c r="CE995" s="1">
        <f t="shared" si="721"/>
        <v>140</v>
      </c>
      <c r="CF995" s="1">
        <f t="shared" si="721"/>
        <v>210</v>
      </c>
      <c r="CW995" s="1">
        <v>977</v>
      </c>
      <c r="CX995" s="1">
        <f t="shared" si="748"/>
        <v>1</v>
      </c>
      <c r="CY995" s="1" t="s">
        <v>37</v>
      </c>
      <c r="CZ995" s="1">
        <v>1</v>
      </c>
      <c r="DB995" s="1">
        <f t="shared" si="764"/>
        <v>7</v>
      </c>
      <c r="DC995" s="1" t="s">
        <v>43</v>
      </c>
      <c r="DD995" s="1">
        <f t="shared" si="749"/>
        <v>10</v>
      </c>
      <c r="DL995" s="1">
        <v>977</v>
      </c>
      <c r="DM995" s="1">
        <f t="shared" si="750"/>
        <v>6</v>
      </c>
      <c r="DN995" s="1">
        <f t="shared" si="751"/>
        <v>0</v>
      </c>
      <c r="DO995" s="1" t="s">
        <v>37</v>
      </c>
      <c r="DP995" s="1">
        <v>0</v>
      </c>
    </row>
    <row r="996" spans="1:120" ht="15">
      <c r="A996">
        <v>978</v>
      </c>
      <c r="B996">
        <v>2</v>
      </c>
      <c r="C996" s="25">
        <v>4200</v>
      </c>
      <c r="D996">
        <v>-1</v>
      </c>
      <c r="E996">
        <v>2</v>
      </c>
      <c r="F996" t="s">
        <v>73</v>
      </c>
      <c r="G996">
        <v>4</v>
      </c>
      <c r="H996"/>
      <c r="I996"/>
      <c r="J996" s="1">
        <v>0</v>
      </c>
      <c r="K996" s="1">
        <v>1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>
        <v>0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>
        <f t="shared" si="723"/>
        <v>0</v>
      </c>
      <c r="AH996" s="1">
        <f t="shared" si="724"/>
        <v>80</v>
      </c>
      <c r="AI996" s="1">
        <f t="shared" si="725"/>
        <v>0</v>
      </c>
      <c r="AJ996" s="1">
        <f t="shared" si="726"/>
        <v>0</v>
      </c>
      <c r="AK996" s="1">
        <f t="shared" si="727"/>
        <v>0</v>
      </c>
      <c r="AL996" s="1">
        <f t="shared" si="728"/>
        <v>0</v>
      </c>
      <c r="AM996" s="1">
        <f t="shared" si="729"/>
        <v>0</v>
      </c>
      <c r="AN996" s="1">
        <f t="shared" si="729"/>
        <v>0</v>
      </c>
      <c r="AO996" s="1">
        <f t="shared" si="730"/>
        <v>0</v>
      </c>
      <c r="AP996" s="1">
        <f t="shared" si="731"/>
        <v>0</v>
      </c>
      <c r="AQ996" s="1">
        <f t="shared" si="732"/>
        <v>0</v>
      </c>
      <c r="AR996" s="1">
        <f t="shared" si="733"/>
        <v>0</v>
      </c>
      <c r="AS996" s="1">
        <f t="shared" si="734"/>
        <v>0</v>
      </c>
      <c r="AT996" s="1">
        <f t="shared" si="735"/>
        <v>0</v>
      </c>
      <c r="AU996" s="1">
        <f t="shared" si="736"/>
        <v>0</v>
      </c>
      <c r="AV996" s="1">
        <f t="shared" si="737"/>
        <v>0</v>
      </c>
      <c r="AW996" s="1">
        <f t="shared" si="738"/>
        <v>0</v>
      </c>
      <c r="AX996" s="1">
        <f t="shared" si="739"/>
        <v>0</v>
      </c>
      <c r="AY996" s="1">
        <f t="shared" si="740"/>
        <v>0</v>
      </c>
      <c r="AZ996" s="1">
        <f t="shared" si="741"/>
        <v>0</v>
      </c>
      <c r="BA996" s="1">
        <f t="shared" si="742"/>
        <v>0</v>
      </c>
      <c r="BB996" s="1">
        <f t="shared" si="743"/>
        <v>0</v>
      </c>
      <c r="BC996" s="1">
        <f t="shared" si="744"/>
        <v>0</v>
      </c>
      <c r="BD996" s="1">
        <f t="shared" si="745"/>
        <v>80</v>
      </c>
      <c r="BE996" s="1" t="str">
        <f t="shared" si="752"/>
        <v>Barge D</v>
      </c>
      <c r="BF996" s="1">
        <f t="shared" si="753"/>
        <v>1</v>
      </c>
      <c r="BG996" s="3">
        <v>978</v>
      </c>
      <c r="BH996" s="1">
        <f t="shared" si="765"/>
        <v>0</v>
      </c>
      <c r="BI996" s="1">
        <f t="shared" si="746"/>
        <v>0</v>
      </c>
      <c r="BJ996" s="3">
        <v>978</v>
      </c>
      <c r="BK996" s="1">
        <f t="shared" si="747"/>
        <v>3</v>
      </c>
      <c r="BL996" s="1">
        <f t="shared" si="754"/>
        <v>0</v>
      </c>
      <c r="BM996" s="1">
        <f t="shared" si="755"/>
        <v>0</v>
      </c>
      <c r="BN996" s="1">
        <f t="shared" si="756"/>
        <v>1</v>
      </c>
      <c r="BO996" s="1">
        <f t="shared" si="757"/>
        <v>2</v>
      </c>
      <c r="BP996" s="1">
        <f t="shared" si="758"/>
        <v>3</v>
      </c>
      <c r="BQ996" s="1">
        <f t="shared" si="759"/>
        <v>4</v>
      </c>
      <c r="BR996" s="1">
        <f t="shared" si="760"/>
        <v>5</v>
      </c>
      <c r="BS996" s="1">
        <f t="shared" si="761"/>
        <v>6</v>
      </c>
      <c r="BT996" s="1">
        <f t="shared" si="762"/>
        <v>7</v>
      </c>
      <c r="BU996" s="1">
        <f t="shared" si="763"/>
        <v>8</v>
      </c>
      <c r="BW996" s="1">
        <f t="shared" si="722"/>
        <v>0</v>
      </c>
      <c r="BX996" s="1">
        <f t="shared" si="722"/>
        <v>0</v>
      </c>
      <c r="BY996" s="1">
        <f t="shared" si="722"/>
        <v>70</v>
      </c>
      <c r="BZ996" s="1">
        <f t="shared" si="721"/>
        <v>140</v>
      </c>
      <c r="CA996" s="1">
        <f t="shared" si="721"/>
        <v>210</v>
      </c>
      <c r="CB996" s="1">
        <f t="shared" si="721"/>
        <v>280</v>
      </c>
      <c r="CC996" s="1">
        <f t="shared" si="721"/>
        <v>350</v>
      </c>
      <c r="CD996" s="1">
        <f t="shared" si="721"/>
        <v>420</v>
      </c>
      <c r="CE996" s="1">
        <f t="shared" si="721"/>
        <v>490</v>
      </c>
      <c r="CF996" s="1">
        <f t="shared" si="721"/>
        <v>560</v>
      </c>
      <c r="CW996" s="1">
        <v>978</v>
      </c>
      <c r="CX996" s="1">
        <f t="shared" si="748"/>
        <v>1</v>
      </c>
      <c r="CY996" s="1" t="s">
        <v>37</v>
      </c>
      <c r="CZ996" s="1">
        <v>1</v>
      </c>
      <c r="DB996" s="1">
        <f t="shared" si="764"/>
        <v>2</v>
      </c>
      <c r="DC996" s="1" t="s">
        <v>43</v>
      </c>
      <c r="DD996" s="1">
        <f t="shared" si="749"/>
        <v>2</v>
      </c>
      <c r="DL996" s="1">
        <v>978</v>
      </c>
      <c r="DM996" s="1">
        <f t="shared" si="750"/>
        <v>0</v>
      </c>
      <c r="DN996" s="1">
        <f t="shared" si="751"/>
        <v>0</v>
      </c>
      <c r="DO996" s="1" t="s">
        <v>37</v>
      </c>
      <c r="DP996" s="1">
        <v>0</v>
      </c>
    </row>
    <row r="997" spans="1:120" ht="15">
      <c r="A997">
        <v>979</v>
      </c>
      <c r="B997">
        <v>2</v>
      </c>
      <c r="C997" s="25">
        <v>4200</v>
      </c>
      <c r="D997">
        <v>2</v>
      </c>
      <c r="E997">
        <v>5</v>
      </c>
      <c r="F997" t="s">
        <v>84</v>
      </c>
      <c r="G997">
        <v>3</v>
      </c>
      <c r="H997"/>
      <c r="I997"/>
      <c r="J997" s="1">
        <v>0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1</v>
      </c>
      <c r="S997" s="1">
        <v>0</v>
      </c>
      <c r="T997" s="1">
        <v>0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>
        <f t="shared" si="723"/>
        <v>0</v>
      </c>
      <c r="AH997" s="1">
        <f t="shared" si="724"/>
        <v>0</v>
      </c>
      <c r="AI997" s="1">
        <f t="shared" si="725"/>
        <v>0</v>
      </c>
      <c r="AJ997" s="1">
        <f t="shared" si="726"/>
        <v>0</v>
      </c>
      <c r="AK997" s="1">
        <f t="shared" si="727"/>
        <v>0</v>
      </c>
      <c r="AL997" s="1">
        <f t="shared" si="728"/>
        <v>0</v>
      </c>
      <c r="AM997" s="1">
        <f t="shared" si="729"/>
        <v>0</v>
      </c>
      <c r="AN997" s="1">
        <f t="shared" si="729"/>
        <v>0</v>
      </c>
      <c r="AO997" s="1">
        <f t="shared" si="730"/>
        <v>80</v>
      </c>
      <c r="AP997" s="1">
        <f t="shared" si="731"/>
        <v>0</v>
      </c>
      <c r="AQ997" s="1">
        <f t="shared" si="732"/>
        <v>0</v>
      </c>
      <c r="AR997" s="1">
        <f t="shared" si="733"/>
        <v>0</v>
      </c>
      <c r="AS997" s="1">
        <f t="shared" si="734"/>
        <v>0</v>
      </c>
      <c r="AT997" s="1">
        <f t="shared" si="735"/>
        <v>0</v>
      </c>
      <c r="AU997" s="1">
        <f t="shared" si="736"/>
        <v>0</v>
      </c>
      <c r="AV997" s="1">
        <f t="shared" si="737"/>
        <v>0</v>
      </c>
      <c r="AW997" s="1">
        <f t="shared" si="738"/>
        <v>0</v>
      </c>
      <c r="AX997" s="1">
        <f t="shared" si="739"/>
        <v>0</v>
      </c>
      <c r="AY997" s="1">
        <f t="shared" si="740"/>
        <v>0</v>
      </c>
      <c r="AZ997" s="1">
        <f t="shared" si="741"/>
        <v>0</v>
      </c>
      <c r="BA997" s="1">
        <f t="shared" si="742"/>
        <v>0</v>
      </c>
      <c r="BB997" s="1">
        <f t="shared" si="743"/>
        <v>0</v>
      </c>
      <c r="BC997" s="1">
        <f t="shared" si="744"/>
        <v>0</v>
      </c>
      <c r="BD997" s="1">
        <f t="shared" si="745"/>
        <v>80</v>
      </c>
      <c r="BE997" s="1" t="str">
        <f t="shared" si="752"/>
        <v>Barge B</v>
      </c>
      <c r="BF997" s="1">
        <f t="shared" si="753"/>
        <v>4</v>
      </c>
      <c r="BG997" s="3">
        <v>979</v>
      </c>
      <c r="BH997" s="1">
        <f t="shared" si="765"/>
        <v>0</v>
      </c>
      <c r="BI997" s="1">
        <f t="shared" si="746"/>
        <v>0</v>
      </c>
      <c r="BJ997" s="3">
        <v>979</v>
      </c>
      <c r="BK997" s="1">
        <f t="shared" si="747"/>
        <v>5</v>
      </c>
      <c r="BL997" s="1">
        <f t="shared" si="754"/>
        <v>0</v>
      </c>
      <c r="BM997" s="1">
        <f t="shared" si="755"/>
        <v>0</v>
      </c>
      <c r="BN997" s="1">
        <f t="shared" si="756"/>
        <v>0</v>
      </c>
      <c r="BO997" s="1">
        <f t="shared" si="757"/>
        <v>0</v>
      </c>
      <c r="BP997" s="1">
        <f t="shared" si="758"/>
        <v>1</v>
      </c>
      <c r="BQ997" s="1">
        <f t="shared" si="759"/>
        <v>2</v>
      </c>
      <c r="BR997" s="1">
        <f t="shared" si="760"/>
        <v>3</v>
      </c>
      <c r="BS997" s="1">
        <f t="shared" si="761"/>
        <v>4</v>
      </c>
      <c r="BT997" s="1">
        <f t="shared" si="762"/>
        <v>5</v>
      </c>
      <c r="BU997" s="1">
        <f t="shared" si="763"/>
        <v>6</v>
      </c>
      <c r="BW997" s="1">
        <f t="shared" si="722"/>
        <v>0</v>
      </c>
      <c r="BX997" s="1">
        <f t="shared" si="722"/>
        <v>0</v>
      </c>
      <c r="BY997" s="1">
        <f t="shared" si="722"/>
        <v>0</v>
      </c>
      <c r="BZ997" s="1">
        <f t="shared" si="721"/>
        <v>0</v>
      </c>
      <c r="CA997" s="1">
        <f t="shared" si="721"/>
        <v>70</v>
      </c>
      <c r="CB997" s="1">
        <f t="shared" si="721"/>
        <v>140</v>
      </c>
      <c r="CC997" s="1">
        <f t="shared" si="721"/>
        <v>210</v>
      </c>
      <c r="CD997" s="1">
        <f t="shared" si="721"/>
        <v>280</v>
      </c>
      <c r="CE997" s="1">
        <f t="shared" si="721"/>
        <v>350</v>
      </c>
      <c r="CF997" s="1">
        <f t="shared" si="721"/>
        <v>420</v>
      </c>
      <c r="CW997" s="1">
        <v>979</v>
      </c>
      <c r="CX997" s="1">
        <f t="shared" si="748"/>
        <v>1</v>
      </c>
      <c r="CY997" s="1" t="s">
        <v>37</v>
      </c>
      <c r="CZ997" s="1">
        <v>1</v>
      </c>
      <c r="DB997" s="1">
        <f t="shared" si="764"/>
        <v>5</v>
      </c>
      <c r="DC997" s="1" t="s">
        <v>43</v>
      </c>
      <c r="DD997" s="1">
        <f t="shared" si="749"/>
        <v>5</v>
      </c>
      <c r="DL997" s="1">
        <v>979</v>
      </c>
      <c r="DM997" s="1">
        <f t="shared" si="750"/>
        <v>3</v>
      </c>
      <c r="DN997" s="1">
        <f t="shared" si="751"/>
        <v>0</v>
      </c>
      <c r="DO997" s="1" t="s">
        <v>37</v>
      </c>
      <c r="DP997" s="1">
        <v>0</v>
      </c>
    </row>
    <row r="998" spans="1:120" ht="15">
      <c r="A998">
        <v>980</v>
      </c>
      <c r="B998">
        <v>2</v>
      </c>
      <c r="C998" s="25">
        <v>4200</v>
      </c>
      <c r="D998">
        <v>1</v>
      </c>
      <c r="E998">
        <v>4</v>
      </c>
      <c r="F998" t="s">
        <v>73</v>
      </c>
      <c r="G998">
        <v>4</v>
      </c>
      <c r="H998"/>
      <c r="I998"/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>
        <f t="shared" si="723"/>
        <v>0</v>
      </c>
      <c r="AH998" s="1">
        <f t="shared" si="724"/>
        <v>0</v>
      </c>
      <c r="AI998" s="1">
        <f t="shared" si="725"/>
        <v>0</v>
      </c>
      <c r="AJ998" s="1">
        <f t="shared" si="726"/>
        <v>0</v>
      </c>
      <c r="AK998" s="1">
        <f t="shared" si="727"/>
        <v>0</v>
      </c>
      <c r="AL998" s="1">
        <f t="shared" si="728"/>
        <v>80</v>
      </c>
      <c r="AM998" s="1">
        <f t="shared" si="729"/>
        <v>0</v>
      </c>
      <c r="AN998" s="1">
        <f t="shared" si="729"/>
        <v>0</v>
      </c>
      <c r="AO998" s="1">
        <f t="shared" si="730"/>
        <v>0</v>
      </c>
      <c r="AP998" s="1">
        <f t="shared" si="731"/>
        <v>0</v>
      </c>
      <c r="AQ998" s="1">
        <f t="shared" si="732"/>
        <v>0</v>
      </c>
      <c r="AR998" s="1">
        <f t="shared" si="733"/>
        <v>0</v>
      </c>
      <c r="AS998" s="1">
        <f t="shared" si="734"/>
        <v>0</v>
      </c>
      <c r="AT998" s="1">
        <f t="shared" si="735"/>
        <v>0</v>
      </c>
      <c r="AU998" s="1">
        <f t="shared" si="736"/>
        <v>0</v>
      </c>
      <c r="AV998" s="1">
        <f t="shared" si="737"/>
        <v>0</v>
      </c>
      <c r="AW998" s="1">
        <f t="shared" si="738"/>
        <v>0</v>
      </c>
      <c r="AX998" s="1">
        <f t="shared" si="739"/>
        <v>0</v>
      </c>
      <c r="AY998" s="1">
        <f t="shared" si="740"/>
        <v>0</v>
      </c>
      <c r="AZ998" s="1">
        <f t="shared" si="741"/>
        <v>0</v>
      </c>
      <c r="BA998" s="1">
        <f t="shared" si="742"/>
        <v>0</v>
      </c>
      <c r="BB998" s="1">
        <f t="shared" si="743"/>
        <v>0</v>
      </c>
      <c r="BC998" s="1">
        <f t="shared" si="744"/>
        <v>0</v>
      </c>
      <c r="BD998" s="1">
        <f t="shared" si="745"/>
        <v>80</v>
      </c>
      <c r="BE998" s="1" t="str">
        <f t="shared" si="752"/>
        <v>Barge C</v>
      </c>
      <c r="BF998" s="1">
        <f t="shared" si="753"/>
        <v>2</v>
      </c>
      <c r="BG998" s="3">
        <v>980</v>
      </c>
      <c r="BH998" s="1">
        <f t="shared" si="765"/>
        <v>0</v>
      </c>
      <c r="BI998" s="1">
        <f t="shared" si="746"/>
        <v>0</v>
      </c>
      <c r="BJ998" s="3">
        <v>980</v>
      </c>
      <c r="BK998" s="1">
        <f t="shared" si="747"/>
        <v>5</v>
      </c>
      <c r="BL998" s="1">
        <f t="shared" si="754"/>
        <v>0</v>
      </c>
      <c r="BM998" s="1">
        <f t="shared" si="755"/>
        <v>0</v>
      </c>
      <c r="BN998" s="1">
        <f t="shared" si="756"/>
        <v>0</v>
      </c>
      <c r="BO998" s="1">
        <f t="shared" si="757"/>
        <v>0</v>
      </c>
      <c r="BP998" s="1">
        <f t="shared" si="758"/>
        <v>1</v>
      </c>
      <c r="BQ998" s="1">
        <f t="shared" si="759"/>
        <v>2</v>
      </c>
      <c r="BR998" s="1">
        <f t="shared" si="760"/>
        <v>3</v>
      </c>
      <c r="BS998" s="1">
        <f t="shared" si="761"/>
        <v>4</v>
      </c>
      <c r="BT998" s="1">
        <f t="shared" si="762"/>
        <v>5</v>
      </c>
      <c r="BU998" s="1">
        <f t="shared" si="763"/>
        <v>6</v>
      </c>
      <c r="BW998" s="1">
        <f t="shared" si="722"/>
        <v>0</v>
      </c>
      <c r="BX998" s="1">
        <f t="shared" si="722"/>
        <v>0</v>
      </c>
      <c r="BY998" s="1">
        <f t="shared" si="722"/>
        <v>0</v>
      </c>
      <c r="BZ998" s="1">
        <f t="shared" si="721"/>
        <v>0</v>
      </c>
      <c r="CA998" s="1">
        <f t="shared" si="721"/>
        <v>70</v>
      </c>
      <c r="CB998" s="1">
        <f t="shared" si="721"/>
        <v>140</v>
      </c>
      <c r="CC998" s="1">
        <f t="shared" si="721"/>
        <v>210</v>
      </c>
      <c r="CD998" s="1">
        <f t="shared" si="721"/>
        <v>280</v>
      </c>
      <c r="CE998" s="1">
        <f t="shared" si="721"/>
        <v>350</v>
      </c>
      <c r="CF998" s="1">
        <f t="shared" si="721"/>
        <v>420</v>
      </c>
      <c r="CW998" s="1">
        <v>980</v>
      </c>
      <c r="CX998" s="1">
        <f t="shared" si="748"/>
        <v>1</v>
      </c>
      <c r="CY998" s="1" t="s">
        <v>37</v>
      </c>
      <c r="CZ998" s="1">
        <v>1</v>
      </c>
      <c r="DB998" s="1">
        <f t="shared" si="764"/>
        <v>3</v>
      </c>
      <c r="DC998" s="1" t="s">
        <v>43</v>
      </c>
      <c r="DD998" s="1">
        <f t="shared" si="749"/>
        <v>4</v>
      </c>
      <c r="DL998" s="1">
        <v>980</v>
      </c>
      <c r="DM998" s="1">
        <f t="shared" si="750"/>
        <v>2</v>
      </c>
      <c r="DN998" s="1">
        <f t="shared" si="751"/>
        <v>0</v>
      </c>
      <c r="DO998" s="1" t="s">
        <v>37</v>
      </c>
      <c r="DP998" s="1">
        <v>0</v>
      </c>
    </row>
    <row r="999" spans="1:120" ht="15">
      <c r="A999">
        <v>981</v>
      </c>
      <c r="B999">
        <v>2</v>
      </c>
      <c r="C999" s="25">
        <v>4200</v>
      </c>
      <c r="D999">
        <v>4</v>
      </c>
      <c r="E999">
        <v>8</v>
      </c>
      <c r="F999" t="s">
        <v>74</v>
      </c>
      <c r="G999">
        <v>5</v>
      </c>
      <c r="H999"/>
      <c r="I999"/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0.5</v>
      </c>
      <c r="Y999" s="1">
        <v>0</v>
      </c>
      <c r="Z999" s="1">
        <v>0</v>
      </c>
      <c r="AA999" s="1">
        <v>0</v>
      </c>
      <c r="AB999" s="1">
        <v>0</v>
      </c>
      <c r="AC999" s="1">
        <v>0.5</v>
      </c>
      <c r="AD999" s="1">
        <v>0</v>
      </c>
      <c r="AE999" s="1">
        <v>0</v>
      </c>
      <c r="AF999" s="1">
        <v>0</v>
      </c>
      <c r="AG999" s="1">
        <f t="shared" si="723"/>
        <v>0</v>
      </c>
      <c r="AH999" s="1">
        <f t="shared" si="724"/>
        <v>0</v>
      </c>
      <c r="AI999" s="1">
        <f t="shared" si="725"/>
        <v>0</v>
      </c>
      <c r="AJ999" s="1">
        <f t="shared" si="726"/>
        <v>0</v>
      </c>
      <c r="AK999" s="1">
        <f t="shared" si="727"/>
        <v>0</v>
      </c>
      <c r="AL999" s="1">
        <f t="shared" si="728"/>
        <v>0</v>
      </c>
      <c r="AM999" s="1">
        <f t="shared" si="729"/>
        <v>0</v>
      </c>
      <c r="AN999" s="1">
        <f t="shared" si="729"/>
        <v>0</v>
      </c>
      <c r="AO999" s="1">
        <f t="shared" si="730"/>
        <v>0</v>
      </c>
      <c r="AP999" s="1">
        <f t="shared" si="731"/>
        <v>0</v>
      </c>
      <c r="AQ999" s="1">
        <f t="shared" si="732"/>
        <v>0</v>
      </c>
      <c r="AR999" s="1">
        <f t="shared" si="733"/>
        <v>0</v>
      </c>
      <c r="AS999" s="1">
        <f t="shared" si="734"/>
        <v>0</v>
      </c>
      <c r="AT999" s="1">
        <f t="shared" si="735"/>
        <v>0</v>
      </c>
      <c r="AU999" s="1">
        <f t="shared" si="736"/>
        <v>40</v>
      </c>
      <c r="AV999" s="1">
        <f t="shared" si="737"/>
        <v>0</v>
      </c>
      <c r="AW999" s="1">
        <f t="shared" si="738"/>
        <v>0</v>
      </c>
      <c r="AX999" s="1">
        <f t="shared" si="739"/>
        <v>0</v>
      </c>
      <c r="AY999" s="1">
        <f t="shared" si="740"/>
        <v>0</v>
      </c>
      <c r="AZ999" s="1">
        <f t="shared" si="741"/>
        <v>40</v>
      </c>
      <c r="BA999" s="1">
        <f t="shared" si="742"/>
        <v>0</v>
      </c>
      <c r="BB999" s="1">
        <f t="shared" si="743"/>
        <v>0</v>
      </c>
      <c r="BC999" s="1">
        <f t="shared" si="744"/>
        <v>0</v>
      </c>
      <c r="BD999" s="1">
        <f t="shared" si="745"/>
        <v>80</v>
      </c>
      <c r="BE999" s="1" t="b">
        <f t="shared" si="752"/>
        <v>0</v>
      </c>
      <c r="BF999" s="1">
        <f t="shared" si="753"/>
        <v>0</v>
      </c>
      <c r="BG999" s="3">
        <v>981</v>
      </c>
      <c r="BH999" s="1">
        <f t="shared" si="765"/>
        <v>0</v>
      </c>
      <c r="BI999" s="1">
        <f t="shared" si="746"/>
        <v>0</v>
      </c>
      <c r="BJ999" s="3">
        <v>981</v>
      </c>
      <c r="BK999" s="1">
        <f t="shared" si="747"/>
        <v>9</v>
      </c>
      <c r="BL999" s="1">
        <f t="shared" si="754"/>
        <v>0</v>
      </c>
      <c r="BM999" s="1">
        <f t="shared" si="755"/>
        <v>0</v>
      </c>
      <c r="BN999" s="1">
        <f t="shared" si="756"/>
        <v>0</v>
      </c>
      <c r="BO999" s="1">
        <f t="shared" si="757"/>
        <v>0</v>
      </c>
      <c r="BP999" s="1">
        <f t="shared" si="758"/>
        <v>0</v>
      </c>
      <c r="BQ999" s="1">
        <f t="shared" si="759"/>
        <v>0</v>
      </c>
      <c r="BR999" s="1">
        <f t="shared" si="760"/>
        <v>0</v>
      </c>
      <c r="BS999" s="1">
        <f t="shared" si="761"/>
        <v>0</v>
      </c>
      <c r="BT999" s="1">
        <f t="shared" si="762"/>
        <v>1</v>
      </c>
      <c r="BU999" s="1">
        <f t="shared" si="763"/>
        <v>2</v>
      </c>
      <c r="BW999" s="1">
        <f t="shared" si="722"/>
        <v>0</v>
      </c>
      <c r="BX999" s="1">
        <f t="shared" si="722"/>
        <v>0</v>
      </c>
      <c r="BY999" s="1">
        <f t="shared" si="722"/>
        <v>0</v>
      </c>
      <c r="BZ999" s="1">
        <f t="shared" si="721"/>
        <v>0</v>
      </c>
      <c r="CA999" s="1">
        <f t="shared" si="721"/>
        <v>0</v>
      </c>
      <c r="CB999" s="1">
        <f t="shared" si="721"/>
        <v>0</v>
      </c>
      <c r="CC999" s="1">
        <f t="shared" si="721"/>
        <v>0</v>
      </c>
      <c r="CD999" s="1">
        <f t="shared" si="721"/>
        <v>0</v>
      </c>
      <c r="CE999" s="1">
        <f t="shared" si="721"/>
        <v>70</v>
      </c>
      <c r="CF999" s="1">
        <f t="shared" si="721"/>
        <v>140</v>
      </c>
      <c r="CW999" s="1">
        <v>981</v>
      </c>
      <c r="CX999" s="1">
        <f t="shared" si="748"/>
        <v>1</v>
      </c>
      <c r="CY999" s="1" t="s">
        <v>37</v>
      </c>
      <c r="CZ999" s="1">
        <v>1</v>
      </c>
      <c r="DB999" s="1">
        <f t="shared" si="764"/>
        <v>8</v>
      </c>
      <c r="DC999" s="1" t="s">
        <v>43</v>
      </c>
      <c r="DD999" s="1">
        <f t="shared" si="749"/>
        <v>8</v>
      </c>
      <c r="DL999" s="1">
        <v>981</v>
      </c>
      <c r="DM999" s="1">
        <f t="shared" si="750"/>
        <v>5</v>
      </c>
      <c r="DN999" s="1">
        <f t="shared" si="751"/>
        <v>0</v>
      </c>
      <c r="DO999" s="1" t="s">
        <v>37</v>
      </c>
      <c r="DP999" s="1">
        <v>0</v>
      </c>
    </row>
    <row r="1000" spans="1:120" ht="15">
      <c r="A1000">
        <v>982</v>
      </c>
      <c r="B1000">
        <v>2</v>
      </c>
      <c r="C1000" s="25">
        <v>4200</v>
      </c>
      <c r="D1000">
        <v>6</v>
      </c>
      <c r="E1000">
        <v>9</v>
      </c>
      <c r="F1000" t="s">
        <v>35</v>
      </c>
      <c r="G1000">
        <v>4</v>
      </c>
      <c r="H1000"/>
      <c r="I1000"/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0.5</v>
      </c>
      <c r="AB1000" s="1">
        <v>0</v>
      </c>
      <c r="AC1000" s="1">
        <v>0</v>
      </c>
      <c r="AD1000" s="1">
        <v>0</v>
      </c>
      <c r="AE1000" s="1">
        <v>0.5</v>
      </c>
      <c r="AF1000" s="1">
        <v>0</v>
      </c>
      <c r="AG1000" s="1">
        <f t="shared" si="723"/>
        <v>0</v>
      </c>
      <c r="AH1000" s="1">
        <f t="shared" si="724"/>
        <v>0</v>
      </c>
      <c r="AI1000" s="1">
        <f t="shared" si="725"/>
        <v>0</v>
      </c>
      <c r="AJ1000" s="1">
        <f t="shared" si="726"/>
        <v>0</v>
      </c>
      <c r="AK1000" s="1">
        <f t="shared" si="727"/>
        <v>0</v>
      </c>
      <c r="AL1000" s="1">
        <f t="shared" si="728"/>
        <v>0</v>
      </c>
      <c r="AM1000" s="1">
        <f t="shared" si="729"/>
        <v>0</v>
      </c>
      <c r="AN1000" s="1">
        <f t="shared" si="729"/>
        <v>0</v>
      </c>
      <c r="AO1000" s="1">
        <f t="shared" si="730"/>
        <v>0</v>
      </c>
      <c r="AP1000" s="1">
        <f t="shared" si="731"/>
        <v>0</v>
      </c>
      <c r="AQ1000" s="1">
        <f t="shared" si="732"/>
        <v>0</v>
      </c>
      <c r="AR1000" s="1">
        <f t="shared" si="733"/>
        <v>0</v>
      </c>
      <c r="AS1000" s="1">
        <f t="shared" si="734"/>
        <v>0</v>
      </c>
      <c r="AT1000" s="1">
        <f t="shared" si="735"/>
        <v>0</v>
      </c>
      <c r="AU1000" s="1">
        <f t="shared" si="736"/>
        <v>0</v>
      </c>
      <c r="AV1000" s="1">
        <f t="shared" si="737"/>
        <v>0</v>
      </c>
      <c r="AW1000" s="1">
        <f t="shared" si="738"/>
        <v>0</v>
      </c>
      <c r="AX1000" s="1">
        <f t="shared" si="739"/>
        <v>40</v>
      </c>
      <c r="AY1000" s="1">
        <f t="shared" si="740"/>
        <v>0</v>
      </c>
      <c r="AZ1000" s="1">
        <f t="shared" si="741"/>
        <v>0</v>
      </c>
      <c r="BA1000" s="1">
        <f t="shared" si="742"/>
        <v>0</v>
      </c>
      <c r="BB1000" s="1">
        <f t="shared" si="743"/>
        <v>40</v>
      </c>
      <c r="BC1000" s="1">
        <f t="shared" si="744"/>
        <v>0</v>
      </c>
      <c r="BD1000" s="1">
        <f t="shared" si="745"/>
        <v>80</v>
      </c>
      <c r="BE1000" s="1" t="str">
        <f t="shared" si="752"/>
        <v>Barge B</v>
      </c>
      <c r="BF1000" s="1">
        <f t="shared" si="753"/>
        <v>0</v>
      </c>
      <c r="BG1000" s="3">
        <v>982</v>
      </c>
      <c r="BH1000" s="1">
        <f t="shared" si="765"/>
        <v>0</v>
      </c>
      <c r="BI1000" s="1">
        <f t="shared" si="746"/>
        <v>0</v>
      </c>
      <c r="BJ1000" s="3">
        <v>982</v>
      </c>
      <c r="BK1000" s="1">
        <f t="shared" si="747"/>
        <v>10</v>
      </c>
      <c r="BL1000" s="1">
        <f t="shared" si="754"/>
        <v>0</v>
      </c>
      <c r="BM1000" s="1">
        <f t="shared" si="755"/>
        <v>0</v>
      </c>
      <c r="BN1000" s="1">
        <f t="shared" si="756"/>
        <v>0</v>
      </c>
      <c r="BO1000" s="1">
        <f t="shared" si="757"/>
        <v>0</v>
      </c>
      <c r="BP1000" s="1">
        <f t="shared" si="758"/>
        <v>0</v>
      </c>
      <c r="BQ1000" s="1">
        <f t="shared" si="759"/>
        <v>0</v>
      </c>
      <c r="BR1000" s="1">
        <f t="shared" si="760"/>
        <v>0</v>
      </c>
      <c r="BS1000" s="1">
        <f t="shared" si="761"/>
        <v>0</v>
      </c>
      <c r="BT1000" s="1">
        <f t="shared" si="762"/>
        <v>0</v>
      </c>
      <c r="BU1000" s="1">
        <f t="shared" si="763"/>
        <v>1</v>
      </c>
      <c r="BW1000" s="1">
        <f t="shared" si="722"/>
        <v>0</v>
      </c>
      <c r="BX1000" s="1">
        <f t="shared" si="722"/>
        <v>0</v>
      </c>
      <c r="BY1000" s="1">
        <f t="shared" si="722"/>
        <v>0</v>
      </c>
      <c r="BZ1000" s="1">
        <f t="shared" si="721"/>
        <v>0</v>
      </c>
      <c r="CA1000" s="1">
        <f t="shared" si="721"/>
        <v>0</v>
      </c>
      <c r="CB1000" s="1">
        <f t="shared" si="721"/>
        <v>0</v>
      </c>
      <c r="CC1000" s="1">
        <f t="shared" si="721"/>
        <v>0</v>
      </c>
      <c r="CD1000" s="1">
        <f t="shared" si="721"/>
        <v>0</v>
      </c>
      <c r="CE1000" s="1">
        <f t="shared" si="721"/>
        <v>0</v>
      </c>
      <c r="CF1000" s="1">
        <f t="shared" si="721"/>
        <v>70</v>
      </c>
      <c r="CW1000" s="1">
        <v>982</v>
      </c>
      <c r="CX1000" s="1">
        <f t="shared" si="748"/>
        <v>1</v>
      </c>
      <c r="CY1000" s="1" t="s">
        <v>37</v>
      </c>
      <c r="CZ1000" s="1">
        <v>1</v>
      </c>
      <c r="DB1000" s="1">
        <f t="shared" si="764"/>
        <v>9</v>
      </c>
      <c r="DC1000" s="1" t="s">
        <v>43</v>
      </c>
      <c r="DD1000" s="1">
        <f t="shared" si="749"/>
        <v>9</v>
      </c>
      <c r="DL1000" s="1">
        <v>982</v>
      </c>
      <c r="DM1000" s="1">
        <f t="shared" si="750"/>
        <v>7</v>
      </c>
      <c r="DN1000" s="1">
        <f t="shared" si="751"/>
        <v>0</v>
      </c>
      <c r="DO1000" s="1" t="s">
        <v>37</v>
      </c>
      <c r="DP1000" s="1">
        <v>0</v>
      </c>
    </row>
    <row r="1001" spans="1:120" ht="15">
      <c r="A1001">
        <v>983</v>
      </c>
      <c r="B1001">
        <v>1</v>
      </c>
      <c r="C1001" s="25">
        <v>22300</v>
      </c>
      <c r="D1001">
        <v>6</v>
      </c>
      <c r="E1001">
        <v>9</v>
      </c>
      <c r="F1001" t="s">
        <v>74</v>
      </c>
      <c r="G1001">
        <v>6</v>
      </c>
      <c r="H1001"/>
      <c r="I1001"/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1</v>
      </c>
      <c r="AD1001" s="1">
        <v>0</v>
      </c>
      <c r="AE1001" s="1">
        <v>0</v>
      </c>
      <c r="AF1001" s="1">
        <v>0</v>
      </c>
      <c r="AG1001" s="1">
        <f t="shared" si="723"/>
        <v>0</v>
      </c>
      <c r="AH1001" s="1">
        <f t="shared" si="724"/>
        <v>0</v>
      </c>
      <c r="AI1001" s="1">
        <f t="shared" si="725"/>
        <v>0</v>
      </c>
      <c r="AJ1001" s="1">
        <f t="shared" si="726"/>
        <v>0</v>
      </c>
      <c r="AK1001" s="1">
        <f t="shared" si="727"/>
        <v>0</v>
      </c>
      <c r="AL1001" s="1">
        <f t="shared" si="728"/>
        <v>0</v>
      </c>
      <c r="AM1001" s="1">
        <f t="shared" si="729"/>
        <v>0</v>
      </c>
      <c r="AN1001" s="1">
        <f t="shared" si="729"/>
        <v>0</v>
      </c>
      <c r="AO1001" s="1">
        <f t="shared" si="730"/>
        <v>0</v>
      </c>
      <c r="AP1001" s="1">
        <f t="shared" si="731"/>
        <v>0</v>
      </c>
      <c r="AQ1001" s="1">
        <f t="shared" si="732"/>
        <v>0</v>
      </c>
      <c r="AR1001" s="1">
        <f t="shared" si="733"/>
        <v>0</v>
      </c>
      <c r="AS1001" s="1">
        <f t="shared" si="734"/>
        <v>0</v>
      </c>
      <c r="AT1001" s="1">
        <f t="shared" si="735"/>
        <v>0</v>
      </c>
      <c r="AU1001" s="1">
        <f t="shared" si="736"/>
        <v>0</v>
      </c>
      <c r="AV1001" s="1">
        <f t="shared" si="737"/>
        <v>0</v>
      </c>
      <c r="AW1001" s="1">
        <f t="shared" si="738"/>
        <v>0</v>
      </c>
      <c r="AX1001" s="1">
        <f t="shared" si="739"/>
        <v>0</v>
      </c>
      <c r="AY1001" s="1">
        <f t="shared" si="740"/>
        <v>0</v>
      </c>
      <c r="AZ1001" s="1">
        <f t="shared" si="741"/>
        <v>40</v>
      </c>
      <c r="BA1001" s="1">
        <f t="shared" si="742"/>
        <v>0</v>
      </c>
      <c r="BB1001" s="1">
        <f t="shared" si="743"/>
        <v>0</v>
      </c>
      <c r="BC1001" s="1">
        <f t="shared" si="744"/>
        <v>0</v>
      </c>
      <c r="BD1001" s="1">
        <f t="shared" si="745"/>
        <v>40</v>
      </c>
      <c r="BE1001" s="1" t="str">
        <f t="shared" si="752"/>
        <v>Barge D</v>
      </c>
      <c r="BF1001" s="1">
        <f t="shared" si="753"/>
        <v>8</v>
      </c>
      <c r="BG1001" s="3">
        <v>983</v>
      </c>
      <c r="BH1001" s="1">
        <f t="shared" si="765"/>
        <v>0</v>
      </c>
      <c r="BI1001" s="1">
        <f t="shared" si="746"/>
        <v>0</v>
      </c>
      <c r="BJ1001" s="3">
        <v>983</v>
      </c>
      <c r="BK1001" s="1">
        <f t="shared" si="747"/>
        <v>12</v>
      </c>
      <c r="BL1001" s="1">
        <f t="shared" si="754"/>
        <v>0</v>
      </c>
      <c r="BM1001" s="1">
        <f t="shared" si="755"/>
        <v>0</v>
      </c>
      <c r="BN1001" s="1">
        <f t="shared" si="756"/>
        <v>0</v>
      </c>
      <c r="BO1001" s="1">
        <f t="shared" si="757"/>
        <v>0</v>
      </c>
      <c r="BP1001" s="1">
        <f t="shared" si="758"/>
        <v>0</v>
      </c>
      <c r="BQ1001" s="1">
        <f t="shared" si="759"/>
        <v>0</v>
      </c>
      <c r="BR1001" s="1">
        <f t="shared" si="760"/>
        <v>0</v>
      </c>
      <c r="BS1001" s="1">
        <f t="shared" si="761"/>
        <v>0</v>
      </c>
      <c r="BT1001" s="1">
        <f t="shared" si="762"/>
        <v>0</v>
      </c>
      <c r="BU1001" s="1">
        <f t="shared" si="763"/>
        <v>0</v>
      </c>
      <c r="BW1001" s="1">
        <f t="shared" si="722"/>
        <v>0</v>
      </c>
      <c r="BX1001" s="1">
        <f t="shared" si="722"/>
        <v>0</v>
      </c>
      <c r="BY1001" s="1">
        <f t="shared" si="722"/>
        <v>0</v>
      </c>
      <c r="BZ1001" s="1">
        <f t="shared" si="721"/>
        <v>0</v>
      </c>
      <c r="CA1001" s="1">
        <f t="shared" si="721"/>
        <v>0</v>
      </c>
      <c r="CB1001" s="1">
        <f t="shared" si="721"/>
        <v>0</v>
      </c>
      <c r="CC1001" s="1">
        <f t="shared" si="721"/>
        <v>0</v>
      </c>
      <c r="CD1001" s="1">
        <f t="shared" si="721"/>
        <v>0</v>
      </c>
      <c r="CE1001" s="1">
        <f t="shared" si="721"/>
        <v>0</v>
      </c>
      <c r="CF1001" s="1">
        <f t="shared" si="721"/>
        <v>0</v>
      </c>
      <c r="CW1001" s="1">
        <v>983</v>
      </c>
      <c r="CX1001" s="1">
        <f t="shared" si="748"/>
        <v>1</v>
      </c>
      <c r="CY1001" s="1" t="s">
        <v>37</v>
      </c>
      <c r="CZ1001" s="1">
        <v>1</v>
      </c>
      <c r="DB1001" s="1">
        <f t="shared" si="764"/>
        <v>9</v>
      </c>
      <c r="DC1001" s="1" t="s">
        <v>43</v>
      </c>
      <c r="DD1001" s="1">
        <f t="shared" si="749"/>
        <v>9</v>
      </c>
      <c r="DL1001" s="1">
        <v>983</v>
      </c>
      <c r="DM1001" s="1">
        <f t="shared" si="750"/>
        <v>7</v>
      </c>
      <c r="DN1001" s="1">
        <f t="shared" si="751"/>
        <v>0</v>
      </c>
      <c r="DO1001" s="1" t="s">
        <v>37</v>
      </c>
      <c r="DP1001" s="1">
        <v>0</v>
      </c>
    </row>
    <row r="1002" spans="1:120" ht="15">
      <c r="A1002">
        <v>984</v>
      </c>
      <c r="B1002">
        <v>2</v>
      </c>
      <c r="C1002" s="25">
        <v>22300</v>
      </c>
      <c r="D1002">
        <v>1</v>
      </c>
      <c r="E1002">
        <v>4</v>
      </c>
      <c r="F1002" t="s">
        <v>35</v>
      </c>
      <c r="G1002">
        <v>3</v>
      </c>
      <c r="H1002"/>
      <c r="I1002"/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>
        <f t="shared" si="723"/>
        <v>0</v>
      </c>
      <c r="AH1002" s="1">
        <f t="shared" si="724"/>
        <v>0</v>
      </c>
      <c r="AI1002" s="1">
        <f t="shared" si="725"/>
        <v>0</v>
      </c>
      <c r="AJ1002" s="1">
        <f t="shared" si="726"/>
        <v>0</v>
      </c>
      <c r="AK1002" s="1">
        <f t="shared" si="727"/>
        <v>80</v>
      </c>
      <c r="AL1002" s="1">
        <f t="shared" si="728"/>
        <v>0</v>
      </c>
      <c r="AM1002" s="1">
        <f t="shared" si="729"/>
        <v>0</v>
      </c>
      <c r="AN1002" s="1">
        <f t="shared" si="729"/>
        <v>0</v>
      </c>
      <c r="AO1002" s="1">
        <f t="shared" si="730"/>
        <v>0</v>
      </c>
      <c r="AP1002" s="1">
        <f t="shared" si="731"/>
        <v>0</v>
      </c>
      <c r="AQ1002" s="1">
        <f t="shared" si="732"/>
        <v>0</v>
      </c>
      <c r="AR1002" s="1">
        <f t="shared" si="733"/>
        <v>0</v>
      </c>
      <c r="AS1002" s="1">
        <f t="shared" si="734"/>
        <v>0</v>
      </c>
      <c r="AT1002" s="1">
        <f t="shared" si="735"/>
        <v>0</v>
      </c>
      <c r="AU1002" s="1">
        <f t="shared" si="736"/>
        <v>0</v>
      </c>
      <c r="AV1002" s="1">
        <f t="shared" si="737"/>
        <v>0</v>
      </c>
      <c r="AW1002" s="1">
        <f t="shared" si="738"/>
        <v>0</v>
      </c>
      <c r="AX1002" s="1">
        <f t="shared" si="739"/>
        <v>0</v>
      </c>
      <c r="AY1002" s="1">
        <f t="shared" si="740"/>
        <v>0</v>
      </c>
      <c r="AZ1002" s="1">
        <f t="shared" si="741"/>
        <v>0</v>
      </c>
      <c r="BA1002" s="1">
        <f t="shared" si="742"/>
        <v>0</v>
      </c>
      <c r="BB1002" s="1">
        <f t="shared" si="743"/>
        <v>0</v>
      </c>
      <c r="BC1002" s="1">
        <f t="shared" si="744"/>
        <v>0</v>
      </c>
      <c r="BD1002" s="1">
        <f t="shared" si="745"/>
        <v>80</v>
      </c>
      <c r="BE1002" s="1" t="str">
        <f t="shared" si="752"/>
        <v>Barge A</v>
      </c>
      <c r="BF1002" s="1">
        <f t="shared" si="753"/>
        <v>2</v>
      </c>
      <c r="BG1002" s="3">
        <v>984</v>
      </c>
      <c r="BH1002" s="1">
        <f t="shared" si="765"/>
        <v>0</v>
      </c>
      <c r="BI1002" s="1">
        <f t="shared" si="746"/>
        <v>0</v>
      </c>
      <c r="BJ1002" s="3">
        <v>984</v>
      </c>
      <c r="BK1002" s="1">
        <f t="shared" si="747"/>
        <v>4</v>
      </c>
      <c r="BL1002" s="1">
        <f t="shared" si="754"/>
        <v>0</v>
      </c>
      <c r="BM1002" s="1">
        <f t="shared" si="755"/>
        <v>0</v>
      </c>
      <c r="BN1002" s="1">
        <f t="shared" si="756"/>
        <v>0</v>
      </c>
      <c r="BO1002" s="1">
        <f t="shared" si="757"/>
        <v>1</v>
      </c>
      <c r="BP1002" s="1">
        <f t="shared" si="758"/>
        <v>2</v>
      </c>
      <c r="BQ1002" s="1">
        <f t="shared" si="759"/>
        <v>3</v>
      </c>
      <c r="BR1002" s="1">
        <f t="shared" si="760"/>
        <v>4</v>
      </c>
      <c r="BS1002" s="1">
        <f t="shared" si="761"/>
        <v>5</v>
      </c>
      <c r="BT1002" s="1">
        <f t="shared" si="762"/>
        <v>6</v>
      </c>
      <c r="BU1002" s="1">
        <f t="shared" si="763"/>
        <v>7</v>
      </c>
      <c r="BW1002" s="1">
        <f t="shared" si="722"/>
        <v>0</v>
      </c>
      <c r="BX1002" s="1">
        <f t="shared" si="722"/>
        <v>0</v>
      </c>
      <c r="BY1002" s="1">
        <f t="shared" si="722"/>
        <v>0</v>
      </c>
      <c r="BZ1002" s="1">
        <f t="shared" si="721"/>
        <v>70</v>
      </c>
      <c r="CA1002" s="1">
        <f t="shared" si="721"/>
        <v>140</v>
      </c>
      <c r="CB1002" s="1">
        <f t="shared" si="721"/>
        <v>210</v>
      </c>
      <c r="CC1002" s="1">
        <f t="shared" si="721"/>
        <v>280</v>
      </c>
      <c r="CD1002" s="1">
        <f t="shared" si="721"/>
        <v>350</v>
      </c>
      <c r="CE1002" s="1">
        <f t="shared" si="721"/>
        <v>420</v>
      </c>
      <c r="CF1002" s="1">
        <f t="shared" si="721"/>
        <v>490</v>
      </c>
      <c r="CW1002" s="1">
        <v>984</v>
      </c>
      <c r="CX1002" s="1">
        <f t="shared" si="748"/>
        <v>1</v>
      </c>
      <c r="CY1002" s="1" t="s">
        <v>37</v>
      </c>
      <c r="CZ1002" s="1">
        <v>1</v>
      </c>
      <c r="DB1002" s="1">
        <f t="shared" si="764"/>
        <v>3</v>
      </c>
      <c r="DC1002" s="1" t="s">
        <v>43</v>
      </c>
      <c r="DD1002" s="1">
        <f t="shared" si="749"/>
        <v>4</v>
      </c>
      <c r="DL1002" s="1">
        <v>984</v>
      </c>
      <c r="DM1002" s="1">
        <f t="shared" si="750"/>
        <v>2</v>
      </c>
      <c r="DN1002" s="1">
        <f t="shared" si="751"/>
        <v>0</v>
      </c>
      <c r="DO1002" s="1" t="s">
        <v>37</v>
      </c>
      <c r="DP1002" s="1">
        <v>0</v>
      </c>
    </row>
    <row r="1003" spans="1:120" ht="15">
      <c r="A1003">
        <v>985</v>
      </c>
      <c r="B1003">
        <v>2</v>
      </c>
      <c r="C1003" s="25">
        <v>24200</v>
      </c>
      <c r="D1003">
        <v>3</v>
      </c>
      <c r="E1003">
        <v>6</v>
      </c>
      <c r="F1003" t="s">
        <v>73</v>
      </c>
      <c r="G1003">
        <v>4</v>
      </c>
      <c r="H1003"/>
      <c r="I1003"/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1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f t="shared" si="723"/>
        <v>0</v>
      </c>
      <c r="AH1003" s="1">
        <f t="shared" si="724"/>
        <v>0</v>
      </c>
      <c r="AI1003" s="1">
        <f t="shared" si="725"/>
        <v>0</v>
      </c>
      <c r="AJ1003" s="1">
        <f t="shared" si="726"/>
        <v>0</v>
      </c>
      <c r="AK1003" s="1">
        <f t="shared" si="727"/>
        <v>0</v>
      </c>
      <c r="AL1003" s="1">
        <f t="shared" si="728"/>
        <v>0</v>
      </c>
      <c r="AM1003" s="1">
        <f t="shared" si="729"/>
        <v>0</v>
      </c>
      <c r="AN1003" s="1">
        <f t="shared" si="729"/>
        <v>0</v>
      </c>
      <c r="AO1003" s="1">
        <f t="shared" si="730"/>
        <v>0</v>
      </c>
      <c r="AP1003" s="1">
        <f t="shared" si="731"/>
        <v>0</v>
      </c>
      <c r="AQ1003" s="1">
        <f t="shared" si="732"/>
        <v>0</v>
      </c>
      <c r="AR1003" s="1">
        <f t="shared" si="733"/>
        <v>80</v>
      </c>
      <c r="AS1003" s="1">
        <f t="shared" si="734"/>
        <v>0</v>
      </c>
      <c r="AT1003" s="1">
        <f t="shared" si="735"/>
        <v>0</v>
      </c>
      <c r="AU1003" s="1">
        <f t="shared" si="736"/>
        <v>0</v>
      </c>
      <c r="AV1003" s="1">
        <f t="shared" si="737"/>
        <v>0</v>
      </c>
      <c r="AW1003" s="1">
        <f t="shared" si="738"/>
        <v>0</v>
      </c>
      <c r="AX1003" s="1">
        <f t="shared" si="739"/>
        <v>0</v>
      </c>
      <c r="AY1003" s="1">
        <f t="shared" si="740"/>
        <v>0</v>
      </c>
      <c r="AZ1003" s="1">
        <f t="shared" si="741"/>
        <v>0</v>
      </c>
      <c r="BA1003" s="1">
        <f t="shared" si="742"/>
        <v>0</v>
      </c>
      <c r="BB1003" s="1">
        <f t="shared" si="743"/>
        <v>0</v>
      </c>
      <c r="BC1003" s="1">
        <f t="shared" si="744"/>
        <v>0</v>
      </c>
      <c r="BD1003" s="1">
        <f t="shared" si="745"/>
        <v>80</v>
      </c>
      <c r="BE1003" s="1" t="str">
        <f t="shared" si="752"/>
        <v>Barge C</v>
      </c>
      <c r="BF1003" s="1">
        <f t="shared" si="753"/>
        <v>5</v>
      </c>
      <c r="BG1003" s="3">
        <v>985</v>
      </c>
      <c r="BH1003" s="1">
        <f t="shared" si="765"/>
        <v>0</v>
      </c>
      <c r="BI1003" s="1">
        <f t="shared" si="746"/>
        <v>0</v>
      </c>
      <c r="BJ1003" s="3">
        <v>985</v>
      </c>
      <c r="BK1003" s="1">
        <f t="shared" si="747"/>
        <v>7</v>
      </c>
      <c r="BL1003" s="1">
        <f t="shared" si="754"/>
        <v>0</v>
      </c>
      <c r="BM1003" s="1">
        <f t="shared" si="755"/>
        <v>0</v>
      </c>
      <c r="BN1003" s="1">
        <f t="shared" si="756"/>
        <v>0</v>
      </c>
      <c r="BO1003" s="1">
        <f t="shared" si="757"/>
        <v>0</v>
      </c>
      <c r="BP1003" s="1">
        <f t="shared" si="758"/>
        <v>0</v>
      </c>
      <c r="BQ1003" s="1">
        <f t="shared" si="759"/>
        <v>0</v>
      </c>
      <c r="BR1003" s="1">
        <f t="shared" si="760"/>
        <v>1</v>
      </c>
      <c r="BS1003" s="1">
        <f t="shared" si="761"/>
        <v>2</v>
      </c>
      <c r="BT1003" s="1">
        <f t="shared" si="762"/>
        <v>3</v>
      </c>
      <c r="BU1003" s="1">
        <f t="shared" si="763"/>
        <v>4</v>
      </c>
      <c r="BW1003" s="1">
        <f t="shared" si="722"/>
        <v>0</v>
      </c>
      <c r="BX1003" s="1">
        <f t="shared" si="722"/>
        <v>0</v>
      </c>
      <c r="BY1003" s="1">
        <f t="shared" si="722"/>
        <v>0</v>
      </c>
      <c r="BZ1003" s="1">
        <f t="shared" si="721"/>
        <v>0</v>
      </c>
      <c r="CA1003" s="1">
        <f t="shared" si="721"/>
        <v>0</v>
      </c>
      <c r="CB1003" s="1">
        <f t="shared" si="721"/>
        <v>0</v>
      </c>
      <c r="CC1003" s="1">
        <f t="shared" si="721"/>
        <v>70</v>
      </c>
      <c r="CD1003" s="1">
        <f t="shared" si="721"/>
        <v>140</v>
      </c>
      <c r="CE1003" s="1">
        <f t="shared" si="721"/>
        <v>210</v>
      </c>
      <c r="CF1003" s="1">
        <f t="shared" si="721"/>
        <v>280</v>
      </c>
      <c r="CW1003" s="1">
        <v>985</v>
      </c>
      <c r="CX1003" s="1">
        <f t="shared" si="748"/>
        <v>1</v>
      </c>
      <c r="CY1003" s="1" t="s">
        <v>37</v>
      </c>
      <c r="CZ1003" s="1">
        <v>1</v>
      </c>
      <c r="DB1003" s="1">
        <f t="shared" si="764"/>
        <v>6</v>
      </c>
      <c r="DC1003" s="1" t="s">
        <v>43</v>
      </c>
      <c r="DD1003" s="1">
        <f t="shared" si="749"/>
        <v>6</v>
      </c>
      <c r="DL1003" s="1">
        <v>985</v>
      </c>
      <c r="DM1003" s="1">
        <f t="shared" si="750"/>
        <v>4</v>
      </c>
      <c r="DN1003" s="1">
        <f t="shared" si="751"/>
        <v>0</v>
      </c>
      <c r="DO1003" s="1" t="s">
        <v>37</v>
      </c>
      <c r="DP1003" s="1">
        <v>0</v>
      </c>
    </row>
    <row r="1004" spans="1:120" ht="15">
      <c r="A1004">
        <v>986</v>
      </c>
      <c r="B1004">
        <v>2</v>
      </c>
      <c r="C1004" s="25">
        <v>24200</v>
      </c>
      <c r="D1004">
        <v>2</v>
      </c>
      <c r="E1004">
        <v>6</v>
      </c>
      <c r="F1004" t="s">
        <v>73</v>
      </c>
      <c r="G1004">
        <v>4</v>
      </c>
      <c r="H1004"/>
      <c r="I1004"/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1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f t="shared" si="723"/>
        <v>0</v>
      </c>
      <c r="AH1004" s="1">
        <f t="shared" si="724"/>
        <v>0</v>
      </c>
      <c r="AI1004" s="1">
        <f t="shared" si="725"/>
        <v>0</v>
      </c>
      <c r="AJ1004" s="1">
        <f t="shared" si="726"/>
        <v>0</v>
      </c>
      <c r="AK1004" s="1">
        <f t="shared" si="727"/>
        <v>0</v>
      </c>
      <c r="AL1004" s="1">
        <f t="shared" si="728"/>
        <v>0</v>
      </c>
      <c r="AM1004" s="1">
        <f t="shared" si="729"/>
        <v>0</v>
      </c>
      <c r="AN1004" s="1">
        <f t="shared" si="729"/>
        <v>0</v>
      </c>
      <c r="AO1004" s="1">
        <f t="shared" si="730"/>
        <v>0</v>
      </c>
      <c r="AP1004" s="1">
        <f t="shared" si="731"/>
        <v>0</v>
      </c>
      <c r="AQ1004" s="1">
        <f t="shared" si="732"/>
        <v>0</v>
      </c>
      <c r="AR1004" s="1">
        <f t="shared" si="733"/>
        <v>80</v>
      </c>
      <c r="AS1004" s="1">
        <f t="shared" si="734"/>
        <v>0</v>
      </c>
      <c r="AT1004" s="1">
        <f t="shared" si="735"/>
        <v>0</v>
      </c>
      <c r="AU1004" s="1">
        <f t="shared" si="736"/>
        <v>0</v>
      </c>
      <c r="AV1004" s="1">
        <f t="shared" si="737"/>
        <v>0</v>
      </c>
      <c r="AW1004" s="1">
        <f t="shared" si="738"/>
        <v>0</v>
      </c>
      <c r="AX1004" s="1">
        <f t="shared" si="739"/>
        <v>0</v>
      </c>
      <c r="AY1004" s="1">
        <f t="shared" si="740"/>
        <v>0</v>
      </c>
      <c r="AZ1004" s="1">
        <f t="shared" si="741"/>
        <v>0</v>
      </c>
      <c r="BA1004" s="1">
        <f t="shared" si="742"/>
        <v>0</v>
      </c>
      <c r="BB1004" s="1">
        <f t="shared" si="743"/>
        <v>0</v>
      </c>
      <c r="BC1004" s="1">
        <f t="shared" si="744"/>
        <v>0</v>
      </c>
      <c r="BD1004" s="1">
        <f t="shared" si="745"/>
        <v>80</v>
      </c>
      <c r="BE1004" s="1" t="str">
        <f t="shared" si="752"/>
        <v>Barge C</v>
      </c>
      <c r="BF1004" s="1">
        <f t="shared" si="753"/>
        <v>5</v>
      </c>
      <c r="BG1004" s="3">
        <v>986</v>
      </c>
      <c r="BH1004" s="1">
        <f t="shared" si="765"/>
        <v>0</v>
      </c>
      <c r="BI1004" s="1">
        <f t="shared" si="746"/>
        <v>0</v>
      </c>
      <c r="BJ1004" s="3">
        <v>986</v>
      </c>
      <c r="BK1004" s="1">
        <f t="shared" si="747"/>
        <v>6</v>
      </c>
      <c r="BL1004" s="1">
        <f t="shared" si="754"/>
        <v>0</v>
      </c>
      <c r="BM1004" s="1">
        <f t="shared" si="755"/>
        <v>0</v>
      </c>
      <c r="BN1004" s="1">
        <f t="shared" si="756"/>
        <v>0</v>
      </c>
      <c r="BO1004" s="1">
        <f t="shared" si="757"/>
        <v>0</v>
      </c>
      <c r="BP1004" s="1">
        <f t="shared" si="758"/>
        <v>0</v>
      </c>
      <c r="BQ1004" s="1">
        <f t="shared" si="759"/>
        <v>1</v>
      </c>
      <c r="BR1004" s="1">
        <f t="shared" si="760"/>
        <v>2</v>
      </c>
      <c r="BS1004" s="1">
        <f t="shared" si="761"/>
        <v>3</v>
      </c>
      <c r="BT1004" s="1">
        <f t="shared" si="762"/>
        <v>4</v>
      </c>
      <c r="BU1004" s="1">
        <f t="shared" si="763"/>
        <v>5</v>
      </c>
      <c r="BW1004" s="1">
        <f t="shared" si="722"/>
        <v>0</v>
      </c>
      <c r="BX1004" s="1">
        <f t="shared" si="722"/>
        <v>0</v>
      </c>
      <c r="BY1004" s="1">
        <f t="shared" si="722"/>
        <v>0</v>
      </c>
      <c r="BZ1004" s="1">
        <f t="shared" si="721"/>
        <v>0</v>
      </c>
      <c r="CA1004" s="1">
        <f t="shared" si="721"/>
        <v>0</v>
      </c>
      <c r="CB1004" s="1">
        <f t="shared" si="721"/>
        <v>70</v>
      </c>
      <c r="CC1004" s="1">
        <f t="shared" si="721"/>
        <v>140</v>
      </c>
      <c r="CD1004" s="1">
        <f t="shared" si="721"/>
        <v>210</v>
      </c>
      <c r="CE1004" s="1">
        <f t="shared" si="721"/>
        <v>280</v>
      </c>
      <c r="CF1004" s="1">
        <f t="shared" si="721"/>
        <v>350</v>
      </c>
      <c r="CW1004" s="1">
        <v>986</v>
      </c>
      <c r="CX1004" s="1">
        <f t="shared" si="748"/>
        <v>1</v>
      </c>
      <c r="CY1004" s="1" t="s">
        <v>37</v>
      </c>
      <c r="CZ1004" s="1">
        <v>1</v>
      </c>
      <c r="DB1004" s="1">
        <f t="shared" si="764"/>
        <v>6</v>
      </c>
      <c r="DC1004" s="1" t="s">
        <v>43</v>
      </c>
      <c r="DD1004" s="1">
        <f t="shared" si="749"/>
        <v>6</v>
      </c>
      <c r="DL1004" s="1">
        <v>986</v>
      </c>
      <c r="DM1004" s="1">
        <f t="shared" si="750"/>
        <v>3</v>
      </c>
      <c r="DN1004" s="1">
        <f t="shared" si="751"/>
        <v>0</v>
      </c>
      <c r="DO1004" s="1" t="s">
        <v>37</v>
      </c>
      <c r="DP1004" s="1">
        <v>0</v>
      </c>
    </row>
    <row r="1005" spans="1:120" ht="15">
      <c r="A1005">
        <v>987</v>
      </c>
      <c r="B1005">
        <v>2</v>
      </c>
      <c r="C1005" s="25">
        <v>24200</v>
      </c>
      <c r="D1005">
        <v>0</v>
      </c>
      <c r="E1005">
        <v>5</v>
      </c>
      <c r="F1005" t="s">
        <v>74</v>
      </c>
      <c r="G1005">
        <v>4</v>
      </c>
      <c r="H1005"/>
      <c r="I1005"/>
      <c r="J1005" s="1">
        <v>0</v>
      </c>
      <c r="K1005" s="1">
        <v>0</v>
      </c>
      <c r="L1005" s="1">
        <v>0</v>
      </c>
      <c r="M1005" s="1">
        <v>0</v>
      </c>
      <c r="N1005" s="1">
        <v>1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f t="shared" si="723"/>
        <v>0</v>
      </c>
      <c r="AH1005" s="1">
        <f t="shared" si="724"/>
        <v>0</v>
      </c>
      <c r="AI1005" s="1">
        <f t="shared" si="725"/>
        <v>0</v>
      </c>
      <c r="AJ1005" s="1">
        <f t="shared" si="726"/>
        <v>0</v>
      </c>
      <c r="AK1005" s="1">
        <f t="shared" si="727"/>
        <v>80</v>
      </c>
      <c r="AL1005" s="1">
        <f t="shared" si="728"/>
        <v>0</v>
      </c>
      <c r="AM1005" s="1">
        <f t="shared" si="729"/>
        <v>0</v>
      </c>
      <c r="AN1005" s="1">
        <f t="shared" si="729"/>
        <v>0</v>
      </c>
      <c r="AO1005" s="1">
        <f t="shared" si="730"/>
        <v>0</v>
      </c>
      <c r="AP1005" s="1">
        <f t="shared" si="731"/>
        <v>0</v>
      </c>
      <c r="AQ1005" s="1">
        <f t="shared" si="732"/>
        <v>0</v>
      </c>
      <c r="AR1005" s="1">
        <f t="shared" si="733"/>
        <v>0</v>
      </c>
      <c r="AS1005" s="1">
        <f t="shared" si="734"/>
        <v>0</v>
      </c>
      <c r="AT1005" s="1">
        <f t="shared" si="735"/>
        <v>0</v>
      </c>
      <c r="AU1005" s="1">
        <f t="shared" si="736"/>
        <v>0</v>
      </c>
      <c r="AV1005" s="1">
        <f t="shared" si="737"/>
        <v>0</v>
      </c>
      <c r="AW1005" s="1">
        <f t="shared" si="738"/>
        <v>0</v>
      </c>
      <c r="AX1005" s="1">
        <f t="shared" si="739"/>
        <v>0</v>
      </c>
      <c r="AY1005" s="1">
        <f t="shared" si="740"/>
        <v>0</v>
      </c>
      <c r="AZ1005" s="1">
        <f t="shared" si="741"/>
        <v>0</v>
      </c>
      <c r="BA1005" s="1">
        <f t="shared" si="742"/>
        <v>0</v>
      </c>
      <c r="BB1005" s="1">
        <f t="shared" si="743"/>
        <v>0</v>
      </c>
      <c r="BC1005" s="1">
        <f t="shared" si="744"/>
        <v>0</v>
      </c>
      <c r="BD1005" s="1">
        <f t="shared" si="745"/>
        <v>80</v>
      </c>
      <c r="BE1005" s="1" t="str">
        <f t="shared" si="752"/>
        <v>Barge A</v>
      </c>
      <c r="BF1005" s="1">
        <f t="shared" si="753"/>
        <v>2</v>
      </c>
      <c r="BG1005" s="3">
        <v>987</v>
      </c>
      <c r="BH1005" s="1">
        <f t="shared" si="765"/>
        <v>0</v>
      </c>
      <c r="BI1005" s="1">
        <f t="shared" si="746"/>
        <v>0</v>
      </c>
      <c r="BJ1005" s="3">
        <v>987</v>
      </c>
      <c r="BK1005" s="1">
        <f t="shared" si="747"/>
        <v>4</v>
      </c>
      <c r="BL1005" s="1">
        <f t="shared" si="754"/>
        <v>0</v>
      </c>
      <c r="BM1005" s="1">
        <f t="shared" si="755"/>
        <v>0</v>
      </c>
      <c r="BN1005" s="1">
        <f t="shared" si="756"/>
        <v>0</v>
      </c>
      <c r="BO1005" s="1">
        <f t="shared" si="757"/>
        <v>1</v>
      </c>
      <c r="BP1005" s="1">
        <f t="shared" si="758"/>
        <v>2</v>
      </c>
      <c r="BQ1005" s="1">
        <f t="shared" si="759"/>
        <v>3</v>
      </c>
      <c r="BR1005" s="1">
        <f t="shared" si="760"/>
        <v>4</v>
      </c>
      <c r="BS1005" s="1">
        <f t="shared" si="761"/>
        <v>5</v>
      </c>
      <c r="BT1005" s="1">
        <f t="shared" si="762"/>
        <v>6</v>
      </c>
      <c r="BU1005" s="1">
        <f t="shared" si="763"/>
        <v>7</v>
      </c>
      <c r="BW1005" s="1">
        <f t="shared" si="722"/>
        <v>0</v>
      </c>
      <c r="BX1005" s="1">
        <f t="shared" si="722"/>
        <v>0</v>
      </c>
      <c r="BY1005" s="1">
        <f t="shared" si="722"/>
        <v>0</v>
      </c>
      <c r="BZ1005" s="1">
        <f t="shared" si="721"/>
        <v>70</v>
      </c>
      <c r="CA1005" s="1">
        <f t="shared" ref="BZ1005:CF1041" si="766">IF(BP1005&gt;0,IF($B1005=1,BP1005*50,BP1005*70),0)</f>
        <v>140</v>
      </c>
      <c r="CB1005" s="1">
        <f t="shared" si="766"/>
        <v>210</v>
      </c>
      <c r="CC1005" s="1">
        <f t="shared" si="766"/>
        <v>280</v>
      </c>
      <c r="CD1005" s="1">
        <f t="shared" si="766"/>
        <v>350</v>
      </c>
      <c r="CE1005" s="1">
        <f t="shared" si="766"/>
        <v>420</v>
      </c>
      <c r="CF1005" s="1">
        <f t="shared" si="766"/>
        <v>490</v>
      </c>
      <c r="CW1005" s="1">
        <v>987</v>
      </c>
      <c r="CX1005" s="1">
        <f t="shared" si="748"/>
        <v>1</v>
      </c>
      <c r="CY1005" s="1" t="s">
        <v>37</v>
      </c>
      <c r="CZ1005" s="1">
        <v>1</v>
      </c>
      <c r="DB1005" s="1">
        <f t="shared" si="764"/>
        <v>3</v>
      </c>
      <c r="DC1005" s="1" t="s">
        <v>43</v>
      </c>
      <c r="DD1005" s="1">
        <f t="shared" si="749"/>
        <v>5</v>
      </c>
      <c r="DL1005" s="1">
        <v>987</v>
      </c>
      <c r="DM1005" s="1">
        <f t="shared" si="750"/>
        <v>1</v>
      </c>
      <c r="DN1005" s="1">
        <f t="shared" si="751"/>
        <v>0</v>
      </c>
      <c r="DO1005" s="1" t="s">
        <v>37</v>
      </c>
      <c r="DP1005" s="1">
        <v>0</v>
      </c>
    </row>
    <row r="1006" spans="1:120" ht="15">
      <c r="A1006">
        <v>988</v>
      </c>
      <c r="B1006">
        <v>2</v>
      </c>
      <c r="C1006" s="25">
        <v>24200</v>
      </c>
      <c r="D1006">
        <v>4</v>
      </c>
      <c r="E1006">
        <v>9</v>
      </c>
      <c r="F1006" t="s">
        <v>74</v>
      </c>
      <c r="G1006">
        <v>4</v>
      </c>
      <c r="H1006"/>
      <c r="I1006"/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1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f t="shared" si="723"/>
        <v>0</v>
      </c>
      <c r="AH1006" s="1">
        <f t="shared" si="724"/>
        <v>0</v>
      </c>
      <c r="AI1006" s="1">
        <f t="shared" si="725"/>
        <v>0</v>
      </c>
      <c r="AJ1006" s="1">
        <f t="shared" si="726"/>
        <v>0</v>
      </c>
      <c r="AK1006" s="1">
        <f t="shared" si="727"/>
        <v>0</v>
      </c>
      <c r="AL1006" s="1">
        <f t="shared" si="728"/>
        <v>0</v>
      </c>
      <c r="AM1006" s="1">
        <f t="shared" si="729"/>
        <v>0</v>
      </c>
      <c r="AN1006" s="1">
        <f t="shared" si="729"/>
        <v>0</v>
      </c>
      <c r="AO1006" s="1">
        <f t="shared" si="730"/>
        <v>0</v>
      </c>
      <c r="AP1006" s="1">
        <f t="shared" si="731"/>
        <v>0</v>
      </c>
      <c r="AQ1006" s="1">
        <f t="shared" si="732"/>
        <v>0</v>
      </c>
      <c r="AR1006" s="1">
        <f t="shared" si="733"/>
        <v>0</v>
      </c>
      <c r="AS1006" s="1">
        <f t="shared" si="734"/>
        <v>0</v>
      </c>
      <c r="AT1006" s="1">
        <f t="shared" si="735"/>
        <v>0</v>
      </c>
      <c r="AU1006" s="1">
        <f t="shared" si="736"/>
        <v>80</v>
      </c>
      <c r="AV1006" s="1">
        <f t="shared" si="737"/>
        <v>0</v>
      </c>
      <c r="AW1006" s="1">
        <f t="shared" si="738"/>
        <v>0</v>
      </c>
      <c r="AX1006" s="1">
        <f t="shared" si="739"/>
        <v>0</v>
      </c>
      <c r="AY1006" s="1">
        <f t="shared" si="740"/>
        <v>0</v>
      </c>
      <c r="AZ1006" s="1">
        <f t="shared" si="741"/>
        <v>0</v>
      </c>
      <c r="BA1006" s="1">
        <f t="shared" si="742"/>
        <v>0</v>
      </c>
      <c r="BB1006" s="1">
        <f t="shared" si="743"/>
        <v>0</v>
      </c>
      <c r="BC1006" s="1">
        <f t="shared" si="744"/>
        <v>0</v>
      </c>
      <c r="BD1006" s="1">
        <f t="shared" si="745"/>
        <v>80</v>
      </c>
      <c r="BE1006" s="1" t="str">
        <f t="shared" si="752"/>
        <v>Barge A</v>
      </c>
      <c r="BF1006" s="1">
        <f t="shared" si="753"/>
        <v>6</v>
      </c>
      <c r="BG1006" s="3">
        <v>988</v>
      </c>
      <c r="BH1006" s="1">
        <f t="shared" si="765"/>
        <v>0</v>
      </c>
      <c r="BI1006" s="1">
        <f t="shared" si="746"/>
        <v>0</v>
      </c>
      <c r="BJ1006" s="3">
        <v>988</v>
      </c>
      <c r="BK1006" s="1">
        <f t="shared" si="747"/>
        <v>8</v>
      </c>
      <c r="BL1006" s="1">
        <f t="shared" si="754"/>
        <v>0</v>
      </c>
      <c r="BM1006" s="1">
        <f t="shared" si="755"/>
        <v>0</v>
      </c>
      <c r="BN1006" s="1">
        <f t="shared" si="756"/>
        <v>0</v>
      </c>
      <c r="BO1006" s="1">
        <f t="shared" si="757"/>
        <v>0</v>
      </c>
      <c r="BP1006" s="1">
        <f t="shared" si="758"/>
        <v>0</v>
      </c>
      <c r="BQ1006" s="1">
        <f t="shared" si="759"/>
        <v>0</v>
      </c>
      <c r="BR1006" s="1">
        <f t="shared" si="760"/>
        <v>0</v>
      </c>
      <c r="BS1006" s="1">
        <f t="shared" si="761"/>
        <v>1</v>
      </c>
      <c r="BT1006" s="1">
        <f t="shared" si="762"/>
        <v>2</v>
      </c>
      <c r="BU1006" s="1">
        <f t="shared" si="763"/>
        <v>3</v>
      </c>
      <c r="BW1006" s="1">
        <f t="shared" si="722"/>
        <v>0</v>
      </c>
      <c r="BX1006" s="1">
        <f t="shared" si="722"/>
        <v>0</v>
      </c>
      <c r="BY1006" s="1">
        <f t="shared" si="722"/>
        <v>0</v>
      </c>
      <c r="BZ1006" s="1">
        <f t="shared" si="766"/>
        <v>0</v>
      </c>
      <c r="CA1006" s="1">
        <f t="shared" si="766"/>
        <v>0</v>
      </c>
      <c r="CB1006" s="1">
        <f t="shared" si="766"/>
        <v>0</v>
      </c>
      <c r="CC1006" s="1">
        <f t="shared" si="766"/>
        <v>0</v>
      </c>
      <c r="CD1006" s="1">
        <f t="shared" si="766"/>
        <v>70</v>
      </c>
      <c r="CE1006" s="1">
        <f t="shared" si="766"/>
        <v>140</v>
      </c>
      <c r="CF1006" s="1">
        <f t="shared" si="766"/>
        <v>210</v>
      </c>
      <c r="CW1006" s="1">
        <v>988</v>
      </c>
      <c r="CX1006" s="1">
        <f t="shared" si="748"/>
        <v>1</v>
      </c>
      <c r="CY1006" s="1" t="s">
        <v>37</v>
      </c>
      <c r="CZ1006" s="1">
        <v>1</v>
      </c>
      <c r="DB1006" s="1">
        <f t="shared" si="764"/>
        <v>7</v>
      </c>
      <c r="DC1006" s="1" t="s">
        <v>43</v>
      </c>
      <c r="DD1006" s="1">
        <f t="shared" si="749"/>
        <v>9</v>
      </c>
      <c r="DL1006" s="1">
        <v>988</v>
      </c>
      <c r="DM1006" s="1">
        <f t="shared" si="750"/>
        <v>5</v>
      </c>
      <c r="DN1006" s="1">
        <f t="shared" si="751"/>
        <v>0</v>
      </c>
      <c r="DO1006" s="1" t="s">
        <v>37</v>
      </c>
      <c r="DP1006" s="1">
        <v>0</v>
      </c>
    </row>
    <row r="1007" spans="1:120" ht="15">
      <c r="A1007">
        <v>989</v>
      </c>
      <c r="B1007">
        <v>2</v>
      </c>
      <c r="C1007" s="25">
        <v>24200</v>
      </c>
      <c r="D1007">
        <v>-1</v>
      </c>
      <c r="E1007">
        <v>2</v>
      </c>
      <c r="F1007" t="s">
        <v>73</v>
      </c>
      <c r="G1007">
        <v>3</v>
      </c>
      <c r="H1007"/>
      <c r="I1007"/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f t="shared" si="723"/>
        <v>0</v>
      </c>
      <c r="AH1007" s="1">
        <f t="shared" si="724"/>
        <v>0</v>
      </c>
      <c r="AI1007" s="1">
        <f t="shared" si="725"/>
        <v>80</v>
      </c>
      <c r="AJ1007" s="1">
        <f t="shared" si="726"/>
        <v>0</v>
      </c>
      <c r="AK1007" s="1">
        <f t="shared" si="727"/>
        <v>0</v>
      </c>
      <c r="AL1007" s="1">
        <f t="shared" si="728"/>
        <v>0</v>
      </c>
      <c r="AM1007" s="1">
        <f t="shared" si="729"/>
        <v>0</v>
      </c>
      <c r="AN1007" s="1">
        <f t="shared" si="729"/>
        <v>0</v>
      </c>
      <c r="AO1007" s="1">
        <f t="shared" si="730"/>
        <v>0</v>
      </c>
      <c r="AP1007" s="1">
        <f t="shared" si="731"/>
        <v>0</v>
      </c>
      <c r="AQ1007" s="1">
        <f t="shared" si="732"/>
        <v>0</v>
      </c>
      <c r="AR1007" s="1">
        <f t="shared" si="733"/>
        <v>0</v>
      </c>
      <c r="AS1007" s="1">
        <f t="shared" si="734"/>
        <v>0</v>
      </c>
      <c r="AT1007" s="1">
        <f t="shared" si="735"/>
        <v>0</v>
      </c>
      <c r="AU1007" s="1">
        <f t="shared" si="736"/>
        <v>0</v>
      </c>
      <c r="AV1007" s="1">
        <f t="shared" si="737"/>
        <v>0</v>
      </c>
      <c r="AW1007" s="1">
        <f t="shared" si="738"/>
        <v>0</v>
      </c>
      <c r="AX1007" s="1">
        <f t="shared" si="739"/>
        <v>0</v>
      </c>
      <c r="AY1007" s="1">
        <f t="shared" si="740"/>
        <v>0</v>
      </c>
      <c r="AZ1007" s="1">
        <f t="shared" si="741"/>
        <v>0</v>
      </c>
      <c r="BA1007" s="1">
        <f t="shared" si="742"/>
        <v>0</v>
      </c>
      <c r="BB1007" s="1">
        <f t="shared" si="743"/>
        <v>0</v>
      </c>
      <c r="BC1007" s="1">
        <f t="shared" si="744"/>
        <v>0</v>
      </c>
      <c r="BD1007" s="1">
        <f t="shared" si="745"/>
        <v>80</v>
      </c>
      <c r="BE1007" s="1" t="str">
        <f t="shared" si="752"/>
        <v>Barge E</v>
      </c>
      <c r="BF1007" s="1">
        <f t="shared" si="753"/>
        <v>1</v>
      </c>
      <c r="BG1007" s="3">
        <v>989</v>
      </c>
      <c r="BH1007" s="1">
        <f t="shared" si="765"/>
        <v>0</v>
      </c>
      <c r="BI1007" s="1">
        <f t="shared" si="746"/>
        <v>0</v>
      </c>
      <c r="BJ1007" s="3">
        <v>989</v>
      </c>
      <c r="BK1007" s="1">
        <f t="shared" si="747"/>
        <v>2</v>
      </c>
      <c r="BL1007" s="1">
        <f t="shared" si="754"/>
        <v>0</v>
      </c>
      <c r="BM1007" s="1">
        <f t="shared" si="755"/>
        <v>1</v>
      </c>
      <c r="BN1007" s="1">
        <f t="shared" si="756"/>
        <v>2</v>
      </c>
      <c r="BO1007" s="1">
        <f t="shared" si="757"/>
        <v>3</v>
      </c>
      <c r="BP1007" s="1">
        <f t="shared" si="758"/>
        <v>4</v>
      </c>
      <c r="BQ1007" s="1">
        <f t="shared" si="759"/>
        <v>5</v>
      </c>
      <c r="BR1007" s="1">
        <f t="shared" si="760"/>
        <v>6</v>
      </c>
      <c r="BS1007" s="1">
        <f t="shared" si="761"/>
        <v>7</v>
      </c>
      <c r="BT1007" s="1">
        <f t="shared" si="762"/>
        <v>8</v>
      </c>
      <c r="BU1007" s="1">
        <f t="shared" si="763"/>
        <v>9</v>
      </c>
      <c r="BW1007" s="1">
        <f t="shared" si="722"/>
        <v>0</v>
      </c>
      <c r="BX1007" s="1">
        <f t="shared" si="722"/>
        <v>70</v>
      </c>
      <c r="BY1007" s="1">
        <f t="shared" si="722"/>
        <v>140</v>
      </c>
      <c r="BZ1007" s="1">
        <f t="shared" si="766"/>
        <v>210</v>
      </c>
      <c r="CA1007" s="1">
        <f t="shared" si="766"/>
        <v>280</v>
      </c>
      <c r="CB1007" s="1">
        <f t="shared" si="766"/>
        <v>350</v>
      </c>
      <c r="CC1007" s="1">
        <f t="shared" si="766"/>
        <v>420</v>
      </c>
      <c r="CD1007" s="1">
        <f t="shared" si="766"/>
        <v>490</v>
      </c>
      <c r="CE1007" s="1">
        <f t="shared" si="766"/>
        <v>560</v>
      </c>
      <c r="CF1007" s="1">
        <f t="shared" si="766"/>
        <v>630</v>
      </c>
      <c r="CW1007" s="1">
        <v>989</v>
      </c>
      <c r="CX1007" s="1">
        <f t="shared" si="748"/>
        <v>1</v>
      </c>
      <c r="CY1007" s="1" t="s">
        <v>37</v>
      </c>
      <c r="CZ1007" s="1">
        <v>1</v>
      </c>
      <c r="DB1007" s="1">
        <f t="shared" si="764"/>
        <v>2</v>
      </c>
      <c r="DC1007" s="1" t="s">
        <v>43</v>
      </c>
      <c r="DD1007" s="1">
        <f t="shared" si="749"/>
        <v>2</v>
      </c>
      <c r="DL1007" s="1">
        <v>989</v>
      </c>
      <c r="DM1007" s="1">
        <f t="shared" si="750"/>
        <v>0</v>
      </c>
      <c r="DN1007" s="1">
        <f t="shared" si="751"/>
        <v>0</v>
      </c>
      <c r="DO1007" s="1" t="s">
        <v>37</v>
      </c>
      <c r="DP1007" s="1">
        <v>0</v>
      </c>
    </row>
    <row r="1008" spans="1:120" ht="15">
      <c r="A1008">
        <v>990</v>
      </c>
      <c r="B1008">
        <v>2</v>
      </c>
      <c r="C1008" s="25">
        <v>24200</v>
      </c>
      <c r="D1008">
        <v>3</v>
      </c>
      <c r="E1008">
        <v>7</v>
      </c>
      <c r="F1008" t="s">
        <v>35</v>
      </c>
      <c r="G1008">
        <v>3</v>
      </c>
      <c r="H1008"/>
      <c r="I1008"/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1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f t="shared" si="723"/>
        <v>0</v>
      </c>
      <c r="AH1008" s="1">
        <f t="shared" si="724"/>
        <v>0</v>
      </c>
      <c r="AI1008" s="1">
        <f t="shared" si="725"/>
        <v>0</v>
      </c>
      <c r="AJ1008" s="1">
        <f t="shared" si="726"/>
        <v>0</v>
      </c>
      <c r="AK1008" s="1">
        <f t="shared" si="727"/>
        <v>0</v>
      </c>
      <c r="AL1008" s="1">
        <f t="shared" si="728"/>
        <v>0</v>
      </c>
      <c r="AM1008" s="1">
        <f t="shared" si="729"/>
        <v>0</v>
      </c>
      <c r="AN1008" s="1">
        <f t="shared" si="729"/>
        <v>0</v>
      </c>
      <c r="AO1008" s="1">
        <f t="shared" si="730"/>
        <v>0</v>
      </c>
      <c r="AP1008" s="1">
        <f t="shared" si="731"/>
        <v>0</v>
      </c>
      <c r="AQ1008" s="1">
        <f t="shared" si="732"/>
        <v>0</v>
      </c>
      <c r="AR1008" s="1">
        <f t="shared" si="733"/>
        <v>80</v>
      </c>
      <c r="AS1008" s="1">
        <f t="shared" si="734"/>
        <v>0</v>
      </c>
      <c r="AT1008" s="1">
        <f t="shared" si="735"/>
        <v>0</v>
      </c>
      <c r="AU1008" s="1">
        <f t="shared" si="736"/>
        <v>0</v>
      </c>
      <c r="AV1008" s="1">
        <f t="shared" si="737"/>
        <v>0</v>
      </c>
      <c r="AW1008" s="1">
        <f t="shared" si="738"/>
        <v>0</v>
      </c>
      <c r="AX1008" s="1">
        <f t="shared" si="739"/>
        <v>0</v>
      </c>
      <c r="AY1008" s="1">
        <f t="shared" si="740"/>
        <v>0</v>
      </c>
      <c r="AZ1008" s="1">
        <f t="shared" si="741"/>
        <v>0</v>
      </c>
      <c r="BA1008" s="1">
        <f t="shared" si="742"/>
        <v>0</v>
      </c>
      <c r="BB1008" s="1">
        <f t="shared" si="743"/>
        <v>0</v>
      </c>
      <c r="BC1008" s="1">
        <f t="shared" si="744"/>
        <v>0</v>
      </c>
      <c r="BD1008" s="1">
        <f t="shared" si="745"/>
        <v>80</v>
      </c>
      <c r="BE1008" s="1" t="str">
        <f t="shared" si="752"/>
        <v>Barge C</v>
      </c>
      <c r="BF1008" s="1">
        <f t="shared" si="753"/>
        <v>5</v>
      </c>
      <c r="BG1008" s="3">
        <v>990</v>
      </c>
      <c r="BH1008" s="1">
        <f t="shared" si="765"/>
        <v>0</v>
      </c>
      <c r="BI1008" s="1">
        <f t="shared" si="746"/>
        <v>0</v>
      </c>
      <c r="BJ1008" s="3">
        <v>990</v>
      </c>
      <c r="BK1008" s="1">
        <f t="shared" si="747"/>
        <v>6</v>
      </c>
      <c r="BL1008" s="1">
        <f t="shared" si="754"/>
        <v>0</v>
      </c>
      <c r="BM1008" s="1">
        <f t="shared" si="755"/>
        <v>0</v>
      </c>
      <c r="BN1008" s="1">
        <f t="shared" si="756"/>
        <v>0</v>
      </c>
      <c r="BO1008" s="1">
        <f t="shared" si="757"/>
        <v>0</v>
      </c>
      <c r="BP1008" s="1">
        <f t="shared" si="758"/>
        <v>0</v>
      </c>
      <c r="BQ1008" s="1">
        <f t="shared" si="759"/>
        <v>1</v>
      </c>
      <c r="BR1008" s="1">
        <f t="shared" si="760"/>
        <v>2</v>
      </c>
      <c r="BS1008" s="1">
        <f t="shared" si="761"/>
        <v>3</v>
      </c>
      <c r="BT1008" s="1">
        <f t="shared" si="762"/>
        <v>4</v>
      </c>
      <c r="BU1008" s="1">
        <f t="shared" si="763"/>
        <v>5</v>
      </c>
      <c r="BW1008" s="1">
        <f t="shared" si="722"/>
        <v>0</v>
      </c>
      <c r="BX1008" s="1">
        <f t="shared" si="722"/>
        <v>0</v>
      </c>
      <c r="BY1008" s="1">
        <f t="shared" si="722"/>
        <v>0</v>
      </c>
      <c r="BZ1008" s="1">
        <f t="shared" si="766"/>
        <v>0</v>
      </c>
      <c r="CA1008" s="1">
        <f t="shared" si="766"/>
        <v>0</v>
      </c>
      <c r="CB1008" s="1">
        <f t="shared" si="766"/>
        <v>70</v>
      </c>
      <c r="CC1008" s="1">
        <f t="shared" si="766"/>
        <v>140</v>
      </c>
      <c r="CD1008" s="1">
        <f t="shared" si="766"/>
        <v>210</v>
      </c>
      <c r="CE1008" s="1">
        <f t="shared" si="766"/>
        <v>280</v>
      </c>
      <c r="CF1008" s="1">
        <f t="shared" si="766"/>
        <v>350</v>
      </c>
      <c r="CW1008" s="1">
        <v>990</v>
      </c>
      <c r="CX1008" s="1">
        <f t="shared" si="748"/>
        <v>1</v>
      </c>
      <c r="CY1008" s="1" t="s">
        <v>37</v>
      </c>
      <c r="CZ1008" s="1">
        <v>1</v>
      </c>
      <c r="DB1008" s="1">
        <f t="shared" si="764"/>
        <v>6</v>
      </c>
      <c r="DC1008" s="1" t="s">
        <v>43</v>
      </c>
      <c r="DD1008" s="1">
        <f t="shared" si="749"/>
        <v>7</v>
      </c>
      <c r="DL1008" s="1">
        <v>990</v>
      </c>
      <c r="DM1008" s="1">
        <f t="shared" si="750"/>
        <v>4</v>
      </c>
      <c r="DN1008" s="1">
        <f t="shared" si="751"/>
        <v>0</v>
      </c>
      <c r="DO1008" s="1" t="s">
        <v>37</v>
      </c>
      <c r="DP1008" s="1">
        <v>0</v>
      </c>
    </row>
    <row r="1009" spans="1:120" ht="15">
      <c r="A1009">
        <v>991</v>
      </c>
      <c r="B1009">
        <v>1</v>
      </c>
      <c r="C1009" s="25">
        <v>17316</v>
      </c>
      <c r="D1009">
        <v>6</v>
      </c>
      <c r="E1009">
        <v>10</v>
      </c>
      <c r="F1009" t="s">
        <v>91</v>
      </c>
      <c r="G1009">
        <v>3</v>
      </c>
      <c r="H1009"/>
      <c r="I1009"/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1</v>
      </c>
      <c r="AD1009" s="1">
        <v>0</v>
      </c>
      <c r="AE1009" s="1">
        <v>0</v>
      </c>
      <c r="AF1009" s="1">
        <v>0</v>
      </c>
      <c r="AG1009" s="1">
        <f t="shared" si="723"/>
        <v>0</v>
      </c>
      <c r="AH1009" s="1">
        <f t="shared" si="724"/>
        <v>0</v>
      </c>
      <c r="AI1009" s="1">
        <f t="shared" si="725"/>
        <v>0</v>
      </c>
      <c r="AJ1009" s="1">
        <f t="shared" si="726"/>
        <v>0</v>
      </c>
      <c r="AK1009" s="1">
        <f t="shared" si="727"/>
        <v>0</v>
      </c>
      <c r="AL1009" s="1">
        <f t="shared" si="728"/>
        <v>0</v>
      </c>
      <c r="AM1009" s="1">
        <f t="shared" si="729"/>
        <v>0</v>
      </c>
      <c r="AN1009" s="1">
        <f t="shared" si="729"/>
        <v>0</v>
      </c>
      <c r="AO1009" s="1">
        <f t="shared" si="730"/>
        <v>0</v>
      </c>
      <c r="AP1009" s="1">
        <f t="shared" si="731"/>
        <v>0</v>
      </c>
      <c r="AQ1009" s="1">
        <f t="shared" si="732"/>
        <v>0</v>
      </c>
      <c r="AR1009" s="1">
        <f t="shared" si="733"/>
        <v>0</v>
      </c>
      <c r="AS1009" s="1">
        <f t="shared" si="734"/>
        <v>0</v>
      </c>
      <c r="AT1009" s="1">
        <f t="shared" si="735"/>
        <v>0</v>
      </c>
      <c r="AU1009" s="1">
        <f t="shared" si="736"/>
        <v>0</v>
      </c>
      <c r="AV1009" s="1">
        <f t="shared" si="737"/>
        <v>0</v>
      </c>
      <c r="AW1009" s="1">
        <f t="shared" si="738"/>
        <v>0</v>
      </c>
      <c r="AX1009" s="1">
        <f t="shared" si="739"/>
        <v>0</v>
      </c>
      <c r="AY1009" s="1">
        <f t="shared" si="740"/>
        <v>0</v>
      </c>
      <c r="AZ1009" s="1">
        <f t="shared" si="741"/>
        <v>40</v>
      </c>
      <c r="BA1009" s="1">
        <f t="shared" si="742"/>
        <v>0</v>
      </c>
      <c r="BB1009" s="1">
        <f t="shared" si="743"/>
        <v>0</v>
      </c>
      <c r="BC1009" s="1">
        <f t="shared" si="744"/>
        <v>0</v>
      </c>
      <c r="BD1009" s="1">
        <f t="shared" si="745"/>
        <v>40</v>
      </c>
      <c r="BE1009" s="1" t="str">
        <f t="shared" si="752"/>
        <v>Barge D</v>
      </c>
      <c r="BF1009" s="1">
        <f t="shared" si="753"/>
        <v>8</v>
      </c>
      <c r="BG1009" s="3">
        <v>991</v>
      </c>
      <c r="BH1009" s="1">
        <f t="shared" si="765"/>
        <v>0</v>
      </c>
      <c r="BI1009" s="1">
        <f t="shared" si="746"/>
        <v>0</v>
      </c>
      <c r="BJ1009" s="3">
        <v>991</v>
      </c>
      <c r="BK1009" s="1">
        <f t="shared" si="747"/>
        <v>9</v>
      </c>
      <c r="BL1009" s="1">
        <f t="shared" si="754"/>
        <v>0</v>
      </c>
      <c r="BM1009" s="1">
        <f t="shared" si="755"/>
        <v>0</v>
      </c>
      <c r="BN1009" s="1">
        <f t="shared" si="756"/>
        <v>0</v>
      </c>
      <c r="BO1009" s="1">
        <f t="shared" si="757"/>
        <v>0</v>
      </c>
      <c r="BP1009" s="1">
        <f t="shared" si="758"/>
        <v>0</v>
      </c>
      <c r="BQ1009" s="1">
        <f t="shared" si="759"/>
        <v>0</v>
      </c>
      <c r="BR1009" s="1">
        <f t="shared" si="760"/>
        <v>0</v>
      </c>
      <c r="BS1009" s="1">
        <f t="shared" si="761"/>
        <v>0</v>
      </c>
      <c r="BT1009" s="1">
        <f t="shared" si="762"/>
        <v>1</v>
      </c>
      <c r="BU1009" s="1">
        <f t="shared" si="763"/>
        <v>2</v>
      </c>
      <c r="BW1009" s="1">
        <f t="shared" si="722"/>
        <v>0</v>
      </c>
      <c r="BX1009" s="1">
        <f t="shared" si="722"/>
        <v>0</v>
      </c>
      <c r="BY1009" s="1">
        <f t="shared" si="722"/>
        <v>0</v>
      </c>
      <c r="BZ1009" s="1">
        <f t="shared" si="766"/>
        <v>0</v>
      </c>
      <c r="CA1009" s="1">
        <f t="shared" si="766"/>
        <v>0</v>
      </c>
      <c r="CB1009" s="1">
        <f t="shared" si="766"/>
        <v>0</v>
      </c>
      <c r="CC1009" s="1">
        <f t="shared" si="766"/>
        <v>0</v>
      </c>
      <c r="CD1009" s="1">
        <f t="shared" si="766"/>
        <v>0</v>
      </c>
      <c r="CE1009" s="1">
        <f t="shared" si="766"/>
        <v>50</v>
      </c>
      <c r="CF1009" s="1">
        <f t="shared" si="766"/>
        <v>100</v>
      </c>
      <c r="CW1009" s="1">
        <v>991</v>
      </c>
      <c r="CX1009" s="1">
        <f t="shared" si="748"/>
        <v>1</v>
      </c>
      <c r="CY1009" s="1" t="s">
        <v>37</v>
      </c>
      <c r="CZ1009" s="1">
        <v>1</v>
      </c>
      <c r="DB1009" s="1">
        <f t="shared" si="764"/>
        <v>9</v>
      </c>
      <c r="DC1009" s="1" t="s">
        <v>43</v>
      </c>
      <c r="DD1009" s="1">
        <f t="shared" si="749"/>
        <v>10</v>
      </c>
      <c r="DL1009" s="1">
        <v>991</v>
      </c>
      <c r="DM1009" s="1">
        <f t="shared" si="750"/>
        <v>7</v>
      </c>
      <c r="DN1009" s="1">
        <f t="shared" si="751"/>
        <v>0</v>
      </c>
      <c r="DO1009" s="1" t="s">
        <v>37</v>
      </c>
      <c r="DP1009" s="1">
        <v>0</v>
      </c>
    </row>
    <row r="1010" spans="1:120" ht="15">
      <c r="A1010">
        <v>992</v>
      </c>
      <c r="B1010">
        <v>1</v>
      </c>
      <c r="C1010" s="25">
        <v>12300</v>
      </c>
      <c r="D1010">
        <v>3</v>
      </c>
      <c r="E1010">
        <v>6</v>
      </c>
      <c r="F1010" t="s">
        <v>74</v>
      </c>
      <c r="G1010">
        <v>3</v>
      </c>
      <c r="H1010"/>
      <c r="I1010"/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1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f t="shared" si="723"/>
        <v>0</v>
      </c>
      <c r="AH1010" s="1">
        <f t="shared" si="724"/>
        <v>0</v>
      </c>
      <c r="AI1010" s="1">
        <f t="shared" si="725"/>
        <v>0</v>
      </c>
      <c r="AJ1010" s="1">
        <f t="shared" si="726"/>
        <v>0</v>
      </c>
      <c r="AK1010" s="1">
        <f t="shared" si="727"/>
        <v>0</v>
      </c>
      <c r="AL1010" s="1">
        <f t="shared" si="728"/>
        <v>0</v>
      </c>
      <c r="AM1010" s="1">
        <f t="shared" si="729"/>
        <v>0</v>
      </c>
      <c r="AN1010" s="1">
        <f t="shared" si="729"/>
        <v>0</v>
      </c>
      <c r="AO1010" s="1">
        <f t="shared" si="730"/>
        <v>0</v>
      </c>
      <c r="AP1010" s="1">
        <f t="shared" si="731"/>
        <v>0</v>
      </c>
      <c r="AQ1010" s="1">
        <f t="shared" si="732"/>
        <v>0</v>
      </c>
      <c r="AR1010" s="1">
        <f t="shared" si="733"/>
        <v>0</v>
      </c>
      <c r="AS1010" s="1">
        <f t="shared" si="734"/>
        <v>40</v>
      </c>
      <c r="AT1010" s="1">
        <f t="shared" si="735"/>
        <v>0</v>
      </c>
      <c r="AU1010" s="1">
        <f t="shared" si="736"/>
        <v>0</v>
      </c>
      <c r="AV1010" s="1">
        <f t="shared" si="737"/>
        <v>0</v>
      </c>
      <c r="AW1010" s="1">
        <f t="shared" si="738"/>
        <v>0</v>
      </c>
      <c r="AX1010" s="1">
        <f t="shared" si="739"/>
        <v>0</v>
      </c>
      <c r="AY1010" s="1">
        <f t="shared" si="740"/>
        <v>0</v>
      </c>
      <c r="AZ1010" s="1">
        <f t="shared" si="741"/>
        <v>0</v>
      </c>
      <c r="BA1010" s="1">
        <f t="shared" si="742"/>
        <v>0</v>
      </c>
      <c r="BB1010" s="1">
        <f t="shared" si="743"/>
        <v>0</v>
      </c>
      <c r="BC1010" s="1">
        <f t="shared" si="744"/>
        <v>0</v>
      </c>
      <c r="BD1010" s="1">
        <f t="shared" si="745"/>
        <v>40</v>
      </c>
      <c r="BE1010" s="1" t="str">
        <f t="shared" si="752"/>
        <v>Barge E</v>
      </c>
      <c r="BF1010" s="1">
        <f t="shared" si="753"/>
        <v>5</v>
      </c>
      <c r="BG1010" s="3">
        <v>992</v>
      </c>
      <c r="BH1010" s="1">
        <f t="shared" si="765"/>
        <v>0</v>
      </c>
      <c r="BI1010" s="1">
        <f t="shared" si="746"/>
        <v>0</v>
      </c>
      <c r="BJ1010" s="3">
        <v>992</v>
      </c>
      <c r="BK1010" s="1">
        <f t="shared" si="747"/>
        <v>6</v>
      </c>
      <c r="BL1010" s="1">
        <f t="shared" si="754"/>
        <v>0</v>
      </c>
      <c r="BM1010" s="1">
        <f t="shared" si="755"/>
        <v>0</v>
      </c>
      <c r="BN1010" s="1">
        <f t="shared" si="756"/>
        <v>0</v>
      </c>
      <c r="BO1010" s="1">
        <f t="shared" si="757"/>
        <v>0</v>
      </c>
      <c r="BP1010" s="1">
        <f t="shared" si="758"/>
        <v>0</v>
      </c>
      <c r="BQ1010" s="1">
        <f t="shared" si="759"/>
        <v>1</v>
      </c>
      <c r="BR1010" s="1">
        <f t="shared" si="760"/>
        <v>2</v>
      </c>
      <c r="BS1010" s="1">
        <f t="shared" si="761"/>
        <v>3</v>
      </c>
      <c r="BT1010" s="1">
        <f t="shared" si="762"/>
        <v>4</v>
      </c>
      <c r="BU1010" s="1">
        <f t="shared" si="763"/>
        <v>5</v>
      </c>
      <c r="BW1010" s="1">
        <f t="shared" si="722"/>
        <v>0</v>
      </c>
      <c r="BX1010" s="1">
        <f t="shared" si="722"/>
        <v>0</v>
      </c>
      <c r="BY1010" s="1">
        <f t="shared" si="722"/>
        <v>0</v>
      </c>
      <c r="BZ1010" s="1">
        <f t="shared" si="766"/>
        <v>0</v>
      </c>
      <c r="CA1010" s="1">
        <f t="shared" si="766"/>
        <v>0</v>
      </c>
      <c r="CB1010" s="1">
        <f t="shared" si="766"/>
        <v>50</v>
      </c>
      <c r="CC1010" s="1">
        <f t="shared" si="766"/>
        <v>100</v>
      </c>
      <c r="CD1010" s="1">
        <f t="shared" si="766"/>
        <v>150</v>
      </c>
      <c r="CE1010" s="1">
        <f t="shared" si="766"/>
        <v>200</v>
      </c>
      <c r="CF1010" s="1">
        <f t="shared" si="766"/>
        <v>250</v>
      </c>
      <c r="CW1010" s="1">
        <v>992</v>
      </c>
      <c r="CX1010" s="1">
        <f t="shared" si="748"/>
        <v>1</v>
      </c>
      <c r="CY1010" s="1" t="s">
        <v>37</v>
      </c>
      <c r="CZ1010" s="1">
        <v>1</v>
      </c>
      <c r="DB1010" s="1">
        <f t="shared" si="764"/>
        <v>6</v>
      </c>
      <c r="DC1010" s="1" t="s">
        <v>43</v>
      </c>
      <c r="DD1010" s="1">
        <f t="shared" si="749"/>
        <v>6</v>
      </c>
      <c r="DL1010" s="1">
        <v>992</v>
      </c>
      <c r="DM1010" s="1">
        <f t="shared" si="750"/>
        <v>4</v>
      </c>
      <c r="DN1010" s="1">
        <f t="shared" si="751"/>
        <v>0</v>
      </c>
      <c r="DO1010" s="1" t="s">
        <v>37</v>
      </c>
      <c r="DP1010" s="1">
        <v>0</v>
      </c>
    </row>
    <row r="1011" spans="1:120" ht="15">
      <c r="A1011">
        <v>993</v>
      </c>
      <c r="B1011">
        <v>2</v>
      </c>
      <c r="C1011" s="25">
        <v>24200</v>
      </c>
      <c r="D1011">
        <v>2</v>
      </c>
      <c r="E1011">
        <v>5</v>
      </c>
      <c r="F1011" t="s">
        <v>73</v>
      </c>
      <c r="G1011">
        <v>3</v>
      </c>
      <c r="H1011"/>
      <c r="I1011"/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1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f t="shared" si="723"/>
        <v>0</v>
      </c>
      <c r="AH1011" s="1">
        <f t="shared" si="724"/>
        <v>0</v>
      </c>
      <c r="AI1011" s="1">
        <f t="shared" si="725"/>
        <v>0</v>
      </c>
      <c r="AJ1011" s="1">
        <f t="shared" si="726"/>
        <v>0</v>
      </c>
      <c r="AK1011" s="1">
        <f t="shared" si="727"/>
        <v>0</v>
      </c>
      <c r="AL1011" s="1">
        <f t="shared" si="728"/>
        <v>0</v>
      </c>
      <c r="AM1011" s="1">
        <f t="shared" si="729"/>
        <v>0</v>
      </c>
      <c r="AN1011" s="1">
        <f t="shared" si="729"/>
        <v>0</v>
      </c>
      <c r="AO1011" s="1">
        <f t="shared" si="730"/>
        <v>80</v>
      </c>
      <c r="AP1011" s="1">
        <f t="shared" si="731"/>
        <v>0</v>
      </c>
      <c r="AQ1011" s="1">
        <f t="shared" si="732"/>
        <v>0</v>
      </c>
      <c r="AR1011" s="1">
        <f t="shared" si="733"/>
        <v>0</v>
      </c>
      <c r="AS1011" s="1">
        <f t="shared" si="734"/>
        <v>0</v>
      </c>
      <c r="AT1011" s="1">
        <f t="shared" si="735"/>
        <v>0</v>
      </c>
      <c r="AU1011" s="1">
        <f t="shared" si="736"/>
        <v>0</v>
      </c>
      <c r="AV1011" s="1">
        <f t="shared" si="737"/>
        <v>0</v>
      </c>
      <c r="AW1011" s="1">
        <f t="shared" si="738"/>
        <v>0</v>
      </c>
      <c r="AX1011" s="1">
        <f t="shared" si="739"/>
        <v>0</v>
      </c>
      <c r="AY1011" s="1">
        <f t="shared" si="740"/>
        <v>0</v>
      </c>
      <c r="AZ1011" s="1">
        <f t="shared" si="741"/>
        <v>0</v>
      </c>
      <c r="BA1011" s="1">
        <f t="shared" si="742"/>
        <v>0</v>
      </c>
      <c r="BB1011" s="1">
        <f t="shared" si="743"/>
        <v>0</v>
      </c>
      <c r="BC1011" s="1">
        <f t="shared" si="744"/>
        <v>0</v>
      </c>
      <c r="BD1011" s="1">
        <f t="shared" si="745"/>
        <v>80</v>
      </c>
      <c r="BE1011" s="1" t="str">
        <f t="shared" si="752"/>
        <v>Barge B</v>
      </c>
      <c r="BF1011" s="1">
        <f t="shared" si="753"/>
        <v>4</v>
      </c>
      <c r="BG1011" s="3">
        <v>993</v>
      </c>
      <c r="BH1011" s="1">
        <f t="shared" si="765"/>
        <v>0</v>
      </c>
      <c r="BI1011" s="1">
        <f t="shared" si="746"/>
        <v>0</v>
      </c>
      <c r="BJ1011" s="3">
        <v>993</v>
      </c>
      <c r="BK1011" s="1">
        <f t="shared" si="747"/>
        <v>5</v>
      </c>
      <c r="BL1011" s="1">
        <f t="shared" si="754"/>
        <v>0</v>
      </c>
      <c r="BM1011" s="1">
        <f t="shared" si="755"/>
        <v>0</v>
      </c>
      <c r="BN1011" s="1">
        <f t="shared" si="756"/>
        <v>0</v>
      </c>
      <c r="BO1011" s="1">
        <f t="shared" si="757"/>
        <v>0</v>
      </c>
      <c r="BP1011" s="1">
        <f t="shared" si="758"/>
        <v>1</v>
      </c>
      <c r="BQ1011" s="1">
        <f t="shared" si="759"/>
        <v>2</v>
      </c>
      <c r="BR1011" s="1">
        <f t="shared" si="760"/>
        <v>3</v>
      </c>
      <c r="BS1011" s="1">
        <f t="shared" si="761"/>
        <v>4</v>
      </c>
      <c r="BT1011" s="1">
        <f t="shared" si="762"/>
        <v>5</v>
      </c>
      <c r="BU1011" s="1">
        <f t="shared" si="763"/>
        <v>6</v>
      </c>
      <c r="BW1011" s="1">
        <f t="shared" si="722"/>
        <v>0</v>
      </c>
      <c r="BX1011" s="1">
        <f t="shared" si="722"/>
        <v>0</v>
      </c>
      <c r="BY1011" s="1">
        <f t="shared" si="722"/>
        <v>0</v>
      </c>
      <c r="BZ1011" s="1">
        <f t="shared" si="766"/>
        <v>0</v>
      </c>
      <c r="CA1011" s="1">
        <f t="shared" si="766"/>
        <v>70</v>
      </c>
      <c r="CB1011" s="1">
        <f t="shared" si="766"/>
        <v>140</v>
      </c>
      <c r="CC1011" s="1">
        <f t="shared" si="766"/>
        <v>210</v>
      </c>
      <c r="CD1011" s="1">
        <f t="shared" si="766"/>
        <v>280</v>
      </c>
      <c r="CE1011" s="1">
        <f t="shared" si="766"/>
        <v>350</v>
      </c>
      <c r="CF1011" s="1">
        <f t="shared" si="766"/>
        <v>420</v>
      </c>
      <c r="CW1011" s="1">
        <v>993</v>
      </c>
      <c r="CX1011" s="1">
        <f t="shared" si="748"/>
        <v>1</v>
      </c>
      <c r="CY1011" s="1" t="s">
        <v>37</v>
      </c>
      <c r="CZ1011" s="1">
        <v>1</v>
      </c>
      <c r="DB1011" s="1">
        <f t="shared" si="764"/>
        <v>5</v>
      </c>
      <c r="DC1011" s="1" t="s">
        <v>43</v>
      </c>
      <c r="DD1011" s="1">
        <f t="shared" si="749"/>
        <v>5</v>
      </c>
      <c r="DL1011" s="1">
        <v>993</v>
      </c>
      <c r="DM1011" s="1">
        <f t="shared" si="750"/>
        <v>3</v>
      </c>
      <c r="DN1011" s="1">
        <f t="shared" si="751"/>
        <v>0</v>
      </c>
      <c r="DO1011" s="1" t="s">
        <v>37</v>
      </c>
      <c r="DP1011" s="1">
        <v>0</v>
      </c>
    </row>
    <row r="1012" spans="1:120" ht="15">
      <c r="A1012">
        <v>994</v>
      </c>
      <c r="B1012">
        <v>2</v>
      </c>
      <c r="C1012" s="25">
        <v>24200</v>
      </c>
      <c r="D1012">
        <v>4</v>
      </c>
      <c r="E1012">
        <v>7</v>
      </c>
      <c r="F1012" t="s">
        <v>73</v>
      </c>
      <c r="G1012">
        <v>5</v>
      </c>
      <c r="H1012"/>
      <c r="I1012"/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0.66666667000000002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0.33333332999999998</v>
      </c>
      <c r="AD1012" s="1">
        <v>0</v>
      </c>
      <c r="AE1012" s="1">
        <v>0</v>
      </c>
      <c r="AF1012" s="1">
        <v>0</v>
      </c>
      <c r="AG1012" s="1">
        <f t="shared" si="723"/>
        <v>0</v>
      </c>
      <c r="AH1012" s="1">
        <f t="shared" si="724"/>
        <v>0</v>
      </c>
      <c r="AI1012" s="1">
        <f t="shared" si="725"/>
        <v>0</v>
      </c>
      <c r="AJ1012" s="1">
        <f t="shared" si="726"/>
        <v>0</v>
      </c>
      <c r="AK1012" s="1">
        <f t="shared" si="727"/>
        <v>0</v>
      </c>
      <c r="AL1012" s="1">
        <f t="shared" si="728"/>
        <v>0</v>
      </c>
      <c r="AM1012" s="1">
        <f t="shared" si="729"/>
        <v>0</v>
      </c>
      <c r="AN1012" s="1">
        <f t="shared" si="729"/>
        <v>0</v>
      </c>
      <c r="AO1012" s="1">
        <f t="shared" si="730"/>
        <v>0</v>
      </c>
      <c r="AP1012" s="1">
        <f t="shared" si="731"/>
        <v>0</v>
      </c>
      <c r="AQ1012" s="1">
        <f t="shared" si="732"/>
        <v>0</v>
      </c>
      <c r="AR1012" s="1">
        <f t="shared" si="733"/>
        <v>0</v>
      </c>
      <c r="AS1012" s="1">
        <f t="shared" si="734"/>
        <v>53.333333600000003</v>
      </c>
      <c r="AT1012" s="1">
        <f t="shared" si="735"/>
        <v>0</v>
      </c>
      <c r="AU1012" s="1">
        <f t="shared" si="736"/>
        <v>0</v>
      </c>
      <c r="AV1012" s="1">
        <f t="shared" si="737"/>
        <v>0</v>
      </c>
      <c r="AW1012" s="1">
        <f t="shared" si="738"/>
        <v>0</v>
      </c>
      <c r="AX1012" s="1">
        <f t="shared" si="739"/>
        <v>0</v>
      </c>
      <c r="AY1012" s="1">
        <f t="shared" si="740"/>
        <v>0</v>
      </c>
      <c r="AZ1012" s="1">
        <f t="shared" si="741"/>
        <v>26.666666399999997</v>
      </c>
      <c r="BA1012" s="1">
        <f t="shared" si="742"/>
        <v>0</v>
      </c>
      <c r="BB1012" s="1">
        <f t="shared" si="743"/>
        <v>0</v>
      </c>
      <c r="BC1012" s="1">
        <f t="shared" si="744"/>
        <v>0</v>
      </c>
      <c r="BD1012" s="1">
        <f t="shared" si="745"/>
        <v>80</v>
      </c>
      <c r="BE1012" s="1" t="b">
        <f t="shared" si="752"/>
        <v>0</v>
      </c>
      <c r="BF1012" s="1">
        <f t="shared" si="753"/>
        <v>0</v>
      </c>
      <c r="BG1012" s="3">
        <v>994</v>
      </c>
      <c r="BH1012" s="1">
        <f t="shared" si="765"/>
        <v>0</v>
      </c>
      <c r="BI1012" s="1">
        <f t="shared" si="746"/>
        <v>0</v>
      </c>
      <c r="BJ1012" s="3">
        <v>994</v>
      </c>
      <c r="BK1012" s="1">
        <f t="shared" si="747"/>
        <v>9</v>
      </c>
      <c r="BL1012" s="1">
        <f t="shared" si="754"/>
        <v>0</v>
      </c>
      <c r="BM1012" s="1">
        <f t="shared" si="755"/>
        <v>0</v>
      </c>
      <c r="BN1012" s="1">
        <f t="shared" si="756"/>
        <v>0</v>
      </c>
      <c r="BO1012" s="1">
        <f t="shared" si="757"/>
        <v>0</v>
      </c>
      <c r="BP1012" s="1">
        <f t="shared" si="758"/>
        <v>0</v>
      </c>
      <c r="BQ1012" s="1">
        <f t="shared" si="759"/>
        <v>0</v>
      </c>
      <c r="BR1012" s="1">
        <f t="shared" si="760"/>
        <v>0</v>
      </c>
      <c r="BS1012" s="1">
        <f t="shared" si="761"/>
        <v>0</v>
      </c>
      <c r="BT1012" s="1">
        <f t="shared" si="762"/>
        <v>1</v>
      </c>
      <c r="BU1012" s="1">
        <f t="shared" si="763"/>
        <v>2</v>
      </c>
      <c r="BW1012" s="1">
        <f t="shared" si="722"/>
        <v>0</v>
      </c>
      <c r="BX1012" s="1">
        <f t="shared" si="722"/>
        <v>0</v>
      </c>
      <c r="BY1012" s="1">
        <f t="shared" si="722"/>
        <v>0</v>
      </c>
      <c r="BZ1012" s="1">
        <f t="shared" si="766"/>
        <v>0</v>
      </c>
      <c r="CA1012" s="1">
        <f t="shared" si="766"/>
        <v>0</v>
      </c>
      <c r="CB1012" s="1">
        <f t="shared" si="766"/>
        <v>0</v>
      </c>
      <c r="CC1012" s="1">
        <f t="shared" si="766"/>
        <v>0</v>
      </c>
      <c r="CD1012" s="1">
        <f t="shared" si="766"/>
        <v>0</v>
      </c>
      <c r="CE1012" s="1">
        <f t="shared" si="766"/>
        <v>70</v>
      </c>
      <c r="CF1012" s="1">
        <f t="shared" si="766"/>
        <v>140</v>
      </c>
      <c r="CW1012" s="1">
        <v>994</v>
      </c>
      <c r="CX1012" s="1">
        <f t="shared" si="748"/>
        <v>1</v>
      </c>
      <c r="CY1012" s="1" t="s">
        <v>37</v>
      </c>
      <c r="CZ1012" s="1">
        <v>1</v>
      </c>
      <c r="DB1012" s="1">
        <f t="shared" si="764"/>
        <v>6.9999999899999992</v>
      </c>
      <c r="DC1012" s="1" t="s">
        <v>43</v>
      </c>
      <c r="DD1012" s="1">
        <f t="shared" si="749"/>
        <v>7</v>
      </c>
      <c r="DL1012" s="1">
        <v>994</v>
      </c>
      <c r="DM1012" s="1">
        <f t="shared" si="750"/>
        <v>5</v>
      </c>
      <c r="DN1012" s="1">
        <f t="shared" si="751"/>
        <v>0</v>
      </c>
      <c r="DO1012" s="1" t="s">
        <v>37</v>
      </c>
      <c r="DP1012" s="1">
        <v>0</v>
      </c>
    </row>
    <row r="1013" spans="1:120" ht="15">
      <c r="A1013">
        <v>995</v>
      </c>
      <c r="B1013">
        <v>2</v>
      </c>
      <c r="C1013" s="25">
        <v>9200</v>
      </c>
      <c r="D1013">
        <v>5</v>
      </c>
      <c r="E1013">
        <v>9</v>
      </c>
      <c r="F1013" t="s">
        <v>35</v>
      </c>
      <c r="G1013">
        <v>4</v>
      </c>
      <c r="H1013"/>
      <c r="I1013"/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1</v>
      </c>
      <c r="AD1013" s="1">
        <v>0</v>
      </c>
      <c r="AE1013" s="1">
        <v>0</v>
      </c>
      <c r="AF1013" s="1">
        <v>0</v>
      </c>
      <c r="AG1013" s="1">
        <f t="shared" si="723"/>
        <v>0</v>
      </c>
      <c r="AH1013" s="1">
        <f t="shared" si="724"/>
        <v>0</v>
      </c>
      <c r="AI1013" s="1">
        <f t="shared" si="725"/>
        <v>0</v>
      </c>
      <c r="AJ1013" s="1">
        <f t="shared" si="726"/>
        <v>0</v>
      </c>
      <c r="AK1013" s="1">
        <f t="shared" si="727"/>
        <v>0</v>
      </c>
      <c r="AL1013" s="1">
        <f t="shared" si="728"/>
        <v>0</v>
      </c>
      <c r="AM1013" s="1">
        <f t="shared" si="729"/>
        <v>0</v>
      </c>
      <c r="AN1013" s="1">
        <f t="shared" si="729"/>
        <v>0</v>
      </c>
      <c r="AO1013" s="1">
        <f t="shared" si="730"/>
        <v>0</v>
      </c>
      <c r="AP1013" s="1">
        <f t="shared" si="731"/>
        <v>0</v>
      </c>
      <c r="AQ1013" s="1">
        <f t="shared" si="732"/>
        <v>0</v>
      </c>
      <c r="AR1013" s="1">
        <f t="shared" si="733"/>
        <v>0</v>
      </c>
      <c r="AS1013" s="1">
        <f t="shared" si="734"/>
        <v>0</v>
      </c>
      <c r="AT1013" s="1">
        <f t="shared" si="735"/>
        <v>0</v>
      </c>
      <c r="AU1013" s="1">
        <f t="shared" si="736"/>
        <v>0</v>
      </c>
      <c r="AV1013" s="1">
        <f t="shared" si="737"/>
        <v>0</v>
      </c>
      <c r="AW1013" s="1">
        <f t="shared" si="738"/>
        <v>0</v>
      </c>
      <c r="AX1013" s="1">
        <f t="shared" si="739"/>
        <v>0</v>
      </c>
      <c r="AY1013" s="1">
        <f t="shared" si="740"/>
        <v>0</v>
      </c>
      <c r="AZ1013" s="1">
        <f t="shared" si="741"/>
        <v>80</v>
      </c>
      <c r="BA1013" s="1">
        <f t="shared" si="742"/>
        <v>0</v>
      </c>
      <c r="BB1013" s="1">
        <f t="shared" si="743"/>
        <v>0</v>
      </c>
      <c r="BC1013" s="1">
        <f t="shared" si="744"/>
        <v>0</v>
      </c>
      <c r="BD1013" s="1">
        <f t="shared" si="745"/>
        <v>80</v>
      </c>
      <c r="BE1013" s="1" t="str">
        <f t="shared" si="752"/>
        <v>Barge D</v>
      </c>
      <c r="BF1013" s="1">
        <f t="shared" si="753"/>
        <v>8</v>
      </c>
      <c r="BG1013" s="3">
        <v>995</v>
      </c>
      <c r="BH1013" s="1">
        <f t="shared" si="765"/>
        <v>0</v>
      </c>
      <c r="BI1013" s="1">
        <f t="shared" si="746"/>
        <v>0</v>
      </c>
      <c r="BJ1013" s="3">
        <v>995</v>
      </c>
      <c r="BK1013" s="1">
        <f t="shared" si="747"/>
        <v>9</v>
      </c>
      <c r="BL1013" s="1">
        <f t="shared" si="754"/>
        <v>0</v>
      </c>
      <c r="BM1013" s="1">
        <f t="shared" si="755"/>
        <v>0</v>
      </c>
      <c r="BN1013" s="1">
        <f t="shared" si="756"/>
        <v>0</v>
      </c>
      <c r="BO1013" s="1">
        <f t="shared" si="757"/>
        <v>0</v>
      </c>
      <c r="BP1013" s="1">
        <f t="shared" si="758"/>
        <v>0</v>
      </c>
      <c r="BQ1013" s="1">
        <f t="shared" si="759"/>
        <v>0</v>
      </c>
      <c r="BR1013" s="1">
        <f t="shared" si="760"/>
        <v>0</v>
      </c>
      <c r="BS1013" s="1">
        <f t="shared" si="761"/>
        <v>0</v>
      </c>
      <c r="BT1013" s="1">
        <f t="shared" si="762"/>
        <v>1</v>
      </c>
      <c r="BU1013" s="1">
        <f t="shared" si="763"/>
        <v>2</v>
      </c>
      <c r="BW1013" s="1">
        <f t="shared" si="722"/>
        <v>0</v>
      </c>
      <c r="BX1013" s="1">
        <f t="shared" si="722"/>
        <v>0</v>
      </c>
      <c r="BY1013" s="1">
        <f t="shared" si="722"/>
        <v>0</v>
      </c>
      <c r="BZ1013" s="1">
        <f t="shared" si="766"/>
        <v>0</v>
      </c>
      <c r="CA1013" s="1">
        <f t="shared" si="766"/>
        <v>0</v>
      </c>
      <c r="CB1013" s="1">
        <f t="shared" si="766"/>
        <v>0</v>
      </c>
      <c r="CC1013" s="1">
        <f t="shared" si="766"/>
        <v>0</v>
      </c>
      <c r="CD1013" s="1">
        <f t="shared" si="766"/>
        <v>0</v>
      </c>
      <c r="CE1013" s="1">
        <f t="shared" si="766"/>
        <v>70</v>
      </c>
      <c r="CF1013" s="1">
        <f t="shared" si="766"/>
        <v>140</v>
      </c>
      <c r="CW1013" s="1">
        <v>995</v>
      </c>
      <c r="CX1013" s="1">
        <f t="shared" si="748"/>
        <v>1</v>
      </c>
      <c r="CY1013" s="1" t="s">
        <v>37</v>
      </c>
      <c r="CZ1013" s="1">
        <v>1</v>
      </c>
      <c r="DB1013" s="1">
        <f t="shared" si="764"/>
        <v>9</v>
      </c>
      <c r="DC1013" s="1" t="s">
        <v>43</v>
      </c>
      <c r="DD1013" s="1">
        <f t="shared" si="749"/>
        <v>9</v>
      </c>
      <c r="DL1013" s="1">
        <v>995</v>
      </c>
      <c r="DM1013" s="1">
        <f t="shared" si="750"/>
        <v>6</v>
      </c>
      <c r="DN1013" s="1">
        <f t="shared" si="751"/>
        <v>0</v>
      </c>
      <c r="DO1013" s="1" t="s">
        <v>37</v>
      </c>
      <c r="DP1013" s="1">
        <v>0</v>
      </c>
    </row>
    <row r="1014" spans="1:120" ht="15">
      <c r="A1014">
        <v>996</v>
      </c>
      <c r="B1014">
        <v>2</v>
      </c>
      <c r="C1014" s="25">
        <v>14200</v>
      </c>
      <c r="D1014">
        <v>5</v>
      </c>
      <c r="E1014">
        <v>8</v>
      </c>
      <c r="F1014" t="s">
        <v>35</v>
      </c>
      <c r="G1014">
        <v>4</v>
      </c>
      <c r="H1014"/>
      <c r="I1014"/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1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f t="shared" si="723"/>
        <v>0</v>
      </c>
      <c r="AH1014" s="1">
        <f t="shared" si="724"/>
        <v>0</v>
      </c>
      <c r="AI1014" s="1">
        <f t="shared" si="725"/>
        <v>0</v>
      </c>
      <c r="AJ1014" s="1">
        <f t="shared" si="726"/>
        <v>0</v>
      </c>
      <c r="AK1014" s="1">
        <f t="shared" si="727"/>
        <v>0</v>
      </c>
      <c r="AL1014" s="1">
        <f t="shared" si="728"/>
        <v>0</v>
      </c>
      <c r="AM1014" s="1">
        <f t="shared" si="729"/>
        <v>0</v>
      </c>
      <c r="AN1014" s="1">
        <f t="shared" si="729"/>
        <v>0</v>
      </c>
      <c r="AO1014" s="1">
        <f t="shared" si="730"/>
        <v>0</v>
      </c>
      <c r="AP1014" s="1">
        <f t="shared" si="731"/>
        <v>0</v>
      </c>
      <c r="AQ1014" s="1">
        <f t="shared" si="732"/>
        <v>0</v>
      </c>
      <c r="AR1014" s="1">
        <f t="shared" si="733"/>
        <v>0</v>
      </c>
      <c r="AS1014" s="1">
        <f t="shared" si="734"/>
        <v>0</v>
      </c>
      <c r="AT1014" s="1">
        <f t="shared" si="735"/>
        <v>0</v>
      </c>
      <c r="AU1014" s="1">
        <f t="shared" si="736"/>
        <v>0</v>
      </c>
      <c r="AV1014" s="1">
        <f t="shared" si="737"/>
        <v>0</v>
      </c>
      <c r="AW1014" s="1">
        <f t="shared" si="738"/>
        <v>0</v>
      </c>
      <c r="AX1014" s="1">
        <f t="shared" si="739"/>
        <v>80</v>
      </c>
      <c r="AY1014" s="1">
        <f t="shared" si="740"/>
        <v>0</v>
      </c>
      <c r="AZ1014" s="1">
        <f t="shared" si="741"/>
        <v>0</v>
      </c>
      <c r="BA1014" s="1">
        <f t="shared" si="742"/>
        <v>0</v>
      </c>
      <c r="BB1014" s="1">
        <f t="shared" si="743"/>
        <v>0</v>
      </c>
      <c r="BC1014" s="1">
        <f t="shared" si="744"/>
        <v>0</v>
      </c>
      <c r="BD1014" s="1">
        <f t="shared" si="745"/>
        <v>80</v>
      </c>
      <c r="BE1014" s="1" t="str">
        <f t="shared" si="752"/>
        <v>Barge B</v>
      </c>
      <c r="BF1014" s="1">
        <f t="shared" si="753"/>
        <v>7</v>
      </c>
      <c r="BG1014" s="3">
        <v>996</v>
      </c>
      <c r="BH1014" s="1">
        <f t="shared" si="765"/>
        <v>0</v>
      </c>
      <c r="BI1014" s="1">
        <f t="shared" si="746"/>
        <v>0</v>
      </c>
      <c r="BJ1014" s="3">
        <v>996</v>
      </c>
      <c r="BK1014" s="1">
        <f t="shared" si="747"/>
        <v>9</v>
      </c>
      <c r="BL1014" s="1">
        <f t="shared" si="754"/>
        <v>0</v>
      </c>
      <c r="BM1014" s="1">
        <f t="shared" si="755"/>
        <v>0</v>
      </c>
      <c r="BN1014" s="1">
        <f t="shared" si="756"/>
        <v>0</v>
      </c>
      <c r="BO1014" s="1">
        <f t="shared" si="757"/>
        <v>0</v>
      </c>
      <c r="BP1014" s="1">
        <f t="shared" si="758"/>
        <v>0</v>
      </c>
      <c r="BQ1014" s="1">
        <f t="shared" si="759"/>
        <v>0</v>
      </c>
      <c r="BR1014" s="1">
        <f t="shared" si="760"/>
        <v>0</v>
      </c>
      <c r="BS1014" s="1">
        <f t="shared" si="761"/>
        <v>0</v>
      </c>
      <c r="BT1014" s="1">
        <f t="shared" si="762"/>
        <v>1</v>
      </c>
      <c r="BU1014" s="1">
        <f t="shared" si="763"/>
        <v>2</v>
      </c>
      <c r="BW1014" s="1">
        <f t="shared" si="722"/>
        <v>0</v>
      </c>
      <c r="BX1014" s="1">
        <f t="shared" si="722"/>
        <v>0</v>
      </c>
      <c r="BY1014" s="1">
        <f t="shared" si="722"/>
        <v>0</v>
      </c>
      <c r="BZ1014" s="1">
        <f t="shared" si="766"/>
        <v>0</v>
      </c>
      <c r="CA1014" s="1">
        <f t="shared" si="766"/>
        <v>0</v>
      </c>
      <c r="CB1014" s="1">
        <f t="shared" si="766"/>
        <v>0</v>
      </c>
      <c r="CC1014" s="1">
        <f t="shared" si="766"/>
        <v>0</v>
      </c>
      <c r="CD1014" s="1">
        <f t="shared" si="766"/>
        <v>0</v>
      </c>
      <c r="CE1014" s="1">
        <f t="shared" si="766"/>
        <v>70</v>
      </c>
      <c r="CF1014" s="1">
        <f t="shared" si="766"/>
        <v>140</v>
      </c>
      <c r="CW1014" s="1">
        <v>996</v>
      </c>
      <c r="CX1014" s="1">
        <f t="shared" si="748"/>
        <v>1</v>
      </c>
      <c r="CY1014" s="1" t="s">
        <v>37</v>
      </c>
      <c r="CZ1014" s="1">
        <v>1</v>
      </c>
      <c r="DB1014" s="1">
        <f t="shared" si="764"/>
        <v>8</v>
      </c>
      <c r="DC1014" s="1" t="s">
        <v>43</v>
      </c>
      <c r="DD1014" s="1">
        <f t="shared" si="749"/>
        <v>8</v>
      </c>
      <c r="DL1014" s="1">
        <v>996</v>
      </c>
      <c r="DM1014" s="1">
        <f t="shared" si="750"/>
        <v>6</v>
      </c>
      <c r="DN1014" s="1">
        <f t="shared" si="751"/>
        <v>0</v>
      </c>
      <c r="DO1014" s="1" t="s">
        <v>37</v>
      </c>
      <c r="DP1014" s="1">
        <v>0</v>
      </c>
    </row>
    <row r="1015" spans="1:120" ht="15">
      <c r="A1015">
        <v>997</v>
      </c>
      <c r="B1015">
        <v>2</v>
      </c>
      <c r="C1015" s="25">
        <v>14200</v>
      </c>
      <c r="D1015">
        <v>5</v>
      </c>
      <c r="E1015">
        <v>8</v>
      </c>
      <c r="F1015" t="s">
        <v>91</v>
      </c>
      <c r="G1015">
        <v>5</v>
      </c>
      <c r="H1015"/>
      <c r="I1015"/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0.66666667000000002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0.33333332999999998</v>
      </c>
      <c r="AF1015" s="1">
        <v>0</v>
      </c>
      <c r="AG1015" s="1">
        <f t="shared" si="723"/>
        <v>0</v>
      </c>
      <c r="AH1015" s="1">
        <f t="shared" si="724"/>
        <v>0</v>
      </c>
      <c r="AI1015" s="1">
        <f t="shared" si="725"/>
        <v>0</v>
      </c>
      <c r="AJ1015" s="1">
        <f t="shared" si="726"/>
        <v>0</v>
      </c>
      <c r="AK1015" s="1">
        <f t="shared" si="727"/>
        <v>0</v>
      </c>
      <c r="AL1015" s="1">
        <f t="shared" si="728"/>
        <v>0</v>
      </c>
      <c r="AM1015" s="1">
        <f t="shared" si="729"/>
        <v>0</v>
      </c>
      <c r="AN1015" s="1">
        <f t="shared" si="729"/>
        <v>0</v>
      </c>
      <c r="AO1015" s="1">
        <f t="shared" si="730"/>
        <v>0</v>
      </c>
      <c r="AP1015" s="1">
        <f t="shared" si="731"/>
        <v>0</v>
      </c>
      <c r="AQ1015" s="1">
        <f t="shared" si="732"/>
        <v>0</v>
      </c>
      <c r="AR1015" s="1">
        <f t="shared" si="733"/>
        <v>0</v>
      </c>
      <c r="AS1015" s="1">
        <f t="shared" si="734"/>
        <v>0</v>
      </c>
      <c r="AT1015" s="1">
        <f t="shared" si="735"/>
        <v>0</v>
      </c>
      <c r="AU1015" s="1">
        <f t="shared" si="736"/>
        <v>0</v>
      </c>
      <c r="AV1015" s="1">
        <f t="shared" si="737"/>
        <v>53.333333600000003</v>
      </c>
      <c r="AW1015" s="1">
        <f t="shared" si="738"/>
        <v>0</v>
      </c>
      <c r="AX1015" s="1">
        <f t="shared" si="739"/>
        <v>0</v>
      </c>
      <c r="AY1015" s="1">
        <f t="shared" si="740"/>
        <v>0</v>
      </c>
      <c r="AZ1015" s="1">
        <f t="shared" si="741"/>
        <v>0</v>
      </c>
      <c r="BA1015" s="1">
        <f t="shared" si="742"/>
        <v>0</v>
      </c>
      <c r="BB1015" s="1">
        <f t="shared" si="743"/>
        <v>26.666666399999997</v>
      </c>
      <c r="BC1015" s="1">
        <f t="shared" si="744"/>
        <v>0</v>
      </c>
      <c r="BD1015" s="1">
        <f t="shared" si="745"/>
        <v>80</v>
      </c>
      <c r="BE1015" s="1" t="b">
        <f t="shared" si="752"/>
        <v>0</v>
      </c>
      <c r="BF1015" s="1">
        <f t="shared" si="753"/>
        <v>0</v>
      </c>
      <c r="BG1015" s="3">
        <v>997</v>
      </c>
      <c r="BH1015" s="1">
        <f t="shared" si="765"/>
        <v>0</v>
      </c>
      <c r="BI1015" s="1">
        <f t="shared" si="746"/>
        <v>0</v>
      </c>
      <c r="BJ1015" s="3">
        <v>997</v>
      </c>
      <c r="BK1015" s="1">
        <f t="shared" si="747"/>
        <v>10</v>
      </c>
      <c r="BL1015" s="1">
        <f t="shared" si="754"/>
        <v>0</v>
      </c>
      <c r="BM1015" s="1">
        <f t="shared" si="755"/>
        <v>0</v>
      </c>
      <c r="BN1015" s="1">
        <f t="shared" si="756"/>
        <v>0</v>
      </c>
      <c r="BO1015" s="1">
        <f t="shared" si="757"/>
        <v>0</v>
      </c>
      <c r="BP1015" s="1">
        <f t="shared" si="758"/>
        <v>0</v>
      </c>
      <c r="BQ1015" s="1">
        <f t="shared" si="759"/>
        <v>0</v>
      </c>
      <c r="BR1015" s="1">
        <f t="shared" si="760"/>
        <v>0</v>
      </c>
      <c r="BS1015" s="1">
        <f t="shared" si="761"/>
        <v>0</v>
      </c>
      <c r="BT1015" s="1">
        <f t="shared" si="762"/>
        <v>0</v>
      </c>
      <c r="BU1015" s="1">
        <f t="shared" si="763"/>
        <v>1</v>
      </c>
      <c r="BW1015" s="1">
        <f t="shared" si="722"/>
        <v>0</v>
      </c>
      <c r="BX1015" s="1">
        <f t="shared" si="722"/>
        <v>0</v>
      </c>
      <c r="BY1015" s="1">
        <f t="shared" si="722"/>
        <v>0</v>
      </c>
      <c r="BZ1015" s="1">
        <f t="shared" si="766"/>
        <v>0</v>
      </c>
      <c r="CA1015" s="1">
        <f t="shared" si="766"/>
        <v>0</v>
      </c>
      <c r="CB1015" s="1">
        <f t="shared" si="766"/>
        <v>0</v>
      </c>
      <c r="CC1015" s="1">
        <f t="shared" si="766"/>
        <v>0</v>
      </c>
      <c r="CD1015" s="1">
        <f t="shared" si="766"/>
        <v>0</v>
      </c>
      <c r="CE1015" s="1">
        <f t="shared" si="766"/>
        <v>0</v>
      </c>
      <c r="CF1015" s="1">
        <f t="shared" si="766"/>
        <v>70</v>
      </c>
      <c r="CW1015" s="1">
        <v>997</v>
      </c>
      <c r="CX1015" s="1">
        <f t="shared" si="748"/>
        <v>1</v>
      </c>
      <c r="CY1015" s="1" t="s">
        <v>37</v>
      </c>
      <c r="CZ1015" s="1">
        <v>1</v>
      </c>
      <c r="DB1015" s="1">
        <f t="shared" si="764"/>
        <v>7.9999999900000001</v>
      </c>
      <c r="DC1015" s="1" t="s">
        <v>43</v>
      </c>
      <c r="DD1015" s="1">
        <f t="shared" si="749"/>
        <v>8</v>
      </c>
      <c r="DL1015" s="1">
        <v>997</v>
      </c>
      <c r="DM1015" s="1">
        <f t="shared" si="750"/>
        <v>6</v>
      </c>
      <c r="DN1015" s="1">
        <f t="shared" si="751"/>
        <v>0</v>
      </c>
      <c r="DO1015" s="1" t="s">
        <v>37</v>
      </c>
      <c r="DP1015" s="1">
        <v>0</v>
      </c>
    </row>
    <row r="1016" spans="1:120" ht="15">
      <c r="A1016">
        <v>998</v>
      </c>
      <c r="B1016">
        <v>2</v>
      </c>
      <c r="C1016" s="25">
        <v>14200</v>
      </c>
      <c r="D1016">
        <v>0</v>
      </c>
      <c r="E1016">
        <v>5</v>
      </c>
      <c r="F1016" t="s">
        <v>74</v>
      </c>
      <c r="G1016">
        <v>4</v>
      </c>
      <c r="H1016"/>
      <c r="I1016"/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1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f t="shared" si="723"/>
        <v>0</v>
      </c>
      <c r="AH1016" s="1">
        <f t="shared" si="724"/>
        <v>0</v>
      </c>
      <c r="AI1016" s="1">
        <f t="shared" si="725"/>
        <v>0</v>
      </c>
      <c r="AJ1016" s="1">
        <f t="shared" si="726"/>
        <v>0</v>
      </c>
      <c r="AK1016" s="1">
        <f t="shared" si="727"/>
        <v>0</v>
      </c>
      <c r="AL1016" s="1">
        <f t="shared" si="728"/>
        <v>80</v>
      </c>
      <c r="AM1016" s="1">
        <f t="shared" si="729"/>
        <v>0</v>
      </c>
      <c r="AN1016" s="1">
        <f t="shared" si="729"/>
        <v>0</v>
      </c>
      <c r="AO1016" s="1">
        <f t="shared" si="730"/>
        <v>0</v>
      </c>
      <c r="AP1016" s="1">
        <f t="shared" si="731"/>
        <v>0</v>
      </c>
      <c r="AQ1016" s="1">
        <f t="shared" si="732"/>
        <v>0</v>
      </c>
      <c r="AR1016" s="1">
        <f t="shared" si="733"/>
        <v>0</v>
      </c>
      <c r="AS1016" s="1">
        <f t="shared" si="734"/>
        <v>0</v>
      </c>
      <c r="AT1016" s="1">
        <f t="shared" si="735"/>
        <v>0</v>
      </c>
      <c r="AU1016" s="1">
        <f t="shared" si="736"/>
        <v>0</v>
      </c>
      <c r="AV1016" s="1">
        <f t="shared" si="737"/>
        <v>0</v>
      </c>
      <c r="AW1016" s="1">
        <f t="shared" si="738"/>
        <v>0</v>
      </c>
      <c r="AX1016" s="1">
        <f t="shared" si="739"/>
        <v>0</v>
      </c>
      <c r="AY1016" s="1">
        <f t="shared" si="740"/>
        <v>0</v>
      </c>
      <c r="AZ1016" s="1">
        <f t="shared" si="741"/>
        <v>0</v>
      </c>
      <c r="BA1016" s="1">
        <f t="shared" si="742"/>
        <v>0</v>
      </c>
      <c r="BB1016" s="1">
        <f t="shared" si="743"/>
        <v>0</v>
      </c>
      <c r="BC1016" s="1">
        <f t="shared" si="744"/>
        <v>0</v>
      </c>
      <c r="BD1016" s="1">
        <f t="shared" si="745"/>
        <v>80</v>
      </c>
      <c r="BE1016" s="1" t="str">
        <f t="shared" si="752"/>
        <v>Barge C</v>
      </c>
      <c r="BF1016" s="1">
        <f t="shared" si="753"/>
        <v>2</v>
      </c>
      <c r="BG1016" s="3">
        <v>998</v>
      </c>
      <c r="BH1016" s="1">
        <f t="shared" si="765"/>
        <v>0</v>
      </c>
      <c r="BI1016" s="1">
        <f t="shared" si="746"/>
        <v>0</v>
      </c>
      <c r="BJ1016" s="3">
        <v>998</v>
      </c>
      <c r="BK1016" s="1">
        <f t="shared" si="747"/>
        <v>4</v>
      </c>
      <c r="BL1016" s="1">
        <f t="shared" si="754"/>
        <v>0</v>
      </c>
      <c r="BM1016" s="1">
        <f t="shared" si="755"/>
        <v>0</v>
      </c>
      <c r="BN1016" s="1">
        <f t="shared" si="756"/>
        <v>0</v>
      </c>
      <c r="BO1016" s="1">
        <f t="shared" si="757"/>
        <v>1</v>
      </c>
      <c r="BP1016" s="1">
        <f t="shared" si="758"/>
        <v>2</v>
      </c>
      <c r="BQ1016" s="1">
        <f t="shared" si="759"/>
        <v>3</v>
      </c>
      <c r="BR1016" s="1">
        <f t="shared" si="760"/>
        <v>4</v>
      </c>
      <c r="BS1016" s="1">
        <f t="shared" si="761"/>
        <v>5</v>
      </c>
      <c r="BT1016" s="1">
        <f t="shared" si="762"/>
        <v>6</v>
      </c>
      <c r="BU1016" s="1">
        <f t="shared" si="763"/>
        <v>7</v>
      </c>
      <c r="BW1016" s="1">
        <f t="shared" si="722"/>
        <v>0</v>
      </c>
      <c r="BX1016" s="1">
        <f t="shared" si="722"/>
        <v>0</v>
      </c>
      <c r="BY1016" s="1">
        <f t="shared" si="722"/>
        <v>0</v>
      </c>
      <c r="BZ1016" s="1">
        <f t="shared" si="766"/>
        <v>70</v>
      </c>
      <c r="CA1016" s="1">
        <f t="shared" si="766"/>
        <v>140</v>
      </c>
      <c r="CB1016" s="1">
        <f t="shared" si="766"/>
        <v>210</v>
      </c>
      <c r="CC1016" s="1">
        <f t="shared" si="766"/>
        <v>280</v>
      </c>
      <c r="CD1016" s="1">
        <f t="shared" si="766"/>
        <v>350</v>
      </c>
      <c r="CE1016" s="1">
        <f t="shared" si="766"/>
        <v>420</v>
      </c>
      <c r="CF1016" s="1">
        <f t="shared" si="766"/>
        <v>490</v>
      </c>
      <c r="CW1016" s="1">
        <v>998</v>
      </c>
      <c r="CX1016" s="1">
        <f t="shared" si="748"/>
        <v>1</v>
      </c>
      <c r="CY1016" s="1" t="s">
        <v>37</v>
      </c>
      <c r="CZ1016" s="1">
        <v>1</v>
      </c>
      <c r="DB1016" s="1">
        <f t="shared" si="764"/>
        <v>3</v>
      </c>
      <c r="DC1016" s="1" t="s">
        <v>43</v>
      </c>
      <c r="DD1016" s="1">
        <f t="shared" si="749"/>
        <v>5</v>
      </c>
      <c r="DL1016" s="1">
        <v>998</v>
      </c>
      <c r="DM1016" s="1">
        <f t="shared" si="750"/>
        <v>1</v>
      </c>
      <c r="DN1016" s="1">
        <f t="shared" si="751"/>
        <v>0</v>
      </c>
      <c r="DO1016" s="1" t="s">
        <v>37</v>
      </c>
      <c r="DP1016" s="1">
        <v>0</v>
      </c>
    </row>
    <row r="1017" spans="1:120" ht="15">
      <c r="A1017">
        <v>999</v>
      </c>
      <c r="B1017">
        <v>1</v>
      </c>
      <c r="C1017" s="25">
        <v>10300</v>
      </c>
      <c r="D1017">
        <v>2</v>
      </c>
      <c r="E1017">
        <v>6</v>
      </c>
      <c r="F1017" t="s">
        <v>73</v>
      </c>
      <c r="G1017">
        <v>3</v>
      </c>
      <c r="H1017"/>
      <c r="I1017"/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1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f t="shared" si="723"/>
        <v>0</v>
      </c>
      <c r="AH1017" s="1">
        <f t="shared" si="724"/>
        <v>0</v>
      </c>
      <c r="AI1017" s="1">
        <f t="shared" si="725"/>
        <v>0</v>
      </c>
      <c r="AJ1017" s="1">
        <f t="shared" si="726"/>
        <v>0</v>
      </c>
      <c r="AK1017" s="1">
        <f t="shared" si="727"/>
        <v>0</v>
      </c>
      <c r="AL1017" s="1">
        <f t="shared" si="728"/>
        <v>0</v>
      </c>
      <c r="AM1017" s="1">
        <f t="shared" si="729"/>
        <v>0</v>
      </c>
      <c r="AN1017" s="1">
        <f t="shared" si="729"/>
        <v>0</v>
      </c>
      <c r="AO1017" s="1">
        <f t="shared" si="730"/>
        <v>0</v>
      </c>
      <c r="AP1017" s="1">
        <f t="shared" si="731"/>
        <v>40</v>
      </c>
      <c r="AQ1017" s="1">
        <f t="shared" si="732"/>
        <v>0</v>
      </c>
      <c r="AR1017" s="1">
        <f t="shared" si="733"/>
        <v>0</v>
      </c>
      <c r="AS1017" s="1">
        <f t="shared" si="734"/>
        <v>0</v>
      </c>
      <c r="AT1017" s="1">
        <f t="shared" si="735"/>
        <v>0</v>
      </c>
      <c r="AU1017" s="1">
        <f t="shared" si="736"/>
        <v>0</v>
      </c>
      <c r="AV1017" s="1">
        <f t="shared" si="737"/>
        <v>0</v>
      </c>
      <c r="AW1017" s="1">
        <f t="shared" si="738"/>
        <v>0</v>
      </c>
      <c r="AX1017" s="1">
        <f t="shared" si="739"/>
        <v>0</v>
      </c>
      <c r="AY1017" s="1">
        <f t="shared" si="740"/>
        <v>0</v>
      </c>
      <c r="AZ1017" s="1">
        <f t="shared" si="741"/>
        <v>0</v>
      </c>
      <c r="BA1017" s="1">
        <f t="shared" si="742"/>
        <v>0</v>
      </c>
      <c r="BB1017" s="1">
        <f t="shared" si="743"/>
        <v>0</v>
      </c>
      <c r="BC1017" s="1">
        <f t="shared" si="744"/>
        <v>0</v>
      </c>
      <c r="BD1017" s="1">
        <f t="shared" si="745"/>
        <v>40</v>
      </c>
      <c r="BE1017" s="1" t="str">
        <f t="shared" si="752"/>
        <v>Barge E</v>
      </c>
      <c r="BF1017" s="1">
        <f t="shared" si="753"/>
        <v>4</v>
      </c>
      <c r="BG1017" s="3">
        <v>999</v>
      </c>
      <c r="BH1017" s="1">
        <f t="shared" si="765"/>
        <v>0</v>
      </c>
      <c r="BI1017" s="1">
        <f t="shared" si="746"/>
        <v>0</v>
      </c>
      <c r="BJ1017" s="3">
        <v>999</v>
      </c>
      <c r="BK1017" s="1">
        <f t="shared" si="747"/>
        <v>5</v>
      </c>
      <c r="BL1017" s="1">
        <f t="shared" si="754"/>
        <v>0</v>
      </c>
      <c r="BM1017" s="1">
        <f t="shared" si="755"/>
        <v>0</v>
      </c>
      <c r="BN1017" s="1">
        <f t="shared" si="756"/>
        <v>0</v>
      </c>
      <c r="BO1017" s="1">
        <f t="shared" si="757"/>
        <v>0</v>
      </c>
      <c r="BP1017" s="1">
        <f t="shared" si="758"/>
        <v>1</v>
      </c>
      <c r="BQ1017" s="1">
        <f t="shared" si="759"/>
        <v>2</v>
      </c>
      <c r="BR1017" s="1">
        <f t="shared" si="760"/>
        <v>3</v>
      </c>
      <c r="BS1017" s="1">
        <f t="shared" si="761"/>
        <v>4</v>
      </c>
      <c r="BT1017" s="1">
        <f t="shared" si="762"/>
        <v>5</v>
      </c>
      <c r="BU1017" s="1">
        <f t="shared" si="763"/>
        <v>6</v>
      </c>
      <c r="BW1017" s="1">
        <f t="shared" si="722"/>
        <v>0</v>
      </c>
      <c r="BX1017" s="1">
        <f t="shared" si="722"/>
        <v>0</v>
      </c>
      <c r="BY1017" s="1">
        <f t="shared" si="722"/>
        <v>0</v>
      </c>
      <c r="BZ1017" s="1">
        <f t="shared" si="766"/>
        <v>0</v>
      </c>
      <c r="CA1017" s="1">
        <f t="shared" si="766"/>
        <v>50</v>
      </c>
      <c r="CB1017" s="1">
        <f t="shared" si="766"/>
        <v>100</v>
      </c>
      <c r="CC1017" s="1">
        <f t="shared" si="766"/>
        <v>150</v>
      </c>
      <c r="CD1017" s="1">
        <f t="shared" si="766"/>
        <v>200</v>
      </c>
      <c r="CE1017" s="1">
        <f t="shared" si="766"/>
        <v>250</v>
      </c>
      <c r="CF1017" s="1">
        <f t="shared" si="766"/>
        <v>300</v>
      </c>
      <c r="CW1017" s="1">
        <v>999</v>
      </c>
      <c r="CX1017" s="1">
        <f t="shared" si="748"/>
        <v>1</v>
      </c>
      <c r="CY1017" s="1" t="s">
        <v>37</v>
      </c>
      <c r="CZ1017" s="1">
        <v>1</v>
      </c>
      <c r="DB1017" s="1">
        <f t="shared" si="764"/>
        <v>5</v>
      </c>
      <c r="DC1017" s="1" t="s">
        <v>43</v>
      </c>
      <c r="DD1017" s="1">
        <f t="shared" si="749"/>
        <v>6</v>
      </c>
      <c r="DL1017" s="1">
        <v>999</v>
      </c>
      <c r="DM1017" s="1">
        <f t="shared" si="750"/>
        <v>3</v>
      </c>
      <c r="DN1017" s="1">
        <f t="shared" si="751"/>
        <v>0</v>
      </c>
      <c r="DO1017" s="1" t="s">
        <v>37</v>
      </c>
      <c r="DP1017" s="1">
        <v>0</v>
      </c>
    </row>
    <row r="1018" spans="1:120" ht="15">
      <c r="A1018">
        <v>1000</v>
      </c>
      <c r="B1018">
        <v>2</v>
      </c>
      <c r="C1018" s="25">
        <v>14200</v>
      </c>
      <c r="D1018">
        <v>4</v>
      </c>
      <c r="E1018">
        <v>9</v>
      </c>
      <c r="F1018" t="s">
        <v>73</v>
      </c>
      <c r="G1018">
        <v>4</v>
      </c>
      <c r="H1018"/>
      <c r="I1018"/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1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f t="shared" si="723"/>
        <v>0</v>
      </c>
      <c r="AH1018" s="1">
        <f t="shared" si="724"/>
        <v>0</v>
      </c>
      <c r="AI1018" s="1">
        <f t="shared" si="725"/>
        <v>0</v>
      </c>
      <c r="AJ1018" s="1">
        <f t="shared" si="726"/>
        <v>0</v>
      </c>
      <c r="AK1018" s="1">
        <f t="shared" si="727"/>
        <v>0</v>
      </c>
      <c r="AL1018" s="1">
        <f t="shared" si="728"/>
        <v>0</v>
      </c>
      <c r="AM1018" s="1">
        <f t="shared" si="729"/>
        <v>0</v>
      </c>
      <c r="AN1018" s="1">
        <f t="shared" si="729"/>
        <v>0</v>
      </c>
      <c r="AO1018" s="1">
        <f t="shared" si="730"/>
        <v>0</v>
      </c>
      <c r="AP1018" s="1">
        <f t="shared" si="731"/>
        <v>0</v>
      </c>
      <c r="AQ1018" s="1">
        <f t="shared" si="732"/>
        <v>0</v>
      </c>
      <c r="AR1018" s="1">
        <f t="shared" si="733"/>
        <v>0</v>
      </c>
      <c r="AS1018" s="1">
        <f t="shared" si="734"/>
        <v>0</v>
      </c>
      <c r="AT1018" s="1">
        <f t="shared" si="735"/>
        <v>0</v>
      </c>
      <c r="AU1018" s="1">
        <f t="shared" si="736"/>
        <v>0</v>
      </c>
      <c r="AV1018" s="1">
        <f t="shared" si="737"/>
        <v>80</v>
      </c>
      <c r="AW1018" s="1">
        <f t="shared" si="738"/>
        <v>0</v>
      </c>
      <c r="AX1018" s="1">
        <f t="shared" si="739"/>
        <v>0</v>
      </c>
      <c r="AY1018" s="1">
        <f t="shared" si="740"/>
        <v>0</v>
      </c>
      <c r="AZ1018" s="1">
        <f t="shared" si="741"/>
        <v>0</v>
      </c>
      <c r="BA1018" s="1">
        <f t="shared" si="742"/>
        <v>0</v>
      </c>
      <c r="BB1018" s="1">
        <f t="shared" si="743"/>
        <v>0</v>
      </c>
      <c r="BC1018" s="1">
        <f t="shared" si="744"/>
        <v>0</v>
      </c>
      <c r="BD1018" s="1">
        <f t="shared" si="745"/>
        <v>80</v>
      </c>
      <c r="BE1018" s="1" t="str">
        <f t="shared" si="752"/>
        <v>Barge D</v>
      </c>
      <c r="BF1018" s="1">
        <f t="shared" si="753"/>
        <v>6</v>
      </c>
      <c r="BG1018" s="3">
        <v>1000</v>
      </c>
      <c r="BH1018" s="1">
        <f t="shared" si="765"/>
        <v>0</v>
      </c>
      <c r="BI1018" s="1">
        <f t="shared" si="746"/>
        <v>0</v>
      </c>
      <c r="BJ1018" s="3">
        <v>1000</v>
      </c>
      <c r="BK1018" s="1">
        <f t="shared" si="747"/>
        <v>8</v>
      </c>
      <c r="BL1018" s="1">
        <f t="shared" si="754"/>
        <v>0</v>
      </c>
      <c r="BM1018" s="1">
        <f t="shared" si="755"/>
        <v>0</v>
      </c>
      <c r="BN1018" s="1">
        <f t="shared" si="756"/>
        <v>0</v>
      </c>
      <c r="BO1018" s="1">
        <f t="shared" si="757"/>
        <v>0</v>
      </c>
      <c r="BP1018" s="1">
        <f t="shared" si="758"/>
        <v>0</v>
      </c>
      <c r="BQ1018" s="1">
        <f t="shared" si="759"/>
        <v>0</v>
      </c>
      <c r="BR1018" s="1">
        <f t="shared" si="760"/>
        <v>0</v>
      </c>
      <c r="BS1018" s="1">
        <f t="shared" si="761"/>
        <v>1</v>
      </c>
      <c r="BT1018" s="1">
        <f t="shared" si="762"/>
        <v>2</v>
      </c>
      <c r="BU1018" s="1">
        <f t="shared" si="763"/>
        <v>3</v>
      </c>
      <c r="BW1018" s="1">
        <f t="shared" si="722"/>
        <v>0</v>
      </c>
      <c r="BX1018" s="1">
        <f t="shared" si="722"/>
        <v>0</v>
      </c>
      <c r="BY1018" s="1">
        <f t="shared" si="722"/>
        <v>0</v>
      </c>
      <c r="BZ1018" s="1">
        <f t="shared" si="766"/>
        <v>0</v>
      </c>
      <c r="CA1018" s="1">
        <f t="shared" si="766"/>
        <v>0</v>
      </c>
      <c r="CB1018" s="1">
        <f t="shared" si="766"/>
        <v>0</v>
      </c>
      <c r="CC1018" s="1">
        <f t="shared" si="766"/>
        <v>0</v>
      </c>
      <c r="CD1018" s="1">
        <f t="shared" si="766"/>
        <v>70</v>
      </c>
      <c r="CE1018" s="1">
        <f t="shared" si="766"/>
        <v>140</v>
      </c>
      <c r="CF1018" s="1">
        <f t="shared" si="766"/>
        <v>210</v>
      </c>
      <c r="CW1018" s="1">
        <v>1000</v>
      </c>
      <c r="CX1018" s="1">
        <f t="shared" si="748"/>
        <v>1</v>
      </c>
      <c r="CY1018" s="1" t="s">
        <v>37</v>
      </c>
      <c r="CZ1018" s="1">
        <v>1</v>
      </c>
      <c r="DB1018" s="1">
        <f t="shared" si="764"/>
        <v>7</v>
      </c>
      <c r="DC1018" s="1" t="s">
        <v>43</v>
      </c>
      <c r="DD1018" s="1">
        <f t="shared" si="749"/>
        <v>9</v>
      </c>
      <c r="DL1018" s="1">
        <v>1000</v>
      </c>
      <c r="DM1018" s="1">
        <f t="shared" si="750"/>
        <v>5</v>
      </c>
      <c r="DN1018" s="1">
        <f t="shared" si="751"/>
        <v>0</v>
      </c>
      <c r="DO1018" s="1" t="s">
        <v>37</v>
      </c>
      <c r="DP1018" s="1">
        <v>0</v>
      </c>
    </row>
    <row r="1019" spans="1:120" ht="15">
      <c r="A1019">
        <v>1001</v>
      </c>
      <c r="B1019">
        <v>2</v>
      </c>
      <c r="C1019" s="25">
        <v>14200</v>
      </c>
      <c r="D1019">
        <v>4</v>
      </c>
      <c r="E1019">
        <v>9</v>
      </c>
      <c r="F1019" t="s">
        <v>91</v>
      </c>
      <c r="G1019">
        <v>3</v>
      </c>
      <c r="H1019"/>
      <c r="I1019"/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1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f t="shared" si="723"/>
        <v>0</v>
      </c>
      <c r="AH1019" s="1">
        <f t="shared" si="724"/>
        <v>0</v>
      </c>
      <c r="AI1019" s="1">
        <f t="shared" si="725"/>
        <v>0</v>
      </c>
      <c r="AJ1019" s="1">
        <f t="shared" si="726"/>
        <v>0</v>
      </c>
      <c r="AK1019" s="1">
        <f t="shared" si="727"/>
        <v>0</v>
      </c>
      <c r="AL1019" s="1">
        <f t="shared" si="728"/>
        <v>0</v>
      </c>
      <c r="AM1019" s="1">
        <f t="shared" si="729"/>
        <v>0</v>
      </c>
      <c r="AN1019" s="1">
        <f t="shared" si="729"/>
        <v>0</v>
      </c>
      <c r="AO1019" s="1">
        <f t="shared" si="730"/>
        <v>0</v>
      </c>
      <c r="AP1019" s="1">
        <f t="shared" si="731"/>
        <v>0</v>
      </c>
      <c r="AQ1019" s="1">
        <f t="shared" si="732"/>
        <v>0</v>
      </c>
      <c r="AR1019" s="1">
        <f t="shared" si="733"/>
        <v>0</v>
      </c>
      <c r="AS1019" s="1">
        <f t="shared" si="734"/>
        <v>0</v>
      </c>
      <c r="AT1019" s="1">
        <f t="shared" si="735"/>
        <v>0</v>
      </c>
      <c r="AU1019" s="1">
        <f t="shared" si="736"/>
        <v>80</v>
      </c>
      <c r="AV1019" s="1">
        <f t="shared" si="737"/>
        <v>0</v>
      </c>
      <c r="AW1019" s="1">
        <f t="shared" si="738"/>
        <v>0</v>
      </c>
      <c r="AX1019" s="1">
        <f t="shared" si="739"/>
        <v>0</v>
      </c>
      <c r="AY1019" s="1">
        <f t="shared" si="740"/>
        <v>0</v>
      </c>
      <c r="AZ1019" s="1">
        <f t="shared" si="741"/>
        <v>0</v>
      </c>
      <c r="BA1019" s="1">
        <f t="shared" si="742"/>
        <v>0</v>
      </c>
      <c r="BB1019" s="1">
        <f t="shared" si="743"/>
        <v>0</v>
      </c>
      <c r="BC1019" s="1">
        <f t="shared" si="744"/>
        <v>0</v>
      </c>
      <c r="BD1019" s="1">
        <f t="shared" si="745"/>
        <v>80</v>
      </c>
      <c r="BE1019" s="1" t="str">
        <f t="shared" si="752"/>
        <v>Barge A</v>
      </c>
      <c r="BF1019" s="1">
        <f t="shared" si="753"/>
        <v>6</v>
      </c>
      <c r="BG1019" s="3">
        <v>1001</v>
      </c>
      <c r="BH1019" s="1">
        <f t="shared" si="765"/>
        <v>0</v>
      </c>
      <c r="BI1019" s="1">
        <f t="shared" si="746"/>
        <v>0</v>
      </c>
      <c r="BJ1019" s="3">
        <v>1001</v>
      </c>
      <c r="BK1019" s="1">
        <f t="shared" si="747"/>
        <v>7</v>
      </c>
      <c r="BL1019" s="1">
        <f t="shared" si="754"/>
        <v>0</v>
      </c>
      <c r="BM1019" s="1">
        <f t="shared" si="755"/>
        <v>0</v>
      </c>
      <c r="BN1019" s="1">
        <f t="shared" si="756"/>
        <v>0</v>
      </c>
      <c r="BO1019" s="1">
        <f t="shared" si="757"/>
        <v>0</v>
      </c>
      <c r="BP1019" s="1">
        <f t="shared" si="758"/>
        <v>0</v>
      </c>
      <c r="BQ1019" s="1">
        <f t="shared" si="759"/>
        <v>0</v>
      </c>
      <c r="BR1019" s="1">
        <f t="shared" si="760"/>
        <v>1</v>
      </c>
      <c r="BS1019" s="1">
        <f t="shared" si="761"/>
        <v>2</v>
      </c>
      <c r="BT1019" s="1">
        <f t="shared" si="762"/>
        <v>3</v>
      </c>
      <c r="BU1019" s="1">
        <f t="shared" si="763"/>
        <v>4</v>
      </c>
      <c r="BW1019" s="1">
        <f t="shared" si="722"/>
        <v>0</v>
      </c>
      <c r="BX1019" s="1">
        <f t="shared" si="722"/>
        <v>0</v>
      </c>
      <c r="BY1019" s="1">
        <f t="shared" si="722"/>
        <v>0</v>
      </c>
      <c r="BZ1019" s="1">
        <f t="shared" si="766"/>
        <v>0</v>
      </c>
      <c r="CA1019" s="1">
        <f t="shared" si="766"/>
        <v>0</v>
      </c>
      <c r="CB1019" s="1">
        <f t="shared" si="766"/>
        <v>0</v>
      </c>
      <c r="CC1019" s="1">
        <f t="shared" si="766"/>
        <v>70</v>
      </c>
      <c r="CD1019" s="1">
        <f t="shared" si="766"/>
        <v>140</v>
      </c>
      <c r="CE1019" s="1">
        <f t="shared" si="766"/>
        <v>210</v>
      </c>
      <c r="CF1019" s="1">
        <f t="shared" si="766"/>
        <v>280</v>
      </c>
      <c r="CW1019" s="1">
        <v>1001</v>
      </c>
      <c r="CX1019" s="1">
        <f t="shared" si="748"/>
        <v>1</v>
      </c>
      <c r="CY1019" s="1" t="s">
        <v>37</v>
      </c>
      <c r="CZ1019" s="1">
        <v>1</v>
      </c>
      <c r="DB1019" s="1">
        <f t="shared" si="764"/>
        <v>7</v>
      </c>
      <c r="DC1019" s="1" t="s">
        <v>43</v>
      </c>
      <c r="DD1019" s="1">
        <f t="shared" si="749"/>
        <v>9</v>
      </c>
      <c r="DL1019" s="1">
        <v>1001</v>
      </c>
      <c r="DM1019" s="1">
        <f t="shared" si="750"/>
        <v>5</v>
      </c>
      <c r="DN1019" s="1">
        <f t="shared" si="751"/>
        <v>0</v>
      </c>
      <c r="DO1019" s="1" t="s">
        <v>37</v>
      </c>
      <c r="DP1019" s="1">
        <v>0</v>
      </c>
    </row>
    <row r="1020" spans="1:120" ht="15">
      <c r="A1020">
        <v>1002</v>
      </c>
      <c r="B1020">
        <v>2</v>
      </c>
      <c r="C1020" s="25">
        <v>9200</v>
      </c>
      <c r="D1020">
        <v>1</v>
      </c>
      <c r="E1020">
        <v>4</v>
      </c>
      <c r="F1020" t="s">
        <v>35</v>
      </c>
      <c r="G1020">
        <v>3</v>
      </c>
      <c r="H1020"/>
      <c r="I1020"/>
      <c r="J1020" s="1">
        <v>0</v>
      </c>
      <c r="K1020" s="1">
        <v>0</v>
      </c>
      <c r="L1020" s="1">
        <v>0</v>
      </c>
      <c r="M1020" s="1">
        <v>0</v>
      </c>
      <c r="N1020" s="1">
        <v>1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f t="shared" si="723"/>
        <v>0</v>
      </c>
      <c r="AH1020" s="1">
        <f t="shared" si="724"/>
        <v>0</v>
      </c>
      <c r="AI1020" s="1">
        <f t="shared" si="725"/>
        <v>0</v>
      </c>
      <c r="AJ1020" s="1">
        <f t="shared" si="726"/>
        <v>0</v>
      </c>
      <c r="AK1020" s="1">
        <f t="shared" si="727"/>
        <v>80</v>
      </c>
      <c r="AL1020" s="1">
        <f t="shared" si="728"/>
        <v>0</v>
      </c>
      <c r="AM1020" s="1">
        <f t="shared" si="729"/>
        <v>0</v>
      </c>
      <c r="AN1020" s="1">
        <f t="shared" si="729"/>
        <v>0</v>
      </c>
      <c r="AO1020" s="1">
        <f t="shared" si="730"/>
        <v>0</v>
      </c>
      <c r="AP1020" s="1">
        <f t="shared" si="731"/>
        <v>0</v>
      </c>
      <c r="AQ1020" s="1">
        <f t="shared" si="732"/>
        <v>0</v>
      </c>
      <c r="AR1020" s="1">
        <f t="shared" si="733"/>
        <v>0</v>
      </c>
      <c r="AS1020" s="1">
        <f t="shared" si="734"/>
        <v>0</v>
      </c>
      <c r="AT1020" s="1">
        <f t="shared" si="735"/>
        <v>0</v>
      </c>
      <c r="AU1020" s="1">
        <f t="shared" si="736"/>
        <v>0</v>
      </c>
      <c r="AV1020" s="1">
        <f t="shared" si="737"/>
        <v>0</v>
      </c>
      <c r="AW1020" s="1">
        <f t="shared" si="738"/>
        <v>0</v>
      </c>
      <c r="AX1020" s="1">
        <f t="shared" si="739"/>
        <v>0</v>
      </c>
      <c r="AY1020" s="1">
        <f t="shared" si="740"/>
        <v>0</v>
      </c>
      <c r="AZ1020" s="1">
        <f t="shared" si="741"/>
        <v>0</v>
      </c>
      <c r="BA1020" s="1">
        <f t="shared" si="742"/>
        <v>0</v>
      </c>
      <c r="BB1020" s="1">
        <f t="shared" si="743"/>
        <v>0</v>
      </c>
      <c r="BC1020" s="1">
        <f t="shared" si="744"/>
        <v>0</v>
      </c>
      <c r="BD1020" s="1">
        <f t="shared" si="745"/>
        <v>80</v>
      </c>
      <c r="BE1020" s="1" t="str">
        <f t="shared" si="752"/>
        <v>Barge A</v>
      </c>
      <c r="BF1020" s="1">
        <f t="shared" si="753"/>
        <v>2</v>
      </c>
      <c r="BG1020" s="3">
        <v>1002</v>
      </c>
      <c r="BH1020" s="1">
        <f t="shared" si="765"/>
        <v>0</v>
      </c>
      <c r="BI1020" s="1">
        <f t="shared" si="746"/>
        <v>0</v>
      </c>
      <c r="BJ1020" s="3">
        <v>1002</v>
      </c>
      <c r="BK1020" s="1">
        <f t="shared" si="747"/>
        <v>4</v>
      </c>
      <c r="BL1020" s="1">
        <f t="shared" si="754"/>
        <v>0</v>
      </c>
      <c r="BM1020" s="1">
        <f t="shared" si="755"/>
        <v>0</v>
      </c>
      <c r="BN1020" s="1">
        <f t="shared" si="756"/>
        <v>0</v>
      </c>
      <c r="BO1020" s="1">
        <f t="shared" si="757"/>
        <v>1</v>
      </c>
      <c r="BP1020" s="1">
        <f t="shared" si="758"/>
        <v>2</v>
      </c>
      <c r="BQ1020" s="1">
        <f t="shared" si="759"/>
        <v>3</v>
      </c>
      <c r="BR1020" s="1">
        <f t="shared" si="760"/>
        <v>4</v>
      </c>
      <c r="BS1020" s="1">
        <f t="shared" si="761"/>
        <v>5</v>
      </c>
      <c r="BT1020" s="1">
        <f t="shared" si="762"/>
        <v>6</v>
      </c>
      <c r="BU1020" s="1">
        <f t="shared" si="763"/>
        <v>7</v>
      </c>
      <c r="BW1020" s="1">
        <f t="shared" ref="BW1020:CF1061" si="767">IF(BL1020&gt;0,IF($B1020=1,BL1020*50,BL1020*70),0)</f>
        <v>0</v>
      </c>
      <c r="BX1020" s="1">
        <f t="shared" si="767"/>
        <v>0</v>
      </c>
      <c r="BY1020" s="1">
        <f t="shared" si="767"/>
        <v>0</v>
      </c>
      <c r="BZ1020" s="1">
        <f t="shared" si="766"/>
        <v>70</v>
      </c>
      <c r="CA1020" s="1">
        <f t="shared" si="766"/>
        <v>140</v>
      </c>
      <c r="CB1020" s="1">
        <f t="shared" si="766"/>
        <v>210</v>
      </c>
      <c r="CC1020" s="1">
        <f t="shared" si="766"/>
        <v>280</v>
      </c>
      <c r="CD1020" s="1">
        <f t="shared" si="766"/>
        <v>350</v>
      </c>
      <c r="CE1020" s="1">
        <f t="shared" si="766"/>
        <v>420</v>
      </c>
      <c r="CF1020" s="1">
        <f t="shared" si="766"/>
        <v>490</v>
      </c>
      <c r="CW1020" s="1">
        <v>1002</v>
      </c>
      <c r="CX1020" s="1">
        <f t="shared" si="748"/>
        <v>1</v>
      </c>
      <c r="CY1020" s="1" t="s">
        <v>37</v>
      </c>
      <c r="CZ1020" s="1">
        <v>1</v>
      </c>
      <c r="DB1020" s="1">
        <f t="shared" si="764"/>
        <v>3</v>
      </c>
      <c r="DC1020" s="1" t="s">
        <v>43</v>
      </c>
      <c r="DD1020" s="1">
        <f t="shared" si="749"/>
        <v>4</v>
      </c>
      <c r="DL1020" s="1">
        <v>1002</v>
      </c>
      <c r="DM1020" s="1">
        <f t="shared" si="750"/>
        <v>2</v>
      </c>
      <c r="DN1020" s="1">
        <f t="shared" si="751"/>
        <v>0</v>
      </c>
      <c r="DO1020" s="1" t="s">
        <v>37</v>
      </c>
      <c r="DP1020" s="1">
        <v>0</v>
      </c>
    </row>
    <row r="1021" spans="1:120" ht="15">
      <c r="A1021">
        <v>1003</v>
      </c>
      <c r="B1021">
        <v>2</v>
      </c>
      <c r="C1021" s="25">
        <v>14200</v>
      </c>
      <c r="D1021">
        <v>5</v>
      </c>
      <c r="E1021">
        <v>10</v>
      </c>
      <c r="F1021" t="s">
        <v>35</v>
      </c>
      <c r="G1021">
        <v>4</v>
      </c>
      <c r="H1021"/>
      <c r="I1021"/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1</v>
      </c>
      <c r="AD1021" s="1">
        <v>0</v>
      </c>
      <c r="AE1021" s="1">
        <v>0</v>
      </c>
      <c r="AF1021" s="1">
        <v>0</v>
      </c>
      <c r="AG1021" s="1">
        <f t="shared" si="723"/>
        <v>0</v>
      </c>
      <c r="AH1021" s="1">
        <f t="shared" si="724"/>
        <v>0</v>
      </c>
      <c r="AI1021" s="1">
        <f t="shared" si="725"/>
        <v>0</v>
      </c>
      <c r="AJ1021" s="1">
        <f t="shared" si="726"/>
        <v>0</v>
      </c>
      <c r="AK1021" s="1">
        <f t="shared" si="727"/>
        <v>0</v>
      </c>
      <c r="AL1021" s="1">
        <f t="shared" si="728"/>
        <v>0</v>
      </c>
      <c r="AM1021" s="1">
        <f t="shared" si="729"/>
        <v>0</v>
      </c>
      <c r="AN1021" s="1">
        <f t="shared" si="729"/>
        <v>0</v>
      </c>
      <c r="AO1021" s="1">
        <f t="shared" si="730"/>
        <v>0</v>
      </c>
      <c r="AP1021" s="1">
        <f t="shared" si="731"/>
        <v>0</v>
      </c>
      <c r="AQ1021" s="1">
        <f t="shared" si="732"/>
        <v>0</v>
      </c>
      <c r="AR1021" s="1">
        <f t="shared" si="733"/>
        <v>0</v>
      </c>
      <c r="AS1021" s="1">
        <f t="shared" si="734"/>
        <v>0</v>
      </c>
      <c r="AT1021" s="1">
        <f t="shared" si="735"/>
        <v>0</v>
      </c>
      <c r="AU1021" s="1">
        <f t="shared" si="736"/>
        <v>0</v>
      </c>
      <c r="AV1021" s="1">
        <f t="shared" si="737"/>
        <v>0</v>
      </c>
      <c r="AW1021" s="1">
        <f t="shared" si="738"/>
        <v>0</v>
      </c>
      <c r="AX1021" s="1">
        <f t="shared" si="739"/>
        <v>0</v>
      </c>
      <c r="AY1021" s="1">
        <f t="shared" si="740"/>
        <v>0</v>
      </c>
      <c r="AZ1021" s="1">
        <f t="shared" si="741"/>
        <v>80</v>
      </c>
      <c r="BA1021" s="1">
        <f t="shared" si="742"/>
        <v>0</v>
      </c>
      <c r="BB1021" s="1">
        <f t="shared" si="743"/>
        <v>0</v>
      </c>
      <c r="BC1021" s="1">
        <f t="shared" si="744"/>
        <v>0</v>
      </c>
      <c r="BD1021" s="1">
        <f t="shared" si="745"/>
        <v>80</v>
      </c>
      <c r="BE1021" s="1" t="str">
        <f t="shared" si="752"/>
        <v>Barge D</v>
      </c>
      <c r="BF1021" s="1">
        <f t="shared" si="753"/>
        <v>8</v>
      </c>
      <c r="BG1021" s="3">
        <v>1003</v>
      </c>
      <c r="BH1021" s="1">
        <f t="shared" si="765"/>
        <v>0</v>
      </c>
      <c r="BI1021" s="1">
        <f t="shared" si="746"/>
        <v>0</v>
      </c>
      <c r="BJ1021" s="3">
        <v>1003</v>
      </c>
      <c r="BK1021" s="1">
        <f t="shared" si="747"/>
        <v>9</v>
      </c>
      <c r="BL1021" s="1">
        <f t="shared" si="754"/>
        <v>0</v>
      </c>
      <c r="BM1021" s="1">
        <f t="shared" si="755"/>
        <v>0</v>
      </c>
      <c r="BN1021" s="1">
        <f t="shared" si="756"/>
        <v>0</v>
      </c>
      <c r="BO1021" s="1">
        <f t="shared" si="757"/>
        <v>0</v>
      </c>
      <c r="BP1021" s="1">
        <f t="shared" si="758"/>
        <v>0</v>
      </c>
      <c r="BQ1021" s="1">
        <f t="shared" si="759"/>
        <v>0</v>
      </c>
      <c r="BR1021" s="1">
        <f t="shared" si="760"/>
        <v>0</v>
      </c>
      <c r="BS1021" s="1">
        <f t="shared" si="761"/>
        <v>0</v>
      </c>
      <c r="BT1021" s="1">
        <f t="shared" si="762"/>
        <v>1</v>
      </c>
      <c r="BU1021" s="1">
        <f t="shared" si="763"/>
        <v>2</v>
      </c>
      <c r="BW1021" s="1">
        <f t="shared" si="767"/>
        <v>0</v>
      </c>
      <c r="BX1021" s="1">
        <f t="shared" si="767"/>
        <v>0</v>
      </c>
      <c r="BY1021" s="1">
        <f t="shared" si="767"/>
        <v>0</v>
      </c>
      <c r="BZ1021" s="1">
        <f t="shared" si="766"/>
        <v>0</v>
      </c>
      <c r="CA1021" s="1">
        <f t="shared" si="766"/>
        <v>0</v>
      </c>
      <c r="CB1021" s="1">
        <f t="shared" si="766"/>
        <v>0</v>
      </c>
      <c r="CC1021" s="1">
        <f t="shared" si="766"/>
        <v>0</v>
      </c>
      <c r="CD1021" s="1">
        <f t="shared" si="766"/>
        <v>0</v>
      </c>
      <c r="CE1021" s="1">
        <f t="shared" si="766"/>
        <v>70</v>
      </c>
      <c r="CF1021" s="1">
        <f t="shared" si="766"/>
        <v>140</v>
      </c>
      <c r="CW1021" s="1">
        <v>1003</v>
      </c>
      <c r="CX1021" s="1">
        <f t="shared" si="748"/>
        <v>1</v>
      </c>
      <c r="CY1021" s="1" t="s">
        <v>37</v>
      </c>
      <c r="CZ1021" s="1">
        <v>1</v>
      </c>
      <c r="DB1021" s="1">
        <f t="shared" si="764"/>
        <v>9</v>
      </c>
      <c r="DC1021" s="1" t="s">
        <v>43</v>
      </c>
      <c r="DD1021" s="1">
        <f t="shared" si="749"/>
        <v>10</v>
      </c>
      <c r="DL1021" s="1">
        <v>1003</v>
      </c>
      <c r="DM1021" s="1">
        <f t="shared" si="750"/>
        <v>6</v>
      </c>
      <c r="DN1021" s="1">
        <f t="shared" si="751"/>
        <v>0</v>
      </c>
      <c r="DO1021" s="1" t="s">
        <v>37</v>
      </c>
      <c r="DP1021" s="1">
        <v>0</v>
      </c>
    </row>
    <row r="1022" spans="1:120" ht="15">
      <c r="A1022">
        <v>1004</v>
      </c>
      <c r="B1022">
        <v>2</v>
      </c>
      <c r="C1022" s="25">
        <v>14200</v>
      </c>
      <c r="D1022">
        <v>2</v>
      </c>
      <c r="E1022">
        <v>6</v>
      </c>
      <c r="F1022" t="s">
        <v>73</v>
      </c>
      <c r="G1022">
        <v>3</v>
      </c>
      <c r="H1022"/>
      <c r="I1022"/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f t="shared" si="723"/>
        <v>0</v>
      </c>
      <c r="AH1022" s="1">
        <f t="shared" si="724"/>
        <v>0</v>
      </c>
      <c r="AI1022" s="1">
        <f t="shared" si="725"/>
        <v>0</v>
      </c>
      <c r="AJ1022" s="1">
        <f t="shared" si="726"/>
        <v>0</v>
      </c>
      <c r="AK1022" s="1">
        <f t="shared" si="727"/>
        <v>0</v>
      </c>
      <c r="AL1022" s="1">
        <f t="shared" si="728"/>
        <v>0</v>
      </c>
      <c r="AM1022" s="1">
        <f t="shared" si="729"/>
        <v>0</v>
      </c>
      <c r="AN1022" s="1">
        <f t="shared" si="729"/>
        <v>0</v>
      </c>
      <c r="AO1022" s="1">
        <f t="shared" si="730"/>
        <v>0</v>
      </c>
      <c r="AP1022" s="1">
        <f t="shared" si="731"/>
        <v>80</v>
      </c>
      <c r="AQ1022" s="1">
        <f t="shared" si="732"/>
        <v>0</v>
      </c>
      <c r="AR1022" s="1">
        <f t="shared" si="733"/>
        <v>0</v>
      </c>
      <c r="AS1022" s="1">
        <f t="shared" si="734"/>
        <v>0</v>
      </c>
      <c r="AT1022" s="1">
        <f t="shared" si="735"/>
        <v>0</v>
      </c>
      <c r="AU1022" s="1">
        <f t="shared" si="736"/>
        <v>0</v>
      </c>
      <c r="AV1022" s="1">
        <f t="shared" si="737"/>
        <v>0</v>
      </c>
      <c r="AW1022" s="1">
        <f t="shared" si="738"/>
        <v>0</v>
      </c>
      <c r="AX1022" s="1">
        <f t="shared" si="739"/>
        <v>0</v>
      </c>
      <c r="AY1022" s="1">
        <f t="shared" si="740"/>
        <v>0</v>
      </c>
      <c r="AZ1022" s="1">
        <f t="shared" si="741"/>
        <v>0</v>
      </c>
      <c r="BA1022" s="1">
        <f t="shared" si="742"/>
        <v>0</v>
      </c>
      <c r="BB1022" s="1">
        <f t="shared" si="743"/>
        <v>0</v>
      </c>
      <c r="BC1022" s="1">
        <f t="shared" si="744"/>
        <v>0</v>
      </c>
      <c r="BD1022" s="1">
        <f t="shared" si="745"/>
        <v>80</v>
      </c>
      <c r="BE1022" s="1" t="str">
        <f t="shared" si="752"/>
        <v>Barge E</v>
      </c>
      <c r="BF1022" s="1">
        <f t="shared" si="753"/>
        <v>4</v>
      </c>
      <c r="BG1022" s="3">
        <v>1004</v>
      </c>
      <c r="BH1022" s="1">
        <f t="shared" si="765"/>
        <v>0</v>
      </c>
      <c r="BI1022" s="1">
        <f t="shared" si="746"/>
        <v>0</v>
      </c>
      <c r="BJ1022" s="3">
        <v>1004</v>
      </c>
      <c r="BK1022" s="1">
        <f t="shared" si="747"/>
        <v>5</v>
      </c>
      <c r="BL1022" s="1">
        <f t="shared" si="754"/>
        <v>0</v>
      </c>
      <c r="BM1022" s="1">
        <f t="shared" si="755"/>
        <v>0</v>
      </c>
      <c r="BN1022" s="1">
        <f t="shared" si="756"/>
        <v>0</v>
      </c>
      <c r="BO1022" s="1">
        <f t="shared" si="757"/>
        <v>0</v>
      </c>
      <c r="BP1022" s="1">
        <f t="shared" si="758"/>
        <v>1</v>
      </c>
      <c r="BQ1022" s="1">
        <f t="shared" si="759"/>
        <v>2</v>
      </c>
      <c r="BR1022" s="1">
        <f t="shared" si="760"/>
        <v>3</v>
      </c>
      <c r="BS1022" s="1">
        <f t="shared" si="761"/>
        <v>4</v>
      </c>
      <c r="BT1022" s="1">
        <f t="shared" si="762"/>
        <v>5</v>
      </c>
      <c r="BU1022" s="1">
        <f t="shared" si="763"/>
        <v>6</v>
      </c>
      <c r="BW1022" s="1">
        <f t="shared" si="767"/>
        <v>0</v>
      </c>
      <c r="BX1022" s="1">
        <f t="shared" si="767"/>
        <v>0</v>
      </c>
      <c r="BY1022" s="1">
        <f t="shared" si="767"/>
        <v>0</v>
      </c>
      <c r="BZ1022" s="1">
        <f t="shared" si="766"/>
        <v>0</v>
      </c>
      <c r="CA1022" s="1">
        <f t="shared" si="766"/>
        <v>70</v>
      </c>
      <c r="CB1022" s="1">
        <f t="shared" si="766"/>
        <v>140</v>
      </c>
      <c r="CC1022" s="1">
        <f t="shared" si="766"/>
        <v>210</v>
      </c>
      <c r="CD1022" s="1">
        <f t="shared" si="766"/>
        <v>280</v>
      </c>
      <c r="CE1022" s="1">
        <f t="shared" si="766"/>
        <v>350</v>
      </c>
      <c r="CF1022" s="1">
        <f t="shared" si="766"/>
        <v>420</v>
      </c>
      <c r="CW1022" s="1">
        <v>1004</v>
      </c>
      <c r="CX1022" s="1">
        <f t="shared" si="748"/>
        <v>1</v>
      </c>
      <c r="CY1022" s="1" t="s">
        <v>37</v>
      </c>
      <c r="CZ1022" s="1">
        <v>1</v>
      </c>
      <c r="DB1022" s="1">
        <f t="shared" si="764"/>
        <v>5</v>
      </c>
      <c r="DC1022" s="1" t="s">
        <v>43</v>
      </c>
      <c r="DD1022" s="1">
        <f t="shared" si="749"/>
        <v>6</v>
      </c>
      <c r="DL1022" s="1">
        <v>1004</v>
      </c>
      <c r="DM1022" s="1">
        <f t="shared" si="750"/>
        <v>3</v>
      </c>
      <c r="DN1022" s="1">
        <f t="shared" si="751"/>
        <v>0</v>
      </c>
      <c r="DO1022" s="1" t="s">
        <v>37</v>
      </c>
      <c r="DP1022" s="1">
        <v>0</v>
      </c>
    </row>
    <row r="1023" spans="1:120" ht="15">
      <c r="A1023">
        <v>1005</v>
      </c>
      <c r="B1023">
        <v>1</v>
      </c>
      <c r="C1023" s="25">
        <v>6861</v>
      </c>
      <c r="D1023">
        <v>6</v>
      </c>
      <c r="E1023">
        <v>9</v>
      </c>
      <c r="F1023" t="s">
        <v>73</v>
      </c>
      <c r="G1023">
        <v>6</v>
      </c>
      <c r="H1023"/>
      <c r="I1023"/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0.5</v>
      </c>
      <c r="AB1023" s="1">
        <v>0</v>
      </c>
      <c r="AC1023" s="1">
        <v>0</v>
      </c>
      <c r="AD1023" s="1">
        <v>0</v>
      </c>
      <c r="AE1023" s="1">
        <v>0.5</v>
      </c>
      <c r="AF1023" s="1">
        <v>0</v>
      </c>
      <c r="AG1023" s="1">
        <f t="shared" si="723"/>
        <v>0</v>
      </c>
      <c r="AH1023" s="1">
        <f t="shared" si="724"/>
        <v>0</v>
      </c>
      <c r="AI1023" s="1">
        <f t="shared" si="725"/>
        <v>0</v>
      </c>
      <c r="AJ1023" s="1">
        <f t="shared" si="726"/>
        <v>0</v>
      </c>
      <c r="AK1023" s="1">
        <f t="shared" si="727"/>
        <v>0</v>
      </c>
      <c r="AL1023" s="1">
        <f t="shared" si="728"/>
        <v>0</v>
      </c>
      <c r="AM1023" s="1">
        <f t="shared" si="729"/>
        <v>0</v>
      </c>
      <c r="AN1023" s="1">
        <f t="shared" si="729"/>
        <v>0</v>
      </c>
      <c r="AO1023" s="1">
        <f t="shared" si="730"/>
        <v>0</v>
      </c>
      <c r="AP1023" s="1">
        <f t="shared" si="731"/>
        <v>0</v>
      </c>
      <c r="AQ1023" s="1">
        <f t="shared" si="732"/>
        <v>0</v>
      </c>
      <c r="AR1023" s="1">
        <f t="shared" si="733"/>
        <v>0</v>
      </c>
      <c r="AS1023" s="1">
        <f t="shared" si="734"/>
        <v>0</v>
      </c>
      <c r="AT1023" s="1">
        <f t="shared" si="735"/>
        <v>0</v>
      </c>
      <c r="AU1023" s="1">
        <f t="shared" si="736"/>
        <v>0</v>
      </c>
      <c r="AV1023" s="1">
        <f t="shared" si="737"/>
        <v>0</v>
      </c>
      <c r="AW1023" s="1">
        <f t="shared" si="738"/>
        <v>0</v>
      </c>
      <c r="AX1023" s="1">
        <f t="shared" si="739"/>
        <v>20</v>
      </c>
      <c r="AY1023" s="1">
        <f t="shared" si="740"/>
        <v>0</v>
      </c>
      <c r="AZ1023" s="1">
        <f t="shared" si="741"/>
        <v>0</v>
      </c>
      <c r="BA1023" s="1">
        <f t="shared" si="742"/>
        <v>0</v>
      </c>
      <c r="BB1023" s="1">
        <f t="shared" si="743"/>
        <v>20</v>
      </c>
      <c r="BC1023" s="1">
        <f t="shared" si="744"/>
        <v>0</v>
      </c>
      <c r="BD1023" s="1">
        <f t="shared" si="745"/>
        <v>40</v>
      </c>
      <c r="BE1023" s="1" t="str">
        <f t="shared" si="752"/>
        <v>Barge B</v>
      </c>
      <c r="BF1023" s="1">
        <f t="shared" si="753"/>
        <v>0</v>
      </c>
      <c r="BG1023" s="3">
        <v>1005</v>
      </c>
      <c r="BH1023" s="1">
        <f t="shared" si="765"/>
        <v>0</v>
      </c>
      <c r="BI1023" s="1">
        <f t="shared" si="746"/>
        <v>0</v>
      </c>
      <c r="BJ1023" s="3">
        <v>1005</v>
      </c>
      <c r="BK1023" s="1">
        <f t="shared" si="747"/>
        <v>12</v>
      </c>
      <c r="BL1023" s="1">
        <f t="shared" si="754"/>
        <v>0</v>
      </c>
      <c r="BM1023" s="1">
        <f t="shared" si="755"/>
        <v>0</v>
      </c>
      <c r="BN1023" s="1">
        <f t="shared" si="756"/>
        <v>0</v>
      </c>
      <c r="BO1023" s="1">
        <f t="shared" si="757"/>
        <v>0</v>
      </c>
      <c r="BP1023" s="1">
        <f t="shared" si="758"/>
        <v>0</v>
      </c>
      <c r="BQ1023" s="1">
        <f t="shared" si="759"/>
        <v>0</v>
      </c>
      <c r="BR1023" s="1">
        <f t="shared" si="760"/>
        <v>0</v>
      </c>
      <c r="BS1023" s="1">
        <f t="shared" si="761"/>
        <v>0</v>
      </c>
      <c r="BT1023" s="1">
        <f t="shared" si="762"/>
        <v>0</v>
      </c>
      <c r="BU1023" s="1">
        <f t="shared" si="763"/>
        <v>0</v>
      </c>
      <c r="BW1023" s="1">
        <f t="shared" si="767"/>
        <v>0</v>
      </c>
      <c r="BX1023" s="1">
        <f t="shared" si="767"/>
        <v>0</v>
      </c>
      <c r="BY1023" s="1">
        <f t="shared" si="767"/>
        <v>0</v>
      </c>
      <c r="BZ1023" s="1">
        <f t="shared" si="766"/>
        <v>0</v>
      </c>
      <c r="CA1023" s="1">
        <f t="shared" si="766"/>
        <v>0</v>
      </c>
      <c r="CB1023" s="1">
        <f t="shared" si="766"/>
        <v>0</v>
      </c>
      <c r="CC1023" s="1">
        <f t="shared" si="766"/>
        <v>0</v>
      </c>
      <c r="CD1023" s="1">
        <f t="shared" si="766"/>
        <v>0</v>
      </c>
      <c r="CE1023" s="1">
        <f t="shared" si="766"/>
        <v>0</v>
      </c>
      <c r="CF1023" s="1">
        <f t="shared" si="766"/>
        <v>0</v>
      </c>
      <c r="CW1023" s="1">
        <v>1005</v>
      </c>
      <c r="CX1023" s="1">
        <f t="shared" si="748"/>
        <v>1</v>
      </c>
      <c r="CY1023" s="1" t="s">
        <v>37</v>
      </c>
      <c r="CZ1023" s="1">
        <v>1</v>
      </c>
      <c r="DB1023" s="1">
        <f t="shared" si="764"/>
        <v>9</v>
      </c>
      <c r="DC1023" s="1" t="s">
        <v>43</v>
      </c>
      <c r="DD1023" s="1">
        <f t="shared" si="749"/>
        <v>9</v>
      </c>
      <c r="DL1023" s="1">
        <v>1005</v>
      </c>
      <c r="DM1023" s="1">
        <f t="shared" si="750"/>
        <v>7</v>
      </c>
      <c r="DN1023" s="1">
        <f t="shared" si="751"/>
        <v>0</v>
      </c>
      <c r="DO1023" s="1" t="s">
        <v>37</v>
      </c>
      <c r="DP1023" s="1">
        <v>0</v>
      </c>
    </row>
    <row r="1024" spans="1:120" ht="15">
      <c r="A1024">
        <v>1006</v>
      </c>
      <c r="B1024">
        <v>2</v>
      </c>
      <c r="C1024" s="25">
        <v>24200</v>
      </c>
      <c r="D1024">
        <v>-1</v>
      </c>
      <c r="E1024">
        <v>4</v>
      </c>
      <c r="F1024" t="s">
        <v>73</v>
      </c>
      <c r="G1024">
        <v>4</v>
      </c>
      <c r="H1024"/>
      <c r="I1024"/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f t="shared" si="723"/>
        <v>0</v>
      </c>
      <c r="AH1024" s="1">
        <f t="shared" si="724"/>
        <v>0</v>
      </c>
      <c r="AI1024" s="1">
        <f t="shared" si="725"/>
        <v>0</v>
      </c>
      <c r="AJ1024" s="1">
        <f t="shared" si="726"/>
        <v>0</v>
      </c>
      <c r="AK1024" s="1">
        <f t="shared" si="727"/>
        <v>0</v>
      </c>
      <c r="AL1024" s="1">
        <f t="shared" si="728"/>
        <v>80</v>
      </c>
      <c r="AM1024" s="1">
        <f t="shared" si="729"/>
        <v>0</v>
      </c>
      <c r="AN1024" s="1">
        <f t="shared" si="729"/>
        <v>0</v>
      </c>
      <c r="AO1024" s="1">
        <f t="shared" si="730"/>
        <v>0</v>
      </c>
      <c r="AP1024" s="1">
        <f t="shared" si="731"/>
        <v>0</v>
      </c>
      <c r="AQ1024" s="1">
        <f t="shared" si="732"/>
        <v>0</v>
      </c>
      <c r="AR1024" s="1">
        <f t="shared" si="733"/>
        <v>0</v>
      </c>
      <c r="AS1024" s="1">
        <f t="shared" si="734"/>
        <v>0</v>
      </c>
      <c r="AT1024" s="1">
        <f t="shared" si="735"/>
        <v>0</v>
      </c>
      <c r="AU1024" s="1">
        <f t="shared" si="736"/>
        <v>0</v>
      </c>
      <c r="AV1024" s="1">
        <f t="shared" si="737"/>
        <v>0</v>
      </c>
      <c r="AW1024" s="1">
        <f t="shared" si="738"/>
        <v>0</v>
      </c>
      <c r="AX1024" s="1">
        <f t="shared" si="739"/>
        <v>0</v>
      </c>
      <c r="AY1024" s="1">
        <f t="shared" si="740"/>
        <v>0</v>
      </c>
      <c r="AZ1024" s="1">
        <f t="shared" si="741"/>
        <v>0</v>
      </c>
      <c r="BA1024" s="1">
        <f t="shared" si="742"/>
        <v>0</v>
      </c>
      <c r="BB1024" s="1">
        <f t="shared" si="743"/>
        <v>0</v>
      </c>
      <c r="BC1024" s="1">
        <f t="shared" si="744"/>
        <v>0</v>
      </c>
      <c r="BD1024" s="1">
        <f t="shared" si="745"/>
        <v>80</v>
      </c>
      <c r="BE1024" s="1" t="str">
        <f t="shared" si="752"/>
        <v>Barge C</v>
      </c>
      <c r="BF1024" s="1">
        <f t="shared" si="753"/>
        <v>2</v>
      </c>
      <c r="BG1024" s="3">
        <v>1006</v>
      </c>
      <c r="BH1024" s="1">
        <f t="shared" si="765"/>
        <v>0</v>
      </c>
      <c r="BI1024" s="1">
        <f t="shared" si="746"/>
        <v>0</v>
      </c>
      <c r="BJ1024" s="3">
        <v>1006</v>
      </c>
      <c r="BK1024" s="1">
        <f t="shared" si="747"/>
        <v>3</v>
      </c>
      <c r="BL1024" s="1">
        <f t="shared" si="754"/>
        <v>0</v>
      </c>
      <c r="BM1024" s="1">
        <f t="shared" si="755"/>
        <v>0</v>
      </c>
      <c r="BN1024" s="1">
        <f t="shared" si="756"/>
        <v>1</v>
      </c>
      <c r="BO1024" s="1">
        <f t="shared" si="757"/>
        <v>2</v>
      </c>
      <c r="BP1024" s="1">
        <f t="shared" si="758"/>
        <v>3</v>
      </c>
      <c r="BQ1024" s="1">
        <f t="shared" si="759"/>
        <v>4</v>
      </c>
      <c r="BR1024" s="1">
        <f t="shared" si="760"/>
        <v>5</v>
      </c>
      <c r="BS1024" s="1">
        <f t="shared" si="761"/>
        <v>6</v>
      </c>
      <c r="BT1024" s="1">
        <f t="shared" si="762"/>
        <v>7</v>
      </c>
      <c r="BU1024" s="1">
        <f t="shared" si="763"/>
        <v>8</v>
      </c>
      <c r="BW1024" s="1">
        <f t="shared" si="767"/>
        <v>0</v>
      </c>
      <c r="BX1024" s="1">
        <f t="shared" si="767"/>
        <v>0</v>
      </c>
      <c r="BY1024" s="1">
        <f t="shared" si="767"/>
        <v>70</v>
      </c>
      <c r="BZ1024" s="1">
        <f t="shared" si="766"/>
        <v>140</v>
      </c>
      <c r="CA1024" s="1">
        <f t="shared" si="766"/>
        <v>210</v>
      </c>
      <c r="CB1024" s="1">
        <f t="shared" si="766"/>
        <v>280</v>
      </c>
      <c r="CC1024" s="1">
        <f t="shared" si="766"/>
        <v>350</v>
      </c>
      <c r="CD1024" s="1">
        <f t="shared" si="766"/>
        <v>420</v>
      </c>
      <c r="CE1024" s="1">
        <f t="shared" si="766"/>
        <v>490</v>
      </c>
      <c r="CF1024" s="1">
        <f t="shared" si="766"/>
        <v>560</v>
      </c>
      <c r="CW1024" s="1">
        <v>1006</v>
      </c>
      <c r="CX1024" s="1">
        <f t="shared" si="748"/>
        <v>1</v>
      </c>
      <c r="CY1024" s="1" t="s">
        <v>37</v>
      </c>
      <c r="CZ1024" s="1">
        <v>1</v>
      </c>
      <c r="DB1024" s="1">
        <f t="shared" si="764"/>
        <v>3</v>
      </c>
      <c r="DC1024" s="1" t="s">
        <v>43</v>
      </c>
      <c r="DD1024" s="1">
        <f t="shared" si="749"/>
        <v>4</v>
      </c>
      <c r="DL1024" s="1">
        <v>1006</v>
      </c>
      <c r="DM1024" s="1">
        <f t="shared" si="750"/>
        <v>0</v>
      </c>
      <c r="DN1024" s="1">
        <f t="shared" si="751"/>
        <v>0</v>
      </c>
      <c r="DO1024" s="1" t="s">
        <v>37</v>
      </c>
      <c r="DP1024" s="1">
        <v>0</v>
      </c>
    </row>
    <row r="1025" spans="1:120" ht="15">
      <c r="A1025">
        <v>1007</v>
      </c>
      <c r="B1025">
        <v>1</v>
      </c>
      <c r="C1025" s="25">
        <v>15300</v>
      </c>
      <c r="D1025">
        <v>1</v>
      </c>
      <c r="E1025">
        <v>4</v>
      </c>
      <c r="F1025" t="s">
        <v>73</v>
      </c>
      <c r="G1025">
        <v>3</v>
      </c>
      <c r="H1025"/>
      <c r="I1025"/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1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f t="shared" si="723"/>
        <v>0</v>
      </c>
      <c r="AH1025" s="1">
        <f t="shared" si="724"/>
        <v>0</v>
      </c>
      <c r="AI1025" s="1">
        <f t="shared" si="725"/>
        <v>0</v>
      </c>
      <c r="AJ1025" s="1">
        <f t="shared" si="726"/>
        <v>0</v>
      </c>
      <c r="AK1025" s="1">
        <f t="shared" si="727"/>
        <v>0</v>
      </c>
      <c r="AL1025" s="1">
        <f t="shared" si="728"/>
        <v>40</v>
      </c>
      <c r="AM1025" s="1">
        <f t="shared" si="729"/>
        <v>0</v>
      </c>
      <c r="AN1025" s="1">
        <f t="shared" si="729"/>
        <v>0</v>
      </c>
      <c r="AO1025" s="1">
        <f t="shared" si="730"/>
        <v>0</v>
      </c>
      <c r="AP1025" s="1">
        <f t="shared" si="731"/>
        <v>0</v>
      </c>
      <c r="AQ1025" s="1">
        <f t="shared" si="732"/>
        <v>0</v>
      </c>
      <c r="AR1025" s="1">
        <f t="shared" si="733"/>
        <v>0</v>
      </c>
      <c r="AS1025" s="1">
        <f t="shared" si="734"/>
        <v>0</v>
      </c>
      <c r="AT1025" s="1">
        <f t="shared" si="735"/>
        <v>0</v>
      </c>
      <c r="AU1025" s="1">
        <f t="shared" si="736"/>
        <v>0</v>
      </c>
      <c r="AV1025" s="1">
        <f t="shared" si="737"/>
        <v>0</v>
      </c>
      <c r="AW1025" s="1">
        <f t="shared" si="738"/>
        <v>0</v>
      </c>
      <c r="AX1025" s="1">
        <f t="shared" si="739"/>
        <v>0</v>
      </c>
      <c r="AY1025" s="1">
        <f t="shared" si="740"/>
        <v>0</v>
      </c>
      <c r="AZ1025" s="1">
        <f t="shared" si="741"/>
        <v>0</v>
      </c>
      <c r="BA1025" s="1">
        <f t="shared" si="742"/>
        <v>0</v>
      </c>
      <c r="BB1025" s="1">
        <f t="shared" si="743"/>
        <v>0</v>
      </c>
      <c r="BC1025" s="1">
        <f t="shared" si="744"/>
        <v>0</v>
      </c>
      <c r="BD1025" s="1">
        <f t="shared" si="745"/>
        <v>40</v>
      </c>
      <c r="BE1025" s="1" t="str">
        <f t="shared" si="752"/>
        <v>Barge C</v>
      </c>
      <c r="BF1025" s="1">
        <f t="shared" si="753"/>
        <v>2</v>
      </c>
      <c r="BG1025" s="3">
        <v>1007</v>
      </c>
      <c r="BH1025" s="1">
        <f t="shared" si="765"/>
        <v>0</v>
      </c>
      <c r="BI1025" s="1">
        <f t="shared" si="746"/>
        <v>0</v>
      </c>
      <c r="BJ1025" s="3">
        <v>1007</v>
      </c>
      <c r="BK1025" s="1">
        <f t="shared" si="747"/>
        <v>4</v>
      </c>
      <c r="BL1025" s="1">
        <f t="shared" si="754"/>
        <v>0</v>
      </c>
      <c r="BM1025" s="1">
        <f t="shared" si="755"/>
        <v>0</v>
      </c>
      <c r="BN1025" s="1">
        <f t="shared" si="756"/>
        <v>0</v>
      </c>
      <c r="BO1025" s="1">
        <f t="shared" si="757"/>
        <v>1</v>
      </c>
      <c r="BP1025" s="1">
        <f t="shared" si="758"/>
        <v>2</v>
      </c>
      <c r="BQ1025" s="1">
        <f t="shared" si="759"/>
        <v>3</v>
      </c>
      <c r="BR1025" s="1">
        <f t="shared" si="760"/>
        <v>4</v>
      </c>
      <c r="BS1025" s="1">
        <f t="shared" si="761"/>
        <v>5</v>
      </c>
      <c r="BT1025" s="1">
        <f t="shared" si="762"/>
        <v>6</v>
      </c>
      <c r="BU1025" s="1">
        <f t="shared" si="763"/>
        <v>7</v>
      </c>
      <c r="BW1025" s="1">
        <f t="shared" si="767"/>
        <v>0</v>
      </c>
      <c r="BX1025" s="1">
        <f t="shared" si="767"/>
        <v>0</v>
      </c>
      <c r="BY1025" s="1">
        <f t="shared" si="767"/>
        <v>0</v>
      </c>
      <c r="BZ1025" s="1">
        <f t="shared" si="766"/>
        <v>50</v>
      </c>
      <c r="CA1025" s="1">
        <f t="shared" si="766"/>
        <v>100</v>
      </c>
      <c r="CB1025" s="1">
        <f t="shared" si="766"/>
        <v>150</v>
      </c>
      <c r="CC1025" s="1">
        <f t="shared" si="766"/>
        <v>200</v>
      </c>
      <c r="CD1025" s="1">
        <f t="shared" si="766"/>
        <v>250</v>
      </c>
      <c r="CE1025" s="1">
        <f t="shared" si="766"/>
        <v>300</v>
      </c>
      <c r="CF1025" s="1">
        <f t="shared" si="766"/>
        <v>350</v>
      </c>
      <c r="CW1025" s="1">
        <v>1007</v>
      </c>
      <c r="CX1025" s="1">
        <f t="shared" si="748"/>
        <v>1</v>
      </c>
      <c r="CY1025" s="1" t="s">
        <v>37</v>
      </c>
      <c r="CZ1025" s="1">
        <v>1</v>
      </c>
      <c r="DB1025" s="1">
        <f t="shared" si="764"/>
        <v>3</v>
      </c>
      <c r="DC1025" s="1" t="s">
        <v>43</v>
      </c>
      <c r="DD1025" s="1">
        <f t="shared" si="749"/>
        <v>4</v>
      </c>
      <c r="DL1025" s="1">
        <v>1007</v>
      </c>
      <c r="DM1025" s="1">
        <f t="shared" si="750"/>
        <v>2</v>
      </c>
      <c r="DN1025" s="1">
        <f t="shared" si="751"/>
        <v>0</v>
      </c>
      <c r="DO1025" s="1" t="s">
        <v>37</v>
      </c>
      <c r="DP1025" s="1">
        <v>0</v>
      </c>
    </row>
    <row r="1026" spans="1:120" ht="15">
      <c r="A1026">
        <v>1008</v>
      </c>
      <c r="B1026">
        <v>1</v>
      </c>
      <c r="C1026" s="25">
        <v>18840</v>
      </c>
      <c r="D1026">
        <v>0</v>
      </c>
      <c r="E1026">
        <v>5</v>
      </c>
      <c r="F1026" t="s">
        <v>73</v>
      </c>
      <c r="G1026">
        <v>2</v>
      </c>
      <c r="H1026"/>
      <c r="I1026"/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f t="shared" si="723"/>
        <v>0</v>
      </c>
      <c r="AH1026" s="1">
        <f t="shared" si="724"/>
        <v>40</v>
      </c>
      <c r="AI1026" s="1">
        <f t="shared" si="725"/>
        <v>0</v>
      </c>
      <c r="AJ1026" s="1">
        <f t="shared" si="726"/>
        <v>0</v>
      </c>
      <c r="AK1026" s="1">
        <f t="shared" si="727"/>
        <v>0</v>
      </c>
      <c r="AL1026" s="1">
        <f t="shared" si="728"/>
        <v>0</v>
      </c>
      <c r="AM1026" s="1">
        <f t="shared" si="729"/>
        <v>0</v>
      </c>
      <c r="AN1026" s="1">
        <f t="shared" si="729"/>
        <v>0</v>
      </c>
      <c r="AO1026" s="1">
        <f t="shared" si="730"/>
        <v>0</v>
      </c>
      <c r="AP1026" s="1">
        <f t="shared" si="731"/>
        <v>0</v>
      </c>
      <c r="AQ1026" s="1">
        <f t="shared" si="732"/>
        <v>0</v>
      </c>
      <c r="AR1026" s="1">
        <f t="shared" si="733"/>
        <v>0</v>
      </c>
      <c r="AS1026" s="1">
        <f t="shared" si="734"/>
        <v>0</v>
      </c>
      <c r="AT1026" s="1">
        <f t="shared" si="735"/>
        <v>0</v>
      </c>
      <c r="AU1026" s="1">
        <f t="shared" si="736"/>
        <v>0</v>
      </c>
      <c r="AV1026" s="1">
        <f t="shared" si="737"/>
        <v>0</v>
      </c>
      <c r="AW1026" s="1">
        <f t="shared" si="738"/>
        <v>0</v>
      </c>
      <c r="AX1026" s="1">
        <f t="shared" si="739"/>
        <v>0</v>
      </c>
      <c r="AY1026" s="1">
        <f t="shared" si="740"/>
        <v>0</v>
      </c>
      <c r="AZ1026" s="1">
        <f t="shared" si="741"/>
        <v>0</v>
      </c>
      <c r="BA1026" s="1">
        <f t="shared" si="742"/>
        <v>0</v>
      </c>
      <c r="BB1026" s="1">
        <f t="shared" si="743"/>
        <v>0</v>
      </c>
      <c r="BC1026" s="1">
        <f t="shared" si="744"/>
        <v>0</v>
      </c>
      <c r="BD1026" s="1">
        <f t="shared" si="745"/>
        <v>40</v>
      </c>
      <c r="BE1026" s="1" t="str">
        <f t="shared" si="752"/>
        <v>Barge D</v>
      </c>
      <c r="BF1026" s="1">
        <f t="shared" si="753"/>
        <v>1</v>
      </c>
      <c r="BG1026" s="3">
        <v>1008</v>
      </c>
      <c r="BH1026" s="1">
        <f t="shared" si="765"/>
        <v>0</v>
      </c>
      <c r="BI1026" s="1">
        <f t="shared" si="746"/>
        <v>0</v>
      </c>
      <c r="BJ1026" s="3">
        <v>1008</v>
      </c>
      <c r="BK1026" s="1">
        <f t="shared" si="747"/>
        <v>2</v>
      </c>
      <c r="BL1026" s="1">
        <f t="shared" si="754"/>
        <v>0</v>
      </c>
      <c r="BM1026" s="1">
        <f t="shared" si="755"/>
        <v>1</v>
      </c>
      <c r="BN1026" s="1">
        <f t="shared" si="756"/>
        <v>2</v>
      </c>
      <c r="BO1026" s="1">
        <f t="shared" si="757"/>
        <v>3</v>
      </c>
      <c r="BP1026" s="1">
        <f t="shared" si="758"/>
        <v>4</v>
      </c>
      <c r="BQ1026" s="1">
        <f t="shared" si="759"/>
        <v>5</v>
      </c>
      <c r="BR1026" s="1">
        <f t="shared" si="760"/>
        <v>6</v>
      </c>
      <c r="BS1026" s="1">
        <f t="shared" si="761"/>
        <v>7</v>
      </c>
      <c r="BT1026" s="1">
        <f t="shared" si="762"/>
        <v>8</v>
      </c>
      <c r="BU1026" s="1">
        <f t="shared" si="763"/>
        <v>9</v>
      </c>
      <c r="BW1026" s="1">
        <f t="shared" si="767"/>
        <v>0</v>
      </c>
      <c r="BX1026" s="1">
        <f t="shared" si="767"/>
        <v>50</v>
      </c>
      <c r="BY1026" s="1">
        <f t="shared" si="767"/>
        <v>100</v>
      </c>
      <c r="BZ1026" s="1">
        <f t="shared" si="766"/>
        <v>150</v>
      </c>
      <c r="CA1026" s="1">
        <f t="shared" si="766"/>
        <v>200</v>
      </c>
      <c r="CB1026" s="1">
        <f t="shared" si="766"/>
        <v>250</v>
      </c>
      <c r="CC1026" s="1">
        <f t="shared" si="766"/>
        <v>300</v>
      </c>
      <c r="CD1026" s="1">
        <f t="shared" si="766"/>
        <v>350</v>
      </c>
      <c r="CE1026" s="1">
        <f t="shared" si="766"/>
        <v>400</v>
      </c>
      <c r="CF1026" s="1">
        <f t="shared" si="766"/>
        <v>450</v>
      </c>
      <c r="CW1026" s="1">
        <v>1008</v>
      </c>
      <c r="CX1026" s="1">
        <f t="shared" si="748"/>
        <v>1</v>
      </c>
      <c r="CY1026" s="1" t="s">
        <v>37</v>
      </c>
      <c r="CZ1026" s="1">
        <v>1</v>
      </c>
      <c r="DB1026" s="1">
        <f t="shared" si="764"/>
        <v>2</v>
      </c>
      <c r="DC1026" s="1" t="s">
        <v>43</v>
      </c>
      <c r="DD1026" s="1">
        <f t="shared" si="749"/>
        <v>5</v>
      </c>
      <c r="DL1026" s="1">
        <v>1008</v>
      </c>
      <c r="DM1026" s="1">
        <f t="shared" si="750"/>
        <v>1</v>
      </c>
      <c r="DN1026" s="1">
        <f t="shared" si="751"/>
        <v>0</v>
      </c>
      <c r="DO1026" s="1" t="s">
        <v>37</v>
      </c>
      <c r="DP1026" s="1">
        <v>0</v>
      </c>
    </row>
    <row r="1027" spans="1:120" ht="15">
      <c r="A1027">
        <v>1009</v>
      </c>
      <c r="B1027">
        <v>1</v>
      </c>
      <c r="C1027" s="25">
        <v>22300</v>
      </c>
      <c r="D1027">
        <v>3</v>
      </c>
      <c r="E1027">
        <v>6</v>
      </c>
      <c r="F1027" t="s">
        <v>73</v>
      </c>
      <c r="G1027">
        <v>3</v>
      </c>
      <c r="H1027"/>
      <c r="I1027"/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1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f t="shared" si="723"/>
        <v>0</v>
      </c>
      <c r="AH1027" s="1">
        <f t="shared" si="724"/>
        <v>0</v>
      </c>
      <c r="AI1027" s="1">
        <f t="shared" si="725"/>
        <v>0</v>
      </c>
      <c r="AJ1027" s="1">
        <f t="shared" si="726"/>
        <v>0</v>
      </c>
      <c r="AK1027" s="1">
        <f t="shared" si="727"/>
        <v>0</v>
      </c>
      <c r="AL1027" s="1">
        <f t="shared" si="728"/>
        <v>0</v>
      </c>
      <c r="AM1027" s="1">
        <f t="shared" si="729"/>
        <v>0</v>
      </c>
      <c r="AN1027" s="1">
        <f t="shared" si="729"/>
        <v>0</v>
      </c>
      <c r="AO1027" s="1">
        <f t="shared" si="730"/>
        <v>0</v>
      </c>
      <c r="AP1027" s="1">
        <f t="shared" si="731"/>
        <v>0</v>
      </c>
      <c r="AQ1027" s="1">
        <f t="shared" si="732"/>
        <v>0</v>
      </c>
      <c r="AR1027" s="1">
        <f t="shared" si="733"/>
        <v>40</v>
      </c>
      <c r="AS1027" s="1">
        <f t="shared" si="734"/>
        <v>0</v>
      </c>
      <c r="AT1027" s="1">
        <f t="shared" si="735"/>
        <v>0</v>
      </c>
      <c r="AU1027" s="1">
        <f t="shared" si="736"/>
        <v>0</v>
      </c>
      <c r="AV1027" s="1">
        <f t="shared" si="737"/>
        <v>0</v>
      </c>
      <c r="AW1027" s="1">
        <f t="shared" si="738"/>
        <v>0</v>
      </c>
      <c r="AX1027" s="1">
        <f t="shared" si="739"/>
        <v>0</v>
      </c>
      <c r="AY1027" s="1">
        <f t="shared" si="740"/>
        <v>0</v>
      </c>
      <c r="AZ1027" s="1">
        <f t="shared" si="741"/>
        <v>0</v>
      </c>
      <c r="BA1027" s="1">
        <f t="shared" si="742"/>
        <v>0</v>
      </c>
      <c r="BB1027" s="1">
        <f t="shared" si="743"/>
        <v>0</v>
      </c>
      <c r="BC1027" s="1">
        <f t="shared" si="744"/>
        <v>0</v>
      </c>
      <c r="BD1027" s="1">
        <f t="shared" si="745"/>
        <v>40</v>
      </c>
      <c r="BE1027" s="1" t="str">
        <f t="shared" si="752"/>
        <v>Barge C</v>
      </c>
      <c r="BF1027" s="1">
        <f t="shared" si="753"/>
        <v>5</v>
      </c>
      <c r="BG1027" s="3">
        <v>1009</v>
      </c>
      <c r="BH1027" s="1">
        <f t="shared" si="765"/>
        <v>0</v>
      </c>
      <c r="BI1027" s="1">
        <f t="shared" si="746"/>
        <v>0</v>
      </c>
      <c r="BJ1027" s="3">
        <v>1009</v>
      </c>
      <c r="BK1027" s="1">
        <f t="shared" si="747"/>
        <v>6</v>
      </c>
      <c r="BL1027" s="1">
        <f t="shared" si="754"/>
        <v>0</v>
      </c>
      <c r="BM1027" s="1">
        <f t="shared" si="755"/>
        <v>0</v>
      </c>
      <c r="BN1027" s="1">
        <f t="shared" si="756"/>
        <v>0</v>
      </c>
      <c r="BO1027" s="1">
        <f t="shared" si="757"/>
        <v>0</v>
      </c>
      <c r="BP1027" s="1">
        <f t="shared" si="758"/>
        <v>0</v>
      </c>
      <c r="BQ1027" s="1">
        <f t="shared" si="759"/>
        <v>1</v>
      </c>
      <c r="BR1027" s="1">
        <f t="shared" si="760"/>
        <v>2</v>
      </c>
      <c r="BS1027" s="1">
        <f t="shared" si="761"/>
        <v>3</v>
      </c>
      <c r="BT1027" s="1">
        <f t="shared" si="762"/>
        <v>4</v>
      </c>
      <c r="BU1027" s="1">
        <f t="shared" si="763"/>
        <v>5</v>
      </c>
      <c r="BW1027" s="1">
        <f t="shared" si="767"/>
        <v>0</v>
      </c>
      <c r="BX1027" s="1">
        <f t="shared" si="767"/>
        <v>0</v>
      </c>
      <c r="BY1027" s="1">
        <f t="shared" si="767"/>
        <v>0</v>
      </c>
      <c r="BZ1027" s="1">
        <f t="shared" si="766"/>
        <v>0</v>
      </c>
      <c r="CA1027" s="1">
        <f t="shared" si="766"/>
        <v>0</v>
      </c>
      <c r="CB1027" s="1">
        <f t="shared" si="766"/>
        <v>50</v>
      </c>
      <c r="CC1027" s="1">
        <f t="shared" si="766"/>
        <v>100</v>
      </c>
      <c r="CD1027" s="1">
        <f t="shared" si="766"/>
        <v>150</v>
      </c>
      <c r="CE1027" s="1">
        <f t="shared" si="766"/>
        <v>200</v>
      </c>
      <c r="CF1027" s="1">
        <f t="shared" si="766"/>
        <v>250</v>
      </c>
      <c r="CW1027" s="1">
        <v>1009</v>
      </c>
      <c r="CX1027" s="1">
        <f t="shared" si="748"/>
        <v>1</v>
      </c>
      <c r="CY1027" s="1" t="s">
        <v>37</v>
      </c>
      <c r="CZ1027" s="1">
        <v>1</v>
      </c>
      <c r="DB1027" s="1">
        <f t="shared" si="764"/>
        <v>6</v>
      </c>
      <c r="DC1027" s="1" t="s">
        <v>43</v>
      </c>
      <c r="DD1027" s="1">
        <f t="shared" si="749"/>
        <v>6</v>
      </c>
      <c r="DL1027" s="1">
        <v>1009</v>
      </c>
      <c r="DM1027" s="1">
        <f t="shared" si="750"/>
        <v>4</v>
      </c>
      <c r="DN1027" s="1">
        <f t="shared" si="751"/>
        <v>0</v>
      </c>
      <c r="DO1027" s="1" t="s">
        <v>37</v>
      </c>
      <c r="DP1027" s="1">
        <v>0</v>
      </c>
    </row>
    <row r="1028" spans="1:120" ht="15">
      <c r="A1028">
        <v>1010</v>
      </c>
      <c r="B1028">
        <v>2</v>
      </c>
      <c r="C1028" s="25">
        <v>4200</v>
      </c>
      <c r="D1028">
        <v>2</v>
      </c>
      <c r="E1028">
        <v>5</v>
      </c>
      <c r="F1028" t="s">
        <v>73</v>
      </c>
      <c r="G1028">
        <v>4</v>
      </c>
      <c r="H1028"/>
      <c r="I1028"/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0.33333332999999998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0.66666667000000002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f t="shared" si="723"/>
        <v>0</v>
      </c>
      <c r="AH1028" s="1">
        <f t="shared" si="724"/>
        <v>0</v>
      </c>
      <c r="AI1028" s="1">
        <f t="shared" si="725"/>
        <v>0</v>
      </c>
      <c r="AJ1028" s="1">
        <f t="shared" si="726"/>
        <v>0</v>
      </c>
      <c r="AK1028" s="1">
        <f t="shared" si="727"/>
        <v>0</v>
      </c>
      <c r="AL1028" s="1">
        <f t="shared" si="728"/>
        <v>0</v>
      </c>
      <c r="AM1028" s="1">
        <f t="shared" si="729"/>
        <v>74.999999250000002</v>
      </c>
      <c r="AN1028" s="1">
        <f t="shared" si="729"/>
        <v>0</v>
      </c>
      <c r="AO1028" s="1">
        <f t="shared" si="730"/>
        <v>0</v>
      </c>
      <c r="AP1028" s="1">
        <f t="shared" si="731"/>
        <v>0</v>
      </c>
      <c r="AQ1028" s="1">
        <f t="shared" si="732"/>
        <v>0</v>
      </c>
      <c r="AR1028" s="1">
        <f t="shared" si="733"/>
        <v>0</v>
      </c>
      <c r="AS1028" s="1">
        <f t="shared" si="734"/>
        <v>53.333333600000003</v>
      </c>
      <c r="AT1028" s="1">
        <f t="shared" si="735"/>
        <v>0</v>
      </c>
      <c r="AU1028" s="1">
        <f t="shared" si="736"/>
        <v>0</v>
      </c>
      <c r="AV1028" s="1">
        <f t="shared" si="737"/>
        <v>0</v>
      </c>
      <c r="AW1028" s="1">
        <f t="shared" si="738"/>
        <v>0</v>
      </c>
      <c r="AX1028" s="1">
        <f t="shared" si="739"/>
        <v>0</v>
      </c>
      <c r="AY1028" s="1">
        <f t="shared" si="740"/>
        <v>0</v>
      </c>
      <c r="AZ1028" s="1">
        <f t="shared" si="741"/>
        <v>0</v>
      </c>
      <c r="BA1028" s="1">
        <f t="shared" si="742"/>
        <v>0</v>
      </c>
      <c r="BB1028" s="1">
        <f t="shared" si="743"/>
        <v>0</v>
      </c>
      <c r="BC1028" s="1">
        <f t="shared" si="744"/>
        <v>0</v>
      </c>
      <c r="BD1028" s="1">
        <f t="shared" si="745"/>
        <v>128.33333285000001</v>
      </c>
      <c r="BE1028" s="1" t="b">
        <f t="shared" si="752"/>
        <v>0</v>
      </c>
      <c r="BF1028" s="1">
        <f t="shared" si="753"/>
        <v>0</v>
      </c>
      <c r="BG1028" s="3">
        <v>1010</v>
      </c>
      <c r="BH1028" s="1">
        <f t="shared" si="765"/>
        <v>0</v>
      </c>
      <c r="BI1028" s="1">
        <f t="shared" si="746"/>
        <v>0</v>
      </c>
      <c r="BJ1028" s="3">
        <v>1010</v>
      </c>
      <c r="BK1028" s="1">
        <f t="shared" si="747"/>
        <v>6</v>
      </c>
      <c r="BL1028" s="1">
        <f t="shared" si="754"/>
        <v>0</v>
      </c>
      <c r="BM1028" s="1">
        <f t="shared" si="755"/>
        <v>0</v>
      </c>
      <c r="BN1028" s="1">
        <f t="shared" si="756"/>
        <v>0</v>
      </c>
      <c r="BO1028" s="1">
        <f t="shared" si="757"/>
        <v>0</v>
      </c>
      <c r="BP1028" s="1">
        <f t="shared" si="758"/>
        <v>0</v>
      </c>
      <c r="BQ1028" s="1">
        <f t="shared" si="759"/>
        <v>1</v>
      </c>
      <c r="BR1028" s="1">
        <f t="shared" si="760"/>
        <v>2</v>
      </c>
      <c r="BS1028" s="1">
        <f t="shared" si="761"/>
        <v>3</v>
      </c>
      <c r="BT1028" s="1">
        <f t="shared" si="762"/>
        <v>4</v>
      </c>
      <c r="BU1028" s="1">
        <f t="shared" si="763"/>
        <v>5</v>
      </c>
      <c r="BW1028" s="1">
        <f t="shared" si="767"/>
        <v>0</v>
      </c>
      <c r="BX1028" s="1">
        <f t="shared" si="767"/>
        <v>0</v>
      </c>
      <c r="BY1028" s="1">
        <f t="shared" si="767"/>
        <v>0</v>
      </c>
      <c r="BZ1028" s="1">
        <f t="shared" si="766"/>
        <v>0</v>
      </c>
      <c r="CA1028" s="1">
        <f t="shared" si="766"/>
        <v>0</v>
      </c>
      <c r="CB1028" s="1">
        <f t="shared" si="766"/>
        <v>70</v>
      </c>
      <c r="CC1028" s="1">
        <f t="shared" si="766"/>
        <v>140</v>
      </c>
      <c r="CD1028" s="1">
        <f t="shared" si="766"/>
        <v>210</v>
      </c>
      <c r="CE1028" s="1">
        <f t="shared" si="766"/>
        <v>280</v>
      </c>
      <c r="CF1028" s="1">
        <f t="shared" si="766"/>
        <v>350</v>
      </c>
      <c r="CW1028" s="1">
        <v>1010</v>
      </c>
      <c r="CX1028" s="1">
        <f t="shared" si="748"/>
        <v>1</v>
      </c>
      <c r="CY1028" s="1" t="s">
        <v>37</v>
      </c>
      <c r="CZ1028" s="1">
        <v>1</v>
      </c>
      <c r="DB1028" s="1">
        <f t="shared" si="764"/>
        <v>5.0000000099999999</v>
      </c>
      <c r="DC1028" s="1" t="s">
        <v>43</v>
      </c>
      <c r="DD1028" s="1">
        <f t="shared" si="749"/>
        <v>5</v>
      </c>
      <c r="DL1028" s="1">
        <v>1010</v>
      </c>
      <c r="DM1028" s="1">
        <f t="shared" si="750"/>
        <v>3</v>
      </c>
      <c r="DN1028" s="1">
        <f t="shared" si="751"/>
        <v>0</v>
      </c>
      <c r="DO1028" s="1" t="s">
        <v>37</v>
      </c>
      <c r="DP1028" s="1">
        <v>0</v>
      </c>
    </row>
    <row r="1029" spans="1:120" ht="15">
      <c r="A1029">
        <v>1011</v>
      </c>
      <c r="B1029">
        <v>1</v>
      </c>
      <c r="C1029" s="25">
        <v>2300</v>
      </c>
      <c r="D1029">
        <v>2</v>
      </c>
      <c r="E1029">
        <v>5</v>
      </c>
      <c r="F1029" t="s">
        <v>35</v>
      </c>
      <c r="G1029">
        <v>4</v>
      </c>
      <c r="H1029"/>
      <c r="I1029"/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1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f t="shared" si="723"/>
        <v>0</v>
      </c>
      <c r="AH1029" s="1">
        <f t="shared" si="724"/>
        <v>0</v>
      </c>
      <c r="AI1029" s="1">
        <f t="shared" si="725"/>
        <v>0</v>
      </c>
      <c r="AJ1029" s="1">
        <f t="shared" si="726"/>
        <v>0</v>
      </c>
      <c r="AK1029" s="1">
        <f t="shared" si="727"/>
        <v>0</v>
      </c>
      <c r="AL1029" s="1">
        <f t="shared" si="728"/>
        <v>0</v>
      </c>
      <c r="AM1029" s="1">
        <f t="shared" si="729"/>
        <v>0</v>
      </c>
      <c r="AN1029" s="1">
        <f t="shared" si="729"/>
        <v>0</v>
      </c>
      <c r="AO1029" s="1">
        <f t="shared" si="730"/>
        <v>40</v>
      </c>
      <c r="AP1029" s="1">
        <f t="shared" si="731"/>
        <v>0</v>
      </c>
      <c r="AQ1029" s="1">
        <f t="shared" si="732"/>
        <v>0</v>
      </c>
      <c r="AR1029" s="1">
        <f t="shared" si="733"/>
        <v>0</v>
      </c>
      <c r="AS1029" s="1">
        <f t="shared" si="734"/>
        <v>0</v>
      </c>
      <c r="AT1029" s="1">
        <f t="shared" si="735"/>
        <v>0</v>
      </c>
      <c r="AU1029" s="1">
        <f t="shared" si="736"/>
        <v>0</v>
      </c>
      <c r="AV1029" s="1">
        <f t="shared" si="737"/>
        <v>0</v>
      </c>
      <c r="AW1029" s="1">
        <f t="shared" si="738"/>
        <v>0</v>
      </c>
      <c r="AX1029" s="1">
        <f t="shared" si="739"/>
        <v>0</v>
      </c>
      <c r="AY1029" s="1">
        <f t="shared" si="740"/>
        <v>0</v>
      </c>
      <c r="AZ1029" s="1">
        <f t="shared" si="741"/>
        <v>0</v>
      </c>
      <c r="BA1029" s="1">
        <f t="shared" si="742"/>
        <v>0</v>
      </c>
      <c r="BB1029" s="1">
        <f t="shared" si="743"/>
        <v>0</v>
      </c>
      <c r="BC1029" s="1">
        <f t="shared" si="744"/>
        <v>0</v>
      </c>
      <c r="BD1029" s="1">
        <f t="shared" si="745"/>
        <v>40</v>
      </c>
      <c r="BE1029" s="1" t="str">
        <f t="shared" si="752"/>
        <v>Barge B</v>
      </c>
      <c r="BF1029" s="1">
        <f t="shared" si="753"/>
        <v>4</v>
      </c>
      <c r="BG1029" s="3">
        <v>1011</v>
      </c>
      <c r="BH1029" s="1">
        <f t="shared" si="765"/>
        <v>0</v>
      </c>
      <c r="BI1029" s="1">
        <f t="shared" si="746"/>
        <v>0</v>
      </c>
      <c r="BJ1029" s="3">
        <v>1011</v>
      </c>
      <c r="BK1029" s="1">
        <f t="shared" si="747"/>
        <v>6</v>
      </c>
      <c r="BL1029" s="1">
        <f t="shared" si="754"/>
        <v>0</v>
      </c>
      <c r="BM1029" s="1">
        <f t="shared" si="755"/>
        <v>0</v>
      </c>
      <c r="BN1029" s="1">
        <f t="shared" si="756"/>
        <v>0</v>
      </c>
      <c r="BO1029" s="1">
        <f t="shared" si="757"/>
        <v>0</v>
      </c>
      <c r="BP1029" s="1">
        <f t="shared" si="758"/>
        <v>0</v>
      </c>
      <c r="BQ1029" s="1">
        <f t="shared" si="759"/>
        <v>1</v>
      </c>
      <c r="BR1029" s="1">
        <f t="shared" si="760"/>
        <v>2</v>
      </c>
      <c r="BS1029" s="1">
        <f t="shared" si="761"/>
        <v>3</v>
      </c>
      <c r="BT1029" s="1">
        <f t="shared" si="762"/>
        <v>4</v>
      </c>
      <c r="BU1029" s="1">
        <f t="shared" si="763"/>
        <v>5</v>
      </c>
      <c r="BW1029" s="1">
        <f t="shared" si="767"/>
        <v>0</v>
      </c>
      <c r="BX1029" s="1">
        <f t="shared" si="767"/>
        <v>0</v>
      </c>
      <c r="BY1029" s="1">
        <f t="shared" si="767"/>
        <v>0</v>
      </c>
      <c r="BZ1029" s="1">
        <f t="shared" si="766"/>
        <v>0</v>
      </c>
      <c r="CA1029" s="1">
        <f t="shared" si="766"/>
        <v>0</v>
      </c>
      <c r="CB1029" s="1">
        <f t="shared" si="766"/>
        <v>50</v>
      </c>
      <c r="CC1029" s="1">
        <f t="shared" si="766"/>
        <v>100</v>
      </c>
      <c r="CD1029" s="1">
        <f t="shared" si="766"/>
        <v>150</v>
      </c>
      <c r="CE1029" s="1">
        <f t="shared" si="766"/>
        <v>200</v>
      </c>
      <c r="CF1029" s="1">
        <f t="shared" si="766"/>
        <v>250</v>
      </c>
      <c r="CW1029" s="1">
        <v>1011</v>
      </c>
      <c r="CX1029" s="1">
        <f t="shared" si="748"/>
        <v>1</v>
      </c>
      <c r="CY1029" s="1" t="s">
        <v>37</v>
      </c>
      <c r="CZ1029" s="1">
        <v>1</v>
      </c>
      <c r="DB1029" s="1">
        <f t="shared" si="764"/>
        <v>5</v>
      </c>
      <c r="DC1029" s="1" t="s">
        <v>43</v>
      </c>
      <c r="DD1029" s="1">
        <f t="shared" si="749"/>
        <v>5</v>
      </c>
      <c r="DL1029" s="1">
        <v>1011</v>
      </c>
      <c r="DM1029" s="1">
        <f t="shared" si="750"/>
        <v>3</v>
      </c>
      <c r="DN1029" s="1">
        <f t="shared" si="751"/>
        <v>0</v>
      </c>
      <c r="DO1029" s="1" t="s">
        <v>37</v>
      </c>
      <c r="DP1029" s="1">
        <v>0</v>
      </c>
    </row>
    <row r="1030" spans="1:120" ht="15">
      <c r="A1030">
        <v>1012</v>
      </c>
      <c r="B1030">
        <v>1</v>
      </c>
      <c r="C1030" s="25">
        <v>22300</v>
      </c>
      <c r="D1030">
        <v>5</v>
      </c>
      <c r="E1030">
        <v>10</v>
      </c>
      <c r="F1030" t="s">
        <v>74</v>
      </c>
      <c r="G1030">
        <v>4</v>
      </c>
      <c r="H1030"/>
      <c r="I1030"/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1</v>
      </c>
      <c r="AD1030" s="1">
        <v>0</v>
      </c>
      <c r="AE1030" s="1">
        <v>0</v>
      </c>
      <c r="AF1030" s="1">
        <v>0</v>
      </c>
      <c r="AG1030" s="1">
        <f t="shared" si="723"/>
        <v>0</v>
      </c>
      <c r="AH1030" s="1">
        <f t="shared" si="724"/>
        <v>0</v>
      </c>
      <c r="AI1030" s="1">
        <f t="shared" si="725"/>
        <v>0</v>
      </c>
      <c r="AJ1030" s="1">
        <f t="shared" si="726"/>
        <v>0</v>
      </c>
      <c r="AK1030" s="1">
        <f t="shared" si="727"/>
        <v>0</v>
      </c>
      <c r="AL1030" s="1">
        <f t="shared" si="728"/>
        <v>0</v>
      </c>
      <c r="AM1030" s="1">
        <f t="shared" si="729"/>
        <v>0</v>
      </c>
      <c r="AN1030" s="1">
        <f t="shared" si="729"/>
        <v>0</v>
      </c>
      <c r="AO1030" s="1">
        <f t="shared" si="730"/>
        <v>0</v>
      </c>
      <c r="AP1030" s="1">
        <f t="shared" si="731"/>
        <v>0</v>
      </c>
      <c r="AQ1030" s="1">
        <f t="shared" si="732"/>
        <v>0</v>
      </c>
      <c r="AR1030" s="1">
        <f t="shared" si="733"/>
        <v>0</v>
      </c>
      <c r="AS1030" s="1">
        <f t="shared" si="734"/>
        <v>0</v>
      </c>
      <c r="AT1030" s="1">
        <f t="shared" si="735"/>
        <v>0</v>
      </c>
      <c r="AU1030" s="1">
        <f t="shared" si="736"/>
        <v>0</v>
      </c>
      <c r="AV1030" s="1">
        <f t="shared" si="737"/>
        <v>0</v>
      </c>
      <c r="AW1030" s="1">
        <f t="shared" si="738"/>
        <v>0</v>
      </c>
      <c r="AX1030" s="1">
        <f t="shared" si="739"/>
        <v>0</v>
      </c>
      <c r="AY1030" s="1">
        <f t="shared" si="740"/>
        <v>0</v>
      </c>
      <c r="AZ1030" s="1">
        <f t="shared" si="741"/>
        <v>40</v>
      </c>
      <c r="BA1030" s="1">
        <f t="shared" si="742"/>
        <v>0</v>
      </c>
      <c r="BB1030" s="1">
        <f t="shared" si="743"/>
        <v>0</v>
      </c>
      <c r="BC1030" s="1">
        <f t="shared" si="744"/>
        <v>0</v>
      </c>
      <c r="BD1030" s="1">
        <f t="shared" si="745"/>
        <v>40</v>
      </c>
      <c r="BE1030" s="1" t="str">
        <f t="shared" si="752"/>
        <v>Barge D</v>
      </c>
      <c r="BF1030" s="1">
        <f t="shared" si="753"/>
        <v>8</v>
      </c>
      <c r="BG1030" s="3">
        <v>1012</v>
      </c>
      <c r="BH1030" s="1">
        <f t="shared" si="765"/>
        <v>0</v>
      </c>
      <c r="BI1030" s="1">
        <f t="shared" si="746"/>
        <v>0</v>
      </c>
      <c r="BJ1030" s="3">
        <v>1012</v>
      </c>
      <c r="BK1030" s="1">
        <f t="shared" si="747"/>
        <v>9</v>
      </c>
      <c r="BL1030" s="1">
        <f t="shared" si="754"/>
        <v>0</v>
      </c>
      <c r="BM1030" s="1">
        <f t="shared" si="755"/>
        <v>0</v>
      </c>
      <c r="BN1030" s="1">
        <f t="shared" si="756"/>
        <v>0</v>
      </c>
      <c r="BO1030" s="1">
        <f t="shared" si="757"/>
        <v>0</v>
      </c>
      <c r="BP1030" s="1">
        <f t="shared" si="758"/>
        <v>0</v>
      </c>
      <c r="BQ1030" s="1">
        <f t="shared" si="759"/>
        <v>0</v>
      </c>
      <c r="BR1030" s="1">
        <f t="shared" si="760"/>
        <v>0</v>
      </c>
      <c r="BS1030" s="1">
        <f t="shared" si="761"/>
        <v>0</v>
      </c>
      <c r="BT1030" s="1">
        <f t="shared" si="762"/>
        <v>1</v>
      </c>
      <c r="BU1030" s="1">
        <f t="shared" si="763"/>
        <v>2</v>
      </c>
      <c r="BW1030" s="1">
        <f t="shared" si="767"/>
        <v>0</v>
      </c>
      <c r="BX1030" s="1">
        <f t="shared" si="767"/>
        <v>0</v>
      </c>
      <c r="BY1030" s="1">
        <f t="shared" si="767"/>
        <v>0</v>
      </c>
      <c r="BZ1030" s="1">
        <f t="shared" si="766"/>
        <v>0</v>
      </c>
      <c r="CA1030" s="1">
        <f t="shared" si="766"/>
        <v>0</v>
      </c>
      <c r="CB1030" s="1">
        <f t="shared" si="766"/>
        <v>0</v>
      </c>
      <c r="CC1030" s="1">
        <f t="shared" si="766"/>
        <v>0</v>
      </c>
      <c r="CD1030" s="1">
        <f t="shared" si="766"/>
        <v>0</v>
      </c>
      <c r="CE1030" s="1">
        <f t="shared" si="766"/>
        <v>50</v>
      </c>
      <c r="CF1030" s="1">
        <f t="shared" si="766"/>
        <v>100</v>
      </c>
      <c r="CW1030" s="1">
        <v>1012</v>
      </c>
      <c r="CX1030" s="1">
        <f t="shared" si="748"/>
        <v>1</v>
      </c>
      <c r="CY1030" s="1" t="s">
        <v>37</v>
      </c>
      <c r="CZ1030" s="1">
        <v>1</v>
      </c>
      <c r="DB1030" s="1">
        <f t="shared" si="764"/>
        <v>9</v>
      </c>
      <c r="DC1030" s="1" t="s">
        <v>43</v>
      </c>
      <c r="DD1030" s="1">
        <f t="shared" si="749"/>
        <v>10</v>
      </c>
      <c r="DL1030" s="1">
        <v>1012</v>
      </c>
      <c r="DM1030" s="1">
        <f t="shared" si="750"/>
        <v>6</v>
      </c>
      <c r="DN1030" s="1">
        <f t="shared" si="751"/>
        <v>0</v>
      </c>
      <c r="DO1030" s="1" t="s">
        <v>37</v>
      </c>
      <c r="DP1030" s="1">
        <v>0</v>
      </c>
    </row>
    <row r="1031" spans="1:120" ht="15">
      <c r="A1031">
        <v>1013</v>
      </c>
      <c r="B1031">
        <v>2</v>
      </c>
      <c r="C1031" s="25">
        <v>4200</v>
      </c>
      <c r="D1031">
        <v>0</v>
      </c>
      <c r="E1031">
        <v>5</v>
      </c>
      <c r="F1031" t="s">
        <v>35</v>
      </c>
      <c r="G1031">
        <v>4</v>
      </c>
      <c r="H1031"/>
      <c r="I1031"/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f t="shared" si="723"/>
        <v>0</v>
      </c>
      <c r="AH1031" s="1">
        <f t="shared" si="724"/>
        <v>0</v>
      </c>
      <c r="AI1031" s="1">
        <f t="shared" si="725"/>
        <v>0</v>
      </c>
      <c r="AJ1031" s="1">
        <f t="shared" si="726"/>
        <v>0</v>
      </c>
      <c r="AK1031" s="1">
        <f t="shared" si="727"/>
        <v>80</v>
      </c>
      <c r="AL1031" s="1">
        <f t="shared" si="728"/>
        <v>0</v>
      </c>
      <c r="AM1031" s="1">
        <f t="shared" si="729"/>
        <v>0</v>
      </c>
      <c r="AN1031" s="1">
        <f t="shared" si="729"/>
        <v>0</v>
      </c>
      <c r="AO1031" s="1">
        <f t="shared" si="730"/>
        <v>0</v>
      </c>
      <c r="AP1031" s="1">
        <f t="shared" si="731"/>
        <v>0</v>
      </c>
      <c r="AQ1031" s="1">
        <f t="shared" si="732"/>
        <v>0</v>
      </c>
      <c r="AR1031" s="1">
        <f t="shared" si="733"/>
        <v>0</v>
      </c>
      <c r="AS1031" s="1">
        <f t="shared" si="734"/>
        <v>0</v>
      </c>
      <c r="AT1031" s="1">
        <f t="shared" si="735"/>
        <v>0</v>
      </c>
      <c r="AU1031" s="1">
        <f t="shared" si="736"/>
        <v>0</v>
      </c>
      <c r="AV1031" s="1">
        <f t="shared" si="737"/>
        <v>0</v>
      </c>
      <c r="AW1031" s="1">
        <f t="shared" si="738"/>
        <v>0</v>
      </c>
      <c r="AX1031" s="1">
        <f t="shared" si="739"/>
        <v>0</v>
      </c>
      <c r="AY1031" s="1">
        <f t="shared" si="740"/>
        <v>0</v>
      </c>
      <c r="AZ1031" s="1">
        <f t="shared" si="741"/>
        <v>0</v>
      </c>
      <c r="BA1031" s="1">
        <f t="shared" si="742"/>
        <v>0</v>
      </c>
      <c r="BB1031" s="1">
        <f t="shared" si="743"/>
        <v>0</v>
      </c>
      <c r="BC1031" s="1">
        <f t="shared" si="744"/>
        <v>0</v>
      </c>
      <c r="BD1031" s="1">
        <f t="shared" si="745"/>
        <v>80</v>
      </c>
      <c r="BE1031" s="1" t="str">
        <f t="shared" si="752"/>
        <v>Barge A</v>
      </c>
      <c r="BF1031" s="1">
        <f t="shared" si="753"/>
        <v>2</v>
      </c>
      <c r="BG1031" s="3">
        <v>1013</v>
      </c>
      <c r="BH1031" s="1">
        <f t="shared" si="765"/>
        <v>0</v>
      </c>
      <c r="BI1031" s="1">
        <f t="shared" si="746"/>
        <v>0</v>
      </c>
      <c r="BJ1031" s="3">
        <v>1013</v>
      </c>
      <c r="BK1031" s="1">
        <f t="shared" si="747"/>
        <v>4</v>
      </c>
      <c r="BL1031" s="1">
        <f t="shared" si="754"/>
        <v>0</v>
      </c>
      <c r="BM1031" s="1">
        <f t="shared" si="755"/>
        <v>0</v>
      </c>
      <c r="BN1031" s="1">
        <f t="shared" si="756"/>
        <v>0</v>
      </c>
      <c r="BO1031" s="1">
        <f t="shared" si="757"/>
        <v>1</v>
      </c>
      <c r="BP1031" s="1">
        <f t="shared" si="758"/>
        <v>2</v>
      </c>
      <c r="BQ1031" s="1">
        <f t="shared" si="759"/>
        <v>3</v>
      </c>
      <c r="BR1031" s="1">
        <f t="shared" si="760"/>
        <v>4</v>
      </c>
      <c r="BS1031" s="1">
        <f t="shared" si="761"/>
        <v>5</v>
      </c>
      <c r="BT1031" s="1">
        <f t="shared" si="762"/>
        <v>6</v>
      </c>
      <c r="BU1031" s="1">
        <f t="shared" si="763"/>
        <v>7</v>
      </c>
      <c r="BW1031" s="1">
        <f t="shared" si="767"/>
        <v>0</v>
      </c>
      <c r="BX1031" s="1">
        <f t="shared" si="767"/>
        <v>0</v>
      </c>
      <c r="BY1031" s="1">
        <f t="shared" si="767"/>
        <v>0</v>
      </c>
      <c r="BZ1031" s="1">
        <f t="shared" si="766"/>
        <v>70</v>
      </c>
      <c r="CA1031" s="1">
        <f t="shared" si="766"/>
        <v>140</v>
      </c>
      <c r="CB1031" s="1">
        <f t="shared" si="766"/>
        <v>210</v>
      </c>
      <c r="CC1031" s="1">
        <f t="shared" si="766"/>
        <v>280</v>
      </c>
      <c r="CD1031" s="1">
        <f t="shared" si="766"/>
        <v>350</v>
      </c>
      <c r="CE1031" s="1">
        <f t="shared" si="766"/>
        <v>420</v>
      </c>
      <c r="CF1031" s="1">
        <f t="shared" si="766"/>
        <v>490</v>
      </c>
      <c r="CW1031" s="1">
        <v>1013</v>
      </c>
      <c r="CX1031" s="1">
        <f t="shared" si="748"/>
        <v>1</v>
      </c>
      <c r="CY1031" s="1" t="s">
        <v>37</v>
      </c>
      <c r="CZ1031" s="1">
        <v>1</v>
      </c>
      <c r="DB1031" s="1">
        <f t="shared" si="764"/>
        <v>3</v>
      </c>
      <c r="DC1031" s="1" t="s">
        <v>43</v>
      </c>
      <c r="DD1031" s="1">
        <f t="shared" si="749"/>
        <v>5</v>
      </c>
      <c r="DL1031" s="1">
        <v>1013</v>
      </c>
      <c r="DM1031" s="1">
        <f t="shared" si="750"/>
        <v>1</v>
      </c>
      <c r="DN1031" s="1">
        <f t="shared" si="751"/>
        <v>0</v>
      </c>
      <c r="DO1031" s="1" t="s">
        <v>37</v>
      </c>
      <c r="DP1031" s="1">
        <v>0</v>
      </c>
    </row>
    <row r="1032" spans="1:120" ht="15">
      <c r="A1032">
        <v>1014</v>
      </c>
      <c r="B1032">
        <v>1</v>
      </c>
      <c r="C1032" s="25">
        <v>2300</v>
      </c>
      <c r="D1032">
        <v>1</v>
      </c>
      <c r="E1032">
        <v>6</v>
      </c>
      <c r="F1032" t="s">
        <v>74</v>
      </c>
      <c r="G1032">
        <v>4</v>
      </c>
      <c r="H1032"/>
      <c r="I1032"/>
      <c r="J1032" s="1">
        <v>0</v>
      </c>
      <c r="K1032" s="1">
        <v>0</v>
      </c>
      <c r="L1032" s="1">
        <v>0</v>
      </c>
      <c r="M1032" s="1">
        <v>0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f t="shared" si="723"/>
        <v>0</v>
      </c>
      <c r="AH1032" s="1">
        <f t="shared" si="724"/>
        <v>0</v>
      </c>
      <c r="AI1032" s="1">
        <f t="shared" si="725"/>
        <v>0</v>
      </c>
      <c r="AJ1032" s="1">
        <f t="shared" si="726"/>
        <v>0</v>
      </c>
      <c r="AK1032" s="1">
        <f t="shared" si="727"/>
        <v>40</v>
      </c>
      <c r="AL1032" s="1">
        <f t="shared" si="728"/>
        <v>0</v>
      </c>
      <c r="AM1032" s="1">
        <f t="shared" si="729"/>
        <v>0</v>
      </c>
      <c r="AN1032" s="1">
        <f t="shared" si="729"/>
        <v>0</v>
      </c>
      <c r="AO1032" s="1">
        <f t="shared" si="730"/>
        <v>0</v>
      </c>
      <c r="AP1032" s="1">
        <f t="shared" si="731"/>
        <v>0</v>
      </c>
      <c r="AQ1032" s="1">
        <f t="shared" si="732"/>
        <v>0</v>
      </c>
      <c r="AR1032" s="1">
        <f t="shared" si="733"/>
        <v>0</v>
      </c>
      <c r="AS1032" s="1">
        <f t="shared" si="734"/>
        <v>0</v>
      </c>
      <c r="AT1032" s="1">
        <f t="shared" si="735"/>
        <v>0</v>
      </c>
      <c r="AU1032" s="1">
        <f t="shared" si="736"/>
        <v>0</v>
      </c>
      <c r="AV1032" s="1">
        <f t="shared" si="737"/>
        <v>0</v>
      </c>
      <c r="AW1032" s="1">
        <f t="shared" si="738"/>
        <v>0</v>
      </c>
      <c r="AX1032" s="1">
        <f t="shared" si="739"/>
        <v>0</v>
      </c>
      <c r="AY1032" s="1">
        <f t="shared" si="740"/>
        <v>0</v>
      </c>
      <c r="AZ1032" s="1">
        <f t="shared" si="741"/>
        <v>0</v>
      </c>
      <c r="BA1032" s="1">
        <f t="shared" si="742"/>
        <v>0</v>
      </c>
      <c r="BB1032" s="1">
        <f t="shared" si="743"/>
        <v>0</v>
      </c>
      <c r="BC1032" s="1">
        <f t="shared" si="744"/>
        <v>0</v>
      </c>
      <c r="BD1032" s="1">
        <f t="shared" si="745"/>
        <v>40</v>
      </c>
      <c r="BE1032" s="1" t="str">
        <f t="shared" si="752"/>
        <v>Barge A</v>
      </c>
      <c r="BF1032" s="1">
        <f t="shared" si="753"/>
        <v>2</v>
      </c>
      <c r="BG1032" s="3">
        <v>1014</v>
      </c>
      <c r="BH1032" s="1">
        <f t="shared" si="765"/>
        <v>0</v>
      </c>
      <c r="BI1032" s="1">
        <f t="shared" si="746"/>
        <v>0</v>
      </c>
      <c r="BJ1032" s="3">
        <v>1014</v>
      </c>
      <c r="BK1032" s="1">
        <f t="shared" si="747"/>
        <v>5</v>
      </c>
      <c r="BL1032" s="1">
        <f t="shared" si="754"/>
        <v>0</v>
      </c>
      <c r="BM1032" s="1">
        <f t="shared" si="755"/>
        <v>0</v>
      </c>
      <c r="BN1032" s="1">
        <f t="shared" si="756"/>
        <v>0</v>
      </c>
      <c r="BO1032" s="1">
        <f t="shared" si="757"/>
        <v>0</v>
      </c>
      <c r="BP1032" s="1">
        <f t="shared" si="758"/>
        <v>1</v>
      </c>
      <c r="BQ1032" s="1">
        <f t="shared" si="759"/>
        <v>2</v>
      </c>
      <c r="BR1032" s="1">
        <f t="shared" si="760"/>
        <v>3</v>
      </c>
      <c r="BS1032" s="1">
        <f t="shared" si="761"/>
        <v>4</v>
      </c>
      <c r="BT1032" s="1">
        <f t="shared" si="762"/>
        <v>5</v>
      </c>
      <c r="BU1032" s="1">
        <f t="shared" si="763"/>
        <v>6</v>
      </c>
      <c r="BW1032" s="1">
        <f t="shared" si="767"/>
        <v>0</v>
      </c>
      <c r="BX1032" s="1">
        <f t="shared" si="767"/>
        <v>0</v>
      </c>
      <c r="BY1032" s="1">
        <f t="shared" si="767"/>
        <v>0</v>
      </c>
      <c r="BZ1032" s="1">
        <f t="shared" si="766"/>
        <v>0</v>
      </c>
      <c r="CA1032" s="1">
        <f t="shared" si="766"/>
        <v>50</v>
      </c>
      <c r="CB1032" s="1">
        <f t="shared" si="766"/>
        <v>100</v>
      </c>
      <c r="CC1032" s="1">
        <f t="shared" si="766"/>
        <v>150</v>
      </c>
      <c r="CD1032" s="1">
        <f t="shared" si="766"/>
        <v>200</v>
      </c>
      <c r="CE1032" s="1">
        <f t="shared" si="766"/>
        <v>250</v>
      </c>
      <c r="CF1032" s="1">
        <f t="shared" si="766"/>
        <v>300</v>
      </c>
      <c r="CW1032" s="1">
        <v>1014</v>
      </c>
      <c r="CX1032" s="1">
        <f t="shared" si="748"/>
        <v>1</v>
      </c>
      <c r="CY1032" s="1" t="s">
        <v>37</v>
      </c>
      <c r="CZ1032" s="1">
        <v>1</v>
      </c>
      <c r="DB1032" s="1">
        <f t="shared" si="764"/>
        <v>3</v>
      </c>
      <c r="DC1032" s="1" t="s">
        <v>43</v>
      </c>
      <c r="DD1032" s="1">
        <f t="shared" si="749"/>
        <v>6</v>
      </c>
      <c r="DL1032" s="1">
        <v>1014</v>
      </c>
      <c r="DM1032" s="1">
        <f t="shared" si="750"/>
        <v>2</v>
      </c>
      <c r="DN1032" s="1">
        <f t="shared" si="751"/>
        <v>0</v>
      </c>
      <c r="DO1032" s="1" t="s">
        <v>37</v>
      </c>
      <c r="DP1032" s="1">
        <v>0</v>
      </c>
    </row>
    <row r="1033" spans="1:120" ht="15">
      <c r="A1033">
        <v>1015</v>
      </c>
      <c r="B1033">
        <v>2</v>
      </c>
      <c r="C1033" s="25">
        <v>4200</v>
      </c>
      <c r="D1033">
        <v>0</v>
      </c>
      <c r="E1033">
        <v>4</v>
      </c>
      <c r="F1033" t="s">
        <v>35</v>
      </c>
      <c r="G1033">
        <v>3</v>
      </c>
      <c r="H1033"/>
      <c r="I1033"/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1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f t="shared" si="723"/>
        <v>0</v>
      </c>
      <c r="AH1033" s="1">
        <f t="shared" si="724"/>
        <v>0</v>
      </c>
      <c r="AI1033" s="1">
        <f t="shared" si="725"/>
        <v>0</v>
      </c>
      <c r="AJ1033" s="1">
        <f t="shared" si="726"/>
        <v>0</v>
      </c>
      <c r="AK1033" s="1">
        <f t="shared" si="727"/>
        <v>0</v>
      </c>
      <c r="AL1033" s="1">
        <f t="shared" si="728"/>
        <v>80</v>
      </c>
      <c r="AM1033" s="1">
        <f t="shared" si="729"/>
        <v>0</v>
      </c>
      <c r="AN1033" s="1">
        <f t="shared" si="729"/>
        <v>0</v>
      </c>
      <c r="AO1033" s="1">
        <f t="shared" si="730"/>
        <v>0</v>
      </c>
      <c r="AP1033" s="1">
        <f t="shared" si="731"/>
        <v>0</v>
      </c>
      <c r="AQ1033" s="1">
        <f t="shared" si="732"/>
        <v>0</v>
      </c>
      <c r="AR1033" s="1">
        <f t="shared" si="733"/>
        <v>0</v>
      </c>
      <c r="AS1033" s="1">
        <f t="shared" si="734"/>
        <v>0</v>
      </c>
      <c r="AT1033" s="1">
        <f t="shared" si="735"/>
        <v>0</v>
      </c>
      <c r="AU1033" s="1">
        <f t="shared" si="736"/>
        <v>0</v>
      </c>
      <c r="AV1033" s="1">
        <f t="shared" si="737"/>
        <v>0</v>
      </c>
      <c r="AW1033" s="1">
        <f t="shared" si="738"/>
        <v>0</v>
      </c>
      <c r="AX1033" s="1">
        <f t="shared" si="739"/>
        <v>0</v>
      </c>
      <c r="AY1033" s="1">
        <f t="shared" si="740"/>
        <v>0</v>
      </c>
      <c r="AZ1033" s="1">
        <f t="shared" si="741"/>
        <v>0</v>
      </c>
      <c r="BA1033" s="1">
        <f t="shared" si="742"/>
        <v>0</v>
      </c>
      <c r="BB1033" s="1">
        <f t="shared" si="743"/>
        <v>0</v>
      </c>
      <c r="BC1033" s="1">
        <f t="shared" si="744"/>
        <v>0</v>
      </c>
      <c r="BD1033" s="1">
        <f t="shared" si="745"/>
        <v>80</v>
      </c>
      <c r="BE1033" s="1" t="str">
        <f t="shared" si="752"/>
        <v>Barge C</v>
      </c>
      <c r="BF1033" s="1">
        <f t="shared" si="753"/>
        <v>2</v>
      </c>
      <c r="BG1033" s="3">
        <v>1015</v>
      </c>
      <c r="BH1033" s="1">
        <f t="shared" si="765"/>
        <v>0</v>
      </c>
      <c r="BI1033" s="1">
        <f t="shared" si="746"/>
        <v>0</v>
      </c>
      <c r="BJ1033" s="3">
        <v>1015</v>
      </c>
      <c r="BK1033" s="1">
        <f t="shared" si="747"/>
        <v>3</v>
      </c>
      <c r="BL1033" s="1">
        <f t="shared" si="754"/>
        <v>0</v>
      </c>
      <c r="BM1033" s="1">
        <f t="shared" si="755"/>
        <v>0</v>
      </c>
      <c r="BN1033" s="1">
        <f t="shared" si="756"/>
        <v>1</v>
      </c>
      <c r="BO1033" s="1">
        <f t="shared" si="757"/>
        <v>2</v>
      </c>
      <c r="BP1033" s="1">
        <f t="shared" si="758"/>
        <v>3</v>
      </c>
      <c r="BQ1033" s="1">
        <f t="shared" si="759"/>
        <v>4</v>
      </c>
      <c r="BR1033" s="1">
        <f t="shared" si="760"/>
        <v>5</v>
      </c>
      <c r="BS1033" s="1">
        <f t="shared" si="761"/>
        <v>6</v>
      </c>
      <c r="BT1033" s="1">
        <f t="shared" si="762"/>
        <v>7</v>
      </c>
      <c r="BU1033" s="1">
        <f t="shared" si="763"/>
        <v>8</v>
      </c>
      <c r="BW1033" s="1">
        <f t="shared" si="767"/>
        <v>0</v>
      </c>
      <c r="BX1033" s="1">
        <f t="shared" si="767"/>
        <v>0</v>
      </c>
      <c r="BY1033" s="1">
        <f t="shared" si="767"/>
        <v>70</v>
      </c>
      <c r="BZ1033" s="1">
        <f t="shared" si="766"/>
        <v>140</v>
      </c>
      <c r="CA1033" s="1">
        <f t="shared" si="766"/>
        <v>210</v>
      </c>
      <c r="CB1033" s="1">
        <f t="shared" si="766"/>
        <v>280</v>
      </c>
      <c r="CC1033" s="1">
        <f t="shared" si="766"/>
        <v>350</v>
      </c>
      <c r="CD1033" s="1">
        <f t="shared" si="766"/>
        <v>420</v>
      </c>
      <c r="CE1033" s="1">
        <f t="shared" si="766"/>
        <v>490</v>
      </c>
      <c r="CF1033" s="1">
        <f t="shared" si="766"/>
        <v>560</v>
      </c>
      <c r="CW1033" s="1">
        <v>1015</v>
      </c>
      <c r="CX1033" s="1">
        <f t="shared" si="748"/>
        <v>1</v>
      </c>
      <c r="CY1033" s="1" t="s">
        <v>37</v>
      </c>
      <c r="CZ1033" s="1">
        <v>1</v>
      </c>
      <c r="DB1033" s="1">
        <f t="shared" si="764"/>
        <v>3</v>
      </c>
      <c r="DC1033" s="1" t="s">
        <v>43</v>
      </c>
      <c r="DD1033" s="1">
        <f t="shared" si="749"/>
        <v>4</v>
      </c>
      <c r="DL1033" s="1">
        <v>1015</v>
      </c>
      <c r="DM1033" s="1">
        <f t="shared" si="750"/>
        <v>1</v>
      </c>
      <c r="DN1033" s="1">
        <f t="shared" si="751"/>
        <v>0</v>
      </c>
      <c r="DO1033" s="1" t="s">
        <v>37</v>
      </c>
      <c r="DP1033" s="1">
        <v>0</v>
      </c>
    </row>
    <row r="1034" spans="1:120" ht="15">
      <c r="A1034">
        <v>1016</v>
      </c>
      <c r="B1034">
        <v>2</v>
      </c>
      <c r="C1034" s="25">
        <v>4200</v>
      </c>
      <c r="D1034">
        <v>0</v>
      </c>
      <c r="E1034">
        <v>4</v>
      </c>
      <c r="F1034" t="s">
        <v>73</v>
      </c>
      <c r="G1034">
        <v>4</v>
      </c>
      <c r="H1034"/>
      <c r="I1034"/>
      <c r="J1034" s="1">
        <v>0</v>
      </c>
      <c r="K1034" s="1">
        <v>0</v>
      </c>
      <c r="L1034" s="1">
        <v>1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f t="shared" si="723"/>
        <v>0</v>
      </c>
      <c r="AH1034" s="1">
        <f t="shared" si="724"/>
        <v>0</v>
      </c>
      <c r="AI1034" s="1">
        <f t="shared" si="725"/>
        <v>80</v>
      </c>
      <c r="AJ1034" s="1">
        <f t="shared" si="726"/>
        <v>0</v>
      </c>
      <c r="AK1034" s="1">
        <f t="shared" si="727"/>
        <v>0</v>
      </c>
      <c r="AL1034" s="1">
        <f t="shared" si="728"/>
        <v>0</v>
      </c>
      <c r="AM1034" s="1">
        <f t="shared" si="729"/>
        <v>0</v>
      </c>
      <c r="AN1034" s="1">
        <f t="shared" si="729"/>
        <v>0</v>
      </c>
      <c r="AO1034" s="1">
        <f t="shared" si="730"/>
        <v>0</v>
      </c>
      <c r="AP1034" s="1">
        <f t="shared" si="731"/>
        <v>0</v>
      </c>
      <c r="AQ1034" s="1">
        <f t="shared" si="732"/>
        <v>0</v>
      </c>
      <c r="AR1034" s="1">
        <f t="shared" si="733"/>
        <v>0</v>
      </c>
      <c r="AS1034" s="1">
        <f t="shared" si="734"/>
        <v>0</v>
      </c>
      <c r="AT1034" s="1">
        <f t="shared" si="735"/>
        <v>0</v>
      </c>
      <c r="AU1034" s="1">
        <f t="shared" si="736"/>
        <v>0</v>
      </c>
      <c r="AV1034" s="1">
        <f t="shared" si="737"/>
        <v>0</v>
      </c>
      <c r="AW1034" s="1">
        <f t="shared" si="738"/>
        <v>0</v>
      </c>
      <c r="AX1034" s="1">
        <f t="shared" si="739"/>
        <v>0</v>
      </c>
      <c r="AY1034" s="1">
        <f t="shared" si="740"/>
        <v>0</v>
      </c>
      <c r="AZ1034" s="1">
        <f t="shared" si="741"/>
        <v>0</v>
      </c>
      <c r="BA1034" s="1">
        <f t="shared" si="742"/>
        <v>0</v>
      </c>
      <c r="BB1034" s="1">
        <f t="shared" si="743"/>
        <v>0</v>
      </c>
      <c r="BC1034" s="1">
        <f t="shared" si="744"/>
        <v>0</v>
      </c>
      <c r="BD1034" s="1">
        <f t="shared" si="745"/>
        <v>80</v>
      </c>
      <c r="BE1034" s="1" t="str">
        <f t="shared" si="752"/>
        <v>Barge E</v>
      </c>
      <c r="BF1034" s="1">
        <f t="shared" si="753"/>
        <v>1</v>
      </c>
      <c r="BG1034" s="3">
        <v>1016</v>
      </c>
      <c r="BH1034" s="1">
        <f t="shared" si="765"/>
        <v>0</v>
      </c>
      <c r="BI1034" s="1">
        <f t="shared" si="746"/>
        <v>0</v>
      </c>
      <c r="BJ1034" s="3">
        <v>1016</v>
      </c>
      <c r="BK1034" s="1">
        <f t="shared" si="747"/>
        <v>4</v>
      </c>
      <c r="BL1034" s="1">
        <f t="shared" si="754"/>
        <v>0</v>
      </c>
      <c r="BM1034" s="1">
        <f t="shared" si="755"/>
        <v>0</v>
      </c>
      <c r="BN1034" s="1">
        <f t="shared" si="756"/>
        <v>0</v>
      </c>
      <c r="BO1034" s="1">
        <f t="shared" si="757"/>
        <v>1</v>
      </c>
      <c r="BP1034" s="1">
        <f t="shared" si="758"/>
        <v>2</v>
      </c>
      <c r="BQ1034" s="1">
        <f t="shared" si="759"/>
        <v>3</v>
      </c>
      <c r="BR1034" s="1">
        <f t="shared" si="760"/>
        <v>4</v>
      </c>
      <c r="BS1034" s="1">
        <f t="shared" si="761"/>
        <v>5</v>
      </c>
      <c r="BT1034" s="1">
        <f t="shared" si="762"/>
        <v>6</v>
      </c>
      <c r="BU1034" s="1">
        <f t="shared" si="763"/>
        <v>7</v>
      </c>
      <c r="BW1034" s="1">
        <f t="shared" si="767"/>
        <v>0</v>
      </c>
      <c r="BX1034" s="1">
        <f t="shared" si="767"/>
        <v>0</v>
      </c>
      <c r="BY1034" s="1">
        <f t="shared" si="767"/>
        <v>0</v>
      </c>
      <c r="BZ1034" s="1">
        <f t="shared" si="766"/>
        <v>70</v>
      </c>
      <c r="CA1034" s="1">
        <f t="shared" si="766"/>
        <v>140</v>
      </c>
      <c r="CB1034" s="1">
        <f t="shared" si="766"/>
        <v>210</v>
      </c>
      <c r="CC1034" s="1">
        <f t="shared" si="766"/>
        <v>280</v>
      </c>
      <c r="CD1034" s="1">
        <f t="shared" si="766"/>
        <v>350</v>
      </c>
      <c r="CE1034" s="1">
        <f t="shared" si="766"/>
        <v>420</v>
      </c>
      <c r="CF1034" s="1">
        <f t="shared" si="766"/>
        <v>490</v>
      </c>
      <c r="CW1034" s="1">
        <v>1016</v>
      </c>
      <c r="CX1034" s="1">
        <f t="shared" si="748"/>
        <v>1</v>
      </c>
      <c r="CY1034" s="1" t="s">
        <v>37</v>
      </c>
      <c r="CZ1034" s="1">
        <v>1</v>
      </c>
      <c r="DB1034" s="1">
        <f t="shared" si="764"/>
        <v>2</v>
      </c>
      <c r="DC1034" s="1" t="s">
        <v>43</v>
      </c>
      <c r="DD1034" s="1">
        <f t="shared" si="749"/>
        <v>4</v>
      </c>
      <c r="DL1034" s="1">
        <v>1016</v>
      </c>
      <c r="DM1034" s="1">
        <f t="shared" si="750"/>
        <v>1</v>
      </c>
      <c r="DN1034" s="1">
        <f t="shared" si="751"/>
        <v>0</v>
      </c>
      <c r="DO1034" s="1" t="s">
        <v>37</v>
      </c>
      <c r="DP1034" s="1">
        <v>0</v>
      </c>
    </row>
    <row r="1035" spans="1:120" ht="15">
      <c r="A1035">
        <v>1017</v>
      </c>
      <c r="B1035">
        <v>2</v>
      </c>
      <c r="C1035" s="25">
        <v>4200</v>
      </c>
      <c r="D1035">
        <v>6</v>
      </c>
      <c r="E1035">
        <v>9</v>
      </c>
      <c r="F1035" t="s">
        <v>35</v>
      </c>
      <c r="G1035">
        <v>6</v>
      </c>
      <c r="H1035"/>
      <c r="I1035"/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0.5</v>
      </c>
      <c r="AB1035" s="1">
        <v>0</v>
      </c>
      <c r="AC1035" s="1">
        <v>0</v>
      </c>
      <c r="AD1035" s="1">
        <v>0</v>
      </c>
      <c r="AE1035" s="1">
        <v>0.5</v>
      </c>
      <c r="AF1035" s="1">
        <v>0</v>
      </c>
      <c r="AG1035" s="1">
        <f t="shared" si="723"/>
        <v>0</v>
      </c>
      <c r="AH1035" s="1">
        <f t="shared" si="724"/>
        <v>0</v>
      </c>
      <c r="AI1035" s="1">
        <f t="shared" si="725"/>
        <v>0</v>
      </c>
      <c r="AJ1035" s="1">
        <f t="shared" si="726"/>
        <v>0</v>
      </c>
      <c r="AK1035" s="1">
        <f t="shared" si="727"/>
        <v>0</v>
      </c>
      <c r="AL1035" s="1">
        <f t="shared" si="728"/>
        <v>0</v>
      </c>
      <c r="AM1035" s="1">
        <f t="shared" si="729"/>
        <v>0</v>
      </c>
      <c r="AN1035" s="1">
        <f t="shared" si="729"/>
        <v>0</v>
      </c>
      <c r="AO1035" s="1">
        <f t="shared" si="730"/>
        <v>0</v>
      </c>
      <c r="AP1035" s="1">
        <f t="shared" si="731"/>
        <v>0</v>
      </c>
      <c r="AQ1035" s="1">
        <f t="shared" si="732"/>
        <v>0</v>
      </c>
      <c r="AR1035" s="1">
        <f t="shared" si="733"/>
        <v>0</v>
      </c>
      <c r="AS1035" s="1">
        <f t="shared" si="734"/>
        <v>0</v>
      </c>
      <c r="AT1035" s="1">
        <f t="shared" si="735"/>
        <v>0</v>
      </c>
      <c r="AU1035" s="1">
        <f t="shared" si="736"/>
        <v>0</v>
      </c>
      <c r="AV1035" s="1">
        <f t="shared" si="737"/>
        <v>0</v>
      </c>
      <c r="AW1035" s="1">
        <f t="shared" si="738"/>
        <v>0</v>
      </c>
      <c r="AX1035" s="1">
        <f t="shared" si="739"/>
        <v>40</v>
      </c>
      <c r="AY1035" s="1">
        <f t="shared" si="740"/>
        <v>0</v>
      </c>
      <c r="AZ1035" s="1">
        <f t="shared" si="741"/>
        <v>0</v>
      </c>
      <c r="BA1035" s="1">
        <f t="shared" si="742"/>
        <v>0</v>
      </c>
      <c r="BB1035" s="1">
        <f t="shared" si="743"/>
        <v>40</v>
      </c>
      <c r="BC1035" s="1">
        <f t="shared" si="744"/>
        <v>0</v>
      </c>
      <c r="BD1035" s="1">
        <f t="shared" si="745"/>
        <v>80</v>
      </c>
      <c r="BE1035" s="1" t="str">
        <f t="shared" si="752"/>
        <v>Barge B</v>
      </c>
      <c r="BF1035" s="1">
        <f t="shared" si="753"/>
        <v>0</v>
      </c>
      <c r="BG1035" s="3">
        <v>1017</v>
      </c>
      <c r="BH1035" s="1">
        <f t="shared" si="765"/>
        <v>0</v>
      </c>
      <c r="BI1035" s="1">
        <f t="shared" si="746"/>
        <v>0</v>
      </c>
      <c r="BJ1035" s="3">
        <v>1017</v>
      </c>
      <c r="BK1035" s="1">
        <f t="shared" si="747"/>
        <v>12</v>
      </c>
      <c r="BL1035" s="1">
        <f t="shared" si="754"/>
        <v>0</v>
      </c>
      <c r="BM1035" s="1">
        <f t="shared" si="755"/>
        <v>0</v>
      </c>
      <c r="BN1035" s="1">
        <f t="shared" si="756"/>
        <v>0</v>
      </c>
      <c r="BO1035" s="1">
        <f t="shared" si="757"/>
        <v>0</v>
      </c>
      <c r="BP1035" s="1">
        <f t="shared" si="758"/>
        <v>0</v>
      </c>
      <c r="BQ1035" s="1">
        <f t="shared" si="759"/>
        <v>0</v>
      </c>
      <c r="BR1035" s="1">
        <f t="shared" si="760"/>
        <v>0</v>
      </c>
      <c r="BS1035" s="1">
        <f t="shared" si="761"/>
        <v>0</v>
      </c>
      <c r="BT1035" s="1">
        <f t="shared" si="762"/>
        <v>0</v>
      </c>
      <c r="BU1035" s="1">
        <f t="shared" si="763"/>
        <v>0</v>
      </c>
      <c r="BW1035" s="1">
        <f t="shared" si="767"/>
        <v>0</v>
      </c>
      <c r="BX1035" s="1">
        <f t="shared" si="767"/>
        <v>0</v>
      </c>
      <c r="BY1035" s="1">
        <f t="shared" si="767"/>
        <v>0</v>
      </c>
      <c r="BZ1035" s="1">
        <f t="shared" si="766"/>
        <v>0</v>
      </c>
      <c r="CA1035" s="1">
        <f t="shared" si="766"/>
        <v>0</v>
      </c>
      <c r="CB1035" s="1">
        <f t="shared" si="766"/>
        <v>0</v>
      </c>
      <c r="CC1035" s="1">
        <f t="shared" si="766"/>
        <v>0</v>
      </c>
      <c r="CD1035" s="1">
        <f t="shared" si="766"/>
        <v>0</v>
      </c>
      <c r="CE1035" s="1">
        <f t="shared" si="766"/>
        <v>0</v>
      </c>
      <c r="CF1035" s="1">
        <f t="shared" si="766"/>
        <v>0</v>
      </c>
      <c r="CW1035" s="1">
        <v>1017</v>
      </c>
      <c r="CX1035" s="1">
        <f t="shared" si="748"/>
        <v>1</v>
      </c>
      <c r="CY1035" s="1" t="s">
        <v>37</v>
      </c>
      <c r="CZ1035" s="1">
        <v>1</v>
      </c>
      <c r="DB1035" s="1">
        <f t="shared" si="764"/>
        <v>9</v>
      </c>
      <c r="DC1035" s="1" t="s">
        <v>43</v>
      </c>
      <c r="DD1035" s="1">
        <f t="shared" si="749"/>
        <v>9</v>
      </c>
      <c r="DL1035" s="1">
        <v>1017</v>
      </c>
      <c r="DM1035" s="1">
        <f t="shared" si="750"/>
        <v>7</v>
      </c>
      <c r="DN1035" s="1">
        <f t="shared" si="751"/>
        <v>0</v>
      </c>
      <c r="DO1035" s="1" t="s">
        <v>37</v>
      </c>
      <c r="DP1035" s="1">
        <v>0</v>
      </c>
    </row>
    <row r="1036" spans="1:120" ht="15">
      <c r="A1036">
        <v>1018</v>
      </c>
      <c r="B1036">
        <v>1</v>
      </c>
      <c r="C1036" s="25">
        <v>22940</v>
      </c>
      <c r="D1036">
        <v>5</v>
      </c>
      <c r="E1036">
        <v>10</v>
      </c>
      <c r="F1036" t="s">
        <v>74</v>
      </c>
      <c r="G1036">
        <v>4</v>
      </c>
      <c r="H1036"/>
      <c r="I1036"/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v>1</v>
      </c>
      <c r="AD1036" s="1">
        <v>0</v>
      </c>
      <c r="AE1036" s="1">
        <v>0</v>
      </c>
      <c r="AF1036" s="1">
        <v>0</v>
      </c>
      <c r="AG1036" s="1">
        <f t="shared" si="723"/>
        <v>0</v>
      </c>
      <c r="AH1036" s="1">
        <f t="shared" si="724"/>
        <v>0</v>
      </c>
      <c r="AI1036" s="1">
        <f t="shared" si="725"/>
        <v>0</v>
      </c>
      <c r="AJ1036" s="1">
        <f t="shared" si="726"/>
        <v>0</v>
      </c>
      <c r="AK1036" s="1">
        <f t="shared" si="727"/>
        <v>0</v>
      </c>
      <c r="AL1036" s="1">
        <f t="shared" si="728"/>
        <v>0</v>
      </c>
      <c r="AM1036" s="1">
        <f t="shared" si="729"/>
        <v>0</v>
      </c>
      <c r="AN1036" s="1">
        <f t="shared" si="729"/>
        <v>0</v>
      </c>
      <c r="AO1036" s="1">
        <f t="shared" si="730"/>
        <v>0</v>
      </c>
      <c r="AP1036" s="1">
        <f t="shared" si="731"/>
        <v>0</v>
      </c>
      <c r="AQ1036" s="1">
        <f t="shared" si="732"/>
        <v>0</v>
      </c>
      <c r="AR1036" s="1">
        <f t="shared" si="733"/>
        <v>0</v>
      </c>
      <c r="AS1036" s="1">
        <f t="shared" si="734"/>
        <v>0</v>
      </c>
      <c r="AT1036" s="1">
        <f t="shared" si="735"/>
        <v>0</v>
      </c>
      <c r="AU1036" s="1">
        <f t="shared" si="736"/>
        <v>0</v>
      </c>
      <c r="AV1036" s="1">
        <f t="shared" si="737"/>
        <v>0</v>
      </c>
      <c r="AW1036" s="1">
        <f t="shared" si="738"/>
        <v>0</v>
      </c>
      <c r="AX1036" s="1">
        <f t="shared" si="739"/>
        <v>0</v>
      </c>
      <c r="AY1036" s="1">
        <f t="shared" si="740"/>
        <v>0</v>
      </c>
      <c r="AZ1036" s="1">
        <f t="shared" si="741"/>
        <v>40</v>
      </c>
      <c r="BA1036" s="1">
        <f t="shared" si="742"/>
        <v>0</v>
      </c>
      <c r="BB1036" s="1">
        <f t="shared" si="743"/>
        <v>0</v>
      </c>
      <c r="BC1036" s="1">
        <f t="shared" si="744"/>
        <v>0</v>
      </c>
      <c r="BD1036" s="1">
        <f t="shared" si="745"/>
        <v>40</v>
      </c>
      <c r="BE1036" s="1" t="str">
        <f t="shared" si="752"/>
        <v>Barge D</v>
      </c>
      <c r="BF1036" s="1">
        <f t="shared" si="753"/>
        <v>8</v>
      </c>
      <c r="BG1036" s="3">
        <v>1018</v>
      </c>
      <c r="BH1036" s="1">
        <f t="shared" si="765"/>
        <v>0</v>
      </c>
      <c r="BI1036" s="1">
        <f t="shared" si="746"/>
        <v>0</v>
      </c>
      <c r="BJ1036" s="3">
        <v>1018</v>
      </c>
      <c r="BK1036" s="1">
        <f t="shared" si="747"/>
        <v>9</v>
      </c>
      <c r="BL1036" s="1">
        <f t="shared" si="754"/>
        <v>0</v>
      </c>
      <c r="BM1036" s="1">
        <f t="shared" si="755"/>
        <v>0</v>
      </c>
      <c r="BN1036" s="1">
        <f t="shared" si="756"/>
        <v>0</v>
      </c>
      <c r="BO1036" s="1">
        <f t="shared" si="757"/>
        <v>0</v>
      </c>
      <c r="BP1036" s="1">
        <f t="shared" si="758"/>
        <v>0</v>
      </c>
      <c r="BQ1036" s="1">
        <f t="shared" si="759"/>
        <v>0</v>
      </c>
      <c r="BR1036" s="1">
        <f t="shared" si="760"/>
        <v>0</v>
      </c>
      <c r="BS1036" s="1">
        <f t="shared" si="761"/>
        <v>0</v>
      </c>
      <c r="BT1036" s="1">
        <f t="shared" si="762"/>
        <v>1</v>
      </c>
      <c r="BU1036" s="1">
        <f t="shared" si="763"/>
        <v>2</v>
      </c>
      <c r="BW1036" s="1">
        <f t="shared" si="767"/>
        <v>0</v>
      </c>
      <c r="BX1036" s="1">
        <f t="shared" si="767"/>
        <v>0</v>
      </c>
      <c r="BY1036" s="1">
        <f t="shared" si="767"/>
        <v>0</v>
      </c>
      <c r="BZ1036" s="1">
        <f t="shared" si="766"/>
        <v>0</v>
      </c>
      <c r="CA1036" s="1">
        <f t="shared" si="766"/>
        <v>0</v>
      </c>
      <c r="CB1036" s="1">
        <f t="shared" si="766"/>
        <v>0</v>
      </c>
      <c r="CC1036" s="1">
        <f t="shared" si="766"/>
        <v>0</v>
      </c>
      <c r="CD1036" s="1">
        <f t="shared" si="766"/>
        <v>0</v>
      </c>
      <c r="CE1036" s="1">
        <f t="shared" si="766"/>
        <v>50</v>
      </c>
      <c r="CF1036" s="1">
        <f t="shared" si="766"/>
        <v>100</v>
      </c>
      <c r="CW1036" s="1">
        <v>1018</v>
      </c>
      <c r="CX1036" s="1">
        <f t="shared" si="748"/>
        <v>1</v>
      </c>
      <c r="CY1036" s="1" t="s">
        <v>37</v>
      </c>
      <c r="CZ1036" s="1">
        <v>1</v>
      </c>
      <c r="DB1036" s="1">
        <f t="shared" si="764"/>
        <v>9</v>
      </c>
      <c r="DC1036" s="1" t="s">
        <v>43</v>
      </c>
      <c r="DD1036" s="1">
        <f t="shared" si="749"/>
        <v>10</v>
      </c>
      <c r="DL1036" s="1">
        <v>1018</v>
      </c>
      <c r="DM1036" s="1">
        <f t="shared" si="750"/>
        <v>6</v>
      </c>
      <c r="DN1036" s="1">
        <f t="shared" si="751"/>
        <v>0</v>
      </c>
      <c r="DO1036" s="1" t="s">
        <v>37</v>
      </c>
      <c r="DP1036" s="1">
        <v>0</v>
      </c>
    </row>
    <row r="1037" spans="1:120" ht="15">
      <c r="A1037">
        <v>1019</v>
      </c>
      <c r="B1037">
        <v>1</v>
      </c>
      <c r="C1037" s="25">
        <v>12300</v>
      </c>
      <c r="D1037">
        <v>4</v>
      </c>
      <c r="E1037">
        <v>9</v>
      </c>
      <c r="F1037" t="s">
        <v>32</v>
      </c>
      <c r="G1037">
        <v>4</v>
      </c>
      <c r="H1037"/>
      <c r="I1037"/>
      <c r="J1037" s="1">
        <v>0</v>
      </c>
      <c r="K1037" s="1">
        <v>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U1037" s="1">
        <v>1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0</v>
      </c>
      <c r="AG1037" s="1">
        <f t="shared" si="723"/>
        <v>0</v>
      </c>
      <c r="AH1037" s="1">
        <f t="shared" si="724"/>
        <v>0</v>
      </c>
      <c r="AI1037" s="1">
        <f t="shared" si="725"/>
        <v>0</v>
      </c>
      <c r="AJ1037" s="1">
        <f t="shared" si="726"/>
        <v>0</v>
      </c>
      <c r="AK1037" s="1">
        <f t="shared" si="727"/>
        <v>0</v>
      </c>
      <c r="AL1037" s="1">
        <f t="shared" si="728"/>
        <v>0</v>
      </c>
      <c r="AM1037" s="1">
        <f t="shared" si="729"/>
        <v>0</v>
      </c>
      <c r="AN1037" s="1">
        <f t="shared" si="729"/>
        <v>0</v>
      </c>
      <c r="AO1037" s="1">
        <f t="shared" si="730"/>
        <v>0</v>
      </c>
      <c r="AP1037" s="1">
        <f t="shared" si="731"/>
        <v>0</v>
      </c>
      <c r="AQ1037" s="1">
        <f t="shared" si="732"/>
        <v>0</v>
      </c>
      <c r="AR1037" s="1">
        <f t="shared" si="733"/>
        <v>40</v>
      </c>
      <c r="AS1037" s="1">
        <f t="shared" si="734"/>
        <v>0</v>
      </c>
      <c r="AT1037" s="1">
        <f t="shared" si="735"/>
        <v>0</v>
      </c>
      <c r="AU1037" s="1">
        <f t="shared" si="736"/>
        <v>0</v>
      </c>
      <c r="AV1037" s="1">
        <f t="shared" si="737"/>
        <v>0</v>
      </c>
      <c r="AW1037" s="1">
        <f t="shared" si="738"/>
        <v>0</v>
      </c>
      <c r="AX1037" s="1">
        <f t="shared" si="739"/>
        <v>0</v>
      </c>
      <c r="AY1037" s="1">
        <f t="shared" si="740"/>
        <v>0</v>
      </c>
      <c r="AZ1037" s="1">
        <f t="shared" si="741"/>
        <v>0</v>
      </c>
      <c r="BA1037" s="1">
        <f t="shared" si="742"/>
        <v>0</v>
      </c>
      <c r="BB1037" s="1">
        <f t="shared" si="743"/>
        <v>0</v>
      </c>
      <c r="BC1037" s="1">
        <f t="shared" si="744"/>
        <v>0</v>
      </c>
      <c r="BD1037" s="1">
        <f t="shared" si="745"/>
        <v>40</v>
      </c>
      <c r="BE1037" s="1" t="str">
        <f t="shared" si="752"/>
        <v>Barge C</v>
      </c>
      <c r="BF1037" s="1">
        <f t="shared" si="753"/>
        <v>5</v>
      </c>
      <c r="BG1037" s="3">
        <v>1019</v>
      </c>
      <c r="BH1037" s="1">
        <f t="shared" si="765"/>
        <v>0</v>
      </c>
      <c r="BI1037" s="1">
        <f t="shared" si="746"/>
        <v>0</v>
      </c>
      <c r="BJ1037" s="3">
        <v>1019</v>
      </c>
      <c r="BK1037" s="1">
        <f t="shared" si="747"/>
        <v>8</v>
      </c>
      <c r="BL1037" s="1">
        <f t="shared" si="754"/>
        <v>0</v>
      </c>
      <c r="BM1037" s="1">
        <f t="shared" si="755"/>
        <v>0</v>
      </c>
      <c r="BN1037" s="1">
        <f t="shared" si="756"/>
        <v>0</v>
      </c>
      <c r="BO1037" s="1">
        <f t="shared" si="757"/>
        <v>0</v>
      </c>
      <c r="BP1037" s="1">
        <f t="shared" si="758"/>
        <v>0</v>
      </c>
      <c r="BQ1037" s="1">
        <f t="shared" si="759"/>
        <v>0</v>
      </c>
      <c r="BR1037" s="1">
        <f t="shared" si="760"/>
        <v>0</v>
      </c>
      <c r="BS1037" s="1">
        <f t="shared" si="761"/>
        <v>1</v>
      </c>
      <c r="BT1037" s="1">
        <f t="shared" si="762"/>
        <v>2</v>
      </c>
      <c r="BU1037" s="1">
        <f t="shared" si="763"/>
        <v>3</v>
      </c>
      <c r="BW1037" s="1">
        <f t="shared" si="767"/>
        <v>0</v>
      </c>
      <c r="BX1037" s="1">
        <f t="shared" si="767"/>
        <v>0</v>
      </c>
      <c r="BY1037" s="1">
        <f t="shared" si="767"/>
        <v>0</v>
      </c>
      <c r="BZ1037" s="1">
        <f t="shared" si="766"/>
        <v>0</v>
      </c>
      <c r="CA1037" s="1">
        <f t="shared" si="766"/>
        <v>0</v>
      </c>
      <c r="CB1037" s="1">
        <f t="shared" si="766"/>
        <v>0</v>
      </c>
      <c r="CC1037" s="1">
        <f t="shared" si="766"/>
        <v>0</v>
      </c>
      <c r="CD1037" s="1">
        <f t="shared" si="766"/>
        <v>50</v>
      </c>
      <c r="CE1037" s="1">
        <f t="shared" si="766"/>
        <v>100</v>
      </c>
      <c r="CF1037" s="1">
        <f t="shared" si="766"/>
        <v>150</v>
      </c>
      <c r="CW1037" s="1">
        <v>1019</v>
      </c>
      <c r="CX1037" s="1">
        <f t="shared" si="748"/>
        <v>1</v>
      </c>
      <c r="CY1037" s="1" t="s">
        <v>37</v>
      </c>
      <c r="CZ1037" s="1">
        <v>1</v>
      </c>
      <c r="DB1037" s="1">
        <f t="shared" si="764"/>
        <v>6</v>
      </c>
      <c r="DC1037" s="1" t="s">
        <v>43</v>
      </c>
      <c r="DD1037" s="1">
        <f t="shared" si="749"/>
        <v>9</v>
      </c>
      <c r="DL1037" s="1">
        <v>1019</v>
      </c>
      <c r="DM1037" s="1">
        <f t="shared" si="750"/>
        <v>5</v>
      </c>
      <c r="DN1037" s="1">
        <f t="shared" si="751"/>
        <v>0</v>
      </c>
      <c r="DO1037" s="1" t="s">
        <v>37</v>
      </c>
      <c r="DP1037" s="1">
        <v>0</v>
      </c>
    </row>
    <row r="1038" spans="1:120" ht="15">
      <c r="A1038">
        <v>1020</v>
      </c>
      <c r="B1038">
        <v>2</v>
      </c>
      <c r="C1038" s="25">
        <v>4200</v>
      </c>
      <c r="D1038">
        <v>4</v>
      </c>
      <c r="E1038">
        <v>8</v>
      </c>
      <c r="F1038" t="s">
        <v>73</v>
      </c>
      <c r="G1038">
        <v>4</v>
      </c>
      <c r="H1038"/>
      <c r="I1038"/>
      <c r="J1038" s="1">
        <v>0</v>
      </c>
      <c r="K1038" s="1">
        <v>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1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f t="shared" si="723"/>
        <v>0</v>
      </c>
      <c r="AH1038" s="1">
        <f t="shared" si="724"/>
        <v>0</v>
      </c>
      <c r="AI1038" s="1">
        <f t="shared" si="725"/>
        <v>0</v>
      </c>
      <c r="AJ1038" s="1">
        <f t="shared" si="726"/>
        <v>0</v>
      </c>
      <c r="AK1038" s="1">
        <f t="shared" si="727"/>
        <v>0</v>
      </c>
      <c r="AL1038" s="1">
        <f t="shared" si="728"/>
        <v>0</v>
      </c>
      <c r="AM1038" s="1">
        <f t="shared" si="729"/>
        <v>0</v>
      </c>
      <c r="AN1038" s="1">
        <f t="shared" si="729"/>
        <v>0</v>
      </c>
      <c r="AO1038" s="1">
        <f t="shared" si="730"/>
        <v>0</v>
      </c>
      <c r="AP1038" s="1">
        <f t="shared" si="731"/>
        <v>0</v>
      </c>
      <c r="AQ1038" s="1">
        <f t="shared" si="732"/>
        <v>0</v>
      </c>
      <c r="AR1038" s="1">
        <f t="shared" si="733"/>
        <v>0</v>
      </c>
      <c r="AS1038" s="1">
        <f t="shared" si="734"/>
        <v>0</v>
      </c>
      <c r="AT1038" s="1">
        <f t="shared" si="735"/>
        <v>0</v>
      </c>
      <c r="AU1038" s="1">
        <f t="shared" si="736"/>
        <v>0</v>
      </c>
      <c r="AV1038" s="1">
        <f t="shared" si="737"/>
        <v>80</v>
      </c>
      <c r="AW1038" s="1">
        <f t="shared" si="738"/>
        <v>0</v>
      </c>
      <c r="AX1038" s="1">
        <f t="shared" si="739"/>
        <v>0</v>
      </c>
      <c r="AY1038" s="1">
        <f t="shared" si="740"/>
        <v>0</v>
      </c>
      <c r="AZ1038" s="1">
        <f t="shared" si="741"/>
        <v>0</v>
      </c>
      <c r="BA1038" s="1">
        <f t="shared" si="742"/>
        <v>0</v>
      </c>
      <c r="BB1038" s="1">
        <f t="shared" si="743"/>
        <v>0</v>
      </c>
      <c r="BC1038" s="1">
        <f t="shared" si="744"/>
        <v>0</v>
      </c>
      <c r="BD1038" s="1">
        <f t="shared" si="745"/>
        <v>80</v>
      </c>
      <c r="BE1038" s="1" t="str">
        <f t="shared" si="752"/>
        <v>Barge D</v>
      </c>
      <c r="BF1038" s="1">
        <f t="shared" si="753"/>
        <v>6</v>
      </c>
      <c r="BG1038" s="3">
        <v>1020</v>
      </c>
      <c r="BH1038" s="1">
        <f t="shared" si="765"/>
        <v>0</v>
      </c>
      <c r="BI1038" s="1">
        <f t="shared" si="746"/>
        <v>0</v>
      </c>
      <c r="BJ1038" s="3">
        <v>1020</v>
      </c>
      <c r="BK1038" s="1">
        <f t="shared" si="747"/>
        <v>8</v>
      </c>
      <c r="BL1038" s="1">
        <f t="shared" si="754"/>
        <v>0</v>
      </c>
      <c r="BM1038" s="1">
        <f t="shared" si="755"/>
        <v>0</v>
      </c>
      <c r="BN1038" s="1">
        <f t="shared" si="756"/>
        <v>0</v>
      </c>
      <c r="BO1038" s="1">
        <f t="shared" si="757"/>
        <v>0</v>
      </c>
      <c r="BP1038" s="1">
        <f t="shared" si="758"/>
        <v>0</v>
      </c>
      <c r="BQ1038" s="1">
        <f t="shared" si="759"/>
        <v>0</v>
      </c>
      <c r="BR1038" s="1">
        <f t="shared" si="760"/>
        <v>0</v>
      </c>
      <c r="BS1038" s="1">
        <f t="shared" si="761"/>
        <v>1</v>
      </c>
      <c r="BT1038" s="1">
        <f t="shared" si="762"/>
        <v>2</v>
      </c>
      <c r="BU1038" s="1">
        <f t="shared" si="763"/>
        <v>3</v>
      </c>
      <c r="BW1038" s="1">
        <f t="shared" si="767"/>
        <v>0</v>
      </c>
      <c r="BX1038" s="1">
        <f t="shared" si="767"/>
        <v>0</v>
      </c>
      <c r="BY1038" s="1">
        <f t="shared" si="767"/>
        <v>0</v>
      </c>
      <c r="BZ1038" s="1">
        <f t="shared" si="766"/>
        <v>0</v>
      </c>
      <c r="CA1038" s="1">
        <f t="shared" si="766"/>
        <v>0</v>
      </c>
      <c r="CB1038" s="1">
        <f t="shared" si="766"/>
        <v>0</v>
      </c>
      <c r="CC1038" s="1">
        <f t="shared" si="766"/>
        <v>0</v>
      </c>
      <c r="CD1038" s="1">
        <f t="shared" si="766"/>
        <v>70</v>
      </c>
      <c r="CE1038" s="1">
        <f t="shared" si="766"/>
        <v>140</v>
      </c>
      <c r="CF1038" s="1">
        <f t="shared" si="766"/>
        <v>210</v>
      </c>
      <c r="CW1038" s="1">
        <v>1020</v>
      </c>
      <c r="CX1038" s="1">
        <f t="shared" si="748"/>
        <v>1</v>
      </c>
      <c r="CY1038" s="1" t="s">
        <v>37</v>
      </c>
      <c r="CZ1038" s="1">
        <v>1</v>
      </c>
      <c r="DB1038" s="1">
        <f t="shared" si="764"/>
        <v>7</v>
      </c>
      <c r="DC1038" s="1" t="s">
        <v>43</v>
      </c>
      <c r="DD1038" s="1">
        <f t="shared" si="749"/>
        <v>8</v>
      </c>
      <c r="DL1038" s="1">
        <v>1020</v>
      </c>
      <c r="DM1038" s="1">
        <f t="shared" si="750"/>
        <v>5</v>
      </c>
      <c r="DN1038" s="1">
        <f t="shared" si="751"/>
        <v>0</v>
      </c>
      <c r="DO1038" s="1" t="s">
        <v>37</v>
      </c>
      <c r="DP1038" s="1">
        <v>0</v>
      </c>
    </row>
    <row r="1039" spans="1:120" ht="15">
      <c r="A1039">
        <v>1021</v>
      </c>
      <c r="B1039">
        <v>2</v>
      </c>
      <c r="C1039" s="25">
        <v>21740</v>
      </c>
      <c r="D1039">
        <v>2</v>
      </c>
      <c r="E1039">
        <v>7</v>
      </c>
      <c r="F1039" t="s">
        <v>73</v>
      </c>
      <c r="G1039">
        <v>3</v>
      </c>
      <c r="H1039"/>
      <c r="I1039"/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1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>
        <f t="shared" si="723"/>
        <v>0</v>
      </c>
      <c r="AH1039" s="1">
        <f t="shared" si="724"/>
        <v>0</v>
      </c>
      <c r="AI1039" s="1">
        <f t="shared" si="725"/>
        <v>0</v>
      </c>
      <c r="AJ1039" s="1">
        <f t="shared" si="726"/>
        <v>0</v>
      </c>
      <c r="AK1039" s="1">
        <f t="shared" si="727"/>
        <v>0</v>
      </c>
      <c r="AL1039" s="1">
        <f t="shared" si="728"/>
        <v>0</v>
      </c>
      <c r="AM1039" s="1">
        <f t="shared" si="729"/>
        <v>0</v>
      </c>
      <c r="AN1039" s="1">
        <f t="shared" si="729"/>
        <v>0</v>
      </c>
      <c r="AO1039" s="1">
        <f t="shared" si="730"/>
        <v>0</v>
      </c>
      <c r="AP1039" s="1">
        <f t="shared" si="731"/>
        <v>80</v>
      </c>
      <c r="AQ1039" s="1">
        <f t="shared" si="732"/>
        <v>0</v>
      </c>
      <c r="AR1039" s="1">
        <f t="shared" si="733"/>
        <v>0</v>
      </c>
      <c r="AS1039" s="1">
        <f t="shared" si="734"/>
        <v>0</v>
      </c>
      <c r="AT1039" s="1">
        <f t="shared" si="735"/>
        <v>0</v>
      </c>
      <c r="AU1039" s="1">
        <f t="shared" si="736"/>
        <v>0</v>
      </c>
      <c r="AV1039" s="1">
        <f t="shared" si="737"/>
        <v>0</v>
      </c>
      <c r="AW1039" s="1">
        <f t="shared" si="738"/>
        <v>0</v>
      </c>
      <c r="AX1039" s="1">
        <f t="shared" si="739"/>
        <v>0</v>
      </c>
      <c r="AY1039" s="1">
        <f t="shared" si="740"/>
        <v>0</v>
      </c>
      <c r="AZ1039" s="1">
        <f t="shared" si="741"/>
        <v>0</v>
      </c>
      <c r="BA1039" s="1">
        <f t="shared" si="742"/>
        <v>0</v>
      </c>
      <c r="BB1039" s="1">
        <f t="shared" si="743"/>
        <v>0</v>
      </c>
      <c r="BC1039" s="1">
        <f t="shared" si="744"/>
        <v>0</v>
      </c>
      <c r="BD1039" s="1">
        <f t="shared" si="745"/>
        <v>80</v>
      </c>
      <c r="BE1039" s="1" t="str">
        <f t="shared" si="752"/>
        <v>Barge E</v>
      </c>
      <c r="BF1039" s="1">
        <f t="shared" si="753"/>
        <v>4</v>
      </c>
      <c r="BG1039" s="3">
        <v>1021</v>
      </c>
      <c r="BH1039" s="1">
        <f t="shared" si="765"/>
        <v>0</v>
      </c>
      <c r="BI1039" s="1">
        <f t="shared" si="746"/>
        <v>0</v>
      </c>
      <c r="BJ1039" s="3">
        <v>1021</v>
      </c>
      <c r="BK1039" s="1">
        <f t="shared" si="747"/>
        <v>5</v>
      </c>
      <c r="BL1039" s="1">
        <f t="shared" si="754"/>
        <v>0</v>
      </c>
      <c r="BM1039" s="1">
        <f t="shared" si="755"/>
        <v>0</v>
      </c>
      <c r="BN1039" s="1">
        <f t="shared" si="756"/>
        <v>0</v>
      </c>
      <c r="BO1039" s="1">
        <f t="shared" si="757"/>
        <v>0</v>
      </c>
      <c r="BP1039" s="1">
        <f t="shared" si="758"/>
        <v>1</v>
      </c>
      <c r="BQ1039" s="1">
        <f t="shared" si="759"/>
        <v>2</v>
      </c>
      <c r="BR1039" s="1">
        <f t="shared" si="760"/>
        <v>3</v>
      </c>
      <c r="BS1039" s="1">
        <f t="shared" si="761"/>
        <v>4</v>
      </c>
      <c r="BT1039" s="1">
        <f t="shared" si="762"/>
        <v>5</v>
      </c>
      <c r="BU1039" s="1">
        <f t="shared" si="763"/>
        <v>6</v>
      </c>
      <c r="BW1039" s="1">
        <f t="shared" si="767"/>
        <v>0</v>
      </c>
      <c r="BX1039" s="1">
        <f t="shared" si="767"/>
        <v>0</v>
      </c>
      <c r="BY1039" s="1">
        <f t="shared" si="767"/>
        <v>0</v>
      </c>
      <c r="BZ1039" s="1">
        <f t="shared" si="766"/>
        <v>0</v>
      </c>
      <c r="CA1039" s="1">
        <f t="shared" si="766"/>
        <v>70</v>
      </c>
      <c r="CB1039" s="1">
        <f t="shared" si="766"/>
        <v>140</v>
      </c>
      <c r="CC1039" s="1">
        <f t="shared" si="766"/>
        <v>210</v>
      </c>
      <c r="CD1039" s="1">
        <f t="shared" si="766"/>
        <v>280</v>
      </c>
      <c r="CE1039" s="1">
        <f t="shared" si="766"/>
        <v>350</v>
      </c>
      <c r="CF1039" s="1">
        <f t="shared" si="766"/>
        <v>420</v>
      </c>
      <c r="CW1039" s="1">
        <v>1021</v>
      </c>
      <c r="CX1039" s="1">
        <f t="shared" si="748"/>
        <v>1</v>
      </c>
      <c r="CY1039" s="1" t="s">
        <v>37</v>
      </c>
      <c r="CZ1039" s="1">
        <v>1</v>
      </c>
      <c r="DB1039" s="1">
        <f t="shared" si="764"/>
        <v>5</v>
      </c>
      <c r="DC1039" s="1" t="s">
        <v>43</v>
      </c>
      <c r="DD1039" s="1">
        <f t="shared" si="749"/>
        <v>7</v>
      </c>
      <c r="DL1039" s="1">
        <v>1021</v>
      </c>
      <c r="DM1039" s="1">
        <f t="shared" si="750"/>
        <v>3</v>
      </c>
      <c r="DN1039" s="1">
        <f t="shared" si="751"/>
        <v>0</v>
      </c>
      <c r="DO1039" s="1" t="s">
        <v>37</v>
      </c>
      <c r="DP1039" s="1">
        <v>0</v>
      </c>
    </row>
    <row r="1040" spans="1:120" ht="15">
      <c r="A1040">
        <v>1022</v>
      </c>
      <c r="B1040">
        <v>1</v>
      </c>
      <c r="C1040" s="25">
        <v>27300</v>
      </c>
      <c r="D1040">
        <v>2</v>
      </c>
      <c r="E1040">
        <v>7</v>
      </c>
      <c r="F1040" t="s">
        <v>35</v>
      </c>
      <c r="G1040">
        <v>5</v>
      </c>
      <c r="H1040"/>
      <c r="I1040"/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1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>
        <f t="shared" si="723"/>
        <v>0</v>
      </c>
      <c r="AH1040" s="1">
        <f t="shared" si="724"/>
        <v>0</v>
      </c>
      <c r="AI1040" s="1">
        <f t="shared" si="725"/>
        <v>0</v>
      </c>
      <c r="AJ1040" s="1">
        <f t="shared" si="726"/>
        <v>0</v>
      </c>
      <c r="AK1040" s="1">
        <f t="shared" si="727"/>
        <v>0</v>
      </c>
      <c r="AL1040" s="1">
        <f t="shared" si="728"/>
        <v>0</v>
      </c>
      <c r="AM1040" s="1">
        <f t="shared" si="729"/>
        <v>0</v>
      </c>
      <c r="AN1040" s="1">
        <f t="shared" si="729"/>
        <v>0</v>
      </c>
      <c r="AO1040" s="1">
        <f t="shared" si="730"/>
        <v>0</v>
      </c>
      <c r="AP1040" s="1">
        <f t="shared" si="731"/>
        <v>0</v>
      </c>
      <c r="AQ1040" s="1">
        <f t="shared" si="732"/>
        <v>0</v>
      </c>
      <c r="AR1040" s="1">
        <f t="shared" si="733"/>
        <v>0</v>
      </c>
      <c r="AS1040" s="1">
        <f t="shared" si="734"/>
        <v>0</v>
      </c>
      <c r="AT1040" s="1">
        <f t="shared" si="735"/>
        <v>0</v>
      </c>
      <c r="AU1040" s="1">
        <f t="shared" si="736"/>
        <v>0</v>
      </c>
      <c r="AV1040" s="1">
        <f t="shared" si="737"/>
        <v>40</v>
      </c>
      <c r="AW1040" s="1">
        <f t="shared" si="738"/>
        <v>0</v>
      </c>
      <c r="AX1040" s="1">
        <f t="shared" si="739"/>
        <v>0</v>
      </c>
      <c r="AY1040" s="1">
        <f t="shared" si="740"/>
        <v>0</v>
      </c>
      <c r="AZ1040" s="1">
        <f t="shared" si="741"/>
        <v>0</v>
      </c>
      <c r="BA1040" s="1">
        <f t="shared" si="742"/>
        <v>0</v>
      </c>
      <c r="BB1040" s="1">
        <f t="shared" si="743"/>
        <v>0</v>
      </c>
      <c r="BC1040" s="1">
        <f t="shared" si="744"/>
        <v>0</v>
      </c>
      <c r="BD1040" s="1">
        <f t="shared" si="745"/>
        <v>40</v>
      </c>
      <c r="BE1040" s="1" t="str">
        <f t="shared" si="752"/>
        <v>Barge D</v>
      </c>
      <c r="BF1040" s="1">
        <f t="shared" si="753"/>
        <v>6</v>
      </c>
      <c r="BG1040" s="3">
        <v>1022</v>
      </c>
      <c r="BH1040" s="1">
        <f t="shared" si="765"/>
        <v>0</v>
      </c>
      <c r="BI1040" s="1">
        <f t="shared" si="746"/>
        <v>0</v>
      </c>
      <c r="BJ1040" s="3">
        <v>1022</v>
      </c>
      <c r="BK1040" s="1">
        <f t="shared" si="747"/>
        <v>7</v>
      </c>
      <c r="BL1040" s="1">
        <f t="shared" si="754"/>
        <v>0</v>
      </c>
      <c r="BM1040" s="1">
        <f t="shared" si="755"/>
        <v>0</v>
      </c>
      <c r="BN1040" s="1">
        <f t="shared" si="756"/>
        <v>0</v>
      </c>
      <c r="BO1040" s="1">
        <f t="shared" si="757"/>
        <v>0</v>
      </c>
      <c r="BP1040" s="1">
        <f t="shared" si="758"/>
        <v>0</v>
      </c>
      <c r="BQ1040" s="1">
        <f t="shared" si="759"/>
        <v>0</v>
      </c>
      <c r="BR1040" s="1">
        <f t="shared" si="760"/>
        <v>1</v>
      </c>
      <c r="BS1040" s="1">
        <f t="shared" si="761"/>
        <v>2</v>
      </c>
      <c r="BT1040" s="1">
        <f t="shared" si="762"/>
        <v>3</v>
      </c>
      <c r="BU1040" s="1">
        <f t="shared" si="763"/>
        <v>4</v>
      </c>
      <c r="BW1040" s="1">
        <f t="shared" si="767"/>
        <v>0</v>
      </c>
      <c r="BX1040" s="1">
        <f t="shared" si="767"/>
        <v>0</v>
      </c>
      <c r="BY1040" s="1">
        <f t="shared" si="767"/>
        <v>0</v>
      </c>
      <c r="BZ1040" s="1">
        <f t="shared" si="766"/>
        <v>0</v>
      </c>
      <c r="CA1040" s="1">
        <f t="shared" si="766"/>
        <v>0</v>
      </c>
      <c r="CB1040" s="1">
        <f t="shared" si="766"/>
        <v>0</v>
      </c>
      <c r="CC1040" s="1">
        <f t="shared" si="766"/>
        <v>50</v>
      </c>
      <c r="CD1040" s="1">
        <f t="shared" si="766"/>
        <v>100</v>
      </c>
      <c r="CE1040" s="1">
        <f t="shared" si="766"/>
        <v>150</v>
      </c>
      <c r="CF1040" s="1">
        <f t="shared" si="766"/>
        <v>200</v>
      </c>
      <c r="CW1040" s="1">
        <v>1022</v>
      </c>
      <c r="CX1040" s="1">
        <f t="shared" si="748"/>
        <v>1</v>
      </c>
      <c r="CY1040" s="1" t="s">
        <v>37</v>
      </c>
      <c r="CZ1040" s="1">
        <v>1</v>
      </c>
      <c r="DB1040" s="1">
        <f t="shared" si="764"/>
        <v>7</v>
      </c>
      <c r="DC1040" s="1" t="s">
        <v>43</v>
      </c>
      <c r="DD1040" s="1">
        <f t="shared" si="749"/>
        <v>7</v>
      </c>
      <c r="DL1040" s="1">
        <v>1022</v>
      </c>
      <c r="DM1040" s="1">
        <f t="shared" si="750"/>
        <v>3</v>
      </c>
      <c r="DN1040" s="1">
        <f t="shared" si="751"/>
        <v>0</v>
      </c>
      <c r="DO1040" s="1" t="s">
        <v>37</v>
      </c>
      <c r="DP1040" s="1">
        <v>0</v>
      </c>
    </row>
    <row r="1041" spans="1:120" ht="15">
      <c r="A1041">
        <v>1023</v>
      </c>
      <c r="B1041">
        <v>2</v>
      </c>
      <c r="C1041" s="25">
        <v>26200</v>
      </c>
      <c r="D1041">
        <v>0</v>
      </c>
      <c r="E1041">
        <v>5</v>
      </c>
      <c r="F1041" t="s">
        <v>73</v>
      </c>
      <c r="G1041">
        <v>3</v>
      </c>
      <c r="H1041"/>
      <c r="I1041"/>
      <c r="J1041" s="1">
        <v>0</v>
      </c>
      <c r="K1041" s="1">
        <v>0</v>
      </c>
      <c r="L1041" s="1">
        <v>1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>
        <f t="shared" si="723"/>
        <v>0</v>
      </c>
      <c r="AH1041" s="1">
        <f t="shared" si="724"/>
        <v>0</v>
      </c>
      <c r="AI1041" s="1">
        <f t="shared" si="725"/>
        <v>80</v>
      </c>
      <c r="AJ1041" s="1">
        <f t="shared" si="726"/>
        <v>0</v>
      </c>
      <c r="AK1041" s="1">
        <f t="shared" si="727"/>
        <v>0</v>
      </c>
      <c r="AL1041" s="1">
        <f t="shared" si="728"/>
        <v>0</v>
      </c>
      <c r="AM1041" s="1">
        <f t="shared" si="729"/>
        <v>0</v>
      </c>
      <c r="AN1041" s="1">
        <f t="shared" si="729"/>
        <v>0</v>
      </c>
      <c r="AO1041" s="1">
        <f t="shared" si="730"/>
        <v>0</v>
      </c>
      <c r="AP1041" s="1">
        <f t="shared" si="731"/>
        <v>0</v>
      </c>
      <c r="AQ1041" s="1">
        <f t="shared" si="732"/>
        <v>0</v>
      </c>
      <c r="AR1041" s="1">
        <f t="shared" si="733"/>
        <v>0</v>
      </c>
      <c r="AS1041" s="1">
        <f t="shared" si="734"/>
        <v>0</v>
      </c>
      <c r="AT1041" s="1">
        <f t="shared" si="735"/>
        <v>0</v>
      </c>
      <c r="AU1041" s="1">
        <f t="shared" si="736"/>
        <v>0</v>
      </c>
      <c r="AV1041" s="1">
        <f t="shared" si="737"/>
        <v>0</v>
      </c>
      <c r="AW1041" s="1">
        <f t="shared" si="738"/>
        <v>0</v>
      </c>
      <c r="AX1041" s="1">
        <f t="shared" si="739"/>
        <v>0</v>
      </c>
      <c r="AY1041" s="1">
        <f t="shared" si="740"/>
        <v>0</v>
      </c>
      <c r="AZ1041" s="1">
        <f t="shared" si="741"/>
        <v>0</v>
      </c>
      <c r="BA1041" s="1">
        <f t="shared" si="742"/>
        <v>0</v>
      </c>
      <c r="BB1041" s="1">
        <f t="shared" si="743"/>
        <v>0</v>
      </c>
      <c r="BC1041" s="1">
        <f t="shared" si="744"/>
        <v>0</v>
      </c>
      <c r="BD1041" s="1">
        <f t="shared" si="745"/>
        <v>80</v>
      </c>
      <c r="BE1041" s="1" t="str">
        <f t="shared" si="752"/>
        <v>Barge E</v>
      </c>
      <c r="BF1041" s="1">
        <f t="shared" si="753"/>
        <v>1</v>
      </c>
      <c r="BG1041" s="3">
        <v>1023</v>
      </c>
      <c r="BH1041" s="1">
        <f t="shared" si="765"/>
        <v>0</v>
      </c>
      <c r="BI1041" s="1">
        <f t="shared" si="746"/>
        <v>0</v>
      </c>
      <c r="BJ1041" s="3">
        <v>1023</v>
      </c>
      <c r="BK1041" s="1">
        <f t="shared" si="747"/>
        <v>3</v>
      </c>
      <c r="BL1041" s="1">
        <f t="shared" si="754"/>
        <v>0</v>
      </c>
      <c r="BM1041" s="1">
        <f t="shared" si="755"/>
        <v>0</v>
      </c>
      <c r="BN1041" s="1">
        <f t="shared" si="756"/>
        <v>1</v>
      </c>
      <c r="BO1041" s="1">
        <f t="shared" si="757"/>
        <v>2</v>
      </c>
      <c r="BP1041" s="1">
        <f t="shared" si="758"/>
        <v>3</v>
      </c>
      <c r="BQ1041" s="1">
        <f t="shared" si="759"/>
        <v>4</v>
      </c>
      <c r="BR1041" s="1">
        <f t="shared" si="760"/>
        <v>5</v>
      </c>
      <c r="BS1041" s="1">
        <f t="shared" si="761"/>
        <v>6</v>
      </c>
      <c r="BT1041" s="1">
        <f t="shared" si="762"/>
        <v>7</v>
      </c>
      <c r="BU1041" s="1">
        <f t="shared" si="763"/>
        <v>8</v>
      </c>
      <c r="BW1041" s="1">
        <f t="shared" si="767"/>
        <v>0</v>
      </c>
      <c r="BX1041" s="1">
        <f t="shared" si="767"/>
        <v>0</v>
      </c>
      <c r="BY1041" s="1">
        <f t="shared" si="767"/>
        <v>70</v>
      </c>
      <c r="BZ1041" s="1">
        <f t="shared" si="766"/>
        <v>140</v>
      </c>
      <c r="CA1041" s="1">
        <f t="shared" si="766"/>
        <v>210</v>
      </c>
      <c r="CB1041" s="1">
        <f t="shared" si="766"/>
        <v>280</v>
      </c>
      <c r="CC1041" s="1">
        <f t="shared" si="766"/>
        <v>350</v>
      </c>
      <c r="CD1041" s="1">
        <f t="shared" ref="CD1041:CF1043" si="768">IF(BS1041&gt;0,IF($B1041=1,BS1041*50,BS1041*70),0)</f>
        <v>420</v>
      </c>
      <c r="CE1041" s="1">
        <f t="shared" si="768"/>
        <v>490</v>
      </c>
      <c r="CF1041" s="1">
        <f t="shared" si="768"/>
        <v>560</v>
      </c>
      <c r="CW1041" s="1">
        <v>1023</v>
      </c>
      <c r="CX1041" s="1">
        <f t="shared" si="748"/>
        <v>1</v>
      </c>
      <c r="CY1041" s="1" t="s">
        <v>37</v>
      </c>
      <c r="CZ1041" s="1">
        <v>1</v>
      </c>
      <c r="DB1041" s="1">
        <f t="shared" si="764"/>
        <v>2</v>
      </c>
      <c r="DC1041" s="1" t="s">
        <v>43</v>
      </c>
      <c r="DD1041" s="1">
        <f t="shared" si="749"/>
        <v>5</v>
      </c>
      <c r="DL1041" s="1">
        <v>1023</v>
      </c>
      <c r="DM1041" s="1">
        <f t="shared" si="750"/>
        <v>1</v>
      </c>
      <c r="DN1041" s="1">
        <f t="shared" si="751"/>
        <v>0</v>
      </c>
      <c r="DO1041" s="1" t="s">
        <v>37</v>
      </c>
      <c r="DP1041" s="1">
        <v>0</v>
      </c>
    </row>
    <row r="1042" spans="1:120" ht="15">
      <c r="A1042">
        <v>1024</v>
      </c>
      <c r="B1042">
        <v>2</v>
      </c>
      <c r="C1042" s="25">
        <v>8200</v>
      </c>
      <c r="D1042">
        <v>4</v>
      </c>
      <c r="E1042">
        <v>9</v>
      </c>
      <c r="F1042" t="s">
        <v>74</v>
      </c>
      <c r="G1042">
        <v>3</v>
      </c>
      <c r="H1042"/>
      <c r="I1042"/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1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>
        <f t="shared" si="723"/>
        <v>0</v>
      </c>
      <c r="AH1042" s="1">
        <f t="shared" si="724"/>
        <v>0</v>
      </c>
      <c r="AI1042" s="1">
        <f t="shared" si="725"/>
        <v>0</v>
      </c>
      <c r="AJ1042" s="1">
        <f t="shared" si="726"/>
        <v>0</v>
      </c>
      <c r="AK1042" s="1">
        <f t="shared" si="727"/>
        <v>0</v>
      </c>
      <c r="AL1042" s="1">
        <f t="shared" si="728"/>
        <v>0</v>
      </c>
      <c r="AM1042" s="1">
        <f t="shared" si="729"/>
        <v>0</v>
      </c>
      <c r="AN1042" s="1">
        <f t="shared" si="729"/>
        <v>0</v>
      </c>
      <c r="AO1042" s="1">
        <f t="shared" si="730"/>
        <v>0</v>
      </c>
      <c r="AP1042" s="1">
        <f t="shared" si="731"/>
        <v>0</v>
      </c>
      <c r="AQ1042" s="1">
        <f t="shared" si="732"/>
        <v>0</v>
      </c>
      <c r="AR1042" s="1">
        <f t="shared" si="733"/>
        <v>0</v>
      </c>
      <c r="AS1042" s="1">
        <f t="shared" si="734"/>
        <v>80</v>
      </c>
      <c r="AT1042" s="1">
        <f t="shared" si="735"/>
        <v>0</v>
      </c>
      <c r="AU1042" s="1">
        <f t="shared" si="736"/>
        <v>0</v>
      </c>
      <c r="AV1042" s="1">
        <f t="shared" si="737"/>
        <v>0</v>
      </c>
      <c r="AW1042" s="1">
        <f t="shared" si="738"/>
        <v>0</v>
      </c>
      <c r="AX1042" s="1">
        <f t="shared" si="739"/>
        <v>0</v>
      </c>
      <c r="AY1042" s="1">
        <f t="shared" si="740"/>
        <v>0</v>
      </c>
      <c r="AZ1042" s="1">
        <f t="shared" si="741"/>
        <v>0</v>
      </c>
      <c r="BA1042" s="1">
        <f t="shared" si="742"/>
        <v>0</v>
      </c>
      <c r="BB1042" s="1">
        <f t="shared" si="743"/>
        <v>0</v>
      </c>
      <c r="BC1042" s="1">
        <f t="shared" si="744"/>
        <v>0</v>
      </c>
      <c r="BD1042" s="1">
        <f t="shared" si="745"/>
        <v>80</v>
      </c>
      <c r="BE1042" s="1" t="str">
        <f t="shared" si="752"/>
        <v>Barge E</v>
      </c>
      <c r="BF1042" s="1">
        <f t="shared" si="753"/>
        <v>5</v>
      </c>
      <c r="BG1042" s="3">
        <v>1024</v>
      </c>
      <c r="BH1042" s="1">
        <f t="shared" si="765"/>
        <v>0</v>
      </c>
      <c r="BI1042" s="1">
        <f t="shared" si="746"/>
        <v>0</v>
      </c>
      <c r="BJ1042" s="3">
        <v>1024</v>
      </c>
      <c r="BK1042" s="1">
        <f t="shared" si="747"/>
        <v>7</v>
      </c>
      <c r="BL1042" s="1">
        <f t="shared" si="754"/>
        <v>0</v>
      </c>
      <c r="BM1042" s="1">
        <f t="shared" si="755"/>
        <v>0</v>
      </c>
      <c r="BN1042" s="1">
        <f t="shared" si="756"/>
        <v>0</v>
      </c>
      <c r="BO1042" s="1">
        <f t="shared" si="757"/>
        <v>0</v>
      </c>
      <c r="BP1042" s="1">
        <f t="shared" si="758"/>
        <v>0</v>
      </c>
      <c r="BQ1042" s="1">
        <f t="shared" si="759"/>
        <v>0</v>
      </c>
      <c r="BR1042" s="1">
        <f t="shared" si="760"/>
        <v>1</v>
      </c>
      <c r="BS1042" s="1">
        <f t="shared" si="761"/>
        <v>2</v>
      </c>
      <c r="BT1042" s="1">
        <f t="shared" si="762"/>
        <v>3</v>
      </c>
      <c r="BU1042" s="1">
        <f t="shared" si="763"/>
        <v>4</v>
      </c>
      <c r="BW1042" s="1">
        <f t="shared" si="767"/>
        <v>0</v>
      </c>
      <c r="BX1042" s="1">
        <f t="shared" si="767"/>
        <v>0</v>
      </c>
      <c r="BY1042" s="1">
        <f t="shared" si="767"/>
        <v>0</v>
      </c>
      <c r="BZ1042" s="1">
        <f t="shared" si="767"/>
        <v>0</v>
      </c>
      <c r="CA1042" s="1">
        <f t="shared" si="767"/>
        <v>0</v>
      </c>
      <c r="CB1042" s="1">
        <f t="shared" si="767"/>
        <v>0</v>
      </c>
      <c r="CC1042" s="1">
        <f t="shared" si="767"/>
        <v>70</v>
      </c>
      <c r="CD1042" s="1">
        <f t="shared" si="768"/>
        <v>140</v>
      </c>
      <c r="CE1042" s="1">
        <f t="shared" si="768"/>
        <v>210</v>
      </c>
      <c r="CF1042" s="1">
        <f t="shared" si="768"/>
        <v>280</v>
      </c>
      <c r="CW1042" s="1">
        <v>1024</v>
      </c>
      <c r="CX1042" s="1">
        <f t="shared" si="748"/>
        <v>1</v>
      </c>
      <c r="CY1042" s="1" t="s">
        <v>37</v>
      </c>
      <c r="CZ1042" s="1">
        <v>1</v>
      </c>
      <c r="DB1042" s="1">
        <f t="shared" si="764"/>
        <v>6</v>
      </c>
      <c r="DC1042" s="1" t="s">
        <v>43</v>
      </c>
      <c r="DD1042" s="1">
        <f t="shared" si="749"/>
        <v>9</v>
      </c>
      <c r="DL1042" s="1">
        <v>1024</v>
      </c>
      <c r="DM1042" s="1">
        <f t="shared" si="750"/>
        <v>5</v>
      </c>
      <c r="DN1042" s="1">
        <f t="shared" si="751"/>
        <v>0</v>
      </c>
      <c r="DO1042" s="1" t="s">
        <v>37</v>
      </c>
      <c r="DP1042" s="1">
        <v>0</v>
      </c>
    </row>
    <row r="1043" spans="1:120" ht="15">
      <c r="A1043">
        <v>1025</v>
      </c>
      <c r="B1043">
        <v>2</v>
      </c>
      <c r="C1043" s="25">
        <v>29760</v>
      </c>
      <c r="D1043">
        <v>1</v>
      </c>
      <c r="E1043">
        <v>6</v>
      </c>
      <c r="F1043" t="s">
        <v>73</v>
      </c>
      <c r="G1043">
        <v>4</v>
      </c>
      <c r="H1043"/>
      <c r="I1043"/>
      <c r="J1043" s="1">
        <v>0</v>
      </c>
      <c r="K1043" s="1">
        <v>0</v>
      </c>
      <c r="L1043" s="1">
        <v>0</v>
      </c>
      <c r="M1043" s="1">
        <v>0</v>
      </c>
      <c r="N1043" s="1">
        <v>0</v>
      </c>
      <c r="O1043" s="1">
        <v>1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>
        <f t="shared" ref="AG1043:AG1106" si="769">(225+BW1043)*J1043</f>
        <v>0</v>
      </c>
      <c r="AH1043" s="1">
        <f t="shared" ref="AH1043:AH1106" si="770">(40*$B1043+ $BW1043) *K1043</f>
        <v>0</v>
      </c>
      <c r="AI1043" s="1">
        <f t="shared" ref="AI1043:AI1106" si="771">(40*$B1043+ $BW1043) *L1043</f>
        <v>0</v>
      </c>
      <c r="AJ1043" s="1">
        <f t="shared" ref="AJ1043:AJ1106" si="772">(225+BX1043)*M1043</f>
        <v>0</v>
      </c>
      <c r="AK1043" s="1">
        <f t="shared" ref="AK1043:AK1106" si="773">(40*$B1043+$BX1043) *N1043</f>
        <v>0</v>
      </c>
      <c r="AL1043" s="1">
        <f t="shared" ref="AL1043:AL1106" si="774">(40*$B1043+$BX1043) *O1043</f>
        <v>80</v>
      </c>
      <c r="AM1043" s="1">
        <f t="shared" ref="AM1043:AN1106" si="775">(225+BY1043)*P1043</f>
        <v>0</v>
      </c>
      <c r="AN1043" s="1">
        <f t="shared" si="775"/>
        <v>0</v>
      </c>
      <c r="AO1043" s="1">
        <f t="shared" ref="AO1043:AO1106" si="776">(40*$B1043+$BZ1043) *R1043</f>
        <v>0</v>
      </c>
      <c r="AP1043" s="1">
        <f t="shared" ref="AP1043:AP1106" si="777">(40*$B1043+$BZ1043) *S1043</f>
        <v>0</v>
      </c>
      <c r="AQ1043" s="1">
        <f t="shared" ref="AQ1043:AQ1106" si="778">(225+CA1043)*T1043</f>
        <v>0</v>
      </c>
      <c r="AR1043" s="1">
        <f t="shared" ref="AR1043:AR1106" si="779">(40*$B1043+$CA1043)*U1043</f>
        <v>0</v>
      </c>
      <c r="AS1043" s="1">
        <f t="shared" ref="AS1043:AS1106" si="780">(40*$B1043+$CA1043)*V1043</f>
        <v>0</v>
      </c>
      <c r="AT1043" s="1">
        <f t="shared" ref="AT1043:AT1106" si="781">(225+CB1043)*W1043</f>
        <v>0</v>
      </c>
      <c r="AU1043" s="1">
        <f t="shared" ref="AU1043:AU1106" si="782">(40*$B1043+$CB1043)*X1043</f>
        <v>0</v>
      </c>
      <c r="AV1043" s="1">
        <f t="shared" ref="AV1043:AV1106" si="783">(40*$B1043+$CB1043)*Y1043</f>
        <v>0</v>
      </c>
      <c r="AW1043" s="1">
        <f t="shared" ref="AW1043:AW1106" si="784">(225+CC1043)*Z1043</f>
        <v>0</v>
      </c>
      <c r="AX1043" s="1">
        <f t="shared" ref="AX1043:AX1106" si="785">(40*$B1043+$CC1043)*AA1043</f>
        <v>0</v>
      </c>
      <c r="AY1043" s="1">
        <f t="shared" ref="AY1043:AY1106" si="786">(225+CD1043)*AB1043</f>
        <v>0</v>
      </c>
      <c r="AZ1043" s="1">
        <f t="shared" ref="AZ1043:AZ1106" si="787">(40*$B1043+ $CD1043)*AC1043</f>
        <v>0</v>
      </c>
      <c r="BA1043" s="1">
        <f t="shared" ref="BA1043:BA1106" si="788">(225+CE1043)*AD1043</f>
        <v>0</v>
      </c>
      <c r="BB1043" s="1">
        <f t="shared" ref="BB1043:BB1106" si="789">(40*$B1043+$CE1043)*AE1043</f>
        <v>0</v>
      </c>
      <c r="BC1043" s="1">
        <f t="shared" ref="BC1043:BC1106" si="790">(225+CF1043)*AF1043</f>
        <v>0</v>
      </c>
      <c r="BD1043" s="1">
        <f t="shared" ref="BD1043:BD1106" si="791">SUM(AG1043:BC1043)</f>
        <v>80</v>
      </c>
      <c r="BE1043" s="1" t="str">
        <f t="shared" si="752"/>
        <v>Barge C</v>
      </c>
      <c r="BF1043" s="1">
        <f t="shared" si="753"/>
        <v>2</v>
      </c>
      <c r="BG1043" s="3">
        <v>1025</v>
      </c>
      <c r="BH1043" s="1">
        <f t="shared" si="765"/>
        <v>0</v>
      </c>
      <c r="BI1043" s="1">
        <f t="shared" ref="BI1043:BI1106" si="792">IF(BH1043&gt;0,IF(B1043=1,BH1043*50,BH1043*70),0)</f>
        <v>0</v>
      </c>
      <c r="BJ1043" s="3">
        <v>1025</v>
      </c>
      <c r="BK1043" s="1">
        <f t="shared" ref="BK1043:BK1106" si="793">D1043+G1043</f>
        <v>5</v>
      </c>
      <c r="BL1043" s="1">
        <f t="shared" si="754"/>
        <v>0</v>
      </c>
      <c r="BM1043" s="1">
        <f t="shared" si="755"/>
        <v>0</v>
      </c>
      <c r="BN1043" s="1">
        <f t="shared" si="756"/>
        <v>0</v>
      </c>
      <c r="BO1043" s="1">
        <f t="shared" si="757"/>
        <v>0</v>
      </c>
      <c r="BP1043" s="1">
        <f t="shared" si="758"/>
        <v>1</v>
      </c>
      <c r="BQ1043" s="1">
        <f t="shared" si="759"/>
        <v>2</v>
      </c>
      <c r="BR1043" s="1">
        <f t="shared" si="760"/>
        <v>3</v>
      </c>
      <c r="BS1043" s="1">
        <f t="shared" si="761"/>
        <v>4</v>
      </c>
      <c r="BT1043" s="1">
        <f t="shared" si="762"/>
        <v>5</v>
      </c>
      <c r="BU1043" s="1">
        <f t="shared" si="763"/>
        <v>6</v>
      </c>
      <c r="BW1043" s="1">
        <f t="shared" si="767"/>
        <v>0</v>
      </c>
      <c r="BX1043" s="1">
        <f t="shared" si="767"/>
        <v>0</v>
      </c>
      <c r="BY1043" s="1">
        <f t="shared" si="767"/>
        <v>0</v>
      </c>
      <c r="BZ1043" s="1">
        <f t="shared" si="767"/>
        <v>0</v>
      </c>
      <c r="CA1043" s="1">
        <f t="shared" si="767"/>
        <v>70</v>
      </c>
      <c r="CB1043" s="1">
        <f t="shared" si="767"/>
        <v>140</v>
      </c>
      <c r="CC1043" s="1">
        <f t="shared" si="767"/>
        <v>210</v>
      </c>
      <c r="CD1043" s="1">
        <f t="shared" si="768"/>
        <v>280</v>
      </c>
      <c r="CE1043" s="1">
        <f t="shared" si="768"/>
        <v>350</v>
      </c>
      <c r="CF1043" s="1">
        <f t="shared" si="768"/>
        <v>420</v>
      </c>
      <c r="CW1043" s="1">
        <v>1025</v>
      </c>
      <c r="CX1043" s="1">
        <f t="shared" ref="CX1043:CX1106" si="794">SUM(J1043:AF1043)</f>
        <v>1</v>
      </c>
      <c r="CY1043" s="1" t="s">
        <v>37</v>
      </c>
      <c r="CZ1043" s="1">
        <v>1</v>
      </c>
      <c r="DB1043" s="1">
        <f t="shared" si="764"/>
        <v>3</v>
      </c>
      <c r="DC1043" s="1" t="s">
        <v>43</v>
      </c>
      <c r="DD1043" s="1">
        <f t="shared" ref="DD1043:DD1106" si="795">E1043</f>
        <v>6</v>
      </c>
      <c r="DL1043" s="1">
        <v>1025</v>
      </c>
      <c r="DM1043" s="1">
        <f t="shared" ref="DM1043:DM1106" si="796">D1043+1</f>
        <v>2</v>
      </c>
      <c r="DN1043" s="1">
        <f t="shared" ref="DN1043:DN1106" si="797">IF(DM1043=2,SUM(J1043:L1043),IF(DM1043=3,SUM(J1043:O1043),IF(DM1043=4,SUM(J1043:P1043),IF(DM1043=5,SUM(J1043:S1043),IF(DM1043=6,SUM(J1043:V1043),IF(DM1043=7,SUM(J1043:Y1043),0))))))</f>
        <v>0</v>
      </c>
      <c r="DO1043" s="1" t="s">
        <v>37</v>
      </c>
      <c r="DP1043" s="1">
        <v>0</v>
      </c>
    </row>
    <row r="1044" spans="1:120" ht="15">
      <c r="A1044">
        <v>1026</v>
      </c>
      <c r="B1044">
        <v>2</v>
      </c>
      <c r="C1044" s="25">
        <v>29760</v>
      </c>
      <c r="D1044">
        <v>2</v>
      </c>
      <c r="E1044">
        <v>5</v>
      </c>
      <c r="F1044" t="s">
        <v>73</v>
      </c>
      <c r="G1044">
        <v>5</v>
      </c>
      <c r="H1044"/>
      <c r="I1044"/>
      <c r="J1044" s="1">
        <v>0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1</v>
      </c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>
        <f t="shared" si="769"/>
        <v>0</v>
      </c>
      <c r="AH1044" s="1">
        <f t="shared" si="770"/>
        <v>0</v>
      </c>
      <c r="AI1044" s="1">
        <f t="shared" si="771"/>
        <v>0</v>
      </c>
      <c r="AJ1044" s="1">
        <f t="shared" si="772"/>
        <v>0</v>
      </c>
      <c r="AK1044" s="1">
        <f t="shared" si="773"/>
        <v>0</v>
      </c>
      <c r="AL1044" s="1">
        <f t="shared" si="774"/>
        <v>0</v>
      </c>
      <c r="AM1044" s="1">
        <f t="shared" si="775"/>
        <v>0</v>
      </c>
      <c r="AN1044" s="1">
        <f t="shared" si="775"/>
        <v>0</v>
      </c>
      <c r="AO1044" s="1">
        <f t="shared" si="776"/>
        <v>80</v>
      </c>
      <c r="AP1044" s="1">
        <f t="shared" si="777"/>
        <v>0</v>
      </c>
      <c r="AQ1044" s="1">
        <f t="shared" si="778"/>
        <v>0</v>
      </c>
      <c r="AR1044" s="1">
        <f t="shared" si="779"/>
        <v>0</v>
      </c>
      <c r="AS1044" s="1">
        <f t="shared" si="780"/>
        <v>0</v>
      </c>
      <c r="AT1044" s="1">
        <f t="shared" si="781"/>
        <v>0</v>
      </c>
      <c r="AU1044" s="1">
        <f t="shared" si="782"/>
        <v>0</v>
      </c>
      <c r="AV1044" s="1">
        <f t="shared" si="783"/>
        <v>0</v>
      </c>
      <c r="AW1044" s="1">
        <f t="shared" si="784"/>
        <v>0</v>
      </c>
      <c r="AX1044" s="1">
        <f t="shared" si="785"/>
        <v>0</v>
      </c>
      <c r="AY1044" s="1">
        <f t="shared" si="786"/>
        <v>0</v>
      </c>
      <c r="AZ1044" s="1">
        <f t="shared" si="787"/>
        <v>0</v>
      </c>
      <c r="BA1044" s="1">
        <f t="shared" si="788"/>
        <v>0</v>
      </c>
      <c r="BB1044" s="1">
        <f t="shared" si="789"/>
        <v>0</v>
      </c>
      <c r="BC1044" s="1">
        <f t="shared" si="790"/>
        <v>0</v>
      </c>
      <c r="BD1044" s="1">
        <f t="shared" si="791"/>
        <v>80</v>
      </c>
      <c r="BE1044" s="1" t="str">
        <f t="shared" ref="BE1044:BE1107" si="798">IF(J1044+M1044+P1044+Q1044+T1044+W1044+Z1044+AB1044+AD1044+AF1044=1,"Truck",IF(N1044+X1044=1,"Barge A",IF(R1044+AA1044+AE1044=1,"Barge B",IF(O1044+U1044=1,"Barge C",IF(K1044+Y1044+AC1044=1,"Barge D",IF(L1044+S1044=1,"Barge E",IF(V1044=1,"Barge E")))))))</f>
        <v>Barge B</v>
      </c>
      <c r="BF1044" s="1">
        <f t="shared" ref="BF1044:BF1107" si="799">IF(SUM(J1044:L1044)=1,1,IF(SUM(M1044:O1044)=1,2,IF(P1044=1,3,IF(SUM(Q1044:S1044)=1,4,IF(SUM(T1044:V1044)=1,5,IF(SUM(W1044:Y1044)=1,6,IF(SUM(Z1044:AA1044)=1,7,IF(SUM(AB1044:AC1044)=1,8,IF(SUM(AD1044:AE1044)=1,9,IF(AF1044=1,10,0))))))))))</f>
        <v>4</v>
      </c>
      <c r="BG1044" s="3">
        <v>1026</v>
      </c>
      <c r="BH1044" s="1">
        <f t="shared" si="765"/>
        <v>0</v>
      </c>
      <c r="BI1044" s="1">
        <f t="shared" si="792"/>
        <v>0</v>
      </c>
      <c r="BJ1044" s="3">
        <v>1026</v>
      </c>
      <c r="BK1044" s="1">
        <f t="shared" si="793"/>
        <v>7</v>
      </c>
      <c r="BL1044" s="1">
        <f t="shared" ref="BL1044:BL1107" si="800">IF(BK1044=1,BK1044,0)</f>
        <v>0</v>
      </c>
      <c r="BM1044" s="1">
        <f t="shared" ref="BM1044:BM1107" si="801">IF(BL1044&gt;0,BL1044+1,IF(BK1044=2,BK1044-1,0))</f>
        <v>0</v>
      </c>
      <c r="BN1044" s="1">
        <f t="shared" ref="BN1044:BN1107" si="802">IF(BM1044&gt;0,BM1044+1,IF(BK1044=3,BK1044-2,0))</f>
        <v>0</v>
      </c>
      <c r="BO1044" s="1">
        <f t="shared" ref="BO1044:BO1107" si="803">IF(BN1044&gt;0,BN1044+1,IF(BK1044=4,BK1044-3,0))</f>
        <v>0</v>
      </c>
      <c r="BP1044" s="1">
        <f t="shared" ref="BP1044:BP1107" si="804">IF(BO1044&gt;0,BO1044+1,IF(BK1044=5,BK1044-4,0))</f>
        <v>0</v>
      </c>
      <c r="BQ1044" s="1">
        <f t="shared" ref="BQ1044:BQ1107" si="805">IF(BP1044&gt;0,BP1044+1,IF(BK1044=6,BK1044-5,0))</f>
        <v>0</v>
      </c>
      <c r="BR1044" s="1">
        <f t="shared" ref="BR1044:BR1107" si="806">IF(BQ1044&gt;0,BQ1044+1,IF(BK1044=7,BK1044-6,0))</f>
        <v>1</v>
      </c>
      <c r="BS1044" s="1">
        <f t="shared" ref="BS1044:BS1107" si="807">IF(BR1044&gt;0,BR1044+1,IF(BK1044=8,BK1044-7,0))</f>
        <v>2</v>
      </c>
      <c r="BT1044" s="1">
        <f t="shared" ref="BT1044:BT1107" si="808">IF(BS1044&gt;0,BS1044+1,IF(BK1044=9,BK1044-8,0))</f>
        <v>3</v>
      </c>
      <c r="BU1044" s="1">
        <f t="shared" ref="BU1044:BU1107" si="809">IF(BT1044&gt;0,BT1044+1,IF(BK1044=10,BK1044-9,0))</f>
        <v>4</v>
      </c>
      <c r="BW1044" s="1">
        <f t="shared" si="767"/>
        <v>0</v>
      </c>
      <c r="BX1044" s="1">
        <f t="shared" si="767"/>
        <v>0</v>
      </c>
      <c r="BY1044" s="1">
        <f t="shared" si="767"/>
        <v>0</v>
      </c>
      <c r="BZ1044" s="1">
        <f t="shared" si="767"/>
        <v>0</v>
      </c>
      <c r="CA1044" s="1">
        <f t="shared" si="767"/>
        <v>0</v>
      </c>
      <c r="CB1044" s="1">
        <f t="shared" si="767"/>
        <v>0</v>
      </c>
      <c r="CC1044" s="1">
        <f t="shared" si="767"/>
        <v>70</v>
      </c>
      <c r="CD1044" s="1">
        <f t="shared" si="767"/>
        <v>140</v>
      </c>
      <c r="CE1044" s="1">
        <f t="shared" si="767"/>
        <v>210</v>
      </c>
      <c r="CF1044" s="1">
        <f t="shared" si="767"/>
        <v>280</v>
      </c>
      <c r="CW1044" s="1">
        <v>1026</v>
      </c>
      <c r="CX1044" s="1">
        <f t="shared" si="794"/>
        <v>1</v>
      </c>
      <c r="CY1044" s="1" t="s">
        <v>37</v>
      </c>
      <c r="CZ1044" s="1">
        <v>1</v>
      </c>
      <c r="DB1044" s="1">
        <f t="shared" ref="DB1044:DB1107" si="810">J1044*1+SUM(K1044:L1044)*(1+1)+M1044*2+SUM(N1044:O1044)*(2+1) +P1044*3 + Q1044* 4 + SUM(R1044:S1044)*(4+1) + T1044*5 +SUM(U1044:V1044)*(5+1) + W1044*6 + SUM(X1044:Y1044)*(6+1) + Z1044*7 + SUM(AA1044:AA1044)*(7+1) + AB1044*8 + SUM(AC1044:AC1044)*(8+1) + AD1044*9 + SUM(AE1044:AE1044)*(9+1) + AF1044*10</f>
        <v>5</v>
      </c>
      <c r="DC1044" s="1" t="s">
        <v>43</v>
      </c>
      <c r="DD1044" s="1">
        <f t="shared" si="795"/>
        <v>5</v>
      </c>
      <c r="DL1044" s="1">
        <v>1026</v>
      </c>
      <c r="DM1044" s="1">
        <f t="shared" si="796"/>
        <v>3</v>
      </c>
      <c r="DN1044" s="1">
        <f t="shared" si="797"/>
        <v>0</v>
      </c>
      <c r="DO1044" s="1" t="s">
        <v>37</v>
      </c>
      <c r="DP1044" s="1">
        <v>0</v>
      </c>
    </row>
    <row r="1045" spans="1:120" ht="15">
      <c r="A1045">
        <v>1027</v>
      </c>
      <c r="B1045">
        <v>2</v>
      </c>
      <c r="C1045" s="25">
        <v>29760</v>
      </c>
      <c r="D1045">
        <v>3</v>
      </c>
      <c r="E1045">
        <v>8</v>
      </c>
      <c r="F1045" t="s">
        <v>35</v>
      </c>
      <c r="G1045">
        <v>3</v>
      </c>
      <c r="H1045"/>
      <c r="I1045"/>
      <c r="J1045" s="1">
        <v>0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1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>
        <f t="shared" si="769"/>
        <v>0</v>
      </c>
      <c r="AH1045" s="1">
        <f t="shared" si="770"/>
        <v>0</v>
      </c>
      <c r="AI1045" s="1">
        <f t="shared" si="771"/>
        <v>0</v>
      </c>
      <c r="AJ1045" s="1">
        <f t="shared" si="772"/>
        <v>0</v>
      </c>
      <c r="AK1045" s="1">
        <f t="shared" si="773"/>
        <v>0</v>
      </c>
      <c r="AL1045" s="1">
        <f t="shared" si="774"/>
        <v>0</v>
      </c>
      <c r="AM1045" s="1">
        <f t="shared" si="775"/>
        <v>0</v>
      </c>
      <c r="AN1045" s="1">
        <f t="shared" si="775"/>
        <v>0</v>
      </c>
      <c r="AO1045" s="1">
        <f t="shared" si="776"/>
        <v>0</v>
      </c>
      <c r="AP1045" s="1">
        <f t="shared" si="777"/>
        <v>0</v>
      </c>
      <c r="AQ1045" s="1">
        <f t="shared" si="778"/>
        <v>225</v>
      </c>
      <c r="AR1045" s="1">
        <f t="shared" si="779"/>
        <v>0</v>
      </c>
      <c r="AS1045" s="1">
        <f t="shared" si="780"/>
        <v>0</v>
      </c>
      <c r="AT1045" s="1">
        <f t="shared" si="781"/>
        <v>0</v>
      </c>
      <c r="AU1045" s="1">
        <f t="shared" si="782"/>
        <v>0</v>
      </c>
      <c r="AV1045" s="1">
        <f t="shared" si="783"/>
        <v>0</v>
      </c>
      <c r="AW1045" s="1">
        <f t="shared" si="784"/>
        <v>0</v>
      </c>
      <c r="AX1045" s="1">
        <f t="shared" si="785"/>
        <v>0</v>
      </c>
      <c r="AY1045" s="1">
        <f t="shared" si="786"/>
        <v>0</v>
      </c>
      <c r="AZ1045" s="1">
        <f t="shared" si="787"/>
        <v>0</v>
      </c>
      <c r="BA1045" s="1">
        <f t="shared" si="788"/>
        <v>0</v>
      </c>
      <c r="BB1045" s="1">
        <f t="shared" si="789"/>
        <v>0</v>
      </c>
      <c r="BC1045" s="1">
        <f t="shared" si="790"/>
        <v>0</v>
      </c>
      <c r="BD1045" s="1">
        <f t="shared" si="791"/>
        <v>225</v>
      </c>
      <c r="BE1045" s="1" t="str">
        <f t="shared" si="798"/>
        <v>Truck</v>
      </c>
      <c r="BF1045" s="1">
        <f t="shared" si="799"/>
        <v>5</v>
      </c>
      <c r="BG1045" s="3">
        <v>1027</v>
      </c>
      <c r="BH1045" s="1">
        <f t="shared" si="765"/>
        <v>0</v>
      </c>
      <c r="BI1045" s="1">
        <f t="shared" si="792"/>
        <v>0</v>
      </c>
      <c r="BJ1045" s="3">
        <v>1027</v>
      </c>
      <c r="BK1045" s="1">
        <f t="shared" si="793"/>
        <v>6</v>
      </c>
      <c r="BL1045" s="1">
        <f t="shared" si="800"/>
        <v>0</v>
      </c>
      <c r="BM1045" s="1">
        <f t="shared" si="801"/>
        <v>0</v>
      </c>
      <c r="BN1045" s="1">
        <f t="shared" si="802"/>
        <v>0</v>
      </c>
      <c r="BO1045" s="1">
        <f t="shared" si="803"/>
        <v>0</v>
      </c>
      <c r="BP1045" s="1">
        <f t="shared" si="804"/>
        <v>0</v>
      </c>
      <c r="BQ1045" s="1">
        <f t="shared" si="805"/>
        <v>1</v>
      </c>
      <c r="BR1045" s="1">
        <f t="shared" si="806"/>
        <v>2</v>
      </c>
      <c r="BS1045" s="1">
        <f t="shared" si="807"/>
        <v>3</v>
      </c>
      <c r="BT1045" s="1">
        <f t="shared" si="808"/>
        <v>4</v>
      </c>
      <c r="BU1045" s="1">
        <f t="shared" si="809"/>
        <v>5</v>
      </c>
      <c r="BW1045" s="1">
        <f t="shared" si="767"/>
        <v>0</v>
      </c>
      <c r="BX1045" s="1">
        <f t="shared" si="767"/>
        <v>0</v>
      </c>
      <c r="BY1045" s="1">
        <f t="shared" si="767"/>
        <v>0</v>
      </c>
      <c r="BZ1045" s="1">
        <f t="shared" si="767"/>
        <v>0</v>
      </c>
      <c r="CA1045" s="1">
        <f t="shared" si="767"/>
        <v>0</v>
      </c>
      <c r="CB1045" s="1">
        <f t="shared" si="767"/>
        <v>70</v>
      </c>
      <c r="CC1045" s="1">
        <f t="shared" si="767"/>
        <v>140</v>
      </c>
      <c r="CD1045" s="1">
        <f t="shared" si="767"/>
        <v>210</v>
      </c>
      <c r="CE1045" s="1">
        <f t="shared" si="767"/>
        <v>280</v>
      </c>
      <c r="CF1045" s="1">
        <f t="shared" si="767"/>
        <v>350</v>
      </c>
      <c r="CW1045" s="1">
        <v>1027</v>
      </c>
      <c r="CX1045" s="1">
        <f t="shared" si="794"/>
        <v>1</v>
      </c>
      <c r="CY1045" s="1" t="s">
        <v>37</v>
      </c>
      <c r="CZ1045" s="1">
        <v>1</v>
      </c>
      <c r="DB1045" s="1">
        <f t="shared" si="810"/>
        <v>5</v>
      </c>
      <c r="DC1045" s="1" t="s">
        <v>43</v>
      </c>
      <c r="DD1045" s="1">
        <f t="shared" si="795"/>
        <v>8</v>
      </c>
      <c r="DL1045" s="1">
        <v>1027</v>
      </c>
      <c r="DM1045" s="1">
        <f t="shared" si="796"/>
        <v>4</v>
      </c>
      <c r="DN1045" s="1">
        <f t="shared" si="797"/>
        <v>0</v>
      </c>
      <c r="DO1045" s="1" t="s">
        <v>37</v>
      </c>
      <c r="DP1045" s="1">
        <v>0</v>
      </c>
    </row>
    <row r="1046" spans="1:120" ht="15">
      <c r="A1046">
        <v>1028</v>
      </c>
      <c r="B1046">
        <v>2</v>
      </c>
      <c r="C1046" s="25">
        <v>29800</v>
      </c>
      <c r="D1046">
        <v>5</v>
      </c>
      <c r="E1046">
        <v>9</v>
      </c>
      <c r="F1046" t="s">
        <v>35</v>
      </c>
      <c r="G1046">
        <v>4</v>
      </c>
      <c r="H1046"/>
      <c r="I1046"/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1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>
        <f t="shared" si="769"/>
        <v>0</v>
      </c>
      <c r="AH1046" s="1">
        <f t="shared" si="770"/>
        <v>0</v>
      </c>
      <c r="AI1046" s="1">
        <f t="shared" si="771"/>
        <v>0</v>
      </c>
      <c r="AJ1046" s="1">
        <f t="shared" si="772"/>
        <v>0</v>
      </c>
      <c r="AK1046" s="1">
        <f t="shared" si="773"/>
        <v>0</v>
      </c>
      <c r="AL1046" s="1">
        <f t="shared" si="774"/>
        <v>0</v>
      </c>
      <c r="AM1046" s="1">
        <f t="shared" si="775"/>
        <v>0</v>
      </c>
      <c r="AN1046" s="1">
        <f t="shared" si="775"/>
        <v>0</v>
      </c>
      <c r="AO1046" s="1">
        <f t="shared" si="776"/>
        <v>0</v>
      </c>
      <c r="AP1046" s="1">
        <f t="shared" si="777"/>
        <v>0</v>
      </c>
      <c r="AQ1046" s="1">
        <f t="shared" si="778"/>
        <v>0</v>
      </c>
      <c r="AR1046" s="1">
        <f t="shared" si="779"/>
        <v>0</v>
      </c>
      <c r="AS1046" s="1">
        <f t="shared" si="780"/>
        <v>0</v>
      </c>
      <c r="AT1046" s="1">
        <f t="shared" si="781"/>
        <v>0</v>
      </c>
      <c r="AU1046" s="1">
        <f t="shared" si="782"/>
        <v>0</v>
      </c>
      <c r="AV1046" s="1">
        <f t="shared" si="783"/>
        <v>0</v>
      </c>
      <c r="AW1046" s="1">
        <f t="shared" si="784"/>
        <v>0</v>
      </c>
      <c r="AX1046" s="1">
        <f t="shared" si="785"/>
        <v>80</v>
      </c>
      <c r="AY1046" s="1">
        <f t="shared" si="786"/>
        <v>0</v>
      </c>
      <c r="AZ1046" s="1">
        <f t="shared" si="787"/>
        <v>0</v>
      </c>
      <c r="BA1046" s="1">
        <f t="shared" si="788"/>
        <v>0</v>
      </c>
      <c r="BB1046" s="1">
        <f t="shared" si="789"/>
        <v>0</v>
      </c>
      <c r="BC1046" s="1">
        <f t="shared" si="790"/>
        <v>0</v>
      </c>
      <c r="BD1046" s="1">
        <f t="shared" si="791"/>
        <v>80</v>
      </c>
      <c r="BE1046" s="1" t="str">
        <f t="shared" si="798"/>
        <v>Barge B</v>
      </c>
      <c r="BF1046" s="1">
        <f t="shared" si="799"/>
        <v>7</v>
      </c>
      <c r="BG1046" s="3">
        <v>1028</v>
      </c>
      <c r="BH1046" s="1">
        <f t="shared" si="765"/>
        <v>0</v>
      </c>
      <c r="BI1046" s="1">
        <f t="shared" si="792"/>
        <v>0</v>
      </c>
      <c r="BJ1046" s="3">
        <v>1028</v>
      </c>
      <c r="BK1046" s="1">
        <f t="shared" si="793"/>
        <v>9</v>
      </c>
      <c r="BL1046" s="1">
        <f t="shared" si="800"/>
        <v>0</v>
      </c>
      <c r="BM1046" s="1">
        <f t="shared" si="801"/>
        <v>0</v>
      </c>
      <c r="BN1046" s="1">
        <f t="shared" si="802"/>
        <v>0</v>
      </c>
      <c r="BO1046" s="1">
        <f t="shared" si="803"/>
        <v>0</v>
      </c>
      <c r="BP1046" s="1">
        <f t="shared" si="804"/>
        <v>0</v>
      </c>
      <c r="BQ1046" s="1">
        <f t="shared" si="805"/>
        <v>0</v>
      </c>
      <c r="BR1046" s="1">
        <f t="shared" si="806"/>
        <v>0</v>
      </c>
      <c r="BS1046" s="1">
        <f t="shared" si="807"/>
        <v>0</v>
      </c>
      <c r="BT1046" s="1">
        <f t="shared" si="808"/>
        <v>1</v>
      </c>
      <c r="BU1046" s="1">
        <f t="shared" si="809"/>
        <v>2</v>
      </c>
      <c r="BW1046" s="1">
        <f t="shared" si="767"/>
        <v>0</v>
      </c>
      <c r="BX1046" s="1">
        <f t="shared" si="767"/>
        <v>0</v>
      </c>
      <c r="BY1046" s="1">
        <f t="shared" si="767"/>
        <v>0</v>
      </c>
      <c r="BZ1046" s="1">
        <f t="shared" si="767"/>
        <v>0</v>
      </c>
      <c r="CA1046" s="1">
        <f t="shared" si="767"/>
        <v>0</v>
      </c>
      <c r="CB1046" s="1">
        <f t="shared" si="767"/>
        <v>0</v>
      </c>
      <c r="CC1046" s="1">
        <f t="shared" si="767"/>
        <v>0</v>
      </c>
      <c r="CD1046" s="1">
        <f t="shared" si="767"/>
        <v>0</v>
      </c>
      <c r="CE1046" s="1">
        <f t="shared" si="767"/>
        <v>70</v>
      </c>
      <c r="CF1046" s="1">
        <f t="shared" si="767"/>
        <v>140</v>
      </c>
      <c r="CW1046" s="1">
        <v>1028</v>
      </c>
      <c r="CX1046" s="1">
        <f t="shared" si="794"/>
        <v>1</v>
      </c>
      <c r="CY1046" s="1" t="s">
        <v>37</v>
      </c>
      <c r="CZ1046" s="1">
        <v>1</v>
      </c>
      <c r="DB1046" s="1">
        <f t="shared" si="810"/>
        <v>8</v>
      </c>
      <c r="DC1046" s="1" t="s">
        <v>43</v>
      </c>
      <c r="DD1046" s="1">
        <f t="shared" si="795"/>
        <v>9</v>
      </c>
      <c r="DL1046" s="1">
        <v>1028</v>
      </c>
      <c r="DM1046" s="1">
        <f t="shared" si="796"/>
        <v>6</v>
      </c>
      <c r="DN1046" s="1">
        <f t="shared" si="797"/>
        <v>0</v>
      </c>
      <c r="DO1046" s="1" t="s">
        <v>37</v>
      </c>
      <c r="DP1046" s="1">
        <v>0</v>
      </c>
    </row>
    <row r="1047" spans="1:120" ht="15">
      <c r="A1047">
        <v>1029</v>
      </c>
      <c r="B1047">
        <v>2</v>
      </c>
      <c r="C1047" s="25">
        <v>29800</v>
      </c>
      <c r="D1047">
        <v>5</v>
      </c>
      <c r="E1047">
        <v>9</v>
      </c>
      <c r="F1047" t="s">
        <v>35</v>
      </c>
      <c r="G1047">
        <v>4</v>
      </c>
      <c r="H1047"/>
      <c r="I1047"/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1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>
        <f t="shared" si="769"/>
        <v>0</v>
      </c>
      <c r="AH1047" s="1">
        <f t="shared" si="770"/>
        <v>0</v>
      </c>
      <c r="AI1047" s="1">
        <f t="shared" si="771"/>
        <v>0</v>
      </c>
      <c r="AJ1047" s="1">
        <f t="shared" si="772"/>
        <v>0</v>
      </c>
      <c r="AK1047" s="1">
        <f t="shared" si="773"/>
        <v>0</v>
      </c>
      <c r="AL1047" s="1">
        <f t="shared" si="774"/>
        <v>0</v>
      </c>
      <c r="AM1047" s="1">
        <f t="shared" si="775"/>
        <v>0</v>
      </c>
      <c r="AN1047" s="1">
        <f t="shared" si="775"/>
        <v>0</v>
      </c>
      <c r="AO1047" s="1">
        <f t="shared" si="776"/>
        <v>0</v>
      </c>
      <c r="AP1047" s="1">
        <f t="shared" si="777"/>
        <v>0</v>
      </c>
      <c r="AQ1047" s="1">
        <f t="shared" si="778"/>
        <v>0</v>
      </c>
      <c r="AR1047" s="1">
        <f t="shared" si="779"/>
        <v>0</v>
      </c>
      <c r="AS1047" s="1">
        <f t="shared" si="780"/>
        <v>0</v>
      </c>
      <c r="AT1047" s="1">
        <f t="shared" si="781"/>
        <v>0</v>
      </c>
      <c r="AU1047" s="1">
        <f t="shared" si="782"/>
        <v>80</v>
      </c>
      <c r="AV1047" s="1">
        <f t="shared" si="783"/>
        <v>0</v>
      </c>
      <c r="AW1047" s="1">
        <f t="shared" si="784"/>
        <v>0</v>
      </c>
      <c r="AX1047" s="1">
        <f t="shared" si="785"/>
        <v>0</v>
      </c>
      <c r="AY1047" s="1">
        <f t="shared" si="786"/>
        <v>0</v>
      </c>
      <c r="AZ1047" s="1">
        <f t="shared" si="787"/>
        <v>0</v>
      </c>
      <c r="BA1047" s="1">
        <f t="shared" si="788"/>
        <v>0</v>
      </c>
      <c r="BB1047" s="1">
        <f t="shared" si="789"/>
        <v>0</v>
      </c>
      <c r="BC1047" s="1">
        <f t="shared" si="790"/>
        <v>0</v>
      </c>
      <c r="BD1047" s="1">
        <f t="shared" si="791"/>
        <v>80</v>
      </c>
      <c r="BE1047" s="1" t="str">
        <f t="shared" si="798"/>
        <v>Barge A</v>
      </c>
      <c r="BF1047" s="1">
        <f t="shared" si="799"/>
        <v>6</v>
      </c>
      <c r="BG1047" s="3">
        <v>1029</v>
      </c>
      <c r="BH1047" s="1">
        <f t="shared" si="765"/>
        <v>0</v>
      </c>
      <c r="BI1047" s="1">
        <f t="shared" si="792"/>
        <v>0</v>
      </c>
      <c r="BJ1047" s="3">
        <v>1029</v>
      </c>
      <c r="BK1047" s="1">
        <f t="shared" si="793"/>
        <v>9</v>
      </c>
      <c r="BL1047" s="1">
        <f t="shared" si="800"/>
        <v>0</v>
      </c>
      <c r="BM1047" s="1">
        <f t="shared" si="801"/>
        <v>0</v>
      </c>
      <c r="BN1047" s="1">
        <f t="shared" si="802"/>
        <v>0</v>
      </c>
      <c r="BO1047" s="1">
        <f t="shared" si="803"/>
        <v>0</v>
      </c>
      <c r="BP1047" s="1">
        <f t="shared" si="804"/>
        <v>0</v>
      </c>
      <c r="BQ1047" s="1">
        <f t="shared" si="805"/>
        <v>0</v>
      </c>
      <c r="BR1047" s="1">
        <f t="shared" si="806"/>
        <v>0</v>
      </c>
      <c r="BS1047" s="1">
        <f t="shared" si="807"/>
        <v>0</v>
      </c>
      <c r="BT1047" s="1">
        <f t="shared" si="808"/>
        <v>1</v>
      </c>
      <c r="BU1047" s="1">
        <f t="shared" si="809"/>
        <v>2</v>
      </c>
      <c r="BW1047" s="1">
        <f t="shared" si="767"/>
        <v>0</v>
      </c>
      <c r="BX1047" s="1">
        <f t="shared" si="767"/>
        <v>0</v>
      </c>
      <c r="BY1047" s="1">
        <f t="shared" si="767"/>
        <v>0</v>
      </c>
      <c r="BZ1047" s="1">
        <f t="shared" si="767"/>
        <v>0</v>
      </c>
      <c r="CA1047" s="1">
        <f t="shared" si="767"/>
        <v>0</v>
      </c>
      <c r="CB1047" s="1">
        <f t="shared" si="767"/>
        <v>0</v>
      </c>
      <c r="CC1047" s="1">
        <f t="shared" si="767"/>
        <v>0</v>
      </c>
      <c r="CD1047" s="1">
        <f t="shared" si="767"/>
        <v>0</v>
      </c>
      <c r="CE1047" s="1">
        <f t="shared" si="767"/>
        <v>70</v>
      </c>
      <c r="CF1047" s="1">
        <f t="shared" si="767"/>
        <v>140</v>
      </c>
      <c r="CW1047" s="1">
        <v>1029</v>
      </c>
      <c r="CX1047" s="1">
        <f t="shared" si="794"/>
        <v>1</v>
      </c>
      <c r="CY1047" s="1" t="s">
        <v>37</v>
      </c>
      <c r="CZ1047" s="1">
        <v>1</v>
      </c>
      <c r="DB1047" s="1">
        <f t="shared" si="810"/>
        <v>7</v>
      </c>
      <c r="DC1047" s="1" t="s">
        <v>43</v>
      </c>
      <c r="DD1047" s="1">
        <f t="shared" si="795"/>
        <v>9</v>
      </c>
      <c r="DL1047" s="1">
        <v>1029</v>
      </c>
      <c r="DM1047" s="1">
        <f t="shared" si="796"/>
        <v>6</v>
      </c>
      <c r="DN1047" s="1">
        <f t="shared" si="797"/>
        <v>0</v>
      </c>
      <c r="DO1047" s="1" t="s">
        <v>37</v>
      </c>
      <c r="DP1047" s="1">
        <v>0</v>
      </c>
    </row>
    <row r="1048" spans="1:120" ht="15">
      <c r="A1048">
        <v>1030</v>
      </c>
      <c r="B1048">
        <v>2</v>
      </c>
      <c r="C1048" s="25">
        <v>29800</v>
      </c>
      <c r="D1048">
        <v>5</v>
      </c>
      <c r="E1048">
        <v>8</v>
      </c>
      <c r="F1048" t="s">
        <v>84</v>
      </c>
      <c r="G1048">
        <v>3</v>
      </c>
      <c r="H1048"/>
      <c r="I1048"/>
      <c r="J1048" s="1">
        <v>0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1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>
        <f t="shared" si="769"/>
        <v>0</v>
      </c>
      <c r="AH1048" s="1">
        <f t="shared" si="770"/>
        <v>0</v>
      </c>
      <c r="AI1048" s="1">
        <f t="shared" si="771"/>
        <v>0</v>
      </c>
      <c r="AJ1048" s="1">
        <f t="shared" si="772"/>
        <v>0</v>
      </c>
      <c r="AK1048" s="1">
        <f t="shared" si="773"/>
        <v>0</v>
      </c>
      <c r="AL1048" s="1">
        <f t="shared" si="774"/>
        <v>0</v>
      </c>
      <c r="AM1048" s="1">
        <f t="shared" si="775"/>
        <v>0</v>
      </c>
      <c r="AN1048" s="1">
        <f t="shared" si="775"/>
        <v>0</v>
      </c>
      <c r="AO1048" s="1">
        <f t="shared" si="776"/>
        <v>0</v>
      </c>
      <c r="AP1048" s="1">
        <f t="shared" si="777"/>
        <v>0</v>
      </c>
      <c r="AQ1048" s="1">
        <f t="shared" si="778"/>
        <v>0</v>
      </c>
      <c r="AR1048" s="1">
        <f t="shared" si="779"/>
        <v>0</v>
      </c>
      <c r="AS1048" s="1">
        <f t="shared" si="780"/>
        <v>0</v>
      </c>
      <c r="AT1048" s="1">
        <f t="shared" si="781"/>
        <v>0</v>
      </c>
      <c r="AU1048" s="1">
        <f t="shared" si="782"/>
        <v>0</v>
      </c>
      <c r="AV1048" s="1">
        <f t="shared" si="783"/>
        <v>0</v>
      </c>
      <c r="AW1048" s="1">
        <f t="shared" si="784"/>
        <v>0</v>
      </c>
      <c r="AX1048" s="1">
        <f t="shared" si="785"/>
        <v>80</v>
      </c>
      <c r="AY1048" s="1">
        <f t="shared" si="786"/>
        <v>0</v>
      </c>
      <c r="AZ1048" s="1">
        <f t="shared" si="787"/>
        <v>0</v>
      </c>
      <c r="BA1048" s="1">
        <f t="shared" si="788"/>
        <v>0</v>
      </c>
      <c r="BB1048" s="1">
        <f t="shared" si="789"/>
        <v>0</v>
      </c>
      <c r="BC1048" s="1">
        <f t="shared" si="790"/>
        <v>0</v>
      </c>
      <c r="BD1048" s="1">
        <f t="shared" si="791"/>
        <v>80</v>
      </c>
      <c r="BE1048" s="1" t="str">
        <f t="shared" si="798"/>
        <v>Barge B</v>
      </c>
      <c r="BF1048" s="1">
        <f t="shared" si="799"/>
        <v>7</v>
      </c>
      <c r="BG1048" s="3">
        <v>1030</v>
      </c>
      <c r="BH1048" s="1">
        <f t="shared" si="765"/>
        <v>0</v>
      </c>
      <c r="BI1048" s="1">
        <f t="shared" si="792"/>
        <v>0</v>
      </c>
      <c r="BJ1048" s="3">
        <v>1030</v>
      </c>
      <c r="BK1048" s="1">
        <f t="shared" si="793"/>
        <v>8</v>
      </c>
      <c r="BL1048" s="1">
        <f t="shared" si="800"/>
        <v>0</v>
      </c>
      <c r="BM1048" s="1">
        <f t="shared" si="801"/>
        <v>0</v>
      </c>
      <c r="BN1048" s="1">
        <f t="shared" si="802"/>
        <v>0</v>
      </c>
      <c r="BO1048" s="1">
        <f t="shared" si="803"/>
        <v>0</v>
      </c>
      <c r="BP1048" s="1">
        <f t="shared" si="804"/>
        <v>0</v>
      </c>
      <c r="BQ1048" s="1">
        <f t="shared" si="805"/>
        <v>0</v>
      </c>
      <c r="BR1048" s="1">
        <f t="shared" si="806"/>
        <v>0</v>
      </c>
      <c r="BS1048" s="1">
        <f t="shared" si="807"/>
        <v>1</v>
      </c>
      <c r="BT1048" s="1">
        <f t="shared" si="808"/>
        <v>2</v>
      </c>
      <c r="BU1048" s="1">
        <f t="shared" si="809"/>
        <v>3</v>
      </c>
      <c r="BW1048" s="1">
        <f t="shared" si="767"/>
        <v>0</v>
      </c>
      <c r="BX1048" s="1">
        <f t="shared" si="767"/>
        <v>0</v>
      </c>
      <c r="BY1048" s="1">
        <f t="shared" si="767"/>
        <v>0</v>
      </c>
      <c r="BZ1048" s="1">
        <f t="shared" si="767"/>
        <v>0</v>
      </c>
      <c r="CA1048" s="1">
        <f t="shared" si="767"/>
        <v>0</v>
      </c>
      <c r="CB1048" s="1">
        <f t="shared" si="767"/>
        <v>0</v>
      </c>
      <c r="CC1048" s="1">
        <f t="shared" si="767"/>
        <v>0</v>
      </c>
      <c r="CD1048" s="1">
        <f t="shared" si="767"/>
        <v>70</v>
      </c>
      <c r="CE1048" s="1">
        <f t="shared" si="767"/>
        <v>140</v>
      </c>
      <c r="CF1048" s="1">
        <f t="shared" si="767"/>
        <v>210</v>
      </c>
      <c r="CW1048" s="1">
        <v>1030</v>
      </c>
      <c r="CX1048" s="1">
        <f t="shared" si="794"/>
        <v>1</v>
      </c>
      <c r="CY1048" s="1" t="s">
        <v>37</v>
      </c>
      <c r="CZ1048" s="1">
        <v>1</v>
      </c>
      <c r="DB1048" s="1">
        <f t="shared" si="810"/>
        <v>8</v>
      </c>
      <c r="DC1048" s="1" t="s">
        <v>43</v>
      </c>
      <c r="DD1048" s="1">
        <f t="shared" si="795"/>
        <v>8</v>
      </c>
      <c r="DL1048" s="1">
        <v>1030</v>
      </c>
      <c r="DM1048" s="1">
        <f t="shared" si="796"/>
        <v>6</v>
      </c>
      <c r="DN1048" s="1">
        <f t="shared" si="797"/>
        <v>0</v>
      </c>
      <c r="DO1048" s="1" t="s">
        <v>37</v>
      </c>
      <c r="DP1048" s="1">
        <v>0</v>
      </c>
    </row>
    <row r="1049" spans="1:120" ht="15">
      <c r="A1049">
        <v>1031</v>
      </c>
      <c r="B1049">
        <v>2</v>
      </c>
      <c r="C1049" s="25">
        <v>30332</v>
      </c>
      <c r="D1049">
        <v>3</v>
      </c>
      <c r="E1049">
        <v>8</v>
      </c>
      <c r="F1049" t="s">
        <v>73</v>
      </c>
      <c r="G1049">
        <v>4</v>
      </c>
      <c r="H1049"/>
      <c r="I1049"/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>
        <f t="shared" si="769"/>
        <v>0</v>
      </c>
      <c r="AH1049" s="1">
        <f t="shared" si="770"/>
        <v>0</v>
      </c>
      <c r="AI1049" s="1">
        <f t="shared" si="771"/>
        <v>0</v>
      </c>
      <c r="AJ1049" s="1">
        <f t="shared" si="772"/>
        <v>0</v>
      </c>
      <c r="AK1049" s="1">
        <f t="shared" si="773"/>
        <v>0</v>
      </c>
      <c r="AL1049" s="1">
        <f t="shared" si="774"/>
        <v>0</v>
      </c>
      <c r="AM1049" s="1">
        <f t="shared" si="775"/>
        <v>0</v>
      </c>
      <c r="AN1049" s="1">
        <f t="shared" si="775"/>
        <v>0</v>
      </c>
      <c r="AO1049" s="1">
        <f t="shared" si="776"/>
        <v>0</v>
      </c>
      <c r="AP1049" s="1">
        <f t="shared" si="777"/>
        <v>0</v>
      </c>
      <c r="AQ1049" s="1">
        <f t="shared" si="778"/>
        <v>0</v>
      </c>
      <c r="AR1049" s="1">
        <f t="shared" si="779"/>
        <v>0</v>
      </c>
      <c r="AS1049" s="1">
        <f t="shared" si="780"/>
        <v>0</v>
      </c>
      <c r="AT1049" s="1">
        <f t="shared" si="781"/>
        <v>0</v>
      </c>
      <c r="AU1049" s="1">
        <f t="shared" si="782"/>
        <v>0</v>
      </c>
      <c r="AV1049" s="1">
        <f t="shared" si="783"/>
        <v>80</v>
      </c>
      <c r="AW1049" s="1">
        <f t="shared" si="784"/>
        <v>0</v>
      </c>
      <c r="AX1049" s="1">
        <f t="shared" si="785"/>
        <v>0</v>
      </c>
      <c r="AY1049" s="1">
        <f t="shared" si="786"/>
        <v>0</v>
      </c>
      <c r="AZ1049" s="1">
        <f t="shared" si="787"/>
        <v>0</v>
      </c>
      <c r="BA1049" s="1">
        <f t="shared" si="788"/>
        <v>0</v>
      </c>
      <c r="BB1049" s="1">
        <f t="shared" si="789"/>
        <v>0</v>
      </c>
      <c r="BC1049" s="1">
        <f t="shared" si="790"/>
        <v>0</v>
      </c>
      <c r="BD1049" s="1">
        <f t="shared" si="791"/>
        <v>80</v>
      </c>
      <c r="BE1049" s="1" t="str">
        <f t="shared" si="798"/>
        <v>Barge D</v>
      </c>
      <c r="BF1049" s="1">
        <f t="shared" si="799"/>
        <v>6</v>
      </c>
      <c r="BG1049" s="3">
        <v>1031</v>
      </c>
      <c r="BH1049" s="1">
        <f t="shared" si="765"/>
        <v>0</v>
      </c>
      <c r="BI1049" s="1">
        <f t="shared" si="792"/>
        <v>0</v>
      </c>
      <c r="BJ1049" s="3">
        <v>1031</v>
      </c>
      <c r="BK1049" s="1">
        <f t="shared" si="793"/>
        <v>7</v>
      </c>
      <c r="BL1049" s="1">
        <f t="shared" si="800"/>
        <v>0</v>
      </c>
      <c r="BM1049" s="1">
        <f t="shared" si="801"/>
        <v>0</v>
      </c>
      <c r="BN1049" s="1">
        <f t="shared" si="802"/>
        <v>0</v>
      </c>
      <c r="BO1049" s="1">
        <f t="shared" si="803"/>
        <v>0</v>
      </c>
      <c r="BP1049" s="1">
        <f t="shared" si="804"/>
        <v>0</v>
      </c>
      <c r="BQ1049" s="1">
        <f t="shared" si="805"/>
        <v>0</v>
      </c>
      <c r="BR1049" s="1">
        <f t="shared" si="806"/>
        <v>1</v>
      </c>
      <c r="BS1049" s="1">
        <f t="shared" si="807"/>
        <v>2</v>
      </c>
      <c r="BT1049" s="1">
        <f t="shared" si="808"/>
        <v>3</v>
      </c>
      <c r="BU1049" s="1">
        <f t="shared" si="809"/>
        <v>4</v>
      </c>
      <c r="BW1049" s="1">
        <f t="shared" si="767"/>
        <v>0</v>
      </c>
      <c r="BX1049" s="1">
        <f t="shared" si="767"/>
        <v>0</v>
      </c>
      <c r="BY1049" s="1">
        <f t="shared" si="767"/>
        <v>0</v>
      </c>
      <c r="BZ1049" s="1">
        <f t="shared" si="767"/>
        <v>0</v>
      </c>
      <c r="CA1049" s="1">
        <f t="shared" si="767"/>
        <v>0</v>
      </c>
      <c r="CB1049" s="1">
        <f t="shared" si="767"/>
        <v>0</v>
      </c>
      <c r="CC1049" s="1">
        <f t="shared" si="767"/>
        <v>70</v>
      </c>
      <c r="CD1049" s="1">
        <f t="shared" si="767"/>
        <v>140</v>
      </c>
      <c r="CE1049" s="1">
        <f t="shared" si="767"/>
        <v>210</v>
      </c>
      <c r="CF1049" s="1">
        <f t="shared" si="767"/>
        <v>280</v>
      </c>
      <c r="CW1049" s="1">
        <v>1031</v>
      </c>
      <c r="CX1049" s="1">
        <f t="shared" si="794"/>
        <v>1</v>
      </c>
      <c r="CY1049" s="1" t="s">
        <v>37</v>
      </c>
      <c r="CZ1049" s="1">
        <v>1</v>
      </c>
      <c r="DB1049" s="1">
        <f t="shared" si="810"/>
        <v>7</v>
      </c>
      <c r="DC1049" s="1" t="s">
        <v>43</v>
      </c>
      <c r="DD1049" s="1">
        <f t="shared" si="795"/>
        <v>8</v>
      </c>
      <c r="DL1049" s="1">
        <v>1031</v>
      </c>
      <c r="DM1049" s="1">
        <f t="shared" si="796"/>
        <v>4</v>
      </c>
      <c r="DN1049" s="1">
        <f t="shared" si="797"/>
        <v>0</v>
      </c>
      <c r="DO1049" s="1" t="s">
        <v>37</v>
      </c>
      <c r="DP1049" s="1">
        <v>0</v>
      </c>
    </row>
    <row r="1050" spans="1:120" ht="15">
      <c r="A1050">
        <v>1032</v>
      </c>
      <c r="B1050">
        <v>2</v>
      </c>
      <c r="C1050" s="25">
        <v>29778</v>
      </c>
      <c r="D1050">
        <v>2</v>
      </c>
      <c r="E1050">
        <v>6</v>
      </c>
      <c r="F1050" t="s">
        <v>73</v>
      </c>
      <c r="G1050">
        <v>4</v>
      </c>
      <c r="H1050"/>
      <c r="I1050"/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1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>
        <f t="shared" si="769"/>
        <v>0</v>
      </c>
      <c r="AH1050" s="1">
        <f t="shared" si="770"/>
        <v>0</v>
      </c>
      <c r="AI1050" s="1">
        <f t="shared" si="771"/>
        <v>0</v>
      </c>
      <c r="AJ1050" s="1">
        <f t="shared" si="772"/>
        <v>0</v>
      </c>
      <c r="AK1050" s="1">
        <f t="shared" si="773"/>
        <v>0</v>
      </c>
      <c r="AL1050" s="1">
        <f t="shared" si="774"/>
        <v>0</v>
      </c>
      <c r="AM1050" s="1">
        <f t="shared" si="775"/>
        <v>0</v>
      </c>
      <c r="AN1050" s="1">
        <f t="shared" si="775"/>
        <v>0</v>
      </c>
      <c r="AO1050" s="1">
        <f t="shared" si="776"/>
        <v>0</v>
      </c>
      <c r="AP1050" s="1">
        <f t="shared" si="777"/>
        <v>0</v>
      </c>
      <c r="AQ1050" s="1">
        <f t="shared" si="778"/>
        <v>225</v>
      </c>
      <c r="AR1050" s="1">
        <f t="shared" si="779"/>
        <v>0</v>
      </c>
      <c r="AS1050" s="1">
        <f t="shared" si="780"/>
        <v>0</v>
      </c>
      <c r="AT1050" s="1">
        <f t="shared" si="781"/>
        <v>0</v>
      </c>
      <c r="AU1050" s="1">
        <f t="shared" si="782"/>
        <v>0</v>
      </c>
      <c r="AV1050" s="1">
        <f t="shared" si="783"/>
        <v>0</v>
      </c>
      <c r="AW1050" s="1">
        <f t="shared" si="784"/>
        <v>0</v>
      </c>
      <c r="AX1050" s="1">
        <f t="shared" si="785"/>
        <v>0</v>
      </c>
      <c r="AY1050" s="1">
        <f t="shared" si="786"/>
        <v>0</v>
      </c>
      <c r="AZ1050" s="1">
        <f t="shared" si="787"/>
        <v>0</v>
      </c>
      <c r="BA1050" s="1">
        <f t="shared" si="788"/>
        <v>0</v>
      </c>
      <c r="BB1050" s="1">
        <f t="shared" si="789"/>
        <v>0</v>
      </c>
      <c r="BC1050" s="1">
        <f t="shared" si="790"/>
        <v>0</v>
      </c>
      <c r="BD1050" s="1">
        <f t="shared" si="791"/>
        <v>225</v>
      </c>
      <c r="BE1050" s="1" t="str">
        <f t="shared" si="798"/>
        <v>Truck</v>
      </c>
      <c r="BF1050" s="1">
        <f t="shared" si="799"/>
        <v>5</v>
      </c>
      <c r="BG1050" s="3">
        <v>1032</v>
      </c>
      <c r="BH1050" s="1">
        <f t="shared" si="765"/>
        <v>0</v>
      </c>
      <c r="BI1050" s="1">
        <f t="shared" si="792"/>
        <v>0</v>
      </c>
      <c r="BJ1050" s="3">
        <v>1032</v>
      </c>
      <c r="BK1050" s="1">
        <f t="shared" si="793"/>
        <v>6</v>
      </c>
      <c r="BL1050" s="1">
        <f t="shared" si="800"/>
        <v>0</v>
      </c>
      <c r="BM1050" s="1">
        <f t="shared" si="801"/>
        <v>0</v>
      </c>
      <c r="BN1050" s="1">
        <f t="shared" si="802"/>
        <v>0</v>
      </c>
      <c r="BO1050" s="1">
        <f t="shared" si="803"/>
        <v>0</v>
      </c>
      <c r="BP1050" s="1">
        <f t="shared" si="804"/>
        <v>0</v>
      </c>
      <c r="BQ1050" s="1">
        <f t="shared" si="805"/>
        <v>1</v>
      </c>
      <c r="BR1050" s="1">
        <f t="shared" si="806"/>
        <v>2</v>
      </c>
      <c r="BS1050" s="1">
        <f t="shared" si="807"/>
        <v>3</v>
      </c>
      <c r="BT1050" s="1">
        <f t="shared" si="808"/>
        <v>4</v>
      </c>
      <c r="BU1050" s="1">
        <f t="shared" si="809"/>
        <v>5</v>
      </c>
      <c r="BW1050" s="1">
        <f t="shared" si="767"/>
        <v>0</v>
      </c>
      <c r="BX1050" s="1">
        <f t="shared" si="767"/>
        <v>0</v>
      </c>
      <c r="BY1050" s="1">
        <f t="shared" si="767"/>
        <v>0</v>
      </c>
      <c r="BZ1050" s="1">
        <f t="shared" si="767"/>
        <v>0</v>
      </c>
      <c r="CA1050" s="1">
        <f t="shared" si="767"/>
        <v>0</v>
      </c>
      <c r="CB1050" s="1">
        <f t="shared" si="767"/>
        <v>70</v>
      </c>
      <c r="CC1050" s="1">
        <f t="shared" si="767"/>
        <v>140</v>
      </c>
      <c r="CD1050" s="1">
        <f t="shared" si="767"/>
        <v>210</v>
      </c>
      <c r="CE1050" s="1">
        <f t="shared" si="767"/>
        <v>280</v>
      </c>
      <c r="CF1050" s="1">
        <f t="shared" si="767"/>
        <v>350</v>
      </c>
      <c r="CW1050" s="1">
        <v>1032</v>
      </c>
      <c r="CX1050" s="1">
        <f t="shared" si="794"/>
        <v>1</v>
      </c>
      <c r="CY1050" s="1" t="s">
        <v>37</v>
      </c>
      <c r="CZ1050" s="1">
        <v>1</v>
      </c>
      <c r="DB1050" s="1">
        <f t="shared" si="810"/>
        <v>5</v>
      </c>
      <c r="DC1050" s="1" t="s">
        <v>43</v>
      </c>
      <c r="DD1050" s="1">
        <f t="shared" si="795"/>
        <v>6</v>
      </c>
      <c r="DL1050" s="1">
        <v>1032</v>
      </c>
      <c r="DM1050" s="1">
        <f t="shared" si="796"/>
        <v>3</v>
      </c>
      <c r="DN1050" s="1">
        <f t="shared" si="797"/>
        <v>0</v>
      </c>
      <c r="DO1050" s="1" t="s">
        <v>37</v>
      </c>
      <c r="DP1050" s="1">
        <v>0</v>
      </c>
    </row>
    <row r="1051" spans="1:120" ht="15">
      <c r="A1051">
        <v>1033</v>
      </c>
      <c r="B1051">
        <v>2</v>
      </c>
      <c r="C1051" s="25">
        <v>25660</v>
      </c>
      <c r="D1051">
        <v>5</v>
      </c>
      <c r="E1051">
        <v>9</v>
      </c>
      <c r="F1051" t="s">
        <v>73</v>
      </c>
      <c r="G1051">
        <v>4</v>
      </c>
      <c r="H1051"/>
      <c r="I1051"/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1</v>
      </c>
      <c r="AD1051" s="1">
        <v>0</v>
      </c>
      <c r="AE1051" s="1">
        <v>0</v>
      </c>
      <c r="AF1051" s="1">
        <v>0</v>
      </c>
      <c r="AG1051" s="1">
        <f t="shared" si="769"/>
        <v>0</v>
      </c>
      <c r="AH1051" s="1">
        <f t="shared" si="770"/>
        <v>0</v>
      </c>
      <c r="AI1051" s="1">
        <f t="shared" si="771"/>
        <v>0</v>
      </c>
      <c r="AJ1051" s="1">
        <f t="shared" si="772"/>
        <v>0</v>
      </c>
      <c r="AK1051" s="1">
        <f t="shared" si="773"/>
        <v>0</v>
      </c>
      <c r="AL1051" s="1">
        <f t="shared" si="774"/>
        <v>0</v>
      </c>
      <c r="AM1051" s="1">
        <f t="shared" si="775"/>
        <v>0</v>
      </c>
      <c r="AN1051" s="1">
        <f t="shared" si="775"/>
        <v>0</v>
      </c>
      <c r="AO1051" s="1">
        <f t="shared" si="776"/>
        <v>0</v>
      </c>
      <c r="AP1051" s="1">
        <f t="shared" si="777"/>
        <v>0</v>
      </c>
      <c r="AQ1051" s="1">
        <f t="shared" si="778"/>
        <v>0</v>
      </c>
      <c r="AR1051" s="1">
        <f t="shared" si="779"/>
        <v>0</v>
      </c>
      <c r="AS1051" s="1">
        <f t="shared" si="780"/>
        <v>0</v>
      </c>
      <c r="AT1051" s="1">
        <f t="shared" si="781"/>
        <v>0</v>
      </c>
      <c r="AU1051" s="1">
        <f t="shared" si="782"/>
        <v>0</v>
      </c>
      <c r="AV1051" s="1">
        <f t="shared" si="783"/>
        <v>0</v>
      </c>
      <c r="AW1051" s="1">
        <f t="shared" si="784"/>
        <v>0</v>
      </c>
      <c r="AX1051" s="1">
        <f t="shared" si="785"/>
        <v>0</v>
      </c>
      <c r="AY1051" s="1">
        <f t="shared" si="786"/>
        <v>0</v>
      </c>
      <c r="AZ1051" s="1">
        <f t="shared" si="787"/>
        <v>80</v>
      </c>
      <c r="BA1051" s="1">
        <f t="shared" si="788"/>
        <v>0</v>
      </c>
      <c r="BB1051" s="1">
        <f t="shared" si="789"/>
        <v>0</v>
      </c>
      <c r="BC1051" s="1">
        <f t="shared" si="790"/>
        <v>0</v>
      </c>
      <c r="BD1051" s="1">
        <f t="shared" si="791"/>
        <v>80</v>
      </c>
      <c r="BE1051" s="1" t="str">
        <f t="shared" si="798"/>
        <v>Barge D</v>
      </c>
      <c r="BF1051" s="1">
        <f t="shared" si="799"/>
        <v>8</v>
      </c>
      <c r="BG1051" s="3">
        <v>1033</v>
      </c>
      <c r="BH1051" s="1">
        <f t="shared" si="765"/>
        <v>0</v>
      </c>
      <c r="BI1051" s="1">
        <f t="shared" si="792"/>
        <v>0</v>
      </c>
      <c r="BJ1051" s="3">
        <v>1033</v>
      </c>
      <c r="BK1051" s="1">
        <f t="shared" si="793"/>
        <v>9</v>
      </c>
      <c r="BL1051" s="1">
        <f t="shared" si="800"/>
        <v>0</v>
      </c>
      <c r="BM1051" s="1">
        <f t="shared" si="801"/>
        <v>0</v>
      </c>
      <c r="BN1051" s="1">
        <f t="shared" si="802"/>
        <v>0</v>
      </c>
      <c r="BO1051" s="1">
        <f t="shared" si="803"/>
        <v>0</v>
      </c>
      <c r="BP1051" s="1">
        <f t="shared" si="804"/>
        <v>0</v>
      </c>
      <c r="BQ1051" s="1">
        <f t="shared" si="805"/>
        <v>0</v>
      </c>
      <c r="BR1051" s="1">
        <f t="shared" si="806"/>
        <v>0</v>
      </c>
      <c r="BS1051" s="1">
        <f t="shared" si="807"/>
        <v>0</v>
      </c>
      <c r="BT1051" s="1">
        <f t="shared" si="808"/>
        <v>1</v>
      </c>
      <c r="BU1051" s="1">
        <f t="shared" si="809"/>
        <v>2</v>
      </c>
      <c r="BW1051" s="1">
        <f t="shared" si="767"/>
        <v>0</v>
      </c>
      <c r="BX1051" s="1">
        <f t="shared" si="767"/>
        <v>0</v>
      </c>
      <c r="BY1051" s="1">
        <f t="shared" si="767"/>
        <v>0</v>
      </c>
      <c r="BZ1051" s="1">
        <f t="shared" si="767"/>
        <v>0</v>
      </c>
      <c r="CA1051" s="1">
        <f t="shared" si="767"/>
        <v>0</v>
      </c>
      <c r="CB1051" s="1">
        <f t="shared" si="767"/>
        <v>0</v>
      </c>
      <c r="CC1051" s="1">
        <f t="shared" si="767"/>
        <v>0</v>
      </c>
      <c r="CD1051" s="1">
        <f t="shared" si="767"/>
        <v>0</v>
      </c>
      <c r="CE1051" s="1">
        <f t="shared" si="767"/>
        <v>70</v>
      </c>
      <c r="CF1051" s="1">
        <f t="shared" si="767"/>
        <v>140</v>
      </c>
      <c r="CW1051" s="1">
        <v>1033</v>
      </c>
      <c r="CX1051" s="1">
        <f t="shared" si="794"/>
        <v>1</v>
      </c>
      <c r="CY1051" s="1" t="s">
        <v>37</v>
      </c>
      <c r="CZ1051" s="1">
        <v>1</v>
      </c>
      <c r="DB1051" s="1">
        <f t="shared" si="810"/>
        <v>9</v>
      </c>
      <c r="DC1051" s="1" t="s">
        <v>43</v>
      </c>
      <c r="DD1051" s="1">
        <f t="shared" si="795"/>
        <v>9</v>
      </c>
      <c r="DL1051" s="1">
        <v>1033</v>
      </c>
      <c r="DM1051" s="1">
        <f t="shared" si="796"/>
        <v>6</v>
      </c>
      <c r="DN1051" s="1">
        <f t="shared" si="797"/>
        <v>0</v>
      </c>
      <c r="DO1051" s="1" t="s">
        <v>37</v>
      </c>
      <c r="DP1051" s="1">
        <v>0</v>
      </c>
    </row>
    <row r="1052" spans="1:120" ht="15">
      <c r="A1052">
        <v>1034</v>
      </c>
      <c r="B1052">
        <v>2</v>
      </c>
      <c r="C1052" s="25">
        <v>25860</v>
      </c>
      <c r="D1052">
        <v>1</v>
      </c>
      <c r="E1052">
        <v>6</v>
      </c>
      <c r="F1052" t="s">
        <v>35</v>
      </c>
      <c r="G1052">
        <v>3</v>
      </c>
      <c r="H1052"/>
      <c r="I1052"/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1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>
        <f t="shared" si="769"/>
        <v>0</v>
      </c>
      <c r="AH1052" s="1">
        <f t="shared" si="770"/>
        <v>0</v>
      </c>
      <c r="AI1052" s="1">
        <f t="shared" si="771"/>
        <v>0</v>
      </c>
      <c r="AJ1052" s="1">
        <f t="shared" si="772"/>
        <v>0</v>
      </c>
      <c r="AK1052" s="1">
        <f t="shared" si="773"/>
        <v>0</v>
      </c>
      <c r="AL1052" s="1">
        <f t="shared" si="774"/>
        <v>80</v>
      </c>
      <c r="AM1052" s="1">
        <f t="shared" si="775"/>
        <v>0</v>
      </c>
      <c r="AN1052" s="1">
        <f t="shared" si="775"/>
        <v>0</v>
      </c>
      <c r="AO1052" s="1">
        <f t="shared" si="776"/>
        <v>0</v>
      </c>
      <c r="AP1052" s="1">
        <f t="shared" si="777"/>
        <v>0</v>
      </c>
      <c r="AQ1052" s="1">
        <f t="shared" si="778"/>
        <v>0</v>
      </c>
      <c r="AR1052" s="1">
        <f t="shared" si="779"/>
        <v>0</v>
      </c>
      <c r="AS1052" s="1">
        <f t="shared" si="780"/>
        <v>0</v>
      </c>
      <c r="AT1052" s="1">
        <f t="shared" si="781"/>
        <v>0</v>
      </c>
      <c r="AU1052" s="1">
        <f t="shared" si="782"/>
        <v>0</v>
      </c>
      <c r="AV1052" s="1">
        <f t="shared" si="783"/>
        <v>0</v>
      </c>
      <c r="AW1052" s="1">
        <f t="shared" si="784"/>
        <v>0</v>
      </c>
      <c r="AX1052" s="1">
        <f t="shared" si="785"/>
        <v>0</v>
      </c>
      <c r="AY1052" s="1">
        <f t="shared" si="786"/>
        <v>0</v>
      </c>
      <c r="AZ1052" s="1">
        <f t="shared" si="787"/>
        <v>0</v>
      </c>
      <c r="BA1052" s="1">
        <f t="shared" si="788"/>
        <v>0</v>
      </c>
      <c r="BB1052" s="1">
        <f t="shared" si="789"/>
        <v>0</v>
      </c>
      <c r="BC1052" s="1">
        <f t="shared" si="790"/>
        <v>0</v>
      </c>
      <c r="BD1052" s="1">
        <f t="shared" si="791"/>
        <v>80</v>
      </c>
      <c r="BE1052" s="1" t="str">
        <f t="shared" si="798"/>
        <v>Barge C</v>
      </c>
      <c r="BF1052" s="1">
        <f t="shared" si="799"/>
        <v>2</v>
      </c>
      <c r="BG1052" s="3">
        <v>1034</v>
      </c>
      <c r="BH1052" s="1">
        <f t="shared" si="765"/>
        <v>0</v>
      </c>
      <c r="BI1052" s="1">
        <f t="shared" si="792"/>
        <v>0</v>
      </c>
      <c r="BJ1052" s="3">
        <v>1034</v>
      </c>
      <c r="BK1052" s="1">
        <f t="shared" si="793"/>
        <v>4</v>
      </c>
      <c r="BL1052" s="1">
        <f t="shared" si="800"/>
        <v>0</v>
      </c>
      <c r="BM1052" s="1">
        <f t="shared" si="801"/>
        <v>0</v>
      </c>
      <c r="BN1052" s="1">
        <f t="shared" si="802"/>
        <v>0</v>
      </c>
      <c r="BO1052" s="1">
        <f t="shared" si="803"/>
        <v>1</v>
      </c>
      <c r="BP1052" s="1">
        <f t="shared" si="804"/>
        <v>2</v>
      </c>
      <c r="BQ1052" s="1">
        <f t="shared" si="805"/>
        <v>3</v>
      </c>
      <c r="BR1052" s="1">
        <f t="shared" si="806"/>
        <v>4</v>
      </c>
      <c r="BS1052" s="1">
        <f t="shared" si="807"/>
        <v>5</v>
      </c>
      <c r="BT1052" s="1">
        <f t="shared" si="808"/>
        <v>6</v>
      </c>
      <c r="BU1052" s="1">
        <f t="shared" si="809"/>
        <v>7</v>
      </c>
      <c r="BW1052" s="1">
        <f t="shared" si="767"/>
        <v>0</v>
      </c>
      <c r="BX1052" s="1">
        <f t="shared" si="767"/>
        <v>0</v>
      </c>
      <c r="BY1052" s="1">
        <f t="shared" si="767"/>
        <v>0</v>
      </c>
      <c r="BZ1052" s="1">
        <f t="shared" si="767"/>
        <v>70</v>
      </c>
      <c r="CA1052" s="1">
        <f t="shared" si="767"/>
        <v>140</v>
      </c>
      <c r="CB1052" s="1">
        <f t="shared" si="767"/>
        <v>210</v>
      </c>
      <c r="CC1052" s="1">
        <f t="shared" si="767"/>
        <v>280</v>
      </c>
      <c r="CD1052" s="1">
        <f t="shared" si="767"/>
        <v>350</v>
      </c>
      <c r="CE1052" s="1">
        <f t="shared" si="767"/>
        <v>420</v>
      </c>
      <c r="CF1052" s="1">
        <f t="shared" si="767"/>
        <v>490</v>
      </c>
      <c r="CW1052" s="1">
        <v>1034</v>
      </c>
      <c r="CX1052" s="1">
        <f t="shared" si="794"/>
        <v>1</v>
      </c>
      <c r="CY1052" s="1" t="s">
        <v>37</v>
      </c>
      <c r="CZ1052" s="1">
        <v>1</v>
      </c>
      <c r="DB1052" s="1">
        <f t="shared" si="810"/>
        <v>3</v>
      </c>
      <c r="DC1052" s="1" t="s">
        <v>43</v>
      </c>
      <c r="DD1052" s="1">
        <f t="shared" si="795"/>
        <v>6</v>
      </c>
      <c r="DL1052" s="1">
        <v>1034</v>
      </c>
      <c r="DM1052" s="1">
        <f t="shared" si="796"/>
        <v>2</v>
      </c>
      <c r="DN1052" s="1">
        <f t="shared" si="797"/>
        <v>0</v>
      </c>
      <c r="DO1052" s="1" t="s">
        <v>37</v>
      </c>
      <c r="DP1052" s="1">
        <v>0</v>
      </c>
    </row>
    <row r="1053" spans="1:120" ht="15">
      <c r="A1053">
        <v>1035</v>
      </c>
      <c r="B1053">
        <v>2</v>
      </c>
      <c r="C1053" s="25">
        <v>30010</v>
      </c>
      <c r="D1053">
        <v>6</v>
      </c>
      <c r="E1053">
        <v>11</v>
      </c>
      <c r="F1053" t="s">
        <v>73</v>
      </c>
      <c r="G1053">
        <v>3</v>
      </c>
      <c r="H1053"/>
      <c r="I1053"/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1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>
        <f t="shared" si="769"/>
        <v>0</v>
      </c>
      <c r="AH1053" s="1">
        <f t="shared" si="770"/>
        <v>0</v>
      </c>
      <c r="AI1053" s="1">
        <f t="shared" si="771"/>
        <v>0</v>
      </c>
      <c r="AJ1053" s="1">
        <f t="shared" si="772"/>
        <v>0</v>
      </c>
      <c r="AK1053" s="1">
        <f t="shared" si="773"/>
        <v>0</v>
      </c>
      <c r="AL1053" s="1">
        <f t="shared" si="774"/>
        <v>0</v>
      </c>
      <c r="AM1053" s="1">
        <f t="shared" si="775"/>
        <v>0</v>
      </c>
      <c r="AN1053" s="1">
        <f t="shared" si="775"/>
        <v>0</v>
      </c>
      <c r="AO1053" s="1">
        <f t="shared" si="776"/>
        <v>0</v>
      </c>
      <c r="AP1053" s="1">
        <f t="shared" si="777"/>
        <v>0</v>
      </c>
      <c r="AQ1053" s="1">
        <f t="shared" si="778"/>
        <v>0</v>
      </c>
      <c r="AR1053" s="1">
        <f t="shared" si="779"/>
        <v>0</v>
      </c>
      <c r="AS1053" s="1">
        <f t="shared" si="780"/>
        <v>0</v>
      </c>
      <c r="AT1053" s="1">
        <f t="shared" si="781"/>
        <v>0</v>
      </c>
      <c r="AU1053" s="1">
        <f t="shared" si="782"/>
        <v>0</v>
      </c>
      <c r="AV1053" s="1">
        <f t="shared" si="783"/>
        <v>0</v>
      </c>
      <c r="AW1053" s="1">
        <f t="shared" si="784"/>
        <v>0</v>
      </c>
      <c r="AX1053" s="1">
        <f t="shared" si="785"/>
        <v>80</v>
      </c>
      <c r="AY1053" s="1">
        <f t="shared" si="786"/>
        <v>0</v>
      </c>
      <c r="AZ1053" s="1">
        <f t="shared" si="787"/>
        <v>0</v>
      </c>
      <c r="BA1053" s="1">
        <f t="shared" si="788"/>
        <v>0</v>
      </c>
      <c r="BB1053" s="1">
        <f t="shared" si="789"/>
        <v>0</v>
      </c>
      <c r="BC1053" s="1">
        <f t="shared" si="790"/>
        <v>0</v>
      </c>
      <c r="BD1053" s="1">
        <f t="shared" si="791"/>
        <v>80</v>
      </c>
      <c r="BE1053" s="1" t="str">
        <f t="shared" si="798"/>
        <v>Barge B</v>
      </c>
      <c r="BF1053" s="1">
        <f t="shared" si="799"/>
        <v>7</v>
      </c>
      <c r="BG1053" s="3">
        <v>1035</v>
      </c>
      <c r="BH1053" s="1">
        <f t="shared" si="765"/>
        <v>0</v>
      </c>
      <c r="BI1053" s="1">
        <f t="shared" si="792"/>
        <v>0</v>
      </c>
      <c r="BJ1053" s="3">
        <v>1035</v>
      </c>
      <c r="BK1053" s="1">
        <f t="shared" si="793"/>
        <v>9</v>
      </c>
      <c r="BL1053" s="1">
        <f t="shared" si="800"/>
        <v>0</v>
      </c>
      <c r="BM1053" s="1">
        <f t="shared" si="801"/>
        <v>0</v>
      </c>
      <c r="BN1053" s="1">
        <f t="shared" si="802"/>
        <v>0</v>
      </c>
      <c r="BO1053" s="1">
        <f t="shared" si="803"/>
        <v>0</v>
      </c>
      <c r="BP1053" s="1">
        <f t="shared" si="804"/>
        <v>0</v>
      </c>
      <c r="BQ1053" s="1">
        <f t="shared" si="805"/>
        <v>0</v>
      </c>
      <c r="BR1053" s="1">
        <f t="shared" si="806"/>
        <v>0</v>
      </c>
      <c r="BS1053" s="1">
        <f t="shared" si="807"/>
        <v>0</v>
      </c>
      <c r="BT1053" s="1">
        <f t="shared" si="808"/>
        <v>1</v>
      </c>
      <c r="BU1053" s="1">
        <f t="shared" si="809"/>
        <v>2</v>
      </c>
      <c r="BW1053" s="1">
        <f t="shared" si="767"/>
        <v>0</v>
      </c>
      <c r="BX1053" s="1">
        <f t="shared" si="767"/>
        <v>0</v>
      </c>
      <c r="BY1053" s="1">
        <f t="shared" si="767"/>
        <v>0</v>
      </c>
      <c r="BZ1053" s="1">
        <f t="shared" si="767"/>
        <v>0</v>
      </c>
      <c r="CA1053" s="1">
        <f t="shared" si="767"/>
        <v>0</v>
      </c>
      <c r="CB1053" s="1">
        <f t="shared" si="767"/>
        <v>0</v>
      </c>
      <c r="CC1053" s="1">
        <f t="shared" si="767"/>
        <v>0</v>
      </c>
      <c r="CD1053" s="1">
        <f t="shared" si="767"/>
        <v>0</v>
      </c>
      <c r="CE1053" s="1">
        <f t="shared" si="767"/>
        <v>70</v>
      </c>
      <c r="CF1053" s="1">
        <f t="shared" si="767"/>
        <v>140</v>
      </c>
      <c r="CW1053" s="1">
        <v>1035</v>
      </c>
      <c r="CX1053" s="1">
        <f t="shared" si="794"/>
        <v>1</v>
      </c>
      <c r="CY1053" s="1" t="s">
        <v>37</v>
      </c>
      <c r="CZ1053" s="1">
        <v>1</v>
      </c>
      <c r="DB1053" s="1">
        <f t="shared" si="810"/>
        <v>8</v>
      </c>
      <c r="DC1053" s="1" t="s">
        <v>43</v>
      </c>
      <c r="DD1053" s="1">
        <f t="shared" si="795"/>
        <v>11</v>
      </c>
      <c r="DL1053" s="1">
        <v>1035</v>
      </c>
      <c r="DM1053" s="1">
        <f t="shared" si="796"/>
        <v>7</v>
      </c>
      <c r="DN1053" s="1">
        <f t="shared" si="797"/>
        <v>0</v>
      </c>
      <c r="DO1053" s="1" t="s">
        <v>37</v>
      </c>
      <c r="DP1053" s="1">
        <v>0</v>
      </c>
    </row>
    <row r="1054" spans="1:120" ht="15">
      <c r="A1054">
        <v>1036</v>
      </c>
      <c r="B1054">
        <v>2</v>
      </c>
      <c r="C1054" s="25">
        <v>30650</v>
      </c>
      <c r="D1054">
        <v>4</v>
      </c>
      <c r="E1054">
        <v>9</v>
      </c>
      <c r="F1054" t="s">
        <v>73</v>
      </c>
      <c r="G1054">
        <v>3</v>
      </c>
      <c r="H1054"/>
      <c r="I1054"/>
      <c r="J1054" s="1">
        <v>0</v>
      </c>
      <c r="K1054" s="1">
        <v>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1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>
        <f t="shared" si="769"/>
        <v>0</v>
      </c>
      <c r="AH1054" s="1">
        <f t="shared" si="770"/>
        <v>0</v>
      </c>
      <c r="AI1054" s="1">
        <f t="shared" si="771"/>
        <v>0</v>
      </c>
      <c r="AJ1054" s="1">
        <f t="shared" si="772"/>
        <v>0</v>
      </c>
      <c r="AK1054" s="1">
        <f t="shared" si="773"/>
        <v>0</v>
      </c>
      <c r="AL1054" s="1">
        <f t="shared" si="774"/>
        <v>0</v>
      </c>
      <c r="AM1054" s="1">
        <f t="shared" si="775"/>
        <v>0</v>
      </c>
      <c r="AN1054" s="1">
        <f t="shared" si="775"/>
        <v>0</v>
      </c>
      <c r="AO1054" s="1">
        <f t="shared" si="776"/>
        <v>0</v>
      </c>
      <c r="AP1054" s="1">
        <f t="shared" si="777"/>
        <v>0</v>
      </c>
      <c r="AQ1054" s="1">
        <f t="shared" si="778"/>
        <v>0</v>
      </c>
      <c r="AR1054" s="1">
        <f t="shared" si="779"/>
        <v>0</v>
      </c>
      <c r="AS1054" s="1">
        <f t="shared" si="780"/>
        <v>0</v>
      </c>
      <c r="AT1054" s="1">
        <f t="shared" si="781"/>
        <v>0</v>
      </c>
      <c r="AU1054" s="1">
        <f t="shared" si="782"/>
        <v>80</v>
      </c>
      <c r="AV1054" s="1">
        <f t="shared" si="783"/>
        <v>0</v>
      </c>
      <c r="AW1054" s="1">
        <f t="shared" si="784"/>
        <v>0</v>
      </c>
      <c r="AX1054" s="1">
        <f t="shared" si="785"/>
        <v>0</v>
      </c>
      <c r="AY1054" s="1">
        <f t="shared" si="786"/>
        <v>0</v>
      </c>
      <c r="AZ1054" s="1">
        <f t="shared" si="787"/>
        <v>0</v>
      </c>
      <c r="BA1054" s="1">
        <f t="shared" si="788"/>
        <v>0</v>
      </c>
      <c r="BB1054" s="1">
        <f t="shared" si="789"/>
        <v>0</v>
      </c>
      <c r="BC1054" s="1">
        <f t="shared" si="790"/>
        <v>0</v>
      </c>
      <c r="BD1054" s="1">
        <f t="shared" si="791"/>
        <v>80</v>
      </c>
      <c r="BE1054" s="1" t="str">
        <f t="shared" si="798"/>
        <v>Barge A</v>
      </c>
      <c r="BF1054" s="1">
        <f t="shared" si="799"/>
        <v>6</v>
      </c>
      <c r="BG1054" s="3">
        <v>1036</v>
      </c>
      <c r="BH1054" s="1">
        <f t="shared" si="765"/>
        <v>0</v>
      </c>
      <c r="BI1054" s="1">
        <f t="shared" si="792"/>
        <v>0</v>
      </c>
      <c r="BJ1054" s="3">
        <v>1036</v>
      </c>
      <c r="BK1054" s="1">
        <f t="shared" si="793"/>
        <v>7</v>
      </c>
      <c r="BL1054" s="1">
        <f t="shared" si="800"/>
        <v>0</v>
      </c>
      <c r="BM1054" s="1">
        <f t="shared" si="801"/>
        <v>0</v>
      </c>
      <c r="BN1054" s="1">
        <f t="shared" si="802"/>
        <v>0</v>
      </c>
      <c r="BO1054" s="1">
        <f t="shared" si="803"/>
        <v>0</v>
      </c>
      <c r="BP1054" s="1">
        <f t="shared" si="804"/>
        <v>0</v>
      </c>
      <c r="BQ1054" s="1">
        <f t="shared" si="805"/>
        <v>0</v>
      </c>
      <c r="BR1054" s="1">
        <f t="shared" si="806"/>
        <v>1</v>
      </c>
      <c r="BS1054" s="1">
        <f t="shared" si="807"/>
        <v>2</v>
      </c>
      <c r="BT1054" s="1">
        <f t="shared" si="808"/>
        <v>3</v>
      </c>
      <c r="BU1054" s="1">
        <f t="shared" si="809"/>
        <v>4</v>
      </c>
      <c r="BW1054" s="1">
        <f t="shared" si="767"/>
        <v>0</v>
      </c>
      <c r="BX1054" s="1">
        <f t="shared" si="767"/>
        <v>0</v>
      </c>
      <c r="BY1054" s="1">
        <f t="shared" si="767"/>
        <v>0</v>
      </c>
      <c r="BZ1054" s="1">
        <f t="shared" si="767"/>
        <v>0</v>
      </c>
      <c r="CA1054" s="1">
        <f t="shared" si="767"/>
        <v>0</v>
      </c>
      <c r="CB1054" s="1">
        <f t="shared" si="767"/>
        <v>0</v>
      </c>
      <c r="CC1054" s="1">
        <f t="shared" si="767"/>
        <v>70</v>
      </c>
      <c r="CD1054" s="1">
        <f t="shared" si="767"/>
        <v>140</v>
      </c>
      <c r="CE1054" s="1">
        <f t="shared" si="767"/>
        <v>210</v>
      </c>
      <c r="CF1054" s="1">
        <f t="shared" si="767"/>
        <v>280</v>
      </c>
      <c r="CW1054" s="1">
        <v>1036</v>
      </c>
      <c r="CX1054" s="1">
        <f t="shared" si="794"/>
        <v>1</v>
      </c>
      <c r="CY1054" s="1" t="s">
        <v>37</v>
      </c>
      <c r="CZ1054" s="1">
        <v>1</v>
      </c>
      <c r="DB1054" s="1">
        <f t="shared" si="810"/>
        <v>7</v>
      </c>
      <c r="DC1054" s="1" t="s">
        <v>43</v>
      </c>
      <c r="DD1054" s="1">
        <f t="shared" si="795"/>
        <v>9</v>
      </c>
      <c r="DL1054" s="1">
        <v>1036</v>
      </c>
      <c r="DM1054" s="1">
        <f t="shared" si="796"/>
        <v>5</v>
      </c>
      <c r="DN1054" s="1">
        <f t="shared" si="797"/>
        <v>0</v>
      </c>
      <c r="DO1054" s="1" t="s">
        <v>37</v>
      </c>
      <c r="DP1054" s="1">
        <v>0</v>
      </c>
    </row>
    <row r="1055" spans="1:120" ht="15">
      <c r="A1055">
        <v>1037</v>
      </c>
      <c r="B1055">
        <v>2</v>
      </c>
      <c r="C1055" s="25">
        <v>29570</v>
      </c>
      <c r="D1055">
        <v>5</v>
      </c>
      <c r="E1055">
        <v>8</v>
      </c>
      <c r="F1055" t="s">
        <v>73</v>
      </c>
      <c r="G1055">
        <v>4</v>
      </c>
      <c r="H1055"/>
      <c r="I1055"/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1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>
        <f t="shared" si="769"/>
        <v>0</v>
      </c>
      <c r="AH1055" s="1">
        <f t="shared" si="770"/>
        <v>0</v>
      </c>
      <c r="AI1055" s="1">
        <f t="shared" si="771"/>
        <v>0</v>
      </c>
      <c r="AJ1055" s="1">
        <f t="shared" si="772"/>
        <v>0</v>
      </c>
      <c r="AK1055" s="1">
        <f t="shared" si="773"/>
        <v>0</v>
      </c>
      <c r="AL1055" s="1">
        <f t="shared" si="774"/>
        <v>0</v>
      </c>
      <c r="AM1055" s="1">
        <f t="shared" si="775"/>
        <v>0</v>
      </c>
      <c r="AN1055" s="1">
        <f t="shared" si="775"/>
        <v>0</v>
      </c>
      <c r="AO1055" s="1">
        <f t="shared" si="776"/>
        <v>0</v>
      </c>
      <c r="AP1055" s="1">
        <f t="shared" si="777"/>
        <v>0</v>
      </c>
      <c r="AQ1055" s="1">
        <f t="shared" si="778"/>
        <v>0</v>
      </c>
      <c r="AR1055" s="1">
        <f t="shared" si="779"/>
        <v>0</v>
      </c>
      <c r="AS1055" s="1">
        <f t="shared" si="780"/>
        <v>0</v>
      </c>
      <c r="AT1055" s="1">
        <f t="shared" si="781"/>
        <v>0</v>
      </c>
      <c r="AU1055" s="1">
        <f t="shared" si="782"/>
        <v>80</v>
      </c>
      <c r="AV1055" s="1">
        <f t="shared" si="783"/>
        <v>0</v>
      </c>
      <c r="AW1055" s="1">
        <f t="shared" si="784"/>
        <v>0</v>
      </c>
      <c r="AX1055" s="1">
        <f t="shared" si="785"/>
        <v>0</v>
      </c>
      <c r="AY1055" s="1">
        <f t="shared" si="786"/>
        <v>0</v>
      </c>
      <c r="AZ1055" s="1">
        <f t="shared" si="787"/>
        <v>0</v>
      </c>
      <c r="BA1055" s="1">
        <f t="shared" si="788"/>
        <v>0</v>
      </c>
      <c r="BB1055" s="1">
        <f t="shared" si="789"/>
        <v>0</v>
      </c>
      <c r="BC1055" s="1">
        <f t="shared" si="790"/>
        <v>0</v>
      </c>
      <c r="BD1055" s="1">
        <f t="shared" si="791"/>
        <v>80</v>
      </c>
      <c r="BE1055" s="1" t="str">
        <f t="shared" si="798"/>
        <v>Barge A</v>
      </c>
      <c r="BF1055" s="1">
        <f t="shared" si="799"/>
        <v>6</v>
      </c>
      <c r="BG1055" s="3">
        <v>1037</v>
      </c>
      <c r="BH1055" s="1">
        <f t="shared" si="765"/>
        <v>0</v>
      </c>
      <c r="BI1055" s="1">
        <f t="shared" si="792"/>
        <v>0</v>
      </c>
      <c r="BJ1055" s="3">
        <v>1037</v>
      </c>
      <c r="BK1055" s="1">
        <f t="shared" si="793"/>
        <v>9</v>
      </c>
      <c r="BL1055" s="1">
        <f t="shared" si="800"/>
        <v>0</v>
      </c>
      <c r="BM1055" s="1">
        <f t="shared" si="801"/>
        <v>0</v>
      </c>
      <c r="BN1055" s="1">
        <f t="shared" si="802"/>
        <v>0</v>
      </c>
      <c r="BO1055" s="1">
        <f t="shared" si="803"/>
        <v>0</v>
      </c>
      <c r="BP1055" s="1">
        <f t="shared" si="804"/>
        <v>0</v>
      </c>
      <c r="BQ1055" s="1">
        <f t="shared" si="805"/>
        <v>0</v>
      </c>
      <c r="BR1055" s="1">
        <f t="shared" si="806"/>
        <v>0</v>
      </c>
      <c r="BS1055" s="1">
        <f t="shared" si="807"/>
        <v>0</v>
      </c>
      <c r="BT1055" s="1">
        <f t="shared" si="808"/>
        <v>1</v>
      </c>
      <c r="BU1055" s="1">
        <f t="shared" si="809"/>
        <v>2</v>
      </c>
      <c r="BW1055" s="1">
        <f t="shared" si="767"/>
        <v>0</v>
      </c>
      <c r="BX1055" s="1">
        <f t="shared" si="767"/>
        <v>0</v>
      </c>
      <c r="BY1055" s="1">
        <f t="shared" si="767"/>
        <v>0</v>
      </c>
      <c r="BZ1055" s="1">
        <f t="shared" si="767"/>
        <v>0</v>
      </c>
      <c r="CA1055" s="1">
        <f t="shared" si="767"/>
        <v>0</v>
      </c>
      <c r="CB1055" s="1">
        <f t="shared" si="767"/>
        <v>0</v>
      </c>
      <c r="CC1055" s="1">
        <f t="shared" si="767"/>
        <v>0</v>
      </c>
      <c r="CD1055" s="1">
        <f t="shared" si="767"/>
        <v>0</v>
      </c>
      <c r="CE1055" s="1">
        <f t="shared" si="767"/>
        <v>70</v>
      </c>
      <c r="CF1055" s="1">
        <f t="shared" si="767"/>
        <v>140</v>
      </c>
      <c r="CW1055" s="1">
        <v>1037</v>
      </c>
      <c r="CX1055" s="1">
        <f t="shared" si="794"/>
        <v>1</v>
      </c>
      <c r="CY1055" s="1" t="s">
        <v>37</v>
      </c>
      <c r="CZ1055" s="1">
        <v>1</v>
      </c>
      <c r="DB1055" s="1">
        <f t="shared" si="810"/>
        <v>7</v>
      </c>
      <c r="DC1055" s="1" t="s">
        <v>43</v>
      </c>
      <c r="DD1055" s="1">
        <f t="shared" si="795"/>
        <v>8</v>
      </c>
      <c r="DL1055" s="1">
        <v>1037</v>
      </c>
      <c r="DM1055" s="1">
        <f t="shared" si="796"/>
        <v>6</v>
      </c>
      <c r="DN1055" s="1">
        <f t="shared" si="797"/>
        <v>0</v>
      </c>
      <c r="DO1055" s="1" t="s">
        <v>37</v>
      </c>
      <c r="DP1055" s="1">
        <v>0</v>
      </c>
    </row>
    <row r="1056" spans="1:120" ht="15">
      <c r="A1056">
        <v>1038</v>
      </c>
      <c r="B1056">
        <v>2</v>
      </c>
      <c r="C1056" s="25">
        <v>30010</v>
      </c>
      <c r="D1056">
        <v>5</v>
      </c>
      <c r="E1056">
        <v>8</v>
      </c>
      <c r="F1056" t="s">
        <v>73</v>
      </c>
      <c r="G1056">
        <v>4</v>
      </c>
      <c r="H1056"/>
      <c r="I1056"/>
      <c r="J1056" s="1">
        <v>0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0.5</v>
      </c>
      <c r="Y1056" s="1">
        <v>0</v>
      </c>
      <c r="Z1056" s="1">
        <v>0</v>
      </c>
      <c r="AA1056" s="1">
        <v>0</v>
      </c>
      <c r="AB1056" s="1">
        <v>0</v>
      </c>
      <c r="AC1056" s="1">
        <v>0.5</v>
      </c>
      <c r="AD1056" s="1">
        <v>0</v>
      </c>
      <c r="AE1056" s="1">
        <v>0</v>
      </c>
      <c r="AF1056" s="1">
        <v>0</v>
      </c>
      <c r="AG1056" s="1">
        <f t="shared" si="769"/>
        <v>0</v>
      </c>
      <c r="AH1056" s="1">
        <f t="shared" si="770"/>
        <v>0</v>
      </c>
      <c r="AI1056" s="1">
        <f t="shared" si="771"/>
        <v>0</v>
      </c>
      <c r="AJ1056" s="1">
        <f t="shared" si="772"/>
        <v>0</v>
      </c>
      <c r="AK1056" s="1">
        <f t="shared" si="773"/>
        <v>0</v>
      </c>
      <c r="AL1056" s="1">
        <f t="shared" si="774"/>
        <v>0</v>
      </c>
      <c r="AM1056" s="1">
        <f t="shared" si="775"/>
        <v>0</v>
      </c>
      <c r="AN1056" s="1">
        <f t="shared" si="775"/>
        <v>0</v>
      </c>
      <c r="AO1056" s="1">
        <f t="shared" si="776"/>
        <v>0</v>
      </c>
      <c r="AP1056" s="1">
        <f t="shared" si="777"/>
        <v>0</v>
      </c>
      <c r="AQ1056" s="1">
        <f t="shared" si="778"/>
        <v>0</v>
      </c>
      <c r="AR1056" s="1">
        <f t="shared" si="779"/>
        <v>0</v>
      </c>
      <c r="AS1056" s="1">
        <f t="shared" si="780"/>
        <v>0</v>
      </c>
      <c r="AT1056" s="1">
        <f t="shared" si="781"/>
        <v>0</v>
      </c>
      <c r="AU1056" s="1">
        <f t="shared" si="782"/>
        <v>40</v>
      </c>
      <c r="AV1056" s="1">
        <f t="shared" si="783"/>
        <v>0</v>
      </c>
      <c r="AW1056" s="1">
        <f t="shared" si="784"/>
        <v>0</v>
      </c>
      <c r="AX1056" s="1">
        <f t="shared" si="785"/>
        <v>0</v>
      </c>
      <c r="AY1056" s="1">
        <f t="shared" si="786"/>
        <v>0</v>
      </c>
      <c r="AZ1056" s="1">
        <f t="shared" si="787"/>
        <v>40</v>
      </c>
      <c r="BA1056" s="1">
        <f t="shared" si="788"/>
        <v>0</v>
      </c>
      <c r="BB1056" s="1">
        <f t="shared" si="789"/>
        <v>0</v>
      </c>
      <c r="BC1056" s="1">
        <f t="shared" si="790"/>
        <v>0</v>
      </c>
      <c r="BD1056" s="1">
        <f t="shared" si="791"/>
        <v>80</v>
      </c>
      <c r="BE1056" s="1" t="b">
        <f t="shared" si="798"/>
        <v>0</v>
      </c>
      <c r="BF1056" s="1">
        <f t="shared" si="799"/>
        <v>0</v>
      </c>
      <c r="BG1056" s="3">
        <v>1038</v>
      </c>
      <c r="BH1056" s="1">
        <f t="shared" si="765"/>
        <v>0</v>
      </c>
      <c r="BI1056" s="1">
        <f t="shared" si="792"/>
        <v>0</v>
      </c>
      <c r="BJ1056" s="3">
        <v>1038</v>
      </c>
      <c r="BK1056" s="1">
        <f t="shared" si="793"/>
        <v>9</v>
      </c>
      <c r="BL1056" s="1">
        <f t="shared" si="800"/>
        <v>0</v>
      </c>
      <c r="BM1056" s="1">
        <f t="shared" si="801"/>
        <v>0</v>
      </c>
      <c r="BN1056" s="1">
        <f t="shared" si="802"/>
        <v>0</v>
      </c>
      <c r="BO1056" s="1">
        <f t="shared" si="803"/>
        <v>0</v>
      </c>
      <c r="BP1056" s="1">
        <f t="shared" si="804"/>
        <v>0</v>
      </c>
      <c r="BQ1056" s="1">
        <f t="shared" si="805"/>
        <v>0</v>
      </c>
      <c r="BR1056" s="1">
        <f t="shared" si="806"/>
        <v>0</v>
      </c>
      <c r="BS1056" s="1">
        <f t="shared" si="807"/>
        <v>0</v>
      </c>
      <c r="BT1056" s="1">
        <f t="shared" si="808"/>
        <v>1</v>
      </c>
      <c r="BU1056" s="1">
        <f t="shared" si="809"/>
        <v>2</v>
      </c>
      <c r="BW1056" s="1">
        <f t="shared" si="767"/>
        <v>0</v>
      </c>
      <c r="BX1056" s="1">
        <f t="shared" si="767"/>
        <v>0</v>
      </c>
      <c r="BY1056" s="1">
        <f t="shared" si="767"/>
        <v>0</v>
      </c>
      <c r="BZ1056" s="1">
        <f t="shared" si="767"/>
        <v>0</v>
      </c>
      <c r="CA1056" s="1">
        <f t="shared" si="767"/>
        <v>0</v>
      </c>
      <c r="CB1056" s="1">
        <f t="shared" si="767"/>
        <v>0</v>
      </c>
      <c r="CC1056" s="1">
        <f t="shared" si="767"/>
        <v>0</v>
      </c>
      <c r="CD1056" s="1">
        <f t="shared" si="767"/>
        <v>0</v>
      </c>
      <c r="CE1056" s="1">
        <f t="shared" si="767"/>
        <v>70</v>
      </c>
      <c r="CF1056" s="1">
        <f t="shared" si="767"/>
        <v>140</v>
      </c>
      <c r="CW1056" s="1">
        <v>1038</v>
      </c>
      <c r="CX1056" s="1">
        <f t="shared" si="794"/>
        <v>1</v>
      </c>
      <c r="CY1056" s="1" t="s">
        <v>37</v>
      </c>
      <c r="CZ1056" s="1">
        <v>1</v>
      </c>
      <c r="DB1056" s="1">
        <f t="shared" si="810"/>
        <v>8</v>
      </c>
      <c r="DC1056" s="1" t="s">
        <v>43</v>
      </c>
      <c r="DD1056" s="1">
        <f t="shared" si="795"/>
        <v>8</v>
      </c>
      <c r="DL1056" s="1">
        <v>1038</v>
      </c>
      <c r="DM1056" s="1">
        <f t="shared" si="796"/>
        <v>6</v>
      </c>
      <c r="DN1056" s="1">
        <f t="shared" si="797"/>
        <v>0</v>
      </c>
      <c r="DO1056" s="1" t="s">
        <v>37</v>
      </c>
      <c r="DP1056" s="1">
        <v>0</v>
      </c>
    </row>
    <row r="1057" spans="1:120" ht="15">
      <c r="A1057">
        <v>1039</v>
      </c>
      <c r="B1057">
        <v>2</v>
      </c>
      <c r="C1057" s="25">
        <v>29570</v>
      </c>
      <c r="D1057">
        <v>0</v>
      </c>
      <c r="E1057">
        <v>4</v>
      </c>
      <c r="F1057" t="s">
        <v>94</v>
      </c>
      <c r="G1057">
        <v>4</v>
      </c>
      <c r="H1057"/>
      <c r="I1057"/>
      <c r="J1057" s="1">
        <v>0</v>
      </c>
      <c r="K1057" s="1">
        <v>0</v>
      </c>
      <c r="L1057" s="1">
        <v>1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f t="shared" si="769"/>
        <v>0</v>
      </c>
      <c r="AH1057" s="1">
        <f t="shared" si="770"/>
        <v>0</v>
      </c>
      <c r="AI1057" s="1">
        <f t="shared" si="771"/>
        <v>80</v>
      </c>
      <c r="AJ1057" s="1">
        <f t="shared" si="772"/>
        <v>0</v>
      </c>
      <c r="AK1057" s="1">
        <f t="shared" si="773"/>
        <v>0</v>
      </c>
      <c r="AL1057" s="1">
        <f t="shared" si="774"/>
        <v>0</v>
      </c>
      <c r="AM1057" s="1">
        <f t="shared" si="775"/>
        <v>0</v>
      </c>
      <c r="AN1057" s="1">
        <f t="shared" si="775"/>
        <v>0</v>
      </c>
      <c r="AO1057" s="1">
        <f t="shared" si="776"/>
        <v>0</v>
      </c>
      <c r="AP1057" s="1">
        <f t="shared" si="777"/>
        <v>0</v>
      </c>
      <c r="AQ1057" s="1">
        <f t="shared" si="778"/>
        <v>0</v>
      </c>
      <c r="AR1057" s="1">
        <f t="shared" si="779"/>
        <v>0</v>
      </c>
      <c r="AS1057" s="1">
        <f t="shared" si="780"/>
        <v>0</v>
      </c>
      <c r="AT1057" s="1">
        <f t="shared" si="781"/>
        <v>0</v>
      </c>
      <c r="AU1057" s="1">
        <f t="shared" si="782"/>
        <v>0</v>
      </c>
      <c r="AV1057" s="1">
        <f t="shared" si="783"/>
        <v>0</v>
      </c>
      <c r="AW1057" s="1">
        <f t="shared" si="784"/>
        <v>0</v>
      </c>
      <c r="AX1057" s="1">
        <f t="shared" si="785"/>
        <v>0</v>
      </c>
      <c r="AY1057" s="1">
        <f t="shared" si="786"/>
        <v>0</v>
      </c>
      <c r="AZ1057" s="1">
        <f t="shared" si="787"/>
        <v>0</v>
      </c>
      <c r="BA1057" s="1">
        <f t="shared" si="788"/>
        <v>0</v>
      </c>
      <c r="BB1057" s="1">
        <f t="shared" si="789"/>
        <v>0</v>
      </c>
      <c r="BC1057" s="1">
        <f t="shared" si="790"/>
        <v>0</v>
      </c>
      <c r="BD1057" s="1">
        <f t="shared" si="791"/>
        <v>80</v>
      </c>
      <c r="BE1057" s="1" t="str">
        <f t="shared" si="798"/>
        <v>Barge E</v>
      </c>
      <c r="BF1057" s="1">
        <f t="shared" si="799"/>
        <v>1</v>
      </c>
      <c r="BG1057" s="3">
        <v>1039</v>
      </c>
      <c r="BH1057" s="1">
        <f t="shared" si="765"/>
        <v>0</v>
      </c>
      <c r="BI1057" s="1">
        <f t="shared" si="792"/>
        <v>0</v>
      </c>
      <c r="BJ1057" s="3">
        <v>1039</v>
      </c>
      <c r="BK1057" s="1">
        <f t="shared" si="793"/>
        <v>4</v>
      </c>
      <c r="BL1057" s="1">
        <f t="shared" si="800"/>
        <v>0</v>
      </c>
      <c r="BM1057" s="1">
        <f t="shared" si="801"/>
        <v>0</v>
      </c>
      <c r="BN1057" s="1">
        <f t="shared" si="802"/>
        <v>0</v>
      </c>
      <c r="BO1057" s="1">
        <f t="shared" si="803"/>
        <v>1</v>
      </c>
      <c r="BP1057" s="1">
        <f t="shared" si="804"/>
        <v>2</v>
      </c>
      <c r="BQ1057" s="1">
        <f t="shared" si="805"/>
        <v>3</v>
      </c>
      <c r="BR1057" s="1">
        <f t="shared" si="806"/>
        <v>4</v>
      </c>
      <c r="BS1057" s="1">
        <f t="shared" si="807"/>
        <v>5</v>
      </c>
      <c r="BT1057" s="1">
        <f t="shared" si="808"/>
        <v>6</v>
      </c>
      <c r="BU1057" s="1">
        <f t="shared" si="809"/>
        <v>7</v>
      </c>
      <c r="BW1057" s="1">
        <f t="shared" si="767"/>
        <v>0</v>
      </c>
      <c r="BX1057" s="1">
        <f t="shared" si="767"/>
        <v>0</v>
      </c>
      <c r="BY1057" s="1">
        <f t="shared" si="767"/>
        <v>0</v>
      </c>
      <c r="BZ1057" s="1">
        <f t="shared" si="767"/>
        <v>70</v>
      </c>
      <c r="CA1057" s="1">
        <f t="shared" si="767"/>
        <v>140</v>
      </c>
      <c r="CB1057" s="1">
        <f t="shared" si="767"/>
        <v>210</v>
      </c>
      <c r="CC1057" s="1">
        <f t="shared" si="767"/>
        <v>280</v>
      </c>
      <c r="CD1057" s="1">
        <f t="shared" si="767"/>
        <v>350</v>
      </c>
      <c r="CE1057" s="1">
        <f t="shared" si="767"/>
        <v>420</v>
      </c>
      <c r="CF1057" s="1">
        <f t="shared" si="767"/>
        <v>490</v>
      </c>
      <c r="CW1057" s="1">
        <v>1039</v>
      </c>
      <c r="CX1057" s="1">
        <f t="shared" si="794"/>
        <v>1</v>
      </c>
      <c r="CY1057" s="1" t="s">
        <v>37</v>
      </c>
      <c r="CZ1057" s="1">
        <v>1</v>
      </c>
      <c r="DB1057" s="1">
        <f t="shared" si="810"/>
        <v>2</v>
      </c>
      <c r="DC1057" s="1" t="s">
        <v>43</v>
      </c>
      <c r="DD1057" s="1">
        <f t="shared" si="795"/>
        <v>4</v>
      </c>
      <c r="DL1057" s="1">
        <v>1039</v>
      </c>
      <c r="DM1057" s="1">
        <f t="shared" si="796"/>
        <v>1</v>
      </c>
      <c r="DN1057" s="1">
        <f t="shared" si="797"/>
        <v>0</v>
      </c>
      <c r="DO1057" s="1" t="s">
        <v>37</v>
      </c>
      <c r="DP1057" s="1">
        <v>0</v>
      </c>
    </row>
    <row r="1058" spans="1:120" ht="15">
      <c r="A1058">
        <v>1040</v>
      </c>
      <c r="B1058">
        <v>2</v>
      </c>
      <c r="C1058" s="25">
        <v>29070</v>
      </c>
      <c r="D1058">
        <v>4</v>
      </c>
      <c r="E1058">
        <v>9</v>
      </c>
      <c r="F1058" t="s">
        <v>73</v>
      </c>
      <c r="G1058">
        <v>5</v>
      </c>
      <c r="H1058"/>
      <c r="I1058"/>
      <c r="J1058" s="1">
        <v>0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1</v>
      </c>
      <c r="AD1058" s="1">
        <v>0</v>
      </c>
      <c r="AE1058" s="1">
        <v>0</v>
      </c>
      <c r="AF1058" s="1">
        <v>0</v>
      </c>
      <c r="AG1058" s="1">
        <f t="shared" si="769"/>
        <v>0</v>
      </c>
      <c r="AH1058" s="1">
        <f t="shared" si="770"/>
        <v>0</v>
      </c>
      <c r="AI1058" s="1">
        <f t="shared" si="771"/>
        <v>0</v>
      </c>
      <c r="AJ1058" s="1">
        <f t="shared" si="772"/>
        <v>0</v>
      </c>
      <c r="AK1058" s="1">
        <f t="shared" si="773"/>
        <v>0</v>
      </c>
      <c r="AL1058" s="1">
        <f t="shared" si="774"/>
        <v>0</v>
      </c>
      <c r="AM1058" s="1">
        <f t="shared" si="775"/>
        <v>0</v>
      </c>
      <c r="AN1058" s="1">
        <f t="shared" si="775"/>
        <v>0</v>
      </c>
      <c r="AO1058" s="1">
        <f t="shared" si="776"/>
        <v>0</v>
      </c>
      <c r="AP1058" s="1">
        <f t="shared" si="777"/>
        <v>0</v>
      </c>
      <c r="AQ1058" s="1">
        <f t="shared" si="778"/>
        <v>0</v>
      </c>
      <c r="AR1058" s="1">
        <f t="shared" si="779"/>
        <v>0</v>
      </c>
      <c r="AS1058" s="1">
        <f t="shared" si="780"/>
        <v>0</v>
      </c>
      <c r="AT1058" s="1">
        <f t="shared" si="781"/>
        <v>0</v>
      </c>
      <c r="AU1058" s="1">
        <f t="shared" si="782"/>
        <v>0</v>
      </c>
      <c r="AV1058" s="1">
        <f t="shared" si="783"/>
        <v>0</v>
      </c>
      <c r="AW1058" s="1">
        <f t="shared" si="784"/>
        <v>0</v>
      </c>
      <c r="AX1058" s="1">
        <f t="shared" si="785"/>
        <v>0</v>
      </c>
      <c r="AY1058" s="1">
        <f t="shared" si="786"/>
        <v>0</v>
      </c>
      <c r="AZ1058" s="1">
        <f t="shared" si="787"/>
        <v>80</v>
      </c>
      <c r="BA1058" s="1">
        <f t="shared" si="788"/>
        <v>0</v>
      </c>
      <c r="BB1058" s="1">
        <f t="shared" si="789"/>
        <v>0</v>
      </c>
      <c r="BC1058" s="1">
        <f t="shared" si="790"/>
        <v>0</v>
      </c>
      <c r="BD1058" s="1">
        <f t="shared" si="791"/>
        <v>80</v>
      </c>
      <c r="BE1058" s="1" t="str">
        <f t="shared" si="798"/>
        <v>Barge D</v>
      </c>
      <c r="BF1058" s="1">
        <f t="shared" si="799"/>
        <v>8</v>
      </c>
      <c r="BG1058" s="3">
        <v>1040</v>
      </c>
      <c r="BH1058" s="1">
        <f t="shared" si="765"/>
        <v>0</v>
      </c>
      <c r="BI1058" s="1">
        <f t="shared" si="792"/>
        <v>0</v>
      </c>
      <c r="BJ1058" s="3">
        <v>1040</v>
      </c>
      <c r="BK1058" s="1">
        <f t="shared" si="793"/>
        <v>9</v>
      </c>
      <c r="BL1058" s="1">
        <f t="shared" si="800"/>
        <v>0</v>
      </c>
      <c r="BM1058" s="1">
        <f t="shared" si="801"/>
        <v>0</v>
      </c>
      <c r="BN1058" s="1">
        <f t="shared" si="802"/>
        <v>0</v>
      </c>
      <c r="BO1058" s="1">
        <f t="shared" si="803"/>
        <v>0</v>
      </c>
      <c r="BP1058" s="1">
        <f t="shared" si="804"/>
        <v>0</v>
      </c>
      <c r="BQ1058" s="1">
        <f t="shared" si="805"/>
        <v>0</v>
      </c>
      <c r="BR1058" s="1">
        <f t="shared" si="806"/>
        <v>0</v>
      </c>
      <c r="BS1058" s="1">
        <f t="shared" si="807"/>
        <v>0</v>
      </c>
      <c r="BT1058" s="1">
        <f t="shared" si="808"/>
        <v>1</v>
      </c>
      <c r="BU1058" s="1">
        <f t="shared" si="809"/>
        <v>2</v>
      </c>
      <c r="BW1058" s="1">
        <f t="shared" si="767"/>
        <v>0</v>
      </c>
      <c r="BX1058" s="1">
        <f t="shared" si="767"/>
        <v>0</v>
      </c>
      <c r="BY1058" s="1">
        <f t="shared" si="767"/>
        <v>0</v>
      </c>
      <c r="BZ1058" s="1">
        <f t="shared" si="767"/>
        <v>0</v>
      </c>
      <c r="CA1058" s="1">
        <f t="shared" si="767"/>
        <v>0</v>
      </c>
      <c r="CB1058" s="1">
        <f t="shared" si="767"/>
        <v>0</v>
      </c>
      <c r="CC1058" s="1">
        <f t="shared" si="767"/>
        <v>0</v>
      </c>
      <c r="CD1058" s="1">
        <f t="shared" si="767"/>
        <v>0</v>
      </c>
      <c r="CE1058" s="1">
        <f t="shared" si="767"/>
        <v>70</v>
      </c>
      <c r="CF1058" s="1">
        <f t="shared" si="767"/>
        <v>140</v>
      </c>
      <c r="CW1058" s="1">
        <v>1040</v>
      </c>
      <c r="CX1058" s="1">
        <f t="shared" si="794"/>
        <v>1</v>
      </c>
      <c r="CY1058" s="1" t="s">
        <v>37</v>
      </c>
      <c r="CZ1058" s="1">
        <v>1</v>
      </c>
      <c r="DB1058" s="1">
        <f t="shared" si="810"/>
        <v>9</v>
      </c>
      <c r="DC1058" s="1" t="s">
        <v>43</v>
      </c>
      <c r="DD1058" s="1">
        <f t="shared" si="795"/>
        <v>9</v>
      </c>
      <c r="DL1058" s="1">
        <v>1040</v>
      </c>
      <c r="DM1058" s="1">
        <f t="shared" si="796"/>
        <v>5</v>
      </c>
      <c r="DN1058" s="1">
        <f t="shared" si="797"/>
        <v>0</v>
      </c>
      <c r="DO1058" s="1" t="s">
        <v>37</v>
      </c>
      <c r="DP1058" s="1">
        <v>0</v>
      </c>
    </row>
    <row r="1059" spans="1:120" ht="15">
      <c r="A1059">
        <v>1041</v>
      </c>
      <c r="B1059">
        <v>2</v>
      </c>
      <c r="C1059" s="25">
        <v>30123</v>
      </c>
      <c r="D1059">
        <v>2</v>
      </c>
      <c r="E1059">
        <v>6</v>
      </c>
      <c r="F1059" t="s">
        <v>73</v>
      </c>
      <c r="G1059">
        <v>3</v>
      </c>
      <c r="H1059"/>
      <c r="I1059"/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1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f t="shared" si="769"/>
        <v>0</v>
      </c>
      <c r="AH1059" s="1">
        <f t="shared" si="770"/>
        <v>0</v>
      </c>
      <c r="AI1059" s="1">
        <f t="shared" si="771"/>
        <v>0</v>
      </c>
      <c r="AJ1059" s="1">
        <f t="shared" si="772"/>
        <v>0</v>
      </c>
      <c r="AK1059" s="1">
        <f t="shared" si="773"/>
        <v>0</v>
      </c>
      <c r="AL1059" s="1">
        <f t="shared" si="774"/>
        <v>0</v>
      </c>
      <c r="AM1059" s="1">
        <f t="shared" si="775"/>
        <v>0</v>
      </c>
      <c r="AN1059" s="1">
        <f t="shared" si="775"/>
        <v>0</v>
      </c>
      <c r="AO1059" s="1">
        <f t="shared" si="776"/>
        <v>0</v>
      </c>
      <c r="AP1059" s="1">
        <f t="shared" si="777"/>
        <v>80</v>
      </c>
      <c r="AQ1059" s="1">
        <f t="shared" si="778"/>
        <v>0</v>
      </c>
      <c r="AR1059" s="1">
        <f t="shared" si="779"/>
        <v>0</v>
      </c>
      <c r="AS1059" s="1">
        <f t="shared" si="780"/>
        <v>0</v>
      </c>
      <c r="AT1059" s="1">
        <f t="shared" si="781"/>
        <v>0</v>
      </c>
      <c r="AU1059" s="1">
        <f t="shared" si="782"/>
        <v>0</v>
      </c>
      <c r="AV1059" s="1">
        <f t="shared" si="783"/>
        <v>0</v>
      </c>
      <c r="AW1059" s="1">
        <f t="shared" si="784"/>
        <v>0</v>
      </c>
      <c r="AX1059" s="1">
        <f t="shared" si="785"/>
        <v>0</v>
      </c>
      <c r="AY1059" s="1">
        <f t="shared" si="786"/>
        <v>0</v>
      </c>
      <c r="AZ1059" s="1">
        <f t="shared" si="787"/>
        <v>0</v>
      </c>
      <c r="BA1059" s="1">
        <f t="shared" si="788"/>
        <v>0</v>
      </c>
      <c r="BB1059" s="1">
        <f t="shared" si="789"/>
        <v>0</v>
      </c>
      <c r="BC1059" s="1">
        <f t="shared" si="790"/>
        <v>0</v>
      </c>
      <c r="BD1059" s="1">
        <f t="shared" si="791"/>
        <v>80</v>
      </c>
      <c r="BE1059" s="1" t="str">
        <f t="shared" si="798"/>
        <v>Barge E</v>
      </c>
      <c r="BF1059" s="1">
        <f t="shared" si="799"/>
        <v>4</v>
      </c>
      <c r="BG1059" s="3">
        <v>1041</v>
      </c>
      <c r="BH1059" s="1">
        <f t="shared" ref="BH1059:BH1122" si="811">IF(DB1059-D1059 &gt; G1059,DB1059-D1059-G1059,0)</f>
        <v>0</v>
      </c>
      <c r="BI1059" s="1">
        <f t="shared" si="792"/>
        <v>0</v>
      </c>
      <c r="BJ1059" s="3">
        <v>1041</v>
      </c>
      <c r="BK1059" s="1">
        <f t="shared" si="793"/>
        <v>5</v>
      </c>
      <c r="BL1059" s="1">
        <f t="shared" si="800"/>
        <v>0</v>
      </c>
      <c r="BM1059" s="1">
        <f t="shared" si="801"/>
        <v>0</v>
      </c>
      <c r="BN1059" s="1">
        <f t="shared" si="802"/>
        <v>0</v>
      </c>
      <c r="BO1059" s="1">
        <f t="shared" si="803"/>
        <v>0</v>
      </c>
      <c r="BP1059" s="1">
        <f t="shared" si="804"/>
        <v>1</v>
      </c>
      <c r="BQ1059" s="1">
        <f t="shared" si="805"/>
        <v>2</v>
      </c>
      <c r="BR1059" s="1">
        <f t="shared" si="806"/>
        <v>3</v>
      </c>
      <c r="BS1059" s="1">
        <f t="shared" si="807"/>
        <v>4</v>
      </c>
      <c r="BT1059" s="1">
        <f t="shared" si="808"/>
        <v>5</v>
      </c>
      <c r="BU1059" s="1">
        <f t="shared" si="809"/>
        <v>6</v>
      </c>
      <c r="BW1059" s="1">
        <f t="shared" si="767"/>
        <v>0</v>
      </c>
      <c r="BX1059" s="1">
        <f t="shared" si="767"/>
        <v>0</v>
      </c>
      <c r="BY1059" s="1">
        <f t="shared" si="767"/>
        <v>0</v>
      </c>
      <c r="BZ1059" s="1">
        <f t="shared" si="767"/>
        <v>0</v>
      </c>
      <c r="CA1059" s="1">
        <f t="shared" si="767"/>
        <v>70</v>
      </c>
      <c r="CB1059" s="1">
        <f t="shared" si="767"/>
        <v>140</v>
      </c>
      <c r="CC1059" s="1">
        <f t="shared" si="767"/>
        <v>210</v>
      </c>
      <c r="CD1059" s="1">
        <f t="shared" si="767"/>
        <v>280</v>
      </c>
      <c r="CE1059" s="1">
        <f t="shared" si="767"/>
        <v>350</v>
      </c>
      <c r="CF1059" s="1">
        <f t="shared" si="767"/>
        <v>420</v>
      </c>
      <c r="CW1059" s="1">
        <v>1041</v>
      </c>
      <c r="CX1059" s="1">
        <f t="shared" si="794"/>
        <v>1</v>
      </c>
      <c r="CY1059" s="1" t="s">
        <v>37</v>
      </c>
      <c r="CZ1059" s="1">
        <v>1</v>
      </c>
      <c r="DB1059" s="1">
        <f t="shared" si="810"/>
        <v>5</v>
      </c>
      <c r="DC1059" s="1" t="s">
        <v>43</v>
      </c>
      <c r="DD1059" s="1">
        <f t="shared" si="795"/>
        <v>6</v>
      </c>
      <c r="DL1059" s="1">
        <v>1041</v>
      </c>
      <c r="DM1059" s="1">
        <f t="shared" si="796"/>
        <v>3</v>
      </c>
      <c r="DN1059" s="1">
        <f t="shared" si="797"/>
        <v>0</v>
      </c>
      <c r="DO1059" s="1" t="s">
        <v>37</v>
      </c>
      <c r="DP1059" s="1">
        <v>0</v>
      </c>
    </row>
    <row r="1060" spans="1:120" ht="15">
      <c r="A1060">
        <v>1042</v>
      </c>
      <c r="B1060">
        <v>2</v>
      </c>
      <c r="C1060" s="25">
        <v>30210</v>
      </c>
      <c r="D1060">
        <v>3</v>
      </c>
      <c r="E1060">
        <v>8</v>
      </c>
      <c r="F1060" t="s">
        <v>35</v>
      </c>
      <c r="G1060">
        <v>3</v>
      </c>
      <c r="H1060"/>
      <c r="I1060"/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1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f t="shared" si="769"/>
        <v>0</v>
      </c>
      <c r="AH1060" s="1">
        <f t="shared" si="770"/>
        <v>0</v>
      </c>
      <c r="AI1060" s="1">
        <f t="shared" si="771"/>
        <v>0</v>
      </c>
      <c r="AJ1060" s="1">
        <f t="shared" si="772"/>
        <v>0</v>
      </c>
      <c r="AK1060" s="1">
        <f t="shared" si="773"/>
        <v>0</v>
      </c>
      <c r="AL1060" s="1">
        <f t="shared" si="774"/>
        <v>0</v>
      </c>
      <c r="AM1060" s="1">
        <f t="shared" si="775"/>
        <v>0</v>
      </c>
      <c r="AN1060" s="1">
        <f t="shared" si="775"/>
        <v>225</v>
      </c>
      <c r="AO1060" s="1">
        <f t="shared" si="776"/>
        <v>0</v>
      </c>
      <c r="AP1060" s="1">
        <f t="shared" si="777"/>
        <v>0</v>
      </c>
      <c r="AQ1060" s="1">
        <f t="shared" si="778"/>
        <v>0</v>
      </c>
      <c r="AR1060" s="1">
        <f t="shared" si="779"/>
        <v>0</v>
      </c>
      <c r="AS1060" s="1">
        <f t="shared" si="780"/>
        <v>0</v>
      </c>
      <c r="AT1060" s="1">
        <f t="shared" si="781"/>
        <v>0</v>
      </c>
      <c r="AU1060" s="1">
        <f t="shared" si="782"/>
        <v>0</v>
      </c>
      <c r="AV1060" s="1">
        <f t="shared" si="783"/>
        <v>0</v>
      </c>
      <c r="AW1060" s="1">
        <f t="shared" si="784"/>
        <v>0</v>
      </c>
      <c r="AX1060" s="1">
        <f t="shared" si="785"/>
        <v>0</v>
      </c>
      <c r="AY1060" s="1">
        <f t="shared" si="786"/>
        <v>0</v>
      </c>
      <c r="AZ1060" s="1">
        <f t="shared" si="787"/>
        <v>0</v>
      </c>
      <c r="BA1060" s="1">
        <f t="shared" si="788"/>
        <v>0</v>
      </c>
      <c r="BB1060" s="1">
        <f t="shared" si="789"/>
        <v>0</v>
      </c>
      <c r="BC1060" s="1">
        <f t="shared" si="790"/>
        <v>0</v>
      </c>
      <c r="BD1060" s="1">
        <f t="shared" si="791"/>
        <v>225</v>
      </c>
      <c r="BE1060" s="1" t="str">
        <f t="shared" si="798"/>
        <v>Truck</v>
      </c>
      <c r="BF1060" s="1">
        <f t="shared" si="799"/>
        <v>4</v>
      </c>
      <c r="BG1060" s="3">
        <v>1042</v>
      </c>
      <c r="BH1060" s="1">
        <f t="shared" si="811"/>
        <v>0</v>
      </c>
      <c r="BI1060" s="1">
        <f t="shared" si="792"/>
        <v>0</v>
      </c>
      <c r="BJ1060" s="3">
        <v>1042</v>
      </c>
      <c r="BK1060" s="1">
        <f t="shared" si="793"/>
        <v>6</v>
      </c>
      <c r="BL1060" s="1">
        <f t="shared" si="800"/>
        <v>0</v>
      </c>
      <c r="BM1060" s="1">
        <f t="shared" si="801"/>
        <v>0</v>
      </c>
      <c r="BN1060" s="1">
        <f t="shared" si="802"/>
        <v>0</v>
      </c>
      <c r="BO1060" s="1">
        <f t="shared" si="803"/>
        <v>0</v>
      </c>
      <c r="BP1060" s="1">
        <f t="shared" si="804"/>
        <v>0</v>
      </c>
      <c r="BQ1060" s="1">
        <f t="shared" si="805"/>
        <v>1</v>
      </c>
      <c r="BR1060" s="1">
        <f t="shared" si="806"/>
        <v>2</v>
      </c>
      <c r="BS1060" s="1">
        <f t="shared" si="807"/>
        <v>3</v>
      </c>
      <c r="BT1060" s="1">
        <f t="shared" si="808"/>
        <v>4</v>
      </c>
      <c r="BU1060" s="1">
        <f t="shared" si="809"/>
        <v>5</v>
      </c>
      <c r="BW1060" s="1">
        <f t="shared" si="767"/>
        <v>0</v>
      </c>
      <c r="BX1060" s="1">
        <f t="shared" si="767"/>
        <v>0</v>
      </c>
      <c r="BY1060" s="1">
        <f t="shared" si="767"/>
        <v>0</v>
      </c>
      <c r="BZ1060" s="1">
        <f t="shared" si="767"/>
        <v>0</v>
      </c>
      <c r="CA1060" s="1">
        <f t="shared" si="767"/>
        <v>0</v>
      </c>
      <c r="CB1060" s="1">
        <f t="shared" si="767"/>
        <v>70</v>
      </c>
      <c r="CC1060" s="1">
        <f t="shared" si="767"/>
        <v>140</v>
      </c>
      <c r="CD1060" s="1">
        <f t="shared" si="767"/>
        <v>210</v>
      </c>
      <c r="CE1060" s="1">
        <f t="shared" si="767"/>
        <v>280</v>
      </c>
      <c r="CF1060" s="1">
        <f t="shared" si="767"/>
        <v>350</v>
      </c>
      <c r="CW1060" s="1">
        <v>1042</v>
      </c>
      <c r="CX1060" s="1">
        <f t="shared" si="794"/>
        <v>1</v>
      </c>
      <c r="CY1060" s="1" t="s">
        <v>37</v>
      </c>
      <c r="CZ1060" s="1">
        <v>1</v>
      </c>
      <c r="DB1060" s="1">
        <f t="shared" si="810"/>
        <v>4</v>
      </c>
      <c r="DC1060" s="1" t="s">
        <v>43</v>
      </c>
      <c r="DD1060" s="1">
        <f t="shared" si="795"/>
        <v>8</v>
      </c>
      <c r="DL1060" s="1">
        <v>1042</v>
      </c>
      <c r="DM1060" s="1">
        <f t="shared" si="796"/>
        <v>4</v>
      </c>
      <c r="DN1060" s="1">
        <f t="shared" si="797"/>
        <v>0</v>
      </c>
      <c r="DO1060" s="1" t="s">
        <v>37</v>
      </c>
      <c r="DP1060" s="1">
        <v>0</v>
      </c>
    </row>
    <row r="1061" spans="1:120" ht="15">
      <c r="A1061">
        <v>1043</v>
      </c>
      <c r="B1061">
        <v>2</v>
      </c>
      <c r="C1061" s="25">
        <v>29420</v>
      </c>
      <c r="D1061">
        <v>2</v>
      </c>
      <c r="E1061">
        <v>7</v>
      </c>
      <c r="F1061" t="s">
        <v>35</v>
      </c>
      <c r="G1061">
        <v>3</v>
      </c>
      <c r="H1061"/>
      <c r="I1061"/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1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f t="shared" si="769"/>
        <v>0</v>
      </c>
      <c r="AH1061" s="1">
        <f t="shared" si="770"/>
        <v>0</v>
      </c>
      <c r="AI1061" s="1">
        <f t="shared" si="771"/>
        <v>0</v>
      </c>
      <c r="AJ1061" s="1">
        <f t="shared" si="772"/>
        <v>0</v>
      </c>
      <c r="AK1061" s="1">
        <f t="shared" si="773"/>
        <v>0</v>
      </c>
      <c r="AL1061" s="1">
        <f t="shared" si="774"/>
        <v>0</v>
      </c>
      <c r="AM1061" s="1">
        <f t="shared" si="775"/>
        <v>0</v>
      </c>
      <c r="AN1061" s="1">
        <f t="shared" si="775"/>
        <v>0</v>
      </c>
      <c r="AO1061" s="1">
        <f t="shared" si="776"/>
        <v>80</v>
      </c>
      <c r="AP1061" s="1">
        <f t="shared" si="777"/>
        <v>0</v>
      </c>
      <c r="AQ1061" s="1">
        <f t="shared" si="778"/>
        <v>0</v>
      </c>
      <c r="AR1061" s="1">
        <f t="shared" si="779"/>
        <v>0</v>
      </c>
      <c r="AS1061" s="1">
        <f t="shared" si="780"/>
        <v>0</v>
      </c>
      <c r="AT1061" s="1">
        <f t="shared" si="781"/>
        <v>0</v>
      </c>
      <c r="AU1061" s="1">
        <f t="shared" si="782"/>
        <v>0</v>
      </c>
      <c r="AV1061" s="1">
        <f t="shared" si="783"/>
        <v>0</v>
      </c>
      <c r="AW1061" s="1">
        <f t="shared" si="784"/>
        <v>0</v>
      </c>
      <c r="AX1061" s="1">
        <f t="shared" si="785"/>
        <v>0</v>
      </c>
      <c r="AY1061" s="1">
        <f t="shared" si="786"/>
        <v>0</v>
      </c>
      <c r="AZ1061" s="1">
        <f t="shared" si="787"/>
        <v>0</v>
      </c>
      <c r="BA1061" s="1">
        <f t="shared" si="788"/>
        <v>0</v>
      </c>
      <c r="BB1061" s="1">
        <f t="shared" si="789"/>
        <v>0</v>
      </c>
      <c r="BC1061" s="1">
        <f t="shared" si="790"/>
        <v>0</v>
      </c>
      <c r="BD1061" s="1">
        <f t="shared" si="791"/>
        <v>80</v>
      </c>
      <c r="BE1061" s="1" t="str">
        <f t="shared" si="798"/>
        <v>Barge B</v>
      </c>
      <c r="BF1061" s="1">
        <f t="shared" si="799"/>
        <v>4</v>
      </c>
      <c r="BG1061" s="3">
        <v>1043</v>
      </c>
      <c r="BH1061" s="1">
        <f t="shared" si="811"/>
        <v>0</v>
      </c>
      <c r="BI1061" s="1">
        <f t="shared" si="792"/>
        <v>0</v>
      </c>
      <c r="BJ1061" s="3">
        <v>1043</v>
      </c>
      <c r="BK1061" s="1">
        <f t="shared" si="793"/>
        <v>5</v>
      </c>
      <c r="BL1061" s="1">
        <f t="shared" si="800"/>
        <v>0</v>
      </c>
      <c r="BM1061" s="1">
        <f t="shared" si="801"/>
        <v>0</v>
      </c>
      <c r="BN1061" s="1">
        <f t="shared" si="802"/>
        <v>0</v>
      </c>
      <c r="BO1061" s="1">
        <f t="shared" si="803"/>
        <v>0</v>
      </c>
      <c r="BP1061" s="1">
        <f t="shared" si="804"/>
        <v>1</v>
      </c>
      <c r="BQ1061" s="1">
        <f t="shared" si="805"/>
        <v>2</v>
      </c>
      <c r="BR1061" s="1">
        <f t="shared" si="806"/>
        <v>3</v>
      </c>
      <c r="BS1061" s="1">
        <f t="shared" si="807"/>
        <v>4</v>
      </c>
      <c r="BT1061" s="1">
        <f t="shared" si="808"/>
        <v>5</v>
      </c>
      <c r="BU1061" s="1">
        <f t="shared" si="809"/>
        <v>6</v>
      </c>
      <c r="BW1061" s="1">
        <f t="shared" si="767"/>
        <v>0</v>
      </c>
      <c r="BX1061" s="1">
        <f t="shared" si="767"/>
        <v>0</v>
      </c>
      <c r="BY1061" s="1">
        <f t="shared" si="767"/>
        <v>0</v>
      </c>
      <c r="BZ1061" s="1">
        <f t="shared" si="767"/>
        <v>0</v>
      </c>
      <c r="CA1061" s="1">
        <f t="shared" si="767"/>
        <v>70</v>
      </c>
      <c r="CB1061" s="1">
        <f t="shared" ref="BZ1061:CF1097" si="812">IF(BQ1061&gt;0,IF($B1061=1,BQ1061*50,BQ1061*70),0)</f>
        <v>140</v>
      </c>
      <c r="CC1061" s="1">
        <f t="shared" si="812"/>
        <v>210</v>
      </c>
      <c r="CD1061" s="1">
        <f t="shared" si="812"/>
        <v>280</v>
      </c>
      <c r="CE1061" s="1">
        <f t="shared" si="812"/>
        <v>350</v>
      </c>
      <c r="CF1061" s="1">
        <f t="shared" si="812"/>
        <v>420</v>
      </c>
      <c r="CW1061" s="1">
        <v>1043</v>
      </c>
      <c r="CX1061" s="1">
        <f t="shared" si="794"/>
        <v>1</v>
      </c>
      <c r="CY1061" s="1" t="s">
        <v>37</v>
      </c>
      <c r="CZ1061" s="1">
        <v>1</v>
      </c>
      <c r="DB1061" s="1">
        <f t="shared" si="810"/>
        <v>5</v>
      </c>
      <c r="DC1061" s="1" t="s">
        <v>43</v>
      </c>
      <c r="DD1061" s="1">
        <f t="shared" si="795"/>
        <v>7</v>
      </c>
      <c r="DL1061" s="1">
        <v>1043</v>
      </c>
      <c r="DM1061" s="1">
        <f t="shared" si="796"/>
        <v>3</v>
      </c>
      <c r="DN1061" s="1">
        <f t="shared" si="797"/>
        <v>0</v>
      </c>
      <c r="DO1061" s="1" t="s">
        <v>37</v>
      </c>
      <c r="DP1061" s="1">
        <v>0</v>
      </c>
    </row>
    <row r="1062" spans="1:120" ht="15">
      <c r="A1062">
        <v>1044</v>
      </c>
      <c r="B1062">
        <v>2</v>
      </c>
      <c r="C1062" s="25">
        <v>29920</v>
      </c>
      <c r="D1062">
        <v>6</v>
      </c>
      <c r="E1062">
        <v>9</v>
      </c>
      <c r="F1062" t="s">
        <v>35</v>
      </c>
      <c r="G1062">
        <v>5</v>
      </c>
      <c r="H1062"/>
      <c r="I1062"/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0.33333332999999998</v>
      </c>
      <c r="AA1062" s="1">
        <v>0</v>
      </c>
      <c r="AB1062" s="1">
        <v>0</v>
      </c>
      <c r="AC1062" s="1">
        <v>0</v>
      </c>
      <c r="AD1062" s="1">
        <v>0</v>
      </c>
      <c r="AE1062" s="1">
        <v>0.66666667000000002</v>
      </c>
      <c r="AF1062" s="1">
        <v>0</v>
      </c>
      <c r="AG1062" s="1">
        <f t="shared" si="769"/>
        <v>0</v>
      </c>
      <c r="AH1062" s="1">
        <f t="shared" si="770"/>
        <v>0</v>
      </c>
      <c r="AI1062" s="1">
        <f t="shared" si="771"/>
        <v>0</v>
      </c>
      <c r="AJ1062" s="1">
        <f t="shared" si="772"/>
        <v>0</v>
      </c>
      <c r="AK1062" s="1">
        <f t="shared" si="773"/>
        <v>0</v>
      </c>
      <c r="AL1062" s="1">
        <f t="shared" si="774"/>
        <v>0</v>
      </c>
      <c r="AM1062" s="1">
        <f t="shared" si="775"/>
        <v>0</v>
      </c>
      <c r="AN1062" s="1">
        <f t="shared" si="775"/>
        <v>0</v>
      </c>
      <c r="AO1062" s="1">
        <f t="shared" si="776"/>
        <v>0</v>
      </c>
      <c r="AP1062" s="1">
        <f t="shared" si="777"/>
        <v>0</v>
      </c>
      <c r="AQ1062" s="1">
        <f t="shared" si="778"/>
        <v>0</v>
      </c>
      <c r="AR1062" s="1">
        <f t="shared" si="779"/>
        <v>0</v>
      </c>
      <c r="AS1062" s="1">
        <f t="shared" si="780"/>
        <v>0</v>
      </c>
      <c r="AT1062" s="1">
        <f t="shared" si="781"/>
        <v>0</v>
      </c>
      <c r="AU1062" s="1">
        <f t="shared" si="782"/>
        <v>0</v>
      </c>
      <c r="AV1062" s="1">
        <f t="shared" si="783"/>
        <v>0</v>
      </c>
      <c r="AW1062" s="1">
        <f t="shared" si="784"/>
        <v>74.999999250000002</v>
      </c>
      <c r="AX1062" s="1">
        <f t="shared" si="785"/>
        <v>0</v>
      </c>
      <c r="AY1062" s="1">
        <f t="shared" si="786"/>
        <v>0</v>
      </c>
      <c r="AZ1062" s="1">
        <f t="shared" si="787"/>
        <v>0</v>
      </c>
      <c r="BA1062" s="1">
        <f t="shared" si="788"/>
        <v>0</v>
      </c>
      <c r="BB1062" s="1">
        <f t="shared" si="789"/>
        <v>53.333333600000003</v>
      </c>
      <c r="BC1062" s="1">
        <f t="shared" si="790"/>
        <v>0</v>
      </c>
      <c r="BD1062" s="1">
        <f t="shared" si="791"/>
        <v>128.33333285000001</v>
      </c>
      <c r="BE1062" s="1" t="b">
        <f t="shared" si="798"/>
        <v>0</v>
      </c>
      <c r="BF1062" s="1">
        <f t="shared" si="799"/>
        <v>0</v>
      </c>
      <c r="BG1062" s="3">
        <v>1044</v>
      </c>
      <c r="BH1062" s="1">
        <f t="shared" si="811"/>
        <v>0</v>
      </c>
      <c r="BI1062" s="1">
        <f t="shared" si="792"/>
        <v>0</v>
      </c>
      <c r="BJ1062" s="3">
        <v>1044</v>
      </c>
      <c r="BK1062" s="1">
        <f t="shared" si="793"/>
        <v>11</v>
      </c>
      <c r="BL1062" s="1">
        <f t="shared" si="800"/>
        <v>0</v>
      </c>
      <c r="BM1062" s="1">
        <f t="shared" si="801"/>
        <v>0</v>
      </c>
      <c r="BN1062" s="1">
        <f t="shared" si="802"/>
        <v>0</v>
      </c>
      <c r="BO1062" s="1">
        <f t="shared" si="803"/>
        <v>0</v>
      </c>
      <c r="BP1062" s="1">
        <f t="shared" si="804"/>
        <v>0</v>
      </c>
      <c r="BQ1062" s="1">
        <f t="shared" si="805"/>
        <v>0</v>
      </c>
      <c r="BR1062" s="1">
        <f t="shared" si="806"/>
        <v>0</v>
      </c>
      <c r="BS1062" s="1">
        <f t="shared" si="807"/>
        <v>0</v>
      </c>
      <c r="BT1062" s="1">
        <f t="shared" si="808"/>
        <v>0</v>
      </c>
      <c r="BU1062" s="1">
        <f t="shared" si="809"/>
        <v>0</v>
      </c>
      <c r="BW1062" s="1">
        <f t="shared" ref="BW1062:BW1093" si="813">IF(BL1062&gt;0,IF($B1062=1,BL1062*50,BL1062*70),0)</f>
        <v>0</v>
      </c>
      <c r="BX1062" s="1">
        <f t="shared" ref="BX1062:BX1093" si="814">IF(BM1062&gt;0,IF($B1062=1,BM1062*50,BM1062*70),0)</f>
        <v>0</v>
      </c>
      <c r="BY1062" s="1">
        <f t="shared" ref="BY1062:BY1093" si="815">IF(BN1062&gt;0,IF($B1062=1,BN1062*50,BN1062*70),0)</f>
        <v>0</v>
      </c>
      <c r="BZ1062" s="1">
        <f t="shared" si="812"/>
        <v>0</v>
      </c>
      <c r="CA1062" s="1">
        <f t="shared" si="812"/>
        <v>0</v>
      </c>
      <c r="CB1062" s="1">
        <f t="shared" si="812"/>
        <v>0</v>
      </c>
      <c r="CC1062" s="1">
        <f t="shared" si="812"/>
        <v>0</v>
      </c>
      <c r="CD1062" s="1">
        <f t="shared" si="812"/>
        <v>0</v>
      </c>
      <c r="CE1062" s="1">
        <f t="shared" si="812"/>
        <v>0</v>
      </c>
      <c r="CF1062" s="1">
        <f t="shared" si="812"/>
        <v>0</v>
      </c>
      <c r="CW1062" s="1">
        <v>1044</v>
      </c>
      <c r="CX1062" s="1">
        <f t="shared" si="794"/>
        <v>1</v>
      </c>
      <c r="CY1062" s="1" t="s">
        <v>37</v>
      </c>
      <c r="CZ1062" s="1">
        <v>1</v>
      </c>
      <c r="DB1062" s="1">
        <f t="shared" si="810"/>
        <v>9.0000000100000008</v>
      </c>
      <c r="DC1062" s="1" t="s">
        <v>43</v>
      </c>
      <c r="DD1062" s="1">
        <f t="shared" si="795"/>
        <v>9</v>
      </c>
      <c r="DL1062" s="1">
        <v>1044</v>
      </c>
      <c r="DM1062" s="1">
        <f t="shared" si="796"/>
        <v>7</v>
      </c>
      <c r="DN1062" s="1">
        <f t="shared" si="797"/>
        <v>0</v>
      </c>
      <c r="DO1062" s="1" t="s">
        <v>37</v>
      </c>
      <c r="DP1062" s="1">
        <v>0</v>
      </c>
    </row>
    <row r="1063" spans="1:120" ht="15">
      <c r="A1063">
        <v>1045</v>
      </c>
      <c r="B1063">
        <v>2</v>
      </c>
      <c r="C1063" s="25">
        <v>29180</v>
      </c>
      <c r="D1063">
        <v>5</v>
      </c>
      <c r="E1063">
        <v>9</v>
      </c>
      <c r="F1063" t="s">
        <v>74</v>
      </c>
      <c r="G1063">
        <v>4</v>
      </c>
      <c r="H1063"/>
      <c r="I1063"/>
      <c r="J1063" s="1">
        <v>0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1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f t="shared" si="769"/>
        <v>0</v>
      </c>
      <c r="AH1063" s="1">
        <f t="shared" si="770"/>
        <v>0</v>
      </c>
      <c r="AI1063" s="1">
        <f t="shared" si="771"/>
        <v>0</v>
      </c>
      <c r="AJ1063" s="1">
        <f t="shared" si="772"/>
        <v>0</v>
      </c>
      <c r="AK1063" s="1">
        <f t="shared" si="773"/>
        <v>0</v>
      </c>
      <c r="AL1063" s="1">
        <f t="shared" si="774"/>
        <v>0</v>
      </c>
      <c r="AM1063" s="1">
        <f t="shared" si="775"/>
        <v>0</v>
      </c>
      <c r="AN1063" s="1">
        <f t="shared" si="775"/>
        <v>0</v>
      </c>
      <c r="AO1063" s="1">
        <f t="shared" si="776"/>
        <v>0</v>
      </c>
      <c r="AP1063" s="1">
        <f t="shared" si="777"/>
        <v>0</v>
      </c>
      <c r="AQ1063" s="1">
        <f t="shared" si="778"/>
        <v>0</v>
      </c>
      <c r="AR1063" s="1">
        <f t="shared" si="779"/>
        <v>0</v>
      </c>
      <c r="AS1063" s="1">
        <f t="shared" si="780"/>
        <v>0</v>
      </c>
      <c r="AT1063" s="1">
        <f t="shared" si="781"/>
        <v>0</v>
      </c>
      <c r="AU1063" s="1">
        <f t="shared" si="782"/>
        <v>0</v>
      </c>
      <c r="AV1063" s="1">
        <f t="shared" si="783"/>
        <v>0</v>
      </c>
      <c r="AW1063" s="1">
        <f t="shared" si="784"/>
        <v>0</v>
      </c>
      <c r="AX1063" s="1">
        <f t="shared" si="785"/>
        <v>80</v>
      </c>
      <c r="AY1063" s="1">
        <f t="shared" si="786"/>
        <v>0</v>
      </c>
      <c r="AZ1063" s="1">
        <f t="shared" si="787"/>
        <v>0</v>
      </c>
      <c r="BA1063" s="1">
        <f t="shared" si="788"/>
        <v>0</v>
      </c>
      <c r="BB1063" s="1">
        <f t="shared" si="789"/>
        <v>0</v>
      </c>
      <c r="BC1063" s="1">
        <f t="shared" si="790"/>
        <v>0</v>
      </c>
      <c r="BD1063" s="1">
        <f t="shared" si="791"/>
        <v>80</v>
      </c>
      <c r="BE1063" s="1" t="str">
        <f t="shared" si="798"/>
        <v>Barge B</v>
      </c>
      <c r="BF1063" s="1">
        <f t="shared" si="799"/>
        <v>7</v>
      </c>
      <c r="BG1063" s="3">
        <v>1045</v>
      </c>
      <c r="BH1063" s="1">
        <f t="shared" si="811"/>
        <v>0</v>
      </c>
      <c r="BI1063" s="1">
        <f t="shared" si="792"/>
        <v>0</v>
      </c>
      <c r="BJ1063" s="3">
        <v>1045</v>
      </c>
      <c r="BK1063" s="1">
        <f t="shared" si="793"/>
        <v>9</v>
      </c>
      <c r="BL1063" s="1">
        <f t="shared" si="800"/>
        <v>0</v>
      </c>
      <c r="BM1063" s="1">
        <f t="shared" si="801"/>
        <v>0</v>
      </c>
      <c r="BN1063" s="1">
        <f t="shared" si="802"/>
        <v>0</v>
      </c>
      <c r="BO1063" s="1">
        <f t="shared" si="803"/>
        <v>0</v>
      </c>
      <c r="BP1063" s="1">
        <f t="shared" si="804"/>
        <v>0</v>
      </c>
      <c r="BQ1063" s="1">
        <f t="shared" si="805"/>
        <v>0</v>
      </c>
      <c r="BR1063" s="1">
        <f t="shared" si="806"/>
        <v>0</v>
      </c>
      <c r="BS1063" s="1">
        <f t="shared" si="807"/>
        <v>0</v>
      </c>
      <c r="BT1063" s="1">
        <f t="shared" si="808"/>
        <v>1</v>
      </c>
      <c r="BU1063" s="1">
        <f t="shared" si="809"/>
        <v>2</v>
      </c>
      <c r="BW1063" s="1">
        <f t="shared" si="813"/>
        <v>0</v>
      </c>
      <c r="BX1063" s="1">
        <f t="shared" si="814"/>
        <v>0</v>
      </c>
      <c r="BY1063" s="1">
        <f t="shared" si="815"/>
        <v>0</v>
      </c>
      <c r="BZ1063" s="1">
        <f t="shared" si="812"/>
        <v>0</v>
      </c>
      <c r="CA1063" s="1">
        <f t="shared" si="812"/>
        <v>0</v>
      </c>
      <c r="CB1063" s="1">
        <f t="shared" si="812"/>
        <v>0</v>
      </c>
      <c r="CC1063" s="1">
        <f t="shared" si="812"/>
        <v>0</v>
      </c>
      <c r="CD1063" s="1">
        <f t="shared" si="812"/>
        <v>0</v>
      </c>
      <c r="CE1063" s="1">
        <f t="shared" si="812"/>
        <v>70</v>
      </c>
      <c r="CF1063" s="1">
        <f t="shared" si="812"/>
        <v>140</v>
      </c>
      <c r="CW1063" s="1">
        <v>1045</v>
      </c>
      <c r="CX1063" s="1">
        <f t="shared" si="794"/>
        <v>1</v>
      </c>
      <c r="CY1063" s="1" t="s">
        <v>37</v>
      </c>
      <c r="CZ1063" s="1">
        <v>1</v>
      </c>
      <c r="DB1063" s="1">
        <f t="shared" si="810"/>
        <v>8</v>
      </c>
      <c r="DC1063" s="1" t="s">
        <v>43</v>
      </c>
      <c r="DD1063" s="1">
        <f t="shared" si="795"/>
        <v>9</v>
      </c>
      <c r="DL1063" s="1">
        <v>1045</v>
      </c>
      <c r="DM1063" s="1">
        <f t="shared" si="796"/>
        <v>6</v>
      </c>
      <c r="DN1063" s="1">
        <f t="shared" si="797"/>
        <v>0</v>
      </c>
      <c r="DO1063" s="1" t="s">
        <v>37</v>
      </c>
      <c r="DP1063" s="1">
        <v>0</v>
      </c>
    </row>
    <row r="1064" spans="1:120" ht="15">
      <c r="A1064">
        <v>1046</v>
      </c>
      <c r="B1064">
        <v>2</v>
      </c>
      <c r="C1064" s="25">
        <v>29780</v>
      </c>
      <c r="D1064">
        <v>2</v>
      </c>
      <c r="E1064">
        <v>6</v>
      </c>
      <c r="F1064" t="s">
        <v>35</v>
      </c>
      <c r="G1064">
        <v>3</v>
      </c>
      <c r="H1064"/>
      <c r="I1064"/>
      <c r="J1064" s="1">
        <v>0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1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f t="shared" si="769"/>
        <v>0</v>
      </c>
      <c r="AH1064" s="1">
        <f t="shared" si="770"/>
        <v>0</v>
      </c>
      <c r="AI1064" s="1">
        <f t="shared" si="771"/>
        <v>0</v>
      </c>
      <c r="AJ1064" s="1">
        <f t="shared" si="772"/>
        <v>0</v>
      </c>
      <c r="AK1064" s="1">
        <f t="shared" si="773"/>
        <v>0</v>
      </c>
      <c r="AL1064" s="1">
        <f t="shared" si="774"/>
        <v>0</v>
      </c>
      <c r="AM1064" s="1">
        <f t="shared" si="775"/>
        <v>0</v>
      </c>
      <c r="AN1064" s="1">
        <f t="shared" si="775"/>
        <v>0</v>
      </c>
      <c r="AO1064" s="1">
        <f t="shared" si="776"/>
        <v>0</v>
      </c>
      <c r="AP1064" s="1">
        <f t="shared" si="777"/>
        <v>80</v>
      </c>
      <c r="AQ1064" s="1">
        <f t="shared" si="778"/>
        <v>0</v>
      </c>
      <c r="AR1064" s="1">
        <f t="shared" si="779"/>
        <v>0</v>
      </c>
      <c r="AS1064" s="1">
        <f t="shared" si="780"/>
        <v>0</v>
      </c>
      <c r="AT1064" s="1">
        <f t="shared" si="781"/>
        <v>0</v>
      </c>
      <c r="AU1064" s="1">
        <f t="shared" si="782"/>
        <v>0</v>
      </c>
      <c r="AV1064" s="1">
        <f t="shared" si="783"/>
        <v>0</v>
      </c>
      <c r="AW1064" s="1">
        <f t="shared" si="784"/>
        <v>0</v>
      </c>
      <c r="AX1064" s="1">
        <f t="shared" si="785"/>
        <v>0</v>
      </c>
      <c r="AY1064" s="1">
        <f t="shared" si="786"/>
        <v>0</v>
      </c>
      <c r="AZ1064" s="1">
        <f t="shared" si="787"/>
        <v>0</v>
      </c>
      <c r="BA1064" s="1">
        <f t="shared" si="788"/>
        <v>0</v>
      </c>
      <c r="BB1064" s="1">
        <f t="shared" si="789"/>
        <v>0</v>
      </c>
      <c r="BC1064" s="1">
        <f t="shared" si="790"/>
        <v>0</v>
      </c>
      <c r="BD1064" s="1">
        <f t="shared" si="791"/>
        <v>80</v>
      </c>
      <c r="BE1064" s="1" t="str">
        <f t="shared" si="798"/>
        <v>Barge E</v>
      </c>
      <c r="BF1064" s="1">
        <f t="shared" si="799"/>
        <v>4</v>
      </c>
      <c r="BG1064" s="3">
        <v>1046</v>
      </c>
      <c r="BH1064" s="1">
        <f t="shared" si="811"/>
        <v>0</v>
      </c>
      <c r="BI1064" s="1">
        <f t="shared" si="792"/>
        <v>0</v>
      </c>
      <c r="BJ1064" s="3">
        <v>1046</v>
      </c>
      <c r="BK1064" s="1">
        <f t="shared" si="793"/>
        <v>5</v>
      </c>
      <c r="BL1064" s="1">
        <f t="shared" si="800"/>
        <v>0</v>
      </c>
      <c r="BM1064" s="1">
        <f t="shared" si="801"/>
        <v>0</v>
      </c>
      <c r="BN1064" s="1">
        <f t="shared" si="802"/>
        <v>0</v>
      </c>
      <c r="BO1064" s="1">
        <f t="shared" si="803"/>
        <v>0</v>
      </c>
      <c r="BP1064" s="1">
        <f t="shared" si="804"/>
        <v>1</v>
      </c>
      <c r="BQ1064" s="1">
        <f t="shared" si="805"/>
        <v>2</v>
      </c>
      <c r="BR1064" s="1">
        <f t="shared" si="806"/>
        <v>3</v>
      </c>
      <c r="BS1064" s="1">
        <f t="shared" si="807"/>
        <v>4</v>
      </c>
      <c r="BT1064" s="1">
        <f t="shared" si="808"/>
        <v>5</v>
      </c>
      <c r="BU1064" s="1">
        <f t="shared" si="809"/>
        <v>6</v>
      </c>
      <c r="BW1064" s="1">
        <f t="shared" si="813"/>
        <v>0</v>
      </c>
      <c r="BX1064" s="1">
        <f t="shared" si="814"/>
        <v>0</v>
      </c>
      <c r="BY1064" s="1">
        <f t="shared" si="815"/>
        <v>0</v>
      </c>
      <c r="BZ1064" s="1">
        <f t="shared" si="812"/>
        <v>0</v>
      </c>
      <c r="CA1064" s="1">
        <f t="shared" si="812"/>
        <v>70</v>
      </c>
      <c r="CB1064" s="1">
        <f t="shared" si="812"/>
        <v>140</v>
      </c>
      <c r="CC1064" s="1">
        <f t="shared" si="812"/>
        <v>210</v>
      </c>
      <c r="CD1064" s="1">
        <f t="shared" si="812"/>
        <v>280</v>
      </c>
      <c r="CE1064" s="1">
        <f t="shared" si="812"/>
        <v>350</v>
      </c>
      <c r="CF1064" s="1">
        <f t="shared" si="812"/>
        <v>420</v>
      </c>
      <c r="CW1064" s="1">
        <v>1046</v>
      </c>
      <c r="CX1064" s="1">
        <f t="shared" si="794"/>
        <v>1</v>
      </c>
      <c r="CY1064" s="1" t="s">
        <v>37</v>
      </c>
      <c r="CZ1064" s="1">
        <v>1</v>
      </c>
      <c r="DB1064" s="1">
        <f t="shared" si="810"/>
        <v>5</v>
      </c>
      <c r="DC1064" s="1" t="s">
        <v>43</v>
      </c>
      <c r="DD1064" s="1">
        <f t="shared" si="795"/>
        <v>6</v>
      </c>
      <c r="DL1064" s="1">
        <v>1046</v>
      </c>
      <c r="DM1064" s="1">
        <f t="shared" si="796"/>
        <v>3</v>
      </c>
      <c r="DN1064" s="1">
        <f t="shared" si="797"/>
        <v>0</v>
      </c>
      <c r="DO1064" s="1" t="s">
        <v>37</v>
      </c>
      <c r="DP1064" s="1">
        <v>0</v>
      </c>
    </row>
    <row r="1065" spans="1:120" ht="15">
      <c r="A1065">
        <v>1047</v>
      </c>
      <c r="B1065">
        <v>2</v>
      </c>
      <c r="C1065" s="25">
        <v>30080</v>
      </c>
      <c r="D1065">
        <v>0</v>
      </c>
      <c r="E1065">
        <v>3</v>
      </c>
      <c r="F1065" t="s">
        <v>35</v>
      </c>
      <c r="G1065">
        <v>4</v>
      </c>
      <c r="H1065"/>
      <c r="I1065"/>
      <c r="J1065" s="1">
        <v>0</v>
      </c>
      <c r="K1065" s="1">
        <v>0</v>
      </c>
      <c r="L1065" s="1">
        <v>0</v>
      </c>
      <c r="M1065" s="1">
        <v>0</v>
      </c>
      <c r="N1065" s="1">
        <v>1</v>
      </c>
      <c r="O1065" s="1">
        <v>0</v>
      </c>
      <c r="P1065" s="1">
        <v>0</v>
      </c>
      <c r="Q1065" s="1">
        <v>0</v>
      </c>
      <c r="R1065" s="1">
        <v>0</v>
      </c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  <c r="AF1065" s="1">
        <v>0</v>
      </c>
      <c r="AG1065" s="1">
        <f t="shared" si="769"/>
        <v>0</v>
      </c>
      <c r="AH1065" s="1">
        <f t="shared" si="770"/>
        <v>0</v>
      </c>
      <c r="AI1065" s="1">
        <f t="shared" si="771"/>
        <v>0</v>
      </c>
      <c r="AJ1065" s="1">
        <f t="shared" si="772"/>
        <v>0</v>
      </c>
      <c r="AK1065" s="1">
        <f t="shared" si="773"/>
        <v>80</v>
      </c>
      <c r="AL1065" s="1">
        <f t="shared" si="774"/>
        <v>0</v>
      </c>
      <c r="AM1065" s="1">
        <f t="shared" si="775"/>
        <v>0</v>
      </c>
      <c r="AN1065" s="1">
        <f t="shared" si="775"/>
        <v>0</v>
      </c>
      <c r="AO1065" s="1">
        <f t="shared" si="776"/>
        <v>0</v>
      </c>
      <c r="AP1065" s="1">
        <f t="shared" si="777"/>
        <v>0</v>
      </c>
      <c r="AQ1065" s="1">
        <f t="shared" si="778"/>
        <v>0</v>
      </c>
      <c r="AR1065" s="1">
        <f t="shared" si="779"/>
        <v>0</v>
      </c>
      <c r="AS1065" s="1">
        <f t="shared" si="780"/>
        <v>0</v>
      </c>
      <c r="AT1065" s="1">
        <f t="shared" si="781"/>
        <v>0</v>
      </c>
      <c r="AU1065" s="1">
        <f t="shared" si="782"/>
        <v>0</v>
      </c>
      <c r="AV1065" s="1">
        <f t="shared" si="783"/>
        <v>0</v>
      </c>
      <c r="AW1065" s="1">
        <f t="shared" si="784"/>
        <v>0</v>
      </c>
      <c r="AX1065" s="1">
        <f t="shared" si="785"/>
        <v>0</v>
      </c>
      <c r="AY1065" s="1">
        <f t="shared" si="786"/>
        <v>0</v>
      </c>
      <c r="AZ1065" s="1">
        <f t="shared" si="787"/>
        <v>0</v>
      </c>
      <c r="BA1065" s="1">
        <f t="shared" si="788"/>
        <v>0</v>
      </c>
      <c r="BB1065" s="1">
        <f t="shared" si="789"/>
        <v>0</v>
      </c>
      <c r="BC1065" s="1">
        <f t="shared" si="790"/>
        <v>0</v>
      </c>
      <c r="BD1065" s="1">
        <f t="shared" si="791"/>
        <v>80</v>
      </c>
      <c r="BE1065" s="1" t="str">
        <f t="shared" si="798"/>
        <v>Barge A</v>
      </c>
      <c r="BF1065" s="1">
        <f t="shared" si="799"/>
        <v>2</v>
      </c>
      <c r="BG1065" s="3">
        <v>1047</v>
      </c>
      <c r="BH1065" s="1">
        <f t="shared" si="811"/>
        <v>0</v>
      </c>
      <c r="BI1065" s="1">
        <f t="shared" si="792"/>
        <v>0</v>
      </c>
      <c r="BJ1065" s="3">
        <v>1047</v>
      </c>
      <c r="BK1065" s="1">
        <f t="shared" si="793"/>
        <v>4</v>
      </c>
      <c r="BL1065" s="1">
        <f t="shared" si="800"/>
        <v>0</v>
      </c>
      <c r="BM1065" s="1">
        <f t="shared" si="801"/>
        <v>0</v>
      </c>
      <c r="BN1065" s="1">
        <f t="shared" si="802"/>
        <v>0</v>
      </c>
      <c r="BO1065" s="1">
        <f t="shared" si="803"/>
        <v>1</v>
      </c>
      <c r="BP1065" s="1">
        <f t="shared" si="804"/>
        <v>2</v>
      </c>
      <c r="BQ1065" s="1">
        <f t="shared" si="805"/>
        <v>3</v>
      </c>
      <c r="BR1065" s="1">
        <f t="shared" si="806"/>
        <v>4</v>
      </c>
      <c r="BS1065" s="1">
        <f t="shared" si="807"/>
        <v>5</v>
      </c>
      <c r="BT1065" s="1">
        <f t="shared" si="808"/>
        <v>6</v>
      </c>
      <c r="BU1065" s="1">
        <f t="shared" si="809"/>
        <v>7</v>
      </c>
      <c r="BW1065" s="1">
        <f t="shared" si="813"/>
        <v>0</v>
      </c>
      <c r="BX1065" s="1">
        <f t="shared" si="814"/>
        <v>0</v>
      </c>
      <c r="BY1065" s="1">
        <f t="shared" si="815"/>
        <v>0</v>
      </c>
      <c r="BZ1065" s="1">
        <f t="shared" si="812"/>
        <v>70</v>
      </c>
      <c r="CA1065" s="1">
        <f t="shared" si="812"/>
        <v>140</v>
      </c>
      <c r="CB1065" s="1">
        <f t="shared" si="812"/>
        <v>210</v>
      </c>
      <c r="CC1065" s="1">
        <f t="shared" si="812"/>
        <v>280</v>
      </c>
      <c r="CD1065" s="1">
        <f t="shared" si="812"/>
        <v>350</v>
      </c>
      <c r="CE1065" s="1">
        <f t="shared" si="812"/>
        <v>420</v>
      </c>
      <c r="CF1065" s="1">
        <f t="shared" si="812"/>
        <v>490</v>
      </c>
      <c r="CW1065" s="1">
        <v>1047</v>
      </c>
      <c r="CX1065" s="1">
        <f t="shared" si="794"/>
        <v>1</v>
      </c>
      <c r="CY1065" s="1" t="s">
        <v>37</v>
      </c>
      <c r="CZ1065" s="1">
        <v>1</v>
      </c>
      <c r="DB1065" s="1">
        <f t="shared" si="810"/>
        <v>3</v>
      </c>
      <c r="DC1065" s="1" t="s">
        <v>43</v>
      </c>
      <c r="DD1065" s="1">
        <f t="shared" si="795"/>
        <v>3</v>
      </c>
      <c r="DL1065" s="1">
        <v>1047</v>
      </c>
      <c r="DM1065" s="1">
        <f t="shared" si="796"/>
        <v>1</v>
      </c>
      <c r="DN1065" s="1">
        <f t="shared" si="797"/>
        <v>0</v>
      </c>
      <c r="DO1065" s="1" t="s">
        <v>37</v>
      </c>
      <c r="DP1065" s="1">
        <v>0</v>
      </c>
    </row>
    <row r="1066" spans="1:120" ht="15">
      <c r="A1066">
        <v>1048</v>
      </c>
      <c r="B1066">
        <v>2</v>
      </c>
      <c r="C1066" s="25">
        <v>32600</v>
      </c>
      <c r="D1066">
        <v>3</v>
      </c>
      <c r="E1066">
        <v>6</v>
      </c>
      <c r="F1066" t="s">
        <v>35</v>
      </c>
      <c r="G1066">
        <v>4</v>
      </c>
      <c r="H1066"/>
      <c r="I1066"/>
      <c r="J1066" s="1">
        <v>0</v>
      </c>
      <c r="K1066" s="1">
        <v>0</v>
      </c>
      <c r="L1066" s="1">
        <v>0</v>
      </c>
      <c r="M1066" s="1">
        <v>0</v>
      </c>
      <c r="N1066" s="1">
        <v>0</v>
      </c>
      <c r="O1066" s="1">
        <v>0</v>
      </c>
      <c r="P1066" s="1">
        <v>0</v>
      </c>
      <c r="Q1066" s="1">
        <v>0</v>
      </c>
      <c r="R1066" s="1">
        <v>1</v>
      </c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f t="shared" si="769"/>
        <v>0</v>
      </c>
      <c r="AH1066" s="1">
        <f t="shared" si="770"/>
        <v>0</v>
      </c>
      <c r="AI1066" s="1">
        <f t="shared" si="771"/>
        <v>0</v>
      </c>
      <c r="AJ1066" s="1">
        <f t="shared" si="772"/>
        <v>0</v>
      </c>
      <c r="AK1066" s="1">
        <f t="shared" si="773"/>
        <v>0</v>
      </c>
      <c r="AL1066" s="1">
        <f t="shared" si="774"/>
        <v>0</v>
      </c>
      <c r="AM1066" s="1">
        <f t="shared" si="775"/>
        <v>0</v>
      </c>
      <c r="AN1066" s="1">
        <f t="shared" si="775"/>
        <v>0</v>
      </c>
      <c r="AO1066" s="1">
        <f t="shared" si="776"/>
        <v>80</v>
      </c>
      <c r="AP1066" s="1">
        <f t="shared" si="777"/>
        <v>0</v>
      </c>
      <c r="AQ1066" s="1">
        <f t="shared" si="778"/>
        <v>0</v>
      </c>
      <c r="AR1066" s="1">
        <f t="shared" si="779"/>
        <v>0</v>
      </c>
      <c r="AS1066" s="1">
        <f t="shared" si="780"/>
        <v>0</v>
      </c>
      <c r="AT1066" s="1">
        <f t="shared" si="781"/>
        <v>0</v>
      </c>
      <c r="AU1066" s="1">
        <f t="shared" si="782"/>
        <v>0</v>
      </c>
      <c r="AV1066" s="1">
        <f t="shared" si="783"/>
        <v>0</v>
      </c>
      <c r="AW1066" s="1">
        <f t="shared" si="784"/>
        <v>0</v>
      </c>
      <c r="AX1066" s="1">
        <f t="shared" si="785"/>
        <v>0</v>
      </c>
      <c r="AY1066" s="1">
        <f t="shared" si="786"/>
        <v>0</v>
      </c>
      <c r="AZ1066" s="1">
        <f t="shared" si="787"/>
        <v>0</v>
      </c>
      <c r="BA1066" s="1">
        <f t="shared" si="788"/>
        <v>0</v>
      </c>
      <c r="BB1066" s="1">
        <f t="shared" si="789"/>
        <v>0</v>
      </c>
      <c r="BC1066" s="1">
        <f t="shared" si="790"/>
        <v>0</v>
      </c>
      <c r="BD1066" s="1">
        <f t="shared" si="791"/>
        <v>80</v>
      </c>
      <c r="BE1066" s="1" t="str">
        <f t="shared" si="798"/>
        <v>Barge B</v>
      </c>
      <c r="BF1066" s="1">
        <f t="shared" si="799"/>
        <v>4</v>
      </c>
      <c r="BG1066" s="3">
        <v>1048</v>
      </c>
      <c r="BH1066" s="1">
        <f t="shared" si="811"/>
        <v>0</v>
      </c>
      <c r="BI1066" s="1">
        <f t="shared" si="792"/>
        <v>0</v>
      </c>
      <c r="BJ1066" s="3">
        <v>1048</v>
      </c>
      <c r="BK1066" s="1">
        <f t="shared" si="793"/>
        <v>7</v>
      </c>
      <c r="BL1066" s="1">
        <f t="shared" si="800"/>
        <v>0</v>
      </c>
      <c r="BM1066" s="1">
        <f t="shared" si="801"/>
        <v>0</v>
      </c>
      <c r="BN1066" s="1">
        <f t="shared" si="802"/>
        <v>0</v>
      </c>
      <c r="BO1066" s="1">
        <f t="shared" si="803"/>
        <v>0</v>
      </c>
      <c r="BP1066" s="1">
        <f t="shared" si="804"/>
        <v>0</v>
      </c>
      <c r="BQ1066" s="1">
        <f t="shared" si="805"/>
        <v>0</v>
      </c>
      <c r="BR1066" s="1">
        <f t="shared" si="806"/>
        <v>1</v>
      </c>
      <c r="BS1066" s="1">
        <f t="shared" si="807"/>
        <v>2</v>
      </c>
      <c r="BT1066" s="1">
        <f t="shared" si="808"/>
        <v>3</v>
      </c>
      <c r="BU1066" s="1">
        <f t="shared" si="809"/>
        <v>4</v>
      </c>
      <c r="BW1066" s="1">
        <f t="shared" si="813"/>
        <v>0</v>
      </c>
      <c r="BX1066" s="1">
        <f t="shared" si="814"/>
        <v>0</v>
      </c>
      <c r="BY1066" s="1">
        <f t="shared" si="815"/>
        <v>0</v>
      </c>
      <c r="BZ1066" s="1">
        <f t="shared" si="812"/>
        <v>0</v>
      </c>
      <c r="CA1066" s="1">
        <f t="shared" si="812"/>
        <v>0</v>
      </c>
      <c r="CB1066" s="1">
        <f t="shared" si="812"/>
        <v>0</v>
      </c>
      <c r="CC1066" s="1">
        <f t="shared" si="812"/>
        <v>70</v>
      </c>
      <c r="CD1066" s="1">
        <f t="shared" si="812"/>
        <v>140</v>
      </c>
      <c r="CE1066" s="1">
        <f t="shared" si="812"/>
        <v>210</v>
      </c>
      <c r="CF1066" s="1">
        <f t="shared" si="812"/>
        <v>280</v>
      </c>
      <c r="CW1066" s="1">
        <v>1048</v>
      </c>
      <c r="CX1066" s="1">
        <f t="shared" si="794"/>
        <v>1</v>
      </c>
      <c r="CY1066" s="1" t="s">
        <v>37</v>
      </c>
      <c r="CZ1066" s="1">
        <v>1</v>
      </c>
      <c r="DB1066" s="1">
        <f t="shared" si="810"/>
        <v>5</v>
      </c>
      <c r="DC1066" s="1" t="s">
        <v>43</v>
      </c>
      <c r="DD1066" s="1">
        <f t="shared" si="795"/>
        <v>6</v>
      </c>
      <c r="DL1066" s="1">
        <v>1048</v>
      </c>
      <c r="DM1066" s="1">
        <f t="shared" si="796"/>
        <v>4</v>
      </c>
      <c r="DN1066" s="1">
        <f t="shared" si="797"/>
        <v>0</v>
      </c>
      <c r="DO1066" s="1" t="s">
        <v>37</v>
      </c>
      <c r="DP1066" s="1">
        <v>0</v>
      </c>
    </row>
    <row r="1067" spans="1:120" ht="15">
      <c r="A1067">
        <v>1049</v>
      </c>
      <c r="B1067">
        <v>2</v>
      </c>
      <c r="C1067" s="25">
        <v>28080</v>
      </c>
      <c r="D1067">
        <v>4</v>
      </c>
      <c r="E1067">
        <v>8</v>
      </c>
      <c r="F1067" t="s">
        <v>35</v>
      </c>
      <c r="G1067">
        <v>5</v>
      </c>
      <c r="H1067"/>
      <c r="I1067"/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S1067" s="1">
        <v>0</v>
      </c>
      <c r="T1067" s="1">
        <v>0.25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0.75</v>
      </c>
      <c r="AD1067" s="1">
        <v>0</v>
      </c>
      <c r="AE1067" s="1">
        <v>0</v>
      </c>
      <c r="AF1067" s="1">
        <v>0</v>
      </c>
      <c r="AG1067" s="1">
        <f t="shared" si="769"/>
        <v>0</v>
      </c>
      <c r="AH1067" s="1">
        <f t="shared" si="770"/>
        <v>0</v>
      </c>
      <c r="AI1067" s="1">
        <f t="shared" si="771"/>
        <v>0</v>
      </c>
      <c r="AJ1067" s="1">
        <f t="shared" si="772"/>
        <v>0</v>
      </c>
      <c r="AK1067" s="1">
        <f t="shared" si="773"/>
        <v>0</v>
      </c>
      <c r="AL1067" s="1">
        <f t="shared" si="774"/>
        <v>0</v>
      </c>
      <c r="AM1067" s="1">
        <f t="shared" si="775"/>
        <v>0</v>
      </c>
      <c r="AN1067" s="1">
        <f t="shared" si="775"/>
        <v>0</v>
      </c>
      <c r="AO1067" s="1">
        <f t="shared" si="776"/>
        <v>0</v>
      </c>
      <c r="AP1067" s="1">
        <f t="shared" si="777"/>
        <v>0</v>
      </c>
      <c r="AQ1067" s="1">
        <f t="shared" si="778"/>
        <v>56.25</v>
      </c>
      <c r="AR1067" s="1">
        <f t="shared" si="779"/>
        <v>0</v>
      </c>
      <c r="AS1067" s="1">
        <f t="shared" si="780"/>
        <v>0</v>
      </c>
      <c r="AT1067" s="1">
        <f t="shared" si="781"/>
        <v>0</v>
      </c>
      <c r="AU1067" s="1">
        <f t="shared" si="782"/>
        <v>0</v>
      </c>
      <c r="AV1067" s="1">
        <f t="shared" si="783"/>
        <v>0</v>
      </c>
      <c r="AW1067" s="1">
        <f t="shared" si="784"/>
        <v>0</v>
      </c>
      <c r="AX1067" s="1">
        <f t="shared" si="785"/>
        <v>0</v>
      </c>
      <c r="AY1067" s="1">
        <f t="shared" si="786"/>
        <v>0</v>
      </c>
      <c r="AZ1067" s="1">
        <f t="shared" si="787"/>
        <v>60</v>
      </c>
      <c r="BA1067" s="1">
        <f t="shared" si="788"/>
        <v>0</v>
      </c>
      <c r="BB1067" s="1">
        <f t="shared" si="789"/>
        <v>0</v>
      </c>
      <c r="BC1067" s="1">
        <f t="shared" si="790"/>
        <v>0</v>
      </c>
      <c r="BD1067" s="1">
        <f t="shared" si="791"/>
        <v>116.25</v>
      </c>
      <c r="BE1067" s="1" t="b">
        <f t="shared" si="798"/>
        <v>0</v>
      </c>
      <c r="BF1067" s="1">
        <f t="shared" si="799"/>
        <v>0</v>
      </c>
      <c r="BG1067" s="3">
        <v>1049</v>
      </c>
      <c r="BH1067" s="1">
        <f t="shared" si="811"/>
        <v>0</v>
      </c>
      <c r="BI1067" s="1">
        <f t="shared" si="792"/>
        <v>0</v>
      </c>
      <c r="BJ1067" s="3">
        <v>1049</v>
      </c>
      <c r="BK1067" s="1">
        <f t="shared" si="793"/>
        <v>9</v>
      </c>
      <c r="BL1067" s="1">
        <f t="shared" si="800"/>
        <v>0</v>
      </c>
      <c r="BM1067" s="1">
        <f t="shared" si="801"/>
        <v>0</v>
      </c>
      <c r="BN1067" s="1">
        <f t="shared" si="802"/>
        <v>0</v>
      </c>
      <c r="BO1067" s="1">
        <f t="shared" si="803"/>
        <v>0</v>
      </c>
      <c r="BP1067" s="1">
        <f t="shared" si="804"/>
        <v>0</v>
      </c>
      <c r="BQ1067" s="1">
        <f t="shared" si="805"/>
        <v>0</v>
      </c>
      <c r="BR1067" s="1">
        <f t="shared" si="806"/>
        <v>0</v>
      </c>
      <c r="BS1067" s="1">
        <f t="shared" si="807"/>
        <v>0</v>
      </c>
      <c r="BT1067" s="1">
        <f t="shared" si="808"/>
        <v>1</v>
      </c>
      <c r="BU1067" s="1">
        <f t="shared" si="809"/>
        <v>2</v>
      </c>
      <c r="BW1067" s="1">
        <f t="shared" si="813"/>
        <v>0</v>
      </c>
      <c r="BX1067" s="1">
        <f t="shared" si="814"/>
        <v>0</v>
      </c>
      <c r="BY1067" s="1">
        <f t="shared" si="815"/>
        <v>0</v>
      </c>
      <c r="BZ1067" s="1">
        <f t="shared" si="812"/>
        <v>0</v>
      </c>
      <c r="CA1067" s="1">
        <f t="shared" si="812"/>
        <v>0</v>
      </c>
      <c r="CB1067" s="1">
        <f t="shared" si="812"/>
        <v>0</v>
      </c>
      <c r="CC1067" s="1">
        <f t="shared" si="812"/>
        <v>0</v>
      </c>
      <c r="CD1067" s="1">
        <f t="shared" si="812"/>
        <v>0</v>
      </c>
      <c r="CE1067" s="1">
        <f t="shared" si="812"/>
        <v>70</v>
      </c>
      <c r="CF1067" s="1">
        <f t="shared" si="812"/>
        <v>140</v>
      </c>
      <c r="CW1067" s="1">
        <v>1049</v>
      </c>
      <c r="CX1067" s="1">
        <f t="shared" si="794"/>
        <v>1</v>
      </c>
      <c r="CY1067" s="1" t="s">
        <v>37</v>
      </c>
      <c r="CZ1067" s="1">
        <v>1</v>
      </c>
      <c r="DB1067" s="1">
        <f t="shared" si="810"/>
        <v>8</v>
      </c>
      <c r="DC1067" s="1" t="s">
        <v>43</v>
      </c>
      <c r="DD1067" s="1">
        <f t="shared" si="795"/>
        <v>8</v>
      </c>
      <c r="DL1067" s="1">
        <v>1049</v>
      </c>
      <c r="DM1067" s="1">
        <f t="shared" si="796"/>
        <v>5</v>
      </c>
      <c r="DN1067" s="1">
        <f t="shared" si="797"/>
        <v>0</v>
      </c>
      <c r="DO1067" s="1" t="s">
        <v>37</v>
      </c>
      <c r="DP1067" s="1">
        <v>0</v>
      </c>
    </row>
    <row r="1068" spans="1:120" ht="15">
      <c r="A1068">
        <v>1050</v>
      </c>
      <c r="B1068">
        <v>2</v>
      </c>
      <c r="C1068" s="25">
        <v>30170</v>
      </c>
      <c r="D1068">
        <v>0</v>
      </c>
      <c r="E1068">
        <v>4</v>
      </c>
      <c r="F1068" t="s">
        <v>74</v>
      </c>
      <c r="G1068">
        <v>2</v>
      </c>
      <c r="H1068"/>
      <c r="I1068"/>
      <c r="J1068" s="1">
        <v>0</v>
      </c>
      <c r="K1068" s="1">
        <v>1</v>
      </c>
      <c r="L1068" s="1">
        <v>0</v>
      </c>
      <c r="M1068" s="1">
        <v>0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f t="shared" si="769"/>
        <v>0</v>
      </c>
      <c r="AH1068" s="1">
        <f t="shared" si="770"/>
        <v>80</v>
      </c>
      <c r="AI1068" s="1">
        <f t="shared" si="771"/>
        <v>0</v>
      </c>
      <c r="AJ1068" s="1">
        <f t="shared" si="772"/>
        <v>0</v>
      </c>
      <c r="AK1068" s="1">
        <f t="shared" si="773"/>
        <v>0</v>
      </c>
      <c r="AL1068" s="1">
        <f t="shared" si="774"/>
        <v>0</v>
      </c>
      <c r="AM1068" s="1">
        <f t="shared" si="775"/>
        <v>0</v>
      </c>
      <c r="AN1068" s="1">
        <f t="shared" si="775"/>
        <v>0</v>
      </c>
      <c r="AO1068" s="1">
        <f t="shared" si="776"/>
        <v>0</v>
      </c>
      <c r="AP1068" s="1">
        <f t="shared" si="777"/>
        <v>0</v>
      </c>
      <c r="AQ1068" s="1">
        <f t="shared" si="778"/>
        <v>0</v>
      </c>
      <c r="AR1068" s="1">
        <f t="shared" si="779"/>
        <v>0</v>
      </c>
      <c r="AS1068" s="1">
        <f t="shared" si="780"/>
        <v>0</v>
      </c>
      <c r="AT1068" s="1">
        <f t="shared" si="781"/>
        <v>0</v>
      </c>
      <c r="AU1068" s="1">
        <f t="shared" si="782"/>
        <v>0</v>
      </c>
      <c r="AV1068" s="1">
        <f t="shared" si="783"/>
        <v>0</v>
      </c>
      <c r="AW1068" s="1">
        <f t="shared" si="784"/>
        <v>0</v>
      </c>
      <c r="AX1068" s="1">
        <f t="shared" si="785"/>
        <v>0</v>
      </c>
      <c r="AY1068" s="1">
        <f t="shared" si="786"/>
        <v>0</v>
      </c>
      <c r="AZ1068" s="1">
        <f t="shared" si="787"/>
        <v>0</v>
      </c>
      <c r="BA1068" s="1">
        <f t="shared" si="788"/>
        <v>0</v>
      </c>
      <c r="BB1068" s="1">
        <f t="shared" si="789"/>
        <v>0</v>
      </c>
      <c r="BC1068" s="1">
        <f t="shared" si="790"/>
        <v>0</v>
      </c>
      <c r="BD1068" s="1">
        <f t="shared" si="791"/>
        <v>80</v>
      </c>
      <c r="BE1068" s="1" t="str">
        <f t="shared" si="798"/>
        <v>Barge D</v>
      </c>
      <c r="BF1068" s="1">
        <f t="shared" si="799"/>
        <v>1</v>
      </c>
      <c r="BG1068" s="3">
        <v>1050</v>
      </c>
      <c r="BH1068" s="1">
        <f t="shared" si="811"/>
        <v>0</v>
      </c>
      <c r="BI1068" s="1">
        <f t="shared" si="792"/>
        <v>0</v>
      </c>
      <c r="BJ1068" s="3">
        <v>1050</v>
      </c>
      <c r="BK1068" s="1">
        <f t="shared" si="793"/>
        <v>2</v>
      </c>
      <c r="BL1068" s="1">
        <f t="shared" si="800"/>
        <v>0</v>
      </c>
      <c r="BM1068" s="1">
        <f t="shared" si="801"/>
        <v>1</v>
      </c>
      <c r="BN1068" s="1">
        <f t="shared" si="802"/>
        <v>2</v>
      </c>
      <c r="BO1068" s="1">
        <f t="shared" si="803"/>
        <v>3</v>
      </c>
      <c r="BP1068" s="1">
        <f t="shared" si="804"/>
        <v>4</v>
      </c>
      <c r="BQ1068" s="1">
        <f t="shared" si="805"/>
        <v>5</v>
      </c>
      <c r="BR1068" s="1">
        <f t="shared" si="806"/>
        <v>6</v>
      </c>
      <c r="BS1068" s="1">
        <f t="shared" si="807"/>
        <v>7</v>
      </c>
      <c r="BT1068" s="1">
        <f t="shared" si="808"/>
        <v>8</v>
      </c>
      <c r="BU1068" s="1">
        <f t="shared" si="809"/>
        <v>9</v>
      </c>
      <c r="BW1068" s="1">
        <f t="shared" si="813"/>
        <v>0</v>
      </c>
      <c r="BX1068" s="1">
        <f t="shared" si="814"/>
        <v>70</v>
      </c>
      <c r="BY1068" s="1">
        <f t="shared" si="815"/>
        <v>140</v>
      </c>
      <c r="BZ1068" s="1">
        <f t="shared" si="812"/>
        <v>210</v>
      </c>
      <c r="CA1068" s="1">
        <f t="shared" si="812"/>
        <v>280</v>
      </c>
      <c r="CB1068" s="1">
        <f t="shared" si="812"/>
        <v>350</v>
      </c>
      <c r="CC1068" s="1">
        <f t="shared" si="812"/>
        <v>420</v>
      </c>
      <c r="CD1068" s="1">
        <f t="shared" si="812"/>
        <v>490</v>
      </c>
      <c r="CE1068" s="1">
        <f t="shared" si="812"/>
        <v>560</v>
      </c>
      <c r="CF1068" s="1">
        <f t="shared" si="812"/>
        <v>630</v>
      </c>
      <c r="CW1068" s="1">
        <v>1050</v>
      </c>
      <c r="CX1068" s="1">
        <f t="shared" si="794"/>
        <v>1</v>
      </c>
      <c r="CY1068" s="1" t="s">
        <v>37</v>
      </c>
      <c r="CZ1068" s="1">
        <v>1</v>
      </c>
      <c r="DB1068" s="1">
        <f t="shared" si="810"/>
        <v>2</v>
      </c>
      <c r="DC1068" s="1" t="s">
        <v>43</v>
      </c>
      <c r="DD1068" s="1">
        <f t="shared" si="795"/>
        <v>4</v>
      </c>
      <c r="DL1068" s="1">
        <v>1050</v>
      </c>
      <c r="DM1068" s="1">
        <f t="shared" si="796"/>
        <v>1</v>
      </c>
      <c r="DN1068" s="1">
        <f t="shared" si="797"/>
        <v>0</v>
      </c>
      <c r="DO1068" s="1" t="s">
        <v>37</v>
      </c>
      <c r="DP1068" s="1">
        <v>0</v>
      </c>
    </row>
    <row r="1069" spans="1:120" ht="15">
      <c r="A1069">
        <v>1051</v>
      </c>
      <c r="B1069">
        <v>1</v>
      </c>
      <c r="C1069" s="25">
        <v>5839</v>
      </c>
      <c r="D1069">
        <v>4</v>
      </c>
      <c r="E1069">
        <v>8</v>
      </c>
      <c r="F1069" t="s">
        <v>84</v>
      </c>
      <c r="G1069">
        <v>4</v>
      </c>
      <c r="H1069"/>
      <c r="I1069"/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1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f t="shared" si="769"/>
        <v>0</v>
      </c>
      <c r="AH1069" s="1">
        <f t="shared" si="770"/>
        <v>0</v>
      </c>
      <c r="AI1069" s="1">
        <f t="shared" si="771"/>
        <v>0</v>
      </c>
      <c r="AJ1069" s="1">
        <f t="shared" si="772"/>
        <v>0</v>
      </c>
      <c r="AK1069" s="1">
        <f t="shared" si="773"/>
        <v>0</v>
      </c>
      <c r="AL1069" s="1">
        <f t="shared" si="774"/>
        <v>0</v>
      </c>
      <c r="AM1069" s="1">
        <f t="shared" si="775"/>
        <v>0</v>
      </c>
      <c r="AN1069" s="1">
        <f t="shared" si="775"/>
        <v>0</v>
      </c>
      <c r="AO1069" s="1">
        <f t="shared" si="776"/>
        <v>0</v>
      </c>
      <c r="AP1069" s="1">
        <f t="shared" si="777"/>
        <v>0</v>
      </c>
      <c r="AQ1069" s="1">
        <f t="shared" si="778"/>
        <v>0</v>
      </c>
      <c r="AR1069" s="1">
        <f t="shared" si="779"/>
        <v>0</v>
      </c>
      <c r="AS1069" s="1">
        <f t="shared" si="780"/>
        <v>0</v>
      </c>
      <c r="AT1069" s="1">
        <f t="shared" si="781"/>
        <v>0</v>
      </c>
      <c r="AU1069" s="1">
        <f t="shared" si="782"/>
        <v>0</v>
      </c>
      <c r="AV1069" s="1">
        <f t="shared" si="783"/>
        <v>0</v>
      </c>
      <c r="AW1069" s="1">
        <f t="shared" si="784"/>
        <v>0</v>
      </c>
      <c r="AX1069" s="1">
        <f t="shared" si="785"/>
        <v>40</v>
      </c>
      <c r="AY1069" s="1">
        <f t="shared" si="786"/>
        <v>0</v>
      </c>
      <c r="AZ1069" s="1">
        <f t="shared" si="787"/>
        <v>0</v>
      </c>
      <c r="BA1069" s="1">
        <f t="shared" si="788"/>
        <v>0</v>
      </c>
      <c r="BB1069" s="1">
        <f t="shared" si="789"/>
        <v>0</v>
      </c>
      <c r="BC1069" s="1">
        <f t="shared" si="790"/>
        <v>0</v>
      </c>
      <c r="BD1069" s="1">
        <f t="shared" si="791"/>
        <v>40</v>
      </c>
      <c r="BE1069" s="1" t="str">
        <f t="shared" si="798"/>
        <v>Barge B</v>
      </c>
      <c r="BF1069" s="1">
        <f t="shared" si="799"/>
        <v>7</v>
      </c>
      <c r="BG1069" s="3">
        <v>1051</v>
      </c>
      <c r="BH1069" s="1">
        <f t="shared" si="811"/>
        <v>0</v>
      </c>
      <c r="BI1069" s="1">
        <f t="shared" si="792"/>
        <v>0</v>
      </c>
      <c r="BJ1069" s="3">
        <v>1051</v>
      </c>
      <c r="BK1069" s="1">
        <f t="shared" si="793"/>
        <v>8</v>
      </c>
      <c r="BL1069" s="1">
        <f t="shared" si="800"/>
        <v>0</v>
      </c>
      <c r="BM1069" s="1">
        <f t="shared" si="801"/>
        <v>0</v>
      </c>
      <c r="BN1069" s="1">
        <f t="shared" si="802"/>
        <v>0</v>
      </c>
      <c r="BO1069" s="1">
        <f t="shared" si="803"/>
        <v>0</v>
      </c>
      <c r="BP1069" s="1">
        <f t="shared" si="804"/>
        <v>0</v>
      </c>
      <c r="BQ1069" s="1">
        <f t="shared" si="805"/>
        <v>0</v>
      </c>
      <c r="BR1069" s="1">
        <f t="shared" si="806"/>
        <v>0</v>
      </c>
      <c r="BS1069" s="1">
        <f t="shared" si="807"/>
        <v>1</v>
      </c>
      <c r="BT1069" s="1">
        <f t="shared" si="808"/>
        <v>2</v>
      </c>
      <c r="BU1069" s="1">
        <f t="shared" si="809"/>
        <v>3</v>
      </c>
      <c r="BW1069" s="1">
        <f t="shared" si="813"/>
        <v>0</v>
      </c>
      <c r="BX1069" s="1">
        <f t="shared" si="814"/>
        <v>0</v>
      </c>
      <c r="BY1069" s="1">
        <f t="shared" si="815"/>
        <v>0</v>
      </c>
      <c r="BZ1069" s="1">
        <f t="shared" si="812"/>
        <v>0</v>
      </c>
      <c r="CA1069" s="1">
        <f t="shared" si="812"/>
        <v>0</v>
      </c>
      <c r="CB1069" s="1">
        <f t="shared" si="812"/>
        <v>0</v>
      </c>
      <c r="CC1069" s="1">
        <f t="shared" si="812"/>
        <v>0</v>
      </c>
      <c r="CD1069" s="1">
        <f t="shared" si="812"/>
        <v>50</v>
      </c>
      <c r="CE1069" s="1">
        <f t="shared" si="812"/>
        <v>100</v>
      </c>
      <c r="CF1069" s="1">
        <f t="shared" si="812"/>
        <v>150</v>
      </c>
      <c r="CW1069" s="1">
        <v>1051</v>
      </c>
      <c r="CX1069" s="1">
        <f t="shared" si="794"/>
        <v>1</v>
      </c>
      <c r="CY1069" s="1" t="s">
        <v>37</v>
      </c>
      <c r="CZ1069" s="1">
        <v>1</v>
      </c>
      <c r="DB1069" s="1">
        <f t="shared" si="810"/>
        <v>8</v>
      </c>
      <c r="DC1069" s="1" t="s">
        <v>43</v>
      </c>
      <c r="DD1069" s="1">
        <f t="shared" si="795"/>
        <v>8</v>
      </c>
      <c r="DL1069" s="1">
        <v>1051</v>
      </c>
      <c r="DM1069" s="1">
        <f t="shared" si="796"/>
        <v>5</v>
      </c>
      <c r="DN1069" s="1">
        <f t="shared" si="797"/>
        <v>0</v>
      </c>
      <c r="DO1069" s="1" t="s">
        <v>37</v>
      </c>
      <c r="DP1069" s="1">
        <v>0</v>
      </c>
    </row>
    <row r="1070" spans="1:120" ht="15">
      <c r="A1070">
        <v>1052</v>
      </c>
      <c r="B1070">
        <v>1</v>
      </c>
      <c r="C1070" s="25">
        <v>8235</v>
      </c>
      <c r="D1070">
        <v>-1</v>
      </c>
      <c r="E1070">
        <v>2</v>
      </c>
      <c r="F1070" t="s">
        <v>35</v>
      </c>
      <c r="G1070">
        <v>4</v>
      </c>
      <c r="H1070"/>
      <c r="I1070"/>
      <c r="J1070" s="1">
        <v>0</v>
      </c>
      <c r="K1070" s="1">
        <v>1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f t="shared" si="769"/>
        <v>0</v>
      </c>
      <c r="AH1070" s="1">
        <f t="shared" si="770"/>
        <v>40</v>
      </c>
      <c r="AI1070" s="1">
        <f t="shared" si="771"/>
        <v>0</v>
      </c>
      <c r="AJ1070" s="1">
        <f t="shared" si="772"/>
        <v>0</v>
      </c>
      <c r="AK1070" s="1">
        <f t="shared" si="773"/>
        <v>0</v>
      </c>
      <c r="AL1070" s="1">
        <f t="shared" si="774"/>
        <v>0</v>
      </c>
      <c r="AM1070" s="1">
        <f t="shared" si="775"/>
        <v>0</v>
      </c>
      <c r="AN1070" s="1">
        <f t="shared" si="775"/>
        <v>0</v>
      </c>
      <c r="AO1070" s="1">
        <f t="shared" si="776"/>
        <v>0</v>
      </c>
      <c r="AP1070" s="1">
        <f t="shared" si="777"/>
        <v>0</v>
      </c>
      <c r="AQ1070" s="1">
        <f t="shared" si="778"/>
        <v>0</v>
      </c>
      <c r="AR1070" s="1">
        <f t="shared" si="779"/>
        <v>0</v>
      </c>
      <c r="AS1070" s="1">
        <f t="shared" si="780"/>
        <v>0</v>
      </c>
      <c r="AT1070" s="1">
        <f t="shared" si="781"/>
        <v>0</v>
      </c>
      <c r="AU1070" s="1">
        <f t="shared" si="782"/>
        <v>0</v>
      </c>
      <c r="AV1070" s="1">
        <f t="shared" si="783"/>
        <v>0</v>
      </c>
      <c r="AW1070" s="1">
        <f t="shared" si="784"/>
        <v>0</v>
      </c>
      <c r="AX1070" s="1">
        <f t="shared" si="785"/>
        <v>0</v>
      </c>
      <c r="AY1070" s="1">
        <f t="shared" si="786"/>
        <v>0</v>
      </c>
      <c r="AZ1070" s="1">
        <f t="shared" si="787"/>
        <v>0</v>
      </c>
      <c r="BA1070" s="1">
        <f t="shared" si="788"/>
        <v>0</v>
      </c>
      <c r="BB1070" s="1">
        <f t="shared" si="789"/>
        <v>0</v>
      </c>
      <c r="BC1070" s="1">
        <f t="shared" si="790"/>
        <v>0</v>
      </c>
      <c r="BD1070" s="1">
        <f t="shared" si="791"/>
        <v>40</v>
      </c>
      <c r="BE1070" s="1" t="str">
        <f t="shared" si="798"/>
        <v>Barge D</v>
      </c>
      <c r="BF1070" s="1">
        <f t="shared" si="799"/>
        <v>1</v>
      </c>
      <c r="BG1070" s="3">
        <v>1052</v>
      </c>
      <c r="BH1070" s="1">
        <f t="shared" si="811"/>
        <v>0</v>
      </c>
      <c r="BI1070" s="1">
        <f t="shared" si="792"/>
        <v>0</v>
      </c>
      <c r="BJ1070" s="3">
        <v>1052</v>
      </c>
      <c r="BK1070" s="1">
        <f t="shared" si="793"/>
        <v>3</v>
      </c>
      <c r="BL1070" s="1">
        <f t="shared" si="800"/>
        <v>0</v>
      </c>
      <c r="BM1070" s="1">
        <f t="shared" si="801"/>
        <v>0</v>
      </c>
      <c r="BN1070" s="1">
        <f t="shared" si="802"/>
        <v>1</v>
      </c>
      <c r="BO1070" s="1">
        <f t="shared" si="803"/>
        <v>2</v>
      </c>
      <c r="BP1070" s="1">
        <f t="shared" si="804"/>
        <v>3</v>
      </c>
      <c r="BQ1070" s="1">
        <f t="shared" si="805"/>
        <v>4</v>
      </c>
      <c r="BR1070" s="1">
        <f t="shared" si="806"/>
        <v>5</v>
      </c>
      <c r="BS1070" s="1">
        <f t="shared" si="807"/>
        <v>6</v>
      </c>
      <c r="BT1070" s="1">
        <f t="shared" si="808"/>
        <v>7</v>
      </c>
      <c r="BU1070" s="1">
        <f t="shared" si="809"/>
        <v>8</v>
      </c>
      <c r="BW1070" s="1">
        <f t="shared" si="813"/>
        <v>0</v>
      </c>
      <c r="BX1070" s="1">
        <f t="shared" si="814"/>
        <v>0</v>
      </c>
      <c r="BY1070" s="1">
        <f t="shared" si="815"/>
        <v>50</v>
      </c>
      <c r="BZ1070" s="1">
        <f t="shared" si="812"/>
        <v>100</v>
      </c>
      <c r="CA1070" s="1">
        <f t="shared" si="812"/>
        <v>150</v>
      </c>
      <c r="CB1070" s="1">
        <f t="shared" si="812"/>
        <v>200</v>
      </c>
      <c r="CC1070" s="1">
        <f t="shared" si="812"/>
        <v>250</v>
      </c>
      <c r="CD1070" s="1">
        <f t="shared" si="812"/>
        <v>300</v>
      </c>
      <c r="CE1070" s="1">
        <f t="shared" si="812"/>
        <v>350</v>
      </c>
      <c r="CF1070" s="1">
        <f t="shared" si="812"/>
        <v>400</v>
      </c>
      <c r="CW1070" s="1">
        <v>1052</v>
      </c>
      <c r="CX1070" s="1">
        <f t="shared" si="794"/>
        <v>1</v>
      </c>
      <c r="CY1070" s="1" t="s">
        <v>37</v>
      </c>
      <c r="CZ1070" s="1">
        <v>1</v>
      </c>
      <c r="DB1070" s="1">
        <f t="shared" si="810"/>
        <v>2</v>
      </c>
      <c r="DC1070" s="1" t="s">
        <v>43</v>
      </c>
      <c r="DD1070" s="1">
        <f t="shared" si="795"/>
        <v>2</v>
      </c>
      <c r="DL1070" s="1">
        <v>1052</v>
      </c>
      <c r="DM1070" s="1">
        <f t="shared" si="796"/>
        <v>0</v>
      </c>
      <c r="DN1070" s="1">
        <f t="shared" si="797"/>
        <v>0</v>
      </c>
      <c r="DO1070" s="1" t="s">
        <v>37</v>
      </c>
      <c r="DP1070" s="1">
        <v>0</v>
      </c>
    </row>
    <row r="1071" spans="1:120" ht="15">
      <c r="A1071">
        <v>1053</v>
      </c>
      <c r="B1071">
        <v>1</v>
      </c>
      <c r="C1071" s="25">
        <v>18900</v>
      </c>
      <c r="D1071">
        <v>4</v>
      </c>
      <c r="E1071">
        <v>8</v>
      </c>
      <c r="F1071" t="s">
        <v>73</v>
      </c>
      <c r="G1071">
        <v>4</v>
      </c>
      <c r="H1071"/>
      <c r="I1071"/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1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f t="shared" si="769"/>
        <v>0</v>
      </c>
      <c r="AH1071" s="1">
        <f t="shared" si="770"/>
        <v>0</v>
      </c>
      <c r="AI1071" s="1">
        <f t="shared" si="771"/>
        <v>0</v>
      </c>
      <c r="AJ1071" s="1">
        <f t="shared" si="772"/>
        <v>0</v>
      </c>
      <c r="AK1071" s="1">
        <f t="shared" si="773"/>
        <v>0</v>
      </c>
      <c r="AL1071" s="1">
        <f t="shared" si="774"/>
        <v>0</v>
      </c>
      <c r="AM1071" s="1">
        <f t="shared" si="775"/>
        <v>0</v>
      </c>
      <c r="AN1071" s="1">
        <f t="shared" si="775"/>
        <v>0</v>
      </c>
      <c r="AO1071" s="1">
        <f t="shared" si="776"/>
        <v>0</v>
      </c>
      <c r="AP1071" s="1">
        <f t="shared" si="777"/>
        <v>0</v>
      </c>
      <c r="AQ1071" s="1">
        <f t="shared" si="778"/>
        <v>0</v>
      </c>
      <c r="AR1071" s="1">
        <f t="shared" si="779"/>
        <v>0</v>
      </c>
      <c r="AS1071" s="1">
        <f t="shared" si="780"/>
        <v>0</v>
      </c>
      <c r="AT1071" s="1">
        <f t="shared" si="781"/>
        <v>0</v>
      </c>
      <c r="AU1071" s="1">
        <f t="shared" si="782"/>
        <v>0</v>
      </c>
      <c r="AV1071" s="1">
        <f t="shared" si="783"/>
        <v>0</v>
      </c>
      <c r="AW1071" s="1">
        <f t="shared" si="784"/>
        <v>0</v>
      </c>
      <c r="AX1071" s="1">
        <f t="shared" si="785"/>
        <v>40</v>
      </c>
      <c r="AY1071" s="1">
        <f t="shared" si="786"/>
        <v>0</v>
      </c>
      <c r="AZ1071" s="1">
        <f t="shared" si="787"/>
        <v>0</v>
      </c>
      <c r="BA1071" s="1">
        <f t="shared" si="788"/>
        <v>0</v>
      </c>
      <c r="BB1071" s="1">
        <f t="shared" si="789"/>
        <v>0</v>
      </c>
      <c r="BC1071" s="1">
        <f t="shared" si="790"/>
        <v>0</v>
      </c>
      <c r="BD1071" s="1">
        <f t="shared" si="791"/>
        <v>40</v>
      </c>
      <c r="BE1071" s="1" t="str">
        <f t="shared" si="798"/>
        <v>Barge B</v>
      </c>
      <c r="BF1071" s="1">
        <f t="shared" si="799"/>
        <v>7</v>
      </c>
      <c r="BG1071" s="3">
        <v>1053</v>
      </c>
      <c r="BH1071" s="1">
        <f t="shared" si="811"/>
        <v>0</v>
      </c>
      <c r="BI1071" s="1">
        <f t="shared" si="792"/>
        <v>0</v>
      </c>
      <c r="BJ1071" s="3">
        <v>1053</v>
      </c>
      <c r="BK1071" s="1">
        <f t="shared" si="793"/>
        <v>8</v>
      </c>
      <c r="BL1071" s="1">
        <f t="shared" si="800"/>
        <v>0</v>
      </c>
      <c r="BM1071" s="1">
        <f t="shared" si="801"/>
        <v>0</v>
      </c>
      <c r="BN1071" s="1">
        <f t="shared" si="802"/>
        <v>0</v>
      </c>
      <c r="BO1071" s="1">
        <f t="shared" si="803"/>
        <v>0</v>
      </c>
      <c r="BP1071" s="1">
        <f t="shared" si="804"/>
        <v>0</v>
      </c>
      <c r="BQ1071" s="1">
        <f t="shared" si="805"/>
        <v>0</v>
      </c>
      <c r="BR1071" s="1">
        <f t="shared" si="806"/>
        <v>0</v>
      </c>
      <c r="BS1071" s="1">
        <f t="shared" si="807"/>
        <v>1</v>
      </c>
      <c r="BT1071" s="1">
        <f t="shared" si="808"/>
        <v>2</v>
      </c>
      <c r="BU1071" s="1">
        <f t="shared" si="809"/>
        <v>3</v>
      </c>
      <c r="BW1071" s="1">
        <f t="shared" si="813"/>
        <v>0</v>
      </c>
      <c r="BX1071" s="1">
        <f t="shared" si="814"/>
        <v>0</v>
      </c>
      <c r="BY1071" s="1">
        <f t="shared" si="815"/>
        <v>0</v>
      </c>
      <c r="BZ1071" s="1">
        <f t="shared" si="812"/>
        <v>0</v>
      </c>
      <c r="CA1071" s="1">
        <f t="shared" si="812"/>
        <v>0</v>
      </c>
      <c r="CB1071" s="1">
        <f t="shared" si="812"/>
        <v>0</v>
      </c>
      <c r="CC1071" s="1">
        <f t="shared" si="812"/>
        <v>0</v>
      </c>
      <c r="CD1071" s="1">
        <f t="shared" si="812"/>
        <v>50</v>
      </c>
      <c r="CE1071" s="1">
        <f t="shared" si="812"/>
        <v>100</v>
      </c>
      <c r="CF1071" s="1">
        <f t="shared" si="812"/>
        <v>150</v>
      </c>
      <c r="CW1071" s="1">
        <v>1053</v>
      </c>
      <c r="CX1071" s="1">
        <f t="shared" si="794"/>
        <v>1</v>
      </c>
      <c r="CY1071" s="1" t="s">
        <v>37</v>
      </c>
      <c r="CZ1071" s="1">
        <v>1</v>
      </c>
      <c r="DB1071" s="1">
        <f t="shared" si="810"/>
        <v>8</v>
      </c>
      <c r="DC1071" s="1" t="s">
        <v>43</v>
      </c>
      <c r="DD1071" s="1">
        <f t="shared" si="795"/>
        <v>8</v>
      </c>
      <c r="DL1071" s="1">
        <v>1053</v>
      </c>
      <c r="DM1071" s="1">
        <f t="shared" si="796"/>
        <v>5</v>
      </c>
      <c r="DN1071" s="1">
        <f t="shared" si="797"/>
        <v>0</v>
      </c>
      <c r="DO1071" s="1" t="s">
        <v>37</v>
      </c>
      <c r="DP1071" s="1">
        <v>0</v>
      </c>
    </row>
    <row r="1072" spans="1:120" ht="15">
      <c r="A1072">
        <v>1054</v>
      </c>
      <c r="B1072">
        <v>1</v>
      </c>
      <c r="C1072" s="25">
        <v>18998</v>
      </c>
      <c r="D1072">
        <v>3</v>
      </c>
      <c r="E1072">
        <v>8</v>
      </c>
      <c r="F1072" t="s">
        <v>73</v>
      </c>
      <c r="G1072">
        <v>4</v>
      </c>
      <c r="H1072"/>
      <c r="I1072"/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1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f t="shared" si="769"/>
        <v>0</v>
      </c>
      <c r="AH1072" s="1">
        <f t="shared" si="770"/>
        <v>0</v>
      </c>
      <c r="AI1072" s="1">
        <f t="shared" si="771"/>
        <v>0</v>
      </c>
      <c r="AJ1072" s="1">
        <f t="shared" si="772"/>
        <v>0</v>
      </c>
      <c r="AK1072" s="1">
        <f t="shared" si="773"/>
        <v>0</v>
      </c>
      <c r="AL1072" s="1">
        <f t="shared" si="774"/>
        <v>0</v>
      </c>
      <c r="AM1072" s="1">
        <f t="shared" si="775"/>
        <v>0</v>
      </c>
      <c r="AN1072" s="1">
        <f t="shared" si="775"/>
        <v>0</v>
      </c>
      <c r="AO1072" s="1">
        <f t="shared" si="776"/>
        <v>0</v>
      </c>
      <c r="AP1072" s="1">
        <f t="shared" si="777"/>
        <v>40</v>
      </c>
      <c r="AQ1072" s="1">
        <f t="shared" si="778"/>
        <v>0</v>
      </c>
      <c r="AR1072" s="1">
        <f t="shared" si="779"/>
        <v>0</v>
      </c>
      <c r="AS1072" s="1">
        <f t="shared" si="780"/>
        <v>0</v>
      </c>
      <c r="AT1072" s="1">
        <f t="shared" si="781"/>
        <v>0</v>
      </c>
      <c r="AU1072" s="1">
        <f t="shared" si="782"/>
        <v>0</v>
      </c>
      <c r="AV1072" s="1">
        <f t="shared" si="783"/>
        <v>0</v>
      </c>
      <c r="AW1072" s="1">
        <f t="shared" si="784"/>
        <v>0</v>
      </c>
      <c r="AX1072" s="1">
        <f t="shared" si="785"/>
        <v>0</v>
      </c>
      <c r="AY1072" s="1">
        <f t="shared" si="786"/>
        <v>0</v>
      </c>
      <c r="AZ1072" s="1">
        <f t="shared" si="787"/>
        <v>0</v>
      </c>
      <c r="BA1072" s="1">
        <f t="shared" si="788"/>
        <v>0</v>
      </c>
      <c r="BB1072" s="1">
        <f t="shared" si="789"/>
        <v>0</v>
      </c>
      <c r="BC1072" s="1">
        <f t="shared" si="790"/>
        <v>0</v>
      </c>
      <c r="BD1072" s="1">
        <f t="shared" si="791"/>
        <v>40</v>
      </c>
      <c r="BE1072" s="1" t="str">
        <f t="shared" si="798"/>
        <v>Barge E</v>
      </c>
      <c r="BF1072" s="1">
        <f t="shared" si="799"/>
        <v>4</v>
      </c>
      <c r="BG1072" s="3">
        <v>1054</v>
      </c>
      <c r="BH1072" s="1">
        <f t="shared" si="811"/>
        <v>0</v>
      </c>
      <c r="BI1072" s="1">
        <f t="shared" si="792"/>
        <v>0</v>
      </c>
      <c r="BJ1072" s="3">
        <v>1054</v>
      </c>
      <c r="BK1072" s="1">
        <f t="shared" si="793"/>
        <v>7</v>
      </c>
      <c r="BL1072" s="1">
        <f t="shared" si="800"/>
        <v>0</v>
      </c>
      <c r="BM1072" s="1">
        <f t="shared" si="801"/>
        <v>0</v>
      </c>
      <c r="BN1072" s="1">
        <f t="shared" si="802"/>
        <v>0</v>
      </c>
      <c r="BO1072" s="1">
        <f t="shared" si="803"/>
        <v>0</v>
      </c>
      <c r="BP1072" s="1">
        <f t="shared" si="804"/>
        <v>0</v>
      </c>
      <c r="BQ1072" s="1">
        <f t="shared" si="805"/>
        <v>0</v>
      </c>
      <c r="BR1072" s="1">
        <f t="shared" si="806"/>
        <v>1</v>
      </c>
      <c r="BS1072" s="1">
        <f t="shared" si="807"/>
        <v>2</v>
      </c>
      <c r="BT1072" s="1">
        <f t="shared" si="808"/>
        <v>3</v>
      </c>
      <c r="BU1072" s="1">
        <f t="shared" si="809"/>
        <v>4</v>
      </c>
      <c r="BW1072" s="1">
        <f t="shared" si="813"/>
        <v>0</v>
      </c>
      <c r="BX1072" s="1">
        <f t="shared" si="814"/>
        <v>0</v>
      </c>
      <c r="BY1072" s="1">
        <f t="shared" si="815"/>
        <v>0</v>
      </c>
      <c r="BZ1072" s="1">
        <f t="shared" si="812"/>
        <v>0</v>
      </c>
      <c r="CA1072" s="1">
        <f t="shared" si="812"/>
        <v>0</v>
      </c>
      <c r="CB1072" s="1">
        <f t="shared" si="812"/>
        <v>0</v>
      </c>
      <c r="CC1072" s="1">
        <f t="shared" si="812"/>
        <v>50</v>
      </c>
      <c r="CD1072" s="1">
        <f t="shared" si="812"/>
        <v>100</v>
      </c>
      <c r="CE1072" s="1">
        <f t="shared" si="812"/>
        <v>150</v>
      </c>
      <c r="CF1072" s="1">
        <f t="shared" si="812"/>
        <v>200</v>
      </c>
      <c r="CW1072" s="1">
        <v>1054</v>
      </c>
      <c r="CX1072" s="1">
        <f t="shared" si="794"/>
        <v>1</v>
      </c>
      <c r="CY1072" s="1" t="s">
        <v>37</v>
      </c>
      <c r="CZ1072" s="1">
        <v>1</v>
      </c>
      <c r="DB1072" s="1">
        <f t="shared" si="810"/>
        <v>5</v>
      </c>
      <c r="DC1072" s="1" t="s">
        <v>43</v>
      </c>
      <c r="DD1072" s="1">
        <f t="shared" si="795"/>
        <v>8</v>
      </c>
      <c r="DL1072" s="1">
        <v>1054</v>
      </c>
      <c r="DM1072" s="1">
        <f t="shared" si="796"/>
        <v>4</v>
      </c>
      <c r="DN1072" s="1">
        <f t="shared" si="797"/>
        <v>0</v>
      </c>
      <c r="DO1072" s="1" t="s">
        <v>37</v>
      </c>
      <c r="DP1072" s="1">
        <v>0</v>
      </c>
    </row>
    <row r="1073" spans="1:120" ht="15">
      <c r="A1073">
        <v>1055</v>
      </c>
      <c r="B1073">
        <v>1</v>
      </c>
      <c r="C1073" s="25">
        <v>18800</v>
      </c>
      <c r="D1073">
        <v>0</v>
      </c>
      <c r="E1073">
        <v>3</v>
      </c>
      <c r="F1073" t="s">
        <v>74</v>
      </c>
      <c r="G1073">
        <v>2</v>
      </c>
      <c r="H1073"/>
      <c r="I1073"/>
      <c r="J1073" s="1">
        <v>0</v>
      </c>
      <c r="K1073" s="1">
        <v>0</v>
      </c>
      <c r="L1073" s="1">
        <v>1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f t="shared" si="769"/>
        <v>0</v>
      </c>
      <c r="AH1073" s="1">
        <f t="shared" si="770"/>
        <v>0</v>
      </c>
      <c r="AI1073" s="1">
        <f t="shared" si="771"/>
        <v>40</v>
      </c>
      <c r="AJ1073" s="1">
        <f t="shared" si="772"/>
        <v>0</v>
      </c>
      <c r="AK1073" s="1">
        <f t="shared" si="773"/>
        <v>0</v>
      </c>
      <c r="AL1073" s="1">
        <f t="shared" si="774"/>
        <v>0</v>
      </c>
      <c r="AM1073" s="1">
        <f t="shared" si="775"/>
        <v>0</v>
      </c>
      <c r="AN1073" s="1">
        <f t="shared" si="775"/>
        <v>0</v>
      </c>
      <c r="AO1073" s="1">
        <f t="shared" si="776"/>
        <v>0</v>
      </c>
      <c r="AP1073" s="1">
        <f t="shared" si="777"/>
        <v>0</v>
      </c>
      <c r="AQ1073" s="1">
        <f t="shared" si="778"/>
        <v>0</v>
      </c>
      <c r="AR1073" s="1">
        <f t="shared" si="779"/>
        <v>0</v>
      </c>
      <c r="AS1073" s="1">
        <f t="shared" si="780"/>
        <v>0</v>
      </c>
      <c r="AT1073" s="1">
        <f t="shared" si="781"/>
        <v>0</v>
      </c>
      <c r="AU1073" s="1">
        <f t="shared" si="782"/>
        <v>0</v>
      </c>
      <c r="AV1073" s="1">
        <f t="shared" si="783"/>
        <v>0</v>
      </c>
      <c r="AW1073" s="1">
        <f t="shared" si="784"/>
        <v>0</v>
      </c>
      <c r="AX1073" s="1">
        <f t="shared" si="785"/>
        <v>0</v>
      </c>
      <c r="AY1073" s="1">
        <f t="shared" si="786"/>
        <v>0</v>
      </c>
      <c r="AZ1073" s="1">
        <f t="shared" si="787"/>
        <v>0</v>
      </c>
      <c r="BA1073" s="1">
        <f t="shared" si="788"/>
        <v>0</v>
      </c>
      <c r="BB1073" s="1">
        <f t="shared" si="789"/>
        <v>0</v>
      </c>
      <c r="BC1073" s="1">
        <f t="shared" si="790"/>
        <v>0</v>
      </c>
      <c r="BD1073" s="1">
        <f t="shared" si="791"/>
        <v>40</v>
      </c>
      <c r="BE1073" s="1" t="str">
        <f t="shared" si="798"/>
        <v>Barge E</v>
      </c>
      <c r="BF1073" s="1">
        <f t="shared" si="799"/>
        <v>1</v>
      </c>
      <c r="BG1073" s="3">
        <v>1055</v>
      </c>
      <c r="BH1073" s="1">
        <f t="shared" si="811"/>
        <v>0</v>
      </c>
      <c r="BI1073" s="1">
        <f t="shared" si="792"/>
        <v>0</v>
      </c>
      <c r="BJ1073" s="3">
        <v>1055</v>
      </c>
      <c r="BK1073" s="1">
        <f t="shared" si="793"/>
        <v>2</v>
      </c>
      <c r="BL1073" s="1">
        <f t="shared" si="800"/>
        <v>0</v>
      </c>
      <c r="BM1073" s="1">
        <f t="shared" si="801"/>
        <v>1</v>
      </c>
      <c r="BN1073" s="1">
        <f t="shared" si="802"/>
        <v>2</v>
      </c>
      <c r="BO1073" s="1">
        <f t="shared" si="803"/>
        <v>3</v>
      </c>
      <c r="BP1073" s="1">
        <f t="shared" si="804"/>
        <v>4</v>
      </c>
      <c r="BQ1073" s="1">
        <f t="shared" si="805"/>
        <v>5</v>
      </c>
      <c r="BR1073" s="1">
        <f t="shared" si="806"/>
        <v>6</v>
      </c>
      <c r="BS1073" s="1">
        <f t="shared" si="807"/>
        <v>7</v>
      </c>
      <c r="BT1073" s="1">
        <f t="shared" si="808"/>
        <v>8</v>
      </c>
      <c r="BU1073" s="1">
        <f t="shared" si="809"/>
        <v>9</v>
      </c>
      <c r="BW1073" s="1">
        <f t="shared" si="813"/>
        <v>0</v>
      </c>
      <c r="BX1073" s="1">
        <f t="shared" si="814"/>
        <v>50</v>
      </c>
      <c r="BY1073" s="1">
        <f t="shared" si="815"/>
        <v>100</v>
      </c>
      <c r="BZ1073" s="1">
        <f t="shared" si="812"/>
        <v>150</v>
      </c>
      <c r="CA1073" s="1">
        <f t="shared" si="812"/>
        <v>200</v>
      </c>
      <c r="CB1073" s="1">
        <f t="shared" si="812"/>
        <v>250</v>
      </c>
      <c r="CC1073" s="1">
        <f t="shared" si="812"/>
        <v>300</v>
      </c>
      <c r="CD1073" s="1">
        <f t="shared" si="812"/>
        <v>350</v>
      </c>
      <c r="CE1073" s="1">
        <f t="shared" si="812"/>
        <v>400</v>
      </c>
      <c r="CF1073" s="1">
        <f t="shared" si="812"/>
        <v>450</v>
      </c>
      <c r="CW1073" s="1">
        <v>1055</v>
      </c>
      <c r="CX1073" s="1">
        <f t="shared" si="794"/>
        <v>1</v>
      </c>
      <c r="CY1073" s="1" t="s">
        <v>37</v>
      </c>
      <c r="CZ1073" s="1">
        <v>1</v>
      </c>
      <c r="DB1073" s="1">
        <f t="shared" si="810"/>
        <v>2</v>
      </c>
      <c r="DC1073" s="1" t="s">
        <v>43</v>
      </c>
      <c r="DD1073" s="1">
        <f t="shared" si="795"/>
        <v>3</v>
      </c>
      <c r="DL1073" s="1">
        <v>1055</v>
      </c>
      <c r="DM1073" s="1">
        <f t="shared" si="796"/>
        <v>1</v>
      </c>
      <c r="DN1073" s="1">
        <f t="shared" si="797"/>
        <v>0</v>
      </c>
      <c r="DO1073" s="1" t="s">
        <v>37</v>
      </c>
      <c r="DP1073" s="1">
        <v>0</v>
      </c>
    </row>
    <row r="1074" spans="1:120" ht="15">
      <c r="A1074">
        <v>1056</v>
      </c>
      <c r="B1074">
        <v>1</v>
      </c>
      <c r="C1074" s="25">
        <v>19500</v>
      </c>
      <c r="D1074">
        <v>5</v>
      </c>
      <c r="E1074">
        <v>8</v>
      </c>
      <c r="F1074" t="s">
        <v>74</v>
      </c>
      <c r="G1074">
        <v>3</v>
      </c>
      <c r="H1074"/>
      <c r="I1074"/>
      <c r="J1074" s="1">
        <v>0</v>
      </c>
      <c r="K1074" s="1">
        <v>0</v>
      </c>
      <c r="L1074" s="1">
        <v>0</v>
      </c>
      <c r="M1074" s="1">
        <v>0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1</v>
      </c>
      <c r="AB1074" s="1">
        <v>0</v>
      </c>
      <c r="AC1074" s="1">
        <v>0</v>
      </c>
      <c r="AD1074" s="1">
        <v>0</v>
      </c>
      <c r="AE1074" s="1">
        <v>0</v>
      </c>
      <c r="AF1074" s="1">
        <v>0</v>
      </c>
      <c r="AG1074" s="1">
        <f t="shared" si="769"/>
        <v>0</v>
      </c>
      <c r="AH1074" s="1">
        <f t="shared" si="770"/>
        <v>0</v>
      </c>
      <c r="AI1074" s="1">
        <f t="shared" si="771"/>
        <v>0</v>
      </c>
      <c r="AJ1074" s="1">
        <f t="shared" si="772"/>
        <v>0</v>
      </c>
      <c r="AK1074" s="1">
        <f t="shared" si="773"/>
        <v>0</v>
      </c>
      <c r="AL1074" s="1">
        <f t="shared" si="774"/>
        <v>0</v>
      </c>
      <c r="AM1074" s="1">
        <f t="shared" si="775"/>
        <v>0</v>
      </c>
      <c r="AN1074" s="1">
        <f t="shared" si="775"/>
        <v>0</v>
      </c>
      <c r="AO1074" s="1">
        <f t="shared" si="776"/>
        <v>0</v>
      </c>
      <c r="AP1074" s="1">
        <f t="shared" si="777"/>
        <v>0</v>
      </c>
      <c r="AQ1074" s="1">
        <f t="shared" si="778"/>
        <v>0</v>
      </c>
      <c r="AR1074" s="1">
        <f t="shared" si="779"/>
        <v>0</v>
      </c>
      <c r="AS1074" s="1">
        <f t="shared" si="780"/>
        <v>0</v>
      </c>
      <c r="AT1074" s="1">
        <f t="shared" si="781"/>
        <v>0</v>
      </c>
      <c r="AU1074" s="1">
        <f t="shared" si="782"/>
        <v>0</v>
      </c>
      <c r="AV1074" s="1">
        <f t="shared" si="783"/>
        <v>0</v>
      </c>
      <c r="AW1074" s="1">
        <f t="shared" si="784"/>
        <v>0</v>
      </c>
      <c r="AX1074" s="1">
        <f t="shared" si="785"/>
        <v>40</v>
      </c>
      <c r="AY1074" s="1">
        <f t="shared" si="786"/>
        <v>0</v>
      </c>
      <c r="AZ1074" s="1">
        <f t="shared" si="787"/>
        <v>0</v>
      </c>
      <c r="BA1074" s="1">
        <f t="shared" si="788"/>
        <v>0</v>
      </c>
      <c r="BB1074" s="1">
        <f t="shared" si="789"/>
        <v>0</v>
      </c>
      <c r="BC1074" s="1">
        <f t="shared" si="790"/>
        <v>0</v>
      </c>
      <c r="BD1074" s="1">
        <f t="shared" si="791"/>
        <v>40</v>
      </c>
      <c r="BE1074" s="1" t="str">
        <f t="shared" si="798"/>
        <v>Barge B</v>
      </c>
      <c r="BF1074" s="1">
        <f t="shared" si="799"/>
        <v>7</v>
      </c>
      <c r="BG1074" s="3">
        <v>1056</v>
      </c>
      <c r="BH1074" s="1">
        <f t="shared" si="811"/>
        <v>0</v>
      </c>
      <c r="BI1074" s="1">
        <f t="shared" si="792"/>
        <v>0</v>
      </c>
      <c r="BJ1074" s="3">
        <v>1056</v>
      </c>
      <c r="BK1074" s="1">
        <f t="shared" si="793"/>
        <v>8</v>
      </c>
      <c r="BL1074" s="1">
        <f t="shared" si="800"/>
        <v>0</v>
      </c>
      <c r="BM1074" s="1">
        <f t="shared" si="801"/>
        <v>0</v>
      </c>
      <c r="BN1074" s="1">
        <f t="shared" si="802"/>
        <v>0</v>
      </c>
      <c r="BO1074" s="1">
        <f t="shared" si="803"/>
        <v>0</v>
      </c>
      <c r="BP1074" s="1">
        <f t="shared" si="804"/>
        <v>0</v>
      </c>
      <c r="BQ1074" s="1">
        <f t="shared" si="805"/>
        <v>0</v>
      </c>
      <c r="BR1074" s="1">
        <f t="shared" si="806"/>
        <v>0</v>
      </c>
      <c r="BS1074" s="1">
        <f t="shared" si="807"/>
        <v>1</v>
      </c>
      <c r="BT1074" s="1">
        <f t="shared" si="808"/>
        <v>2</v>
      </c>
      <c r="BU1074" s="1">
        <f t="shared" si="809"/>
        <v>3</v>
      </c>
      <c r="BW1074" s="1">
        <f t="shared" si="813"/>
        <v>0</v>
      </c>
      <c r="BX1074" s="1">
        <f t="shared" si="814"/>
        <v>0</v>
      </c>
      <c r="BY1074" s="1">
        <f t="shared" si="815"/>
        <v>0</v>
      </c>
      <c r="BZ1074" s="1">
        <f t="shared" si="812"/>
        <v>0</v>
      </c>
      <c r="CA1074" s="1">
        <f t="shared" si="812"/>
        <v>0</v>
      </c>
      <c r="CB1074" s="1">
        <f t="shared" si="812"/>
        <v>0</v>
      </c>
      <c r="CC1074" s="1">
        <f t="shared" si="812"/>
        <v>0</v>
      </c>
      <c r="CD1074" s="1">
        <f t="shared" si="812"/>
        <v>50</v>
      </c>
      <c r="CE1074" s="1">
        <f t="shared" si="812"/>
        <v>100</v>
      </c>
      <c r="CF1074" s="1">
        <f t="shared" si="812"/>
        <v>150</v>
      </c>
      <c r="CW1074" s="1">
        <v>1056</v>
      </c>
      <c r="CX1074" s="1">
        <f t="shared" si="794"/>
        <v>1</v>
      </c>
      <c r="CY1074" s="1" t="s">
        <v>37</v>
      </c>
      <c r="CZ1074" s="1">
        <v>1</v>
      </c>
      <c r="DB1074" s="1">
        <f t="shared" si="810"/>
        <v>8</v>
      </c>
      <c r="DC1074" s="1" t="s">
        <v>43</v>
      </c>
      <c r="DD1074" s="1">
        <f t="shared" si="795"/>
        <v>8</v>
      </c>
      <c r="DL1074" s="1">
        <v>1056</v>
      </c>
      <c r="DM1074" s="1">
        <f t="shared" si="796"/>
        <v>6</v>
      </c>
      <c r="DN1074" s="1">
        <f t="shared" si="797"/>
        <v>0</v>
      </c>
      <c r="DO1074" s="1" t="s">
        <v>37</v>
      </c>
      <c r="DP1074" s="1">
        <v>0</v>
      </c>
    </row>
    <row r="1075" spans="1:120" ht="15">
      <c r="A1075">
        <v>1057</v>
      </c>
      <c r="B1075">
        <v>1</v>
      </c>
      <c r="C1075" s="25">
        <v>18880</v>
      </c>
      <c r="D1075">
        <v>3</v>
      </c>
      <c r="E1075">
        <v>6</v>
      </c>
      <c r="F1075" t="s">
        <v>73</v>
      </c>
      <c r="G1075">
        <v>3</v>
      </c>
      <c r="H1075"/>
      <c r="I1075"/>
      <c r="J1075" s="1">
        <v>0</v>
      </c>
      <c r="K1075" s="1">
        <v>0</v>
      </c>
      <c r="L1075" s="1">
        <v>0</v>
      </c>
      <c r="M1075" s="1">
        <v>0</v>
      </c>
      <c r="N1075" s="1">
        <v>0</v>
      </c>
      <c r="O1075" s="1">
        <v>0</v>
      </c>
      <c r="P1075" s="1">
        <v>0</v>
      </c>
      <c r="Q1075" s="1">
        <v>0</v>
      </c>
      <c r="R1075" s="1">
        <v>1</v>
      </c>
      <c r="S1075" s="1">
        <v>0</v>
      </c>
      <c r="T1075" s="1"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  <c r="AF1075" s="1">
        <v>0</v>
      </c>
      <c r="AG1075" s="1">
        <f t="shared" si="769"/>
        <v>0</v>
      </c>
      <c r="AH1075" s="1">
        <f t="shared" si="770"/>
        <v>0</v>
      </c>
      <c r="AI1075" s="1">
        <f t="shared" si="771"/>
        <v>0</v>
      </c>
      <c r="AJ1075" s="1">
        <f t="shared" si="772"/>
        <v>0</v>
      </c>
      <c r="AK1075" s="1">
        <f t="shared" si="773"/>
        <v>0</v>
      </c>
      <c r="AL1075" s="1">
        <f t="shared" si="774"/>
        <v>0</v>
      </c>
      <c r="AM1075" s="1">
        <f t="shared" si="775"/>
        <v>0</v>
      </c>
      <c r="AN1075" s="1">
        <f t="shared" si="775"/>
        <v>0</v>
      </c>
      <c r="AO1075" s="1">
        <f t="shared" si="776"/>
        <v>40</v>
      </c>
      <c r="AP1075" s="1">
        <f t="shared" si="777"/>
        <v>0</v>
      </c>
      <c r="AQ1075" s="1">
        <f t="shared" si="778"/>
        <v>0</v>
      </c>
      <c r="AR1075" s="1">
        <f t="shared" si="779"/>
        <v>0</v>
      </c>
      <c r="AS1075" s="1">
        <f t="shared" si="780"/>
        <v>0</v>
      </c>
      <c r="AT1075" s="1">
        <f t="shared" si="781"/>
        <v>0</v>
      </c>
      <c r="AU1075" s="1">
        <f t="shared" si="782"/>
        <v>0</v>
      </c>
      <c r="AV1075" s="1">
        <f t="shared" si="783"/>
        <v>0</v>
      </c>
      <c r="AW1075" s="1">
        <f t="shared" si="784"/>
        <v>0</v>
      </c>
      <c r="AX1075" s="1">
        <f t="shared" si="785"/>
        <v>0</v>
      </c>
      <c r="AY1075" s="1">
        <f t="shared" si="786"/>
        <v>0</v>
      </c>
      <c r="AZ1075" s="1">
        <f t="shared" si="787"/>
        <v>0</v>
      </c>
      <c r="BA1075" s="1">
        <f t="shared" si="788"/>
        <v>0</v>
      </c>
      <c r="BB1075" s="1">
        <f t="shared" si="789"/>
        <v>0</v>
      </c>
      <c r="BC1075" s="1">
        <f t="shared" si="790"/>
        <v>0</v>
      </c>
      <c r="BD1075" s="1">
        <f t="shared" si="791"/>
        <v>40</v>
      </c>
      <c r="BE1075" s="1" t="str">
        <f t="shared" si="798"/>
        <v>Barge B</v>
      </c>
      <c r="BF1075" s="1">
        <f t="shared" si="799"/>
        <v>4</v>
      </c>
      <c r="BG1075" s="3">
        <v>1057</v>
      </c>
      <c r="BH1075" s="1">
        <f t="shared" si="811"/>
        <v>0</v>
      </c>
      <c r="BI1075" s="1">
        <f t="shared" si="792"/>
        <v>0</v>
      </c>
      <c r="BJ1075" s="3">
        <v>1057</v>
      </c>
      <c r="BK1075" s="1">
        <f t="shared" si="793"/>
        <v>6</v>
      </c>
      <c r="BL1075" s="1">
        <f t="shared" si="800"/>
        <v>0</v>
      </c>
      <c r="BM1075" s="1">
        <f t="shared" si="801"/>
        <v>0</v>
      </c>
      <c r="BN1075" s="1">
        <f t="shared" si="802"/>
        <v>0</v>
      </c>
      <c r="BO1075" s="1">
        <f t="shared" si="803"/>
        <v>0</v>
      </c>
      <c r="BP1075" s="1">
        <f t="shared" si="804"/>
        <v>0</v>
      </c>
      <c r="BQ1075" s="1">
        <f t="shared" si="805"/>
        <v>1</v>
      </c>
      <c r="BR1075" s="1">
        <f t="shared" si="806"/>
        <v>2</v>
      </c>
      <c r="BS1075" s="1">
        <f t="shared" si="807"/>
        <v>3</v>
      </c>
      <c r="BT1075" s="1">
        <f t="shared" si="808"/>
        <v>4</v>
      </c>
      <c r="BU1075" s="1">
        <f t="shared" si="809"/>
        <v>5</v>
      </c>
      <c r="BW1075" s="1">
        <f t="shared" si="813"/>
        <v>0</v>
      </c>
      <c r="BX1075" s="1">
        <f t="shared" si="814"/>
        <v>0</v>
      </c>
      <c r="BY1075" s="1">
        <f t="shared" si="815"/>
        <v>0</v>
      </c>
      <c r="BZ1075" s="1">
        <f t="shared" si="812"/>
        <v>0</v>
      </c>
      <c r="CA1075" s="1">
        <f t="shared" si="812"/>
        <v>0</v>
      </c>
      <c r="CB1075" s="1">
        <f t="shared" si="812"/>
        <v>50</v>
      </c>
      <c r="CC1075" s="1">
        <f t="shared" si="812"/>
        <v>100</v>
      </c>
      <c r="CD1075" s="1">
        <f t="shared" si="812"/>
        <v>150</v>
      </c>
      <c r="CE1075" s="1">
        <f t="shared" si="812"/>
        <v>200</v>
      </c>
      <c r="CF1075" s="1">
        <f t="shared" si="812"/>
        <v>250</v>
      </c>
      <c r="CW1075" s="1">
        <v>1057</v>
      </c>
      <c r="CX1075" s="1">
        <f t="shared" si="794"/>
        <v>1</v>
      </c>
      <c r="CY1075" s="1" t="s">
        <v>37</v>
      </c>
      <c r="CZ1075" s="1">
        <v>1</v>
      </c>
      <c r="DB1075" s="1">
        <f t="shared" si="810"/>
        <v>5</v>
      </c>
      <c r="DC1075" s="1" t="s">
        <v>43</v>
      </c>
      <c r="DD1075" s="1">
        <f t="shared" si="795"/>
        <v>6</v>
      </c>
      <c r="DL1075" s="1">
        <v>1057</v>
      </c>
      <c r="DM1075" s="1">
        <f t="shared" si="796"/>
        <v>4</v>
      </c>
      <c r="DN1075" s="1">
        <f t="shared" si="797"/>
        <v>0</v>
      </c>
      <c r="DO1075" s="1" t="s">
        <v>37</v>
      </c>
      <c r="DP1075" s="1">
        <v>0</v>
      </c>
    </row>
    <row r="1076" spans="1:120" ht="15">
      <c r="A1076">
        <v>1058</v>
      </c>
      <c r="B1076">
        <v>2</v>
      </c>
      <c r="C1076" s="25">
        <v>4200</v>
      </c>
      <c r="D1076">
        <v>-1</v>
      </c>
      <c r="E1076">
        <v>3</v>
      </c>
      <c r="F1076" t="s">
        <v>35</v>
      </c>
      <c r="G1076">
        <v>3</v>
      </c>
      <c r="H1076"/>
      <c r="I1076"/>
      <c r="J1076" s="1">
        <v>0</v>
      </c>
      <c r="K1076" s="1">
        <v>0</v>
      </c>
      <c r="L1076" s="1">
        <v>1</v>
      </c>
      <c r="M1076" s="1">
        <v>0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  <c r="AF1076" s="1">
        <v>0</v>
      </c>
      <c r="AG1076" s="1">
        <f t="shared" si="769"/>
        <v>0</v>
      </c>
      <c r="AH1076" s="1">
        <f t="shared" si="770"/>
        <v>0</v>
      </c>
      <c r="AI1076" s="1">
        <f t="shared" si="771"/>
        <v>80</v>
      </c>
      <c r="AJ1076" s="1">
        <f t="shared" si="772"/>
        <v>0</v>
      </c>
      <c r="AK1076" s="1">
        <f t="shared" si="773"/>
        <v>0</v>
      </c>
      <c r="AL1076" s="1">
        <f t="shared" si="774"/>
        <v>0</v>
      </c>
      <c r="AM1076" s="1">
        <f t="shared" si="775"/>
        <v>0</v>
      </c>
      <c r="AN1076" s="1">
        <f t="shared" si="775"/>
        <v>0</v>
      </c>
      <c r="AO1076" s="1">
        <f t="shared" si="776"/>
        <v>0</v>
      </c>
      <c r="AP1076" s="1">
        <f t="shared" si="777"/>
        <v>0</v>
      </c>
      <c r="AQ1076" s="1">
        <f t="shared" si="778"/>
        <v>0</v>
      </c>
      <c r="AR1076" s="1">
        <f t="shared" si="779"/>
        <v>0</v>
      </c>
      <c r="AS1076" s="1">
        <f t="shared" si="780"/>
        <v>0</v>
      </c>
      <c r="AT1076" s="1">
        <f t="shared" si="781"/>
        <v>0</v>
      </c>
      <c r="AU1076" s="1">
        <f t="shared" si="782"/>
        <v>0</v>
      </c>
      <c r="AV1076" s="1">
        <f t="shared" si="783"/>
        <v>0</v>
      </c>
      <c r="AW1076" s="1">
        <f t="shared" si="784"/>
        <v>0</v>
      </c>
      <c r="AX1076" s="1">
        <f t="shared" si="785"/>
        <v>0</v>
      </c>
      <c r="AY1076" s="1">
        <f t="shared" si="786"/>
        <v>0</v>
      </c>
      <c r="AZ1076" s="1">
        <f t="shared" si="787"/>
        <v>0</v>
      </c>
      <c r="BA1076" s="1">
        <f t="shared" si="788"/>
        <v>0</v>
      </c>
      <c r="BB1076" s="1">
        <f t="shared" si="789"/>
        <v>0</v>
      </c>
      <c r="BC1076" s="1">
        <f t="shared" si="790"/>
        <v>0</v>
      </c>
      <c r="BD1076" s="1">
        <f t="shared" si="791"/>
        <v>80</v>
      </c>
      <c r="BE1076" s="1" t="str">
        <f t="shared" si="798"/>
        <v>Barge E</v>
      </c>
      <c r="BF1076" s="1">
        <f t="shared" si="799"/>
        <v>1</v>
      </c>
      <c r="BG1076" s="3">
        <v>1058</v>
      </c>
      <c r="BH1076" s="1">
        <f t="shared" si="811"/>
        <v>0</v>
      </c>
      <c r="BI1076" s="1">
        <f t="shared" si="792"/>
        <v>0</v>
      </c>
      <c r="BJ1076" s="3">
        <v>1058</v>
      </c>
      <c r="BK1076" s="1">
        <f t="shared" si="793"/>
        <v>2</v>
      </c>
      <c r="BL1076" s="1">
        <f t="shared" si="800"/>
        <v>0</v>
      </c>
      <c r="BM1076" s="1">
        <f t="shared" si="801"/>
        <v>1</v>
      </c>
      <c r="BN1076" s="1">
        <f t="shared" si="802"/>
        <v>2</v>
      </c>
      <c r="BO1076" s="1">
        <f t="shared" si="803"/>
        <v>3</v>
      </c>
      <c r="BP1076" s="1">
        <f t="shared" si="804"/>
        <v>4</v>
      </c>
      <c r="BQ1076" s="1">
        <f t="shared" si="805"/>
        <v>5</v>
      </c>
      <c r="BR1076" s="1">
        <f t="shared" si="806"/>
        <v>6</v>
      </c>
      <c r="BS1076" s="1">
        <f t="shared" si="807"/>
        <v>7</v>
      </c>
      <c r="BT1076" s="1">
        <f t="shared" si="808"/>
        <v>8</v>
      </c>
      <c r="BU1076" s="1">
        <f t="shared" si="809"/>
        <v>9</v>
      </c>
      <c r="BW1076" s="1">
        <f t="shared" si="813"/>
        <v>0</v>
      </c>
      <c r="BX1076" s="1">
        <f t="shared" si="814"/>
        <v>70</v>
      </c>
      <c r="BY1076" s="1">
        <f t="shared" si="815"/>
        <v>140</v>
      </c>
      <c r="BZ1076" s="1">
        <f t="shared" si="812"/>
        <v>210</v>
      </c>
      <c r="CA1076" s="1">
        <f t="shared" si="812"/>
        <v>280</v>
      </c>
      <c r="CB1076" s="1">
        <f t="shared" si="812"/>
        <v>350</v>
      </c>
      <c r="CC1076" s="1">
        <f t="shared" si="812"/>
        <v>420</v>
      </c>
      <c r="CD1076" s="1">
        <f t="shared" si="812"/>
        <v>490</v>
      </c>
      <c r="CE1076" s="1">
        <f t="shared" si="812"/>
        <v>560</v>
      </c>
      <c r="CF1076" s="1">
        <f t="shared" si="812"/>
        <v>630</v>
      </c>
      <c r="CW1076" s="1">
        <v>1058</v>
      </c>
      <c r="CX1076" s="1">
        <f t="shared" si="794"/>
        <v>1</v>
      </c>
      <c r="CY1076" s="1" t="s">
        <v>37</v>
      </c>
      <c r="CZ1076" s="1">
        <v>1</v>
      </c>
      <c r="DB1076" s="1">
        <f t="shared" si="810"/>
        <v>2</v>
      </c>
      <c r="DC1076" s="1" t="s">
        <v>43</v>
      </c>
      <c r="DD1076" s="1">
        <f t="shared" si="795"/>
        <v>3</v>
      </c>
      <c r="DL1076" s="1">
        <v>1058</v>
      </c>
      <c r="DM1076" s="1">
        <f t="shared" si="796"/>
        <v>0</v>
      </c>
      <c r="DN1076" s="1">
        <f t="shared" si="797"/>
        <v>0</v>
      </c>
      <c r="DO1076" s="1" t="s">
        <v>37</v>
      </c>
      <c r="DP1076" s="1">
        <v>0</v>
      </c>
    </row>
    <row r="1077" spans="1:120" ht="15">
      <c r="A1077">
        <v>1059</v>
      </c>
      <c r="B1077">
        <v>2</v>
      </c>
      <c r="C1077" s="25">
        <v>12779</v>
      </c>
      <c r="D1077">
        <v>-1</v>
      </c>
      <c r="E1077">
        <v>3</v>
      </c>
      <c r="F1077" t="s">
        <v>73</v>
      </c>
      <c r="G1077">
        <v>4</v>
      </c>
      <c r="H1077"/>
      <c r="I1077"/>
      <c r="J1077" s="1">
        <v>0</v>
      </c>
      <c r="K1077" s="1">
        <v>0</v>
      </c>
      <c r="L1077" s="1">
        <v>0</v>
      </c>
      <c r="M1077" s="1">
        <v>0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f t="shared" si="769"/>
        <v>0</v>
      </c>
      <c r="AH1077" s="1">
        <f t="shared" si="770"/>
        <v>0</v>
      </c>
      <c r="AI1077" s="1">
        <f t="shared" si="771"/>
        <v>0</v>
      </c>
      <c r="AJ1077" s="1">
        <f t="shared" si="772"/>
        <v>0</v>
      </c>
      <c r="AK1077" s="1">
        <f t="shared" si="773"/>
        <v>80</v>
      </c>
      <c r="AL1077" s="1">
        <f t="shared" si="774"/>
        <v>0</v>
      </c>
      <c r="AM1077" s="1">
        <f t="shared" si="775"/>
        <v>0</v>
      </c>
      <c r="AN1077" s="1">
        <f t="shared" si="775"/>
        <v>0</v>
      </c>
      <c r="AO1077" s="1">
        <f t="shared" si="776"/>
        <v>0</v>
      </c>
      <c r="AP1077" s="1">
        <f t="shared" si="777"/>
        <v>0</v>
      </c>
      <c r="AQ1077" s="1">
        <f t="shared" si="778"/>
        <v>0</v>
      </c>
      <c r="AR1077" s="1">
        <f t="shared" si="779"/>
        <v>0</v>
      </c>
      <c r="AS1077" s="1">
        <f t="shared" si="780"/>
        <v>0</v>
      </c>
      <c r="AT1077" s="1">
        <f t="shared" si="781"/>
        <v>0</v>
      </c>
      <c r="AU1077" s="1">
        <f t="shared" si="782"/>
        <v>0</v>
      </c>
      <c r="AV1077" s="1">
        <f t="shared" si="783"/>
        <v>0</v>
      </c>
      <c r="AW1077" s="1">
        <f t="shared" si="784"/>
        <v>0</v>
      </c>
      <c r="AX1077" s="1">
        <f t="shared" si="785"/>
        <v>0</v>
      </c>
      <c r="AY1077" s="1">
        <f t="shared" si="786"/>
        <v>0</v>
      </c>
      <c r="AZ1077" s="1">
        <f t="shared" si="787"/>
        <v>0</v>
      </c>
      <c r="BA1077" s="1">
        <f t="shared" si="788"/>
        <v>0</v>
      </c>
      <c r="BB1077" s="1">
        <f t="shared" si="789"/>
        <v>0</v>
      </c>
      <c r="BC1077" s="1">
        <f t="shared" si="790"/>
        <v>0</v>
      </c>
      <c r="BD1077" s="1">
        <f t="shared" si="791"/>
        <v>80</v>
      </c>
      <c r="BE1077" s="1" t="str">
        <f t="shared" si="798"/>
        <v>Barge A</v>
      </c>
      <c r="BF1077" s="1">
        <f t="shared" si="799"/>
        <v>2</v>
      </c>
      <c r="BG1077" s="3">
        <v>1059</v>
      </c>
      <c r="BH1077" s="1">
        <f t="shared" si="811"/>
        <v>0</v>
      </c>
      <c r="BI1077" s="1">
        <f t="shared" si="792"/>
        <v>0</v>
      </c>
      <c r="BJ1077" s="3">
        <v>1059</v>
      </c>
      <c r="BK1077" s="1">
        <f t="shared" si="793"/>
        <v>3</v>
      </c>
      <c r="BL1077" s="1">
        <f t="shared" si="800"/>
        <v>0</v>
      </c>
      <c r="BM1077" s="1">
        <f t="shared" si="801"/>
        <v>0</v>
      </c>
      <c r="BN1077" s="1">
        <f t="shared" si="802"/>
        <v>1</v>
      </c>
      <c r="BO1077" s="1">
        <f t="shared" si="803"/>
        <v>2</v>
      </c>
      <c r="BP1077" s="1">
        <f t="shared" si="804"/>
        <v>3</v>
      </c>
      <c r="BQ1077" s="1">
        <f t="shared" si="805"/>
        <v>4</v>
      </c>
      <c r="BR1077" s="1">
        <f t="shared" si="806"/>
        <v>5</v>
      </c>
      <c r="BS1077" s="1">
        <f t="shared" si="807"/>
        <v>6</v>
      </c>
      <c r="BT1077" s="1">
        <f t="shared" si="808"/>
        <v>7</v>
      </c>
      <c r="BU1077" s="1">
        <f t="shared" si="809"/>
        <v>8</v>
      </c>
      <c r="BW1077" s="1">
        <f t="shared" si="813"/>
        <v>0</v>
      </c>
      <c r="BX1077" s="1">
        <f t="shared" si="814"/>
        <v>0</v>
      </c>
      <c r="BY1077" s="1">
        <f t="shared" si="815"/>
        <v>70</v>
      </c>
      <c r="BZ1077" s="1">
        <f t="shared" si="812"/>
        <v>140</v>
      </c>
      <c r="CA1077" s="1">
        <f t="shared" si="812"/>
        <v>210</v>
      </c>
      <c r="CB1077" s="1">
        <f t="shared" si="812"/>
        <v>280</v>
      </c>
      <c r="CC1077" s="1">
        <f t="shared" si="812"/>
        <v>350</v>
      </c>
      <c r="CD1077" s="1">
        <f t="shared" si="812"/>
        <v>420</v>
      </c>
      <c r="CE1077" s="1">
        <f t="shared" si="812"/>
        <v>490</v>
      </c>
      <c r="CF1077" s="1">
        <f t="shared" si="812"/>
        <v>560</v>
      </c>
      <c r="CW1077" s="1">
        <v>1059</v>
      </c>
      <c r="CX1077" s="1">
        <f t="shared" si="794"/>
        <v>1</v>
      </c>
      <c r="CY1077" s="1" t="s">
        <v>37</v>
      </c>
      <c r="CZ1077" s="1">
        <v>1</v>
      </c>
      <c r="DB1077" s="1">
        <f t="shared" si="810"/>
        <v>3</v>
      </c>
      <c r="DC1077" s="1" t="s">
        <v>43</v>
      </c>
      <c r="DD1077" s="1">
        <f t="shared" si="795"/>
        <v>3</v>
      </c>
      <c r="DL1077" s="1">
        <v>1059</v>
      </c>
      <c r="DM1077" s="1">
        <f t="shared" si="796"/>
        <v>0</v>
      </c>
      <c r="DN1077" s="1">
        <f t="shared" si="797"/>
        <v>0</v>
      </c>
      <c r="DO1077" s="1" t="s">
        <v>37</v>
      </c>
      <c r="DP1077" s="1">
        <v>0</v>
      </c>
    </row>
    <row r="1078" spans="1:120" ht="15">
      <c r="A1078">
        <v>1060</v>
      </c>
      <c r="B1078">
        <v>2</v>
      </c>
      <c r="C1078" s="25">
        <v>4200</v>
      </c>
      <c r="D1078">
        <v>3</v>
      </c>
      <c r="E1078">
        <v>8</v>
      </c>
      <c r="F1078" t="s">
        <v>35</v>
      </c>
      <c r="G1078">
        <v>3</v>
      </c>
      <c r="H1078"/>
      <c r="I1078"/>
      <c r="J1078" s="1">
        <v>0</v>
      </c>
      <c r="K1078" s="1">
        <v>0</v>
      </c>
      <c r="L1078" s="1">
        <v>0</v>
      </c>
      <c r="M1078" s="1">
        <v>0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S1078" s="1">
        <v>0</v>
      </c>
      <c r="T1078" s="1">
        <v>0</v>
      </c>
      <c r="U1078" s="1">
        <v>0</v>
      </c>
      <c r="V1078" s="1">
        <v>1</v>
      </c>
      <c r="W1078" s="1">
        <v>0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  <c r="AF1078" s="1">
        <v>0</v>
      </c>
      <c r="AG1078" s="1">
        <f t="shared" si="769"/>
        <v>0</v>
      </c>
      <c r="AH1078" s="1">
        <f t="shared" si="770"/>
        <v>0</v>
      </c>
      <c r="AI1078" s="1">
        <f t="shared" si="771"/>
        <v>0</v>
      </c>
      <c r="AJ1078" s="1">
        <f t="shared" si="772"/>
        <v>0</v>
      </c>
      <c r="AK1078" s="1">
        <f t="shared" si="773"/>
        <v>0</v>
      </c>
      <c r="AL1078" s="1">
        <f t="shared" si="774"/>
        <v>0</v>
      </c>
      <c r="AM1078" s="1">
        <f t="shared" si="775"/>
        <v>0</v>
      </c>
      <c r="AN1078" s="1">
        <f t="shared" si="775"/>
        <v>0</v>
      </c>
      <c r="AO1078" s="1">
        <f t="shared" si="776"/>
        <v>0</v>
      </c>
      <c r="AP1078" s="1">
        <f t="shared" si="777"/>
        <v>0</v>
      </c>
      <c r="AQ1078" s="1">
        <f t="shared" si="778"/>
        <v>0</v>
      </c>
      <c r="AR1078" s="1">
        <f t="shared" si="779"/>
        <v>0</v>
      </c>
      <c r="AS1078" s="1">
        <f t="shared" si="780"/>
        <v>80</v>
      </c>
      <c r="AT1078" s="1">
        <f t="shared" si="781"/>
        <v>0</v>
      </c>
      <c r="AU1078" s="1">
        <f t="shared" si="782"/>
        <v>0</v>
      </c>
      <c r="AV1078" s="1">
        <f t="shared" si="783"/>
        <v>0</v>
      </c>
      <c r="AW1078" s="1">
        <f t="shared" si="784"/>
        <v>0</v>
      </c>
      <c r="AX1078" s="1">
        <f t="shared" si="785"/>
        <v>0</v>
      </c>
      <c r="AY1078" s="1">
        <f t="shared" si="786"/>
        <v>0</v>
      </c>
      <c r="AZ1078" s="1">
        <f t="shared" si="787"/>
        <v>0</v>
      </c>
      <c r="BA1078" s="1">
        <f t="shared" si="788"/>
        <v>0</v>
      </c>
      <c r="BB1078" s="1">
        <f t="shared" si="789"/>
        <v>0</v>
      </c>
      <c r="BC1078" s="1">
        <f t="shared" si="790"/>
        <v>0</v>
      </c>
      <c r="BD1078" s="1">
        <f t="shared" si="791"/>
        <v>80</v>
      </c>
      <c r="BE1078" s="1" t="str">
        <f t="shared" si="798"/>
        <v>Barge E</v>
      </c>
      <c r="BF1078" s="1">
        <f t="shared" si="799"/>
        <v>5</v>
      </c>
      <c r="BG1078" s="3">
        <v>1060</v>
      </c>
      <c r="BH1078" s="1">
        <f t="shared" si="811"/>
        <v>0</v>
      </c>
      <c r="BI1078" s="1">
        <f t="shared" si="792"/>
        <v>0</v>
      </c>
      <c r="BJ1078" s="3">
        <v>1060</v>
      </c>
      <c r="BK1078" s="1">
        <f t="shared" si="793"/>
        <v>6</v>
      </c>
      <c r="BL1078" s="1">
        <f t="shared" si="800"/>
        <v>0</v>
      </c>
      <c r="BM1078" s="1">
        <f t="shared" si="801"/>
        <v>0</v>
      </c>
      <c r="BN1078" s="1">
        <f t="shared" si="802"/>
        <v>0</v>
      </c>
      <c r="BO1078" s="1">
        <f t="shared" si="803"/>
        <v>0</v>
      </c>
      <c r="BP1078" s="1">
        <f t="shared" si="804"/>
        <v>0</v>
      </c>
      <c r="BQ1078" s="1">
        <f t="shared" si="805"/>
        <v>1</v>
      </c>
      <c r="BR1078" s="1">
        <f t="shared" si="806"/>
        <v>2</v>
      </c>
      <c r="BS1078" s="1">
        <f t="shared" si="807"/>
        <v>3</v>
      </c>
      <c r="BT1078" s="1">
        <f t="shared" si="808"/>
        <v>4</v>
      </c>
      <c r="BU1078" s="1">
        <f t="shared" si="809"/>
        <v>5</v>
      </c>
      <c r="BW1078" s="1">
        <f t="shared" si="813"/>
        <v>0</v>
      </c>
      <c r="BX1078" s="1">
        <f t="shared" si="814"/>
        <v>0</v>
      </c>
      <c r="BY1078" s="1">
        <f t="shared" si="815"/>
        <v>0</v>
      </c>
      <c r="BZ1078" s="1">
        <f t="shared" si="812"/>
        <v>0</v>
      </c>
      <c r="CA1078" s="1">
        <f t="shared" si="812"/>
        <v>0</v>
      </c>
      <c r="CB1078" s="1">
        <f t="shared" si="812"/>
        <v>70</v>
      </c>
      <c r="CC1078" s="1">
        <f t="shared" si="812"/>
        <v>140</v>
      </c>
      <c r="CD1078" s="1">
        <f t="shared" si="812"/>
        <v>210</v>
      </c>
      <c r="CE1078" s="1">
        <f t="shared" si="812"/>
        <v>280</v>
      </c>
      <c r="CF1078" s="1">
        <f t="shared" si="812"/>
        <v>350</v>
      </c>
      <c r="CW1078" s="1">
        <v>1060</v>
      </c>
      <c r="CX1078" s="1">
        <f t="shared" si="794"/>
        <v>1</v>
      </c>
      <c r="CY1078" s="1" t="s">
        <v>37</v>
      </c>
      <c r="CZ1078" s="1">
        <v>1</v>
      </c>
      <c r="DB1078" s="1">
        <f t="shared" si="810"/>
        <v>6</v>
      </c>
      <c r="DC1078" s="1" t="s">
        <v>43</v>
      </c>
      <c r="DD1078" s="1">
        <f t="shared" si="795"/>
        <v>8</v>
      </c>
      <c r="DL1078" s="1">
        <v>1060</v>
      </c>
      <c r="DM1078" s="1">
        <f t="shared" si="796"/>
        <v>4</v>
      </c>
      <c r="DN1078" s="1">
        <f t="shared" si="797"/>
        <v>0</v>
      </c>
      <c r="DO1078" s="1" t="s">
        <v>37</v>
      </c>
      <c r="DP1078" s="1">
        <v>0</v>
      </c>
    </row>
    <row r="1079" spans="1:120" ht="15">
      <c r="A1079">
        <v>1061</v>
      </c>
      <c r="B1079">
        <v>2</v>
      </c>
      <c r="C1079" s="25">
        <v>4200</v>
      </c>
      <c r="D1079">
        <v>5</v>
      </c>
      <c r="E1079">
        <v>9</v>
      </c>
      <c r="F1079" t="s">
        <v>35</v>
      </c>
      <c r="G1079">
        <v>4</v>
      </c>
      <c r="H1079"/>
      <c r="I1079"/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1</v>
      </c>
      <c r="AD1079" s="1">
        <v>0</v>
      </c>
      <c r="AE1079" s="1">
        <v>0</v>
      </c>
      <c r="AF1079" s="1">
        <v>0</v>
      </c>
      <c r="AG1079" s="1">
        <f t="shared" si="769"/>
        <v>0</v>
      </c>
      <c r="AH1079" s="1">
        <f t="shared" si="770"/>
        <v>0</v>
      </c>
      <c r="AI1079" s="1">
        <f t="shared" si="771"/>
        <v>0</v>
      </c>
      <c r="AJ1079" s="1">
        <f t="shared" si="772"/>
        <v>0</v>
      </c>
      <c r="AK1079" s="1">
        <f t="shared" si="773"/>
        <v>0</v>
      </c>
      <c r="AL1079" s="1">
        <f t="shared" si="774"/>
        <v>0</v>
      </c>
      <c r="AM1079" s="1">
        <f t="shared" si="775"/>
        <v>0</v>
      </c>
      <c r="AN1079" s="1">
        <f t="shared" si="775"/>
        <v>0</v>
      </c>
      <c r="AO1079" s="1">
        <f t="shared" si="776"/>
        <v>0</v>
      </c>
      <c r="AP1079" s="1">
        <f t="shared" si="777"/>
        <v>0</v>
      </c>
      <c r="AQ1079" s="1">
        <f t="shared" si="778"/>
        <v>0</v>
      </c>
      <c r="AR1079" s="1">
        <f t="shared" si="779"/>
        <v>0</v>
      </c>
      <c r="AS1079" s="1">
        <f t="shared" si="780"/>
        <v>0</v>
      </c>
      <c r="AT1079" s="1">
        <f t="shared" si="781"/>
        <v>0</v>
      </c>
      <c r="AU1079" s="1">
        <f t="shared" si="782"/>
        <v>0</v>
      </c>
      <c r="AV1079" s="1">
        <f t="shared" si="783"/>
        <v>0</v>
      </c>
      <c r="AW1079" s="1">
        <f t="shared" si="784"/>
        <v>0</v>
      </c>
      <c r="AX1079" s="1">
        <f t="shared" si="785"/>
        <v>0</v>
      </c>
      <c r="AY1079" s="1">
        <f t="shared" si="786"/>
        <v>0</v>
      </c>
      <c r="AZ1079" s="1">
        <f t="shared" si="787"/>
        <v>80</v>
      </c>
      <c r="BA1079" s="1">
        <f t="shared" si="788"/>
        <v>0</v>
      </c>
      <c r="BB1079" s="1">
        <f t="shared" si="789"/>
        <v>0</v>
      </c>
      <c r="BC1079" s="1">
        <f t="shared" si="790"/>
        <v>0</v>
      </c>
      <c r="BD1079" s="1">
        <f t="shared" si="791"/>
        <v>80</v>
      </c>
      <c r="BE1079" s="1" t="str">
        <f t="shared" si="798"/>
        <v>Barge D</v>
      </c>
      <c r="BF1079" s="1">
        <f t="shared" si="799"/>
        <v>8</v>
      </c>
      <c r="BG1079" s="3">
        <v>1061</v>
      </c>
      <c r="BH1079" s="1">
        <f t="shared" si="811"/>
        <v>0</v>
      </c>
      <c r="BI1079" s="1">
        <f t="shared" si="792"/>
        <v>0</v>
      </c>
      <c r="BJ1079" s="3">
        <v>1061</v>
      </c>
      <c r="BK1079" s="1">
        <f t="shared" si="793"/>
        <v>9</v>
      </c>
      <c r="BL1079" s="1">
        <f t="shared" si="800"/>
        <v>0</v>
      </c>
      <c r="BM1079" s="1">
        <f t="shared" si="801"/>
        <v>0</v>
      </c>
      <c r="BN1079" s="1">
        <f t="shared" si="802"/>
        <v>0</v>
      </c>
      <c r="BO1079" s="1">
        <f t="shared" si="803"/>
        <v>0</v>
      </c>
      <c r="BP1079" s="1">
        <f t="shared" si="804"/>
        <v>0</v>
      </c>
      <c r="BQ1079" s="1">
        <f t="shared" si="805"/>
        <v>0</v>
      </c>
      <c r="BR1079" s="1">
        <f t="shared" si="806"/>
        <v>0</v>
      </c>
      <c r="BS1079" s="1">
        <f t="shared" si="807"/>
        <v>0</v>
      </c>
      <c r="BT1079" s="1">
        <f t="shared" si="808"/>
        <v>1</v>
      </c>
      <c r="BU1079" s="1">
        <f t="shared" si="809"/>
        <v>2</v>
      </c>
      <c r="BW1079" s="1">
        <f t="shared" si="813"/>
        <v>0</v>
      </c>
      <c r="BX1079" s="1">
        <f t="shared" si="814"/>
        <v>0</v>
      </c>
      <c r="BY1079" s="1">
        <f t="shared" si="815"/>
        <v>0</v>
      </c>
      <c r="BZ1079" s="1">
        <f t="shared" si="812"/>
        <v>0</v>
      </c>
      <c r="CA1079" s="1">
        <f t="shared" si="812"/>
        <v>0</v>
      </c>
      <c r="CB1079" s="1">
        <f t="shared" si="812"/>
        <v>0</v>
      </c>
      <c r="CC1079" s="1">
        <f t="shared" si="812"/>
        <v>0</v>
      </c>
      <c r="CD1079" s="1">
        <f t="shared" si="812"/>
        <v>0</v>
      </c>
      <c r="CE1079" s="1">
        <f t="shared" si="812"/>
        <v>70</v>
      </c>
      <c r="CF1079" s="1">
        <f t="shared" si="812"/>
        <v>140</v>
      </c>
      <c r="CW1079" s="1">
        <v>1061</v>
      </c>
      <c r="CX1079" s="1">
        <f t="shared" si="794"/>
        <v>1</v>
      </c>
      <c r="CY1079" s="1" t="s">
        <v>37</v>
      </c>
      <c r="CZ1079" s="1">
        <v>1</v>
      </c>
      <c r="DB1079" s="1">
        <f t="shared" si="810"/>
        <v>9</v>
      </c>
      <c r="DC1079" s="1" t="s">
        <v>43</v>
      </c>
      <c r="DD1079" s="1">
        <f t="shared" si="795"/>
        <v>9</v>
      </c>
      <c r="DL1079" s="1">
        <v>1061</v>
      </c>
      <c r="DM1079" s="1">
        <f t="shared" si="796"/>
        <v>6</v>
      </c>
      <c r="DN1079" s="1">
        <f t="shared" si="797"/>
        <v>0</v>
      </c>
      <c r="DO1079" s="1" t="s">
        <v>37</v>
      </c>
      <c r="DP1079" s="1">
        <v>0</v>
      </c>
    </row>
    <row r="1080" spans="1:120" ht="15">
      <c r="A1080">
        <v>1062</v>
      </c>
      <c r="B1080">
        <v>2</v>
      </c>
      <c r="C1080" s="25">
        <v>24200</v>
      </c>
      <c r="D1080">
        <v>3</v>
      </c>
      <c r="E1080">
        <v>8</v>
      </c>
      <c r="F1080" t="s">
        <v>84</v>
      </c>
      <c r="G1080">
        <v>3</v>
      </c>
      <c r="H1080"/>
      <c r="I1080"/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1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  <c r="AG1080" s="1">
        <f t="shared" si="769"/>
        <v>0</v>
      </c>
      <c r="AH1080" s="1">
        <f t="shared" si="770"/>
        <v>0</v>
      </c>
      <c r="AI1080" s="1">
        <f t="shared" si="771"/>
        <v>0</v>
      </c>
      <c r="AJ1080" s="1">
        <f t="shared" si="772"/>
        <v>0</v>
      </c>
      <c r="AK1080" s="1">
        <f t="shared" si="773"/>
        <v>0</v>
      </c>
      <c r="AL1080" s="1">
        <f t="shared" si="774"/>
        <v>0</v>
      </c>
      <c r="AM1080" s="1">
        <f t="shared" si="775"/>
        <v>0</v>
      </c>
      <c r="AN1080" s="1">
        <f t="shared" si="775"/>
        <v>0</v>
      </c>
      <c r="AO1080" s="1">
        <f t="shared" si="776"/>
        <v>0</v>
      </c>
      <c r="AP1080" s="1">
        <f t="shared" si="777"/>
        <v>80</v>
      </c>
      <c r="AQ1080" s="1">
        <f t="shared" si="778"/>
        <v>0</v>
      </c>
      <c r="AR1080" s="1">
        <f t="shared" si="779"/>
        <v>0</v>
      </c>
      <c r="AS1080" s="1">
        <f t="shared" si="780"/>
        <v>0</v>
      </c>
      <c r="AT1080" s="1">
        <f t="shared" si="781"/>
        <v>0</v>
      </c>
      <c r="AU1080" s="1">
        <f t="shared" si="782"/>
        <v>0</v>
      </c>
      <c r="AV1080" s="1">
        <f t="shared" si="783"/>
        <v>0</v>
      </c>
      <c r="AW1080" s="1">
        <f t="shared" si="784"/>
        <v>0</v>
      </c>
      <c r="AX1080" s="1">
        <f t="shared" si="785"/>
        <v>0</v>
      </c>
      <c r="AY1080" s="1">
        <f t="shared" si="786"/>
        <v>0</v>
      </c>
      <c r="AZ1080" s="1">
        <f t="shared" si="787"/>
        <v>0</v>
      </c>
      <c r="BA1080" s="1">
        <f t="shared" si="788"/>
        <v>0</v>
      </c>
      <c r="BB1080" s="1">
        <f t="shared" si="789"/>
        <v>0</v>
      </c>
      <c r="BC1080" s="1">
        <f t="shared" si="790"/>
        <v>0</v>
      </c>
      <c r="BD1080" s="1">
        <f t="shared" si="791"/>
        <v>80</v>
      </c>
      <c r="BE1080" s="1" t="str">
        <f t="shared" si="798"/>
        <v>Barge E</v>
      </c>
      <c r="BF1080" s="1">
        <f t="shared" si="799"/>
        <v>4</v>
      </c>
      <c r="BG1080" s="3">
        <v>1062</v>
      </c>
      <c r="BH1080" s="1">
        <f t="shared" si="811"/>
        <v>0</v>
      </c>
      <c r="BI1080" s="1">
        <f t="shared" si="792"/>
        <v>0</v>
      </c>
      <c r="BJ1080" s="3">
        <v>1062</v>
      </c>
      <c r="BK1080" s="1">
        <f t="shared" si="793"/>
        <v>6</v>
      </c>
      <c r="BL1080" s="1">
        <f t="shared" si="800"/>
        <v>0</v>
      </c>
      <c r="BM1080" s="1">
        <f t="shared" si="801"/>
        <v>0</v>
      </c>
      <c r="BN1080" s="1">
        <f t="shared" si="802"/>
        <v>0</v>
      </c>
      <c r="BO1080" s="1">
        <f t="shared" si="803"/>
        <v>0</v>
      </c>
      <c r="BP1080" s="1">
        <f t="shared" si="804"/>
        <v>0</v>
      </c>
      <c r="BQ1080" s="1">
        <f t="shared" si="805"/>
        <v>1</v>
      </c>
      <c r="BR1080" s="1">
        <f t="shared" si="806"/>
        <v>2</v>
      </c>
      <c r="BS1080" s="1">
        <f t="shared" si="807"/>
        <v>3</v>
      </c>
      <c r="BT1080" s="1">
        <f t="shared" si="808"/>
        <v>4</v>
      </c>
      <c r="BU1080" s="1">
        <f t="shared" si="809"/>
        <v>5</v>
      </c>
      <c r="BW1080" s="1">
        <f t="shared" si="813"/>
        <v>0</v>
      </c>
      <c r="BX1080" s="1">
        <f t="shared" si="814"/>
        <v>0</v>
      </c>
      <c r="BY1080" s="1">
        <f t="shared" si="815"/>
        <v>0</v>
      </c>
      <c r="BZ1080" s="1">
        <f t="shared" si="812"/>
        <v>0</v>
      </c>
      <c r="CA1080" s="1">
        <f t="shared" si="812"/>
        <v>0</v>
      </c>
      <c r="CB1080" s="1">
        <f t="shared" si="812"/>
        <v>70</v>
      </c>
      <c r="CC1080" s="1">
        <f t="shared" si="812"/>
        <v>140</v>
      </c>
      <c r="CD1080" s="1">
        <f t="shared" si="812"/>
        <v>210</v>
      </c>
      <c r="CE1080" s="1">
        <f t="shared" si="812"/>
        <v>280</v>
      </c>
      <c r="CF1080" s="1">
        <f t="shared" si="812"/>
        <v>350</v>
      </c>
      <c r="CW1080" s="1">
        <v>1062</v>
      </c>
      <c r="CX1080" s="1">
        <f t="shared" si="794"/>
        <v>1</v>
      </c>
      <c r="CY1080" s="1" t="s">
        <v>37</v>
      </c>
      <c r="CZ1080" s="1">
        <v>1</v>
      </c>
      <c r="DB1080" s="1">
        <f t="shared" si="810"/>
        <v>5</v>
      </c>
      <c r="DC1080" s="1" t="s">
        <v>43</v>
      </c>
      <c r="DD1080" s="1">
        <f t="shared" si="795"/>
        <v>8</v>
      </c>
      <c r="DL1080" s="1">
        <v>1062</v>
      </c>
      <c r="DM1080" s="1">
        <f t="shared" si="796"/>
        <v>4</v>
      </c>
      <c r="DN1080" s="1">
        <f t="shared" si="797"/>
        <v>0</v>
      </c>
      <c r="DO1080" s="1" t="s">
        <v>37</v>
      </c>
      <c r="DP1080" s="1">
        <v>0</v>
      </c>
    </row>
    <row r="1081" spans="1:120" ht="15">
      <c r="A1081">
        <v>1063</v>
      </c>
      <c r="B1081">
        <v>2</v>
      </c>
      <c r="C1081" s="25">
        <v>28700</v>
      </c>
      <c r="D1081">
        <v>1</v>
      </c>
      <c r="E1081">
        <v>4</v>
      </c>
      <c r="F1081" t="s">
        <v>84</v>
      </c>
      <c r="G1081">
        <v>3</v>
      </c>
      <c r="H1081"/>
      <c r="I1081"/>
      <c r="J1081" s="1">
        <v>0</v>
      </c>
      <c r="K1081" s="1">
        <v>0</v>
      </c>
      <c r="L1081" s="1">
        <v>0</v>
      </c>
      <c r="M1081" s="1">
        <v>0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  <c r="AG1081" s="1">
        <f t="shared" si="769"/>
        <v>0</v>
      </c>
      <c r="AH1081" s="1">
        <f t="shared" si="770"/>
        <v>0</v>
      </c>
      <c r="AI1081" s="1">
        <f t="shared" si="771"/>
        <v>0</v>
      </c>
      <c r="AJ1081" s="1">
        <f t="shared" si="772"/>
        <v>0</v>
      </c>
      <c r="AK1081" s="1">
        <f t="shared" si="773"/>
        <v>80</v>
      </c>
      <c r="AL1081" s="1">
        <f t="shared" si="774"/>
        <v>0</v>
      </c>
      <c r="AM1081" s="1">
        <f t="shared" si="775"/>
        <v>0</v>
      </c>
      <c r="AN1081" s="1">
        <f t="shared" si="775"/>
        <v>0</v>
      </c>
      <c r="AO1081" s="1">
        <f t="shared" si="776"/>
        <v>0</v>
      </c>
      <c r="AP1081" s="1">
        <f t="shared" si="777"/>
        <v>0</v>
      </c>
      <c r="AQ1081" s="1">
        <f t="shared" si="778"/>
        <v>0</v>
      </c>
      <c r="AR1081" s="1">
        <f t="shared" si="779"/>
        <v>0</v>
      </c>
      <c r="AS1081" s="1">
        <f t="shared" si="780"/>
        <v>0</v>
      </c>
      <c r="AT1081" s="1">
        <f t="shared" si="781"/>
        <v>0</v>
      </c>
      <c r="AU1081" s="1">
        <f t="shared" si="782"/>
        <v>0</v>
      </c>
      <c r="AV1081" s="1">
        <f t="shared" si="783"/>
        <v>0</v>
      </c>
      <c r="AW1081" s="1">
        <f t="shared" si="784"/>
        <v>0</v>
      </c>
      <c r="AX1081" s="1">
        <f t="shared" si="785"/>
        <v>0</v>
      </c>
      <c r="AY1081" s="1">
        <f t="shared" si="786"/>
        <v>0</v>
      </c>
      <c r="AZ1081" s="1">
        <f t="shared" si="787"/>
        <v>0</v>
      </c>
      <c r="BA1081" s="1">
        <f t="shared" si="788"/>
        <v>0</v>
      </c>
      <c r="BB1081" s="1">
        <f t="shared" si="789"/>
        <v>0</v>
      </c>
      <c r="BC1081" s="1">
        <f t="shared" si="790"/>
        <v>0</v>
      </c>
      <c r="BD1081" s="1">
        <f t="shared" si="791"/>
        <v>80</v>
      </c>
      <c r="BE1081" s="1" t="str">
        <f t="shared" si="798"/>
        <v>Barge A</v>
      </c>
      <c r="BF1081" s="1">
        <f t="shared" si="799"/>
        <v>2</v>
      </c>
      <c r="BG1081" s="3">
        <v>1063</v>
      </c>
      <c r="BH1081" s="1">
        <f t="shared" si="811"/>
        <v>0</v>
      </c>
      <c r="BI1081" s="1">
        <f t="shared" si="792"/>
        <v>0</v>
      </c>
      <c r="BJ1081" s="3">
        <v>1063</v>
      </c>
      <c r="BK1081" s="1">
        <f t="shared" si="793"/>
        <v>4</v>
      </c>
      <c r="BL1081" s="1">
        <f t="shared" si="800"/>
        <v>0</v>
      </c>
      <c r="BM1081" s="1">
        <f t="shared" si="801"/>
        <v>0</v>
      </c>
      <c r="BN1081" s="1">
        <f t="shared" si="802"/>
        <v>0</v>
      </c>
      <c r="BO1081" s="1">
        <f t="shared" si="803"/>
        <v>1</v>
      </c>
      <c r="BP1081" s="1">
        <f t="shared" si="804"/>
        <v>2</v>
      </c>
      <c r="BQ1081" s="1">
        <f t="shared" si="805"/>
        <v>3</v>
      </c>
      <c r="BR1081" s="1">
        <f t="shared" si="806"/>
        <v>4</v>
      </c>
      <c r="BS1081" s="1">
        <f t="shared" si="807"/>
        <v>5</v>
      </c>
      <c r="BT1081" s="1">
        <f t="shared" si="808"/>
        <v>6</v>
      </c>
      <c r="BU1081" s="1">
        <f t="shared" si="809"/>
        <v>7</v>
      </c>
      <c r="BW1081" s="1">
        <f t="shared" si="813"/>
        <v>0</v>
      </c>
      <c r="BX1081" s="1">
        <f t="shared" si="814"/>
        <v>0</v>
      </c>
      <c r="BY1081" s="1">
        <f t="shared" si="815"/>
        <v>0</v>
      </c>
      <c r="BZ1081" s="1">
        <f t="shared" si="812"/>
        <v>70</v>
      </c>
      <c r="CA1081" s="1">
        <f t="shared" si="812"/>
        <v>140</v>
      </c>
      <c r="CB1081" s="1">
        <f t="shared" si="812"/>
        <v>210</v>
      </c>
      <c r="CC1081" s="1">
        <f t="shared" si="812"/>
        <v>280</v>
      </c>
      <c r="CD1081" s="1">
        <f t="shared" si="812"/>
        <v>350</v>
      </c>
      <c r="CE1081" s="1">
        <f t="shared" si="812"/>
        <v>420</v>
      </c>
      <c r="CF1081" s="1">
        <f t="shared" si="812"/>
        <v>490</v>
      </c>
      <c r="CW1081" s="1">
        <v>1063</v>
      </c>
      <c r="CX1081" s="1">
        <f t="shared" si="794"/>
        <v>1</v>
      </c>
      <c r="CY1081" s="1" t="s">
        <v>37</v>
      </c>
      <c r="CZ1081" s="1">
        <v>1</v>
      </c>
      <c r="DB1081" s="1">
        <f t="shared" si="810"/>
        <v>3</v>
      </c>
      <c r="DC1081" s="1" t="s">
        <v>43</v>
      </c>
      <c r="DD1081" s="1">
        <f t="shared" si="795"/>
        <v>4</v>
      </c>
      <c r="DL1081" s="1">
        <v>1063</v>
      </c>
      <c r="DM1081" s="1">
        <f t="shared" si="796"/>
        <v>2</v>
      </c>
      <c r="DN1081" s="1">
        <f t="shared" si="797"/>
        <v>0</v>
      </c>
      <c r="DO1081" s="1" t="s">
        <v>37</v>
      </c>
      <c r="DP1081" s="1">
        <v>0</v>
      </c>
    </row>
    <row r="1082" spans="1:120" ht="15">
      <c r="A1082">
        <v>1064</v>
      </c>
      <c r="B1082">
        <v>2</v>
      </c>
      <c r="C1082" s="25">
        <v>24200</v>
      </c>
      <c r="D1082">
        <v>-1</v>
      </c>
      <c r="E1082">
        <v>3</v>
      </c>
      <c r="F1082" t="s">
        <v>74</v>
      </c>
      <c r="G1082">
        <v>5</v>
      </c>
      <c r="H1082"/>
      <c r="I1082"/>
      <c r="J1082" s="1">
        <v>0</v>
      </c>
      <c r="K1082" s="1">
        <v>0</v>
      </c>
      <c r="L1082" s="1">
        <v>0</v>
      </c>
      <c r="M1082" s="1">
        <v>0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f t="shared" si="769"/>
        <v>0</v>
      </c>
      <c r="AH1082" s="1">
        <f t="shared" si="770"/>
        <v>0</v>
      </c>
      <c r="AI1082" s="1">
        <f t="shared" si="771"/>
        <v>0</v>
      </c>
      <c r="AJ1082" s="1">
        <f t="shared" si="772"/>
        <v>0</v>
      </c>
      <c r="AK1082" s="1">
        <f t="shared" si="773"/>
        <v>80</v>
      </c>
      <c r="AL1082" s="1">
        <f t="shared" si="774"/>
        <v>0</v>
      </c>
      <c r="AM1082" s="1">
        <f t="shared" si="775"/>
        <v>0</v>
      </c>
      <c r="AN1082" s="1">
        <f t="shared" si="775"/>
        <v>0</v>
      </c>
      <c r="AO1082" s="1">
        <f t="shared" si="776"/>
        <v>0</v>
      </c>
      <c r="AP1082" s="1">
        <f t="shared" si="777"/>
        <v>0</v>
      </c>
      <c r="AQ1082" s="1">
        <f t="shared" si="778"/>
        <v>0</v>
      </c>
      <c r="AR1082" s="1">
        <f t="shared" si="779"/>
        <v>0</v>
      </c>
      <c r="AS1082" s="1">
        <f t="shared" si="780"/>
        <v>0</v>
      </c>
      <c r="AT1082" s="1">
        <f t="shared" si="781"/>
        <v>0</v>
      </c>
      <c r="AU1082" s="1">
        <f t="shared" si="782"/>
        <v>0</v>
      </c>
      <c r="AV1082" s="1">
        <f t="shared" si="783"/>
        <v>0</v>
      </c>
      <c r="AW1082" s="1">
        <f t="shared" si="784"/>
        <v>0</v>
      </c>
      <c r="AX1082" s="1">
        <f t="shared" si="785"/>
        <v>0</v>
      </c>
      <c r="AY1082" s="1">
        <f t="shared" si="786"/>
        <v>0</v>
      </c>
      <c r="AZ1082" s="1">
        <f t="shared" si="787"/>
        <v>0</v>
      </c>
      <c r="BA1082" s="1">
        <f t="shared" si="788"/>
        <v>0</v>
      </c>
      <c r="BB1082" s="1">
        <f t="shared" si="789"/>
        <v>0</v>
      </c>
      <c r="BC1082" s="1">
        <f t="shared" si="790"/>
        <v>0</v>
      </c>
      <c r="BD1082" s="1">
        <f t="shared" si="791"/>
        <v>80</v>
      </c>
      <c r="BE1082" s="1" t="str">
        <f t="shared" si="798"/>
        <v>Barge A</v>
      </c>
      <c r="BF1082" s="1">
        <f t="shared" si="799"/>
        <v>2</v>
      </c>
      <c r="BG1082" s="3">
        <v>1064</v>
      </c>
      <c r="BH1082" s="1">
        <f t="shared" si="811"/>
        <v>0</v>
      </c>
      <c r="BI1082" s="1">
        <f t="shared" si="792"/>
        <v>0</v>
      </c>
      <c r="BJ1082" s="3">
        <v>1064</v>
      </c>
      <c r="BK1082" s="1">
        <f t="shared" si="793"/>
        <v>4</v>
      </c>
      <c r="BL1082" s="1">
        <f t="shared" si="800"/>
        <v>0</v>
      </c>
      <c r="BM1082" s="1">
        <f t="shared" si="801"/>
        <v>0</v>
      </c>
      <c r="BN1082" s="1">
        <f t="shared" si="802"/>
        <v>0</v>
      </c>
      <c r="BO1082" s="1">
        <f t="shared" si="803"/>
        <v>1</v>
      </c>
      <c r="BP1082" s="1">
        <f t="shared" si="804"/>
        <v>2</v>
      </c>
      <c r="BQ1082" s="1">
        <f t="shared" si="805"/>
        <v>3</v>
      </c>
      <c r="BR1082" s="1">
        <f t="shared" si="806"/>
        <v>4</v>
      </c>
      <c r="BS1082" s="1">
        <f t="shared" si="807"/>
        <v>5</v>
      </c>
      <c r="BT1082" s="1">
        <f t="shared" si="808"/>
        <v>6</v>
      </c>
      <c r="BU1082" s="1">
        <f t="shared" si="809"/>
        <v>7</v>
      </c>
      <c r="BW1082" s="1">
        <f t="shared" si="813"/>
        <v>0</v>
      </c>
      <c r="BX1082" s="1">
        <f t="shared" si="814"/>
        <v>0</v>
      </c>
      <c r="BY1082" s="1">
        <f t="shared" si="815"/>
        <v>0</v>
      </c>
      <c r="BZ1082" s="1">
        <f t="shared" si="812"/>
        <v>70</v>
      </c>
      <c r="CA1082" s="1">
        <f t="shared" si="812"/>
        <v>140</v>
      </c>
      <c r="CB1082" s="1">
        <f t="shared" si="812"/>
        <v>210</v>
      </c>
      <c r="CC1082" s="1">
        <f t="shared" si="812"/>
        <v>280</v>
      </c>
      <c r="CD1082" s="1">
        <f t="shared" si="812"/>
        <v>350</v>
      </c>
      <c r="CE1082" s="1">
        <f t="shared" si="812"/>
        <v>420</v>
      </c>
      <c r="CF1082" s="1">
        <f t="shared" si="812"/>
        <v>490</v>
      </c>
      <c r="CW1082" s="1">
        <v>1064</v>
      </c>
      <c r="CX1082" s="1">
        <f t="shared" si="794"/>
        <v>1</v>
      </c>
      <c r="CY1082" s="1" t="s">
        <v>37</v>
      </c>
      <c r="CZ1082" s="1">
        <v>1</v>
      </c>
      <c r="DB1082" s="1">
        <f t="shared" si="810"/>
        <v>3</v>
      </c>
      <c r="DC1082" s="1" t="s">
        <v>43</v>
      </c>
      <c r="DD1082" s="1">
        <f t="shared" si="795"/>
        <v>3</v>
      </c>
      <c r="DL1082" s="1">
        <v>1064</v>
      </c>
      <c r="DM1082" s="1">
        <f t="shared" si="796"/>
        <v>0</v>
      </c>
      <c r="DN1082" s="1">
        <f t="shared" si="797"/>
        <v>0</v>
      </c>
      <c r="DO1082" s="1" t="s">
        <v>37</v>
      </c>
      <c r="DP1082" s="1">
        <v>0</v>
      </c>
    </row>
    <row r="1083" spans="1:120" ht="15">
      <c r="A1083">
        <v>1065</v>
      </c>
      <c r="B1083">
        <v>2</v>
      </c>
      <c r="C1083" s="25">
        <v>24200</v>
      </c>
      <c r="D1083">
        <v>-1</v>
      </c>
      <c r="E1083">
        <v>4</v>
      </c>
      <c r="F1083" t="s">
        <v>74</v>
      </c>
      <c r="G1083">
        <v>3</v>
      </c>
      <c r="H1083"/>
      <c r="I1083"/>
      <c r="J1083" s="1">
        <v>0</v>
      </c>
      <c r="K1083" s="1">
        <v>0</v>
      </c>
      <c r="L1083" s="1">
        <v>1</v>
      </c>
      <c r="M1083" s="1">
        <v>0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  <c r="AF1083" s="1">
        <v>0</v>
      </c>
      <c r="AG1083" s="1">
        <f t="shared" si="769"/>
        <v>0</v>
      </c>
      <c r="AH1083" s="1">
        <f t="shared" si="770"/>
        <v>0</v>
      </c>
      <c r="AI1083" s="1">
        <f t="shared" si="771"/>
        <v>80</v>
      </c>
      <c r="AJ1083" s="1">
        <f t="shared" si="772"/>
        <v>0</v>
      </c>
      <c r="AK1083" s="1">
        <f t="shared" si="773"/>
        <v>0</v>
      </c>
      <c r="AL1083" s="1">
        <f t="shared" si="774"/>
        <v>0</v>
      </c>
      <c r="AM1083" s="1">
        <f t="shared" si="775"/>
        <v>0</v>
      </c>
      <c r="AN1083" s="1">
        <f t="shared" si="775"/>
        <v>0</v>
      </c>
      <c r="AO1083" s="1">
        <f t="shared" si="776"/>
        <v>0</v>
      </c>
      <c r="AP1083" s="1">
        <f t="shared" si="777"/>
        <v>0</v>
      </c>
      <c r="AQ1083" s="1">
        <f t="shared" si="778"/>
        <v>0</v>
      </c>
      <c r="AR1083" s="1">
        <f t="shared" si="779"/>
        <v>0</v>
      </c>
      <c r="AS1083" s="1">
        <f t="shared" si="780"/>
        <v>0</v>
      </c>
      <c r="AT1083" s="1">
        <f t="shared" si="781"/>
        <v>0</v>
      </c>
      <c r="AU1083" s="1">
        <f t="shared" si="782"/>
        <v>0</v>
      </c>
      <c r="AV1083" s="1">
        <f t="shared" si="783"/>
        <v>0</v>
      </c>
      <c r="AW1083" s="1">
        <f t="shared" si="784"/>
        <v>0</v>
      </c>
      <c r="AX1083" s="1">
        <f t="shared" si="785"/>
        <v>0</v>
      </c>
      <c r="AY1083" s="1">
        <f t="shared" si="786"/>
        <v>0</v>
      </c>
      <c r="AZ1083" s="1">
        <f t="shared" si="787"/>
        <v>0</v>
      </c>
      <c r="BA1083" s="1">
        <f t="shared" si="788"/>
        <v>0</v>
      </c>
      <c r="BB1083" s="1">
        <f t="shared" si="789"/>
        <v>0</v>
      </c>
      <c r="BC1083" s="1">
        <f t="shared" si="790"/>
        <v>0</v>
      </c>
      <c r="BD1083" s="1">
        <f t="shared" si="791"/>
        <v>80</v>
      </c>
      <c r="BE1083" s="1" t="str">
        <f t="shared" si="798"/>
        <v>Barge E</v>
      </c>
      <c r="BF1083" s="1">
        <f t="shared" si="799"/>
        <v>1</v>
      </c>
      <c r="BG1083" s="3">
        <v>1065</v>
      </c>
      <c r="BH1083" s="1">
        <f t="shared" si="811"/>
        <v>0</v>
      </c>
      <c r="BI1083" s="1">
        <f t="shared" si="792"/>
        <v>0</v>
      </c>
      <c r="BJ1083" s="3">
        <v>1065</v>
      </c>
      <c r="BK1083" s="1">
        <f t="shared" si="793"/>
        <v>2</v>
      </c>
      <c r="BL1083" s="1">
        <f t="shared" si="800"/>
        <v>0</v>
      </c>
      <c r="BM1083" s="1">
        <f t="shared" si="801"/>
        <v>1</v>
      </c>
      <c r="BN1083" s="1">
        <f t="shared" si="802"/>
        <v>2</v>
      </c>
      <c r="BO1083" s="1">
        <f t="shared" si="803"/>
        <v>3</v>
      </c>
      <c r="BP1083" s="1">
        <f t="shared" si="804"/>
        <v>4</v>
      </c>
      <c r="BQ1083" s="1">
        <f t="shared" si="805"/>
        <v>5</v>
      </c>
      <c r="BR1083" s="1">
        <f t="shared" si="806"/>
        <v>6</v>
      </c>
      <c r="BS1083" s="1">
        <f t="shared" si="807"/>
        <v>7</v>
      </c>
      <c r="BT1083" s="1">
        <f t="shared" si="808"/>
        <v>8</v>
      </c>
      <c r="BU1083" s="1">
        <f t="shared" si="809"/>
        <v>9</v>
      </c>
      <c r="BW1083" s="1">
        <f t="shared" si="813"/>
        <v>0</v>
      </c>
      <c r="BX1083" s="1">
        <f t="shared" si="814"/>
        <v>70</v>
      </c>
      <c r="BY1083" s="1">
        <f t="shared" si="815"/>
        <v>140</v>
      </c>
      <c r="BZ1083" s="1">
        <f t="shared" si="812"/>
        <v>210</v>
      </c>
      <c r="CA1083" s="1">
        <f t="shared" si="812"/>
        <v>280</v>
      </c>
      <c r="CB1083" s="1">
        <f t="shared" si="812"/>
        <v>350</v>
      </c>
      <c r="CC1083" s="1">
        <f t="shared" si="812"/>
        <v>420</v>
      </c>
      <c r="CD1083" s="1">
        <f t="shared" si="812"/>
        <v>490</v>
      </c>
      <c r="CE1083" s="1">
        <f t="shared" si="812"/>
        <v>560</v>
      </c>
      <c r="CF1083" s="1">
        <f t="shared" si="812"/>
        <v>630</v>
      </c>
      <c r="CW1083" s="1">
        <v>1065</v>
      </c>
      <c r="CX1083" s="1">
        <f t="shared" si="794"/>
        <v>1</v>
      </c>
      <c r="CY1083" s="1" t="s">
        <v>37</v>
      </c>
      <c r="CZ1083" s="1">
        <v>1</v>
      </c>
      <c r="DB1083" s="1">
        <f t="shared" si="810"/>
        <v>2</v>
      </c>
      <c r="DC1083" s="1" t="s">
        <v>43</v>
      </c>
      <c r="DD1083" s="1">
        <f t="shared" si="795"/>
        <v>4</v>
      </c>
      <c r="DL1083" s="1">
        <v>1065</v>
      </c>
      <c r="DM1083" s="1">
        <f t="shared" si="796"/>
        <v>0</v>
      </c>
      <c r="DN1083" s="1">
        <f t="shared" si="797"/>
        <v>0</v>
      </c>
      <c r="DO1083" s="1" t="s">
        <v>37</v>
      </c>
      <c r="DP1083" s="1">
        <v>0</v>
      </c>
    </row>
    <row r="1084" spans="1:120" ht="15">
      <c r="A1084">
        <v>1066</v>
      </c>
      <c r="B1084">
        <v>2</v>
      </c>
      <c r="C1084" s="25">
        <v>24200</v>
      </c>
      <c r="D1084">
        <v>2</v>
      </c>
      <c r="E1084">
        <v>5</v>
      </c>
      <c r="F1084" t="s">
        <v>35</v>
      </c>
      <c r="G1084">
        <v>3</v>
      </c>
      <c r="H1084"/>
      <c r="I1084"/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0</v>
      </c>
      <c r="P1084" s="1">
        <v>0</v>
      </c>
      <c r="Q1084" s="1">
        <v>1</v>
      </c>
      <c r="R1084" s="1">
        <v>0</v>
      </c>
      <c r="S1084" s="1">
        <v>0</v>
      </c>
      <c r="T1084" s="1"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  <c r="AF1084" s="1">
        <v>0</v>
      </c>
      <c r="AG1084" s="1">
        <f t="shared" si="769"/>
        <v>0</v>
      </c>
      <c r="AH1084" s="1">
        <f t="shared" si="770"/>
        <v>0</v>
      </c>
      <c r="AI1084" s="1">
        <f t="shared" si="771"/>
        <v>0</v>
      </c>
      <c r="AJ1084" s="1">
        <f t="shared" si="772"/>
        <v>0</v>
      </c>
      <c r="AK1084" s="1">
        <f t="shared" si="773"/>
        <v>0</v>
      </c>
      <c r="AL1084" s="1">
        <f t="shared" si="774"/>
        <v>0</v>
      </c>
      <c r="AM1084" s="1">
        <f t="shared" si="775"/>
        <v>0</v>
      </c>
      <c r="AN1084" s="1">
        <f t="shared" si="775"/>
        <v>225</v>
      </c>
      <c r="AO1084" s="1">
        <f t="shared" si="776"/>
        <v>0</v>
      </c>
      <c r="AP1084" s="1">
        <f t="shared" si="777"/>
        <v>0</v>
      </c>
      <c r="AQ1084" s="1">
        <f t="shared" si="778"/>
        <v>0</v>
      </c>
      <c r="AR1084" s="1">
        <f t="shared" si="779"/>
        <v>0</v>
      </c>
      <c r="AS1084" s="1">
        <f t="shared" si="780"/>
        <v>0</v>
      </c>
      <c r="AT1084" s="1">
        <f t="shared" si="781"/>
        <v>0</v>
      </c>
      <c r="AU1084" s="1">
        <f t="shared" si="782"/>
        <v>0</v>
      </c>
      <c r="AV1084" s="1">
        <f t="shared" si="783"/>
        <v>0</v>
      </c>
      <c r="AW1084" s="1">
        <f t="shared" si="784"/>
        <v>0</v>
      </c>
      <c r="AX1084" s="1">
        <f t="shared" si="785"/>
        <v>0</v>
      </c>
      <c r="AY1084" s="1">
        <f t="shared" si="786"/>
        <v>0</v>
      </c>
      <c r="AZ1084" s="1">
        <f t="shared" si="787"/>
        <v>0</v>
      </c>
      <c r="BA1084" s="1">
        <f t="shared" si="788"/>
        <v>0</v>
      </c>
      <c r="BB1084" s="1">
        <f t="shared" si="789"/>
        <v>0</v>
      </c>
      <c r="BC1084" s="1">
        <f t="shared" si="790"/>
        <v>0</v>
      </c>
      <c r="BD1084" s="1">
        <f t="shared" si="791"/>
        <v>225</v>
      </c>
      <c r="BE1084" s="1" t="str">
        <f t="shared" si="798"/>
        <v>Truck</v>
      </c>
      <c r="BF1084" s="1">
        <f t="shared" si="799"/>
        <v>4</v>
      </c>
      <c r="BG1084" s="3">
        <v>1066</v>
      </c>
      <c r="BH1084" s="1">
        <f t="shared" si="811"/>
        <v>0</v>
      </c>
      <c r="BI1084" s="1">
        <f t="shared" si="792"/>
        <v>0</v>
      </c>
      <c r="BJ1084" s="3">
        <v>1066</v>
      </c>
      <c r="BK1084" s="1">
        <f t="shared" si="793"/>
        <v>5</v>
      </c>
      <c r="BL1084" s="1">
        <f t="shared" si="800"/>
        <v>0</v>
      </c>
      <c r="BM1084" s="1">
        <f t="shared" si="801"/>
        <v>0</v>
      </c>
      <c r="BN1084" s="1">
        <f t="shared" si="802"/>
        <v>0</v>
      </c>
      <c r="BO1084" s="1">
        <f t="shared" si="803"/>
        <v>0</v>
      </c>
      <c r="BP1084" s="1">
        <f t="shared" si="804"/>
        <v>1</v>
      </c>
      <c r="BQ1084" s="1">
        <f t="shared" si="805"/>
        <v>2</v>
      </c>
      <c r="BR1084" s="1">
        <f t="shared" si="806"/>
        <v>3</v>
      </c>
      <c r="BS1084" s="1">
        <f t="shared" si="807"/>
        <v>4</v>
      </c>
      <c r="BT1084" s="1">
        <f t="shared" si="808"/>
        <v>5</v>
      </c>
      <c r="BU1084" s="1">
        <f t="shared" si="809"/>
        <v>6</v>
      </c>
      <c r="BW1084" s="1">
        <f t="shared" si="813"/>
        <v>0</v>
      </c>
      <c r="BX1084" s="1">
        <f t="shared" si="814"/>
        <v>0</v>
      </c>
      <c r="BY1084" s="1">
        <f t="shared" si="815"/>
        <v>0</v>
      </c>
      <c r="BZ1084" s="1">
        <f t="shared" si="812"/>
        <v>0</v>
      </c>
      <c r="CA1084" s="1">
        <f t="shared" si="812"/>
        <v>70</v>
      </c>
      <c r="CB1084" s="1">
        <f t="shared" si="812"/>
        <v>140</v>
      </c>
      <c r="CC1084" s="1">
        <f t="shared" si="812"/>
        <v>210</v>
      </c>
      <c r="CD1084" s="1">
        <f t="shared" si="812"/>
        <v>280</v>
      </c>
      <c r="CE1084" s="1">
        <f t="shared" si="812"/>
        <v>350</v>
      </c>
      <c r="CF1084" s="1">
        <f t="shared" si="812"/>
        <v>420</v>
      </c>
      <c r="CW1084" s="1">
        <v>1066</v>
      </c>
      <c r="CX1084" s="1">
        <f t="shared" si="794"/>
        <v>1</v>
      </c>
      <c r="CY1084" s="1" t="s">
        <v>37</v>
      </c>
      <c r="CZ1084" s="1">
        <v>1</v>
      </c>
      <c r="DB1084" s="1">
        <f t="shared" si="810"/>
        <v>4</v>
      </c>
      <c r="DC1084" s="1" t="s">
        <v>43</v>
      </c>
      <c r="DD1084" s="1">
        <f t="shared" si="795"/>
        <v>5</v>
      </c>
      <c r="DL1084" s="1">
        <v>1066</v>
      </c>
      <c r="DM1084" s="1">
        <f t="shared" si="796"/>
        <v>3</v>
      </c>
      <c r="DN1084" s="1">
        <f t="shared" si="797"/>
        <v>0</v>
      </c>
      <c r="DO1084" s="1" t="s">
        <v>37</v>
      </c>
      <c r="DP1084" s="1">
        <v>0</v>
      </c>
    </row>
    <row r="1085" spans="1:120" ht="15">
      <c r="A1085">
        <v>1067</v>
      </c>
      <c r="B1085">
        <v>2</v>
      </c>
      <c r="C1085" s="25">
        <v>24200</v>
      </c>
      <c r="D1085">
        <v>0</v>
      </c>
      <c r="E1085">
        <v>3</v>
      </c>
      <c r="F1085" t="s">
        <v>75</v>
      </c>
      <c r="G1085">
        <v>4</v>
      </c>
      <c r="H1085"/>
      <c r="I1085"/>
      <c r="J1085" s="1">
        <v>0</v>
      </c>
      <c r="K1085" s="1">
        <v>1</v>
      </c>
      <c r="L1085" s="1">
        <v>0</v>
      </c>
      <c r="M1085" s="1">
        <v>0</v>
      </c>
      <c r="N1085" s="1">
        <v>0</v>
      </c>
      <c r="O1085" s="1">
        <v>0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B1085" s="1">
        <v>0</v>
      </c>
      <c r="AC1085" s="1">
        <v>0</v>
      </c>
      <c r="AD1085" s="1">
        <v>0</v>
      </c>
      <c r="AE1085" s="1">
        <v>0</v>
      </c>
      <c r="AF1085" s="1">
        <v>0</v>
      </c>
      <c r="AG1085" s="1">
        <f t="shared" si="769"/>
        <v>0</v>
      </c>
      <c r="AH1085" s="1">
        <f t="shared" si="770"/>
        <v>80</v>
      </c>
      <c r="AI1085" s="1">
        <f t="shared" si="771"/>
        <v>0</v>
      </c>
      <c r="AJ1085" s="1">
        <f t="shared" si="772"/>
        <v>0</v>
      </c>
      <c r="AK1085" s="1">
        <f t="shared" si="773"/>
        <v>0</v>
      </c>
      <c r="AL1085" s="1">
        <f t="shared" si="774"/>
        <v>0</v>
      </c>
      <c r="AM1085" s="1">
        <f t="shared" si="775"/>
        <v>0</v>
      </c>
      <c r="AN1085" s="1">
        <f t="shared" si="775"/>
        <v>0</v>
      </c>
      <c r="AO1085" s="1">
        <f t="shared" si="776"/>
        <v>0</v>
      </c>
      <c r="AP1085" s="1">
        <f t="shared" si="777"/>
        <v>0</v>
      </c>
      <c r="AQ1085" s="1">
        <f t="shared" si="778"/>
        <v>0</v>
      </c>
      <c r="AR1085" s="1">
        <f t="shared" si="779"/>
        <v>0</v>
      </c>
      <c r="AS1085" s="1">
        <f t="shared" si="780"/>
        <v>0</v>
      </c>
      <c r="AT1085" s="1">
        <f t="shared" si="781"/>
        <v>0</v>
      </c>
      <c r="AU1085" s="1">
        <f t="shared" si="782"/>
        <v>0</v>
      </c>
      <c r="AV1085" s="1">
        <f t="shared" si="783"/>
        <v>0</v>
      </c>
      <c r="AW1085" s="1">
        <f t="shared" si="784"/>
        <v>0</v>
      </c>
      <c r="AX1085" s="1">
        <f t="shared" si="785"/>
        <v>0</v>
      </c>
      <c r="AY1085" s="1">
        <f t="shared" si="786"/>
        <v>0</v>
      </c>
      <c r="AZ1085" s="1">
        <f t="shared" si="787"/>
        <v>0</v>
      </c>
      <c r="BA1085" s="1">
        <f t="shared" si="788"/>
        <v>0</v>
      </c>
      <c r="BB1085" s="1">
        <f t="shared" si="789"/>
        <v>0</v>
      </c>
      <c r="BC1085" s="1">
        <f t="shared" si="790"/>
        <v>0</v>
      </c>
      <c r="BD1085" s="1">
        <f t="shared" si="791"/>
        <v>80</v>
      </c>
      <c r="BE1085" s="1" t="str">
        <f t="shared" si="798"/>
        <v>Barge D</v>
      </c>
      <c r="BF1085" s="1">
        <f t="shared" si="799"/>
        <v>1</v>
      </c>
      <c r="BG1085" s="3">
        <v>1067</v>
      </c>
      <c r="BH1085" s="1">
        <f t="shared" si="811"/>
        <v>0</v>
      </c>
      <c r="BI1085" s="1">
        <f t="shared" si="792"/>
        <v>0</v>
      </c>
      <c r="BJ1085" s="3">
        <v>1067</v>
      </c>
      <c r="BK1085" s="1">
        <f t="shared" si="793"/>
        <v>4</v>
      </c>
      <c r="BL1085" s="1">
        <f t="shared" si="800"/>
        <v>0</v>
      </c>
      <c r="BM1085" s="1">
        <f t="shared" si="801"/>
        <v>0</v>
      </c>
      <c r="BN1085" s="1">
        <f t="shared" si="802"/>
        <v>0</v>
      </c>
      <c r="BO1085" s="1">
        <f t="shared" si="803"/>
        <v>1</v>
      </c>
      <c r="BP1085" s="1">
        <f t="shared" si="804"/>
        <v>2</v>
      </c>
      <c r="BQ1085" s="1">
        <f t="shared" si="805"/>
        <v>3</v>
      </c>
      <c r="BR1085" s="1">
        <f t="shared" si="806"/>
        <v>4</v>
      </c>
      <c r="BS1085" s="1">
        <f t="shared" si="807"/>
        <v>5</v>
      </c>
      <c r="BT1085" s="1">
        <f t="shared" si="808"/>
        <v>6</v>
      </c>
      <c r="BU1085" s="1">
        <f t="shared" si="809"/>
        <v>7</v>
      </c>
      <c r="BW1085" s="1">
        <f t="shared" si="813"/>
        <v>0</v>
      </c>
      <c r="BX1085" s="1">
        <f t="shared" si="814"/>
        <v>0</v>
      </c>
      <c r="BY1085" s="1">
        <f t="shared" si="815"/>
        <v>0</v>
      </c>
      <c r="BZ1085" s="1">
        <f t="shared" si="812"/>
        <v>70</v>
      </c>
      <c r="CA1085" s="1">
        <f t="shared" si="812"/>
        <v>140</v>
      </c>
      <c r="CB1085" s="1">
        <f t="shared" si="812"/>
        <v>210</v>
      </c>
      <c r="CC1085" s="1">
        <f t="shared" si="812"/>
        <v>280</v>
      </c>
      <c r="CD1085" s="1">
        <f t="shared" si="812"/>
        <v>350</v>
      </c>
      <c r="CE1085" s="1">
        <f t="shared" si="812"/>
        <v>420</v>
      </c>
      <c r="CF1085" s="1">
        <f t="shared" si="812"/>
        <v>490</v>
      </c>
      <c r="CW1085" s="1">
        <v>1067</v>
      </c>
      <c r="CX1085" s="1">
        <f t="shared" si="794"/>
        <v>1</v>
      </c>
      <c r="CY1085" s="1" t="s">
        <v>37</v>
      </c>
      <c r="CZ1085" s="1">
        <v>1</v>
      </c>
      <c r="DB1085" s="1">
        <f t="shared" si="810"/>
        <v>2</v>
      </c>
      <c r="DC1085" s="1" t="s">
        <v>43</v>
      </c>
      <c r="DD1085" s="1">
        <f t="shared" si="795"/>
        <v>3</v>
      </c>
      <c r="DL1085" s="1">
        <v>1067</v>
      </c>
      <c r="DM1085" s="1">
        <f t="shared" si="796"/>
        <v>1</v>
      </c>
      <c r="DN1085" s="1">
        <f t="shared" si="797"/>
        <v>0</v>
      </c>
      <c r="DO1085" s="1" t="s">
        <v>37</v>
      </c>
      <c r="DP1085" s="1">
        <v>0</v>
      </c>
    </row>
    <row r="1086" spans="1:120" ht="15">
      <c r="A1086">
        <v>1068</v>
      </c>
      <c r="B1086">
        <v>1</v>
      </c>
      <c r="C1086" s="25">
        <v>22300</v>
      </c>
      <c r="D1086">
        <v>-1</v>
      </c>
      <c r="E1086">
        <v>3</v>
      </c>
      <c r="F1086" t="s">
        <v>35</v>
      </c>
      <c r="G1086">
        <v>5</v>
      </c>
      <c r="H1086"/>
      <c r="I1086"/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  <c r="AF1086" s="1">
        <v>0</v>
      </c>
      <c r="AG1086" s="1">
        <f t="shared" si="769"/>
        <v>0</v>
      </c>
      <c r="AH1086" s="1">
        <f t="shared" si="770"/>
        <v>0</v>
      </c>
      <c r="AI1086" s="1">
        <f t="shared" si="771"/>
        <v>0</v>
      </c>
      <c r="AJ1086" s="1">
        <f t="shared" si="772"/>
        <v>0</v>
      </c>
      <c r="AK1086" s="1">
        <f t="shared" si="773"/>
        <v>0</v>
      </c>
      <c r="AL1086" s="1">
        <f t="shared" si="774"/>
        <v>40</v>
      </c>
      <c r="AM1086" s="1">
        <f t="shared" si="775"/>
        <v>0</v>
      </c>
      <c r="AN1086" s="1">
        <f t="shared" si="775"/>
        <v>0</v>
      </c>
      <c r="AO1086" s="1">
        <f t="shared" si="776"/>
        <v>0</v>
      </c>
      <c r="AP1086" s="1">
        <f t="shared" si="777"/>
        <v>0</v>
      </c>
      <c r="AQ1086" s="1">
        <f t="shared" si="778"/>
        <v>0</v>
      </c>
      <c r="AR1086" s="1">
        <f t="shared" si="779"/>
        <v>0</v>
      </c>
      <c r="AS1086" s="1">
        <f t="shared" si="780"/>
        <v>0</v>
      </c>
      <c r="AT1086" s="1">
        <f t="shared" si="781"/>
        <v>0</v>
      </c>
      <c r="AU1086" s="1">
        <f t="shared" si="782"/>
        <v>0</v>
      </c>
      <c r="AV1086" s="1">
        <f t="shared" si="783"/>
        <v>0</v>
      </c>
      <c r="AW1086" s="1">
        <f t="shared" si="784"/>
        <v>0</v>
      </c>
      <c r="AX1086" s="1">
        <f t="shared" si="785"/>
        <v>0</v>
      </c>
      <c r="AY1086" s="1">
        <f t="shared" si="786"/>
        <v>0</v>
      </c>
      <c r="AZ1086" s="1">
        <f t="shared" si="787"/>
        <v>0</v>
      </c>
      <c r="BA1086" s="1">
        <f t="shared" si="788"/>
        <v>0</v>
      </c>
      <c r="BB1086" s="1">
        <f t="shared" si="789"/>
        <v>0</v>
      </c>
      <c r="BC1086" s="1">
        <f t="shared" si="790"/>
        <v>0</v>
      </c>
      <c r="BD1086" s="1">
        <f t="shared" si="791"/>
        <v>40</v>
      </c>
      <c r="BE1086" s="1" t="str">
        <f t="shared" si="798"/>
        <v>Barge C</v>
      </c>
      <c r="BF1086" s="1">
        <f t="shared" si="799"/>
        <v>2</v>
      </c>
      <c r="BG1086" s="3">
        <v>1068</v>
      </c>
      <c r="BH1086" s="1">
        <f t="shared" si="811"/>
        <v>0</v>
      </c>
      <c r="BI1086" s="1">
        <f t="shared" si="792"/>
        <v>0</v>
      </c>
      <c r="BJ1086" s="3">
        <v>1068</v>
      </c>
      <c r="BK1086" s="1">
        <f t="shared" si="793"/>
        <v>4</v>
      </c>
      <c r="BL1086" s="1">
        <f t="shared" si="800"/>
        <v>0</v>
      </c>
      <c r="BM1086" s="1">
        <f t="shared" si="801"/>
        <v>0</v>
      </c>
      <c r="BN1086" s="1">
        <f t="shared" si="802"/>
        <v>0</v>
      </c>
      <c r="BO1086" s="1">
        <f t="shared" si="803"/>
        <v>1</v>
      </c>
      <c r="BP1086" s="1">
        <f t="shared" si="804"/>
        <v>2</v>
      </c>
      <c r="BQ1086" s="1">
        <f t="shared" si="805"/>
        <v>3</v>
      </c>
      <c r="BR1086" s="1">
        <f t="shared" si="806"/>
        <v>4</v>
      </c>
      <c r="BS1086" s="1">
        <f t="shared" si="807"/>
        <v>5</v>
      </c>
      <c r="BT1086" s="1">
        <f t="shared" si="808"/>
        <v>6</v>
      </c>
      <c r="BU1086" s="1">
        <f t="shared" si="809"/>
        <v>7</v>
      </c>
      <c r="BW1086" s="1">
        <f t="shared" si="813"/>
        <v>0</v>
      </c>
      <c r="BX1086" s="1">
        <f t="shared" si="814"/>
        <v>0</v>
      </c>
      <c r="BY1086" s="1">
        <f t="shared" si="815"/>
        <v>0</v>
      </c>
      <c r="BZ1086" s="1">
        <f t="shared" si="812"/>
        <v>50</v>
      </c>
      <c r="CA1086" s="1">
        <f t="shared" si="812"/>
        <v>100</v>
      </c>
      <c r="CB1086" s="1">
        <f t="shared" si="812"/>
        <v>150</v>
      </c>
      <c r="CC1086" s="1">
        <f t="shared" si="812"/>
        <v>200</v>
      </c>
      <c r="CD1086" s="1">
        <f t="shared" si="812"/>
        <v>250</v>
      </c>
      <c r="CE1086" s="1">
        <f t="shared" si="812"/>
        <v>300</v>
      </c>
      <c r="CF1086" s="1">
        <f t="shared" si="812"/>
        <v>350</v>
      </c>
      <c r="CW1086" s="1">
        <v>1068</v>
      </c>
      <c r="CX1086" s="1">
        <f t="shared" si="794"/>
        <v>1</v>
      </c>
      <c r="CY1086" s="1" t="s">
        <v>37</v>
      </c>
      <c r="CZ1086" s="1">
        <v>1</v>
      </c>
      <c r="DB1086" s="1">
        <f t="shared" si="810"/>
        <v>3</v>
      </c>
      <c r="DC1086" s="1" t="s">
        <v>43</v>
      </c>
      <c r="DD1086" s="1">
        <f t="shared" si="795"/>
        <v>3</v>
      </c>
      <c r="DL1086" s="1">
        <v>1068</v>
      </c>
      <c r="DM1086" s="1">
        <f t="shared" si="796"/>
        <v>0</v>
      </c>
      <c r="DN1086" s="1">
        <f t="shared" si="797"/>
        <v>0</v>
      </c>
      <c r="DO1086" s="1" t="s">
        <v>37</v>
      </c>
      <c r="DP1086" s="1">
        <v>0</v>
      </c>
    </row>
    <row r="1087" spans="1:120" ht="15">
      <c r="A1087">
        <v>1069</v>
      </c>
      <c r="B1087">
        <v>2</v>
      </c>
      <c r="C1087" s="25">
        <v>24200</v>
      </c>
      <c r="D1087">
        <v>5</v>
      </c>
      <c r="E1087">
        <v>8</v>
      </c>
      <c r="F1087" t="s">
        <v>35</v>
      </c>
      <c r="G1087">
        <v>4</v>
      </c>
      <c r="H1087"/>
      <c r="I1087"/>
      <c r="J1087" s="1">
        <v>0</v>
      </c>
      <c r="K1087" s="1">
        <v>0</v>
      </c>
      <c r="L1087" s="1">
        <v>0</v>
      </c>
      <c r="M1087" s="1">
        <v>0</v>
      </c>
      <c r="N1087" s="1">
        <v>0</v>
      </c>
      <c r="O1087" s="1">
        <v>0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1</v>
      </c>
      <c r="AB1087" s="1">
        <v>0</v>
      </c>
      <c r="AC1087" s="1">
        <v>0</v>
      </c>
      <c r="AD1087" s="1">
        <v>0</v>
      </c>
      <c r="AE1087" s="1">
        <v>0</v>
      </c>
      <c r="AF1087" s="1">
        <v>0</v>
      </c>
      <c r="AG1087" s="1">
        <f t="shared" si="769"/>
        <v>0</v>
      </c>
      <c r="AH1087" s="1">
        <f t="shared" si="770"/>
        <v>0</v>
      </c>
      <c r="AI1087" s="1">
        <f t="shared" si="771"/>
        <v>0</v>
      </c>
      <c r="AJ1087" s="1">
        <f t="shared" si="772"/>
        <v>0</v>
      </c>
      <c r="AK1087" s="1">
        <f t="shared" si="773"/>
        <v>0</v>
      </c>
      <c r="AL1087" s="1">
        <f t="shared" si="774"/>
        <v>0</v>
      </c>
      <c r="AM1087" s="1">
        <f t="shared" si="775"/>
        <v>0</v>
      </c>
      <c r="AN1087" s="1">
        <f t="shared" si="775"/>
        <v>0</v>
      </c>
      <c r="AO1087" s="1">
        <f t="shared" si="776"/>
        <v>0</v>
      </c>
      <c r="AP1087" s="1">
        <f t="shared" si="777"/>
        <v>0</v>
      </c>
      <c r="AQ1087" s="1">
        <f t="shared" si="778"/>
        <v>0</v>
      </c>
      <c r="AR1087" s="1">
        <f t="shared" si="779"/>
        <v>0</v>
      </c>
      <c r="AS1087" s="1">
        <f t="shared" si="780"/>
        <v>0</v>
      </c>
      <c r="AT1087" s="1">
        <f t="shared" si="781"/>
        <v>0</v>
      </c>
      <c r="AU1087" s="1">
        <f t="shared" si="782"/>
        <v>0</v>
      </c>
      <c r="AV1087" s="1">
        <f t="shared" si="783"/>
        <v>0</v>
      </c>
      <c r="AW1087" s="1">
        <f t="shared" si="784"/>
        <v>0</v>
      </c>
      <c r="AX1087" s="1">
        <f t="shared" si="785"/>
        <v>80</v>
      </c>
      <c r="AY1087" s="1">
        <f t="shared" si="786"/>
        <v>0</v>
      </c>
      <c r="AZ1087" s="1">
        <f t="shared" si="787"/>
        <v>0</v>
      </c>
      <c r="BA1087" s="1">
        <f t="shared" si="788"/>
        <v>0</v>
      </c>
      <c r="BB1087" s="1">
        <f t="shared" si="789"/>
        <v>0</v>
      </c>
      <c r="BC1087" s="1">
        <f t="shared" si="790"/>
        <v>0</v>
      </c>
      <c r="BD1087" s="1">
        <f t="shared" si="791"/>
        <v>80</v>
      </c>
      <c r="BE1087" s="1" t="str">
        <f t="shared" si="798"/>
        <v>Barge B</v>
      </c>
      <c r="BF1087" s="1">
        <f t="shared" si="799"/>
        <v>7</v>
      </c>
      <c r="BG1087" s="3">
        <v>1069</v>
      </c>
      <c r="BH1087" s="1">
        <f t="shared" si="811"/>
        <v>0</v>
      </c>
      <c r="BI1087" s="1">
        <f t="shared" si="792"/>
        <v>0</v>
      </c>
      <c r="BJ1087" s="3">
        <v>1069</v>
      </c>
      <c r="BK1087" s="1">
        <f t="shared" si="793"/>
        <v>9</v>
      </c>
      <c r="BL1087" s="1">
        <f t="shared" si="800"/>
        <v>0</v>
      </c>
      <c r="BM1087" s="1">
        <f t="shared" si="801"/>
        <v>0</v>
      </c>
      <c r="BN1087" s="1">
        <f t="shared" si="802"/>
        <v>0</v>
      </c>
      <c r="BO1087" s="1">
        <f t="shared" si="803"/>
        <v>0</v>
      </c>
      <c r="BP1087" s="1">
        <f t="shared" si="804"/>
        <v>0</v>
      </c>
      <c r="BQ1087" s="1">
        <f t="shared" si="805"/>
        <v>0</v>
      </c>
      <c r="BR1087" s="1">
        <f t="shared" si="806"/>
        <v>0</v>
      </c>
      <c r="BS1087" s="1">
        <f t="shared" si="807"/>
        <v>0</v>
      </c>
      <c r="BT1087" s="1">
        <f t="shared" si="808"/>
        <v>1</v>
      </c>
      <c r="BU1087" s="1">
        <f t="shared" si="809"/>
        <v>2</v>
      </c>
      <c r="BW1087" s="1">
        <f t="shared" si="813"/>
        <v>0</v>
      </c>
      <c r="BX1087" s="1">
        <f t="shared" si="814"/>
        <v>0</v>
      </c>
      <c r="BY1087" s="1">
        <f t="shared" si="815"/>
        <v>0</v>
      </c>
      <c r="BZ1087" s="1">
        <f t="shared" si="812"/>
        <v>0</v>
      </c>
      <c r="CA1087" s="1">
        <f t="shared" si="812"/>
        <v>0</v>
      </c>
      <c r="CB1087" s="1">
        <f t="shared" si="812"/>
        <v>0</v>
      </c>
      <c r="CC1087" s="1">
        <f t="shared" si="812"/>
        <v>0</v>
      </c>
      <c r="CD1087" s="1">
        <f t="shared" si="812"/>
        <v>0</v>
      </c>
      <c r="CE1087" s="1">
        <f t="shared" si="812"/>
        <v>70</v>
      </c>
      <c r="CF1087" s="1">
        <f t="shared" si="812"/>
        <v>140</v>
      </c>
      <c r="CW1087" s="1">
        <v>1069</v>
      </c>
      <c r="CX1087" s="1">
        <f t="shared" si="794"/>
        <v>1</v>
      </c>
      <c r="CY1087" s="1" t="s">
        <v>37</v>
      </c>
      <c r="CZ1087" s="1">
        <v>1</v>
      </c>
      <c r="DB1087" s="1">
        <f t="shared" si="810"/>
        <v>8</v>
      </c>
      <c r="DC1087" s="1" t="s">
        <v>43</v>
      </c>
      <c r="DD1087" s="1">
        <f t="shared" si="795"/>
        <v>8</v>
      </c>
      <c r="DL1087" s="1">
        <v>1069</v>
      </c>
      <c r="DM1087" s="1">
        <f t="shared" si="796"/>
        <v>6</v>
      </c>
      <c r="DN1087" s="1">
        <f t="shared" si="797"/>
        <v>0</v>
      </c>
      <c r="DO1087" s="1" t="s">
        <v>37</v>
      </c>
      <c r="DP1087" s="1">
        <v>0</v>
      </c>
    </row>
    <row r="1088" spans="1:120" ht="15">
      <c r="A1088">
        <v>1070</v>
      </c>
      <c r="B1088">
        <v>2</v>
      </c>
      <c r="C1088" s="25">
        <v>4200</v>
      </c>
      <c r="D1088">
        <v>4</v>
      </c>
      <c r="E1088">
        <v>8</v>
      </c>
      <c r="F1088" t="s">
        <v>33</v>
      </c>
      <c r="G1088">
        <v>3</v>
      </c>
      <c r="H1088"/>
      <c r="I1088"/>
      <c r="J1088" s="1">
        <v>0</v>
      </c>
      <c r="K1088" s="1">
        <v>0</v>
      </c>
      <c r="L1088" s="1">
        <v>0</v>
      </c>
      <c r="M1088" s="1">
        <v>0</v>
      </c>
      <c r="N1088" s="1">
        <v>0</v>
      </c>
      <c r="O1088" s="1">
        <v>0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B1088" s="1">
        <v>0</v>
      </c>
      <c r="AC1088" s="1">
        <v>0</v>
      </c>
      <c r="AD1088" s="1">
        <v>0</v>
      </c>
      <c r="AE1088" s="1">
        <v>0</v>
      </c>
      <c r="AF1088" s="1">
        <v>0</v>
      </c>
      <c r="AG1088" s="1">
        <f t="shared" si="769"/>
        <v>0</v>
      </c>
      <c r="AH1088" s="1">
        <f t="shared" si="770"/>
        <v>0</v>
      </c>
      <c r="AI1088" s="1">
        <f t="shared" si="771"/>
        <v>0</v>
      </c>
      <c r="AJ1088" s="1">
        <f t="shared" si="772"/>
        <v>0</v>
      </c>
      <c r="AK1088" s="1">
        <f t="shared" si="773"/>
        <v>0</v>
      </c>
      <c r="AL1088" s="1">
        <f t="shared" si="774"/>
        <v>0</v>
      </c>
      <c r="AM1088" s="1">
        <f t="shared" si="775"/>
        <v>0</v>
      </c>
      <c r="AN1088" s="1">
        <f t="shared" si="775"/>
        <v>0</v>
      </c>
      <c r="AO1088" s="1">
        <f t="shared" si="776"/>
        <v>0</v>
      </c>
      <c r="AP1088" s="1">
        <f t="shared" si="777"/>
        <v>0</v>
      </c>
      <c r="AQ1088" s="1">
        <f t="shared" si="778"/>
        <v>0</v>
      </c>
      <c r="AR1088" s="1">
        <f t="shared" si="779"/>
        <v>0</v>
      </c>
      <c r="AS1088" s="1">
        <f t="shared" si="780"/>
        <v>0</v>
      </c>
      <c r="AT1088" s="1">
        <f t="shared" si="781"/>
        <v>0</v>
      </c>
      <c r="AU1088" s="1">
        <f t="shared" si="782"/>
        <v>0</v>
      </c>
      <c r="AV1088" s="1">
        <f t="shared" si="783"/>
        <v>80</v>
      </c>
      <c r="AW1088" s="1">
        <f t="shared" si="784"/>
        <v>0</v>
      </c>
      <c r="AX1088" s="1">
        <f t="shared" si="785"/>
        <v>0</v>
      </c>
      <c r="AY1088" s="1">
        <f t="shared" si="786"/>
        <v>0</v>
      </c>
      <c r="AZ1088" s="1">
        <f t="shared" si="787"/>
        <v>0</v>
      </c>
      <c r="BA1088" s="1">
        <f t="shared" si="788"/>
        <v>0</v>
      </c>
      <c r="BB1088" s="1">
        <f t="shared" si="789"/>
        <v>0</v>
      </c>
      <c r="BC1088" s="1">
        <f t="shared" si="790"/>
        <v>0</v>
      </c>
      <c r="BD1088" s="1">
        <f t="shared" si="791"/>
        <v>80</v>
      </c>
      <c r="BE1088" s="1" t="str">
        <f t="shared" si="798"/>
        <v>Barge D</v>
      </c>
      <c r="BF1088" s="1">
        <f t="shared" si="799"/>
        <v>6</v>
      </c>
      <c r="BG1088" s="3">
        <v>1070</v>
      </c>
      <c r="BH1088" s="1">
        <f t="shared" si="811"/>
        <v>0</v>
      </c>
      <c r="BI1088" s="1">
        <f t="shared" si="792"/>
        <v>0</v>
      </c>
      <c r="BJ1088" s="3">
        <v>1070</v>
      </c>
      <c r="BK1088" s="1">
        <f t="shared" si="793"/>
        <v>7</v>
      </c>
      <c r="BL1088" s="1">
        <f t="shared" si="800"/>
        <v>0</v>
      </c>
      <c r="BM1088" s="1">
        <f t="shared" si="801"/>
        <v>0</v>
      </c>
      <c r="BN1088" s="1">
        <f t="shared" si="802"/>
        <v>0</v>
      </c>
      <c r="BO1088" s="1">
        <f t="shared" si="803"/>
        <v>0</v>
      </c>
      <c r="BP1088" s="1">
        <f t="shared" si="804"/>
        <v>0</v>
      </c>
      <c r="BQ1088" s="1">
        <f t="shared" si="805"/>
        <v>0</v>
      </c>
      <c r="BR1088" s="1">
        <f t="shared" si="806"/>
        <v>1</v>
      </c>
      <c r="BS1088" s="1">
        <f t="shared" si="807"/>
        <v>2</v>
      </c>
      <c r="BT1088" s="1">
        <f t="shared" si="808"/>
        <v>3</v>
      </c>
      <c r="BU1088" s="1">
        <f t="shared" si="809"/>
        <v>4</v>
      </c>
      <c r="BW1088" s="1">
        <f t="shared" si="813"/>
        <v>0</v>
      </c>
      <c r="BX1088" s="1">
        <f t="shared" si="814"/>
        <v>0</v>
      </c>
      <c r="BY1088" s="1">
        <f t="shared" si="815"/>
        <v>0</v>
      </c>
      <c r="BZ1088" s="1">
        <f t="shared" si="812"/>
        <v>0</v>
      </c>
      <c r="CA1088" s="1">
        <f t="shared" si="812"/>
        <v>0</v>
      </c>
      <c r="CB1088" s="1">
        <f t="shared" si="812"/>
        <v>0</v>
      </c>
      <c r="CC1088" s="1">
        <f t="shared" si="812"/>
        <v>70</v>
      </c>
      <c r="CD1088" s="1">
        <f t="shared" si="812"/>
        <v>140</v>
      </c>
      <c r="CE1088" s="1">
        <f t="shared" si="812"/>
        <v>210</v>
      </c>
      <c r="CF1088" s="1">
        <f t="shared" si="812"/>
        <v>280</v>
      </c>
      <c r="CW1088" s="1">
        <v>1070</v>
      </c>
      <c r="CX1088" s="1">
        <f t="shared" si="794"/>
        <v>1</v>
      </c>
      <c r="CY1088" s="1" t="s">
        <v>37</v>
      </c>
      <c r="CZ1088" s="1">
        <v>1</v>
      </c>
      <c r="DB1088" s="1">
        <f t="shared" si="810"/>
        <v>7</v>
      </c>
      <c r="DC1088" s="1" t="s">
        <v>43</v>
      </c>
      <c r="DD1088" s="1">
        <f t="shared" si="795"/>
        <v>8</v>
      </c>
      <c r="DL1088" s="1">
        <v>1070</v>
      </c>
      <c r="DM1088" s="1">
        <f t="shared" si="796"/>
        <v>5</v>
      </c>
      <c r="DN1088" s="1">
        <f t="shared" si="797"/>
        <v>0</v>
      </c>
      <c r="DO1088" s="1" t="s">
        <v>37</v>
      </c>
      <c r="DP1088" s="1">
        <v>0</v>
      </c>
    </row>
    <row r="1089" spans="1:120" ht="15">
      <c r="A1089">
        <v>1071</v>
      </c>
      <c r="B1089">
        <v>2</v>
      </c>
      <c r="C1089" s="25">
        <v>4200</v>
      </c>
      <c r="D1089">
        <v>3</v>
      </c>
      <c r="E1089">
        <v>7</v>
      </c>
      <c r="F1089" t="s">
        <v>94</v>
      </c>
      <c r="G1089">
        <v>3</v>
      </c>
      <c r="H1089"/>
      <c r="I1089"/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1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  <c r="AG1089" s="1">
        <f t="shared" si="769"/>
        <v>0</v>
      </c>
      <c r="AH1089" s="1">
        <f t="shared" si="770"/>
        <v>0</v>
      </c>
      <c r="AI1089" s="1">
        <f t="shared" si="771"/>
        <v>0</v>
      </c>
      <c r="AJ1089" s="1">
        <f t="shared" si="772"/>
        <v>0</v>
      </c>
      <c r="AK1089" s="1">
        <f t="shared" si="773"/>
        <v>0</v>
      </c>
      <c r="AL1089" s="1">
        <f t="shared" si="774"/>
        <v>0</v>
      </c>
      <c r="AM1089" s="1">
        <f t="shared" si="775"/>
        <v>0</v>
      </c>
      <c r="AN1089" s="1">
        <f t="shared" si="775"/>
        <v>0</v>
      </c>
      <c r="AO1089" s="1">
        <f t="shared" si="776"/>
        <v>0</v>
      </c>
      <c r="AP1089" s="1">
        <f t="shared" si="777"/>
        <v>0</v>
      </c>
      <c r="AQ1089" s="1">
        <f t="shared" si="778"/>
        <v>0</v>
      </c>
      <c r="AR1089" s="1">
        <f t="shared" si="779"/>
        <v>0</v>
      </c>
      <c r="AS1089" s="1">
        <f t="shared" si="780"/>
        <v>80</v>
      </c>
      <c r="AT1089" s="1">
        <f t="shared" si="781"/>
        <v>0</v>
      </c>
      <c r="AU1089" s="1">
        <f t="shared" si="782"/>
        <v>0</v>
      </c>
      <c r="AV1089" s="1">
        <f t="shared" si="783"/>
        <v>0</v>
      </c>
      <c r="AW1089" s="1">
        <f t="shared" si="784"/>
        <v>0</v>
      </c>
      <c r="AX1089" s="1">
        <f t="shared" si="785"/>
        <v>0</v>
      </c>
      <c r="AY1089" s="1">
        <f t="shared" si="786"/>
        <v>0</v>
      </c>
      <c r="AZ1089" s="1">
        <f t="shared" si="787"/>
        <v>0</v>
      </c>
      <c r="BA1089" s="1">
        <f t="shared" si="788"/>
        <v>0</v>
      </c>
      <c r="BB1089" s="1">
        <f t="shared" si="789"/>
        <v>0</v>
      </c>
      <c r="BC1089" s="1">
        <f t="shared" si="790"/>
        <v>0</v>
      </c>
      <c r="BD1089" s="1">
        <f t="shared" si="791"/>
        <v>80</v>
      </c>
      <c r="BE1089" s="1" t="str">
        <f t="shared" si="798"/>
        <v>Barge E</v>
      </c>
      <c r="BF1089" s="1">
        <f t="shared" si="799"/>
        <v>5</v>
      </c>
      <c r="BG1089" s="3">
        <v>1071</v>
      </c>
      <c r="BH1089" s="1">
        <f t="shared" si="811"/>
        <v>0</v>
      </c>
      <c r="BI1089" s="1">
        <f t="shared" si="792"/>
        <v>0</v>
      </c>
      <c r="BJ1089" s="3">
        <v>1071</v>
      </c>
      <c r="BK1089" s="1">
        <f t="shared" si="793"/>
        <v>6</v>
      </c>
      <c r="BL1089" s="1">
        <f t="shared" si="800"/>
        <v>0</v>
      </c>
      <c r="BM1089" s="1">
        <f t="shared" si="801"/>
        <v>0</v>
      </c>
      <c r="BN1089" s="1">
        <f t="shared" si="802"/>
        <v>0</v>
      </c>
      <c r="BO1089" s="1">
        <f t="shared" si="803"/>
        <v>0</v>
      </c>
      <c r="BP1089" s="1">
        <f t="shared" si="804"/>
        <v>0</v>
      </c>
      <c r="BQ1089" s="1">
        <f t="shared" si="805"/>
        <v>1</v>
      </c>
      <c r="BR1089" s="1">
        <f t="shared" si="806"/>
        <v>2</v>
      </c>
      <c r="BS1089" s="1">
        <f t="shared" si="807"/>
        <v>3</v>
      </c>
      <c r="BT1089" s="1">
        <f t="shared" si="808"/>
        <v>4</v>
      </c>
      <c r="BU1089" s="1">
        <f t="shared" si="809"/>
        <v>5</v>
      </c>
      <c r="BW1089" s="1">
        <f t="shared" si="813"/>
        <v>0</v>
      </c>
      <c r="BX1089" s="1">
        <f t="shared" si="814"/>
        <v>0</v>
      </c>
      <c r="BY1089" s="1">
        <f t="shared" si="815"/>
        <v>0</v>
      </c>
      <c r="BZ1089" s="1">
        <f t="shared" si="812"/>
        <v>0</v>
      </c>
      <c r="CA1089" s="1">
        <f t="shared" si="812"/>
        <v>0</v>
      </c>
      <c r="CB1089" s="1">
        <f t="shared" si="812"/>
        <v>70</v>
      </c>
      <c r="CC1089" s="1">
        <f t="shared" si="812"/>
        <v>140</v>
      </c>
      <c r="CD1089" s="1">
        <f t="shared" si="812"/>
        <v>210</v>
      </c>
      <c r="CE1089" s="1">
        <f t="shared" si="812"/>
        <v>280</v>
      </c>
      <c r="CF1089" s="1">
        <f t="shared" si="812"/>
        <v>350</v>
      </c>
      <c r="CW1089" s="1">
        <v>1071</v>
      </c>
      <c r="CX1089" s="1">
        <f t="shared" si="794"/>
        <v>1</v>
      </c>
      <c r="CY1089" s="1" t="s">
        <v>37</v>
      </c>
      <c r="CZ1089" s="1">
        <v>1</v>
      </c>
      <c r="DB1089" s="1">
        <f t="shared" si="810"/>
        <v>6</v>
      </c>
      <c r="DC1089" s="1" t="s">
        <v>43</v>
      </c>
      <c r="DD1089" s="1">
        <f t="shared" si="795"/>
        <v>7</v>
      </c>
      <c r="DL1089" s="1">
        <v>1071</v>
      </c>
      <c r="DM1089" s="1">
        <f t="shared" si="796"/>
        <v>4</v>
      </c>
      <c r="DN1089" s="1">
        <f t="shared" si="797"/>
        <v>0</v>
      </c>
      <c r="DO1089" s="1" t="s">
        <v>37</v>
      </c>
      <c r="DP1089" s="1">
        <v>0</v>
      </c>
    </row>
    <row r="1090" spans="1:120" ht="15">
      <c r="A1090">
        <v>1072</v>
      </c>
      <c r="B1090">
        <v>2</v>
      </c>
      <c r="C1090" s="25">
        <v>24200</v>
      </c>
      <c r="D1090">
        <v>4</v>
      </c>
      <c r="E1090">
        <v>9</v>
      </c>
      <c r="F1090" t="s">
        <v>33</v>
      </c>
      <c r="G1090">
        <v>3</v>
      </c>
      <c r="H1090"/>
      <c r="I1090"/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1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f t="shared" si="769"/>
        <v>0</v>
      </c>
      <c r="AH1090" s="1">
        <f t="shared" si="770"/>
        <v>0</v>
      </c>
      <c r="AI1090" s="1">
        <f t="shared" si="771"/>
        <v>0</v>
      </c>
      <c r="AJ1090" s="1">
        <f t="shared" si="772"/>
        <v>0</v>
      </c>
      <c r="AK1090" s="1">
        <f t="shared" si="773"/>
        <v>0</v>
      </c>
      <c r="AL1090" s="1">
        <f t="shared" si="774"/>
        <v>0</v>
      </c>
      <c r="AM1090" s="1">
        <f t="shared" si="775"/>
        <v>0</v>
      </c>
      <c r="AN1090" s="1">
        <f t="shared" si="775"/>
        <v>0</v>
      </c>
      <c r="AO1090" s="1">
        <f t="shared" si="776"/>
        <v>0</v>
      </c>
      <c r="AP1090" s="1">
        <f t="shared" si="777"/>
        <v>0</v>
      </c>
      <c r="AQ1090" s="1">
        <f t="shared" si="778"/>
        <v>0</v>
      </c>
      <c r="AR1090" s="1">
        <f t="shared" si="779"/>
        <v>0</v>
      </c>
      <c r="AS1090" s="1">
        <f t="shared" si="780"/>
        <v>0</v>
      </c>
      <c r="AT1090" s="1">
        <f t="shared" si="781"/>
        <v>0</v>
      </c>
      <c r="AU1090" s="1">
        <f t="shared" si="782"/>
        <v>80</v>
      </c>
      <c r="AV1090" s="1">
        <f t="shared" si="783"/>
        <v>0</v>
      </c>
      <c r="AW1090" s="1">
        <f t="shared" si="784"/>
        <v>0</v>
      </c>
      <c r="AX1090" s="1">
        <f t="shared" si="785"/>
        <v>0</v>
      </c>
      <c r="AY1090" s="1">
        <f t="shared" si="786"/>
        <v>0</v>
      </c>
      <c r="AZ1090" s="1">
        <f t="shared" si="787"/>
        <v>0</v>
      </c>
      <c r="BA1090" s="1">
        <f t="shared" si="788"/>
        <v>0</v>
      </c>
      <c r="BB1090" s="1">
        <f t="shared" si="789"/>
        <v>0</v>
      </c>
      <c r="BC1090" s="1">
        <f t="shared" si="790"/>
        <v>0</v>
      </c>
      <c r="BD1090" s="1">
        <f t="shared" si="791"/>
        <v>80</v>
      </c>
      <c r="BE1090" s="1" t="str">
        <f t="shared" si="798"/>
        <v>Barge A</v>
      </c>
      <c r="BF1090" s="1">
        <f t="shared" si="799"/>
        <v>6</v>
      </c>
      <c r="BG1090" s="3">
        <v>1072</v>
      </c>
      <c r="BH1090" s="1">
        <f t="shared" si="811"/>
        <v>0</v>
      </c>
      <c r="BI1090" s="1">
        <f t="shared" si="792"/>
        <v>0</v>
      </c>
      <c r="BJ1090" s="3">
        <v>1072</v>
      </c>
      <c r="BK1090" s="1">
        <f t="shared" si="793"/>
        <v>7</v>
      </c>
      <c r="BL1090" s="1">
        <f t="shared" si="800"/>
        <v>0</v>
      </c>
      <c r="BM1090" s="1">
        <f t="shared" si="801"/>
        <v>0</v>
      </c>
      <c r="BN1090" s="1">
        <f t="shared" si="802"/>
        <v>0</v>
      </c>
      <c r="BO1090" s="1">
        <f t="shared" si="803"/>
        <v>0</v>
      </c>
      <c r="BP1090" s="1">
        <f t="shared" si="804"/>
        <v>0</v>
      </c>
      <c r="BQ1090" s="1">
        <f t="shared" si="805"/>
        <v>0</v>
      </c>
      <c r="BR1090" s="1">
        <f t="shared" si="806"/>
        <v>1</v>
      </c>
      <c r="BS1090" s="1">
        <f t="shared" si="807"/>
        <v>2</v>
      </c>
      <c r="BT1090" s="1">
        <f t="shared" si="808"/>
        <v>3</v>
      </c>
      <c r="BU1090" s="1">
        <f t="shared" si="809"/>
        <v>4</v>
      </c>
      <c r="BW1090" s="1">
        <f t="shared" si="813"/>
        <v>0</v>
      </c>
      <c r="BX1090" s="1">
        <f t="shared" si="814"/>
        <v>0</v>
      </c>
      <c r="BY1090" s="1">
        <f t="shared" si="815"/>
        <v>0</v>
      </c>
      <c r="BZ1090" s="1">
        <f t="shared" si="812"/>
        <v>0</v>
      </c>
      <c r="CA1090" s="1">
        <f t="shared" si="812"/>
        <v>0</v>
      </c>
      <c r="CB1090" s="1">
        <f t="shared" si="812"/>
        <v>0</v>
      </c>
      <c r="CC1090" s="1">
        <f t="shared" si="812"/>
        <v>70</v>
      </c>
      <c r="CD1090" s="1">
        <f t="shared" si="812"/>
        <v>140</v>
      </c>
      <c r="CE1090" s="1">
        <f t="shared" si="812"/>
        <v>210</v>
      </c>
      <c r="CF1090" s="1">
        <f t="shared" si="812"/>
        <v>280</v>
      </c>
      <c r="CW1090" s="1">
        <v>1072</v>
      </c>
      <c r="CX1090" s="1">
        <f t="shared" si="794"/>
        <v>1</v>
      </c>
      <c r="CY1090" s="1" t="s">
        <v>37</v>
      </c>
      <c r="CZ1090" s="1">
        <v>1</v>
      </c>
      <c r="DB1090" s="1">
        <f t="shared" si="810"/>
        <v>7</v>
      </c>
      <c r="DC1090" s="1" t="s">
        <v>43</v>
      </c>
      <c r="DD1090" s="1">
        <f t="shared" si="795"/>
        <v>9</v>
      </c>
      <c r="DL1090" s="1">
        <v>1072</v>
      </c>
      <c r="DM1090" s="1">
        <f t="shared" si="796"/>
        <v>5</v>
      </c>
      <c r="DN1090" s="1">
        <f t="shared" si="797"/>
        <v>0</v>
      </c>
      <c r="DO1090" s="1" t="s">
        <v>37</v>
      </c>
      <c r="DP1090" s="1">
        <v>0</v>
      </c>
    </row>
    <row r="1091" spans="1:120" ht="15">
      <c r="A1091">
        <v>1073</v>
      </c>
      <c r="B1091">
        <v>2</v>
      </c>
      <c r="C1091" s="25">
        <v>4200</v>
      </c>
      <c r="D1091">
        <v>-1</v>
      </c>
      <c r="E1091">
        <v>4</v>
      </c>
      <c r="F1091" t="s">
        <v>35</v>
      </c>
      <c r="G1091">
        <v>4</v>
      </c>
      <c r="H1091"/>
      <c r="I1091"/>
      <c r="J1091" s="1">
        <v>0</v>
      </c>
      <c r="K1091" s="1">
        <v>0</v>
      </c>
      <c r="L1091" s="1">
        <v>0</v>
      </c>
      <c r="M1091" s="1">
        <v>0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f t="shared" si="769"/>
        <v>0</v>
      </c>
      <c r="AH1091" s="1">
        <f t="shared" si="770"/>
        <v>0</v>
      </c>
      <c r="AI1091" s="1">
        <f t="shared" si="771"/>
        <v>0</v>
      </c>
      <c r="AJ1091" s="1">
        <f t="shared" si="772"/>
        <v>0</v>
      </c>
      <c r="AK1091" s="1">
        <f t="shared" si="773"/>
        <v>80</v>
      </c>
      <c r="AL1091" s="1">
        <f t="shared" si="774"/>
        <v>0</v>
      </c>
      <c r="AM1091" s="1">
        <f t="shared" si="775"/>
        <v>0</v>
      </c>
      <c r="AN1091" s="1">
        <f t="shared" si="775"/>
        <v>0</v>
      </c>
      <c r="AO1091" s="1">
        <f t="shared" si="776"/>
        <v>0</v>
      </c>
      <c r="AP1091" s="1">
        <f t="shared" si="777"/>
        <v>0</v>
      </c>
      <c r="AQ1091" s="1">
        <f t="shared" si="778"/>
        <v>0</v>
      </c>
      <c r="AR1091" s="1">
        <f t="shared" si="779"/>
        <v>0</v>
      </c>
      <c r="AS1091" s="1">
        <f t="shared" si="780"/>
        <v>0</v>
      </c>
      <c r="AT1091" s="1">
        <f t="shared" si="781"/>
        <v>0</v>
      </c>
      <c r="AU1091" s="1">
        <f t="shared" si="782"/>
        <v>0</v>
      </c>
      <c r="AV1091" s="1">
        <f t="shared" si="783"/>
        <v>0</v>
      </c>
      <c r="AW1091" s="1">
        <f t="shared" si="784"/>
        <v>0</v>
      </c>
      <c r="AX1091" s="1">
        <f t="shared" si="785"/>
        <v>0</v>
      </c>
      <c r="AY1091" s="1">
        <f t="shared" si="786"/>
        <v>0</v>
      </c>
      <c r="AZ1091" s="1">
        <f t="shared" si="787"/>
        <v>0</v>
      </c>
      <c r="BA1091" s="1">
        <f t="shared" si="788"/>
        <v>0</v>
      </c>
      <c r="BB1091" s="1">
        <f t="shared" si="789"/>
        <v>0</v>
      </c>
      <c r="BC1091" s="1">
        <f t="shared" si="790"/>
        <v>0</v>
      </c>
      <c r="BD1091" s="1">
        <f t="shared" si="791"/>
        <v>80</v>
      </c>
      <c r="BE1091" s="1" t="str">
        <f t="shared" si="798"/>
        <v>Barge A</v>
      </c>
      <c r="BF1091" s="1">
        <f t="shared" si="799"/>
        <v>2</v>
      </c>
      <c r="BG1091" s="3">
        <v>1073</v>
      </c>
      <c r="BH1091" s="1">
        <f t="shared" si="811"/>
        <v>0</v>
      </c>
      <c r="BI1091" s="1">
        <f t="shared" si="792"/>
        <v>0</v>
      </c>
      <c r="BJ1091" s="3">
        <v>1073</v>
      </c>
      <c r="BK1091" s="1">
        <f t="shared" si="793"/>
        <v>3</v>
      </c>
      <c r="BL1091" s="1">
        <f t="shared" si="800"/>
        <v>0</v>
      </c>
      <c r="BM1091" s="1">
        <f t="shared" si="801"/>
        <v>0</v>
      </c>
      <c r="BN1091" s="1">
        <f t="shared" si="802"/>
        <v>1</v>
      </c>
      <c r="BO1091" s="1">
        <f t="shared" si="803"/>
        <v>2</v>
      </c>
      <c r="BP1091" s="1">
        <f t="shared" si="804"/>
        <v>3</v>
      </c>
      <c r="BQ1091" s="1">
        <f t="shared" si="805"/>
        <v>4</v>
      </c>
      <c r="BR1091" s="1">
        <f t="shared" si="806"/>
        <v>5</v>
      </c>
      <c r="BS1091" s="1">
        <f t="shared" si="807"/>
        <v>6</v>
      </c>
      <c r="BT1091" s="1">
        <f t="shared" si="808"/>
        <v>7</v>
      </c>
      <c r="BU1091" s="1">
        <f t="shared" si="809"/>
        <v>8</v>
      </c>
      <c r="BW1091" s="1">
        <f t="shared" si="813"/>
        <v>0</v>
      </c>
      <c r="BX1091" s="1">
        <f t="shared" si="814"/>
        <v>0</v>
      </c>
      <c r="BY1091" s="1">
        <f t="shared" si="815"/>
        <v>70</v>
      </c>
      <c r="BZ1091" s="1">
        <f t="shared" si="812"/>
        <v>140</v>
      </c>
      <c r="CA1091" s="1">
        <f t="shared" si="812"/>
        <v>210</v>
      </c>
      <c r="CB1091" s="1">
        <f t="shared" si="812"/>
        <v>280</v>
      </c>
      <c r="CC1091" s="1">
        <f t="shared" si="812"/>
        <v>350</v>
      </c>
      <c r="CD1091" s="1">
        <f t="shared" si="812"/>
        <v>420</v>
      </c>
      <c r="CE1091" s="1">
        <f t="shared" si="812"/>
        <v>490</v>
      </c>
      <c r="CF1091" s="1">
        <f t="shared" si="812"/>
        <v>560</v>
      </c>
      <c r="CW1091" s="1">
        <v>1073</v>
      </c>
      <c r="CX1091" s="1">
        <f t="shared" si="794"/>
        <v>1</v>
      </c>
      <c r="CY1091" s="1" t="s">
        <v>37</v>
      </c>
      <c r="CZ1091" s="1">
        <v>1</v>
      </c>
      <c r="DB1091" s="1">
        <f t="shared" si="810"/>
        <v>3</v>
      </c>
      <c r="DC1091" s="1" t="s">
        <v>43</v>
      </c>
      <c r="DD1091" s="1">
        <f t="shared" si="795"/>
        <v>4</v>
      </c>
      <c r="DL1091" s="1">
        <v>1073</v>
      </c>
      <c r="DM1091" s="1">
        <f t="shared" si="796"/>
        <v>0</v>
      </c>
      <c r="DN1091" s="1">
        <f t="shared" si="797"/>
        <v>0</v>
      </c>
      <c r="DO1091" s="1" t="s">
        <v>37</v>
      </c>
      <c r="DP1091" s="1">
        <v>0</v>
      </c>
    </row>
    <row r="1092" spans="1:120" ht="15">
      <c r="A1092">
        <v>1074</v>
      </c>
      <c r="B1092">
        <v>2</v>
      </c>
      <c r="C1092" s="25">
        <v>4200</v>
      </c>
      <c r="D1092">
        <v>4</v>
      </c>
      <c r="E1092">
        <v>7</v>
      </c>
      <c r="F1092" t="s">
        <v>35</v>
      </c>
      <c r="G1092">
        <v>4</v>
      </c>
      <c r="H1092"/>
      <c r="I1092"/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1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f t="shared" si="769"/>
        <v>0</v>
      </c>
      <c r="AH1092" s="1">
        <f t="shared" si="770"/>
        <v>0</v>
      </c>
      <c r="AI1092" s="1">
        <f t="shared" si="771"/>
        <v>0</v>
      </c>
      <c r="AJ1092" s="1">
        <f t="shared" si="772"/>
        <v>0</v>
      </c>
      <c r="AK1092" s="1">
        <f t="shared" si="773"/>
        <v>0</v>
      </c>
      <c r="AL1092" s="1">
        <f t="shared" si="774"/>
        <v>0</v>
      </c>
      <c r="AM1092" s="1">
        <f t="shared" si="775"/>
        <v>0</v>
      </c>
      <c r="AN1092" s="1">
        <f t="shared" si="775"/>
        <v>0</v>
      </c>
      <c r="AO1092" s="1">
        <f t="shared" si="776"/>
        <v>0</v>
      </c>
      <c r="AP1092" s="1">
        <f t="shared" si="777"/>
        <v>0</v>
      </c>
      <c r="AQ1092" s="1">
        <f t="shared" si="778"/>
        <v>0</v>
      </c>
      <c r="AR1092" s="1">
        <f t="shared" si="779"/>
        <v>0</v>
      </c>
      <c r="AS1092" s="1">
        <f t="shared" si="780"/>
        <v>0</v>
      </c>
      <c r="AT1092" s="1">
        <f t="shared" si="781"/>
        <v>0</v>
      </c>
      <c r="AU1092" s="1">
        <f t="shared" si="782"/>
        <v>80</v>
      </c>
      <c r="AV1092" s="1">
        <f t="shared" si="783"/>
        <v>0</v>
      </c>
      <c r="AW1092" s="1">
        <f t="shared" si="784"/>
        <v>0</v>
      </c>
      <c r="AX1092" s="1">
        <f t="shared" si="785"/>
        <v>0</v>
      </c>
      <c r="AY1092" s="1">
        <f t="shared" si="786"/>
        <v>0</v>
      </c>
      <c r="AZ1092" s="1">
        <f t="shared" si="787"/>
        <v>0</v>
      </c>
      <c r="BA1092" s="1">
        <f t="shared" si="788"/>
        <v>0</v>
      </c>
      <c r="BB1092" s="1">
        <f t="shared" si="789"/>
        <v>0</v>
      </c>
      <c r="BC1092" s="1">
        <f t="shared" si="790"/>
        <v>0</v>
      </c>
      <c r="BD1092" s="1">
        <f t="shared" si="791"/>
        <v>80</v>
      </c>
      <c r="BE1092" s="1" t="str">
        <f t="shared" si="798"/>
        <v>Barge A</v>
      </c>
      <c r="BF1092" s="1">
        <f t="shared" si="799"/>
        <v>6</v>
      </c>
      <c r="BG1092" s="3">
        <v>1074</v>
      </c>
      <c r="BH1092" s="1">
        <f t="shared" si="811"/>
        <v>0</v>
      </c>
      <c r="BI1092" s="1">
        <f t="shared" si="792"/>
        <v>0</v>
      </c>
      <c r="BJ1092" s="3">
        <v>1074</v>
      </c>
      <c r="BK1092" s="1">
        <f t="shared" si="793"/>
        <v>8</v>
      </c>
      <c r="BL1092" s="1">
        <f t="shared" si="800"/>
        <v>0</v>
      </c>
      <c r="BM1092" s="1">
        <f t="shared" si="801"/>
        <v>0</v>
      </c>
      <c r="BN1092" s="1">
        <f t="shared" si="802"/>
        <v>0</v>
      </c>
      <c r="BO1092" s="1">
        <f t="shared" si="803"/>
        <v>0</v>
      </c>
      <c r="BP1092" s="1">
        <f t="shared" si="804"/>
        <v>0</v>
      </c>
      <c r="BQ1092" s="1">
        <f t="shared" si="805"/>
        <v>0</v>
      </c>
      <c r="BR1092" s="1">
        <f t="shared" si="806"/>
        <v>0</v>
      </c>
      <c r="BS1092" s="1">
        <f t="shared" si="807"/>
        <v>1</v>
      </c>
      <c r="BT1092" s="1">
        <f t="shared" si="808"/>
        <v>2</v>
      </c>
      <c r="BU1092" s="1">
        <f t="shared" si="809"/>
        <v>3</v>
      </c>
      <c r="BW1092" s="1">
        <f t="shared" si="813"/>
        <v>0</v>
      </c>
      <c r="BX1092" s="1">
        <f t="shared" si="814"/>
        <v>0</v>
      </c>
      <c r="BY1092" s="1">
        <f t="shared" si="815"/>
        <v>0</v>
      </c>
      <c r="BZ1092" s="1">
        <f t="shared" si="812"/>
        <v>0</v>
      </c>
      <c r="CA1092" s="1">
        <f t="shared" si="812"/>
        <v>0</v>
      </c>
      <c r="CB1092" s="1">
        <f t="shared" si="812"/>
        <v>0</v>
      </c>
      <c r="CC1092" s="1">
        <f t="shared" si="812"/>
        <v>0</v>
      </c>
      <c r="CD1092" s="1">
        <f t="shared" si="812"/>
        <v>70</v>
      </c>
      <c r="CE1092" s="1">
        <f t="shared" si="812"/>
        <v>140</v>
      </c>
      <c r="CF1092" s="1">
        <f t="shared" si="812"/>
        <v>210</v>
      </c>
      <c r="CW1092" s="1">
        <v>1074</v>
      </c>
      <c r="CX1092" s="1">
        <f t="shared" si="794"/>
        <v>1</v>
      </c>
      <c r="CY1092" s="1" t="s">
        <v>37</v>
      </c>
      <c r="CZ1092" s="1">
        <v>1</v>
      </c>
      <c r="DB1092" s="1">
        <f t="shared" si="810"/>
        <v>7</v>
      </c>
      <c r="DC1092" s="1" t="s">
        <v>43</v>
      </c>
      <c r="DD1092" s="1">
        <f t="shared" si="795"/>
        <v>7</v>
      </c>
      <c r="DL1092" s="1">
        <v>1074</v>
      </c>
      <c r="DM1092" s="1">
        <f t="shared" si="796"/>
        <v>5</v>
      </c>
      <c r="DN1092" s="1">
        <f t="shared" si="797"/>
        <v>0</v>
      </c>
      <c r="DO1092" s="1" t="s">
        <v>37</v>
      </c>
      <c r="DP1092" s="1">
        <v>0</v>
      </c>
    </row>
    <row r="1093" spans="1:120" ht="15">
      <c r="A1093">
        <v>1075</v>
      </c>
      <c r="B1093">
        <v>2</v>
      </c>
      <c r="C1093" s="25">
        <v>4200</v>
      </c>
      <c r="D1093">
        <v>6</v>
      </c>
      <c r="E1093">
        <v>9</v>
      </c>
      <c r="F1093" t="s">
        <v>73</v>
      </c>
      <c r="G1093">
        <v>4</v>
      </c>
      <c r="H1093"/>
      <c r="I1093"/>
      <c r="J1093" s="1">
        <v>0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0.5</v>
      </c>
      <c r="AB1093" s="1">
        <v>0</v>
      </c>
      <c r="AC1093" s="1">
        <v>0</v>
      </c>
      <c r="AD1093" s="1">
        <v>0</v>
      </c>
      <c r="AE1093" s="1">
        <v>0.5</v>
      </c>
      <c r="AF1093" s="1">
        <v>0</v>
      </c>
      <c r="AG1093" s="1">
        <f t="shared" si="769"/>
        <v>0</v>
      </c>
      <c r="AH1093" s="1">
        <f t="shared" si="770"/>
        <v>0</v>
      </c>
      <c r="AI1093" s="1">
        <f t="shared" si="771"/>
        <v>0</v>
      </c>
      <c r="AJ1093" s="1">
        <f t="shared" si="772"/>
        <v>0</v>
      </c>
      <c r="AK1093" s="1">
        <f t="shared" si="773"/>
        <v>0</v>
      </c>
      <c r="AL1093" s="1">
        <f t="shared" si="774"/>
        <v>0</v>
      </c>
      <c r="AM1093" s="1">
        <f t="shared" si="775"/>
        <v>0</v>
      </c>
      <c r="AN1093" s="1">
        <f t="shared" si="775"/>
        <v>0</v>
      </c>
      <c r="AO1093" s="1">
        <f t="shared" si="776"/>
        <v>0</v>
      </c>
      <c r="AP1093" s="1">
        <f t="shared" si="777"/>
        <v>0</v>
      </c>
      <c r="AQ1093" s="1">
        <f t="shared" si="778"/>
        <v>0</v>
      </c>
      <c r="AR1093" s="1">
        <f t="shared" si="779"/>
        <v>0</v>
      </c>
      <c r="AS1093" s="1">
        <f t="shared" si="780"/>
        <v>0</v>
      </c>
      <c r="AT1093" s="1">
        <f t="shared" si="781"/>
        <v>0</v>
      </c>
      <c r="AU1093" s="1">
        <f t="shared" si="782"/>
        <v>0</v>
      </c>
      <c r="AV1093" s="1">
        <f t="shared" si="783"/>
        <v>0</v>
      </c>
      <c r="AW1093" s="1">
        <f t="shared" si="784"/>
        <v>0</v>
      </c>
      <c r="AX1093" s="1">
        <f t="shared" si="785"/>
        <v>40</v>
      </c>
      <c r="AY1093" s="1">
        <f t="shared" si="786"/>
        <v>0</v>
      </c>
      <c r="AZ1093" s="1">
        <f t="shared" si="787"/>
        <v>0</v>
      </c>
      <c r="BA1093" s="1">
        <f t="shared" si="788"/>
        <v>0</v>
      </c>
      <c r="BB1093" s="1">
        <f t="shared" si="789"/>
        <v>40</v>
      </c>
      <c r="BC1093" s="1">
        <f t="shared" si="790"/>
        <v>0</v>
      </c>
      <c r="BD1093" s="1">
        <f t="shared" si="791"/>
        <v>80</v>
      </c>
      <c r="BE1093" s="1" t="str">
        <f t="shared" si="798"/>
        <v>Barge B</v>
      </c>
      <c r="BF1093" s="1">
        <f t="shared" si="799"/>
        <v>0</v>
      </c>
      <c r="BG1093" s="3">
        <v>1075</v>
      </c>
      <c r="BH1093" s="1">
        <f t="shared" si="811"/>
        <v>0</v>
      </c>
      <c r="BI1093" s="1">
        <f t="shared" si="792"/>
        <v>0</v>
      </c>
      <c r="BJ1093" s="3">
        <v>1075</v>
      </c>
      <c r="BK1093" s="1">
        <f t="shared" si="793"/>
        <v>10</v>
      </c>
      <c r="BL1093" s="1">
        <f t="shared" si="800"/>
        <v>0</v>
      </c>
      <c r="BM1093" s="1">
        <f t="shared" si="801"/>
        <v>0</v>
      </c>
      <c r="BN1093" s="1">
        <f t="shared" si="802"/>
        <v>0</v>
      </c>
      <c r="BO1093" s="1">
        <f t="shared" si="803"/>
        <v>0</v>
      </c>
      <c r="BP1093" s="1">
        <f t="shared" si="804"/>
        <v>0</v>
      </c>
      <c r="BQ1093" s="1">
        <f t="shared" si="805"/>
        <v>0</v>
      </c>
      <c r="BR1093" s="1">
        <f t="shared" si="806"/>
        <v>0</v>
      </c>
      <c r="BS1093" s="1">
        <f t="shared" si="807"/>
        <v>0</v>
      </c>
      <c r="BT1093" s="1">
        <f t="shared" si="808"/>
        <v>0</v>
      </c>
      <c r="BU1093" s="1">
        <f t="shared" si="809"/>
        <v>1</v>
      </c>
      <c r="BW1093" s="1">
        <f t="shared" si="813"/>
        <v>0</v>
      </c>
      <c r="BX1093" s="1">
        <f t="shared" si="814"/>
        <v>0</v>
      </c>
      <c r="BY1093" s="1">
        <f t="shared" si="815"/>
        <v>0</v>
      </c>
      <c r="BZ1093" s="1">
        <f t="shared" si="812"/>
        <v>0</v>
      </c>
      <c r="CA1093" s="1">
        <f t="shared" si="812"/>
        <v>0</v>
      </c>
      <c r="CB1093" s="1">
        <f t="shared" si="812"/>
        <v>0</v>
      </c>
      <c r="CC1093" s="1">
        <f t="shared" si="812"/>
        <v>0</v>
      </c>
      <c r="CD1093" s="1">
        <f t="shared" si="812"/>
        <v>0</v>
      </c>
      <c r="CE1093" s="1">
        <f t="shared" si="812"/>
        <v>0</v>
      </c>
      <c r="CF1093" s="1">
        <f t="shared" si="812"/>
        <v>70</v>
      </c>
      <c r="CW1093" s="1">
        <v>1075</v>
      </c>
      <c r="CX1093" s="1">
        <f t="shared" si="794"/>
        <v>1</v>
      </c>
      <c r="CY1093" s="1" t="s">
        <v>37</v>
      </c>
      <c r="CZ1093" s="1">
        <v>1</v>
      </c>
      <c r="DB1093" s="1">
        <f t="shared" si="810"/>
        <v>9</v>
      </c>
      <c r="DC1093" s="1" t="s">
        <v>43</v>
      </c>
      <c r="DD1093" s="1">
        <f t="shared" si="795"/>
        <v>9</v>
      </c>
      <c r="DL1093" s="1">
        <v>1075</v>
      </c>
      <c r="DM1093" s="1">
        <f t="shared" si="796"/>
        <v>7</v>
      </c>
      <c r="DN1093" s="1">
        <f t="shared" si="797"/>
        <v>0</v>
      </c>
      <c r="DO1093" s="1" t="s">
        <v>37</v>
      </c>
      <c r="DP1093" s="1">
        <v>0</v>
      </c>
    </row>
    <row r="1094" spans="1:120" ht="15">
      <c r="A1094">
        <v>1076</v>
      </c>
      <c r="B1094">
        <v>2</v>
      </c>
      <c r="C1094" s="25">
        <v>4200</v>
      </c>
      <c r="D1094">
        <v>6</v>
      </c>
      <c r="E1094">
        <v>11</v>
      </c>
      <c r="F1094" t="s">
        <v>35</v>
      </c>
      <c r="G1094">
        <v>4</v>
      </c>
      <c r="H1094"/>
      <c r="I1094"/>
      <c r="J1094" s="1">
        <v>0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1</v>
      </c>
      <c r="AF1094" s="1">
        <v>0</v>
      </c>
      <c r="AG1094" s="1">
        <f t="shared" si="769"/>
        <v>0</v>
      </c>
      <c r="AH1094" s="1">
        <f t="shared" si="770"/>
        <v>0</v>
      </c>
      <c r="AI1094" s="1">
        <f t="shared" si="771"/>
        <v>0</v>
      </c>
      <c r="AJ1094" s="1">
        <f t="shared" si="772"/>
        <v>0</v>
      </c>
      <c r="AK1094" s="1">
        <f t="shared" si="773"/>
        <v>0</v>
      </c>
      <c r="AL1094" s="1">
        <f t="shared" si="774"/>
        <v>0</v>
      </c>
      <c r="AM1094" s="1">
        <f t="shared" si="775"/>
        <v>0</v>
      </c>
      <c r="AN1094" s="1">
        <f t="shared" si="775"/>
        <v>0</v>
      </c>
      <c r="AO1094" s="1">
        <f t="shared" si="776"/>
        <v>0</v>
      </c>
      <c r="AP1094" s="1">
        <f t="shared" si="777"/>
        <v>0</v>
      </c>
      <c r="AQ1094" s="1">
        <f t="shared" si="778"/>
        <v>0</v>
      </c>
      <c r="AR1094" s="1">
        <f t="shared" si="779"/>
        <v>0</v>
      </c>
      <c r="AS1094" s="1">
        <f t="shared" si="780"/>
        <v>0</v>
      </c>
      <c r="AT1094" s="1">
        <f t="shared" si="781"/>
        <v>0</v>
      </c>
      <c r="AU1094" s="1">
        <f t="shared" si="782"/>
        <v>0</v>
      </c>
      <c r="AV1094" s="1">
        <f t="shared" si="783"/>
        <v>0</v>
      </c>
      <c r="AW1094" s="1">
        <f t="shared" si="784"/>
        <v>0</v>
      </c>
      <c r="AX1094" s="1">
        <f t="shared" si="785"/>
        <v>0</v>
      </c>
      <c r="AY1094" s="1">
        <f t="shared" si="786"/>
        <v>0</v>
      </c>
      <c r="AZ1094" s="1">
        <f t="shared" si="787"/>
        <v>0</v>
      </c>
      <c r="BA1094" s="1">
        <f t="shared" si="788"/>
        <v>0</v>
      </c>
      <c r="BB1094" s="1">
        <f t="shared" si="789"/>
        <v>80</v>
      </c>
      <c r="BC1094" s="1">
        <f t="shared" si="790"/>
        <v>0</v>
      </c>
      <c r="BD1094" s="1">
        <f t="shared" si="791"/>
        <v>80</v>
      </c>
      <c r="BE1094" s="1" t="str">
        <f t="shared" si="798"/>
        <v>Barge B</v>
      </c>
      <c r="BF1094" s="1">
        <f t="shared" si="799"/>
        <v>9</v>
      </c>
      <c r="BG1094" s="3">
        <v>1076</v>
      </c>
      <c r="BH1094" s="1">
        <f t="shared" si="811"/>
        <v>0</v>
      </c>
      <c r="BI1094" s="1">
        <f t="shared" si="792"/>
        <v>0</v>
      </c>
      <c r="BJ1094" s="3">
        <v>1076</v>
      </c>
      <c r="BK1094" s="1">
        <f t="shared" si="793"/>
        <v>10</v>
      </c>
      <c r="BL1094" s="1">
        <f t="shared" si="800"/>
        <v>0</v>
      </c>
      <c r="BM1094" s="1">
        <f t="shared" si="801"/>
        <v>0</v>
      </c>
      <c r="BN1094" s="1">
        <f t="shared" si="802"/>
        <v>0</v>
      </c>
      <c r="BO1094" s="1">
        <f t="shared" si="803"/>
        <v>0</v>
      </c>
      <c r="BP1094" s="1">
        <f t="shared" si="804"/>
        <v>0</v>
      </c>
      <c r="BQ1094" s="1">
        <f t="shared" si="805"/>
        <v>0</v>
      </c>
      <c r="BR1094" s="1">
        <f t="shared" si="806"/>
        <v>0</v>
      </c>
      <c r="BS1094" s="1">
        <f t="shared" si="807"/>
        <v>0</v>
      </c>
      <c r="BT1094" s="1">
        <f t="shared" si="808"/>
        <v>0</v>
      </c>
      <c r="BU1094" s="1">
        <f t="shared" si="809"/>
        <v>1</v>
      </c>
      <c r="BW1094" s="1">
        <f t="shared" ref="BW1094:BW1116" si="816">IF(BL1094&gt;0,IF($B1094=1,BL1094*50,BL1094*70),0)</f>
        <v>0</v>
      </c>
      <c r="BX1094" s="1">
        <f t="shared" ref="BX1094:BX1116" si="817">IF(BM1094&gt;0,IF($B1094=1,BM1094*50,BM1094*70),0)</f>
        <v>0</v>
      </c>
      <c r="BY1094" s="1">
        <f t="shared" ref="BY1094:BY1116" si="818">IF(BN1094&gt;0,IF($B1094=1,BN1094*50,BN1094*70),0)</f>
        <v>0</v>
      </c>
      <c r="BZ1094" s="1">
        <f t="shared" si="812"/>
        <v>0</v>
      </c>
      <c r="CA1094" s="1">
        <f t="shared" si="812"/>
        <v>0</v>
      </c>
      <c r="CB1094" s="1">
        <f t="shared" si="812"/>
        <v>0</v>
      </c>
      <c r="CC1094" s="1">
        <f t="shared" si="812"/>
        <v>0</v>
      </c>
      <c r="CD1094" s="1">
        <f t="shared" si="812"/>
        <v>0</v>
      </c>
      <c r="CE1094" s="1">
        <f t="shared" si="812"/>
        <v>0</v>
      </c>
      <c r="CF1094" s="1">
        <f t="shared" si="812"/>
        <v>70</v>
      </c>
      <c r="CW1094" s="1">
        <v>1076</v>
      </c>
      <c r="CX1094" s="1">
        <f t="shared" si="794"/>
        <v>1</v>
      </c>
      <c r="CY1094" s="1" t="s">
        <v>37</v>
      </c>
      <c r="CZ1094" s="1">
        <v>1</v>
      </c>
      <c r="DB1094" s="1">
        <f t="shared" si="810"/>
        <v>10</v>
      </c>
      <c r="DC1094" s="1" t="s">
        <v>43</v>
      </c>
      <c r="DD1094" s="1">
        <f t="shared" si="795"/>
        <v>11</v>
      </c>
      <c r="DL1094" s="1">
        <v>1076</v>
      </c>
      <c r="DM1094" s="1">
        <f t="shared" si="796"/>
        <v>7</v>
      </c>
      <c r="DN1094" s="1">
        <f t="shared" si="797"/>
        <v>0</v>
      </c>
      <c r="DO1094" s="1" t="s">
        <v>37</v>
      </c>
      <c r="DP1094" s="1">
        <v>0</v>
      </c>
    </row>
    <row r="1095" spans="1:120" ht="15">
      <c r="A1095">
        <v>1077</v>
      </c>
      <c r="B1095">
        <v>2</v>
      </c>
      <c r="C1095" s="25">
        <v>4200</v>
      </c>
      <c r="D1095">
        <v>2</v>
      </c>
      <c r="E1095">
        <v>7</v>
      </c>
      <c r="F1095" t="s">
        <v>35</v>
      </c>
      <c r="G1095">
        <v>3</v>
      </c>
      <c r="H1095"/>
      <c r="I1095"/>
      <c r="J1095" s="1">
        <v>0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1</v>
      </c>
      <c r="T1095" s="1"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f t="shared" si="769"/>
        <v>0</v>
      </c>
      <c r="AH1095" s="1">
        <f t="shared" si="770"/>
        <v>0</v>
      </c>
      <c r="AI1095" s="1">
        <f t="shared" si="771"/>
        <v>0</v>
      </c>
      <c r="AJ1095" s="1">
        <f t="shared" si="772"/>
        <v>0</v>
      </c>
      <c r="AK1095" s="1">
        <f t="shared" si="773"/>
        <v>0</v>
      </c>
      <c r="AL1095" s="1">
        <f t="shared" si="774"/>
        <v>0</v>
      </c>
      <c r="AM1095" s="1">
        <f t="shared" si="775"/>
        <v>0</v>
      </c>
      <c r="AN1095" s="1">
        <f t="shared" si="775"/>
        <v>0</v>
      </c>
      <c r="AO1095" s="1">
        <f t="shared" si="776"/>
        <v>0</v>
      </c>
      <c r="AP1095" s="1">
        <f t="shared" si="777"/>
        <v>80</v>
      </c>
      <c r="AQ1095" s="1">
        <f t="shared" si="778"/>
        <v>0</v>
      </c>
      <c r="AR1095" s="1">
        <f t="shared" si="779"/>
        <v>0</v>
      </c>
      <c r="AS1095" s="1">
        <f t="shared" si="780"/>
        <v>0</v>
      </c>
      <c r="AT1095" s="1">
        <f t="shared" si="781"/>
        <v>0</v>
      </c>
      <c r="AU1095" s="1">
        <f t="shared" si="782"/>
        <v>0</v>
      </c>
      <c r="AV1095" s="1">
        <f t="shared" si="783"/>
        <v>0</v>
      </c>
      <c r="AW1095" s="1">
        <f t="shared" si="784"/>
        <v>0</v>
      </c>
      <c r="AX1095" s="1">
        <f t="shared" si="785"/>
        <v>0</v>
      </c>
      <c r="AY1095" s="1">
        <f t="shared" si="786"/>
        <v>0</v>
      </c>
      <c r="AZ1095" s="1">
        <f t="shared" si="787"/>
        <v>0</v>
      </c>
      <c r="BA1095" s="1">
        <f t="shared" si="788"/>
        <v>0</v>
      </c>
      <c r="BB1095" s="1">
        <f t="shared" si="789"/>
        <v>0</v>
      </c>
      <c r="BC1095" s="1">
        <f t="shared" si="790"/>
        <v>0</v>
      </c>
      <c r="BD1095" s="1">
        <f t="shared" si="791"/>
        <v>80</v>
      </c>
      <c r="BE1095" s="1" t="str">
        <f t="shared" si="798"/>
        <v>Barge E</v>
      </c>
      <c r="BF1095" s="1">
        <f t="shared" si="799"/>
        <v>4</v>
      </c>
      <c r="BG1095" s="3">
        <v>1077</v>
      </c>
      <c r="BH1095" s="1">
        <f t="shared" si="811"/>
        <v>0</v>
      </c>
      <c r="BI1095" s="1">
        <f t="shared" si="792"/>
        <v>0</v>
      </c>
      <c r="BJ1095" s="3">
        <v>1077</v>
      </c>
      <c r="BK1095" s="1">
        <f t="shared" si="793"/>
        <v>5</v>
      </c>
      <c r="BL1095" s="1">
        <f t="shared" si="800"/>
        <v>0</v>
      </c>
      <c r="BM1095" s="1">
        <f t="shared" si="801"/>
        <v>0</v>
      </c>
      <c r="BN1095" s="1">
        <f t="shared" si="802"/>
        <v>0</v>
      </c>
      <c r="BO1095" s="1">
        <f t="shared" si="803"/>
        <v>0</v>
      </c>
      <c r="BP1095" s="1">
        <f t="shared" si="804"/>
        <v>1</v>
      </c>
      <c r="BQ1095" s="1">
        <f t="shared" si="805"/>
        <v>2</v>
      </c>
      <c r="BR1095" s="1">
        <f t="shared" si="806"/>
        <v>3</v>
      </c>
      <c r="BS1095" s="1">
        <f t="shared" si="807"/>
        <v>4</v>
      </c>
      <c r="BT1095" s="1">
        <f t="shared" si="808"/>
        <v>5</v>
      </c>
      <c r="BU1095" s="1">
        <f t="shared" si="809"/>
        <v>6</v>
      </c>
      <c r="BW1095" s="1">
        <f t="shared" si="816"/>
        <v>0</v>
      </c>
      <c r="BX1095" s="1">
        <f t="shared" si="817"/>
        <v>0</v>
      </c>
      <c r="BY1095" s="1">
        <f t="shared" si="818"/>
        <v>0</v>
      </c>
      <c r="BZ1095" s="1">
        <f t="shared" si="812"/>
        <v>0</v>
      </c>
      <c r="CA1095" s="1">
        <f t="shared" si="812"/>
        <v>70</v>
      </c>
      <c r="CB1095" s="1">
        <f t="shared" si="812"/>
        <v>140</v>
      </c>
      <c r="CC1095" s="1">
        <f t="shared" si="812"/>
        <v>210</v>
      </c>
      <c r="CD1095" s="1">
        <f t="shared" si="812"/>
        <v>280</v>
      </c>
      <c r="CE1095" s="1">
        <f t="shared" si="812"/>
        <v>350</v>
      </c>
      <c r="CF1095" s="1">
        <f t="shared" si="812"/>
        <v>420</v>
      </c>
      <c r="CW1095" s="1">
        <v>1077</v>
      </c>
      <c r="CX1095" s="1">
        <f t="shared" si="794"/>
        <v>1</v>
      </c>
      <c r="CY1095" s="1" t="s">
        <v>37</v>
      </c>
      <c r="CZ1095" s="1">
        <v>1</v>
      </c>
      <c r="DB1095" s="1">
        <f t="shared" si="810"/>
        <v>5</v>
      </c>
      <c r="DC1095" s="1" t="s">
        <v>43</v>
      </c>
      <c r="DD1095" s="1">
        <f t="shared" si="795"/>
        <v>7</v>
      </c>
      <c r="DL1095" s="1">
        <v>1077</v>
      </c>
      <c r="DM1095" s="1">
        <f t="shared" si="796"/>
        <v>3</v>
      </c>
      <c r="DN1095" s="1">
        <f t="shared" si="797"/>
        <v>0</v>
      </c>
      <c r="DO1095" s="1" t="s">
        <v>37</v>
      </c>
      <c r="DP1095" s="1">
        <v>0</v>
      </c>
    </row>
    <row r="1096" spans="1:120" ht="15">
      <c r="A1096">
        <v>1078</v>
      </c>
      <c r="B1096">
        <v>1</v>
      </c>
      <c r="C1096" s="25">
        <v>2300</v>
      </c>
      <c r="D1096">
        <v>2</v>
      </c>
      <c r="E1096">
        <v>5</v>
      </c>
      <c r="F1096" t="s">
        <v>32</v>
      </c>
      <c r="G1096">
        <v>4</v>
      </c>
      <c r="H1096"/>
      <c r="I1096"/>
      <c r="J1096" s="1">
        <v>0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1</v>
      </c>
      <c r="S1096" s="1">
        <v>0</v>
      </c>
      <c r="T1096" s="1"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f t="shared" si="769"/>
        <v>0</v>
      </c>
      <c r="AH1096" s="1">
        <f t="shared" si="770"/>
        <v>0</v>
      </c>
      <c r="AI1096" s="1">
        <f t="shared" si="771"/>
        <v>0</v>
      </c>
      <c r="AJ1096" s="1">
        <f t="shared" si="772"/>
        <v>0</v>
      </c>
      <c r="AK1096" s="1">
        <f t="shared" si="773"/>
        <v>0</v>
      </c>
      <c r="AL1096" s="1">
        <f t="shared" si="774"/>
        <v>0</v>
      </c>
      <c r="AM1096" s="1">
        <f t="shared" si="775"/>
        <v>0</v>
      </c>
      <c r="AN1096" s="1">
        <f t="shared" si="775"/>
        <v>0</v>
      </c>
      <c r="AO1096" s="1">
        <f t="shared" si="776"/>
        <v>40</v>
      </c>
      <c r="AP1096" s="1">
        <f t="shared" si="777"/>
        <v>0</v>
      </c>
      <c r="AQ1096" s="1">
        <f t="shared" si="778"/>
        <v>0</v>
      </c>
      <c r="AR1096" s="1">
        <f t="shared" si="779"/>
        <v>0</v>
      </c>
      <c r="AS1096" s="1">
        <f t="shared" si="780"/>
        <v>0</v>
      </c>
      <c r="AT1096" s="1">
        <f t="shared" si="781"/>
        <v>0</v>
      </c>
      <c r="AU1096" s="1">
        <f t="shared" si="782"/>
        <v>0</v>
      </c>
      <c r="AV1096" s="1">
        <f t="shared" si="783"/>
        <v>0</v>
      </c>
      <c r="AW1096" s="1">
        <f t="shared" si="784"/>
        <v>0</v>
      </c>
      <c r="AX1096" s="1">
        <f t="shared" si="785"/>
        <v>0</v>
      </c>
      <c r="AY1096" s="1">
        <f t="shared" si="786"/>
        <v>0</v>
      </c>
      <c r="AZ1096" s="1">
        <f t="shared" si="787"/>
        <v>0</v>
      </c>
      <c r="BA1096" s="1">
        <f t="shared" si="788"/>
        <v>0</v>
      </c>
      <c r="BB1096" s="1">
        <f t="shared" si="789"/>
        <v>0</v>
      </c>
      <c r="BC1096" s="1">
        <f t="shared" si="790"/>
        <v>0</v>
      </c>
      <c r="BD1096" s="1">
        <f t="shared" si="791"/>
        <v>40</v>
      </c>
      <c r="BE1096" s="1" t="str">
        <f t="shared" si="798"/>
        <v>Barge B</v>
      </c>
      <c r="BF1096" s="1">
        <f t="shared" si="799"/>
        <v>4</v>
      </c>
      <c r="BG1096" s="3">
        <v>1078</v>
      </c>
      <c r="BH1096" s="1">
        <f t="shared" si="811"/>
        <v>0</v>
      </c>
      <c r="BI1096" s="1">
        <f t="shared" si="792"/>
        <v>0</v>
      </c>
      <c r="BJ1096" s="3">
        <v>1078</v>
      </c>
      <c r="BK1096" s="1">
        <f t="shared" si="793"/>
        <v>6</v>
      </c>
      <c r="BL1096" s="1">
        <f t="shared" si="800"/>
        <v>0</v>
      </c>
      <c r="BM1096" s="1">
        <f t="shared" si="801"/>
        <v>0</v>
      </c>
      <c r="BN1096" s="1">
        <f t="shared" si="802"/>
        <v>0</v>
      </c>
      <c r="BO1096" s="1">
        <f t="shared" si="803"/>
        <v>0</v>
      </c>
      <c r="BP1096" s="1">
        <f t="shared" si="804"/>
        <v>0</v>
      </c>
      <c r="BQ1096" s="1">
        <f t="shared" si="805"/>
        <v>1</v>
      </c>
      <c r="BR1096" s="1">
        <f t="shared" si="806"/>
        <v>2</v>
      </c>
      <c r="BS1096" s="1">
        <f t="shared" si="807"/>
        <v>3</v>
      </c>
      <c r="BT1096" s="1">
        <f t="shared" si="808"/>
        <v>4</v>
      </c>
      <c r="BU1096" s="1">
        <f t="shared" si="809"/>
        <v>5</v>
      </c>
      <c r="BW1096" s="1">
        <f t="shared" si="816"/>
        <v>0</v>
      </c>
      <c r="BX1096" s="1">
        <f t="shared" si="817"/>
        <v>0</v>
      </c>
      <c r="BY1096" s="1">
        <f t="shared" si="818"/>
        <v>0</v>
      </c>
      <c r="BZ1096" s="1">
        <f t="shared" si="812"/>
        <v>0</v>
      </c>
      <c r="CA1096" s="1">
        <f t="shared" si="812"/>
        <v>0</v>
      </c>
      <c r="CB1096" s="1">
        <f t="shared" si="812"/>
        <v>50</v>
      </c>
      <c r="CC1096" s="1">
        <f t="shared" si="812"/>
        <v>100</v>
      </c>
      <c r="CD1096" s="1">
        <f t="shared" si="812"/>
        <v>150</v>
      </c>
      <c r="CE1096" s="1">
        <f t="shared" si="812"/>
        <v>200</v>
      </c>
      <c r="CF1096" s="1">
        <f t="shared" si="812"/>
        <v>250</v>
      </c>
      <c r="CW1096" s="1">
        <v>1078</v>
      </c>
      <c r="CX1096" s="1">
        <f t="shared" si="794"/>
        <v>1</v>
      </c>
      <c r="CY1096" s="1" t="s">
        <v>37</v>
      </c>
      <c r="CZ1096" s="1">
        <v>1</v>
      </c>
      <c r="DB1096" s="1">
        <f t="shared" si="810"/>
        <v>5</v>
      </c>
      <c r="DC1096" s="1" t="s">
        <v>43</v>
      </c>
      <c r="DD1096" s="1">
        <f t="shared" si="795"/>
        <v>5</v>
      </c>
      <c r="DL1096" s="1">
        <v>1078</v>
      </c>
      <c r="DM1096" s="1">
        <f t="shared" si="796"/>
        <v>3</v>
      </c>
      <c r="DN1096" s="1">
        <f t="shared" si="797"/>
        <v>0</v>
      </c>
      <c r="DO1096" s="1" t="s">
        <v>37</v>
      </c>
      <c r="DP1096" s="1">
        <v>0</v>
      </c>
    </row>
    <row r="1097" spans="1:120" ht="15">
      <c r="A1097">
        <v>1079</v>
      </c>
      <c r="B1097">
        <v>1</v>
      </c>
      <c r="C1097" s="25">
        <v>2300</v>
      </c>
      <c r="D1097">
        <v>3</v>
      </c>
      <c r="E1097">
        <v>6</v>
      </c>
      <c r="F1097" t="s">
        <v>73</v>
      </c>
      <c r="G1097">
        <v>4</v>
      </c>
      <c r="H1097"/>
      <c r="I1097"/>
      <c r="J1097" s="1">
        <v>0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1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f t="shared" si="769"/>
        <v>0</v>
      </c>
      <c r="AH1097" s="1">
        <f t="shared" si="770"/>
        <v>0</v>
      </c>
      <c r="AI1097" s="1">
        <f t="shared" si="771"/>
        <v>0</v>
      </c>
      <c r="AJ1097" s="1">
        <f t="shared" si="772"/>
        <v>0</v>
      </c>
      <c r="AK1097" s="1">
        <f t="shared" si="773"/>
        <v>0</v>
      </c>
      <c r="AL1097" s="1">
        <f t="shared" si="774"/>
        <v>0</v>
      </c>
      <c r="AM1097" s="1">
        <f t="shared" si="775"/>
        <v>0</v>
      </c>
      <c r="AN1097" s="1">
        <f t="shared" si="775"/>
        <v>0</v>
      </c>
      <c r="AO1097" s="1">
        <f t="shared" si="776"/>
        <v>0</v>
      </c>
      <c r="AP1097" s="1">
        <f t="shared" si="777"/>
        <v>0</v>
      </c>
      <c r="AQ1097" s="1">
        <f t="shared" si="778"/>
        <v>0</v>
      </c>
      <c r="AR1097" s="1">
        <f t="shared" si="779"/>
        <v>40</v>
      </c>
      <c r="AS1097" s="1">
        <f t="shared" si="780"/>
        <v>0</v>
      </c>
      <c r="AT1097" s="1">
        <f t="shared" si="781"/>
        <v>0</v>
      </c>
      <c r="AU1097" s="1">
        <f t="shared" si="782"/>
        <v>0</v>
      </c>
      <c r="AV1097" s="1">
        <f t="shared" si="783"/>
        <v>0</v>
      </c>
      <c r="AW1097" s="1">
        <f t="shared" si="784"/>
        <v>0</v>
      </c>
      <c r="AX1097" s="1">
        <f t="shared" si="785"/>
        <v>0</v>
      </c>
      <c r="AY1097" s="1">
        <f t="shared" si="786"/>
        <v>0</v>
      </c>
      <c r="AZ1097" s="1">
        <f t="shared" si="787"/>
        <v>0</v>
      </c>
      <c r="BA1097" s="1">
        <f t="shared" si="788"/>
        <v>0</v>
      </c>
      <c r="BB1097" s="1">
        <f t="shared" si="789"/>
        <v>0</v>
      </c>
      <c r="BC1097" s="1">
        <f t="shared" si="790"/>
        <v>0</v>
      </c>
      <c r="BD1097" s="1">
        <f t="shared" si="791"/>
        <v>40</v>
      </c>
      <c r="BE1097" s="1" t="str">
        <f t="shared" si="798"/>
        <v>Barge C</v>
      </c>
      <c r="BF1097" s="1">
        <f t="shared" si="799"/>
        <v>5</v>
      </c>
      <c r="BG1097" s="3">
        <v>1079</v>
      </c>
      <c r="BH1097" s="1">
        <f t="shared" si="811"/>
        <v>0</v>
      </c>
      <c r="BI1097" s="1">
        <f t="shared" si="792"/>
        <v>0</v>
      </c>
      <c r="BJ1097" s="3">
        <v>1079</v>
      </c>
      <c r="BK1097" s="1">
        <f t="shared" si="793"/>
        <v>7</v>
      </c>
      <c r="BL1097" s="1">
        <f t="shared" si="800"/>
        <v>0</v>
      </c>
      <c r="BM1097" s="1">
        <f t="shared" si="801"/>
        <v>0</v>
      </c>
      <c r="BN1097" s="1">
        <f t="shared" si="802"/>
        <v>0</v>
      </c>
      <c r="BO1097" s="1">
        <f t="shared" si="803"/>
        <v>0</v>
      </c>
      <c r="BP1097" s="1">
        <f t="shared" si="804"/>
        <v>0</v>
      </c>
      <c r="BQ1097" s="1">
        <f t="shared" si="805"/>
        <v>0</v>
      </c>
      <c r="BR1097" s="1">
        <f t="shared" si="806"/>
        <v>1</v>
      </c>
      <c r="BS1097" s="1">
        <f t="shared" si="807"/>
        <v>2</v>
      </c>
      <c r="BT1097" s="1">
        <f t="shared" si="808"/>
        <v>3</v>
      </c>
      <c r="BU1097" s="1">
        <f t="shared" si="809"/>
        <v>4</v>
      </c>
      <c r="BW1097" s="1">
        <f t="shared" si="816"/>
        <v>0</v>
      </c>
      <c r="BX1097" s="1">
        <f t="shared" si="817"/>
        <v>0</v>
      </c>
      <c r="BY1097" s="1">
        <f t="shared" si="818"/>
        <v>0</v>
      </c>
      <c r="BZ1097" s="1">
        <f t="shared" si="812"/>
        <v>0</v>
      </c>
      <c r="CA1097" s="1">
        <f t="shared" si="812"/>
        <v>0</v>
      </c>
      <c r="CB1097" s="1">
        <f t="shared" si="812"/>
        <v>0</v>
      </c>
      <c r="CC1097" s="1">
        <f t="shared" si="812"/>
        <v>50</v>
      </c>
      <c r="CD1097" s="1">
        <f t="shared" si="812"/>
        <v>100</v>
      </c>
      <c r="CE1097" s="1">
        <f t="shared" ref="CC1097:CF1106" si="819">IF(BT1097&gt;0,IF($B1097=1,BT1097*50,BT1097*70),0)</f>
        <v>150</v>
      </c>
      <c r="CF1097" s="1">
        <f t="shared" si="819"/>
        <v>200</v>
      </c>
      <c r="CW1097" s="1">
        <v>1079</v>
      </c>
      <c r="CX1097" s="1">
        <f t="shared" si="794"/>
        <v>1</v>
      </c>
      <c r="CY1097" s="1" t="s">
        <v>37</v>
      </c>
      <c r="CZ1097" s="1">
        <v>1</v>
      </c>
      <c r="DB1097" s="1">
        <f t="shared" si="810"/>
        <v>6</v>
      </c>
      <c r="DC1097" s="1" t="s">
        <v>43</v>
      </c>
      <c r="DD1097" s="1">
        <f t="shared" si="795"/>
        <v>6</v>
      </c>
      <c r="DL1097" s="1">
        <v>1079</v>
      </c>
      <c r="DM1097" s="1">
        <f t="shared" si="796"/>
        <v>4</v>
      </c>
      <c r="DN1097" s="1">
        <f t="shared" si="797"/>
        <v>0</v>
      </c>
      <c r="DO1097" s="1" t="s">
        <v>37</v>
      </c>
      <c r="DP1097" s="1">
        <v>0</v>
      </c>
    </row>
    <row r="1098" spans="1:120" ht="15">
      <c r="A1098">
        <v>1080</v>
      </c>
      <c r="B1098">
        <v>2</v>
      </c>
      <c r="C1098" s="25">
        <v>4200</v>
      </c>
      <c r="D1098">
        <v>4</v>
      </c>
      <c r="E1098">
        <v>7</v>
      </c>
      <c r="F1098" t="s">
        <v>73</v>
      </c>
      <c r="G1098">
        <v>3</v>
      </c>
      <c r="H1098"/>
      <c r="I1098"/>
      <c r="J1098" s="1">
        <v>0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>
        <v>0</v>
      </c>
      <c r="W1098" s="1">
        <v>0</v>
      </c>
      <c r="X1098" s="1">
        <v>1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f t="shared" si="769"/>
        <v>0</v>
      </c>
      <c r="AH1098" s="1">
        <f t="shared" si="770"/>
        <v>0</v>
      </c>
      <c r="AI1098" s="1">
        <f t="shared" si="771"/>
        <v>0</v>
      </c>
      <c r="AJ1098" s="1">
        <f t="shared" si="772"/>
        <v>0</v>
      </c>
      <c r="AK1098" s="1">
        <f t="shared" si="773"/>
        <v>0</v>
      </c>
      <c r="AL1098" s="1">
        <f t="shared" si="774"/>
        <v>0</v>
      </c>
      <c r="AM1098" s="1">
        <f t="shared" si="775"/>
        <v>0</v>
      </c>
      <c r="AN1098" s="1">
        <f t="shared" si="775"/>
        <v>0</v>
      </c>
      <c r="AO1098" s="1">
        <f t="shared" si="776"/>
        <v>0</v>
      </c>
      <c r="AP1098" s="1">
        <f t="shared" si="777"/>
        <v>0</v>
      </c>
      <c r="AQ1098" s="1">
        <f t="shared" si="778"/>
        <v>0</v>
      </c>
      <c r="AR1098" s="1">
        <f t="shared" si="779"/>
        <v>0</v>
      </c>
      <c r="AS1098" s="1">
        <f t="shared" si="780"/>
        <v>0</v>
      </c>
      <c r="AT1098" s="1">
        <f t="shared" si="781"/>
        <v>0</v>
      </c>
      <c r="AU1098" s="1">
        <f t="shared" si="782"/>
        <v>80</v>
      </c>
      <c r="AV1098" s="1">
        <f t="shared" si="783"/>
        <v>0</v>
      </c>
      <c r="AW1098" s="1">
        <f t="shared" si="784"/>
        <v>0</v>
      </c>
      <c r="AX1098" s="1">
        <f t="shared" si="785"/>
        <v>0</v>
      </c>
      <c r="AY1098" s="1">
        <f t="shared" si="786"/>
        <v>0</v>
      </c>
      <c r="AZ1098" s="1">
        <f t="shared" si="787"/>
        <v>0</v>
      </c>
      <c r="BA1098" s="1">
        <f t="shared" si="788"/>
        <v>0</v>
      </c>
      <c r="BB1098" s="1">
        <f t="shared" si="789"/>
        <v>0</v>
      </c>
      <c r="BC1098" s="1">
        <f t="shared" si="790"/>
        <v>0</v>
      </c>
      <c r="BD1098" s="1">
        <f t="shared" si="791"/>
        <v>80</v>
      </c>
      <c r="BE1098" s="1" t="str">
        <f t="shared" si="798"/>
        <v>Barge A</v>
      </c>
      <c r="BF1098" s="1">
        <f t="shared" si="799"/>
        <v>6</v>
      </c>
      <c r="BG1098" s="3">
        <v>1080</v>
      </c>
      <c r="BH1098" s="1">
        <f t="shared" si="811"/>
        <v>0</v>
      </c>
      <c r="BI1098" s="1">
        <f t="shared" si="792"/>
        <v>0</v>
      </c>
      <c r="BJ1098" s="3">
        <v>1080</v>
      </c>
      <c r="BK1098" s="1">
        <f t="shared" si="793"/>
        <v>7</v>
      </c>
      <c r="BL1098" s="1">
        <f t="shared" si="800"/>
        <v>0</v>
      </c>
      <c r="BM1098" s="1">
        <f t="shared" si="801"/>
        <v>0</v>
      </c>
      <c r="BN1098" s="1">
        <f t="shared" si="802"/>
        <v>0</v>
      </c>
      <c r="BO1098" s="1">
        <f t="shared" si="803"/>
        <v>0</v>
      </c>
      <c r="BP1098" s="1">
        <f t="shared" si="804"/>
        <v>0</v>
      </c>
      <c r="BQ1098" s="1">
        <f t="shared" si="805"/>
        <v>0</v>
      </c>
      <c r="BR1098" s="1">
        <f t="shared" si="806"/>
        <v>1</v>
      </c>
      <c r="BS1098" s="1">
        <f t="shared" si="807"/>
        <v>2</v>
      </c>
      <c r="BT1098" s="1">
        <f t="shared" si="808"/>
        <v>3</v>
      </c>
      <c r="BU1098" s="1">
        <f t="shared" si="809"/>
        <v>4</v>
      </c>
      <c r="BW1098" s="1">
        <f t="shared" si="816"/>
        <v>0</v>
      </c>
      <c r="BX1098" s="1">
        <f t="shared" si="817"/>
        <v>0</v>
      </c>
      <c r="BY1098" s="1">
        <f t="shared" si="818"/>
        <v>0</v>
      </c>
      <c r="BZ1098" s="1">
        <f t="shared" ref="BZ1098:BZ1115" si="820">IF(BO1098&gt;0,IF($B1098=1,BO1098*50,BO1098*70),0)</f>
        <v>0</v>
      </c>
      <c r="CA1098" s="1">
        <f t="shared" ref="CA1098:CA1115" si="821">IF(BP1098&gt;0,IF($B1098=1,BP1098*50,BP1098*70),0)</f>
        <v>0</v>
      </c>
      <c r="CB1098" s="1">
        <f t="shared" ref="CB1098:CB1115" si="822">IF(BQ1098&gt;0,IF($B1098=1,BQ1098*50,BQ1098*70),0)</f>
        <v>0</v>
      </c>
      <c r="CC1098" s="1">
        <f t="shared" si="819"/>
        <v>70</v>
      </c>
      <c r="CD1098" s="1">
        <f t="shared" si="819"/>
        <v>140</v>
      </c>
      <c r="CE1098" s="1">
        <f t="shared" si="819"/>
        <v>210</v>
      </c>
      <c r="CF1098" s="1">
        <f t="shared" si="819"/>
        <v>280</v>
      </c>
      <c r="CW1098" s="1">
        <v>1080</v>
      </c>
      <c r="CX1098" s="1">
        <f t="shared" si="794"/>
        <v>1</v>
      </c>
      <c r="CY1098" s="1" t="s">
        <v>37</v>
      </c>
      <c r="CZ1098" s="1">
        <v>1</v>
      </c>
      <c r="DB1098" s="1">
        <f t="shared" si="810"/>
        <v>7</v>
      </c>
      <c r="DC1098" s="1" t="s">
        <v>43</v>
      </c>
      <c r="DD1098" s="1">
        <f t="shared" si="795"/>
        <v>7</v>
      </c>
      <c r="DL1098" s="1">
        <v>1080</v>
      </c>
      <c r="DM1098" s="1">
        <f t="shared" si="796"/>
        <v>5</v>
      </c>
      <c r="DN1098" s="1">
        <f t="shared" si="797"/>
        <v>0</v>
      </c>
      <c r="DO1098" s="1" t="s">
        <v>37</v>
      </c>
      <c r="DP1098" s="1">
        <v>0</v>
      </c>
    </row>
    <row r="1099" spans="1:120" ht="15">
      <c r="A1099">
        <v>1081</v>
      </c>
      <c r="B1099">
        <v>2</v>
      </c>
      <c r="C1099" s="25">
        <v>24200</v>
      </c>
      <c r="D1099">
        <v>5</v>
      </c>
      <c r="E1099">
        <v>9</v>
      </c>
      <c r="F1099" t="s">
        <v>35</v>
      </c>
      <c r="G1099">
        <v>3</v>
      </c>
      <c r="H1099"/>
      <c r="I1099"/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1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f t="shared" si="769"/>
        <v>0</v>
      </c>
      <c r="AH1099" s="1">
        <f t="shared" si="770"/>
        <v>0</v>
      </c>
      <c r="AI1099" s="1">
        <f t="shared" si="771"/>
        <v>0</v>
      </c>
      <c r="AJ1099" s="1">
        <f t="shared" si="772"/>
        <v>0</v>
      </c>
      <c r="AK1099" s="1">
        <f t="shared" si="773"/>
        <v>0</v>
      </c>
      <c r="AL1099" s="1">
        <f t="shared" si="774"/>
        <v>0</v>
      </c>
      <c r="AM1099" s="1">
        <f t="shared" si="775"/>
        <v>0</v>
      </c>
      <c r="AN1099" s="1">
        <f t="shared" si="775"/>
        <v>0</v>
      </c>
      <c r="AO1099" s="1">
        <f t="shared" si="776"/>
        <v>0</v>
      </c>
      <c r="AP1099" s="1">
        <f t="shared" si="777"/>
        <v>0</v>
      </c>
      <c r="AQ1099" s="1">
        <f t="shared" si="778"/>
        <v>0</v>
      </c>
      <c r="AR1099" s="1">
        <f t="shared" si="779"/>
        <v>0</v>
      </c>
      <c r="AS1099" s="1">
        <f t="shared" si="780"/>
        <v>0</v>
      </c>
      <c r="AT1099" s="1">
        <f t="shared" si="781"/>
        <v>0</v>
      </c>
      <c r="AU1099" s="1">
        <f t="shared" si="782"/>
        <v>80</v>
      </c>
      <c r="AV1099" s="1">
        <f t="shared" si="783"/>
        <v>0</v>
      </c>
      <c r="AW1099" s="1">
        <f t="shared" si="784"/>
        <v>0</v>
      </c>
      <c r="AX1099" s="1">
        <f t="shared" si="785"/>
        <v>0</v>
      </c>
      <c r="AY1099" s="1">
        <f t="shared" si="786"/>
        <v>0</v>
      </c>
      <c r="AZ1099" s="1">
        <f t="shared" si="787"/>
        <v>0</v>
      </c>
      <c r="BA1099" s="1">
        <f t="shared" si="788"/>
        <v>0</v>
      </c>
      <c r="BB1099" s="1">
        <f t="shared" si="789"/>
        <v>0</v>
      </c>
      <c r="BC1099" s="1">
        <f t="shared" si="790"/>
        <v>0</v>
      </c>
      <c r="BD1099" s="1">
        <f t="shared" si="791"/>
        <v>80</v>
      </c>
      <c r="BE1099" s="1" t="str">
        <f t="shared" si="798"/>
        <v>Barge A</v>
      </c>
      <c r="BF1099" s="1">
        <f t="shared" si="799"/>
        <v>6</v>
      </c>
      <c r="BG1099" s="3">
        <v>1081</v>
      </c>
      <c r="BH1099" s="1">
        <f t="shared" si="811"/>
        <v>0</v>
      </c>
      <c r="BI1099" s="1">
        <f t="shared" si="792"/>
        <v>0</v>
      </c>
      <c r="BJ1099" s="3">
        <v>1081</v>
      </c>
      <c r="BK1099" s="1">
        <f t="shared" si="793"/>
        <v>8</v>
      </c>
      <c r="BL1099" s="1">
        <f t="shared" si="800"/>
        <v>0</v>
      </c>
      <c r="BM1099" s="1">
        <f t="shared" si="801"/>
        <v>0</v>
      </c>
      <c r="BN1099" s="1">
        <f t="shared" si="802"/>
        <v>0</v>
      </c>
      <c r="BO1099" s="1">
        <f t="shared" si="803"/>
        <v>0</v>
      </c>
      <c r="BP1099" s="1">
        <f t="shared" si="804"/>
        <v>0</v>
      </c>
      <c r="BQ1099" s="1">
        <f t="shared" si="805"/>
        <v>0</v>
      </c>
      <c r="BR1099" s="1">
        <f t="shared" si="806"/>
        <v>0</v>
      </c>
      <c r="BS1099" s="1">
        <f t="shared" si="807"/>
        <v>1</v>
      </c>
      <c r="BT1099" s="1">
        <f t="shared" si="808"/>
        <v>2</v>
      </c>
      <c r="BU1099" s="1">
        <f t="shared" si="809"/>
        <v>3</v>
      </c>
      <c r="BW1099" s="1">
        <f t="shared" si="816"/>
        <v>0</v>
      </c>
      <c r="BX1099" s="1">
        <f t="shared" si="817"/>
        <v>0</v>
      </c>
      <c r="BY1099" s="1">
        <f t="shared" si="818"/>
        <v>0</v>
      </c>
      <c r="BZ1099" s="1">
        <f t="shared" si="820"/>
        <v>0</v>
      </c>
      <c r="CA1099" s="1">
        <f t="shared" si="821"/>
        <v>0</v>
      </c>
      <c r="CB1099" s="1">
        <f t="shared" si="822"/>
        <v>0</v>
      </c>
      <c r="CC1099" s="1">
        <f t="shared" si="819"/>
        <v>0</v>
      </c>
      <c r="CD1099" s="1">
        <f t="shared" si="819"/>
        <v>70</v>
      </c>
      <c r="CE1099" s="1">
        <f t="shared" si="819"/>
        <v>140</v>
      </c>
      <c r="CF1099" s="1">
        <f t="shared" si="819"/>
        <v>210</v>
      </c>
      <c r="CW1099" s="1">
        <v>1081</v>
      </c>
      <c r="CX1099" s="1">
        <f t="shared" si="794"/>
        <v>1</v>
      </c>
      <c r="CY1099" s="1" t="s">
        <v>37</v>
      </c>
      <c r="CZ1099" s="1">
        <v>1</v>
      </c>
      <c r="DB1099" s="1">
        <f t="shared" si="810"/>
        <v>7</v>
      </c>
      <c r="DC1099" s="1" t="s">
        <v>43</v>
      </c>
      <c r="DD1099" s="1">
        <f t="shared" si="795"/>
        <v>9</v>
      </c>
      <c r="DL1099" s="1">
        <v>1081</v>
      </c>
      <c r="DM1099" s="1">
        <f t="shared" si="796"/>
        <v>6</v>
      </c>
      <c r="DN1099" s="1">
        <f t="shared" si="797"/>
        <v>0</v>
      </c>
      <c r="DO1099" s="1" t="s">
        <v>37</v>
      </c>
      <c r="DP1099" s="1">
        <v>0</v>
      </c>
    </row>
    <row r="1100" spans="1:120" ht="15">
      <c r="A1100">
        <v>1082</v>
      </c>
      <c r="B1100">
        <v>1</v>
      </c>
      <c r="C1100" s="25">
        <v>22300</v>
      </c>
      <c r="D1100">
        <v>3</v>
      </c>
      <c r="E1100">
        <v>6</v>
      </c>
      <c r="F1100" t="s">
        <v>73</v>
      </c>
      <c r="G1100">
        <v>4</v>
      </c>
      <c r="H1100"/>
      <c r="I1100"/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1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f t="shared" si="769"/>
        <v>0</v>
      </c>
      <c r="AH1100" s="1">
        <f t="shared" si="770"/>
        <v>0</v>
      </c>
      <c r="AI1100" s="1">
        <f t="shared" si="771"/>
        <v>0</v>
      </c>
      <c r="AJ1100" s="1">
        <f t="shared" si="772"/>
        <v>0</v>
      </c>
      <c r="AK1100" s="1">
        <f t="shared" si="773"/>
        <v>0</v>
      </c>
      <c r="AL1100" s="1">
        <f t="shared" si="774"/>
        <v>0</v>
      </c>
      <c r="AM1100" s="1">
        <f t="shared" si="775"/>
        <v>0</v>
      </c>
      <c r="AN1100" s="1">
        <f t="shared" si="775"/>
        <v>0</v>
      </c>
      <c r="AO1100" s="1">
        <f t="shared" si="776"/>
        <v>0</v>
      </c>
      <c r="AP1100" s="1">
        <f t="shared" si="777"/>
        <v>40</v>
      </c>
      <c r="AQ1100" s="1">
        <f t="shared" si="778"/>
        <v>0</v>
      </c>
      <c r="AR1100" s="1">
        <f t="shared" si="779"/>
        <v>0</v>
      </c>
      <c r="AS1100" s="1">
        <f t="shared" si="780"/>
        <v>0</v>
      </c>
      <c r="AT1100" s="1">
        <f t="shared" si="781"/>
        <v>0</v>
      </c>
      <c r="AU1100" s="1">
        <f t="shared" si="782"/>
        <v>0</v>
      </c>
      <c r="AV1100" s="1">
        <f t="shared" si="783"/>
        <v>0</v>
      </c>
      <c r="AW1100" s="1">
        <f t="shared" si="784"/>
        <v>0</v>
      </c>
      <c r="AX1100" s="1">
        <f t="shared" si="785"/>
        <v>0</v>
      </c>
      <c r="AY1100" s="1">
        <f t="shared" si="786"/>
        <v>0</v>
      </c>
      <c r="AZ1100" s="1">
        <f t="shared" si="787"/>
        <v>0</v>
      </c>
      <c r="BA1100" s="1">
        <f t="shared" si="788"/>
        <v>0</v>
      </c>
      <c r="BB1100" s="1">
        <f t="shared" si="789"/>
        <v>0</v>
      </c>
      <c r="BC1100" s="1">
        <f t="shared" si="790"/>
        <v>0</v>
      </c>
      <c r="BD1100" s="1">
        <f t="shared" si="791"/>
        <v>40</v>
      </c>
      <c r="BE1100" s="1" t="str">
        <f t="shared" si="798"/>
        <v>Barge E</v>
      </c>
      <c r="BF1100" s="1">
        <f t="shared" si="799"/>
        <v>4</v>
      </c>
      <c r="BG1100" s="3">
        <v>1082</v>
      </c>
      <c r="BH1100" s="1">
        <f t="shared" si="811"/>
        <v>0</v>
      </c>
      <c r="BI1100" s="1">
        <f t="shared" si="792"/>
        <v>0</v>
      </c>
      <c r="BJ1100" s="3">
        <v>1082</v>
      </c>
      <c r="BK1100" s="1">
        <f t="shared" si="793"/>
        <v>7</v>
      </c>
      <c r="BL1100" s="1">
        <f t="shared" si="800"/>
        <v>0</v>
      </c>
      <c r="BM1100" s="1">
        <f t="shared" si="801"/>
        <v>0</v>
      </c>
      <c r="BN1100" s="1">
        <f t="shared" si="802"/>
        <v>0</v>
      </c>
      <c r="BO1100" s="1">
        <f t="shared" si="803"/>
        <v>0</v>
      </c>
      <c r="BP1100" s="1">
        <f t="shared" si="804"/>
        <v>0</v>
      </c>
      <c r="BQ1100" s="1">
        <f t="shared" si="805"/>
        <v>0</v>
      </c>
      <c r="BR1100" s="1">
        <f t="shared" si="806"/>
        <v>1</v>
      </c>
      <c r="BS1100" s="1">
        <f t="shared" si="807"/>
        <v>2</v>
      </c>
      <c r="BT1100" s="1">
        <f t="shared" si="808"/>
        <v>3</v>
      </c>
      <c r="BU1100" s="1">
        <f t="shared" si="809"/>
        <v>4</v>
      </c>
      <c r="BW1100" s="1">
        <f t="shared" si="816"/>
        <v>0</v>
      </c>
      <c r="BX1100" s="1">
        <f t="shared" si="817"/>
        <v>0</v>
      </c>
      <c r="BY1100" s="1">
        <f t="shared" si="818"/>
        <v>0</v>
      </c>
      <c r="BZ1100" s="1">
        <f t="shared" si="820"/>
        <v>0</v>
      </c>
      <c r="CA1100" s="1">
        <f t="shared" si="821"/>
        <v>0</v>
      </c>
      <c r="CB1100" s="1">
        <f t="shared" si="822"/>
        <v>0</v>
      </c>
      <c r="CC1100" s="1">
        <f t="shared" si="819"/>
        <v>50</v>
      </c>
      <c r="CD1100" s="1">
        <f t="shared" si="819"/>
        <v>100</v>
      </c>
      <c r="CE1100" s="1">
        <f t="shared" si="819"/>
        <v>150</v>
      </c>
      <c r="CF1100" s="1">
        <f t="shared" si="819"/>
        <v>200</v>
      </c>
      <c r="CW1100" s="1">
        <v>1082</v>
      </c>
      <c r="CX1100" s="1">
        <f t="shared" si="794"/>
        <v>1</v>
      </c>
      <c r="CY1100" s="1" t="s">
        <v>37</v>
      </c>
      <c r="CZ1100" s="1">
        <v>1</v>
      </c>
      <c r="DB1100" s="1">
        <f t="shared" si="810"/>
        <v>5</v>
      </c>
      <c r="DC1100" s="1" t="s">
        <v>43</v>
      </c>
      <c r="DD1100" s="1">
        <f t="shared" si="795"/>
        <v>6</v>
      </c>
      <c r="DL1100" s="1">
        <v>1082</v>
      </c>
      <c r="DM1100" s="1">
        <f t="shared" si="796"/>
        <v>4</v>
      </c>
      <c r="DN1100" s="1">
        <f t="shared" si="797"/>
        <v>0</v>
      </c>
      <c r="DO1100" s="1" t="s">
        <v>37</v>
      </c>
      <c r="DP1100" s="1">
        <v>0</v>
      </c>
    </row>
    <row r="1101" spans="1:120" ht="15">
      <c r="A1101">
        <v>1083</v>
      </c>
      <c r="B1101">
        <v>2</v>
      </c>
      <c r="C1101" s="25">
        <v>24200</v>
      </c>
      <c r="D1101">
        <v>5</v>
      </c>
      <c r="E1101">
        <v>10</v>
      </c>
      <c r="F1101" t="s">
        <v>73</v>
      </c>
      <c r="G1101">
        <v>3</v>
      </c>
      <c r="H1101"/>
      <c r="I1101"/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f t="shared" si="769"/>
        <v>0</v>
      </c>
      <c r="AH1101" s="1">
        <f t="shared" si="770"/>
        <v>0</v>
      </c>
      <c r="AI1101" s="1">
        <f t="shared" si="771"/>
        <v>0</v>
      </c>
      <c r="AJ1101" s="1">
        <f t="shared" si="772"/>
        <v>0</v>
      </c>
      <c r="AK1101" s="1">
        <f t="shared" si="773"/>
        <v>0</v>
      </c>
      <c r="AL1101" s="1">
        <f t="shared" si="774"/>
        <v>0</v>
      </c>
      <c r="AM1101" s="1">
        <f t="shared" si="775"/>
        <v>0</v>
      </c>
      <c r="AN1101" s="1">
        <f t="shared" si="775"/>
        <v>0</v>
      </c>
      <c r="AO1101" s="1">
        <f t="shared" si="776"/>
        <v>0</v>
      </c>
      <c r="AP1101" s="1">
        <f t="shared" si="777"/>
        <v>0</v>
      </c>
      <c r="AQ1101" s="1">
        <f t="shared" si="778"/>
        <v>0</v>
      </c>
      <c r="AR1101" s="1">
        <f t="shared" si="779"/>
        <v>0</v>
      </c>
      <c r="AS1101" s="1">
        <f t="shared" si="780"/>
        <v>0</v>
      </c>
      <c r="AT1101" s="1">
        <f t="shared" si="781"/>
        <v>0</v>
      </c>
      <c r="AU1101" s="1">
        <f t="shared" si="782"/>
        <v>80</v>
      </c>
      <c r="AV1101" s="1">
        <f t="shared" si="783"/>
        <v>0</v>
      </c>
      <c r="AW1101" s="1">
        <f t="shared" si="784"/>
        <v>0</v>
      </c>
      <c r="AX1101" s="1">
        <f t="shared" si="785"/>
        <v>0</v>
      </c>
      <c r="AY1101" s="1">
        <f t="shared" si="786"/>
        <v>0</v>
      </c>
      <c r="AZ1101" s="1">
        <f t="shared" si="787"/>
        <v>0</v>
      </c>
      <c r="BA1101" s="1">
        <f t="shared" si="788"/>
        <v>0</v>
      </c>
      <c r="BB1101" s="1">
        <f t="shared" si="789"/>
        <v>0</v>
      </c>
      <c r="BC1101" s="1">
        <f t="shared" si="790"/>
        <v>0</v>
      </c>
      <c r="BD1101" s="1">
        <f t="shared" si="791"/>
        <v>80</v>
      </c>
      <c r="BE1101" s="1" t="str">
        <f t="shared" si="798"/>
        <v>Barge A</v>
      </c>
      <c r="BF1101" s="1">
        <f t="shared" si="799"/>
        <v>6</v>
      </c>
      <c r="BG1101" s="3">
        <v>1083</v>
      </c>
      <c r="BH1101" s="1">
        <f t="shared" si="811"/>
        <v>0</v>
      </c>
      <c r="BI1101" s="1">
        <f t="shared" si="792"/>
        <v>0</v>
      </c>
      <c r="BJ1101" s="3">
        <v>1083</v>
      </c>
      <c r="BK1101" s="1">
        <f t="shared" si="793"/>
        <v>8</v>
      </c>
      <c r="BL1101" s="1">
        <f t="shared" si="800"/>
        <v>0</v>
      </c>
      <c r="BM1101" s="1">
        <f t="shared" si="801"/>
        <v>0</v>
      </c>
      <c r="BN1101" s="1">
        <f t="shared" si="802"/>
        <v>0</v>
      </c>
      <c r="BO1101" s="1">
        <f t="shared" si="803"/>
        <v>0</v>
      </c>
      <c r="BP1101" s="1">
        <f t="shared" si="804"/>
        <v>0</v>
      </c>
      <c r="BQ1101" s="1">
        <f t="shared" si="805"/>
        <v>0</v>
      </c>
      <c r="BR1101" s="1">
        <f t="shared" si="806"/>
        <v>0</v>
      </c>
      <c r="BS1101" s="1">
        <f t="shared" si="807"/>
        <v>1</v>
      </c>
      <c r="BT1101" s="1">
        <f t="shared" si="808"/>
        <v>2</v>
      </c>
      <c r="BU1101" s="1">
        <f t="shared" si="809"/>
        <v>3</v>
      </c>
      <c r="BW1101" s="1">
        <f t="shared" si="816"/>
        <v>0</v>
      </c>
      <c r="BX1101" s="1">
        <f t="shared" si="817"/>
        <v>0</v>
      </c>
      <c r="BY1101" s="1">
        <f t="shared" si="818"/>
        <v>0</v>
      </c>
      <c r="BZ1101" s="1">
        <f t="shared" si="820"/>
        <v>0</v>
      </c>
      <c r="CA1101" s="1">
        <f t="shared" si="821"/>
        <v>0</v>
      </c>
      <c r="CB1101" s="1">
        <f t="shared" si="822"/>
        <v>0</v>
      </c>
      <c r="CC1101" s="1">
        <f t="shared" si="819"/>
        <v>0</v>
      </c>
      <c r="CD1101" s="1">
        <f t="shared" si="819"/>
        <v>70</v>
      </c>
      <c r="CE1101" s="1">
        <f t="shared" si="819"/>
        <v>140</v>
      </c>
      <c r="CF1101" s="1">
        <f t="shared" si="819"/>
        <v>210</v>
      </c>
      <c r="CW1101" s="1">
        <v>1083</v>
      </c>
      <c r="CX1101" s="1">
        <f t="shared" si="794"/>
        <v>1</v>
      </c>
      <c r="CY1101" s="1" t="s">
        <v>37</v>
      </c>
      <c r="CZ1101" s="1">
        <v>1</v>
      </c>
      <c r="DB1101" s="1">
        <f t="shared" si="810"/>
        <v>7</v>
      </c>
      <c r="DC1101" s="1" t="s">
        <v>43</v>
      </c>
      <c r="DD1101" s="1">
        <f t="shared" si="795"/>
        <v>10</v>
      </c>
      <c r="DL1101" s="1">
        <v>1083</v>
      </c>
      <c r="DM1101" s="1">
        <f t="shared" si="796"/>
        <v>6</v>
      </c>
      <c r="DN1101" s="1">
        <f t="shared" si="797"/>
        <v>0</v>
      </c>
      <c r="DO1101" s="1" t="s">
        <v>37</v>
      </c>
      <c r="DP1101" s="1">
        <v>0</v>
      </c>
    </row>
    <row r="1102" spans="1:120" ht="15">
      <c r="A1102">
        <v>1084</v>
      </c>
      <c r="B1102">
        <v>2</v>
      </c>
      <c r="C1102" s="25">
        <v>24200</v>
      </c>
      <c r="D1102">
        <v>2</v>
      </c>
      <c r="E1102">
        <v>5</v>
      </c>
      <c r="F1102" t="s">
        <v>73</v>
      </c>
      <c r="G1102">
        <v>4</v>
      </c>
      <c r="H1102"/>
      <c r="I1102"/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0.33333332999999998</v>
      </c>
      <c r="Q1102" s="1">
        <v>0</v>
      </c>
      <c r="R1102" s="1">
        <v>0</v>
      </c>
      <c r="S1102" s="1">
        <v>0</v>
      </c>
      <c r="T1102" s="1">
        <v>0</v>
      </c>
      <c r="U1102" s="1">
        <v>0.66666667000000002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f t="shared" si="769"/>
        <v>0</v>
      </c>
      <c r="AH1102" s="1">
        <f t="shared" si="770"/>
        <v>0</v>
      </c>
      <c r="AI1102" s="1">
        <f t="shared" si="771"/>
        <v>0</v>
      </c>
      <c r="AJ1102" s="1">
        <f t="shared" si="772"/>
        <v>0</v>
      </c>
      <c r="AK1102" s="1">
        <f t="shared" si="773"/>
        <v>0</v>
      </c>
      <c r="AL1102" s="1">
        <f t="shared" si="774"/>
        <v>0</v>
      </c>
      <c r="AM1102" s="1">
        <f t="shared" si="775"/>
        <v>74.999999250000002</v>
      </c>
      <c r="AN1102" s="1">
        <f t="shared" si="775"/>
        <v>0</v>
      </c>
      <c r="AO1102" s="1">
        <f t="shared" si="776"/>
        <v>0</v>
      </c>
      <c r="AP1102" s="1">
        <f t="shared" si="777"/>
        <v>0</v>
      </c>
      <c r="AQ1102" s="1">
        <f t="shared" si="778"/>
        <v>0</v>
      </c>
      <c r="AR1102" s="1">
        <f t="shared" si="779"/>
        <v>53.333333600000003</v>
      </c>
      <c r="AS1102" s="1">
        <f t="shared" si="780"/>
        <v>0</v>
      </c>
      <c r="AT1102" s="1">
        <f t="shared" si="781"/>
        <v>0</v>
      </c>
      <c r="AU1102" s="1">
        <f t="shared" si="782"/>
        <v>0</v>
      </c>
      <c r="AV1102" s="1">
        <f t="shared" si="783"/>
        <v>0</v>
      </c>
      <c r="AW1102" s="1">
        <f t="shared" si="784"/>
        <v>0</v>
      </c>
      <c r="AX1102" s="1">
        <f t="shared" si="785"/>
        <v>0</v>
      </c>
      <c r="AY1102" s="1">
        <f t="shared" si="786"/>
        <v>0</v>
      </c>
      <c r="AZ1102" s="1">
        <f t="shared" si="787"/>
        <v>0</v>
      </c>
      <c r="BA1102" s="1">
        <f t="shared" si="788"/>
        <v>0</v>
      </c>
      <c r="BB1102" s="1">
        <f t="shared" si="789"/>
        <v>0</v>
      </c>
      <c r="BC1102" s="1">
        <f t="shared" si="790"/>
        <v>0</v>
      </c>
      <c r="BD1102" s="1">
        <f t="shared" si="791"/>
        <v>128.33333285000001</v>
      </c>
      <c r="BE1102" s="1" t="b">
        <f t="shared" si="798"/>
        <v>0</v>
      </c>
      <c r="BF1102" s="1">
        <f t="shared" si="799"/>
        <v>0</v>
      </c>
      <c r="BG1102" s="3">
        <v>1084</v>
      </c>
      <c r="BH1102" s="1">
        <f t="shared" si="811"/>
        <v>0</v>
      </c>
      <c r="BI1102" s="1">
        <f t="shared" si="792"/>
        <v>0</v>
      </c>
      <c r="BJ1102" s="3">
        <v>1084</v>
      </c>
      <c r="BK1102" s="1">
        <f t="shared" si="793"/>
        <v>6</v>
      </c>
      <c r="BL1102" s="1">
        <f t="shared" si="800"/>
        <v>0</v>
      </c>
      <c r="BM1102" s="1">
        <f t="shared" si="801"/>
        <v>0</v>
      </c>
      <c r="BN1102" s="1">
        <f t="shared" si="802"/>
        <v>0</v>
      </c>
      <c r="BO1102" s="1">
        <f t="shared" si="803"/>
        <v>0</v>
      </c>
      <c r="BP1102" s="1">
        <f t="shared" si="804"/>
        <v>0</v>
      </c>
      <c r="BQ1102" s="1">
        <f t="shared" si="805"/>
        <v>1</v>
      </c>
      <c r="BR1102" s="1">
        <f t="shared" si="806"/>
        <v>2</v>
      </c>
      <c r="BS1102" s="1">
        <f t="shared" si="807"/>
        <v>3</v>
      </c>
      <c r="BT1102" s="1">
        <f t="shared" si="808"/>
        <v>4</v>
      </c>
      <c r="BU1102" s="1">
        <f t="shared" si="809"/>
        <v>5</v>
      </c>
      <c r="BW1102" s="1">
        <f t="shared" si="816"/>
        <v>0</v>
      </c>
      <c r="BX1102" s="1">
        <f t="shared" si="817"/>
        <v>0</v>
      </c>
      <c r="BY1102" s="1">
        <f t="shared" si="818"/>
        <v>0</v>
      </c>
      <c r="BZ1102" s="1">
        <f t="shared" si="820"/>
        <v>0</v>
      </c>
      <c r="CA1102" s="1">
        <f t="shared" si="821"/>
        <v>0</v>
      </c>
      <c r="CB1102" s="1">
        <f t="shared" si="822"/>
        <v>70</v>
      </c>
      <c r="CC1102" s="1">
        <f t="shared" si="819"/>
        <v>140</v>
      </c>
      <c r="CD1102" s="1">
        <f t="shared" si="819"/>
        <v>210</v>
      </c>
      <c r="CE1102" s="1">
        <f t="shared" si="819"/>
        <v>280</v>
      </c>
      <c r="CF1102" s="1">
        <f t="shared" si="819"/>
        <v>350</v>
      </c>
      <c r="CW1102" s="1">
        <v>1084</v>
      </c>
      <c r="CX1102" s="1">
        <f t="shared" si="794"/>
        <v>1</v>
      </c>
      <c r="CY1102" s="1" t="s">
        <v>37</v>
      </c>
      <c r="CZ1102" s="1">
        <v>1</v>
      </c>
      <c r="DB1102" s="1">
        <f t="shared" si="810"/>
        <v>5.0000000099999999</v>
      </c>
      <c r="DC1102" s="1" t="s">
        <v>43</v>
      </c>
      <c r="DD1102" s="1">
        <f t="shared" si="795"/>
        <v>5</v>
      </c>
      <c r="DL1102" s="1">
        <v>1084</v>
      </c>
      <c r="DM1102" s="1">
        <f t="shared" si="796"/>
        <v>3</v>
      </c>
      <c r="DN1102" s="1">
        <f t="shared" si="797"/>
        <v>0</v>
      </c>
      <c r="DO1102" s="1" t="s">
        <v>37</v>
      </c>
      <c r="DP1102" s="1">
        <v>0</v>
      </c>
    </row>
    <row r="1103" spans="1:120" ht="15">
      <c r="A1103">
        <v>1085</v>
      </c>
      <c r="B1103">
        <v>1</v>
      </c>
      <c r="C1103" s="25">
        <v>22300</v>
      </c>
      <c r="D1103">
        <v>4</v>
      </c>
      <c r="E1103">
        <v>9</v>
      </c>
      <c r="F1103" t="s">
        <v>73</v>
      </c>
      <c r="G1103">
        <v>5</v>
      </c>
      <c r="H1103"/>
      <c r="I1103"/>
      <c r="J1103" s="1">
        <v>0</v>
      </c>
      <c r="K1103" s="1">
        <v>0</v>
      </c>
      <c r="L1103" s="1">
        <v>0</v>
      </c>
      <c r="M1103" s="1">
        <v>0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1</v>
      </c>
      <c r="AD1103" s="1">
        <v>0</v>
      </c>
      <c r="AE1103" s="1">
        <v>0</v>
      </c>
      <c r="AF1103" s="1">
        <v>0</v>
      </c>
      <c r="AG1103" s="1">
        <f t="shared" si="769"/>
        <v>0</v>
      </c>
      <c r="AH1103" s="1">
        <f t="shared" si="770"/>
        <v>0</v>
      </c>
      <c r="AI1103" s="1">
        <f t="shared" si="771"/>
        <v>0</v>
      </c>
      <c r="AJ1103" s="1">
        <f t="shared" si="772"/>
        <v>0</v>
      </c>
      <c r="AK1103" s="1">
        <f t="shared" si="773"/>
        <v>0</v>
      </c>
      <c r="AL1103" s="1">
        <f t="shared" si="774"/>
        <v>0</v>
      </c>
      <c r="AM1103" s="1">
        <f t="shared" si="775"/>
        <v>0</v>
      </c>
      <c r="AN1103" s="1">
        <f t="shared" si="775"/>
        <v>0</v>
      </c>
      <c r="AO1103" s="1">
        <f t="shared" si="776"/>
        <v>0</v>
      </c>
      <c r="AP1103" s="1">
        <f t="shared" si="777"/>
        <v>0</v>
      </c>
      <c r="AQ1103" s="1">
        <f t="shared" si="778"/>
        <v>0</v>
      </c>
      <c r="AR1103" s="1">
        <f t="shared" si="779"/>
        <v>0</v>
      </c>
      <c r="AS1103" s="1">
        <f t="shared" si="780"/>
        <v>0</v>
      </c>
      <c r="AT1103" s="1">
        <f t="shared" si="781"/>
        <v>0</v>
      </c>
      <c r="AU1103" s="1">
        <f t="shared" si="782"/>
        <v>0</v>
      </c>
      <c r="AV1103" s="1">
        <f t="shared" si="783"/>
        <v>0</v>
      </c>
      <c r="AW1103" s="1">
        <f t="shared" si="784"/>
        <v>0</v>
      </c>
      <c r="AX1103" s="1">
        <f t="shared" si="785"/>
        <v>0</v>
      </c>
      <c r="AY1103" s="1">
        <f t="shared" si="786"/>
        <v>0</v>
      </c>
      <c r="AZ1103" s="1">
        <f t="shared" si="787"/>
        <v>40</v>
      </c>
      <c r="BA1103" s="1">
        <f t="shared" si="788"/>
        <v>0</v>
      </c>
      <c r="BB1103" s="1">
        <f t="shared" si="789"/>
        <v>0</v>
      </c>
      <c r="BC1103" s="1">
        <f t="shared" si="790"/>
        <v>0</v>
      </c>
      <c r="BD1103" s="1">
        <f t="shared" si="791"/>
        <v>40</v>
      </c>
      <c r="BE1103" s="1" t="str">
        <f t="shared" si="798"/>
        <v>Barge D</v>
      </c>
      <c r="BF1103" s="1">
        <f t="shared" si="799"/>
        <v>8</v>
      </c>
      <c r="BG1103" s="3">
        <v>1085</v>
      </c>
      <c r="BH1103" s="1">
        <f t="shared" si="811"/>
        <v>0</v>
      </c>
      <c r="BI1103" s="1">
        <f t="shared" si="792"/>
        <v>0</v>
      </c>
      <c r="BJ1103" s="3">
        <v>1085</v>
      </c>
      <c r="BK1103" s="1">
        <f t="shared" si="793"/>
        <v>9</v>
      </c>
      <c r="BL1103" s="1">
        <f t="shared" si="800"/>
        <v>0</v>
      </c>
      <c r="BM1103" s="1">
        <f t="shared" si="801"/>
        <v>0</v>
      </c>
      <c r="BN1103" s="1">
        <f t="shared" si="802"/>
        <v>0</v>
      </c>
      <c r="BO1103" s="1">
        <f t="shared" si="803"/>
        <v>0</v>
      </c>
      <c r="BP1103" s="1">
        <f t="shared" si="804"/>
        <v>0</v>
      </c>
      <c r="BQ1103" s="1">
        <f t="shared" si="805"/>
        <v>0</v>
      </c>
      <c r="BR1103" s="1">
        <f t="shared" si="806"/>
        <v>0</v>
      </c>
      <c r="BS1103" s="1">
        <f t="shared" si="807"/>
        <v>0</v>
      </c>
      <c r="BT1103" s="1">
        <f t="shared" si="808"/>
        <v>1</v>
      </c>
      <c r="BU1103" s="1">
        <f t="shared" si="809"/>
        <v>2</v>
      </c>
      <c r="BW1103" s="1">
        <f t="shared" si="816"/>
        <v>0</v>
      </c>
      <c r="BX1103" s="1">
        <f t="shared" si="817"/>
        <v>0</v>
      </c>
      <c r="BY1103" s="1">
        <f t="shared" si="818"/>
        <v>0</v>
      </c>
      <c r="BZ1103" s="1">
        <f t="shared" si="820"/>
        <v>0</v>
      </c>
      <c r="CA1103" s="1">
        <f t="shared" si="821"/>
        <v>0</v>
      </c>
      <c r="CB1103" s="1">
        <f t="shared" si="822"/>
        <v>0</v>
      </c>
      <c r="CC1103" s="1">
        <f t="shared" si="819"/>
        <v>0</v>
      </c>
      <c r="CD1103" s="1">
        <f t="shared" si="819"/>
        <v>0</v>
      </c>
      <c r="CE1103" s="1">
        <f t="shared" si="819"/>
        <v>50</v>
      </c>
      <c r="CF1103" s="1">
        <f t="shared" si="819"/>
        <v>100</v>
      </c>
      <c r="CW1103" s="1">
        <v>1085</v>
      </c>
      <c r="CX1103" s="1">
        <f t="shared" si="794"/>
        <v>1</v>
      </c>
      <c r="CY1103" s="1" t="s">
        <v>37</v>
      </c>
      <c r="CZ1103" s="1">
        <v>1</v>
      </c>
      <c r="DB1103" s="1">
        <f t="shared" si="810"/>
        <v>9</v>
      </c>
      <c r="DC1103" s="1" t="s">
        <v>43</v>
      </c>
      <c r="DD1103" s="1">
        <f t="shared" si="795"/>
        <v>9</v>
      </c>
      <c r="DL1103" s="1">
        <v>1085</v>
      </c>
      <c r="DM1103" s="1">
        <f t="shared" si="796"/>
        <v>5</v>
      </c>
      <c r="DN1103" s="1">
        <f t="shared" si="797"/>
        <v>0</v>
      </c>
      <c r="DO1103" s="1" t="s">
        <v>37</v>
      </c>
      <c r="DP1103" s="1">
        <v>0</v>
      </c>
    </row>
    <row r="1104" spans="1:120" ht="15">
      <c r="A1104">
        <v>1086</v>
      </c>
      <c r="B1104">
        <v>2</v>
      </c>
      <c r="C1104" s="25">
        <v>24200</v>
      </c>
      <c r="D1104">
        <v>6</v>
      </c>
      <c r="E1104">
        <v>11</v>
      </c>
      <c r="F1104" t="s">
        <v>74</v>
      </c>
      <c r="G1104">
        <v>3</v>
      </c>
      <c r="H1104"/>
      <c r="I1104"/>
      <c r="J1104" s="1">
        <v>0</v>
      </c>
      <c r="K1104" s="1">
        <v>0</v>
      </c>
      <c r="L1104" s="1">
        <v>0</v>
      </c>
      <c r="M1104" s="1">
        <v>0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S1104" s="1">
        <v>0</v>
      </c>
      <c r="T1104" s="1"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1</v>
      </c>
      <c r="AB1104" s="1">
        <v>0</v>
      </c>
      <c r="AC1104" s="1">
        <v>0</v>
      </c>
      <c r="AD1104" s="1">
        <v>0</v>
      </c>
      <c r="AE1104" s="1">
        <v>0</v>
      </c>
      <c r="AF1104" s="1">
        <v>0</v>
      </c>
      <c r="AG1104" s="1">
        <f t="shared" si="769"/>
        <v>0</v>
      </c>
      <c r="AH1104" s="1">
        <f t="shared" si="770"/>
        <v>0</v>
      </c>
      <c r="AI1104" s="1">
        <f t="shared" si="771"/>
        <v>0</v>
      </c>
      <c r="AJ1104" s="1">
        <f t="shared" si="772"/>
        <v>0</v>
      </c>
      <c r="AK1104" s="1">
        <f t="shared" si="773"/>
        <v>0</v>
      </c>
      <c r="AL1104" s="1">
        <f t="shared" si="774"/>
        <v>0</v>
      </c>
      <c r="AM1104" s="1">
        <f t="shared" si="775"/>
        <v>0</v>
      </c>
      <c r="AN1104" s="1">
        <f t="shared" si="775"/>
        <v>0</v>
      </c>
      <c r="AO1104" s="1">
        <f t="shared" si="776"/>
        <v>0</v>
      </c>
      <c r="AP1104" s="1">
        <f t="shared" si="777"/>
        <v>0</v>
      </c>
      <c r="AQ1104" s="1">
        <f t="shared" si="778"/>
        <v>0</v>
      </c>
      <c r="AR1104" s="1">
        <f t="shared" si="779"/>
        <v>0</v>
      </c>
      <c r="AS1104" s="1">
        <f t="shared" si="780"/>
        <v>0</v>
      </c>
      <c r="AT1104" s="1">
        <f t="shared" si="781"/>
        <v>0</v>
      </c>
      <c r="AU1104" s="1">
        <f t="shared" si="782"/>
        <v>0</v>
      </c>
      <c r="AV1104" s="1">
        <f t="shared" si="783"/>
        <v>0</v>
      </c>
      <c r="AW1104" s="1">
        <f t="shared" si="784"/>
        <v>0</v>
      </c>
      <c r="AX1104" s="1">
        <f t="shared" si="785"/>
        <v>80</v>
      </c>
      <c r="AY1104" s="1">
        <f t="shared" si="786"/>
        <v>0</v>
      </c>
      <c r="AZ1104" s="1">
        <f t="shared" si="787"/>
        <v>0</v>
      </c>
      <c r="BA1104" s="1">
        <f t="shared" si="788"/>
        <v>0</v>
      </c>
      <c r="BB1104" s="1">
        <f t="shared" si="789"/>
        <v>0</v>
      </c>
      <c r="BC1104" s="1">
        <f t="shared" si="790"/>
        <v>0</v>
      </c>
      <c r="BD1104" s="1">
        <f t="shared" si="791"/>
        <v>80</v>
      </c>
      <c r="BE1104" s="1" t="str">
        <f t="shared" si="798"/>
        <v>Barge B</v>
      </c>
      <c r="BF1104" s="1">
        <f t="shared" si="799"/>
        <v>7</v>
      </c>
      <c r="BG1104" s="3">
        <v>1086</v>
      </c>
      <c r="BH1104" s="1">
        <f t="shared" si="811"/>
        <v>0</v>
      </c>
      <c r="BI1104" s="1">
        <f t="shared" si="792"/>
        <v>0</v>
      </c>
      <c r="BJ1104" s="3">
        <v>1086</v>
      </c>
      <c r="BK1104" s="1">
        <f t="shared" si="793"/>
        <v>9</v>
      </c>
      <c r="BL1104" s="1">
        <f t="shared" si="800"/>
        <v>0</v>
      </c>
      <c r="BM1104" s="1">
        <f t="shared" si="801"/>
        <v>0</v>
      </c>
      <c r="BN1104" s="1">
        <f t="shared" si="802"/>
        <v>0</v>
      </c>
      <c r="BO1104" s="1">
        <f t="shared" si="803"/>
        <v>0</v>
      </c>
      <c r="BP1104" s="1">
        <f t="shared" si="804"/>
        <v>0</v>
      </c>
      <c r="BQ1104" s="1">
        <f t="shared" si="805"/>
        <v>0</v>
      </c>
      <c r="BR1104" s="1">
        <f t="shared" si="806"/>
        <v>0</v>
      </c>
      <c r="BS1104" s="1">
        <f t="shared" si="807"/>
        <v>0</v>
      </c>
      <c r="BT1104" s="1">
        <f t="shared" si="808"/>
        <v>1</v>
      </c>
      <c r="BU1104" s="1">
        <f t="shared" si="809"/>
        <v>2</v>
      </c>
      <c r="BW1104" s="1">
        <f t="shared" si="816"/>
        <v>0</v>
      </c>
      <c r="BX1104" s="1">
        <f t="shared" si="817"/>
        <v>0</v>
      </c>
      <c r="BY1104" s="1">
        <f t="shared" si="818"/>
        <v>0</v>
      </c>
      <c r="BZ1104" s="1">
        <f t="shared" si="820"/>
        <v>0</v>
      </c>
      <c r="CA1104" s="1">
        <f t="shared" si="821"/>
        <v>0</v>
      </c>
      <c r="CB1104" s="1">
        <f t="shared" si="822"/>
        <v>0</v>
      </c>
      <c r="CC1104" s="1">
        <f t="shared" si="819"/>
        <v>0</v>
      </c>
      <c r="CD1104" s="1">
        <f t="shared" si="819"/>
        <v>0</v>
      </c>
      <c r="CE1104" s="1">
        <f t="shared" si="819"/>
        <v>70</v>
      </c>
      <c r="CF1104" s="1">
        <f t="shared" si="819"/>
        <v>140</v>
      </c>
      <c r="CW1104" s="1">
        <v>1086</v>
      </c>
      <c r="CX1104" s="1">
        <f t="shared" si="794"/>
        <v>1</v>
      </c>
      <c r="CY1104" s="1" t="s">
        <v>37</v>
      </c>
      <c r="CZ1104" s="1">
        <v>1</v>
      </c>
      <c r="DB1104" s="1">
        <f t="shared" si="810"/>
        <v>8</v>
      </c>
      <c r="DC1104" s="1" t="s">
        <v>43</v>
      </c>
      <c r="DD1104" s="1">
        <f t="shared" si="795"/>
        <v>11</v>
      </c>
      <c r="DL1104" s="1">
        <v>1086</v>
      </c>
      <c r="DM1104" s="1">
        <f t="shared" si="796"/>
        <v>7</v>
      </c>
      <c r="DN1104" s="1">
        <f t="shared" si="797"/>
        <v>0</v>
      </c>
      <c r="DO1104" s="1" t="s">
        <v>37</v>
      </c>
      <c r="DP1104" s="1">
        <v>0</v>
      </c>
    </row>
    <row r="1105" spans="1:120" ht="15">
      <c r="A1105">
        <v>1087</v>
      </c>
      <c r="B1105">
        <v>2</v>
      </c>
      <c r="C1105" s="25">
        <v>24200</v>
      </c>
      <c r="D1105">
        <v>6</v>
      </c>
      <c r="E1105">
        <v>10</v>
      </c>
      <c r="F1105" t="s">
        <v>35</v>
      </c>
      <c r="G1105">
        <v>3</v>
      </c>
      <c r="H1105"/>
      <c r="I1105"/>
      <c r="J1105" s="1">
        <v>0</v>
      </c>
      <c r="K1105" s="1">
        <v>0</v>
      </c>
      <c r="L1105" s="1">
        <v>0</v>
      </c>
      <c r="M1105" s="1">
        <v>0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S1105" s="1">
        <v>0</v>
      </c>
      <c r="T1105" s="1"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1</v>
      </c>
      <c r="AD1105" s="1">
        <v>0</v>
      </c>
      <c r="AE1105" s="1">
        <v>0</v>
      </c>
      <c r="AF1105" s="1">
        <v>0</v>
      </c>
      <c r="AG1105" s="1">
        <f t="shared" si="769"/>
        <v>0</v>
      </c>
      <c r="AH1105" s="1">
        <f t="shared" si="770"/>
        <v>0</v>
      </c>
      <c r="AI1105" s="1">
        <f t="shared" si="771"/>
        <v>0</v>
      </c>
      <c r="AJ1105" s="1">
        <f t="shared" si="772"/>
        <v>0</v>
      </c>
      <c r="AK1105" s="1">
        <f t="shared" si="773"/>
        <v>0</v>
      </c>
      <c r="AL1105" s="1">
        <f t="shared" si="774"/>
        <v>0</v>
      </c>
      <c r="AM1105" s="1">
        <f t="shared" si="775"/>
        <v>0</v>
      </c>
      <c r="AN1105" s="1">
        <f t="shared" si="775"/>
        <v>0</v>
      </c>
      <c r="AO1105" s="1">
        <f t="shared" si="776"/>
        <v>0</v>
      </c>
      <c r="AP1105" s="1">
        <f t="shared" si="777"/>
        <v>0</v>
      </c>
      <c r="AQ1105" s="1">
        <f t="shared" si="778"/>
        <v>0</v>
      </c>
      <c r="AR1105" s="1">
        <f t="shared" si="779"/>
        <v>0</v>
      </c>
      <c r="AS1105" s="1">
        <f t="shared" si="780"/>
        <v>0</v>
      </c>
      <c r="AT1105" s="1">
        <f t="shared" si="781"/>
        <v>0</v>
      </c>
      <c r="AU1105" s="1">
        <f t="shared" si="782"/>
        <v>0</v>
      </c>
      <c r="AV1105" s="1">
        <f t="shared" si="783"/>
        <v>0</v>
      </c>
      <c r="AW1105" s="1">
        <f t="shared" si="784"/>
        <v>0</v>
      </c>
      <c r="AX1105" s="1">
        <f t="shared" si="785"/>
        <v>0</v>
      </c>
      <c r="AY1105" s="1">
        <f t="shared" si="786"/>
        <v>0</v>
      </c>
      <c r="AZ1105" s="1">
        <f t="shared" si="787"/>
        <v>80</v>
      </c>
      <c r="BA1105" s="1">
        <f t="shared" si="788"/>
        <v>0</v>
      </c>
      <c r="BB1105" s="1">
        <f t="shared" si="789"/>
        <v>0</v>
      </c>
      <c r="BC1105" s="1">
        <f t="shared" si="790"/>
        <v>0</v>
      </c>
      <c r="BD1105" s="1">
        <f t="shared" si="791"/>
        <v>80</v>
      </c>
      <c r="BE1105" s="1" t="str">
        <f t="shared" si="798"/>
        <v>Barge D</v>
      </c>
      <c r="BF1105" s="1">
        <f t="shared" si="799"/>
        <v>8</v>
      </c>
      <c r="BG1105" s="3">
        <v>1087</v>
      </c>
      <c r="BH1105" s="1">
        <f t="shared" si="811"/>
        <v>0</v>
      </c>
      <c r="BI1105" s="1">
        <f t="shared" si="792"/>
        <v>0</v>
      </c>
      <c r="BJ1105" s="3">
        <v>1087</v>
      </c>
      <c r="BK1105" s="1">
        <f t="shared" si="793"/>
        <v>9</v>
      </c>
      <c r="BL1105" s="1">
        <f t="shared" si="800"/>
        <v>0</v>
      </c>
      <c r="BM1105" s="1">
        <f t="shared" si="801"/>
        <v>0</v>
      </c>
      <c r="BN1105" s="1">
        <f t="shared" si="802"/>
        <v>0</v>
      </c>
      <c r="BO1105" s="1">
        <f t="shared" si="803"/>
        <v>0</v>
      </c>
      <c r="BP1105" s="1">
        <f t="shared" si="804"/>
        <v>0</v>
      </c>
      <c r="BQ1105" s="1">
        <f t="shared" si="805"/>
        <v>0</v>
      </c>
      <c r="BR1105" s="1">
        <f t="shared" si="806"/>
        <v>0</v>
      </c>
      <c r="BS1105" s="1">
        <f t="shared" si="807"/>
        <v>0</v>
      </c>
      <c r="BT1105" s="1">
        <f t="shared" si="808"/>
        <v>1</v>
      </c>
      <c r="BU1105" s="1">
        <f t="shared" si="809"/>
        <v>2</v>
      </c>
      <c r="BW1105" s="1">
        <f t="shared" si="816"/>
        <v>0</v>
      </c>
      <c r="BX1105" s="1">
        <f t="shared" si="817"/>
        <v>0</v>
      </c>
      <c r="BY1105" s="1">
        <f t="shared" si="818"/>
        <v>0</v>
      </c>
      <c r="BZ1105" s="1">
        <f t="shared" si="820"/>
        <v>0</v>
      </c>
      <c r="CA1105" s="1">
        <f t="shared" si="821"/>
        <v>0</v>
      </c>
      <c r="CB1105" s="1">
        <f t="shared" si="822"/>
        <v>0</v>
      </c>
      <c r="CC1105" s="1">
        <f t="shared" si="819"/>
        <v>0</v>
      </c>
      <c r="CD1105" s="1">
        <f t="shared" si="819"/>
        <v>0</v>
      </c>
      <c r="CE1105" s="1">
        <f t="shared" si="819"/>
        <v>70</v>
      </c>
      <c r="CF1105" s="1">
        <f t="shared" si="819"/>
        <v>140</v>
      </c>
      <c r="CW1105" s="1">
        <v>1087</v>
      </c>
      <c r="CX1105" s="1">
        <f t="shared" si="794"/>
        <v>1</v>
      </c>
      <c r="CY1105" s="1" t="s">
        <v>37</v>
      </c>
      <c r="CZ1105" s="1">
        <v>1</v>
      </c>
      <c r="DB1105" s="1">
        <f t="shared" si="810"/>
        <v>9</v>
      </c>
      <c r="DC1105" s="1" t="s">
        <v>43</v>
      </c>
      <c r="DD1105" s="1">
        <f t="shared" si="795"/>
        <v>10</v>
      </c>
      <c r="DL1105" s="1">
        <v>1087</v>
      </c>
      <c r="DM1105" s="1">
        <f t="shared" si="796"/>
        <v>7</v>
      </c>
      <c r="DN1105" s="1">
        <f t="shared" si="797"/>
        <v>0</v>
      </c>
      <c r="DO1105" s="1" t="s">
        <v>37</v>
      </c>
      <c r="DP1105" s="1">
        <v>0</v>
      </c>
    </row>
    <row r="1106" spans="1:120" ht="15">
      <c r="A1106">
        <v>1088</v>
      </c>
      <c r="B1106">
        <v>2</v>
      </c>
      <c r="C1106" s="25">
        <v>24200</v>
      </c>
      <c r="D1106">
        <v>0</v>
      </c>
      <c r="E1106">
        <v>5</v>
      </c>
      <c r="F1106" t="s">
        <v>94</v>
      </c>
      <c r="G1106">
        <v>3</v>
      </c>
      <c r="H1106"/>
      <c r="I1106"/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1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>
        <v>0</v>
      </c>
      <c r="AE1106" s="1">
        <v>0</v>
      </c>
      <c r="AF1106" s="1">
        <v>0</v>
      </c>
      <c r="AG1106" s="1">
        <f t="shared" si="769"/>
        <v>0</v>
      </c>
      <c r="AH1106" s="1">
        <f t="shared" si="770"/>
        <v>0</v>
      </c>
      <c r="AI1106" s="1">
        <f t="shared" si="771"/>
        <v>0</v>
      </c>
      <c r="AJ1106" s="1">
        <f t="shared" si="772"/>
        <v>0</v>
      </c>
      <c r="AK1106" s="1">
        <f t="shared" si="773"/>
        <v>0</v>
      </c>
      <c r="AL1106" s="1">
        <f t="shared" si="774"/>
        <v>80</v>
      </c>
      <c r="AM1106" s="1">
        <f t="shared" si="775"/>
        <v>0</v>
      </c>
      <c r="AN1106" s="1">
        <f t="shared" si="775"/>
        <v>0</v>
      </c>
      <c r="AO1106" s="1">
        <f t="shared" si="776"/>
        <v>0</v>
      </c>
      <c r="AP1106" s="1">
        <f t="shared" si="777"/>
        <v>0</v>
      </c>
      <c r="AQ1106" s="1">
        <f t="shared" si="778"/>
        <v>0</v>
      </c>
      <c r="AR1106" s="1">
        <f t="shared" si="779"/>
        <v>0</v>
      </c>
      <c r="AS1106" s="1">
        <f t="shared" si="780"/>
        <v>0</v>
      </c>
      <c r="AT1106" s="1">
        <f t="shared" si="781"/>
        <v>0</v>
      </c>
      <c r="AU1106" s="1">
        <f t="shared" si="782"/>
        <v>0</v>
      </c>
      <c r="AV1106" s="1">
        <f t="shared" si="783"/>
        <v>0</v>
      </c>
      <c r="AW1106" s="1">
        <f t="shared" si="784"/>
        <v>0</v>
      </c>
      <c r="AX1106" s="1">
        <f t="shared" si="785"/>
        <v>0</v>
      </c>
      <c r="AY1106" s="1">
        <f t="shared" si="786"/>
        <v>0</v>
      </c>
      <c r="AZ1106" s="1">
        <f t="shared" si="787"/>
        <v>0</v>
      </c>
      <c r="BA1106" s="1">
        <f t="shared" si="788"/>
        <v>0</v>
      </c>
      <c r="BB1106" s="1">
        <f t="shared" si="789"/>
        <v>0</v>
      </c>
      <c r="BC1106" s="1">
        <f t="shared" si="790"/>
        <v>0</v>
      </c>
      <c r="BD1106" s="1">
        <f t="shared" si="791"/>
        <v>80</v>
      </c>
      <c r="BE1106" s="1" t="str">
        <f t="shared" si="798"/>
        <v>Barge C</v>
      </c>
      <c r="BF1106" s="1">
        <f t="shared" si="799"/>
        <v>2</v>
      </c>
      <c r="BG1106" s="3">
        <v>1088</v>
      </c>
      <c r="BH1106" s="1">
        <f t="shared" si="811"/>
        <v>0</v>
      </c>
      <c r="BI1106" s="1">
        <f t="shared" si="792"/>
        <v>0</v>
      </c>
      <c r="BJ1106" s="3">
        <v>1088</v>
      </c>
      <c r="BK1106" s="1">
        <f t="shared" si="793"/>
        <v>3</v>
      </c>
      <c r="BL1106" s="1">
        <f t="shared" si="800"/>
        <v>0</v>
      </c>
      <c r="BM1106" s="1">
        <f t="shared" si="801"/>
        <v>0</v>
      </c>
      <c r="BN1106" s="1">
        <f t="shared" si="802"/>
        <v>1</v>
      </c>
      <c r="BO1106" s="1">
        <f t="shared" si="803"/>
        <v>2</v>
      </c>
      <c r="BP1106" s="1">
        <f t="shared" si="804"/>
        <v>3</v>
      </c>
      <c r="BQ1106" s="1">
        <f t="shared" si="805"/>
        <v>4</v>
      </c>
      <c r="BR1106" s="1">
        <f t="shared" si="806"/>
        <v>5</v>
      </c>
      <c r="BS1106" s="1">
        <f t="shared" si="807"/>
        <v>6</v>
      </c>
      <c r="BT1106" s="1">
        <f t="shared" si="808"/>
        <v>7</v>
      </c>
      <c r="BU1106" s="1">
        <f t="shared" si="809"/>
        <v>8</v>
      </c>
      <c r="BW1106" s="1">
        <f t="shared" si="816"/>
        <v>0</v>
      </c>
      <c r="BX1106" s="1">
        <f t="shared" si="817"/>
        <v>0</v>
      </c>
      <c r="BY1106" s="1">
        <f t="shared" si="818"/>
        <v>70</v>
      </c>
      <c r="BZ1106" s="1">
        <f t="shared" si="820"/>
        <v>140</v>
      </c>
      <c r="CA1106" s="1">
        <f t="shared" si="821"/>
        <v>210</v>
      </c>
      <c r="CB1106" s="1">
        <f t="shared" si="822"/>
        <v>280</v>
      </c>
      <c r="CC1106" s="1">
        <f t="shared" si="819"/>
        <v>350</v>
      </c>
      <c r="CD1106" s="1">
        <f t="shared" si="819"/>
        <v>420</v>
      </c>
      <c r="CE1106" s="1">
        <f t="shared" si="819"/>
        <v>490</v>
      </c>
      <c r="CF1106" s="1">
        <f t="shared" si="819"/>
        <v>560</v>
      </c>
      <c r="CW1106" s="1">
        <v>1088</v>
      </c>
      <c r="CX1106" s="1">
        <f t="shared" si="794"/>
        <v>1</v>
      </c>
      <c r="CY1106" s="1" t="s">
        <v>37</v>
      </c>
      <c r="CZ1106" s="1">
        <v>1</v>
      </c>
      <c r="DB1106" s="1">
        <f t="shared" si="810"/>
        <v>3</v>
      </c>
      <c r="DC1106" s="1" t="s">
        <v>43</v>
      </c>
      <c r="DD1106" s="1">
        <f t="shared" si="795"/>
        <v>5</v>
      </c>
      <c r="DL1106" s="1">
        <v>1088</v>
      </c>
      <c r="DM1106" s="1">
        <f t="shared" si="796"/>
        <v>1</v>
      </c>
      <c r="DN1106" s="1">
        <f t="shared" si="797"/>
        <v>0</v>
      </c>
      <c r="DO1106" s="1" t="s">
        <v>37</v>
      </c>
      <c r="DP1106" s="1">
        <v>0</v>
      </c>
    </row>
    <row r="1107" spans="1:120" ht="15">
      <c r="A1107">
        <v>1089</v>
      </c>
      <c r="B1107">
        <v>2</v>
      </c>
      <c r="C1107" s="25">
        <v>22300</v>
      </c>
      <c r="D1107">
        <v>-1</v>
      </c>
      <c r="E1107">
        <v>2</v>
      </c>
      <c r="F1107" t="s">
        <v>35</v>
      </c>
      <c r="G1107">
        <v>3</v>
      </c>
      <c r="H1107"/>
      <c r="I1107"/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f t="shared" ref="AG1107:AG1170" si="823">(225+BW1107)*J1107</f>
        <v>0</v>
      </c>
      <c r="AH1107" s="1">
        <f t="shared" ref="AH1107:AH1170" si="824">(40*$B1107+ $BW1107) *K1107</f>
        <v>80</v>
      </c>
      <c r="AI1107" s="1">
        <f t="shared" ref="AI1107:AI1170" si="825">(40*$B1107+ $BW1107) *L1107</f>
        <v>0</v>
      </c>
      <c r="AJ1107" s="1">
        <f t="shared" ref="AJ1107:AJ1170" si="826">(225+BX1107)*M1107</f>
        <v>0</v>
      </c>
      <c r="AK1107" s="1">
        <f t="shared" ref="AK1107:AK1170" si="827">(40*$B1107+$BX1107) *N1107</f>
        <v>0</v>
      </c>
      <c r="AL1107" s="1">
        <f t="shared" ref="AL1107:AL1170" si="828">(40*$B1107+$BX1107) *O1107</f>
        <v>0</v>
      </c>
      <c r="AM1107" s="1">
        <f t="shared" ref="AM1107:AN1170" si="829">(225+BY1107)*P1107</f>
        <v>0</v>
      </c>
      <c r="AN1107" s="1">
        <f t="shared" si="829"/>
        <v>0</v>
      </c>
      <c r="AO1107" s="1">
        <f t="shared" ref="AO1107:AO1170" si="830">(40*$B1107+$BZ1107) *R1107</f>
        <v>0</v>
      </c>
      <c r="AP1107" s="1">
        <f t="shared" ref="AP1107:AP1170" si="831">(40*$B1107+$BZ1107) *S1107</f>
        <v>0</v>
      </c>
      <c r="AQ1107" s="1">
        <f t="shared" ref="AQ1107:AQ1170" si="832">(225+CA1107)*T1107</f>
        <v>0</v>
      </c>
      <c r="AR1107" s="1">
        <f t="shared" ref="AR1107:AR1170" si="833">(40*$B1107+$CA1107)*U1107</f>
        <v>0</v>
      </c>
      <c r="AS1107" s="1">
        <f t="shared" ref="AS1107:AS1170" si="834">(40*$B1107+$CA1107)*V1107</f>
        <v>0</v>
      </c>
      <c r="AT1107" s="1">
        <f t="shared" ref="AT1107:AT1170" si="835">(225+CB1107)*W1107</f>
        <v>0</v>
      </c>
      <c r="AU1107" s="1">
        <f t="shared" ref="AU1107:AU1170" si="836">(40*$B1107+$CB1107)*X1107</f>
        <v>0</v>
      </c>
      <c r="AV1107" s="1">
        <f t="shared" ref="AV1107:AV1170" si="837">(40*$B1107+$CB1107)*Y1107</f>
        <v>0</v>
      </c>
      <c r="AW1107" s="1">
        <f t="shared" ref="AW1107:AW1170" si="838">(225+CC1107)*Z1107</f>
        <v>0</v>
      </c>
      <c r="AX1107" s="1">
        <f t="shared" ref="AX1107:AX1170" si="839">(40*$B1107+$CC1107)*AA1107</f>
        <v>0</v>
      </c>
      <c r="AY1107" s="1">
        <f t="shared" ref="AY1107:AY1170" si="840">(225+CD1107)*AB1107</f>
        <v>0</v>
      </c>
      <c r="AZ1107" s="1">
        <f t="shared" ref="AZ1107:AZ1170" si="841">(40*$B1107+ $CD1107)*AC1107</f>
        <v>0</v>
      </c>
      <c r="BA1107" s="1">
        <f t="shared" ref="BA1107:BA1170" si="842">(225+CE1107)*AD1107</f>
        <v>0</v>
      </c>
      <c r="BB1107" s="1">
        <f t="shared" ref="BB1107:BB1170" si="843">(40*$B1107+$CE1107)*AE1107</f>
        <v>0</v>
      </c>
      <c r="BC1107" s="1">
        <f t="shared" ref="BC1107:BC1170" si="844">(225+CF1107)*AF1107</f>
        <v>0</v>
      </c>
      <c r="BD1107" s="1">
        <f t="shared" ref="BD1107:BD1170" si="845">SUM(AG1107:BC1107)</f>
        <v>80</v>
      </c>
      <c r="BE1107" s="1" t="str">
        <f t="shared" si="798"/>
        <v>Barge D</v>
      </c>
      <c r="BF1107" s="1">
        <f t="shared" si="799"/>
        <v>1</v>
      </c>
      <c r="BG1107" s="3">
        <v>1089</v>
      </c>
      <c r="BH1107" s="1">
        <f t="shared" si="811"/>
        <v>0</v>
      </c>
      <c r="BI1107" s="1">
        <f t="shared" ref="BI1107:BI1170" si="846">IF(BH1107&gt;0,IF(B1107=1,BH1107*50,BH1107*70),0)</f>
        <v>0</v>
      </c>
      <c r="BJ1107" s="3">
        <v>1089</v>
      </c>
      <c r="BK1107" s="1">
        <f t="shared" ref="BK1107:BK1170" si="847">D1107+G1107</f>
        <v>2</v>
      </c>
      <c r="BL1107" s="1">
        <f t="shared" si="800"/>
        <v>0</v>
      </c>
      <c r="BM1107" s="1">
        <f t="shared" si="801"/>
        <v>1</v>
      </c>
      <c r="BN1107" s="1">
        <f t="shared" si="802"/>
        <v>2</v>
      </c>
      <c r="BO1107" s="1">
        <f t="shared" si="803"/>
        <v>3</v>
      </c>
      <c r="BP1107" s="1">
        <f t="shared" si="804"/>
        <v>4</v>
      </c>
      <c r="BQ1107" s="1">
        <f t="shared" si="805"/>
        <v>5</v>
      </c>
      <c r="BR1107" s="1">
        <f t="shared" si="806"/>
        <v>6</v>
      </c>
      <c r="BS1107" s="1">
        <f t="shared" si="807"/>
        <v>7</v>
      </c>
      <c r="BT1107" s="1">
        <f t="shared" si="808"/>
        <v>8</v>
      </c>
      <c r="BU1107" s="1">
        <f t="shared" si="809"/>
        <v>9</v>
      </c>
      <c r="BW1107" s="1">
        <f t="shared" si="816"/>
        <v>0</v>
      </c>
      <c r="BX1107" s="1">
        <f t="shared" si="817"/>
        <v>70</v>
      </c>
      <c r="BY1107" s="1">
        <f t="shared" si="818"/>
        <v>140</v>
      </c>
      <c r="BZ1107" s="1">
        <f t="shared" si="820"/>
        <v>210</v>
      </c>
      <c r="CA1107" s="1">
        <f t="shared" si="821"/>
        <v>280</v>
      </c>
      <c r="CB1107" s="1">
        <f t="shared" si="822"/>
        <v>350</v>
      </c>
      <c r="CC1107" s="1">
        <f t="shared" ref="CC1107:CC1115" si="848">IF(BR1107&gt;0,IF($B1107=1,BR1107*50,BR1107*70),0)</f>
        <v>420</v>
      </c>
      <c r="CD1107" s="1">
        <f t="shared" ref="CD1107:CD1115" si="849">IF(BS1107&gt;0,IF($B1107=1,BS1107*50,BS1107*70),0)</f>
        <v>490</v>
      </c>
      <c r="CE1107" s="1">
        <f t="shared" ref="CE1107:CE1115" si="850">IF(BT1107&gt;0,IF($B1107=1,BT1107*50,BT1107*70),0)</f>
        <v>560</v>
      </c>
      <c r="CF1107" s="1">
        <f t="shared" ref="CF1107:CF1115" si="851">IF(BU1107&gt;0,IF($B1107=1,BU1107*50,BU1107*70),0)</f>
        <v>630</v>
      </c>
      <c r="CW1107" s="1">
        <v>1089</v>
      </c>
      <c r="CX1107" s="1">
        <f t="shared" ref="CX1107:CX1170" si="852">SUM(J1107:AF1107)</f>
        <v>1</v>
      </c>
      <c r="CY1107" s="1" t="s">
        <v>37</v>
      </c>
      <c r="CZ1107" s="1">
        <v>1</v>
      </c>
      <c r="DB1107" s="1">
        <f t="shared" si="810"/>
        <v>2</v>
      </c>
      <c r="DC1107" s="1" t="s">
        <v>43</v>
      </c>
      <c r="DD1107" s="1">
        <f t="shared" ref="DD1107:DD1170" si="853">E1107</f>
        <v>2</v>
      </c>
      <c r="DL1107" s="1">
        <v>1089</v>
      </c>
      <c r="DM1107" s="1">
        <f t="shared" ref="DM1107:DM1170" si="854">D1107+1</f>
        <v>0</v>
      </c>
      <c r="DN1107" s="1">
        <f t="shared" ref="DN1107:DN1170" si="855">IF(DM1107=2,SUM(J1107:L1107),IF(DM1107=3,SUM(J1107:O1107),IF(DM1107=4,SUM(J1107:P1107),IF(DM1107=5,SUM(J1107:S1107),IF(DM1107=6,SUM(J1107:V1107),IF(DM1107=7,SUM(J1107:Y1107),0))))))</f>
        <v>0</v>
      </c>
      <c r="DO1107" s="1" t="s">
        <v>37</v>
      </c>
      <c r="DP1107" s="1">
        <v>0</v>
      </c>
    </row>
    <row r="1108" spans="1:120" ht="15">
      <c r="A1108">
        <v>1090</v>
      </c>
      <c r="B1108">
        <v>2</v>
      </c>
      <c r="C1108" s="25">
        <v>22300</v>
      </c>
      <c r="D1108">
        <v>-1</v>
      </c>
      <c r="E1108">
        <v>4</v>
      </c>
      <c r="F1108" t="s">
        <v>73</v>
      </c>
      <c r="G1108">
        <v>6</v>
      </c>
      <c r="H1108"/>
      <c r="I1108"/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f t="shared" si="823"/>
        <v>0</v>
      </c>
      <c r="AH1108" s="1">
        <f t="shared" si="824"/>
        <v>80</v>
      </c>
      <c r="AI1108" s="1">
        <f t="shared" si="825"/>
        <v>0</v>
      </c>
      <c r="AJ1108" s="1">
        <f t="shared" si="826"/>
        <v>0</v>
      </c>
      <c r="AK1108" s="1">
        <f t="shared" si="827"/>
        <v>0</v>
      </c>
      <c r="AL1108" s="1">
        <f t="shared" si="828"/>
        <v>0</v>
      </c>
      <c r="AM1108" s="1">
        <f t="shared" si="829"/>
        <v>0</v>
      </c>
      <c r="AN1108" s="1">
        <f t="shared" si="829"/>
        <v>0</v>
      </c>
      <c r="AO1108" s="1">
        <f t="shared" si="830"/>
        <v>0</v>
      </c>
      <c r="AP1108" s="1">
        <f t="shared" si="831"/>
        <v>0</v>
      </c>
      <c r="AQ1108" s="1">
        <f t="shared" si="832"/>
        <v>0</v>
      </c>
      <c r="AR1108" s="1">
        <f t="shared" si="833"/>
        <v>0</v>
      </c>
      <c r="AS1108" s="1">
        <f t="shared" si="834"/>
        <v>0</v>
      </c>
      <c r="AT1108" s="1">
        <f t="shared" si="835"/>
        <v>0</v>
      </c>
      <c r="AU1108" s="1">
        <f t="shared" si="836"/>
        <v>0</v>
      </c>
      <c r="AV1108" s="1">
        <f t="shared" si="837"/>
        <v>0</v>
      </c>
      <c r="AW1108" s="1">
        <f t="shared" si="838"/>
        <v>0</v>
      </c>
      <c r="AX1108" s="1">
        <f t="shared" si="839"/>
        <v>0</v>
      </c>
      <c r="AY1108" s="1">
        <f t="shared" si="840"/>
        <v>0</v>
      </c>
      <c r="AZ1108" s="1">
        <f t="shared" si="841"/>
        <v>0</v>
      </c>
      <c r="BA1108" s="1">
        <f t="shared" si="842"/>
        <v>0</v>
      </c>
      <c r="BB1108" s="1">
        <f t="shared" si="843"/>
        <v>0</v>
      </c>
      <c r="BC1108" s="1">
        <f t="shared" si="844"/>
        <v>0</v>
      </c>
      <c r="BD1108" s="1">
        <f t="shared" si="845"/>
        <v>80</v>
      </c>
      <c r="BE1108" s="1" t="str">
        <f t="shared" ref="BE1108:BE1171" si="856">IF(J1108+M1108+P1108+Q1108+T1108+W1108+Z1108+AB1108+AD1108+AF1108=1,"Truck",IF(N1108+X1108=1,"Barge A",IF(R1108+AA1108+AE1108=1,"Barge B",IF(O1108+U1108=1,"Barge C",IF(K1108+Y1108+AC1108=1,"Barge D",IF(L1108+S1108=1,"Barge E",IF(V1108=1,"Barge E")))))))</f>
        <v>Barge D</v>
      </c>
      <c r="BF1108" s="1">
        <f t="shared" ref="BF1108:BF1171" si="857">IF(SUM(J1108:L1108)=1,1,IF(SUM(M1108:O1108)=1,2,IF(P1108=1,3,IF(SUM(Q1108:S1108)=1,4,IF(SUM(T1108:V1108)=1,5,IF(SUM(W1108:Y1108)=1,6,IF(SUM(Z1108:AA1108)=1,7,IF(SUM(AB1108:AC1108)=1,8,IF(SUM(AD1108:AE1108)=1,9,IF(AF1108=1,10,0))))))))))</f>
        <v>1</v>
      </c>
      <c r="BG1108" s="3">
        <v>1090</v>
      </c>
      <c r="BH1108" s="1">
        <f t="shared" si="811"/>
        <v>0</v>
      </c>
      <c r="BI1108" s="1">
        <f t="shared" si="846"/>
        <v>0</v>
      </c>
      <c r="BJ1108" s="3">
        <v>1090</v>
      </c>
      <c r="BK1108" s="1">
        <f t="shared" si="847"/>
        <v>5</v>
      </c>
      <c r="BL1108" s="1">
        <f t="shared" ref="BL1108:BL1171" si="858">IF(BK1108=1,BK1108,0)</f>
        <v>0</v>
      </c>
      <c r="BM1108" s="1">
        <f t="shared" ref="BM1108:BM1171" si="859">IF(BL1108&gt;0,BL1108+1,IF(BK1108=2,BK1108-1,0))</f>
        <v>0</v>
      </c>
      <c r="BN1108" s="1">
        <f t="shared" ref="BN1108:BN1171" si="860">IF(BM1108&gt;0,BM1108+1,IF(BK1108=3,BK1108-2,0))</f>
        <v>0</v>
      </c>
      <c r="BO1108" s="1">
        <f t="shared" ref="BO1108:BO1171" si="861">IF(BN1108&gt;0,BN1108+1,IF(BK1108=4,BK1108-3,0))</f>
        <v>0</v>
      </c>
      <c r="BP1108" s="1">
        <f t="shared" ref="BP1108:BP1171" si="862">IF(BO1108&gt;0,BO1108+1,IF(BK1108=5,BK1108-4,0))</f>
        <v>1</v>
      </c>
      <c r="BQ1108" s="1">
        <f t="shared" ref="BQ1108:BQ1171" si="863">IF(BP1108&gt;0,BP1108+1,IF(BK1108=6,BK1108-5,0))</f>
        <v>2</v>
      </c>
      <c r="BR1108" s="1">
        <f t="shared" ref="BR1108:BR1171" si="864">IF(BQ1108&gt;0,BQ1108+1,IF(BK1108=7,BK1108-6,0))</f>
        <v>3</v>
      </c>
      <c r="BS1108" s="1">
        <f t="shared" ref="BS1108:BS1171" si="865">IF(BR1108&gt;0,BR1108+1,IF(BK1108=8,BK1108-7,0))</f>
        <v>4</v>
      </c>
      <c r="BT1108" s="1">
        <f t="shared" ref="BT1108:BT1171" si="866">IF(BS1108&gt;0,BS1108+1,IF(BK1108=9,BK1108-8,0))</f>
        <v>5</v>
      </c>
      <c r="BU1108" s="1">
        <f t="shared" ref="BU1108:BU1171" si="867">IF(BT1108&gt;0,BT1108+1,IF(BK1108=10,BK1108-9,0))</f>
        <v>6</v>
      </c>
      <c r="BW1108" s="1">
        <f t="shared" si="816"/>
        <v>0</v>
      </c>
      <c r="BX1108" s="1">
        <f t="shared" si="817"/>
        <v>0</v>
      </c>
      <c r="BY1108" s="1">
        <f t="shared" si="818"/>
        <v>0</v>
      </c>
      <c r="BZ1108" s="1">
        <f t="shared" si="820"/>
        <v>0</v>
      </c>
      <c r="CA1108" s="1">
        <f t="shared" si="821"/>
        <v>70</v>
      </c>
      <c r="CB1108" s="1">
        <f t="shared" si="822"/>
        <v>140</v>
      </c>
      <c r="CC1108" s="1">
        <f t="shared" si="848"/>
        <v>210</v>
      </c>
      <c r="CD1108" s="1">
        <f t="shared" si="849"/>
        <v>280</v>
      </c>
      <c r="CE1108" s="1">
        <f t="shared" si="850"/>
        <v>350</v>
      </c>
      <c r="CF1108" s="1">
        <f t="shared" si="851"/>
        <v>420</v>
      </c>
      <c r="CW1108" s="1">
        <v>1090</v>
      </c>
      <c r="CX1108" s="1">
        <f t="shared" si="852"/>
        <v>1</v>
      </c>
      <c r="CY1108" s="1" t="s">
        <v>37</v>
      </c>
      <c r="CZ1108" s="1">
        <v>1</v>
      </c>
      <c r="DB1108" s="1">
        <f t="shared" ref="DB1108:DB1171" si="868">J1108*1+SUM(K1108:L1108)*(1+1)+M1108*2+SUM(N1108:O1108)*(2+1) +P1108*3 + Q1108* 4 + SUM(R1108:S1108)*(4+1) + T1108*5 +SUM(U1108:V1108)*(5+1) + W1108*6 + SUM(X1108:Y1108)*(6+1) + Z1108*7 + SUM(AA1108:AA1108)*(7+1) + AB1108*8 + SUM(AC1108:AC1108)*(8+1) + AD1108*9 + SUM(AE1108:AE1108)*(9+1) + AF1108*10</f>
        <v>2</v>
      </c>
      <c r="DC1108" s="1" t="s">
        <v>43</v>
      </c>
      <c r="DD1108" s="1">
        <f t="shared" si="853"/>
        <v>4</v>
      </c>
      <c r="DL1108" s="1">
        <v>1090</v>
      </c>
      <c r="DM1108" s="1">
        <f t="shared" si="854"/>
        <v>0</v>
      </c>
      <c r="DN1108" s="1">
        <f t="shared" si="855"/>
        <v>0</v>
      </c>
      <c r="DO1108" s="1" t="s">
        <v>37</v>
      </c>
      <c r="DP1108" s="1">
        <v>0</v>
      </c>
    </row>
    <row r="1109" spans="1:120" ht="15">
      <c r="A1109">
        <v>1091</v>
      </c>
      <c r="B1109">
        <v>2</v>
      </c>
      <c r="C1109" s="25">
        <v>24200</v>
      </c>
      <c r="D1109">
        <v>4</v>
      </c>
      <c r="E1109">
        <v>9</v>
      </c>
      <c r="F1109" t="s">
        <v>35</v>
      </c>
      <c r="G1109">
        <v>6</v>
      </c>
      <c r="H1109"/>
      <c r="I1109"/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0.25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0.75</v>
      </c>
      <c r="AF1109" s="1">
        <v>0</v>
      </c>
      <c r="AG1109" s="1">
        <f t="shared" si="823"/>
        <v>0</v>
      </c>
      <c r="AH1109" s="1">
        <f t="shared" si="824"/>
        <v>0</v>
      </c>
      <c r="AI1109" s="1">
        <f t="shared" si="825"/>
        <v>0</v>
      </c>
      <c r="AJ1109" s="1">
        <f t="shared" si="826"/>
        <v>0</v>
      </c>
      <c r="AK1109" s="1">
        <f t="shared" si="827"/>
        <v>0</v>
      </c>
      <c r="AL1109" s="1">
        <f t="shared" si="828"/>
        <v>0</v>
      </c>
      <c r="AM1109" s="1">
        <f t="shared" si="829"/>
        <v>0</v>
      </c>
      <c r="AN1109" s="1">
        <f t="shared" si="829"/>
        <v>0</v>
      </c>
      <c r="AO1109" s="1">
        <f t="shared" si="830"/>
        <v>0</v>
      </c>
      <c r="AP1109" s="1">
        <f t="shared" si="831"/>
        <v>0</v>
      </c>
      <c r="AQ1109" s="1">
        <f t="shared" si="832"/>
        <v>0</v>
      </c>
      <c r="AR1109" s="1">
        <f t="shared" si="833"/>
        <v>20</v>
      </c>
      <c r="AS1109" s="1">
        <f t="shared" si="834"/>
        <v>0</v>
      </c>
      <c r="AT1109" s="1">
        <f t="shared" si="835"/>
        <v>0</v>
      </c>
      <c r="AU1109" s="1">
        <f t="shared" si="836"/>
        <v>0</v>
      </c>
      <c r="AV1109" s="1">
        <f t="shared" si="837"/>
        <v>0</v>
      </c>
      <c r="AW1109" s="1">
        <f t="shared" si="838"/>
        <v>0</v>
      </c>
      <c r="AX1109" s="1">
        <f t="shared" si="839"/>
        <v>0</v>
      </c>
      <c r="AY1109" s="1">
        <f t="shared" si="840"/>
        <v>0</v>
      </c>
      <c r="AZ1109" s="1">
        <f t="shared" si="841"/>
        <v>0</v>
      </c>
      <c r="BA1109" s="1">
        <f t="shared" si="842"/>
        <v>0</v>
      </c>
      <c r="BB1109" s="1">
        <f t="shared" si="843"/>
        <v>60</v>
      </c>
      <c r="BC1109" s="1">
        <f t="shared" si="844"/>
        <v>0</v>
      </c>
      <c r="BD1109" s="1">
        <f t="shared" si="845"/>
        <v>80</v>
      </c>
      <c r="BE1109" s="1" t="b">
        <f t="shared" si="856"/>
        <v>0</v>
      </c>
      <c r="BF1109" s="1">
        <f t="shared" si="857"/>
        <v>0</v>
      </c>
      <c r="BG1109" s="3">
        <v>1091</v>
      </c>
      <c r="BH1109" s="1">
        <f t="shared" si="811"/>
        <v>0</v>
      </c>
      <c r="BI1109" s="1">
        <f t="shared" si="846"/>
        <v>0</v>
      </c>
      <c r="BJ1109" s="3">
        <v>1091</v>
      </c>
      <c r="BK1109" s="1">
        <f t="shared" si="847"/>
        <v>10</v>
      </c>
      <c r="BL1109" s="1">
        <f t="shared" si="858"/>
        <v>0</v>
      </c>
      <c r="BM1109" s="1">
        <f t="shared" si="859"/>
        <v>0</v>
      </c>
      <c r="BN1109" s="1">
        <f t="shared" si="860"/>
        <v>0</v>
      </c>
      <c r="BO1109" s="1">
        <f t="shared" si="861"/>
        <v>0</v>
      </c>
      <c r="BP1109" s="1">
        <f t="shared" si="862"/>
        <v>0</v>
      </c>
      <c r="BQ1109" s="1">
        <f t="shared" si="863"/>
        <v>0</v>
      </c>
      <c r="BR1109" s="1">
        <f t="shared" si="864"/>
        <v>0</v>
      </c>
      <c r="BS1109" s="1">
        <f t="shared" si="865"/>
        <v>0</v>
      </c>
      <c r="BT1109" s="1">
        <f t="shared" si="866"/>
        <v>0</v>
      </c>
      <c r="BU1109" s="1">
        <f t="shared" si="867"/>
        <v>1</v>
      </c>
      <c r="BW1109" s="1">
        <f t="shared" si="816"/>
        <v>0</v>
      </c>
      <c r="BX1109" s="1">
        <f t="shared" si="817"/>
        <v>0</v>
      </c>
      <c r="BY1109" s="1">
        <f t="shared" si="818"/>
        <v>0</v>
      </c>
      <c r="BZ1109" s="1">
        <f t="shared" si="820"/>
        <v>0</v>
      </c>
      <c r="CA1109" s="1">
        <f t="shared" si="821"/>
        <v>0</v>
      </c>
      <c r="CB1109" s="1">
        <f t="shared" si="822"/>
        <v>0</v>
      </c>
      <c r="CC1109" s="1">
        <f t="shared" si="848"/>
        <v>0</v>
      </c>
      <c r="CD1109" s="1">
        <f t="shared" si="849"/>
        <v>0</v>
      </c>
      <c r="CE1109" s="1">
        <f t="shared" si="850"/>
        <v>0</v>
      </c>
      <c r="CF1109" s="1">
        <f t="shared" si="851"/>
        <v>70</v>
      </c>
      <c r="CW1109" s="1">
        <v>1091</v>
      </c>
      <c r="CX1109" s="1">
        <f t="shared" si="852"/>
        <v>1</v>
      </c>
      <c r="CY1109" s="1" t="s">
        <v>37</v>
      </c>
      <c r="CZ1109" s="1">
        <v>1</v>
      </c>
      <c r="DB1109" s="1">
        <f t="shared" si="868"/>
        <v>9</v>
      </c>
      <c r="DC1109" s="1" t="s">
        <v>43</v>
      </c>
      <c r="DD1109" s="1">
        <f t="shared" si="853"/>
        <v>9</v>
      </c>
      <c r="DL1109" s="1">
        <v>1091</v>
      </c>
      <c r="DM1109" s="1">
        <f t="shared" si="854"/>
        <v>5</v>
      </c>
      <c r="DN1109" s="1">
        <f t="shared" si="855"/>
        <v>0</v>
      </c>
      <c r="DO1109" s="1" t="s">
        <v>37</v>
      </c>
      <c r="DP1109" s="1">
        <v>0</v>
      </c>
    </row>
    <row r="1110" spans="1:120" ht="15">
      <c r="A1110">
        <v>1092</v>
      </c>
      <c r="B1110">
        <v>2</v>
      </c>
      <c r="C1110" s="25">
        <v>24200</v>
      </c>
      <c r="D1110">
        <v>5</v>
      </c>
      <c r="E1110">
        <v>8</v>
      </c>
      <c r="F1110" t="s">
        <v>35</v>
      </c>
      <c r="G1110">
        <v>3</v>
      </c>
      <c r="H1110"/>
      <c r="I1110"/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1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  <c r="AG1110" s="1">
        <f t="shared" si="823"/>
        <v>0</v>
      </c>
      <c r="AH1110" s="1">
        <f t="shared" si="824"/>
        <v>0</v>
      </c>
      <c r="AI1110" s="1">
        <f t="shared" si="825"/>
        <v>0</v>
      </c>
      <c r="AJ1110" s="1">
        <f t="shared" si="826"/>
        <v>0</v>
      </c>
      <c r="AK1110" s="1">
        <f t="shared" si="827"/>
        <v>0</v>
      </c>
      <c r="AL1110" s="1">
        <f t="shared" si="828"/>
        <v>0</v>
      </c>
      <c r="AM1110" s="1">
        <f t="shared" si="829"/>
        <v>0</v>
      </c>
      <c r="AN1110" s="1">
        <f t="shared" si="829"/>
        <v>0</v>
      </c>
      <c r="AO1110" s="1">
        <f t="shared" si="830"/>
        <v>0</v>
      </c>
      <c r="AP1110" s="1">
        <f t="shared" si="831"/>
        <v>0</v>
      </c>
      <c r="AQ1110" s="1">
        <f t="shared" si="832"/>
        <v>0</v>
      </c>
      <c r="AR1110" s="1">
        <f t="shared" si="833"/>
        <v>0</v>
      </c>
      <c r="AS1110" s="1">
        <f t="shared" si="834"/>
        <v>0</v>
      </c>
      <c r="AT1110" s="1">
        <f t="shared" si="835"/>
        <v>0</v>
      </c>
      <c r="AU1110" s="1">
        <f t="shared" si="836"/>
        <v>80</v>
      </c>
      <c r="AV1110" s="1">
        <f t="shared" si="837"/>
        <v>0</v>
      </c>
      <c r="AW1110" s="1">
        <f t="shared" si="838"/>
        <v>0</v>
      </c>
      <c r="AX1110" s="1">
        <f t="shared" si="839"/>
        <v>0</v>
      </c>
      <c r="AY1110" s="1">
        <f t="shared" si="840"/>
        <v>0</v>
      </c>
      <c r="AZ1110" s="1">
        <f t="shared" si="841"/>
        <v>0</v>
      </c>
      <c r="BA1110" s="1">
        <f t="shared" si="842"/>
        <v>0</v>
      </c>
      <c r="BB1110" s="1">
        <f t="shared" si="843"/>
        <v>0</v>
      </c>
      <c r="BC1110" s="1">
        <f t="shared" si="844"/>
        <v>0</v>
      </c>
      <c r="BD1110" s="1">
        <f t="shared" si="845"/>
        <v>80</v>
      </c>
      <c r="BE1110" s="1" t="str">
        <f t="shared" si="856"/>
        <v>Barge A</v>
      </c>
      <c r="BF1110" s="1">
        <f t="shared" si="857"/>
        <v>6</v>
      </c>
      <c r="BG1110" s="3">
        <v>1092</v>
      </c>
      <c r="BH1110" s="1">
        <f t="shared" si="811"/>
        <v>0</v>
      </c>
      <c r="BI1110" s="1">
        <f t="shared" si="846"/>
        <v>0</v>
      </c>
      <c r="BJ1110" s="3">
        <v>1092</v>
      </c>
      <c r="BK1110" s="1">
        <f t="shared" si="847"/>
        <v>8</v>
      </c>
      <c r="BL1110" s="1">
        <f t="shared" si="858"/>
        <v>0</v>
      </c>
      <c r="BM1110" s="1">
        <f t="shared" si="859"/>
        <v>0</v>
      </c>
      <c r="BN1110" s="1">
        <f t="shared" si="860"/>
        <v>0</v>
      </c>
      <c r="BO1110" s="1">
        <f t="shared" si="861"/>
        <v>0</v>
      </c>
      <c r="BP1110" s="1">
        <f t="shared" si="862"/>
        <v>0</v>
      </c>
      <c r="BQ1110" s="1">
        <f t="shared" si="863"/>
        <v>0</v>
      </c>
      <c r="BR1110" s="1">
        <f t="shared" si="864"/>
        <v>0</v>
      </c>
      <c r="BS1110" s="1">
        <f t="shared" si="865"/>
        <v>1</v>
      </c>
      <c r="BT1110" s="1">
        <f t="shared" si="866"/>
        <v>2</v>
      </c>
      <c r="BU1110" s="1">
        <f t="shared" si="867"/>
        <v>3</v>
      </c>
      <c r="BW1110" s="1">
        <f t="shared" si="816"/>
        <v>0</v>
      </c>
      <c r="BX1110" s="1">
        <f t="shared" si="817"/>
        <v>0</v>
      </c>
      <c r="BY1110" s="1">
        <f t="shared" si="818"/>
        <v>0</v>
      </c>
      <c r="BZ1110" s="1">
        <f t="shared" si="820"/>
        <v>0</v>
      </c>
      <c r="CA1110" s="1">
        <f t="shared" si="821"/>
        <v>0</v>
      </c>
      <c r="CB1110" s="1">
        <f t="shared" si="822"/>
        <v>0</v>
      </c>
      <c r="CC1110" s="1">
        <f t="shared" si="848"/>
        <v>0</v>
      </c>
      <c r="CD1110" s="1">
        <f t="shared" si="849"/>
        <v>70</v>
      </c>
      <c r="CE1110" s="1">
        <f t="shared" si="850"/>
        <v>140</v>
      </c>
      <c r="CF1110" s="1">
        <f t="shared" si="851"/>
        <v>210</v>
      </c>
      <c r="CW1110" s="1">
        <v>1092</v>
      </c>
      <c r="CX1110" s="1">
        <f t="shared" si="852"/>
        <v>1</v>
      </c>
      <c r="CY1110" s="1" t="s">
        <v>37</v>
      </c>
      <c r="CZ1110" s="1">
        <v>1</v>
      </c>
      <c r="DB1110" s="1">
        <f t="shared" si="868"/>
        <v>7</v>
      </c>
      <c r="DC1110" s="1" t="s">
        <v>43</v>
      </c>
      <c r="DD1110" s="1">
        <f t="shared" si="853"/>
        <v>8</v>
      </c>
      <c r="DL1110" s="1">
        <v>1092</v>
      </c>
      <c r="DM1110" s="1">
        <f t="shared" si="854"/>
        <v>6</v>
      </c>
      <c r="DN1110" s="1">
        <f t="shared" si="855"/>
        <v>0</v>
      </c>
      <c r="DO1110" s="1" t="s">
        <v>37</v>
      </c>
      <c r="DP1110" s="1">
        <v>0</v>
      </c>
    </row>
    <row r="1111" spans="1:120" ht="15">
      <c r="A1111">
        <v>1093</v>
      </c>
      <c r="B1111">
        <v>2</v>
      </c>
      <c r="C1111" s="25">
        <v>24200</v>
      </c>
      <c r="D1111">
        <v>1</v>
      </c>
      <c r="E1111">
        <v>6</v>
      </c>
      <c r="F1111" t="s">
        <v>33</v>
      </c>
      <c r="G1111">
        <v>3</v>
      </c>
      <c r="H1111"/>
      <c r="I1111"/>
      <c r="J1111" s="1">
        <v>0</v>
      </c>
      <c r="K1111" s="1">
        <v>0</v>
      </c>
      <c r="L1111" s="1">
        <v>0</v>
      </c>
      <c r="M1111" s="1">
        <v>0</v>
      </c>
      <c r="N1111" s="1">
        <v>1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f t="shared" si="823"/>
        <v>0</v>
      </c>
      <c r="AH1111" s="1">
        <f t="shared" si="824"/>
        <v>0</v>
      </c>
      <c r="AI1111" s="1">
        <f t="shared" si="825"/>
        <v>0</v>
      </c>
      <c r="AJ1111" s="1">
        <f t="shared" si="826"/>
        <v>0</v>
      </c>
      <c r="AK1111" s="1">
        <f t="shared" si="827"/>
        <v>80</v>
      </c>
      <c r="AL1111" s="1">
        <f t="shared" si="828"/>
        <v>0</v>
      </c>
      <c r="AM1111" s="1">
        <f t="shared" si="829"/>
        <v>0</v>
      </c>
      <c r="AN1111" s="1">
        <f t="shared" si="829"/>
        <v>0</v>
      </c>
      <c r="AO1111" s="1">
        <f t="shared" si="830"/>
        <v>0</v>
      </c>
      <c r="AP1111" s="1">
        <f t="shared" si="831"/>
        <v>0</v>
      </c>
      <c r="AQ1111" s="1">
        <f t="shared" si="832"/>
        <v>0</v>
      </c>
      <c r="AR1111" s="1">
        <f t="shared" si="833"/>
        <v>0</v>
      </c>
      <c r="AS1111" s="1">
        <f t="shared" si="834"/>
        <v>0</v>
      </c>
      <c r="AT1111" s="1">
        <f t="shared" si="835"/>
        <v>0</v>
      </c>
      <c r="AU1111" s="1">
        <f t="shared" si="836"/>
        <v>0</v>
      </c>
      <c r="AV1111" s="1">
        <f t="shared" si="837"/>
        <v>0</v>
      </c>
      <c r="AW1111" s="1">
        <f t="shared" si="838"/>
        <v>0</v>
      </c>
      <c r="AX1111" s="1">
        <f t="shared" si="839"/>
        <v>0</v>
      </c>
      <c r="AY1111" s="1">
        <f t="shared" si="840"/>
        <v>0</v>
      </c>
      <c r="AZ1111" s="1">
        <f t="shared" si="841"/>
        <v>0</v>
      </c>
      <c r="BA1111" s="1">
        <f t="shared" si="842"/>
        <v>0</v>
      </c>
      <c r="BB1111" s="1">
        <f t="shared" si="843"/>
        <v>0</v>
      </c>
      <c r="BC1111" s="1">
        <f t="shared" si="844"/>
        <v>0</v>
      </c>
      <c r="BD1111" s="1">
        <f t="shared" si="845"/>
        <v>80</v>
      </c>
      <c r="BE1111" s="1" t="str">
        <f t="shared" si="856"/>
        <v>Barge A</v>
      </c>
      <c r="BF1111" s="1">
        <f t="shared" si="857"/>
        <v>2</v>
      </c>
      <c r="BG1111" s="3">
        <v>1093</v>
      </c>
      <c r="BH1111" s="1">
        <f t="shared" si="811"/>
        <v>0</v>
      </c>
      <c r="BI1111" s="1">
        <f t="shared" si="846"/>
        <v>0</v>
      </c>
      <c r="BJ1111" s="3">
        <v>1093</v>
      </c>
      <c r="BK1111" s="1">
        <f t="shared" si="847"/>
        <v>4</v>
      </c>
      <c r="BL1111" s="1">
        <f t="shared" si="858"/>
        <v>0</v>
      </c>
      <c r="BM1111" s="1">
        <f t="shared" si="859"/>
        <v>0</v>
      </c>
      <c r="BN1111" s="1">
        <f t="shared" si="860"/>
        <v>0</v>
      </c>
      <c r="BO1111" s="1">
        <f t="shared" si="861"/>
        <v>1</v>
      </c>
      <c r="BP1111" s="1">
        <f t="shared" si="862"/>
        <v>2</v>
      </c>
      <c r="BQ1111" s="1">
        <f t="shared" si="863"/>
        <v>3</v>
      </c>
      <c r="BR1111" s="1">
        <f t="shared" si="864"/>
        <v>4</v>
      </c>
      <c r="BS1111" s="1">
        <f t="shared" si="865"/>
        <v>5</v>
      </c>
      <c r="BT1111" s="1">
        <f t="shared" si="866"/>
        <v>6</v>
      </c>
      <c r="BU1111" s="1">
        <f t="shared" si="867"/>
        <v>7</v>
      </c>
      <c r="BW1111" s="1">
        <f t="shared" si="816"/>
        <v>0</v>
      </c>
      <c r="BX1111" s="1">
        <f t="shared" si="817"/>
        <v>0</v>
      </c>
      <c r="BY1111" s="1">
        <f t="shared" si="818"/>
        <v>0</v>
      </c>
      <c r="BZ1111" s="1">
        <f t="shared" si="820"/>
        <v>70</v>
      </c>
      <c r="CA1111" s="1">
        <f t="shared" si="821"/>
        <v>140</v>
      </c>
      <c r="CB1111" s="1">
        <f t="shared" si="822"/>
        <v>210</v>
      </c>
      <c r="CC1111" s="1">
        <f t="shared" si="848"/>
        <v>280</v>
      </c>
      <c r="CD1111" s="1">
        <f t="shared" si="849"/>
        <v>350</v>
      </c>
      <c r="CE1111" s="1">
        <f t="shared" si="850"/>
        <v>420</v>
      </c>
      <c r="CF1111" s="1">
        <f t="shared" si="851"/>
        <v>490</v>
      </c>
      <c r="CW1111" s="1">
        <v>1093</v>
      </c>
      <c r="CX1111" s="1">
        <f t="shared" si="852"/>
        <v>1</v>
      </c>
      <c r="CY1111" s="1" t="s">
        <v>37</v>
      </c>
      <c r="CZ1111" s="1">
        <v>1</v>
      </c>
      <c r="DB1111" s="1">
        <f t="shared" si="868"/>
        <v>3</v>
      </c>
      <c r="DC1111" s="1" t="s">
        <v>43</v>
      </c>
      <c r="DD1111" s="1">
        <f t="shared" si="853"/>
        <v>6</v>
      </c>
      <c r="DL1111" s="1">
        <v>1093</v>
      </c>
      <c r="DM1111" s="1">
        <f t="shared" si="854"/>
        <v>2</v>
      </c>
      <c r="DN1111" s="1">
        <f t="shared" si="855"/>
        <v>0</v>
      </c>
      <c r="DO1111" s="1" t="s">
        <v>37</v>
      </c>
      <c r="DP1111" s="1">
        <v>0</v>
      </c>
    </row>
    <row r="1112" spans="1:120" ht="15">
      <c r="A1112">
        <v>1094</v>
      </c>
      <c r="B1112">
        <v>2</v>
      </c>
      <c r="C1112" s="25">
        <v>24200</v>
      </c>
      <c r="D1112">
        <v>5</v>
      </c>
      <c r="E1112">
        <v>10</v>
      </c>
      <c r="F1112" t="s">
        <v>74</v>
      </c>
      <c r="G1112">
        <v>3</v>
      </c>
      <c r="H1112"/>
      <c r="I1112"/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1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  <c r="AG1112" s="1">
        <f t="shared" si="823"/>
        <v>0</v>
      </c>
      <c r="AH1112" s="1">
        <f t="shared" si="824"/>
        <v>0</v>
      </c>
      <c r="AI1112" s="1">
        <f t="shared" si="825"/>
        <v>0</v>
      </c>
      <c r="AJ1112" s="1">
        <f t="shared" si="826"/>
        <v>0</v>
      </c>
      <c r="AK1112" s="1">
        <f t="shared" si="827"/>
        <v>0</v>
      </c>
      <c r="AL1112" s="1">
        <f t="shared" si="828"/>
        <v>0</v>
      </c>
      <c r="AM1112" s="1">
        <f t="shared" si="829"/>
        <v>0</v>
      </c>
      <c r="AN1112" s="1">
        <f t="shared" si="829"/>
        <v>0</v>
      </c>
      <c r="AO1112" s="1">
        <f t="shared" si="830"/>
        <v>0</v>
      </c>
      <c r="AP1112" s="1">
        <f t="shared" si="831"/>
        <v>0</v>
      </c>
      <c r="AQ1112" s="1">
        <f t="shared" si="832"/>
        <v>0</v>
      </c>
      <c r="AR1112" s="1">
        <f t="shared" si="833"/>
        <v>0</v>
      </c>
      <c r="AS1112" s="1">
        <f t="shared" si="834"/>
        <v>0</v>
      </c>
      <c r="AT1112" s="1">
        <f t="shared" si="835"/>
        <v>0</v>
      </c>
      <c r="AU1112" s="1">
        <f t="shared" si="836"/>
        <v>0</v>
      </c>
      <c r="AV1112" s="1">
        <f t="shared" si="837"/>
        <v>0</v>
      </c>
      <c r="AW1112" s="1">
        <f t="shared" si="838"/>
        <v>0</v>
      </c>
      <c r="AX1112" s="1">
        <f t="shared" si="839"/>
        <v>80</v>
      </c>
      <c r="AY1112" s="1">
        <f t="shared" si="840"/>
        <v>0</v>
      </c>
      <c r="AZ1112" s="1">
        <f t="shared" si="841"/>
        <v>0</v>
      </c>
      <c r="BA1112" s="1">
        <f t="shared" si="842"/>
        <v>0</v>
      </c>
      <c r="BB1112" s="1">
        <f t="shared" si="843"/>
        <v>0</v>
      </c>
      <c r="BC1112" s="1">
        <f t="shared" si="844"/>
        <v>0</v>
      </c>
      <c r="BD1112" s="1">
        <f t="shared" si="845"/>
        <v>80</v>
      </c>
      <c r="BE1112" s="1" t="str">
        <f t="shared" si="856"/>
        <v>Barge B</v>
      </c>
      <c r="BF1112" s="1">
        <f t="shared" si="857"/>
        <v>7</v>
      </c>
      <c r="BG1112" s="3">
        <v>1094</v>
      </c>
      <c r="BH1112" s="1">
        <f t="shared" si="811"/>
        <v>0</v>
      </c>
      <c r="BI1112" s="1">
        <f t="shared" si="846"/>
        <v>0</v>
      </c>
      <c r="BJ1112" s="3">
        <v>1094</v>
      </c>
      <c r="BK1112" s="1">
        <f t="shared" si="847"/>
        <v>8</v>
      </c>
      <c r="BL1112" s="1">
        <f t="shared" si="858"/>
        <v>0</v>
      </c>
      <c r="BM1112" s="1">
        <f t="shared" si="859"/>
        <v>0</v>
      </c>
      <c r="BN1112" s="1">
        <f t="shared" si="860"/>
        <v>0</v>
      </c>
      <c r="BO1112" s="1">
        <f t="shared" si="861"/>
        <v>0</v>
      </c>
      <c r="BP1112" s="1">
        <f t="shared" si="862"/>
        <v>0</v>
      </c>
      <c r="BQ1112" s="1">
        <f t="shared" si="863"/>
        <v>0</v>
      </c>
      <c r="BR1112" s="1">
        <f t="shared" si="864"/>
        <v>0</v>
      </c>
      <c r="BS1112" s="1">
        <f t="shared" si="865"/>
        <v>1</v>
      </c>
      <c r="BT1112" s="1">
        <f t="shared" si="866"/>
        <v>2</v>
      </c>
      <c r="BU1112" s="1">
        <f t="shared" si="867"/>
        <v>3</v>
      </c>
      <c r="BW1112" s="1">
        <f t="shared" si="816"/>
        <v>0</v>
      </c>
      <c r="BX1112" s="1">
        <f t="shared" si="817"/>
        <v>0</v>
      </c>
      <c r="BY1112" s="1">
        <f t="shared" si="818"/>
        <v>0</v>
      </c>
      <c r="BZ1112" s="1">
        <f t="shared" si="820"/>
        <v>0</v>
      </c>
      <c r="CA1112" s="1">
        <f t="shared" si="821"/>
        <v>0</v>
      </c>
      <c r="CB1112" s="1">
        <f t="shared" si="822"/>
        <v>0</v>
      </c>
      <c r="CC1112" s="1">
        <f t="shared" si="848"/>
        <v>0</v>
      </c>
      <c r="CD1112" s="1">
        <f t="shared" si="849"/>
        <v>70</v>
      </c>
      <c r="CE1112" s="1">
        <f t="shared" si="850"/>
        <v>140</v>
      </c>
      <c r="CF1112" s="1">
        <f t="shared" si="851"/>
        <v>210</v>
      </c>
      <c r="CW1112" s="1">
        <v>1094</v>
      </c>
      <c r="CX1112" s="1">
        <f t="shared" si="852"/>
        <v>1</v>
      </c>
      <c r="CY1112" s="1" t="s">
        <v>37</v>
      </c>
      <c r="CZ1112" s="1">
        <v>1</v>
      </c>
      <c r="DB1112" s="1">
        <f t="shared" si="868"/>
        <v>8</v>
      </c>
      <c r="DC1112" s="1" t="s">
        <v>43</v>
      </c>
      <c r="DD1112" s="1">
        <f t="shared" si="853"/>
        <v>10</v>
      </c>
      <c r="DL1112" s="1">
        <v>1094</v>
      </c>
      <c r="DM1112" s="1">
        <f t="shared" si="854"/>
        <v>6</v>
      </c>
      <c r="DN1112" s="1">
        <f t="shared" si="855"/>
        <v>0</v>
      </c>
      <c r="DO1112" s="1" t="s">
        <v>37</v>
      </c>
      <c r="DP1112" s="1">
        <v>0</v>
      </c>
    </row>
    <row r="1113" spans="1:120" ht="15">
      <c r="A1113">
        <v>1095</v>
      </c>
      <c r="B1113">
        <v>2</v>
      </c>
      <c r="C1113" s="25">
        <v>24200</v>
      </c>
      <c r="D1113">
        <v>5</v>
      </c>
      <c r="E1113">
        <v>9</v>
      </c>
      <c r="F1113" t="s">
        <v>73</v>
      </c>
      <c r="G1113">
        <v>4</v>
      </c>
      <c r="H1113"/>
      <c r="I1113"/>
      <c r="J1113" s="1">
        <v>0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1</v>
      </c>
      <c r="AD1113" s="1">
        <v>0</v>
      </c>
      <c r="AE1113" s="1">
        <v>0</v>
      </c>
      <c r="AF1113" s="1">
        <v>0</v>
      </c>
      <c r="AG1113" s="1">
        <f t="shared" si="823"/>
        <v>0</v>
      </c>
      <c r="AH1113" s="1">
        <f t="shared" si="824"/>
        <v>0</v>
      </c>
      <c r="AI1113" s="1">
        <f t="shared" si="825"/>
        <v>0</v>
      </c>
      <c r="AJ1113" s="1">
        <f t="shared" si="826"/>
        <v>0</v>
      </c>
      <c r="AK1113" s="1">
        <f t="shared" si="827"/>
        <v>0</v>
      </c>
      <c r="AL1113" s="1">
        <f t="shared" si="828"/>
        <v>0</v>
      </c>
      <c r="AM1113" s="1">
        <f t="shared" si="829"/>
        <v>0</v>
      </c>
      <c r="AN1113" s="1">
        <f t="shared" si="829"/>
        <v>0</v>
      </c>
      <c r="AO1113" s="1">
        <f t="shared" si="830"/>
        <v>0</v>
      </c>
      <c r="AP1113" s="1">
        <f t="shared" si="831"/>
        <v>0</v>
      </c>
      <c r="AQ1113" s="1">
        <f t="shared" si="832"/>
        <v>0</v>
      </c>
      <c r="AR1113" s="1">
        <f t="shared" si="833"/>
        <v>0</v>
      </c>
      <c r="AS1113" s="1">
        <f t="shared" si="834"/>
        <v>0</v>
      </c>
      <c r="AT1113" s="1">
        <f t="shared" si="835"/>
        <v>0</v>
      </c>
      <c r="AU1113" s="1">
        <f t="shared" si="836"/>
        <v>0</v>
      </c>
      <c r="AV1113" s="1">
        <f t="shared" si="837"/>
        <v>0</v>
      </c>
      <c r="AW1113" s="1">
        <f t="shared" si="838"/>
        <v>0</v>
      </c>
      <c r="AX1113" s="1">
        <f t="shared" si="839"/>
        <v>0</v>
      </c>
      <c r="AY1113" s="1">
        <f t="shared" si="840"/>
        <v>0</v>
      </c>
      <c r="AZ1113" s="1">
        <f t="shared" si="841"/>
        <v>80</v>
      </c>
      <c r="BA1113" s="1">
        <f t="shared" si="842"/>
        <v>0</v>
      </c>
      <c r="BB1113" s="1">
        <f t="shared" si="843"/>
        <v>0</v>
      </c>
      <c r="BC1113" s="1">
        <f t="shared" si="844"/>
        <v>0</v>
      </c>
      <c r="BD1113" s="1">
        <f t="shared" si="845"/>
        <v>80</v>
      </c>
      <c r="BE1113" s="1" t="str">
        <f t="shared" si="856"/>
        <v>Barge D</v>
      </c>
      <c r="BF1113" s="1">
        <f t="shared" si="857"/>
        <v>8</v>
      </c>
      <c r="BG1113" s="3">
        <v>1095</v>
      </c>
      <c r="BH1113" s="1">
        <f t="shared" si="811"/>
        <v>0</v>
      </c>
      <c r="BI1113" s="1">
        <f t="shared" si="846"/>
        <v>0</v>
      </c>
      <c r="BJ1113" s="3">
        <v>1095</v>
      </c>
      <c r="BK1113" s="1">
        <f t="shared" si="847"/>
        <v>9</v>
      </c>
      <c r="BL1113" s="1">
        <f t="shared" si="858"/>
        <v>0</v>
      </c>
      <c r="BM1113" s="1">
        <f t="shared" si="859"/>
        <v>0</v>
      </c>
      <c r="BN1113" s="1">
        <f t="shared" si="860"/>
        <v>0</v>
      </c>
      <c r="BO1113" s="1">
        <f t="shared" si="861"/>
        <v>0</v>
      </c>
      <c r="BP1113" s="1">
        <f t="shared" si="862"/>
        <v>0</v>
      </c>
      <c r="BQ1113" s="1">
        <f t="shared" si="863"/>
        <v>0</v>
      </c>
      <c r="BR1113" s="1">
        <f t="shared" si="864"/>
        <v>0</v>
      </c>
      <c r="BS1113" s="1">
        <f t="shared" si="865"/>
        <v>0</v>
      </c>
      <c r="BT1113" s="1">
        <f t="shared" si="866"/>
        <v>1</v>
      </c>
      <c r="BU1113" s="1">
        <f t="shared" si="867"/>
        <v>2</v>
      </c>
      <c r="BW1113" s="1">
        <f t="shared" si="816"/>
        <v>0</v>
      </c>
      <c r="BX1113" s="1">
        <f t="shared" si="817"/>
        <v>0</v>
      </c>
      <c r="BY1113" s="1">
        <f t="shared" si="818"/>
        <v>0</v>
      </c>
      <c r="BZ1113" s="1">
        <f t="shared" si="820"/>
        <v>0</v>
      </c>
      <c r="CA1113" s="1">
        <f t="shared" si="821"/>
        <v>0</v>
      </c>
      <c r="CB1113" s="1">
        <f t="shared" si="822"/>
        <v>0</v>
      </c>
      <c r="CC1113" s="1">
        <f t="shared" si="848"/>
        <v>0</v>
      </c>
      <c r="CD1113" s="1">
        <f t="shared" si="849"/>
        <v>0</v>
      </c>
      <c r="CE1113" s="1">
        <f t="shared" si="850"/>
        <v>70</v>
      </c>
      <c r="CF1113" s="1">
        <f t="shared" si="851"/>
        <v>140</v>
      </c>
      <c r="CW1113" s="1">
        <v>1095</v>
      </c>
      <c r="CX1113" s="1">
        <f t="shared" si="852"/>
        <v>1</v>
      </c>
      <c r="CY1113" s="1" t="s">
        <v>37</v>
      </c>
      <c r="CZ1113" s="1">
        <v>1</v>
      </c>
      <c r="DB1113" s="1">
        <f t="shared" si="868"/>
        <v>9</v>
      </c>
      <c r="DC1113" s="1" t="s">
        <v>43</v>
      </c>
      <c r="DD1113" s="1">
        <f t="shared" si="853"/>
        <v>9</v>
      </c>
      <c r="DL1113" s="1">
        <v>1095</v>
      </c>
      <c r="DM1113" s="1">
        <f t="shared" si="854"/>
        <v>6</v>
      </c>
      <c r="DN1113" s="1">
        <f t="shared" si="855"/>
        <v>0</v>
      </c>
      <c r="DO1113" s="1" t="s">
        <v>37</v>
      </c>
      <c r="DP1113" s="1">
        <v>0</v>
      </c>
    </row>
    <row r="1114" spans="1:120" ht="15">
      <c r="A1114">
        <v>1096</v>
      </c>
      <c r="B1114">
        <v>2</v>
      </c>
      <c r="C1114" s="25">
        <v>24200</v>
      </c>
      <c r="D1114">
        <v>0</v>
      </c>
      <c r="E1114">
        <v>3</v>
      </c>
      <c r="F1114" t="s">
        <v>33</v>
      </c>
      <c r="G1114">
        <v>3</v>
      </c>
      <c r="H1114"/>
      <c r="I1114"/>
      <c r="J1114" s="1">
        <v>0</v>
      </c>
      <c r="K1114" s="1">
        <v>1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f t="shared" si="823"/>
        <v>0</v>
      </c>
      <c r="AH1114" s="1">
        <f t="shared" si="824"/>
        <v>80</v>
      </c>
      <c r="AI1114" s="1">
        <f t="shared" si="825"/>
        <v>0</v>
      </c>
      <c r="AJ1114" s="1">
        <f t="shared" si="826"/>
        <v>0</v>
      </c>
      <c r="AK1114" s="1">
        <f t="shared" si="827"/>
        <v>0</v>
      </c>
      <c r="AL1114" s="1">
        <f t="shared" si="828"/>
        <v>0</v>
      </c>
      <c r="AM1114" s="1">
        <f t="shared" si="829"/>
        <v>0</v>
      </c>
      <c r="AN1114" s="1">
        <f t="shared" si="829"/>
        <v>0</v>
      </c>
      <c r="AO1114" s="1">
        <f t="shared" si="830"/>
        <v>0</v>
      </c>
      <c r="AP1114" s="1">
        <f t="shared" si="831"/>
        <v>0</v>
      </c>
      <c r="AQ1114" s="1">
        <f t="shared" si="832"/>
        <v>0</v>
      </c>
      <c r="AR1114" s="1">
        <f t="shared" si="833"/>
        <v>0</v>
      </c>
      <c r="AS1114" s="1">
        <f t="shared" si="834"/>
        <v>0</v>
      </c>
      <c r="AT1114" s="1">
        <f t="shared" si="835"/>
        <v>0</v>
      </c>
      <c r="AU1114" s="1">
        <f t="shared" si="836"/>
        <v>0</v>
      </c>
      <c r="AV1114" s="1">
        <f t="shared" si="837"/>
        <v>0</v>
      </c>
      <c r="AW1114" s="1">
        <f t="shared" si="838"/>
        <v>0</v>
      </c>
      <c r="AX1114" s="1">
        <f t="shared" si="839"/>
        <v>0</v>
      </c>
      <c r="AY1114" s="1">
        <f t="shared" si="840"/>
        <v>0</v>
      </c>
      <c r="AZ1114" s="1">
        <f t="shared" si="841"/>
        <v>0</v>
      </c>
      <c r="BA1114" s="1">
        <f t="shared" si="842"/>
        <v>0</v>
      </c>
      <c r="BB1114" s="1">
        <f t="shared" si="843"/>
        <v>0</v>
      </c>
      <c r="BC1114" s="1">
        <f t="shared" si="844"/>
        <v>0</v>
      </c>
      <c r="BD1114" s="1">
        <f t="shared" si="845"/>
        <v>80</v>
      </c>
      <c r="BE1114" s="1" t="str">
        <f t="shared" si="856"/>
        <v>Barge D</v>
      </c>
      <c r="BF1114" s="1">
        <f t="shared" si="857"/>
        <v>1</v>
      </c>
      <c r="BG1114" s="3">
        <v>1096</v>
      </c>
      <c r="BH1114" s="1">
        <f t="shared" si="811"/>
        <v>0</v>
      </c>
      <c r="BI1114" s="1">
        <f t="shared" si="846"/>
        <v>0</v>
      </c>
      <c r="BJ1114" s="3">
        <v>1096</v>
      </c>
      <c r="BK1114" s="1">
        <f t="shared" si="847"/>
        <v>3</v>
      </c>
      <c r="BL1114" s="1">
        <f t="shared" si="858"/>
        <v>0</v>
      </c>
      <c r="BM1114" s="1">
        <f t="shared" si="859"/>
        <v>0</v>
      </c>
      <c r="BN1114" s="1">
        <f t="shared" si="860"/>
        <v>1</v>
      </c>
      <c r="BO1114" s="1">
        <f t="shared" si="861"/>
        <v>2</v>
      </c>
      <c r="BP1114" s="1">
        <f t="shared" si="862"/>
        <v>3</v>
      </c>
      <c r="BQ1114" s="1">
        <f t="shared" si="863"/>
        <v>4</v>
      </c>
      <c r="BR1114" s="1">
        <f t="shared" si="864"/>
        <v>5</v>
      </c>
      <c r="BS1114" s="1">
        <f t="shared" si="865"/>
        <v>6</v>
      </c>
      <c r="BT1114" s="1">
        <f t="shared" si="866"/>
        <v>7</v>
      </c>
      <c r="BU1114" s="1">
        <f t="shared" si="867"/>
        <v>8</v>
      </c>
      <c r="BW1114" s="1">
        <f t="shared" si="816"/>
        <v>0</v>
      </c>
      <c r="BX1114" s="1">
        <f t="shared" si="817"/>
        <v>0</v>
      </c>
      <c r="BY1114" s="1">
        <f t="shared" si="818"/>
        <v>70</v>
      </c>
      <c r="BZ1114" s="1">
        <f t="shared" si="820"/>
        <v>140</v>
      </c>
      <c r="CA1114" s="1">
        <f t="shared" si="821"/>
        <v>210</v>
      </c>
      <c r="CB1114" s="1">
        <f t="shared" si="822"/>
        <v>280</v>
      </c>
      <c r="CC1114" s="1">
        <f t="shared" si="848"/>
        <v>350</v>
      </c>
      <c r="CD1114" s="1">
        <f t="shared" si="849"/>
        <v>420</v>
      </c>
      <c r="CE1114" s="1">
        <f t="shared" si="850"/>
        <v>490</v>
      </c>
      <c r="CF1114" s="1">
        <f t="shared" si="851"/>
        <v>560</v>
      </c>
      <c r="CW1114" s="1">
        <v>1096</v>
      </c>
      <c r="CX1114" s="1">
        <f t="shared" si="852"/>
        <v>1</v>
      </c>
      <c r="CY1114" s="1" t="s">
        <v>37</v>
      </c>
      <c r="CZ1114" s="1">
        <v>1</v>
      </c>
      <c r="DB1114" s="1">
        <f t="shared" si="868"/>
        <v>2</v>
      </c>
      <c r="DC1114" s="1" t="s">
        <v>43</v>
      </c>
      <c r="DD1114" s="1">
        <f t="shared" si="853"/>
        <v>3</v>
      </c>
      <c r="DL1114" s="1">
        <v>1096</v>
      </c>
      <c r="DM1114" s="1">
        <f t="shared" si="854"/>
        <v>1</v>
      </c>
      <c r="DN1114" s="1">
        <f t="shared" si="855"/>
        <v>0</v>
      </c>
      <c r="DO1114" s="1" t="s">
        <v>37</v>
      </c>
      <c r="DP1114" s="1">
        <v>0</v>
      </c>
    </row>
    <row r="1115" spans="1:120" ht="15">
      <c r="A1115">
        <v>1097</v>
      </c>
      <c r="B1115">
        <v>2</v>
      </c>
      <c r="C1115" s="25">
        <v>4200</v>
      </c>
      <c r="D1115">
        <v>6</v>
      </c>
      <c r="E1115">
        <v>9</v>
      </c>
      <c r="F1115" t="s">
        <v>91</v>
      </c>
      <c r="G1115">
        <v>3</v>
      </c>
      <c r="H1115"/>
      <c r="I1115"/>
      <c r="J1115" s="1">
        <v>0</v>
      </c>
      <c r="K1115" s="1">
        <v>0</v>
      </c>
      <c r="L1115" s="1">
        <v>0</v>
      </c>
      <c r="M1115" s="1">
        <v>0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1</v>
      </c>
      <c r="AB1115" s="1">
        <v>0</v>
      </c>
      <c r="AC1115" s="1">
        <v>0</v>
      </c>
      <c r="AD1115" s="1">
        <v>0</v>
      </c>
      <c r="AE1115" s="1">
        <v>0</v>
      </c>
      <c r="AF1115" s="1">
        <v>0</v>
      </c>
      <c r="AG1115" s="1">
        <f t="shared" si="823"/>
        <v>0</v>
      </c>
      <c r="AH1115" s="1">
        <f t="shared" si="824"/>
        <v>0</v>
      </c>
      <c r="AI1115" s="1">
        <f t="shared" si="825"/>
        <v>0</v>
      </c>
      <c r="AJ1115" s="1">
        <f t="shared" si="826"/>
        <v>0</v>
      </c>
      <c r="AK1115" s="1">
        <f t="shared" si="827"/>
        <v>0</v>
      </c>
      <c r="AL1115" s="1">
        <f t="shared" si="828"/>
        <v>0</v>
      </c>
      <c r="AM1115" s="1">
        <f t="shared" si="829"/>
        <v>0</v>
      </c>
      <c r="AN1115" s="1">
        <f t="shared" si="829"/>
        <v>0</v>
      </c>
      <c r="AO1115" s="1">
        <f t="shared" si="830"/>
        <v>0</v>
      </c>
      <c r="AP1115" s="1">
        <f t="shared" si="831"/>
        <v>0</v>
      </c>
      <c r="AQ1115" s="1">
        <f t="shared" si="832"/>
        <v>0</v>
      </c>
      <c r="AR1115" s="1">
        <f t="shared" si="833"/>
        <v>0</v>
      </c>
      <c r="AS1115" s="1">
        <f t="shared" si="834"/>
        <v>0</v>
      </c>
      <c r="AT1115" s="1">
        <f t="shared" si="835"/>
        <v>0</v>
      </c>
      <c r="AU1115" s="1">
        <f t="shared" si="836"/>
        <v>0</v>
      </c>
      <c r="AV1115" s="1">
        <f t="shared" si="837"/>
        <v>0</v>
      </c>
      <c r="AW1115" s="1">
        <f t="shared" si="838"/>
        <v>0</v>
      </c>
      <c r="AX1115" s="1">
        <f t="shared" si="839"/>
        <v>80</v>
      </c>
      <c r="AY1115" s="1">
        <f t="shared" si="840"/>
        <v>0</v>
      </c>
      <c r="AZ1115" s="1">
        <f t="shared" si="841"/>
        <v>0</v>
      </c>
      <c r="BA1115" s="1">
        <f t="shared" si="842"/>
        <v>0</v>
      </c>
      <c r="BB1115" s="1">
        <f t="shared" si="843"/>
        <v>0</v>
      </c>
      <c r="BC1115" s="1">
        <f t="shared" si="844"/>
        <v>0</v>
      </c>
      <c r="BD1115" s="1">
        <f t="shared" si="845"/>
        <v>80</v>
      </c>
      <c r="BE1115" s="1" t="str">
        <f t="shared" si="856"/>
        <v>Barge B</v>
      </c>
      <c r="BF1115" s="1">
        <f t="shared" si="857"/>
        <v>7</v>
      </c>
      <c r="BG1115" s="3">
        <v>1097</v>
      </c>
      <c r="BH1115" s="1">
        <f t="shared" si="811"/>
        <v>0</v>
      </c>
      <c r="BI1115" s="1">
        <f t="shared" si="846"/>
        <v>0</v>
      </c>
      <c r="BJ1115" s="3">
        <v>1097</v>
      </c>
      <c r="BK1115" s="1">
        <f t="shared" si="847"/>
        <v>9</v>
      </c>
      <c r="BL1115" s="1">
        <f t="shared" si="858"/>
        <v>0</v>
      </c>
      <c r="BM1115" s="1">
        <f t="shared" si="859"/>
        <v>0</v>
      </c>
      <c r="BN1115" s="1">
        <f t="shared" si="860"/>
        <v>0</v>
      </c>
      <c r="BO1115" s="1">
        <f t="shared" si="861"/>
        <v>0</v>
      </c>
      <c r="BP1115" s="1">
        <f t="shared" si="862"/>
        <v>0</v>
      </c>
      <c r="BQ1115" s="1">
        <f t="shared" si="863"/>
        <v>0</v>
      </c>
      <c r="BR1115" s="1">
        <f t="shared" si="864"/>
        <v>0</v>
      </c>
      <c r="BS1115" s="1">
        <f t="shared" si="865"/>
        <v>0</v>
      </c>
      <c r="BT1115" s="1">
        <f t="shared" si="866"/>
        <v>1</v>
      </c>
      <c r="BU1115" s="1">
        <f t="shared" si="867"/>
        <v>2</v>
      </c>
      <c r="BW1115" s="1">
        <f t="shared" si="816"/>
        <v>0</v>
      </c>
      <c r="BX1115" s="1">
        <f t="shared" si="817"/>
        <v>0</v>
      </c>
      <c r="BY1115" s="1">
        <f t="shared" si="818"/>
        <v>0</v>
      </c>
      <c r="BZ1115" s="1">
        <f t="shared" si="820"/>
        <v>0</v>
      </c>
      <c r="CA1115" s="1">
        <f t="shared" si="821"/>
        <v>0</v>
      </c>
      <c r="CB1115" s="1">
        <f t="shared" si="822"/>
        <v>0</v>
      </c>
      <c r="CC1115" s="1">
        <f t="shared" si="848"/>
        <v>0</v>
      </c>
      <c r="CD1115" s="1">
        <f t="shared" si="849"/>
        <v>0</v>
      </c>
      <c r="CE1115" s="1">
        <f t="shared" si="850"/>
        <v>70</v>
      </c>
      <c r="CF1115" s="1">
        <f t="shared" si="851"/>
        <v>140</v>
      </c>
      <c r="CW1115" s="1">
        <v>1097</v>
      </c>
      <c r="CX1115" s="1">
        <f t="shared" si="852"/>
        <v>1</v>
      </c>
      <c r="CY1115" s="1" t="s">
        <v>37</v>
      </c>
      <c r="CZ1115" s="1">
        <v>1</v>
      </c>
      <c r="DB1115" s="1">
        <f t="shared" si="868"/>
        <v>8</v>
      </c>
      <c r="DC1115" s="1" t="s">
        <v>43</v>
      </c>
      <c r="DD1115" s="1">
        <f t="shared" si="853"/>
        <v>9</v>
      </c>
      <c r="DL1115" s="1">
        <v>1097</v>
      </c>
      <c r="DM1115" s="1">
        <f t="shared" si="854"/>
        <v>7</v>
      </c>
      <c r="DN1115" s="1">
        <f t="shared" si="855"/>
        <v>0</v>
      </c>
      <c r="DO1115" s="1" t="s">
        <v>37</v>
      </c>
      <c r="DP1115" s="1">
        <v>0</v>
      </c>
    </row>
    <row r="1116" spans="1:120" ht="15">
      <c r="A1116">
        <v>1098</v>
      </c>
      <c r="B1116">
        <v>2</v>
      </c>
      <c r="C1116" s="25">
        <v>4200</v>
      </c>
      <c r="D1116">
        <v>4</v>
      </c>
      <c r="E1116">
        <v>9</v>
      </c>
      <c r="F1116" t="s">
        <v>73</v>
      </c>
      <c r="G1116">
        <v>4</v>
      </c>
      <c r="H1116"/>
      <c r="I1116"/>
      <c r="J1116" s="1">
        <v>0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U1116" s="1">
        <v>0</v>
      </c>
      <c r="V1116" s="1">
        <v>0</v>
      </c>
      <c r="W1116" s="1">
        <v>0</v>
      </c>
      <c r="X1116" s="1">
        <v>1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f t="shared" si="823"/>
        <v>0</v>
      </c>
      <c r="AH1116" s="1">
        <f t="shared" si="824"/>
        <v>0</v>
      </c>
      <c r="AI1116" s="1">
        <f t="shared" si="825"/>
        <v>0</v>
      </c>
      <c r="AJ1116" s="1">
        <f t="shared" si="826"/>
        <v>0</v>
      </c>
      <c r="AK1116" s="1">
        <f t="shared" si="827"/>
        <v>0</v>
      </c>
      <c r="AL1116" s="1">
        <f t="shared" si="828"/>
        <v>0</v>
      </c>
      <c r="AM1116" s="1">
        <f t="shared" si="829"/>
        <v>0</v>
      </c>
      <c r="AN1116" s="1">
        <f t="shared" si="829"/>
        <v>0</v>
      </c>
      <c r="AO1116" s="1">
        <f t="shared" si="830"/>
        <v>0</v>
      </c>
      <c r="AP1116" s="1">
        <f t="shared" si="831"/>
        <v>0</v>
      </c>
      <c r="AQ1116" s="1">
        <f t="shared" si="832"/>
        <v>0</v>
      </c>
      <c r="AR1116" s="1">
        <f t="shared" si="833"/>
        <v>0</v>
      </c>
      <c r="AS1116" s="1">
        <f t="shared" si="834"/>
        <v>0</v>
      </c>
      <c r="AT1116" s="1">
        <f t="shared" si="835"/>
        <v>0</v>
      </c>
      <c r="AU1116" s="1">
        <f t="shared" si="836"/>
        <v>80</v>
      </c>
      <c r="AV1116" s="1">
        <f t="shared" si="837"/>
        <v>0</v>
      </c>
      <c r="AW1116" s="1">
        <f t="shared" si="838"/>
        <v>0</v>
      </c>
      <c r="AX1116" s="1">
        <f t="shared" si="839"/>
        <v>0</v>
      </c>
      <c r="AY1116" s="1">
        <f t="shared" si="840"/>
        <v>0</v>
      </c>
      <c r="AZ1116" s="1">
        <f t="shared" si="841"/>
        <v>0</v>
      </c>
      <c r="BA1116" s="1">
        <f t="shared" si="842"/>
        <v>0</v>
      </c>
      <c r="BB1116" s="1">
        <f t="shared" si="843"/>
        <v>0</v>
      </c>
      <c r="BC1116" s="1">
        <f t="shared" si="844"/>
        <v>0</v>
      </c>
      <c r="BD1116" s="1">
        <f t="shared" si="845"/>
        <v>80</v>
      </c>
      <c r="BE1116" s="1" t="str">
        <f t="shared" si="856"/>
        <v>Barge A</v>
      </c>
      <c r="BF1116" s="1">
        <f t="shared" si="857"/>
        <v>6</v>
      </c>
      <c r="BG1116" s="3">
        <v>1098</v>
      </c>
      <c r="BH1116" s="1">
        <f t="shared" si="811"/>
        <v>0</v>
      </c>
      <c r="BI1116" s="1">
        <f t="shared" si="846"/>
        <v>0</v>
      </c>
      <c r="BJ1116" s="3">
        <v>1098</v>
      </c>
      <c r="BK1116" s="1">
        <f t="shared" si="847"/>
        <v>8</v>
      </c>
      <c r="BL1116" s="1">
        <f t="shared" si="858"/>
        <v>0</v>
      </c>
      <c r="BM1116" s="1">
        <f t="shared" si="859"/>
        <v>0</v>
      </c>
      <c r="BN1116" s="1">
        <f t="shared" si="860"/>
        <v>0</v>
      </c>
      <c r="BO1116" s="1">
        <f t="shared" si="861"/>
        <v>0</v>
      </c>
      <c r="BP1116" s="1">
        <f t="shared" si="862"/>
        <v>0</v>
      </c>
      <c r="BQ1116" s="1">
        <f t="shared" si="863"/>
        <v>0</v>
      </c>
      <c r="BR1116" s="1">
        <f t="shared" si="864"/>
        <v>0</v>
      </c>
      <c r="BS1116" s="1">
        <f t="shared" si="865"/>
        <v>1</v>
      </c>
      <c r="BT1116" s="1">
        <f t="shared" si="866"/>
        <v>2</v>
      </c>
      <c r="BU1116" s="1">
        <f t="shared" si="867"/>
        <v>3</v>
      </c>
      <c r="BW1116" s="1">
        <f t="shared" si="816"/>
        <v>0</v>
      </c>
      <c r="BX1116" s="1">
        <f t="shared" si="817"/>
        <v>0</v>
      </c>
      <c r="BY1116" s="1">
        <f t="shared" si="818"/>
        <v>0</v>
      </c>
      <c r="BZ1116" s="1">
        <f t="shared" ref="BZ1116:CF1152" si="869">IF(BO1116&gt;0,IF($B1116=1,BO1116*50,BO1116*70),0)</f>
        <v>0</v>
      </c>
      <c r="CA1116" s="1">
        <f t="shared" si="869"/>
        <v>0</v>
      </c>
      <c r="CB1116" s="1">
        <f t="shared" si="869"/>
        <v>0</v>
      </c>
      <c r="CC1116" s="1">
        <f t="shared" si="869"/>
        <v>0</v>
      </c>
      <c r="CD1116" s="1">
        <f t="shared" si="869"/>
        <v>70</v>
      </c>
      <c r="CE1116" s="1">
        <f t="shared" si="869"/>
        <v>140</v>
      </c>
      <c r="CF1116" s="1">
        <f t="shared" si="869"/>
        <v>210</v>
      </c>
      <c r="CW1116" s="1">
        <v>1098</v>
      </c>
      <c r="CX1116" s="1">
        <f t="shared" si="852"/>
        <v>1</v>
      </c>
      <c r="CY1116" s="1" t="s">
        <v>37</v>
      </c>
      <c r="CZ1116" s="1">
        <v>1</v>
      </c>
      <c r="DB1116" s="1">
        <f t="shared" si="868"/>
        <v>7</v>
      </c>
      <c r="DC1116" s="1" t="s">
        <v>43</v>
      </c>
      <c r="DD1116" s="1">
        <f t="shared" si="853"/>
        <v>9</v>
      </c>
      <c r="DL1116" s="1">
        <v>1098</v>
      </c>
      <c r="DM1116" s="1">
        <f t="shared" si="854"/>
        <v>5</v>
      </c>
      <c r="DN1116" s="1">
        <f t="shared" si="855"/>
        <v>0</v>
      </c>
      <c r="DO1116" s="1" t="s">
        <v>37</v>
      </c>
      <c r="DP1116" s="1">
        <v>0</v>
      </c>
    </row>
    <row r="1117" spans="1:120" ht="15">
      <c r="A1117">
        <v>1099</v>
      </c>
      <c r="B1117">
        <v>2</v>
      </c>
      <c r="C1117" s="25">
        <v>4200</v>
      </c>
      <c r="D1117">
        <v>0</v>
      </c>
      <c r="E1117">
        <v>3</v>
      </c>
      <c r="F1117" t="s">
        <v>73</v>
      </c>
      <c r="G1117">
        <v>5</v>
      </c>
      <c r="H1117"/>
      <c r="I1117"/>
      <c r="J1117" s="1">
        <v>0</v>
      </c>
      <c r="K1117" s="1">
        <v>0</v>
      </c>
      <c r="L1117" s="1">
        <v>0</v>
      </c>
      <c r="M1117" s="1">
        <v>0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S1117" s="1">
        <v>0</v>
      </c>
      <c r="T1117" s="1"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f t="shared" si="823"/>
        <v>0</v>
      </c>
      <c r="AH1117" s="1">
        <f t="shared" si="824"/>
        <v>0</v>
      </c>
      <c r="AI1117" s="1">
        <f t="shared" si="825"/>
        <v>0</v>
      </c>
      <c r="AJ1117" s="1">
        <f t="shared" si="826"/>
        <v>0</v>
      </c>
      <c r="AK1117" s="1">
        <f t="shared" si="827"/>
        <v>80</v>
      </c>
      <c r="AL1117" s="1">
        <f t="shared" si="828"/>
        <v>0</v>
      </c>
      <c r="AM1117" s="1">
        <f t="shared" si="829"/>
        <v>0</v>
      </c>
      <c r="AN1117" s="1">
        <f t="shared" si="829"/>
        <v>0</v>
      </c>
      <c r="AO1117" s="1">
        <f t="shared" si="830"/>
        <v>0</v>
      </c>
      <c r="AP1117" s="1">
        <f t="shared" si="831"/>
        <v>0</v>
      </c>
      <c r="AQ1117" s="1">
        <f t="shared" si="832"/>
        <v>0</v>
      </c>
      <c r="AR1117" s="1">
        <f t="shared" si="833"/>
        <v>0</v>
      </c>
      <c r="AS1117" s="1">
        <f t="shared" si="834"/>
        <v>0</v>
      </c>
      <c r="AT1117" s="1">
        <f t="shared" si="835"/>
        <v>0</v>
      </c>
      <c r="AU1117" s="1">
        <f t="shared" si="836"/>
        <v>0</v>
      </c>
      <c r="AV1117" s="1">
        <f t="shared" si="837"/>
        <v>0</v>
      </c>
      <c r="AW1117" s="1">
        <f t="shared" si="838"/>
        <v>0</v>
      </c>
      <c r="AX1117" s="1">
        <f t="shared" si="839"/>
        <v>0</v>
      </c>
      <c r="AY1117" s="1">
        <f t="shared" si="840"/>
        <v>0</v>
      </c>
      <c r="AZ1117" s="1">
        <f t="shared" si="841"/>
        <v>0</v>
      </c>
      <c r="BA1117" s="1">
        <f t="shared" si="842"/>
        <v>0</v>
      </c>
      <c r="BB1117" s="1">
        <f t="shared" si="843"/>
        <v>0</v>
      </c>
      <c r="BC1117" s="1">
        <f t="shared" si="844"/>
        <v>0</v>
      </c>
      <c r="BD1117" s="1">
        <f t="shared" si="845"/>
        <v>80</v>
      </c>
      <c r="BE1117" s="1" t="str">
        <f t="shared" si="856"/>
        <v>Barge A</v>
      </c>
      <c r="BF1117" s="1">
        <f t="shared" si="857"/>
        <v>2</v>
      </c>
      <c r="BG1117" s="3">
        <v>1099</v>
      </c>
      <c r="BH1117" s="1">
        <f t="shared" si="811"/>
        <v>0</v>
      </c>
      <c r="BI1117" s="1">
        <f t="shared" si="846"/>
        <v>0</v>
      </c>
      <c r="BJ1117" s="3">
        <v>1099</v>
      </c>
      <c r="BK1117" s="1">
        <f t="shared" si="847"/>
        <v>5</v>
      </c>
      <c r="BL1117" s="1">
        <f t="shared" si="858"/>
        <v>0</v>
      </c>
      <c r="BM1117" s="1">
        <f t="shared" si="859"/>
        <v>0</v>
      </c>
      <c r="BN1117" s="1">
        <f t="shared" si="860"/>
        <v>0</v>
      </c>
      <c r="BO1117" s="1">
        <f t="shared" si="861"/>
        <v>0</v>
      </c>
      <c r="BP1117" s="1">
        <f t="shared" si="862"/>
        <v>1</v>
      </c>
      <c r="BQ1117" s="1">
        <f t="shared" si="863"/>
        <v>2</v>
      </c>
      <c r="BR1117" s="1">
        <f t="shared" si="864"/>
        <v>3</v>
      </c>
      <c r="BS1117" s="1">
        <f t="shared" si="865"/>
        <v>4</v>
      </c>
      <c r="BT1117" s="1">
        <f t="shared" si="866"/>
        <v>5</v>
      </c>
      <c r="BU1117" s="1">
        <f t="shared" si="867"/>
        <v>6</v>
      </c>
      <c r="BW1117" s="1">
        <f t="shared" ref="BW1117:BY1180" si="870">IF(BL1117&gt;0,IF($B1117=1,BL1117*50,BL1117*70),0)</f>
        <v>0</v>
      </c>
      <c r="BX1117" s="1">
        <f t="shared" si="870"/>
        <v>0</v>
      </c>
      <c r="BY1117" s="1">
        <f t="shared" si="870"/>
        <v>0</v>
      </c>
      <c r="BZ1117" s="1">
        <f t="shared" si="869"/>
        <v>0</v>
      </c>
      <c r="CA1117" s="1">
        <f t="shared" si="869"/>
        <v>70</v>
      </c>
      <c r="CB1117" s="1">
        <f t="shared" si="869"/>
        <v>140</v>
      </c>
      <c r="CC1117" s="1">
        <f t="shared" si="869"/>
        <v>210</v>
      </c>
      <c r="CD1117" s="1">
        <f t="shared" si="869"/>
        <v>280</v>
      </c>
      <c r="CE1117" s="1">
        <f t="shared" si="869"/>
        <v>350</v>
      </c>
      <c r="CF1117" s="1">
        <f t="shared" si="869"/>
        <v>420</v>
      </c>
      <c r="CW1117" s="1">
        <v>1099</v>
      </c>
      <c r="CX1117" s="1">
        <f t="shared" si="852"/>
        <v>1</v>
      </c>
      <c r="CY1117" s="1" t="s">
        <v>37</v>
      </c>
      <c r="CZ1117" s="1">
        <v>1</v>
      </c>
      <c r="DB1117" s="1">
        <f t="shared" si="868"/>
        <v>3</v>
      </c>
      <c r="DC1117" s="1" t="s">
        <v>43</v>
      </c>
      <c r="DD1117" s="1">
        <f t="shared" si="853"/>
        <v>3</v>
      </c>
      <c r="DL1117" s="1">
        <v>1099</v>
      </c>
      <c r="DM1117" s="1">
        <f t="shared" si="854"/>
        <v>1</v>
      </c>
      <c r="DN1117" s="1">
        <f t="shared" si="855"/>
        <v>0</v>
      </c>
      <c r="DO1117" s="1" t="s">
        <v>37</v>
      </c>
      <c r="DP1117" s="1">
        <v>0</v>
      </c>
    </row>
    <row r="1118" spans="1:120" ht="15">
      <c r="A1118">
        <v>1100</v>
      </c>
      <c r="B1118">
        <v>2</v>
      </c>
      <c r="C1118" s="25">
        <v>4200</v>
      </c>
      <c r="D1118">
        <v>6</v>
      </c>
      <c r="E1118">
        <v>10</v>
      </c>
      <c r="F1118" t="s">
        <v>73</v>
      </c>
      <c r="G1118">
        <v>2</v>
      </c>
      <c r="H1118"/>
      <c r="I1118"/>
      <c r="J1118" s="1">
        <v>0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1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f t="shared" si="823"/>
        <v>0</v>
      </c>
      <c r="AH1118" s="1">
        <f t="shared" si="824"/>
        <v>0</v>
      </c>
      <c r="AI1118" s="1">
        <f t="shared" si="825"/>
        <v>0</v>
      </c>
      <c r="AJ1118" s="1">
        <f t="shared" si="826"/>
        <v>0</v>
      </c>
      <c r="AK1118" s="1">
        <f t="shared" si="827"/>
        <v>0</v>
      </c>
      <c r="AL1118" s="1">
        <f t="shared" si="828"/>
        <v>0</v>
      </c>
      <c r="AM1118" s="1">
        <f t="shared" si="829"/>
        <v>0</v>
      </c>
      <c r="AN1118" s="1">
        <f t="shared" si="829"/>
        <v>0</v>
      </c>
      <c r="AO1118" s="1">
        <f t="shared" si="830"/>
        <v>0</v>
      </c>
      <c r="AP1118" s="1">
        <f t="shared" si="831"/>
        <v>0</v>
      </c>
      <c r="AQ1118" s="1">
        <f t="shared" si="832"/>
        <v>0</v>
      </c>
      <c r="AR1118" s="1">
        <f t="shared" si="833"/>
        <v>0</v>
      </c>
      <c r="AS1118" s="1">
        <f t="shared" si="834"/>
        <v>0</v>
      </c>
      <c r="AT1118" s="1">
        <f t="shared" si="835"/>
        <v>0</v>
      </c>
      <c r="AU1118" s="1">
        <f t="shared" si="836"/>
        <v>0</v>
      </c>
      <c r="AV1118" s="1">
        <f t="shared" si="837"/>
        <v>0</v>
      </c>
      <c r="AW1118" s="1">
        <f t="shared" si="838"/>
        <v>0</v>
      </c>
      <c r="AX1118" s="1">
        <f t="shared" si="839"/>
        <v>80</v>
      </c>
      <c r="AY1118" s="1">
        <f t="shared" si="840"/>
        <v>0</v>
      </c>
      <c r="AZ1118" s="1">
        <f t="shared" si="841"/>
        <v>0</v>
      </c>
      <c r="BA1118" s="1">
        <f t="shared" si="842"/>
        <v>0</v>
      </c>
      <c r="BB1118" s="1">
        <f t="shared" si="843"/>
        <v>0</v>
      </c>
      <c r="BC1118" s="1">
        <f t="shared" si="844"/>
        <v>0</v>
      </c>
      <c r="BD1118" s="1">
        <f t="shared" si="845"/>
        <v>80</v>
      </c>
      <c r="BE1118" s="1" t="str">
        <f t="shared" si="856"/>
        <v>Barge B</v>
      </c>
      <c r="BF1118" s="1">
        <f t="shared" si="857"/>
        <v>7</v>
      </c>
      <c r="BG1118" s="3">
        <v>1100</v>
      </c>
      <c r="BH1118" s="1">
        <f t="shared" si="811"/>
        <v>0</v>
      </c>
      <c r="BI1118" s="1">
        <f t="shared" si="846"/>
        <v>0</v>
      </c>
      <c r="BJ1118" s="3">
        <v>1100</v>
      </c>
      <c r="BK1118" s="1">
        <f t="shared" si="847"/>
        <v>8</v>
      </c>
      <c r="BL1118" s="1">
        <f t="shared" si="858"/>
        <v>0</v>
      </c>
      <c r="BM1118" s="1">
        <f t="shared" si="859"/>
        <v>0</v>
      </c>
      <c r="BN1118" s="1">
        <f t="shared" si="860"/>
        <v>0</v>
      </c>
      <c r="BO1118" s="1">
        <f t="shared" si="861"/>
        <v>0</v>
      </c>
      <c r="BP1118" s="1">
        <f t="shared" si="862"/>
        <v>0</v>
      </c>
      <c r="BQ1118" s="1">
        <f t="shared" si="863"/>
        <v>0</v>
      </c>
      <c r="BR1118" s="1">
        <f t="shared" si="864"/>
        <v>0</v>
      </c>
      <c r="BS1118" s="1">
        <f t="shared" si="865"/>
        <v>1</v>
      </c>
      <c r="BT1118" s="1">
        <f t="shared" si="866"/>
        <v>2</v>
      </c>
      <c r="BU1118" s="1">
        <f t="shared" si="867"/>
        <v>3</v>
      </c>
      <c r="BW1118" s="1">
        <f t="shared" si="870"/>
        <v>0</v>
      </c>
      <c r="BX1118" s="1">
        <f t="shared" si="870"/>
        <v>0</v>
      </c>
      <c r="BY1118" s="1">
        <f t="shared" si="870"/>
        <v>0</v>
      </c>
      <c r="BZ1118" s="1">
        <f t="shared" si="869"/>
        <v>0</v>
      </c>
      <c r="CA1118" s="1">
        <f t="shared" si="869"/>
        <v>0</v>
      </c>
      <c r="CB1118" s="1">
        <f t="shared" si="869"/>
        <v>0</v>
      </c>
      <c r="CC1118" s="1">
        <f t="shared" si="869"/>
        <v>0</v>
      </c>
      <c r="CD1118" s="1">
        <f t="shared" si="869"/>
        <v>70</v>
      </c>
      <c r="CE1118" s="1">
        <f t="shared" si="869"/>
        <v>140</v>
      </c>
      <c r="CF1118" s="1">
        <f t="shared" si="869"/>
        <v>210</v>
      </c>
      <c r="CW1118" s="1">
        <v>1100</v>
      </c>
      <c r="CX1118" s="1">
        <f t="shared" si="852"/>
        <v>1</v>
      </c>
      <c r="CY1118" s="1" t="s">
        <v>37</v>
      </c>
      <c r="CZ1118" s="1">
        <v>1</v>
      </c>
      <c r="DB1118" s="1">
        <f t="shared" si="868"/>
        <v>8</v>
      </c>
      <c r="DC1118" s="1" t="s">
        <v>43</v>
      </c>
      <c r="DD1118" s="1">
        <f t="shared" si="853"/>
        <v>10</v>
      </c>
      <c r="DL1118" s="1">
        <v>1100</v>
      </c>
      <c r="DM1118" s="1">
        <f t="shared" si="854"/>
        <v>7</v>
      </c>
      <c r="DN1118" s="1">
        <f t="shared" si="855"/>
        <v>0</v>
      </c>
      <c r="DO1118" s="1" t="s">
        <v>37</v>
      </c>
      <c r="DP1118" s="1">
        <v>0</v>
      </c>
    </row>
    <row r="1119" spans="1:120" ht="15">
      <c r="A1119">
        <v>1101</v>
      </c>
      <c r="B1119">
        <v>2</v>
      </c>
      <c r="C1119" s="25">
        <v>4200</v>
      </c>
      <c r="D1119">
        <v>3</v>
      </c>
      <c r="E1119">
        <v>6</v>
      </c>
      <c r="F1119" t="s">
        <v>35</v>
      </c>
      <c r="G1119">
        <v>4</v>
      </c>
      <c r="H1119"/>
      <c r="I1119"/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1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  <c r="AG1119" s="1">
        <f t="shared" si="823"/>
        <v>0</v>
      </c>
      <c r="AH1119" s="1">
        <f t="shared" si="824"/>
        <v>0</v>
      </c>
      <c r="AI1119" s="1">
        <f t="shared" si="825"/>
        <v>0</v>
      </c>
      <c r="AJ1119" s="1">
        <f t="shared" si="826"/>
        <v>0</v>
      </c>
      <c r="AK1119" s="1">
        <f t="shared" si="827"/>
        <v>0</v>
      </c>
      <c r="AL1119" s="1">
        <f t="shared" si="828"/>
        <v>0</v>
      </c>
      <c r="AM1119" s="1">
        <f t="shared" si="829"/>
        <v>0</v>
      </c>
      <c r="AN1119" s="1">
        <f t="shared" si="829"/>
        <v>0</v>
      </c>
      <c r="AO1119" s="1">
        <f t="shared" si="830"/>
        <v>0</v>
      </c>
      <c r="AP1119" s="1">
        <f t="shared" si="831"/>
        <v>0</v>
      </c>
      <c r="AQ1119" s="1">
        <f t="shared" si="832"/>
        <v>0</v>
      </c>
      <c r="AR1119" s="1">
        <f t="shared" si="833"/>
        <v>0</v>
      </c>
      <c r="AS1119" s="1">
        <f t="shared" si="834"/>
        <v>80</v>
      </c>
      <c r="AT1119" s="1">
        <f t="shared" si="835"/>
        <v>0</v>
      </c>
      <c r="AU1119" s="1">
        <f t="shared" si="836"/>
        <v>0</v>
      </c>
      <c r="AV1119" s="1">
        <f t="shared" si="837"/>
        <v>0</v>
      </c>
      <c r="AW1119" s="1">
        <f t="shared" si="838"/>
        <v>0</v>
      </c>
      <c r="AX1119" s="1">
        <f t="shared" si="839"/>
        <v>0</v>
      </c>
      <c r="AY1119" s="1">
        <f t="shared" si="840"/>
        <v>0</v>
      </c>
      <c r="AZ1119" s="1">
        <f t="shared" si="841"/>
        <v>0</v>
      </c>
      <c r="BA1119" s="1">
        <f t="shared" si="842"/>
        <v>0</v>
      </c>
      <c r="BB1119" s="1">
        <f t="shared" si="843"/>
        <v>0</v>
      </c>
      <c r="BC1119" s="1">
        <f t="shared" si="844"/>
        <v>0</v>
      </c>
      <c r="BD1119" s="1">
        <f t="shared" si="845"/>
        <v>80</v>
      </c>
      <c r="BE1119" s="1" t="str">
        <f t="shared" si="856"/>
        <v>Barge E</v>
      </c>
      <c r="BF1119" s="1">
        <f t="shared" si="857"/>
        <v>5</v>
      </c>
      <c r="BG1119" s="3">
        <v>1101</v>
      </c>
      <c r="BH1119" s="1">
        <f t="shared" si="811"/>
        <v>0</v>
      </c>
      <c r="BI1119" s="1">
        <f t="shared" si="846"/>
        <v>0</v>
      </c>
      <c r="BJ1119" s="3">
        <v>1101</v>
      </c>
      <c r="BK1119" s="1">
        <f t="shared" si="847"/>
        <v>7</v>
      </c>
      <c r="BL1119" s="1">
        <f t="shared" si="858"/>
        <v>0</v>
      </c>
      <c r="BM1119" s="1">
        <f t="shared" si="859"/>
        <v>0</v>
      </c>
      <c r="BN1119" s="1">
        <f t="shared" si="860"/>
        <v>0</v>
      </c>
      <c r="BO1119" s="1">
        <f t="shared" si="861"/>
        <v>0</v>
      </c>
      <c r="BP1119" s="1">
        <f t="shared" si="862"/>
        <v>0</v>
      </c>
      <c r="BQ1119" s="1">
        <f t="shared" si="863"/>
        <v>0</v>
      </c>
      <c r="BR1119" s="1">
        <f t="shared" si="864"/>
        <v>1</v>
      </c>
      <c r="BS1119" s="1">
        <f t="shared" si="865"/>
        <v>2</v>
      </c>
      <c r="BT1119" s="1">
        <f t="shared" si="866"/>
        <v>3</v>
      </c>
      <c r="BU1119" s="1">
        <f t="shared" si="867"/>
        <v>4</v>
      </c>
      <c r="BW1119" s="1">
        <f t="shared" si="870"/>
        <v>0</v>
      </c>
      <c r="BX1119" s="1">
        <f t="shared" si="870"/>
        <v>0</v>
      </c>
      <c r="BY1119" s="1">
        <f t="shared" si="870"/>
        <v>0</v>
      </c>
      <c r="BZ1119" s="1">
        <f t="shared" si="869"/>
        <v>0</v>
      </c>
      <c r="CA1119" s="1">
        <f t="shared" si="869"/>
        <v>0</v>
      </c>
      <c r="CB1119" s="1">
        <f t="shared" si="869"/>
        <v>0</v>
      </c>
      <c r="CC1119" s="1">
        <f t="shared" si="869"/>
        <v>70</v>
      </c>
      <c r="CD1119" s="1">
        <f t="shared" si="869"/>
        <v>140</v>
      </c>
      <c r="CE1119" s="1">
        <f t="shared" si="869"/>
        <v>210</v>
      </c>
      <c r="CF1119" s="1">
        <f t="shared" si="869"/>
        <v>280</v>
      </c>
      <c r="CW1119" s="1">
        <v>1101</v>
      </c>
      <c r="CX1119" s="1">
        <f t="shared" si="852"/>
        <v>1</v>
      </c>
      <c r="CY1119" s="1" t="s">
        <v>37</v>
      </c>
      <c r="CZ1119" s="1">
        <v>1</v>
      </c>
      <c r="DB1119" s="1">
        <f t="shared" si="868"/>
        <v>6</v>
      </c>
      <c r="DC1119" s="1" t="s">
        <v>43</v>
      </c>
      <c r="DD1119" s="1">
        <f t="shared" si="853"/>
        <v>6</v>
      </c>
      <c r="DL1119" s="1">
        <v>1101</v>
      </c>
      <c r="DM1119" s="1">
        <f t="shared" si="854"/>
        <v>4</v>
      </c>
      <c r="DN1119" s="1">
        <f t="shared" si="855"/>
        <v>0</v>
      </c>
      <c r="DO1119" s="1" t="s">
        <v>37</v>
      </c>
      <c r="DP1119" s="1">
        <v>0</v>
      </c>
    </row>
    <row r="1120" spans="1:120" ht="15">
      <c r="A1120">
        <v>1102</v>
      </c>
      <c r="B1120">
        <v>2</v>
      </c>
      <c r="C1120" s="25">
        <v>4200</v>
      </c>
      <c r="D1120">
        <v>1</v>
      </c>
      <c r="E1120">
        <v>6</v>
      </c>
      <c r="F1120" t="s">
        <v>73</v>
      </c>
      <c r="G1120">
        <v>2</v>
      </c>
      <c r="H1120"/>
      <c r="I1120"/>
      <c r="J1120" s="1">
        <v>0</v>
      </c>
      <c r="K1120" s="1">
        <v>0</v>
      </c>
      <c r="L1120" s="1">
        <v>0</v>
      </c>
      <c r="M1120" s="1">
        <v>0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f t="shared" si="823"/>
        <v>0</v>
      </c>
      <c r="AH1120" s="1">
        <f t="shared" si="824"/>
        <v>0</v>
      </c>
      <c r="AI1120" s="1">
        <f t="shared" si="825"/>
        <v>0</v>
      </c>
      <c r="AJ1120" s="1">
        <f t="shared" si="826"/>
        <v>0</v>
      </c>
      <c r="AK1120" s="1">
        <f t="shared" si="827"/>
        <v>80</v>
      </c>
      <c r="AL1120" s="1">
        <f t="shared" si="828"/>
        <v>0</v>
      </c>
      <c r="AM1120" s="1">
        <f t="shared" si="829"/>
        <v>0</v>
      </c>
      <c r="AN1120" s="1">
        <f t="shared" si="829"/>
        <v>0</v>
      </c>
      <c r="AO1120" s="1">
        <f t="shared" si="830"/>
        <v>0</v>
      </c>
      <c r="AP1120" s="1">
        <f t="shared" si="831"/>
        <v>0</v>
      </c>
      <c r="AQ1120" s="1">
        <f t="shared" si="832"/>
        <v>0</v>
      </c>
      <c r="AR1120" s="1">
        <f t="shared" si="833"/>
        <v>0</v>
      </c>
      <c r="AS1120" s="1">
        <f t="shared" si="834"/>
        <v>0</v>
      </c>
      <c r="AT1120" s="1">
        <f t="shared" si="835"/>
        <v>0</v>
      </c>
      <c r="AU1120" s="1">
        <f t="shared" si="836"/>
        <v>0</v>
      </c>
      <c r="AV1120" s="1">
        <f t="shared" si="837"/>
        <v>0</v>
      </c>
      <c r="AW1120" s="1">
        <f t="shared" si="838"/>
        <v>0</v>
      </c>
      <c r="AX1120" s="1">
        <f t="shared" si="839"/>
        <v>0</v>
      </c>
      <c r="AY1120" s="1">
        <f t="shared" si="840"/>
        <v>0</v>
      </c>
      <c r="AZ1120" s="1">
        <f t="shared" si="841"/>
        <v>0</v>
      </c>
      <c r="BA1120" s="1">
        <f t="shared" si="842"/>
        <v>0</v>
      </c>
      <c r="BB1120" s="1">
        <f t="shared" si="843"/>
        <v>0</v>
      </c>
      <c r="BC1120" s="1">
        <f t="shared" si="844"/>
        <v>0</v>
      </c>
      <c r="BD1120" s="1">
        <f t="shared" si="845"/>
        <v>80</v>
      </c>
      <c r="BE1120" s="1" t="str">
        <f t="shared" si="856"/>
        <v>Barge A</v>
      </c>
      <c r="BF1120" s="1">
        <f t="shared" si="857"/>
        <v>2</v>
      </c>
      <c r="BG1120" s="3">
        <v>1102</v>
      </c>
      <c r="BH1120" s="1">
        <f t="shared" si="811"/>
        <v>0</v>
      </c>
      <c r="BI1120" s="1">
        <f t="shared" si="846"/>
        <v>0</v>
      </c>
      <c r="BJ1120" s="3">
        <v>1102</v>
      </c>
      <c r="BK1120" s="1">
        <f t="shared" si="847"/>
        <v>3</v>
      </c>
      <c r="BL1120" s="1">
        <f t="shared" si="858"/>
        <v>0</v>
      </c>
      <c r="BM1120" s="1">
        <f t="shared" si="859"/>
        <v>0</v>
      </c>
      <c r="BN1120" s="1">
        <f t="shared" si="860"/>
        <v>1</v>
      </c>
      <c r="BO1120" s="1">
        <f t="shared" si="861"/>
        <v>2</v>
      </c>
      <c r="BP1120" s="1">
        <f t="shared" si="862"/>
        <v>3</v>
      </c>
      <c r="BQ1120" s="1">
        <f t="shared" si="863"/>
        <v>4</v>
      </c>
      <c r="BR1120" s="1">
        <f t="shared" si="864"/>
        <v>5</v>
      </c>
      <c r="BS1120" s="1">
        <f t="shared" si="865"/>
        <v>6</v>
      </c>
      <c r="BT1120" s="1">
        <f t="shared" si="866"/>
        <v>7</v>
      </c>
      <c r="BU1120" s="1">
        <f t="shared" si="867"/>
        <v>8</v>
      </c>
      <c r="BW1120" s="1">
        <f t="shared" si="870"/>
        <v>0</v>
      </c>
      <c r="BX1120" s="1">
        <f t="shared" si="870"/>
        <v>0</v>
      </c>
      <c r="BY1120" s="1">
        <f t="shared" si="870"/>
        <v>70</v>
      </c>
      <c r="BZ1120" s="1">
        <f t="shared" si="869"/>
        <v>140</v>
      </c>
      <c r="CA1120" s="1">
        <f t="shared" si="869"/>
        <v>210</v>
      </c>
      <c r="CB1120" s="1">
        <f t="shared" si="869"/>
        <v>280</v>
      </c>
      <c r="CC1120" s="1">
        <f t="shared" si="869"/>
        <v>350</v>
      </c>
      <c r="CD1120" s="1">
        <f t="shared" si="869"/>
        <v>420</v>
      </c>
      <c r="CE1120" s="1">
        <f t="shared" si="869"/>
        <v>490</v>
      </c>
      <c r="CF1120" s="1">
        <f t="shared" si="869"/>
        <v>560</v>
      </c>
      <c r="CW1120" s="1">
        <v>1102</v>
      </c>
      <c r="CX1120" s="1">
        <f t="shared" si="852"/>
        <v>1</v>
      </c>
      <c r="CY1120" s="1" t="s">
        <v>37</v>
      </c>
      <c r="CZ1120" s="1">
        <v>1</v>
      </c>
      <c r="DB1120" s="1">
        <f t="shared" si="868"/>
        <v>3</v>
      </c>
      <c r="DC1120" s="1" t="s">
        <v>43</v>
      </c>
      <c r="DD1120" s="1">
        <f t="shared" si="853"/>
        <v>6</v>
      </c>
      <c r="DL1120" s="1">
        <v>1102</v>
      </c>
      <c r="DM1120" s="1">
        <f t="shared" si="854"/>
        <v>2</v>
      </c>
      <c r="DN1120" s="1">
        <f t="shared" si="855"/>
        <v>0</v>
      </c>
      <c r="DO1120" s="1" t="s">
        <v>37</v>
      </c>
      <c r="DP1120" s="1">
        <v>0</v>
      </c>
    </row>
    <row r="1121" spans="1:120" ht="15">
      <c r="A1121">
        <v>1103</v>
      </c>
      <c r="B1121">
        <v>2</v>
      </c>
      <c r="C1121" s="25">
        <v>4200</v>
      </c>
      <c r="D1121">
        <v>4</v>
      </c>
      <c r="E1121">
        <v>9</v>
      </c>
      <c r="F1121" t="s">
        <v>73</v>
      </c>
      <c r="G1121">
        <v>4</v>
      </c>
      <c r="H1121"/>
      <c r="I1121"/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1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  <c r="AG1121" s="1">
        <f t="shared" si="823"/>
        <v>0</v>
      </c>
      <c r="AH1121" s="1">
        <f t="shared" si="824"/>
        <v>0</v>
      </c>
      <c r="AI1121" s="1">
        <f t="shared" si="825"/>
        <v>0</v>
      </c>
      <c r="AJ1121" s="1">
        <f t="shared" si="826"/>
        <v>0</v>
      </c>
      <c r="AK1121" s="1">
        <f t="shared" si="827"/>
        <v>0</v>
      </c>
      <c r="AL1121" s="1">
        <f t="shared" si="828"/>
        <v>0</v>
      </c>
      <c r="AM1121" s="1">
        <f t="shared" si="829"/>
        <v>0</v>
      </c>
      <c r="AN1121" s="1">
        <f t="shared" si="829"/>
        <v>0</v>
      </c>
      <c r="AO1121" s="1">
        <f t="shared" si="830"/>
        <v>0</v>
      </c>
      <c r="AP1121" s="1">
        <f t="shared" si="831"/>
        <v>0</v>
      </c>
      <c r="AQ1121" s="1">
        <f t="shared" si="832"/>
        <v>0</v>
      </c>
      <c r="AR1121" s="1">
        <f t="shared" si="833"/>
        <v>0</v>
      </c>
      <c r="AS1121" s="1">
        <f t="shared" si="834"/>
        <v>0</v>
      </c>
      <c r="AT1121" s="1">
        <f t="shared" si="835"/>
        <v>0</v>
      </c>
      <c r="AU1121" s="1">
        <f t="shared" si="836"/>
        <v>0</v>
      </c>
      <c r="AV1121" s="1">
        <f t="shared" si="837"/>
        <v>0</v>
      </c>
      <c r="AW1121" s="1">
        <f t="shared" si="838"/>
        <v>0</v>
      </c>
      <c r="AX1121" s="1">
        <f t="shared" si="839"/>
        <v>80</v>
      </c>
      <c r="AY1121" s="1">
        <f t="shared" si="840"/>
        <v>0</v>
      </c>
      <c r="AZ1121" s="1">
        <f t="shared" si="841"/>
        <v>0</v>
      </c>
      <c r="BA1121" s="1">
        <f t="shared" si="842"/>
        <v>0</v>
      </c>
      <c r="BB1121" s="1">
        <f t="shared" si="843"/>
        <v>0</v>
      </c>
      <c r="BC1121" s="1">
        <f t="shared" si="844"/>
        <v>0</v>
      </c>
      <c r="BD1121" s="1">
        <f t="shared" si="845"/>
        <v>80</v>
      </c>
      <c r="BE1121" s="1" t="str">
        <f t="shared" si="856"/>
        <v>Barge B</v>
      </c>
      <c r="BF1121" s="1">
        <f t="shared" si="857"/>
        <v>7</v>
      </c>
      <c r="BG1121" s="3">
        <v>1103</v>
      </c>
      <c r="BH1121" s="1">
        <f t="shared" si="811"/>
        <v>0</v>
      </c>
      <c r="BI1121" s="1">
        <f t="shared" si="846"/>
        <v>0</v>
      </c>
      <c r="BJ1121" s="3">
        <v>1103</v>
      </c>
      <c r="BK1121" s="1">
        <f t="shared" si="847"/>
        <v>8</v>
      </c>
      <c r="BL1121" s="1">
        <f t="shared" si="858"/>
        <v>0</v>
      </c>
      <c r="BM1121" s="1">
        <f t="shared" si="859"/>
        <v>0</v>
      </c>
      <c r="BN1121" s="1">
        <f t="shared" si="860"/>
        <v>0</v>
      </c>
      <c r="BO1121" s="1">
        <f t="shared" si="861"/>
        <v>0</v>
      </c>
      <c r="BP1121" s="1">
        <f t="shared" si="862"/>
        <v>0</v>
      </c>
      <c r="BQ1121" s="1">
        <f t="shared" si="863"/>
        <v>0</v>
      </c>
      <c r="BR1121" s="1">
        <f t="shared" si="864"/>
        <v>0</v>
      </c>
      <c r="BS1121" s="1">
        <f t="shared" si="865"/>
        <v>1</v>
      </c>
      <c r="BT1121" s="1">
        <f t="shared" si="866"/>
        <v>2</v>
      </c>
      <c r="BU1121" s="1">
        <f t="shared" si="867"/>
        <v>3</v>
      </c>
      <c r="BW1121" s="1">
        <f t="shared" si="870"/>
        <v>0</v>
      </c>
      <c r="BX1121" s="1">
        <f t="shared" si="870"/>
        <v>0</v>
      </c>
      <c r="BY1121" s="1">
        <f t="shared" si="870"/>
        <v>0</v>
      </c>
      <c r="BZ1121" s="1">
        <f t="shared" si="869"/>
        <v>0</v>
      </c>
      <c r="CA1121" s="1">
        <f t="shared" si="869"/>
        <v>0</v>
      </c>
      <c r="CB1121" s="1">
        <f t="shared" si="869"/>
        <v>0</v>
      </c>
      <c r="CC1121" s="1">
        <f t="shared" si="869"/>
        <v>0</v>
      </c>
      <c r="CD1121" s="1">
        <f t="shared" si="869"/>
        <v>70</v>
      </c>
      <c r="CE1121" s="1">
        <f t="shared" si="869"/>
        <v>140</v>
      </c>
      <c r="CF1121" s="1">
        <f t="shared" si="869"/>
        <v>210</v>
      </c>
      <c r="CW1121" s="1">
        <v>1103</v>
      </c>
      <c r="CX1121" s="1">
        <f t="shared" si="852"/>
        <v>1</v>
      </c>
      <c r="CY1121" s="1" t="s">
        <v>37</v>
      </c>
      <c r="CZ1121" s="1">
        <v>1</v>
      </c>
      <c r="DB1121" s="1">
        <f t="shared" si="868"/>
        <v>8</v>
      </c>
      <c r="DC1121" s="1" t="s">
        <v>43</v>
      </c>
      <c r="DD1121" s="1">
        <f t="shared" si="853"/>
        <v>9</v>
      </c>
      <c r="DL1121" s="1">
        <v>1103</v>
      </c>
      <c r="DM1121" s="1">
        <f t="shared" si="854"/>
        <v>5</v>
      </c>
      <c r="DN1121" s="1">
        <f t="shared" si="855"/>
        <v>0</v>
      </c>
      <c r="DO1121" s="1" t="s">
        <v>37</v>
      </c>
      <c r="DP1121" s="1">
        <v>0</v>
      </c>
    </row>
    <row r="1122" spans="1:120" ht="15">
      <c r="A1122">
        <v>1104</v>
      </c>
      <c r="B1122">
        <v>2</v>
      </c>
      <c r="C1122" s="25">
        <v>4200</v>
      </c>
      <c r="D1122">
        <v>4</v>
      </c>
      <c r="E1122">
        <v>8</v>
      </c>
      <c r="F1122" t="s">
        <v>32</v>
      </c>
      <c r="G1122">
        <v>4</v>
      </c>
      <c r="H1122"/>
      <c r="I1122"/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1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  <c r="AG1122" s="1">
        <f t="shared" si="823"/>
        <v>0</v>
      </c>
      <c r="AH1122" s="1">
        <f t="shared" si="824"/>
        <v>0</v>
      </c>
      <c r="AI1122" s="1">
        <f t="shared" si="825"/>
        <v>0</v>
      </c>
      <c r="AJ1122" s="1">
        <f t="shared" si="826"/>
        <v>0</v>
      </c>
      <c r="AK1122" s="1">
        <f t="shared" si="827"/>
        <v>0</v>
      </c>
      <c r="AL1122" s="1">
        <f t="shared" si="828"/>
        <v>0</v>
      </c>
      <c r="AM1122" s="1">
        <f t="shared" si="829"/>
        <v>0</v>
      </c>
      <c r="AN1122" s="1">
        <f t="shared" si="829"/>
        <v>0</v>
      </c>
      <c r="AO1122" s="1">
        <f t="shared" si="830"/>
        <v>0</v>
      </c>
      <c r="AP1122" s="1">
        <f t="shared" si="831"/>
        <v>0</v>
      </c>
      <c r="AQ1122" s="1">
        <f t="shared" si="832"/>
        <v>0</v>
      </c>
      <c r="AR1122" s="1">
        <f t="shared" si="833"/>
        <v>0</v>
      </c>
      <c r="AS1122" s="1">
        <f t="shared" si="834"/>
        <v>0</v>
      </c>
      <c r="AT1122" s="1">
        <f t="shared" si="835"/>
        <v>0</v>
      </c>
      <c r="AU1122" s="1">
        <f t="shared" si="836"/>
        <v>0</v>
      </c>
      <c r="AV1122" s="1">
        <f t="shared" si="837"/>
        <v>0</v>
      </c>
      <c r="AW1122" s="1">
        <f t="shared" si="838"/>
        <v>0</v>
      </c>
      <c r="AX1122" s="1">
        <f t="shared" si="839"/>
        <v>80</v>
      </c>
      <c r="AY1122" s="1">
        <f t="shared" si="840"/>
        <v>0</v>
      </c>
      <c r="AZ1122" s="1">
        <f t="shared" si="841"/>
        <v>0</v>
      </c>
      <c r="BA1122" s="1">
        <f t="shared" si="842"/>
        <v>0</v>
      </c>
      <c r="BB1122" s="1">
        <f t="shared" si="843"/>
        <v>0</v>
      </c>
      <c r="BC1122" s="1">
        <f t="shared" si="844"/>
        <v>0</v>
      </c>
      <c r="BD1122" s="1">
        <f t="shared" si="845"/>
        <v>80</v>
      </c>
      <c r="BE1122" s="1" t="str">
        <f t="shared" si="856"/>
        <v>Barge B</v>
      </c>
      <c r="BF1122" s="1">
        <f t="shared" si="857"/>
        <v>7</v>
      </c>
      <c r="BG1122" s="3">
        <v>1104</v>
      </c>
      <c r="BH1122" s="1">
        <f t="shared" si="811"/>
        <v>0</v>
      </c>
      <c r="BI1122" s="1">
        <f t="shared" si="846"/>
        <v>0</v>
      </c>
      <c r="BJ1122" s="3">
        <v>1104</v>
      </c>
      <c r="BK1122" s="1">
        <f t="shared" si="847"/>
        <v>8</v>
      </c>
      <c r="BL1122" s="1">
        <f t="shared" si="858"/>
        <v>0</v>
      </c>
      <c r="BM1122" s="1">
        <f t="shared" si="859"/>
        <v>0</v>
      </c>
      <c r="BN1122" s="1">
        <f t="shared" si="860"/>
        <v>0</v>
      </c>
      <c r="BO1122" s="1">
        <f t="shared" si="861"/>
        <v>0</v>
      </c>
      <c r="BP1122" s="1">
        <f t="shared" si="862"/>
        <v>0</v>
      </c>
      <c r="BQ1122" s="1">
        <f t="shared" si="863"/>
        <v>0</v>
      </c>
      <c r="BR1122" s="1">
        <f t="shared" si="864"/>
        <v>0</v>
      </c>
      <c r="BS1122" s="1">
        <f t="shared" si="865"/>
        <v>1</v>
      </c>
      <c r="BT1122" s="1">
        <f t="shared" si="866"/>
        <v>2</v>
      </c>
      <c r="BU1122" s="1">
        <f t="shared" si="867"/>
        <v>3</v>
      </c>
      <c r="BW1122" s="1">
        <f t="shared" si="870"/>
        <v>0</v>
      </c>
      <c r="BX1122" s="1">
        <f t="shared" si="870"/>
        <v>0</v>
      </c>
      <c r="BY1122" s="1">
        <f t="shared" si="870"/>
        <v>0</v>
      </c>
      <c r="BZ1122" s="1">
        <f t="shared" si="869"/>
        <v>0</v>
      </c>
      <c r="CA1122" s="1">
        <f t="shared" si="869"/>
        <v>0</v>
      </c>
      <c r="CB1122" s="1">
        <f t="shared" si="869"/>
        <v>0</v>
      </c>
      <c r="CC1122" s="1">
        <f t="shared" si="869"/>
        <v>0</v>
      </c>
      <c r="CD1122" s="1">
        <f t="shared" si="869"/>
        <v>70</v>
      </c>
      <c r="CE1122" s="1">
        <f t="shared" si="869"/>
        <v>140</v>
      </c>
      <c r="CF1122" s="1">
        <f t="shared" si="869"/>
        <v>210</v>
      </c>
      <c r="CW1122" s="1">
        <v>1104</v>
      </c>
      <c r="CX1122" s="1">
        <f t="shared" si="852"/>
        <v>1</v>
      </c>
      <c r="CY1122" s="1" t="s">
        <v>37</v>
      </c>
      <c r="CZ1122" s="1">
        <v>1</v>
      </c>
      <c r="DB1122" s="1">
        <f t="shared" si="868"/>
        <v>8</v>
      </c>
      <c r="DC1122" s="1" t="s">
        <v>43</v>
      </c>
      <c r="DD1122" s="1">
        <f t="shared" si="853"/>
        <v>8</v>
      </c>
      <c r="DL1122" s="1">
        <v>1104</v>
      </c>
      <c r="DM1122" s="1">
        <f t="shared" si="854"/>
        <v>5</v>
      </c>
      <c r="DN1122" s="1">
        <f t="shared" si="855"/>
        <v>0</v>
      </c>
      <c r="DO1122" s="1" t="s">
        <v>37</v>
      </c>
      <c r="DP1122" s="1">
        <v>0</v>
      </c>
    </row>
    <row r="1123" spans="1:120" ht="15">
      <c r="A1123">
        <v>1105</v>
      </c>
      <c r="B1123">
        <v>2</v>
      </c>
      <c r="C1123" s="25">
        <v>4200</v>
      </c>
      <c r="D1123">
        <v>5</v>
      </c>
      <c r="E1123">
        <v>9</v>
      </c>
      <c r="F1123" t="s">
        <v>73</v>
      </c>
      <c r="G1123">
        <v>3</v>
      </c>
      <c r="H1123"/>
      <c r="I1123"/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1</v>
      </c>
      <c r="AB1123" s="1">
        <v>0</v>
      </c>
      <c r="AC1123" s="1">
        <v>0</v>
      </c>
      <c r="AD1123" s="1">
        <v>0</v>
      </c>
      <c r="AE1123" s="1">
        <v>0</v>
      </c>
      <c r="AF1123" s="1">
        <v>0</v>
      </c>
      <c r="AG1123" s="1">
        <f t="shared" si="823"/>
        <v>0</v>
      </c>
      <c r="AH1123" s="1">
        <f t="shared" si="824"/>
        <v>0</v>
      </c>
      <c r="AI1123" s="1">
        <f t="shared" si="825"/>
        <v>0</v>
      </c>
      <c r="AJ1123" s="1">
        <f t="shared" si="826"/>
        <v>0</v>
      </c>
      <c r="AK1123" s="1">
        <f t="shared" si="827"/>
        <v>0</v>
      </c>
      <c r="AL1123" s="1">
        <f t="shared" si="828"/>
        <v>0</v>
      </c>
      <c r="AM1123" s="1">
        <f t="shared" si="829"/>
        <v>0</v>
      </c>
      <c r="AN1123" s="1">
        <f t="shared" si="829"/>
        <v>0</v>
      </c>
      <c r="AO1123" s="1">
        <f t="shared" si="830"/>
        <v>0</v>
      </c>
      <c r="AP1123" s="1">
        <f t="shared" si="831"/>
        <v>0</v>
      </c>
      <c r="AQ1123" s="1">
        <f t="shared" si="832"/>
        <v>0</v>
      </c>
      <c r="AR1123" s="1">
        <f t="shared" si="833"/>
        <v>0</v>
      </c>
      <c r="AS1123" s="1">
        <f t="shared" si="834"/>
        <v>0</v>
      </c>
      <c r="AT1123" s="1">
        <f t="shared" si="835"/>
        <v>0</v>
      </c>
      <c r="AU1123" s="1">
        <f t="shared" si="836"/>
        <v>0</v>
      </c>
      <c r="AV1123" s="1">
        <f t="shared" si="837"/>
        <v>0</v>
      </c>
      <c r="AW1123" s="1">
        <f t="shared" si="838"/>
        <v>0</v>
      </c>
      <c r="AX1123" s="1">
        <f t="shared" si="839"/>
        <v>80</v>
      </c>
      <c r="AY1123" s="1">
        <f t="shared" si="840"/>
        <v>0</v>
      </c>
      <c r="AZ1123" s="1">
        <f t="shared" si="841"/>
        <v>0</v>
      </c>
      <c r="BA1123" s="1">
        <f t="shared" si="842"/>
        <v>0</v>
      </c>
      <c r="BB1123" s="1">
        <f t="shared" si="843"/>
        <v>0</v>
      </c>
      <c r="BC1123" s="1">
        <f t="shared" si="844"/>
        <v>0</v>
      </c>
      <c r="BD1123" s="1">
        <f t="shared" si="845"/>
        <v>80</v>
      </c>
      <c r="BE1123" s="1" t="str">
        <f t="shared" si="856"/>
        <v>Barge B</v>
      </c>
      <c r="BF1123" s="1">
        <f t="shared" si="857"/>
        <v>7</v>
      </c>
      <c r="BG1123" s="3">
        <v>1105</v>
      </c>
      <c r="BH1123" s="1">
        <f t="shared" ref="BH1123:BH1186" si="871">IF(DB1123-D1123 &gt; G1123,DB1123-D1123-G1123,0)</f>
        <v>0</v>
      </c>
      <c r="BI1123" s="1">
        <f t="shared" si="846"/>
        <v>0</v>
      </c>
      <c r="BJ1123" s="3">
        <v>1105</v>
      </c>
      <c r="BK1123" s="1">
        <f t="shared" si="847"/>
        <v>8</v>
      </c>
      <c r="BL1123" s="1">
        <f t="shared" si="858"/>
        <v>0</v>
      </c>
      <c r="BM1123" s="1">
        <f t="shared" si="859"/>
        <v>0</v>
      </c>
      <c r="BN1123" s="1">
        <f t="shared" si="860"/>
        <v>0</v>
      </c>
      <c r="BO1123" s="1">
        <f t="shared" si="861"/>
        <v>0</v>
      </c>
      <c r="BP1123" s="1">
        <f t="shared" si="862"/>
        <v>0</v>
      </c>
      <c r="BQ1123" s="1">
        <f t="shared" si="863"/>
        <v>0</v>
      </c>
      <c r="BR1123" s="1">
        <f t="shared" si="864"/>
        <v>0</v>
      </c>
      <c r="BS1123" s="1">
        <f t="shared" si="865"/>
        <v>1</v>
      </c>
      <c r="BT1123" s="1">
        <f t="shared" si="866"/>
        <v>2</v>
      </c>
      <c r="BU1123" s="1">
        <f t="shared" si="867"/>
        <v>3</v>
      </c>
      <c r="BW1123" s="1">
        <f t="shared" si="870"/>
        <v>0</v>
      </c>
      <c r="BX1123" s="1">
        <f t="shared" si="870"/>
        <v>0</v>
      </c>
      <c r="BY1123" s="1">
        <f t="shared" si="870"/>
        <v>0</v>
      </c>
      <c r="BZ1123" s="1">
        <f t="shared" si="869"/>
        <v>0</v>
      </c>
      <c r="CA1123" s="1">
        <f t="shared" si="869"/>
        <v>0</v>
      </c>
      <c r="CB1123" s="1">
        <f t="shared" si="869"/>
        <v>0</v>
      </c>
      <c r="CC1123" s="1">
        <f t="shared" si="869"/>
        <v>0</v>
      </c>
      <c r="CD1123" s="1">
        <f t="shared" si="869"/>
        <v>70</v>
      </c>
      <c r="CE1123" s="1">
        <f t="shared" si="869"/>
        <v>140</v>
      </c>
      <c r="CF1123" s="1">
        <f t="shared" si="869"/>
        <v>210</v>
      </c>
      <c r="CW1123" s="1">
        <v>1105</v>
      </c>
      <c r="CX1123" s="1">
        <f t="shared" si="852"/>
        <v>1</v>
      </c>
      <c r="CY1123" s="1" t="s">
        <v>37</v>
      </c>
      <c r="CZ1123" s="1">
        <v>1</v>
      </c>
      <c r="DB1123" s="1">
        <f t="shared" si="868"/>
        <v>8</v>
      </c>
      <c r="DC1123" s="1" t="s">
        <v>43</v>
      </c>
      <c r="DD1123" s="1">
        <f t="shared" si="853"/>
        <v>9</v>
      </c>
      <c r="DL1123" s="1">
        <v>1105</v>
      </c>
      <c r="DM1123" s="1">
        <f t="shared" si="854"/>
        <v>6</v>
      </c>
      <c r="DN1123" s="1">
        <f t="shared" si="855"/>
        <v>0</v>
      </c>
      <c r="DO1123" s="1" t="s">
        <v>37</v>
      </c>
      <c r="DP1123" s="1">
        <v>0</v>
      </c>
    </row>
    <row r="1124" spans="1:120" ht="15">
      <c r="A1124">
        <v>1106</v>
      </c>
      <c r="B1124">
        <v>2</v>
      </c>
      <c r="C1124" s="25">
        <v>4200</v>
      </c>
      <c r="D1124">
        <v>5</v>
      </c>
      <c r="E1124">
        <v>9</v>
      </c>
      <c r="F1124" t="s">
        <v>73</v>
      </c>
      <c r="G1124">
        <v>3</v>
      </c>
      <c r="H1124"/>
      <c r="I1124"/>
      <c r="J1124" s="1">
        <v>0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1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f t="shared" si="823"/>
        <v>0</v>
      </c>
      <c r="AH1124" s="1">
        <f t="shared" si="824"/>
        <v>0</v>
      </c>
      <c r="AI1124" s="1">
        <f t="shared" si="825"/>
        <v>0</v>
      </c>
      <c r="AJ1124" s="1">
        <f t="shared" si="826"/>
        <v>0</v>
      </c>
      <c r="AK1124" s="1">
        <f t="shared" si="827"/>
        <v>0</v>
      </c>
      <c r="AL1124" s="1">
        <f t="shared" si="828"/>
        <v>0</v>
      </c>
      <c r="AM1124" s="1">
        <f t="shared" si="829"/>
        <v>0</v>
      </c>
      <c r="AN1124" s="1">
        <f t="shared" si="829"/>
        <v>0</v>
      </c>
      <c r="AO1124" s="1">
        <f t="shared" si="830"/>
        <v>0</v>
      </c>
      <c r="AP1124" s="1">
        <f t="shared" si="831"/>
        <v>0</v>
      </c>
      <c r="AQ1124" s="1">
        <f t="shared" si="832"/>
        <v>0</v>
      </c>
      <c r="AR1124" s="1">
        <f t="shared" si="833"/>
        <v>0</v>
      </c>
      <c r="AS1124" s="1">
        <f t="shared" si="834"/>
        <v>0</v>
      </c>
      <c r="AT1124" s="1">
        <f t="shared" si="835"/>
        <v>0</v>
      </c>
      <c r="AU1124" s="1">
        <f t="shared" si="836"/>
        <v>0</v>
      </c>
      <c r="AV1124" s="1">
        <f t="shared" si="837"/>
        <v>80</v>
      </c>
      <c r="AW1124" s="1">
        <f t="shared" si="838"/>
        <v>0</v>
      </c>
      <c r="AX1124" s="1">
        <f t="shared" si="839"/>
        <v>0</v>
      </c>
      <c r="AY1124" s="1">
        <f t="shared" si="840"/>
        <v>0</v>
      </c>
      <c r="AZ1124" s="1">
        <f t="shared" si="841"/>
        <v>0</v>
      </c>
      <c r="BA1124" s="1">
        <f t="shared" si="842"/>
        <v>0</v>
      </c>
      <c r="BB1124" s="1">
        <f t="shared" si="843"/>
        <v>0</v>
      </c>
      <c r="BC1124" s="1">
        <f t="shared" si="844"/>
        <v>0</v>
      </c>
      <c r="BD1124" s="1">
        <f t="shared" si="845"/>
        <v>80</v>
      </c>
      <c r="BE1124" s="1" t="str">
        <f t="shared" si="856"/>
        <v>Barge D</v>
      </c>
      <c r="BF1124" s="1">
        <f t="shared" si="857"/>
        <v>6</v>
      </c>
      <c r="BG1124" s="3">
        <v>1106</v>
      </c>
      <c r="BH1124" s="1">
        <f t="shared" si="871"/>
        <v>0</v>
      </c>
      <c r="BI1124" s="1">
        <f t="shared" si="846"/>
        <v>0</v>
      </c>
      <c r="BJ1124" s="3">
        <v>1106</v>
      </c>
      <c r="BK1124" s="1">
        <f t="shared" si="847"/>
        <v>8</v>
      </c>
      <c r="BL1124" s="1">
        <f t="shared" si="858"/>
        <v>0</v>
      </c>
      <c r="BM1124" s="1">
        <f t="shared" si="859"/>
        <v>0</v>
      </c>
      <c r="BN1124" s="1">
        <f t="shared" si="860"/>
        <v>0</v>
      </c>
      <c r="BO1124" s="1">
        <f t="shared" si="861"/>
        <v>0</v>
      </c>
      <c r="BP1124" s="1">
        <f t="shared" si="862"/>
        <v>0</v>
      </c>
      <c r="BQ1124" s="1">
        <f t="shared" si="863"/>
        <v>0</v>
      </c>
      <c r="BR1124" s="1">
        <f t="shared" si="864"/>
        <v>0</v>
      </c>
      <c r="BS1124" s="1">
        <f t="shared" si="865"/>
        <v>1</v>
      </c>
      <c r="BT1124" s="1">
        <f t="shared" si="866"/>
        <v>2</v>
      </c>
      <c r="BU1124" s="1">
        <f t="shared" si="867"/>
        <v>3</v>
      </c>
      <c r="BW1124" s="1">
        <f t="shared" si="870"/>
        <v>0</v>
      </c>
      <c r="BX1124" s="1">
        <f t="shared" si="870"/>
        <v>0</v>
      </c>
      <c r="BY1124" s="1">
        <f t="shared" si="870"/>
        <v>0</v>
      </c>
      <c r="BZ1124" s="1">
        <f t="shared" si="869"/>
        <v>0</v>
      </c>
      <c r="CA1124" s="1">
        <f t="shared" si="869"/>
        <v>0</v>
      </c>
      <c r="CB1124" s="1">
        <f t="shared" si="869"/>
        <v>0</v>
      </c>
      <c r="CC1124" s="1">
        <f t="shared" si="869"/>
        <v>0</v>
      </c>
      <c r="CD1124" s="1">
        <f t="shared" si="869"/>
        <v>70</v>
      </c>
      <c r="CE1124" s="1">
        <f t="shared" si="869"/>
        <v>140</v>
      </c>
      <c r="CF1124" s="1">
        <f t="shared" si="869"/>
        <v>210</v>
      </c>
      <c r="CW1124" s="1">
        <v>1106</v>
      </c>
      <c r="CX1124" s="1">
        <f t="shared" si="852"/>
        <v>1</v>
      </c>
      <c r="CY1124" s="1" t="s">
        <v>37</v>
      </c>
      <c r="CZ1124" s="1">
        <v>1</v>
      </c>
      <c r="DB1124" s="1">
        <f t="shared" si="868"/>
        <v>7</v>
      </c>
      <c r="DC1124" s="1" t="s">
        <v>43</v>
      </c>
      <c r="DD1124" s="1">
        <f t="shared" si="853"/>
        <v>9</v>
      </c>
      <c r="DL1124" s="1">
        <v>1106</v>
      </c>
      <c r="DM1124" s="1">
        <f t="shared" si="854"/>
        <v>6</v>
      </c>
      <c r="DN1124" s="1">
        <f t="shared" si="855"/>
        <v>0</v>
      </c>
      <c r="DO1124" s="1" t="s">
        <v>37</v>
      </c>
      <c r="DP1124" s="1">
        <v>0</v>
      </c>
    </row>
    <row r="1125" spans="1:120" ht="15">
      <c r="A1125">
        <v>1107</v>
      </c>
      <c r="B1125">
        <v>2</v>
      </c>
      <c r="C1125" s="25">
        <v>4200</v>
      </c>
      <c r="D1125">
        <v>1</v>
      </c>
      <c r="E1125">
        <v>6</v>
      </c>
      <c r="F1125" t="s">
        <v>35</v>
      </c>
      <c r="G1125">
        <v>4</v>
      </c>
      <c r="H1125"/>
      <c r="I1125"/>
      <c r="J1125" s="1">
        <v>0</v>
      </c>
      <c r="K1125" s="1">
        <v>0</v>
      </c>
      <c r="L1125" s="1">
        <v>0</v>
      </c>
      <c r="M1125" s="1">
        <v>0</v>
      </c>
      <c r="N1125" s="1">
        <v>1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f t="shared" si="823"/>
        <v>0</v>
      </c>
      <c r="AH1125" s="1">
        <f t="shared" si="824"/>
        <v>0</v>
      </c>
      <c r="AI1125" s="1">
        <f t="shared" si="825"/>
        <v>0</v>
      </c>
      <c r="AJ1125" s="1">
        <f t="shared" si="826"/>
        <v>0</v>
      </c>
      <c r="AK1125" s="1">
        <f t="shared" si="827"/>
        <v>80</v>
      </c>
      <c r="AL1125" s="1">
        <f t="shared" si="828"/>
        <v>0</v>
      </c>
      <c r="AM1125" s="1">
        <f t="shared" si="829"/>
        <v>0</v>
      </c>
      <c r="AN1125" s="1">
        <f t="shared" si="829"/>
        <v>0</v>
      </c>
      <c r="AO1125" s="1">
        <f t="shared" si="830"/>
        <v>0</v>
      </c>
      <c r="AP1125" s="1">
        <f t="shared" si="831"/>
        <v>0</v>
      </c>
      <c r="AQ1125" s="1">
        <f t="shared" si="832"/>
        <v>0</v>
      </c>
      <c r="AR1125" s="1">
        <f t="shared" si="833"/>
        <v>0</v>
      </c>
      <c r="AS1125" s="1">
        <f t="shared" si="834"/>
        <v>0</v>
      </c>
      <c r="AT1125" s="1">
        <f t="shared" si="835"/>
        <v>0</v>
      </c>
      <c r="AU1125" s="1">
        <f t="shared" si="836"/>
        <v>0</v>
      </c>
      <c r="AV1125" s="1">
        <f t="shared" si="837"/>
        <v>0</v>
      </c>
      <c r="AW1125" s="1">
        <f t="shared" si="838"/>
        <v>0</v>
      </c>
      <c r="AX1125" s="1">
        <f t="shared" si="839"/>
        <v>0</v>
      </c>
      <c r="AY1125" s="1">
        <f t="shared" si="840"/>
        <v>0</v>
      </c>
      <c r="AZ1125" s="1">
        <f t="shared" si="841"/>
        <v>0</v>
      </c>
      <c r="BA1125" s="1">
        <f t="shared" si="842"/>
        <v>0</v>
      </c>
      <c r="BB1125" s="1">
        <f t="shared" si="843"/>
        <v>0</v>
      </c>
      <c r="BC1125" s="1">
        <f t="shared" si="844"/>
        <v>0</v>
      </c>
      <c r="BD1125" s="1">
        <f t="shared" si="845"/>
        <v>80</v>
      </c>
      <c r="BE1125" s="1" t="str">
        <f t="shared" si="856"/>
        <v>Barge A</v>
      </c>
      <c r="BF1125" s="1">
        <f t="shared" si="857"/>
        <v>2</v>
      </c>
      <c r="BG1125" s="3">
        <v>1107</v>
      </c>
      <c r="BH1125" s="1">
        <f t="shared" si="871"/>
        <v>0</v>
      </c>
      <c r="BI1125" s="1">
        <f t="shared" si="846"/>
        <v>0</v>
      </c>
      <c r="BJ1125" s="3">
        <v>1107</v>
      </c>
      <c r="BK1125" s="1">
        <f t="shared" si="847"/>
        <v>5</v>
      </c>
      <c r="BL1125" s="1">
        <f t="shared" si="858"/>
        <v>0</v>
      </c>
      <c r="BM1125" s="1">
        <f t="shared" si="859"/>
        <v>0</v>
      </c>
      <c r="BN1125" s="1">
        <f t="shared" si="860"/>
        <v>0</v>
      </c>
      <c r="BO1125" s="1">
        <f t="shared" si="861"/>
        <v>0</v>
      </c>
      <c r="BP1125" s="1">
        <f t="shared" si="862"/>
        <v>1</v>
      </c>
      <c r="BQ1125" s="1">
        <f t="shared" si="863"/>
        <v>2</v>
      </c>
      <c r="BR1125" s="1">
        <f t="shared" si="864"/>
        <v>3</v>
      </c>
      <c r="BS1125" s="1">
        <f t="shared" si="865"/>
        <v>4</v>
      </c>
      <c r="BT1125" s="1">
        <f t="shared" si="866"/>
        <v>5</v>
      </c>
      <c r="BU1125" s="1">
        <f t="shared" si="867"/>
        <v>6</v>
      </c>
      <c r="BW1125" s="1">
        <f t="shared" si="870"/>
        <v>0</v>
      </c>
      <c r="BX1125" s="1">
        <f t="shared" si="870"/>
        <v>0</v>
      </c>
      <c r="BY1125" s="1">
        <f t="shared" si="870"/>
        <v>0</v>
      </c>
      <c r="BZ1125" s="1">
        <f t="shared" si="869"/>
        <v>0</v>
      </c>
      <c r="CA1125" s="1">
        <f t="shared" si="869"/>
        <v>70</v>
      </c>
      <c r="CB1125" s="1">
        <f t="shared" si="869"/>
        <v>140</v>
      </c>
      <c r="CC1125" s="1">
        <f t="shared" si="869"/>
        <v>210</v>
      </c>
      <c r="CD1125" s="1">
        <f t="shared" si="869"/>
        <v>280</v>
      </c>
      <c r="CE1125" s="1">
        <f t="shared" si="869"/>
        <v>350</v>
      </c>
      <c r="CF1125" s="1">
        <f t="shared" si="869"/>
        <v>420</v>
      </c>
      <c r="CW1125" s="1">
        <v>1107</v>
      </c>
      <c r="CX1125" s="1">
        <f t="shared" si="852"/>
        <v>1</v>
      </c>
      <c r="CY1125" s="1" t="s">
        <v>37</v>
      </c>
      <c r="CZ1125" s="1">
        <v>1</v>
      </c>
      <c r="DB1125" s="1">
        <f t="shared" si="868"/>
        <v>3</v>
      </c>
      <c r="DC1125" s="1" t="s">
        <v>43</v>
      </c>
      <c r="DD1125" s="1">
        <f t="shared" si="853"/>
        <v>6</v>
      </c>
      <c r="DL1125" s="1">
        <v>1107</v>
      </c>
      <c r="DM1125" s="1">
        <f t="shared" si="854"/>
        <v>2</v>
      </c>
      <c r="DN1125" s="1">
        <f t="shared" si="855"/>
        <v>0</v>
      </c>
      <c r="DO1125" s="1" t="s">
        <v>37</v>
      </c>
      <c r="DP1125" s="1">
        <v>0</v>
      </c>
    </row>
    <row r="1126" spans="1:120" ht="15">
      <c r="A1126">
        <v>1108</v>
      </c>
      <c r="B1126">
        <v>2</v>
      </c>
      <c r="C1126" s="25">
        <v>24200</v>
      </c>
      <c r="D1126">
        <v>4</v>
      </c>
      <c r="E1126">
        <v>7</v>
      </c>
      <c r="F1126" t="s">
        <v>35</v>
      </c>
      <c r="G1126">
        <v>3</v>
      </c>
      <c r="H1126"/>
      <c r="I1126"/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1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f t="shared" si="823"/>
        <v>0</v>
      </c>
      <c r="AH1126" s="1">
        <f t="shared" si="824"/>
        <v>0</v>
      </c>
      <c r="AI1126" s="1">
        <f t="shared" si="825"/>
        <v>0</v>
      </c>
      <c r="AJ1126" s="1">
        <f t="shared" si="826"/>
        <v>0</v>
      </c>
      <c r="AK1126" s="1">
        <f t="shared" si="827"/>
        <v>0</v>
      </c>
      <c r="AL1126" s="1">
        <f t="shared" si="828"/>
        <v>0</v>
      </c>
      <c r="AM1126" s="1">
        <f t="shared" si="829"/>
        <v>0</v>
      </c>
      <c r="AN1126" s="1">
        <f t="shared" si="829"/>
        <v>0</v>
      </c>
      <c r="AO1126" s="1">
        <f t="shared" si="830"/>
        <v>0</v>
      </c>
      <c r="AP1126" s="1">
        <f t="shared" si="831"/>
        <v>0</v>
      </c>
      <c r="AQ1126" s="1">
        <f t="shared" si="832"/>
        <v>0</v>
      </c>
      <c r="AR1126" s="1">
        <f t="shared" si="833"/>
        <v>80</v>
      </c>
      <c r="AS1126" s="1">
        <f t="shared" si="834"/>
        <v>0</v>
      </c>
      <c r="AT1126" s="1">
        <f t="shared" si="835"/>
        <v>0</v>
      </c>
      <c r="AU1126" s="1">
        <f t="shared" si="836"/>
        <v>0</v>
      </c>
      <c r="AV1126" s="1">
        <f t="shared" si="837"/>
        <v>0</v>
      </c>
      <c r="AW1126" s="1">
        <f t="shared" si="838"/>
        <v>0</v>
      </c>
      <c r="AX1126" s="1">
        <f t="shared" si="839"/>
        <v>0</v>
      </c>
      <c r="AY1126" s="1">
        <f t="shared" si="840"/>
        <v>0</v>
      </c>
      <c r="AZ1126" s="1">
        <f t="shared" si="841"/>
        <v>0</v>
      </c>
      <c r="BA1126" s="1">
        <f t="shared" si="842"/>
        <v>0</v>
      </c>
      <c r="BB1126" s="1">
        <f t="shared" si="843"/>
        <v>0</v>
      </c>
      <c r="BC1126" s="1">
        <f t="shared" si="844"/>
        <v>0</v>
      </c>
      <c r="BD1126" s="1">
        <f t="shared" si="845"/>
        <v>80</v>
      </c>
      <c r="BE1126" s="1" t="str">
        <f t="shared" si="856"/>
        <v>Barge C</v>
      </c>
      <c r="BF1126" s="1">
        <f t="shared" si="857"/>
        <v>5</v>
      </c>
      <c r="BG1126" s="3">
        <v>1108</v>
      </c>
      <c r="BH1126" s="1">
        <f t="shared" si="871"/>
        <v>0</v>
      </c>
      <c r="BI1126" s="1">
        <f t="shared" si="846"/>
        <v>0</v>
      </c>
      <c r="BJ1126" s="3">
        <v>1108</v>
      </c>
      <c r="BK1126" s="1">
        <f t="shared" si="847"/>
        <v>7</v>
      </c>
      <c r="BL1126" s="1">
        <f t="shared" si="858"/>
        <v>0</v>
      </c>
      <c r="BM1126" s="1">
        <f t="shared" si="859"/>
        <v>0</v>
      </c>
      <c r="BN1126" s="1">
        <f t="shared" si="860"/>
        <v>0</v>
      </c>
      <c r="BO1126" s="1">
        <f t="shared" si="861"/>
        <v>0</v>
      </c>
      <c r="BP1126" s="1">
        <f t="shared" si="862"/>
        <v>0</v>
      </c>
      <c r="BQ1126" s="1">
        <f t="shared" si="863"/>
        <v>0</v>
      </c>
      <c r="BR1126" s="1">
        <f t="shared" si="864"/>
        <v>1</v>
      </c>
      <c r="BS1126" s="1">
        <f t="shared" si="865"/>
        <v>2</v>
      </c>
      <c r="BT1126" s="1">
        <f t="shared" si="866"/>
        <v>3</v>
      </c>
      <c r="BU1126" s="1">
        <f t="shared" si="867"/>
        <v>4</v>
      </c>
      <c r="BW1126" s="1">
        <f t="shared" si="870"/>
        <v>0</v>
      </c>
      <c r="BX1126" s="1">
        <f t="shared" si="870"/>
        <v>0</v>
      </c>
      <c r="BY1126" s="1">
        <f t="shared" si="870"/>
        <v>0</v>
      </c>
      <c r="BZ1126" s="1">
        <f t="shared" si="869"/>
        <v>0</v>
      </c>
      <c r="CA1126" s="1">
        <f t="shared" si="869"/>
        <v>0</v>
      </c>
      <c r="CB1126" s="1">
        <f t="shared" si="869"/>
        <v>0</v>
      </c>
      <c r="CC1126" s="1">
        <f t="shared" si="869"/>
        <v>70</v>
      </c>
      <c r="CD1126" s="1">
        <f t="shared" si="869"/>
        <v>140</v>
      </c>
      <c r="CE1126" s="1">
        <f t="shared" si="869"/>
        <v>210</v>
      </c>
      <c r="CF1126" s="1">
        <f t="shared" si="869"/>
        <v>280</v>
      </c>
      <c r="CW1126" s="1">
        <v>1108</v>
      </c>
      <c r="CX1126" s="1">
        <f t="shared" si="852"/>
        <v>1</v>
      </c>
      <c r="CY1126" s="1" t="s">
        <v>37</v>
      </c>
      <c r="CZ1126" s="1">
        <v>1</v>
      </c>
      <c r="DB1126" s="1">
        <f t="shared" si="868"/>
        <v>6</v>
      </c>
      <c r="DC1126" s="1" t="s">
        <v>43</v>
      </c>
      <c r="DD1126" s="1">
        <f t="shared" si="853"/>
        <v>7</v>
      </c>
      <c r="DL1126" s="1">
        <v>1108</v>
      </c>
      <c r="DM1126" s="1">
        <f t="shared" si="854"/>
        <v>5</v>
      </c>
      <c r="DN1126" s="1">
        <f t="shared" si="855"/>
        <v>0</v>
      </c>
      <c r="DO1126" s="1" t="s">
        <v>37</v>
      </c>
      <c r="DP1126" s="1">
        <v>0</v>
      </c>
    </row>
    <row r="1127" spans="1:120" ht="15">
      <c r="A1127">
        <v>1109</v>
      </c>
      <c r="B1127">
        <v>2</v>
      </c>
      <c r="C1127" s="25">
        <v>24200</v>
      </c>
      <c r="D1127">
        <v>2</v>
      </c>
      <c r="E1127">
        <v>7</v>
      </c>
      <c r="F1127" t="s">
        <v>73</v>
      </c>
      <c r="G1127">
        <v>4</v>
      </c>
      <c r="H1127"/>
      <c r="I1127"/>
      <c r="J1127" s="1">
        <v>0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1</v>
      </c>
      <c r="S1127" s="1">
        <v>0</v>
      </c>
      <c r="T1127" s="1"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f t="shared" si="823"/>
        <v>0</v>
      </c>
      <c r="AH1127" s="1">
        <f t="shared" si="824"/>
        <v>0</v>
      </c>
      <c r="AI1127" s="1">
        <f t="shared" si="825"/>
        <v>0</v>
      </c>
      <c r="AJ1127" s="1">
        <f t="shared" si="826"/>
        <v>0</v>
      </c>
      <c r="AK1127" s="1">
        <f t="shared" si="827"/>
        <v>0</v>
      </c>
      <c r="AL1127" s="1">
        <f t="shared" si="828"/>
        <v>0</v>
      </c>
      <c r="AM1127" s="1">
        <f t="shared" si="829"/>
        <v>0</v>
      </c>
      <c r="AN1127" s="1">
        <f t="shared" si="829"/>
        <v>0</v>
      </c>
      <c r="AO1127" s="1">
        <f t="shared" si="830"/>
        <v>80</v>
      </c>
      <c r="AP1127" s="1">
        <f t="shared" si="831"/>
        <v>0</v>
      </c>
      <c r="AQ1127" s="1">
        <f t="shared" si="832"/>
        <v>0</v>
      </c>
      <c r="AR1127" s="1">
        <f t="shared" si="833"/>
        <v>0</v>
      </c>
      <c r="AS1127" s="1">
        <f t="shared" si="834"/>
        <v>0</v>
      </c>
      <c r="AT1127" s="1">
        <f t="shared" si="835"/>
        <v>0</v>
      </c>
      <c r="AU1127" s="1">
        <f t="shared" si="836"/>
        <v>0</v>
      </c>
      <c r="AV1127" s="1">
        <f t="shared" si="837"/>
        <v>0</v>
      </c>
      <c r="AW1127" s="1">
        <f t="shared" si="838"/>
        <v>0</v>
      </c>
      <c r="AX1127" s="1">
        <f t="shared" si="839"/>
        <v>0</v>
      </c>
      <c r="AY1127" s="1">
        <f t="shared" si="840"/>
        <v>0</v>
      </c>
      <c r="AZ1127" s="1">
        <f t="shared" si="841"/>
        <v>0</v>
      </c>
      <c r="BA1127" s="1">
        <f t="shared" si="842"/>
        <v>0</v>
      </c>
      <c r="BB1127" s="1">
        <f t="shared" si="843"/>
        <v>0</v>
      </c>
      <c r="BC1127" s="1">
        <f t="shared" si="844"/>
        <v>0</v>
      </c>
      <c r="BD1127" s="1">
        <f t="shared" si="845"/>
        <v>80</v>
      </c>
      <c r="BE1127" s="1" t="str">
        <f t="shared" si="856"/>
        <v>Barge B</v>
      </c>
      <c r="BF1127" s="1">
        <f t="shared" si="857"/>
        <v>4</v>
      </c>
      <c r="BG1127" s="3">
        <v>1109</v>
      </c>
      <c r="BH1127" s="1">
        <f t="shared" si="871"/>
        <v>0</v>
      </c>
      <c r="BI1127" s="1">
        <f t="shared" si="846"/>
        <v>0</v>
      </c>
      <c r="BJ1127" s="3">
        <v>1109</v>
      </c>
      <c r="BK1127" s="1">
        <f t="shared" si="847"/>
        <v>6</v>
      </c>
      <c r="BL1127" s="1">
        <f t="shared" si="858"/>
        <v>0</v>
      </c>
      <c r="BM1127" s="1">
        <f t="shared" si="859"/>
        <v>0</v>
      </c>
      <c r="BN1127" s="1">
        <f t="shared" si="860"/>
        <v>0</v>
      </c>
      <c r="BO1127" s="1">
        <f t="shared" si="861"/>
        <v>0</v>
      </c>
      <c r="BP1127" s="1">
        <f t="shared" si="862"/>
        <v>0</v>
      </c>
      <c r="BQ1127" s="1">
        <f t="shared" si="863"/>
        <v>1</v>
      </c>
      <c r="BR1127" s="1">
        <f t="shared" si="864"/>
        <v>2</v>
      </c>
      <c r="BS1127" s="1">
        <f t="shared" si="865"/>
        <v>3</v>
      </c>
      <c r="BT1127" s="1">
        <f t="shared" si="866"/>
        <v>4</v>
      </c>
      <c r="BU1127" s="1">
        <f t="shared" si="867"/>
        <v>5</v>
      </c>
      <c r="BW1127" s="1">
        <f t="shared" si="870"/>
        <v>0</v>
      </c>
      <c r="BX1127" s="1">
        <f t="shared" si="870"/>
        <v>0</v>
      </c>
      <c r="BY1127" s="1">
        <f t="shared" si="870"/>
        <v>0</v>
      </c>
      <c r="BZ1127" s="1">
        <f t="shared" si="869"/>
        <v>0</v>
      </c>
      <c r="CA1127" s="1">
        <f t="shared" si="869"/>
        <v>0</v>
      </c>
      <c r="CB1127" s="1">
        <f t="shared" si="869"/>
        <v>70</v>
      </c>
      <c r="CC1127" s="1">
        <f t="shared" si="869"/>
        <v>140</v>
      </c>
      <c r="CD1127" s="1">
        <f t="shared" si="869"/>
        <v>210</v>
      </c>
      <c r="CE1127" s="1">
        <f t="shared" si="869"/>
        <v>280</v>
      </c>
      <c r="CF1127" s="1">
        <f t="shared" si="869"/>
        <v>350</v>
      </c>
      <c r="CW1127" s="1">
        <v>1109</v>
      </c>
      <c r="CX1127" s="1">
        <f t="shared" si="852"/>
        <v>1</v>
      </c>
      <c r="CY1127" s="1" t="s">
        <v>37</v>
      </c>
      <c r="CZ1127" s="1">
        <v>1</v>
      </c>
      <c r="DB1127" s="1">
        <f t="shared" si="868"/>
        <v>5</v>
      </c>
      <c r="DC1127" s="1" t="s">
        <v>43</v>
      </c>
      <c r="DD1127" s="1">
        <f t="shared" si="853"/>
        <v>7</v>
      </c>
      <c r="DL1127" s="1">
        <v>1109</v>
      </c>
      <c r="DM1127" s="1">
        <f t="shared" si="854"/>
        <v>3</v>
      </c>
      <c r="DN1127" s="1">
        <f t="shared" si="855"/>
        <v>0</v>
      </c>
      <c r="DO1127" s="1" t="s">
        <v>37</v>
      </c>
      <c r="DP1127" s="1">
        <v>0</v>
      </c>
    </row>
    <row r="1128" spans="1:120" ht="15">
      <c r="A1128">
        <v>1110</v>
      </c>
      <c r="B1128">
        <v>1</v>
      </c>
      <c r="C1128" s="25">
        <v>22300</v>
      </c>
      <c r="D1128">
        <v>6</v>
      </c>
      <c r="E1128">
        <v>9</v>
      </c>
      <c r="F1128" t="s">
        <v>73</v>
      </c>
      <c r="G1128">
        <v>4</v>
      </c>
      <c r="H1128"/>
      <c r="I1128"/>
      <c r="J1128" s="1">
        <v>0</v>
      </c>
      <c r="K1128" s="1">
        <v>0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f t="shared" si="823"/>
        <v>0</v>
      </c>
      <c r="AH1128" s="1">
        <f t="shared" si="824"/>
        <v>0</v>
      </c>
      <c r="AI1128" s="1">
        <f t="shared" si="825"/>
        <v>0</v>
      </c>
      <c r="AJ1128" s="1">
        <f t="shared" si="826"/>
        <v>0</v>
      </c>
      <c r="AK1128" s="1">
        <f t="shared" si="827"/>
        <v>0</v>
      </c>
      <c r="AL1128" s="1">
        <f t="shared" si="828"/>
        <v>0</v>
      </c>
      <c r="AM1128" s="1">
        <f t="shared" si="829"/>
        <v>0</v>
      </c>
      <c r="AN1128" s="1">
        <f t="shared" si="829"/>
        <v>0</v>
      </c>
      <c r="AO1128" s="1">
        <f t="shared" si="830"/>
        <v>0</v>
      </c>
      <c r="AP1128" s="1">
        <f t="shared" si="831"/>
        <v>0</v>
      </c>
      <c r="AQ1128" s="1">
        <f t="shared" si="832"/>
        <v>0</v>
      </c>
      <c r="AR1128" s="1">
        <f t="shared" si="833"/>
        <v>0</v>
      </c>
      <c r="AS1128" s="1">
        <f t="shared" si="834"/>
        <v>0</v>
      </c>
      <c r="AT1128" s="1">
        <f t="shared" si="835"/>
        <v>0</v>
      </c>
      <c r="AU1128" s="1">
        <f t="shared" si="836"/>
        <v>0</v>
      </c>
      <c r="AV1128" s="1">
        <f t="shared" si="837"/>
        <v>0</v>
      </c>
      <c r="AW1128" s="1">
        <f t="shared" si="838"/>
        <v>0</v>
      </c>
      <c r="AX1128" s="1">
        <f t="shared" si="839"/>
        <v>0</v>
      </c>
      <c r="AY1128" s="1">
        <f t="shared" si="840"/>
        <v>0</v>
      </c>
      <c r="AZ1128" s="1">
        <f t="shared" si="841"/>
        <v>40</v>
      </c>
      <c r="BA1128" s="1">
        <f t="shared" si="842"/>
        <v>0</v>
      </c>
      <c r="BB1128" s="1">
        <f t="shared" si="843"/>
        <v>0</v>
      </c>
      <c r="BC1128" s="1">
        <f t="shared" si="844"/>
        <v>0</v>
      </c>
      <c r="BD1128" s="1">
        <f t="shared" si="845"/>
        <v>40</v>
      </c>
      <c r="BE1128" s="1" t="str">
        <f t="shared" si="856"/>
        <v>Barge D</v>
      </c>
      <c r="BF1128" s="1">
        <f t="shared" si="857"/>
        <v>8</v>
      </c>
      <c r="BG1128" s="3">
        <v>1110</v>
      </c>
      <c r="BH1128" s="1">
        <f t="shared" si="871"/>
        <v>0</v>
      </c>
      <c r="BI1128" s="1">
        <f t="shared" si="846"/>
        <v>0</v>
      </c>
      <c r="BJ1128" s="3">
        <v>1110</v>
      </c>
      <c r="BK1128" s="1">
        <f t="shared" si="847"/>
        <v>10</v>
      </c>
      <c r="BL1128" s="1">
        <f t="shared" si="858"/>
        <v>0</v>
      </c>
      <c r="BM1128" s="1">
        <f t="shared" si="859"/>
        <v>0</v>
      </c>
      <c r="BN1128" s="1">
        <f t="shared" si="860"/>
        <v>0</v>
      </c>
      <c r="BO1128" s="1">
        <f t="shared" si="861"/>
        <v>0</v>
      </c>
      <c r="BP1128" s="1">
        <f t="shared" si="862"/>
        <v>0</v>
      </c>
      <c r="BQ1128" s="1">
        <f t="shared" si="863"/>
        <v>0</v>
      </c>
      <c r="BR1128" s="1">
        <f t="shared" si="864"/>
        <v>0</v>
      </c>
      <c r="BS1128" s="1">
        <f t="shared" si="865"/>
        <v>0</v>
      </c>
      <c r="BT1128" s="1">
        <f t="shared" si="866"/>
        <v>0</v>
      </c>
      <c r="BU1128" s="1">
        <f t="shared" si="867"/>
        <v>1</v>
      </c>
      <c r="BW1128" s="1">
        <f t="shared" si="870"/>
        <v>0</v>
      </c>
      <c r="BX1128" s="1">
        <f t="shared" si="870"/>
        <v>0</v>
      </c>
      <c r="BY1128" s="1">
        <f t="shared" si="870"/>
        <v>0</v>
      </c>
      <c r="BZ1128" s="1">
        <f t="shared" si="869"/>
        <v>0</v>
      </c>
      <c r="CA1128" s="1">
        <f t="shared" si="869"/>
        <v>0</v>
      </c>
      <c r="CB1128" s="1">
        <f t="shared" si="869"/>
        <v>0</v>
      </c>
      <c r="CC1128" s="1">
        <f t="shared" si="869"/>
        <v>0</v>
      </c>
      <c r="CD1128" s="1">
        <f t="shared" si="869"/>
        <v>0</v>
      </c>
      <c r="CE1128" s="1">
        <f t="shared" si="869"/>
        <v>0</v>
      </c>
      <c r="CF1128" s="1">
        <f t="shared" si="869"/>
        <v>50</v>
      </c>
      <c r="CW1128" s="1">
        <v>1110</v>
      </c>
      <c r="CX1128" s="1">
        <f t="shared" si="852"/>
        <v>1</v>
      </c>
      <c r="CY1128" s="1" t="s">
        <v>37</v>
      </c>
      <c r="CZ1128" s="1">
        <v>1</v>
      </c>
      <c r="DB1128" s="1">
        <f t="shared" si="868"/>
        <v>9</v>
      </c>
      <c r="DC1128" s="1" t="s">
        <v>43</v>
      </c>
      <c r="DD1128" s="1">
        <f t="shared" si="853"/>
        <v>9</v>
      </c>
      <c r="DL1128" s="1">
        <v>1110</v>
      </c>
      <c r="DM1128" s="1">
        <f t="shared" si="854"/>
        <v>7</v>
      </c>
      <c r="DN1128" s="1">
        <f t="shared" si="855"/>
        <v>0</v>
      </c>
      <c r="DO1128" s="1" t="s">
        <v>37</v>
      </c>
      <c r="DP1128" s="1">
        <v>0</v>
      </c>
    </row>
    <row r="1129" spans="1:120" ht="15">
      <c r="A1129">
        <v>1111</v>
      </c>
      <c r="B1129">
        <v>2</v>
      </c>
      <c r="C1129" s="25">
        <v>24200</v>
      </c>
      <c r="D1129">
        <v>6</v>
      </c>
      <c r="E1129">
        <v>10</v>
      </c>
      <c r="F1129" t="s">
        <v>73</v>
      </c>
      <c r="G1129">
        <v>5</v>
      </c>
      <c r="H1129"/>
      <c r="I1129"/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1</v>
      </c>
      <c r="AF1129" s="1">
        <v>0</v>
      </c>
      <c r="AG1129" s="1">
        <f t="shared" si="823"/>
        <v>0</v>
      </c>
      <c r="AH1129" s="1">
        <f t="shared" si="824"/>
        <v>0</v>
      </c>
      <c r="AI1129" s="1">
        <f t="shared" si="825"/>
        <v>0</v>
      </c>
      <c r="AJ1129" s="1">
        <f t="shared" si="826"/>
        <v>0</v>
      </c>
      <c r="AK1129" s="1">
        <f t="shared" si="827"/>
        <v>0</v>
      </c>
      <c r="AL1129" s="1">
        <f t="shared" si="828"/>
        <v>0</v>
      </c>
      <c r="AM1129" s="1">
        <f t="shared" si="829"/>
        <v>0</v>
      </c>
      <c r="AN1129" s="1">
        <f t="shared" si="829"/>
        <v>0</v>
      </c>
      <c r="AO1129" s="1">
        <f t="shared" si="830"/>
        <v>0</v>
      </c>
      <c r="AP1129" s="1">
        <f t="shared" si="831"/>
        <v>0</v>
      </c>
      <c r="AQ1129" s="1">
        <f t="shared" si="832"/>
        <v>0</v>
      </c>
      <c r="AR1129" s="1">
        <f t="shared" si="833"/>
        <v>0</v>
      </c>
      <c r="AS1129" s="1">
        <f t="shared" si="834"/>
        <v>0</v>
      </c>
      <c r="AT1129" s="1">
        <f t="shared" si="835"/>
        <v>0</v>
      </c>
      <c r="AU1129" s="1">
        <f t="shared" si="836"/>
        <v>0</v>
      </c>
      <c r="AV1129" s="1">
        <f t="shared" si="837"/>
        <v>0</v>
      </c>
      <c r="AW1129" s="1">
        <f t="shared" si="838"/>
        <v>0</v>
      </c>
      <c r="AX1129" s="1">
        <f t="shared" si="839"/>
        <v>0</v>
      </c>
      <c r="AY1129" s="1">
        <f t="shared" si="840"/>
        <v>0</v>
      </c>
      <c r="AZ1129" s="1">
        <f t="shared" si="841"/>
        <v>0</v>
      </c>
      <c r="BA1129" s="1">
        <f t="shared" si="842"/>
        <v>0</v>
      </c>
      <c r="BB1129" s="1">
        <f t="shared" si="843"/>
        <v>80</v>
      </c>
      <c r="BC1129" s="1">
        <f t="shared" si="844"/>
        <v>0</v>
      </c>
      <c r="BD1129" s="1">
        <f t="shared" si="845"/>
        <v>80</v>
      </c>
      <c r="BE1129" s="1" t="str">
        <f t="shared" si="856"/>
        <v>Barge B</v>
      </c>
      <c r="BF1129" s="1">
        <f t="shared" si="857"/>
        <v>9</v>
      </c>
      <c r="BG1129" s="3">
        <v>1111</v>
      </c>
      <c r="BH1129" s="1">
        <f t="shared" si="871"/>
        <v>0</v>
      </c>
      <c r="BI1129" s="1">
        <f t="shared" si="846"/>
        <v>0</v>
      </c>
      <c r="BJ1129" s="3">
        <v>1111</v>
      </c>
      <c r="BK1129" s="1">
        <f t="shared" si="847"/>
        <v>11</v>
      </c>
      <c r="BL1129" s="1">
        <f t="shared" si="858"/>
        <v>0</v>
      </c>
      <c r="BM1129" s="1">
        <f t="shared" si="859"/>
        <v>0</v>
      </c>
      <c r="BN1129" s="1">
        <f t="shared" si="860"/>
        <v>0</v>
      </c>
      <c r="BO1129" s="1">
        <f t="shared" si="861"/>
        <v>0</v>
      </c>
      <c r="BP1129" s="1">
        <f t="shared" si="862"/>
        <v>0</v>
      </c>
      <c r="BQ1129" s="1">
        <f t="shared" si="863"/>
        <v>0</v>
      </c>
      <c r="BR1129" s="1">
        <f t="shared" si="864"/>
        <v>0</v>
      </c>
      <c r="BS1129" s="1">
        <f t="shared" si="865"/>
        <v>0</v>
      </c>
      <c r="BT1129" s="1">
        <f t="shared" si="866"/>
        <v>0</v>
      </c>
      <c r="BU1129" s="1">
        <f t="shared" si="867"/>
        <v>0</v>
      </c>
      <c r="BW1129" s="1">
        <f t="shared" si="870"/>
        <v>0</v>
      </c>
      <c r="BX1129" s="1">
        <f t="shared" si="870"/>
        <v>0</v>
      </c>
      <c r="BY1129" s="1">
        <f t="shared" si="870"/>
        <v>0</v>
      </c>
      <c r="BZ1129" s="1">
        <f t="shared" si="869"/>
        <v>0</v>
      </c>
      <c r="CA1129" s="1">
        <f t="shared" si="869"/>
        <v>0</v>
      </c>
      <c r="CB1129" s="1">
        <f t="shared" si="869"/>
        <v>0</v>
      </c>
      <c r="CC1129" s="1">
        <f t="shared" si="869"/>
        <v>0</v>
      </c>
      <c r="CD1129" s="1">
        <f t="shared" si="869"/>
        <v>0</v>
      </c>
      <c r="CE1129" s="1">
        <f t="shared" si="869"/>
        <v>0</v>
      </c>
      <c r="CF1129" s="1">
        <f t="shared" si="869"/>
        <v>0</v>
      </c>
      <c r="CW1129" s="1">
        <v>1111</v>
      </c>
      <c r="CX1129" s="1">
        <f t="shared" si="852"/>
        <v>1</v>
      </c>
      <c r="CY1129" s="1" t="s">
        <v>37</v>
      </c>
      <c r="CZ1129" s="1">
        <v>1</v>
      </c>
      <c r="DB1129" s="1">
        <f t="shared" si="868"/>
        <v>10</v>
      </c>
      <c r="DC1129" s="1" t="s">
        <v>43</v>
      </c>
      <c r="DD1129" s="1">
        <f t="shared" si="853"/>
        <v>10</v>
      </c>
      <c r="DL1129" s="1">
        <v>1111</v>
      </c>
      <c r="DM1129" s="1">
        <f t="shared" si="854"/>
        <v>7</v>
      </c>
      <c r="DN1129" s="1">
        <f t="shared" si="855"/>
        <v>0</v>
      </c>
      <c r="DO1129" s="1" t="s">
        <v>37</v>
      </c>
      <c r="DP1129" s="1">
        <v>0</v>
      </c>
    </row>
    <row r="1130" spans="1:120" ht="15">
      <c r="A1130">
        <v>1112</v>
      </c>
      <c r="B1130">
        <v>2</v>
      </c>
      <c r="C1130" s="25">
        <v>24200</v>
      </c>
      <c r="D1130">
        <v>6</v>
      </c>
      <c r="E1130">
        <v>9</v>
      </c>
      <c r="F1130" t="s">
        <v>35</v>
      </c>
      <c r="G1130">
        <v>4</v>
      </c>
      <c r="H1130"/>
      <c r="I1130"/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0.5</v>
      </c>
      <c r="AB1130" s="1">
        <v>0</v>
      </c>
      <c r="AC1130" s="1">
        <v>0</v>
      </c>
      <c r="AD1130" s="1">
        <v>0</v>
      </c>
      <c r="AE1130" s="1">
        <v>0.5</v>
      </c>
      <c r="AF1130" s="1">
        <v>0</v>
      </c>
      <c r="AG1130" s="1">
        <f t="shared" si="823"/>
        <v>0</v>
      </c>
      <c r="AH1130" s="1">
        <f t="shared" si="824"/>
        <v>0</v>
      </c>
      <c r="AI1130" s="1">
        <f t="shared" si="825"/>
        <v>0</v>
      </c>
      <c r="AJ1130" s="1">
        <f t="shared" si="826"/>
        <v>0</v>
      </c>
      <c r="AK1130" s="1">
        <f t="shared" si="827"/>
        <v>0</v>
      </c>
      <c r="AL1130" s="1">
        <f t="shared" si="828"/>
        <v>0</v>
      </c>
      <c r="AM1130" s="1">
        <f t="shared" si="829"/>
        <v>0</v>
      </c>
      <c r="AN1130" s="1">
        <f t="shared" si="829"/>
        <v>0</v>
      </c>
      <c r="AO1130" s="1">
        <f t="shared" si="830"/>
        <v>0</v>
      </c>
      <c r="AP1130" s="1">
        <f t="shared" si="831"/>
        <v>0</v>
      </c>
      <c r="AQ1130" s="1">
        <f t="shared" si="832"/>
        <v>0</v>
      </c>
      <c r="AR1130" s="1">
        <f t="shared" si="833"/>
        <v>0</v>
      </c>
      <c r="AS1130" s="1">
        <f t="shared" si="834"/>
        <v>0</v>
      </c>
      <c r="AT1130" s="1">
        <f t="shared" si="835"/>
        <v>0</v>
      </c>
      <c r="AU1130" s="1">
        <f t="shared" si="836"/>
        <v>0</v>
      </c>
      <c r="AV1130" s="1">
        <f t="shared" si="837"/>
        <v>0</v>
      </c>
      <c r="AW1130" s="1">
        <f t="shared" si="838"/>
        <v>0</v>
      </c>
      <c r="AX1130" s="1">
        <f t="shared" si="839"/>
        <v>40</v>
      </c>
      <c r="AY1130" s="1">
        <f t="shared" si="840"/>
        <v>0</v>
      </c>
      <c r="AZ1130" s="1">
        <f t="shared" si="841"/>
        <v>0</v>
      </c>
      <c r="BA1130" s="1">
        <f t="shared" si="842"/>
        <v>0</v>
      </c>
      <c r="BB1130" s="1">
        <f t="shared" si="843"/>
        <v>40</v>
      </c>
      <c r="BC1130" s="1">
        <f t="shared" si="844"/>
        <v>0</v>
      </c>
      <c r="BD1130" s="1">
        <f t="shared" si="845"/>
        <v>80</v>
      </c>
      <c r="BE1130" s="1" t="str">
        <f t="shared" si="856"/>
        <v>Barge B</v>
      </c>
      <c r="BF1130" s="1">
        <f t="shared" si="857"/>
        <v>0</v>
      </c>
      <c r="BG1130" s="3">
        <v>1112</v>
      </c>
      <c r="BH1130" s="1">
        <f t="shared" si="871"/>
        <v>0</v>
      </c>
      <c r="BI1130" s="1">
        <f t="shared" si="846"/>
        <v>0</v>
      </c>
      <c r="BJ1130" s="3">
        <v>1112</v>
      </c>
      <c r="BK1130" s="1">
        <f t="shared" si="847"/>
        <v>10</v>
      </c>
      <c r="BL1130" s="1">
        <f t="shared" si="858"/>
        <v>0</v>
      </c>
      <c r="BM1130" s="1">
        <f t="shared" si="859"/>
        <v>0</v>
      </c>
      <c r="BN1130" s="1">
        <f t="shared" si="860"/>
        <v>0</v>
      </c>
      <c r="BO1130" s="1">
        <f t="shared" si="861"/>
        <v>0</v>
      </c>
      <c r="BP1130" s="1">
        <f t="shared" si="862"/>
        <v>0</v>
      </c>
      <c r="BQ1130" s="1">
        <f t="shared" si="863"/>
        <v>0</v>
      </c>
      <c r="BR1130" s="1">
        <f t="shared" si="864"/>
        <v>0</v>
      </c>
      <c r="BS1130" s="1">
        <f t="shared" si="865"/>
        <v>0</v>
      </c>
      <c r="BT1130" s="1">
        <f t="shared" si="866"/>
        <v>0</v>
      </c>
      <c r="BU1130" s="1">
        <f t="shared" si="867"/>
        <v>1</v>
      </c>
      <c r="BW1130" s="1">
        <f t="shared" si="870"/>
        <v>0</v>
      </c>
      <c r="BX1130" s="1">
        <f t="shared" si="870"/>
        <v>0</v>
      </c>
      <c r="BY1130" s="1">
        <f t="shared" si="870"/>
        <v>0</v>
      </c>
      <c r="BZ1130" s="1">
        <f t="shared" si="869"/>
        <v>0</v>
      </c>
      <c r="CA1130" s="1">
        <f t="shared" si="869"/>
        <v>0</v>
      </c>
      <c r="CB1130" s="1">
        <f t="shared" si="869"/>
        <v>0</v>
      </c>
      <c r="CC1130" s="1">
        <f t="shared" si="869"/>
        <v>0</v>
      </c>
      <c r="CD1130" s="1">
        <f t="shared" si="869"/>
        <v>0</v>
      </c>
      <c r="CE1130" s="1">
        <f t="shared" si="869"/>
        <v>0</v>
      </c>
      <c r="CF1130" s="1">
        <f t="shared" si="869"/>
        <v>70</v>
      </c>
      <c r="CW1130" s="1">
        <v>1112</v>
      </c>
      <c r="CX1130" s="1">
        <f t="shared" si="852"/>
        <v>1</v>
      </c>
      <c r="CY1130" s="1" t="s">
        <v>37</v>
      </c>
      <c r="CZ1130" s="1">
        <v>1</v>
      </c>
      <c r="DB1130" s="1">
        <f t="shared" si="868"/>
        <v>9</v>
      </c>
      <c r="DC1130" s="1" t="s">
        <v>43</v>
      </c>
      <c r="DD1130" s="1">
        <f t="shared" si="853"/>
        <v>9</v>
      </c>
      <c r="DL1130" s="1">
        <v>1112</v>
      </c>
      <c r="DM1130" s="1">
        <f t="shared" si="854"/>
        <v>7</v>
      </c>
      <c r="DN1130" s="1">
        <f t="shared" si="855"/>
        <v>0</v>
      </c>
      <c r="DO1130" s="1" t="s">
        <v>37</v>
      </c>
      <c r="DP1130" s="1">
        <v>0</v>
      </c>
    </row>
    <row r="1131" spans="1:120" ht="15">
      <c r="A1131">
        <v>1113</v>
      </c>
      <c r="B1131">
        <v>2</v>
      </c>
      <c r="C1131" s="25">
        <v>24200</v>
      </c>
      <c r="D1131">
        <v>1</v>
      </c>
      <c r="E1131">
        <v>5</v>
      </c>
      <c r="F1131" t="s">
        <v>35</v>
      </c>
      <c r="G1131">
        <v>5</v>
      </c>
      <c r="H1131"/>
      <c r="I1131"/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1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  <c r="AG1131" s="1">
        <f t="shared" si="823"/>
        <v>0</v>
      </c>
      <c r="AH1131" s="1">
        <f t="shared" si="824"/>
        <v>0</v>
      </c>
      <c r="AI1131" s="1">
        <f t="shared" si="825"/>
        <v>0</v>
      </c>
      <c r="AJ1131" s="1">
        <f t="shared" si="826"/>
        <v>0</v>
      </c>
      <c r="AK1131" s="1">
        <f t="shared" si="827"/>
        <v>0</v>
      </c>
      <c r="AL1131" s="1">
        <f t="shared" si="828"/>
        <v>80</v>
      </c>
      <c r="AM1131" s="1">
        <f t="shared" si="829"/>
        <v>0</v>
      </c>
      <c r="AN1131" s="1">
        <f t="shared" si="829"/>
        <v>0</v>
      </c>
      <c r="AO1131" s="1">
        <f t="shared" si="830"/>
        <v>0</v>
      </c>
      <c r="AP1131" s="1">
        <f t="shared" si="831"/>
        <v>0</v>
      </c>
      <c r="AQ1131" s="1">
        <f t="shared" si="832"/>
        <v>0</v>
      </c>
      <c r="AR1131" s="1">
        <f t="shared" si="833"/>
        <v>0</v>
      </c>
      <c r="AS1131" s="1">
        <f t="shared" si="834"/>
        <v>0</v>
      </c>
      <c r="AT1131" s="1">
        <f t="shared" si="835"/>
        <v>0</v>
      </c>
      <c r="AU1131" s="1">
        <f t="shared" si="836"/>
        <v>0</v>
      </c>
      <c r="AV1131" s="1">
        <f t="shared" si="837"/>
        <v>0</v>
      </c>
      <c r="AW1131" s="1">
        <f t="shared" si="838"/>
        <v>0</v>
      </c>
      <c r="AX1131" s="1">
        <f t="shared" si="839"/>
        <v>0</v>
      </c>
      <c r="AY1131" s="1">
        <f t="shared" si="840"/>
        <v>0</v>
      </c>
      <c r="AZ1131" s="1">
        <f t="shared" si="841"/>
        <v>0</v>
      </c>
      <c r="BA1131" s="1">
        <f t="shared" si="842"/>
        <v>0</v>
      </c>
      <c r="BB1131" s="1">
        <f t="shared" si="843"/>
        <v>0</v>
      </c>
      <c r="BC1131" s="1">
        <f t="shared" si="844"/>
        <v>0</v>
      </c>
      <c r="BD1131" s="1">
        <f t="shared" si="845"/>
        <v>80</v>
      </c>
      <c r="BE1131" s="1" t="str">
        <f t="shared" si="856"/>
        <v>Barge C</v>
      </c>
      <c r="BF1131" s="1">
        <f t="shared" si="857"/>
        <v>2</v>
      </c>
      <c r="BG1131" s="3">
        <v>1113</v>
      </c>
      <c r="BH1131" s="1">
        <f t="shared" si="871"/>
        <v>0</v>
      </c>
      <c r="BI1131" s="1">
        <f t="shared" si="846"/>
        <v>0</v>
      </c>
      <c r="BJ1131" s="3">
        <v>1113</v>
      </c>
      <c r="BK1131" s="1">
        <f t="shared" si="847"/>
        <v>6</v>
      </c>
      <c r="BL1131" s="1">
        <f t="shared" si="858"/>
        <v>0</v>
      </c>
      <c r="BM1131" s="1">
        <f t="shared" si="859"/>
        <v>0</v>
      </c>
      <c r="BN1131" s="1">
        <f t="shared" si="860"/>
        <v>0</v>
      </c>
      <c r="BO1131" s="1">
        <f t="shared" si="861"/>
        <v>0</v>
      </c>
      <c r="BP1131" s="1">
        <f t="shared" si="862"/>
        <v>0</v>
      </c>
      <c r="BQ1131" s="1">
        <f t="shared" si="863"/>
        <v>1</v>
      </c>
      <c r="BR1131" s="1">
        <f t="shared" si="864"/>
        <v>2</v>
      </c>
      <c r="BS1131" s="1">
        <f t="shared" si="865"/>
        <v>3</v>
      </c>
      <c r="BT1131" s="1">
        <f t="shared" si="866"/>
        <v>4</v>
      </c>
      <c r="BU1131" s="1">
        <f t="shared" si="867"/>
        <v>5</v>
      </c>
      <c r="BW1131" s="1">
        <f t="shared" si="870"/>
        <v>0</v>
      </c>
      <c r="BX1131" s="1">
        <f t="shared" si="870"/>
        <v>0</v>
      </c>
      <c r="BY1131" s="1">
        <f t="shared" si="870"/>
        <v>0</v>
      </c>
      <c r="BZ1131" s="1">
        <f t="shared" si="869"/>
        <v>0</v>
      </c>
      <c r="CA1131" s="1">
        <f t="shared" si="869"/>
        <v>0</v>
      </c>
      <c r="CB1131" s="1">
        <f t="shared" si="869"/>
        <v>70</v>
      </c>
      <c r="CC1131" s="1">
        <f t="shared" si="869"/>
        <v>140</v>
      </c>
      <c r="CD1131" s="1">
        <f t="shared" si="869"/>
        <v>210</v>
      </c>
      <c r="CE1131" s="1">
        <f t="shared" si="869"/>
        <v>280</v>
      </c>
      <c r="CF1131" s="1">
        <f t="shared" si="869"/>
        <v>350</v>
      </c>
      <c r="CW1131" s="1">
        <v>1113</v>
      </c>
      <c r="CX1131" s="1">
        <f t="shared" si="852"/>
        <v>1</v>
      </c>
      <c r="CY1131" s="1" t="s">
        <v>37</v>
      </c>
      <c r="CZ1131" s="1">
        <v>1</v>
      </c>
      <c r="DB1131" s="1">
        <f t="shared" si="868"/>
        <v>3</v>
      </c>
      <c r="DC1131" s="1" t="s">
        <v>43</v>
      </c>
      <c r="DD1131" s="1">
        <f t="shared" si="853"/>
        <v>5</v>
      </c>
      <c r="DL1131" s="1">
        <v>1113</v>
      </c>
      <c r="DM1131" s="1">
        <f t="shared" si="854"/>
        <v>2</v>
      </c>
      <c r="DN1131" s="1">
        <f t="shared" si="855"/>
        <v>0</v>
      </c>
      <c r="DO1131" s="1" t="s">
        <v>37</v>
      </c>
      <c r="DP1131" s="1">
        <v>0</v>
      </c>
    </row>
    <row r="1132" spans="1:120" ht="15">
      <c r="A1132">
        <v>1114</v>
      </c>
      <c r="B1132">
        <v>2</v>
      </c>
      <c r="C1132" s="25">
        <v>24200</v>
      </c>
      <c r="D1132">
        <v>5</v>
      </c>
      <c r="E1132">
        <v>10</v>
      </c>
      <c r="F1132" t="s">
        <v>73</v>
      </c>
      <c r="G1132">
        <v>3</v>
      </c>
      <c r="H1132"/>
      <c r="I1132"/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1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  <c r="AG1132" s="1">
        <f t="shared" si="823"/>
        <v>0</v>
      </c>
      <c r="AH1132" s="1">
        <f t="shared" si="824"/>
        <v>0</v>
      </c>
      <c r="AI1132" s="1">
        <f t="shared" si="825"/>
        <v>0</v>
      </c>
      <c r="AJ1132" s="1">
        <f t="shared" si="826"/>
        <v>0</v>
      </c>
      <c r="AK1132" s="1">
        <f t="shared" si="827"/>
        <v>0</v>
      </c>
      <c r="AL1132" s="1">
        <f t="shared" si="828"/>
        <v>0</v>
      </c>
      <c r="AM1132" s="1">
        <f t="shared" si="829"/>
        <v>0</v>
      </c>
      <c r="AN1132" s="1">
        <f t="shared" si="829"/>
        <v>0</v>
      </c>
      <c r="AO1132" s="1">
        <f t="shared" si="830"/>
        <v>0</v>
      </c>
      <c r="AP1132" s="1">
        <f t="shared" si="831"/>
        <v>0</v>
      </c>
      <c r="AQ1132" s="1">
        <f t="shared" si="832"/>
        <v>0</v>
      </c>
      <c r="AR1132" s="1">
        <f t="shared" si="833"/>
        <v>0</v>
      </c>
      <c r="AS1132" s="1">
        <f t="shared" si="834"/>
        <v>0</v>
      </c>
      <c r="AT1132" s="1">
        <f t="shared" si="835"/>
        <v>0</v>
      </c>
      <c r="AU1132" s="1">
        <f t="shared" si="836"/>
        <v>0</v>
      </c>
      <c r="AV1132" s="1">
        <f t="shared" si="837"/>
        <v>80</v>
      </c>
      <c r="AW1132" s="1">
        <f t="shared" si="838"/>
        <v>0</v>
      </c>
      <c r="AX1132" s="1">
        <f t="shared" si="839"/>
        <v>0</v>
      </c>
      <c r="AY1132" s="1">
        <f t="shared" si="840"/>
        <v>0</v>
      </c>
      <c r="AZ1132" s="1">
        <f t="shared" si="841"/>
        <v>0</v>
      </c>
      <c r="BA1132" s="1">
        <f t="shared" si="842"/>
        <v>0</v>
      </c>
      <c r="BB1132" s="1">
        <f t="shared" si="843"/>
        <v>0</v>
      </c>
      <c r="BC1132" s="1">
        <f t="shared" si="844"/>
        <v>0</v>
      </c>
      <c r="BD1132" s="1">
        <f t="shared" si="845"/>
        <v>80</v>
      </c>
      <c r="BE1132" s="1" t="str">
        <f t="shared" si="856"/>
        <v>Barge D</v>
      </c>
      <c r="BF1132" s="1">
        <f t="shared" si="857"/>
        <v>6</v>
      </c>
      <c r="BG1132" s="3">
        <v>1114</v>
      </c>
      <c r="BH1132" s="1">
        <f t="shared" si="871"/>
        <v>0</v>
      </c>
      <c r="BI1132" s="1">
        <f t="shared" si="846"/>
        <v>0</v>
      </c>
      <c r="BJ1132" s="3">
        <v>1114</v>
      </c>
      <c r="BK1132" s="1">
        <f t="shared" si="847"/>
        <v>8</v>
      </c>
      <c r="BL1132" s="1">
        <f t="shared" si="858"/>
        <v>0</v>
      </c>
      <c r="BM1132" s="1">
        <f t="shared" si="859"/>
        <v>0</v>
      </c>
      <c r="BN1132" s="1">
        <f t="shared" si="860"/>
        <v>0</v>
      </c>
      <c r="BO1132" s="1">
        <f t="shared" si="861"/>
        <v>0</v>
      </c>
      <c r="BP1132" s="1">
        <f t="shared" si="862"/>
        <v>0</v>
      </c>
      <c r="BQ1132" s="1">
        <f t="shared" si="863"/>
        <v>0</v>
      </c>
      <c r="BR1132" s="1">
        <f t="shared" si="864"/>
        <v>0</v>
      </c>
      <c r="BS1132" s="1">
        <f t="shared" si="865"/>
        <v>1</v>
      </c>
      <c r="BT1132" s="1">
        <f t="shared" si="866"/>
        <v>2</v>
      </c>
      <c r="BU1132" s="1">
        <f t="shared" si="867"/>
        <v>3</v>
      </c>
      <c r="BW1132" s="1">
        <f t="shared" si="870"/>
        <v>0</v>
      </c>
      <c r="BX1132" s="1">
        <f t="shared" si="870"/>
        <v>0</v>
      </c>
      <c r="BY1132" s="1">
        <f t="shared" si="870"/>
        <v>0</v>
      </c>
      <c r="BZ1132" s="1">
        <f t="shared" si="869"/>
        <v>0</v>
      </c>
      <c r="CA1132" s="1">
        <f t="shared" si="869"/>
        <v>0</v>
      </c>
      <c r="CB1132" s="1">
        <f t="shared" si="869"/>
        <v>0</v>
      </c>
      <c r="CC1132" s="1">
        <f t="shared" si="869"/>
        <v>0</v>
      </c>
      <c r="CD1132" s="1">
        <f t="shared" si="869"/>
        <v>70</v>
      </c>
      <c r="CE1132" s="1">
        <f t="shared" si="869"/>
        <v>140</v>
      </c>
      <c r="CF1132" s="1">
        <f t="shared" si="869"/>
        <v>210</v>
      </c>
      <c r="CW1132" s="1">
        <v>1114</v>
      </c>
      <c r="CX1132" s="1">
        <f t="shared" si="852"/>
        <v>1</v>
      </c>
      <c r="CY1132" s="1" t="s">
        <v>37</v>
      </c>
      <c r="CZ1132" s="1">
        <v>1</v>
      </c>
      <c r="DB1132" s="1">
        <f t="shared" si="868"/>
        <v>7</v>
      </c>
      <c r="DC1132" s="1" t="s">
        <v>43</v>
      </c>
      <c r="DD1132" s="1">
        <f t="shared" si="853"/>
        <v>10</v>
      </c>
      <c r="DL1132" s="1">
        <v>1114</v>
      </c>
      <c r="DM1132" s="1">
        <f t="shared" si="854"/>
        <v>6</v>
      </c>
      <c r="DN1132" s="1">
        <f t="shared" si="855"/>
        <v>0</v>
      </c>
      <c r="DO1132" s="1" t="s">
        <v>37</v>
      </c>
      <c r="DP1132" s="1">
        <v>0</v>
      </c>
    </row>
    <row r="1133" spans="1:120" ht="15">
      <c r="A1133">
        <v>1115</v>
      </c>
      <c r="B1133">
        <v>2</v>
      </c>
      <c r="C1133" s="25">
        <v>24200</v>
      </c>
      <c r="D1133">
        <v>3</v>
      </c>
      <c r="E1133">
        <v>8</v>
      </c>
      <c r="F1133" t="s">
        <v>73</v>
      </c>
      <c r="G1133">
        <v>3</v>
      </c>
      <c r="H1133"/>
      <c r="I1133"/>
      <c r="J1133" s="1">
        <v>0</v>
      </c>
      <c r="K1133" s="1">
        <v>0</v>
      </c>
      <c r="L1133" s="1">
        <v>0</v>
      </c>
      <c r="M1133" s="1">
        <v>0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S1133" s="1">
        <v>1</v>
      </c>
      <c r="T1133" s="1"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  <c r="AF1133" s="1">
        <v>0</v>
      </c>
      <c r="AG1133" s="1">
        <f t="shared" si="823"/>
        <v>0</v>
      </c>
      <c r="AH1133" s="1">
        <f t="shared" si="824"/>
        <v>0</v>
      </c>
      <c r="AI1133" s="1">
        <f t="shared" si="825"/>
        <v>0</v>
      </c>
      <c r="AJ1133" s="1">
        <f t="shared" si="826"/>
        <v>0</v>
      </c>
      <c r="AK1133" s="1">
        <f t="shared" si="827"/>
        <v>0</v>
      </c>
      <c r="AL1133" s="1">
        <f t="shared" si="828"/>
        <v>0</v>
      </c>
      <c r="AM1133" s="1">
        <f t="shared" si="829"/>
        <v>0</v>
      </c>
      <c r="AN1133" s="1">
        <f t="shared" si="829"/>
        <v>0</v>
      </c>
      <c r="AO1133" s="1">
        <f t="shared" si="830"/>
        <v>0</v>
      </c>
      <c r="AP1133" s="1">
        <f t="shared" si="831"/>
        <v>80</v>
      </c>
      <c r="AQ1133" s="1">
        <f t="shared" si="832"/>
        <v>0</v>
      </c>
      <c r="AR1133" s="1">
        <f t="shared" si="833"/>
        <v>0</v>
      </c>
      <c r="AS1133" s="1">
        <f t="shared" si="834"/>
        <v>0</v>
      </c>
      <c r="AT1133" s="1">
        <f t="shared" si="835"/>
        <v>0</v>
      </c>
      <c r="AU1133" s="1">
        <f t="shared" si="836"/>
        <v>0</v>
      </c>
      <c r="AV1133" s="1">
        <f t="shared" si="837"/>
        <v>0</v>
      </c>
      <c r="AW1133" s="1">
        <f t="shared" si="838"/>
        <v>0</v>
      </c>
      <c r="AX1133" s="1">
        <f t="shared" si="839"/>
        <v>0</v>
      </c>
      <c r="AY1133" s="1">
        <f t="shared" si="840"/>
        <v>0</v>
      </c>
      <c r="AZ1133" s="1">
        <f t="shared" si="841"/>
        <v>0</v>
      </c>
      <c r="BA1133" s="1">
        <f t="shared" si="842"/>
        <v>0</v>
      </c>
      <c r="BB1133" s="1">
        <f t="shared" si="843"/>
        <v>0</v>
      </c>
      <c r="BC1133" s="1">
        <f t="shared" si="844"/>
        <v>0</v>
      </c>
      <c r="BD1133" s="1">
        <f t="shared" si="845"/>
        <v>80</v>
      </c>
      <c r="BE1133" s="1" t="str">
        <f t="shared" si="856"/>
        <v>Barge E</v>
      </c>
      <c r="BF1133" s="1">
        <f t="shared" si="857"/>
        <v>4</v>
      </c>
      <c r="BG1133" s="3">
        <v>1115</v>
      </c>
      <c r="BH1133" s="1">
        <f t="shared" si="871"/>
        <v>0</v>
      </c>
      <c r="BI1133" s="1">
        <f t="shared" si="846"/>
        <v>0</v>
      </c>
      <c r="BJ1133" s="3">
        <v>1115</v>
      </c>
      <c r="BK1133" s="1">
        <f t="shared" si="847"/>
        <v>6</v>
      </c>
      <c r="BL1133" s="1">
        <f t="shared" si="858"/>
        <v>0</v>
      </c>
      <c r="BM1133" s="1">
        <f t="shared" si="859"/>
        <v>0</v>
      </c>
      <c r="BN1133" s="1">
        <f t="shared" si="860"/>
        <v>0</v>
      </c>
      <c r="BO1133" s="1">
        <f t="shared" si="861"/>
        <v>0</v>
      </c>
      <c r="BP1133" s="1">
        <f t="shared" si="862"/>
        <v>0</v>
      </c>
      <c r="BQ1133" s="1">
        <f t="shared" si="863"/>
        <v>1</v>
      </c>
      <c r="BR1133" s="1">
        <f t="shared" si="864"/>
        <v>2</v>
      </c>
      <c r="BS1133" s="1">
        <f t="shared" si="865"/>
        <v>3</v>
      </c>
      <c r="BT1133" s="1">
        <f t="shared" si="866"/>
        <v>4</v>
      </c>
      <c r="BU1133" s="1">
        <f t="shared" si="867"/>
        <v>5</v>
      </c>
      <c r="BW1133" s="1">
        <f t="shared" si="870"/>
        <v>0</v>
      </c>
      <c r="BX1133" s="1">
        <f t="shared" si="870"/>
        <v>0</v>
      </c>
      <c r="BY1133" s="1">
        <f t="shared" si="870"/>
        <v>0</v>
      </c>
      <c r="BZ1133" s="1">
        <f t="shared" si="869"/>
        <v>0</v>
      </c>
      <c r="CA1133" s="1">
        <f t="shared" si="869"/>
        <v>0</v>
      </c>
      <c r="CB1133" s="1">
        <f t="shared" si="869"/>
        <v>70</v>
      </c>
      <c r="CC1133" s="1">
        <f t="shared" si="869"/>
        <v>140</v>
      </c>
      <c r="CD1133" s="1">
        <f t="shared" si="869"/>
        <v>210</v>
      </c>
      <c r="CE1133" s="1">
        <f t="shared" si="869"/>
        <v>280</v>
      </c>
      <c r="CF1133" s="1">
        <f t="shared" si="869"/>
        <v>350</v>
      </c>
      <c r="CW1133" s="1">
        <v>1115</v>
      </c>
      <c r="CX1133" s="1">
        <f t="shared" si="852"/>
        <v>1</v>
      </c>
      <c r="CY1133" s="1" t="s">
        <v>37</v>
      </c>
      <c r="CZ1133" s="1">
        <v>1</v>
      </c>
      <c r="DB1133" s="1">
        <f t="shared" si="868"/>
        <v>5</v>
      </c>
      <c r="DC1133" s="1" t="s">
        <v>43</v>
      </c>
      <c r="DD1133" s="1">
        <f t="shared" si="853"/>
        <v>8</v>
      </c>
      <c r="DL1133" s="1">
        <v>1115</v>
      </c>
      <c r="DM1133" s="1">
        <f t="shared" si="854"/>
        <v>4</v>
      </c>
      <c r="DN1133" s="1">
        <f t="shared" si="855"/>
        <v>0</v>
      </c>
      <c r="DO1133" s="1" t="s">
        <v>37</v>
      </c>
      <c r="DP1133" s="1">
        <v>0</v>
      </c>
    </row>
    <row r="1134" spans="1:120" ht="15">
      <c r="A1134">
        <v>1116</v>
      </c>
      <c r="B1134">
        <v>2</v>
      </c>
      <c r="C1134" s="25">
        <v>24200</v>
      </c>
      <c r="D1134">
        <v>6</v>
      </c>
      <c r="E1134">
        <v>10</v>
      </c>
      <c r="F1134" t="s">
        <v>84</v>
      </c>
      <c r="G1134">
        <v>5</v>
      </c>
      <c r="H1134"/>
      <c r="I1134"/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S1134" s="1">
        <v>0</v>
      </c>
      <c r="T1134" s="1"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0</v>
      </c>
      <c r="AD1134" s="1">
        <v>0</v>
      </c>
      <c r="AE1134" s="1">
        <v>1</v>
      </c>
      <c r="AF1134" s="1">
        <v>0</v>
      </c>
      <c r="AG1134" s="1">
        <f t="shared" si="823"/>
        <v>0</v>
      </c>
      <c r="AH1134" s="1">
        <f t="shared" si="824"/>
        <v>0</v>
      </c>
      <c r="AI1134" s="1">
        <f t="shared" si="825"/>
        <v>0</v>
      </c>
      <c r="AJ1134" s="1">
        <f t="shared" si="826"/>
        <v>0</v>
      </c>
      <c r="AK1134" s="1">
        <f t="shared" si="827"/>
        <v>0</v>
      </c>
      <c r="AL1134" s="1">
        <f t="shared" si="828"/>
        <v>0</v>
      </c>
      <c r="AM1134" s="1">
        <f t="shared" si="829"/>
        <v>0</v>
      </c>
      <c r="AN1134" s="1">
        <f t="shared" si="829"/>
        <v>0</v>
      </c>
      <c r="AO1134" s="1">
        <f t="shared" si="830"/>
        <v>0</v>
      </c>
      <c r="AP1134" s="1">
        <f t="shared" si="831"/>
        <v>0</v>
      </c>
      <c r="AQ1134" s="1">
        <f t="shared" si="832"/>
        <v>0</v>
      </c>
      <c r="AR1134" s="1">
        <f t="shared" si="833"/>
        <v>0</v>
      </c>
      <c r="AS1134" s="1">
        <f t="shared" si="834"/>
        <v>0</v>
      </c>
      <c r="AT1134" s="1">
        <f t="shared" si="835"/>
        <v>0</v>
      </c>
      <c r="AU1134" s="1">
        <f t="shared" si="836"/>
        <v>0</v>
      </c>
      <c r="AV1134" s="1">
        <f t="shared" si="837"/>
        <v>0</v>
      </c>
      <c r="AW1134" s="1">
        <f t="shared" si="838"/>
        <v>0</v>
      </c>
      <c r="AX1134" s="1">
        <f t="shared" si="839"/>
        <v>0</v>
      </c>
      <c r="AY1134" s="1">
        <f t="shared" si="840"/>
        <v>0</v>
      </c>
      <c r="AZ1134" s="1">
        <f t="shared" si="841"/>
        <v>0</v>
      </c>
      <c r="BA1134" s="1">
        <f t="shared" si="842"/>
        <v>0</v>
      </c>
      <c r="BB1134" s="1">
        <f t="shared" si="843"/>
        <v>80</v>
      </c>
      <c r="BC1134" s="1">
        <f t="shared" si="844"/>
        <v>0</v>
      </c>
      <c r="BD1134" s="1">
        <f t="shared" si="845"/>
        <v>80</v>
      </c>
      <c r="BE1134" s="1" t="str">
        <f t="shared" si="856"/>
        <v>Barge B</v>
      </c>
      <c r="BF1134" s="1">
        <f t="shared" si="857"/>
        <v>9</v>
      </c>
      <c r="BG1134" s="3">
        <v>1116</v>
      </c>
      <c r="BH1134" s="1">
        <f t="shared" si="871"/>
        <v>0</v>
      </c>
      <c r="BI1134" s="1">
        <f t="shared" si="846"/>
        <v>0</v>
      </c>
      <c r="BJ1134" s="3">
        <v>1116</v>
      </c>
      <c r="BK1134" s="1">
        <f t="shared" si="847"/>
        <v>11</v>
      </c>
      <c r="BL1134" s="1">
        <f t="shared" si="858"/>
        <v>0</v>
      </c>
      <c r="BM1134" s="1">
        <f t="shared" si="859"/>
        <v>0</v>
      </c>
      <c r="BN1134" s="1">
        <f t="shared" si="860"/>
        <v>0</v>
      </c>
      <c r="BO1134" s="1">
        <f t="shared" si="861"/>
        <v>0</v>
      </c>
      <c r="BP1134" s="1">
        <f t="shared" si="862"/>
        <v>0</v>
      </c>
      <c r="BQ1134" s="1">
        <f t="shared" si="863"/>
        <v>0</v>
      </c>
      <c r="BR1134" s="1">
        <f t="shared" si="864"/>
        <v>0</v>
      </c>
      <c r="BS1134" s="1">
        <f t="shared" si="865"/>
        <v>0</v>
      </c>
      <c r="BT1134" s="1">
        <f t="shared" si="866"/>
        <v>0</v>
      </c>
      <c r="BU1134" s="1">
        <f t="shared" si="867"/>
        <v>0</v>
      </c>
      <c r="BW1134" s="1">
        <f t="shared" si="870"/>
        <v>0</v>
      </c>
      <c r="BX1134" s="1">
        <f t="shared" si="870"/>
        <v>0</v>
      </c>
      <c r="BY1134" s="1">
        <f t="shared" si="870"/>
        <v>0</v>
      </c>
      <c r="BZ1134" s="1">
        <f t="shared" si="869"/>
        <v>0</v>
      </c>
      <c r="CA1134" s="1">
        <f t="shared" si="869"/>
        <v>0</v>
      </c>
      <c r="CB1134" s="1">
        <f t="shared" si="869"/>
        <v>0</v>
      </c>
      <c r="CC1134" s="1">
        <f t="shared" si="869"/>
        <v>0</v>
      </c>
      <c r="CD1134" s="1">
        <f t="shared" si="869"/>
        <v>0</v>
      </c>
      <c r="CE1134" s="1">
        <f t="shared" si="869"/>
        <v>0</v>
      </c>
      <c r="CF1134" s="1">
        <f t="shared" si="869"/>
        <v>0</v>
      </c>
      <c r="CW1134" s="1">
        <v>1116</v>
      </c>
      <c r="CX1134" s="1">
        <f t="shared" si="852"/>
        <v>1</v>
      </c>
      <c r="CY1134" s="1" t="s">
        <v>37</v>
      </c>
      <c r="CZ1134" s="1">
        <v>1</v>
      </c>
      <c r="DB1134" s="1">
        <f t="shared" si="868"/>
        <v>10</v>
      </c>
      <c r="DC1134" s="1" t="s">
        <v>43</v>
      </c>
      <c r="DD1134" s="1">
        <f t="shared" si="853"/>
        <v>10</v>
      </c>
      <c r="DL1134" s="1">
        <v>1116</v>
      </c>
      <c r="DM1134" s="1">
        <f t="shared" si="854"/>
        <v>7</v>
      </c>
      <c r="DN1134" s="1">
        <f t="shared" si="855"/>
        <v>0</v>
      </c>
      <c r="DO1134" s="1" t="s">
        <v>37</v>
      </c>
      <c r="DP1134" s="1">
        <v>0</v>
      </c>
    </row>
    <row r="1135" spans="1:120" ht="15">
      <c r="A1135">
        <v>1117</v>
      </c>
      <c r="B1135">
        <v>2</v>
      </c>
      <c r="C1135" s="25">
        <v>24200</v>
      </c>
      <c r="D1135">
        <v>3</v>
      </c>
      <c r="E1135">
        <v>8</v>
      </c>
      <c r="F1135" t="s">
        <v>73</v>
      </c>
      <c r="G1135">
        <v>2</v>
      </c>
      <c r="H1135"/>
      <c r="I1135"/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0</v>
      </c>
      <c r="R1135" s="1">
        <v>1</v>
      </c>
      <c r="S1135" s="1">
        <v>0</v>
      </c>
      <c r="T1135" s="1"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f t="shared" si="823"/>
        <v>0</v>
      </c>
      <c r="AH1135" s="1">
        <f t="shared" si="824"/>
        <v>0</v>
      </c>
      <c r="AI1135" s="1">
        <f t="shared" si="825"/>
        <v>0</v>
      </c>
      <c r="AJ1135" s="1">
        <f t="shared" si="826"/>
        <v>0</v>
      </c>
      <c r="AK1135" s="1">
        <f t="shared" si="827"/>
        <v>0</v>
      </c>
      <c r="AL1135" s="1">
        <f t="shared" si="828"/>
        <v>0</v>
      </c>
      <c r="AM1135" s="1">
        <f t="shared" si="829"/>
        <v>0</v>
      </c>
      <c r="AN1135" s="1">
        <f t="shared" si="829"/>
        <v>0</v>
      </c>
      <c r="AO1135" s="1">
        <f t="shared" si="830"/>
        <v>80</v>
      </c>
      <c r="AP1135" s="1">
        <f t="shared" si="831"/>
        <v>0</v>
      </c>
      <c r="AQ1135" s="1">
        <f t="shared" si="832"/>
        <v>0</v>
      </c>
      <c r="AR1135" s="1">
        <f t="shared" si="833"/>
        <v>0</v>
      </c>
      <c r="AS1135" s="1">
        <f t="shared" si="834"/>
        <v>0</v>
      </c>
      <c r="AT1135" s="1">
        <f t="shared" si="835"/>
        <v>0</v>
      </c>
      <c r="AU1135" s="1">
        <f t="shared" si="836"/>
        <v>0</v>
      </c>
      <c r="AV1135" s="1">
        <f t="shared" si="837"/>
        <v>0</v>
      </c>
      <c r="AW1135" s="1">
        <f t="shared" si="838"/>
        <v>0</v>
      </c>
      <c r="AX1135" s="1">
        <f t="shared" si="839"/>
        <v>0</v>
      </c>
      <c r="AY1135" s="1">
        <f t="shared" si="840"/>
        <v>0</v>
      </c>
      <c r="AZ1135" s="1">
        <f t="shared" si="841"/>
        <v>0</v>
      </c>
      <c r="BA1135" s="1">
        <f t="shared" si="842"/>
        <v>0</v>
      </c>
      <c r="BB1135" s="1">
        <f t="shared" si="843"/>
        <v>0</v>
      </c>
      <c r="BC1135" s="1">
        <f t="shared" si="844"/>
        <v>0</v>
      </c>
      <c r="BD1135" s="1">
        <f t="shared" si="845"/>
        <v>80</v>
      </c>
      <c r="BE1135" s="1" t="str">
        <f t="shared" si="856"/>
        <v>Barge B</v>
      </c>
      <c r="BF1135" s="1">
        <f t="shared" si="857"/>
        <v>4</v>
      </c>
      <c r="BG1135" s="3">
        <v>1117</v>
      </c>
      <c r="BH1135" s="1">
        <f t="shared" si="871"/>
        <v>0</v>
      </c>
      <c r="BI1135" s="1">
        <f t="shared" si="846"/>
        <v>0</v>
      </c>
      <c r="BJ1135" s="3">
        <v>1117</v>
      </c>
      <c r="BK1135" s="1">
        <f t="shared" si="847"/>
        <v>5</v>
      </c>
      <c r="BL1135" s="1">
        <f t="shared" si="858"/>
        <v>0</v>
      </c>
      <c r="BM1135" s="1">
        <f t="shared" si="859"/>
        <v>0</v>
      </c>
      <c r="BN1135" s="1">
        <f t="shared" si="860"/>
        <v>0</v>
      </c>
      <c r="BO1135" s="1">
        <f t="shared" si="861"/>
        <v>0</v>
      </c>
      <c r="BP1135" s="1">
        <f t="shared" si="862"/>
        <v>1</v>
      </c>
      <c r="BQ1135" s="1">
        <f t="shared" si="863"/>
        <v>2</v>
      </c>
      <c r="BR1135" s="1">
        <f t="shared" si="864"/>
        <v>3</v>
      </c>
      <c r="BS1135" s="1">
        <f t="shared" si="865"/>
        <v>4</v>
      </c>
      <c r="BT1135" s="1">
        <f t="shared" si="866"/>
        <v>5</v>
      </c>
      <c r="BU1135" s="1">
        <f t="shared" si="867"/>
        <v>6</v>
      </c>
      <c r="BW1135" s="1">
        <f t="shared" si="870"/>
        <v>0</v>
      </c>
      <c r="BX1135" s="1">
        <f t="shared" si="870"/>
        <v>0</v>
      </c>
      <c r="BY1135" s="1">
        <f t="shared" si="870"/>
        <v>0</v>
      </c>
      <c r="BZ1135" s="1">
        <f t="shared" si="869"/>
        <v>0</v>
      </c>
      <c r="CA1135" s="1">
        <f t="shared" si="869"/>
        <v>70</v>
      </c>
      <c r="CB1135" s="1">
        <f t="shared" si="869"/>
        <v>140</v>
      </c>
      <c r="CC1135" s="1">
        <f t="shared" si="869"/>
        <v>210</v>
      </c>
      <c r="CD1135" s="1">
        <f t="shared" si="869"/>
        <v>280</v>
      </c>
      <c r="CE1135" s="1">
        <f t="shared" si="869"/>
        <v>350</v>
      </c>
      <c r="CF1135" s="1">
        <f t="shared" si="869"/>
        <v>420</v>
      </c>
      <c r="CW1135" s="1">
        <v>1117</v>
      </c>
      <c r="CX1135" s="1">
        <f t="shared" si="852"/>
        <v>1</v>
      </c>
      <c r="CY1135" s="1" t="s">
        <v>37</v>
      </c>
      <c r="CZ1135" s="1">
        <v>1</v>
      </c>
      <c r="DB1135" s="1">
        <f t="shared" si="868"/>
        <v>5</v>
      </c>
      <c r="DC1135" s="1" t="s">
        <v>43</v>
      </c>
      <c r="DD1135" s="1">
        <f t="shared" si="853"/>
        <v>8</v>
      </c>
      <c r="DL1135" s="1">
        <v>1117</v>
      </c>
      <c r="DM1135" s="1">
        <f t="shared" si="854"/>
        <v>4</v>
      </c>
      <c r="DN1135" s="1">
        <f t="shared" si="855"/>
        <v>0</v>
      </c>
      <c r="DO1135" s="1" t="s">
        <v>37</v>
      </c>
      <c r="DP1135" s="1">
        <v>0</v>
      </c>
    </row>
    <row r="1136" spans="1:120" ht="15">
      <c r="A1136">
        <v>1118</v>
      </c>
      <c r="B1136">
        <v>2</v>
      </c>
      <c r="C1136" s="25">
        <v>24200</v>
      </c>
      <c r="D1136">
        <v>-1</v>
      </c>
      <c r="E1136">
        <v>3</v>
      </c>
      <c r="F1136" t="s">
        <v>84</v>
      </c>
      <c r="G1136">
        <v>3</v>
      </c>
      <c r="H1136"/>
      <c r="I1136"/>
      <c r="J1136" s="1">
        <v>0</v>
      </c>
      <c r="K1136" s="1">
        <v>0</v>
      </c>
      <c r="L1136" s="1">
        <v>1</v>
      </c>
      <c r="M1136" s="1">
        <v>0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  <c r="AF1136" s="1">
        <v>0</v>
      </c>
      <c r="AG1136" s="1">
        <f t="shared" si="823"/>
        <v>0</v>
      </c>
      <c r="AH1136" s="1">
        <f t="shared" si="824"/>
        <v>0</v>
      </c>
      <c r="AI1136" s="1">
        <f t="shared" si="825"/>
        <v>80</v>
      </c>
      <c r="AJ1136" s="1">
        <f t="shared" si="826"/>
        <v>0</v>
      </c>
      <c r="AK1136" s="1">
        <f t="shared" si="827"/>
        <v>0</v>
      </c>
      <c r="AL1136" s="1">
        <f t="shared" si="828"/>
        <v>0</v>
      </c>
      <c r="AM1136" s="1">
        <f t="shared" si="829"/>
        <v>0</v>
      </c>
      <c r="AN1136" s="1">
        <f t="shared" si="829"/>
        <v>0</v>
      </c>
      <c r="AO1136" s="1">
        <f t="shared" si="830"/>
        <v>0</v>
      </c>
      <c r="AP1136" s="1">
        <f t="shared" si="831"/>
        <v>0</v>
      </c>
      <c r="AQ1136" s="1">
        <f t="shared" si="832"/>
        <v>0</v>
      </c>
      <c r="AR1136" s="1">
        <f t="shared" si="833"/>
        <v>0</v>
      </c>
      <c r="AS1136" s="1">
        <f t="shared" si="834"/>
        <v>0</v>
      </c>
      <c r="AT1136" s="1">
        <f t="shared" si="835"/>
        <v>0</v>
      </c>
      <c r="AU1136" s="1">
        <f t="shared" si="836"/>
        <v>0</v>
      </c>
      <c r="AV1136" s="1">
        <f t="shared" si="837"/>
        <v>0</v>
      </c>
      <c r="AW1136" s="1">
        <f t="shared" si="838"/>
        <v>0</v>
      </c>
      <c r="AX1136" s="1">
        <f t="shared" si="839"/>
        <v>0</v>
      </c>
      <c r="AY1136" s="1">
        <f t="shared" si="840"/>
        <v>0</v>
      </c>
      <c r="AZ1136" s="1">
        <f t="shared" si="841"/>
        <v>0</v>
      </c>
      <c r="BA1136" s="1">
        <f t="shared" si="842"/>
        <v>0</v>
      </c>
      <c r="BB1136" s="1">
        <f t="shared" si="843"/>
        <v>0</v>
      </c>
      <c r="BC1136" s="1">
        <f t="shared" si="844"/>
        <v>0</v>
      </c>
      <c r="BD1136" s="1">
        <f t="shared" si="845"/>
        <v>80</v>
      </c>
      <c r="BE1136" s="1" t="str">
        <f t="shared" si="856"/>
        <v>Barge E</v>
      </c>
      <c r="BF1136" s="1">
        <f t="shared" si="857"/>
        <v>1</v>
      </c>
      <c r="BG1136" s="3">
        <v>1118</v>
      </c>
      <c r="BH1136" s="1">
        <f t="shared" si="871"/>
        <v>0</v>
      </c>
      <c r="BI1136" s="1">
        <f t="shared" si="846"/>
        <v>0</v>
      </c>
      <c r="BJ1136" s="3">
        <v>1118</v>
      </c>
      <c r="BK1136" s="1">
        <f t="shared" si="847"/>
        <v>2</v>
      </c>
      <c r="BL1136" s="1">
        <f t="shared" si="858"/>
        <v>0</v>
      </c>
      <c r="BM1136" s="1">
        <f t="shared" si="859"/>
        <v>1</v>
      </c>
      <c r="BN1136" s="1">
        <f t="shared" si="860"/>
        <v>2</v>
      </c>
      <c r="BO1136" s="1">
        <f t="shared" si="861"/>
        <v>3</v>
      </c>
      <c r="BP1136" s="1">
        <f t="shared" si="862"/>
        <v>4</v>
      </c>
      <c r="BQ1136" s="1">
        <f t="shared" si="863"/>
        <v>5</v>
      </c>
      <c r="BR1136" s="1">
        <f t="shared" si="864"/>
        <v>6</v>
      </c>
      <c r="BS1136" s="1">
        <f t="shared" si="865"/>
        <v>7</v>
      </c>
      <c r="BT1136" s="1">
        <f t="shared" si="866"/>
        <v>8</v>
      </c>
      <c r="BU1136" s="1">
        <f t="shared" si="867"/>
        <v>9</v>
      </c>
      <c r="BW1136" s="1">
        <f t="shared" si="870"/>
        <v>0</v>
      </c>
      <c r="BX1136" s="1">
        <f t="shared" si="870"/>
        <v>70</v>
      </c>
      <c r="BY1136" s="1">
        <f t="shared" si="870"/>
        <v>140</v>
      </c>
      <c r="BZ1136" s="1">
        <f t="shared" si="869"/>
        <v>210</v>
      </c>
      <c r="CA1136" s="1">
        <f t="shared" si="869"/>
        <v>280</v>
      </c>
      <c r="CB1136" s="1">
        <f t="shared" si="869"/>
        <v>350</v>
      </c>
      <c r="CC1136" s="1">
        <f t="shared" si="869"/>
        <v>420</v>
      </c>
      <c r="CD1136" s="1">
        <f t="shared" si="869"/>
        <v>490</v>
      </c>
      <c r="CE1136" s="1">
        <f t="shared" si="869"/>
        <v>560</v>
      </c>
      <c r="CF1136" s="1">
        <f t="shared" si="869"/>
        <v>630</v>
      </c>
      <c r="CW1136" s="1">
        <v>1118</v>
      </c>
      <c r="CX1136" s="1">
        <f t="shared" si="852"/>
        <v>1</v>
      </c>
      <c r="CY1136" s="1" t="s">
        <v>37</v>
      </c>
      <c r="CZ1136" s="1">
        <v>1</v>
      </c>
      <c r="DB1136" s="1">
        <f t="shared" si="868"/>
        <v>2</v>
      </c>
      <c r="DC1136" s="1" t="s">
        <v>43</v>
      </c>
      <c r="DD1136" s="1">
        <f t="shared" si="853"/>
        <v>3</v>
      </c>
      <c r="DL1136" s="1">
        <v>1118</v>
      </c>
      <c r="DM1136" s="1">
        <f t="shared" si="854"/>
        <v>0</v>
      </c>
      <c r="DN1136" s="1">
        <f t="shared" si="855"/>
        <v>0</v>
      </c>
      <c r="DO1136" s="1" t="s">
        <v>37</v>
      </c>
      <c r="DP1136" s="1">
        <v>0</v>
      </c>
    </row>
    <row r="1137" spans="1:120" ht="15">
      <c r="A1137">
        <v>1119</v>
      </c>
      <c r="B1137">
        <v>2</v>
      </c>
      <c r="C1137" s="25">
        <v>24200</v>
      </c>
      <c r="D1137">
        <v>1</v>
      </c>
      <c r="E1137">
        <v>4</v>
      </c>
      <c r="F1137" t="s">
        <v>35</v>
      </c>
      <c r="G1137">
        <v>4</v>
      </c>
      <c r="H1137"/>
      <c r="I1137"/>
      <c r="J1137" s="1">
        <v>0</v>
      </c>
      <c r="K1137" s="1">
        <v>0</v>
      </c>
      <c r="L1137" s="1">
        <v>0</v>
      </c>
      <c r="M1137" s="1">
        <v>0</v>
      </c>
      <c r="N1137" s="1">
        <v>1</v>
      </c>
      <c r="O1137" s="1">
        <v>0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  <c r="AF1137" s="1">
        <v>0</v>
      </c>
      <c r="AG1137" s="1">
        <f t="shared" si="823"/>
        <v>0</v>
      </c>
      <c r="AH1137" s="1">
        <f t="shared" si="824"/>
        <v>0</v>
      </c>
      <c r="AI1137" s="1">
        <f t="shared" si="825"/>
        <v>0</v>
      </c>
      <c r="AJ1137" s="1">
        <f t="shared" si="826"/>
        <v>0</v>
      </c>
      <c r="AK1137" s="1">
        <f t="shared" si="827"/>
        <v>80</v>
      </c>
      <c r="AL1137" s="1">
        <f t="shared" si="828"/>
        <v>0</v>
      </c>
      <c r="AM1137" s="1">
        <f t="shared" si="829"/>
        <v>0</v>
      </c>
      <c r="AN1137" s="1">
        <f t="shared" si="829"/>
        <v>0</v>
      </c>
      <c r="AO1137" s="1">
        <f t="shared" si="830"/>
        <v>0</v>
      </c>
      <c r="AP1137" s="1">
        <f t="shared" si="831"/>
        <v>0</v>
      </c>
      <c r="AQ1137" s="1">
        <f t="shared" si="832"/>
        <v>0</v>
      </c>
      <c r="AR1137" s="1">
        <f t="shared" si="833"/>
        <v>0</v>
      </c>
      <c r="AS1137" s="1">
        <f t="shared" si="834"/>
        <v>0</v>
      </c>
      <c r="AT1137" s="1">
        <f t="shared" si="835"/>
        <v>0</v>
      </c>
      <c r="AU1137" s="1">
        <f t="shared" si="836"/>
        <v>0</v>
      </c>
      <c r="AV1137" s="1">
        <f t="shared" si="837"/>
        <v>0</v>
      </c>
      <c r="AW1137" s="1">
        <f t="shared" si="838"/>
        <v>0</v>
      </c>
      <c r="AX1137" s="1">
        <f t="shared" si="839"/>
        <v>0</v>
      </c>
      <c r="AY1137" s="1">
        <f t="shared" si="840"/>
        <v>0</v>
      </c>
      <c r="AZ1137" s="1">
        <f t="shared" si="841"/>
        <v>0</v>
      </c>
      <c r="BA1137" s="1">
        <f t="shared" si="842"/>
        <v>0</v>
      </c>
      <c r="BB1137" s="1">
        <f t="shared" si="843"/>
        <v>0</v>
      </c>
      <c r="BC1137" s="1">
        <f t="shared" si="844"/>
        <v>0</v>
      </c>
      <c r="BD1137" s="1">
        <f t="shared" si="845"/>
        <v>80</v>
      </c>
      <c r="BE1137" s="1" t="str">
        <f t="shared" si="856"/>
        <v>Barge A</v>
      </c>
      <c r="BF1137" s="1">
        <f t="shared" si="857"/>
        <v>2</v>
      </c>
      <c r="BG1137" s="3">
        <v>1119</v>
      </c>
      <c r="BH1137" s="1">
        <f t="shared" si="871"/>
        <v>0</v>
      </c>
      <c r="BI1137" s="1">
        <f t="shared" si="846"/>
        <v>0</v>
      </c>
      <c r="BJ1137" s="3">
        <v>1119</v>
      </c>
      <c r="BK1137" s="1">
        <f t="shared" si="847"/>
        <v>5</v>
      </c>
      <c r="BL1137" s="1">
        <f t="shared" si="858"/>
        <v>0</v>
      </c>
      <c r="BM1137" s="1">
        <f t="shared" si="859"/>
        <v>0</v>
      </c>
      <c r="BN1137" s="1">
        <f t="shared" si="860"/>
        <v>0</v>
      </c>
      <c r="BO1137" s="1">
        <f t="shared" si="861"/>
        <v>0</v>
      </c>
      <c r="BP1137" s="1">
        <f t="shared" si="862"/>
        <v>1</v>
      </c>
      <c r="BQ1137" s="1">
        <f t="shared" si="863"/>
        <v>2</v>
      </c>
      <c r="BR1137" s="1">
        <f t="shared" si="864"/>
        <v>3</v>
      </c>
      <c r="BS1137" s="1">
        <f t="shared" si="865"/>
        <v>4</v>
      </c>
      <c r="BT1137" s="1">
        <f t="shared" si="866"/>
        <v>5</v>
      </c>
      <c r="BU1137" s="1">
        <f t="shared" si="867"/>
        <v>6</v>
      </c>
      <c r="BW1137" s="1">
        <f t="shared" si="870"/>
        <v>0</v>
      </c>
      <c r="BX1137" s="1">
        <f t="shared" si="870"/>
        <v>0</v>
      </c>
      <c r="BY1137" s="1">
        <f t="shared" si="870"/>
        <v>0</v>
      </c>
      <c r="BZ1137" s="1">
        <f t="shared" si="869"/>
        <v>0</v>
      </c>
      <c r="CA1137" s="1">
        <f t="shared" si="869"/>
        <v>70</v>
      </c>
      <c r="CB1137" s="1">
        <f t="shared" si="869"/>
        <v>140</v>
      </c>
      <c r="CC1137" s="1">
        <f t="shared" si="869"/>
        <v>210</v>
      </c>
      <c r="CD1137" s="1">
        <f t="shared" si="869"/>
        <v>280</v>
      </c>
      <c r="CE1137" s="1">
        <f t="shared" si="869"/>
        <v>350</v>
      </c>
      <c r="CF1137" s="1">
        <f t="shared" si="869"/>
        <v>420</v>
      </c>
      <c r="CW1137" s="1">
        <v>1119</v>
      </c>
      <c r="CX1137" s="1">
        <f t="shared" si="852"/>
        <v>1</v>
      </c>
      <c r="CY1137" s="1" t="s">
        <v>37</v>
      </c>
      <c r="CZ1137" s="1">
        <v>1</v>
      </c>
      <c r="DB1137" s="1">
        <f t="shared" si="868"/>
        <v>3</v>
      </c>
      <c r="DC1137" s="1" t="s">
        <v>43</v>
      </c>
      <c r="DD1137" s="1">
        <f t="shared" si="853"/>
        <v>4</v>
      </c>
      <c r="DL1137" s="1">
        <v>1119</v>
      </c>
      <c r="DM1137" s="1">
        <f t="shared" si="854"/>
        <v>2</v>
      </c>
      <c r="DN1137" s="1">
        <f t="shared" si="855"/>
        <v>0</v>
      </c>
      <c r="DO1137" s="1" t="s">
        <v>37</v>
      </c>
      <c r="DP1137" s="1">
        <v>0</v>
      </c>
    </row>
    <row r="1138" spans="1:120" ht="15">
      <c r="A1138">
        <v>1120</v>
      </c>
      <c r="B1138">
        <v>2</v>
      </c>
      <c r="C1138" s="25">
        <v>24200</v>
      </c>
      <c r="D1138">
        <v>4</v>
      </c>
      <c r="E1138">
        <v>8</v>
      </c>
      <c r="F1138" t="s">
        <v>35</v>
      </c>
      <c r="G1138">
        <v>3</v>
      </c>
      <c r="H1138"/>
      <c r="I1138"/>
      <c r="J1138" s="1">
        <v>0</v>
      </c>
      <c r="K1138" s="1">
        <v>0</v>
      </c>
      <c r="L1138" s="1">
        <v>0</v>
      </c>
      <c r="M1138" s="1">
        <v>0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U1138" s="1">
        <v>0</v>
      </c>
      <c r="V1138" s="1">
        <v>0</v>
      </c>
      <c r="W1138" s="1">
        <v>0</v>
      </c>
      <c r="X1138" s="1">
        <v>1</v>
      </c>
      <c r="Y1138" s="1">
        <v>0</v>
      </c>
      <c r="Z1138" s="1">
        <v>0</v>
      </c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  <c r="AF1138" s="1">
        <v>0</v>
      </c>
      <c r="AG1138" s="1">
        <f t="shared" si="823"/>
        <v>0</v>
      </c>
      <c r="AH1138" s="1">
        <f t="shared" si="824"/>
        <v>0</v>
      </c>
      <c r="AI1138" s="1">
        <f t="shared" si="825"/>
        <v>0</v>
      </c>
      <c r="AJ1138" s="1">
        <f t="shared" si="826"/>
        <v>0</v>
      </c>
      <c r="AK1138" s="1">
        <f t="shared" si="827"/>
        <v>0</v>
      </c>
      <c r="AL1138" s="1">
        <f t="shared" si="828"/>
        <v>0</v>
      </c>
      <c r="AM1138" s="1">
        <f t="shared" si="829"/>
        <v>0</v>
      </c>
      <c r="AN1138" s="1">
        <f t="shared" si="829"/>
        <v>0</v>
      </c>
      <c r="AO1138" s="1">
        <f t="shared" si="830"/>
        <v>0</v>
      </c>
      <c r="AP1138" s="1">
        <f t="shared" si="831"/>
        <v>0</v>
      </c>
      <c r="AQ1138" s="1">
        <f t="shared" si="832"/>
        <v>0</v>
      </c>
      <c r="AR1138" s="1">
        <f t="shared" si="833"/>
        <v>0</v>
      </c>
      <c r="AS1138" s="1">
        <f t="shared" si="834"/>
        <v>0</v>
      </c>
      <c r="AT1138" s="1">
        <f t="shared" si="835"/>
        <v>0</v>
      </c>
      <c r="AU1138" s="1">
        <f t="shared" si="836"/>
        <v>80</v>
      </c>
      <c r="AV1138" s="1">
        <f t="shared" si="837"/>
        <v>0</v>
      </c>
      <c r="AW1138" s="1">
        <f t="shared" si="838"/>
        <v>0</v>
      </c>
      <c r="AX1138" s="1">
        <f t="shared" si="839"/>
        <v>0</v>
      </c>
      <c r="AY1138" s="1">
        <f t="shared" si="840"/>
        <v>0</v>
      </c>
      <c r="AZ1138" s="1">
        <f t="shared" si="841"/>
        <v>0</v>
      </c>
      <c r="BA1138" s="1">
        <f t="shared" si="842"/>
        <v>0</v>
      </c>
      <c r="BB1138" s="1">
        <f t="shared" si="843"/>
        <v>0</v>
      </c>
      <c r="BC1138" s="1">
        <f t="shared" si="844"/>
        <v>0</v>
      </c>
      <c r="BD1138" s="1">
        <f t="shared" si="845"/>
        <v>80</v>
      </c>
      <c r="BE1138" s="1" t="str">
        <f t="shared" si="856"/>
        <v>Barge A</v>
      </c>
      <c r="BF1138" s="1">
        <f t="shared" si="857"/>
        <v>6</v>
      </c>
      <c r="BG1138" s="3">
        <v>1120</v>
      </c>
      <c r="BH1138" s="1">
        <f t="shared" si="871"/>
        <v>0</v>
      </c>
      <c r="BI1138" s="1">
        <f t="shared" si="846"/>
        <v>0</v>
      </c>
      <c r="BJ1138" s="3">
        <v>1120</v>
      </c>
      <c r="BK1138" s="1">
        <f t="shared" si="847"/>
        <v>7</v>
      </c>
      <c r="BL1138" s="1">
        <f t="shared" si="858"/>
        <v>0</v>
      </c>
      <c r="BM1138" s="1">
        <f t="shared" si="859"/>
        <v>0</v>
      </c>
      <c r="BN1138" s="1">
        <f t="shared" si="860"/>
        <v>0</v>
      </c>
      <c r="BO1138" s="1">
        <f t="shared" si="861"/>
        <v>0</v>
      </c>
      <c r="BP1138" s="1">
        <f t="shared" si="862"/>
        <v>0</v>
      </c>
      <c r="BQ1138" s="1">
        <f t="shared" si="863"/>
        <v>0</v>
      </c>
      <c r="BR1138" s="1">
        <f t="shared" si="864"/>
        <v>1</v>
      </c>
      <c r="BS1138" s="1">
        <f t="shared" si="865"/>
        <v>2</v>
      </c>
      <c r="BT1138" s="1">
        <f t="shared" si="866"/>
        <v>3</v>
      </c>
      <c r="BU1138" s="1">
        <f t="shared" si="867"/>
        <v>4</v>
      </c>
      <c r="BW1138" s="1">
        <f t="shared" si="870"/>
        <v>0</v>
      </c>
      <c r="BX1138" s="1">
        <f t="shared" si="870"/>
        <v>0</v>
      </c>
      <c r="BY1138" s="1">
        <f t="shared" si="870"/>
        <v>0</v>
      </c>
      <c r="BZ1138" s="1">
        <f t="shared" si="869"/>
        <v>0</v>
      </c>
      <c r="CA1138" s="1">
        <f t="shared" si="869"/>
        <v>0</v>
      </c>
      <c r="CB1138" s="1">
        <f t="shared" si="869"/>
        <v>0</v>
      </c>
      <c r="CC1138" s="1">
        <f t="shared" si="869"/>
        <v>70</v>
      </c>
      <c r="CD1138" s="1">
        <f t="shared" si="869"/>
        <v>140</v>
      </c>
      <c r="CE1138" s="1">
        <f t="shared" si="869"/>
        <v>210</v>
      </c>
      <c r="CF1138" s="1">
        <f t="shared" si="869"/>
        <v>280</v>
      </c>
      <c r="CW1138" s="1">
        <v>1120</v>
      </c>
      <c r="CX1138" s="1">
        <f t="shared" si="852"/>
        <v>1</v>
      </c>
      <c r="CY1138" s="1" t="s">
        <v>37</v>
      </c>
      <c r="CZ1138" s="1">
        <v>1</v>
      </c>
      <c r="DB1138" s="1">
        <f t="shared" si="868"/>
        <v>7</v>
      </c>
      <c r="DC1138" s="1" t="s">
        <v>43</v>
      </c>
      <c r="DD1138" s="1">
        <f t="shared" si="853"/>
        <v>8</v>
      </c>
      <c r="DL1138" s="1">
        <v>1120</v>
      </c>
      <c r="DM1138" s="1">
        <f t="shared" si="854"/>
        <v>5</v>
      </c>
      <c r="DN1138" s="1">
        <f t="shared" si="855"/>
        <v>0</v>
      </c>
      <c r="DO1138" s="1" t="s">
        <v>37</v>
      </c>
      <c r="DP1138" s="1">
        <v>0</v>
      </c>
    </row>
    <row r="1139" spans="1:120" ht="15">
      <c r="A1139">
        <v>1121</v>
      </c>
      <c r="B1139">
        <v>2</v>
      </c>
      <c r="C1139" s="25">
        <v>24200</v>
      </c>
      <c r="D1139">
        <v>4</v>
      </c>
      <c r="E1139">
        <v>9</v>
      </c>
      <c r="F1139" t="s">
        <v>73</v>
      </c>
      <c r="G1139">
        <v>2</v>
      </c>
      <c r="H1139"/>
      <c r="I1139"/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1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  <c r="AG1139" s="1">
        <f t="shared" si="823"/>
        <v>0</v>
      </c>
      <c r="AH1139" s="1">
        <f t="shared" si="824"/>
        <v>0</v>
      </c>
      <c r="AI1139" s="1">
        <f t="shared" si="825"/>
        <v>0</v>
      </c>
      <c r="AJ1139" s="1">
        <f t="shared" si="826"/>
        <v>0</v>
      </c>
      <c r="AK1139" s="1">
        <f t="shared" si="827"/>
        <v>0</v>
      </c>
      <c r="AL1139" s="1">
        <f t="shared" si="828"/>
        <v>0</v>
      </c>
      <c r="AM1139" s="1">
        <f t="shared" si="829"/>
        <v>0</v>
      </c>
      <c r="AN1139" s="1">
        <f t="shared" si="829"/>
        <v>0</v>
      </c>
      <c r="AO1139" s="1">
        <f t="shared" si="830"/>
        <v>0</v>
      </c>
      <c r="AP1139" s="1">
        <f t="shared" si="831"/>
        <v>0</v>
      </c>
      <c r="AQ1139" s="1">
        <f t="shared" si="832"/>
        <v>0</v>
      </c>
      <c r="AR1139" s="1">
        <f t="shared" si="833"/>
        <v>0</v>
      </c>
      <c r="AS1139" s="1">
        <f t="shared" si="834"/>
        <v>80</v>
      </c>
      <c r="AT1139" s="1">
        <f t="shared" si="835"/>
        <v>0</v>
      </c>
      <c r="AU1139" s="1">
        <f t="shared" si="836"/>
        <v>0</v>
      </c>
      <c r="AV1139" s="1">
        <f t="shared" si="837"/>
        <v>0</v>
      </c>
      <c r="AW1139" s="1">
        <f t="shared" si="838"/>
        <v>0</v>
      </c>
      <c r="AX1139" s="1">
        <f t="shared" si="839"/>
        <v>0</v>
      </c>
      <c r="AY1139" s="1">
        <f t="shared" si="840"/>
        <v>0</v>
      </c>
      <c r="AZ1139" s="1">
        <f t="shared" si="841"/>
        <v>0</v>
      </c>
      <c r="BA1139" s="1">
        <f t="shared" si="842"/>
        <v>0</v>
      </c>
      <c r="BB1139" s="1">
        <f t="shared" si="843"/>
        <v>0</v>
      </c>
      <c r="BC1139" s="1">
        <f t="shared" si="844"/>
        <v>0</v>
      </c>
      <c r="BD1139" s="1">
        <f t="shared" si="845"/>
        <v>80</v>
      </c>
      <c r="BE1139" s="1" t="str">
        <f t="shared" si="856"/>
        <v>Barge E</v>
      </c>
      <c r="BF1139" s="1">
        <f t="shared" si="857"/>
        <v>5</v>
      </c>
      <c r="BG1139" s="3">
        <v>1121</v>
      </c>
      <c r="BH1139" s="1">
        <f t="shared" si="871"/>
        <v>0</v>
      </c>
      <c r="BI1139" s="1">
        <f t="shared" si="846"/>
        <v>0</v>
      </c>
      <c r="BJ1139" s="3">
        <v>1121</v>
      </c>
      <c r="BK1139" s="1">
        <f t="shared" si="847"/>
        <v>6</v>
      </c>
      <c r="BL1139" s="1">
        <f t="shared" si="858"/>
        <v>0</v>
      </c>
      <c r="BM1139" s="1">
        <f t="shared" si="859"/>
        <v>0</v>
      </c>
      <c r="BN1139" s="1">
        <f t="shared" si="860"/>
        <v>0</v>
      </c>
      <c r="BO1139" s="1">
        <f t="shared" si="861"/>
        <v>0</v>
      </c>
      <c r="BP1139" s="1">
        <f t="shared" si="862"/>
        <v>0</v>
      </c>
      <c r="BQ1139" s="1">
        <f t="shared" si="863"/>
        <v>1</v>
      </c>
      <c r="BR1139" s="1">
        <f t="shared" si="864"/>
        <v>2</v>
      </c>
      <c r="BS1139" s="1">
        <f t="shared" si="865"/>
        <v>3</v>
      </c>
      <c r="BT1139" s="1">
        <f t="shared" si="866"/>
        <v>4</v>
      </c>
      <c r="BU1139" s="1">
        <f t="shared" si="867"/>
        <v>5</v>
      </c>
      <c r="BW1139" s="1">
        <f t="shared" si="870"/>
        <v>0</v>
      </c>
      <c r="BX1139" s="1">
        <f t="shared" si="870"/>
        <v>0</v>
      </c>
      <c r="BY1139" s="1">
        <f t="shared" si="870"/>
        <v>0</v>
      </c>
      <c r="BZ1139" s="1">
        <f t="shared" si="869"/>
        <v>0</v>
      </c>
      <c r="CA1139" s="1">
        <f t="shared" si="869"/>
        <v>0</v>
      </c>
      <c r="CB1139" s="1">
        <f t="shared" si="869"/>
        <v>70</v>
      </c>
      <c r="CC1139" s="1">
        <f t="shared" si="869"/>
        <v>140</v>
      </c>
      <c r="CD1139" s="1">
        <f t="shared" si="869"/>
        <v>210</v>
      </c>
      <c r="CE1139" s="1">
        <f t="shared" si="869"/>
        <v>280</v>
      </c>
      <c r="CF1139" s="1">
        <f t="shared" si="869"/>
        <v>350</v>
      </c>
      <c r="CW1139" s="1">
        <v>1121</v>
      </c>
      <c r="CX1139" s="1">
        <f t="shared" si="852"/>
        <v>1</v>
      </c>
      <c r="CY1139" s="1" t="s">
        <v>37</v>
      </c>
      <c r="CZ1139" s="1">
        <v>1</v>
      </c>
      <c r="DB1139" s="1">
        <f t="shared" si="868"/>
        <v>6</v>
      </c>
      <c r="DC1139" s="1" t="s">
        <v>43</v>
      </c>
      <c r="DD1139" s="1">
        <f t="shared" si="853"/>
        <v>9</v>
      </c>
      <c r="DL1139" s="1">
        <v>1121</v>
      </c>
      <c r="DM1139" s="1">
        <f t="shared" si="854"/>
        <v>5</v>
      </c>
      <c r="DN1139" s="1">
        <f t="shared" si="855"/>
        <v>0</v>
      </c>
      <c r="DO1139" s="1" t="s">
        <v>37</v>
      </c>
      <c r="DP1139" s="1">
        <v>0</v>
      </c>
    </row>
    <row r="1140" spans="1:120" ht="15">
      <c r="A1140">
        <v>1122</v>
      </c>
      <c r="B1140">
        <v>2</v>
      </c>
      <c r="C1140" s="25">
        <v>24200</v>
      </c>
      <c r="D1140">
        <v>2</v>
      </c>
      <c r="E1140">
        <v>7</v>
      </c>
      <c r="F1140" t="s">
        <v>35</v>
      </c>
      <c r="G1140">
        <v>5</v>
      </c>
      <c r="H1140"/>
      <c r="I1140"/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1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  <c r="AG1140" s="1">
        <f t="shared" si="823"/>
        <v>0</v>
      </c>
      <c r="AH1140" s="1">
        <f t="shared" si="824"/>
        <v>0</v>
      </c>
      <c r="AI1140" s="1">
        <f t="shared" si="825"/>
        <v>0</v>
      </c>
      <c r="AJ1140" s="1">
        <f t="shared" si="826"/>
        <v>0</v>
      </c>
      <c r="AK1140" s="1">
        <f t="shared" si="827"/>
        <v>0</v>
      </c>
      <c r="AL1140" s="1">
        <f t="shared" si="828"/>
        <v>0</v>
      </c>
      <c r="AM1140" s="1">
        <f t="shared" si="829"/>
        <v>0</v>
      </c>
      <c r="AN1140" s="1">
        <f t="shared" si="829"/>
        <v>0</v>
      </c>
      <c r="AO1140" s="1">
        <f t="shared" si="830"/>
        <v>0</v>
      </c>
      <c r="AP1140" s="1">
        <f t="shared" si="831"/>
        <v>80</v>
      </c>
      <c r="AQ1140" s="1">
        <f t="shared" si="832"/>
        <v>0</v>
      </c>
      <c r="AR1140" s="1">
        <f t="shared" si="833"/>
        <v>0</v>
      </c>
      <c r="AS1140" s="1">
        <f t="shared" si="834"/>
        <v>0</v>
      </c>
      <c r="AT1140" s="1">
        <f t="shared" si="835"/>
        <v>0</v>
      </c>
      <c r="AU1140" s="1">
        <f t="shared" si="836"/>
        <v>0</v>
      </c>
      <c r="AV1140" s="1">
        <f t="shared" si="837"/>
        <v>0</v>
      </c>
      <c r="AW1140" s="1">
        <f t="shared" si="838"/>
        <v>0</v>
      </c>
      <c r="AX1140" s="1">
        <f t="shared" si="839"/>
        <v>0</v>
      </c>
      <c r="AY1140" s="1">
        <f t="shared" si="840"/>
        <v>0</v>
      </c>
      <c r="AZ1140" s="1">
        <f t="shared" si="841"/>
        <v>0</v>
      </c>
      <c r="BA1140" s="1">
        <f t="shared" si="842"/>
        <v>0</v>
      </c>
      <c r="BB1140" s="1">
        <f t="shared" si="843"/>
        <v>0</v>
      </c>
      <c r="BC1140" s="1">
        <f t="shared" si="844"/>
        <v>0</v>
      </c>
      <c r="BD1140" s="1">
        <f t="shared" si="845"/>
        <v>80</v>
      </c>
      <c r="BE1140" s="1" t="str">
        <f t="shared" si="856"/>
        <v>Barge E</v>
      </c>
      <c r="BF1140" s="1">
        <f t="shared" si="857"/>
        <v>4</v>
      </c>
      <c r="BG1140" s="3">
        <v>1122</v>
      </c>
      <c r="BH1140" s="1">
        <f t="shared" si="871"/>
        <v>0</v>
      </c>
      <c r="BI1140" s="1">
        <f t="shared" si="846"/>
        <v>0</v>
      </c>
      <c r="BJ1140" s="3">
        <v>1122</v>
      </c>
      <c r="BK1140" s="1">
        <f t="shared" si="847"/>
        <v>7</v>
      </c>
      <c r="BL1140" s="1">
        <f t="shared" si="858"/>
        <v>0</v>
      </c>
      <c r="BM1140" s="1">
        <f t="shared" si="859"/>
        <v>0</v>
      </c>
      <c r="BN1140" s="1">
        <f t="shared" si="860"/>
        <v>0</v>
      </c>
      <c r="BO1140" s="1">
        <f t="shared" si="861"/>
        <v>0</v>
      </c>
      <c r="BP1140" s="1">
        <f t="shared" si="862"/>
        <v>0</v>
      </c>
      <c r="BQ1140" s="1">
        <f t="shared" si="863"/>
        <v>0</v>
      </c>
      <c r="BR1140" s="1">
        <f t="shared" si="864"/>
        <v>1</v>
      </c>
      <c r="BS1140" s="1">
        <f t="shared" si="865"/>
        <v>2</v>
      </c>
      <c r="BT1140" s="1">
        <f t="shared" si="866"/>
        <v>3</v>
      </c>
      <c r="BU1140" s="1">
        <f t="shared" si="867"/>
        <v>4</v>
      </c>
      <c r="BW1140" s="1">
        <f t="shared" si="870"/>
        <v>0</v>
      </c>
      <c r="BX1140" s="1">
        <f t="shared" si="870"/>
        <v>0</v>
      </c>
      <c r="BY1140" s="1">
        <f t="shared" si="870"/>
        <v>0</v>
      </c>
      <c r="BZ1140" s="1">
        <f t="shared" si="869"/>
        <v>0</v>
      </c>
      <c r="CA1140" s="1">
        <f t="shared" si="869"/>
        <v>0</v>
      </c>
      <c r="CB1140" s="1">
        <f t="shared" si="869"/>
        <v>0</v>
      </c>
      <c r="CC1140" s="1">
        <f t="shared" si="869"/>
        <v>70</v>
      </c>
      <c r="CD1140" s="1">
        <f t="shared" si="869"/>
        <v>140</v>
      </c>
      <c r="CE1140" s="1">
        <f t="shared" si="869"/>
        <v>210</v>
      </c>
      <c r="CF1140" s="1">
        <f t="shared" si="869"/>
        <v>280</v>
      </c>
      <c r="CW1140" s="1">
        <v>1122</v>
      </c>
      <c r="CX1140" s="1">
        <f t="shared" si="852"/>
        <v>1</v>
      </c>
      <c r="CY1140" s="1" t="s">
        <v>37</v>
      </c>
      <c r="CZ1140" s="1">
        <v>1</v>
      </c>
      <c r="DB1140" s="1">
        <f t="shared" si="868"/>
        <v>5</v>
      </c>
      <c r="DC1140" s="1" t="s">
        <v>43</v>
      </c>
      <c r="DD1140" s="1">
        <f t="shared" si="853"/>
        <v>7</v>
      </c>
      <c r="DL1140" s="1">
        <v>1122</v>
      </c>
      <c r="DM1140" s="1">
        <f t="shared" si="854"/>
        <v>3</v>
      </c>
      <c r="DN1140" s="1">
        <f t="shared" si="855"/>
        <v>0</v>
      </c>
      <c r="DO1140" s="1" t="s">
        <v>37</v>
      </c>
      <c r="DP1140" s="1">
        <v>0</v>
      </c>
    </row>
    <row r="1141" spans="1:120" ht="15">
      <c r="A1141">
        <v>1123</v>
      </c>
      <c r="B1141">
        <v>2</v>
      </c>
      <c r="C1141" s="25">
        <v>24200</v>
      </c>
      <c r="D1141">
        <v>6</v>
      </c>
      <c r="E1141">
        <v>11</v>
      </c>
      <c r="F1141" t="s">
        <v>35</v>
      </c>
      <c r="G1141">
        <v>3</v>
      </c>
      <c r="H1141"/>
      <c r="I1141"/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1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f t="shared" si="823"/>
        <v>0</v>
      </c>
      <c r="AH1141" s="1">
        <f t="shared" si="824"/>
        <v>0</v>
      </c>
      <c r="AI1141" s="1">
        <f t="shared" si="825"/>
        <v>0</v>
      </c>
      <c r="AJ1141" s="1">
        <f t="shared" si="826"/>
        <v>0</v>
      </c>
      <c r="AK1141" s="1">
        <f t="shared" si="827"/>
        <v>0</v>
      </c>
      <c r="AL1141" s="1">
        <f t="shared" si="828"/>
        <v>0</v>
      </c>
      <c r="AM1141" s="1">
        <f t="shared" si="829"/>
        <v>0</v>
      </c>
      <c r="AN1141" s="1">
        <f t="shared" si="829"/>
        <v>0</v>
      </c>
      <c r="AO1141" s="1">
        <f t="shared" si="830"/>
        <v>0</v>
      </c>
      <c r="AP1141" s="1">
        <f t="shared" si="831"/>
        <v>0</v>
      </c>
      <c r="AQ1141" s="1">
        <f t="shared" si="832"/>
        <v>0</v>
      </c>
      <c r="AR1141" s="1">
        <f t="shared" si="833"/>
        <v>0</v>
      </c>
      <c r="AS1141" s="1">
        <f t="shared" si="834"/>
        <v>0</v>
      </c>
      <c r="AT1141" s="1">
        <f t="shared" si="835"/>
        <v>0</v>
      </c>
      <c r="AU1141" s="1">
        <f t="shared" si="836"/>
        <v>0</v>
      </c>
      <c r="AV1141" s="1">
        <f t="shared" si="837"/>
        <v>0</v>
      </c>
      <c r="AW1141" s="1">
        <f t="shared" si="838"/>
        <v>0</v>
      </c>
      <c r="AX1141" s="1">
        <f t="shared" si="839"/>
        <v>80</v>
      </c>
      <c r="AY1141" s="1">
        <f t="shared" si="840"/>
        <v>0</v>
      </c>
      <c r="AZ1141" s="1">
        <f t="shared" si="841"/>
        <v>0</v>
      </c>
      <c r="BA1141" s="1">
        <f t="shared" si="842"/>
        <v>0</v>
      </c>
      <c r="BB1141" s="1">
        <f t="shared" si="843"/>
        <v>0</v>
      </c>
      <c r="BC1141" s="1">
        <f t="shared" si="844"/>
        <v>0</v>
      </c>
      <c r="BD1141" s="1">
        <f t="shared" si="845"/>
        <v>80</v>
      </c>
      <c r="BE1141" s="1" t="str">
        <f t="shared" si="856"/>
        <v>Barge B</v>
      </c>
      <c r="BF1141" s="1">
        <f t="shared" si="857"/>
        <v>7</v>
      </c>
      <c r="BG1141" s="3">
        <v>1123</v>
      </c>
      <c r="BH1141" s="1">
        <f t="shared" si="871"/>
        <v>0</v>
      </c>
      <c r="BI1141" s="1">
        <f t="shared" si="846"/>
        <v>0</v>
      </c>
      <c r="BJ1141" s="3">
        <v>1123</v>
      </c>
      <c r="BK1141" s="1">
        <f t="shared" si="847"/>
        <v>9</v>
      </c>
      <c r="BL1141" s="1">
        <f t="shared" si="858"/>
        <v>0</v>
      </c>
      <c r="BM1141" s="1">
        <f t="shared" si="859"/>
        <v>0</v>
      </c>
      <c r="BN1141" s="1">
        <f t="shared" si="860"/>
        <v>0</v>
      </c>
      <c r="BO1141" s="1">
        <f t="shared" si="861"/>
        <v>0</v>
      </c>
      <c r="BP1141" s="1">
        <f t="shared" si="862"/>
        <v>0</v>
      </c>
      <c r="BQ1141" s="1">
        <f t="shared" si="863"/>
        <v>0</v>
      </c>
      <c r="BR1141" s="1">
        <f t="shared" si="864"/>
        <v>0</v>
      </c>
      <c r="BS1141" s="1">
        <f t="shared" si="865"/>
        <v>0</v>
      </c>
      <c r="BT1141" s="1">
        <f t="shared" si="866"/>
        <v>1</v>
      </c>
      <c r="BU1141" s="1">
        <f t="shared" si="867"/>
        <v>2</v>
      </c>
      <c r="BW1141" s="1">
        <f t="shared" si="870"/>
        <v>0</v>
      </c>
      <c r="BX1141" s="1">
        <f t="shared" si="870"/>
        <v>0</v>
      </c>
      <c r="BY1141" s="1">
        <f t="shared" si="870"/>
        <v>0</v>
      </c>
      <c r="BZ1141" s="1">
        <f t="shared" si="869"/>
        <v>0</v>
      </c>
      <c r="CA1141" s="1">
        <f t="shared" si="869"/>
        <v>0</v>
      </c>
      <c r="CB1141" s="1">
        <f t="shared" si="869"/>
        <v>0</v>
      </c>
      <c r="CC1141" s="1">
        <f t="shared" si="869"/>
        <v>0</v>
      </c>
      <c r="CD1141" s="1">
        <f t="shared" si="869"/>
        <v>0</v>
      </c>
      <c r="CE1141" s="1">
        <f t="shared" si="869"/>
        <v>70</v>
      </c>
      <c r="CF1141" s="1">
        <f t="shared" si="869"/>
        <v>140</v>
      </c>
      <c r="CW1141" s="1">
        <v>1123</v>
      </c>
      <c r="CX1141" s="1">
        <f t="shared" si="852"/>
        <v>1</v>
      </c>
      <c r="CY1141" s="1" t="s">
        <v>37</v>
      </c>
      <c r="CZ1141" s="1">
        <v>1</v>
      </c>
      <c r="DB1141" s="1">
        <f t="shared" si="868"/>
        <v>8</v>
      </c>
      <c r="DC1141" s="1" t="s">
        <v>43</v>
      </c>
      <c r="DD1141" s="1">
        <f t="shared" si="853"/>
        <v>11</v>
      </c>
      <c r="DL1141" s="1">
        <v>1123</v>
      </c>
      <c r="DM1141" s="1">
        <f t="shared" si="854"/>
        <v>7</v>
      </c>
      <c r="DN1141" s="1">
        <f t="shared" si="855"/>
        <v>0</v>
      </c>
      <c r="DO1141" s="1" t="s">
        <v>37</v>
      </c>
      <c r="DP1141" s="1">
        <v>0</v>
      </c>
    </row>
    <row r="1142" spans="1:120" ht="15">
      <c r="A1142">
        <v>1124</v>
      </c>
      <c r="B1142">
        <v>2</v>
      </c>
      <c r="C1142" s="25">
        <v>24200</v>
      </c>
      <c r="D1142">
        <v>1</v>
      </c>
      <c r="E1142">
        <v>4</v>
      </c>
      <c r="F1142" t="s">
        <v>73</v>
      </c>
      <c r="G1142">
        <v>3</v>
      </c>
      <c r="H1142"/>
      <c r="I1142"/>
      <c r="J1142" s="1">
        <v>0</v>
      </c>
      <c r="K1142" s="1">
        <v>0</v>
      </c>
      <c r="L1142" s="1">
        <v>0</v>
      </c>
      <c r="M1142" s="1">
        <v>0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f t="shared" si="823"/>
        <v>0</v>
      </c>
      <c r="AH1142" s="1">
        <f t="shared" si="824"/>
        <v>0</v>
      </c>
      <c r="AI1142" s="1">
        <f t="shared" si="825"/>
        <v>0</v>
      </c>
      <c r="AJ1142" s="1">
        <f t="shared" si="826"/>
        <v>0</v>
      </c>
      <c r="AK1142" s="1">
        <f t="shared" si="827"/>
        <v>80</v>
      </c>
      <c r="AL1142" s="1">
        <f t="shared" si="828"/>
        <v>0</v>
      </c>
      <c r="AM1142" s="1">
        <f t="shared" si="829"/>
        <v>0</v>
      </c>
      <c r="AN1142" s="1">
        <f t="shared" si="829"/>
        <v>0</v>
      </c>
      <c r="AO1142" s="1">
        <f t="shared" si="830"/>
        <v>0</v>
      </c>
      <c r="AP1142" s="1">
        <f t="shared" si="831"/>
        <v>0</v>
      </c>
      <c r="AQ1142" s="1">
        <f t="shared" si="832"/>
        <v>0</v>
      </c>
      <c r="AR1142" s="1">
        <f t="shared" si="833"/>
        <v>0</v>
      </c>
      <c r="AS1142" s="1">
        <f t="shared" si="834"/>
        <v>0</v>
      </c>
      <c r="AT1142" s="1">
        <f t="shared" si="835"/>
        <v>0</v>
      </c>
      <c r="AU1142" s="1">
        <f t="shared" si="836"/>
        <v>0</v>
      </c>
      <c r="AV1142" s="1">
        <f t="shared" si="837"/>
        <v>0</v>
      </c>
      <c r="AW1142" s="1">
        <f t="shared" si="838"/>
        <v>0</v>
      </c>
      <c r="AX1142" s="1">
        <f t="shared" si="839"/>
        <v>0</v>
      </c>
      <c r="AY1142" s="1">
        <f t="shared" si="840"/>
        <v>0</v>
      </c>
      <c r="AZ1142" s="1">
        <f t="shared" si="841"/>
        <v>0</v>
      </c>
      <c r="BA1142" s="1">
        <f t="shared" si="842"/>
        <v>0</v>
      </c>
      <c r="BB1142" s="1">
        <f t="shared" si="843"/>
        <v>0</v>
      </c>
      <c r="BC1142" s="1">
        <f t="shared" si="844"/>
        <v>0</v>
      </c>
      <c r="BD1142" s="1">
        <f t="shared" si="845"/>
        <v>80</v>
      </c>
      <c r="BE1142" s="1" t="str">
        <f t="shared" si="856"/>
        <v>Barge A</v>
      </c>
      <c r="BF1142" s="1">
        <f t="shared" si="857"/>
        <v>2</v>
      </c>
      <c r="BG1142" s="3">
        <v>1124</v>
      </c>
      <c r="BH1142" s="1">
        <f t="shared" si="871"/>
        <v>0</v>
      </c>
      <c r="BI1142" s="1">
        <f t="shared" si="846"/>
        <v>0</v>
      </c>
      <c r="BJ1142" s="3">
        <v>1124</v>
      </c>
      <c r="BK1142" s="1">
        <f t="shared" si="847"/>
        <v>4</v>
      </c>
      <c r="BL1142" s="1">
        <f t="shared" si="858"/>
        <v>0</v>
      </c>
      <c r="BM1142" s="1">
        <f t="shared" si="859"/>
        <v>0</v>
      </c>
      <c r="BN1142" s="1">
        <f t="shared" si="860"/>
        <v>0</v>
      </c>
      <c r="BO1142" s="1">
        <f t="shared" si="861"/>
        <v>1</v>
      </c>
      <c r="BP1142" s="1">
        <f t="shared" si="862"/>
        <v>2</v>
      </c>
      <c r="BQ1142" s="1">
        <f t="shared" si="863"/>
        <v>3</v>
      </c>
      <c r="BR1142" s="1">
        <f t="shared" si="864"/>
        <v>4</v>
      </c>
      <c r="BS1142" s="1">
        <f t="shared" si="865"/>
        <v>5</v>
      </c>
      <c r="BT1142" s="1">
        <f t="shared" si="866"/>
        <v>6</v>
      </c>
      <c r="BU1142" s="1">
        <f t="shared" si="867"/>
        <v>7</v>
      </c>
      <c r="BW1142" s="1">
        <f t="shared" si="870"/>
        <v>0</v>
      </c>
      <c r="BX1142" s="1">
        <f t="shared" si="870"/>
        <v>0</v>
      </c>
      <c r="BY1142" s="1">
        <f t="shared" si="870"/>
        <v>0</v>
      </c>
      <c r="BZ1142" s="1">
        <f t="shared" si="869"/>
        <v>70</v>
      </c>
      <c r="CA1142" s="1">
        <f t="shared" si="869"/>
        <v>140</v>
      </c>
      <c r="CB1142" s="1">
        <f t="shared" si="869"/>
        <v>210</v>
      </c>
      <c r="CC1142" s="1">
        <f t="shared" si="869"/>
        <v>280</v>
      </c>
      <c r="CD1142" s="1">
        <f t="shared" si="869"/>
        <v>350</v>
      </c>
      <c r="CE1142" s="1">
        <f t="shared" si="869"/>
        <v>420</v>
      </c>
      <c r="CF1142" s="1">
        <f t="shared" si="869"/>
        <v>490</v>
      </c>
      <c r="CW1142" s="1">
        <v>1124</v>
      </c>
      <c r="CX1142" s="1">
        <f t="shared" si="852"/>
        <v>1</v>
      </c>
      <c r="CY1142" s="1" t="s">
        <v>37</v>
      </c>
      <c r="CZ1142" s="1">
        <v>1</v>
      </c>
      <c r="DB1142" s="1">
        <f t="shared" si="868"/>
        <v>3</v>
      </c>
      <c r="DC1142" s="1" t="s">
        <v>43</v>
      </c>
      <c r="DD1142" s="1">
        <f t="shared" si="853"/>
        <v>4</v>
      </c>
      <c r="DL1142" s="1">
        <v>1124</v>
      </c>
      <c r="DM1142" s="1">
        <f t="shared" si="854"/>
        <v>2</v>
      </c>
      <c r="DN1142" s="1">
        <f t="shared" si="855"/>
        <v>0</v>
      </c>
      <c r="DO1142" s="1" t="s">
        <v>37</v>
      </c>
      <c r="DP1142" s="1">
        <v>0</v>
      </c>
    </row>
    <row r="1143" spans="1:120" ht="15">
      <c r="A1143">
        <v>1125</v>
      </c>
      <c r="B1143">
        <v>2</v>
      </c>
      <c r="C1143" s="25">
        <v>24200</v>
      </c>
      <c r="D1143">
        <v>6</v>
      </c>
      <c r="E1143">
        <v>10</v>
      </c>
      <c r="F1143" t="s">
        <v>73</v>
      </c>
      <c r="G1143">
        <v>4</v>
      </c>
      <c r="H1143"/>
      <c r="I1143"/>
      <c r="J1143" s="1">
        <v>0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1</v>
      </c>
      <c r="AF1143" s="1">
        <v>0</v>
      </c>
      <c r="AG1143" s="1">
        <f t="shared" si="823"/>
        <v>0</v>
      </c>
      <c r="AH1143" s="1">
        <f t="shared" si="824"/>
        <v>0</v>
      </c>
      <c r="AI1143" s="1">
        <f t="shared" si="825"/>
        <v>0</v>
      </c>
      <c r="AJ1143" s="1">
        <f t="shared" si="826"/>
        <v>0</v>
      </c>
      <c r="AK1143" s="1">
        <f t="shared" si="827"/>
        <v>0</v>
      </c>
      <c r="AL1143" s="1">
        <f t="shared" si="828"/>
        <v>0</v>
      </c>
      <c r="AM1143" s="1">
        <f t="shared" si="829"/>
        <v>0</v>
      </c>
      <c r="AN1143" s="1">
        <f t="shared" si="829"/>
        <v>0</v>
      </c>
      <c r="AO1143" s="1">
        <f t="shared" si="830"/>
        <v>0</v>
      </c>
      <c r="AP1143" s="1">
        <f t="shared" si="831"/>
        <v>0</v>
      </c>
      <c r="AQ1143" s="1">
        <f t="shared" si="832"/>
        <v>0</v>
      </c>
      <c r="AR1143" s="1">
        <f t="shared" si="833"/>
        <v>0</v>
      </c>
      <c r="AS1143" s="1">
        <f t="shared" si="834"/>
        <v>0</v>
      </c>
      <c r="AT1143" s="1">
        <f t="shared" si="835"/>
        <v>0</v>
      </c>
      <c r="AU1143" s="1">
        <f t="shared" si="836"/>
        <v>0</v>
      </c>
      <c r="AV1143" s="1">
        <f t="shared" si="837"/>
        <v>0</v>
      </c>
      <c r="AW1143" s="1">
        <f t="shared" si="838"/>
        <v>0</v>
      </c>
      <c r="AX1143" s="1">
        <f t="shared" si="839"/>
        <v>0</v>
      </c>
      <c r="AY1143" s="1">
        <f t="shared" si="840"/>
        <v>0</v>
      </c>
      <c r="AZ1143" s="1">
        <f t="shared" si="841"/>
        <v>0</v>
      </c>
      <c r="BA1143" s="1">
        <f t="shared" si="842"/>
        <v>0</v>
      </c>
      <c r="BB1143" s="1">
        <f t="shared" si="843"/>
        <v>80</v>
      </c>
      <c r="BC1143" s="1">
        <f t="shared" si="844"/>
        <v>0</v>
      </c>
      <c r="BD1143" s="1">
        <f t="shared" si="845"/>
        <v>80</v>
      </c>
      <c r="BE1143" s="1" t="str">
        <f t="shared" si="856"/>
        <v>Barge B</v>
      </c>
      <c r="BF1143" s="1">
        <f t="shared" si="857"/>
        <v>9</v>
      </c>
      <c r="BG1143" s="3">
        <v>1125</v>
      </c>
      <c r="BH1143" s="1">
        <f t="shared" si="871"/>
        <v>0</v>
      </c>
      <c r="BI1143" s="1">
        <f t="shared" si="846"/>
        <v>0</v>
      </c>
      <c r="BJ1143" s="3">
        <v>1125</v>
      </c>
      <c r="BK1143" s="1">
        <f t="shared" si="847"/>
        <v>10</v>
      </c>
      <c r="BL1143" s="1">
        <f t="shared" si="858"/>
        <v>0</v>
      </c>
      <c r="BM1143" s="1">
        <f t="shared" si="859"/>
        <v>0</v>
      </c>
      <c r="BN1143" s="1">
        <f t="shared" si="860"/>
        <v>0</v>
      </c>
      <c r="BO1143" s="1">
        <f t="shared" si="861"/>
        <v>0</v>
      </c>
      <c r="BP1143" s="1">
        <f t="shared" si="862"/>
        <v>0</v>
      </c>
      <c r="BQ1143" s="1">
        <f t="shared" si="863"/>
        <v>0</v>
      </c>
      <c r="BR1143" s="1">
        <f t="shared" si="864"/>
        <v>0</v>
      </c>
      <c r="BS1143" s="1">
        <f t="shared" si="865"/>
        <v>0</v>
      </c>
      <c r="BT1143" s="1">
        <f t="shared" si="866"/>
        <v>0</v>
      </c>
      <c r="BU1143" s="1">
        <f t="shared" si="867"/>
        <v>1</v>
      </c>
      <c r="BW1143" s="1">
        <f t="shared" si="870"/>
        <v>0</v>
      </c>
      <c r="BX1143" s="1">
        <f t="shared" si="870"/>
        <v>0</v>
      </c>
      <c r="BY1143" s="1">
        <f t="shared" si="870"/>
        <v>0</v>
      </c>
      <c r="BZ1143" s="1">
        <f t="shared" si="869"/>
        <v>0</v>
      </c>
      <c r="CA1143" s="1">
        <f t="shared" si="869"/>
        <v>0</v>
      </c>
      <c r="CB1143" s="1">
        <f t="shared" si="869"/>
        <v>0</v>
      </c>
      <c r="CC1143" s="1">
        <f t="shared" si="869"/>
        <v>0</v>
      </c>
      <c r="CD1143" s="1">
        <f t="shared" si="869"/>
        <v>0</v>
      </c>
      <c r="CE1143" s="1">
        <f t="shared" si="869"/>
        <v>0</v>
      </c>
      <c r="CF1143" s="1">
        <f t="shared" si="869"/>
        <v>70</v>
      </c>
      <c r="CW1143" s="1">
        <v>1125</v>
      </c>
      <c r="CX1143" s="1">
        <f t="shared" si="852"/>
        <v>1</v>
      </c>
      <c r="CY1143" s="1" t="s">
        <v>37</v>
      </c>
      <c r="CZ1143" s="1">
        <v>1</v>
      </c>
      <c r="DB1143" s="1">
        <f t="shared" si="868"/>
        <v>10</v>
      </c>
      <c r="DC1143" s="1" t="s">
        <v>43</v>
      </c>
      <c r="DD1143" s="1">
        <f t="shared" si="853"/>
        <v>10</v>
      </c>
      <c r="DL1143" s="1">
        <v>1125</v>
      </c>
      <c r="DM1143" s="1">
        <f t="shared" si="854"/>
        <v>7</v>
      </c>
      <c r="DN1143" s="1">
        <f t="shared" si="855"/>
        <v>0</v>
      </c>
      <c r="DO1143" s="1" t="s">
        <v>37</v>
      </c>
      <c r="DP1143" s="1">
        <v>0</v>
      </c>
    </row>
    <row r="1144" spans="1:120" ht="15">
      <c r="A1144">
        <v>1126</v>
      </c>
      <c r="B1144">
        <v>2</v>
      </c>
      <c r="C1144" s="25">
        <v>24200</v>
      </c>
      <c r="D1144">
        <v>0</v>
      </c>
      <c r="E1144">
        <v>5</v>
      </c>
      <c r="F1144" t="s">
        <v>91</v>
      </c>
      <c r="G1144">
        <v>3</v>
      </c>
      <c r="H1144"/>
      <c r="I1144"/>
      <c r="J1144" s="1">
        <v>0</v>
      </c>
      <c r="K1144" s="1">
        <v>0</v>
      </c>
      <c r="L1144" s="1">
        <v>1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f t="shared" si="823"/>
        <v>0</v>
      </c>
      <c r="AH1144" s="1">
        <f t="shared" si="824"/>
        <v>0</v>
      </c>
      <c r="AI1144" s="1">
        <f t="shared" si="825"/>
        <v>80</v>
      </c>
      <c r="AJ1144" s="1">
        <f t="shared" si="826"/>
        <v>0</v>
      </c>
      <c r="AK1144" s="1">
        <f t="shared" si="827"/>
        <v>0</v>
      </c>
      <c r="AL1144" s="1">
        <f t="shared" si="828"/>
        <v>0</v>
      </c>
      <c r="AM1144" s="1">
        <f t="shared" si="829"/>
        <v>0</v>
      </c>
      <c r="AN1144" s="1">
        <f t="shared" si="829"/>
        <v>0</v>
      </c>
      <c r="AO1144" s="1">
        <f t="shared" si="830"/>
        <v>0</v>
      </c>
      <c r="AP1144" s="1">
        <f t="shared" si="831"/>
        <v>0</v>
      </c>
      <c r="AQ1144" s="1">
        <f t="shared" si="832"/>
        <v>0</v>
      </c>
      <c r="AR1144" s="1">
        <f t="shared" si="833"/>
        <v>0</v>
      </c>
      <c r="AS1144" s="1">
        <f t="shared" si="834"/>
        <v>0</v>
      </c>
      <c r="AT1144" s="1">
        <f t="shared" si="835"/>
        <v>0</v>
      </c>
      <c r="AU1144" s="1">
        <f t="shared" si="836"/>
        <v>0</v>
      </c>
      <c r="AV1144" s="1">
        <f t="shared" si="837"/>
        <v>0</v>
      </c>
      <c r="AW1144" s="1">
        <f t="shared" si="838"/>
        <v>0</v>
      </c>
      <c r="AX1144" s="1">
        <f t="shared" si="839"/>
        <v>0</v>
      </c>
      <c r="AY1144" s="1">
        <f t="shared" si="840"/>
        <v>0</v>
      </c>
      <c r="AZ1144" s="1">
        <f t="shared" si="841"/>
        <v>0</v>
      </c>
      <c r="BA1144" s="1">
        <f t="shared" si="842"/>
        <v>0</v>
      </c>
      <c r="BB1144" s="1">
        <f t="shared" si="843"/>
        <v>0</v>
      </c>
      <c r="BC1144" s="1">
        <f t="shared" si="844"/>
        <v>0</v>
      </c>
      <c r="BD1144" s="1">
        <f t="shared" si="845"/>
        <v>80</v>
      </c>
      <c r="BE1144" s="1" t="str">
        <f t="shared" si="856"/>
        <v>Barge E</v>
      </c>
      <c r="BF1144" s="1">
        <f t="shared" si="857"/>
        <v>1</v>
      </c>
      <c r="BG1144" s="3">
        <v>1126</v>
      </c>
      <c r="BH1144" s="1">
        <f t="shared" si="871"/>
        <v>0</v>
      </c>
      <c r="BI1144" s="1">
        <f t="shared" si="846"/>
        <v>0</v>
      </c>
      <c r="BJ1144" s="3">
        <v>1126</v>
      </c>
      <c r="BK1144" s="1">
        <f t="shared" si="847"/>
        <v>3</v>
      </c>
      <c r="BL1144" s="1">
        <f t="shared" si="858"/>
        <v>0</v>
      </c>
      <c r="BM1144" s="1">
        <f t="shared" si="859"/>
        <v>0</v>
      </c>
      <c r="BN1144" s="1">
        <f t="shared" si="860"/>
        <v>1</v>
      </c>
      <c r="BO1144" s="1">
        <f t="shared" si="861"/>
        <v>2</v>
      </c>
      <c r="BP1144" s="1">
        <f t="shared" si="862"/>
        <v>3</v>
      </c>
      <c r="BQ1144" s="1">
        <f t="shared" si="863"/>
        <v>4</v>
      </c>
      <c r="BR1144" s="1">
        <f t="shared" si="864"/>
        <v>5</v>
      </c>
      <c r="BS1144" s="1">
        <f t="shared" si="865"/>
        <v>6</v>
      </c>
      <c r="BT1144" s="1">
        <f t="shared" si="866"/>
        <v>7</v>
      </c>
      <c r="BU1144" s="1">
        <f t="shared" si="867"/>
        <v>8</v>
      </c>
      <c r="BW1144" s="1">
        <f t="shared" si="870"/>
        <v>0</v>
      </c>
      <c r="BX1144" s="1">
        <f t="shared" si="870"/>
        <v>0</v>
      </c>
      <c r="BY1144" s="1">
        <f t="shared" si="870"/>
        <v>70</v>
      </c>
      <c r="BZ1144" s="1">
        <f t="shared" si="869"/>
        <v>140</v>
      </c>
      <c r="CA1144" s="1">
        <f t="shared" si="869"/>
        <v>210</v>
      </c>
      <c r="CB1144" s="1">
        <f t="shared" si="869"/>
        <v>280</v>
      </c>
      <c r="CC1144" s="1">
        <f t="shared" si="869"/>
        <v>350</v>
      </c>
      <c r="CD1144" s="1">
        <f t="shared" si="869"/>
        <v>420</v>
      </c>
      <c r="CE1144" s="1">
        <f t="shared" si="869"/>
        <v>490</v>
      </c>
      <c r="CF1144" s="1">
        <f t="shared" si="869"/>
        <v>560</v>
      </c>
      <c r="CW1144" s="1">
        <v>1126</v>
      </c>
      <c r="CX1144" s="1">
        <f t="shared" si="852"/>
        <v>1</v>
      </c>
      <c r="CY1144" s="1" t="s">
        <v>37</v>
      </c>
      <c r="CZ1144" s="1">
        <v>1</v>
      </c>
      <c r="DB1144" s="1">
        <f t="shared" si="868"/>
        <v>2</v>
      </c>
      <c r="DC1144" s="1" t="s">
        <v>43</v>
      </c>
      <c r="DD1144" s="1">
        <f t="shared" si="853"/>
        <v>5</v>
      </c>
      <c r="DL1144" s="1">
        <v>1126</v>
      </c>
      <c r="DM1144" s="1">
        <f t="shared" si="854"/>
        <v>1</v>
      </c>
      <c r="DN1144" s="1">
        <f t="shared" si="855"/>
        <v>0</v>
      </c>
      <c r="DO1144" s="1" t="s">
        <v>37</v>
      </c>
      <c r="DP1144" s="1">
        <v>0</v>
      </c>
    </row>
    <row r="1145" spans="1:120" ht="15">
      <c r="A1145">
        <v>1127</v>
      </c>
      <c r="B1145">
        <v>2</v>
      </c>
      <c r="C1145" s="25">
        <v>24200</v>
      </c>
      <c r="D1145">
        <v>5</v>
      </c>
      <c r="E1145">
        <v>8</v>
      </c>
      <c r="F1145" t="s">
        <v>35</v>
      </c>
      <c r="G1145">
        <v>4</v>
      </c>
      <c r="H1145"/>
      <c r="I1145"/>
      <c r="J1145" s="1">
        <v>0</v>
      </c>
      <c r="K1145" s="1">
        <v>0</v>
      </c>
      <c r="L1145" s="1">
        <v>0</v>
      </c>
      <c r="M1145" s="1">
        <v>0</v>
      </c>
      <c r="N1145" s="1">
        <v>0</v>
      </c>
      <c r="O1145" s="1">
        <v>0</v>
      </c>
      <c r="P1145" s="1">
        <v>0</v>
      </c>
      <c r="Q1145" s="1">
        <v>0</v>
      </c>
      <c r="R1145" s="1">
        <v>0</v>
      </c>
      <c r="S1145" s="1">
        <v>0</v>
      </c>
      <c r="T1145" s="1">
        <v>0</v>
      </c>
      <c r="U1145" s="1">
        <v>0</v>
      </c>
      <c r="V1145" s="1">
        <v>0</v>
      </c>
      <c r="W1145" s="1">
        <v>0.33333332999999998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0.66666667000000002</v>
      </c>
      <c r="AD1145" s="1">
        <v>0</v>
      </c>
      <c r="AE1145" s="1">
        <v>0</v>
      </c>
      <c r="AF1145" s="1">
        <v>0</v>
      </c>
      <c r="AG1145" s="1">
        <f t="shared" si="823"/>
        <v>0</v>
      </c>
      <c r="AH1145" s="1">
        <f t="shared" si="824"/>
        <v>0</v>
      </c>
      <c r="AI1145" s="1">
        <f t="shared" si="825"/>
        <v>0</v>
      </c>
      <c r="AJ1145" s="1">
        <f t="shared" si="826"/>
        <v>0</v>
      </c>
      <c r="AK1145" s="1">
        <f t="shared" si="827"/>
        <v>0</v>
      </c>
      <c r="AL1145" s="1">
        <f t="shared" si="828"/>
        <v>0</v>
      </c>
      <c r="AM1145" s="1">
        <f t="shared" si="829"/>
        <v>0</v>
      </c>
      <c r="AN1145" s="1">
        <f t="shared" si="829"/>
        <v>0</v>
      </c>
      <c r="AO1145" s="1">
        <f t="shared" si="830"/>
        <v>0</v>
      </c>
      <c r="AP1145" s="1">
        <f t="shared" si="831"/>
        <v>0</v>
      </c>
      <c r="AQ1145" s="1">
        <f t="shared" si="832"/>
        <v>0</v>
      </c>
      <c r="AR1145" s="1">
        <f t="shared" si="833"/>
        <v>0</v>
      </c>
      <c r="AS1145" s="1">
        <f t="shared" si="834"/>
        <v>0</v>
      </c>
      <c r="AT1145" s="1">
        <f t="shared" si="835"/>
        <v>74.999999250000002</v>
      </c>
      <c r="AU1145" s="1">
        <f t="shared" si="836"/>
        <v>0</v>
      </c>
      <c r="AV1145" s="1">
        <f t="shared" si="837"/>
        <v>0</v>
      </c>
      <c r="AW1145" s="1">
        <f t="shared" si="838"/>
        <v>0</v>
      </c>
      <c r="AX1145" s="1">
        <f t="shared" si="839"/>
        <v>0</v>
      </c>
      <c r="AY1145" s="1">
        <f t="shared" si="840"/>
        <v>0</v>
      </c>
      <c r="AZ1145" s="1">
        <f t="shared" si="841"/>
        <v>53.333333600000003</v>
      </c>
      <c r="BA1145" s="1">
        <f t="shared" si="842"/>
        <v>0</v>
      </c>
      <c r="BB1145" s="1">
        <f t="shared" si="843"/>
        <v>0</v>
      </c>
      <c r="BC1145" s="1">
        <f t="shared" si="844"/>
        <v>0</v>
      </c>
      <c r="BD1145" s="1">
        <f t="shared" si="845"/>
        <v>128.33333285000001</v>
      </c>
      <c r="BE1145" s="1" t="b">
        <f t="shared" si="856"/>
        <v>0</v>
      </c>
      <c r="BF1145" s="1">
        <f t="shared" si="857"/>
        <v>0</v>
      </c>
      <c r="BG1145" s="3">
        <v>1127</v>
      </c>
      <c r="BH1145" s="1">
        <f t="shared" si="871"/>
        <v>0</v>
      </c>
      <c r="BI1145" s="1">
        <f t="shared" si="846"/>
        <v>0</v>
      </c>
      <c r="BJ1145" s="3">
        <v>1127</v>
      </c>
      <c r="BK1145" s="1">
        <f t="shared" si="847"/>
        <v>9</v>
      </c>
      <c r="BL1145" s="1">
        <f t="shared" si="858"/>
        <v>0</v>
      </c>
      <c r="BM1145" s="1">
        <f t="shared" si="859"/>
        <v>0</v>
      </c>
      <c r="BN1145" s="1">
        <f t="shared" si="860"/>
        <v>0</v>
      </c>
      <c r="BO1145" s="1">
        <f t="shared" si="861"/>
        <v>0</v>
      </c>
      <c r="BP1145" s="1">
        <f t="shared" si="862"/>
        <v>0</v>
      </c>
      <c r="BQ1145" s="1">
        <f t="shared" si="863"/>
        <v>0</v>
      </c>
      <c r="BR1145" s="1">
        <f t="shared" si="864"/>
        <v>0</v>
      </c>
      <c r="BS1145" s="1">
        <f t="shared" si="865"/>
        <v>0</v>
      </c>
      <c r="BT1145" s="1">
        <f t="shared" si="866"/>
        <v>1</v>
      </c>
      <c r="BU1145" s="1">
        <f t="shared" si="867"/>
        <v>2</v>
      </c>
      <c r="BW1145" s="1">
        <f t="shared" si="870"/>
        <v>0</v>
      </c>
      <c r="BX1145" s="1">
        <f t="shared" si="870"/>
        <v>0</v>
      </c>
      <c r="BY1145" s="1">
        <f t="shared" si="870"/>
        <v>0</v>
      </c>
      <c r="BZ1145" s="1">
        <f t="shared" si="869"/>
        <v>0</v>
      </c>
      <c r="CA1145" s="1">
        <f t="shared" si="869"/>
        <v>0</v>
      </c>
      <c r="CB1145" s="1">
        <f t="shared" si="869"/>
        <v>0</v>
      </c>
      <c r="CC1145" s="1">
        <f t="shared" si="869"/>
        <v>0</v>
      </c>
      <c r="CD1145" s="1">
        <f t="shared" si="869"/>
        <v>0</v>
      </c>
      <c r="CE1145" s="1">
        <f t="shared" si="869"/>
        <v>70</v>
      </c>
      <c r="CF1145" s="1">
        <f t="shared" si="869"/>
        <v>140</v>
      </c>
      <c r="CW1145" s="1">
        <v>1127</v>
      </c>
      <c r="CX1145" s="1">
        <f t="shared" si="852"/>
        <v>1</v>
      </c>
      <c r="CY1145" s="1" t="s">
        <v>37</v>
      </c>
      <c r="CZ1145" s="1">
        <v>1</v>
      </c>
      <c r="DB1145" s="1">
        <f t="shared" si="868"/>
        <v>8.0000000099999991</v>
      </c>
      <c r="DC1145" s="1" t="s">
        <v>43</v>
      </c>
      <c r="DD1145" s="1">
        <f t="shared" si="853"/>
        <v>8</v>
      </c>
      <c r="DL1145" s="1">
        <v>1127</v>
      </c>
      <c r="DM1145" s="1">
        <f t="shared" si="854"/>
        <v>6</v>
      </c>
      <c r="DN1145" s="1">
        <f t="shared" si="855"/>
        <v>0</v>
      </c>
      <c r="DO1145" s="1" t="s">
        <v>37</v>
      </c>
      <c r="DP1145" s="1">
        <v>0</v>
      </c>
    </row>
    <row r="1146" spans="1:120" ht="15">
      <c r="A1146">
        <v>1128</v>
      </c>
      <c r="B1146">
        <v>2</v>
      </c>
      <c r="C1146" s="25">
        <v>24200</v>
      </c>
      <c r="D1146">
        <v>1</v>
      </c>
      <c r="E1146">
        <v>4</v>
      </c>
      <c r="F1146" t="s">
        <v>73</v>
      </c>
      <c r="G1146">
        <v>3</v>
      </c>
      <c r="H1146"/>
      <c r="I1146"/>
      <c r="J1146" s="1">
        <v>0</v>
      </c>
      <c r="K1146" s="1">
        <v>0</v>
      </c>
      <c r="L1146" s="1">
        <v>0</v>
      </c>
      <c r="M1146" s="1">
        <v>0</v>
      </c>
      <c r="N1146" s="1">
        <v>0</v>
      </c>
      <c r="O1146" s="1">
        <v>1</v>
      </c>
      <c r="P1146" s="1">
        <v>0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f t="shared" si="823"/>
        <v>0</v>
      </c>
      <c r="AH1146" s="1">
        <f t="shared" si="824"/>
        <v>0</v>
      </c>
      <c r="AI1146" s="1">
        <f t="shared" si="825"/>
        <v>0</v>
      </c>
      <c r="AJ1146" s="1">
        <f t="shared" si="826"/>
        <v>0</v>
      </c>
      <c r="AK1146" s="1">
        <f t="shared" si="827"/>
        <v>0</v>
      </c>
      <c r="AL1146" s="1">
        <f t="shared" si="828"/>
        <v>80</v>
      </c>
      <c r="AM1146" s="1">
        <f t="shared" si="829"/>
        <v>0</v>
      </c>
      <c r="AN1146" s="1">
        <f t="shared" si="829"/>
        <v>0</v>
      </c>
      <c r="AO1146" s="1">
        <f t="shared" si="830"/>
        <v>0</v>
      </c>
      <c r="AP1146" s="1">
        <f t="shared" si="831"/>
        <v>0</v>
      </c>
      <c r="AQ1146" s="1">
        <f t="shared" si="832"/>
        <v>0</v>
      </c>
      <c r="AR1146" s="1">
        <f t="shared" si="833"/>
        <v>0</v>
      </c>
      <c r="AS1146" s="1">
        <f t="shared" si="834"/>
        <v>0</v>
      </c>
      <c r="AT1146" s="1">
        <f t="shared" si="835"/>
        <v>0</v>
      </c>
      <c r="AU1146" s="1">
        <f t="shared" si="836"/>
        <v>0</v>
      </c>
      <c r="AV1146" s="1">
        <f t="shared" si="837"/>
        <v>0</v>
      </c>
      <c r="AW1146" s="1">
        <f t="shared" si="838"/>
        <v>0</v>
      </c>
      <c r="AX1146" s="1">
        <f t="shared" si="839"/>
        <v>0</v>
      </c>
      <c r="AY1146" s="1">
        <f t="shared" si="840"/>
        <v>0</v>
      </c>
      <c r="AZ1146" s="1">
        <f t="shared" si="841"/>
        <v>0</v>
      </c>
      <c r="BA1146" s="1">
        <f t="shared" si="842"/>
        <v>0</v>
      </c>
      <c r="BB1146" s="1">
        <f t="shared" si="843"/>
        <v>0</v>
      </c>
      <c r="BC1146" s="1">
        <f t="shared" si="844"/>
        <v>0</v>
      </c>
      <c r="BD1146" s="1">
        <f t="shared" si="845"/>
        <v>80</v>
      </c>
      <c r="BE1146" s="1" t="str">
        <f t="shared" si="856"/>
        <v>Barge C</v>
      </c>
      <c r="BF1146" s="1">
        <f t="shared" si="857"/>
        <v>2</v>
      </c>
      <c r="BG1146" s="3">
        <v>1128</v>
      </c>
      <c r="BH1146" s="1">
        <f t="shared" si="871"/>
        <v>0</v>
      </c>
      <c r="BI1146" s="1">
        <f t="shared" si="846"/>
        <v>0</v>
      </c>
      <c r="BJ1146" s="3">
        <v>1128</v>
      </c>
      <c r="BK1146" s="1">
        <f t="shared" si="847"/>
        <v>4</v>
      </c>
      <c r="BL1146" s="1">
        <f t="shared" si="858"/>
        <v>0</v>
      </c>
      <c r="BM1146" s="1">
        <f t="shared" si="859"/>
        <v>0</v>
      </c>
      <c r="BN1146" s="1">
        <f t="shared" si="860"/>
        <v>0</v>
      </c>
      <c r="BO1146" s="1">
        <f t="shared" si="861"/>
        <v>1</v>
      </c>
      <c r="BP1146" s="1">
        <f t="shared" si="862"/>
        <v>2</v>
      </c>
      <c r="BQ1146" s="1">
        <f t="shared" si="863"/>
        <v>3</v>
      </c>
      <c r="BR1146" s="1">
        <f t="shared" si="864"/>
        <v>4</v>
      </c>
      <c r="BS1146" s="1">
        <f t="shared" si="865"/>
        <v>5</v>
      </c>
      <c r="BT1146" s="1">
        <f t="shared" si="866"/>
        <v>6</v>
      </c>
      <c r="BU1146" s="1">
        <f t="shared" si="867"/>
        <v>7</v>
      </c>
      <c r="BW1146" s="1">
        <f t="shared" si="870"/>
        <v>0</v>
      </c>
      <c r="BX1146" s="1">
        <f t="shared" si="870"/>
        <v>0</v>
      </c>
      <c r="BY1146" s="1">
        <f t="shared" si="870"/>
        <v>0</v>
      </c>
      <c r="BZ1146" s="1">
        <f t="shared" si="869"/>
        <v>70</v>
      </c>
      <c r="CA1146" s="1">
        <f t="shared" si="869"/>
        <v>140</v>
      </c>
      <c r="CB1146" s="1">
        <f t="shared" si="869"/>
        <v>210</v>
      </c>
      <c r="CC1146" s="1">
        <f t="shared" si="869"/>
        <v>280</v>
      </c>
      <c r="CD1146" s="1">
        <f t="shared" si="869"/>
        <v>350</v>
      </c>
      <c r="CE1146" s="1">
        <f t="shared" si="869"/>
        <v>420</v>
      </c>
      <c r="CF1146" s="1">
        <f t="shared" si="869"/>
        <v>490</v>
      </c>
      <c r="CW1146" s="1">
        <v>1128</v>
      </c>
      <c r="CX1146" s="1">
        <f t="shared" si="852"/>
        <v>1</v>
      </c>
      <c r="CY1146" s="1" t="s">
        <v>37</v>
      </c>
      <c r="CZ1146" s="1">
        <v>1</v>
      </c>
      <c r="DB1146" s="1">
        <f t="shared" si="868"/>
        <v>3</v>
      </c>
      <c r="DC1146" s="1" t="s">
        <v>43</v>
      </c>
      <c r="DD1146" s="1">
        <f t="shared" si="853"/>
        <v>4</v>
      </c>
      <c r="DL1146" s="1">
        <v>1128</v>
      </c>
      <c r="DM1146" s="1">
        <f t="shared" si="854"/>
        <v>2</v>
      </c>
      <c r="DN1146" s="1">
        <f t="shared" si="855"/>
        <v>0</v>
      </c>
      <c r="DO1146" s="1" t="s">
        <v>37</v>
      </c>
      <c r="DP1146" s="1">
        <v>0</v>
      </c>
    </row>
    <row r="1147" spans="1:120" ht="15">
      <c r="A1147">
        <v>1129</v>
      </c>
      <c r="B1147">
        <v>2</v>
      </c>
      <c r="C1147" s="25">
        <v>24200</v>
      </c>
      <c r="D1147">
        <v>5</v>
      </c>
      <c r="E1147">
        <v>8</v>
      </c>
      <c r="F1147" t="s">
        <v>35</v>
      </c>
      <c r="G1147">
        <v>2</v>
      </c>
      <c r="H1147"/>
      <c r="I1147"/>
      <c r="J1147" s="1">
        <v>0</v>
      </c>
      <c r="K1147" s="1">
        <v>0</v>
      </c>
      <c r="L1147" s="1">
        <v>0</v>
      </c>
      <c r="M1147" s="1">
        <v>0</v>
      </c>
      <c r="N1147" s="1">
        <v>0</v>
      </c>
      <c r="O1147" s="1">
        <v>0</v>
      </c>
      <c r="P1147" s="1">
        <v>0</v>
      </c>
      <c r="Q1147" s="1">
        <v>0</v>
      </c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1</v>
      </c>
      <c r="Z1147" s="1">
        <v>0</v>
      </c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  <c r="AF1147" s="1">
        <v>0</v>
      </c>
      <c r="AG1147" s="1">
        <f t="shared" si="823"/>
        <v>0</v>
      </c>
      <c r="AH1147" s="1">
        <f t="shared" si="824"/>
        <v>0</v>
      </c>
      <c r="AI1147" s="1">
        <f t="shared" si="825"/>
        <v>0</v>
      </c>
      <c r="AJ1147" s="1">
        <f t="shared" si="826"/>
        <v>0</v>
      </c>
      <c r="AK1147" s="1">
        <f t="shared" si="827"/>
        <v>0</v>
      </c>
      <c r="AL1147" s="1">
        <f t="shared" si="828"/>
        <v>0</v>
      </c>
      <c r="AM1147" s="1">
        <f t="shared" si="829"/>
        <v>0</v>
      </c>
      <c r="AN1147" s="1">
        <f t="shared" si="829"/>
        <v>0</v>
      </c>
      <c r="AO1147" s="1">
        <f t="shared" si="830"/>
        <v>0</v>
      </c>
      <c r="AP1147" s="1">
        <f t="shared" si="831"/>
        <v>0</v>
      </c>
      <c r="AQ1147" s="1">
        <f t="shared" si="832"/>
        <v>0</v>
      </c>
      <c r="AR1147" s="1">
        <f t="shared" si="833"/>
        <v>0</v>
      </c>
      <c r="AS1147" s="1">
        <f t="shared" si="834"/>
        <v>0</v>
      </c>
      <c r="AT1147" s="1">
        <f t="shared" si="835"/>
        <v>0</v>
      </c>
      <c r="AU1147" s="1">
        <f t="shared" si="836"/>
        <v>0</v>
      </c>
      <c r="AV1147" s="1">
        <f t="shared" si="837"/>
        <v>80</v>
      </c>
      <c r="AW1147" s="1">
        <f t="shared" si="838"/>
        <v>0</v>
      </c>
      <c r="AX1147" s="1">
        <f t="shared" si="839"/>
        <v>0</v>
      </c>
      <c r="AY1147" s="1">
        <f t="shared" si="840"/>
        <v>0</v>
      </c>
      <c r="AZ1147" s="1">
        <f t="shared" si="841"/>
        <v>0</v>
      </c>
      <c r="BA1147" s="1">
        <f t="shared" si="842"/>
        <v>0</v>
      </c>
      <c r="BB1147" s="1">
        <f t="shared" si="843"/>
        <v>0</v>
      </c>
      <c r="BC1147" s="1">
        <f t="shared" si="844"/>
        <v>0</v>
      </c>
      <c r="BD1147" s="1">
        <f t="shared" si="845"/>
        <v>80</v>
      </c>
      <c r="BE1147" s="1" t="str">
        <f t="shared" si="856"/>
        <v>Barge D</v>
      </c>
      <c r="BF1147" s="1">
        <f t="shared" si="857"/>
        <v>6</v>
      </c>
      <c r="BG1147" s="3">
        <v>1129</v>
      </c>
      <c r="BH1147" s="1">
        <f t="shared" si="871"/>
        <v>0</v>
      </c>
      <c r="BI1147" s="1">
        <f t="shared" si="846"/>
        <v>0</v>
      </c>
      <c r="BJ1147" s="3">
        <v>1129</v>
      </c>
      <c r="BK1147" s="1">
        <f t="shared" si="847"/>
        <v>7</v>
      </c>
      <c r="BL1147" s="1">
        <f t="shared" si="858"/>
        <v>0</v>
      </c>
      <c r="BM1147" s="1">
        <f t="shared" si="859"/>
        <v>0</v>
      </c>
      <c r="BN1147" s="1">
        <f t="shared" si="860"/>
        <v>0</v>
      </c>
      <c r="BO1147" s="1">
        <f t="shared" si="861"/>
        <v>0</v>
      </c>
      <c r="BP1147" s="1">
        <f t="shared" si="862"/>
        <v>0</v>
      </c>
      <c r="BQ1147" s="1">
        <f t="shared" si="863"/>
        <v>0</v>
      </c>
      <c r="BR1147" s="1">
        <f t="shared" si="864"/>
        <v>1</v>
      </c>
      <c r="BS1147" s="1">
        <f t="shared" si="865"/>
        <v>2</v>
      </c>
      <c r="BT1147" s="1">
        <f t="shared" si="866"/>
        <v>3</v>
      </c>
      <c r="BU1147" s="1">
        <f t="shared" si="867"/>
        <v>4</v>
      </c>
      <c r="BW1147" s="1">
        <f t="shared" si="870"/>
        <v>0</v>
      </c>
      <c r="BX1147" s="1">
        <f t="shared" si="870"/>
        <v>0</v>
      </c>
      <c r="BY1147" s="1">
        <f t="shared" si="870"/>
        <v>0</v>
      </c>
      <c r="BZ1147" s="1">
        <f t="shared" si="869"/>
        <v>0</v>
      </c>
      <c r="CA1147" s="1">
        <f t="shared" si="869"/>
        <v>0</v>
      </c>
      <c r="CB1147" s="1">
        <f t="shared" si="869"/>
        <v>0</v>
      </c>
      <c r="CC1147" s="1">
        <f t="shared" si="869"/>
        <v>70</v>
      </c>
      <c r="CD1147" s="1">
        <f t="shared" si="869"/>
        <v>140</v>
      </c>
      <c r="CE1147" s="1">
        <f t="shared" si="869"/>
        <v>210</v>
      </c>
      <c r="CF1147" s="1">
        <f t="shared" si="869"/>
        <v>280</v>
      </c>
      <c r="CW1147" s="1">
        <v>1129</v>
      </c>
      <c r="CX1147" s="1">
        <f t="shared" si="852"/>
        <v>1</v>
      </c>
      <c r="CY1147" s="1" t="s">
        <v>37</v>
      </c>
      <c r="CZ1147" s="1">
        <v>1</v>
      </c>
      <c r="DB1147" s="1">
        <f t="shared" si="868"/>
        <v>7</v>
      </c>
      <c r="DC1147" s="1" t="s">
        <v>43</v>
      </c>
      <c r="DD1147" s="1">
        <f t="shared" si="853"/>
        <v>8</v>
      </c>
      <c r="DL1147" s="1">
        <v>1129</v>
      </c>
      <c r="DM1147" s="1">
        <f t="shared" si="854"/>
        <v>6</v>
      </c>
      <c r="DN1147" s="1">
        <f t="shared" si="855"/>
        <v>0</v>
      </c>
      <c r="DO1147" s="1" t="s">
        <v>37</v>
      </c>
      <c r="DP1147" s="1">
        <v>0</v>
      </c>
    </row>
    <row r="1148" spans="1:120" ht="15">
      <c r="A1148">
        <v>1130</v>
      </c>
      <c r="B1148">
        <v>1</v>
      </c>
      <c r="C1148" s="25">
        <v>22300</v>
      </c>
      <c r="D1148">
        <v>5</v>
      </c>
      <c r="E1148">
        <v>10</v>
      </c>
      <c r="F1148" t="s">
        <v>73</v>
      </c>
      <c r="G1148">
        <v>4</v>
      </c>
      <c r="H1148"/>
      <c r="I1148"/>
      <c r="J1148" s="1">
        <v>0</v>
      </c>
      <c r="K1148" s="1">
        <v>0</v>
      </c>
      <c r="L1148" s="1">
        <v>0</v>
      </c>
      <c r="M1148" s="1">
        <v>0</v>
      </c>
      <c r="N1148" s="1">
        <v>0</v>
      </c>
      <c r="O1148" s="1">
        <v>0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1</v>
      </c>
      <c r="Z1148" s="1">
        <v>0</v>
      </c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  <c r="AF1148" s="1">
        <v>0</v>
      </c>
      <c r="AG1148" s="1">
        <f t="shared" si="823"/>
        <v>0</v>
      </c>
      <c r="AH1148" s="1">
        <f t="shared" si="824"/>
        <v>0</v>
      </c>
      <c r="AI1148" s="1">
        <f t="shared" si="825"/>
        <v>0</v>
      </c>
      <c r="AJ1148" s="1">
        <f t="shared" si="826"/>
        <v>0</v>
      </c>
      <c r="AK1148" s="1">
        <f t="shared" si="827"/>
        <v>0</v>
      </c>
      <c r="AL1148" s="1">
        <f t="shared" si="828"/>
        <v>0</v>
      </c>
      <c r="AM1148" s="1">
        <f t="shared" si="829"/>
        <v>0</v>
      </c>
      <c r="AN1148" s="1">
        <f t="shared" si="829"/>
        <v>0</v>
      </c>
      <c r="AO1148" s="1">
        <f t="shared" si="830"/>
        <v>0</v>
      </c>
      <c r="AP1148" s="1">
        <f t="shared" si="831"/>
        <v>0</v>
      </c>
      <c r="AQ1148" s="1">
        <f t="shared" si="832"/>
        <v>0</v>
      </c>
      <c r="AR1148" s="1">
        <f t="shared" si="833"/>
        <v>0</v>
      </c>
      <c r="AS1148" s="1">
        <f t="shared" si="834"/>
        <v>0</v>
      </c>
      <c r="AT1148" s="1">
        <f t="shared" si="835"/>
        <v>0</v>
      </c>
      <c r="AU1148" s="1">
        <f t="shared" si="836"/>
        <v>0</v>
      </c>
      <c r="AV1148" s="1">
        <f t="shared" si="837"/>
        <v>40</v>
      </c>
      <c r="AW1148" s="1">
        <f t="shared" si="838"/>
        <v>0</v>
      </c>
      <c r="AX1148" s="1">
        <f t="shared" si="839"/>
        <v>0</v>
      </c>
      <c r="AY1148" s="1">
        <f t="shared" si="840"/>
        <v>0</v>
      </c>
      <c r="AZ1148" s="1">
        <f t="shared" si="841"/>
        <v>0</v>
      </c>
      <c r="BA1148" s="1">
        <f t="shared" si="842"/>
        <v>0</v>
      </c>
      <c r="BB1148" s="1">
        <f t="shared" si="843"/>
        <v>0</v>
      </c>
      <c r="BC1148" s="1">
        <f t="shared" si="844"/>
        <v>0</v>
      </c>
      <c r="BD1148" s="1">
        <f t="shared" si="845"/>
        <v>40</v>
      </c>
      <c r="BE1148" s="1" t="str">
        <f t="shared" si="856"/>
        <v>Barge D</v>
      </c>
      <c r="BF1148" s="1">
        <f t="shared" si="857"/>
        <v>6</v>
      </c>
      <c r="BG1148" s="3">
        <v>1130</v>
      </c>
      <c r="BH1148" s="1">
        <f t="shared" si="871"/>
        <v>0</v>
      </c>
      <c r="BI1148" s="1">
        <f t="shared" si="846"/>
        <v>0</v>
      </c>
      <c r="BJ1148" s="3">
        <v>1130</v>
      </c>
      <c r="BK1148" s="1">
        <f t="shared" si="847"/>
        <v>9</v>
      </c>
      <c r="BL1148" s="1">
        <f t="shared" si="858"/>
        <v>0</v>
      </c>
      <c r="BM1148" s="1">
        <f t="shared" si="859"/>
        <v>0</v>
      </c>
      <c r="BN1148" s="1">
        <f t="shared" si="860"/>
        <v>0</v>
      </c>
      <c r="BO1148" s="1">
        <f t="shared" si="861"/>
        <v>0</v>
      </c>
      <c r="BP1148" s="1">
        <f t="shared" si="862"/>
        <v>0</v>
      </c>
      <c r="BQ1148" s="1">
        <f t="shared" si="863"/>
        <v>0</v>
      </c>
      <c r="BR1148" s="1">
        <f t="shared" si="864"/>
        <v>0</v>
      </c>
      <c r="BS1148" s="1">
        <f t="shared" si="865"/>
        <v>0</v>
      </c>
      <c r="BT1148" s="1">
        <f t="shared" si="866"/>
        <v>1</v>
      </c>
      <c r="BU1148" s="1">
        <f t="shared" si="867"/>
        <v>2</v>
      </c>
      <c r="BW1148" s="1">
        <f t="shared" si="870"/>
        <v>0</v>
      </c>
      <c r="BX1148" s="1">
        <f t="shared" si="870"/>
        <v>0</v>
      </c>
      <c r="BY1148" s="1">
        <f t="shared" si="870"/>
        <v>0</v>
      </c>
      <c r="BZ1148" s="1">
        <f t="shared" si="869"/>
        <v>0</v>
      </c>
      <c r="CA1148" s="1">
        <f t="shared" si="869"/>
        <v>0</v>
      </c>
      <c r="CB1148" s="1">
        <f t="shared" si="869"/>
        <v>0</v>
      </c>
      <c r="CC1148" s="1">
        <f t="shared" si="869"/>
        <v>0</v>
      </c>
      <c r="CD1148" s="1">
        <f t="shared" si="869"/>
        <v>0</v>
      </c>
      <c r="CE1148" s="1">
        <f t="shared" si="869"/>
        <v>50</v>
      </c>
      <c r="CF1148" s="1">
        <f t="shared" si="869"/>
        <v>100</v>
      </c>
      <c r="CW1148" s="1">
        <v>1130</v>
      </c>
      <c r="CX1148" s="1">
        <f t="shared" si="852"/>
        <v>1</v>
      </c>
      <c r="CY1148" s="1" t="s">
        <v>37</v>
      </c>
      <c r="CZ1148" s="1">
        <v>1</v>
      </c>
      <c r="DB1148" s="1">
        <f t="shared" si="868"/>
        <v>7</v>
      </c>
      <c r="DC1148" s="1" t="s">
        <v>43</v>
      </c>
      <c r="DD1148" s="1">
        <f t="shared" si="853"/>
        <v>10</v>
      </c>
      <c r="DL1148" s="1">
        <v>1130</v>
      </c>
      <c r="DM1148" s="1">
        <f t="shared" si="854"/>
        <v>6</v>
      </c>
      <c r="DN1148" s="1">
        <f t="shared" si="855"/>
        <v>0</v>
      </c>
      <c r="DO1148" s="1" t="s">
        <v>37</v>
      </c>
      <c r="DP1148" s="1">
        <v>0</v>
      </c>
    </row>
    <row r="1149" spans="1:120" ht="15">
      <c r="A1149">
        <v>1131</v>
      </c>
      <c r="B1149">
        <v>2</v>
      </c>
      <c r="C1149" s="25">
        <v>24200</v>
      </c>
      <c r="D1149">
        <v>5</v>
      </c>
      <c r="E1149">
        <v>9</v>
      </c>
      <c r="F1149" t="s">
        <v>91</v>
      </c>
      <c r="G1149">
        <v>3</v>
      </c>
      <c r="H1149"/>
      <c r="I1149"/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1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  <c r="AG1149" s="1">
        <f t="shared" si="823"/>
        <v>0</v>
      </c>
      <c r="AH1149" s="1">
        <f t="shared" si="824"/>
        <v>0</v>
      </c>
      <c r="AI1149" s="1">
        <f t="shared" si="825"/>
        <v>0</v>
      </c>
      <c r="AJ1149" s="1">
        <f t="shared" si="826"/>
        <v>0</v>
      </c>
      <c r="AK1149" s="1">
        <f t="shared" si="827"/>
        <v>0</v>
      </c>
      <c r="AL1149" s="1">
        <f t="shared" si="828"/>
        <v>0</v>
      </c>
      <c r="AM1149" s="1">
        <f t="shared" si="829"/>
        <v>0</v>
      </c>
      <c r="AN1149" s="1">
        <f t="shared" si="829"/>
        <v>0</v>
      </c>
      <c r="AO1149" s="1">
        <f t="shared" si="830"/>
        <v>0</v>
      </c>
      <c r="AP1149" s="1">
        <f t="shared" si="831"/>
        <v>0</v>
      </c>
      <c r="AQ1149" s="1">
        <f t="shared" si="832"/>
        <v>0</v>
      </c>
      <c r="AR1149" s="1">
        <f t="shared" si="833"/>
        <v>0</v>
      </c>
      <c r="AS1149" s="1">
        <f t="shared" si="834"/>
        <v>0</v>
      </c>
      <c r="AT1149" s="1">
        <f t="shared" si="835"/>
        <v>0</v>
      </c>
      <c r="AU1149" s="1">
        <f t="shared" si="836"/>
        <v>80</v>
      </c>
      <c r="AV1149" s="1">
        <f t="shared" si="837"/>
        <v>0</v>
      </c>
      <c r="AW1149" s="1">
        <f t="shared" si="838"/>
        <v>0</v>
      </c>
      <c r="AX1149" s="1">
        <f t="shared" si="839"/>
        <v>0</v>
      </c>
      <c r="AY1149" s="1">
        <f t="shared" si="840"/>
        <v>0</v>
      </c>
      <c r="AZ1149" s="1">
        <f t="shared" si="841"/>
        <v>0</v>
      </c>
      <c r="BA1149" s="1">
        <f t="shared" si="842"/>
        <v>0</v>
      </c>
      <c r="BB1149" s="1">
        <f t="shared" si="843"/>
        <v>0</v>
      </c>
      <c r="BC1149" s="1">
        <f t="shared" si="844"/>
        <v>0</v>
      </c>
      <c r="BD1149" s="1">
        <f t="shared" si="845"/>
        <v>80</v>
      </c>
      <c r="BE1149" s="1" t="str">
        <f t="shared" si="856"/>
        <v>Barge A</v>
      </c>
      <c r="BF1149" s="1">
        <f t="shared" si="857"/>
        <v>6</v>
      </c>
      <c r="BG1149" s="3">
        <v>1131</v>
      </c>
      <c r="BH1149" s="1">
        <f t="shared" si="871"/>
        <v>0</v>
      </c>
      <c r="BI1149" s="1">
        <f t="shared" si="846"/>
        <v>0</v>
      </c>
      <c r="BJ1149" s="3">
        <v>1131</v>
      </c>
      <c r="BK1149" s="1">
        <f t="shared" si="847"/>
        <v>8</v>
      </c>
      <c r="BL1149" s="1">
        <f t="shared" si="858"/>
        <v>0</v>
      </c>
      <c r="BM1149" s="1">
        <f t="shared" si="859"/>
        <v>0</v>
      </c>
      <c r="BN1149" s="1">
        <f t="shared" si="860"/>
        <v>0</v>
      </c>
      <c r="BO1149" s="1">
        <f t="shared" si="861"/>
        <v>0</v>
      </c>
      <c r="BP1149" s="1">
        <f t="shared" si="862"/>
        <v>0</v>
      </c>
      <c r="BQ1149" s="1">
        <f t="shared" si="863"/>
        <v>0</v>
      </c>
      <c r="BR1149" s="1">
        <f t="shared" si="864"/>
        <v>0</v>
      </c>
      <c r="BS1149" s="1">
        <f t="shared" si="865"/>
        <v>1</v>
      </c>
      <c r="BT1149" s="1">
        <f t="shared" si="866"/>
        <v>2</v>
      </c>
      <c r="BU1149" s="1">
        <f t="shared" si="867"/>
        <v>3</v>
      </c>
      <c r="BW1149" s="1">
        <f t="shared" si="870"/>
        <v>0</v>
      </c>
      <c r="BX1149" s="1">
        <f t="shared" si="870"/>
        <v>0</v>
      </c>
      <c r="BY1149" s="1">
        <f t="shared" si="870"/>
        <v>0</v>
      </c>
      <c r="BZ1149" s="1">
        <f t="shared" si="869"/>
        <v>0</v>
      </c>
      <c r="CA1149" s="1">
        <f t="shared" si="869"/>
        <v>0</v>
      </c>
      <c r="CB1149" s="1">
        <f t="shared" si="869"/>
        <v>0</v>
      </c>
      <c r="CC1149" s="1">
        <f t="shared" si="869"/>
        <v>0</v>
      </c>
      <c r="CD1149" s="1">
        <f t="shared" si="869"/>
        <v>70</v>
      </c>
      <c r="CE1149" s="1">
        <f t="shared" si="869"/>
        <v>140</v>
      </c>
      <c r="CF1149" s="1">
        <f t="shared" si="869"/>
        <v>210</v>
      </c>
      <c r="CW1149" s="1">
        <v>1131</v>
      </c>
      <c r="CX1149" s="1">
        <f t="shared" si="852"/>
        <v>1</v>
      </c>
      <c r="CY1149" s="1" t="s">
        <v>37</v>
      </c>
      <c r="CZ1149" s="1">
        <v>1</v>
      </c>
      <c r="DB1149" s="1">
        <f t="shared" si="868"/>
        <v>7</v>
      </c>
      <c r="DC1149" s="1" t="s">
        <v>43</v>
      </c>
      <c r="DD1149" s="1">
        <f t="shared" si="853"/>
        <v>9</v>
      </c>
      <c r="DL1149" s="1">
        <v>1131</v>
      </c>
      <c r="DM1149" s="1">
        <f t="shared" si="854"/>
        <v>6</v>
      </c>
      <c r="DN1149" s="1">
        <f t="shared" si="855"/>
        <v>0</v>
      </c>
      <c r="DO1149" s="1" t="s">
        <v>37</v>
      </c>
      <c r="DP1149" s="1">
        <v>0</v>
      </c>
    </row>
    <row r="1150" spans="1:120" ht="15">
      <c r="A1150">
        <v>1132</v>
      </c>
      <c r="B1150">
        <v>2</v>
      </c>
      <c r="C1150" s="25">
        <v>24200</v>
      </c>
      <c r="D1150">
        <v>5</v>
      </c>
      <c r="E1150">
        <v>10</v>
      </c>
      <c r="F1150" t="s">
        <v>35</v>
      </c>
      <c r="G1150">
        <v>3</v>
      </c>
      <c r="H1150"/>
      <c r="I1150"/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  <c r="AG1150" s="1">
        <f t="shared" si="823"/>
        <v>0</v>
      </c>
      <c r="AH1150" s="1">
        <f t="shared" si="824"/>
        <v>0</v>
      </c>
      <c r="AI1150" s="1">
        <f t="shared" si="825"/>
        <v>0</v>
      </c>
      <c r="AJ1150" s="1">
        <f t="shared" si="826"/>
        <v>0</v>
      </c>
      <c r="AK1150" s="1">
        <f t="shared" si="827"/>
        <v>0</v>
      </c>
      <c r="AL1150" s="1">
        <f t="shared" si="828"/>
        <v>0</v>
      </c>
      <c r="AM1150" s="1">
        <f t="shared" si="829"/>
        <v>0</v>
      </c>
      <c r="AN1150" s="1">
        <f t="shared" si="829"/>
        <v>0</v>
      </c>
      <c r="AO1150" s="1">
        <f t="shared" si="830"/>
        <v>0</v>
      </c>
      <c r="AP1150" s="1">
        <f t="shared" si="831"/>
        <v>0</v>
      </c>
      <c r="AQ1150" s="1">
        <f t="shared" si="832"/>
        <v>0</v>
      </c>
      <c r="AR1150" s="1">
        <f t="shared" si="833"/>
        <v>0</v>
      </c>
      <c r="AS1150" s="1">
        <f t="shared" si="834"/>
        <v>0</v>
      </c>
      <c r="AT1150" s="1">
        <f t="shared" si="835"/>
        <v>0</v>
      </c>
      <c r="AU1150" s="1">
        <f t="shared" si="836"/>
        <v>0</v>
      </c>
      <c r="AV1150" s="1">
        <f t="shared" si="837"/>
        <v>80</v>
      </c>
      <c r="AW1150" s="1">
        <f t="shared" si="838"/>
        <v>0</v>
      </c>
      <c r="AX1150" s="1">
        <f t="shared" si="839"/>
        <v>0</v>
      </c>
      <c r="AY1150" s="1">
        <f t="shared" si="840"/>
        <v>0</v>
      </c>
      <c r="AZ1150" s="1">
        <f t="shared" si="841"/>
        <v>0</v>
      </c>
      <c r="BA1150" s="1">
        <f t="shared" si="842"/>
        <v>0</v>
      </c>
      <c r="BB1150" s="1">
        <f t="shared" si="843"/>
        <v>0</v>
      </c>
      <c r="BC1150" s="1">
        <f t="shared" si="844"/>
        <v>0</v>
      </c>
      <c r="BD1150" s="1">
        <f t="shared" si="845"/>
        <v>80</v>
      </c>
      <c r="BE1150" s="1" t="str">
        <f t="shared" si="856"/>
        <v>Barge D</v>
      </c>
      <c r="BF1150" s="1">
        <f t="shared" si="857"/>
        <v>6</v>
      </c>
      <c r="BG1150" s="3">
        <v>1132</v>
      </c>
      <c r="BH1150" s="1">
        <f t="shared" si="871"/>
        <v>0</v>
      </c>
      <c r="BI1150" s="1">
        <f t="shared" si="846"/>
        <v>0</v>
      </c>
      <c r="BJ1150" s="3">
        <v>1132</v>
      </c>
      <c r="BK1150" s="1">
        <f t="shared" si="847"/>
        <v>8</v>
      </c>
      <c r="BL1150" s="1">
        <f t="shared" si="858"/>
        <v>0</v>
      </c>
      <c r="BM1150" s="1">
        <f t="shared" si="859"/>
        <v>0</v>
      </c>
      <c r="BN1150" s="1">
        <f t="shared" si="860"/>
        <v>0</v>
      </c>
      <c r="BO1150" s="1">
        <f t="shared" si="861"/>
        <v>0</v>
      </c>
      <c r="BP1150" s="1">
        <f t="shared" si="862"/>
        <v>0</v>
      </c>
      <c r="BQ1150" s="1">
        <f t="shared" si="863"/>
        <v>0</v>
      </c>
      <c r="BR1150" s="1">
        <f t="shared" si="864"/>
        <v>0</v>
      </c>
      <c r="BS1150" s="1">
        <f t="shared" si="865"/>
        <v>1</v>
      </c>
      <c r="BT1150" s="1">
        <f t="shared" si="866"/>
        <v>2</v>
      </c>
      <c r="BU1150" s="1">
        <f t="shared" si="867"/>
        <v>3</v>
      </c>
      <c r="BW1150" s="1">
        <f t="shared" si="870"/>
        <v>0</v>
      </c>
      <c r="BX1150" s="1">
        <f t="shared" si="870"/>
        <v>0</v>
      </c>
      <c r="BY1150" s="1">
        <f t="shared" si="870"/>
        <v>0</v>
      </c>
      <c r="BZ1150" s="1">
        <f t="shared" si="869"/>
        <v>0</v>
      </c>
      <c r="CA1150" s="1">
        <f t="shared" si="869"/>
        <v>0</v>
      </c>
      <c r="CB1150" s="1">
        <f t="shared" si="869"/>
        <v>0</v>
      </c>
      <c r="CC1150" s="1">
        <f t="shared" si="869"/>
        <v>0</v>
      </c>
      <c r="CD1150" s="1">
        <f t="shared" si="869"/>
        <v>70</v>
      </c>
      <c r="CE1150" s="1">
        <f t="shared" si="869"/>
        <v>140</v>
      </c>
      <c r="CF1150" s="1">
        <f t="shared" si="869"/>
        <v>210</v>
      </c>
      <c r="CW1150" s="1">
        <v>1132</v>
      </c>
      <c r="CX1150" s="1">
        <f t="shared" si="852"/>
        <v>1</v>
      </c>
      <c r="CY1150" s="1" t="s">
        <v>37</v>
      </c>
      <c r="CZ1150" s="1">
        <v>1</v>
      </c>
      <c r="DB1150" s="1">
        <f t="shared" si="868"/>
        <v>7</v>
      </c>
      <c r="DC1150" s="1" t="s">
        <v>43</v>
      </c>
      <c r="DD1150" s="1">
        <f t="shared" si="853"/>
        <v>10</v>
      </c>
      <c r="DL1150" s="1">
        <v>1132</v>
      </c>
      <c r="DM1150" s="1">
        <f t="shared" si="854"/>
        <v>6</v>
      </c>
      <c r="DN1150" s="1">
        <f t="shared" si="855"/>
        <v>0</v>
      </c>
      <c r="DO1150" s="1" t="s">
        <v>37</v>
      </c>
      <c r="DP1150" s="1">
        <v>0</v>
      </c>
    </row>
    <row r="1151" spans="1:120" ht="15">
      <c r="A1151">
        <v>1133</v>
      </c>
      <c r="B1151">
        <v>2</v>
      </c>
      <c r="C1151" s="25">
        <v>24200</v>
      </c>
      <c r="D1151">
        <v>1</v>
      </c>
      <c r="E1151">
        <v>5</v>
      </c>
      <c r="F1151" t="s">
        <v>35</v>
      </c>
      <c r="G1151">
        <v>4</v>
      </c>
      <c r="H1151"/>
      <c r="I1151"/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1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  <c r="AG1151" s="1">
        <f t="shared" si="823"/>
        <v>0</v>
      </c>
      <c r="AH1151" s="1">
        <f t="shared" si="824"/>
        <v>0</v>
      </c>
      <c r="AI1151" s="1">
        <f t="shared" si="825"/>
        <v>0</v>
      </c>
      <c r="AJ1151" s="1">
        <f t="shared" si="826"/>
        <v>0</v>
      </c>
      <c r="AK1151" s="1">
        <f t="shared" si="827"/>
        <v>0</v>
      </c>
      <c r="AL1151" s="1">
        <f t="shared" si="828"/>
        <v>80</v>
      </c>
      <c r="AM1151" s="1">
        <f t="shared" si="829"/>
        <v>0</v>
      </c>
      <c r="AN1151" s="1">
        <f t="shared" si="829"/>
        <v>0</v>
      </c>
      <c r="AO1151" s="1">
        <f t="shared" si="830"/>
        <v>0</v>
      </c>
      <c r="AP1151" s="1">
        <f t="shared" si="831"/>
        <v>0</v>
      </c>
      <c r="AQ1151" s="1">
        <f t="shared" si="832"/>
        <v>0</v>
      </c>
      <c r="AR1151" s="1">
        <f t="shared" si="833"/>
        <v>0</v>
      </c>
      <c r="AS1151" s="1">
        <f t="shared" si="834"/>
        <v>0</v>
      </c>
      <c r="AT1151" s="1">
        <f t="shared" si="835"/>
        <v>0</v>
      </c>
      <c r="AU1151" s="1">
        <f t="shared" si="836"/>
        <v>0</v>
      </c>
      <c r="AV1151" s="1">
        <f t="shared" si="837"/>
        <v>0</v>
      </c>
      <c r="AW1151" s="1">
        <f t="shared" si="838"/>
        <v>0</v>
      </c>
      <c r="AX1151" s="1">
        <f t="shared" si="839"/>
        <v>0</v>
      </c>
      <c r="AY1151" s="1">
        <f t="shared" si="840"/>
        <v>0</v>
      </c>
      <c r="AZ1151" s="1">
        <f t="shared" si="841"/>
        <v>0</v>
      </c>
      <c r="BA1151" s="1">
        <f t="shared" si="842"/>
        <v>0</v>
      </c>
      <c r="BB1151" s="1">
        <f t="shared" si="843"/>
        <v>0</v>
      </c>
      <c r="BC1151" s="1">
        <f t="shared" si="844"/>
        <v>0</v>
      </c>
      <c r="BD1151" s="1">
        <f t="shared" si="845"/>
        <v>80</v>
      </c>
      <c r="BE1151" s="1" t="str">
        <f t="shared" si="856"/>
        <v>Barge C</v>
      </c>
      <c r="BF1151" s="1">
        <f t="shared" si="857"/>
        <v>2</v>
      </c>
      <c r="BG1151" s="3">
        <v>1133</v>
      </c>
      <c r="BH1151" s="1">
        <f t="shared" si="871"/>
        <v>0</v>
      </c>
      <c r="BI1151" s="1">
        <f t="shared" si="846"/>
        <v>0</v>
      </c>
      <c r="BJ1151" s="3">
        <v>1133</v>
      </c>
      <c r="BK1151" s="1">
        <f t="shared" si="847"/>
        <v>5</v>
      </c>
      <c r="BL1151" s="1">
        <f t="shared" si="858"/>
        <v>0</v>
      </c>
      <c r="BM1151" s="1">
        <f t="shared" si="859"/>
        <v>0</v>
      </c>
      <c r="BN1151" s="1">
        <f t="shared" si="860"/>
        <v>0</v>
      </c>
      <c r="BO1151" s="1">
        <f t="shared" si="861"/>
        <v>0</v>
      </c>
      <c r="BP1151" s="1">
        <f t="shared" si="862"/>
        <v>1</v>
      </c>
      <c r="BQ1151" s="1">
        <f t="shared" si="863"/>
        <v>2</v>
      </c>
      <c r="BR1151" s="1">
        <f t="shared" si="864"/>
        <v>3</v>
      </c>
      <c r="BS1151" s="1">
        <f t="shared" si="865"/>
        <v>4</v>
      </c>
      <c r="BT1151" s="1">
        <f t="shared" si="866"/>
        <v>5</v>
      </c>
      <c r="BU1151" s="1">
        <f t="shared" si="867"/>
        <v>6</v>
      </c>
      <c r="BW1151" s="1">
        <f t="shared" si="870"/>
        <v>0</v>
      </c>
      <c r="BX1151" s="1">
        <f t="shared" si="870"/>
        <v>0</v>
      </c>
      <c r="BY1151" s="1">
        <f t="shared" si="870"/>
        <v>0</v>
      </c>
      <c r="BZ1151" s="1">
        <f t="shared" si="869"/>
        <v>0</v>
      </c>
      <c r="CA1151" s="1">
        <f t="shared" si="869"/>
        <v>70</v>
      </c>
      <c r="CB1151" s="1">
        <f t="shared" si="869"/>
        <v>140</v>
      </c>
      <c r="CC1151" s="1">
        <f t="shared" si="869"/>
        <v>210</v>
      </c>
      <c r="CD1151" s="1">
        <f t="shared" si="869"/>
        <v>280</v>
      </c>
      <c r="CE1151" s="1">
        <f t="shared" si="869"/>
        <v>350</v>
      </c>
      <c r="CF1151" s="1">
        <f t="shared" si="869"/>
        <v>420</v>
      </c>
      <c r="CW1151" s="1">
        <v>1133</v>
      </c>
      <c r="CX1151" s="1">
        <f t="shared" si="852"/>
        <v>1</v>
      </c>
      <c r="CY1151" s="1" t="s">
        <v>37</v>
      </c>
      <c r="CZ1151" s="1">
        <v>1</v>
      </c>
      <c r="DB1151" s="1">
        <f t="shared" si="868"/>
        <v>3</v>
      </c>
      <c r="DC1151" s="1" t="s">
        <v>43</v>
      </c>
      <c r="DD1151" s="1">
        <f t="shared" si="853"/>
        <v>5</v>
      </c>
      <c r="DL1151" s="1">
        <v>1133</v>
      </c>
      <c r="DM1151" s="1">
        <f t="shared" si="854"/>
        <v>2</v>
      </c>
      <c r="DN1151" s="1">
        <f t="shared" si="855"/>
        <v>0</v>
      </c>
      <c r="DO1151" s="1" t="s">
        <v>37</v>
      </c>
      <c r="DP1151" s="1">
        <v>0</v>
      </c>
    </row>
    <row r="1152" spans="1:120" ht="15">
      <c r="A1152">
        <v>1134</v>
      </c>
      <c r="B1152">
        <v>2</v>
      </c>
      <c r="C1152" s="25">
        <v>24200</v>
      </c>
      <c r="D1152">
        <v>5</v>
      </c>
      <c r="E1152">
        <v>10</v>
      </c>
      <c r="F1152" t="s">
        <v>73</v>
      </c>
      <c r="G1152">
        <v>3</v>
      </c>
      <c r="H1152"/>
      <c r="I1152"/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1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  <c r="AG1152" s="1">
        <f t="shared" si="823"/>
        <v>0</v>
      </c>
      <c r="AH1152" s="1">
        <f t="shared" si="824"/>
        <v>0</v>
      </c>
      <c r="AI1152" s="1">
        <f t="shared" si="825"/>
        <v>0</v>
      </c>
      <c r="AJ1152" s="1">
        <f t="shared" si="826"/>
        <v>0</v>
      </c>
      <c r="AK1152" s="1">
        <f t="shared" si="827"/>
        <v>0</v>
      </c>
      <c r="AL1152" s="1">
        <f t="shared" si="828"/>
        <v>0</v>
      </c>
      <c r="AM1152" s="1">
        <f t="shared" si="829"/>
        <v>0</v>
      </c>
      <c r="AN1152" s="1">
        <f t="shared" si="829"/>
        <v>0</v>
      </c>
      <c r="AO1152" s="1">
        <f t="shared" si="830"/>
        <v>0</v>
      </c>
      <c r="AP1152" s="1">
        <f t="shared" si="831"/>
        <v>0</v>
      </c>
      <c r="AQ1152" s="1">
        <f t="shared" si="832"/>
        <v>0</v>
      </c>
      <c r="AR1152" s="1">
        <f t="shared" si="833"/>
        <v>0</v>
      </c>
      <c r="AS1152" s="1">
        <f t="shared" si="834"/>
        <v>0</v>
      </c>
      <c r="AT1152" s="1">
        <f t="shared" si="835"/>
        <v>0</v>
      </c>
      <c r="AU1152" s="1">
        <f t="shared" si="836"/>
        <v>0</v>
      </c>
      <c r="AV1152" s="1">
        <f t="shared" si="837"/>
        <v>80</v>
      </c>
      <c r="AW1152" s="1">
        <f t="shared" si="838"/>
        <v>0</v>
      </c>
      <c r="AX1152" s="1">
        <f t="shared" si="839"/>
        <v>0</v>
      </c>
      <c r="AY1152" s="1">
        <f t="shared" si="840"/>
        <v>0</v>
      </c>
      <c r="AZ1152" s="1">
        <f t="shared" si="841"/>
        <v>0</v>
      </c>
      <c r="BA1152" s="1">
        <f t="shared" si="842"/>
        <v>0</v>
      </c>
      <c r="BB1152" s="1">
        <f t="shared" si="843"/>
        <v>0</v>
      </c>
      <c r="BC1152" s="1">
        <f t="shared" si="844"/>
        <v>0</v>
      </c>
      <c r="BD1152" s="1">
        <f t="shared" si="845"/>
        <v>80</v>
      </c>
      <c r="BE1152" s="1" t="str">
        <f t="shared" si="856"/>
        <v>Barge D</v>
      </c>
      <c r="BF1152" s="1">
        <f t="shared" si="857"/>
        <v>6</v>
      </c>
      <c r="BG1152" s="3">
        <v>1134</v>
      </c>
      <c r="BH1152" s="1">
        <f t="shared" si="871"/>
        <v>0</v>
      </c>
      <c r="BI1152" s="1">
        <f t="shared" si="846"/>
        <v>0</v>
      </c>
      <c r="BJ1152" s="3">
        <v>1134</v>
      </c>
      <c r="BK1152" s="1">
        <f t="shared" si="847"/>
        <v>8</v>
      </c>
      <c r="BL1152" s="1">
        <f t="shared" si="858"/>
        <v>0</v>
      </c>
      <c r="BM1152" s="1">
        <f t="shared" si="859"/>
        <v>0</v>
      </c>
      <c r="BN1152" s="1">
        <f t="shared" si="860"/>
        <v>0</v>
      </c>
      <c r="BO1152" s="1">
        <f t="shared" si="861"/>
        <v>0</v>
      </c>
      <c r="BP1152" s="1">
        <f t="shared" si="862"/>
        <v>0</v>
      </c>
      <c r="BQ1152" s="1">
        <f t="shared" si="863"/>
        <v>0</v>
      </c>
      <c r="BR1152" s="1">
        <f t="shared" si="864"/>
        <v>0</v>
      </c>
      <c r="BS1152" s="1">
        <f t="shared" si="865"/>
        <v>1</v>
      </c>
      <c r="BT1152" s="1">
        <f t="shared" si="866"/>
        <v>2</v>
      </c>
      <c r="BU1152" s="1">
        <f t="shared" si="867"/>
        <v>3</v>
      </c>
      <c r="BW1152" s="1">
        <f t="shared" si="870"/>
        <v>0</v>
      </c>
      <c r="BX1152" s="1">
        <f t="shared" si="870"/>
        <v>0</v>
      </c>
      <c r="BY1152" s="1">
        <f t="shared" si="870"/>
        <v>0</v>
      </c>
      <c r="BZ1152" s="1">
        <f t="shared" si="869"/>
        <v>0</v>
      </c>
      <c r="CA1152" s="1">
        <f t="shared" si="869"/>
        <v>0</v>
      </c>
      <c r="CB1152" s="1">
        <f t="shared" si="869"/>
        <v>0</v>
      </c>
      <c r="CC1152" s="1">
        <f t="shared" ref="BZ1152:CF1188" si="872">IF(BR1152&gt;0,IF($B1152=1,BR1152*50,BR1152*70),0)</f>
        <v>0</v>
      </c>
      <c r="CD1152" s="1">
        <f t="shared" si="872"/>
        <v>70</v>
      </c>
      <c r="CE1152" s="1">
        <f t="shared" si="872"/>
        <v>140</v>
      </c>
      <c r="CF1152" s="1">
        <f t="shared" si="872"/>
        <v>210</v>
      </c>
      <c r="CW1152" s="1">
        <v>1134</v>
      </c>
      <c r="CX1152" s="1">
        <f t="shared" si="852"/>
        <v>1</v>
      </c>
      <c r="CY1152" s="1" t="s">
        <v>37</v>
      </c>
      <c r="CZ1152" s="1">
        <v>1</v>
      </c>
      <c r="DB1152" s="1">
        <f t="shared" si="868"/>
        <v>7</v>
      </c>
      <c r="DC1152" s="1" t="s">
        <v>43</v>
      </c>
      <c r="DD1152" s="1">
        <f t="shared" si="853"/>
        <v>10</v>
      </c>
      <c r="DL1152" s="1">
        <v>1134</v>
      </c>
      <c r="DM1152" s="1">
        <f t="shared" si="854"/>
        <v>6</v>
      </c>
      <c r="DN1152" s="1">
        <f t="shared" si="855"/>
        <v>0</v>
      </c>
      <c r="DO1152" s="1" t="s">
        <v>37</v>
      </c>
      <c r="DP1152" s="1">
        <v>0</v>
      </c>
    </row>
    <row r="1153" spans="1:120" ht="15">
      <c r="A1153">
        <v>1135</v>
      </c>
      <c r="B1153">
        <v>2</v>
      </c>
      <c r="C1153" s="25">
        <v>24200</v>
      </c>
      <c r="D1153">
        <v>2</v>
      </c>
      <c r="E1153">
        <v>6</v>
      </c>
      <c r="F1153" t="s">
        <v>73</v>
      </c>
      <c r="G1153">
        <v>4</v>
      </c>
      <c r="H1153"/>
      <c r="I1153"/>
      <c r="J1153" s="1">
        <v>0</v>
      </c>
      <c r="K1153" s="1">
        <v>0</v>
      </c>
      <c r="L1153" s="1">
        <v>0</v>
      </c>
      <c r="M1153" s="1">
        <v>0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S1153" s="1">
        <v>0</v>
      </c>
      <c r="T1153" s="1">
        <v>0</v>
      </c>
      <c r="U1153" s="1">
        <v>1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  <c r="AF1153" s="1">
        <v>0</v>
      </c>
      <c r="AG1153" s="1">
        <f t="shared" si="823"/>
        <v>0</v>
      </c>
      <c r="AH1153" s="1">
        <f t="shared" si="824"/>
        <v>0</v>
      </c>
      <c r="AI1153" s="1">
        <f t="shared" si="825"/>
        <v>0</v>
      </c>
      <c r="AJ1153" s="1">
        <f t="shared" si="826"/>
        <v>0</v>
      </c>
      <c r="AK1153" s="1">
        <f t="shared" si="827"/>
        <v>0</v>
      </c>
      <c r="AL1153" s="1">
        <f t="shared" si="828"/>
        <v>0</v>
      </c>
      <c r="AM1153" s="1">
        <f t="shared" si="829"/>
        <v>0</v>
      </c>
      <c r="AN1153" s="1">
        <f t="shared" si="829"/>
        <v>0</v>
      </c>
      <c r="AO1153" s="1">
        <f t="shared" si="830"/>
        <v>0</v>
      </c>
      <c r="AP1153" s="1">
        <f t="shared" si="831"/>
        <v>0</v>
      </c>
      <c r="AQ1153" s="1">
        <f t="shared" si="832"/>
        <v>0</v>
      </c>
      <c r="AR1153" s="1">
        <f t="shared" si="833"/>
        <v>80</v>
      </c>
      <c r="AS1153" s="1">
        <f t="shared" si="834"/>
        <v>0</v>
      </c>
      <c r="AT1153" s="1">
        <f t="shared" si="835"/>
        <v>0</v>
      </c>
      <c r="AU1153" s="1">
        <f t="shared" si="836"/>
        <v>0</v>
      </c>
      <c r="AV1153" s="1">
        <f t="shared" si="837"/>
        <v>0</v>
      </c>
      <c r="AW1153" s="1">
        <f t="shared" si="838"/>
        <v>0</v>
      </c>
      <c r="AX1153" s="1">
        <f t="shared" si="839"/>
        <v>0</v>
      </c>
      <c r="AY1153" s="1">
        <f t="shared" si="840"/>
        <v>0</v>
      </c>
      <c r="AZ1153" s="1">
        <f t="shared" si="841"/>
        <v>0</v>
      </c>
      <c r="BA1153" s="1">
        <f t="shared" si="842"/>
        <v>0</v>
      </c>
      <c r="BB1153" s="1">
        <f t="shared" si="843"/>
        <v>0</v>
      </c>
      <c r="BC1153" s="1">
        <f t="shared" si="844"/>
        <v>0</v>
      </c>
      <c r="BD1153" s="1">
        <f t="shared" si="845"/>
        <v>80</v>
      </c>
      <c r="BE1153" s="1" t="str">
        <f t="shared" si="856"/>
        <v>Barge C</v>
      </c>
      <c r="BF1153" s="1">
        <f t="shared" si="857"/>
        <v>5</v>
      </c>
      <c r="BG1153" s="3">
        <v>1135</v>
      </c>
      <c r="BH1153" s="1">
        <f t="shared" si="871"/>
        <v>0</v>
      </c>
      <c r="BI1153" s="1">
        <f t="shared" si="846"/>
        <v>0</v>
      </c>
      <c r="BJ1153" s="3">
        <v>1135</v>
      </c>
      <c r="BK1153" s="1">
        <f t="shared" si="847"/>
        <v>6</v>
      </c>
      <c r="BL1153" s="1">
        <f t="shared" si="858"/>
        <v>0</v>
      </c>
      <c r="BM1153" s="1">
        <f t="shared" si="859"/>
        <v>0</v>
      </c>
      <c r="BN1153" s="1">
        <f t="shared" si="860"/>
        <v>0</v>
      </c>
      <c r="BO1153" s="1">
        <f t="shared" si="861"/>
        <v>0</v>
      </c>
      <c r="BP1153" s="1">
        <f t="shared" si="862"/>
        <v>0</v>
      </c>
      <c r="BQ1153" s="1">
        <f t="shared" si="863"/>
        <v>1</v>
      </c>
      <c r="BR1153" s="1">
        <f t="shared" si="864"/>
        <v>2</v>
      </c>
      <c r="BS1153" s="1">
        <f t="shared" si="865"/>
        <v>3</v>
      </c>
      <c r="BT1153" s="1">
        <f t="shared" si="866"/>
        <v>4</v>
      </c>
      <c r="BU1153" s="1">
        <f t="shared" si="867"/>
        <v>5</v>
      </c>
      <c r="BW1153" s="1">
        <f t="shared" si="870"/>
        <v>0</v>
      </c>
      <c r="BX1153" s="1">
        <f t="shared" si="870"/>
        <v>0</v>
      </c>
      <c r="BY1153" s="1">
        <f t="shared" si="870"/>
        <v>0</v>
      </c>
      <c r="BZ1153" s="1">
        <f t="shared" si="872"/>
        <v>0</v>
      </c>
      <c r="CA1153" s="1">
        <f t="shared" si="872"/>
        <v>0</v>
      </c>
      <c r="CB1153" s="1">
        <f t="shared" si="872"/>
        <v>70</v>
      </c>
      <c r="CC1153" s="1">
        <f t="shared" si="872"/>
        <v>140</v>
      </c>
      <c r="CD1153" s="1">
        <f t="shared" si="872"/>
        <v>210</v>
      </c>
      <c r="CE1153" s="1">
        <f t="shared" si="872"/>
        <v>280</v>
      </c>
      <c r="CF1153" s="1">
        <f t="shared" si="872"/>
        <v>350</v>
      </c>
      <c r="CW1153" s="1">
        <v>1135</v>
      </c>
      <c r="CX1153" s="1">
        <f t="shared" si="852"/>
        <v>1</v>
      </c>
      <c r="CY1153" s="1" t="s">
        <v>37</v>
      </c>
      <c r="CZ1153" s="1">
        <v>1</v>
      </c>
      <c r="DB1153" s="1">
        <f t="shared" si="868"/>
        <v>6</v>
      </c>
      <c r="DC1153" s="1" t="s">
        <v>43</v>
      </c>
      <c r="DD1153" s="1">
        <f t="shared" si="853"/>
        <v>6</v>
      </c>
      <c r="DL1153" s="1">
        <v>1135</v>
      </c>
      <c r="DM1153" s="1">
        <f t="shared" si="854"/>
        <v>3</v>
      </c>
      <c r="DN1153" s="1">
        <f t="shared" si="855"/>
        <v>0</v>
      </c>
      <c r="DO1153" s="1" t="s">
        <v>37</v>
      </c>
      <c r="DP1153" s="1">
        <v>0</v>
      </c>
    </row>
    <row r="1154" spans="1:120" ht="15">
      <c r="A1154">
        <v>1136</v>
      </c>
      <c r="B1154">
        <v>2</v>
      </c>
      <c r="C1154" s="25">
        <v>4200</v>
      </c>
      <c r="D1154">
        <v>6</v>
      </c>
      <c r="E1154">
        <v>10</v>
      </c>
      <c r="F1154" t="s">
        <v>73</v>
      </c>
      <c r="G1154">
        <v>4</v>
      </c>
      <c r="H1154"/>
      <c r="I1154"/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S1154" s="1">
        <v>0</v>
      </c>
      <c r="T1154" s="1"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B1154" s="1">
        <v>0</v>
      </c>
      <c r="AC1154" s="1">
        <v>0</v>
      </c>
      <c r="AD1154" s="1">
        <v>0</v>
      </c>
      <c r="AE1154" s="1">
        <v>1</v>
      </c>
      <c r="AF1154" s="1">
        <v>0</v>
      </c>
      <c r="AG1154" s="1">
        <f t="shared" si="823"/>
        <v>0</v>
      </c>
      <c r="AH1154" s="1">
        <f t="shared" si="824"/>
        <v>0</v>
      </c>
      <c r="AI1154" s="1">
        <f t="shared" si="825"/>
        <v>0</v>
      </c>
      <c r="AJ1154" s="1">
        <f t="shared" si="826"/>
        <v>0</v>
      </c>
      <c r="AK1154" s="1">
        <f t="shared" si="827"/>
        <v>0</v>
      </c>
      <c r="AL1154" s="1">
        <f t="shared" si="828"/>
        <v>0</v>
      </c>
      <c r="AM1154" s="1">
        <f t="shared" si="829"/>
        <v>0</v>
      </c>
      <c r="AN1154" s="1">
        <f t="shared" si="829"/>
        <v>0</v>
      </c>
      <c r="AO1154" s="1">
        <f t="shared" si="830"/>
        <v>0</v>
      </c>
      <c r="AP1154" s="1">
        <f t="shared" si="831"/>
        <v>0</v>
      </c>
      <c r="AQ1154" s="1">
        <f t="shared" si="832"/>
        <v>0</v>
      </c>
      <c r="AR1154" s="1">
        <f t="shared" si="833"/>
        <v>0</v>
      </c>
      <c r="AS1154" s="1">
        <f t="shared" si="834"/>
        <v>0</v>
      </c>
      <c r="AT1154" s="1">
        <f t="shared" si="835"/>
        <v>0</v>
      </c>
      <c r="AU1154" s="1">
        <f t="shared" si="836"/>
        <v>0</v>
      </c>
      <c r="AV1154" s="1">
        <f t="shared" si="837"/>
        <v>0</v>
      </c>
      <c r="AW1154" s="1">
        <f t="shared" si="838"/>
        <v>0</v>
      </c>
      <c r="AX1154" s="1">
        <f t="shared" si="839"/>
        <v>0</v>
      </c>
      <c r="AY1154" s="1">
        <f t="shared" si="840"/>
        <v>0</v>
      </c>
      <c r="AZ1154" s="1">
        <f t="shared" si="841"/>
        <v>0</v>
      </c>
      <c r="BA1154" s="1">
        <f t="shared" si="842"/>
        <v>0</v>
      </c>
      <c r="BB1154" s="1">
        <f t="shared" si="843"/>
        <v>80</v>
      </c>
      <c r="BC1154" s="1">
        <f t="shared" si="844"/>
        <v>0</v>
      </c>
      <c r="BD1154" s="1">
        <f t="shared" si="845"/>
        <v>80</v>
      </c>
      <c r="BE1154" s="1" t="str">
        <f t="shared" si="856"/>
        <v>Barge B</v>
      </c>
      <c r="BF1154" s="1">
        <f t="shared" si="857"/>
        <v>9</v>
      </c>
      <c r="BG1154" s="3">
        <v>1136</v>
      </c>
      <c r="BH1154" s="1">
        <f t="shared" si="871"/>
        <v>0</v>
      </c>
      <c r="BI1154" s="1">
        <f t="shared" si="846"/>
        <v>0</v>
      </c>
      <c r="BJ1154" s="3">
        <v>1136</v>
      </c>
      <c r="BK1154" s="1">
        <f t="shared" si="847"/>
        <v>10</v>
      </c>
      <c r="BL1154" s="1">
        <f t="shared" si="858"/>
        <v>0</v>
      </c>
      <c r="BM1154" s="1">
        <f t="shared" si="859"/>
        <v>0</v>
      </c>
      <c r="BN1154" s="1">
        <f t="shared" si="860"/>
        <v>0</v>
      </c>
      <c r="BO1154" s="1">
        <f t="shared" si="861"/>
        <v>0</v>
      </c>
      <c r="BP1154" s="1">
        <f t="shared" si="862"/>
        <v>0</v>
      </c>
      <c r="BQ1154" s="1">
        <f t="shared" si="863"/>
        <v>0</v>
      </c>
      <c r="BR1154" s="1">
        <f t="shared" si="864"/>
        <v>0</v>
      </c>
      <c r="BS1154" s="1">
        <f t="shared" si="865"/>
        <v>0</v>
      </c>
      <c r="BT1154" s="1">
        <f t="shared" si="866"/>
        <v>0</v>
      </c>
      <c r="BU1154" s="1">
        <f t="shared" si="867"/>
        <v>1</v>
      </c>
      <c r="BW1154" s="1">
        <f t="shared" si="870"/>
        <v>0</v>
      </c>
      <c r="BX1154" s="1">
        <f t="shared" si="870"/>
        <v>0</v>
      </c>
      <c r="BY1154" s="1">
        <f t="shared" si="870"/>
        <v>0</v>
      </c>
      <c r="BZ1154" s="1">
        <f t="shared" si="872"/>
        <v>0</v>
      </c>
      <c r="CA1154" s="1">
        <f t="shared" si="872"/>
        <v>0</v>
      </c>
      <c r="CB1154" s="1">
        <f t="shared" si="872"/>
        <v>0</v>
      </c>
      <c r="CC1154" s="1">
        <f t="shared" si="872"/>
        <v>0</v>
      </c>
      <c r="CD1154" s="1">
        <f t="shared" si="872"/>
        <v>0</v>
      </c>
      <c r="CE1154" s="1">
        <f t="shared" si="872"/>
        <v>0</v>
      </c>
      <c r="CF1154" s="1">
        <f t="shared" si="872"/>
        <v>70</v>
      </c>
      <c r="CW1154" s="1">
        <v>1136</v>
      </c>
      <c r="CX1154" s="1">
        <f t="shared" si="852"/>
        <v>1</v>
      </c>
      <c r="CY1154" s="1" t="s">
        <v>37</v>
      </c>
      <c r="CZ1154" s="1">
        <v>1</v>
      </c>
      <c r="DB1154" s="1">
        <f t="shared" si="868"/>
        <v>10</v>
      </c>
      <c r="DC1154" s="1" t="s">
        <v>43</v>
      </c>
      <c r="DD1154" s="1">
        <f t="shared" si="853"/>
        <v>10</v>
      </c>
      <c r="DL1154" s="1">
        <v>1136</v>
      </c>
      <c r="DM1154" s="1">
        <f t="shared" si="854"/>
        <v>7</v>
      </c>
      <c r="DN1154" s="1">
        <f t="shared" si="855"/>
        <v>0</v>
      </c>
      <c r="DO1154" s="1" t="s">
        <v>37</v>
      </c>
      <c r="DP1154" s="1">
        <v>0</v>
      </c>
    </row>
    <row r="1155" spans="1:120" ht="15">
      <c r="A1155">
        <v>1137</v>
      </c>
      <c r="B1155">
        <v>2</v>
      </c>
      <c r="C1155" s="25">
        <v>4200</v>
      </c>
      <c r="D1155">
        <v>4</v>
      </c>
      <c r="E1155">
        <v>8</v>
      </c>
      <c r="F1155" t="s">
        <v>35</v>
      </c>
      <c r="G1155">
        <v>4</v>
      </c>
      <c r="H1155"/>
      <c r="I1155"/>
      <c r="J1155" s="1">
        <v>0</v>
      </c>
      <c r="K1155" s="1">
        <v>0</v>
      </c>
      <c r="L1155" s="1">
        <v>0</v>
      </c>
      <c r="M1155" s="1">
        <v>0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U1155" s="1">
        <v>0</v>
      </c>
      <c r="V1155" s="1">
        <v>0</v>
      </c>
      <c r="W1155" s="1">
        <v>0</v>
      </c>
      <c r="X1155" s="1">
        <v>1</v>
      </c>
      <c r="Y1155" s="1">
        <v>0</v>
      </c>
      <c r="Z1155" s="1">
        <v>0</v>
      </c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f t="shared" si="823"/>
        <v>0</v>
      </c>
      <c r="AH1155" s="1">
        <f t="shared" si="824"/>
        <v>0</v>
      </c>
      <c r="AI1155" s="1">
        <f t="shared" si="825"/>
        <v>0</v>
      </c>
      <c r="AJ1155" s="1">
        <f t="shared" si="826"/>
        <v>0</v>
      </c>
      <c r="AK1155" s="1">
        <f t="shared" si="827"/>
        <v>0</v>
      </c>
      <c r="AL1155" s="1">
        <f t="shared" si="828"/>
        <v>0</v>
      </c>
      <c r="AM1155" s="1">
        <f t="shared" si="829"/>
        <v>0</v>
      </c>
      <c r="AN1155" s="1">
        <f t="shared" si="829"/>
        <v>0</v>
      </c>
      <c r="AO1155" s="1">
        <f t="shared" si="830"/>
        <v>0</v>
      </c>
      <c r="AP1155" s="1">
        <f t="shared" si="831"/>
        <v>0</v>
      </c>
      <c r="AQ1155" s="1">
        <f t="shared" si="832"/>
        <v>0</v>
      </c>
      <c r="AR1155" s="1">
        <f t="shared" si="833"/>
        <v>0</v>
      </c>
      <c r="AS1155" s="1">
        <f t="shared" si="834"/>
        <v>0</v>
      </c>
      <c r="AT1155" s="1">
        <f t="shared" si="835"/>
        <v>0</v>
      </c>
      <c r="AU1155" s="1">
        <f t="shared" si="836"/>
        <v>80</v>
      </c>
      <c r="AV1155" s="1">
        <f t="shared" si="837"/>
        <v>0</v>
      </c>
      <c r="AW1155" s="1">
        <f t="shared" si="838"/>
        <v>0</v>
      </c>
      <c r="AX1155" s="1">
        <f t="shared" si="839"/>
        <v>0</v>
      </c>
      <c r="AY1155" s="1">
        <f t="shared" si="840"/>
        <v>0</v>
      </c>
      <c r="AZ1155" s="1">
        <f t="shared" si="841"/>
        <v>0</v>
      </c>
      <c r="BA1155" s="1">
        <f t="shared" si="842"/>
        <v>0</v>
      </c>
      <c r="BB1155" s="1">
        <f t="shared" si="843"/>
        <v>0</v>
      </c>
      <c r="BC1155" s="1">
        <f t="shared" si="844"/>
        <v>0</v>
      </c>
      <c r="BD1155" s="1">
        <f t="shared" si="845"/>
        <v>80</v>
      </c>
      <c r="BE1155" s="1" t="str">
        <f t="shared" si="856"/>
        <v>Barge A</v>
      </c>
      <c r="BF1155" s="1">
        <f t="shared" si="857"/>
        <v>6</v>
      </c>
      <c r="BG1155" s="3">
        <v>1137</v>
      </c>
      <c r="BH1155" s="1">
        <f t="shared" si="871"/>
        <v>0</v>
      </c>
      <c r="BI1155" s="1">
        <f t="shared" si="846"/>
        <v>0</v>
      </c>
      <c r="BJ1155" s="3">
        <v>1137</v>
      </c>
      <c r="BK1155" s="1">
        <f t="shared" si="847"/>
        <v>8</v>
      </c>
      <c r="BL1155" s="1">
        <f t="shared" si="858"/>
        <v>0</v>
      </c>
      <c r="BM1155" s="1">
        <f t="shared" si="859"/>
        <v>0</v>
      </c>
      <c r="BN1155" s="1">
        <f t="shared" si="860"/>
        <v>0</v>
      </c>
      <c r="BO1155" s="1">
        <f t="shared" si="861"/>
        <v>0</v>
      </c>
      <c r="BP1155" s="1">
        <f t="shared" si="862"/>
        <v>0</v>
      </c>
      <c r="BQ1155" s="1">
        <f t="shared" si="863"/>
        <v>0</v>
      </c>
      <c r="BR1155" s="1">
        <f t="shared" si="864"/>
        <v>0</v>
      </c>
      <c r="BS1155" s="1">
        <f t="shared" si="865"/>
        <v>1</v>
      </c>
      <c r="BT1155" s="1">
        <f t="shared" si="866"/>
        <v>2</v>
      </c>
      <c r="BU1155" s="1">
        <f t="shared" si="867"/>
        <v>3</v>
      </c>
      <c r="BW1155" s="1">
        <f t="shared" si="870"/>
        <v>0</v>
      </c>
      <c r="BX1155" s="1">
        <f t="shared" si="870"/>
        <v>0</v>
      </c>
      <c r="BY1155" s="1">
        <f t="shared" si="870"/>
        <v>0</v>
      </c>
      <c r="BZ1155" s="1">
        <f t="shared" si="872"/>
        <v>0</v>
      </c>
      <c r="CA1155" s="1">
        <f t="shared" si="872"/>
        <v>0</v>
      </c>
      <c r="CB1155" s="1">
        <f t="shared" si="872"/>
        <v>0</v>
      </c>
      <c r="CC1155" s="1">
        <f t="shared" si="872"/>
        <v>0</v>
      </c>
      <c r="CD1155" s="1">
        <f t="shared" si="872"/>
        <v>70</v>
      </c>
      <c r="CE1155" s="1">
        <f t="shared" si="872"/>
        <v>140</v>
      </c>
      <c r="CF1155" s="1">
        <f t="shared" si="872"/>
        <v>210</v>
      </c>
      <c r="CW1155" s="1">
        <v>1137</v>
      </c>
      <c r="CX1155" s="1">
        <f t="shared" si="852"/>
        <v>1</v>
      </c>
      <c r="CY1155" s="1" t="s">
        <v>37</v>
      </c>
      <c r="CZ1155" s="1">
        <v>1</v>
      </c>
      <c r="DB1155" s="1">
        <f t="shared" si="868"/>
        <v>7</v>
      </c>
      <c r="DC1155" s="1" t="s">
        <v>43</v>
      </c>
      <c r="DD1155" s="1">
        <f t="shared" si="853"/>
        <v>8</v>
      </c>
      <c r="DL1155" s="1">
        <v>1137</v>
      </c>
      <c r="DM1155" s="1">
        <f t="shared" si="854"/>
        <v>5</v>
      </c>
      <c r="DN1155" s="1">
        <f t="shared" si="855"/>
        <v>0</v>
      </c>
      <c r="DO1155" s="1" t="s">
        <v>37</v>
      </c>
      <c r="DP1155" s="1">
        <v>0</v>
      </c>
    </row>
    <row r="1156" spans="1:120" ht="15">
      <c r="A1156">
        <v>1138</v>
      </c>
      <c r="B1156">
        <v>2</v>
      </c>
      <c r="C1156" s="25">
        <v>4200</v>
      </c>
      <c r="D1156">
        <v>3</v>
      </c>
      <c r="E1156">
        <v>6</v>
      </c>
      <c r="F1156" t="s">
        <v>73</v>
      </c>
      <c r="G1156">
        <v>2</v>
      </c>
      <c r="H1156"/>
      <c r="I1156"/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0</v>
      </c>
      <c r="P1156" s="1">
        <v>0</v>
      </c>
      <c r="Q1156" s="1">
        <v>0</v>
      </c>
      <c r="R1156" s="1">
        <v>1</v>
      </c>
      <c r="S1156" s="1">
        <v>0</v>
      </c>
      <c r="T1156" s="1"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  <c r="AF1156" s="1">
        <v>0</v>
      </c>
      <c r="AG1156" s="1">
        <f t="shared" si="823"/>
        <v>0</v>
      </c>
      <c r="AH1156" s="1">
        <f t="shared" si="824"/>
        <v>0</v>
      </c>
      <c r="AI1156" s="1">
        <f t="shared" si="825"/>
        <v>0</v>
      </c>
      <c r="AJ1156" s="1">
        <f t="shared" si="826"/>
        <v>0</v>
      </c>
      <c r="AK1156" s="1">
        <f t="shared" si="827"/>
        <v>0</v>
      </c>
      <c r="AL1156" s="1">
        <f t="shared" si="828"/>
        <v>0</v>
      </c>
      <c r="AM1156" s="1">
        <f t="shared" si="829"/>
        <v>0</v>
      </c>
      <c r="AN1156" s="1">
        <f t="shared" si="829"/>
        <v>0</v>
      </c>
      <c r="AO1156" s="1">
        <f t="shared" si="830"/>
        <v>80</v>
      </c>
      <c r="AP1156" s="1">
        <f t="shared" si="831"/>
        <v>0</v>
      </c>
      <c r="AQ1156" s="1">
        <f t="shared" si="832"/>
        <v>0</v>
      </c>
      <c r="AR1156" s="1">
        <f t="shared" si="833"/>
        <v>0</v>
      </c>
      <c r="AS1156" s="1">
        <f t="shared" si="834"/>
        <v>0</v>
      </c>
      <c r="AT1156" s="1">
        <f t="shared" si="835"/>
        <v>0</v>
      </c>
      <c r="AU1156" s="1">
        <f t="shared" si="836"/>
        <v>0</v>
      </c>
      <c r="AV1156" s="1">
        <f t="shared" si="837"/>
        <v>0</v>
      </c>
      <c r="AW1156" s="1">
        <f t="shared" si="838"/>
        <v>0</v>
      </c>
      <c r="AX1156" s="1">
        <f t="shared" si="839"/>
        <v>0</v>
      </c>
      <c r="AY1156" s="1">
        <f t="shared" si="840"/>
        <v>0</v>
      </c>
      <c r="AZ1156" s="1">
        <f t="shared" si="841"/>
        <v>0</v>
      </c>
      <c r="BA1156" s="1">
        <f t="shared" si="842"/>
        <v>0</v>
      </c>
      <c r="BB1156" s="1">
        <f t="shared" si="843"/>
        <v>0</v>
      </c>
      <c r="BC1156" s="1">
        <f t="shared" si="844"/>
        <v>0</v>
      </c>
      <c r="BD1156" s="1">
        <f t="shared" si="845"/>
        <v>80</v>
      </c>
      <c r="BE1156" s="1" t="str">
        <f t="shared" si="856"/>
        <v>Barge B</v>
      </c>
      <c r="BF1156" s="1">
        <f t="shared" si="857"/>
        <v>4</v>
      </c>
      <c r="BG1156" s="3">
        <v>1138</v>
      </c>
      <c r="BH1156" s="1">
        <f t="shared" si="871"/>
        <v>0</v>
      </c>
      <c r="BI1156" s="1">
        <f t="shared" si="846"/>
        <v>0</v>
      </c>
      <c r="BJ1156" s="3">
        <v>1138</v>
      </c>
      <c r="BK1156" s="1">
        <f t="shared" si="847"/>
        <v>5</v>
      </c>
      <c r="BL1156" s="1">
        <f t="shared" si="858"/>
        <v>0</v>
      </c>
      <c r="BM1156" s="1">
        <f t="shared" si="859"/>
        <v>0</v>
      </c>
      <c r="BN1156" s="1">
        <f t="shared" si="860"/>
        <v>0</v>
      </c>
      <c r="BO1156" s="1">
        <f t="shared" si="861"/>
        <v>0</v>
      </c>
      <c r="BP1156" s="1">
        <f t="shared" si="862"/>
        <v>1</v>
      </c>
      <c r="BQ1156" s="1">
        <f t="shared" si="863"/>
        <v>2</v>
      </c>
      <c r="BR1156" s="1">
        <f t="shared" si="864"/>
        <v>3</v>
      </c>
      <c r="BS1156" s="1">
        <f t="shared" si="865"/>
        <v>4</v>
      </c>
      <c r="BT1156" s="1">
        <f t="shared" si="866"/>
        <v>5</v>
      </c>
      <c r="BU1156" s="1">
        <f t="shared" si="867"/>
        <v>6</v>
      </c>
      <c r="BW1156" s="1">
        <f t="shared" si="870"/>
        <v>0</v>
      </c>
      <c r="BX1156" s="1">
        <f t="shared" si="870"/>
        <v>0</v>
      </c>
      <c r="BY1156" s="1">
        <f t="shared" si="870"/>
        <v>0</v>
      </c>
      <c r="BZ1156" s="1">
        <f t="shared" si="872"/>
        <v>0</v>
      </c>
      <c r="CA1156" s="1">
        <f t="shared" si="872"/>
        <v>70</v>
      </c>
      <c r="CB1156" s="1">
        <f t="shared" si="872"/>
        <v>140</v>
      </c>
      <c r="CC1156" s="1">
        <f t="shared" si="872"/>
        <v>210</v>
      </c>
      <c r="CD1156" s="1">
        <f t="shared" si="872"/>
        <v>280</v>
      </c>
      <c r="CE1156" s="1">
        <f t="shared" si="872"/>
        <v>350</v>
      </c>
      <c r="CF1156" s="1">
        <f t="shared" si="872"/>
        <v>420</v>
      </c>
      <c r="CW1156" s="1">
        <v>1138</v>
      </c>
      <c r="CX1156" s="1">
        <f t="shared" si="852"/>
        <v>1</v>
      </c>
      <c r="CY1156" s="1" t="s">
        <v>37</v>
      </c>
      <c r="CZ1156" s="1">
        <v>1</v>
      </c>
      <c r="DB1156" s="1">
        <f t="shared" si="868"/>
        <v>5</v>
      </c>
      <c r="DC1156" s="1" t="s">
        <v>43</v>
      </c>
      <c r="DD1156" s="1">
        <f t="shared" si="853"/>
        <v>6</v>
      </c>
      <c r="DL1156" s="1">
        <v>1138</v>
      </c>
      <c r="DM1156" s="1">
        <f t="shared" si="854"/>
        <v>4</v>
      </c>
      <c r="DN1156" s="1">
        <f t="shared" si="855"/>
        <v>0</v>
      </c>
      <c r="DO1156" s="1" t="s">
        <v>37</v>
      </c>
      <c r="DP1156" s="1">
        <v>0</v>
      </c>
    </row>
    <row r="1157" spans="1:120" ht="15">
      <c r="A1157">
        <v>1139</v>
      </c>
      <c r="B1157">
        <v>2</v>
      </c>
      <c r="C1157" s="25">
        <v>4200</v>
      </c>
      <c r="D1157">
        <v>2</v>
      </c>
      <c r="E1157">
        <v>5</v>
      </c>
      <c r="F1157" t="s">
        <v>73</v>
      </c>
      <c r="G1157">
        <v>4</v>
      </c>
      <c r="H1157"/>
      <c r="I1157"/>
      <c r="J1157" s="1">
        <v>0</v>
      </c>
      <c r="K1157" s="1">
        <v>0</v>
      </c>
      <c r="L1157" s="1">
        <v>0</v>
      </c>
      <c r="M1157" s="1">
        <v>0</v>
      </c>
      <c r="N1157" s="1">
        <v>0</v>
      </c>
      <c r="O1157" s="1">
        <v>0</v>
      </c>
      <c r="P1157" s="1">
        <v>0</v>
      </c>
      <c r="Q1157" s="1">
        <v>0</v>
      </c>
      <c r="R1157" s="1">
        <v>1</v>
      </c>
      <c r="S1157" s="1">
        <v>0</v>
      </c>
      <c r="T1157" s="1"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  <c r="AF1157" s="1">
        <v>0</v>
      </c>
      <c r="AG1157" s="1">
        <f t="shared" si="823"/>
        <v>0</v>
      </c>
      <c r="AH1157" s="1">
        <f t="shared" si="824"/>
        <v>0</v>
      </c>
      <c r="AI1157" s="1">
        <f t="shared" si="825"/>
        <v>0</v>
      </c>
      <c r="AJ1157" s="1">
        <f t="shared" si="826"/>
        <v>0</v>
      </c>
      <c r="AK1157" s="1">
        <f t="shared" si="827"/>
        <v>0</v>
      </c>
      <c r="AL1157" s="1">
        <f t="shared" si="828"/>
        <v>0</v>
      </c>
      <c r="AM1157" s="1">
        <f t="shared" si="829"/>
        <v>0</v>
      </c>
      <c r="AN1157" s="1">
        <f t="shared" si="829"/>
        <v>0</v>
      </c>
      <c r="AO1157" s="1">
        <f t="shared" si="830"/>
        <v>80</v>
      </c>
      <c r="AP1157" s="1">
        <f t="shared" si="831"/>
        <v>0</v>
      </c>
      <c r="AQ1157" s="1">
        <f t="shared" si="832"/>
        <v>0</v>
      </c>
      <c r="AR1157" s="1">
        <f t="shared" si="833"/>
        <v>0</v>
      </c>
      <c r="AS1157" s="1">
        <f t="shared" si="834"/>
        <v>0</v>
      </c>
      <c r="AT1157" s="1">
        <f t="shared" si="835"/>
        <v>0</v>
      </c>
      <c r="AU1157" s="1">
        <f t="shared" si="836"/>
        <v>0</v>
      </c>
      <c r="AV1157" s="1">
        <f t="shared" si="837"/>
        <v>0</v>
      </c>
      <c r="AW1157" s="1">
        <f t="shared" si="838"/>
        <v>0</v>
      </c>
      <c r="AX1157" s="1">
        <f t="shared" si="839"/>
        <v>0</v>
      </c>
      <c r="AY1157" s="1">
        <f t="shared" si="840"/>
        <v>0</v>
      </c>
      <c r="AZ1157" s="1">
        <f t="shared" si="841"/>
        <v>0</v>
      </c>
      <c r="BA1157" s="1">
        <f t="shared" si="842"/>
        <v>0</v>
      </c>
      <c r="BB1157" s="1">
        <f t="shared" si="843"/>
        <v>0</v>
      </c>
      <c r="BC1157" s="1">
        <f t="shared" si="844"/>
        <v>0</v>
      </c>
      <c r="BD1157" s="1">
        <f t="shared" si="845"/>
        <v>80</v>
      </c>
      <c r="BE1157" s="1" t="str">
        <f t="shared" si="856"/>
        <v>Barge B</v>
      </c>
      <c r="BF1157" s="1">
        <f t="shared" si="857"/>
        <v>4</v>
      </c>
      <c r="BG1157" s="3">
        <v>1139</v>
      </c>
      <c r="BH1157" s="1">
        <f t="shared" si="871"/>
        <v>0</v>
      </c>
      <c r="BI1157" s="1">
        <f t="shared" si="846"/>
        <v>0</v>
      </c>
      <c r="BJ1157" s="3">
        <v>1139</v>
      </c>
      <c r="BK1157" s="1">
        <f t="shared" si="847"/>
        <v>6</v>
      </c>
      <c r="BL1157" s="1">
        <f t="shared" si="858"/>
        <v>0</v>
      </c>
      <c r="BM1157" s="1">
        <f t="shared" si="859"/>
        <v>0</v>
      </c>
      <c r="BN1157" s="1">
        <f t="shared" si="860"/>
        <v>0</v>
      </c>
      <c r="BO1157" s="1">
        <f t="shared" si="861"/>
        <v>0</v>
      </c>
      <c r="BP1157" s="1">
        <f t="shared" si="862"/>
        <v>0</v>
      </c>
      <c r="BQ1157" s="1">
        <f t="shared" si="863"/>
        <v>1</v>
      </c>
      <c r="BR1157" s="1">
        <f t="shared" si="864"/>
        <v>2</v>
      </c>
      <c r="BS1157" s="1">
        <f t="shared" si="865"/>
        <v>3</v>
      </c>
      <c r="BT1157" s="1">
        <f t="shared" si="866"/>
        <v>4</v>
      </c>
      <c r="BU1157" s="1">
        <f t="shared" si="867"/>
        <v>5</v>
      </c>
      <c r="BW1157" s="1">
        <f t="shared" si="870"/>
        <v>0</v>
      </c>
      <c r="BX1157" s="1">
        <f t="shared" si="870"/>
        <v>0</v>
      </c>
      <c r="BY1157" s="1">
        <f t="shared" si="870"/>
        <v>0</v>
      </c>
      <c r="BZ1157" s="1">
        <f t="shared" si="872"/>
        <v>0</v>
      </c>
      <c r="CA1157" s="1">
        <f t="shared" si="872"/>
        <v>0</v>
      </c>
      <c r="CB1157" s="1">
        <f t="shared" si="872"/>
        <v>70</v>
      </c>
      <c r="CC1157" s="1">
        <f t="shared" si="872"/>
        <v>140</v>
      </c>
      <c r="CD1157" s="1">
        <f t="shared" si="872"/>
        <v>210</v>
      </c>
      <c r="CE1157" s="1">
        <f t="shared" si="872"/>
        <v>280</v>
      </c>
      <c r="CF1157" s="1">
        <f t="shared" si="872"/>
        <v>350</v>
      </c>
      <c r="CW1157" s="1">
        <v>1139</v>
      </c>
      <c r="CX1157" s="1">
        <f t="shared" si="852"/>
        <v>1</v>
      </c>
      <c r="CY1157" s="1" t="s">
        <v>37</v>
      </c>
      <c r="CZ1157" s="1">
        <v>1</v>
      </c>
      <c r="DB1157" s="1">
        <f t="shared" si="868"/>
        <v>5</v>
      </c>
      <c r="DC1157" s="1" t="s">
        <v>43</v>
      </c>
      <c r="DD1157" s="1">
        <f t="shared" si="853"/>
        <v>5</v>
      </c>
      <c r="DL1157" s="1">
        <v>1139</v>
      </c>
      <c r="DM1157" s="1">
        <f t="shared" si="854"/>
        <v>3</v>
      </c>
      <c r="DN1157" s="1">
        <f t="shared" si="855"/>
        <v>0</v>
      </c>
      <c r="DO1157" s="1" t="s">
        <v>37</v>
      </c>
      <c r="DP1157" s="1">
        <v>0</v>
      </c>
    </row>
    <row r="1158" spans="1:120" ht="15">
      <c r="A1158">
        <v>1140</v>
      </c>
      <c r="B1158">
        <v>2</v>
      </c>
      <c r="C1158" s="25">
        <v>4200</v>
      </c>
      <c r="D1158">
        <v>3</v>
      </c>
      <c r="E1158">
        <v>7</v>
      </c>
      <c r="F1158" t="s">
        <v>73</v>
      </c>
      <c r="G1158">
        <v>3</v>
      </c>
      <c r="H1158"/>
      <c r="I1158"/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1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f t="shared" si="823"/>
        <v>0</v>
      </c>
      <c r="AH1158" s="1">
        <f t="shared" si="824"/>
        <v>0</v>
      </c>
      <c r="AI1158" s="1">
        <f t="shared" si="825"/>
        <v>0</v>
      </c>
      <c r="AJ1158" s="1">
        <f t="shared" si="826"/>
        <v>0</v>
      </c>
      <c r="AK1158" s="1">
        <f t="shared" si="827"/>
        <v>0</v>
      </c>
      <c r="AL1158" s="1">
        <f t="shared" si="828"/>
        <v>0</v>
      </c>
      <c r="AM1158" s="1">
        <f t="shared" si="829"/>
        <v>0</v>
      </c>
      <c r="AN1158" s="1">
        <f t="shared" si="829"/>
        <v>0</v>
      </c>
      <c r="AO1158" s="1">
        <f t="shared" si="830"/>
        <v>0</v>
      </c>
      <c r="AP1158" s="1">
        <f t="shared" si="831"/>
        <v>0</v>
      </c>
      <c r="AQ1158" s="1">
        <f t="shared" si="832"/>
        <v>0</v>
      </c>
      <c r="AR1158" s="1">
        <f t="shared" si="833"/>
        <v>80</v>
      </c>
      <c r="AS1158" s="1">
        <f t="shared" si="834"/>
        <v>0</v>
      </c>
      <c r="AT1158" s="1">
        <f t="shared" si="835"/>
        <v>0</v>
      </c>
      <c r="AU1158" s="1">
        <f t="shared" si="836"/>
        <v>0</v>
      </c>
      <c r="AV1158" s="1">
        <f t="shared" si="837"/>
        <v>0</v>
      </c>
      <c r="AW1158" s="1">
        <f t="shared" si="838"/>
        <v>0</v>
      </c>
      <c r="AX1158" s="1">
        <f t="shared" si="839"/>
        <v>0</v>
      </c>
      <c r="AY1158" s="1">
        <f t="shared" si="840"/>
        <v>0</v>
      </c>
      <c r="AZ1158" s="1">
        <f t="shared" si="841"/>
        <v>0</v>
      </c>
      <c r="BA1158" s="1">
        <f t="shared" si="842"/>
        <v>0</v>
      </c>
      <c r="BB1158" s="1">
        <f t="shared" si="843"/>
        <v>0</v>
      </c>
      <c r="BC1158" s="1">
        <f t="shared" si="844"/>
        <v>0</v>
      </c>
      <c r="BD1158" s="1">
        <f t="shared" si="845"/>
        <v>80</v>
      </c>
      <c r="BE1158" s="1" t="str">
        <f t="shared" si="856"/>
        <v>Barge C</v>
      </c>
      <c r="BF1158" s="1">
        <f t="shared" si="857"/>
        <v>5</v>
      </c>
      <c r="BG1158" s="3">
        <v>1140</v>
      </c>
      <c r="BH1158" s="1">
        <f t="shared" si="871"/>
        <v>0</v>
      </c>
      <c r="BI1158" s="1">
        <f t="shared" si="846"/>
        <v>0</v>
      </c>
      <c r="BJ1158" s="3">
        <v>1140</v>
      </c>
      <c r="BK1158" s="1">
        <f t="shared" si="847"/>
        <v>6</v>
      </c>
      <c r="BL1158" s="1">
        <f t="shared" si="858"/>
        <v>0</v>
      </c>
      <c r="BM1158" s="1">
        <f t="shared" si="859"/>
        <v>0</v>
      </c>
      <c r="BN1158" s="1">
        <f t="shared" si="860"/>
        <v>0</v>
      </c>
      <c r="BO1158" s="1">
        <f t="shared" si="861"/>
        <v>0</v>
      </c>
      <c r="BP1158" s="1">
        <f t="shared" si="862"/>
        <v>0</v>
      </c>
      <c r="BQ1158" s="1">
        <f t="shared" si="863"/>
        <v>1</v>
      </c>
      <c r="BR1158" s="1">
        <f t="shared" si="864"/>
        <v>2</v>
      </c>
      <c r="BS1158" s="1">
        <f t="shared" si="865"/>
        <v>3</v>
      </c>
      <c r="BT1158" s="1">
        <f t="shared" si="866"/>
        <v>4</v>
      </c>
      <c r="BU1158" s="1">
        <f t="shared" si="867"/>
        <v>5</v>
      </c>
      <c r="BW1158" s="1">
        <f t="shared" si="870"/>
        <v>0</v>
      </c>
      <c r="BX1158" s="1">
        <f t="shared" si="870"/>
        <v>0</v>
      </c>
      <c r="BY1158" s="1">
        <f t="shared" si="870"/>
        <v>0</v>
      </c>
      <c r="BZ1158" s="1">
        <f t="shared" si="872"/>
        <v>0</v>
      </c>
      <c r="CA1158" s="1">
        <f t="shared" si="872"/>
        <v>0</v>
      </c>
      <c r="CB1158" s="1">
        <f t="shared" si="872"/>
        <v>70</v>
      </c>
      <c r="CC1158" s="1">
        <f t="shared" si="872"/>
        <v>140</v>
      </c>
      <c r="CD1158" s="1">
        <f t="shared" si="872"/>
        <v>210</v>
      </c>
      <c r="CE1158" s="1">
        <f t="shared" si="872"/>
        <v>280</v>
      </c>
      <c r="CF1158" s="1">
        <f t="shared" si="872"/>
        <v>350</v>
      </c>
      <c r="CW1158" s="1">
        <v>1140</v>
      </c>
      <c r="CX1158" s="1">
        <f t="shared" si="852"/>
        <v>1</v>
      </c>
      <c r="CY1158" s="1" t="s">
        <v>37</v>
      </c>
      <c r="CZ1158" s="1">
        <v>1</v>
      </c>
      <c r="DB1158" s="1">
        <f t="shared" si="868"/>
        <v>6</v>
      </c>
      <c r="DC1158" s="1" t="s">
        <v>43</v>
      </c>
      <c r="DD1158" s="1">
        <f t="shared" si="853"/>
        <v>7</v>
      </c>
      <c r="DL1158" s="1">
        <v>1140</v>
      </c>
      <c r="DM1158" s="1">
        <f t="shared" si="854"/>
        <v>4</v>
      </c>
      <c r="DN1158" s="1">
        <f t="shared" si="855"/>
        <v>0</v>
      </c>
      <c r="DO1158" s="1" t="s">
        <v>37</v>
      </c>
      <c r="DP1158" s="1">
        <v>0</v>
      </c>
    </row>
    <row r="1159" spans="1:120" ht="15">
      <c r="A1159">
        <v>1141</v>
      </c>
      <c r="B1159">
        <v>2</v>
      </c>
      <c r="C1159" s="25">
        <v>4200</v>
      </c>
      <c r="D1159">
        <v>2</v>
      </c>
      <c r="E1159">
        <v>6</v>
      </c>
      <c r="F1159" t="s">
        <v>91</v>
      </c>
      <c r="G1159">
        <v>3</v>
      </c>
      <c r="H1159"/>
      <c r="I1159"/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1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f t="shared" si="823"/>
        <v>0</v>
      </c>
      <c r="AH1159" s="1">
        <f t="shared" si="824"/>
        <v>0</v>
      </c>
      <c r="AI1159" s="1">
        <f t="shared" si="825"/>
        <v>0</v>
      </c>
      <c r="AJ1159" s="1">
        <f t="shared" si="826"/>
        <v>0</v>
      </c>
      <c r="AK1159" s="1">
        <f t="shared" si="827"/>
        <v>0</v>
      </c>
      <c r="AL1159" s="1">
        <f t="shared" si="828"/>
        <v>0</v>
      </c>
      <c r="AM1159" s="1">
        <f t="shared" si="829"/>
        <v>0</v>
      </c>
      <c r="AN1159" s="1">
        <f t="shared" si="829"/>
        <v>0</v>
      </c>
      <c r="AO1159" s="1">
        <f t="shared" si="830"/>
        <v>0</v>
      </c>
      <c r="AP1159" s="1">
        <f t="shared" si="831"/>
        <v>80</v>
      </c>
      <c r="AQ1159" s="1">
        <f t="shared" si="832"/>
        <v>0</v>
      </c>
      <c r="AR1159" s="1">
        <f t="shared" si="833"/>
        <v>0</v>
      </c>
      <c r="AS1159" s="1">
        <f t="shared" si="834"/>
        <v>0</v>
      </c>
      <c r="AT1159" s="1">
        <f t="shared" si="835"/>
        <v>0</v>
      </c>
      <c r="AU1159" s="1">
        <f t="shared" si="836"/>
        <v>0</v>
      </c>
      <c r="AV1159" s="1">
        <f t="shared" si="837"/>
        <v>0</v>
      </c>
      <c r="AW1159" s="1">
        <f t="shared" si="838"/>
        <v>0</v>
      </c>
      <c r="AX1159" s="1">
        <f t="shared" si="839"/>
        <v>0</v>
      </c>
      <c r="AY1159" s="1">
        <f t="shared" si="840"/>
        <v>0</v>
      </c>
      <c r="AZ1159" s="1">
        <f t="shared" si="841"/>
        <v>0</v>
      </c>
      <c r="BA1159" s="1">
        <f t="shared" si="842"/>
        <v>0</v>
      </c>
      <c r="BB1159" s="1">
        <f t="shared" si="843"/>
        <v>0</v>
      </c>
      <c r="BC1159" s="1">
        <f t="shared" si="844"/>
        <v>0</v>
      </c>
      <c r="BD1159" s="1">
        <f t="shared" si="845"/>
        <v>80</v>
      </c>
      <c r="BE1159" s="1" t="str">
        <f t="shared" si="856"/>
        <v>Barge E</v>
      </c>
      <c r="BF1159" s="1">
        <f t="shared" si="857"/>
        <v>4</v>
      </c>
      <c r="BG1159" s="3">
        <v>1141</v>
      </c>
      <c r="BH1159" s="1">
        <f t="shared" si="871"/>
        <v>0</v>
      </c>
      <c r="BI1159" s="1">
        <f t="shared" si="846"/>
        <v>0</v>
      </c>
      <c r="BJ1159" s="3">
        <v>1141</v>
      </c>
      <c r="BK1159" s="1">
        <f t="shared" si="847"/>
        <v>5</v>
      </c>
      <c r="BL1159" s="1">
        <f t="shared" si="858"/>
        <v>0</v>
      </c>
      <c r="BM1159" s="1">
        <f t="shared" si="859"/>
        <v>0</v>
      </c>
      <c r="BN1159" s="1">
        <f t="shared" si="860"/>
        <v>0</v>
      </c>
      <c r="BO1159" s="1">
        <f t="shared" si="861"/>
        <v>0</v>
      </c>
      <c r="BP1159" s="1">
        <f t="shared" si="862"/>
        <v>1</v>
      </c>
      <c r="BQ1159" s="1">
        <f t="shared" si="863"/>
        <v>2</v>
      </c>
      <c r="BR1159" s="1">
        <f t="shared" si="864"/>
        <v>3</v>
      </c>
      <c r="BS1159" s="1">
        <f t="shared" si="865"/>
        <v>4</v>
      </c>
      <c r="BT1159" s="1">
        <f t="shared" si="866"/>
        <v>5</v>
      </c>
      <c r="BU1159" s="1">
        <f t="shared" si="867"/>
        <v>6</v>
      </c>
      <c r="BW1159" s="1">
        <f t="shared" si="870"/>
        <v>0</v>
      </c>
      <c r="BX1159" s="1">
        <f t="shared" si="870"/>
        <v>0</v>
      </c>
      <c r="BY1159" s="1">
        <f t="shared" si="870"/>
        <v>0</v>
      </c>
      <c r="BZ1159" s="1">
        <f t="shared" si="872"/>
        <v>0</v>
      </c>
      <c r="CA1159" s="1">
        <f t="shared" si="872"/>
        <v>70</v>
      </c>
      <c r="CB1159" s="1">
        <f t="shared" si="872"/>
        <v>140</v>
      </c>
      <c r="CC1159" s="1">
        <f t="shared" si="872"/>
        <v>210</v>
      </c>
      <c r="CD1159" s="1">
        <f t="shared" si="872"/>
        <v>280</v>
      </c>
      <c r="CE1159" s="1">
        <f t="shared" si="872"/>
        <v>350</v>
      </c>
      <c r="CF1159" s="1">
        <f t="shared" si="872"/>
        <v>420</v>
      </c>
      <c r="CW1159" s="1">
        <v>1141</v>
      </c>
      <c r="CX1159" s="1">
        <f t="shared" si="852"/>
        <v>1</v>
      </c>
      <c r="CY1159" s="1" t="s">
        <v>37</v>
      </c>
      <c r="CZ1159" s="1">
        <v>1</v>
      </c>
      <c r="DB1159" s="1">
        <f t="shared" si="868"/>
        <v>5</v>
      </c>
      <c r="DC1159" s="1" t="s">
        <v>43</v>
      </c>
      <c r="DD1159" s="1">
        <f t="shared" si="853"/>
        <v>6</v>
      </c>
      <c r="DL1159" s="1">
        <v>1141</v>
      </c>
      <c r="DM1159" s="1">
        <f t="shared" si="854"/>
        <v>3</v>
      </c>
      <c r="DN1159" s="1">
        <f t="shared" si="855"/>
        <v>0</v>
      </c>
      <c r="DO1159" s="1" t="s">
        <v>37</v>
      </c>
      <c r="DP1159" s="1">
        <v>0</v>
      </c>
    </row>
    <row r="1160" spans="1:120" ht="15">
      <c r="A1160">
        <v>1142</v>
      </c>
      <c r="B1160">
        <v>2</v>
      </c>
      <c r="C1160" s="25">
        <v>24200</v>
      </c>
      <c r="D1160">
        <v>5</v>
      </c>
      <c r="E1160">
        <v>10</v>
      </c>
      <c r="F1160" t="s">
        <v>73</v>
      </c>
      <c r="G1160">
        <v>4</v>
      </c>
      <c r="H1160"/>
      <c r="I1160"/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1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f t="shared" si="823"/>
        <v>0</v>
      </c>
      <c r="AH1160" s="1">
        <f t="shared" si="824"/>
        <v>0</v>
      </c>
      <c r="AI1160" s="1">
        <f t="shared" si="825"/>
        <v>0</v>
      </c>
      <c r="AJ1160" s="1">
        <f t="shared" si="826"/>
        <v>0</v>
      </c>
      <c r="AK1160" s="1">
        <f t="shared" si="827"/>
        <v>0</v>
      </c>
      <c r="AL1160" s="1">
        <f t="shared" si="828"/>
        <v>0</v>
      </c>
      <c r="AM1160" s="1">
        <f t="shared" si="829"/>
        <v>0</v>
      </c>
      <c r="AN1160" s="1">
        <f t="shared" si="829"/>
        <v>0</v>
      </c>
      <c r="AO1160" s="1">
        <f t="shared" si="830"/>
        <v>0</v>
      </c>
      <c r="AP1160" s="1">
        <f t="shared" si="831"/>
        <v>0</v>
      </c>
      <c r="AQ1160" s="1">
        <f t="shared" si="832"/>
        <v>0</v>
      </c>
      <c r="AR1160" s="1">
        <f t="shared" si="833"/>
        <v>0</v>
      </c>
      <c r="AS1160" s="1">
        <f t="shared" si="834"/>
        <v>0</v>
      </c>
      <c r="AT1160" s="1">
        <f t="shared" si="835"/>
        <v>0</v>
      </c>
      <c r="AU1160" s="1">
        <f t="shared" si="836"/>
        <v>80</v>
      </c>
      <c r="AV1160" s="1">
        <f t="shared" si="837"/>
        <v>0</v>
      </c>
      <c r="AW1160" s="1">
        <f t="shared" si="838"/>
        <v>0</v>
      </c>
      <c r="AX1160" s="1">
        <f t="shared" si="839"/>
        <v>0</v>
      </c>
      <c r="AY1160" s="1">
        <f t="shared" si="840"/>
        <v>0</v>
      </c>
      <c r="AZ1160" s="1">
        <f t="shared" si="841"/>
        <v>0</v>
      </c>
      <c r="BA1160" s="1">
        <f t="shared" si="842"/>
        <v>0</v>
      </c>
      <c r="BB1160" s="1">
        <f t="shared" si="843"/>
        <v>0</v>
      </c>
      <c r="BC1160" s="1">
        <f t="shared" si="844"/>
        <v>0</v>
      </c>
      <c r="BD1160" s="1">
        <f t="shared" si="845"/>
        <v>80</v>
      </c>
      <c r="BE1160" s="1" t="str">
        <f t="shared" si="856"/>
        <v>Barge A</v>
      </c>
      <c r="BF1160" s="1">
        <f t="shared" si="857"/>
        <v>6</v>
      </c>
      <c r="BG1160" s="3">
        <v>1142</v>
      </c>
      <c r="BH1160" s="1">
        <f t="shared" si="871"/>
        <v>0</v>
      </c>
      <c r="BI1160" s="1">
        <f t="shared" si="846"/>
        <v>0</v>
      </c>
      <c r="BJ1160" s="3">
        <v>1142</v>
      </c>
      <c r="BK1160" s="1">
        <f t="shared" si="847"/>
        <v>9</v>
      </c>
      <c r="BL1160" s="1">
        <f t="shared" si="858"/>
        <v>0</v>
      </c>
      <c r="BM1160" s="1">
        <f t="shared" si="859"/>
        <v>0</v>
      </c>
      <c r="BN1160" s="1">
        <f t="shared" si="860"/>
        <v>0</v>
      </c>
      <c r="BO1160" s="1">
        <f t="shared" si="861"/>
        <v>0</v>
      </c>
      <c r="BP1160" s="1">
        <f t="shared" si="862"/>
        <v>0</v>
      </c>
      <c r="BQ1160" s="1">
        <f t="shared" si="863"/>
        <v>0</v>
      </c>
      <c r="BR1160" s="1">
        <f t="shared" si="864"/>
        <v>0</v>
      </c>
      <c r="BS1160" s="1">
        <f t="shared" si="865"/>
        <v>0</v>
      </c>
      <c r="BT1160" s="1">
        <f t="shared" si="866"/>
        <v>1</v>
      </c>
      <c r="BU1160" s="1">
        <f t="shared" si="867"/>
        <v>2</v>
      </c>
      <c r="BW1160" s="1">
        <f t="shared" si="870"/>
        <v>0</v>
      </c>
      <c r="BX1160" s="1">
        <f t="shared" si="870"/>
        <v>0</v>
      </c>
      <c r="BY1160" s="1">
        <f t="shared" si="870"/>
        <v>0</v>
      </c>
      <c r="BZ1160" s="1">
        <f t="shared" si="872"/>
        <v>0</v>
      </c>
      <c r="CA1160" s="1">
        <f t="shared" si="872"/>
        <v>0</v>
      </c>
      <c r="CB1160" s="1">
        <f t="shared" si="872"/>
        <v>0</v>
      </c>
      <c r="CC1160" s="1">
        <f t="shared" si="872"/>
        <v>0</v>
      </c>
      <c r="CD1160" s="1">
        <f t="shared" si="872"/>
        <v>0</v>
      </c>
      <c r="CE1160" s="1">
        <f t="shared" si="872"/>
        <v>70</v>
      </c>
      <c r="CF1160" s="1">
        <f t="shared" si="872"/>
        <v>140</v>
      </c>
      <c r="CW1160" s="1">
        <v>1142</v>
      </c>
      <c r="CX1160" s="1">
        <f t="shared" si="852"/>
        <v>1</v>
      </c>
      <c r="CY1160" s="1" t="s">
        <v>37</v>
      </c>
      <c r="CZ1160" s="1">
        <v>1</v>
      </c>
      <c r="DB1160" s="1">
        <f t="shared" si="868"/>
        <v>7</v>
      </c>
      <c r="DC1160" s="1" t="s">
        <v>43</v>
      </c>
      <c r="DD1160" s="1">
        <f t="shared" si="853"/>
        <v>10</v>
      </c>
      <c r="DL1160" s="1">
        <v>1142</v>
      </c>
      <c r="DM1160" s="1">
        <f t="shared" si="854"/>
        <v>6</v>
      </c>
      <c r="DN1160" s="1">
        <f t="shared" si="855"/>
        <v>0</v>
      </c>
      <c r="DO1160" s="1" t="s">
        <v>37</v>
      </c>
      <c r="DP1160" s="1">
        <v>0</v>
      </c>
    </row>
    <row r="1161" spans="1:120" ht="15">
      <c r="A1161">
        <v>1143</v>
      </c>
      <c r="B1161">
        <v>2</v>
      </c>
      <c r="C1161" s="25">
        <v>24200</v>
      </c>
      <c r="D1161">
        <v>5</v>
      </c>
      <c r="E1161">
        <v>10</v>
      </c>
      <c r="F1161" t="s">
        <v>35</v>
      </c>
      <c r="G1161">
        <v>4</v>
      </c>
      <c r="H1161"/>
      <c r="I1161"/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1</v>
      </c>
      <c r="AD1161" s="1">
        <v>0</v>
      </c>
      <c r="AE1161" s="1">
        <v>0</v>
      </c>
      <c r="AF1161" s="1">
        <v>0</v>
      </c>
      <c r="AG1161" s="1">
        <f t="shared" si="823"/>
        <v>0</v>
      </c>
      <c r="AH1161" s="1">
        <f t="shared" si="824"/>
        <v>0</v>
      </c>
      <c r="AI1161" s="1">
        <f t="shared" si="825"/>
        <v>0</v>
      </c>
      <c r="AJ1161" s="1">
        <f t="shared" si="826"/>
        <v>0</v>
      </c>
      <c r="AK1161" s="1">
        <f t="shared" si="827"/>
        <v>0</v>
      </c>
      <c r="AL1161" s="1">
        <f t="shared" si="828"/>
        <v>0</v>
      </c>
      <c r="AM1161" s="1">
        <f t="shared" si="829"/>
        <v>0</v>
      </c>
      <c r="AN1161" s="1">
        <f t="shared" si="829"/>
        <v>0</v>
      </c>
      <c r="AO1161" s="1">
        <f t="shared" si="830"/>
        <v>0</v>
      </c>
      <c r="AP1161" s="1">
        <f t="shared" si="831"/>
        <v>0</v>
      </c>
      <c r="AQ1161" s="1">
        <f t="shared" si="832"/>
        <v>0</v>
      </c>
      <c r="AR1161" s="1">
        <f t="shared" si="833"/>
        <v>0</v>
      </c>
      <c r="AS1161" s="1">
        <f t="shared" si="834"/>
        <v>0</v>
      </c>
      <c r="AT1161" s="1">
        <f t="shared" si="835"/>
        <v>0</v>
      </c>
      <c r="AU1161" s="1">
        <f t="shared" si="836"/>
        <v>0</v>
      </c>
      <c r="AV1161" s="1">
        <f t="shared" si="837"/>
        <v>0</v>
      </c>
      <c r="AW1161" s="1">
        <f t="shared" si="838"/>
        <v>0</v>
      </c>
      <c r="AX1161" s="1">
        <f t="shared" si="839"/>
        <v>0</v>
      </c>
      <c r="AY1161" s="1">
        <f t="shared" si="840"/>
        <v>0</v>
      </c>
      <c r="AZ1161" s="1">
        <f t="shared" si="841"/>
        <v>80</v>
      </c>
      <c r="BA1161" s="1">
        <f t="shared" si="842"/>
        <v>0</v>
      </c>
      <c r="BB1161" s="1">
        <f t="shared" si="843"/>
        <v>0</v>
      </c>
      <c r="BC1161" s="1">
        <f t="shared" si="844"/>
        <v>0</v>
      </c>
      <c r="BD1161" s="1">
        <f t="shared" si="845"/>
        <v>80</v>
      </c>
      <c r="BE1161" s="1" t="str">
        <f t="shared" si="856"/>
        <v>Barge D</v>
      </c>
      <c r="BF1161" s="1">
        <f t="shared" si="857"/>
        <v>8</v>
      </c>
      <c r="BG1161" s="3">
        <v>1143</v>
      </c>
      <c r="BH1161" s="1">
        <f t="shared" si="871"/>
        <v>0</v>
      </c>
      <c r="BI1161" s="1">
        <f t="shared" si="846"/>
        <v>0</v>
      </c>
      <c r="BJ1161" s="3">
        <v>1143</v>
      </c>
      <c r="BK1161" s="1">
        <f t="shared" si="847"/>
        <v>9</v>
      </c>
      <c r="BL1161" s="1">
        <f t="shared" si="858"/>
        <v>0</v>
      </c>
      <c r="BM1161" s="1">
        <f t="shared" si="859"/>
        <v>0</v>
      </c>
      <c r="BN1161" s="1">
        <f t="shared" si="860"/>
        <v>0</v>
      </c>
      <c r="BO1161" s="1">
        <f t="shared" si="861"/>
        <v>0</v>
      </c>
      <c r="BP1161" s="1">
        <f t="shared" si="862"/>
        <v>0</v>
      </c>
      <c r="BQ1161" s="1">
        <f t="shared" si="863"/>
        <v>0</v>
      </c>
      <c r="BR1161" s="1">
        <f t="shared" si="864"/>
        <v>0</v>
      </c>
      <c r="BS1161" s="1">
        <f t="shared" si="865"/>
        <v>0</v>
      </c>
      <c r="BT1161" s="1">
        <f t="shared" si="866"/>
        <v>1</v>
      </c>
      <c r="BU1161" s="1">
        <f t="shared" si="867"/>
        <v>2</v>
      </c>
      <c r="BW1161" s="1">
        <f t="shared" si="870"/>
        <v>0</v>
      </c>
      <c r="BX1161" s="1">
        <f t="shared" si="870"/>
        <v>0</v>
      </c>
      <c r="BY1161" s="1">
        <f t="shared" si="870"/>
        <v>0</v>
      </c>
      <c r="BZ1161" s="1">
        <f t="shared" si="872"/>
        <v>0</v>
      </c>
      <c r="CA1161" s="1">
        <f t="shared" si="872"/>
        <v>0</v>
      </c>
      <c r="CB1161" s="1">
        <f t="shared" si="872"/>
        <v>0</v>
      </c>
      <c r="CC1161" s="1">
        <f t="shared" si="872"/>
        <v>0</v>
      </c>
      <c r="CD1161" s="1">
        <f t="shared" si="872"/>
        <v>0</v>
      </c>
      <c r="CE1161" s="1">
        <f t="shared" si="872"/>
        <v>70</v>
      </c>
      <c r="CF1161" s="1">
        <f t="shared" si="872"/>
        <v>140</v>
      </c>
      <c r="CW1161" s="1">
        <v>1143</v>
      </c>
      <c r="CX1161" s="1">
        <f t="shared" si="852"/>
        <v>1</v>
      </c>
      <c r="CY1161" s="1" t="s">
        <v>37</v>
      </c>
      <c r="CZ1161" s="1">
        <v>1</v>
      </c>
      <c r="DB1161" s="1">
        <f t="shared" si="868"/>
        <v>9</v>
      </c>
      <c r="DC1161" s="1" t="s">
        <v>43</v>
      </c>
      <c r="DD1161" s="1">
        <f t="shared" si="853"/>
        <v>10</v>
      </c>
      <c r="DL1161" s="1">
        <v>1143</v>
      </c>
      <c r="DM1161" s="1">
        <f t="shared" si="854"/>
        <v>6</v>
      </c>
      <c r="DN1161" s="1">
        <f t="shared" si="855"/>
        <v>0</v>
      </c>
      <c r="DO1161" s="1" t="s">
        <v>37</v>
      </c>
      <c r="DP1161" s="1">
        <v>0</v>
      </c>
    </row>
    <row r="1162" spans="1:120" ht="15">
      <c r="A1162">
        <v>1144</v>
      </c>
      <c r="B1162">
        <v>2</v>
      </c>
      <c r="C1162" s="25">
        <v>24200</v>
      </c>
      <c r="D1162">
        <v>3</v>
      </c>
      <c r="E1162">
        <v>8</v>
      </c>
      <c r="F1162" t="s">
        <v>35</v>
      </c>
      <c r="G1162">
        <v>3</v>
      </c>
      <c r="H1162"/>
      <c r="I1162"/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1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f t="shared" si="823"/>
        <v>0</v>
      </c>
      <c r="AH1162" s="1">
        <f t="shared" si="824"/>
        <v>0</v>
      </c>
      <c r="AI1162" s="1">
        <f t="shared" si="825"/>
        <v>0</v>
      </c>
      <c r="AJ1162" s="1">
        <f t="shared" si="826"/>
        <v>0</v>
      </c>
      <c r="AK1162" s="1">
        <f t="shared" si="827"/>
        <v>0</v>
      </c>
      <c r="AL1162" s="1">
        <f t="shared" si="828"/>
        <v>0</v>
      </c>
      <c r="AM1162" s="1">
        <f t="shared" si="829"/>
        <v>0</v>
      </c>
      <c r="AN1162" s="1">
        <f t="shared" si="829"/>
        <v>0</v>
      </c>
      <c r="AO1162" s="1">
        <f t="shared" si="830"/>
        <v>0</v>
      </c>
      <c r="AP1162" s="1">
        <f t="shared" si="831"/>
        <v>80</v>
      </c>
      <c r="AQ1162" s="1">
        <f t="shared" si="832"/>
        <v>0</v>
      </c>
      <c r="AR1162" s="1">
        <f t="shared" si="833"/>
        <v>0</v>
      </c>
      <c r="AS1162" s="1">
        <f t="shared" si="834"/>
        <v>0</v>
      </c>
      <c r="AT1162" s="1">
        <f t="shared" si="835"/>
        <v>0</v>
      </c>
      <c r="AU1162" s="1">
        <f t="shared" si="836"/>
        <v>0</v>
      </c>
      <c r="AV1162" s="1">
        <f t="shared" si="837"/>
        <v>0</v>
      </c>
      <c r="AW1162" s="1">
        <f t="shared" si="838"/>
        <v>0</v>
      </c>
      <c r="AX1162" s="1">
        <f t="shared" si="839"/>
        <v>0</v>
      </c>
      <c r="AY1162" s="1">
        <f t="shared" si="840"/>
        <v>0</v>
      </c>
      <c r="AZ1162" s="1">
        <f t="shared" si="841"/>
        <v>0</v>
      </c>
      <c r="BA1162" s="1">
        <f t="shared" si="842"/>
        <v>0</v>
      </c>
      <c r="BB1162" s="1">
        <f t="shared" si="843"/>
        <v>0</v>
      </c>
      <c r="BC1162" s="1">
        <f t="shared" si="844"/>
        <v>0</v>
      </c>
      <c r="BD1162" s="1">
        <f t="shared" si="845"/>
        <v>80</v>
      </c>
      <c r="BE1162" s="1" t="str">
        <f t="shared" si="856"/>
        <v>Barge E</v>
      </c>
      <c r="BF1162" s="1">
        <f t="shared" si="857"/>
        <v>4</v>
      </c>
      <c r="BG1162" s="3">
        <v>1144</v>
      </c>
      <c r="BH1162" s="1">
        <f t="shared" si="871"/>
        <v>0</v>
      </c>
      <c r="BI1162" s="1">
        <f t="shared" si="846"/>
        <v>0</v>
      </c>
      <c r="BJ1162" s="3">
        <v>1144</v>
      </c>
      <c r="BK1162" s="1">
        <f t="shared" si="847"/>
        <v>6</v>
      </c>
      <c r="BL1162" s="1">
        <f t="shared" si="858"/>
        <v>0</v>
      </c>
      <c r="BM1162" s="1">
        <f t="shared" si="859"/>
        <v>0</v>
      </c>
      <c r="BN1162" s="1">
        <f t="shared" si="860"/>
        <v>0</v>
      </c>
      <c r="BO1162" s="1">
        <f t="shared" si="861"/>
        <v>0</v>
      </c>
      <c r="BP1162" s="1">
        <f t="shared" si="862"/>
        <v>0</v>
      </c>
      <c r="BQ1162" s="1">
        <f t="shared" si="863"/>
        <v>1</v>
      </c>
      <c r="BR1162" s="1">
        <f t="shared" si="864"/>
        <v>2</v>
      </c>
      <c r="BS1162" s="1">
        <f t="shared" si="865"/>
        <v>3</v>
      </c>
      <c r="BT1162" s="1">
        <f t="shared" si="866"/>
        <v>4</v>
      </c>
      <c r="BU1162" s="1">
        <f t="shared" si="867"/>
        <v>5</v>
      </c>
      <c r="BW1162" s="1">
        <f t="shared" si="870"/>
        <v>0</v>
      </c>
      <c r="BX1162" s="1">
        <f t="shared" si="870"/>
        <v>0</v>
      </c>
      <c r="BY1162" s="1">
        <f t="shared" si="870"/>
        <v>0</v>
      </c>
      <c r="BZ1162" s="1">
        <f t="shared" si="872"/>
        <v>0</v>
      </c>
      <c r="CA1162" s="1">
        <f t="shared" si="872"/>
        <v>0</v>
      </c>
      <c r="CB1162" s="1">
        <f t="shared" si="872"/>
        <v>70</v>
      </c>
      <c r="CC1162" s="1">
        <f t="shared" si="872"/>
        <v>140</v>
      </c>
      <c r="CD1162" s="1">
        <f t="shared" si="872"/>
        <v>210</v>
      </c>
      <c r="CE1162" s="1">
        <f t="shared" si="872"/>
        <v>280</v>
      </c>
      <c r="CF1162" s="1">
        <f t="shared" si="872"/>
        <v>350</v>
      </c>
      <c r="CW1162" s="1">
        <v>1144</v>
      </c>
      <c r="CX1162" s="1">
        <f t="shared" si="852"/>
        <v>1</v>
      </c>
      <c r="CY1162" s="1" t="s">
        <v>37</v>
      </c>
      <c r="CZ1162" s="1">
        <v>1</v>
      </c>
      <c r="DB1162" s="1">
        <f t="shared" si="868"/>
        <v>5</v>
      </c>
      <c r="DC1162" s="1" t="s">
        <v>43</v>
      </c>
      <c r="DD1162" s="1">
        <f t="shared" si="853"/>
        <v>8</v>
      </c>
      <c r="DL1162" s="1">
        <v>1144</v>
      </c>
      <c r="DM1162" s="1">
        <f t="shared" si="854"/>
        <v>4</v>
      </c>
      <c r="DN1162" s="1">
        <f t="shared" si="855"/>
        <v>0</v>
      </c>
      <c r="DO1162" s="1" t="s">
        <v>37</v>
      </c>
      <c r="DP1162" s="1">
        <v>0</v>
      </c>
    </row>
    <row r="1163" spans="1:120" ht="15">
      <c r="A1163">
        <v>1145</v>
      </c>
      <c r="B1163">
        <v>2</v>
      </c>
      <c r="C1163" s="25">
        <v>24200</v>
      </c>
      <c r="D1163">
        <v>4</v>
      </c>
      <c r="E1163">
        <v>8</v>
      </c>
      <c r="F1163" t="s">
        <v>73</v>
      </c>
      <c r="G1163">
        <v>3</v>
      </c>
      <c r="H1163"/>
      <c r="I1163"/>
      <c r="J1163" s="1">
        <v>0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1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f t="shared" si="823"/>
        <v>0</v>
      </c>
      <c r="AH1163" s="1">
        <f t="shared" si="824"/>
        <v>0</v>
      </c>
      <c r="AI1163" s="1">
        <f t="shared" si="825"/>
        <v>0</v>
      </c>
      <c r="AJ1163" s="1">
        <f t="shared" si="826"/>
        <v>0</v>
      </c>
      <c r="AK1163" s="1">
        <f t="shared" si="827"/>
        <v>0</v>
      </c>
      <c r="AL1163" s="1">
        <f t="shared" si="828"/>
        <v>0</v>
      </c>
      <c r="AM1163" s="1">
        <f t="shared" si="829"/>
        <v>0</v>
      </c>
      <c r="AN1163" s="1">
        <f t="shared" si="829"/>
        <v>0</v>
      </c>
      <c r="AO1163" s="1">
        <f t="shared" si="830"/>
        <v>0</v>
      </c>
      <c r="AP1163" s="1">
        <f t="shared" si="831"/>
        <v>0</v>
      </c>
      <c r="AQ1163" s="1">
        <f t="shared" si="832"/>
        <v>0</v>
      </c>
      <c r="AR1163" s="1">
        <f t="shared" si="833"/>
        <v>0</v>
      </c>
      <c r="AS1163" s="1">
        <f t="shared" si="834"/>
        <v>0</v>
      </c>
      <c r="AT1163" s="1">
        <f t="shared" si="835"/>
        <v>0</v>
      </c>
      <c r="AU1163" s="1">
        <f t="shared" si="836"/>
        <v>0</v>
      </c>
      <c r="AV1163" s="1">
        <f t="shared" si="837"/>
        <v>80</v>
      </c>
      <c r="AW1163" s="1">
        <f t="shared" si="838"/>
        <v>0</v>
      </c>
      <c r="AX1163" s="1">
        <f t="shared" si="839"/>
        <v>0</v>
      </c>
      <c r="AY1163" s="1">
        <f t="shared" si="840"/>
        <v>0</v>
      </c>
      <c r="AZ1163" s="1">
        <f t="shared" si="841"/>
        <v>0</v>
      </c>
      <c r="BA1163" s="1">
        <f t="shared" si="842"/>
        <v>0</v>
      </c>
      <c r="BB1163" s="1">
        <f t="shared" si="843"/>
        <v>0</v>
      </c>
      <c r="BC1163" s="1">
        <f t="shared" si="844"/>
        <v>0</v>
      </c>
      <c r="BD1163" s="1">
        <f t="shared" si="845"/>
        <v>80</v>
      </c>
      <c r="BE1163" s="1" t="str">
        <f t="shared" si="856"/>
        <v>Barge D</v>
      </c>
      <c r="BF1163" s="1">
        <f t="shared" si="857"/>
        <v>6</v>
      </c>
      <c r="BG1163" s="3">
        <v>1145</v>
      </c>
      <c r="BH1163" s="1">
        <f t="shared" si="871"/>
        <v>0</v>
      </c>
      <c r="BI1163" s="1">
        <f t="shared" si="846"/>
        <v>0</v>
      </c>
      <c r="BJ1163" s="3">
        <v>1145</v>
      </c>
      <c r="BK1163" s="1">
        <f t="shared" si="847"/>
        <v>7</v>
      </c>
      <c r="BL1163" s="1">
        <f t="shared" si="858"/>
        <v>0</v>
      </c>
      <c r="BM1163" s="1">
        <f t="shared" si="859"/>
        <v>0</v>
      </c>
      <c r="BN1163" s="1">
        <f t="shared" si="860"/>
        <v>0</v>
      </c>
      <c r="BO1163" s="1">
        <f t="shared" si="861"/>
        <v>0</v>
      </c>
      <c r="BP1163" s="1">
        <f t="shared" si="862"/>
        <v>0</v>
      </c>
      <c r="BQ1163" s="1">
        <f t="shared" si="863"/>
        <v>0</v>
      </c>
      <c r="BR1163" s="1">
        <f t="shared" si="864"/>
        <v>1</v>
      </c>
      <c r="BS1163" s="1">
        <f t="shared" si="865"/>
        <v>2</v>
      </c>
      <c r="BT1163" s="1">
        <f t="shared" si="866"/>
        <v>3</v>
      </c>
      <c r="BU1163" s="1">
        <f t="shared" si="867"/>
        <v>4</v>
      </c>
      <c r="BW1163" s="1">
        <f t="shared" si="870"/>
        <v>0</v>
      </c>
      <c r="BX1163" s="1">
        <f t="shared" si="870"/>
        <v>0</v>
      </c>
      <c r="BY1163" s="1">
        <f t="shared" si="870"/>
        <v>0</v>
      </c>
      <c r="BZ1163" s="1">
        <f t="shared" si="872"/>
        <v>0</v>
      </c>
      <c r="CA1163" s="1">
        <f t="shared" si="872"/>
        <v>0</v>
      </c>
      <c r="CB1163" s="1">
        <f t="shared" si="872"/>
        <v>0</v>
      </c>
      <c r="CC1163" s="1">
        <f t="shared" si="872"/>
        <v>70</v>
      </c>
      <c r="CD1163" s="1">
        <f t="shared" si="872"/>
        <v>140</v>
      </c>
      <c r="CE1163" s="1">
        <f t="shared" si="872"/>
        <v>210</v>
      </c>
      <c r="CF1163" s="1">
        <f t="shared" si="872"/>
        <v>280</v>
      </c>
      <c r="CW1163" s="1">
        <v>1145</v>
      </c>
      <c r="CX1163" s="1">
        <f t="shared" si="852"/>
        <v>1</v>
      </c>
      <c r="CY1163" s="1" t="s">
        <v>37</v>
      </c>
      <c r="CZ1163" s="1">
        <v>1</v>
      </c>
      <c r="DB1163" s="1">
        <f t="shared" si="868"/>
        <v>7</v>
      </c>
      <c r="DC1163" s="1" t="s">
        <v>43</v>
      </c>
      <c r="DD1163" s="1">
        <f t="shared" si="853"/>
        <v>8</v>
      </c>
      <c r="DL1163" s="1">
        <v>1145</v>
      </c>
      <c r="DM1163" s="1">
        <f t="shared" si="854"/>
        <v>5</v>
      </c>
      <c r="DN1163" s="1">
        <f t="shared" si="855"/>
        <v>0</v>
      </c>
      <c r="DO1163" s="1" t="s">
        <v>37</v>
      </c>
      <c r="DP1163" s="1">
        <v>0</v>
      </c>
    </row>
    <row r="1164" spans="1:120" ht="15">
      <c r="A1164">
        <v>1146</v>
      </c>
      <c r="B1164">
        <v>2</v>
      </c>
      <c r="C1164" s="25">
        <v>24200</v>
      </c>
      <c r="D1164">
        <v>1</v>
      </c>
      <c r="E1164">
        <v>4</v>
      </c>
      <c r="F1164" t="s">
        <v>74</v>
      </c>
      <c r="G1164">
        <v>3</v>
      </c>
      <c r="H1164"/>
      <c r="I1164"/>
      <c r="J1164" s="1">
        <v>0</v>
      </c>
      <c r="K1164" s="1">
        <v>0</v>
      </c>
      <c r="L1164" s="1">
        <v>0</v>
      </c>
      <c r="M1164" s="1">
        <v>0</v>
      </c>
      <c r="N1164" s="1">
        <v>1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f t="shared" si="823"/>
        <v>0</v>
      </c>
      <c r="AH1164" s="1">
        <f t="shared" si="824"/>
        <v>0</v>
      </c>
      <c r="AI1164" s="1">
        <f t="shared" si="825"/>
        <v>0</v>
      </c>
      <c r="AJ1164" s="1">
        <f t="shared" si="826"/>
        <v>0</v>
      </c>
      <c r="AK1164" s="1">
        <f t="shared" si="827"/>
        <v>80</v>
      </c>
      <c r="AL1164" s="1">
        <f t="shared" si="828"/>
        <v>0</v>
      </c>
      <c r="AM1164" s="1">
        <f t="shared" si="829"/>
        <v>0</v>
      </c>
      <c r="AN1164" s="1">
        <f t="shared" si="829"/>
        <v>0</v>
      </c>
      <c r="AO1164" s="1">
        <f t="shared" si="830"/>
        <v>0</v>
      </c>
      <c r="AP1164" s="1">
        <f t="shared" si="831"/>
        <v>0</v>
      </c>
      <c r="AQ1164" s="1">
        <f t="shared" si="832"/>
        <v>0</v>
      </c>
      <c r="AR1164" s="1">
        <f t="shared" si="833"/>
        <v>0</v>
      </c>
      <c r="AS1164" s="1">
        <f t="shared" si="834"/>
        <v>0</v>
      </c>
      <c r="AT1164" s="1">
        <f t="shared" si="835"/>
        <v>0</v>
      </c>
      <c r="AU1164" s="1">
        <f t="shared" si="836"/>
        <v>0</v>
      </c>
      <c r="AV1164" s="1">
        <f t="shared" si="837"/>
        <v>0</v>
      </c>
      <c r="AW1164" s="1">
        <f t="shared" si="838"/>
        <v>0</v>
      </c>
      <c r="AX1164" s="1">
        <f t="shared" si="839"/>
        <v>0</v>
      </c>
      <c r="AY1164" s="1">
        <f t="shared" si="840"/>
        <v>0</v>
      </c>
      <c r="AZ1164" s="1">
        <f t="shared" si="841"/>
        <v>0</v>
      </c>
      <c r="BA1164" s="1">
        <f t="shared" si="842"/>
        <v>0</v>
      </c>
      <c r="BB1164" s="1">
        <f t="shared" si="843"/>
        <v>0</v>
      </c>
      <c r="BC1164" s="1">
        <f t="shared" si="844"/>
        <v>0</v>
      </c>
      <c r="BD1164" s="1">
        <f t="shared" si="845"/>
        <v>80</v>
      </c>
      <c r="BE1164" s="1" t="str">
        <f t="shared" si="856"/>
        <v>Barge A</v>
      </c>
      <c r="BF1164" s="1">
        <f t="shared" si="857"/>
        <v>2</v>
      </c>
      <c r="BG1164" s="3">
        <v>1146</v>
      </c>
      <c r="BH1164" s="1">
        <f t="shared" si="871"/>
        <v>0</v>
      </c>
      <c r="BI1164" s="1">
        <f t="shared" si="846"/>
        <v>0</v>
      </c>
      <c r="BJ1164" s="3">
        <v>1146</v>
      </c>
      <c r="BK1164" s="1">
        <f t="shared" si="847"/>
        <v>4</v>
      </c>
      <c r="BL1164" s="1">
        <f t="shared" si="858"/>
        <v>0</v>
      </c>
      <c r="BM1164" s="1">
        <f t="shared" si="859"/>
        <v>0</v>
      </c>
      <c r="BN1164" s="1">
        <f t="shared" si="860"/>
        <v>0</v>
      </c>
      <c r="BO1164" s="1">
        <f t="shared" si="861"/>
        <v>1</v>
      </c>
      <c r="BP1164" s="1">
        <f t="shared" si="862"/>
        <v>2</v>
      </c>
      <c r="BQ1164" s="1">
        <f t="shared" si="863"/>
        <v>3</v>
      </c>
      <c r="BR1164" s="1">
        <f t="shared" si="864"/>
        <v>4</v>
      </c>
      <c r="BS1164" s="1">
        <f t="shared" si="865"/>
        <v>5</v>
      </c>
      <c r="BT1164" s="1">
        <f t="shared" si="866"/>
        <v>6</v>
      </c>
      <c r="BU1164" s="1">
        <f t="shared" si="867"/>
        <v>7</v>
      </c>
      <c r="BW1164" s="1">
        <f t="shared" si="870"/>
        <v>0</v>
      </c>
      <c r="BX1164" s="1">
        <f t="shared" si="870"/>
        <v>0</v>
      </c>
      <c r="BY1164" s="1">
        <f t="shared" si="870"/>
        <v>0</v>
      </c>
      <c r="BZ1164" s="1">
        <f t="shared" si="872"/>
        <v>70</v>
      </c>
      <c r="CA1164" s="1">
        <f t="shared" si="872"/>
        <v>140</v>
      </c>
      <c r="CB1164" s="1">
        <f t="shared" si="872"/>
        <v>210</v>
      </c>
      <c r="CC1164" s="1">
        <f t="shared" si="872"/>
        <v>280</v>
      </c>
      <c r="CD1164" s="1">
        <f t="shared" si="872"/>
        <v>350</v>
      </c>
      <c r="CE1164" s="1">
        <f t="shared" si="872"/>
        <v>420</v>
      </c>
      <c r="CF1164" s="1">
        <f t="shared" si="872"/>
        <v>490</v>
      </c>
      <c r="CW1164" s="1">
        <v>1146</v>
      </c>
      <c r="CX1164" s="1">
        <f t="shared" si="852"/>
        <v>1</v>
      </c>
      <c r="CY1164" s="1" t="s">
        <v>37</v>
      </c>
      <c r="CZ1164" s="1">
        <v>1</v>
      </c>
      <c r="DB1164" s="1">
        <f t="shared" si="868"/>
        <v>3</v>
      </c>
      <c r="DC1164" s="1" t="s">
        <v>43</v>
      </c>
      <c r="DD1164" s="1">
        <f t="shared" si="853"/>
        <v>4</v>
      </c>
      <c r="DL1164" s="1">
        <v>1146</v>
      </c>
      <c r="DM1164" s="1">
        <f t="shared" si="854"/>
        <v>2</v>
      </c>
      <c r="DN1164" s="1">
        <f t="shared" si="855"/>
        <v>0</v>
      </c>
      <c r="DO1164" s="1" t="s">
        <v>37</v>
      </c>
      <c r="DP1164" s="1">
        <v>0</v>
      </c>
    </row>
    <row r="1165" spans="1:120" ht="15">
      <c r="A1165">
        <v>1147</v>
      </c>
      <c r="B1165">
        <v>2</v>
      </c>
      <c r="C1165" s="25">
        <v>24200</v>
      </c>
      <c r="D1165">
        <v>3</v>
      </c>
      <c r="E1165">
        <v>7</v>
      </c>
      <c r="F1165" t="s">
        <v>35</v>
      </c>
      <c r="G1165">
        <v>3</v>
      </c>
      <c r="H1165"/>
      <c r="I1165"/>
      <c r="J1165" s="1">
        <v>0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>
        <v>1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f t="shared" si="823"/>
        <v>0</v>
      </c>
      <c r="AH1165" s="1">
        <f t="shared" si="824"/>
        <v>0</v>
      </c>
      <c r="AI1165" s="1">
        <f t="shared" si="825"/>
        <v>0</v>
      </c>
      <c r="AJ1165" s="1">
        <f t="shared" si="826"/>
        <v>0</v>
      </c>
      <c r="AK1165" s="1">
        <f t="shared" si="827"/>
        <v>0</v>
      </c>
      <c r="AL1165" s="1">
        <f t="shared" si="828"/>
        <v>0</v>
      </c>
      <c r="AM1165" s="1">
        <f t="shared" si="829"/>
        <v>0</v>
      </c>
      <c r="AN1165" s="1">
        <f t="shared" si="829"/>
        <v>0</v>
      </c>
      <c r="AO1165" s="1">
        <f t="shared" si="830"/>
        <v>0</v>
      </c>
      <c r="AP1165" s="1">
        <f t="shared" si="831"/>
        <v>0</v>
      </c>
      <c r="AQ1165" s="1">
        <f t="shared" si="832"/>
        <v>0</v>
      </c>
      <c r="AR1165" s="1">
        <f t="shared" si="833"/>
        <v>0</v>
      </c>
      <c r="AS1165" s="1">
        <f t="shared" si="834"/>
        <v>80</v>
      </c>
      <c r="AT1165" s="1">
        <f t="shared" si="835"/>
        <v>0</v>
      </c>
      <c r="AU1165" s="1">
        <f t="shared" si="836"/>
        <v>0</v>
      </c>
      <c r="AV1165" s="1">
        <f t="shared" si="837"/>
        <v>0</v>
      </c>
      <c r="AW1165" s="1">
        <f t="shared" si="838"/>
        <v>0</v>
      </c>
      <c r="AX1165" s="1">
        <f t="shared" si="839"/>
        <v>0</v>
      </c>
      <c r="AY1165" s="1">
        <f t="shared" si="840"/>
        <v>0</v>
      </c>
      <c r="AZ1165" s="1">
        <f t="shared" si="841"/>
        <v>0</v>
      </c>
      <c r="BA1165" s="1">
        <f t="shared" si="842"/>
        <v>0</v>
      </c>
      <c r="BB1165" s="1">
        <f t="shared" si="843"/>
        <v>0</v>
      </c>
      <c r="BC1165" s="1">
        <f t="shared" si="844"/>
        <v>0</v>
      </c>
      <c r="BD1165" s="1">
        <f t="shared" si="845"/>
        <v>80</v>
      </c>
      <c r="BE1165" s="1" t="str">
        <f t="shared" si="856"/>
        <v>Barge E</v>
      </c>
      <c r="BF1165" s="1">
        <f t="shared" si="857"/>
        <v>5</v>
      </c>
      <c r="BG1165" s="3">
        <v>1147</v>
      </c>
      <c r="BH1165" s="1">
        <f t="shared" si="871"/>
        <v>0</v>
      </c>
      <c r="BI1165" s="1">
        <f t="shared" si="846"/>
        <v>0</v>
      </c>
      <c r="BJ1165" s="3">
        <v>1147</v>
      </c>
      <c r="BK1165" s="1">
        <f t="shared" si="847"/>
        <v>6</v>
      </c>
      <c r="BL1165" s="1">
        <f t="shared" si="858"/>
        <v>0</v>
      </c>
      <c r="BM1165" s="1">
        <f t="shared" si="859"/>
        <v>0</v>
      </c>
      <c r="BN1165" s="1">
        <f t="shared" si="860"/>
        <v>0</v>
      </c>
      <c r="BO1165" s="1">
        <f t="shared" si="861"/>
        <v>0</v>
      </c>
      <c r="BP1165" s="1">
        <f t="shared" si="862"/>
        <v>0</v>
      </c>
      <c r="BQ1165" s="1">
        <f t="shared" si="863"/>
        <v>1</v>
      </c>
      <c r="BR1165" s="1">
        <f t="shared" si="864"/>
        <v>2</v>
      </c>
      <c r="BS1165" s="1">
        <f t="shared" si="865"/>
        <v>3</v>
      </c>
      <c r="BT1165" s="1">
        <f t="shared" si="866"/>
        <v>4</v>
      </c>
      <c r="BU1165" s="1">
        <f t="shared" si="867"/>
        <v>5</v>
      </c>
      <c r="BW1165" s="1">
        <f t="shared" si="870"/>
        <v>0</v>
      </c>
      <c r="BX1165" s="1">
        <f t="shared" si="870"/>
        <v>0</v>
      </c>
      <c r="BY1165" s="1">
        <f t="shared" si="870"/>
        <v>0</v>
      </c>
      <c r="BZ1165" s="1">
        <f t="shared" si="872"/>
        <v>0</v>
      </c>
      <c r="CA1165" s="1">
        <f t="shared" si="872"/>
        <v>0</v>
      </c>
      <c r="CB1165" s="1">
        <f t="shared" si="872"/>
        <v>70</v>
      </c>
      <c r="CC1165" s="1">
        <f t="shared" si="872"/>
        <v>140</v>
      </c>
      <c r="CD1165" s="1">
        <f t="shared" si="872"/>
        <v>210</v>
      </c>
      <c r="CE1165" s="1">
        <f t="shared" si="872"/>
        <v>280</v>
      </c>
      <c r="CF1165" s="1">
        <f t="shared" si="872"/>
        <v>350</v>
      </c>
      <c r="CW1165" s="1">
        <v>1147</v>
      </c>
      <c r="CX1165" s="1">
        <f t="shared" si="852"/>
        <v>1</v>
      </c>
      <c r="CY1165" s="1" t="s">
        <v>37</v>
      </c>
      <c r="CZ1165" s="1">
        <v>1</v>
      </c>
      <c r="DB1165" s="1">
        <f t="shared" si="868"/>
        <v>6</v>
      </c>
      <c r="DC1165" s="1" t="s">
        <v>43</v>
      </c>
      <c r="DD1165" s="1">
        <f t="shared" si="853"/>
        <v>7</v>
      </c>
      <c r="DL1165" s="1">
        <v>1147</v>
      </c>
      <c r="DM1165" s="1">
        <f t="shared" si="854"/>
        <v>4</v>
      </c>
      <c r="DN1165" s="1">
        <f t="shared" si="855"/>
        <v>0</v>
      </c>
      <c r="DO1165" s="1" t="s">
        <v>37</v>
      </c>
      <c r="DP1165" s="1">
        <v>0</v>
      </c>
    </row>
    <row r="1166" spans="1:120" ht="15">
      <c r="A1166">
        <v>1148</v>
      </c>
      <c r="B1166">
        <v>2</v>
      </c>
      <c r="C1166" s="25">
        <v>24200</v>
      </c>
      <c r="D1166">
        <v>3</v>
      </c>
      <c r="E1166">
        <v>8</v>
      </c>
      <c r="F1166" t="s">
        <v>73</v>
      </c>
      <c r="G1166">
        <v>5</v>
      </c>
      <c r="H1166"/>
      <c r="I1166"/>
      <c r="J1166" s="1">
        <v>0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1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f t="shared" si="823"/>
        <v>0</v>
      </c>
      <c r="AH1166" s="1">
        <f t="shared" si="824"/>
        <v>0</v>
      </c>
      <c r="AI1166" s="1">
        <f t="shared" si="825"/>
        <v>0</v>
      </c>
      <c r="AJ1166" s="1">
        <f t="shared" si="826"/>
        <v>0</v>
      </c>
      <c r="AK1166" s="1">
        <f t="shared" si="827"/>
        <v>0</v>
      </c>
      <c r="AL1166" s="1">
        <f t="shared" si="828"/>
        <v>0</v>
      </c>
      <c r="AM1166" s="1">
        <f t="shared" si="829"/>
        <v>0</v>
      </c>
      <c r="AN1166" s="1">
        <f t="shared" si="829"/>
        <v>0</v>
      </c>
      <c r="AO1166" s="1">
        <f t="shared" si="830"/>
        <v>0</v>
      </c>
      <c r="AP1166" s="1">
        <f t="shared" si="831"/>
        <v>0</v>
      </c>
      <c r="AQ1166" s="1">
        <f t="shared" si="832"/>
        <v>0</v>
      </c>
      <c r="AR1166" s="1">
        <f t="shared" si="833"/>
        <v>0</v>
      </c>
      <c r="AS1166" s="1">
        <f t="shared" si="834"/>
        <v>0</v>
      </c>
      <c r="AT1166" s="1">
        <f t="shared" si="835"/>
        <v>0</v>
      </c>
      <c r="AU1166" s="1">
        <f t="shared" si="836"/>
        <v>0</v>
      </c>
      <c r="AV1166" s="1">
        <f t="shared" si="837"/>
        <v>80</v>
      </c>
      <c r="AW1166" s="1">
        <f t="shared" si="838"/>
        <v>0</v>
      </c>
      <c r="AX1166" s="1">
        <f t="shared" si="839"/>
        <v>0</v>
      </c>
      <c r="AY1166" s="1">
        <f t="shared" si="840"/>
        <v>0</v>
      </c>
      <c r="AZ1166" s="1">
        <f t="shared" si="841"/>
        <v>0</v>
      </c>
      <c r="BA1166" s="1">
        <f t="shared" si="842"/>
        <v>0</v>
      </c>
      <c r="BB1166" s="1">
        <f t="shared" si="843"/>
        <v>0</v>
      </c>
      <c r="BC1166" s="1">
        <f t="shared" si="844"/>
        <v>0</v>
      </c>
      <c r="BD1166" s="1">
        <f t="shared" si="845"/>
        <v>80</v>
      </c>
      <c r="BE1166" s="1" t="str">
        <f t="shared" si="856"/>
        <v>Barge D</v>
      </c>
      <c r="BF1166" s="1">
        <f t="shared" si="857"/>
        <v>6</v>
      </c>
      <c r="BG1166" s="3">
        <v>1148</v>
      </c>
      <c r="BH1166" s="1">
        <f t="shared" si="871"/>
        <v>0</v>
      </c>
      <c r="BI1166" s="1">
        <f t="shared" si="846"/>
        <v>0</v>
      </c>
      <c r="BJ1166" s="3">
        <v>1148</v>
      </c>
      <c r="BK1166" s="1">
        <f t="shared" si="847"/>
        <v>8</v>
      </c>
      <c r="BL1166" s="1">
        <f t="shared" si="858"/>
        <v>0</v>
      </c>
      <c r="BM1166" s="1">
        <f t="shared" si="859"/>
        <v>0</v>
      </c>
      <c r="BN1166" s="1">
        <f t="shared" si="860"/>
        <v>0</v>
      </c>
      <c r="BO1166" s="1">
        <f t="shared" si="861"/>
        <v>0</v>
      </c>
      <c r="BP1166" s="1">
        <f t="shared" si="862"/>
        <v>0</v>
      </c>
      <c r="BQ1166" s="1">
        <f t="shared" si="863"/>
        <v>0</v>
      </c>
      <c r="BR1166" s="1">
        <f t="shared" si="864"/>
        <v>0</v>
      </c>
      <c r="BS1166" s="1">
        <f t="shared" si="865"/>
        <v>1</v>
      </c>
      <c r="BT1166" s="1">
        <f t="shared" si="866"/>
        <v>2</v>
      </c>
      <c r="BU1166" s="1">
        <f t="shared" si="867"/>
        <v>3</v>
      </c>
      <c r="BW1166" s="1">
        <f t="shared" si="870"/>
        <v>0</v>
      </c>
      <c r="BX1166" s="1">
        <f t="shared" si="870"/>
        <v>0</v>
      </c>
      <c r="BY1166" s="1">
        <f t="shared" si="870"/>
        <v>0</v>
      </c>
      <c r="BZ1166" s="1">
        <f t="shared" si="872"/>
        <v>0</v>
      </c>
      <c r="CA1166" s="1">
        <f t="shared" si="872"/>
        <v>0</v>
      </c>
      <c r="CB1166" s="1">
        <f t="shared" si="872"/>
        <v>0</v>
      </c>
      <c r="CC1166" s="1">
        <f t="shared" si="872"/>
        <v>0</v>
      </c>
      <c r="CD1166" s="1">
        <f t="shared" si="872"/>
        <v>70</v>
      </c>
      <c r="CE1166" s="1">
        <f t="shared" si="872"/>
        <v>140</v>
      </c>
      <c r="CF1166" s="1">
        <f t="shared" si="872"/>
        <v>210</v>
      </c>
      <c r="CW1166" s="1">
        <v>1148</v>
      </c>
      <c r="CX1166" s="1">
        <f t="shared" si="852"/>
        <v>1</v>
      </c>
      <c r="CY1166" s="1" t="s">
        <v>37</v>
      </c>
      <c r="CZ1166" s="1">
        <v>1</v>
      </c>
      <c r="DB1166" s="1">
        <f t="shared" si="868"/>
        <v>7</v>
      </c>
      <c r="DC1166" s="1" t="s">
        <v>43</v>
      </c>
      <c r="DD1166" s="1">
        <f t="shared" si="853"/>
        <v>8</v>
      </c>
      <c r="DL1166" s="1">
        <v>1148</v>
      </c>
      <c r="DM1166" s="1">
        <f t="shared" si="854"/>
        <v>4</v>
      </c>
      <c r="DN1166" s="1">
        <f t="shared" si="855"/>
        <v>0</v>
      </c>
      <c r="DO1166" s="1" t="s">
        <v>37</v>
      </c>
      <c r="DP1166" s="1">
        <v>0</v>
      </c>
    </row>
    <row r="1167" spans="1:120" ht="15">
      <c r="A1167">
        <v>1149</v>
      </c>
      <c r="B1167">
        <v>2</v>
      </c>
      <c r="C1167" s="25">
        <v>24200</v>
      </c>
      <c r="D1167">
        <v>2</v>
      </c>
      <c r="E1167">
        <v>6</v>
      </c>
      <c r="F1167" t="s">
        <v>73</v>
      </c>
      <c r="G1167">
        <v>3</v>
      </c>
      <c r="H1167"/>
      <c r="I1167"/>
      <c r="J1167" s="1">
        <v>0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1</v>
      </c>
      <c r="R1167" s="1">
        <v>0</v>
      </c>
      <c r="S1167" s="1">
        <v>0</v>
      </c>
      <c r="T1167" s="1"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f t="shared" si="823"/>
        <v>0</v>
      </c>
      <c r="AH1167" s="1">
        <f t="shared" si="824"/>
        <v>0</v>
      </c>
      <c r="AI1167" s="1">
        <f t="shared" si="825"/>
        <v>0</v>
      </c>
      <c r="AJ1167" s="1">
        <f t="shared" si="826"/>
        <v>0</v>
      </c>
      <c r="AK1167" s="1">
        <f t="shared" si="827"/>
        <v>0</v>
      </c>
      <c r="AL1167" s="1">
        <f t="shared" si="828"/>
        <v>0</v>
      </c>
      <c r="AM1167" s="1">
        <f t="shared" si="829"/>
        <v>0</v>
      </c>
      <c r="AN1167" s="1">
        <f t="shared" si="829"/>
        <v>225</v>
      </c>
      <c r="AO1167" s="1">
        <f t="shared" si="830"/>
        <v>0</v>
      </c>
      <c r="AP1167" s="1">
        <f t="shared" si="831"/>
        <v>0</v>
      </c>
      <c r="AQ1167" s="1">
        <f t="shared" si="832"/>
        <v>0</v>
      </c>
      <c r="AR1167" s="1">
        <f t="shared" si="833"/>
        <v>0</v>
      </c>
      <c r="AS1167" s="1">
        <f t="shared" si="834"/>
        <v>0</v>
      </c>
      <c r="AT1167" s="1">
        <f t="shared" si="835"/>
        <v>0</v>
      </c>
      <c r="AU1167" s="1">
        <f t="shared" si="836"/>
        <v>0</v>
      </c>
      <c r="AV1167" s="1">
        <f t="shared" si="837"/>
        <v>0</v>
      </c>
      <c r="AW1167" s="1">
        <f t="shared" si="838"/>
        <v>0</v>
      </c>
      <c r="AX1167" s="1">
        <f t="shared" si="839"/>
        <v>0</v>
      </c>
      <c r="AY1167" s="1">
        <f t="shared" si="840"/>
        <v>0</v>
      </c>
      <c r="AZ1167" s="1">
        <f t="shared" si="841"/>
        <v>0</v>
      </c>
      <c r="BA1167" s="1">
        <f t="shared" si="842"/>
        <v>0</v>
      </c>
      <c r="BB1167" s="1">
        <f t="shared" si="843"/>
        <v>0</v>
      </c>
      <c r="BC1167" s="1">
        <f t="shared" si="844"/>
        <v>0</v>
      </c>
      <c r="BD1167" s="1">
        <f t="shared" si="845"/>
        <v>225</v>
      </c>
      <c r="BE1167" s="1" t="str">
        <f t="shared" si="856"/>
        <v>Truck</v>
      </c>
      <c r="BF1167" s="1">
        <f t="shared" si="857"/>
        <v>4</v>
      </c>
      <c r="BG1167" s="3">
        <v>1149</v>
      </c>
      <c r="BH1167" s="1">
        <f t="shared" si="871"/>
        <v>0</v>
      </c>
      <c r="BI1167" s="1">
        <f t="shared" si="846"/>
        <v>0</v>
      </c>
      <c r="BJ1167" s="3">
        <v>1149</v>
      </c>
      <c r="BK1167" s="1">
        <f t="shared" si="847"/>
        <v>5</v>
      </c>
      <c r="BL1167" s="1">
        <f t="shared" si="858"/>
        <v>0</v>
      </c>
      <c r="BM1167" s="1">
        <f t="shared" si="859"/>
        <v>0</v>
      </c>
      <c r="BN1167" s="1">
        <f t="shared" si="860"/>
        <v>0</v>
      </c>
      <c r="BO1167" s="1">
        <f t="shared" si="861"/>
        <v>0</v>
      </c>
      <c r="BP1167" s="1">
        <f t="shared" si="862"/>
        <v>1</v>
      </c>
      <c r="BQ1167" s="1">
        <f t="shared" si="863"/>
        <v>2</v>
      </c>
      <c r="BR1167" s="1">
        <f t="shared" si="864"/>
        <v>3</v>
      </c>
      <c r="BS1167" s="1">
        <f t="shared" si="865"/>
        <v>4</v>
      </c>
      <c r="BT1167" s="1">
        <f t="shared" si="866"/>
        <v>5</v>
      </c>
      <c r="BU1167" s="1">
        <f t="shared" si="867"/>
        <v>6</v>
      </c>
      <c r="BW1167" s="1">
        <f t="shared" si="870"/>
        <v>0</v>
      </c>
      <c r="BX1167" s="1">
        <f t="shared" si="870"/>
        <v>0</v>
      </c>
      <c r="BY1167" s="1">
        <f t="shared" si="870"/>
        <v>0</v>
      </c>
      <c r="BZ1167" s="1">
        <f t="shared" si="872"/>
        <v>0</v>
      </c>
      <c r="CA1167" s="1">
        <f t="shared" si="872"/>
        <v>70</v>
      </c>
      <c r="CB1167" s="1">
        <f t="shared" si="872"/>
        <v>140</v>
      </c>
      <c r="CC1167" s="1">
        <f t="shared" si="872"/>
        <v>210</v>
      </c>
      <c r="CD1167" s="1">
        <f t="shared" si="872"/>
        <v>280</v>
      </c>
      <c r="CE1167" s="1">
        <f t="shared" si="872"/>
        <v>350</v>
      </c>
      <c r="CF1167" s="1">
        <f t="shared" si="872"/>
        <v>420</v>
      </c>
      <c r="CW1167" s="1">
        <v>1149</v>
      </c>
      <c r="CX1167" s="1">
        <f t="shared" si="852"/>
        <v>1</v>
      </c>
      <c r="CY1167" s="1" t="s">
        <v>37</v>
      </c>
      <c r="CZ1167" s="1">
        <v>1</v>
      </c>
      <c r="DB1167" s="1">
        <f t="shared" si="868"/>
        <v>4</v>
      </c>
      <c r="DC1167" s="1" t="s">
        <v>43</v>
      </c>
      <c r="DD1167" s="1">
        <f t="shared" si="853"/>
        <v>6</v>
      </c>
      <c r="DL1167" s="1">
        <v>1149</v>
      </c>
      <c r="DM1167" s="1">
        <f t="shared" si="854"/>
        <v>3</v>
      </c>
      <c r="DN1167" s="1">
        <f t="shared" si="855"/>
        <v>0</v>
      </c>
      <c r="DO1167" s="1" t="s">
        <v>37</v>
      </c>
      <c r="DP1167" s="1">
        <v>0</v>
      </c>
    </row>
    <row r="1168" spans="1:120" ht="15">
      <c r="A1168">
        <v>1150</v>
      </c>
      <c r="B1168">
        <v>1</v>
      </c>
      <c r="C1168" s="25">
        <v>22300</v>
      </c>
      <c r="D1168">
        <v>3</v>
      </c>
      <c r="E1168">
        <v>8</v>
      </c>
      <c r="F1168" t="s">
        <v>35</v>
      </c>
      <c r="G1168">
        <v>3</v>
      </c>
      <c r="H1168"/>
      <c r="I1168"/>
      <c r="J1168" s="1">
        <v>0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1</v>
      </c>
      <c r="T1168" s="1"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f t="shared" si="823"/>
        <v>0</v>
      </c>
      <c r="AH1168" s="1">
        <f t="shared" si="824"/>
        <v>0</v>
      </c>
      <c r="AI1168" s="1">
        <f t="shared" si="825"/>
        <v>0</v>
      </c>
      <c r="AJ1168" s="1">
        <f t="shared" si="826"/>
        <v>0</v>
      </c>
      <c r="AK1168" s="1">
        <f t="shared" si="827"/>
        <v>0</v>
      </c>
      <c r="AL1168" s="1">
        <f t="shared" si="828"/>
        <v>0</v>
      </c>
      <c r="AM1168" s="1">
        <f t="shared" si="829"/>
        <v>0</v>
      </c>
      <c r="AN1168" s="1">
        <f t="shared" si="829"/>
        <v>0</v>
      </c>
      <c r="AO1168" s="1">
        <f t="shared" si="830"/>
        <v>0</v>
      </c>
      <c r="AP1168" s="1">
        <f t="shared" si="831"/>
        <v>40</v>
      </c>
      <c r="AQ1168" s="1">
        <f t="shared" si="832"/>
        <v>0</v>
      </c>
      <c r="AR1168" s="1">
        <f t="shared" si="833"/>
        <v>0</v>
      </c>
      <c r="AS1168" s="1">
        <f t="shared" si="834"/>
        <v>0</v>
      </c>
      <c r="AT1168" s="1">
        <f t="shared" si="835"/>
        <v>0</v>
      </c>
      <c r="AU1168" s="1">
        <f t="shared" si="836"/>
        <v>0</v>
      </c>
      <c r="AV1168" s="1">
        <f t="shared" si="837"/>
        <v>0</v>
      </c>
      <c r="AW1168" s="1">
        <f t="shared" si="838"/>
        <v>0</v>
      </c>
      <c r="AX1168" s="1">
        <f t="shared" si="839"/>
        <v>0</v>
      </c>
      <c r="AY1168" s="1">
        <f t="shared" si="840"/>
        <v>0</v>
      </c>
      <c r="AZ1168" s="1">
        <f t="shared" si="841"/>
        <v>0</v>
      </c>
      <c r="BA1168" s="1">
        <f t="shared" si="842"/>
        <v>0</v>
      </c>
      <c r="BB1168" s="1">
        <f t="shared" si="843"/>
        <v>0</v>
      </c>
      <c r="BC1168" s="1">
        <f t="shared" si="844"/>
        <v>0</v>
      </c>
      <c r="BD1168" s="1">
        <f t="shared" si="845"/>
        <v>40</v>
      </c>
      <c r="BE1168" s="1" t="str">
        <f t="shared" si="856"/>
        <v>Barge E</v>
      </c>
      <c r="BF1168" s="1">
        <f t="shared" si="857"/>
        <v>4</v>
      </c>
      <c r="BG1168" s="3">
        <v>1150</v>
      </c>
      <c r="BH1168" s="1">
        <f t="shared" si="871"/>
        <v>0</v>
      </c>
      <c r="BI1168" s="1">
        <f t="shared" si="846"/>
        <v>0</v>
      </c>
      <c r="BJ1168" s="3">
        <v>1150</v>
      </c>
      <c r="BK1168" s="1">
        <f t="shared" si="847"/>
        <v>6</v>
      </c>
      <c r="BL1168" s="1">
        <f t="shared" si="858"/>
        <v>0</v>
      </c>
      <c r="BM1168" s="1">
        <f t="shared" si="859"/>
        <v>0</v>
      </c>
      <c r="BN1168" s="1">
        <f t="shared" si="860"/>
        <v>0</v>
      </c>
      <c r="BO1168" s="1">
        <f t="shared" si="861"/>
        <v>0</v>
      </c>
      <c r="BP1168" s="1">
        <f t="shared" si="862"/>
        <v>0</v>
      </c>
      <c r="BQ1168" s="1">
        <f t="shared" si="863"/>
        <v>1</v>
      </c>
      <c r="BR1168" s="1">
        <f t="shared" si="864"/>
        <v>2</v>
      </c>
      <c r="BS1168" s="1">
        <f t="shared" si="865"/>
        <v>3</v>
      </c>
      <c r="BT1168" s="1">
        <f t="shared" si="866"/>
        <v>4</v>
      </c>
      <c r="BU1168" s="1">
        <f t="shared" si="867"/>
        <v>5</v>
      </c>
      <c r="BW1168" s="1">
        <f t="shared" si="870"/>
        <v>0</v>
      </c>
      <c r="BX1168" s="1">
        <f t="shared" si="870"/>
        <v>0</v>
      </c>
      <c r="BY1168" s="1">
        <f t="shared" si="870"/>
        <v>0</v>
      </c>
      <c r="BZ1168" s="1">
        <f t="shared" si="872"/>
        <v>0</v>
      </c>
      <c r="CA1168" s="1">
        <f t="shared" si="872"/>
        <v>0</v>
      </c>
      <c r="CB1168" s="1">
        <f t="shared" si="872"/>
        <v>50</v>
      </c>
      <c r="CC1168" s="1">
        <f t="shared" si="872"/>
        <v>100</v>
      </c>
      <c r="CD1168" s="1">
        <f t="shared" si="872"/>
        <v>150</v>
      </c>
      <c r="CE1168" s="1">
        <f t="shared" si="872"/>
        <v>200</v>
      </c>
      <c r="CF1168" s="1">
        <f t="shared" si="872"/>
        <v>250</v>
      </c>
      <c r="CW1168" s="1">
        <v>1150</v>
      </c>
      <c r="CX1168" s="1">
        <f t="shared" si="852"/>
        <v>1</v>
      </c>
      <c r="CY1168" s="1" t="s">
        <v>37</v>
      </c>
      <c r="CZ1168" s="1">
        <v>1</v>
      </c>
      <c r="DB1168" s="1">
        <f t="shared" si="868"/>
        <v>5</v>
      </c>
      <c r="DC1168" s="1" t="s">
        <v>43</v>
      </c>
      <c r="DD1168" s="1">
        <f t="shared" si="853"/>
        <v>8</v>
      </c>
      <c r="DL1168" s="1">
        <v>1150</v>
      </c>
      <c r="DM1168" s="1">
        <f t="shared" si="854"/>
        <v>4</v>
      </c>
      <c r="DN1168" s="1">
        <f t="shared" si="855"/>
        <v>0</v>
      </c>
      <c r="DO1168" s="1" t="s">
        <v>37</v>
      </c>
      <c r="DP1168" s="1">
        <v>0</v>
      </c>
    </row>
    <row r="1169" spans="1:120" ht="15">
      <c r="A1169">
        <v>1151</v>
      </c>
      <c r="B1169">
        <v>2</v>
      </c>
      <c r="C1169" s="25">
        <v>24200</v>
      </c>
      <c r="D1169">
        <v>3</v>
      </c>
      <c r="E1169">
        <v>6</v>
      </c>
      <c r="F1169" t="s">
        <v>35</v>
      </c>
      <c r="G1169">
        <v>3</v>
      </c>
      <c r="H1169"/>
      <c r="I1169"/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1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f t="shared" si="823"/>
        <v>0</v>
      </c>
      <c r="AH1169" s="1">
        <f t="shared" si="824"/>
        <v>0</v>
      </c>
      <c r="AI1169" s="1">
        <f t="shared" si="825"/>
        <v>0</v>
      </c>
      <c r="AJ1169" s="1">
        <f t="shared" si="826"/>
        <v>0</v>
      </c>
      <c r="AK1169" s="1">
        <f t="shared" si="827"/>
        <v>0</v>
      </c>
      <c r="AL1169" s="1">
        <f t="shared" si="828"/>
        <v>0</v>
      </c>
      <c r="AM1169" s="1">
        <f t="shared" si="829"/>
        <v>0</v>
      </c>
      <c r="AN1169" s="1">
        <f t="shared" si="829"/>
        <v>0</v>
      </c>
      <c r="AO1169" s="1">
        <f t="shared" si="830"/>
        <v>0</v>
      </c>
      <c r="AP1169" s="1">
        <f t="shared" si="831"/>
        <v>80</v>
      </c>
      <c r="AQ1169" s="1">
        <f t="shared" si="832"/>
        <v>0</v>
      </c>
      <c r="AR1169" s="1">
        <f t="shared" si="833"/>
        <v>0</v>
      </c>
      <c r="AS1169" s="1">
        <f t="shared" si="834"/>
        <v>0</v>
      </c>
      <c r="AT1169" s="1">
        <f t="shared" si="835"/>
        <v>0</v>
      </c>
      <c r="AU1169" s="1">
        <f t="shared" si="836"/>
        <v>0</v>
      </c>
      <c r="AV1169" s="1">
        <f t="shared" si="837"/>
        <v>0</v>
      </c>
      <c r="AW1169" s="1">
        <f t="shared" si="838"/>
        <v>0</v>
      </c>
      <c r="AX1169" s="1">
        <f t="shared" si="839"/>
        <v>0</v>
      </c>
      <c r="AY1169" s="1">
        <f t="shared" si="840"/>
        <v>0</v>
      </c>
      <c r="AZ1169" s="1">
        <f t="shared" si="841"/>
        <v>0</v>
      </c>
      <c r="BA1169" s="1">
        <f t="shared" si="842"/>
        <v>0</v>
      </c>
      <c r="BB1169" s="1">
        <f t="shared" si="843"/>
        <v>0</v>
      </c>
      <c r="BC1169" s="1">
        <f t="shared" si="844"/>
        <v>0</v>
      </c>
      <c r="BD1169" s="1">
        <f t="shared" si="845"/>
        <v>80</v>
      </c>
      <c r="BE1169" s="1" t="str">
        <f t="shared" si="856"/>
        <v>Barge E</v>
      </c>
      <c r="BF1169" s="1">
        <f t="shared" si="857"/>
        <v>4</v>
      </c>
      <c r="BG1169" s="3">
        <v>1151</v>
      </c>
      <c r="BH1169" s="1">
        <f t="shared" si="871"/>
        <v>0</v>
      </c>
      <c r="BI1169" s="1">
        <f t="shared" si="846"/>
        <v>0</v>
      </c>
      <c r="BJ1169" s="3">
        <v>1151</v>
      </c>
      <c r="BK1169" s="1">
        <f t="shared" si="847"/>
        <v>6</v>
      </c>
      <c r="BL1169" s="1">
        <f t="shared" si="858"/>
        <v>0</v>
      </c>
      <c r="BM1169" s="1">
        <f t="shared" si="859"/>
        <v>0</v>
      </c>
      <c r="BN1169" s="1">
        <f t="shared" si="860"/>
        <v>0</v>
      </c>
      <c r="BO1169" s="1">
        <f t="shared" si="861"/>
        <v>0</v>
      </c>
      <c r="BP1169" s="1">
        <f t="shared" si="862"/>
        <v>0</v>
      </c>
      <c r="BQ1169" s="1">
        <f t="shared" si="863"/>
        <v>1</v>
      </c>
      <c r="BR1169" s="1">
        <f t="shared" si="864"/>
        <v>2</v>
      </c>
      <c r="BS1169" s="1">
        <f t="shared" si="865"/>
        <v>3</v>
      </c>
      <c r="BT1169" s="1">
        <f t="shared" si="866"/>
        <v>4</v>
      </c>
      <c r="BU1169" s="1">
        <f t="shared" si="867"/>
        <v>5</v>
      </c>
      <c r="BW1169" s="1">
        <f t="shared" si="870"/>
        <v>0</v>
      </c>
      <c r="BX1169" s="1">
        <f t="shared" si="870"/>
        <v>0</v>
      </c>
      <c r="BY1169" s="1">
        <f t="shared" si="870"/>
        <v>0</v>
      </c>
      <c r="BZ1169" s="1">
        <f t="shared" si="872"/>
        <v>0</v>
      </c>
      <c r="CA1169" s="1">
        <f t="shared" si="872"/>
        <v>0</v>
      </c>
      <c r="CB1169" s="1">
        <f t="shared" si="872"/>
        <v>70</v>
      </c>
      <c r="CC1169" s="1">
        <f t="shared" si="872"/>
        <v>140</v>
      </c>
      <c r="CD1169" s="1">
        <f t="shared" si="872"/>
        <v>210</v>
      </c>
      <c r="CE1169" s="1">
        <f t="shared" si="872"/>
        <v>280</v>
      </c>
      <c r="CF1169" s="1">
        <f t="shared" si="872"/>
        <v>350</v>
      </c>
      <c r="CW1169" s="1">
        <v>1151</v>
      </c>
      <c r="CX1169" s="1">
        <f t="shared" si="852"/>
        <v>1</v>
      </c>
      <c r="CY1169" s="1" t="s">
        <v>37</v>
      </c>
      <c r="CZ1169" s="1">
        <v>1</v>
      </c>
      <c r="DB1169" s="1">
        <f t="shared" si="868"/>
        <v>5</v>
      </c>
      <c r="DC1169" s="1" t="s">
        <v>43</v>
      </c>
      <c r="DD1169" s="1">
        <f t="shared" si="853"/>
        <v>6</v>
      </c>
      <c r="DL1169" s="1">
        <v>1151</v>
      </c>
      <c r="DM1169" s="1">
        <f t="shared" si="854"/>
        <v>4</v>
      </c>
      <c r="DN1169" s="1">
        <f t="shared" si="855"/>
        <v>0</v>
      </c>
      <c r="DO1169" s="1" t="s">
        <v>37</v>
      </c>
      <c r="DP1169" s="1">
        <v>0</v>
      </c>
    </row>
    <row r="1170" spans="1:120" ht="15">
      <c r="A1170">
        <v>1152</v>
      </c>
      <c r="B1170">
        <v>2</v>
      </c>
      <c r="C1170" s="25">
        <v>24200</v>
      </c>
      <c r="D1170">
        <v>4</v>
      </c>
      <c r="E1170">
        <v>8</v>
      </c>
      <c r="F1170" t="s">
        <v>35</v>
      </c>
      <c r="G1170">
        <v>5</v>
      </c>
      <c r="H1170"/>
      <c r="I1170"/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1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f t="shared" si="823"/>
        <v>0</v>
      </c>
      <c r="AH1170" s="1">
        <f t="shared" si="824"/>
        <v>0</v>
      </c>
      <c r="AI1170" s="1">
        <f t="shared" si="825"/>
        <v>0</v>
      </c>
      <c r="AJ1170" s="1">
        <f t="shared" si="826"/>
        <v>0</v>
      </c>
      <c r="AK1170" s="1">
        <f t="shared" si="827"/>
        <v>0</v>
      </c>
      <c r="AL1170" s="1">
        <f t="shared" si="828"/>
        <v>0</v>
      </c>
      <c r="AM1170" s="1">
        <f t="shared" si="829"/>
        <v>0</v>
      </c>
      <c r="AN1170" s="1">
        <f t="shared" si="829"/>
        <v>0</v>
      </c>
      <c r="AO1170" s="1">
        <f t="shared" si="830"/>
        <v>0</v>
      </c>
      <c r="AP1170" s="1">
        <f t="shared" si="831"/>
        <v>0</v>
      </c>
      <c r="AQ1170" s="1">
        <f t="shared" si="832"/>
        <v>0</v>
      </c>
      <c r="AR1170" s="1">
        <f t="shared" si="833"/>
        <v>0</v>
      </c>
      <c r="AS1170" s="1">
        <f t="shared" si="834"/>
        <v>80</v>
      </c>
      <c r="AT1170" s="1">
        <f t="shared" si="835"/>
        <v>0</v>
      </c>
      <c r="AU1170" s="1">
        <f t="shared" si="836"/>
        <v>0</v>
      </c>
      <c r="AV1170" s="1">
        <f t="shared" si="837"/>
        <v>0</v>
      </c>
      <c r="AW1170" s="1">
        <f t="shared" si="838"/>
        <v>0</v>
      </c>
      <c r="AX1170" s="1">
        <f t="shared" si="839"/>
        <v>0</v>
      </c>
      <c r="AY1170" s="1">
        <f t="shared" si="840"/>
        <v>0</v>
      </c>
      <c r="AZ1170" s="1">
        <f t="shared" si="841"/>
        <v>0</v>
      </c>
      <c r="BA1170" s="1">
        <f t="shared" si="842"/>
        <v>0</v>
      </c>
      <c r="BB1170" s="1">
        <f t="shared" si="843"/>
        <v>0</v>
      </c>
      <c r="BC1170" s="1">
        <f t="shared" si="844"/>
        <v>0</v>
      </c>
      <c r="BD1170" s="1">
        <f t="shared" si="845"/>
        <v>80</v>
      </c>
      <c r="BE1170" s="1" t="str">
        <f t="shared" si="856"/>
        <v>Barge E</v>
      </c>
      <c r="BF1170" s="1">
        <f t="shared" si="857"/>
        <v>5</v>
      </c>
      <c r="BG1170" s="3">
        <v>1152</v>
      </c>
      <c r="BH1170" s="1">
        <f t="shared" si="871"/>
        <v>0</v>
      </c>
      <c r="BI1170" s="1">
        <f t="shared" si="846"/>
        <v>0</v>
      </c>
      <c r="BJ1170" s="3">
        <v>1152</v>
      </c>
      <c r="BK1170" s="1">
        <f t="shared" si="847"/>
        <v>9</v>
      </c>
      <c r="BL1170" s="1">
        <f t="shared" si="858"/>
        <v>0</v>
      </c>
      <c r="BM1170" s="1">
        <f t="shared" si="859"/>
        <v>0</v>
      </c>
      <c r="BN1170" s="1">
        <f t="shared" si="860"/>
        <v>0</v>
      </c>
      <c r="BO1170" s="1">
        <f t="shared" si="861"/>
        <v>0</v>
      </c>
      <c r="BP1170" s="1">
        <f t="shared" si="862"/>
        <v>0</v>
      </c>
      <c r="BQ1170" s="1">
        <f t="shared" si="863"/>
        <v>0</v>
      </c>
      <c r="BR1170" s="1">
        <f t="shared" si="864"/>
        <v>0</v>
      </c>
      <c r="BS1170" s="1">
        <f t="shared" si="865"/>
        <v>0</v>
      </c>
      <c r="BT1170" s="1">
        <f t="shared" si="866"/>
        <v>1</v>
      </c>
      <c r="BU1170" s="1">
        <f t="shared" si="867"/>
        <v>2</v>
      </c>
      <c r="BW1170" s="1">
        <f t="shared" si="870"/>
        <v>0</v>
      </c>
      <c r="BX1170" s="1">
        <f t="shared" si="870"/>
        <v>0</v>
      </c>
      <c r="BY1170" s="1">
        <f t="shared" si="870"/>
        <v>0</v>
      </c>
      <c r="BZ1170" s="1">
        <f t="shared" si="872"/>
        <v>0</v>
      </c>
      <c r="CA1170" s="1">
        <f t="shared" si="872"/>
        <v>0</v>
      </c>
      <c r="CB1170" s="1">
        <f t="shared" si="872"/>
        <v>0</v>
      </c>
      <c r="CC1170" s="1">
        <f t="shared" si="872"/>
        <v>0</v>
      </c>
      <c r="CD1170" s="1">
        <f t="shared" si="872"/>
        <v>0</v>
      </c>
      <c r="CE1170" s="1">
        <f t="shared" si="872"/>
        <v>70</v>
      </c>
      <c r="CF1170" s="1">
        <f t="shared" si="872"/>
        <v>140</v>
      </c>
      <c r="CW1170" s="1">
        <v>1152</v>
      </c>
      <c r="CX1170" s="1">
        <f t="shared" si="852"/>
        <v>1</v>
      </c>
      <c r="CY1170" s="1" t="s">
        <v>37</v>
      </c>
      <c r="CZ1170" s="1">
        <v>1</v>
      </c>
      <c r="DB1170" s="1">
        <f t="shared" si="868"/>
        <v>6</v>
      </c>
      <c r="DC1170" s="1" t="s">
        <v>43</v>
      </c>
      <c r="DD1170" s="1">
        <f t="shared" si="853"/>
        <v>8</v>
      </c>
      <c r="DL1170" s="1">
        <v>1152</v>
      </c>
      <c r="DM1170" s="1">
        <f t="shared" si="854"/>
        <v>5</v>
      </c>
      <c r="DN1170" s="1">
        <f t="shared" si="855"/>
        <v>0</v>
      </c>
      <c r="DO1170" s="1" t="s">
        <v>37</v>
      </c>
      <c r="DP1170" s="1">
        <v>0</v>
      </c>
    </row>
    <row r="1171" spans="1:120" ht="15">
      <c r="A1171">
        <v>1153</v>
      </c>
      <c r="B1171">
        <v>2</v>
      </c>
      <c r="C1171" s="25">
        <v>24200</v>
      </c>
      <c r="D1171">
        <v>-1</v>
      </c>
      <c r="E1171">
        <v>4</v>
      </c>
      <c r="F1171" t="s">
        <v>35</v>
      </c>
      <c r="G1171">
        <v>3</v>
      </c>
      <c r="H1171"/>
      <c r="I1171"/>
      <c r="J1171" s="1">
        <v>0</v>
      </c>
      <c r="K1171" s="1">
        <v>1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f t="shared" ref="AG1171:AG1234" si="873">(225+BW1171)*J1171</f>
        <v>0</v>
      </c>
      <c r="AH1171" s="1">
        <f t="shared" ref="AH1171:AH1234" si="874">(40*$B1171+ $BW1171) *K1171</f>
        <v>80</v>
      </c>
      <c r="AI1171" s="1">
        <f t="shared" ref="AI1171:AI1234" si="875">(40*$B1171+ $BW1171) *L1171</f>
        <v>0</v>
      </c>
      <c r="AJ1171" s="1">
        <f t="shared" ref="AJ1171:AJ1234" si="876">(225+BX1171)*M1171</f>
        <v>0</v>
      </c>
      <c r="AK1171" s="1">
        <f t="shared" ref="AK1171:AK1234" si="877">(40*$B1171+$BX1171) *N1171</f>
        <v>0</v>
      </c>
      <c r="AL1171" s="1">
        <f t="shared" ref="AL1171:AL1234" si="878">(40*$B1171+$BX1171) *O1171</f>
        <v>0</v>
      </c>
      <c r="AM1171" s="1">
        <f t="shared" ref="AM1171:AN1234" si="879">(225+BY1171)*P1171</f>
        <v>0</v>
      </c>
      <c r="AN1171" s="1">
        <f t="shared" si="879"/>
        <v>0</v>
      </c>
      <c r="AO1171" s="1">
        <f t="shared" ref="AO1171:AO1234" si="880">(40*$B1171+$BZ1171) *R1171</f>
        <v>0</v>
      </c>
      <c r="AP1171" s="1">
        <f t="shared" ref="AP1171:AP1234" si="881">(40*$B1171+$BZ1171) *S1171</f>
        <v>0</v>
      </c>
      <c r="AQ1171" s="1">
        <f t="shared" ref="AQ1171:AQ1234" si="882">(225+CA1171)*T1171</f>
        <v>0</v>
      </c>
      <c r="AR1171" s="1">
        <f t="shared" ref="AR1171:AR1234" si="883">(40*$B1171+$CA1171)*U1171</f>
        <v>0</v>
      </c>
      <c r="AS1171" s="1">
        <f t="shared" ref="AS1171:AS1234" si="884">(40*$B1171+$CA1171)*V1171</f>
        <v>0</v>
      </c>
      <c r="AT1171" s="1">
        <f t="shared" ref="AT1171:AT1234" si="885">(225+CB1171)*W1171</f>
        <v>0</v>
      </c>
      <c r="AU1171" s="1">
        <f t="shared" ref="AU1171:AU1234" si="886">(40*$B1171+$CB1171)*X1171</f>
        <v>0</v>
      </c>
      <c r="AV1171" s="1">
        <f t="shared" ref="AV1171:AV1234" si="887">(40*$B1171+$CB1171)*Y1171</f>
        <v>0</v>
      </c>
      <c r="AW1171" s="1">
        <f t="shared" ref="AW1171:AW1234" si="888">(225+CC1171)*Z1171</f>
        <v>0</v>
      </c>
      <c r="AX1171" s="1">
        <f t="shared" ref="AX1171:AX1234" si="889">(40*$B1171+$CC1171)*AA1171</f>
        <v>0</v>
      </c>
      <c r="AY1171" s="1">
        <f t="shared" ref="AY1171:AY1234" si="890">(225+CD1171)*AB1171</f>
        <v>0</v>
      </c>
      <c r="AZ1171" s="1">
        <f t="shared" ref="AZ1171:AZ1234" si="891">(40*$B1171+ $CD1171)*AC1171</f>
        <v>0</v>
      </c>
      <c r="BA1171" s="1">
        <f t="shared" ref="BA1171:BA1234" si="892">(225+CE1171)*AD1171</f>
        <v>0</v>
      </c>
      <c r="BB1171" s="1">
        <f t="shared" ref="BB1171:BB1234" si="893">(40*$B1171+$CE1171)*AE1171</f>
        <v>0</v>
      </c>
      <c r="BC1171" s="1">
        <f t="shared" ref="BC1171:BC1234" si="894">(225+CF1171)*AF1171</f>
        <v>0</v>
      </c>
      <c r="BD1171" s="1">
        <f t="shared" ref="BD1171:BD1234" si="895">SUM(AG1171:BC1171)</f>
        <v>80</v>
      </c>
      <c r="BE1171" s="1" t="str">
        <f t="shared" si="856"/>
        <v>Barge D</v>
      </c>
      <c r="BF1171" s="1">
        <f t="shared" si="857"/>
        <v>1</v>
      </c>
      <c r="BG1171" s="3">
        <v>1153</v>
      </c>
      <c r="BH1171" s="1">
        <f t="shared" si="871"/>
        <v>0</v>
      </c>
      <c r="BI1171" s="1">
        <f t="shared" ref="BI1171:BI1234" si="896">IF(BH1171&gt;0,IF(B1171=1,BH1171*50,BH1171*70),0)</f>
        <v>0</v>
      </c>
      <c r="BJ1171" s="3">
        <v>1153</v>
      </c>
      <c r="BK1171" s="1">
        <f t="shared" ref="BK1171:BK1234" si="897">D1171+G1171</f>
        <v>2</v>
      </c>
      <c r="BL1171" s="1">
        <f t="shared" si="858"/>
        <v>0</v>
      </c>
      <c r="BM1171" s="1">
        <f t="shared" si="859"/>
        <v>1</v>
      </c>
      <c r="BN1171" s="1">
        <f t="shared" si="860"/>
        <v>2</v>
      </c>
      <c r="BO1171" s="1">
        <f t="shared" si="861"/>
        <v>3</v>
      </c>
      <c r="BP1171" s="1">
        <f t="shared" si="862"/>
        <v>4</v>
      </c>
      <c r="BQ1171" s="1">
        <f t="shared" si="863"/>
        <v>5</v>
      </c>
      <c r="BR1171" s="1">
        <f t="shared" si="864"/>
        <v>6</v>
      </c>
      <c r="BS1171" s="1">
        <f t="shared" si="865"/>
        <v>7</v>
      </c>
      <c r="BT1171" s="1">
        <f t="shared" si="866"/>
        <v>8</v>
      </c>
      <c r="BU1171" s="1">
        <f t="shared" si="867"/>
        <v>9</v>
      </c>
      <c r="BW1171" s="1">
        <f t="shared" si="870"/>
        <v>0</v>
      </c>
      <c r="BX1171" s="1">
        <f t="shared" si="870"/>
        <v>70</v>
      </c>
      <c r="BY1171" s="1">
        <f t="shared" si="870"/>
        <v>140</v>
      </c>
      <c r="BZ1171" s="1">
        <f t="shared" si="872"/>
        <v>210</v>
      </c>
      <c r="CA1171" s="1">
        <f t="shared" si="872"/>
        <v>280</v>
      </c>
      <c r="CB1171" s="1">
        <f t="shared" si="872"/>
        <v>350</v>
      </c>
      <c r="CC1171" s="1">
        <f t="shared" si="872"/>
        <v>420</v>
      </c>
      <c r="CD1171" s="1">
        <f t="shared" si="872"/>
        <v>490</v>
      </c>
      <c r="CE1171" s="1">
        <f t="shared" si="872"/>
        <v>560</v>
      </c>
      <c r="CF1171" s="1">
        <f t="shared" si="872"/>
        <v>630</v>
      </c>
      <c r="CW1171" s="1">
        <v>1153</v>
      </c>
      <c r="CX1171" s="1">
        <f t="shared" ref="CX1171:CX1234" si="898">SUM(J1171:AF1171)</f>
        <v>1</v>
      </c>
      <c r="CY1171" s="1" t="s">
        <v>37</v>
      </c>
      <c r="CZ1171" s="1">
        <v>1</v>
      </c>
      <c r="DB1171" s="1">
        <f t="shared" si="868"/>
        <v>2</v>
      </c>
      <c r="DC1171" s="1" t="s">
        <v>43</v>
      </c>
      <c r="DD1171" s="1">
        <f t="shared" ref="DD1171:DD1234" si="899">E1171</f>
        <v>4</v>
      </c>
      <c r="DL1171" s="1">
        <v>1153</v>
      </c>
      <c r="DM1171" s="1">
        <f t="shared" ref="DM1171:DM1234" si="900">D1171+1</f>
        <v>0</v>
      </c>
      <c r="DN1171" s="1">
        <f t="shared" ref="DN1171:DN1234" si="901">IF(DM1171=2,SUM(J1171:L1171),IF(DM1171=3,SUM(J1171:O1171),IF(DM1171=4,SUM(J1171:P1171),IF(DM1171=5,SUM(J1171:S1171),IF(DM1171=6,SUM(J1171:V1171),IF(DM1171=7,SUM(J1171:Y1171),0))))))</f>
        <v>0</v>
      </c>
      <c r="DO1171" s="1" t="s">
        <v>37</v>
      </c>
      <c r="DP1171" s="1">
        <v>0</v>
      </c>
    </row>
    <row r="1172" spans="1:120" ht="15">
      <c r="A1172">
        <v>1154</v>
      </c>
      <c r="B1172">
        <v>2</v>
      </c>
      <c r="C1172" s="25">
        <v>24200</v>
      </c>
      <c r="D1172">
        <v>6</v>
      </c>
      <c r="E1172">
        <v>11</v>
      </c>
      <c r="F1172" t="s">
        <v>73</v>
      </c>
      <c r="G1172">
        <v>6</v>
      </c>
      <c r="H1172"/>
      <c r="I1172"/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1</v>
      </c>
      <c r="AD1172" s="1">
        <v>0</v>
      </c>
      <c r="AE1172" s="1">
        <v>0</v>
      </c>
      <c r="AF1172" s="1">
        <v>0</v>
      </c>
      <c r="AG1172" s="1">
        <f t="shared" si="873"/>
        <v>0</v>
      </c>
      <c r="AH1172" s="1">
        <f t="shared" si="874"/>
        <v>0</v>
      </c>
      <c r="AI1172" s="1">
        <f t="shared" si="875"/>
        <v>0</v>
      </c>
      <c r="AJ1172" s="1">
        <f t="shared" si="876"/>
        <v>0</v>
      </c>
      <c r="AK1172" s="1">
        <f t="shared" si="877"/>
        <v>0</v>
      </c>
      <c r="AL1172" s="1">
        <f t="shared" si="878"/>
        <v>0</v>
      </c>
      <c r="AM1172" s="1">
        <f t="shared" si="879"/>
        <v>0</v>
      </c>
      <c r="AN1172" s="1">
        <f t="shared" si="879"/>
        <v>0</v>
      </c>
      <c r="AO1172" s="1">
        <f t="shared" si="880"/>
        <v>0</v>
      </c>
      <c r="AP1172" s="1">
        <f t="shared" si="881"/>
        <v>0</v>
      </c>
      <c r="AQ1172" s="1">
        <f t="shared" si="882"/>
        <v>0</v>
      </c>
      <c r="AR1172" s="1">
        <f t="shared" si="883"/>
        <v>0</v>
      </c>
      <c r="AS1172" s="1">
        <f t="shared" si="884"/>
        <v>0</v>
      </c>
      <c r="AT1172" s="1">
        <f t="shared" si="885"/>
        <v>0</v>
      </c>
      <c r="AU1172" s="1">
        <f t="shared" si="886"/>
        <v>0</v>
      </c>
      <c r="AV1172" s="1">
        <f t="shared" si="887"/>
        <v>0</v>
      </c>
      <c r="AW1172" s="1">
        <f t="shared" si="888"/>
        <v>0</v>
      </c>
      <c r="AX1172" s="1">
        <f t="shared" si="889"/>
        <v>0</v>
      </c>
      <c r="AY1172" s="1">
        <f t="shared" si="890"/>
        <v>0</v>
      </c>
      <c r="AZ1172" s="1">
        <f t="shared" si="891"/>
        <v>80</v>
      </c>
      <c r="BA1172" s="1">
        <f t="shared" si="892"/>
        <v>0</v>
      </c>
      <c r="BB1172" s="1">
        <f t="shared" si="893"/>
        <v>0</v>
      </c>
      <c r="BC1172" s="1">
        <f t="shared" si="894"/>
        <v>0</v>
      </c>
      <c r="BD1172" s="1">
        <f t="shared" si="895"/>
        <v>80</v>
      </c>
      <c r="BE1172" s="1" t="str">
        <f t="shared" ref="BE1172:BE1235" si="902">IF(J1172+M1172+P1172+Q1172+T1172+W1172+Z1172+AB1172+AD1172+AF1172=1,"Truck",IF(N1172+X1172=1,"Barge A",IF(R1172+AA1172+AE1172=1,"Barge B",IF(O1172+U1172=1,"Barge C",IF(K1172+Y1172+AC1172=1,"Barge D",IF(L1172+S1172=1,"Barge E",IF(V1172=1,"Barge E")))))))</f>
        <v>Barge D</v>
      </c>
      <c r="BF1172" s="1">
        <f t="shared" ref="BF1172:BF1235" si="903">IF(SUM(J1172:L1172)=1,1,IF(SUM(M1172:O1172)=1,2,IF(P1172=1,3,IF(SUM(Q1172:S1172)=1,4,IF(SUM(T1172:V1172)=1,5,IF(SUM(W1172:Y1172)=1,6,IF(SUM(Z1172:AA1172)=1,7,IF(SUM(AB1172:AC1172)=1,8,IF(SUM(AD1172:AE1172)=1,9,IF(AF1172=1,10,0))))))))))</f>
        <v>8</v>
      </c>
      <c r="BG1172" s="3">
        <v>1154</v>
      </c>
      <c r="BH1172" s="1">
        <f t="shared" si="871"/>
        <v>0</v>
      </c>
      <c r="BI1172" s="1">
        <f t="shared" si="896"/>
        <v>0</v>
      </c>
      <c r="BJ1172" s="3">
        <v>1154</v>
      </c>
      <c r="BK1172" s="1">
        <f t="shared" si="897"/>
        <v>12</v>
      </c>
      <c r="BL1172" s="1">
        <f t="shared" ref="BL1172:BL1235" si="904">IF(BK1172=1,BK1172,0)</f>
        <v>0</v>
      </c>
      <c r="BM1172" s="1">
        <f t="shared" ref="BM1172:BM1235" si="905">IF(BL1172&gt;0,BL1172+1,IF(BK1172=2,BK1172-1,0))</f>
        <v>0</v>
      </c>
      <c r="BN1172" s="1">
        <f t="shared" ref="BN1172:BN1235" si="906">IF(BM1172&gt;0,BM1172+1,IF(BK1172=3,BK1172-2,0))</f>
        <v>0</v>
      </c>
      <c r="BO1172" s="1">
        <f t="shared" ref="BO1172:BO1235" si="907">IF(BN1172&gt;0,BN1172+1,IF(BK1172=4,BK1172-3,0))</f>
        <v>0</v>
      </c>
      <c r="BP1172" s="1">
        <f t="shared" ref="BP1172:BP1235" si="908">IF(BO1172&gt;0,BO1172+1,IF(BK1172=5,BK1172-4,0))</f>
        <v>0</v>
      </c>
      <c r="BQ1172" s="1">
        <f t="shared" ref="BQ1172:BQ1235" si="909">IF(BP1172&gt;0,BP1172+1,IF(BK1172=6,BK1172-5,0))</f>
        <v>0</v>
      </c>
      <c r="BR1172" s="1">
        <f t="shared" ref="BR1172:BR1235" si="910">IF(BQ1172&gt;0,BQ1172+1,IF(BK1172=7,BK1172-6,0))</f>
        <v>0</v>
      </c>
      <c r="BS1172" s="1">
        <f t="shared" ref="BS1172:BS1235" si="911">IF(BR1172&gt;0,BR1172+1,IF(BK1172=8,BK1172-7,0))</f>
        <v>0</v>
      </c>
      <c r="BT1172" s="1">
        <f t="shared" ref="BT1172:BT1235" si="912">IF(BS1172&gt;0,BS1172+1,IF(BK1172=9,BK1172-8,0))</f>
        <v>0</v>
      </c>
      <c r="BU1172" s="1">
        <f t="shared" ref="BU1172:BU1235" si="913">IF(BT1172&gt;0,BT1172+1,IF(BK1172=10,BK1172-9,0))</f>
        <v>0</v>
      </c>
      <c r="BW1172" s="1">
        <f t="shared" si="870"/>
        <v>0</v>
      </c>
      <c r="BX1172" s="1">
        <f t="shared" si="870"/>
        <v>0</v>
      </c>
      <c r="BY1172" s="1">
        <f t="shared" si="870"/>
        <v>0</v>
      </c>
      <c r="BZ1172" s="1">
        <f t="shared" si="872"/>
        <v>0</v>
      </c>
      <c r="CA1172" s="1">
        <f t="shared" si="872"/>
        <v>0</v>
      </c>
      <c r="CB1172" s="1">
        <f t="shared" si="872"/>
        <v>0</v>
      </c>
      <c r="CC1172" s="1">
        <f t="shared" si="872"/>
        <v>0</v>
      </c>
      <c r="CD1172" s="1">
        <f t="shared" si="872"/>
        <v>0</v>
      </c>
      <c r="CE1172" s="1">
        <f t="shared" si="872"/>
        <v>0</v>
      </c>
      <c r="CF1172" s="1">
        <f t="shared" si="872"/>
        <v>0</v>
      </c>
      <c r="CW1172" s="1">
        <v>1154</v>
      </c>
      <c r="CX1172" s="1">
        <f t="shared" si="898"/>
        <v>1</v>
      </c>
      <c r="CY1172" s="1" t="s">
        <v>37</v>
      </c>
      <c r="CZ1172" s="1">
        <v>1</v>
      </c>
      <c r="DB1172" s="1">
        <f t="shared" ref="DB1172:DB1235" si="914">J1172*1+SUM(K1172:L1172)*(1+1)+M1172*2+SUM(N1172:O1172)*(2+1) +P1172*3 + Q1172* 4 + SUM(R1172:S1172)*(4+1) + T1172*5 +SUM(U1172:V1172)*(5+1) + W1172*6 + SUM(X1172:Y1172)*(6+1) + Z1172*7 + SUM(AA1172:AA1172)*(7+1) + AB1172*8 + SUM(AC1172:AC1172)*(8+1) + AD1172*9 + SUM(AE1172:AE1172)*(9+1) + AF1172*10</f>
        <v>9</v>
      </c>
      <c r="DC1172" s="1" t="s">
        <v>43</v>
      </c>
      <c r="DD1172" s="1">
        <f t="shared" si="899"/>
        <v>11</v>
      </c>
      <c r="DL1172" s="1">
        <v>1154</v>
      </c>
      <c r="DM1172" s="1">
        <f t="shared" si="900"/>
        <v>7</v>
      </c>
      <c r="DN1172" s="1">
        <f t="shared" si="901"/>
        <v>0</v>
      </c>
      <c r="DO1172" s="1" t="s">
        <v>37</v>
      </c>
      <c r="DP1172" s="1">
        <v>0</v>
      </c>
    </row>
    <row r="1173" spans="1:120" ht="15">
      <c r="A1173">
        <v>1155</v>
      </c>
      <c r="B1173">
        <v>2</v>
      </c>
      <c r="C1173" s="25">
        <v>24200</v>
      </c>
      <c r="D1173">
        <v>3</v>
      </c>
      <c r="E1173">
        <v>7</v>
      </c>
      <c r="F1173" t="s">
        <v>35</v>
      </c>
      <c r="G1173">
        <v>3</v>
      </c>
      <c r="H1173"/>
      <c r="I1173"/>
      <c r="J1173" s="1">
        <v>0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1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f t="shared" si="873"/>
        <v>0</v>
      </c>
      <c r="AH1173" s="1">
        <f t="shared" si="874"/>
        <v>0</v>
      </c>
      <c r="AI1173" s="1">
        <f t="shared" si="875"/>
        <v>0</v>
      </c>
      <c r="AJ1173" s="1">
        <f t="shared" si="876"/>
        <v>0</v>
      </c>
      <c r="AK1173" s="1">
        <f t="shared" si="877"/>
        <v>0</v>
      </c>
      <c r="AL1173" s="1">
        <f t="shared" si="878"/>
        <v>0</v>
      </c>
      <c r="AM1173" s="1">
        <f t="shared" si="879"/>
        <v>0</v>
      </c>
      <c r="AN1173" s="1">
        <f t="shared" si="879"/>
        <v>0</v>
      </c>
      <c r="AO1173" s="1">
        <f t="shared" si="880"/>
        <v>0</v>
      </c>
      <c r="AP1173" s="1">
        <f t="shared" si="881"/>
        <v>0</v>
      </c>
      <c r="AQ1173" s="1">
        <f t="shared" si="882"/>
        <v>0</v>
      </c>
      <c r="AR1173" s="1">
        <f t="shared" si="883"/>
        <v>80</v>
      </c>
      <c r="AS1173" s="1">
        <f t="shared" si="884"/>
        <v>0</v>
      </c>
      <c r="AT1173" s="1">
        <f t="shared" si="885"/>
        <v>0</v>
      </c>
      <c r="AU1173" s="1">
        <f t="shared" si="886"/>
        <v>0</v>
      </c>
      <c r="AV1173" s="1">
        <f t="shared" si="887"/>
        <v>0</v>
      </c>
      <c r="AW1173" s="1">
        <f t="shared" si="888"/>
        <v>0</v>
      </c>
      <c r="AX1173" s="1">
        <f t="shared" si="889"/>
        <v>0</v>
      </c>
      <c r="AY1173" s="1">
        <f t="shared" si="890"/>
        <v>0</v>
      </c>
      <c r="AZ1173" s="1">
        <f t="shared" si="891"/>
        <v>0</v>
      </c>
      <c r="BA1173" s="1">
        <f t="shared" si="892"/>
        <v>0</v>
      </c>
      <c r="BB1173" s="1">
        <f t="shared" si="893"/>
        <v>0</v>
      </c>
      <c r="BC1173" s="1">
        <f t="shared" si="894"/>
        <v>0</v>
      </c>
      <c r="BD1173" s="1">
        <f t="shared" si="895"/>
        <v>80</v>
      </c>
      <c r="BE1173" s="1" t="str">
        <f t="shared" si="902"/>
        <v>Barge C</v>
      </c>
      <c r="BF1173" s="1">
        <f t="shared" si="903"/>
        <v>5</v>
      </c>
      <c r="BG1173" s="3">
        <v>1155</v>
      </c>
      <c r="BH1173" s="1">
        <f t="shared" si="871"/>
        <v>0</v>
      </c>
      <c r="BI1173" s="1">
        <f t="shared" si="896"/>
        <v>0</v>
      </c>
      <c r="BJ1173" s="3">
        <v>1155</v>
      </c>
      <c r="BK1173" s="1">
        <f t="shared" si="897"/>
        <v>6</v>
      </c>
      <c r="BL1173" s="1">
        <f t="shared" si="904"/>
        <v>0</v>
      </c>
      <c r="BM1173" s="1">
        <f t="shared" si="905"/>
        <v>0</v>
      </c>
      <c r="BN1173" s="1">
        <f t="shared" si="906"/>
        <v>0</v>
      </c>
      <c r="BO1173" s="1">
        <f t="shared" si="907"/>
        <v>0</v>
      </c>
      <c r="BP1173" s="1">
        <f t="shared" si="908"/>
        <v>0</v>
      </c>
      <c r="BQ1173" s="1">
        <f t="shared" si="909"/>
        <v>1</v>
      </c>
      <c r="BR1173" s="1">
        <f t="shared" si="910"/>
        <v>2</v>
      </c>
      <c r="BS1173" s="1">
        <f t="shared" si="911"/>
        <v>3</v>
      </c>
      <c r="BT1173" s="1">
        <f t="shared" si="912"/>
        <v>4</v>
      </c>
      <c r="BU1173" s="1">
        <f t="shared" si="913"/>
        <v>5</v>
      </c>
      <c r="BW1173" s="1">
        <f t="shared" si="870"/>
        <v>0</v>
      </c>
      <c r="BX1173" s="1">
        <f t="shared" si="870"/>
        <v>0</v>
      </c>
      <c r="BY1173" s="1">
        <f t="shared" si="870"/>
        <v>0</v>
      </c>
      <c r="BZ1173" s="1">
        <f t="shared" si="872"/>
        <v>0</v>
      </c>
      <c r="CA1173" s="1">
        <f t="shared" si="872"/>
        <v>0</v>
      </c>
      <c r="CB1173" s="1">
        <f t="shared" si="872"/>
        <v>70</v>
      </c>
      <c r="CC1173" s="1">
        <f t="shared" si="872"/>
        <v>140</v>
      </c>
      <c r="CD1173" s="1">
        <f t="shared" si="872"/>
        <v>210</v>
      </c>
      <c r="CE1173" s="1">
        <f t="shared" si="872"/>
        <v>280</v>
      </c>
      <c r="CF1173" s="1">
        <f t="shared" si="872"/>
        <v>350</v>
      </c>
      <c r="CW1173" s="1">
        <v>1155</v>
      </c>
      <c r="CX1173" s="1">
        <f t="shared" si="898"/>
        <v>1</v>
      </c>
      <c r="CY1173" s="1" t="s">
        <v>37</v>
      </c>
      <c r="CZ1173" s="1">
        <v>1</v>
      </c>
      <c r="DB1173" s="1">
        <f t="shared" si="914"/>
        <v>6</v>
      </c>
      <c r="DC1173" s="1" t="s">
        <v>43</v>
      </c>
      <c r="DD1173" s="1">
        <f t="shared" si="899"/>
        <v>7</v>
      </c>
      <c r="DL1173" s="1">
        <v>1155</v>
      </c>
      <c r="DM1173" s="1">
        <f t="shared" si="900"/>
        <v>4</v>
      </c>
      <c r="DN1173" s="1">
        <f t="shared" si="901"/>
        <v>0</v>
      </c>
      <c r="DO1173" s="1" t="s">
        <v>37</v>
      </c>
      <c r="DP1173" s="1">
        <v>0</v>
      </c>
    </row>
    <row r="1174" spans="1:120" ht="15">
      <c r="A1174">
        <v>1156</v>
      </c>
      <c r="B1174">
        <v>1</v>
      </c>
      <c r="C1174" s="25">
        <v>24200</v>
      </c>
      <c r="D1174">
        <v>4</v>
      </c>
      <c r="E1174">
        <v>9</v>
      </c>
      <c r="F1174" t="s">
        <v>73</v>
      </c>
      <c r="G1174">
        <v>3</v>
      </c>
      <c r="H1174"/>
      <c r="I1174"/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U1174" s="1">
        <v>0</v>
      </c>
      <c r="V1174" s="1">
        <v>1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  <c r="AC1174" s="1">
        <v>0</v>
      </c>
      <c r="AD1174" s="1">
        <v>0</v>
      </c>
      <c r="AE1174" s="1">
        <v>0</v>
      </c>
      <c r="AF1174" s="1">
        <v>0</v>
      </c>
      <c r="AG1174" s="1">
        <f t="shared" si="873"/>
        <v>0</v>
      </c>
      <c r="AH1174" s="1">
        <f t="shared" si="874"/>
        <v>0</v>
      </c>
      <c r="AI1174" s="1">
        <f t="shared" si="875"/>
        <v>0</v>
      </c>
      <c r="AJ1174" s="1">
        <f t="shared" si="876"/>
        <v>0</v>
      </c>
      <c r="AK1174" s="1">
        <f t="shared" si="877"/>
        <v>0</v>
      </c>
      <c r="AL1174" s="1">
        <f t="shared" si="878"/>
        <v>0</v>
      </c>
      <c r="AM1174" s="1">
        <f t="shared" si="879"/>
        <v>0</v>
      </c>
      <c r="AN1174" s="1">
        <f t="shared" si="879"/>
        <v>0</v>
      </c>
      <c r="AO1174" s="1">
        <f t="shared" si="880"/>
        <v>0</v>
      </c>
      <c r="AP1174" s="1">
        <f t="shared" si="881"/>
        <v>0</v>
      </c>
      <c r="AQ1174" s="1">
        <f t="shared" si="882"/>
        <v>0</v>
      </c>
      <c r="AR1174" s="1">
        <f t="shared" si="883"/>
        <v>0</v>
      </c>
      <c r="AS1174" s="1">
        <f t="shared" si="884"/>
        <v>40</v>
      </c>
      <c r="AT1174" s="1">
        <f t="shared" si="885"/>
        <v>0</v>
      </c>
      <c r="AU1174" s="1">
        <f t="shared" si="886"/>
        <v>0</v>
      </c>
      <c r="AV1174" s="1">
        <f t="shared" si="887"/>
        <v>0</v>
      </c>
      <c r="AW1174" s="1">
        <f t="shared" si="888"/>
        <v>0</v>
      </c>
      <c r="AX1174" s="1">
        <f t="shared" si="889"/>
        <v>0</v>
      </c>
      <c r="AY1174" s="1">
        <f t="shared" si="890"/>
        <v>0</v>
      </c>
      <c r="AZ1174" s="1">
        <f t="shared" si="891"/>
        <v>0</v>
      </c>
      <c r="BA1174" s="1">
        <f t="shared" si="892"/>
        <v>0</v>
      </c>
      <c r="BB1174" s="1">
        <f t="shared" si="893"/>
        <v>0</v>
      </c>
      <c r="BC1174" s="1">
        <f t="shared" si="894"/>
        <v>0</v>
      </c>
      <c r="BD1174" s="1">
        <f t="shared" si="895"/>
        <v>40</v>
      </c>
      <c r="BE1174" s="1" t="str">
        <f t="shared" si="902"/>
        <v>Barge E</v>
      </c>
      <c r="BF1174" s="1">
        <f t="shared" si="903"/>
        <v>5</v>
      </c>
      <c r="BG1174" s="3">
        <v>1156</v>
      </c>
      <c r="BH1174" s="1">
        <f t="shared" si="871"/>
        <v>0</v>
      </c>
      <c r="BI1174" s="1">
        <f t="shared" si="896"/>
        <v>0</v>
      </c>
      <c r="BJ1174" s="3">
        <v>1156</v>
      </c>
      <c r="BK1174" s="1">
        <f t="shared" si="897"/>
        <v>7</v>
      </c>
      <c r="BL1174" s="1">
        <f t="shared" si="904"/>
        <v>0</v>
      </c>
      <c r="BM1174" s="1">
        <f t="shared" si="905"/>
        <v>0</v>
      </c>
      <c r="BN1174" s="1">
        <f t="shared" si="906"/>
        <v>0</v>
      </c>
      <c r="BO1174" s="1">
        <f t="shared" si="907"/>
        <v>0</v>
      </c>
      <c r="BP1174" s="1">
        <f t="shared" si="908"/>
        <v>0</v>
      </c>
      <c r="BQ1174" s="1">
        <f t="shared" si="909"/>
        <v>0</v>
      </c>
      <c r="BR1174" s="1">
        <f t="shared" si="910"/>
        <v>1</v>
      </c>
      <c r="BS1174" s="1">
        <f t="shared" si="911"/>
        <v>2</v>
      </c>
      <c r="BT1174" s="1">
        <f t="shared" si="912"/>
        <v>3</v>
      </c>
      <c r="BU1174" s="1">
        <f t="shared" si="913"/>
        <v>4</v>
      </c>
      <c r="BW1174" s="1">
        <f t="shared" si="870"/>
        <v>0</v>
      </c>
      <c r="BX1174" s="1">
        <f t="shared" si="870"/>
        <v>0</v>
      </c>
      <c r="BY1174" s="1">
        <f t="shared" si="870"/>
        <v>0</v>
      </c>
      <c r="BZ1174" s="1">
        <f t="shared" si="872"/>
        <v>0</v>
      </c>
      <c r="CA1174" s="1">
        <f t="shared" si="872"/>
        <v>0</v>
      </c>
      <c r="CB1174" s="1">
        <f t="shared" si="872"/>
        <v>0</v>
      </c>
      <c r="CC1174" s="1">
        <f t="shared" si="872"/>
        <v>50</v>
      </c>
      <c r="CD1174" s="1">
        <f t="shared" si="872"/>
        <v>100</v>
      </c>
      <c r="CE1174" s="1">
        <f t="shared" si="872"/>
        <v>150</v>
      </c>
      <c r="CF1174" s="1">
        <f t="shared" si="872"/>
        <v>200</v>
      </c>
      <c r="CW1174" s="1">
        <v>1156</v>
      </c>
      <c r="CX1174" s="1">
        <f t="shared" si="898"/>
        <v>1</v>
      </c>
      <c r="CY1174" s="1" t="s">
        <v>37</v>
      </c>
      <c r="CZ1174" s="1">
        <v>1</v>
      </c>
      <c r="DB1174" s="1">
        <f t="shared" si="914"/>
        <v>6</v>
      </c>
      <c r="DC1174" s="1" t="s">
        <v>43</v>
      </c>
      <c r="DD1174" s="1">
        <f t="shared" si="899"/>
        <v>9</v>
      </c>
      <c r="DL1174" s="1">
        <v>1156</v>
      </c>
      <c r="DM1174" s="1">
        <f t="shared" si="900"/>
        <v>5</v>
      </c>
      <c r="DN1174" s="1">
        <f t="shared" si="901"/>
        <v>0</v>
      </c>
      <c r="DO1174" s="1" t="s">
        <v>37</v>
      </c>
      <c r="DP1174" s="1">
        <v>0</v>
      </c>
    </row>
    <row r="1175" spans="1:120" ht="15">
      <c r="A1175">
        <v>1157</v>
      </c>
      <c r="B1175">
        <v>2</v>
      </c>
      <c r="C1175" s="25">
        <v>24200</v>
      </c>
      <c r="D1175">
        <v>4</v>
      </c>
      <c r="E1175">
        <v>8</v>
      </c>
      <c r="F1175" t="s">
        <v>73</v>
      </c>
      <c r="G1175">
        <v>3</v>
      </c>
      <c r="H1175"/>
      <c r="I1175"/>
      <c r="J1175" s="1">
        <v>0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>
        <v>0</v>
      </c>
      <c r="W1175" s="1">
        <v>0</v>
      </c>
      <c r="X1175" s="1">
        <v>1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f t="shared" si="873"/>
        <v>0</v>
      </c>
      <c r="AH1175" s="1">
        <f t="shared" si="874"/>
        <v>0</v>
      </c>
      <c r="AI1175" s="1">
        <f t="shared" si="875"/>
        <v>0</v>
      </c>
      <c r="AJ1175" s="1">
        <f t="shared" si="876"/>
        <v>0</v>
      </c>
      <c r="AK1175" s="1">
        <f t="shared" si="877"/>
        <v>0</v>
      </c>
      <c r="AL1175" s="1">
        <f t="shared" si="878"/>
        <v>0</v>
      </c>
      <c r="AM1175" s="1">
        <f t="shared" si="879"/>
        <v>0</v>
      </c>
      <c r="AN1175" s="1">
        <f t="shared" si="879"/>
        <v>0</v>
      </c>
      <c r="AO1175" s="1">
        <f t="shared" si="880"/>
        <v>0</v>
      </c>
      <c r="AP1175" s="1">
        <f t="shared" si="881"/>
        <v>0</v>
      </c>
      <c r="AQ1175" s="1">
        <f t="shared" si="882"/>
        <v>0</v>
      </c>
      <c r="AR1175" s="1">
        <f t="shared" si="883"/>
        <v>0</v>
      </c>
      <c r="AS1175" s="1">
        <f t="shared" si="884"/>
        <v>0</v>
      </c>
      <c r="AT1175" s="1">
        <f t="shared" si="885"/>
        <v>0</v>
      </c>
      <c r="AU1175" s="1">
        <f t="shared" si="886"/>
        <v>80</v>
      </c>
      <c r="AV1175" s="1">
        <f t="shared" si="887"/>
        <v>0</v>
      </c>
      <c r="AW1175" s="1">
        <f t="shared" si="888"/>
        <v>0</v>
      </c>
      <c r="AX1175" s="1">
        <f t="shared" si="889"/>
        <v>0</v>
      </c>
      <c r="AY1175" s="1">
        <f t="shared" si="890"/>
        <v>0</v>
      </c>
      <c r="AZ1175" s="1">
        <f t="shared" si="891"/>
        <v>0</v>
      </c>
      <c r="BA1175" s="1">
        <f t="shared" si="892"/>
        <v>0</v>
      </c>
      <c r="BB1175" s="1">
        <f t="shared" si="893"/>
        <v>0</v>
      </c>
      <c r="BC1175" s="1">
        <f t="shared" si="894"/>
        <v>0</v>
      </c>
      <c r="BD1175" s="1">
        <f t="shared" si="895"/>
        <v>80</v>
      </c>
      <c r="BE1175" s="1" t="str">
        <f t="shared" si="902"/>
        <v>Barge A</v>
      </c>
      <c r="BF1175" s="1">
        <f t="shared" si="903"/>
        <v>6</v>
      </c>
      <c r="BG1175" s="3">
        <v>1157</v>
      </c>
      <c r="BH1175" s="1">
        <f t="shared" si="871"/>
        <v>0</v>
      </c>
      <c r="BI1175" s="1">
        <f t="shared" si="896"/>
        <v>0</v>
      </c>
      <c r="BJ1175" s="3">
        <v>1157</v>
      </c>
      <c r="BK1175" s="1">
        <f t="shared" si="897"/>
        <v>7</v>
      </c>
      <c r="BL1175" s="1">
        <f t="shared" si="904"/>
        <v>0</v>
      </c>
      <c r="BM1175" s="1">
        <f t="shared" si="905"/>
        <v>0</v>
      </c>
      <c r="BN1175" s="1">
        <f t="shared" si="906"/>
        <v>0</v>
      </c>
      <c r="BO1175" s="1">
        <f t="shared" si="907"/>
        <v>0</v>
      </c>
      <c r="BP1175" s="1">
        <f t="shared" si="908"/>
        <v>0</v>
      </c>
      <c r="BQ1175" s="1">
        <f t="shared" si="909"/>
        <v>0</v>
      </c>
      <c r="BR1175" s="1">
        <f t="shared" si="910"/>
        <v>1</v>
      </c>
      <c r="BS1175" s="1">
        <f t="shared" si="911"/>
        <v>2</v>
      </c>
      <c r="BT1175" s="1">
        <f t="shared" si="912"/>
        <v>3</v>
      </c>
      <c r="BU1175" s="1">
        <f t="shared" si="913"/>
        <v>4</v>
      </c>
      <c r="BW1175" s="1">
        <f t="shared" si="870"/>
        <v>0</v>
      </c>
      <c r="BX1175" s="1">
        <f t="shared" si="870"/>
        <v>0</v>
      </c>
      <c r="BY1175" s="1">
        <f t="shared" si="870"/>
        <v>0</v>
      </c>
      <c r="BZ1175" s="1">
        <f t="shared" si="872"/>
        <v>0</v>
      </c>
      <c r="CA1175" s="1">
        <f t="shared" si="872"/>
        <v>0</v>
      </c>
      <c r="CB1175" s="1">
        <f t="shared" si="872"/>
        <v>0</v>
      </c>
      <c r="CC1175" s="1">
        <f t="shared" si="872"/>
        <v>70</v>
      </c>
      <c r="CD1175" s="1">
        <f t="shared" si="872"/>
        <v>140</v>
      </c>
      <c r="CE1175" s="1">
        <f t="shared" si="872"/>
        <v>210</v>
      </c>
      <c r="CF1175" s="1">
        <f t="shared" si="872"/>
        <v>280</v>
      </c>
      <c r="CW1175" s="1">
        <v>1157</v>
      </c>
      <c r="CX1175" s="1">
        <f t="shared" si="898"/>
        <v>1</v>
      </c>
      <c r="CY1175" s="1" t="s">
        <v>37</v>
      </c>
      <c r="CZ1175" s="1">
        <v>1</v>
      </c>
      <c r="DB1175" s="1">
        <f t="shared" si="914"/>
        <v>7</v>
      </c>
      <c r="DC1175" s="1" t="s">
        <v>43</v>
      </c>
      <c r="DD1175" s="1">
        <f t="shared" si="899"/>
        <v>8</v>
      </c>
      <c r="DL1175" s="1">
        <v>1157</v>
      </c>
      <c r="DM1175" s="1">
        <f t="shared" si="900"/>
        <v>5</v>
      </c>
      <c r="DN1175" s="1">
        <f t="shared" si="901"/>
        <v>0</v>
      </c>
      <c r="DO1175" s="1" t="s">
        <v>37</v>
      </c>
      <c r="DP1175" s="1">
        <v>0</v>
      </c>
    </row>
    <row r="1176" spans="1:120" ht="15">
      <c r="A1176">
        <v>1158</v>
      </c>
      <c r="B1176">
        <v>2</v>
      </c>
      <c r="C1176" s="25">
        <v>24200</v>
      </c>
      <c r="D1176">
        <v>6</v>
      </c>
      <c r="E1176">
        <v>9</v>
      </c>
      <c r="F1176" t="s">
        <v>73</v>
      </c>
      <c r="G1176">
        <v>4</v>
      </c>
      <c r="H1176"/>
      <c r="I1176"/>
      <c r="J1176" s="1">
        <v>0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0.33333332999999998</v>
      </c>
      <c r="AA1176" s="1">
        <v>0</v>
      </c>
      <c r="AB1176" s="1">
        <v>0</v>
      </c>
      <c r="AC1176" s="1">
        <v>0</v>
      </c>
      <c r="AD1176" s="1">
        <v>0</v>
      </c>
      <c r="AE1176" s="1">
        <v>0.66666667000000002</v>
      </c>
      <c r="AF1176" s="1">
        <v>0</v>
      </c>
      <c r="AG1176" s="1">
        <f t="shared" si="873"/>
        <v>0</v>
      </c>
      <c r="AH1176" s="1">
        <f t="shared" si="874"/>
        <v>0</v>
      </c>
      <c r="AI1176" s="1">
        <f t="shared" si="875"/>
        <v>0</v>
      </c>
      <c r="AJ1176" s="1">
        <f t="shared" si="876"/>
        <v>0</v>
      </c>
      <c r="AK1176" s="1">
        <f t="shared" si="877"/>
        <v>0</v>
      </c>
      <c r="AL1176" s="1">
        <f t="shared" si="878"/>
        <v>0</v>
      </c>
      <c r="AM1176" s="1">
        <f t="shared" si="879"/>
        <v>0</v>
      </c>
      <c r="AN1176" s="1">
        <f t="shared" si="879"/>
        <v>0</v>
      </c>
      <c r="AO1176" s="1">
        <f t="shared" si="880"/>
        <v>0</v>
      </c>
      <c r="AP1176" s="1">
        <f t="shared" si="881"/>
        <v>0</v>
      </c>
      <c r="AQ1176" s="1">
        <f t="shared" si="882"/>
        <v>0</v>
      </c>
      <c r="AR1176" s="1">
        <f t="shared" si="883"/>
        <v>0</v>
      </c>
      <c r="AS1176" s="1">
        <f t="shared" si="884"/>
        <v>0</v>
      </c>
      <c r="AT1176" s="1">
        <f t="shared" si="885"/>
        <v>0</v>
      </c>
      <c r="AU1176" s="1">
        <f t="shared" si="886"/>
        <v>0</v>
      </c>
      <c r="AV1176" s="1">
        <f t="shared" si="887"/>
        <v>0</v>
      </c>
      <c r="AW1176" s="1">
        <f t="shared" si="888"/>
        <v>74.999999250000002</v>
      </c>
      <c r="AX1176" s="1">
        <f t="shared" si="889"/>
        <v>0</v>
      </c>
      <c r="AY1176" s="1">
        <f t="shared" si="890"/>
        <v>0</v>
      </c>
      <c r="AZ1176" s="1">
        <f t="shared" si="891"/>
        <v>0</v>
      </c>
      <c r="BA1176" s="1">
        <f t="shared" si="892"/>
        <v>0</v>
      </c>
      <c r="BB1176" s="1">
        <f t="shared" si="893"/>
        <v>53.333333600000003</v>
      </c>
      <c r="BC1176" s="1">
        <f t="shared" si="894"/>
        <v>0</v>
      </c>
      <c r="BD1176" s="1">
        <f t="shared" si="895"/>
        <v>128.33333285000001</v>
      </c>
      <c r="BE1176" s="1" t="b">
        <f t="shared" si="902"/>
        <v>0</v>
      </c>
      <c r="BF1176" s="1">
        <f t="shared" si="903"/>
        <v>0</v>
      </c>
      <c r="BG1176" s="3">
        <v>1158</v>
      </c>
      <c r="BH1176" s="1">
        <f t="shared" si="871"/>
        <v>0</v>
      </c>
      <c r="BI1176" s="1">
        <f t="shared" si="896"/>
        <v>0</v>
      </c>
      <c r="BJ1176" s="3">
        <v>1158</v>
      </c>
      <c r="BK1176" s="1">
        <f t="shared" si="897"/>
        <v>10</v>
      </c>
      <c r="BL1176" s="1">
        <f t="shared" si="904"/>
        <v>0</v>
      </c>
      <c r="BM1176" s="1">
        <f t="shared" si="905"/>
        <v>0</v>
      </c>
      <c r="BN1176" s="1">
        <f t="shared" si="906"/>
        <v>0</v>
      </c>
      <c r="BO1176" s="1">
        <f t="shared" si="907"/>
        <v>0</v>
      </c>
      <c r="BP1176" s="1">
        <f t="shared" si="908"/>
        <v>0</v>
      </c>
      <c r="BQ1176" s="1">
        <f t="shared" si="909"/>
        <v>0</v>
      </c>
      <c r="BR1176" s="1">
        <f t="shared" si="910"/>
        <v>0</v>
      </c>
      <c r="BS1176" s="1">
        <f t="shared" si="911"/>
        <v>0</v>
      </c>
      <c r="BT1176" s="1">
        <f t="shared" si="912"/>
        <v>0</v>
      </c>
      <c r="BU1176" s="1">
        <f t="shared" si="913"/>
        <v>1</v>
      </c>
      <c r="BW1176" s="1">
        <f t="shared" si="870"/>
        <v>0</v>
      </c>
      <c r="BX1176" s="1">
        <f t="shared" si="870"/>
        <v>0</v>
      </c>
      <c r="BY1176" s="1">
        <f t="shared" si="870"/>
        <v>0</v>
      </c>
      <c r="BZ1176" s="1">
        <f t="shared" si="872"/>
        <v>0</v>
      </c>
      <c r="CA1176" s="1">
        <f t="shared" si="872"/>
        <v>0</v>
      </c>
      <c r="CB1176" s="1">
        <f t="shared" si="872"/>
        <v>0</v>
      </c>
      <c r="CC1176" s="1">
        <f t="shared" si="872"/>
        <v>0</v>
      </c>
      <c r="CD1176" s="1">
        <f t="shared" si="872"/>
        <v>0</v>
      </c>
      <c r="CE1176" s="1">
        <f t="shared" si="872"/>
        <v>0</v>
      </c>
      <c r="CF1176" s="1">
        <f t="shared" si="872"/>
        <v>70</v>
      </c>
      <c r="CW1176" s="1">
        <v>1158</v>
      </c>
      <c r="CX1176" s="1">
        <f t="shared" si="898"/>
        <v>1</v>
      </c>
      <c r="CY1176" s="1" t="s">
        <v>37</v>
      </c>
      <c r="CZ1176" s="1">
        <v>1</v>
      </c>
      <c r="DB1176" s="1">
        <f t="shared" si="914"/>
        <v>9.0000000100000008</v>
      </c>
      <c r="DC1176" s="1" t="s">
        <v>43</v>
      </c>
      <c r="DD1176" s="1">
        <f t="shared" si="899"/>
        <v>9</v>
      </c>
      <c r="DL1176" s="1">
        <v>1158</v>
      </c>
      <c r="DM1176" s="1">
        <f t="shared" si="900"/>
        <v>7</v>
      </c>
      <c r="DN1176" s="1">
        <f t="shared" si="901"/>
        <v>0</v>
      </c>
      <c r="DO1176" s="1" t="s">
        <v>37</v>
      </c>
      <c r="DP1176" s="1">
        <v>0</v>
      </c>
    </row>
    <row r="1177" spans="1:120" ht="15">
      <c r="A1177">
        <v>1159</v>
      </c>
      <c r="B1177">
        <v>2</v>
      </c>
      <c r="C1177" s="25">
        <v>24200</v>
      </c>
      <c r="D1177">
        <v>3</v>
      </c>
      <c r="E1177">
        <v>8</v>
      </c>
      <c r="F1177" t="s">
        <v>73</v>
      </c>
      <c r="G1177">
        <v>4</v>
      </c>
      <c r="H1177"/>
      <c r="I1177"/>
      <c r="J1177" s="1">
        <v>0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1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f t="shared" si="873"/>
        <v>0</v>
      </c>
      <c r="AH1177" s="1">
        <f t="shared" si="874"/>
        <v>0</v>
      </c>
      <c r="AI1177" s="1">
        <f t="shared" si="875"/>
        <v>0</v>
      </c>
      <c r="AJ1177" s="1">
        <f t="shared" si="876"/>
        <v>0</v>
      </c>
      <c r="AK1177" s="1">
        <f t="shared" si="877"/>
        <v>0</v>
      </c>
      <c r="AL1177" s="1">
        <f t="shared" si="878"/>
        <v>0</v>
      </c>
      <c r="AM1177" s="1">
        <f t="shared" si="879"/>
        <v>0</v>
      </c>
      <c r="AN1177" s="1">
        <f t="shared" si="879"/>
        <v>0</v>
      </c>
      <c r="AO1177" s="1">
        <f t="shared" si="880"/>
        <v>0</v>
      </c>
      <c r="AP1177" s="1">
        <f t="shared" si="881"/>
        <v>0</v>
      </c>
      <c r="AQ1177" s="1">
        <f t="shared" si="882"/>
        <v>0</v>
      </c>
      <c r="AR1177" s="1">
        <f t="shared" si="883"/>
        <v>80</v>
      </c>
      <c r="AS1177" s="1">
        <f t="shared" si="884"/>
        <v>0</v>
      </c>
      <c r="AT1177" s="1">
        <f t="shared" si="885"/>
        <v>0</v>
      </c>
      <c r="AU1177" s="1">
        <f t="shared" si="886"/>
        <v>0</v>
      </c>
      <c r="AV1177" s="1">
        <f t="shared" si="887"/>
        <v>0</v>
      </c>
      <c r="AW1177" s="1">
        <f t="shared" si="888"/>
        <v>0</v>
      </c>
      <c r="AX1177" s="1">
        <f t="shared" si="889"/>
        <v>0</v>
      </c>
      <c r="AY1177" s="1">
        <f t="shared" si="890"/>
        <v>0</v>
      </c>
      <c r="AZ1177" s="1">
        <f t="shared" si="891"/>
        <v>0</v>
      </c>
      <c r="BA1177" s="1">
        <f t="shared" si="892"/>
        <v>0</v>
      </c>
      <c r="BB1177" s="1">
        <f t="shared" si="893"/>
        <v>0</v>
      </c>
      <c r="BC1177" s="1">
        <f t="shared" si="894"/>
        <v>0</v>
      </c>
      <c r="BD1177" s="1">
        <f t="shared" si="895"/>
        <v>80</v>
      </c>
      <c r="BE1177" s="1" t="str">
        <f t="shared" si="902"/>
        <v>Barge C</v>
      </c>
      <c r="BF1177" s="1">
        <f t="shared" si="903"/>
        <v>5</v>
      </c>
      <c r="BG1177" s="3">
        <v>1159</v>
      </c>
      <c r="BH1177" s="1">
        <f t="shared" si="871"/>
        <v>0</v>
      </c>
      <c r="BI1177" s="1">
        <f t="shared" si="896"/>
        <v>0</v>
      </c>
      <c r="BJ1177" s="3">
        <v>1159</v>
      </c>
      <c r="BK1177" s="1">
        <f t="shared" si="897"/>
        <v>7</v>
      </c>
      <c r="BL1177" s="1">
        <f t="shared" si="904"/>
        <v>0</v>
      </c>
      <c r="BM1177" s="1">
        <f t="shared" si="905"/>
        <v>0</v>
      </c>
      <c r="BN1177" s="1">
        <f t="shared" si="906"/>
        <v>0</v>
      </c>
      <c r="BO1177" s="1">
        <f t="shared" si="907"/>
        <v>0</v>
      </c>
      <c r="BP1177" s="1">
        <f t="shared" si="908"/>
        <v>0</v>
      </c>
      <c r="BQ1177" s="1">
        <f t="shared" si="909"/>
        <v>0</v>
      </c>
      <c r="BR1177" s="1">
        <f t="shared" si="910"/>
        <v>1</v>
      </c>
      <c r="BS1177" s="1">
        <f t="shared" si="911"/>
        <v>2</v>
      </c>
      <c r="BT1177" s="1">
        <f t="shared" si="912"/>
        <v>3</v>
      </c>
      <c r="BU1177" s="1">
        <f t="shared" si="913"/>
        <v>4</v>
      </c>
      <c r="BW1177" s="1">
        <f t="shared" si="870"/>
        <v>0</v>
      </c>
      <c r="BX1177" s="1">
        <f t="shared" si="870"/>
        <v>0</v>
      </c>
      <c r="BY1177" s="1">
        <f t="shared" si="870"/>
        <v>0</v>
      </c>
      <c r="BZ1177" s="1">
        <f t="shared" si="872"/>
        <v>0</v>
      </c>
      <c r="CA1177" s="1">
        <f t="shared" si="872"/>
        <v>0</v>
      </c>
      <c r="CB1177" s="1">
        <f t="shared" si="872"/>
        <v>0</v>
      </c>
      <c r="CC1177" s="1">
        <f t="shared" si="872"/>
        <v>70</v>
      </c>
      <c r="CD1177" s="1">
        <f t="shared" si="872"/>
        <v>140</v>
      </c>
      <c r="CE1177" s="1">
        <f t="shared" si="872"/>
        <v>210</v>
      </c>
      <c r="CF1177" s="1">
        <f t="shared" si="872"/>
        <v>280</v>
      </c>
      <c r="CW1177" s="1">
        <v>1159</v>
      </c>
      <c r="CX1177" s="1">
        <f t="shared" si="898"/>
        <v>1</v>
      </c>
      <c r="CY1177" s="1" t="s">
        <v>37</v>
      </c>
      <c r="CZ1177" s="1">
        <v>1</v>
      </c>
      <c r="DB1177" s="1">
        <f t="shared" si="914"/>
        <v>6</v>
      </c>
      <c r="DC1177" s="1" t="s">
        <v>43</v>
      </c>
      <c r="DD1177" s="1">
        <f t="shared" si="899"/>
        <v>8</v>
      </c>
      <c r="DL1177" s="1">
        <v>1159</v>
      </c>
      <c r="DM1177" s="1">
        <f t="shared" si="900"/>
        <v>4</v>
      </c>
      <c r="DN1177" s="1">
        <f t="shared" si="901"/>
        <v>0</v>
      </c>
      <c r="DO1177" s="1" t="s">
        <v>37</v>
      </c>
      <c r="DP1177" s="1">
        <v>0</v>
      </c>
    </row>
    <row r="1178" spans="1:120" ht="15">
      <c r="A1178">
        <v>1160</v>
      </c>
      <c r="B1178">
        <v>2</v>
      </c>
      <c r="C1178" s="25">
        <v>22300</v>
      </c>
      <c r="D1178">
        <v>3</v>
      </c>
      <c r="E1178">
        <v>7</v>
      </c>
      <c r="F1178" t="s">
        <v>73</v>
      </c>
      <c r="G1178">
        <v>4</v>
      </c>
      <c r="H1178"/>
      <c r="I1178"/>
      <c r="J1178" s="1">
        <v>0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1</v>
      </c>
      <c r="S1178" s="1">
        <v>0</v>
      </c>
      <c r="T1178" s="1"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f t="shared" si="873"/>
        <v>0</v>
      </c>
      <c r="AH1178" s="1">
        <f t="shared" si="874"/>
        <v>0</v>
      </c>
      <c r="AI1178" s="1">
        <f t="shared" si="875"/>
        <v>0</v>
      </c>
      <c r="AJ1178" s="1">
        <f t="shared" si="876"/>
        <v>0</v>
      </c>
      <c r="AK1178" s="1">
        <f t="shared" si="877"/>
        <v>0</v>
      </c>
      <c r="AL1178" s="1">
        <f t="shared" si="878"/>
        <v>0</v>
      </c>
      <c r="AM1178" s="1">
        <f t="shared" si="879"/>
        <v>0</v>
      </c>
      <c r="AN1178" s="1">
        <f t="shared" si="879"/>
        <v>0</v>
      </c>
      <c r="AO1178" s="1">
        <f t="shared" si="880"/>
        <v>80</v>
      </c>
      <c r="AP1178" s="1">
        <f t="shared" si="881"/>
        <v>0</v>
      </c>
      <c r="AQ1178" s="1">
        <f t="shared" si="882"/>
        <v>0</v>
      </c>
      <c r="AR1178" s="1">
        <f t="shared" si="883"/>
        <v>0</v>
      </c>
      <c r="AS1178" s="1">
        <f t="shared" si="884"/>
        <v>0</v>
      </c>
      <c r="AT1178" s="1">
        <f t="shared" si="885"/>
        <v>0</v>
      </c>
      <c r="AU1178" s="1">
        <f t="shared" si="886"/>
        <v>0</v>
      </c>
      <c r="AV1178" s="1">
        <f t="shared" si="887"/>
        <v>0</v>
      </c>
      <c r="AW1178" s="1">
        <f t="shared" si="888"/>
        <v>0</v>
      </c>
      <c r="AX1178" s="1">
        <f t="shared" si="889"/>
        <v>0</v>
      </c>
      <c r="AY1178" s="1">
        <f t="shared" si="890"/>
        <v>0</v>
      </c>
      <c r="AZ1178" s="1">
        <f t="shared" si="891"/>
        <v>0</v>
      </c>
      <c r="BA1178" s="1">
        <f t="shared" si="892"/>
        <v>0</v>
      </c>
      <c r="BB1178" s="1">
        <f t="shared" si="893"/>
        <v>0</v>
      </c>
      <c r="BC1178" s="1">
        <f t="shared" si="894"/>
        <v>0</v>
      </c>
      <c r="BD1178" s="1">
        <f t="shared" si="895"/>
        <v>80</v>
      </c>
      <c r="BE1178" s="1" t="str">
        <f t="shared" si="902"/>
        <v>Barge B</v>
      </c>
      <c r="BF1178" s="1">
        <f t="shared" si="903"/>
        <v>4</v>
      </c>
      <c r="BG1178" s="3">
        <v>1160</v>
      </c>
      <c r="BH1178" s="1">
        <f t="shared" si="871"/>
        <v>0</v>
      </c>
      <c r="BI1178" s="1">
        <f t="shared" si="896"/>
        <v>0</v>
      </c>
      <c r="BJ1178" s="3">
        <v>1160</v>
      </c>
      <c r="BK1178" s="1">
        <f t="shared" si="897"/>
        <v>7</v>
      </c>
      <c r="BL1178" s="1">
        <f t="shared" si="904"/>
        <v>0</v>
      </c>
      <c r="BM1178" s="1">
        <f t="shared" si="905"/>
        <v>0</v>
      </c>
      <c r="BN1178" s="1">
        <f t="shared" si="906"/>
        <v>0</v>
      </c>
      <c r="BO1178" s="1">
        <f t="shared" si="907"/>
        <v>0</v>
      </c>
      <c r="BP1178" s="1">
        <f t="shared" si="908"/>
        <v>0</v>
      </c>
      <c r="BQ1178" s="1">
        <f t="shared" si="909"/>
        <v>0</v>
      </c>
      <c r="BR1178" s="1">
        <f t="shared" si="910"/>
        <v>1</v>
      </c>
      <c r="BS1178" s="1">
        <f t="shared" si="911"/>
        <v>2</v>
      </c>
      <c r="BT1178" s="1">
        <f t="shared" si="912"/>
        <v>3</v>
      </c>
      <c r="BU1178" s="1">
        <f t="shared" si="913"/>
        <v>4</v>
      </c>
      <c r="BW1178" s="1">
        <f t="shared" si="870"/>
        <v>0</v>
      </c>
      <c r="BX1178" s="1">
        <f t="shared" si="870"/>
        <v>0</v>
      </c>
      <c r="BY1178" s="1">
        <f t="shared" si="870"/>
        <v>0</v>
      </c>
      <c r="BZ1178" s="1">
        <f t="shared" si="872"/>
        <v>0</v>
      </c>
      <c r="CA1178" s="1">
        <f t="shared" si="872"/>
        <v>0</v>
      </c>
      <c r="CB1178" s="1">
        <f t="shared" si="872"/>
        <v>0</v>
      </c>
      <c r="CC1178" s="1">
        <f t="shared" si="872"/>
        <v>70</v>
      </c>
      <c r="CD1178" s="1">
        <f t="shared" si="872"/>
        <v>140</v>
      </c>
      <c r="CE1178" s="1">
        <f t="shared" si="872"/>
        <v>210</v>
      </c>
      <c r="CF1178" s="1">
        <f t="shared" si="872"/>
        <v>280</v>
      </c>
      <c r="CW1178" s="1">
        <v>1160</v>
      </c>
      <c r="CX1178" s="1">
        <f t="shared" si="898"/>
        <v>1</v>
      </c>
      <c r="CY1178" s="1" t="s">
        <v>37</v>
      </c>
      <c r="CZ1178" s="1">
        <v>1</v>
      </c>
      <c r="DB1178" s="1">
        <f t="shared" si="914"/>
        <v>5</v>
      </c>
      <c r="DC1178" s="1" t="s">
        <v>43</v>
      </c>
      <c r="DD1178" s="1">
        <f t="shared" si="899"/>
        <v>7</v>
      </c>
      <c r="DL1178" s="1">
        <v>1160</v>
      </c>
      <c r="DM1178" s="1">
        <f t="shared" si="900"/>
        <v>4</v>
      </c>
      <c r="DN1178" s="1">
        <f t="shared" si="901"/>
        <v>0</v>
      </c>
      <c r="DO1178" s="1" t="s">
        <v>37</v>
      </c>
      <c r="DP1178" s="1">
        <v>0</v>
      </c>
    </row>
    <row r="1179" spans="1:120" ht="15">
      <c r="A1179">
        <v>1161</v>
      </c>
      <c r="B1179">
        <v>2</v>
      </c>
      <c r="C1179" s="25">
        <v>24200</v>
      </c>
      <c r="D1179">
        <v>6</v>
      </c>
      <c r="E1179">
        <v>11</v>
      </c>
      <c r="F1179" t="s">
        <v>73</v>
      </c>
      <c r="G1179">
        <v>4</v>
      </c>
      <c r="H1179"/>
      <c r="I1179"/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1</v>
      </c>
      <c r="AF1179" s="1">
        <v>0</v>
      </c>
      <c r="AG1179" s="1">
        <f t="shared" si="873"/>
        <v>0</v>
      </c>
      <c r="AH1179" s="1">
        <f t="shared" si="874"/>
        <v>0</v>
      </c>
      <c r="AI1179" s="1">
        <f t="shared" si="875"/>
        <v>0</v>
      </c>
      <c r="AJ1179" s="1">
        <f t="shared" si="876"/>
        <v>0</v>
      </c>
      <c r="AK1179" s="1">
        <f t="shared" si="877"/>
        <v>0</v>
      </c>
      <c r="AL1179" s="1">
        <f t="shared" si="878"/>
        <v>0</v>
      </c>
      <c r="AM1179" s="1">
        <f t="shared" si="879"/>
        <v>0</v>
      </c>
      <c r="AN1179" s="1">
        <f t="shared" si="879"/>
        <v>0</v>
      </c>
      <c r="AO1179" s="1">
        <f t="shared" si="880"/>
        <v>0</v>
      </c>
      <c r="AP1179" s="1">
        <f t="shared" si="881"/>
        <v>0</v>
      </c>
      <c r="AQ1179" s="1">
        <f t="shared" si="882"/>
        <v>0</v>
      </c>
      <c r="AR1179" s="1">
        <f t="shared" si="883"/>
        <v>0</v>
      </c>
      <c r="AS1179" s="1">
        <f t="shared" si="884"/>
        <v>0</v>
      </c>
      <c r="AT1179" s="1">
        <f t="shared" si="885"/>
        <v>0</v>
      </c>
      <c r="AU1179" s="1">
        <f t="shared" si="886"/>
        <v>0</v>
      </c>
      <c r="AV1179" s="1">
        <f t="shared" si="887"/>
        <v>0</v>
      </c>
      <c r="AW1179" s="1">
        <f t="shared" si="888"/>
        <v>0</v>
      </c>
      <c r="AX1179" s="1">
        <f t="shared" si="889"/>
        <v>0</v>
      </c>
      <c r="AY1179" s="1">
        <f t="shared" si="890"/>
        <v>0</v>
      </c>
      <c r="AZ1179" s="1">
        <f t="shared" si="891"/>
        <v>0</v>
      </c>
      <c r="BA1179" s="1">
        <f t="shared" si="892"/>
        <v>0</v>
      </c>
      <c r="BB1179" s="1">
        <f t="shared" si="893"/>
        <v>80</v>
      </c>
      <c r="BC1179" s="1">
        <f t="shared" si="894"/>
        <v>0</v>
      </c>
      <c r="BD1179" s="1">
        <f t="shared" si="895"/>
        <v>80</v>
      </c>
      <c r="BE1179" s="1" t="str">
        <f t="shared" si="902"/>
        <v>Barge B</v>
      </c>
      <c r="BF1179" s="1">
        <f t="shared" si="903"/>
        <v>9</v>
      </c>
      <c r="BG1179" s="3">
        <v>1161</v>
      </c>
      <c r="BH1179" s="1">
        <f t="shared" si="871"/>
        <v>0</v>
      </c>
      <c r="BI1179" s="1">
        <f t="shared" si="896"/>
        <v>0</v>
      </c>
      <c r="BJ1179" s="3">
        <v>1161</v>
      </c>
      <c r="BK1179" s="1">
        <f t="shared" si="897"/>
        <v>10</v>
      </c>
      <c r="BL1179" s="1">
        <f t="shared" si="904"/>
        <v>0</v>
      </c>
      <c r="BM1179" s="1">
        <f t="shared" si="905"/>
        <v>0</v>
      </c>
      <c r="BN1179" s="1">
        <f t="shared" si="906"/>
        <v>0</v>
      </c>
      <c r="BO1179" s="1">
        <f t="shared" si="907"/>
        <v>0</v>
      </c>
      <c r="BP1179" s="1">
        <f t="shared" si="908"/>
        <v>0</v>
      </c>
      <c r="BQ1179" s="1">
        <f t="shared" si="909"/>
        <v>0</v>
      </c>
      <c r="BR1179" s="1">
        <f t="shared" si="910"/>
        <v>0</v>
      </c>
      <c r="BS1179" s="1">
        <f t="shared" si="911"/>
        <v>0</v>
      </c>
      <c r="BT1179" s="1">
        <f t="shared" si="912"/>
        <v>0</v>
      </c>
      <c r="BU1179" s="1">
        <f t="shared" si="913"/>
        <v>1</v>
      </c>
      <c r="BW1179" s="1">
        <f t="shared" si="870"/>
        <v>0</v>
      </c>
      <c r="BX1179" s="1">
        <f t="shared" si="870"/>
        <v>0</v>
      </c>
      <c r="BY1179" s="1">
        <f t="shared" si="870"/>
        <v>0</v>
      </c>
      <c r="BZ1179" s="1">
        <f t="shared" si="872"/>
        <v>0</v>
      </c>
      <c r="CA1179" s="1">
        <f t="shared" si="872"/>
        <v>0</v>
      </c>
      <c r="CB1179" s="1">
        <f t="shared" si="872"/>
        <v>0</v>
      </c>
      <c r="CC1179" s="1">
        <f t="shared" si="872"/>
        <v>0</v>
      </c>
      <c r="CD1179" s="1">
        <f t="shared" si="872"/>
        <v>0</v>
      </c>
      <c r="CE1179" s="1">
        <f t="shared" si="872"/>
        <v>0</v>
      </c>
      <c r="CF1179" s="1">
        <f t="shared" si="872"/>
        <v>70</v>
      </c>
      <c r="CW1179" s="1">
        <v>1161</v>
      </c>
      <c r="CX1179" s="1">
        <f t="shared" si="898"/>
        <v>1</v>
      </c>
      <c r="CY1179" s="1" t="s">
        <v>37</v>
      </c>
      <c r="CZ1179" s="1">
        <v>1</v>
      </c>
      <c r="DB1179" s="1">
        <f t="shared" si="914"/>
        <v>10</v>
      </c>
      <c r="DC1179" s="1" t="s">
        <v>43</v>
      </c>
      <c r="DD1179" s="1">
        <f t="shared" si="899"/>
        <v>11</v>
      </c>
      <c r="DL1179" s="1">
        <v>1161</v>
      </c>
      <c r="DM1179" s="1">
        <f t="shared" si="900"/>
        <v>7</v>
      </c>
      <c r="DN1179" s="1">
        <f t="shared" si="901"/>
        <v>0</v>
      </c>
      <c r="DO1179" s="1" t="s">
        <v>37</v>
      </c>
      <c r="DP1179" s="1">
        <v>0</v>
      </c>
    </row>
    <row r="1180" spans="1:120" ht="15">
      <c r="A1180">
        <v>1162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4</v>
      </c>
      <c r="H1180"/>
      <c r="I1180"/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1</v>
      </c>
      <c r="AF1180" s="1">
        <v>0</v>
      </c>
      <c r="AG1180" s="1">
        <f t="shared" si="873"/>
        <v>0</v>
      </c>
      <c r="AH1180" s="1">
        <f t="shared" si="874"/>
        <v>0</v>
      </c>
      <c r="AI1180" s="1">
        <f t="shared" si="875"/>
        <v>0</v>
      </c>
      <c r="AJ1180" s="1">
        <f t="shared" si="876"/>
        <v>0</v>
      </c>
      <c r="AK1180" s="1">
        <f t="shared" si="877"/>
        <v>0</v>
      </c>
      <c r="AL1180" s="1">
        <f t="shared" si="878"/>
        <v>0</v>
      </c>
      <c r="AM1180" s="1">
        <f t="shared" si="879"/>
        <v>0</v>
      </c>
      <c r="AN1180" s="1">
        <f t="shared" si="879"/>
        <v>0</v>
      </c>
      <c r="AO1180" s="1">
        <f t="shared" si="880"/>
        <v>0</v>
      </c>
      <c r="AP1180" s="1">
        <f t="shared" si="881"/>
        <v>0</v>
      </c>
      <c r="AQ1180" s="1">
        <f t="shared" si="882"/>
        <v>0</v>
      </c>
      <c r="AR1180" s="1">
        <f t="shared" si="883"/>
        <v>0</v>
      </c>
      <c r="AS1180" s="1">
        <f t="shared" si="884"/>
        <v>0</v>
      </c>
      <c r="AT1180" s="1">
        <f t="shared" si="885"/>
        <v>0</v>
      </c>
      <c r="AU1180" s="1">
        <f t="shared" si="886"/>
        <v>0</v>
      </c>
      <c r="AV1180" s="1">
        <f t="shared" si="887"/>
        <v>0</v>
      </c>
      <c r="AW1180" s="1">
        <f t="shared" si="888"/>
        <v>0</v>
      </c>
      <c r="AX1180" s="1">
        <f t="shared" si="889"/>
        <v>0</v>
      </c>
      <c r="AY1180" s="1">
        <f t="shared" si="890"/>
        <v>0</v>
      </c>
      <c r="AZ1180" s="1">
        <f t="shared" si="891"/>
        <v>0</v>
      </c>
      <c r="BA1180" s="1">
        <f t="shared" si="892"/>
        <v>0</v>
      </c>
      <c r="BB1180" s="1">
        <f t="shared" si="893"/>
        <v>80</v>
      </c>
      <c r="BC1180" s="1">
        <f t="shared" si="894"/>
        <v>0</v>
      </c>
      <c r="BD1180" s="1">
        <f t="shared" si="895"/>
        <v>80</v>
      </c>
      <c r="BE1180" s="1" t="str">
        <f t="shared" si="902"/>
        <v>Barge B</v>
      </c>
      <c r="BF1180" s="1">
        <f t="shared" si="903"/>
        <v>9</v>
      </c>
      <c r="BG1180" s="3">
        <v>1162</v>
      </c>
      <c r="BH1180" s="1">
        <f t="shared" si="871"/>
        <v>0</v>
      </c>
      <c r="BI1180" s="1">
        <f t="shared" si="896"/>
        <v>0</v>
      </c>
      <c r="BJ1180" s="3">
        <v>1162</v>
      </c>
      <c r="BK1180" s="1">
        <f t="shared" si="897"/>
        <v>10</v>
      </c>
      <c r="BL1180" s="1">
        <f t="shared" si="904"/>
        <v>0</v>
      </c>
      <c r="BM1180" s="1">
        <f t="shared" si="905"/>
        <v>0</v>
      </c>
      <c r="BN1180" s="1">
        <f t="shared" si="906"/>
        <v>0</v>
      </c>
      <c r="BO1180" s="1">
        <f t="shared" si="907"/>
        <v>0</v>
      </c>
      <c r="BP1180" s="1">
        <f t="shared" si="908"/>
        <v>0</v>
      </c>
      <c r="BQ1180" s="1">
        <f t="shared" si="909"/>
        <v>0</v>
      </c>
      <c r="BR1180" s="1">
        <f t="shared" si="910"/>
        <v>0</v>
      </c>
      <c r="BS1180" s="1">
        <f t="shared" si="911"/>
        <v>0</v>
      </c>
      <c r="BT1180" s="1">
        <f t="shared" si="912"/>
        <v>0</v>
      </c>
      <c r="BU1180" s="1">
        <f t="shared" si="913"/>
        <v>1</v>
      </c>
      <c r="BW1180" s="1">
        <f t="shared" si="870"/>
        <v>0</v>
      </c>
      <c r="BX1180" s="1">
        <f t="shared" si="870"/>
        <v>0</v>
      </c>
      <c r="BY1180" s="1">
        <f t="shared" si="870"/>
        <v>0</v>
      </c>
      <c r="BZ1180" s="1">
        <f t="shared" si="872"/>
        <v>0</v>
      </c>
      <c r="CA1180" s="1">
        <f t="shared" si="872"/>
        <v>0</v>
      </c>
      <c r="CB1180" s="1">
        <f t="shared" si="872"/>
        <v>0</v>
      </c>
      <c r="CC1180" s="1">
        <f t="shared" si="872"/>
        <v>0</v>
      </c>
      <c r="CD1180" s="1">
        <f t="shared" si="872"/>
        <v>0</v>
      </c>
      <c r="CE1180" s="1">
        <f t="shared" si="872"/>
        <v>0</v>
      </c>
      <c r="CF1180" s="1">
        <f t="shared" si="872"/>
        <v>70</v>
      </c>
      <c r="CW1180" s="1">
        <v>1162</v>
      </c>
      <c r="CX1180" s="1">
        <f t="shared" si="898"/>
        <v>1</v>
      </c>
      <c r="CY1180" s="1" t="s">
        <v>37</v>
      </c>
      <c r="CZ1180" s="1">
        <v>1</v>
      </c>
      <c r="DB1180" s="1">
        <f t="shared" si="914"/>
        <v>10</v>
      </c>
      <c r="DC1180" s="1" t="s">
        <v>43</v>
      </c>
      <c r="DD1180" s="1">
        <f t="shared" si="899"/>
        <v>11</v>
      </c>
      <c r="DL1180" s="1">
        <v>1162</v>
      </c>
      <c r="DM1180" s="1">
        <f t="shared" si="900"/>
        <v>7</v>
      </c>
      <c r="DN1180" s="1">
        <f t="shared" si="901"/>
        <v>0</v>
      </c>
      <c r="DO1180" s="1" t="s">
        <v>37</v>
      </c>
      <c r="DP1180" s="1">
        <v>0</v>
      </c>
    </row>
    <row r="1181" spans="1:120" ht="15">
      <c r="A1181">
        <v>1163</v>
      </c>
      <c r="B1181">
        <v>2</v>
      </c>
      <c r="C1181" s="25">
        <v>24200</v>
      </c>
      <c r="D1181">
        <v>1</v>
      </c>
      <c r="E1181">
        <v>5</v>
      </c>
      <c r="F1181" t="s">
        <v>73</v>
      </c>
      <c r="G1181">
        <v>3</v>
      </c>
      <c r="H1181"/>
      <c r="I1181"/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1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f t="shared" si="873"/>
        <v>0</v>
      </c>
      <c r="AH1181" s="1">
        <f t="shared" si="874"/>
        <v>0</v>
      </c>
      <c r="AI1181" s="1">
        <f t="shared" si="875"/>
        <v>0</v>
      </c>
      <c r="AJ1181" s="1">
        <f t="shared" si="876"/>
        <v>0</v>
      </c>
      <c r="AK1181" s="1">
        <f t="shared" si="877"/>
        <v>0</v>
      </c>
      <c r="AL1181" s="1">
        <f t="shared" si="878"/>
        <v>80</v>
      </c>
      <c r="AM1181" s="1">
        <f t="shared" si="879"/>
        <v>0</v>
      </c>
      <c r="AN1181" s="1">
        <f t="shared" si="879"/>
        <v>0</v>
      </c>
      <c r="AO1181" s="1">
        <f t="shared" si="880"/>
        <v>0</v>
      </c>
      <c r="AP1181" s="1">
        <f t="shared" si="881"/>
        <v>0</v>
      </c>
      <c r="AQ1181" s="1">
        <f t="shared" si="882"/>
        <v>0</v>
      </c>
      <c r="AR1181" s="1">
        <f t="shared" si="883"/>
        <v>0</v>
      </c>
      <c r="AS1181" s="1">
        <f t="shared" si="884"/>
        <v>0</v>
      </c>
      <c r="AT1181" s="1">
        <f t="shared" si="885"/>
        <v>0</v>
      </c>
      <c r="AU1181" s="1">
        <f t="shared" si="886"/>
        <v>0</v>
      </c>
      <c r="AV1181" s="1">
        <f t="shared" si="887"/>
        <v>0</v>
      </c>
      <c r="AW1181" s="1">
        <f t="shared" si="888"/>
        <v>0</v>
      </c>
      <c r="AX1181" s="1">
        <f t="shared" si="889"/>
        <v>0</v>
      </c>
      <c r="AY1181" s="1">
        <f t="shared" si="890"/>
        <v>0</v>
      </c>
      <c r="AZ1181" s="1">
        <f t="shared" si="891"/>
        <v>0</v>
      </c>
      <c r="BA1181" s="1">
        <f t="shared" si="892"/>
        <v>0</v>
      </c>
      <c r="BB1181" s="1">
        <f t="shared" si="893"/>
        <v>0</v>
      </c>
      <c r="BC1181" s="1">
        <f t="shared" si="894"/>
        <v>0</v>
      </c>
      <c r="BD1181" s="1">
        <f t="shared" si="895"/>
        <v>80</v>
      </c>
      <c r="BE1181" s="1" t="str">
        <f t="shared" si="902"/>
        <v>Barge C</v>
      </c>
      <c r="BF1181" s="1">
        <f t="shared" si="903"/>
        <v>2</v>
      </c>
      <c r="BG1181" s="3">
        <v>1163</v>
      </c>
      <c r="BH1181" s="1">
        <f t="shared" si="871"/>
        <v>0</v>
      </c>
      <c r="BI1181" s="1">
        <f t="shared" si="896"/>
        <v>0</v>
      </c>
      <c r="BJ1181" s="3">
        <v>1163</v>
      </c>
      <c r="BK1181" s="1">
        <f t="shared" si="897"/>
        <v>4</v>
      </c>
      <c r="BL1181" s="1">
        <f t="shared" si="904"/>
        <v>0</v>
      </c>
      <c r="BM1181" s="1">
        <f t="shared" si="905"/>
        <v>0</v>
      </c>
      <c r="BN1181" s="1">
        <f t="shared" si="906"/>
        <v>0</v>
      </c>
      <c r="BO1181" s="1">
        <f t="shared" si="907"/>
        <v>1</v>
      </c>
      <c r="BP1181" s="1">
        <f t="shared" si="908"/>
        <v>2</v>
      </c>
      <c r="BQ1181" s="1">
        <f t="shared" si="909"/>
        <v>3</v>
      </c>
      <c r="BR1181" s="1">
        <f t="shared" si="910"/>
        <v>4</v>
      </c>
      <c r="BS1181" s="1">
        <f t="shared" si="911"/>
        <v>5</v>
      </c>
      <c r="BT1181" s="1">
        <f t="shared" si="912"/>
        <v>6</v>
      </c>
      <c r="BU1181" s="1">
        <f t="shared" si="913"/>
        <v>7</v>
      </c>
      <c r="BW1181" s="1">
        <f t="shared" ref="BW1181:CB1227" si="915">IF(BL1181&gt;0,IF($B1181=1,BL1181*50,BL1181*70),0)</f>
        <v>0</v>
      </c>
      <c r="BX1181" s="1">
        <f t="shared" si="915"/>
        <v>0</v>
      </c>
      <c r="BY1181" s="1">
        <f t="shared" si="915"/>
        <v>0</v>
      </c>
      <c r="BZ1181" s="1">
        <f t="shared" si="872"/>
        <v>70</v>
      </c>
      <c r="CA1181" s="1">
        <f t="shared" si="872"/>
        <v>140</v>
      </c>
      <c r="CB1181" s="1">
        <f t="shared" si="872"/>
        <v>210</v>
      </c>
      <c r="CC1181" s="1">
        <f t="shared" si="872"/>
        <v>280</v>
      </c>
      <c r="CD1181" s="1">
        <f t="shared" si="872"/>
        <v>350</v>
      </c>
      <c r="CE1181" s="1">
        <f t="shared" si="872"/>
        <v>420</v>
      </c>
      <c r="CF1181" s="1">
        <f t="shared" si="872"/>
        <v>490</v>
      </c>
      <c r="CW1181" s="1">
        <v>1163</v>
      </c>
      <c r="CX1181" s="1">
        <f t="shared" si="898"/>
        <v>1</v>
      </c>
      <c r="CY1181" s="1" t="s">
        <v>37</v>
      </c>
      <c r="CZ1181" s="1">
        <v>1</v>
      </c>
      <c r="DB1181" s="1">
        <f t="shared" si="914"/>
        <v>3</v>
      </c>
      <c r="DC1181" s="1" t="s">
        <v>43</v>
      </c>
      <c r="DD1181" s="1">
        <f t="shared" si="899"/>
        <v>5</v>
      </c>
      <c r="DL1181" s="1">
        <v>1163</v>
      </c>
      <c r="DM1181" s="1">
        <f t="shared" si="900"/>
        <v>2</v>
      </c>
      <c r="DN1181" s="1">
        <f t="shared" si="901"/>
        <v>0</v>
      </c>
      <c r="DO1181" s="1" t="s">
        <v>37</v>
      </c>
      <c r="DP1181" s="1">
        <v>0</v>
      </c>
    </row>
    <row r="1182" spans="1:120" ht="15">
      <c r="A1182">
        <v>1164</v>
      </c>
      <c r="B1182">
        <v>2</v>
      </c>
      <c r="C1182" s="25">
        <v>24200</v>
      </c>
      <c r="D1182">
        <v>6</v>
      </c>
      <c r="E1182">
        <v>10</v>
      </c>
      <c r="F1182" t="s">
        <v>73</v>
      </c>
      <c r="G1182">
        <v>6</v>
      </c>
      <c r="H1182"/>
      <c r="I1182"/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1</v>
      </c>
      <c r="AF1182" s="1">
        <v>0</v>
      </c>
      <c r="AG1182" s="1">
        <f t="shared" si="873"/>
        <v>0</v>
      </c>
      <c r="AH1182" s="1">
        <f t="shared" si="874"/>
        <v>0</v>
      </c>
      <c r="AI1182" s="1">
        <f t="shared" si="875"/>
        <v>0</v>
      </c>
      <c r="AJ1182" s="1">
        <f t="shared" si="876"/>
        <v>0</v>
      </c>
      <c r="AK1182" s="1">
        <f t="shared" si="877"/>
        <v>0</v>
      </c>
      <c r="AL1182" s="1">
        <f t="shared" si="878"/>
        <v>0</v>
      </c>
      <c r="AM1182" s="1">
        <f t="shared" si="879"/>
        <v>0</v>
      </c>
      <c r="AN1182" s="1">
        <f t="shared" si="879"/>
        <v>0</v>
      </c>
      <c r="AO1182" s="1">
        <f t="shared" si="880"/>
        <v>0</v>
      </c>
      <c r="AP1182" s="1">
        <f t="shared" si="881"/>
        <v>0</v>
      </c>
      <c r="AQ1182" s="1">
        <f t="shared" si="882"/>
        <v>0</v>
      </c>
      <c r="AR1182" s="1">
        <f t="shared" si="883"/>
        <v>0</v>
      </c>
      <c r="AS1182" s="1">
        <f t="shared" si="884"/>
        <v>0</v>
      </c>
      <c r="AT1182" s="1">
        <f t="shared" si="885"/>
        <v>0</v>
      </c>
      <c r="AU1182" s="1">
        <f t="shared" si="886"/>
        <v>0</v>
      </c>
      <c r="AV1182" s="1">
        <f t="shared" si="887"/>
        <v>0</v>
      </c>
      <c r="AW1182" s="1">
        <f t="shared" si="888"/>
        <v>0</v>
      </c>
      <c r="AX1182" s="1">
        <f t="shared" si="889"/>
        <v>0</v>
      </c>
      <c r="AY1182" s="1">
        <f t="shared" si="890"/>
        <v>0</v>
      </c>
      <c r="AZ1182" s="1">
        <f t="shared" si="891"/>
        <v>0</v>
      </c>
      <c r="BA1182" s="1">
        <f t="shared" si="892"/>
        <v>0</v>
      </c>
      <c r="BB1182" s="1">
        <f t="shared" si="893"/>
        <v>80</v>
      </c>
      <c r="BC1182" s="1">
        <f t="shared" si="894"/>
        <v>0</v>
      </c>
      <c r="BD1182" s="1">
        <f t="shared" si="895"/>
        <v>80</v>
      </c>
      <c r="BE1182" s="1" t="str">
        <f t="shared" si="902"/>
        <v>Barge B</v>
      </c>
      <c r="BF1182" s="1">
        <f t="shared" si="903"/>
        <v>9</v>
      </c>
      <c r="BG1182" s="3">
        <v>1164</v>
      </c>
      <c r="BH1182" s="1">
        <f t="shared" si="871"/>
        <v>0</v>
      </c>
      <c r="BI1182" s="1">
        <f t="shared" si="896"/>
        <v>0</v>
      </c>
      <c r="BJ1182" s="3">
        <v>1164</v>
      </c>
      <c r="BK1182" s="1">
        <f t="shared" si="897"/>
        <v>12</v>
      </c>
      <c r="BL1182" s="1">
        <f t="shared" si="904"/>
        <v>0</v>
      </c>
      <c r="BM1182" s="1">
        <f t="shared" si="905"/>
        <v>0</v>
      </c>
      <c r="BN1182" s="1">
        <f t="shared" si="906"/>
        <v>0</v>
      </c>
      <c r="BO1182" s="1">
        <f t="shared" si="907"/>
        <v>0</v>
      </c>
      <c r="BP1182" s="1">
        <f t="shared" si="908"/>
        <v>0</v>
      </c>
      <c r="BQ1182" s="1">
        <f t="shared" si="909"/>
        <v>0</v>
      </c>
      <c r="BR1182" s="1">
        <f t="shared" si="910"/>
        <v>0</v>
      </c>
      <c r="BS1182" s="1">
        <f t="shared" si="911"/>
        <v>0</v>
      </c>
      <c r="BT1182" s="1">
        <f t="shared" si="912"/>
        <v>0</v>
      </c>
      <c r="BU1182" s="1">
        <f t="shared" si="913"/>
        <v>0</v>
      </c>
      <c r="BW1182" s="1">
        <f t="shared" si="915"/>
        <v>0</v>
      </c>
      <c r="BX1182" s="1">
        <f t="shared" si="915"/>
        <v>0</v>
      </c>
      <c r="BY1182" s="1">
        <f t="shared" si="915"/>
        <v>0</v>
      </c>
      <c r="BZ1182" s="1">
        <f t="shared" si="872"/>
        <v>0</v>
      </c>
      <c r="CA1182" s="1">
        <f t="shared" si="872"/>
        <v>0</v>
      </c>
      <c r="CB1182" s="1">
        <f t="shared" si="872"/>
        <v>0</v>
      </c>
      <c r="CC1182" s="1">
        <f t="shared" si="872"/>
        <v>0</v>
      </c>
      <c r="CD1182" s="1">
        <f t="shared" si="872"/>
        <v>0</v>
      </c>
      <c r="CE1182" s="1">
        <f t="shared" si="872"/>
        <v>0</v>
      </c>
      <c r="CF1182" s="1">
        <f t="shared" si="872"/>
        <v>0</v>
      </c>
      <c r="CW1182" s="1">
        <v>1164</v>
      </c>
      <c r="CX1182" s="1">
        <f t="shared" si="898"/>
        <v>1</v>
      </c>
      <c r="CY1182" s="1" t="s">
        <v>37</v>
      </c>
      <c r="CZ1182" s="1">
        <v>1</v>
      </c>
      <c r="DB1182" s="1">
        <f t="shared" si="914"/>
        <v>10</v>
      </c>
      <c r="DC1182" s="1" t="s">
        <v>43</v>
      </c>
      <c r="DD1182" s="1">
        <f t="shared" si="899"/>
        <v>10</v>
      </c>
      <c r="DL1182" s="1">
        <v>1164</v>
      </c>
      <c r="DM1182" s="1">
        <f t="shared" si="900"/>
        <v>7</v>
      </c>
      <c r="DN1182" s="1">
        <f t="shared" si="901"/>
        <v>0</v>
      </c>
      <c r="DO1182" s="1" t="s">
        <v>37</v>
      </c>
      <c r="DP1182" s="1">
        <v>0</v>
      </c>
    </row>
    <row r="1183" spans="1:120" ht="15">
      <c r="A1183">
        <v>1165</v>
      </c>
      <c r="B1183">
        <v>2</v>
      </c>
      <c r="C1183" s="25">
        <v>24200</v>
      </c>
      <c r="D1183">
        <v>1</v>
      </c>
      <c r="E1183">
        <v>6</v>
      </c>
      <c r="F1183" t="s">
        <v>73</v>
      </c>
      <c r="G1183">
        <v>5</v>
      </c>
      <c r="H1183"/>
      <c r="I1183"/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S1183" s="1">
        <v>0</v>
      </c>
      <c r="T1183" s="1"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  <c r="AF1183" s="1">
        <v>0</v>
      </c>
      <c r="AG1183" s="1">
        <f t="shared" si="873"/>
        <v>0</v>
      </c>
      <c r="AH1183" s="1">
        <f t="shared" si="874"/>
        <v>0</v>
      </c>
      <c r="AI1183" s="1">
        <f t="shared" si="875"/>
        <v>0</v>
      </c>
      <c r="AJ1183" s="1">
        <f t="shared" si="876"/>
        <v>0</v>
      </c>
      <c r="AK1183" s="1">
        <f t="shared" si="877"/>
        <v>80</v>
      </c>
      <c r="AL1183" s="1">
        <f t="shared" si="878"/>
        <v>0</v>
      </c>
      <c r="AM1183" s="1">
        <f t="shared" si="879"/>
        <v>0</v>
      </c>
      <c r="AN1183" s="1">
        <f t="shared" si="879"/>
        <v>0</v>
      </c>
      <c r="AO1183" s="1">
        <f t="shared" si="880"/>
        <v>0</v>
      </c>
      <c r="AP1183" s="1">
        <f t="shared" si="881"/>
        <v>0</v>
      </c>
      <c r="AQ1183" s="1">
        <f t="shared" si="882"/>
        <v>0</v>
      </c>
      <c r="AR1183" s="1">
        <f t="shared" si="883"/>
        <v>0</v>
      </c>
      <c r="AS1183" s="1">
        <f t="shared" si="884"/>
        <v>0</v>
      </c>
      <c r="AT1183" s="1">
        <f t="shared" si="885"/>
        <v>0</v>
      </c>
      <c r="AU1183" s="1">
        <f t="shared" si="886"/>
        <v>0</v>
      </c>
      <c r="AV1183" s="1">
        <f t="shared" si="887"/>
        <v>0</v>
      </c>
      <c r="AW1183" s="1">
        <f t="shared" si="888"/>
        <v>0</v>
      </c>
      <c r="AX1183" s="1">
        <f t="shared" si="889"/>
        <v>0</v>
      </c>
      <c r="AY1183" s="1">
        <f t="shared" si="890"/>
        <v>0</v>
      </c>
      <c r="AZ1183" s="1">
        <f t="shared" si="891"/>
        <v>0</v>
      </c>
      <c r="BA1183" s="1">
        <f t="shared" si="892"/>
        <v>0</v>
      </c>
      <c r="BB1183" s="1">
        <f t="shared" si="893"/>
        <v>0</v>
      </c>
      <c r="BC1183" s="1">
        <f t="shared" si="894"/>
        <v>0</v>
      </c>
      <c r="BD1183" s="1">
        <f t="shared" si="895"/>
        <v>80</v>
      </c>
      <c r="BE1183" s="1" t="str">
        <f t="shared" si="902"/>
        <v>Barge A</v>
      </c>
      <c r="BF1183" s="1">
        <f t="shared" si="903"/>
        <v>2</v>
      </c>
      <c r="BG1183" s="3">
        <v>1165</v>
      </c>
      <c r="BH1183" s="1">
        <f t="shared" si="871"/>
        <v>0</v>
      </c>
      <c r="BI1183" s="1">
        <f t="shared" si="896"/>
        <v>0</v>
      </c>
      <c r="BJ1183" s="3">
        <v>1165</v>
      </c>
      <c r="BK1183" s="1">
        <f t="shared" si="897"/>
        <v>6</v>
      </c>
      <c r="BL1183" s="1">
        <f t="shared" si="904"/>
        <v>0</v>
      </c>
      <c r="BM1183" s="1">
        <f t="shared" si="905"/>
        <v>0</v>
      </c>
      <c r="BN1183" s="1">
        <f t="shared" si="906"/>
        <v>0</v>
      </c>
      <c r="BO1183" s="1">
        <f t="shared" si="907"/>
        <v>0</v>
      </c>
      <c r="BP1183" s="1">
        <f t="shared" si="908"/>
        <v>0</v>
      </c>
      <c r="BQ1183" s="1">
        <f t="shared" si="909"/>
        <v>1</v>
      </c>
      <c r="BR1183" s="1">
        <f t="shared" si="910"/>
        <v>2</v>
      </c>
      <c r="BS1183" s="1">
        <f t="shared" si="911"/>
        <v>3</v>
      </c>
      <c r="BT1183" s="1">
        <f t="shared" si="912"/>
        <v>4</v>
      </c>
      <c r="BU1183" s="1">
        <f t="shared" si="913"/>
        <v>5</v>
      </c>
      <c r="BW1183" s="1">
        <f t="shared" si="915"/>
        <v>0</v>
      </c>
      <c r="BX1183" s="1">
        <f t="shared" si="915"/>
        <v>0</v>
      </c>
      <c r="BY1183" s="1">
        <f t="shared" si="915"/>
        <v>0</v>
      </c>
      <c r="BZ1183" s="1">
        <f t="shared" si="872"/>
        <v>0</v>
      </c>
      <c r="CA1183" s="1">
        <f t="shared" si="872"/>
        <v>0</v>
      </c>
      <c r="CB1183" s="1">
        <f t="shared" si="872"/>
        <v>70</v>
      </c>
      <c r="CC1183" s="1">
        <f t="shared" si="872"/>
        <v>140</v>
      </c>
      <c r="CD1183" s="1">
        <f t="shared" si="872"/>
        <v>210</v>
      </c>
      <c r="CE1183" s="1">
        <f t="shared" si="872"/>
        <v>280</v>
      </c>
      <c r="CF1183" s="1">
        <f t="shared" si="872"/>
        <v>350</v>
      </c>
      <c r="CW1183" s="1">
        <v>1165</v>
      </c>
      <c r="CX1183" s="1">
        <f t="shared" si="898"/>
        <v>1</v>
      </c>
      <c r="CY1183" s="1" t="s">
        <v>37</v>
      </c>
      <c r="CZ1183" s="1">
        <v>1</v>
      </c>
      <c r="DB1183" s="1">
        <f t="shared" si="914"/>
        <v>3</v>
      </c>
      <c r="DC1183" s="1" t="s">
        <v>43</v>
      </c>
      <c r="DD1183" s="1">
        <f t="shared" si="899"/>
        <v>6</v>
      </c>
      <c r="DL1183" s="1">
        <v>1165</v>
      </c>
      <c r="DM1183" s="1">
        <f t="shared" si="900"/>
        <v>2</v>
      </c>
      <c r="DN1183" s="1">
        <f t="shared" si="901"/>
        <v>0</v>
      </c>
      <c r="DO1183" s="1" t="s">
        <v>37</v>
      </c>
      <c r="DP1183" s="1">
        <v>0</v>
      </c>
    </row>
    <row r="1184" spans="1:120" ht="15">
      <c r="A1184">
        <v>1166</v>
      </c>
      <c r="B1184">
        <v>2</v>
      </c>
      <c r="C1184" s="25">
        <v>24200</v>
      </c>
      <c r="D1184">
        <v>1</v>
      </c>
      <c r="E1184">
        <v>6</v>
      </c>
      <c r="F1184" t="s">
        <v>73</v>
      </c>
      <c r="G1184">
        <v>4</v>
      </c>
      <c r="H1184"/>
      <c r="I1184"/>
      <c r="J1184" s="1">
        <v>0</v>
      </c>
      <c r="K1184" s="1">
        <v>0</v>
      </c>
      <c r="L1184" s="1">
        <v>0</v>
      </c>
      <c r="M1184" s="1">
        <v>0</v>
      </c>
      <c r="N1184" s="1">
        <v>0</v>
      </c>
      <c r="O1184" s="1">
        <v>1</v>
      </c>
      <c r="P1184" s="1">
        <v>0</v>
      </c>
      <c r="Q1184" s="1">
        <v>0</v>
      </c>
      <c r="R1184" s="1">
        <v>0</v>
      </c>
      <c r="S1184" s="1">
        <v>0</v>
      </c>
      <c r="T1184" s="1"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  <c r="AF1184" s="1">
        <v>0</v>
      </c>
      <c r="AG1184" s="1">
        <f t="shared" si="873"/>
        <v>0</v>
      </c>
      <c r="AH1184" s="1">
        <f t="shared" si="874"/>
        <v>0</v>
      </c>
      <c r="AI1184" s="1">
        <f t="shared" si="875"/>
        <v>0</v>
      </c>
      <c r="AJ1184" s="1">
        <f t="shared" si="876"/>
        <v>0</v>
      </c>
      <c r="AK1184" s="1">
        <f t="shared" si="877"/>
        <v>0</v>
      </c>
      <c r="AL1184" s="1">
        <f t="shared" si="878"/>
        <v>80</v>
      </c>
      <c r="AM1184" s="1">
        <f t="shared" si="879"/>
        <v>0</v>
      </c>
      <c r="AN1184" s="1">
        <f t="shared" si="879"/>
        <v>0</v>
      </c>
      <c r="AO1184" s="1">
        <f t="shared" si="880"/>
        <v>0</v>
      </c>
      <c r="AP1184" s="1">
        <f t="shared" si="881"/>
        <v>0</v>
      </c>
      <c r="AQ1184" s="1">
        <f t="shared" si="882"/>
        <v>0</v>
      </c>
      <c r="AR1184" s="1">
        <f t="shared" si="883"/>
        <v>0</v>
      </c>
      <c r="AS1184" s="1">
        <f t="shared" si="884"/>
        <v>0</v>
      </c>
      <c r="AT1184" s="1">
        <f t="shared" si="885"/>
        <v>0</v>
      </c>
      <c r="AU1184" s="1">
        <f t="shared" si="886"/>
        <v>0</v>
      </c>
      <c r="AV1184" s="1">
        <f t="shared" si="887"/>
        <v>0</v>
      </c>
      <c r="AW1184" s="1">
        <f t="shared" si="888"/>
        <v>0</v>
      </c>
      <c r="AX1184" s="1">
        <f t="shared" si="889"/>
        <v>0</v>
      </c>
      <c r="AY1184" s="1">
        <f t="shared" si="890"/>
        <v>0</v>
      </c>
      <c r="AZ1184" s="1">
        <f t="shared" si="891"/>
        <v>0</v>
      </c>
      <c r="BA1184" s="1">
        <f t="shared" si="892"/>
        <v>0</v>
      </c>
      <c r="BB1184" s="1">
        <f t="shared" si="893"/>
        <v>0</v>
      </c>
      <c r="BC1184" s="1">
        <f t="shared" si="894"/>
        <v>0</v>
      </c>
      <c r="BD1184" s="1">
        <f t="shared" si="895"/>
        <v>80</v>
      </c>
      <c r="BE1184" s="1" t="str">
        <f t="shared" si="902"/>
        <v>Barge C</v>
      </c>
      <c r="BF1184" s="1">
        <f t="shared" si="903"/>
        <v>2</v>
      </c>
      <c r="BG1184" s="3">
        <v>1166</v>
      </c>
      <c r="BH1184" s="1">
        <f t="shared" si="871"/>
        <v>0</v>
      </c>
      <c r="BI1184" s="1">
        <f t="shared" si="896"/>
        <v>0</v>
      </c>
      <c r="BJ1184" s="3">
        <v>1166</v>
      </c>
      <c r="BK1184" s="1">
        <f t="shared" si="897"/>
        <v>5</v>
      </c>
      <c r="BL1184" s="1">
        <f t="shared" si="904"/>
        <v>0</v>
      </c>
      <c r="BM1184" s="1">
        <f t="shared" si="905"/>
        <v>0</v>
      </c>
      <c r="BN1184" s="1">
        <f t="shared" si="906"/>
        <v>0</v>
      </c>
      <c r="BO1184" s="1">
        <f t="shared" si="907"/>
        <v>0</v>
      </c>
      <c r="BP1184" s="1">
        <f t="shared" si="908"/>
        <v>1</v>
      </c>
      <c r="BQ1184" s="1">
        <f t="shared" si="909"/>
        <v>2</v>
      </c>
      <c r="BR1184" s="1">
        <f t="shared" si="910"/>
        <v>3</v>
      </c>
      <c r="BS1184" s="1">
        <f t="shared" si="911"/>
        <v>4</v>
      </c>
      <c r="BT1184" s="1">
        <f t="shared" si="912"/>
        <v>5</v>
      </c>
      <c r="BU1184" s="1">
        <f t="shared" si="913"/>
        <v>6</v>
      </c>
      <c r="BW1184" s="1">
        <f t="shared" si="915"/>
        <v>0</v>
      </c>
      <c r="BX1184" s="1">
        <f t="shared" si="915"/>
        <v>0</v>
      </c>
      <c r="BY1184" s="1">
        <f t="shared" si="915"/>
        <v>0</v>
      </c>
      <c r="BZ1184" s="1">
        <f t="shared" si="872"/>
        <v>0</v>
      </c>
      <c r="CA1184" s="1">
        <f t="shared" si="872"/>
        <v>70</v>
      </c>
      <c r="CB1184" s="1">
        <f t="shared" si="872"/>
        <v>140</v>
      </c>
      <c r="CC1184" s="1">
        <f t="shared" si="872"/>
        <v>210</v>
      </c>
      <c r="CD1184" s="1">
        <f t="shared" si="872"/>
        <v>280</v>
      </c>
      <c r="CE1184" s="1">
        <f t="shared" si="872"/>
        <v>350</v>
      </c>
      <c r="CF1184" s="1">
        <f t="shared" si="872"/>
        <v>420</v>
      </c>
      <c r="CW1184" s="1">
        <v>1166</v>
      </c>
      <c r="CX1184" s="1">
        <f t="shared" si="898"/>
        <v>1</v>
      </c>
      <c r="CY1184" s="1" t="s">
        <v>37</v>
      </c>
      <c r="CZ1184" s="1">
        <v>1</v>
      </c>
      <c r="DB1184" s="1">
        <f t="shared" si="914"/>
        <v>3</v>
      </c>
      <c r="DC1184" s="1" t="s">
        <v>43</v>
      </c>
      <c r="DD1184" s="1">
        <f t="shared" si="899"/>
        <v>6</v>
      </c>
      <c r="DL1184" s="1">
        <v>1166</v>
      </c>
      <c r="DM1184" s="1">
        <f t="shared" si="900"/>
        <v>2</v>
      </c>
      <c r="DN1184" s="1">
        <f t="shared" si="901"/>
        <v>0</v>
      </c>
      <c r="DO1184" s="1" t="s">
        <v>37</v>
      </c>
      <c r="DP1184" s="1">
        <v>0</v>
      </c>
    </row>
    <row r="1185" spans="1:120" ht="15">
      <c r="A1185">
        <v>1167</v>
      </c>
      <c r="B1185">
        <v>2</v>
      </c>
      <c r="C1185" s="25">
        <v>24200</v>
      </c>
      <c r="D1185">
        <v>6</v>
      </c>
      <c r="E1185">
        <v>10</v>
      </c>
      <c r="F1185" t="s">
        <v>35</v>
      </c>
      <c r="G1185">
        <v>3</v>
      </c>
      <c r="H1185"/>
      <c r="I1185"/>
      <c r="J1185" s="1">
        <v>0</v>
      </c>
      <c r="K1185" s="1">
        <v>0</v>
      </c>
      <c r="L1185" s="1">
        <v>0</v>
      </c>
      <c r="M1185" s="1">
        <v>0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1">
        <v>0</v>
      </c>
      <c r="T1185" s="1"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v>1</v>
      </c>
      <c r="AD1185" s="1">
        <v>0</v>
      </c>
      <c r="AE1185" s="1">
        <v>0</v>
      </c>
      <c r="AF1185" s="1">
        <v>0</v>
      </c>
      <c r="AG1185" s="1">
        <f t="shared" si="873"/>
        <v>0</v>
      </c>
      <c r="AH1185" s="1">
        <f t="shared" si="874"/>
        <v>0</v>
      </c>
      <c r="AI1185" s="1">
        <f t="shared" si="875"/>
        <v>0</v>
      </c>
      <c r="AJ1185" s="1">
        <f t="shared" si="876"/>
        <v>0</v>
      </c>
      <c r="AK1185" s="1">
        <f t="shared" si="877"/>
        <v>0</v>
      </c>
      <c r="AL1185" s="1">
        <f t="shared" si="878"/>
        <v>0</v>
      </c>
      <c r="AM1185" s="1">
        <f t="shared" si="879"/>
        <v>0</v>
      </c>
      <c r="AN1185" s="1">
        <f t="shared" si="879"/>
        <v>0</v>
      </c>
      <c r="AO1185" s="1">
        <f t="shared" si="880"/>
        <v>0</v>
      </c>
      <c r="AP1185" s="1">
        <f t="shared" si="881"/>
        <v>0</v>
      </c>
      <c r="AQ1185" s="1">
        <f t="shared" si="882"/>
        <v>0</v>
      </c>
      <c r="AR1185" s="1">
        <f t="shared" si="883"/>
        <v>0</v>
      </c>
      <c r="AS1185" s="1">
        <f t="shared" si="884"/>
        <v>0</v>
      </c>
      <c r="AT1185" s="1">
        <f t="shared" si="885"/>
        <v>0</v>
      </c>
      <c r="AU1185" s="1">
        <f t="shared" si="886"/>
        <v>0</v>
      </c>
      <c r="AV1185" s="1">
        <f t="shared" si="887"/>
        <v>0</v>
      </c>
      <c r="AW1185" s="1">
        <f t="shared" si="888"/>
        <v>0</v>
      </c>
      <c r="AX1185" s="1">
        <f t="shared" si="889"/>
        <v>0</v>
      </c>
      <c r="AY1185" s="1">
        <f t="shared" si="890"/>
        <v>0</v>
      </c>
      <c r="AZ1185" s="1">
        <f t="shared" si="891"/>
        <v>80</v>
      </c>
      <c r="BA1185" s="1">
        <f t="shared" si="892"/>
        <v>0</v>
      </c>
      <c r="BB1185" s="1">
        <f t="shared" si="893"/>
        <v>0</v>
      </c>
      <c r="BC1185" s="1">
        <f t="shared" si="894"/>
        <v>0</v>
      </c>
      <c r="BD1185" s="1">
        <f t="shared" si="895"/>
        <v>80</v>
      </c>
      <c r="BE1185" s="1" t="str">
        <f t="shared" si="902"/>
        <v>Barge D</v>
      </c>
      <c r="BF1185" s="1">
        <f t="shared" si="903"/>
        <v>8</v>
      </c>
      <c r="BG1185" s="3">
        <v>1167</v>
      </c>
      <c r="BH1185" s="1">
        <f t="shared" si="871"/>
        <v>0</v>
      </c>
      <c r="BI1185" s="1">
        <f t="shared" si="896"/>
        <v>0</v>
      </c>
      <c r="BJ1185" s="3">
        <v>1167</v>
      </c>
      <c r="BK1185" s="1">
        <f t="shared" si="897"/>
        <v>9</v>
      </c>
      <c r="BL1185" s="1">
        <f t="shared" si="904"/>
        <v>0</v>
      </c>
      <c r="BM1185" s="1">
        <f t="shared" si="905"/>
        <v>0</v>
      </c>
      <c r="BN1185" s="1">
        <f t="shared" si="906"/>
        <v>0</v>
      </c>
      <c r="BO1185" s="1">
        <f t="shared" si="907"/>
        <v>0</v>
      </c>
      <c r="BP1185" s="1">
        <f t="shared" si="908"/>
        <v>0</v>
      </c>
      <c r="BQ1185" s="1">
        <f t="shared" si="909"/>
        <v>0</v>
      </c>
      <c r="BR1185" s="1">
        <f t="shared" si="910"/>
        <v>0</v>
      </c>
      <c r="BS1185" s="1">
        <f t="shared" si="911"/>
        <v>0</v>
      </c>
      <c r="BT1185" s="1">
        <f t="shared" si="912"/>
        <v>1</v>
      </c>
      <c r="BU1185" s="1">
        <f t="shared" si="913"/>
        <v>2</v>
      </c>
      <c r="BW1185" s="1">
        <f t="shared" si="915"/>
        <v>0</v>
      </c>
      <c r="BX1185" s="1">
        <f t="shared" si="915"/>
        <v>0</v>
      </c>
      <c r="BY1185" s="1">
        <f t="shared" si="915"/>
        <v>0</v>
      </c>
      <c r="BZ1185" s="1">
        <f t="shared" si="872"/>
        <v>0</v>
      </c>
      <c r="CA1185" s="1">
        <f t="shared" si="872"/>
        <v>0</v>
      </c>
      <c r="CB1185" s="1">
        <f t="shared" si="872"/>
        <v>0</v>
      </c>
      <c r="CC1185" s="1">
        <f t="shared" si="872"/>
        <v>0</v>
      </c>
      <c r="CD1185" s="1">
        <f t="shared" si="872"/>
        <v>0</v>
      </c>
      <c r="CE1185" s="1">
        <f t="shared" si="872"/>
        <v>70</v>
      </c>
      <c r="CF1185" s="1">
        <f t="shared" si="872"/>
        <v>140</v>
      </c>
      <c r="CW1185" s="1">
        <v>1167</v>
      </c>
      <c r="CX1185" s="1">
        <f t="shared" si="898"/>
        <v>1</v>
      </c>
      <c r="CY1185" s="1" t="s">
        <v>37</v>
      </c>
      <c r="CZ1185" s="1">
        <v>1</v>
      </c>
      <c r="DB1185" s="1">
        <f t="shared" si="914"/>
        <v>9</v>
      </c>
      <c r="DC1185" s="1" t="s">
        <v>43</v>
      </c>
      <c r="DD1185" s="1">
        <f t="shared" si="899"/>
        <v>10</v>
      </c>
      <c r="DL1185" s="1">
        <v>1167</v>
      </c>
      <c r="DM1185" s="1">
        <f t="shared" si="900"/>
        <v>7</v>
      </c>
      <c r="DN1185" s="1">
        <f t="shared" si="901"/>
        <v>0</v>
      </c>
      <c r="DO1185" s="1" t="s">
        <v>37</v>
      </c>
      <c r="DP1185" s="1">
        <v>0</v>
      </c>
    </row>
    <row r="1186" spans="1:120" ht="15">
      <c r="A1186">
        <v>1168</v>
      </c>
      <c r="B1186">
        <v>2</v>
      </c>
      <c r="C1186" s="25">
        <v>24200</v>
      </c>
      <c r="D1186">
        <v>2</v>
      </c>
      <c r="E1186">
        <v>5</v>
      </c>
      <c r="F1186" t="s">
        <v>73</v>
      </c>
      <c r="G1186">
        <v>4</v>
      </c>
      <c r="H1186"/>
      <c r="I1186"/>
      <c r="J1186" s="1">
        <v>0</v>
      </c>
      <c r="K1186" s="1">
        <v>0</v>
      </c>
      <c r="L1186" s="1">
        <v>0</v>
      </c>
      <c r="M1186" s="1">
        <v>0</v>
      </c>
      <c r="N1186" s="1">
        <v>0</v>
      </c>
      <c r="O1186" s="1">
        <v>0</v>
      </c>
      <c r="P1186" s="1">
        <v>0</v>
      </c>
      <c r="Q1186" s="1">
        <v>0</v>
      </c>
      <c r="R1186" s="1">
        <v>1</v>
      </c>
      <c r="S1186" s="1">
        <v>0</v>
      </c>
      <c r="T1186" s="1"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  <c r="AF1186" s="1">
        <v>0</v>
      </c>
      <c r="AG1186" s="1">
        <f t="shared" si="873"/>
        <v>0</v>
      </c>
      <c r="AH1186" s="1">
        <f t="shared" si="874"/>
        <v>0</v>
      </c>
      <c r="AI1186" s="1">
        <f t="shared" si="875"/>
        <v>0</v>
      </c>
      <c r="AJ1186" s="1">
        <f t="shared" si="876"/>
        <v>0</v>
      </c>
      <c r="AK1186" s="1">
        <f t="shared" si="877"/>
        <v>0</v>
      </c>
      <c r="AL1186" s="1">
        <f t="shared" si="878"/>
        <v>0</v>
      </c>
      <c r="AM1186" s="1">
        <f t="shared" si="879"/>
        <v>0</v>
      </c>
      <c r="AN1186" s="1">
        <f t="shared" si="879"/>
        <v>0</v>
      </c>
      <c r="AO1186" s="1">
        <f t="shared" si="880"/>
        <v>80</v>
      </c>
      <c r="AP1186" s="1">
        <f t="shared" si="881"/>
        <v>0</v>
      </c>
      <c r="AQ1186" s="1">
        <f t="shared" si="882"/>
        <v>0</v>
      </c>
      <c r="AR1186" s="1">
        <f t="shared" si="883"/>
        <v>0</v>
      </c>
      <c r="AS1186" s="1">
        <f t="shared" si="884"/>
        <v>0</v>
      </c>
      <c r="AT1186" s="1">
        <f t="shared" si="885"/>
        <v>0</v>
      </c>
      <c r="AU1186" s="1">
        <f t="shared" si="886"/>
        <v>0</v>
      </c>
      <c r="AV1186" s="1">
        <f t="shared" si="887"/>
        <v>0</v>
      </c>
      <c r="AW1186" s="1">
        <f t="shared" si="888"/>
        <v>0</v>
      </c>
      <c r="AX1186" s="1">
        <f t="shared" si="889"/>
        <v>0</v>
      </c>
      <c r="AY1186" s="1">
        <f t="shared" si="890"/>
        <v>0</v>
      </c>
      <c r="AZ1186" s="1">
        <f t="shared" si="891"/>
        <v>0</v>
      </c>
      <c r="BA1186" s="1">
        <f t="shared" si="892"/>
        <v>0</v>
      </c>
      <c r="BB1186" s="1">
        <f t="shared" si="893"/>
        <v>0</v>
      </c>
      <c r="BC1186" s="1">
        <f t="shared" si="894"/>
        <v>0</v>
      </c>
      <c r="BD1186" s="1">
        <f t="shared" si="895"/>
        <v>80</v>
      </c>
      <c r="BE1186" s="1" t="str">
        <f t="shared" si="902"/>
        <v>Barge B</v>
      </c>
      <c r="BF1186" s="1">
        <f t="shared" si="903"/>
        <v>4</v>
      </c>
      <c r="BG1186" s="3">
        <v>1168</v>
      </c>
      <c r="BH1186" s="1">
        <f t="shared" si="871"/>
        <v>0</v>
      </c>
      <c r="BI1186" s="1">
        <f t="shared" si="896"/>
        <v>0</v>
      </c>
      <c r="BJ1186" s="3">
        <v>1168</v>
      </c>
      <c r="BK1186" s="1">
        <f t="shared" si="897"/>
        <v>6</v>
      </c>
      <c r="BL1186" s="1">
        <f t="shared" si="904"/>
        <v>0</v>
      </c>
      <c r="BM1186" s="1">
        <f t="shared" si="905"/>
        <v>0</v>
      </c>
      <c r="BN1186" s="1">
        <f t="shared" si="906"/>
        <v>0</v>
      </c>
      <c r="BO1186" s="1">
        <f t="shared" si="907"/>
        <v>0</v>
      </c>
      <c r="BP1186" s="1">
        <f t="shared" si="908"/>
        <v>0</v>
      </c>
      <c r="BQ1186" s="1">
        <f t="shared" si="909"/>
        <v>1</v>
      </c>
      <c r="BR1186" s="1">
        <f t="shared" si="910"/>
        <v>2</v>
      </c>
      <c r="BS1186" s="1">
        <f t="shared" si="911"/>
        <v>3</v>
      </c>
      <c r="BT1186" s="1">
        <f t="shared" si="912"/>
        <v>4</v>
      </c>
      <c r="BU1186" s="1">
        <f t="shared" si="913"/>
        <v>5</v>
      </c>
      <c r="BW1186" s="1">
        <f t="shared" si="915"/>
        <v>0</v>
      </c>
      <c r="BX1186" s="1">
        <f t="shared" si="915"/>
        <v>0</v>
      </c>
      <c r="BY1186" s="1">
        <f t="shared" si="915"/>
        <v>0</v>
      </c>
      <c r="BZ1186" s="1">
        <f t="shared" si="872"/>
        <v>0</v>
      </c>
      <c r="CA1186" s="1">
        <f t="shared" si="872"/>
        <v>0</v>
      </c>
      <c r="CB1186" s="1">
        <f t="shared" si="872"/>
        <v>70</v>
      </c>
      <c r="CC1186" s="1">
        <f t="shared" si="872"/>
        <v>140</v>
      </c>
      <c r="CD1186" s="1">
        <f t="shared" si="872"/>
        <v>210</v>
      </c>
      <c r="CE1186" s="1">
        <f t="shared" si="872"/>
        <v>280</v>
      </c>
      <c r="CF1186" s="1">
        <f t="shared" si="872"/>
        <v>350</v>
      </c>
      <c r="CW1186" s="1">
        <v>1168</v>
      </c>
      <c r="CX1186" s="1">
        <f t="shared" si="898"/>
        <v>1</v>
      </c>
      <c r="CY1186" s="1" t="s">
        <v>37</v>
      </c>
      <c r="CZ1186" s="1">
        <v>1</v>
      </c>
      <c r="DB1186" s="1">
        <f t="shared" si="914"/>
        <v>5</v>
      </c>
      <c r="DC1186" s="1" t="s">
        <v>43</v>
      </c>
      <c r="DD1186" s="1">
        <f t="shared" si="899"/>
        <v>5</v>
      </c>
      <c r="DL1186" s="1">
        <v>1168</v>
      </c>
      <c r="DM1186" s="1">
        <f t="shared" si="900"/>
        <v>3</v>
      </c>
      <c r="DN1186" s="1">
        <f t="shared" si="901"/>
        <v>0</v>
      </c>
      <c r="DO1186" s="1" t="s">
        <v>37</v>
      </c>
      <c r="DP1186" s="1">
        <v>0</v>
      </c>
    </row>
    <row r="1187" spans="1:120" ht="15">
      <c r="A1187">
        <v>1169</v>
      </c>
      <c r="B1187">
        <v>2</v>
      </c>
      <c r="C1187" s="25">
        <v>24200</v>
      </c>
      <c r="D1187">
        <v>0</v>
      </c>
      <c r="E1187">
        <v>3</v>
      </c>
      <c r="F1187" t="s">
        <v>35</v>
      </c>
      <c r="G1187">
        <v>3</v>
      </c>
      <c r="H1187"/>
      <c r="I1187"/>
      <c r="J1187" s="1">
        <v>0</v>
      </c>
      <c r="K1187" s="1">
        <v>0</v>
      </c>
      <c r="L1187" s="1">
        <v>0</v>
      </c>
      <c r="M1187" s="1">
        <v>0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  <c r="AF1187" s="1">
        <v>0</v>
      </c>
      <c r="AG1187" s="1">
        <f t="shared" si="873"/>
        <v>0</v>
      </c>
      <c r="AH1187" s="1">
        <f t="shared" si="874"/>
        <v>0</v>
      </c>
      <c r="AI1187" s="1">
        <f t="shared" si="875"/>
        <v>0</v>
      </c>
      <c r="AJ1187" s="1">
        <f t="shared" si="876"/>
        <v>0</v>
      </c>
      <c r="AK1187" s="1">
        <f t="shared" si="877"/>
        <v>80</v>
      </c>
      <c r="AL1187" s="1">
        <f t="shared" si="878"/>
        <v>0</v>
      </c>
      <c r="AM1187" s="1">
        <f t="shared" si="879"/>
        <v>0</v>
      </c>
      <c r="AN1187" s="1">
        <f t="shared" si="879"/>
        <v>0</v>
      </c>
      <c r="AO1187" s="1">
        <f t="shared" si="880"/>
        <v>0</v>
      </c>
      <c r="AP1187" s="1">
        <f t="shared" si="881"/>
        <v>0</v>
      </c>
      <c r="AQ1187" s="1">
        <f t="shared" si="882"/>
        <v>0</v>
      </c>
      <c r="AR1187" s="1">
        <f t="shared" si="883"/>
        <v>0</v>
      </c>
      <c r="AS1187" s="1">
        <f t="shared" si="884"/>
        <v>0</v>
      </c>
      <c r="AT1187" s="1">
        <f t="shared" si="885"/>
        <v>0</v>
      </c>
      <c r="AU1187" s="1">
        <f t="shared" si="886"/>
        <v>0</v>
      </c>
      <c r="AV1187" s="1">
        <f t="shared" si="887"/>
        <v>0</v>
      </c>
      <c r="AW1187" s="1">
        <f t="shared" si="888"/>
        <v>0</v>
      </c>
      <c r="AX1187" s="1">
        <f t="shared" si="889"/>
        <v>0</v>
      </c>
      <c r="AY1187" s="1">
        <f t="shared" si="890"/>
        <v>0</v>
      </c>
      <c r="AZ1187" s="1">
        <f t="shared" si="891"/>
        <v>0</v>
      </c>
      <c r="BA1187" s="1">
        <f t="shared" si="892"/>
        <v>0</v>
      </c>
      <c r="BB1187" s="1">
        <f t="shared" si="893"/>
        <v>0</v>
      </c>
      <c r="BC1187" s="1">
        <f t="shared" si="894"/>
        <v>0</v>
      </c>
      <c r="BD1187" s="1">
        <f t="shared" si="895"/>
        <v>80</v>
      </c>
      <c r="BE1187" s="1" t="str">
        <f t="shared" si="902"/>
        <v>Barge A</v>
      </c>
      <c r="BF1187" s="1">
        <f t="shared" si="903"/>
        <v>2</v>
      </c>
      <c r="BG1187" s="3">
        <v>1169</v>
      </c>
      <c r="BH1187" s="1">
        <f t="shared" ref="BH1187:BH1250" si="916">IF(DB1187-D1187 &gt; G1187,DB1187-D1187-G1187,0)</f>
        <v>0</v>
      </c>
      <c r="BI1187" s="1">
        <f t="shared" si="896"/>
        <v>0</v>
      </c>
      <c r="BJ1187" s="3">
        <v>1169</v>
      </c>
      <c r="BK1187" s="1">
        <f t="shared" si="897"/>
        <v>3</v>
      </c>
      <c r="BL1187" s="1">
        <f t="shared" si="904"/>
        <v>0</v>
      </c>
      <c r="BM1187" s="1">
        <f t="shared" si="905"/>
        <v>0</v>
      </c>
      <c r="BN1187" s="1">
        <f t="shared" si="906"/>
        <v>1</v>
      </c>
      <c r="BO1187" s="1">
        <f t="shared" si="907"/>
        <v>2</v>
      </c>
      <c r="BP1187" s="1">
        <f t="shared" si="908"/>
        <v>3</v>
      </c>
      <c r="BQ1187" s="1">
        <f t="shared" si="909"/>
        <v>4</v>
      </c>
      <c r="BR1187" s="1">
        <f t="shared" si="910"/>
        <v>5</v>
      </c>
      <c r="BS1187" s="1">
        <f t="shared" si="911"/>
        <v>6</v>
      </c>
      <c r="BT1187" s="1">
        <f t="shared" si="912"/>
        <v>7</v>
      </c>
      <c r="BU1187" s="1">
        <f t="shared" si="913"/>
        <v>8</v>
      </c>
      <c r="BW1187" s="1">
        <f t="shared" si="915"/>
        <v>0</v>
      </c>
      <c r="BX1187" s="1">
        <f t="shared" si="915"/>
        <v>0</v>
      </c>
      <c r="BY1187" s="1">
        <f t="shared" si="915"/>
        <v>70</v>
      </c>
      <c r="BZ1187" s="1">
        <f t="shared" si="872"/>
        <v>140</v>
      </c>
      <c r="CA1187" s="1">
        <f t="shared" si="872"/>
        <v>210</v>
      </c>
      <c r="CB1187" s="1">
        <f t="shared" si="872"/>
        <v>280</v>
      </c>
      <c r="CC1187" s="1">
        <f t="shared" si="872"/>
        <v>350</v>
      </c>
      <c r="CD1187" s="1">
        <f t="shared" si="872"/>
        <v>420</v>
      </c>
      <c r="CE1187" s="1">
        <f t="shared" si="872"/>
        <v>490</v>
      </c>
      <c r="CF1187" s="1">
        <f t="shared" si="872"/>
        <v>560</v>
      </c>
      <c r="CW1187" s="1">
        <v>1169</v>
      </c>
      <c r="CX1187" s="1">
        <f t="shared" si="898"/>
        <v>1</v>
      </c>
      <c r="CY1187" s="1" t="s">
        <v>37</v>
      </c>
      <c r="CZ1187" s="1">
        <v>1</v>
      </c>
      <c r="DB1187" s="1">
        <f t="shared" si="914"/>
        <v>3</v>
      </c>
      <c r="DC1187" s="1" t="s">
        <v>43</v>
      </c>
      <c r="DD1187" s="1">
        <f t="shared" si="899"/>
        <v>3</v>
      </c>
      <c r="DL1187" s="1">
        <v>1169</v>
      </c>
      <c r="DM1187" s="1">
        <f t="shared" si="900"/>
        <v>1</v>
      </c>
      <c r="DN1187" s="1">
        <f t="shared" si="901"/>
        <v>0</v>
      </c>
      <c r="DO1187" s="1" t="s">
        <v>37</v>
      </c>
      <c r="DP1187" s="1">
        <v>0</v>
      </c>
    </row>
    <row r="1188" spans="1:120" ht="15">
      <c r="A1188">
        <v>1170</v>
      </c>
      <c r="B1188">
        <v>2</v>
      </c>
      <c r="C1188" s="25">
        <v>4200</v>
      </c>
      <c r="D1188">
        <v>2</v>
      </c>
      <c r="E1188">
        <v>6</v>
      </c>
      <c r="F1188" t="s">
        <v>35</v>
      </c>
      <c r="G1188">
        <v>3</v>
      </c>
      <c r="H1188"/>
      <c r="I1188"/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S1188" s="1">
        <v>1</v>
      </c>
      <c r="T1188" s="1"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  <c r="AF1188" s="1">
        <v>0</v>
      </c>
      <c r="AG1188" s="1">
        <f t="shared" si="873"/>
        <v>0</v>
      </c>
      <c r="AH1188" s="1">
        <f t="shared" si="874"/>
        <v>0</v>
      </c>
      <c r="AI1188" s="1">
        <f t="shared" si="875"/>
        <v>0</v>
      </c>
      <c r="AJ1188" s="1">
        <f t="shared" si="876"/>
        <v>0</v>
      </c>
      <c r="AK1188" s="1">
        <f t="shared" si="877"/>
        <v>0</v>
      </c>
      <c r="AL1188" s="1">
        <f t="shared" si="878"/>
        <v>0</v>
      </c>
      <c r="AM1188" s="1">
        <f t="shared" si="879"/>
        <v>0</v>
      </c>
      <c r="AN1188" s="1">
        <f t="shared" si="879"/>
        <v>0</v>
      </c>
      <c r="AO1188" s="1">
        <f t="shared" si="880"/>
        <v>0</v>
      </c>
      <c r="AP1188" s="1">
        <f t="shared" si="881"/>
        <v>80</v>
      </c>
      <c r="AQ1188" s="1">
        <f t="shared" si="882"/>
        <v>0</v>
      </c>
      <c r="AR1188" s="1">
        <f t="shared" si="883"/>
        <v>0</v>
      </c>
      <c r="AS1188" s="1">
        <f t="shared" si="884"/>
        <v>0</v>
      </c>
      <c r="AT1188" s="1">
        <f t="shared" si="885"/>
        <v>0</v>
      </c>
      <c r="AU1188" s="1">
        <f t="shared" si="886"/>
        <v>0</v>
      </c>
      <c r="AV1188" s="1">
        <f t="shared" si="887"/>
        <v>0</v>
      </c>
      <c r="AW1188" s="1">
        <f t="shared" si="888"/>
        <v>0</v>
      </c>
      <c r="AX1188" s="1">
        <f t="shared" si="889"/>
        <v>0</v>
      </c>
      <c r="AY1188" s="1">
        <f t="shared" si="890"/>
        <v>0</v>
      </c>
      <c r="AZ1188" s="1">
        <f t="shared" si="891"/>
        <v>0</v>
      </c>
      <c r="BA1188" s="1">
        <f t="shared" si="892"/>
        <v>0</v>
      </c>
      <c r="BB1188" s="1">
        <f t="shared" si="893"/>
        <v>0</v>
      </c>
      <c r="BC1188" s="1">
        <f t="shared" si="894"/>
        <v>0</v>
      </c>
      <c r="BD1188" s="1">
        <f t="shared" si="895"/>
        <v>80</v>
      </c>
      <c r="BE1188" s="1" t="str">
        <f t="shared" si="902"/>
        <v>Barge E</v>
      </c>
      <c r="BF1188" s="1">
        <f t="shared" si="903"/>
        <v>4</v>
      </c>
      <c r="BG1188" s="3">
        <v>1170</v>
      </c>
      <c r="BH1188" s="1">
        <f t="shared" si="916"/>
        <v>0</v>
      </c>
      <c r="BI1188" s="1">
        <f t="shared" si="896"/>
        <v>0</v>
      </c>
      <c r="BJ1188" s="3">
        <v>1170</v>
      </c>
      <c r="BK1188" s="1">
        <f t="shared" si="897"/>
        <v>5</v>
      </c>
      <c r="BL1188" s="1">
        <f t="shared" si="904"/>
        <v>0</v>
      </c>
      <c r="BM1188" s="1">
        <f t="shared" si="905"/>
        <v>0</v>
      </c>
      <c r="BN1188" s="1">
        <f t="shared" si="906"/>
        <v>0</v>
      </c>
      <c r="BO1188" s="1">
        <f t="shared" si="907"/>
        <v>0</v>
      </c>
      <c r="BP1188" s="1">
        <f t="shared" si="908"/>
        <v>1</v>
      </c>
      <c r="BQ1188" s="1">
        <f t="shared" si="909"/>
        <v>2</v>
      </c>
      <c r="BR1188" s="1">
        <f t="shared" si="910"/>
        <v>3</v>
      </c>
      <c r="BS1188" s="1">
        <f t="shared" si="911"/>
        <v>4</v>
      </c>
      <c r="BT1188" s="1">
        <f t="shared" si="912"/>
        <v>5</v>
      </c>
      <c r="BU1188" s="1">
        <f t="shared" si="913"/>
        <v>6</v>
      </c>
      <c r="BW1188" s="1">
        <f t="shared" si="915"/>
        <v>0</v>
      </c>
      <c r="BX1188" s="1">
        <f t="shared" si="915"/>
        <v>0</v>
      </c>
      <c r="BY1188" s="1">
        <f t="shared" si="915"/>
        <v>0</v>
      </c>
      <c r="BZ1188" s="1">
        <f t="shared" si="872"/>
        <v>0</v>
      </c>
      <c r="CA1188" s="1">
        <f t="shared" si="872"/>
        <v>70</v>
      </c>
      <c r="CB1188" s="1">
        <f t="shared" si="872"/>
        <v>140</v>
      </c>
      <c r="CC1188" s="1">
        <f t="shared" si="872"/>
        <v>210</v>
      </c>
      <c r="CD1188" s="1">
        <f t="shared" si="872"/>
        <v>280</v>
      </c>
      <c r="CE1188" s="1">
        <f t="shared" si="872"/>
        <v>350</v>
      </c>
      <c r="CF1188" s="1">
        <f t="shared" ref="CC1188:CF1234" si="917">IF(BU1188&gt;0,IF($B1188=1,BU1188*50,BU1188*70),0)</f>
        <v>420</v>
      </c>
      <c r="CW1188" s="1">
        <v>1170</v>
      </c>
      <c r="CX1188" s="1">
        <f t="shared" si="898"/>
        <v>1</v>
      </c>
      <c r="CY1188" s="1" t="s">
        <v>37</v>
      </c>
      <c r="CZ1188" s="1">
        <v>1</v>
      </c>
      <c r="DB1188" s="1">
        <f t="shared" si="914"/>
        <v>5</v>
      </c>
      <c r="DC1188" s="1" t="s">
        <v>43</v>
      </c>
      <c r="DD1188" s="1">
        <f t="shared" si="899"/>
        <v>6</v>
      </c>
      <c r="DL1188" s="1">
        <v>1170</v>
      </c>
      <c r="DM1188" s="1">
        <f t="shared" si="900"/>
        <v>3</v>
      </c>
      <c r="DN1188" s="1">
        <f t="shared" si="901"/>
        <v>0</v>
      </c>
      <c r="DO1188" s="1" t="s">
        <v>37</v>
      </c>
      <c r="DP1188" s="1">
        <v>0</v>
      </c>
    </row>
    <row r="1189" spans="1:120" ht="15">
      <c r="A1189">
        <v>1171</v>
      </c>
      <c r="B1189">
        <v>2</v>
      </c>
      <c r="C1189" s="25">
        <v>4200</v>
      </c>
      <c r="D1189">
        <v>2</v>
      </c>
      <c r="E1189">
        <v>7</v>
      </c>
      <c r="F1189" t="s">
        <v>35</v>
      </c>
      <c r="G1189">
        <v>4</v>
      </c>
      <c r="H1189"/>
      <c r="I1189"/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1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  <c r="AG1189" s="1">
        <f t="shared" si="873"/>
        <v>0</v>
      </c>
      <c r="AH1189" s="1">
        <f t="shared" si="874"/>
        <v>0</v>
      </c>
      <c r="AI1189" s="1">
        <f t="shared" si="875"/>
        <v>0</v>
      </c>
      <c r="AJ1189" s="1">
        <f t="shared" si="876"/>
        <v>0</v>
      </c>
      <c r="AK1189" s="1">
        <f t="shared" si="877"/>
        <v>0</v>
      </c>
      <c r="AL1189" s="1">
        <f t="shared" si="878"/>
        <v>0</v>
      </c>
      <c r="AM1189" s="1">
        <f t="shared" si="879"/>
        <v>0</v>
      </c>
      <c r="AN1189" s="1">
        <f t="shared" si="879"/>
        <v>0</v>
      </c>
      <c r="AO1189" s="1">
        <f t="shared" si="880"/>
        <v>0</v>
      </c>
      <c r="AP1189" s="1">
        <f t="shared" si="881"/>
        <v>0</v>
      </c>
      <c r="AQ1189" s="1">
        <f t="shared" si="882"/>
        <v>0</v>
      </c>
      <c r="AR1189" s="1">
        <f t="shared" si="883"/>
        <v>80</v>
      </c>
      <c r="AS1189" s="1">
        <f t="shared" si="884"/>
        <v>0</v>
      </c>
      <c r="AT1189" s="1">
        <f t="shared" si="885"/>
        <v>0</v>
      </c>
      <c r="AU1189" s="1">
        <f t="shared" si="886"/>
        <v>0</v>
      </c>
      <c r="AV1189" s="1">
        <f t="shared" si="887"/>
        <v>0</v>
      </c>
      <c r="AW1189" s="1">
        <f t="shared" si="888"/>
        <v>0</v>
      </c>
      <c r="AX1189" s="1">
        <f t="shared" si="889"/>
        <v>0</v>
      </c>
      <c r="AY1189" s="1">
        <f t="shared" si="890"/>
        <v>0</v>
      </c>
      <c r="AZ1189" s="1">
        <f t="shared" si="891"/>
        <v>0</v>
      </c>
      <c r="BA1189" s="1">
        <f t="shared" si="892"/>
        <v>0</v>
      </c>
      <c r="BB1189" s="1">
        <f t="shared" si="893"/>
        <v>0</v>
      </c>
      <c r="BC1189" s="1">
        <f t="shared" si="894"/>
        <v>0</v>
      </c>
      <c r="BD1189" s="1">
        <f t="shared" si="895"/>
        <v>80</v>
      </c>
      <c r="BE1189" s="1" t="str">
        <f t="shared" si="902"/>
        <v>Barge C</v>
      </c>
      <c r="BF1189" s="1">
        <f t="shared" si="903"/>
        <v>5</v>
      </c>
      <c r="BG1189" s="3">
        <v>1171</v>
      </c>
      <c r="BH1189" s="1">
        <f t="shared" si="916"/>
        <v>0</v>
      </c>
      <c r="BI1189" s="1">
        <f t="shared" si="896"/>
        <v>0</v>
      </c>
      <c r="BJ1189" s="3">
        <v>1171</v>
      </c>
      <c r="BK1189" s="1">
        <f t="shared" si="897"/>
        <v>6</v>
      </c>
      <c r="BL1189" s="1">
        <f t="shared" si="904"/>
        <v>0</v>
      </c>
      <c r="BM1189" s="1">
        <f t="shared" si="905"/>
        <v>0</v>
      </c>
      <c r="BN1189" s="1">
        <f t="shared" si="906"/>
        <v>0</v>
      </c>
      <c r="BO1189" s="1">
        <f t="shared" si="907"/>
        <v>0</v>
      </c>
      <c r="BP1189" s="1">
        <f t="shared" si="908"/>
        <v>0</v>
      </c>
      <c r="BQ1189" s="1">
        <f t="shared" si="909"/>
        <v>1</v>
      </c>
      <c r="BR1189" s="1">
        <f t="shared" si="910"/>
        <v>2</v>
      </c>
      <c r="BS1189" s="1">
        <f t="shared" si="911"/>
        <v>3</v>
      </c>
      <c r="BT1189" s="1">
        <f t="shared" si="912"/>
        <v>4</v>
      </c>
      <c r="BU1189" s="1">
        <f t="shared" si="913"/>
        <v>5</v>
      </c>
      <c r="BW1189" s="1">
        <f t="shared" si="915"/>
        <v>0</v>
      </c>
      <c r="BX1189" s="1">
        <f t="shared" si="915"/>
        <v>0</v>
      </c>
      <c r="BY1189" s="1">
        <f t="shared" si="915"/>
        <v>0</v>
      </c>
      <c r="BZ1189" s="1">
        <f t="shared" si="915"/>
        <v>0</v>
      </c>
      <c r="CA1189" s="1">
        <f t="shared" si="915"/>
        <v>0</v>
      </c>
      <c r="CB1189" s="1">
        <f t="shared" si="915"/>
        <v>70</v>
      </c>
      <c r="CC1189" s="1">
        <f t="shared" si="917"/>
        <v>140</v>
      </c>
      <c r="CD1189" s="1">
        <f t="shared" si="917"/>
        <v>210</v>
      </c>
      <c r="CE1189" s="1">
        <f t="shared" si="917"/>
        <v>280</v>
      </c>
      <c r="CF1189" s="1">
        <f t="shared" si="917"/>
        <v>350</v>
      </c>
      <c r="CW1189" s="1">
        <v>1171</v>
      </c>
      <c r="CX1189" s="1">
        <f t="shared" si="898"/>
        <v>1</v>
      </c>
      <c r="CY1189" s="1" t="s">
        <v>37</v>
      </c>
      <c r="CZ1189" s="1">
        <v>1</v>
      </c>
      <c r="DB1189" s="1">
        <f t="shared" si="914"/>
        <v>6</v>
      </c>
      <c r="DC1189" s="1" t="s">
        <v>43</v>
      </c>
      <c r="DD1189" s="1">
        <f t="shared" si="899"/>
        <v>7</v>
      </c>
      <c r="DL1189" s="1">
        <v>1171</v>
      </c>
      <c r="DM1189" s="1">
        <f t="shared" si="900"/>
        <v>3</v>
      </c>
      <c r="DN1189" s="1">
        <f t="shared" si="901"/>
        <v>0</v>
      </c>
      <c r="DO1189" s="1" t="s">
        <v>37</v>
      </c>
      <c r="DP1189" s="1">
        <v>0</v>
      </c>
    </row>
    <row r="1190" spans="1:120" ht="15">
      <c r="A1190">
        <v>1172</v>
      </c>
      <c r="B1190">
        <v>2</v>
      </c>
      <c r="C1190" s="25">
        <v>4200</v>
      </c>
      <c r="D1190">
        <v>3</v>
      </c>
      <c r="E1190">
        <v>7</v>
      </c>
      <c r="F1190" t="s">
        <v>35</v>
      </c>
      <c r="G1190">
        <v>2</v>
      </c>
      <c r="H1190"/>
      <c r="I1190"/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1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  <c r="AG1190" s="1">
        <f t="shared" si="873"/>
        <v>0</v>
      </c>
      <c r="AH1190" s="1">
        <f t="shared" si="874"/>
        <v>0</v>
      </c>
      <c r="AI1190" s="1">
        <f t="shared" si="875"/>
        <v>0</v>
      </c>
      <c r="AJ1190" s="1">
        <f t="shared" si="876"/>
        <v>0</v>
      </c>
      <c r="AK1190" s="1">
        <f t="shared" si="877"/>
        <v>0</v>
      </c>
      <c r="AL1190" s="1">
        <f t="shared" si="878"/>
        <v>0</v>
      </c>
      <c r="AM1190" s="1">
        <f t="shared" si="879"/>
        <v>0</v>
      </c>
      <c r="AN1190" s="1">
        <f t="shared" si="879"/>
        <v>0</v>
      </c>
      <c r="AO1190" s="1">
        <f t="shared" si="880"/>
        <v>0</v>
      </c>
      <c r="AP1190" s="1">
        <f t="shared" si="881"/>
        <v>80</v>
      </c>
      <c r="AQ1190" s="1">
        <f t="shared" si="882"/>
        <v>0</v>
      </c>
      <c r="AR1190" s="1">
        <f t="shared" si="883"/>
        <v>0</v>
      </c>
      <c r="AS1190" s="1">
        <f t="shared" si="884"/>
        <v>0</v>
      </c>
      <c r="AT1190" s="1">
        <f t="shared" si="885"/>
        <v>0</v>
      </c>
      <c r="AU1190" s="1">
        <f t="shared" si="886"/>
        <v>0</v>
      </c>
      <c r="AV1190" s="1">
        <f t="shared" si="887"/>
        <v>0</v>
      </c>
      <c r="AW1190" s="1">
        <f t="shared" si="888"/>
        <v>0</v>
      </c>
      <c r="AX1190" s="1">
        <f t="shared" si="889"/>
        <v>0</v>
      </c>
      <c r="AY1190" s="1">
        <f t="shared" si="890"/>
        <v>0</v>
      </c>
      <c r="AZ1190" s="1">
        <f t="shared" si="891"/>
        <v>0</v>
      </c>
      <c r="BA1190" s="1">
        <f t="shared" si="892"/>
        <v>0</v>
      </c>
      <c r="BB1190" s="1">
        <f t="shared" si="893"/>
        <v>0</v>
      </c>
      <c r="BC1190" s="1">
        <f t="shared" si="894"/>
        <v>0</v>
      </c>
      <c r="BD1190" s="1">
        <f t="shared" si="895"/>
        <v>80</v>
      </c>
      <c r="BE1190" s="1" t="str">
        <f t="shared" si="902"/>
        <v>Barge E</v>
      </c>
      <c r="BF1190" s="1">
        <f t="shared" si="903"/>
        <v>4</v>
      </c>
      <c r="BG1190" s="3">
        <v>1172</v>
      </c>
      <c r="BH1190" s="1">
        <f t="shared" si="916"/>
        <v>0</v>
      </c>
      <c r="BI1190" s="1">
        <f t="shared" si="896"/>
        <v>0</v>
      </c>
      <c r="BJ1190" s="3">
        <v>1172</v>
      </c>
      <c r="BK1190" s="1">
        <f t="shared" si="897"/>
        <v>5</v>
      </c>
      <c r="BL1190" s="1">
        <f t="shared" si="904"/>
        <v>0</v>
      </c>
      <c r="BM1190" s="1">
        <f t="shared" si="905"/>
        <v>0</v>
      </c>
      <c r="BN1190" s="1">
        <f t="shared" si="906"/>
        <v>0</v>
      </c>
      <c r="BO1190" s="1">
        <f t="shared" si="907"/>
        <v>0</v>
      </c>
      <c r="BP1190" s="1">
        <f t="shared" si="908"/>
        <v>1</v>
      </c>
      <c r="BQ1190" s="1">
        <f t="shared" si="909"/>
        <v>2</v>
      </c>
      <c r="BR1190" s="1">
        <f t="shared" si="910"/>
        <v>3</v>
      </c>
      <c r="BS1190" s="1">
        <f t="shared" si="911"/>
        <v>4</v>
      </c>
      <c r="BT1190" s="1">
        <f t="shared" si="912"/>
        <v>5</v>
      </c>
      <c r="BU1190" s="1">
        <f t="shared" si="913"/>
        <v>6</v>
      </c>
      <c r="BW1190" s="1">
        <f t="shared" si="915"/>
        <v>0</v>
      </c>
      <c r="BX1190" s="1">
        <f t="shared" si="915"/>
        <v>0</v>
      </c>
      <c r="BY1190" s="1">
        <f t="shared" si="915"/>
        <v>0</v>
      </c>
      <c r="BZ1190" s="1">
        <f t="shared" si="915"/>
        <v>0</v>
      </c>
      <c r="CA1190" s="1">
        <f t="shared" si="915"/>
        <v>70</v>
      </c>
      <c r="CB1190" s="1">
        <f t="shared" si="915"/>
        <v>140</v>
      </c>
      <c r="CC1190" s="1">
        <f t="shared" si="917"/>
        <v>210</v>
      </c>
      <c r="CD1190" s="1">
        <f t="shared" si="917"/>
        <v>280</v>
      </c>
      <c r="CE1190" s="1">
        <f t="shared" si="917"/>
        <v>350</v>
      </c>
      <c r="CF1190" s="1">
        <f t="shared" si="917"/>
        <v>420</v>
      </c>
      <c r="CW1190" s="1">
        <v>1172</v>
      </c>
      <c r="CX1190" s="1">
        <f t="shared" si="898"/>
        <v>1</v>
      </c>
      <c r="CY1190" s="1" t="s">
        <v>37</v>
      </c>
      <c r="CZ1190" s="1">
        <v>1</v>
      </c>
      <c r="DB1190" s="1">
        <f t="shared" si="914"/>
        <v>5</v>
      </c>
      <c r="DC1190" s="1" t="s">
        <v>43</v>
      </c>
      <c r="DD1190" s="1">
        <f t="shared" si="899"/>
        <v>7</v>
      </c>
      <c r="DL1190" s="1">
        <v>1172</v>
      </c>
      <c r="DM1190" s="1">
        <f t="shared" si="900"/>
        <v>4</v>
      </c>
      <c r="DN1190" s="1">
        <f t="shared" si="901"/>
        <v>0</v>
      </c>
      <c r="DO1190" s="1" t="s">
        <v>37</v>
      </c>
      <c r="DP1190" s="1">
        <v>0</v>
      </c>
    </row>
    <row r="1191" spans="1:120" ht="15">
      <c r="A1191">
        <v>1173</v>
      </c>
      <c r="B1191">
        <v>2</v>
      </c>
      <c r="C1191" s="25">
        <v>24200</v>
      </c>
      <c r="D1191">
        <v>5</v>
      </c>
      <c r="E1191">
        <v>10</v>
      </c>
      <c r="F1191" t="s">
        <v>74</v>
      </c>
      <c r="G1191">
        <v>4</v>
      </c>
      <c r="H1191"/>
      <c r="I1191"/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1</v>
      </c>
      <c r="AD1191" s="1">
        <v>0</v>
      </c>
      <c r="AE1191" s="1">
        <v>0</v>
      </c>
      <c r="AF1191" s="1">
        <v>0</v>
      </c>
      <c r="AG1191" s="1">
        <f t="shared" si="873"/>
        <v>0</v>
      </c>
      <c r="AH1191" s="1">
        <f t="shared" si="874"/>
        <v>0</v>
      </c>
      <c r="AI1191" s="1">
        <f t="shared" si="875"/>
        <v>0</v>
      </c>
      <c r="AJ1191" s="1">
        <f t="shared" si="876"/>
        <v>0</v>
      </c>
      <c r="AK1191" s="1">
        <f t="shared" si="877"/>
        <v>0</v>
      </c>
      <c r="AL1191" s="1">
        <f t="shared" si="878"/>
        <v>0</v>
      </c>
      <c r="AM1191" s="1">
        <f t="shared" si="879"/>
        <v>0</v>
      </c>
      <c r="AN1191" s="1">
        <f t="shared" si="879"/>
        <v>0</v>
      </c>
      <c r="AO1191" s="1">
        <f t="shared" si="880"/>
        <v>0</v>
      </c>
      <c r="AP1191" s="1">
        <f t="shared" si="881"/>
        <v>0</v>
      </c>
      <c r="AQ1191" s="1">
        <f t="shared" si="882"/>
        <v>0</v>
      </c>
      <c r="AR1191" s="1">
        <f t="shared" si="883"/>
        <v>0</v>
      </c>
      <c r="AS1191" s="1">
        <f t="shared" si="884"/>
        <v>0</v>
      </c>
      <c r="AT1191" s="1">
        <f t="shared" si="885"/>
        <v>0</v>
      </c>
      <c r="AU1191" s="1">
        <f t="shared" si="886"/>
        <v>0</v>
      </c>
      <c r="AV1191" s="1">
        <f t="shared" si="887"/>
        <v>0</v>
      </c>
      <c r="AW1191" s="1">
        <f t="shared" si="888"/>
        <v>0</v>
      </c>
      <c r="AX1191" s="1">
        <f t="shared" si="889"/>
        <v>0</v>
      </c>
      <c r="AY1191" s="1">
        <f t="shared" si="890"/>
        <v>0</v>
      </c>
      <c r="AZ1191" s="1">
        <f t="shared" si="891"/>
        <v>80</v>
      </c>
      <c r="BA1191" s="1">
        <f t="shared" si="892"/>
        <v>0</v>
      </c>
      <c r="BB1191" s="1">
        <f t="shared" si="893"/>
        <v>0</v>
      </c>
      <c r="BC1191" s="1">
        <f t="shared" si="894"/>
        <v>0</v>
      </c>
      <c r="BD1191" s="1">
        <f t="shared" si="895"/>
        <v>80</v>
      </c>
      <c r="BE1191" s="1" t="str">
        <f t="shared" si="902"/>
        <v>Barge D</v>
      </c>
      <c r="BF1191" s="1">
        <f t="shared" si="903"/>
        <v>8</v>
      </c>
      <c r="BG1191" s="3">
        <v>1173</v>
      </c>
      <c r="BH1191" s="1">
        <f t="shared" si="916"/>
        <v>0</v>
      </c>
      <c r="BI1191" s="1">
        <f t="shared" si="896"/>
        <v>0</v>
      </c>
      <c r="BJ1191" s="3">
        <v>1173</v>
      </c>
      <c r="BK1191" s="1">
        <f t="shared" si="897"/>
        <v>9</v>
      </c>
      <c r="BL1191" s="1">
        <f t="shared" si="904"/>
        <v>0</v>
      </c>
      <c r="BM1191" s="1">
        <f t="shared" si="905"/>
        <v>0</v>
      </c>
      <c r="BN1191" s="1">
        <f t="shared" si="906"/>
        <v>0</v>
      </c>
      <c r="BO1191" s="1">
        <f t="shared" si="907"/>
        <v>0</v>
      </c>
      <c r="BP1191" s="1">
        <f t="shared" si="908"/>
        <v>0</v>
      </c>
      <c r="BQ1191" s="1">
        <f t="shared" si="909"/>
        <v>0</v>
      </c>
      <c r="BR1191" s="1">
        <f t="shared" si="910"/>
        <v>0</v>
      </c>
      <c r="BS1191" s="1">
        <f t="shared" si="911"/>
        <v>0</v>
      </c>
      <c r="BT1191" s="1">
        <f t="shared" si="912"/>
        <v>1</v>
      </c>
      <c r="BU1191" s="1">
        <f t="shared" si="913"/>
        <v>2</v>
      </c>
      <c r="BW1191" s="1">
        <f t="shared" si="915"/>
        <v>0</v>
      </c>
      <c r="BX1191" s="1">
        <f t="shared" si="915"/>
        <v>0</v>
      </c>
      <c r="BY1191" s="1">
        <f t="shared" si="915"/>
        <v>0</v>
      </c>
      <c r="BZ1191" s="1">
        <f t="shared" si="915"/>
        <v>0</v>
      </c>
      <c r="CA1191" s="1">
        <f t="shared" si="915"/>
        <v>0</v>
      </c>
      <c r="CB1191" s="1">
        <f t="shared" si="915"/>
        <v>0</v>
      </c>
      <c r="CC1191" s="1">
        <f t="shared" si="917"/>
        <v>0</v>
      </c>
      <c r="CD1191" s="1">
        <f t="shared" si="917"/>
        <v>0</v>
      </c>
      <c r="CE1191" s="1">
        <f t="shared" si="917"/>
        <v>70</v>
      </c>
      <c r="CF1191" s="1">
        <f t="shared" si="917"/>
        <v>140</v>
      </c>
      <c r="CW1191" s="1">
        <v>1173</v>
      </c>
      <c r="CX1191" s="1">
        <f t="shared" si="898"/>
        <v>1</v>
      </c>
      <c r="CY1191" s="1" t="s">
        <v>37</v>
      </c>
      <c r="CZ1191" s="1">
        <v>1</v>
      </c>
      <c r="DB1191" s="1">
        <f t="shared" si="914"/>
        <v>9</v>
      </c>
      <c r="DC1191" s="1" t="s">
        <v>43</v>
      </c>
      <c r="DD1191" s="1">
        <f t="shared" si="899"/>
        <v>10</v>
      </c>
      <c r="DL1191" s="1">
        <v>1173</v>
      </c>
      <c r="DM1191" s="1">
        <f t="shared" si="900"/>
        <v>6</v>
      </c>
      <c r="DN1191" s="1">
        <f t="shared" si="901"/>
        <v>0</v>
      </c>
      <c r="DO1191" s="1" t="s">
        <v>37</v>
      </c>
      <c r="DP1191" s="1">
        <v>0</v>
      </c>
    </row>
    <row r="1192" spans="1:120" ht="15">
      <c r="A1192">
        <v>1174</v>
      </c>
      <c r="B1192">
        <v>2</v>
      </c>
      <c r="C1192" s="25">
        <v>24200</v>
      </c>
      <c r="D1192">
        <v>-1</v>
      </c>
      <c r="E1192">
        <v>4</v>
      </c>
      <c r="F1192" t="s">
        <v>73</v>
      </c>
      <c r="G1192">
        <v>4</v>
      </c>
      <c r="H1192"/>
      <c r="I1192"/>
      <c r="J1192" s="1">
        <v>0</v>
      </c>
      <c r="K1192" s="1">
        <v>0</v>
      </c>
      <c r="L1192" s="1">
        <v>1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>
        <f t="shared" si="873"/>
        <v>0</v>
      </c>
      <c r="AH1192" s="1">
        <f t="shared" si="874"/>
        <v>0</v>
      </c>
      <c r="AI1192" s="1">
        <f t="shared" si="875"/>
        <v>80</v>
      </c>
      <c r="AJ1192" s="1">
        <f t="shared" si="876"/>
        <v>0</v>
      </c>
      <c r="AK1192" s="1">
        <f t="shared" si="877"/>
        <v>0</v>
      </c>
      <c r="AL1192" s="1">
        <f t="shared" si="878"/>
        <v>0</v>
      </c>
      <c r="AM1192" s="1">
        <f t="shared" si="879"/>
        <v>0</v>
      </c>
      <c r="AN1192" s="1">
        <f t="shared" si="879"/>
        <v>0</v>
      </c>
      <c r="AO1192" s="1">
        <f t="shared" si="880"/>
        <v>0</v>
      </c>
      <c r="AP1192" s="1">
        <f t="shared" si="881"/>
        <v>0</v>
      </c>
      <c r="AQ1192" s="1">
        <f t="shared" si="882"/>
        <v>0</v>
      </c>
      <c r="AR1192" s="1">
        <f t="shared" si="883"/>
        <v>0</v>
      </c>
      <c r="AS1192" s="1">
        <f t="shared" si="884"/>
        <v>0</v>
      </c>
      <c r="AT1192" s="1">
        <f t="shared" si="885"/>
        <v>0</v>
      </c>
      <c r="AU1192" s="1">
        <f t="shared" si="886"/>
        <v>0</v>
      </c>
      <c r="AV1192" s="1">
        <f t="shared" si="887"/>
        <v>0</v>
      </c>
      <c r="AW1192" s="1">
        <f t="shared" si="888"/>
        <v>0</v>
      </c>
      <c r="AX1192" s="1">
        <f t="shared" si="889"/>
        <v>0</v>
      </c>
      <c r="AY1192" s="1">
        <f t="shared" si="890"/>
        <v>0</v>
      </c>
      <c r="AZ1192" s="1">
        <f t="shared" si="891"/>
        <v>0</v>
      </c>
      <c r="BA1192" s="1">
        <f t="shared" si="892"/>
        <v>0</v>
      </c>
      <c r="BB1192" s="1">
        <f t="shared" si="893"/>
        <v>0</v>
      </c>
      <c r="BC1192" s="1">
        <f t="shared" si="894"/>
        <v>0</v>
      </c>
      <c r="BD1192" s="1">
        <f t="shared" si="895"/>
        <v>80</v>
      </c>
      <c r="BE1192" s="1" t="str">
        <f t="shared" si="902"/>
        <v>Barge E</v>
      </c>
      <c r="BF1192" s="1">
        <f t="shared" si="903"/>
        <v>1</v>
      </c>
      <c r="BG1192" s="3">
        <v>1174</v>
      </c>
      <c r="BH1192" s="1">
        <f t="shared" si="916"/>
        <v>0</v>
      </c>
      <c r="BI1192" s="1">
        <f t="shared" si="896"/>
        <v>0</v>
      </c>
      <c r="BJ1192" s="3">
        <v>1174</v>
      </c>
      <c r="BK1192" s="1">
        <f t="shared" si="897"/>
        <v>3</v>
      </c>
      <c r="BL1192" s="1">
        <f t="shared" si="904"/>
        <v>0</v>
      </c>
      <c r="BM1192" s="1">
        <f t="shared" si="905"/>
        <v>0</v>
      </c>
      <c r="BN1192" s="1">
        <f t="shared" si="906"/>
        <v>1</v>
      </c>
      <c r="BO1192" s="1">
        <f t="shared" si="907"/>
        <v>2</v>
      </c>
      <c r="BP1192" s="1">
        <f t="shared" si="908"/>
        <v>3</v>
      </c>
      <c r="BQ1192" s="1">
        <f t="shared" si="909"/>
        <v>4</v>
      </c>
      <c r="BR1192" s="1">
        <f t="shared" si="910"/>
        <v>5</v>
      </c>
      <c r="BS1192" s="1">
        <f t="shared" si="911"/>
        <v>6</v>
      </c>
      <c r="BT1192" s="1">
        <f t="shared" si="912"/>
        <v>7</v>
      </c>
      <c r="BU1192" s="1">
        <f t="shared" si="913"/>
        <v>8</v>
      </c>
      <c r="BW1192" s="1">
        <f t="shared" si="915"/>
        <v>0</v>
      </c>
      <c r="BX1192" s="1">
        <f t="shared" si="915"/>
        <v>0</v>
      </c>
      <c r="BY1192" s="1">
        <f t="shared" si="915"/>
        <v>70</v>
      </c>
      <c r="BZ1192" s="1">
        <f t="shared" si="915"/>
        <v>140</v>
      </c>
      <c r="CA1192" s="1">
        <f t="shared" si="915"/>
        <v>210</v>
      </c>
      <c r="CB1192" s="1">
        <f t="shared" si="915"/>
        <v>280</v>
      </c>
      <c r="CC1192" s="1">
        <f t="shared" si="917"/>
        <v>350</v>
      </c>
      <c r="CD1192" s="1">
        <f t="shared" si="917"/>
        <v>420</v>
      </c>
      <c r="CE1192" s="1">
        <f t="shared" si="917"/>
        <v>490</v>
      </c>
      <c r="CF1192" s="1">
        <f t="shared" si="917"/>
        <v>560</v>
      </c>
      <c r="CW1192" s="1">
        <v>1174</v>
      </c>
      <c r="CX1192" s="1">
        <f t="shared" si="898"/>
        <v>1</v>
      </c>
      <c r="CY1192" s="1" t="s">
        <v>37</v>
      </c>
      <c r="CZ1192" s="1">
        <v>1</v>
      </c>
      <c r="DB1192" s="1">
        <f t="shared" si="914"/>
        <v>2</v>
      </c>
      <c r="DC1192" s="1" t="s">
        <v>43</v>
      </c>
      <c r="DD1192" s="1">
        <f t="shared" si="899"/>
        <v>4</v>
      </c>
      <c r="DL1192" s="1">
        <v>1174</v>
      </c>
      <c r="DM1192" s="1">
        <f t="shared" si="900"/>
        <v>0</v>
      </c>
      <c r="DN1192" s="1">
        <f t="shared" si="901"/>
        <v>0</v>
      </c>
      <c r="DO1192" s="1" t="s">
        <v>37</v>
      </c>
      <c r="DP1192" s="1">
        <v>0</v>
      </c>
    </row>
    <row r="1193" spans="1:120" ht="15">
      <c r="A1193">
        <v>1175</v>
      </c>
      <c r="B1193">
        <v>2</v>
      </c>
      <c r="C1193" s="25">
        <v>4200</v>
      </c>
      <c r="D1193">
        <v>4</v>
      </c>
      <c r="E1193">
        <v>7</v>
      </c>
      <c r="F1193" t="s">
        <v>74</v>
      </c>
      <c r="G1193">
        <v>3</v>
      </c>
      <c r="H1193"/>
      <c r="I1193"/>
      <c r="J1193" s="1">
        <v>0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>
        <v>0</v>
      </c>
      <c r="W1193" s="1">
        <v>0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>
        <f t="shared" si="873"/>
        <v>0</v>
      </c>
      <c r="AH1193" s="1">
        <f t="shared" si="874"/>
        <v>0</v>
      </c>
      <c r="AI1193" s="1">
        <f t="shared" si="875"/>
        <v>0</v>
      </c>
      <c r="AJ1193" s="1">
        <f t="shared" si="876"/>
        <v>0</v>
      </c>
      <c r="AK1193" s="1">
        <f t="shared" si="877"/>
        <v>0</v>
      </c>
      <c r="AL1193" s="1">
        <f t="shared" si="878"/>
        <v>0</v>
      </c>
      <c r="AM1193" s="1">
        <f t="shared" si="879"/>
        <v>0</v>
      </c>
      <c r="AN1193" s="1">
        <f t="shared" si="879"/>
        <v>0</v>
      </c>
      <c r="AO1193" s="1">
        <f t="shared" si="880"/>
        <v>0</v>
      </c>
      <c r="AP1193" s="1">
        <f t="shared" si="881"/>
        <v>0</v>
      </c>
      <c r="AQ1193" s="1">
        <f t="shared" si="882"/>
        <v>0</v>
      </c>
      <c r="AR1193" s="1">
        <f t="shared" si="883"/>
        <v>0</v>
      </c>
      <c r="AS1193" s="1">
        <f t="shared" si="884"/>
        <v>0</v>
      </c>
      <c r="AT1193" s="1">
        <f t="shared" si="885"/>
        <v>0</v>
      </c>
      <c r="AU1193" s="1">
        <f t="shared" si="886"/>
        <v>80</v>
      </c>
      <c r="AV1193" s="1">
        <f t="shared" si="887"/>
        <v>0</v>
      </c>
      <c r="AW1193" s="1">
        <f t="shared" si="888"/>
        <v>0</v>
      </c>
      <c r="AX1193" s="1">
        <f t="shared" si="889"/>
        <v>0</v>
      </c>
      <c r="AY1193" s="1">
        <f t="shared" si="890"/>
        <v>0</v>
      </c>
      <c r="AZ1193" s="1">
        <f t="shared" si="891"/>
        <v>0</v>
      </c>
      <c r="BA1193" s="1">
        <f t="shared" si="892"/>
        <v>0</v>
      </c>
      <c r="BB1193" s="1">
        <f t="shared" si="893"/>
        <v>0</v>
      </c>
      <c r="BC1193" s="1">
        <f t="shared" si="894"/>
        <v>0</v>
      </c>
      <c r="BD1193" s="1">
        <f t="shared" si="895"/>
        <v>80</v>
      </c>
      <c r="BE1193" s="1" t="str">
        <f t="shared" si="902"/>
        <v>Barge A</v>
      </c>
      <c r="BF1193" s="1">
        <f t="shared" si="903"/>
        <v>6</v>
      </c>
      <c r="BG1193" s="3">
        <v>1175</v>
      </c>
      <c r="BH1193" s="1">
        <f t="shared" si="916"/>
        <v>0</v>
      </c>
      <c r="BI1193" s="1">
        <f t="shared" si="896"/>
        <v>0</v>
      </c>
      <c r="BJ1193" s="3">
        <v>1175</v>
      </c>
      <c r="BK1193" s="1">
        <f t="shared" si="897"/>
        <v>7</v>
      </c>
      <c r="BL1193" s="1">
        <f t="shared" si="904"/>
        <v>0</v>
      </c>
      <c r="BM1193" s="1">
        <f t="shared" si="905"/>
        <v>0</v>
      </c>
      <c r="BN1193" s="1">
        <f t="shared" si="906"/>
        <v>0</v>
      </c>
      <c r="BO1193" s="1">
        <f t="shared" si="907"/>
        <v>0</v>
      </c>
      <c r="BP1193" s="1">
        <f t="shared" si="908"/>
        <v>0</v>
      </c>
      <c r="BQ1193" s="1">
        <f t="shared" si="909"/>
        <v>0</v>
      </c>
      <c r="BR1193" s="1">
        <f t="shared" si="910"/>
        <v>1</v>
      </c>
      <c r="BS1193" s="1">
        <f t="shared" si="911"/>
        <v>2</v>
      </c>
      <c r="BT1193" s="1">
        <f t="shared" si="912"/>
        <v>3</v>
      </c>
      <c r="BU1193" s="1">
        <f t="shared" si="913"/>
        <v>4</v>
      </c>
      <c r="BW1193" s="1">
        <f t="shared" si="915"/>
        <v>0</v>
      </c>
      <c r="BX1193" s="1">
        <f t="shared" si="915"/>
        <v>0</v>
      </c>
      <c r="BY1193" s="1">
        <f t="shared" si="915"/>
        <v>0</v>
      </c>
      <c r="BZ1193" s="1">
        <f t="shared" si="915"/>
        <v>0</v>
      </c>
      <c r="CA1193" s="1">
        <f t="shared" si="915"/>
        <v>0</v>
      </c>
      <c r="CB1193" s="1">
        <f t="shared" si="915"/>
        <v>0</v>
      </c>
      <c r="CC1193" s="1">
        <f t="shared" si="917"/>
        <v>70</v>
      </c>
      <c r="CD1193" s="1">
        <f t="shared" si="917"/>
        <v>140</v>
      </c>
      <c r="CE1193" s="1">
        <f t="shared" si="917"/>
        <v>210</v>
      </c>
      <c r="CF1193" s="1">
        <f t="shared" si="917"/>
        <v>280</v>
      </c>
      <c r="CW1193" s="1">
        <v>1175</v>
      </c>
      <c r="CX1193" s="1">
        <f t="shared" si="898"/>
        <v>1</v>
      </c>
      <c r="CY1193" s="1" t="s">
        <v>37</v>
      </c>
      <c r="CZ1193" s="1">
        <v>1</v>
      </c>
      <c r="DB1193" s="1">
        <f t="shared" si="914"/>
        <v>7</v>
      </c>
      <c r="DC1193" s="1" t="s">
        <v>43</v>
      </c>
      <c r="DD1193" s="1">
        <f t="shared" si="899"/>
        <v>7</v>
      </c>
      <c r="DL1193" s="1">
        <v>1175</v>
      </c>
      <c r="DM1193" s="1">
        <f t="shared" si="900"/>
        <v>5</v>
      </c>
      <c r="DN1193" s="1">
        <f t="shared" si="901"/>
        <v>0</v>
      </c>
      <c r="DO1193" s="1" t="s">
        <v>37</v>
      </c>
      <c r="DP1193" s="1">
        <v>0</v>
      </c>
    </row>
    <row r="1194" spans="1:120" ht="15">
      <c r="A1194">
        <v>1176</v>
      </c>
      <c r="B1194">
        <v>2</v>
      </c>
      <c r="C1194" s="25">
        <v>24200</v>
      </c>
      <c r="D1194">
        <v>6</v>
      </c>
      <c r="E1194">
        <v>10</v>
      </c>
      <c r="F1194" t="s">
        <v>73</v>
      </c>
      <c r="G1194">
        <v>6</v>
      </c>
      <c r="H1194"/>
      <c r="I1194"/>
      <c r="J1194" s="1">
        <v>0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1</v>
      </c>
      <c r="AF1194" s="1">
        <v>0</v>
      </c>
      <c r="AG1194" s="1">
        <f t="shared" si="873"/>
        <v>0</v>
      </c>
      <c r="AH1194" s="1">
        <f t="shared" si="874"/>
        <v>0</v>
      </c>
      <c r="AI1194" s="1">
        <f t="shared" si="875"/>
        <v>0</v>
      </c>
      <c r="AJ1194" s="1">
        <f t="shared" si="876"/>
        <v>0</v>
      </c>
      <c r="AK1194" s="1">
        <f t="shared" si="877"/>
        <v>0</v>
      </c>
      <c r="AL1194" s="1">
        <f t="shared" si="878"/>
        <v>0</v>
      </c>
      <c r="AM1194" s="1">
        <f t="shared" si="879"/>
        <v>0</v>
      </c>
      <c r="AN1194" s="1">
        <f t="shared" si="879"/>
        <v>0</v>
      </c>
      <c r="AO1194" s="1">
        <f t="shared" si="880"/>
        <v>0</v>
      </c>
      <c r="AP1194" s="1">
        <f t="shared" si="881"/>
        <v>0</v>
      </c>
      <c r="AQ1194" s="1">
        <f t="shared" si="882"/>
        <v>0</v>
      </c>
      <c r="AR1194" s="1">
        <f t="shared" si="883"/>
        <v>0</v>
      </c>
      <c r="AS1194" s="1">
        <f t="shared" si="884"/>
        <v>0</v>
      </c>
      <c r="AT1194" s="1">
        <f t="shared" si="885"/>
        <v>0</v>
      </c>
      <c r="AU1194" s="1">
        <f t="shared" si="886"/>
        <v>0</v>
      </c>
      <c r="AV1194" s="1">
        <f t="shared" si="887"/>
        <v>0</v>
      </c>
      <c r="AW1194" s="1">
        <f t="shared" si="888"/>
        <v>0</v>
      </c>
      <c r="AX1194" s="1">
        <f t="shared" si="889"/>
        <v>0</v>
      </c>
      <c r="AY1194" s="1">
        <f t="shared" si="890"/>
        <v>0</v>
      </c>
      <c r="AZ1194" s="1">
        <f t="shared" si="891"/>
        <v>0</v>
      </c>
      <c r="BA1194" s="1">
        <f t="shared" si="892"/>
        <v>0</v>
      </c>
      <c r="BB1194" s="1">
        <f t="shared" si="893"/>
        <v>80</v>
      </c>
      <c r="BC1194" s="1">
        <f t="shared" si="894"/>
        <v>0</v>
      </c>
      <c r="BD1194" s="1">
        <f t="shared" si="895"/>
        <v>80</v>
      </c>
      <c r="BE1194" s="1" t="str">
        <f t="shared" si="902"/>
        <v>Barge B</v>
      </c>
      <c r="BF1194" s="1">
        <f t="shared" si="903"/>
        <v>9</v>
      </c>
      <c r="BG1194" s="3">
        <v>1176</v>
      </c>
      <c r="BH1194" s="1">
        <f t="shared" si="916"/>
        <v>0</v>
      </c>
      <c r="BI1194" s="1">
        <f t="shared" si="896"/>
        <v>0</v>
      </c>
      <c r="BJ1194" s="3">
        <v>1176</v>
      </c>
      <c r="BK1194" s="1">
        <f t="shared" si="897"/>
        <v>12</v>
      </c>
      <c r="BL1194" s="1">
        <f t="shared" si="904"/>
        <v>0</v>
      </c>
      <c r="BM1194" s="1">
        <f t="shared" si="905"/>
        <v>0</v>
      </c>
      <c r="BN1194" s="1">
        <f t="shared" si="906"/>
        <v>0</v>
      </c>
      <c r="BO1194" s="1">
        <f t="shared" si="907"/>
        <v>0</v>
      </c>
      <c r="BP1194" s="1">
        <f t="shared" si="908"/>
        <v>0</v>
      </c>
      <c r="BQ1194" s="1">
        <f t="shared" si="909"/>
        <v>0</v>
      </c>
      <c r="BR1194" s="1">
        <f t="shared" si="910"/>
        <v>0</v>
      </c>
      <c r="BS1194" s="1">
        <f t="shared" si="911"/>
        <v>0</v>
      </c>
      <c r="BT1194" s="1">
        <f t="shared" si="912"/>
        <v>0</v>
      </c>
      <c r="BU1194" s="1">
        <f t="shared" si="913"/>
        <v>0</v>
      </c>
      <c r="BW1194" s="1">
        <f t="shared" si="915"/>
        <v>0</v>
      </c>
      <c r="BX1194" s="1">
        <f t="shared" si="915"/>
        <v>0</v>
      </c>
      <c r="BY1194" s="1">
        <f t="shared" si="915"/>
        <v>0</v>
      </c>
      <c r="BZ1194" s="1">
        <f t="shared" si="915"/>
        <v>0</v>
      </c>
      <c r="CA1194" s="1">
        <f t="shared" si="915"/>
        <v>0</v>
      </c>
      <c r="CB1194" s="1">
        <f t="shared" si="915"/>
        <v>0</v>
      </c>
      <c r="CC1194" s="1">
        <f t="shared" si="917"/>
        <v>0</v>
      </c>
      <c r="CD1194" s="1">
        <f t="shared" si="917"/>
        <v>0</v>
      </c>
      <c r="CE1194" s="1">
        <f t="shared" si="917"/>
        <v>0</v>
      </c>
      <c r="CF1194" s="1">
        <f t="shared" si="917"/>
        <v>0</v>
      </c>
      <c r="CW1194" s="1">
        <v>1176</v>
      </c>
      <c r="CX1194" s="1">
        <f t="shared" si="898"/>
        <v>1</v>
      </c>
      <c r="CY1194" s="1" t="s">
        <v>37</v>
      </c>
      <c r="CZ1194" s="1">
        <v>1</v>
      </c>
      <c r="DB1194" s="1">
        <f t="shared" si="914"/>
        <v>10</v>
      </c>
      <c r="DC1194" s="1" t="s">
        <v>43</v>
      </c>
      <c r="DD1194" s="1">
        <f t="shared" si="899"/>
        <v>10</v>
      </c>
      <c r="DL1194" s="1">
        <v>1176</v>
      </c>
      <c r="DM1194" s="1">
        <f t="shared" si="900"/>
        <v>7</v>
      </c>
      <c r="DN1194" s="1">
        <f t="shared" si="901"/>
        <v>0</v>
      </c>
      <c r="DO1194" s="1" t="s">
        <v>37</v>
      </c>
      <c r="DP1194" s="1">
        <v>0</v>
      </c>
    </row>
    <row r="1195" spans="1:120" ht="15">
      <c r="A1195">
        <v>1177</v>
      </c>
      <c r="B1195">
        <v>2</v>
      </c>
      <c r="C1195" s="25">
        <v>24200</v>
      </c>
      <c r="D1195">
        <v>2</v>
      </c>
      <c r="E1195">
        <v>5</v>
      </c>
      <c r="F1195" t="s">
        <v>35</v>
      </c>
      <c r="G1195">
        <v>4</v>
      </c>
      <c r="H1195"/>
      <c r="I1195"/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1</v>
      </c>
      <c r="T1195" s="1"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>
        <f t="shared" si="873"/>
        <v>0</v>
      </c>
      <c r="AH1195" s="1">
        <f t="shared" si="874"/>
        <v>0</v>
      </c>
      <c r="AI1195" s="1">
        <f t="shared" si="875"/>
        <v>0</v>
      </c>
      <c r="AJ1195" s="1">
        <f t="shared" si="876"/>
        <v>0</v>
      </c>
      <c r="AK1195" s="1">
        <f t="shared" si="877"/>
        <v>0</v>
      </c>
      <c r="AL1195" s="1">
        <f t="shared" si="878"/>
        <v>0</v>
      </c>
      <c r="AM1195" s="1">
        <f t="shared" si="879"/>
        <v>0</v>
      </c>
      <c r="AN1195" s="1">
        <f t="shared" si="879"/>
        <v>0</v>
      </c>
      <c r="AO1195" s="1">
        <f t="shared" si="880"/>
        <v>0</v>
      </c>
      <c r="AP1195" s="1">
        <f t="shared" si="881"/>
        <v>80</v>
      </c>
      <c r="AQ1195" s="1">
        <f t="shared" si="882"/>
        <v>0</v>
      </c>
      <c r="AR1195" s="1">
        <f t="shared" si="883"/>
        <v>0</v>
      </c>
      <c r="AS1195" s="1">
        <f t="shared" si="884"/>
        <v>0</v>
      </c>
      <c r="AT1195" s="1">
        <f t="shared" si="885"/>
        <v>0</v>
      </c>
      <c r="AU1195" s="1">
        <f t="shared" si="886"/>
        <v>0</v>
      </c>
      <c r="AV1195" s="1">
        <f t="shared" si="887"/>
        <v>0</v>
      </c>
      <c r="AW1195" s="1">
        <f t="shared" si="888"/>
        <v>0</v>
      </c>
      <c r="AX1195" s="1">
        <f t="shared" si="889"/>
        <v>0</v>
      </c>
      <c r="AY1195" s="1">
        <f t="shared" si="890"/>
        <v>0</v>
      </c>
      <c r="AZ1195" s="1">
        <f t="shared" si="891"/>
        <v>0</v>
      </c>
      <c r="BA1195" s="1">
        <f t="shared" si="892"/>
        <v>0</v>
      </c>
      <c r="BB1195" s="1">
        <f t="shared" si="893"/>
        <v>0</v>
      </c>
      <c r="BC1195" s="1">
        <f t="shared" si="894"/>
        <v>0</v>
      </c>
      <c r="BD1195" s="1">
        <f t="shared" si="895"/>
        <v>80</v>
      </c>
      <c r="BE1195" s="1" t="str">
        <f t="shared" si="902"/>
        <v>Barge E</v>
      </c>
      <c r="BF1195" s="1">
        <f t="shared" si="903"/>
        <v>4</v>
      </c>
      <c r="BG1195" s="3">
        <v>1177</v>
      </c>
      <c r="BH1195" s="1">
        <f t="shared" si="916"/>
        <v>0</v>
      </c>
      <c r="BI1195" s="1">
        <f t="shared" si="896"/>
        <v>0</v>
      </c>
      <c r="BJ1195" s="3">
        <v>1177</v>
      </c>
      <c r="BK1195" s="1">
        <f t="shared" si="897"/>
        <v>6</v>
      </c>
      <c r="BL1195" s="1">
        <f t="shared" si="904"/>
        <v>0</v>
      </c>
      <c r="BM1195" s="1">
        <f t="shared" si="905"/>
        <v>0</v>
      </c>
      <c r="BN1195" s="1">
        <f t="shared" si="906"/>
        <v>0</v>
      </c>
      <c r="BO1195" s="1">
        <f t="shared" si="907"/>
        <v>0</v>
      </c>
      <c r="BP1195" s="1">
        <f t="shared" si="908"/>
        <v>0</v>
      </c>
      <c r="BQ1195" s="1">
        <f t="shared" si="909"/>
        <v>1</v>
      </c>
      <c r="BR1195" s="1">
        <f t="shared" si="910"/>
        <v>2</v>
      </c>
      <c r="BS1195" s="1">
        <f t="shared" si="911"/>
        <v>3</v>
      </c>
      <c r="BT1195" s="1">
        <f t="shared" si="912"/>
        <v>4</v>
      </c>
      <c r="BU1195" s="1">
        <f t="shared" si="913"/>
        <v>5</v>
      </c>
      <c r="BW1195" s="1">
        <f t="shared" si="915"/>
        <v>0</v>
      </c>
      <c r="BX1195" s="1">
        <f t="shared" si="915"/>
        <v>0</v>
      </c>
      <c r="BY1195" s="1">
        <f t="shared" si="915"/>
        <v>0</v>
      </c>
      <c r="BZ1195" s="1">
        <f t="shared" si="915"/>
        <v>0</v>
      </c>
      <c r="CA1195" s="1">
        <f t="shared" si="915"/>
        <v>0</v>
      </c>
      <c r="CB1195" s="1">
        <f t="shared" si="915"/>
        <v>70</v>
      </c>
      <c r="CC1195" s="1">
        <f t="shared" si="917"/>
        <v>140</v>
      </c>
      <c r="CD1195" s="1">
        <f t="shared" si="917"/>
        <v>210</v>
      </c>
      <c r="CE1195" s="1">
        <f t="shared" si="917"/>
        <v>280</v>
      </c>
      <c r="CF1195" s="1">
        <f t="shared" si="917"/>
        <v>350</v>
      </c>
      <c r="CW1195" s="1">
        <v>1177</v>
      </c>
      <c r="CX1195" s="1">
        <f t="shared" si="898"/>
        <v>1</v>
      </c>
      <c r="CY1195" s="1" t="s">
        <v>37</v>
      </c>
      <c r="CZ1195" s="1">
        <v>1</v>
      </c>
      <c r="DB1195" s="1">
        <f t="shared" si="914"/>
        <v>5</v>
      </c>
      <c r="DC1195" s="1" t="s">
        <v>43</v>
      </c>
      <c r="DD1195" s="1">
        <f t="shared" si="899"/>
        <v>5</v>
      </c>
      <c r="DL1195" s="1">
        <v>1177</v>
      </c>
      <c r="DM1195" s="1">
        <f t="shared" si="900"/>
        <v>3</v>
      </c>
      <c r="DN1195" s="1">
        <f t="shared" si="901"/>
        <v>0</v>
      </c>
      <c r="DO1195" s="1" t="s">
        <v>37</v>
      </c>
      <c r="DP1195" s="1">
        <v>0</v>
      </c>
    </row>
    <row r="1196" spans="1:120" ht="15">
      <c r="A1196">
        <v>1178</v>
      </c>
      <c r="B1196">
        <v>2</v>
      </c>
      <c r="C1196" s="25">
        <v>24200</v>
      </c>
      <c r="D1196">
        <v>4</v>
      </c>
      <c r="E1196">
        <v>7</v>
      </c>
      <c r="F1196" t="s">
        <v>74</v>
      </c>
      <c r="G1196">
        <v>4</v>
      </c>
      <c r="H1196"/>
      <c r="I1196"/>
      <c r="J1196" s="1">
        <v>0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0.5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0.5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>
        <f t="shared" si="873"/>
        <v>0</v>
      </c>
      <c r="AH1196" s="1">
        <f t="shared" si="874"/>
        <v>0</v>
      </c>
      <c r="AI1196" s="1">
        <f t="shared" si="875"/>
        <v>0</v>
      </c>
      <c r="AJ1196" s="1">
        <f t="shared" si="876"/>
        <v>0</v>
      </c>
      <c r="AK1196" s="1">
        <f t="shared" si="877"/>
        <v>0</v>
      </c>
      <c r="AL1196" s="1">
        <f t="shared" si="878"/>
        <v>0</v>
      </c>
      <c r="AM1196" s="1">
        <f t="shared" si="879"/>
        <v>0</v>
      </c>
      <c r="AN1196" s="1">
        <f t="shared" si="879"/>
        <v>0</v>
      </c>
      <c r="AO1196" s="1">
        <f t="shared" si="880"/>
        <v>0</v>
      </c>
      <c r="AP1196" s="1">
        <f t="shared" si="881"/>
        <v>0</v>
      </c>
      <c r="AQ1196" s="1">
        <f t="shared" si="882"/>
        <v>0</v>
      </c>
      <c r="AR1196" s="1">
        <f t="shared" si="883"/>
        <v>40</v>
      </c>
      <c r="AS1196" s="1">
        <f t="shared" si="884"/>
        <v>0</v>
      </c>
      <c r="AT1196" s="1">
        <f t="shared" si="885"/>
        <v>0</v>
      </c>
      <c r="AU1196" s="1">
        <f t="shared" si="886"/>
        <v>0</v>
      </c>
      <c r="AV1196" s="1">
        <f t="shared" si="887"/>
        <v>0</v>
      </c>
      <c r="AW1196" s="1">
        <f t="shared" si="888"/>
        <v>0</v>
      </c>
      <c r="AX1196" s="1">
        <f t="shared" si="889"/>
        <v>40</v>
      </c>
      <c r="AY1196" s="1">
        <f t="shared" si="890"/>
        <v>0</v>
      </c>
      <c r="AZ1196" s="1">
        <f t="shared" si="891"/>
        <v>0</v>
      </c>
      <c r="BA1196" s="1">
        <f t="shared" si="892"/>
        <v>0</v>
      </c>
      <c r="BB1196" s="1">
        <f t="shared" si="893"/>
        <v>0</v>
      </c>
      <c r="BC1196" s="1">
        <f t="shared" si="894"/>
        <v>0</v>
      </c>
      <c r="BD1196" s="1">
        <f t="shared" si="895"/>
        <v>80</v>
      </c>
      <c r="BE1196" s="1" t="b">
        <f t="shared" si="902"/>
        <v>0</v>
      </c>
      <c r="BF1196" s="1">
        <f t="shared" si="903"/>
        <v>0</v>
      </c>
      <c r="BG1196" s="3">
        <v>1178</v>
      </c>
      <c r="BH1196" s="1">
        <f t="shared" si="916"/>
        <v>0</v>
      </c>
      <c r="BI1196" s="1">
        <f t="shared" si="896"/>
        <v>0</v>
      </c>
      <c r="BJ1196" s="3">
        <v>1178</v>
      </c>
      <c r="BK1196" s="1">
        <f t="shared" si="897"/>
        <v>8</v>
      </c>
      <c r="BL1196" s="1">
        <f t="shared" si="904"/>
        <v>0</v>
      </c>
      <c r="BM1196" s="1">
        <f t="shared" si="905"/>
        <v>0</v>
      </c>
      <c r="BN1196" s="1">
        <f t="shared" si="906"/>
        <v>0</v>
      </c>
      <c r="BO1196" s="1">
        <f t="shared" si="907"/>
        <v>0</v>
      </c>
      <c r="BP1196" s="1">
        <f t="shared" si="908"/>
        <v>0</v>
      </c>
      <c r="BQ1196" s="1">
        <f t="shared" si="909"/>
        <v>0</v>
      </c>
      <c r="BR1196" s="1">
        <f t="shared" si="910"/>
        <v>0</v>
      </c>
      <c r="BS1196" s="1">
        <f t="shared" si="911"/>
        <v>1</v>
      </c>
      <c r="BT1196" s="1">
        <f t="shared" si="912"/>
        <v>2</v>
      </c>
      <c r="BU1196" s="1">
        <f t="shared" si="913"/>
        <v>3</v>
      </c>
      <c r="BW1196" s="1">
        <f t="shared" si="915"/>
        <v>0</v>
      </c>
      <c r="BX1196" s="1">
        <f t="shared" si="915"/>
        <v>0</v>
      </c>
      <c r="BY1196" s="1">
        <f t="shared" si="915"/>
        <v>0</v>
      </c>
      <c r="BZ1196" s="1">
        <f t="shared" si="915"/>
        <v>0</v>
      </c>
      <c r="CA1196" s="1">
        <f t="shared" si="915"/>
        <v>0</v>
      </c>
      <c r="CB1196" s="1">
        <f t="shared" si="915"/>
        <v>0</v>
      </c>
      <c r="CC1196" s="1">
        <f t="shared" si="917"/>
        <v>0</v>
      </c>
      <c r="CD1196" s="1">
        <f t="shared" si="917"/>
        <v>70</v>
      </c>
      <c r="CE1196" s="1">
        <f t="shared" si="917"/>
        <v>140</v>
      </c>
      <c r="CF1196" s="1">
        <f t="shared" si="917"/>
        <v>210</v>
      </c>
      <c r="CW1196" s="1">
        <v>1178</v>
      </c>
      <c r="CX1196" s="1">
        <f t="shared" si="898"/>
        <v>1</v>
      </c>
      <c r="CY1196" s="1" t="s">
        <v>37</v>
      </c>
      <c r="CZ1196" s="1">
        <v>1</v>
      </c>
      <c r="DB1196" s="1">
        <f t="shared" si="914"/>
        <v>7</v>
      </c>
      <c r="DC1196" s="1" t="s">
        <v>43</v>
      </c>
      <c r="DD1196" s="1">
        <f t="shared" si="899"/>
        <v>7</v>
      </c>
      <c r="DL1196" s="1">
        <v>1178</v>
      </c>
      <c r="DM1196" s="1">
        <f t="shared" si="900"/>
        <v>5</v>
      </c>
      <c r="DN1196" s="1">
        <f t="shared" si="901"/>
        <v>0</v>
      </c>
      <c r="DO1196" s="1" t="s">
        <v>37</v>
      </c>
      <c r="DP1196" s="1">
        <v>0</v>
      </c>
    </row>
    <row r="1197" spans="1:120" ht="15">
      <c r="A1197">
        <v>1179</v>
      </c>
      <c r="B1197">
        <v>2</v>
      </c>
      <c r="C1197" s="25">
        <v>24200</v>
      </c>
      <c r="D1197">
        <v>6</v>
      </c>
      <c r="E1197">
        <v>11</v>
      </c>
      <c r="F1197" t="s">
        <v>73</v>
      </c>
      <c r="G1197">
        <v>2</v>
      </c>
      <c r="H1197"/>
      <c r="I1197"/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1">
        <v>0</v>
      </c>
      <c r="T1197" s="1"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1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>
        <f t="shared" si="873"/>
        <v>0</v>
      </c>
      <c r="AH1197" s="1">
        <f t="shared" si="874"/>
        <v>0</v>
      </c>
      <c r="AI1197" s="1">
        <f t="shared" si="875"/>
        <v>0</v>
      </c>
      <c r="AJ1197" s="1">
        <f t="shared" si="876"/>
        <v>0</v>
      </c>
      <c r="AK1197" s="1">
        <f t="shared" si="877"/>
        <v>0</v>
      </c>
      <c r="AL1197" s="1">
        <f t="shared" si="878"/>
        <v>0</v>
      </c>
      <c r="AM1197" s="1">
        <f t="shared" si="879"/>
        <v>0</v>
      </c>
      <c r="AN1197" s="1">
        <f t="shared" si="879"/>
        <v>0</v>
      </c>
      <c r="AO1197" s="1">
        <f t="shared" si="880"/>
        <v>0</v>
      </c>
      <c r="AP1197" s="1">
        <f t="shared" si="881"/>
        <v>0</v>
      </c>
      <c r="AQ1197" s="1">
        <f t="shared" si="882"/>
        <v>0</v>
      </c>
      <c r="AR1197" s="1">
        <f t="shared" si="883"/>
        <v>0</v>
      </c>
      <c r="AS1197" s="1">
        <f t="shared" si="884"/>
        <v>0</v>
      </c>
      <c r="AT1197" s="1">
        <f t="shared" si="885"/>
        <v>0</v>
      </c>
      <c r="AU1197" s="1">
        <f t="shared" si="886"/>
        <v>0</v>
      </c>
      <c r="AV1197" s="1">
        <f t="shared" si="887"/>
        <v>0</v>
      </c>
      <c r="AW1197" s="1">
        <f t="shared" si="888"/>
        <v>225</v>
      </c>
      <c r="AX1197" s="1">
        <f t="shared" si="889"/>
        <v>0</v>
      </c>
      <c r="AY1197" s="1">
        <f t="shared" si="890"/>
        <v>0</v>
      </c>
      <c r="AZ1197" s="1">
        <f t="shared" si="891"/>
        <v>0</v>
      </c>
      <c r="BA1197" s="1">
        <f t="shared" si="892"/>
        <v>0</v>
      </c>
      <c r="BB1197" s="1">
        <f t="shared" si="893"/>
        <v>0</v>
      </c>
      <c r="BC1197" s="1">
        <f t="shared" si="894"/>
        <v>0</v>
      </c>
      <c r="BD1197" s="1">
        <f t="shared" si="895"/>
        <v>225</v>
      </c>
      <c r="BE1197" s="1" t="str">
        <f t="shared" si="902"/>
        <v>Truck</v>
      </c>
      <c r="BF1197" s="1">
        <f t="shared" si="903"/>
        <v>7</v>
      </c>
      <c r="BG1197" s="3">
        <v>1179</v>
      </c>
      <c r="BH1197" s="1">
        <f t="shared" si="916"/>
        <v>0</v>
      </c>
      <c r="BI1197" s="1">
        <f t="shared" si="896"/>
        <v>0</v>
      </c>
      <c r="BJ1197" s="3">
        <v>1179</v>
      </c>
      <c r="BK1197" s="1">
        <f t="shared" si="897"/>
        <v>8</v>
      </c>
      <c r="BL1197" s="1">
        <f t="shared" si="904"/>
        <v>0</v>
      </c>
      <c r="BM1197" s="1">
        <f t="shared" si="905"/>
        <v>0</v>
      </c>
      <c r="BN1197" s="1">
        <f t="shared" si="906"/>
        <v>0</v>
      </c>
      <c r="BO1197" s="1">
        <f t="shared" si="907"/>
        <v>0</v>
      </c>
      <c r="BP1197" s="1">
        <f t="shared" si="908"/>
        <v>0</v>
      </c>
      <c r="BQ1197" s="1">
        <f t="shared" si="909"/>
        <v>0</v>
      </c>
      <c r="BR1197" s="1">
        <f t="shared" si="910"/>
        <v>0</v>
      </c>
      <c r="BS1197" s="1">
        <f t="shared" si="911"/>
        <v>1</v>
      </c>
      <c r="BT1197" s="1">
        <f t="shared" si="912"/>
        <v>2</v>
      </c>
      <c r="BU1197" s="1">
        <f t="shared" si="913"/>
        <v>3</v>
      </c>
      <c r="BW1197" s="1">
        <f t="shared" si="915"/>
        <v>0</v>
      </c>
      <c r="BX1197" s="1">
        <f t="shared" si="915"/>
        <v>0</v>
      </c>
      <c r="BY1197" s="1">
        <f t="shared" si="915"/>
        <v>0</v>
      </c>
      <c r="BZ1197" s="1">
        <f t="shared" si="915"/>
        <v>0</v>
      </c>
      <c r="CA1197" s="1">
        <f t="shared" si="915"/>
        <v>0</v>
      </c>
      <c r="CB1197" s="1">
        <f t="shared" si="915"/>
        <v>0</v>
      </c>
      <c r="CC1197" s="1">
        <f t="shared" si="917"/>
        <v>0</v>
      </c>
      <c r="CD1197" s="1">
        <f t="shared" si="917"/>
        <v>70</v>
      </c>
      <c r="CE1197" s="1">
        <f t="shared" si="917"/>
        <v>140</v>
      </c>
      <c r="CF1197" s="1">
        <f t="shared" si="917"/>
        <v>210</v>
      </c>
      <c r="CW1197" s="1">
        <v>1179</v>
      </c>
      <c r="CX1197" s="1">
        <f t="shared" si="898"/>
        <v>1</v>
      </c>
      <c r="CY1197" s="1" t="s">
        <v>37</v>
      </c>
      <c r="CZ1197" s="1">
        <v>1</v>
      </c>
      <c r="DB1197" s="1">
        <f t="shared" si="914"/>
        <v>7</v>
      </c>
      <c r="DC1197" s="1" t="s">
        <v>43</v>
      </c>
      <c r="DD1197" s="1">
        <f t="shared" si="899"/>
        <v>11</v>
      </c>
      <c r="DL1197" s="1">
        <v>1179</v>
      </c>
      <c r="DM1197" s="1">
        <f t="shared" si="900"/>
        <v>7</v>
      </c>
      <c r="DN1197" s="1">
        <f t="shared" si="901"/>
        <v>0</v>
      </c>
      <c r="DO1197" s="1" t="s">
        <v>37</v>
      </c>
      <c r="DP1197" s="1">
        <v>0</v>
      </c>
    </row>
    <row r="1198" spans="1:120" ht="15">
      <c r="A1198">
        <v>1180</v>
      </c>
      <c r="B1198">
        <v>2</v>
      </c>
      <c r="C1198" s="25">
        <v>24200</v>
      </c>
      <c r="D1198">
        <v>2</v>
      </c>
      <c r="E1198">
        <v>5</v>
      </c>
      <c r="F1198" t="s">
        <v>35</v>
      </c>
      <c r="G1198">
        <v>3</v>
      </c>
      <c r="H1198"/>
      <c r="I1198"/>
      <c r="J1198" s="1">
        <v>0</v>
      </c>
      <c r="K1198" s="1">
        <v>0</v>
      </c>
      <c r="L1198" s="1">
        <v>0</v>
      </c>
      <c r="M1198" s="1">
        <v>0</v>
      </c>
      <c r="N1198" s="1">
        <v>0</v>
      </c>
      <c r="O1198" s="1">
        <v>0</v>
      </c>
      <c r="P1198" s="1">
        <v>0</v>
      </c>
      <c r="Q1198" s="1">
        <v>0</v>
      </c>
      <c r="R1198" s="1">
        <v>1</v>
      </c>
      <c r="S1198" s="1">
        <v>0</v>
      </c>
      <c r="T1198" s="1"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>
        <f t="shared" si="873"/>
        <v>0</v>
      </c>
      <c r="AH1198" s="1">
        <f t="shared" si="874"/>
        <v>0</v>
      </c>
      <c r="AI1198" s="1">
        <f t="shared" si="875"/>
        <v>0</v>
      </c>
      <c r="AJ1198" s="1">
        <f t="shared" si="876"/>
        <v>0</v>
      </c>
      <c r="AK1198" s="1">
        <f t="shared" si="877"/>
        <v>0</v>
      </c>
      <c r="AL1198" s="1">
        <f t="shared" si="878"/>
        <v>0</v>
      </c>
      <c r="AM1198" s="1">
        <f t="shared" si="879"/>
        <v>0</v>
      </c>
      <c r="AN1198" s="1">
        <f t="shared" si="879"/>
        <v>0</v>
      </c>
      <c r="AO1198" s="1">
        <f t="shared" si="880"/>
        <v>80</v>
      </c>
      <c r="AP1198" s="1">
        <f t="shared" si="881"/>
        <v>0</v>
      </c>
      <c r="AQ1198" s="1">
        <f t="shared" si="882"/>
        <v>0</v>
      </c>
      <c r="AR1198" s="1">
        <f t="shared" si="883"/>
        <v>0</v>
      </c>
      <c r="AS1198" s="1">
        <f t="shared" si="884"/>
        <v>0</v>
      </c>
      <c r="AT1198" s="1">
        <f t="shared" si="885"/>
        <v>0</v>
      </c>
      <c r="AU1198" s="1">
        <f t="shared" si="886"/>
        <v>0</v>
      </c>
      <c r="AV1198" s="1">
        <f t="shared" si="887"/>
        <v>0</v>
      </c>
      <c r="AW1198" s="1">
        <f t="shared" si="888"/>
        <v>0</v>
      </c>
      <c r="AX1198" s="1">
        <f t="shared" si="889"/>
        <v>0</v>
      </c>
      <c r="AY1198" s="1">
        <f t="shared" si="890"/>
        <v>0</v>
      </c>
      <c r="AZ1198" s="1">
        <f t="shared" si="891"/>
        <v>0</v>
      </c>
      <c r="BA1198" s="1">
        <f t="shared" si="892"/>
        <v>0</v>
      </c>
      <c r="BB1198" s="1">
        <f t="shared" si="893"/>
        <v>0</v>
      </c>
      <c r="BC1198" s="1">
        <f t="shared" si="894"/>
        <v>0</v>
      </c>
      <c r="BD1198" s="1">
        <f t="shared" si="895"/>
        <v>80</v>
      </c>
      <c r="BE1198" s="1" t="str">
        <f t="shared" si="902"/>
        <v>Barge B</v>
      </c>
      <c r="BF1198" s="1">
        <f t="shared" si="903"/>
        <v>4</v>
      </c>
      <c r="BG1198" s="3">
        <v>1180</v>
      </c>
      <c r="BH1198" s="1">
        <f t="shared" si="916"/>
        <v>0</v>
      </c>
      <c r="BI1198" s="1">
        <f t="shared" si="896"/>
        <v>0</v>
      </c>
      <c r="BJ1198" s="3">
        <v>1180</v>
      </c>
      <c r="BK1198" s="1">
        <f t="shared" si="897"/>
        <v>5</v>
      </c>
      <c r="BL1198" s="1">
        <f t="shared" si="904"/>
        <v>0</v>
      </c>
      <c r="BM1198" s="1">
        <f t="shared" si="905"/>
        <v>0</v>
      </c>
      <c r="BN1198" s="1">
        <f t="shared" si="906"/>
        <v>0</v>
      </c>
      <c r="BO1198" s="1">
        <f t="shared" si="907"/>
        <v>0</v>
      </c>
      <c r="BP1198" s="1">
        <f t="shared" si="908"/>
        <v>1</v>
      </c>
      <c r="BQ1198" s="1">
        <f t="shared" si="909"/>
        <v>2</v>
      </c>
      <c r="BR1198" s="1">
        <f t="shared" si="910"/>
        <v>3</v>
      </c>
      <c r="BS1198" s="1">
        <f t="shared" si="911"/>
        <v>4</v>
      </c>
      <c r="BT1198" s="1">
        <f t="shared" si="912"/>
        <v>5</v>
      </c>
      <c r="BU1198" s="1">
        <f t="shared" si="913"/>
        <v>6</v>
      </c>
      <c r="BW1198" s="1">
        <f t="shared" si="915"/>
        <v>0</v>
      </c>
      <c r="BX1198" s="1">
        <f t="shared" si="915"/>
        <v>0</v>
      </c>
      <c r="BY1198" s="1">
        <f t="shared" si="915"/>
        <v>0</v>
      </c>
      <c r="BZ1198" s="1">
        <f t="shared" si="915"/>
        <v>0</v>
      </c>
      <c r="CA1198" s="1">
        <f t="shared" si="915"/>
        <v>70</v>
      </c>
      <c r="CB1198" s="1">
        <f t="shared" si="915"/>
        <v>140</v>
      </c>
      <c r="CC1198" s="1">
        <f t="shared" si="917"/>
        <v>210</v>
      </c>
      <c r="CD1198" s="1">
        <f t="shared" si="917"/>
        <v>280</v>
      </c>
      <c r="CE1198" s="1">
        <f t="shared" si="917"/>
        <v>350</v>
      </c>
      <c r="CF1198" s="1">
        <f t="shared" si="917"/>
        <v>420</v>
      </c>
      <c r="CW1198" s="1">
        <v>1180</v>
      </c>
      <c r="CX1198" s="1">
        <f t="shared" si="898"/>
        <v>1</v>
      </c>
      <c r="CY1198" s="1" t="s">
        <v>37</v>
      </c>
      <c r="CZ1198" s="1">
        <v>1</v>
      </c>
      <c r="DB1198" s="1">
        <f t="shared" si="914"/>
        <v>5</v>
      </c>
      <c r="DC1198" s="1" t="s">
        <v>43</v>
      </c>
      <c r="DD1198" s="1">
        <f t="shared" si="899"/>
        <v>5</v>
      </c>
      <c r="DL1198" s="1">
        <v>1180</v>
      </c>
      <c r="DM1198" s="1">
        <f t="shared" si="900"/>
        <v>3</v>
      </c>
      <c r="DN1198" s="1">
        <f t="shared" si="901"/>
        <v>0</v>
      </c>
      <c r="DO1198" s="1" t="s">
        <v>37</v>
      </c>
      <c r="DP1198" s="1">
        <v>0</v>
      </c>
    </row>
    <row r="1199" spans="1:120" ht="15">
      <c r="A1199">
        <v>1181</v>
      </c>
      <c r="B1199">
        <v>2</v>
      </c>
      <c r="C1199" s="25">
        <v>4200</v>
      </c>
      <c r="D1199">
        <v>3</v>
      </c>
      <c r="E1199">
        <v>6</v>
      </c>
      <c r="F1199" t="s">
        <v>73</v>
      </c>
      <c r="G1199">
        <v>3</v>
      </c>
      <c r="H1199"/>
      <c r="I1199"/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1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>
        <f t="shared" si="873"/>
        <v>0</v>
      </c>
      <c r="AH1199" s="1">
        <f t="shared" si="874"/>
        <v>0</v>
      </c>
      <c r="AI1199" s="1">
        <f t="shared" si="875"/>
        <v>0</v>
      </c>
      <c r="AJ1199" s="1">
        <f t="shared" si="876"/>
        <v>0</v>
      </c>
      <c r="AK1199" s="1">
        <f t="shared" si="877"/>
        <v>0</v>
      </c>
      <c r="AL1199" s="1">
        <f t="shared" si="878"/>
        <v>0</v>
      </c>
      <c r="AM1199" s="1">
        <f t="shared" si="879"/>
        <v>0</v>
      </c>
      <c r="AN1199" s="1">
        <f t="shared" si="879"/>
        <v>0</v>
      </c>
      <c r="AO1199" s="1">
        <f t="shared" si="880"/>
        <v>80</v>
      </c>
      <c r="AP1199" s="1">
        <f t="shared" si="881"/>
        <v>0</v>
      </c>
      <c r="AQ1199" s="1">
        <f t="shared" si="882"/>
        <v>0</v>
      </c>
      <c r="AR1199" s="1">
        <f t="shared" si="883"/>
        <v>0</v>
      </c>
      <c r="AS1199" s="1">
        <f t="shared" si="884"/>
        <v>0</v>
      </c>
      <c r="AT1199" s="1">
        <f t="shared" si="885"/>
        <v>0</v>
      </c>
      <c r="AU1199" s="1">
        <f t="shared" si="886"/>
        <v>0</v>
      </c>
      <c r="AV1199" s="1">
        <f t="shared" si="887"/>
        <v>0</v>
      </c>
      <c r="AW1199" s="1">
        <f t="shared" si="888"/>
        <v>0</v>
      </c>
      <c r="AX1199" s="1">
        <f t="shared" si="889"/>
        <v>0</v>
      </c>
      <c r="AY1199" s="1">
        <f t="shared" si="890"/>
        <v>0</v>
      </c>
      <c r="AZ1199" s="1">
        <f t="shared" si="891"/>
        <v>0</v>
      </c>
      <c r="BA1199" s="1">
        <f t="shared" si="892"/>
        <v>0</v>
      </c>
      <c r="BB1199" s="1">
        <f t="shared" si="893"/>
        <v>0</v>
      </c>
      <c r="BC1199" s="1">
        <f t="shared" si="894"/>
        <v>0</v>
      </c>
      <c r="BD1199" s="1">
        <f t="shared" si="895"/>
        <v>80</v>
      </c>
      <c r="BE1199" s="1" t="str">
        <f t="shared" si="902"/>
        <v>Barge B</v>
      </c>
      <c r="BF1199" s="1">
        <f t="shared" si="903"/>
        <v>4</v>
      </c>
      <c r="BG1199" s="3">
        <v>1181</v>
      </c>
      <c r="BH1199" s="1">
        <f t="shared" si="916"/>
        <v>0</v>
      </c>
      <c r="BI1199" s="1">
        <f t="shared" si="896"/>
        <v>0</v>
      </c>
      <c r="BJ1199" s="3">
        <v>1181</v>
      </c>
      <c r="BK1199" s="1">
        <f t="shared" si="897"/>
        <v>6</v>
      </c>
      <c r="BL1199" s="1">
        <f t="shared" si="904"/>
        <v>0</v>
      </c>
      <c r="BM1199" s="1">
        <f t="shared" si="905"/>
        <v>0</v>
      </c>
      <c r="BN1199" s="1">
        <f t="shared" si="906"/>
        <v>0</v>
      </c>
      <c r="BO1199" s="1">
        <f t="shared" si="907"/>
        <v>0</v>
      </c>
      <c r="BP1199" s="1">
        <f t="shared" si="908"/>
        <v>0</v>
      </c>
      <c r="BQ1199" s="1">
        <f t="shared" si="909"/>
        <v>1</v>
      </c>
      <c r="BR1199" s="1">
        <f t="shared" si="910"/>
        <v>2</v>
      </c>
      <c r="BS1199" s="1">
        <f t="shared" si="911"/>
        <v>3</v>
      </c>
      <c r="BT1199" s="1">
        <f t="shared" si="912"/>
        <v>4</v>
      </c>
      <c r="BU1199" s="1">
        <f t="shared" si="913"/>
        <v>5</v>
      </c>
      <c r="BW1199" s="1">
        <f t="shared" si="915"/>
        <v>0</v>
      </c>
      <c r="BX1199" s="1">
        <f t="shared" si="915"/>
        <v>0</v>
      </c>
      <c r="BY1199" s="1">
        <f t="shared" si="915"/>
        <v>0</v>
      </c>
      <c r="BZ1199" s="1">
        <f t="shared" si="915"/>
        <v>0</v>
      </c>
      <c r="CA1199" s="1">
        <f t="shared" si="915"/>
        <v>0</v>
      </c>
      <c r="CB1199" s="1">
        <f t="shared" si="915"/>
        <v>70</v>
      </c>
      <c r="CC1199" s="1">
        <f t="shared" si="917"/>
        <v>140</v>
      </c>
      <c r="CD1199" s="1">
        <f t="shared" si="917"/>
        <v>210</v>
      </c>
      <c r="CE1199" s="1">
        <f t="shared" si="917"/>
        <v>280</v>
      </c>
      <c r="CF1199" s="1">
        <f t="shared" si="917"/>
        <v>350</v>
      </c>
      <c r="CW1199" s="1">
        <v>1181</v>
      </c>
      <c r="CX1199" s="1">
        <f t="shared" si="898"/>
        <v>1</v>
      </c>
      <c r="CY1199" s="1" t="s">
        <v>37</v>
      </c>
      <c r="CZ1199" s="1">
        <v>1</v>
      </c>
      <c r="DB1199" s="1">
        <f t="shared" si="914"/>
        <v>5</v>
      </c>
      <c r="DC1199" s="1" t="s">
        <v>43</v>
      </c>
      <c r="DD1199" s="1">
        <f t="shared" si="899"/>
        <v>6</v>
      </c>
      <c r="DL1199" s="1">
        <v>1181</v>
      </c>
      <c r="DM1199" s="1">
        <f t="shared" si="900"/>
        <v>4</v>
      </c>
      <c r="DN1199" s="1">
        <f t="shared" si="901"/>
        <v>0</v>
      </c>
      <c r="DO1199" s="1" t="s">
        <v>37</v>
      </c>
      <c r="DP1199" s="1">
        <v>0</v>
      </c>
    </row>
    <row r="1200" spans="1:120" ht="15">
      <c r="A1200">
        <v>1182</v>
      </c>
      <c r="B1200">
        <v>2</v>
      </c>
      <c r="C1200" s="25">
        <v>32200</v>
      </c>
      <c r="D1200">
        <v>1</v>
      </c>
      <c r="E1200">
        <v>5</v>
      </c>
      <c r="F1200" t="s">
        <v>35</v>
      </c>
      <c r="G1200">
        <v>3</v>
      </c>
      <c r="H1200"/>
      <c r="I1200"/>
      <c r="J1200" s="1">
        <v>0</v>
      </c>
      <c r="K1200" s="1">
        <v>0</v>
      </c>
      <c r="L1200" s="1">
        <v>0</v>
      </c>
      <c r="M1200" s="1">
        <v>0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>
        <f t="shared" si="873"/>
        <v>0</v>
      </c>
      <c r="AH1200" s="1">
        <f t="shared" si="874"/>
        <v>0</v>
      </c>
      <c r="AI1200" s="1">
        <f t="shared" si="875"/>
        <v>0</v>
      </c>
      <c r="AJ1200" s="1">
        <f t="shared" si="876"/>
        <v>0</v>
      </c>
      <c r="AK1200" s="1">
        <f t="shared" si="877"/>
        <v>80</v>
      </c>
      <c r="AL1200" s="1">
        <f t="shared" si="878"/>
        <v>0</v>
      </c>
      <c r="AM1200" s="1">
        <f t="shared" si="879"/>
        <v>0</v>
      </c>
      <c r="AN1200" s="1">
        <f t="shared" si="879"/>
        <v>0</v>
      </c>
      <c r="AO1200" s="1">
        <f t="shared" si="880"/>
        <v>0</v>
      </c>
      <c r="AP1200" s="1">
        <f t="shared" si="881"/>
        <v>0</v>
      </c>
      <c r="AQ1200" s="1">
        <f t="shared" si="882"/>
        <v>0</v>
      </c>
      <c r="AR1200" s="1">
        <f t="shared" si="883"/>
        <v>0</v>
      </c>
      <c r="AS1200" s="1">
        <f t="shared" si="884"/>
        <v>0</v>
      </c>
      <c r="AT1200" s="1">
        <f t="shared" si="885"/>
        <v>0</v>
      </c>
      <c r="AU1200" s="1">
        <f t="shared" si="886"/>
        <v>0</v>
      </c>
      <c r="AV1200" s="1">
        <f t="shared" si="887"/>
        <v>0</v>
      </c>
      <c r="AW1200" s="1">
        <f t="shared" si="888"/>
        <v>0</v>
      </c>
      <c r="AX1200" s="1">
        <f t="shared" si="889"/>
        <v>0</v>
      </c>
      <c r="AY1200" s="1">
        <f t="shared" si="890"/>
        <v>0</v>
      </c>
      <c r="AZ1200" s="1">
        <f t="shared" si="891"/>
        <v>0</v>
      </c>
      <c r="BA1200" s="1">
        <f t="shared" si="892"/>
        <v>0</v>
      </c>
      <c r="BB1200" s="1">
        <f t="shared" si="893"/>
        <v>0</v>
      </c>
      <c r="BC1200" s="1">
        <f t="shared" si="894"/>
        <v>0</v>
      </c>
      <c r="BD1200" s="1">
        <f t="shared" si="895"/>
        <v>80</v>
      </c>
      <c r="BE1200" s="1" t="str">
        <f t="shared" si="902"/>
        <v>Barge A</v>
      </c>
      <c r="BF1200" s="1">
        <f t="shared" si="903"/>
        <v>2</v>
      </c>
      <c r="BG1200" s="3">
        <v>1182</v>
      </c>
      <c r="BH1200" s="1">
        <f t="shared" si="916"/>
        <v>0</v>
      </c>
      <c r="BI1200" s="1">
        <f t="shared" si="896"/>
        <v>0</v>
      </c>
      <c r="BJ1200" s="3">
        <v>1182</v>
      </c>
      <c r="BK1200" s="1">
        <f t="shared" si="897"/>
        <v>4</v>
      </c>
      <c r="BL1200" s="1">
        <f t="shared" si="904"/>
        <v>0</v>
      </c>
      <c r="BM1200" s="1">
        <f t="shared" si="905"/>
        <v>0</v>
      </c>
      <c r="BN1200" s="1">
        <f t="shared" si="906"/>
        <v>0</v>
      </c>
      <c r="BO1200" s="1">
        <f t="shared" si="907"/>
        <v>1</v>
      </c>
      <c r="BP1200" s="1">
        <f t="shared" si="908"/>
        <v>2</v>
      </c>
      <c r="BQ1200" s="1">
        <f t="shared" si="909"/>
        <v>3</v>
      </c>
      <c r="BR1200" s="1">
        <f t="shared" si="910"/>
        <v>4</v>
      </c>
      <c r="BS1200" s="1">
        <f t="shared" si="911"/>
        <v>5</v>
      </c>
      <c r="BT1200" s="1">
        <f t="shared" si="912"/>
        <v>6</v>
      </c>
      <c r="BU1200" s="1">
        <f t="shared" si="913"/>
        <v>7</v>
      </c>
      <c r="BW1200" s="1">
        <f t="shared" si="915"/>
        <v>0</v>
      </c>
      <c r="BX1200" s="1">
        <f t="shared" si="915"/>
        <v>0</v>
      </c>
      <c r="BY1200" s="1">
        <f t="shared" si="915"/>
        <v>0</v>
      </c>
      <c r="BZ1200" s="1">
        <f t="shared" si="915"/>
        <v>70</v>
      </c>
      <c r="CA1200" s="1">
        <f t="shared" si="915"/>
        <v>140</v>
      </c>
      <c r="CB1200" s="1">
        <f t="shared" si="915"/>
        <v>210</v>
      </c>
      <c r="CC1200" s="1">
        <f t="shared" si="917"/>
        <v>280</v>
      </c>
      <c r="CD1200" s="1">
        <f t="shared" si="917"/>
        <v>350</v>
      </c>
      <c r="CE1200" s="1">
        <f t="shared" si="917"/>
        <v>420</v>
      </c>
      <c r="CF1200" s="1">
        <f t="shared" si="917"/>
        <v>490</v>
      </c>
      <c r="CW1200" s="1">
        <v>1182</v>
      </c>
      <c r="CX1200" s="1">
        <f t="shared" si="898"/>
        <v>1</v>
      </c>
      <c r="CY1200" s="1" t="s">
        <v>37</v>
      </c>
      <c r="CZ1200" s="1">
        <v>1</v>
      </c>
      <c r="DB1200" s="1">
        <f t="shared" si="914"/>
        <v>3</v>
      </c>
      <c r="DC1200" s="1" t="s">
        <v>43</v>
      </c>
      <c r="DD1200" s="1">
        <f t="shared" si="899"/>
        <v>5</v>
      </c>
      <c r="DL1200" s="1">
        <v>1182</v>
      </c>
      <c r="DM1200" s="1">
        <f t="shared" si="900"/>
        <v>2</v>
      </c>
      <c r="DN1200" s="1">
        <f t="shared" si="901"/>
        <v>0</v>
      </c>
      <c r="DO1200" s="1" t="s">
        <v>37</v>
      </c>
      <c r="DP1200" s="1">
        <v>0</v>
      </c>
    </row>
    <row r="1201" spans="1:120" ht="15">
      <c r="A1201">
        <v>1183</v>
      </c>
      <c r="B1201">
        <v>2</v>
      </c>
      <c r="C1201" s="25">
        <v>32200</v>
      </c>
      <c r="D1201">
        <v>1</v>
      </c>
      <c r="E1201">
        <v>6</v>
      </c>
      <c r="F1201" t="s">
        <v>73</v>
      </c>
      <c r="G1201">
        <v>3</v>
      </c>
      <c r="H1201"/>
      <c r="I1201"/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1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>
        <f t="shared" si="873"/>
        <v>0</v>
      </c>
      <c r="AH1201" s="1">
        <f t="shared" si="874"/>
        <v>0</v>
      </c>
      <c r="AI1201" s="1">
        <f t="shared" si="875"/>
        <v>0</v>
      </c>
      <c r="AJ1201" s="1">
        <f t="shared" si="876"/>
        <v>0</v>
      </c>
      <c r="AK1201" s="1">
        <f t="shared" si="877"/>
        <v>0</v>
      </c>
      <c r="AL1201" s="1">
        <f t="shared" si="878"/>
        <v>80</v>
      </c>
      <c r="AM1201" s="1">
        <f t="shared" si="879"/>
        <v>0</v>
      </c>
      <c r="AN1201" s="1">
        <f t="shared" si="879"/>
        <v>0</v>
      </c>
      <c r="AO1201" s="1">
        <f t="shared" si="880"/>
        <v>0</v>
      </c>
      <c r="AP1201" s="1">
        <f t="shared" si="881"/>
        <v>0</v>
      </c>
      <c r="AQ1201" s="1">
        <f t="shared" si="882"/>
        <v>0</v>
      </c>
      <c r="AR1201" s="1">
        <f t="shared" si="883"/>
        <v>0</v>
      </c>
      <c r="AS1201" s="1">
        <f t="shared" si="884"/>
        <v>0</v>
      </c>
      <c r="AT1201" s="1">
        <f t="shared" si="885"/>
        <v>0</v>
      </c>
      <c r="AU1201" s="1">
        <f t="shared" si="886"/>
        <v>0</v>
      </c>
      <c r="AV1201" s="1">
        <f t="shared" si="887"/>
        <v>0</v>
      </c>
      <c r="AW1201" s="1">
        <f t="shared" si="888"/>
        <v>0</v>
      </c>
      <c r="AX1201" s="1">
        <f t="shared" si="889"/>
        <v>0</v>
      </c>
      <c r="AY1201" s="1">
        <f t="shared" si="890"/>
        <v>0</v>
      </c>
      <c r="AZ1201" s="1">
        <f t="shared" si="891"/>
        <v>0</v>
      </c>
      <c r="BA1201" s="1">
        <f t="shared" si="892"/>
        <v>0</v>
      </c>
      <c r="BB1201" s="1">
        <f t="shared" si="893"/>
        <v>0</v>
      </c>
      <c r="BC1201" s="1">
        <f t="shared" si="894"/>
        <v>0</v>
      </c>
      <c r="BD1201" s="1">
        <f t="shared" si="895"/>
        <v>80</v>
      </c>
      <c r="BE1201" s="1" t="str">
        <f t="shared" si="902"/>
        <v>Barge C</v>
      </c>
      <c r="BF1201" s="1">
        <f t="shared" si="903"/>
        <v>2</v>
      </c>
      <c r="BG1201" s="3">
        <v>1183</v>
      </c>
      <c r="BH1201" s="1">
        <f t="shared" si="916"/>
        <v>0</v>
      </c>
      <c r="BI1201" s="1">
        <f t="shared" si="896"/>
        <v>0</v>
      </c>
      <c r="BJ1201" s="3">
        <v>1183</v>
      </c>
      <c r="BK1201" s="1">
        <f t="shared" si="897"/>
        <v>4</v>
      </c>
      <c r="BL1201" s="1">
        <f t="shared" si="904"/>
        <v>0</v>
      </c>
      <c r="BM1201" s="1">
        <f t="shared" si="905"/>
        <v>0</v>
      </c>
      <c r="BN1201" s="1">
        <f t="shared" si="906"/>
        <v>0</v>
      </c>
      <c r="BO1201" s="1">
        <f t="shared" si="907"/>
        <v>1</v>
      </c>
      <c r="BP1201" s="1">
        <f t="shared" si="908"/>
        <v>2</v>
      </c>
      <c r="BQ1201" s="1">
        <f t="shared" si="909"/>
        <v>3</v>
      </c>
      <c r="BR1201" s="1">
        <f t="shared" si="910"/>
        <v>4</v>
      </c>
      <c r="BS1201" s="1">
        <f t="shared" si="911"/>
        <v>5</v>
      </c>
      <c r="BT1201" s="1">
        <f t="shared" si="912"/>
        <v>6</v>
      </c>
      <c r="BU1201" s="1">
        <f t="shared" si="913"/>
        <v>7</v>
      </c>
      <c r="BW1201" s="1">
        <f t="shared" si="915"/>
        <v>0</v>
      </c>
      <c r="BX1201" s="1">
        <f t="shared" si="915"/>
        <v>0</v>
      </c>
      <c r="BY1201" s="1">
        <f t="shared" si="915"/>
        <v>0</v>
      </c>
      <c r="BZ1201" s="1">
        <f t="shared" si="915"/>
        <v>70</v>
      </c>
      <c r="CA1201" s="1">
        <f t="shared" si="915"/>
        <v>140</v>
      </c>
      <c r="CB1201" s="1">
        <f t="shared" si="915"/>
        <v>210</v>
      </c>
      <c r="CC1201" s="1">
        <f t="shared" si="917"/>
        <v>280</v>
      </c>
      <c r="CD1201" s="1">
        <f t="shared" si="917"/>
        <v>350</v>
      </c>
      <c r="CE1201" s="1">
        <f t="shared" si="917"/>
        <v>420</v>
      </c>
      <c r="CF1201" s="1">
        <f t="shared" si="917"/>
        <v>490</v>
      </c>
      <c r="CW1201" s="1">
        <v>1183</v>
      </c>
      <c r="CX1201" s="1">
        <f t="shared" si="898"/>
        <v>1</v>
      </c>
      <c r="CY1201" s="1" t="s">
        <v>37</v>
      </c>
      <c r="CZ1201" s="1">
        <v>1</v>
      </c>
      <c r="DB1201" s="1">
        <f t="shared" si="914"/>
        <v>3</v>
      </c>
      <c r="DC1201" s="1" t="s">
        <v>43</v>
      </c>
      <c r="DD1201" s="1">
        <f t="shared" si="899"/>
        <v>6</v>
      </c>
      <c r="DL1201" s="1">
        <v>1183</v>
      </c>
      <c r="DM1201" s="1">
        <f t="shared" si="900"/>
        <v>2</v>
      </c>
      <c r="DN1201" s="1">
        <f t="shared" si="901"/>
        <v>0</v>
      </c>
      <c r="DO1201" s="1" t="s">
        <v>37</v>
      </c>
      <c r="DP1201" s="1">
        <v>0</v>
      </c>
    </row>
    <row r="1202" spans="1:120" ht="15">
      <c r="A1202">
        <v>1184</v>
      </c>
      <c r="B1202">
        <v>2</v>
      </c>
      <c r="C1202" s="25">
        <v>32200</v>
      </c>
      <c r="D1202">
        <v>1</v>
      </c>
      <c r="E1202">
        <v>6</v>
      </c>
      <c r="F1202" t="s">
        <v>74</v>
      </c>
      <c r="G1202">
        <v>3</v>
      </c>
      <c r="H1202"/>
      <c r="I1202"/>
      <c r="J1202" s="1">
        <v>0</v>
      </c>
      <c r="K1202" s="1">
        <v>0</v>
      </c>
      <c r="L1202" s="1">
        <v>0</v>
      </c>
      <c r="M1202" s="1">
        <v>0</v>
      </c>
      <c r="N1202" s="1">
        <v>1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>
        <f t="shared" si="873"/>
        <v>0</v>
      </c>
      <c r="AH1202" s="1">
        <f t="shared" si="874"/>
        <v>0</v>
      </c>
      <c r="AI1202" s="1">
        <f t="shared" si="875"/>
        <v>0</v>
      </c>
      <c r="AJ1202" s="1">
        <f t="shared" si="876"/>
        <v>0</v>
      </c>
      <c r="AK1202" s="1">
        <f t="shared" si="877"/>
        <v>80</v>
      </c>
      <c r="AL1202" s="1">
        <f t="shared" si="878"/>
        <v>0</v>
      </c>
      <c r="AM1202" s="1">
        <f t="shared" si="879"/>
        <v>0</v>
      </c>
      <c r="AN1202" s="1">
        <f t="shared" si="879"/>
        <v>0</v>
      </c>
      <c r="AO1202" s="1">
        <f t="shared" si="880"/>
        <v>0</v>
      </c>
      <c r="AP1202" s="1">
        <f t="shared" si="881"/>
        <v>0</v>
      </c>
      <c r="AQ1202" s="1">
        <f t="shared" si="882"/>
        <v>0</v>
      </c>
      <c r="AR1202" s="1">
        <f t="shared" si="883"/>
        <v>0</v>
      </c>
      <c r="AS1202" s="1">
        <f t="shared" si="884"/>
        <v>0</v>
      </c>
      <c r="AT1202" s="1">
        <f t="shared" si="885"/>
        <v>0</v>
      </c>
      <c r="AU1202" s="1">
        <f t="shared" si="886"/>
        <v>0</v>
      </c>
      <c r="AV1202" s="1">
        <f t="shared" si="887"/>
        <v>0</v>
      </c>
      <c r="AW1202" s="1">
        <f t="shared" si="888"/>
        <v>0</v>
      </c>
      <c r="AX1202" s="1">
        <f t="shared" si="889"/>
        <v>0</v>
      </c>
      <c r="AY1202" s="1">
        <f t="shared" si="890"/>
        <v>0</v>
      </c>
      <c r="AZ1202" s="1">
        <f t="shared" si="891"/>
        <v>0</v>
      </c>
      <c r="BA1202" s="1">
        <f t="shared" si="892"/>
        <v>0</v>
      </c>
      <c r="BB1202" s="1">
        <f t="shared" si="893"/>
        <v>0</v>
      </c>
      <c r="BC1202" s="1">
        <f t="shared" si="894"/>
        <v>0</v>
      </c>
      <c r="BD1202" s="1">
        <f t="shared" si="895"/>
        <v>80</v>
      </c>
      <c r="BE1202" s="1" t="str">
        <f t="shared" si="902"/>
        <v>Barge A</v>
      </c>
      <c r="BF1202" s="1">
        <f t="shared" si="903"/>
        <v>2</v>
      </c>
      <c r="BG1202" s="3">
        <v>1184</v>
      </c>
      <c r="BH1202" s="1">
        <f t="shared" si="916"/>
        <v>0</v>
      </c>
      <c r="BI1202" s="1">
        <f t="shared" si="896"/>
        <v>0</v>
      </c>
      <c r="BJ1202" s="3">
        <v>1184</v>
      </c>
      <c r="BK1202" s="1">
        <f t="shared" si="897"/>
        <v>4</v>
      </c>
      <c r="BL1202" s="1">
        <f t="shared" si="904"/>
        <v>0</v>
      </c>
      <c r="BM1202" s="1">
        <f t="shared" si="905"/>
        <v>0</v>
      </c>
      <c r="BN1202" s="1">
        <f t="shared" si="906"/>
        <v>0</v>
      </c>
      <c r="BO1202" s="1">
        <f t="shared" si="907"/>
        <v>1</v>
      </c>
      <c r="BP1202" s="1">
        <f t="shared" si="908"/>
        <v>2</v>
      </c>
      <c r="BQ1202" s="1">
        <f t="shared" si="909"/>
        <v>3</v>
      </c>
      <c r="BR1202" s="1">
        <f t="shared" si="910"/>
        <v>4</v>
      </c>
      <c r="BS1202" s="1">
        <f t="shared" si="911"/>
        <v>5</v>
      </c>
      <c r="BT1202" s="1">
        <f t="shared" si="912"/>
        <v>6</v>
      </c>
      <c r="BU1202" s="1">
        <f t="shared" si="913"/>
        <v>7</v>
      </c>
      <c r="BW1202" s="1">
        <f t="shared" si="915"/>
        <v>0</v>
      </c>
      <c r="BX1202" s="1">
        <f t="shared" si="915"/>
        <v>0</v>
      </c>
      <c r="BY1202" s="1">
        <f t="shared" si="915"/>
        <v>0</v>
      </c>
      <c r="BZ1202" s="1">
        <f t="shared" si="915"/>
        <v>70</v>
      </c>
      <c r="CA1202" s="1">
        <f t="shared" si="915"/>
        <v>140</v>
      </c>
      <c r="CB1202" s="1">
        <f t="shared" si="915"/>
        <v>210</v>
      </c>
      <c r="CC1202" s="1">
        <f t="shared" si="917"/>
        <v>280</v>
      </c>
      <c r="CD1202" s="1">
        <f t="shared" si="917"/>
        <v>350</v>
      </c>
      <c r="CE1202" s="1">
        <f t="shared" si="917"/>
        <v>420</v>
      </c>
      <c r="CF1202" s="1">
        <f t="shared" si="917"/>
        <v>490</v>
      </c>
      <c r="CW1202" s="1">
        <v>1184</v>
      </c>
      <c r="CX1202" s="1">
        <f t="shared" si="898"/>
        <v>1</v>
      </c>
      <c r="CY1202" s="1" t="s">
        <v>37</v>
      </c>
      <c r="CZ1202" s="1">
        <v>1</v>
      </c>
      <c r="DB1202" s="1">
        <f t="shared" si="914"/>
        <v>3</v>
      </c>
      <c r="DC1202" s="1" t="s">
        <v>43</v>
      </c>
      <c r="DD1202" s="1">
        <f t="shared" si="899"/>
        <v>6</v>
      </c>
      <c r="DL1202" s="1">
        <v>1184</v>
      </c>
      <c r="DM1202" s="1">
        <f t="shared" si="900"/>
        <v>2</v>
      </c>
      <c r="DN1202" s="1">
        <f t="shared" si="901"/>
        <v>0</v>
      </c>
      <c r="DO1202" s="1" t="s">
        <v>37</v>
      </c>
      <c r="DP1202" s="1">
        <v>0</v>
      </c>
    </row>
    <row r="1203" spans="1:120" ht="15">
      <c r="A1203">
        <v>1185</v>
      </c>
      <c r="B1203">
        <v>2</v>
      </c>
      <c r="C1203" s="25">
        <v>32200</v>
      </c>
      <c r="D1203">
        <v>2</v>
      </c>
      <c r="E1203">
        <v>6</v>
      </c>
      <c r="F1203" t="s">
        <v>73</v>
      </c>
      <c r="G1203">
        <v>4</v>
      </c>
      <c r="H1203"/>
      <c r="I1203"/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0</v>
      </c>
      <c r="P1203" s="1">
        <v>0</v>
      </c>
      <c r="Q1203" s="1">
        <v>0</v>
      </c>
      <c r="R1203" s="1">
        <v>1</v>
      </c>
      <c r="S1203" s="1">
        <v>0</v>
      </c>
      <c r="T1203" s="1"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>
        <f t="shared" si="873"/>
        <v>0</v>
      </c>
      <c r="AH1203" s="1">
        <f t="shared" si="874"/>
        <v>0</v>
      </c>
      <c r="AI1203" s="1">
        <f t="shared" si="875"/>
        <v>0</v>
      </c>
      <c r="AJ1203" s="1">
        <f t="shared" si="876"/>
        <v>0</v>
      </c>
      <c r="AK1203" s="1">
        <f t="shared" si="877"/>
        <v>0</v>
      </c>
      <c r="AL1203" s="1">
        <f t="shared" si="878"/>
        <v>0</v>
      </c>
      <c r="AM1203" s="1">
        <f t="shared" si="879"/>
        <v>0</v>
      </c>
      <c r="AN1203" s="1">
        <f t="shared" si="879"/>
        <v>0</v>
      </c>
      <c r="AO1203" s="1">
        <f t="shared" si="880"/>
        <v>80</v>
      </c>
      <c r="AP1203" s="1">
        <f t="shared" si="881"/>
        <v>0</v>
      </c>
      <c r="AQ1203" s="1">
        <f t="shared" si="882"/>
        <v>0</v>
      </c>
      <c r="AR1203" s="1">
        <f t="shared" si="883"/>
        <v>0</v>
      </c>
      <c r="AS1203" s="1">
        <f t="shared" si="884"/>
        <v>0</v>
      </c>
      <c r="AT1203" s="1">
        <f t="shared" si="885"/>
        <v>0</v>
      </c>
      <c r="AU1203" s="1">
        <f t="shared" si="886"/>
        <v>0</v>
      </c>
      <c r="AV1203" s="1">
        <f t="shared" si="887"/>
        <v>0</v>
      </c>
      <c r="AW1203" s="1">
        <f t="shared" si="888"/>
        <v>0</v>
      </c>
      <c r="AX1203" s="1">
        <f t="shared" si="889"/>
        <v>0</v>
      </c>
      <c r="AY1203" s="1">
        <f t="shared" si="890"/>
        <v>0</v>
      </c>
      <c r="AZ1203" s="1">
        <f t="shared" si="891"/>
        <v>0</v>
      </c>
      <c r="BA1203" s="1">
        <f t="shared" si="892"/>
        <v>0</v>
      </c>
      <c r="BB1203" s="1">
        <f t="shared" si="893"/>
        <v>0</v>
      </c>
      <c r="BC1203" s="1">
        <f t="shared" si="894"/>
        <v>0</v>
      </c>
      <c r="BD1203" s="1">
        <f t="shared" si="895"/>
        <v>80</v>
      </c>
      <c r="BE1203" s="1" t="str">
        <f t="shared" si="902"/>
        <v>Barge B</v>
      </c>
      <c r="BF1203" s="1">
        <f t="shared" si="903"/>
        <v>4</v>
      </c>
      <c r="BG1203" s="3">
        <v>1185</v>
      </c>
      <c r="BH1203" s="1">
        <f t="shared" si="916"/>
        <v>0</v>
      </c>
      <c r="BI1203" s="1">
        <f t="shared" si="896"/>
        <v>0</v>
      </c>
      <c r="BJ1203" s="3">
        <v>1185</v>
      </c>
      <c r="BK1203" s="1">
        <f t="shared" si="897"/>
        <v>6</v>
      </c>
      <c r="BL1203" s="1">
        <f t="shared" si="904"/>
        <v>0</v>
      </c>
      <c r="BM1203" s="1">
        <f t="shared" si="905"/>
        <v>0</v>
      </c>
      <c r="BN1203" s="1">
        <f t="shared" si="906"/>
        <v>0</v>
      </c>
      <c r="BO1203" s="1">
        <f t="shared" si="907"/>
        <v>0</v>
      </c>
      <c r="BP1203" s="1">
        <f t="shared" si="908"/>
        <v>0</v>
      </c>
      <c r="BQ1203" s="1">
        <f t="shared" si="909"/>
        <v>1</v>
      </c>
      <c r="BR1203" s="1">
        <f t="shared" si="910"/>
        <v>2</v>
      </c>
      <c r="BS1203" s="1">
        <f t="shared" si="911"/>
        <v>3</v>
      </c>
      <c r="BT1203" s="1">
        <f t="shared" si="912"/>
        <v>4</v>
      </c>
      <c r="BU1203" s="1">
        <f t="shared" si="913"/>
        <v>5</v>
      </c>
      <c r="BW1203" s="1">
        <f t="shared" si="915"/>
        <v>0</v>
      </c>
      <c r="BX1203" s="1">
        <f t="shared" si="915"/>
        <v>0</v>
      </c>
      <c r="BY1203" s="1">
        <f t="shared" si="915"/>
        <v>0</v>
      </c>
      <c r="BZ1203" s="1">
        <f t="shared" si="915"/>
        <v>0</v>
      </c>
      <c r="CA1203" s="1">
        <f t="shared" si="915"/>
        <v>0</v>
      </c>
      <c r="CB1203" s="1">
        <f t="shared" si="915"/>
        <v>70</v>
      </c>
      <c r="CC1203" s="1">
        <f t="shared" si="917"/>
        <v>140</v>
      </c>
      <c r="CD1203" s="1">
        <f t="shared" si="917"/>
        <v>210</v>
      </c>
      <c r="CE1203" s="1">
        <f t="shared" si="917"/>
        <v>280</v>
      </c>
      <c r="CF1203" s="1">
        <f t="shared" si="917"/>
        <v>350</v>
      </c>
      <c r="CW1203" s="1">
        <v>1185</v>
      </c>
      <c r="CX1203" s="1">
        <f t="shared" si="898"/>
        <v>1</v>
      </c>
      <c r="CY1203" s="1" t="s">
        <v>37</v>
      </c>
      <c r="CZ1203" s="1">
        <v>1</v>
      </c>
      <c r="DB1203" s="1">
        <f t="shared" si="914"/>
        <v>5</v>
      </c>
      <c r="DC1203" s="1" t="s">
        <v>43</v>
      </c>
      <c r="DD1203" s="1">
        <f t="shared" si="899"/>
        <v>6</v>
      </c>
      <c r="DL1203" s="1">
        <v>1185</v>
      </c>
      <c r="DM1203" s="1">
        <f t="shared" si="900"/>
        <v>3</v>
      </c>
      <c r="DN1203" s="1">
        <f t="shared" si="901"/>
        <v>0</v>
      </c>
      <c r="DO1203" s="1" t="s">
        <v>37</v>
      </c>
      <c r="DP1203" s="1">
        <v>0</v>
      </c>
    </row>
    <row r="1204" spans="1:120" ht="15">
      <c r="A1204">
        <v>1186</v>
      </c>
      <c r="B1204">
        <v>2</v>
      </c>
      <c r="C1204" s="25">
        <v>32200</v>
      </c>
      <c r="D1204">
        <v>6</v>
      </c>
      <c r="E1204">
        <v>10</v>
      </c>
      <c r="F1204" t="s">
        <v>74</v>
      </c>
      <c r="G1204">
        <v>3</v>
      </c>
      <c r="H1204"/>
      <c r="I1204"/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1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>
        <f t="shared" si="873"/>
        <v>0</v>
      </c>
      <c r="AH1204" s="1">
        <f t="shared" si="874"/>
        <v>0</v>
      </c>
      <c r="AI1204" s="1">
        <f t="shared" si="875"/>
        <v>0</v>
      </c>
      <c r="AJ1204" s="1">
        <f t="shared" si="876"/>
        <v>0</v>
      </c>
      <c r="AK1204" s="1">
        <f t="shared" si="877"/>
        <v>0</v>
      </c>
      <c r="AL1204" s="1">
        <f t="shared" si="878"/>
        <v>0</v>
      </c>
      <c r="AM1204" s="1">
        <f t="shared" si="879"/>
        <v>0</v>
      </c>
      <c r="AN1204" s="1">
        <f t="shared" si="879"/>
        <v>0</v>
      </c>
      <c r="AO1204" s="1">
        <f t="shared" si="880"/>
        <v>0</v>
      </c>
      <c r="AP1204" s="1">
        <f t="shared" si="881"/>
        <v>0</v>
      </c>
      <c r="AQ1204" s="1">
        <f t="shared" si="882"/>
        <v>0</v>
      </c>
      <c r="AR1204" s="1">
        <f t="shared" si="883"/>
        <v>0</v>
      </c>
      <c r="AS1204" s="1">
        <f t="shared" si="884"/>
        <v>0</v>
      </c>
      <c r="AT1204" s="1">
        <f t="shared" si="885"/>
        <v>0</v>
      </c>
      <c r="AU1204" s="1">
        <f t="shared" si="886"/>
        <v>0</v>
      </c>
      <c r="AV1204" s="1">
        <f t="shared" si="887"/>
        <v>0</v>
      </c>
      <c r="AW1204" s="1">
        <f t="shared" si="888"/>
        <v>0</v>
      </c>
      <c r="AX1204" s="1">
        <f t="shared" si="889"/>
        <v>80</v>
      </c>
      <c r="AY1204" s="1">
        <f t="shared" si="890"/>
        <v>0</v>
      </c>
      <c r="AZ1204" s="1">
        <f t="shared" si="891"/>
        <v>0</v>
      </c>
      <c r="BA1204" s="1">
        <f t="shared" si="892"/>
        <v>0</v>
      </c>
      <c r="BB1204" s="1">
        <f t="shared" si="893"/>
        <v>0</v>
      </c>
      <c r="BC1204" s="1">
        <f t="shared" si="894"/>
        <v>0</v>
      </c>
      <c r="BD1204" s="1">
        <f t="shared" si="895"/>
        <v>80</v>
      </c>
      <c r="BE1204" s="1" t="str">
        <f t="shared" si="902"/>
        <v>Barge B</v>
      </c>
      <c r="BF1204" s="1">
        <f t="shared" si="903"/>
        <v>7</v>
      </c>
      <c r="BG1204" s="3">
        <v>1186</v>
      </c>
      <c r="BH1204" s="1">
        <f t="shared" si="916"/>
        <v>0</v>
      </c>
      <c r="BI1204" s="1">
        <f t="shared" si="896"/>
        <v>0</v>
      </c>
      <c r="BJ1204" s="3">
        <v>1186</v>
      </c>
      <c r="BK1204" s="1">
        <f t="shared" si="897"/>
        <v>9</v>
      </c>
      <c r="BL1204" s="1">
        <f t="shared" si="904"/>
        <v>0</v>
      </c>
      <c r="BM1204" s="1">
        <f t="shared" si="905"/>
        <v>0</v>
      </c>
      <c r="BN1204" s="1">
        <f t="shared" si="906"/>
        <v>0</v>
      </c>
      <c r="BO1204" s="1">
        <f t="shared" si="907"/>
        <v>0</v>
      </c>
      <c r="BP1204" s="1">
        <f t="shared" si="908"/>
        <v>0</v>
      </c>
      <c r="BQ1204" s="1">
        <f t="shared" si="909"/>
        <v>0</v>
      </c>
      <c r="BR1204" s="1">
        <f t="shared" si="910"/>
        <v>0</v>
      </c>
      <c r="BS1204" s="1">
        <f t="shared" si="911"/>
        <v>0</v>
      </c>
      <c r="BT1204" s="1">
        <f t="shared" si="912"/>
        <v>1</v>
      </c>
      <c r="BU1204" s="1">
        <f t="shared" si="913"/>
        <v>2</v>
      </c>
      <c r="BW1204" s="1">
        <f t="shared" si="915"/>
        <v>0</v>
      </c>
      <c r="BX1204" s="1">
        <f t="shared" si="915"/>
        <v>0</v>
      </c>
      <c r="BY1204" s="1">
        <f t="shared" si="915"/>
        <v>0</v>
      </c>
      <c r="BZ1204" s="1">
        <f t="shared" si="915"/>
        <v>0</v>
      </c>
      <c r="CA1204" s="1">
        <f t="shared" si="915"/>
        <v>0</v>
      </c>
      <c r="CB1204" s="1">
        <f t="shared" si="915"/>
        <v>0</v>
      </c>
      <c r="CC1204" s="1">
        <f t="shared" si="917"/>
        <v>0</v>
      </c>
      <c r="CD1204" s="1">
        <f t="shared" si="917"/>
        <v>0</v>
      </c>
      <c r="CE1204" s="1">
        <f t="shared" si="917"/>
        <v>70</v>
      </c>
      <c r="CF1204" s="1">
        <f t="shared" si="917"/>
        <v>140</v>
      </c>
      <c r="CW1204" s="1">
        <v>1186</v>
      </c>
      <c r="CX1204" s="1">
        <f t="shared" si="898"/>
        <v>1</v>
      </c>
      <c r="CY1204" s="1" t="s">
        <v>37</v>
      </c>
      <c r="CZ1204" s="1">
        <v>1</v>
      </c>
      <c r="DB1204" s="1">
        <f t="shared" si="914"/>
        <v>8</v>
      </c>
      <c r="DC1204" s="1" t="s">
        <v>43</v>
      </c>
      <c r="DD1204" s="1">
        <f t="shared" si="899"/>
        <v>10</v>
      </c>
      <c r="DL1204" s="1">
        <v>1186</v>
      </c>
      <c r="DM1204" s="1">
        <f t="shared" si="900"/>
        <v>7</v>
      </c>
      <c r="DN1204" s="1">
        <f t="shared" si="901"/>
        <v>0</v>
      </c>
      <c r="DO1204" s="1" t="s">
        <v>37</v>
      </c>
      <c r="DP1204" s="1">
        <v>0</v>
      </c>
    </row>
    <row r="1205" spans="1:120" ht="15">
      <c r="A1205">
        <v>1187</v>
      </c>
      <c r="B1205">
        <v>2</v>
      </c>
      <c r="C1205" s="25">
        <v>32200</v>
      </c>
      <c r="D1205">
        <v>1</v>
      </c>
      <c r="E1205">
        <v>6</v>
      </c>
      <c r="F1205" t="s">
        <v>73</v>
      </c>
      <c r="G1205">
        <v>5</v>
      </c>
      <c r="H1205"/>
      <c r="I1205"/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1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>
        <f t="shared" si="873"/>
        <v>0</v>
      </c>
      <c r="AH1205" s="1">
        <f t="shared" si="874"/>
        <v>0</v>
      </c>
      <c r="AI1205" s="1">
        <f t="shared" si="875"/>
        <v>0</v>
      </c>
      <c r="AJ1205" s="1">
        <f t="shared" si="876"/>
        <v>0</v>
      </c>
      <c r="AK1205" s="1">
        <f t="shared" si="877"/>
        <v>0</v>
      </c>
      <c r="AL1205" s="1">
        <f t="shared" si="878"/>
        <v>80</v>
      </c>
      <c r="AM1205" s="1">
        <f t="shared" si="879"/>
        <v>0</v>
      </c>
      <c r="AN1205" s="1">
        <f t="shared" si="879"/>
        <v>0</v>
      </c>
      <c r="AO1205" s="1">
        <f t="shared" si="880"/>
        <v>0</v>
      </c>
      <c r="AP1205" s="1">
        <f t="shared" si="881"/>
        <v>0</v>
      </c>
      <c r="AQ1205" s="1">
        <f t="shared" si="882"/>
        <v>0</v>
      </c>
      <c r="AR1205" s="1">
        <f t="shared" si="883"/>
        <v>0</v>
      </c>
      <c r="AS1205" s="1">
        <f t="shared" si="884"/>
        <v>0</v>
      </c>
      <c r="AT1205" s="1">
        <f t="shared" si="885"/>
        <v>0</v>
      </c>
      <c r="AU1205" s="1">
        <f t="shared" si="886"/>
        <v>0</v>
      </c>
      <c r="AV1205" s="1">
        <f t="shared" si="887"/>
        <v>0</v>
      </c>
      <c r="AW1205" s="1">
        <f t="shared" si="888"/>
        <v>0</v>
      </c>
      <c r="AX1205" s="1">
        <f t="shared" si="889"/>
        <v>0</v>
      </c>
      <c r="AY1205" s="1">
        <f t="shared" si="890"/>
        <v>0</v>
      </c>
      <c r="AZ1205" s="1">
        <f t="shared" si="891"/>
        <v>0</v>
      </c>
      <c r="BA1205" s="1">
        <f t="shared" si="892"/>
        <v>0</v>
      </c>
      <c r="BB1205" s="1">
        <f t="shared" si="893"/>
        <v>0</v>
      </c>
      <c r="BC1205" s="1">
        <f t="shared" si="894"/>
        <v>0</v>
      </c>
      <c r="BD1205" s="1">
        <f t="shared" si="895"/>
        <v>80</v>
      </c>
      <c r="BE1205" s="1" t="str">
        <f t="shared" si="902"/>
        <v>Barge C</v>
      </c>
      <c r="BF1205" s="1">
        <f t="shared" si="903"/>
        <v>2</v>
      </c>
      <c r="BG1205" s="3">
        <v>1187</v>
      </c>
      <c r="BH1205" s="1">
        <f t="shared" si="916"/>
        <v>0</v>
      </c>
      <c r="BI1205" s="1">
        <f t="shared" si="896"/>
        <v>0</v>
      </c>
      <c r="BJ1205" s="3">
        <v>1187</v>
      </c>
      <c r="BK1205" s="1">
        <f t="shared" si="897"/>
        <v>6</v>
      </c>
      <c r="BL1205" s="1">
        <f t="shared" si="904"/>
        <v>0</v>
      </c>
      <c r="BM1205" s="1">
        <f t="shared" si="905"/>
        <v>0</v>
      </c>
      <c r="BN1205" s="1">
        <f t="shared" si="906"/>
        <v>0</v>
      </c>
      <c r="BO1205" s="1">
        <f t="shared" si="907"/>
        <v>0</v>
      </c>
      <c r="BP1205" s="1">
        <f t="shared" si="908"/>
        <v>0</v>
      </c>
      <c r="BQ1205" s="1">
        <f t="shared" si="909"/>
        <v>1</v>
      </c>
      <c r="BR1205" s="1">
        <f t="shared" si="910"/>
        <v>2</v>
      </c>
      <c r="BS1205" s="1">
        <f t="shared" si="911"/>
        <v>3</v>
      </c>
      <c r="BT1205" s="1">
        <f t="shared" si="912"/>
        <v>4</v>
      </c>
      <c r="BU1205" s="1">
        <f t="shared" si="913"/>
        <v>5</v>
      </c>
      <c r="BW1205" s="1">
        <f t="shared" si="915"/>
        <v>0</v>
      </c>
      <c r="BX1205" s="1">
        <f t="shared" si="915"/>
        <v>0</v>
      </c>
      <c r="BY1205" s="1">
        <f t="shared" si="915"/>
        <v>0</v>
      </c>
      <c r="BZ1205" s="1">
        <f t="shared" si="915"/>
        <v>0</v>
      </c>
      <c r="CA1205" s="1">
        <f t="shared" si="915"/>
        <v>0</v>
      </c>
      <c r="CB1205" s="1">
        <f t="shared" si="915"/>
        <v>70</v>
      </c>
      <c r="CC1205" s="1">
        <f t="shared" si="917"/>
        <v>140</v>
      </c>
      <c r="CD1205" s="1">
        <f t="shared" si="917"/>
        <v>210</v>
      </c>
      <c r="CE1205" s="1">
        <f t="shared" si="917"/>
        <v>280</v>
      </c>
      <c r="CF1205" s="1">
        <f t="shared" si="917"/>
        <v>350</v>
      </c>
      <c r="CW1205" s="1">
        <v>1187</v>
      </c>
      <c r="CX1205" s="1">
        <f t="shared" si="898"/>
        <v>1</v>
      </c>
      <c r="CY1205" s="1" t="s">
        <v>37</v>
      </c>
      <c r="CZ1205" s="1">
        <v>1</v>
      </c>
      <c r="DB1205" s="1">
        <f t="shared" si="914"/>
        <v>3</v>
      </c>
      <c r="DC1205" s="1" t="s">
        <v>43</v>
      </c>
      <c r="DD1205" s="1">
        <f t="shared" si="899"/>
        <v>6</v>
      </c>
      <c r="DL1205" s="1">
        <v>1187</v>
      </c>
      <c r="DM1205" s="1">
        <f t="shared" si="900"/>
        <v>2</v>
      </c>
      <c r="DN1205" s="1">
        <f t="shared" si="901"/>
        <v>0</v>
      </c>
      <c r="DO1205" s="1" t="s">
        <v>37</v>
      </c>
      <c r="DP1205" s="1">
        <v>0</v>
      </c>
    </row>
    <row r="1206" spans="1:120" ht="15">
      <c r="A1206">
        <v>1188</v>
      </c>
      <c r="B1206">
        <v>2</v>
      </c>
      <c r="C1206" s="25">
        <v>32200</v>
      </c>
      <c r="D1206">
        <v>5</v>
      </c>
      <c r="E1206">
        <v>8</v>
      </c>
      <c r="F1206" t="s">
        <v>84</v>
      </c>
      <c r="G1206">
        <v>3</v>
      </c>
      <c r="H1206"/>
      <c r="I1206"/>
      <c r="J1206" s="1">
        <v>0</v>
      </c>
      <c r="K1206" s="1">
        <v>0</v>
      </c>
      <c r="L1206" s="1">
        <v>0</v>
      </c>
      <c r="M1206" s="1">
        <v>0</v>
      </c>
      <c r="N1206" s="1">
        <v>0</v>
      </c>
      <c r="O1206" s="1">
        <v>0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U1206" s="1">
        <v>0</v>
      </c>
      <c r="V1206" s="1">
        <v>0</v>
      </c>
      <c r="W1206" s="1">
        <v>1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>
        <f t="shared" si="873"/>
        <v>0</v>
      </c>
      <c r="AH1206" s="1">
        <f t="shared" si="874"/>
        <v>0</v>
      </c>
      <c r="AI1206" s="1">
        <f t="shared" si="875"/>
        <v>0</v>
      </c>
      <c r="AJ1206" s="1">
        <f t="shared" si="876"/>
        <v>0</v>
      </c>
      <c r="AK1206" s="1">
        <f t="shared" si="877"/>
        <v>0</v>
      </c>
      <c r="AL1206" s="1">
        <f t="shared" si="878"/>
        <v>0</v>
      </c>
      <c r="AM1206" s="1">
        <f t="shared" si="879"/>
        <v>0</v>
      </c>
      <c r="AN1206" s="1">
        <f t="shared" si="879"/>
        <v>0</v>
      </c>
      <c r="AO1206" s="1">
        <f t="shared" si="880"/>
        <v>0</v>
      </c>
      <c r="AP1206" s="1">
        <f t="shared" si="881"/>
        <v>0</v>
      </c>
      <c r="AQ1206" s="1">
        <f t="shared" si="882"/>
        <v>0</v>
      </c>
      <c r="AR1206" s="1">
        <f t="shared" si="883"/>
        <v>0</v>
      </c>
      <c r="AS1206" s="1">
        <f t="shared" si="884"/>
        <v>0</v>
      </c>
      <c r="AT1206" s="1">
        <f t="shared" si="885"/>
        <v>225</v>
      </c>
      <c r="AU1206" s="1">
        <f t="shared" si="886"/>
        <v>0</v>
      </c>
      <c r="AV1206" s="1">
        <f t="shared" si="887"/>
        <v>0</v>
      </c>
      <c r="AW1206" s="1">
        <f t="shared" si="888"/>
        <v>0</v>
      </c>
      <c r="AX1206" s="1">
        <f t="shared" si="889"/>
        <v>0</v>
      </c>
      <c r="AY1206" s="1">
        <f t="shared" si="890"/>
        <v>0</v>
      </c>
      <c r="AZ1206" s="1">
        <f t="shared" si="891"/>
        <v>0</v>
      </c>
      <c r="BA1206" s="1">
        <f t="shared" si="892"/>
        <v>0</v>
      </c>
      <c r="BB1206" s="1">
        <f t="shared" si="893"/>
        <v>0</v>
      </c>
      <c r="BC1206" s="1">
        <f t="shared" si="894"/>
        <v>0</v>
      </c>
      <c r="BD1206" s="1">
        <f t="shared" si="895"/>
        <v>225</v>
      </c>
      <c r="BE1206" s="1" t="str">
        <f t="shared" si="902"/>
        <v>Truck</v>
      </c>
      <c r="BF1206" s="1">
        <f t="shared" si="903"/>
        <v>6</v>
      </c>
      <c r="BG1206" s="3">
        <v>1188</v>
      </c>
      <c r="BH1206" s="1">
        <f t="shared" si="916"/>
        <v>0</v>
      </c>
      <c r="BI1206" s="1">
        <f t="shared" si="896"/>
        <v>0</v>
      </c>
      <c r="BJ1206" s="3">
        <v>1188</v>
      </c>
      <c r="BK1206" s="1">
        <f t="shared" si="897"/>
        <v>8</v>
      </c>
      <c r="BL1206" s="1">
        <f t="shared" si="904"/>
        <v>0</v>
      </c>
      <c r="BM1206" s="1">
        <f t="shared" si="905"/>
        <v>0</v>
      </c>
      <c r="BN1206" s="1">
        <f t="shared" si="906"/>
        <v>0</v>
      </c>
      <c r="BO1206" s="1">
        <f t="shared" si="907"/>
        <v>0</v>
      </c>
      <c r="BP1206" s="1">
        <f t="shared" si="908"/>
        <v>0</v>
      </c>
      <c r="BQ1206" s="1">
        <f t="shared" si="909"/>
        <v>0</v>
      </c>
      <c r="BR1206" s="1">
        <f t="shared" si="910"/>
        <v>0</v>
      </c>
      <c r="BS1206" s="1">
        <f t="shared" si="911"/>
        <v>1</v>
      </c>
      <c r="BT1206" s="1">
        <f t="shared" si="912"/>
        <v>2</v>
      </c>
      <c r="BU1206" s="1">
        <f t="shared" si="913"/>
        <v>3</v>
      </c>
      <c r="BW1206" s="1">
        <f t="shared" si="915"/>
        <v>0</v>
      </c>
      <c r="BX1206" s="1">
        <f t="shared" si="915"/>
        <v>0</v>
      </c>
      <c r="BY1206" s="1">
        <f t="shared" si="915"/>
        <v>0</v>
      </c>
      <c r="BZ1206" s="1">
        <f t="shared" si="915"/>
        <v>0</v>
      </c>
      <c r="CA1206" s="1">
        <f t="shared" si="915"/>
        <v>0</v>
      </c>
      <c r="CB1206" s="1">
        <f t="shared" si="915"/>
        <v>0</v>
      </c>
      <c r="CC1206" s="1">
        <f t="shared" si="917"/>
        <v>0</v>
      </c>
      <c r="CD1206" s="1">
        <f t="shared" si="917"/>
        <v>70</v>
      </c>
      <c r="CE1206" s="1">
        <f t="shared" si="917"/>
        <v>140</v>
      </c>
      <c r="CF1206" s="1">
        <f t="shared" si="917"/>
        <v>210</v>
      </c>
      <c r="CW1206" s="1">
        <v>1188</v>
      </c>
      <c r="CX1206" s="1">
        <f t="shared" si="898"/>
        <v>1</v>
      </c>
      <c r="CY1206" s="1" t="s">
        <v>37</v>
      </c>
      <c r="CZ1206" s="1">
        <v>1</v>
      </c>
      <c r="DB1206" s="1">
        <f t="shared" si="914"/>
        <v>6</v>
      </c>
      <c r="DC1206" s="1" t="s">
        <v>43</v>
      </c>
      <c r="DD1206" s="1">
        <f t="shared" si="899"/>
        <v>8</v>
      </c>
      <c r="DL1206" s="1">
        <v>1188</v>
      </c>
      <c r="DM1206" s="1">
        <f t="shared" si="900"/>
        <v>6</v>
      </c>
      <c r="DN1206" s="1">
        <f t="shared" si="901"/>
        <v>0</v>
      </c>
      <c r="DO1206" s="1" t="s">
        <v>37</v>
      </c>
      <c r="DP1206" s="1">
        <v>0</v>
      </c>
    </row>
    <row r="1207" spans="1:120" ht="15">
      <c r="A1207">
        <v>1189</v>
      </c>
      <c r="B1207">
        <v>2</v>
      </c>
      <c r="C1207" s="25">
        <v>32200</v>
      </c>
      <c r="D1207">
        <v>6</v>
      </c>
      <c r="E1207">
        <v>10</v>
      </c>
      <c r="F1207" t="s">
        <v>73</v>
      </c>
      <c r="G1207">
        <v>4</v>
      </c>
      <c r="H1207"/>
      <c r="I1207"/>
      <c r="J1207" s="1">
        <v>0</v>
      </c>
      <c r="K1207" s="1">
        <v>0</v>
      </c>
      <c r="L1207" s="1">
        <v>0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1</v>
      </c>
      <c r="AD1207" s="1">
        <v>0</v>
      </c>
      <c r="AE1207" s="1">
        <v>0</v>
      </c>
      <c r="AF1207" s="1">
        <v>0</v>
      </c>
      <c r="AG1207" s="1">
        <f t="shared" si="873"/>
        <v>0</v>
      </c>
      <c r="AH1207" s="1">
        <f t="shared" si="874"/>
        <v>0</v>
      </c>
      <c r="AI1207" s="1">
        <f t="shared" si="875"/>
        <v>0</v>
      </c>
      <c r="AJ1207" s="1">
        <f t="shared" si="876"/>
        <v>0</v>
      </c>
      <c r="AK1207" s="1">
        <f t="shared" si="877"/>
        <v>0</v>
      </c>
      <c r="AL1207" s="1">
        <f t="shared" si="878"/>
        <v>0</v>
      </c>
      <c r="AM1207" s="1">
        <f t="shared" si="879"/>
        <v>0</v>
      </c>
      <c r="AN1207" s="1">
        <f t="shared" si="879"/>
        <v>0</v>
      </c>
      <c r="AO1207" s="1">
        <f t="shared" si="880"/>
        <v>0</v>
      </c>
      <c r="AP1207" s="1">
        <f t="shared" si="881"/>
        <v>0</v>
      </c>
      <c r="AQ1207" s="1">
        <f t="shared" si="882"/>
        <v>0</v>
      </c>
      <c r="AR1207" s="1">
        <f t="shared" si="883"/>
        <v>0</v>
      </c>
      <c r="AS1207" s="1">
        <f t="shared" si="884"/>
        <v>0</v>
      </c>
      <c r="AT1207" s="1">
        <f t="shared" si="885"/>
        <v>0</v>
      </c>
      <c r="AU1207" s="1">
        <f t="shared" si="886"/>
        <v>0</v>
      </c>
      <c r="AV1207" s="1">
        <f t="shared" si="887"/>
        <v>0</v>
      </c>
      <c r="AW1207" s="1">
        <f t="shared" si="888"/>
        <v>0</v>
      </c>
      <c r="AX1207" s="1">
        <f t="shared" si="889"/>
        <v>0</v>
      </c>
      <c r="AY1207" s="1">
        <f t="shared" si="890"/>
        <v>0</v>
      </c>
      <c r="AZ1207" s="1">
        <f t="shared" si="891"/>
        <v>80</v>
      </c>
      <c r="BA1207" s="1">
        <f t="shared" si="892"/>
        <v>0</v>
      </c>
      <c r="BB1207" s="1">
        <f t="shared" si="893"/>
        <v>0</v>
      </c>
      <c r="BC1207" s="1">
        <f t="shared" si="894"/>
        <v>0</v>
      </c>
      <c r="BD1207" s="1">
        <f t="shared" si="895"/>
        <v>80</v>
      </c>
      <c r="BE1207" s="1" t="str">
        <f t="shared" si="902"/>
        <v>Barge D</v>
      </c>
      <c r="BF1207" s="1">
        <f t="shared" si="903"/>
        <v>8</v>
      </c>
      <c r="BG1207" s="3">
        <v>1189</v>
      </c>
      <c r="BH1207" s="1">
        <f t="shared" si="916"/>
        <v>0</v>
      </c>
      <c r="BI1207" s="1">
        <f t="shared" si="896"/>
        <v>0</v>
      </c>
      <c r="BJ1207" s="3">
        <v>1189</v>
      </c>
      <c r="BK1207" s="1">
        <f t="shared" si="897"/>
        <v>10</v>
      </c>
      <c r="BL1207" s="1">
        <f t="shared" si="904"/>
        <v>0</v>
      </c>
      <c r="BM1207" s="1">
        <f t="shared" si="905"/>
        <v>0</v>
      </c>
      <c r="BN1207" s="1">
        <f t="shared" si="906"/>
        <v>0</v>
      </c>
      <c r="BO1207" s="1">
        <f t="shared" si="907"/>
        <v>0</v>
      </c>
      <c r="BP1207" s="1">
        <f t="shared" si="908"/>
        <v>0</v>
      </c>
      <c r="BQ1207" s="1">
        <f t="shared" si="909"/>
        <v>0</v>
      </c>
      <c r="BR1207" s="1">
        <f t="shared" si="910"/>
        <v>0</v>
      </c>
      <c r="BS1207" s="1">
        <f t="shared" si="911"/>
        <v>0</v>
      </c>
      <c r="BT1207" s="1">
        <f t="shared" si="912"/>
        <v>0</v>
      </c>
      <c r="BU1207" s="1">
        <f t="shared" si="913"/>
        <v>1</v>
      </c>
      <c r="BW1207" s="1">
        <f t="shared" si="915"/>
        <v>0</v>
      </c>
      <c r="BX1207" s="1">
        <f t="shared" si="915"/>
        <v>0</v>
      </c>
      <c r="BY1207" s="1">
        <f t="shared" si="915"/>
        <v>0</v>
      </c>
      <c r="BZ1207" s="1">
        <f t="shared" si="915"/>
        <v>0</v>
      </c>
      <c r="CA1207" s="1">
        <f t="shared" si="915"/>
        <v>0</v>
      </c>
      <c r="CB1207" s="1">
        <f t="shared" si="915"/>
        <v>0</v>
      </c>
      <c r="CC1207" s="1">
        <f t="shared" si="917"/>
        <v>0</v>
      </c>
      <c r="CD1207" s="1">
        <f t="shared" si="917"/>
        <v>0</v>
      </c>
      <c r="CE1207" s="1">
        <f t="shared" si="917"/>
        <v>0</v>
      </c>
      <c r="CF1207" s="1">
        <f t="shared" si="917"/>
        <v>70</v>
      </c>
      <c r="CW1207" s="1">
        <v>1189</v>
      </c>
      <c r="CX1207" s="1">
        <f t="shared" si="898"/>
        <v>1</v>
      </c>
      <c r="CY1207" s="1" t="s">
        <v>37</v>
      </c>
      <c r="CZ1207" s="1">
        <v>1</v>
      </c>
      <c r="DB1207" s="1">
        <f t="shared" si="914"/>
        <v>9</v>
      </c>
      <c r="DC1207" s="1" t="s">
        <v>43</v>
      </c>
      <c r="DD1207" s="1">
        <f t="shared" si="899"/>
        <v>10</v>
      </c>
      <c r="DL1207" s="1">
        <v>1189</v>
      </c>
      <c r="DM1207" s="1">
        <f t="shared" si="900"/>
        <v>7</v>
      </c>
      <c r="DN1207" s="1">
        <f t="shared" si="901"/>
        <v>0</v>
      </c>
      <c r="DO1207" s="1" t="s">
        <v>37</v>
      </c>
      <c r="DP1207" s="1">
        <v>0</v>
      </c>
    </row>
    <row r="1208" spans="1:120" ht="15">
      <c r="A1208">
        <v>1190</v>
      </c>
      <c r="B1208">
        <v>2</v>
      </c>
      <c r="C1208" s="25">
        <v>32200</v>
      </c>
      <c r="D1208">
        <v>6</v>
      </c>
      <c r="E1208">
        <v>9</v>
      </c>
      <c r="F1208" t="s">
        <v>94</v>
      </c>
      <c r="G1208">
        <v>3</v>
      </c>
      <c r="H1208"/>
      <c r="I1208"/>
      <c r="J1208" s="1">
        <v>0</v>
      </c>
      <c r="K1208" s="1">
        <v>0</v>
      </c>
      <c r="L1208" s="1">
        <v>0</v>
      </c>
      <c r="M1208" s="1">
        <v>0</v>
      </c>
      <c r="N1208" s="1">
        <v>0</v>
      </c>
      <c r="O1208" s="1">
        <v>0</v>
      </c>
      <c r="P1208" s="1">
        <v>0</v>
      </c>
      <c r="Q1208" s="1">
        <v>0</v>
      </c>
      <c r="R1208" s="1">
        <v>0</v>
      </c>
      <c r="S1208" s="1">
        <v>0</v>
      </c>
      <c r="T1208" s="1"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1</v>
      </c>
      <c r="AD1208" s="1">
        <v>0</v>
      </c>
      <c r="AE1208" s="1">
        <v>0</v>
      </c>
      <c r="AF1208" s="1">
        <v>0</v>
      </c>
      <c r="AG1208" s="1">
        <f t="shared" si="873"/>
        <v>0</v>
      </c>
      <c r="AH1208" s="1">
        <f t="shared" si="874"/>
        <v>0</v>
      </c>
      <c r="AI1208" s="1">
        <f t="shared" si="875"/>
        <v>0</v>
      </c>
      <c r="AJ1208" s="1">
        <f t="shared" si="876"/>
        <v>0</v>
      </c>
      <c r="AK1208" s="1">
        <f t="shared" si="877"/>
        <v>0</v>
      </c>
      <c r="AL1208" s="1">
        <f t="shared" si="878"/>
        <v>0</v>
      </c>
      <c r="AM1208" s="1">
        <f t="shared" si="879"/>
        <v>0</v>
      </c>
      <c r="AN1208" s="1">
        <f t="shared" si="879"/>
        <v>0</v>
      </c>
      <c r="AO1208" s="1">
        <f t="shared" si="880"/>
        <v>0</v>
      </c>
      <c r="AP1208" s="1">
        <f t="shared" si="881"/>
        <v>0</v>
      </c>
      <c r="AQ1208" s="1">
        <f t="shared" si="882"/>
        <v>0</v>
      </c>
      <c r="AR1208" s="1">
        <f t="shared" si="883"/>
        <v>0</v>
      </c>
      <c r="AS1208" s="1">
        <f t="shared" si="884"/>
        <v>0</v>
      </c>
      <c r="AT1208" s="1">
        <f t="shared" si="885"/>
        <v>0</v>
      </c>
      <c r="AU1208" s="1">
        <f t="shared" si="886"/>
        <v>0</v>
      </c>
      <c r="AV1208" s="1">
        <f t="shared" si="887"/>
        <v>0</v>
      </c>
      <c r="AW1208" s="1">
        <f t="shared" si="888"/>
        <v>0</v>
      </c>
      <c r="AX1208" s="1">
        <f t="shared" si="889"/>
        <v>0</v>
      </c>
      <c r="AY1208" s="1">
        <f t="shared" si="890"/>
        <v>0</v>
      </c>
      <c r="AZ1208" s="1">
        <f t="shared" si="891"/>
        <v>80</v>
      </c>
      <c r="BA1208" s="1">
        <f t="shared" si="892"/>
        <v>0</v>
      </c>
      <c r="BB1208" s="1">
        <f t="shared" si="893"/>
        <v>0</v>
      </c>
      <c r="BC1208" s="1">
        <f t="shared" si="894"/>
        <v>0</v>
      </c>
      <c r="BD1208" s="1">
        <f t="shared" si="895"/>
        <v>80</v>
      </c>
      <c r="BE1208" s="1" t="str">
        <f t="shared" si="902"/>
        <v>Barge D</v>
      </c>
      <c r="BF1208" s="1">
        <f t="shared" si="903"/>
        <v>8</v>
      </c>
      <c r="BG1208" s="3">
        <v>1190</v>
      </c>
      <c r="BH1208" s="1">
        <f t="shared" si="916"/>
        <v>0</v>
      </c>
      <c r="BI1208" s="1">
        <f t="shared" si="896"/>
        <v>0</v>
      </c>
      <c r="BJ1208" s="3">
        <v>1190</v>
      </c>
      <c r="BK1208" s="1">
        <f t="shared" si="897"/>
        <v>9</v>
      </c>
      <c r="BL1208" s="1">
        <f t="shared" si="904"/>
        <v>0</v>
      </c>
      <c r="BM1208" s="1">
        <f t="shared" si="905"/>
        <v>0</v>
      </c>
      <c r="BN1208" s="1">
        <f t="shared" si="906"/>
        <v>0</v>
      </c>
      <c r="BO1208" s="1">
        <f t="shared" si="907"/>
        <v>0</v>
      </c>
      <c r="BP1208" s="1">
        <f t="shared" si="908"/>
        <v>0</v>
      </c>
      <c r="BQ1208" s="1">
        <f t="shared" si="909"/>
        <v>0</v>
      </c>
      <c r="BR1208" s="1">
        <f t="shared" si="910"/>
        <v>0</v>
      </c>
      <c r="BS1208" s="1">
        <f t="shared" si="911"/>
        <v>0</v>
      </c>
      <c r="BT1208" s="1">
        <f t="shared" si="912"/>
        <v>1</v>
      </c>
      <c r="BU1208" s="1">
        <f t="shared" si="913"/>
        <v>2</v>
      </c>
      <c r="BW1208" s="1">
        <f t="shared" si="915"/>
        <v>0</v>
      </c>
      <c r="BX1208" s="1">
        <f t="shared" si="915"/>
        <v>0</v>
      </c>
      <c r="BY1208" s="1">
        <f t="shared" si="915"/>
        <v>0</v>
      </c>
      <c r="BZ1208" s="1">
        <f t="shared" si="915"/>
        <v>0</v>
      </c>
      <c r="CA1208" s="1">
        <f t="shared" si="915"/>
        <v>0</v>
      </c>
      <c r="CB1208" s="1">
        <f t="shared" si="915"/>
        <v>0</v>
      </c>
      <c r="CC1208" s="1">
        <f t="shared" si="917"/>
        <v>0</v>
      </c>
      <c r="CD1208" s="1">
        <f t="shared" si="917"/>
        <v>0</v>
      </c>
      <c r="CE1208" s="1">
        <f t="shared" si="917"/>
        <v>70</v>
      </c>
      <c r="CF1208" s="1">
        <f t="shared" si="917"/>
        <v>140</v>
      </c>
      <c r="CW1208" s="1">
        <v>1190</v>
      </c>
      <c r="CX1208" s="1">
        <f t="shared" si="898"/>
        <v>1</v>
      </c>
      <c r="CY1208" s="1" t="s">
        <v>37</v>
      </c>
      <c r="CZ1208" s="1">
        <v>1</v>
      </c>
      <c r="DB1208" s="1">
        <f t="shared" si="914"/>
        <v>9</v>
      </c>
      <c r="DC1208" s="1" t="s">
        <v>43</v>
      </c>
      <c r="DD1208" s="1">
        <f t="shared" si="899"/>
        <v>9</v>
      </c>
      <c r="DL1208" s="1">
        <v>1190</v>
      </c>
      <c r="DM1208" s="1">
        <f t="shared" si="900"/>
        <v>7</v>
      </c>
      <c r="DN1208" s="1">
        <f t="shared" si="901"/>
        <v>0</v>
      </c>
      <c r="DO1208" s="1" t="s">
        <v>37</v>
      </c>
      <c r="DP1208" s="1">
        <v>0</v>
      </c>
    </row>
    <row r="1209" spans="1:120" ht="15">
      <c r="A1209">
        <v>1191</v>
      </c>
      <c r="B1209">
        <v>2</v>
      </c>
      <c r="C1209" s="25">
        <v>32200</v>
      </c>
      <c r="D1209">
        <v>0</v>
      </c>
      <c r="E1209">
        <v>3</v>
      </c>
      <c r="F1209" t="s">
        <v>35</v>
      </c>
      <c r="G1209">
        <v>4</v>
      </c>
      <c r="H1209"/>
      <c r="I1209"/>
      <c r="J1209" s="1">
        <v>0</v>
      </c>
      <c r="K1209" s="1">
        <v>1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>
        <f t="shared" si="873"/>
        <v>0</v>
      </c>
      <c r="AH1209" s="1">
        <f t="shared" si="874"/>
        <v>80</v>
      </c>
      <c r="AI1209" s="1">
        <f t="shared" si="875"/>
        <v>0</v>
      </c>
      <c r="AJ1209" s="1">
        <f t="shared" si="876"/>
        <v>0</v>
      </c>
      <c r="AK1209" s="1">
        <f t="shared" si="877"/>
        <v>0</v>
      </c>
      <c r="AL1209" s="1">
        <f t="shared" si="878"/>
        <v>0</v>
      </c>
      <c r="AM1209" s="1">
        <f t="shared" si="879"/>
        <v>0</v>
      </c>
      <c r="AN1209" s="1">
        <f t="shared" si="879"/>
        <v>0</v>
      </c>
      <c r="AO1209" s="1">
        <f t="shared" si="880"/>
        <v>0</v>
      </c>
      <c r="AP1209" s="1">
        <f t="shared" si="881"/>
        <v>0</v>
      </c>
      <c r="AQ1209" s="1">
        <f t="shared" si="882"/>
        <v>0</v>
      </c>
      <c r="AR1209" s="1">
        <f t="shared" si="883"/>
        <v>0</v>
      </c>
      <c r="AS1209" s="1">
        <f t="shared" si="884"/>
        <v>0</v>
      </c>
      <c r="AT1209" s="1">
        <f t="shared" si="885"/>
        <v>0</v>
      </c>
      <c r="AU1209" s="1">
        <f t="shared" si="886"/>
        <v>0</v>
      </c>
      <c r="AV1209" s="1">
        <f t="shared" si="887"/>
        <v>0</v>
      </c>
      <c r="AW1209" s="1">
        <f t="shared" si="888"/>
        <v>0</v>
      </c>
      <c r="AX1209" s="1">
        <f t="shared" si="889"/>
        <v>0</v>
      </c>
      <c r="AY1209" s="1">
        <f t="shared" si="890"/>
        <v>0</v>
      </c>
      <c r="AZ1209" s="1">
        <f t="shared" si="891"/>
        <v>0</v>
      </c>
      <c r="BA1209" s="1">
        <f t="shared" si="892"/>
        <v>0</v>
      </c>
      <c r="BB1209" s="1">
        <f t="shared" si="893"/>
        <v>0</v>
      </c>
      <c r="BC1209" s="1">
        <f t="shared" si="894"/>
        <v>0</v>
      </c>
      <c r="BD1209" s="1">
        <f t="shared" si="895"/>
        <v>80</v>
      </c>
      <c r="BE1209" s="1" t="str">
        <f t="shared" si="902"/>
        <v>Barge D</v>
      </c>
      <c r="BF1209" s="1">
        <f t="shared" si="903"/>
        <v>1</v>
      </c>
      <c r="BG1209" s="3">
        <v>1191</v>
      </c>
      <c r="BH1209" s="1">
        <f t="shared" si="916"/>
        <v>0</v>
      </c>
      <c r="BI1209" s="1">
        <f t="shared" si="896"/>
        <v>0</v>
      </c>
      <c r="BJ1209" s="3">
        <v>1191</v>
      </c>
      <c r="BK1209" s="1">
        <f t="shared" si="897"/>
        <v>4</v>
      </c>
      <c r="BL1209" s="1">
        <f t="shared" si="904"/>
        <v>0</v>
      </c>
      <c r="BM1209" s="1">
        <f t="shared" si="905"/>
        <v>0</v>
      </c>
      <c r="BN1209" s="1">
        <f t="shared" si="906"/>
        <v>0</v>
      </c>
      <c r="BO1209" s="1">
        <f t="shared" si="907"/>
        <v>1</v>
      </c>
      <c r="BP1209" s="1">
        <f t="shared" si="908"/>
        <v>2</v>
      </c>
      <c r="BQ1209" s="1">
        <f t="shared" si="909"/>
        <v>3</v>
      </c>
      <c r="BR1209" s="1">
        <f t="shared" si="910"/>
        <v>4</v>
      </c>
      <c r="BS1209" s="1">
        <f t="shared" si="911"/>
        <v>5</v>
      </c>
      <c r="BT1209" s="1">
        <f t="shared" si="912"/>
        <v>6</v>
      </c>
      <c r="BU1209" s="1">
        <f t="shared" si="913"/>
        <v>7</v>
      </c>
      <c r="BW1209" s="1">
        <f t="shared" si="915"/>
        <v>0</v>
      </c>
      <c r="BX1209" s="1">
        <f t="shared" si="915"/>
        <v>0</v>
      </c>
      <c r="BY1209" s="1">
        <f t="shared" si="915"/>
        <v>0</v>
      </c>
      <c r="BZ1209" s="1">
        <f t="shared" si="915"/>
        <v>70</v>
      </c>
      <c r="CA1209" s="1">
        <f t="shared" si="915"/>
        <v>140</v>
      </c>
      <c r="CB1209" s="1">
        <f t="shared" si="915"/>
        <v>210</v>
      </c>
      <c r="CC1209" s="1">
        <f t="shared" si="917"/>
        <v>280</v>
      </c>
      <c r="CD1209" s="1">
        <f t="shared" si="917"/>
        <v>350</v>
      </c>
      <c r="CE1209" s="1">
        <f t="shared" si="917"/>
        <v>420</v>
      </c>
      <c r="CF1209" s="1">
        <f t="shared" si="917"/>
        <v>490</v>
      </c>
      <c r="CW1209" s="1">
        <v>1191</v>
      </c>
      <c r="CX1209" s="1">
        <f t="shared" si="898"/>
        <v>1</v>
      </c>
      <c r="CY1209" s="1" t="s">
        <v>37</v>
      </c>
      <c r="CZ1209" s="1">
        <v>1</v>
      </c>
      <c r="DB1209" s="1">
        <f t="shared" si="914"/>
        <v>2</v>
      </c>
      <c r="DC1209" s="1" t="s">
        <v>43</v>
      </c>
      <c r="DD1209" s="1">
        <f t="shared" si="899"/>
        <v>3</v>
      </c>
      <c r="DL1209" s="1">
        <v>1191</v>
      </c>
      <c r="DM1209" s="1">
        <f t="shared" si="900"/>
        <v>1</v>
      </c>
      <c r="DN1209" s="1">
        <f t="shared" si="901"/>
        <v>0</v>
      </c>
      <c r="DO1209" s="1" t="s">
        <v>37</v>
      </c>
      <c r="DP1209" s="1">
        <v>0</v>
      </c>
    </row>
    <row r="1210" spans="1:120" ht="15">
      <c r="A1210">
        <v>1192</v>
      </c>
      <c r="B1210">
        <v>2</v>
      </c>
      <c r="C1210" s="25">
        <v>32200</v>
      </c>
      <c r="D1210">
        <v>5</v>
      </c>
      <c r="E1210">
        <v>9</v>
      </c>
      <c r="F1210" t="s">
        <v>94</v>
      </c>
      <c r="G1210">
        <v>4</v>
      </c>
      <c r="H1210"/>
      <c r="I1210"/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1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>
        <f t="shared" si="873"/>
        <v>0</v>
      </c>
      <c r="AH1210" s="1">
        <f t="shared" si="874"/>
        <v>0</v>
      </c>
      <c r="AI1210" s="1">
        <f t="shared" si="875"/>
        <v>0</v>
      </c>
      <c r="AJ1210" s="1">
        <f t="shared" si="876"/>
        <v>0</v>
      </c>
      <c r="AK1210" s="1">
        <f t="shared" si="877"/>
        <v>0</v>
      </c>
      <c r="AL1210" s="1">
        <f t="shared" si="878"/>
        <v>0</v>
      </c>
      <c r="AM1210" s="1">
        <f t="shared" si="879"/>
        <v>0</v>
      </c>
      <c r="AN1210" s="1">
        <f t="shared" si="879"/>
        <v>0</v>
      </c>
      <c r="AO1210" s="1">
        <f t="shared" si="880"/>
        <v>0</v>
      </c>
      <c r="AP1210" s="1">
        <f t="shared" si="881"/>
        <v>0</v>
      </c>
      <c r="AQ1210" s="1">
        <f t="shared" si="882"/>
        <v>0</v>
      </c>
      <c r="AR1210" s="1">
        <f t="shared" si="883"/>
        <v>0</v>
      </c>
      <c r="AS1210" s="1">
        <f t="shared" si="884"/>
        <v>0</v>
      </c>
      <c r="AT1210" s="1">
        <f t="shared" si="885"/>
        <v>0</v>
      </c>
      <c r="AU1210" s="1">
        <f t="shared" si="886"/>
        <v>80</v>
      </c>
      <c r="AV1210" s="1">
        <f t="shared" si="887"/>
        <v>0</v>
      </c>
      <c r="AW1210" s="1">
        <f t="shared" si="888"/>
        <v>0</v>
      </c>
      <c r="AX1210" s="1">
        <f t="shared" si="889"/>
        <v>0</v>
      </c>
      <c r="AY1210" s="1">
        <f t="shared" si="890"/>
        <v>0</v>
      </c>
      <c r="AZ1210" s="1">
        <f t="shared" si="891"/>
        <v>0</v>
      </c>
      <c r="BA1210" s="1">
        <f t="shared" si="892"/>
        <v>0</v>
      </c>
      <c r="BB1210" s="1">
        <f t="shared" si="893"/>
        <v>0</v>
      </c>
      <c r="BC1210" s="1">
        <f t="shared" si="894"/>
        <v>0</v>
      </c>
      <c r="BD1210" s="1">
        <f t="shared" si="895"/>
        <v>80</v>
      </c>
      <c r="BE1210" s="1" t="str">
        <f t="shared" si="902"/>
        <v>Barge A</v>
      </c>
      <c r="BF1210" s="1">
        <f t="shared" si="903"/>
        <v>6</v>
      </c>
      <c r="BG1210" s="3">
        <v>1192</v>
      </c>
      <c r="BH1210" s="1">
        <f t="shared" si="916"/>
        <v>0</v>
      </c>
      <c r="BI1210" s="1">
        <f t="shared" si="896"/>
        <v>0</v>
      </c>
      <c r="BJ1210" s="3">
        <v>1192</v>
      </c>
      <c r="BK1210" s="1">
        <f t="shared" si="897"/>
        <v>9</v>
      </c>
      <c r="BL1210" s="1">
        <f t="shared" si="904"/>
        <v>0</v>
      </c>
      <c r="BM1210" s="1">
        <f t="shared" si="905"/>
        <v>0</v>
      </c>
      <c r="BN1210" s="1">
        <f t="shared" si="906"/>
        <v>0</v>
      </c>
      <c r="BO1210" s="1">
        <f t="shared" si="907"/>
        <v>0</v>
      </c>
      <c r="BP1210" s="1">
        <f t="shared" si="908"/>
        <v>0</v>
      </c>
      <c r="BQ1210" s="1">
        <f t="shared" si="909"/>
        <v>0</v>
      </c>
      <c r="BR1210" s="1">
        <f t="shared" si="910"/>
        <v>0</v>
      </c>
      <c r="BS1210" s="1">
        <f t="shared" si="911"/>
        <v>0</v>
      </c>
      <c r="BT1210" s="1">
        <f t="shared" si="912"/>
        <v>1</v>
      </c>
      <c r="BU1210" s="1">
        <f t="shared" si="913"/>
        <v>2</v>
      </c>
      <c r="BW1210" s="1">
        <f t="shared" si="915"/>
        <v>0</v>
      </c>
      <c r="BX1210" s="1">
        <f t="shared" si="915"/>
        <v>0</v>
      </c>
      <c r="BY1210" s="1">
        <f t="shared" si="915"/>
        <v>0</v>
      </c>
      <c r="BZ1210" s="1">
        <f t="shared" si="915"/>
        <v>0</v>
      </c>
      <c r="CA1210" s="1">
        <f t="shared" si="915"/>
        <v>0</v>
      </c>
      <c r="CB1210" s="1">
        <f t="shared" si="915"/>
        <v>0</v>
      </c>
      <c r="CC1210" s="1">
        <f t="shared" si="917"/>
        <v>0</v>
      </c>
      <c r="CD1210" s="1">
        <f t="shared" si="917"/>
        <v>0</v>
      </c>
      <c r="CE1210" s="1">
        <f t="shared" si="917"/>
        <v>70</v>
      </c>
      <c r="CF1210" s="1">
        <f t="shared" si="917"/>
        <v>140</v>
      </c>
      <c r="CW1210" s="1">
        <v>1192</v>
      </c>
      <c r="CX1210" s="1">
        <f t="shared" si="898"/>
        <v>1</v>
      </c>
      <c r="CY1210" s="1" t="s">
        <v>37</v>
      </c>
      <c r="CZ1210" s="1">
        <v>1</v>
      </c>
      <c r="DB1210" s="1">
        <f t="shared" si="914"/>
        <v>7</v>
      </c>
      <c r="DC1210" s="1" t="s">
        <v>43</v>
      </c>
      <c r="DD1210" s="1">
        <f t="shared" si="899"/>
        <v>9</v>
      </c>
      <c r="DL1210" s="1">
        <v>1192</v>
      </c>
      <c r="DM1210" s="1">
        <f t="shared" si="900"/>
        <v>6</v>
      </c>
      <c r="DN1210" s="1">
        <f t="shared" si="901"/>
        <v>0</v>
      </c>
      <c r="DO1210" s="1" t="s">
        <v>37</v>
      </c>
      <c r="DP1210" s="1">
        <v>0</v>
      </c>
    </row>
    <row r="1211" spans="1:120" ht="15">
      <c r="A1211">
        <v>1193</v>
      </c>
      <c r="B1211">
        <v>2</v>
      </c>
      <c r="C1211" s="25">
        <v>32200</v>
      </c>
      <c r="D1211">
        <v>5</v>
      </c>
      <c r="E1211">
        <v>10</v>
      </c>
      <c r="F1211" t="s">
        <v>73</v>
      </c>
      <c r="G1211">
        <v>2</v>
      </c>
      <c r="H1211"/>
      <c r="I1211"/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1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>
        <f t="shared" si="873"/>
        <v>0</v>
      </c>
      <c r="AH1211" s="1">
        <f t="shared" si="874"/>
        <v>0</v>
      </c>
      <c r="AI1211" s="1">
        <f t="shared" si="875"/>
        <v>0</v>
      </c>
      <c r="AJ1211" s="1">
        <f t="shared" si="876"/>
        <v>0</v>
      </c>
      <c r="AK1211" s="1">
        <f t="shared" si="877"/>
        <v>0</v>
      </c>
      <c r="AL1211" s="1">
        <f t="shared" si="878"/>
        <v>0</v>
      </c>
      <c r="AM1211" s="1">
        <f t="shared" si="879"/>
        <v>0</v>
      </c>
      <c r="AN1211" s="1">
        <f t="shared" si="879"/>
        <v>0</v>
      </c>
      <c r="AO1211" s="1">
        <f t="shared" si="880"/>
        <v>0</v>
      </c>
      <c r="AP1211" s="1">
        <f t="shared" si="881"/>
        <v>0</v>
      </c>
      <c r="AQ1211" s="1">
        <f t="shared" si="882"/>
        <v>0</v>
      </c>
      <c r="AR1211" s="1">
        <f t="shared" si="883"/>
        <v>0</v>
      </c>
      <c r="AS1211" s="1">
        <f t="shared" si="884"/>
        <v>0</v>
      </c>
      <c r="AT1211" s="1">
        <f t="shared" si="885"/>
        <v>225</v>
      </c>
      <c r="AU1211" s="1">
        <f t="shared" si="886"/>
        <v>0</v>
      </c>
      <c r="AV1211" s="1">
        <f t="shared" si="887"/>
        <v>0</v>
      </c>
      <c r="AW1211" s="1">
        <f t="shared" si="888"/>
        <v>0</v>
      </c>
      <c r="AX1211" s="1">
        <f t="shared" si="889"/>
        <v>0</v>
      </c>
      <c r="AY1211" s="1">
        <f t="shared" si="890"/>
        <v>0</v>
      </c>
      <c r="AZ1211" s="1">
        <f t="shared" si="891"/>
        <v>0</v>
      </c>
      <c r="BA1211" s="1">
        <f t="shared" si="892"/>
        <v>0</v>
      </c>
      <c r="BB1211" s="1">
        <f t="shared" si="893"/>
        <v>0</v>
      </c>
      <c r="BC1211" s="1">
        <f t="shared" si="894"/>
        <v>0</v>
      </c>
      <c r="BD1211" s="1">
        <f t="shared" si="895"/>
        <v>225</v>
      </c>
      <c r="BE1211" s="1" t="str">
        <f t="shared" si="902"/>
        <v>Truck</v>
      </c>
      <c r="BF1211" s="1">
        <f t="shared" si="903"/>
        <v>6</v>
      </c>
      <c r="BG1211" s="3">
        <v>1193</v>
      </c>
      <c r="BH1211" s="1">
        <f t="shared" si="916"/>
        <v>0</v>
      </c>
      <c r="BI1211" s="1">
        <f t="shared" si="896"/>
        <v>0</v>
      </c>
      <c r="BJ1211" s="3">
        <v>1193</v>
      </c>
      <c r="BK1211" s="1">
        <f t="shared" si="897"/>
        <v>7</v>
      </c>
      <c r="BL1211" s="1">
        <f t="shared" si="904"/>
        <v>0</v>
      </c>
      <c r="BM1211" s="1">
        <f t="shared" si="905"/>
        <v>0</v>
      </c>
      <c r="BN1211" s="1">
        <f t="shared" si="906"/>
        <v>0</v>
      </c>
      <c r="BO1211" s="1">
        <f t="shared" si="907"/>
        <v>0</v>
      </c>
      <c r="BP1211" s="1">
        <f t="shared" si="908"/>
        <v>0</v>
      </c>
      <c r="BQ1211" s="1">
        <f t="shared" si="909"/>
        <v>0</v>
      </c>
      <c r="BR1211" s="1">
        <f t="shared" si="910"/>
        <v>1</v>
      </c>
      <c r="BS1211" s="1">
        <f t="shared" si="911"/>
        <v>2</v>
      </c>
      <c r="BT1211" s="1">
        <f t="shared" si="912"/>
        <v>3</v>
      </c>
      <c r="BU1211" s="1">
        <f t="shared" si="913"/>
        <v>4</v>
      </c>
      <c r="BW1211" s="1">
        <f t="shared" si="915"/>
        <v>0</v>
      </c>
      <c r="BX1211" s="1">
        <f t="shared" si="915"/>
        <v>0</v>
      </c>
      <c r="BY1211" s="1">
        <f t="shared" si="915"/>
        <v>0</v>
      </c>
      <c r="BZ1211" s="1">
        <f t="shared" si="915"/>
        <v>0</v>
      </c>
      <c r="CA1211" s="1">
        <f t="shared" si="915"/>
        <v>0</v>
      </c>
      <c r="CB1211" s="1">
        <f t="shared" si="915"/>
        <v>0</v>
      </c>
      <c r="CC1211" s="1">
        <f t="shared" si="917"/>
        <v>70</v>
      </c>
      <c r="CD1211" s="1">
        <f t="shared" si="917"/>
        <v>140</v>
      </c>
      <c r="CE1211" s="1">
        <f t="shared" si="917"/>
        <v>210</v>
      </c>
      <c r="CF1211" s="1">
        <f t="shared" si="917"/>
        <v>280</v>
      </c>
      <c r="CW1211" s="1">
        <v>1193</v>
      </c>
      <c r="CX1211" s="1">
        <f t="shared" si="898"/>
        <v>1</v>
      </c>
      <c r="CY1211" s="1" t="s">
        <v>37</v>
      </c>
      <c r="CZ1211" s="1">
        <v>1</v>
      </c>
      <c r="DB1211" s="1">
        <f t="shared" si="914"/>
        <v>6</v>
      </c>
      <c r="DC1211" s="1" t="s">
        <v>43</v>
      </c>
      <c r="DD1211" s="1">
        <f t="shared" si="899"/>
        <v>10</v>
      </c>
      <c r="DL1211" s="1">
        <v>1193</v>
      </c>
      <c r="DM1211" s="1">
        <f t="shared" si="900"/>
        <v>6</v>
      </c>
      <c r="DN1211" s="1">
        <f t="shared" si="901"/>
        <v>0</v>
      </c>
      <c r="DO1211" s="1" t="s">
        <v>37</v>
      </c>
      <c r="DP1211" s="1">
        <v>0</v>
      </c>
    </row>
    <row r="1212" spans="1:120" ht="15">
      <c r="A1212">
        <v>1194</v>
      </c>
      <c r="B1212">
        <v>2</v>
      </c>
      <c r="C1212" s="25">
        <v>32200</v>
      </c>
      <c r="D1212">
        <v>2</v>
      </c>
      <c r="E1212">
        <v>5</v>
      </c>
      <c r="F1212" t="s">
        <v>91</v>
      </c>
      <c r="G1212">
        <v>4</v>
      </c>
      <c r="H1212"/>
      <c r="I1212"/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1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>
        <f t="shared" si="873"/>
        <v>0</v>
      </c>
      <c r="AH1212" s="1">
        <f t="shared" si="874"/>
        <v>0</v>
      </c>
      <c r="AI1212" s="1">
        <f t="shared" si="875"/>
        <v>0</v>
      </c>
      <c r="AJ1212" s="1">
        <f t="shared" si="876"/>
        <v>0</v>
      </c>
      <c r="AK1212" s="1">
        <f t="shared" si="877"/>
        <v>0</v>
      </c>
      <c r="AL1212" s="1">
        <f t="shared" si="878"/>
        <v>0</v>
      </c>
      <c r="AM1212" s="1">
        <f t="shared" si="879"/>
        <v>225</v>
      </c>
      <c r="AN1212" s="1">
        <f t="shared" si="879"/>
        <v>0</v>
      </c>
      <c r="AO1212" s="1">
        <f t="shared" si="880"/>
        <v>0</v>
      </c>
      <c r="AP1212" s="1">
        <f t="shared" si="881"/>
        <v>0</v>
      </c>
      <c r="AQ1212" s="1">
        <f t="shared" si="882"/>
        <v>0</v>
      </c>
      <c r="AR1212" s="1">
        <f t="shared" si="883"/>
        <v>0</v>
      </c>
      <c r="AS1212" s="1">
        <f t="shared" si="884"/>
        <v>0</v>
      </c>
      <c r="AT1212" s="1">
        <f t="shared" si="885"/>
        <v>0</v>
      </c>
      <c r="AU1212" s="1">
        <f t="shared" si="886"/>
        <v>0</v>
      </c>
      <c r="AV1212" s="1">
        <f t="shared" si="887"/>
        <v>0</v>
      </c>
      <c r="AW1212" s="1">
        <f t="shared" si="888"/>
        <v>0</v>
      </c>
      <c r="AX1212" s="1">
        <f t="shared" si="889"/>
        <v>0</v>
      </c>
      <c r="AY1212" s="1">
        <f t="shared" si="890"/>
        <v>0</v>
      </c>
      <c r="AZ1212" s="1">
        <f t="shared" si="891"/>
        <v>0</v>
      </c>
      <c r="BA1212" s="1">
        <f t="shared" si="892"/>
        <v>0</v>
      </c>
      <c r="BB1212" s="1">
        <f t="shared" si="893"/>
        <v>0</v>
      </c>
      <c r="BC1212" s="1">
        <f t="shared" si="894"/>
        <v>0</v>
      </c>
      <c r="BD1212" s="1">
        <f t="shared" si="895"/>
        <v>225</v>
      </c>
      <c r="BE1212" s="1" t="str">
        <f t="shared" si="902"/>
        <v>Truck</v>
      </c>
      <c r="BF1212" s="1">
        <f t="shared" si="903"/>
        <v>3</v>
      </c>
      <c r="BG1212" s="3">
        <v>1194</v>
      </c>
      <c r="BH1212" s="1">
        <f t="shared" si="916"/>
        <v>0</v>
      </c>
      <c r="BI1212" s="1">
        <f t="shared" si="896"/>
        <v>0</v>
      </c>
      <c r="BJ1212" s="3">
        <v>1194</v>
      </c>
      <c r="BK1212" s="1">
        <f t="shared" si="897"/>
        <v>6</v>
      </c>
      <c r="BL1212" s="1">
        <f t="shared" si="904"/>
        <v>0</v>
      </c>
      <c r="BM1212" s="1">
        <f t="shared" si="905"/>
        <v>0</v>
      </c>
      <c r="BN1212" s="1">
        <f t="shared" si="906"/>
        <v>0</v>
      </c>
      <c r="BO1212" s="1">
        <f t="shared" si="907"/>
        <v>0</v>
      </c>
      <c r="BP1212" s="1">
        <f t="shared" si="908"/>
        <v>0</v>
      </c>
      <c r="BQ1212" s="1">
        <f t="shared" si="909"/>
        <v>1</v>
      </c>
      <c r="BR1212" s="1">
        <f t="shared" si="910"/>
        <v>2</v>
      </c>
      <c r="BS1212" s="1">
        <f t="shared" si="911"/>
        <v>3</v>
      </c>
      <c r="BT1212" s="1">
        <f t="shared" si="912"/>
        <v>4</v>
      </c>
      <c r="BU1212" s="1">
        <f t="shared" si="913"/>
        <v>5</v>
      </c>
      <c r="BW1212" s="1">
        <f t="shared" si="915"/>
        <v>0</v>
      </c>
      <c r="BX1212" s="1">
        <f t="shared" si="915"/>
        <v>0</v>
      </c>
      <c r="BY1212" s="1">
        <f t="shared" si="915"/>
        <v>0</v>
      </c>
      <c r="BZ1212" s="1">
        <f t="shared" si="915"/>
        <v>0</v>
      </c>
      <c r="CA1212" s="1">
        <f t="shared" si="915"/>
        <v>0</v>
      </c>
      <c r="CB1212" s="1">
        <f t="shared" si="915"/>
        <v>70</v>
      </c>
      <c r="CC1212" s="1">
        <f t="shared" si="917"/>
        <v>140</v>
      </c>
      <c r="CD1212" s="1">
        <f t="shared" si="917"/>
        <v>210</v>
      </c>
      <c r="CE1212" s="1">
        <f t="shared" si="917"/>
        <v>280</v>
      </c>
      <c r="CF1212" s="1">
        <f t="shared" si="917"/>
        <v>350</v>
      </c>
      <c r="CW1212" s="1">
        <v>1194</v>
      </c>
      <c r="CX1212" s="1">
        <f t="shared" si="898"/>
        <v>1</v>
      </c>
      <c r="CY1212" s="1" t="s">
        <v>37</v>
      </c>
      <c r="CZ1212" s="1">
        <v>1</v>
      </c>
      <c r="DB1212" s="1">
        <f t="shared" si="914"/>
        <v>3</v>
      </c>
      <c r="DC1212" s="1" t="s">
        <v>43</v>
      </c>
      <c r="DD1212" s="1">
        <f t="shared" si="899"/>
        <v>5</v>
      </c>
      <c r="DL1212" s="1">
        <v>1194</v>
      </c>
      <c r="DM1212" s="1">
        <f t="shared" si="900"/>
        <v>3</v>
      </c>
      <c r="DN1212" s="1">
        <f t="shared" si="901"/>
        <v>0</v>
      </c>
      <c r="DO1212" s="1" t="s">
        <v>37</v>
      </c>
      <c r="DP1212" s="1">
        <v>0</v>
      </c>
    </row>
    <row r="1213" spans="1:120" ht="15">
      <c r="A1213">
        <v>1195</v>
      </c>
      <c r="B1213">
        <v>2</v>
      </c>
      <c r="C1213" s="25">
        <v>32200</v>
      </c>
      <c r="D1213">
        <v>6</v>
      </c>
      <c r="E1213">
        <v>10</v>
      </c>
      <c r="F1213" t="s">
        <v>73</v>
      </c>
      <c r="G1213">
        <v>3</v>
      </c>
      <c r="H1213"/>
      <c r="I1213"/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1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>
        <f t="shared" si="873"/>
        <v>0</v>
      </c>
      <c r="AH1213" s="1">
        <f t="shared" si="874"/>
        <v>0</v>
      </c>
      <c r="AI1213" s="1">
        <f t="shared" si="875"/>
        <v>0</v>
      </c>
      <c r="AJ1213" s="1">
        <f t="shared" si="876"/>
        <v>0</v>
      </c>
      <c r="AK1213" s="1">
        <f t="shared" si="877"/>
        <v>0</v>
      </c>
      <c r="AL1213" s="1">
        <f t="shared" si="878"/>
        <v>0</v>
      </c>
      <c r="AM1213" s="1">
        <f t="shared" si="879"/>
        <v>0</v>
      </c>
      <c r="AN1213" s="1">
        <f t="shared" si="879"/>
        <v>0</v>
      </c>
      <c r="AO1213" s="1">
        <f t="shared" si="880"/>
        <v>0</v>
      </c>
      <c r="AP1213" s="1">
        <f t="shared" si="881"/>
        <v>0</v>
      </c>
      <c r="AQ1213" s="1">
        <f t="shared" si="882"/>
        <v>0</v>
      </c>
      <c r="AR1213" s="1">
        <f t="shared" si="883"/>
        <v>0</v>
      </c>
      <c r="AS1213" s="1">
        <f t="shared" si="884"/>
        <v>0</v>
      </c>
      <c r="AT1213" s="1">
        <f t="shared" si="885"/>
        <v>0</v>
      </c>
      <c r="AU1213" s="1">
        <f t="shared" si="886"/>
        <v>0</v>
      </c>
      <c r="AV1213" s="1">
        <f t="shared" si="887"/>
        <v>0</v>
      </c>
      <c r="AW1213" s="1">
        <f t="shared" si="888"/>
        <v>0</v>
      </c>
      <c r="AX1213" s="1">
        <f t="shared" si="889"/>
        <v>80</v>
      </c>
      <c r="AY1213" s="1">
        <f t="shared" si="890"/>
        <v>0</v>
      </c>
      <c r="AZ1213" s="1">
        <f t="shared" si="891"/>
        <v>0</v>
      </c>
      <c r="BA1213" s="1">
        <f t="shared" si="892"/>
        <v>0</v>
      </c>
      <c r="BB1213" s="1">
        <f t="shared" si="893"/>
        <v>0</v>
      </c>
      <c r="BC1213" s="1">
        <f t="shared" si="894"/>
        <v>0</v>
      </c>
      <c r="BD1213" s="1">
        <f t="shared" si="895"/>
        <v>80</v>
      </c>
      <c r="BE1213" s="1" t="str">
        <f t="shared" si="902"/>
        <v>Barge B</v>
      </c>
      <c r="BF1213" s="1">
        <f t="shared" si="903"/>
        <v>7</v>
      </c>
      <c r="BG1213" s="3">
        <v>1195</v>
      </c>
      <c r="BH1213" s="1">
        <f t="shared" si="916"/>
        <v>0</v>
      </c>
      <c r="BI1213" s="1">
        <f t="shared" si="896"/>
        <v>0</v>
      </c>
      <c r="BJ1213" s="3">
        <v>1195</v>
      </c>
      <c r="BK1213" s="1">
        <f t="shared" si="897"/>
        <v>9</v>
      </c>
      <c r="BL1213" s="1">
        <f t="shared" si="904"/>
        <v>0</v>
      </c>
      <c r="BM1213" s="1">
        <f t="shared" si="905"/>
        <v>0</v>
      </c>
      <c r="BN1213" s="1">
        <f t="shared" si="906"/>
        <v>0</v>
      </c>
      <c r="BO1213" s="1">
        <f t="shared" si="907"/>
        <v>0</v>
      </c>
      <c r="BP1213" s="1">
        <f t="shared" si="908"/>
        <v>0</v>
      </c>
      <c r="BQ1213" s="1">
        <f t="shared" si="909"/>
        <v>0</v>
      </c>
      <c r="BR1213" s="1">
        <f t="shared" si="910"/>
        <v>0</v>
      </c>
      <c r="BS1213" s="1">
        <f t="shared" si="911"/>
        <v>0</v>
      </c>
      <c r="BT1213" s="1">
        <f t="shared" si="912"/>
        <v>1</v>
      </c>
      <c r="BU1213" s="1">
        <f t="shared" si="913"/>
        <v>2</v>
      </c>
      <c r="BW1213" s="1">
        <f t="shared" si="915"/>
        <v>0</v>
      </c>
      <c r="BX1213" s="1">
        <f t="shared" si="915"/>
        <v>0</v>
      </c>
      <c r="BY1213" s="1">
        <f t="shared" si="915"/>
        <v>0</v>
      </c>
      <c r="BZ1213" s="1">
        <f t="shared" si="915"/>
        <v>0</v>
      </c>
      <c r="CA1213" s="1">
        <f t="shared" si="915"/>
        <v>0</v>
      </c>
      <c r="CB1213" s="1">
        <f t="shared" si="915"/>
        <v>0</v>
      </c>
      <c r="CC1213" s="1">
        <f t="shared" si="917"/>
        <v>0</v>
      </c>
      <c r="CD1213" s="1">
        <f t="shared" si="917"/>
        <v>0</v>
      </c>
      <c r="CE1213" s="1">
        <f t="shared" si="917"/>
        <v>70</v>
      </c>
      <c r="CF1213" s="1">
        <f t="shared" si="917"/>
        <v>140</v>
      </c>
      <c r="CW1213" s="1">
        <v>1195</v>
      </c>
      <c r="CX1213" s="1">
        <f t="shared" si="898"/>
        <v>1</v>
      </c>
      <c r="CY1213" s="1" t="s">
        <v>37</v>
      </c>
      <c r="CZ1213" s="1">
        <v>1</v>
      </c>
      <c r="DB1213" s="1">
        <f t="shared" si="914"/>
        <v>8</v>
      </c>
      <c r="DC1213" s="1" t="s">
        <v>43</v>
      </c>
      <c r="DD1213" s="1">
        <f t="shared" si="899"/>
        <v>10</v>
      </c>
      <c r="DL1213" s="1">
        <v>1195</v>
      </c>
      <c r="DM1213" s="1">
        <f t="shared" si="900"/>
        <v>7</v>
      </c>
      <c r="DN1213" s="1">
        <f t="shared" si="901"/>
        <v>0</v>
      </c>
      <c r="DO1213" s="1" t="s">
        <v>37</v>
      </c>
      <c r="DP1213" s="1">
        <v>0</v>
      </c>
    </row>
    <row r="1214" spans="1:120" ht="15">
      <c r="A1214">
        <v>1196</v>
      </c>
      <c r="B1214">
        <v>2</v>
      </c>
      <c r="C1214" s="25">
        <v>32200</v>
      </c>
      <c r="D1214">
        <v>4</v>
      </c>
      <c r="E1214">
        <v>7</v>
      </c>
      <c r="F1214" t="s">
        <v>35</v>
      </c>
      <c r="G1214">
        <v>5</v>
      </c>
      <c r="H1214"/>
      <c r="I1214"/>
      <c r="J1214" s="1">
        <v>0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0.66666667000000002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0.33333332999999998</v>
      </c>
      <c r="AD1214" s="1">
        <v>0</v>
      </c>
      <c r="AE1214" s="1">
        <v>0</v>
      </c>
      <c r="AF1214" s="1">
        <v>0</v>
      </c>
      <c r="AG1214" s="1">
        <f t="shared" si="873"/>
        <v>0</v>
      </c>
      <c r="AH1214" s="1">
        <f t="shared" si="874"/>
        <v>0</v>
      </c>
      <c r="AI1214" s="1">
        <f t="shared" si="875"/>
        <v>0</v>
      </c>
      <c r="AJ1214" s="1">
        <f t="shared" si="876"/>
        <v>0</v>
      </c>
      <c r="AK1214" s="1">
        <f t="shared" si="877"/>
        <v>0</v>
      </c>
      <c r="AL1214" s="1">
        <f t="shared" si="878"/>
        <v>0</v>
      </c>
      <c r="AM1214" s="1">
        <f t="shared" si="879"/>
        <v>0</v>
      </c>
      <c r="AN1214" s="1">
        <f t="shared" si="879"/>
        <v>0</v>
      </c>
      <c r="AO1214" s="1">
        <f t="shared" si="880"/>
        <v>0</v>
      </c>
      <c r="AP1214" s="1">
        <f t="shared" si="881"/>
        <v>0</v>
      </c>
      <c r="AQ1214" s="1">
        <f t="shared" si="882"/>
        <v>0</v>
      </c>
      <c r="AR1214" s="1">
        <f t="shared" si="883"/>
        <v>53.333333600000003</v>
      </c>
      <c r="AS1214" s="1">
        <f t="shared" si="884"/>
        <v>0</v>
      </c>
      <c r="AT1214" s="1">
        <f t="shared" si="885"/>
        <v>0</v>
      </c>
      <c r="AU1214" s="1">
        <f t="shared" si="886"/>
        <v>0</v>
      </c>
      <c r="AV1214" s="1">
        <f t="shared" si="887"/>
        <v>0</v>
      </c>
      <c r="AW1214" s="1">
        <f t="shared" si="888"/>
        <v>0</v>
      </c>
      <c r="AX1214" s="1">
        <f t="shared" si="889"/>
        <v>0</v>
      </c>
      <c r="AY1214" s="1">
        <f t="shared" si="890"/>
        <v>0</v>
      </c>
      <c r="AZ1214" s="1">
        <f t="shared" si="891"/>
        <v>26.666666399999997</v>
      </c>
      <c r="BA1214" s="1">
        <f t="shared" si="892"/>
        <v>0</v>
      </c>
      <c r="BB1214" s="1">
        <f t="shared" si="893"/>
        <v>0</v>
      </c>
      <c r="BC1214" s="1">
        <f t="shared" si="894"/>
        <v>0</v>
      </c>
      <c r="BD1214" s="1">
        <f t="shared" si="895"/>
        <v>80</v>
      </c>
      <c r="BE1214" s="1" t="b">
        <f t="shared" si="902"/>
        <v>0</v>
      </c>
      <c r="BF1214" s="1">
        <f t="shared" si="903"/>
        <v>0</v>
      </c>
      <c r="BG1214" s="3">
        <v>1196</v>
      </c>
      <c r="BH1214" s="1">
        <f t="shared" si="916"/>
        <v>0</v>
      </c>
      <c r="BI1214" s="1">
        <f t="shared" si="896"/>
        <v>0</v>
      </c>
      <c r="BJ1214" s="3">
        <v>1196</v>
      </c>
      <c r="BK1214" s="1">
        <f t="shared" si="897"/>
        <v>9</v>
      </c>
      <c r="BL1214" s="1">
        <f t="shared" si="904"/>
        <v>0</v>
      </c>
      <c r="BM1214" s="1">
        <f t="shared" si="905"/>
        <v>0</v>
      </c>
      <c r="BN1214" s="1">
        <f t="shared" si="906"/>
        <v>0</v>
      </c>
      <c r="BO1214" s="1">
        <f t="shared" si="907"/>
        <v>0</v>
      </c>
      <c r="BP1214" s="1">
        <f t="shared" si="908"/>
        <v>0</v>
      </c>
      <c r="BQ1214" s="1">
        <f t="shared" si="909"/>
        <v>0</v>
      </c>
      <c r="BR1214" s="1">
        <f t="shared" si="910"/>
        <v>0</v>
      </c>
      <c r="BS1214" s="1">
        <f t="shared" si="911"/>
        <v>0</v>
      </c>
      <c r="BT1214" s="1">
        <f t="shared" si="912"/>
        <v>1</v>
      </c>
      <c r="BU1214" s="1">
        <f t="shared" si="913"/>
        <v>2</v>
      </c>
      <c r="BW1214" s="1">
        <f t="shared" si="915"/>
        <v>0</v>
      </c>
      <c r="BX1214" s="1">
        <f t="shared" si="915"/>
        <v>0</v>
      </c>
      <c r="BY1214" s="1">
        <f t="shared" si="915"/>
        <v>0</v>
      </c>
      <c r="BZ1214" s="1">
        <f t="shared" si="915"/>
        <v>0</v>
      </c>
      <c r="CA1214" s="1">
        <f t="shared" si="915"/>
        <v>0</v>
      </c>
      <c r="CB1214" s="1">
        <f t="shared" si="915"/>
        <v>0</v>
      </c>
      <c r="CC1214" s="1">
        <f t="shared" si="917"/>
        <v>0</v>
      </c>
      <c r="CD1214" s="1">
        <f t="shared" si="917"/>
        <v>0</v>
      </c>
      <c r="CE1214" s="1">
        <f t="shared" si="917"/>
        <v>70</v>
      </c>
      <c r="CF1214" s="1">
        <f t="shared" si="917"/>
        <v>140</v>
      </c>
      <c r="CW1214" s="1">
        <v>1196</v>
      </c>
      <c r="CX1214" s="1">
        <f t="shared" si="898"/>
        <v>1</v>
      </c>
      <c r="CY1214" s="1" t="s">
        <v>37</v>
      </c>
      <c r="CZ1214" s="1">
        <v>1</v>
      </c>
      <c r="DB1214" s="1">
        <f t="shared" si="914"/>
        <v>6.9999999899999992</v>
      </c>
      <c r="DC1214" s="1" t="s">
        <v>43</v>
      </c>
      <c r="DD1214" s="1">
        <f t="shared" si="899"/>
        <v>7</v>
      </c>
      <c r="DL1214" s="1">
        <v>1196</v>
      </c>
      <c r="DM1214" s="1">
        <f t="shared" si="900"/>
        <v>5</v>
      </c>
      <c r="DN1214" s="1">
        <f t="shared" si="901"/>
        <v>0</v>
      </c>
      <c r="DO1214" s="1" t="s">
        <v>37</v>
      </c>
      <c r="DP1214" s="1">
        <v>0</v>
      </c>
    </row>
    <row r="1215" spans="1:120" ht="15">
      <c r="A1215">
        <v>1197</v>
      </c>
      <c r="B1215">
        <v>2</v>
      </c>
      <c r="C1215" s="25">
        <v>32200</v>
      </c>
      <c r="D1215">
        <v>3</v>
      </c>
      <c r="E1215">
        <v>8</v>
      </c>
      <c r="F1215" t="s">
        <v>73</v>
      </c>
      <c r="G1215">
        <v>4</v>
      </c>
      <c r="H1215"/>
      <c r="I1215"/>
      <c r="J1215" s="1">
        <v>0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>
        <v>1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>
        <f t="shared" si="873"/>
        <v>0</v>
      </c>
      <c r="AH1215" s="1">
        <f t="shared" si="874"/>
        <v>0</v>
      </c>
      <c r="AI1215" s="1">
        <f t="shared" si="875"/>
        <v>0</v>
      </c>
      <c r="AJ1215" s="1">
        <f t="shared" si="876"/>
        <v>0</v>
      </c>
      <c r="AK1215" s="1">
        <f t="shared" si="877"/>
        <v>0</v>
      </c>
      <c r="AL1215" s="1">
        <f t="shared" si="878"/>
        <v>0</v>
      </c>
      <c r="AM1215" s="1">
        <f t="shared" si="879"/>
        <v>0</v>
      </c>
      <c r="AN1215" s="1">
        <f t="shared" si="879"/>
        <v>0</v>
      </c>
      <c r="AO1215" s="1">
        <f t="shared" si="880"/>
        <v>0</v>
      </c>
      <c r="AP1215" s="1">
        <f t="shared" si="881"/>
        <v>0</v>
      </c>
      <c r="AQ1215" s="1">
        <f t="shared" si="882"/>
        <v>0</v>
      </c>
      <c r="AR1215" s="1">
        <f t="shared" si="883"/>
        <v>0</v>
      </c>
      <c r="AS1215" s="1">
        <f t="shared" si="884"/>
        <v>80</v>
      </c>
      <c r="AT1215" s="1">
        <f t="shared" si="885"/>
        <v>0</v>
      </c>
      <c r="AU1215" s="1">
        <f t="shared" si="886"/>
        <v>0</v>
      </c>
      <c r="AV1215" s="1">
        <f t="shared" si="887"/>
        <v>0</v>
      </c>
      <c r="AW1215" s="1">
        <f t="shared" si="888"/>
        <v>0</v>
      </c>
      <c r="AX1215" s="1">
        <f t="shared" si="889"/>
        <v>0</v>
      </c>
      <c r="AY1215" s="1">
        <f t="shared" si="890"/>
        <v>0</v>
      </c>
      <c r="AZ1215" s="1">
        <f t="shared" si="891"/>
        <v>0</v>
      </c>
      <c r="BA1215" s="1">
        <f t="shared" si="892"/>
        <v>0</v>
      </c>
      <c r="BB1215" s="1">
        <f t="shared" si="893"/>
        <v>0</v>
      </c>
      <c r="BC1215" s="1">
        <f t="shared" si="894"/>
        <v>0</v>
      </c>
      <c r="BD1215" s="1">
        <f t="shared" si="895"/>
        <v>80</v>
      </c>
      <c r="BE1215" s="1" t="str">
        <f t="shared" si="902"/>
        <v>Barge E</v>
      </c>
      <c r="BF1215" s="1">
        <f t="shared" si="903"/>
        <v>5</v>
      </c>
      <c r="BG1215" s="3">
        <v>1197</v>
      </c>
      <c r="BH1215" s="1">
        <f t="shared" si="916"/>
        <v>0</v>
      </c>
      <c r="BI1215" s="1">
        <f t="shared" si="896"/>
        <v>0</v>
      </c>
      <c r="BJ1215" s="3">
        <v>1197</v>
      </c>
      <c r="BK1215" s="1">
        <f t="shared" si="897"/>
        <v>7</v>
      </c>
      <c r="BL1215" s="1">
        <f t="shared" si="904"/>
        <v>0</v>
      </c>
      <c r="BM1215" s="1">
        <f t="shared" si="905"/>
        <v>0</v>
      </c>
      <c r="BN1215" s="1">
        <f t="shared" si="906"/>
        <v>0</v>
      </c>
      <c r="BO1215" s="1">
        <f t="shared" si="907"/>
        <v>0</v>
      </c>
      <c r="BP1215" s="1">
        <f t="shared" si="908"/>
        <v>0</v>
      </c>
      <c r="BQ1215" s="1">
        <f t="shared" si="909"/>
        <v>0</v>
      </c>
      <c r="BR1215" s="1">
        <f t="shared" si="910"/>
        <v>1</v>
      </c>
      <c r="BS1215" s="1">
        <f t="shared" si="911"/>
        <v>2</v>
      </c>
      <c r="BT1215" s="1">
        <f t="shared" si="912"/>
        <v>3</v>
      </c>
      <c r="BU1215" s="1">
        <f t="shared" si="913"/>
        <v>4</v>
      </c>
      <c r="BW1215" s="1">
        <f t="shared" si="915"/>
        <v>0</v>
      </c>
      <c r="BX1215" s="1">
        <f t="shared" si="915"/>
        <v>0</v>
      </c>
      <c r="BY1215" s="1">
        <f t="shared" si="915"/>
        <v>0</v>
      </c>
      <c r="BZ1215" s="1">
        <f t="shared" si="915"/>
        <v>0</v>
      </c>
      <c r="CA1215" s="1">
        <f t="shared" si="915"/>
        <v>0</v>
      </c>
      <c r="CB1215" s="1">
        <f t="shared" si="915"/>
        <v>0</v>
      </c>
      <c r="CC1215" s="1">
        <f t="shared" si="917"/>
        <v>70</v>
      </c>
      <c r="CD1215" s="1">
        <f t="shared" si="917"/>
        <v>140</v>
      </c>
      <c r="CE1215" s="1">
        <f t="shared" si="917"/>
        <v>210</v>
      </c>
      <c r="CF1215" s="1">
        <f t="shared" si="917"/>
        <v>280</v>
      </c>
      <c r="CW1215" s="1">
        <v>1197</v>
      </c>
      <c r="CX1215" s="1">
        <f t="shared" si="898"/>
        <v>1</v>
      </c>
      <c r="CY1215" s="1" t="s">
        <v>37</v>
      </c>
      <c r="CZ1215" s="1">
        <v>1</v>
      </c>
      <c r="DB1215" s="1">
        <f t="shared" si="914"/>
        <v>6</v>
      </c>
      <c r="DC1215" s="1" t="s">
        <v>43</v>
      </c>
      <c r="DD1215" s="1">
        <f t="shared" si="899"/>
        <v>8</v>
      </c>
      <c r="DL1215" s="1">
        <v>1197</v>
      </c>
      <c r="DM1215" s="1">
        <f t="shared" si="900"/>
        <v>4</v>
      </c>
      <c r="DN1215" s="1">
        <f t="shared" si="901"/>
        <v>0</v>
      </c>
      <c r="DO1215" s="1" t="s">
        <v>37</v>
      </c>
      <c r="DP1215" s="1">
        <v>0</v>
      </c>
    </row>
    <row r="1216" spans="1:120" ht="15">
      <c r="A1216">
        <v>1198</v>
      </c>
      <c r="B1216">
        <v>2</v>
      </c>
      <c r="C1216" s="25">
        <v>32200</v>
      </c>
      <c r="D1216">
        <v>0</v>
      </c>
      <c r="E1216">
        <v>4</v>
      </c>
      <c r="F1216" t="s">
        <v>35</v>
      </c>
      <c r="G1216">
        <v>4</v>
      </c>
      <c r="H1216"/>
      <c r="I1216"/>
      <c r="J1216" s="1">
        <v>0</v>
      </c>
      <c r="K1216" s="1">
        <v>1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>
        <f t="shared" si="873"/>
        <v>0</v>
      </c>
      <c r="AH1216" s="1">
        <f t="shared" si="874"/>
        <v>80</v>
      </c>
      <c r="AI1216" s="1">
        <f t="shared" si="875"/>
        <v>0</v>
      </c>
      <c r="AJ1216" s="1">
        <f t="shared" si="876"/>
        <v>0</v>
      </c>
      <c r="AK1216" s="1">
        <f t="shared" si="877"/>
        <v>0</v>
      </c>
      <c r="AL1216" s="1">
        <f t="shared" si="878"/>
        <v>0</v>
      </c>
      <c r="AM1216" s="1">
        <f t="shared" si="879"/>
        <v>0</v>
      </c>
      <c r="AN1216" s="1">
        <f t="shared" si="879"/>
        <v>0</v>
      </c>
      <c r="AO1216" s="1">
        <f t="shared" si="880"/>
        <v>0</v>
      </c>
      <c r="AP1216" s="1">
        <f t="shared" si="881"/>
        <v>0</v>
      </c>
      <c r="AQ1216" s="1">
        <f t="shared" si="882"/>
        <v>0</v>
      </c>
      <c r="AR1216" s="1">
        <f t="shared" si="883"/>
        <v>0</v>
      </c>
      <c r="AS1216" s="1">
        <f t="shared" si="884"/>
        <v>0</v>
      </c>
      <c r="AT1216" s="1">
        <f t="shared" si="885"/>
        <v>0</v>
      </c>
      <c r="AU1216" s="1">
        <f t="shared" si="886"/>
        <v>0</v>
      </c>
      <c r="AV1216" s="1">
        <f t="shared" si="887"/>
        <v>0</v>
      </c>
      <c r="AW1216" s="1">
        <f t="shared" si="888"/>
        <v>0</v>
      </c>
      <c r="AX1216" s="1">
        <f t="shared" si="889"/>
        <v>0</v>
      </c>
      <c r="AY1216" s="1">
        <f t="shared" si="890"/>
        <v>0</v>
      </c>
      <c r="AZ1216" s="1">
        <f t="shared" si="891"/>
        <v>0</v>
      </c>
      <c r="BA1216" s="1">
        <f t="shared" si="892"/>
        <v>0</v>
      </c>
      <c r="BB1216" s="1">
        <f t="shared" si="893"/>
        <v>0</v>
      </c>
      <c r="BC1216" s="1">
        <f t="shared" si="894"/>
        <v>0</v>
      </c>
      <c r="BD1216" s="1">
        <f t="shared" si="895"/>
        <v>80</v>
      </c>
      <c r="BE1216" s="1" t="str">
        <f t="shared" si="902"/>
        <v>Barge D</v>
      </c>
      <c r="BF1216" s="1">
        <f t="shared" si="903"/>
        <v>1</v>
      </c>
      <c r="BG1216" s="3">
        <v>1198</v>
      </c>
      <c r="BH1216" s="1">
        <f t="shared" si="916"/>
        <v>0</v>
      </c>
      <c r="BI1216" s="1">
        <f t="shared" si="896"/>
        <v>0</v>
      </c>
      <c r="BJ1216" s="3">
        <v>1198</v>
      </c>
      <c r="BK1216" s="1">
        <f t="shared" si="897"/>
        <v>4</v>
      </c>
      <c r="BL1216" s="1">
        <f t="shared" si="904"/>
        <v>0</v>
      </c>
      <c r="BM1216" s="1">
        <f t="shared" si="905"/>
        <v>0</v>
      </c>
      <c r="BN1216" s="1">
        <f t="shared" si="906"/>
        <v>0</v>
      </c>
      <c r="BO1216" s="1">
        <f t="shared" si="907"/>
        <v>1</v>
      </c>
      <c r="BP1216" s="1">
        <f t="shared" si="908"/>
        <v>2</v>
      </c>
      <c r="BQ1216" s="1">
        <f t="shared" si="909"/>
        <v>3</v>
      </c>
      <c r="BR1216" s="1">
        <f t="shared" si="910"/>
        <v>4</v>
      </c>
      <c r="BS1216" s="1">
        <f t="shared" si="911"/>
        <v>5</v>
      </c>
      <c r="BT1216" s="1">
        <f t="shared" si="912"/>
        <v>6</v>
      </c>
      <c r="BU1216" s="1">
        <f t="shared" si="913"/>
        <v>7</v>
      </c>
      <c r="BW1216" s="1">
        <f t="shared" si="915"/>
        <v>0</v>
      </c>
      <c r="BX1216" s="1">
        <f t="shared" si="915"/>
        <v>0</v>
      </c>
      <c r="BY1216" s="1">
        <f t="shared" si="915"/>
        <v>0</v>
      </c>
      <c r="BZ1216" s="1">
        <f t="shared" si="915"/>
        <v>70</v>
      </c>
      <c r="CA1216" s="1">
        <f t="shared" si="915"/>
        <v>140</v>
      </c>
      <c r="CB1216" s="1">
        <f t="shared" si="915"/>
        <v>210</v>
      </c>
      <c r="CC1216" s="1">
        <f t="shared" si="917"/>
        <v>280</v>
      </c>
      <c r="CD1216" s="1">
        <f t="shared" si="917"/>
        <v>350</v>
      </c>
      <c r="CE1216" s="1">
        <f t="shared" si="917"/>
        <v>420</v>
      </c>
      <c r="CF1216" s="1">
        <f t="shared" si="917"/>
        <v>490</v>
      </c>
      <c r="CW1216" s="1">
        <v>1198</v>
      </c>
      <c r="CX1216" s="1">
        <f t="shared" si="898"/>
        <v>1</v>
      </c>
      <c r="CY1216" s="1" t="s">
        <v>37</v>
      </c>
      <c r="CZ1216" s="1">
        <v>1</v>
      </c>
      <c r="DB1216" s="1">
        <f t="shared" si="914"/>
        <v>2</v>
      </c>
      <c r="DC1216" s="1" t="s">
        <v>43</v>
      </c>
      <c r="DD1216" s="1">
        <f t="shared" si="899"/>
        <v>4</v>
      </c>
      <c r="DL1216" s="1">
        <v>1198</v>
      </c>
      <c r="DM1216" s="1">
        <f t="shared" si="900"/>
        <v>1</v>
      </c>
      <c r="DN1216" s="1">
        <f t="shared" si="901"/>
        <v>0</v>
      </c>
      <c r="DO1216" s="1" t="s">
        <v>37</v>
      </c>
      <c r="DP1216" s="1">
        <v>0</v>
      </c>
    </row>
    <row r="1217" spans="1:120" ht="15">
      <c r="A1217">
        <v>1199</v>
      </c>
      <c r="B1217">
        <v>2</v>
      </c>
      <c r="C1217" s="25">
        <v>32200</v>
      </c>
      <c r="D1217">
        <v>1</v>
      </c>
      <c r="E1217">
        <v>4</v>
      </c>
      <c r="F1217" t="s">
        <v>35</v>
      </c>
      <c r="G1217">
        <v>3</v>
      </c>
      <c r="H1217"/>
      <c r="I1217"/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>
        <f t="shared" si="873"/>
        <v>0</v>
      </c>
      <c r="AH1217" s="1">
        <f t="shared" si="874"/>
        <v>0</v>
      </c>
      <c r="AI1217" s="1">
        <f t="shared" si="875"/>
        <v>0</v>
      </c>
      <c r="AJ1217" s="1">
        <f t="shared" si="876"/>
        <v>0</v>
      </c>
      <c r="AK1217" s="1">
        <f t="shared" si="877"/>
        <v>80</v>
      </c>
      <c r="AL1217" s="1">
        <f t="shared" si="878"/>
        <v>0</v>
      </c>
      <c r="AM1217" s="1">
        <f t="shared" si="879"/>
        <v>0</v>
      </c>
      <c r="AN1217" s="1">
        <f t="shared" si="879"/>
        <v>0</v>
      </c>
      <c r="AO1217" s="1">
        <f t="shared" si="880"/>
        <v>0</v>
      </c>
      <c r="AP1217" s="1">
        <f t="shared" si="881"/>
        <v>0</v>
      </c>
      <c r="AQ1217" s="1">
        <f t="shared" si="882"/>
        <v>0</v>
      </c>
      <c r="AR1217" s="1">
        <f t="shared" si="883"/>
        <v>0</v>
      </c>
      <c r="AS1217" s="1">
        <f t="shared" si="884"/>
        <v>0</v>
      </c>
      <c r="AT1217" s="1">
        <f t="shared" si="885"/>
        <v>0</v>
      </c>
      <c r="AU1217" s="1">
        <f t="shared" si="886"/>
        <v>0</v>
      </c>
      <c r="AV1217" s="1">
        <f t="shared" si="887"/>
        <v>0</v>
      </c>
      <c r="AW1217" s="1">
        <f t="shared" si="888"/>
        <v>0</v>
      </c>
      <c r="AX1217" s="1">
        <f t="shared" si="889"/>
        <v>0</v>
      </c>
      <c r="AY1217" s="1">
        <f t="shared" si="890"/>
        <v>0</v>
      </c>
      <c r="AZ1217" s="1">
        <f t="shared" si="891"/>
        <v>0</v>
      </c>
      <c r="BA1217" s="1">
        <f t="shared" si="892"/>
        <v>0</v>
      </c>
      <c r="BB1217" s="1">
        <f t="shared" si="893"/>
        <v>0</v>
      </c>
      <c r="BC1217" s="1">
        <f t="shared" si="894"/>
        <v>0</v>
      </c>
      <c r="BD1217" s="1">
        <f t="shared" si="895"/>
        <v>80</v>
      </c>
      <c r="BE1217" s="1" t="str">
        <f t="shared" si="902"/>
        <v>Barge A</v>
      </c>
      <c r="BF1217" s="1">
        <f t="shared" si="903"/>
        <v>2</v>
      </c>
      <c r="BG1217" s="3">
        <v>1199</v>
      </c>
      <c r="BH1217" s="1">
        <f t="shared" si="916"/>
        <v>0</v>
      </c>
      <c r="BI1217" s="1">
        <f t="shared" si="896"/>
        <v>0</v>
      </c>
      <c r="BJ1217" s="3">
        <v>1199</v>
      </c>
      <c r="BK1217" s="1">
        <f t="shared" si="897"/>
        <v>4</v>
      </c>
      <c r="BL1217" s="1">
        <f t="shared" si="904"/>
        <v>0</v>
      </c>
      <c r="BM1217" s="1">
        <f t="shared" si="905"/>
        <v>0</v>
      </c>
      <c r="BN1217" s="1">
        <f t="shared" si="906"/>
        <v>0</v>
      </c>
      <c r="BO1217" s="1">
        <f t="shared" si="907"/>
        <v>1</v>
      </c>
      <c r="BP1217" s="1">
        <f t="shared" si="908"/>
        <v>2</v>
      </c>
      <c r="BQ1217" s="1">
        <f t="shared" si="909"/>
        <v>3</v>
      </c>
      <c r="BR1217" s="1">
        <f t="shared" si="910"/>
        <v>4</v>
      </c>
      <c r="BS1217" s="1">
        <f t="shared" si="911"/>
        <v>5</v>
      </c>
      <c r="BT1217" s="1">
        <f t="shared" si="912"/>
        <v>6</v>
      </c>
      <c r="BU1217" s="1">
        <f t="shared" si="913"/>
        <v>7</v>
      </c>
      <c r="BW1217" s="1">
        <f t="shared" si="915"/>
        <v>0</v>
      </c>
      <c r="BX1217" s="1">
        <f t="shared" si="915"/>
        <v>0</v>
      </c>
      <c r="BY1217" s="1">
        <f t="shared" si="915"/>
        <v>0</v>
      </c>
      <c r="BZ1217" s="1">
        <f t="shared" si="915"/>
        <v>70</v>
      </c>
      <c r="CA1217" s="1">
        <f t="shared" si="915"/>
        <v>140</v>
      </c>
      <c r="CB1217" s="1">
        <f t="shared" si="915"/>
        <v>210</v>
      </c>
      <c r="CC1217" s="1">
        <f t="shared" si="917"/>
        <v>280</v>
      </c>
      <c r="CD1217" s="1">
        <f t="shared" si="917"/>
        <v>350</v>
      </c>
      <c r="CE1217" s="1">
        <f t="shared" si="917"/>
        <v>420</v>
      </c>
      <c r="CF1217" s="1">
        <f t="shared" si="917"/>
        <v>490</v>
      </c>
      <c r="CW1217" s="1">
        <v>1199</v>
      </c>
      <c r="CX1217" s="1">
        <f t="shared" si="898"/>
        <v>1</v>
      </c>
      <c r="CY1217" s="1" t="s">
        <v>37</v>
      </c>
      <c r="CZ1217" s="1">
        <v>1</v>
      </c>
      <c r="DB1217" s="1">
        <f t="shared" si="914"/>
        <v>3</v>
      </c>
      <c r="DC1217" s="1" t="s">
        <v>43</v>
      </c>
      <c r="DD1217" s="1">
        <f t="shared" si="899"/>
        <v>4</v>
      </c>
      <c r="DL1217" s="1">
        <v>1199</v>
      </c>
      <c r="DM1217" s="1">
        <f t="shared" si="900"/>
        <v>2</v>
      </c>
      <c r="DN1217" s="1">
        <f t="shared" si="901"/>
        <v>0</v>
      </c>
      <c r="DO1217" s="1" t="s">
        <v>37</v>
      </c>
      <c r="DP1217" s="1">
        <v>0</v>
      </c>
    </row>
    <row r="1218" spans="1:120" ht="15">
      <c r="A1218">
        <v>1200</v>
      </c>
      <c r="B1218">
        <v>2</v>
      </c>
      <c r="C1218" s="25">
        <v>32200</v>
      </c>
      <c r="D1218">
        <v>-1</v>
      </c>
      <c r="E1218">
        <v>3</v>
      </c>
      <c r="F1218" t="s">
        <v>35</v>
      </c>
      <c r="G1218">
        <v>4</v>
      </c>
      <c r="H1218"/>
      <c r="I1218"/>
      <c r="J1218" s="1">
        <v>0</v>
      </c>
      <c r="K1218" s="1">
        <v>0</v>
      </c>
      <c r="L1218" s="1">
        <v>1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>
        <f t="shared" si="873"/>
        <v>0</v>
      </c>
      <c r="AH1218" s="1">
        <f t="shared" si="874"/>
        <v>0</v>
      </c>
      <c r="AI1218" s="1">
        <f t="shared" si="875"/>
        <v>80</v>
      </c>
      <c r="AJ1218" s="1">
        <f t="shared" si="876"/>
        <v>0</v>
      </c>
      <c r="AK1218" s="1">
        <f t="shared" si="877"/>
        <v>0</v>
      </c>
      <c r="AL1218" s="1">
        <f t="shared" si="878"/>
        <v>0</v>
      </c>
      <c r="AM1218" s="1">
        <f t="shared" si="879"/>
        <v>0</v>
      </c>
      <c r="AN1218" s="1">
        <f t="shared" si="879"/>
        <v>0</v>
      </c>
      <c r="AO1218" s="1">
        <f t="shared" si="880"/>
        <v>0</v>
      </c>
      <c r="AP1218" s="1">
        <f t="shared" si="881"/>
        <v>0</v>
      </c>
      <c r="AQ1218" s="1">
        <f t="shared" si="882"/>
        <v>0</v>
      </c>
      <c r="AR1218" s="1">
        <f t="shared" si="883"/>
        <v>0</v>
      </c>
      <c r="AS1218" s="1">
        <f t="shared" si="884"/>
        <v>0</v>
      </c>
      <c r="AT1218" s="1">
        <f t="shared" si="885"/>
        <v>0</v>
      </c>
      <c r="AU1218" s="1">
        <f t="shared" si="886"/>
        <v>0</v>
      </c>
      <c r="AV1218" s="1">
        <f t="shared" si="887"/>
        <v>0</v>
      </c>
      <c r="AW1218" s="1">
        <f t="shared" si="888"/>
        <v>0</v>
      </c>
      <c r="AX1218" s="1">
        <f t="shared" si="889"/>
        <v>0</v>
      </c>
      <c r="AY1218" s="1">
        <f t="shared" si="890"/>
        <v>0</v>
      </c>
      <c r="AZ1218" s="1">
        <f t="shared" si="891"/>
        <v>0</v>
      </c>
      <c r="BA1218" s="1">
        <f t="shared" si="892"/>
        <v>0</v>
      </c>
      <c r="BB1218" s="1">
        <f t="shared" si="893"/>
        <v>0</v>
      </c>
      <c r="BC1218" s="1">
        <f t="shared" si="894"/>
        <v>0</v>
      </c>
      <c r="BD1218" s="1">
        <f t="shared" si="895"/>
        <v>80</v>
      </c>
      <c r="BE1218" s="1" t="str">
        <f t="shared" si="902"/>
        <v>Barge E</v>
      </c>
      <c r="BF1218" s="1">
        <f t="shared" si="903"/>
        <v>1</v>
      </c>
      <c r="BG1218" s="3">
        <v>1200</v>
      </c>
      <c r="BH1218" s="1">
        <f t="shared" si="916"/>
        <v>0</v>
      </c>
      <c r="BI1218" s="1">
        <f t="shared" si="896"/>
        <v>0</v>
      </c>
      <c r="BJ1218" s="3">
        <v>1200</v>
      </c>
      <c r="BK1218" s="1">
        <f t="shared" si="897"/>
        <v>3</v>
      </c>
      <c r="BL1218" s="1">
        <f t="shared" si="904"/>
        <v>0</v>
      </c>
      <c r="BM1218" s="1">
        <f t="shared" si="905"/>
        <v>0</v>
      </c>
      <c r="BN1218" s="1">
        <f t="shared" si="906"/>
        <v>1</v>
      </c>
      <c r="BO1218" s="1">
        <f t="shared" si="907"/>
        <v>2</v>
      </c>
      <c r="BP1218" s="1">
        <f t="shared" si="908"/>
        <v>3</v>
      </c>
      <c r="BQ1218" s="1">
        <f t="shared" si="909"/>
        <v>4</v>
      </c>
      <c r="BR1218" s="1">
        <f t="shared" si="910"/>
        <v>5</v>
      </c>
      <c r="BS1218" s="1">
        <f t="shared" si="911"/>
        <v>6</v>
      </c>
      <c r="BT1218" s="1">
        <f t="shared" si="912"/>
        <v>7</v>
      </c>
      <c r="BU1218" s="1">
        <f t="shared" si="913"/>
        <v>8</v>
      </c>
      <c r="BW1218" s="1">
        <f t="shared" si="915"/>
        <v>0</v>
      </c>
      <c r="BX1218" s="1">
        <f t="shared" si="915"/>
        <v>0</v>
      </c>
      <c r="BY1218" s="1">
        <f t="shared" si="915"/>
        <v>70</v>
      </c>
      <c r="BZ1218" s="1">
        <f t="shared" si="915"/>
        <v>140</v>
      </c>
      <c r="CA1218" s="1">
        <f t="shared" si="915"/>
        <v>210</v>
      </c>
      <c r="CB1218" s="1">
        <f t="shared" si="915"/>
        <v>280</v>
      </c>
      <c r="CC1218" s="1">
        <f t="shared" si="917"/>
        <v>350</v>
      </c>
      <c r="CD1218" s="1">
        <f t="shared" si="917"/>
        <v>420</v>
      </c>
      <c r="CE1218" s="1">
        <f t="shared" si="917"/>
        <v>490</v>
      </c>
      <c r="CF1218" s="1">
        <f t="shared" si="917"/>
        <v>560</v>
      </c>
      <c r="CW1218" s="1">
        <v>1200</v>
      </c>
      <c r="CX1218" s="1">
        <f t="shared" si="898"/>
        <v>1</v>
      </c>
      <c r="CY1218" s="1" t="s">
        <v>37</v>
      </c>
      <c r="CZ1218" s="1">
        <v>1</v>
      </c>
      <c r="DB1218" s="1">
        <f t="shared" si="914"/>
        <v>2</v>
      </c>
      <c r="DC1218" s="1" t="s">
        <v>43</v>
      </c>
      <c r="DD1218" s="1">
        <f t="shared" si="899"/>
        <v>3</v>
      </c>
      <c r="DL1218" s="1">
        <v>1200</v>
      </c>
      <c r="DM1218" s="1">
        <f t="shared" si="900"/>
        <v>0</v>
      </c>
      <c r="DN1218" s="1">
        <f t="shared" si="901"/>
        <v>0</v>
      </c>
      <c r="DO1218" s="1" t="s">
        <v>37</v>
      </c>
      <c r="DP1218" s="1">
        <v>0</v>
      </c>
    </row>
    <row r="1219" spans="1:120" ht="15">
      <c r="A1219">
        <v>1201</v>
      </c>
      <c r="B1219">
        <v>2</v>
      </c>
      <c r="C1219" s="25">
        <v>32200</v>
      </c>
      <c r="D1219">
        <v>5</v>
      </c>
      <c r="E1219">
        <v>9</v>
      </c>
      <c r="F1219" t="s">
        <v>35</v>
      </c>
      <c r="G1219">
        <v>4</v>
      </c>
      <c r="H1219"/>
      <c r="I1219"/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1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>
        <f t="shared" si="873"/>
        <v>0</v>
      </c>
      <c r="AH1219" s="1">
        <f t="shared" si="874"/>
        <v>0</v>
      </c>
      <c r="AI1219" s="1">
        <f t="shared" si="875"/>
        <v>0</v>
      </c>
      <c r="AJ1219" s="1">
        <f t="shared" si="876"/>
        <v>0</v>
      </c>
      <c r="AK1219" s="1">
        <f t="shared" si="877"/>
        <v>0</v>
      </c>
      <c r="AL1219" s="1">
        <f t="shared" si="878"/>
        <v>0</v>
      </c>
      <c r="AM1219" s="1">
        <f t="shared" si="879"/>
        <v>0</v>
      </c>
      <c r="AN1219" s="1">
        <f t="shared" si="879"/>
        <v>0</v>
      </c>
      <c r="AO1219" s="1">
        <f t="shared" si="880"/>
        <v>0</v>
      </c>
      <c r="AP1219" s="1">
        <f t="shared" si="881"/>
        <v>0</v>
      </c>
      <c r="AQ1219" s="1">
        <f t="shared" si="882"/>
        <v>0</v>
      </c>
      <c r="AR1219" s="1">
        <f t="shared" si="883"/>
        <v>0</v>
      </c>
      <c r="AS1219" s="1">
        <f t="shared" si="884"/>
        <v>0</v>
      </c>
      <c r="AT1219" s="1">
        <f t="shared" si="885"/>
        <v>0</v>
      </c>
      <c r="AU1219" s="1">
        <f t="shared" si="886"/>
        <v>80</v>
      </c>
      <c r="AV1219" s="1">
        <f t="shared" si="887"/>
        <v>0</v>
      </c>
      <c r="AW1219" s="1">
        <f t="shared" si="888"/>
        <v>0</v>
      </c>
      <c r="AX1219" s="1">
        <f t="shared" si="889"/>
        <v>0</v>
      </c>
      <c r="AY1219" s="1">
        <f t="shared" si="890"/>
        <v>0</v>
      </c>
      <c r="AZ1219" s="1">
        <f t="shared" si="891"/>
        <v>0</v>
      </c>
      <c r="BA1219" s="1">
        <f t="shared" si="892"/>
        <v>0</v>
      </c>
      <c r="BB1219" s="1">
        <f t="shared" si="893"/>
        <v>0</v>
      </c>
      <c r="BC1219" s="1">
        <f t="shared" si="894"/>
        <v>0</v>
      </c>
      <c r="BD1219" s="1">
        <f t="shared" si="895"/>
        <v>80</v>
      </c>
      <c r="BE1219" s="1" t="str">
        <f t="shared" si="902"/>
        <v>Barge A</v>
      </c>
      <c r="BF1219" s="1">
        <f t="shared" si="903"/>
        <v>6</v>
      </c>
      <c r="BG1219" s="3">
        <v>1201</v>
      </c>
      <c r="BH1219" s="1">
        <f t="shared" si="916"/>
        <v>0</v>
      </c>
      <c r="BI1219" s="1">
        <f t="shared" si="896"/>
        <v>0</v>
      </c>
      <c r="BJ1219" s="3">
        <v>1201</v>
      </c>
      <c r="BK1219" s="1">
        <f t="shared" si="897"/>
        <v>9</v>
      </c>
      <c r="BL1219" s="1">
        <f t="shared" si="904"/>
        <v>0</v>
      </c>
      <c r="BM1219" s="1">
        <f t="shared" si="905"/>
        <v>0</v>
      </c>
      <c r="BN1219" s="1">
        <f t="shared" si="906"/>
        <v>0</v>
      </c>
      <c r="BO1219" s="1">
        <f t="shared" si="907"/>
        <v>0</v>
      </c>
      <c r="BP1219" s="1">
        <f t="shared" si="908"/>
        <v>0</v>
      </c>
      <c r="BQ1219" s="1">
        <f t="shared" si="909"/>
        <v>0</v>
      </c>
      <c r="BR1219" s="1">
        <f t="shared" si="910"/>
        <v>0</v>
      </c>
      <c r="BS1219" s="1">
        <f t="shared" si="911"/>
        <v>0</v>
      </c>
      <c r="BT1219" s="1">
        <f t="shared" si="912"/>
        <v>1</v>
      </c>
      <c r="BU1219" s="1">
        <f t="shared" si="913"/>
        <v>2</v>
      </c>
      <c r="BW1219" s="1">
        <f t="shared" si="915"/>
        <v>0</v>
      </c>
      <c r="BX1219" s="1">
        <f t="shared" si="915"/>
        <v>0</v>
      </c>
      <c r="BY1219" s="1">
        <f t="shared" si="915"/>
        <v>0</v>
      </c>
      <c r="BZ1219" s="1">
        <f t="shared" si="915"/>
        <v>0</v>
      </c>
      <c r="CA1219" s="1">
        <f t="shared" si="915"/>
        <v>0</v>
      </c>
      <c r="CB1219" s="1">
        <f t="shared" si="915"/>
        <v>0</v>
      </c>
      <c r="CC1219" s="1">
        <f t="shared" si="917"/>
        <v>0</v>
      </c>
      <c r="CD1219" s="1">
        <f t="shared" si="917"/>
        <v>0</v>
      </c>
      <c r="CE1219" s="1">
        <f t="shared" si="917"/>
        <v>70</v>
      </c>
      <c r="CF1219" s="1">
        <f t="shared" si="917"/>
        <v>140</v>
      </c>
      <c r="CW1219" s="1">
        <v>1201</v>
      </c>
      <c r="CX1219" s="1">
        <f t="shared" si="898"/>
        <v>1</v>
      </c>
      <c r="CY1219" s="1" t="s">
        <v>37</v>
      </c>
      <c r="CZ1219" s="1">
        <v>1</v>
      </c>
      <c r="DB1219" s="1">
        <f t="shared" si="914"/>
        <v>7</v>
      </c>
      <c r="DC1219" s="1" t="s">
        <v>43</v>
      </c>
      <c r="DD1219" s="1">
        <f t="shared" si="899"/>
        <v>9</v>
      </c>
      <c r="DL1219" s="1">
        <v>1201</v>
      </c>
      <c r="DM1219" s="1">
        <f t="shared" si="900"/>
        <v>6</v>
      </c>
      <c r="DN1219" s="1">
        <f t="shared" si="901"/>
        <v>0</v>
      </c>
      <c r="DO1219" s="1" t="s">
        <v>37</v>
      </c>
      <c r="DP1219" s="1">
        <v>0</v>
      </c>
    </row>
    <row r="1220" spans="1:120" ht="15">
      <c r="A1220">
        <v>1202</v>
      </c>
      <c r="B1220">
        <v>2</v>
      </c>
      <c r="C1220" s="25">
        <v>32200</v>
      </c>
      <c r="D1220">
        <v>6</v>
      </c>
      <c r="E1220">
        <v>9</v>
      </c>
      <c r="F1220" t="s">
        <v>74</v>
      </c>
      <c r="G1220">
        <v>5</v>
      </c>
      <c r="H1220"/>
      <c r="I1220"/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0.33333332999999998</v>
      </c>
      <c r="AA1220" s="1">
        <v>0</v>
      </c>
      <c r="AB1220" s="1">
        <v>0</v>
      </c>
      <c r="AC1220" s="1">
        <v>0</v>
      </c>
      <c r="AD1220" s="1">
        <v>0</v>
      </c>
      <c r="AE1220" s="1">
        <v>0.66666667000000002</v>
      </c>
      <c r="AF1220" s="1">
        <v>0</v>
      </c>
      <c r="AG1220" s="1">
        <f t="shared" si="873"/>
        <v>0</v>
      </c>
      <c r="AH1220" s="1">
        <f t="shared" si="874"/>
        <v>0</v>
      </c>
      <c r="AI1220" s="1">
        <f t="shared" si="875"/>
        <v>0</v>
      </c>
      <c r="AJ1220" s="1">
        <f t="shared" si="876"/>
        <v>0</v>
      </c>
      <c r="AK1220" s="1">
        <f t="shared" si="877"/>
        <v>0</v>
      </c>
      <c r="AL1220" s="1">
        <f t="shared" si="878"/>
        <v>0</v>
      </c>
      <c r="AM1220" s="1">
        <f t="shared" si="879"/>
        <v>0</v>
      </c>
      <c r="AN1220" s="1">
        <f t="shared" si="879"/>
        <v>0</v>
      </c>
      <c r="AO1220" s="1">
        <f t="shared" si="880"/>
        <v>0</v>
      </c>
      <c r="AP1220" s="1">
        <f t="shared" si="881"/>
        <v>0</v>
      </c>
      <c r="AQ1220" s="1">
        <f t="shared" si="882"/>
        <v>0</v>
      </c>
      <c r="AR1220" s="1">
        <f t="shared" si="883"/>
        <v>0</v>
      </c>
      <c r="AS1220" s="1">
        <f t="shared" si="884"/>
        <v>0</v>
      </c>
      <c r="AT1220" s="1">
        <f t="shared" si="885"/>
        <v>0</v>
      </c>
      <c r="AU1220" s="1">
        <f t="shared" si="886"/>
        <v>0</v>
      </c>
      <c r="AV1220" s="1">
        <f t="shared" si="887"/>
        <v>0</v>
      </c>
      <c r="AW1220" s="1">
        <f t="shared" si="888"/>
        <v>74.999999250000002</v>
      </c>
      <c r="AX1220" s="1">
        <f t="shared" si="889"/>
        <v>0</v>
      </c>
      <c r="AY1220" s="1">
        <f t="shared" si="890"/>
        <v>0</v>
      </c>
      <c r="AZ1220" s="1">
        <f t="shared" si="891"/>
        <v>0</v>
      </c>
      <c r="BA1220" s="1">
        <f t="shared" si="892"/>
        <v>0</v>
      </c>
      <c r="BB1220" s="1">
        <f t="shared" si="893"/>
        <v>53.333333600000003</v>
      </c>
      <c r="BC1220" s="1">
        <f t="shared" si="894"/>
        <v>0</v>
      </c>
      <c r="BD1220" s="1">
        <f t="shared" si="895"/>
        <v>128.33333285000001</v>
      </c>
      <c r="BE1220" s="1" t="b">
        <f t="shared" si="902"/>
        <v>0</v>
      </c>
      <c r="BF1220" s="1">
        <f t="shared" si="903"/>
        <v>0</v>
      </c>
      <c r="BG1220" s="3">
        <v>1202</v>
      </c>
      <c r="BH1220" s="1">
        <f t="shared" si="916"/>
        <v>0</v>
      </c>
      <c r="BI1220" s="1">
        <f t="shared" si="896"/>
        <v>0</v>
      </c>
      <c r="BJ1220" s="3">
        <v>1202</v>
      </c>
      <c r="BK1220" s="1">
        <f t="shared" si="897"/>
        <v>11</v>
      </c>
      <c r="BL1220" s="1">
        <f t="shared" si="904"/>
        <v>0</v>
      </c>
      <c r="BM1220" s="1">
        <f t="shared" si="905"/>
        <v>0</v>
      </c>
      <c r="BN1220" s="1">
        <f t="shared" si="906"/>
        <v>0</v>
      </c>
      <c r="BO1220" s="1">
        <f t="shared" si="907"/>
        <v>0</v>
      </c>
      <c r="BP1220" s="1">
        <f t="shared" si="908"/>
        <v>0</v>
      </c>
      <c r="BQ1220" s="1">
        <f t="shared" si="909"/>
        <v>0</v>
      </c>
      <c r="BR1220" s="1">
        <f t="shared" si="910"/>
        <v>0</v>
      </c>
      <c r="BS1220" s="1">
        <f t="shared" si="911"/>
        <v>0</v>
      </c>
      <c r="BT1220" s="1">
        <f t="shared" si="912"/>
        <v>0</v>
      </c>
      <c r="BU1220" s="1">
        <f t="shared" si="913"/>
        <v>0</v>
      </c>
      <c r="BW1220" s="1">
        <f t="shared" si="915"/>
        <v>0</v>
      </c>
      <c r="BX1220" s="1">
        <f t="shared" si="915"/>
        <v>0</v>
      </c>
      <c r="BY1220" s="1">
        <f t="shared" si="915"/>
        <v>0</v>
      </c>
      <c r="BZ1220" s="1">
        <f t="shared" si="915"/>
        <v>0</v>
      </c>
      <c r="CA1220" s="1">
        <f t="shared" si="915"/>
        <v>0</v>
      </c>
      <c r="CB1220" s="1">
        <f t="shared" si="915"/>
        <v>0</v>
      </c>
      <c r="CC1220" s="1">
        <f t="shared" si="917"/>
        <v>0</v>
      </c>
      <c r="CD1220" s="1">
        <f t="shared" si="917"/>
        <v>0</v>
      </c>
      <c r="CE1220" s="1">
        <f t="shared" si="917"/>
        <v>0</v>
      </c>
      <c r="CF1220" s="1">
        <f t="shared" si="917"/>
        <v>0</v>
      </c>
      <c r="CW1220" s="1">
        <v>1202</v>
      </c>
      <c r="CX1220" s="1">
        <f t="shared" si="898"/>
        <v>1</v>
      </c>
      <c r="CY1220" s="1" t="s">
        <v>37</v>
      </c>
      <c r="CZ1220" s="1">
        <v>1</v>
      </c>
      <c r="DB1220" s="1">
        <f t="shared" si="914"/>
        <v>9.0000000100000008</v>
      </c>
      <c r="DC1220" s="1" t="s">
        <v>43</v>
      </c>
      <c r="DD1220" s="1">
        <f t="shared" si="899"/>
        <v>9</v>
      </c>
      <c r="DL1220" s="1">
        <v>1202</v>
      </c>
      <c r="DM1220" s="1">
        <f t="shared" si="900"/>
        <v>7</v>
      </c>
      <c r="DN1220" s="1">
        <f t="shared" si="901"/>
        <v>0</v>
      </c>
      <c r="DO1220" s="1" t="s">
        <v>37</v>
      </c>
      <c r="DP1220" s="1">
        <v>0</v>
      </c>
    </row>
    <row r="1221" spans="1:120" ht="15">
      <c r="A1221">
        <v>1203</v>
      </c>
      <c r="B1221">
        <v>2</v>
      </c>
      <c r="C1221" s="25">
        <v>32200</v>
      </c>
      <c r="D1221">
        <v>1</v>
      </c>
      <c r="E1221">
        <v>6</v>
      </c>
      <c r="F1221" t="s">
        <v>35</v>
      </c>
      <c r="G1221">
        <v>3</v>
      </c>
      <c r="H1221"/>
      <c r="I1221"/>
      <c r="J1221" s="1">
        <v>0</v>
      </c>
      <c r="K1221" s="1">
        <v>0</v>
      </c>
      <c r="L1221" s="1">
        <v>0</v>
      </c>
      <c r="M1221" s="1">
        <v>0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>
        <f t="shared" si="873"/>
        <v>0</v>
      </c>
      <c r="AH1221" s="1">
        <f t="shared" si="874"/>
        <v>0</v>
      </c>
      <c r="AI1221" s="1">
        <f t="shared" si="875"/>
        <v>0</v>
      </c>
      <c r="AJ1221" s="1">
        <f t="shared" si="876"/>
        <v>0</v>
      </c>
      <c r="AK1221" s="1">
        <f t="shared" si="877"/>
        <v>80</v>
      </c>
      <c r="AL1221" s="1">
        <f t="shared" si="878"/>
        <v>0</v>
      </c>
      <c r="AM1221" s="1">
        <f t="shared" si="879"/>
        <v>0</v>
      </c>
      <c r="AN1221" s="1">
        <f t="shared" si="879"/>
        <v>0</v>
      </c>
      <c r="AO1221" s="1">
        <f t="shared" si="880"/>
        <v>0</v>
      </c>
      <c r="AP1221" s="1">
        <f t="shared" si="881"/>
        <v>0</v>
      </c>
      <c r="AQ1221" s="1">
        <f t="shared" si="882"/>
        <v>0</v>
      </c>
      <c r="AR1221" s="1">
        <f t="shared" si="883"/>
        <v>0</v>
      </c>
      <c r="AS1221" s="1">
        <f t="shared" si="884"/>
        <v>0</v>
      </c>
      <c r="AT1221" s="1">
        <f t="shared" si="885"/>
        <v>0</v>
      </c>
      <c r="AU1221" s="1">
        <f t="shared" si="886"/>
        <v>0</v>
      </c>
      <c r="AV1221" s="1">
        <f t="shared" si="887"/>
        <v>0</v>
      </c>
      <c r="AW1221" s="1">
        <f t="shared" si="888"/>
        <v>0</v>
      </c>
      <c r="AX1221" s="1">
        <f t="shared" si="889"/>
        <v>0</v>
      </c>
      <c r="AY1221" s="1">
        <f t="shared" si="890"/>
        <v>0</v>
      </c>
      <c r="AZ1221" s="1">
        <f t="shared" si="891"/>
        <v>0</v>
      </c>
      <c r="BA1221" s="1">
        <f t="shared" si="892"/>
        <v>0</v>
      </c>
      <c r="BB1221" s="1">
        <f t="shared" si="893"/>
        <v>0</v>
      </c>
      <c r="BC1221" s="1">
        <f t="shared" si="894"/>
        <v>0</v>
      </c>
      <c r="BD1221" s="1">
        <f t="shared" si="895"/>
        <v>80</v>
      </c>
      <c r="BE1221" s="1" t="str">
        <f t="shared" si="902"/>
        <v>Barge A</v>
      </c>
      <c r="BF1221" s="1">
        <f t="shared" si="903"/>
        <v>2</v>
      </c>
      <c r="BG1221" s="3">
        <v>1203</v>
      </c>
      <c r="BH1221" s="1">
        <f t="shared" si="916"/>
        <v>0</v>
      </c>
      <c r="BI1221" s="1">
        <f t="shared" si="896"/>
        <v>0</v>
      </c>
      <c r="BJ1221" s="3">
        <v>1203</v>
      </c>
      <c r="BK1221" s="1">
        <f t="shared" si="897"/>
        <v>4</v>
      </c>
      <c r="BL1221" s="1">
        <f t="shared" si="904"/>
        <v>0</v>
      </c>
      <c r="BM1221" s="1">
        <f t="shared" si="905"/>
        <v>0</v>
      </c>
      <c r="BN1221" s="1">
        <f t="shared" si="906"/>
        <v>0</v>
      </c>
      <c r="BO1221" s="1">
        <f t="shared" si="907"/>
        <v>1</v>
      </c>
      <c r="BP1221" s="1">
        <f t="shared" si="908"/>
        <v>2</v>
      </c>
      <c r="BQ1221" s="1">
        <f t="shared" si="909"/>
        <v>3</v>
      </c>
      <c r="BR1221" s="1">
        <f t="shared" si="910"/>
        <v>4</v>
      </c>
      <c r="BS1221" s="1">
        <f t="shared" si="911"/>
        <v>5</v>
      </c>
      <c r="BT1221" s="1">
        <f t="shared" si="912"/>
        <v>6</v>
      </c>
      <c r="BU1221" s="1">
        <f t="shared" si="913"/>
        <v>7</v>
      </c>
      <c r="BW1221" s="1">
        <f t="shared" si="915"/>
        <v>0</v>
      </c>
      <c r="BX1221" s="1">
        <f t="shared" si="915"/>
        <v>0</v>
      </c>
      <c r="BY1221" s="1">
        <f t="shared" si="915"/>
        <v>0</v>
      </c>
      <c r="BZ1221" s="1">
        <f t="shared" si="915"/>
        <v>70</v>
      </c>
      <c r="CA1221" s="1">
        <f t="shared" si="915"/>
        <v>140</v>
      </c>
      <c r="CB1221" s="1">
        <f t="shared" si="915"/>
        <v>210</v>
      </c>
      <c r="CC1221" s="1">
        <f t="shared" si="917"/>
        <v>280</v>
      </c>
      <c r="CD1221" s="1">
        <f t="shared" si="917"/>
        <v>350</v>
      </c>
      <c r="CE1221" s="1">
        <f t="shared" si="917"/>
        <v>420</v>
      </c>
      <c r="CF1221" s="1">
        <f t="shared" si="917"/>
        <v>490</v>
      </c>
      <c r="CW1221" s="1">
        <v>1203</v>
      </c>
      <c r="CX1221" s="1">
        <f t="shared" si="898"/>
        <v>1</v>
      </c>
      <c r="CY1221" s="1" t="s">
        <v>37</v>
      </c>
      <c r="CZ1221" s="1">
        <v>1</v>
      </c>
      <c r="DB1221" s="1">
        <f t="shared" si="914"/>
        <v>3</v>
      </c>
      <c r="DC1221" s="1" t="s">
        <v>43</v>
      </c>
      <c r="DD1221" s="1">
        <f t="shared" si="899"/>
        <v>6</v>
      </c>
      <c r="DL1221" s="1">
        <v>1203</v>
      </c>
      <c r="DM1221" s="1">
        <f t="shared" si="900"/>
        <v>2</v>
      </c>
      <c r="DN1221" s="1">
        <f t="shared" si="901"/>
        <v>0</v>
      </c>
      <c r="DO1221" s="1" t="s">
        <v>37</v>
      </c>
      <c r="DP1221" s="1">
        <v>0</v>
      </c>
    </row>
    <row r="1222" spans="1:120" ht="15">
      <c r="A1222">
        <v>1204</v>
      </c>
      <c r="B1222">
        <v>2</v>
      </c>
      <c r="C1222" s="25">
        <v>32200</v>
      </c>
      <c r="D1222">
        <v>4</v>
      </c>
      <c r="E1222">
        <v>7</v>
      </c>
      <c r="F1222" t="s">
        <v>74</v>
      </c>
      <c r="G1222">
        <v>4</v>
      </c>
      <c r="H1222"/>
      <c r="I1222"/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1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>
        <f t="shared" si="873"/>
        <v>0</v>
      </c>
      <c r="AH1222" s="1">
        <f t="shared" si="874"/>
        <v>0</v>
      </c>
      <c r="AI1222" s="1">
        <f t="shared" si="875"/>
        <v>0</v>
      </c>
      <c r="AJ1222" s="1">
        <f t="shared" si="876"/>
        <v>0</v>
      </c>
      <c r="AK1222" s="1">
        <f t="shared" si="877"/>
        <v>0</v>
      </c>
      <c r="AL1222" s="1">
        <f t="shared" si="878"/>
        <v>0</v>
      </c>
      <c r="AM1222" s="1">
        <f t="shared" si="879"/>
        <v>0</v>
      </c>
      <c r="AN1222" s="1">
        <f t="shared" si="879"/>
        <v>0</v>
      </c>
      <c r="AO1222" s="1">
        <f t="shared" si="880"/>
        <v>0</v>
      </c>
      <c r="AP1222" s="1">
        <f t="shared" si="881"/>
        <v>0</v>
      </c>
      <c r="AQ1222" s="1">
        <f t="shared" si="882"/>
        <v>0</v>
      </c>
      <c r="AR1222" s="1">
        <f t="shared" si="883"/>
        <v>0</v>
      </c>
      <c r="AS1222" s="1">
        <f t="shared" si="884"/>
        <v>0</v>
      </c>
      <c r="AT1222" s="1">
        <f t="shared" si="885"/>
        <v>0</v>
      </c>
      <c r="AU1222" s="1">
        <f t="shared" si="886"/>
        <v>80</v>
      </c>
      <c r="AV1222" s="1">
        <f t="shared" si="887"/>
        <v>0</v>
      </c>
      <c r="AW1222" s="1">
        <f t="shared" si="888"/>
        <v>0</v>
      </c>
      <c r="AX1222" s="1">
        <f t="shared" si="889"/>
        <v>0</v>
      </c>
      <c r="AY1222" s="1">
        <f t="shared" si="890"/>
        <v>0</v>
      </c>
      <c r="AZ1222" s="1">
        <f t="shared" si="891"/>
        <v>0</v>
      </c>
      <c r="BA1222" s="1">
        <f t="shared" si="892"/>
        <v>0</v>
      </c>
      <c r="BB1222" s="1">
        <f t="shared" si="893"/>
        <v>0</v>
      </c>
      <c r="BC1222" s="1">
        <f t="shared" si="894"/>
        <v>0</v>
      </c>
      <c r="BD1222" s="1">
        <f t="shared" si="895"/>
        <v>80</v>
      </c>
      <c r="BE1222" s="1" t="str">
        <f t="shared" si="902"/>
        <v>Barge A</v>
      </c>
      <c r="BF1222" s="1">
        <f t="shared" si="903"/>
        <v>6</v>
      </c>
      <c r="BG1222" s="3">
        <v>1204</v>
      </c>
      <c r="BH1222" s="1">
        <f t="shared" si="916"/>
        <v>0</v>
      </c>
      <c r="BI1222" s="1">
        <f t="shared" si="896"/>
        <v>0</v>
      </c>
      <c r="BJ1222" s="3">
        <v>1204</v>
      </c>
      <c r="BK1222" s="1">
        <f t="shared" si="897"/>
        <v>8</v>
      </c>
      <c r="BL1222" s="1">
        <f t="shared" si="904"/>
        <v>0</v>
      </c>
      <c r="BM1222" s="1">
        <f t="shared" si="905"/>
        <v>0</v>
      </c>
      <c r="BN1222" s="1">
        <f t="shared" si="906"/>
        <v>0</v>
      </c>
      <c r="BO1222" s="1">
        <f t="shared" si="907"/>
        <v>0</v>
      </c>
      <c r="BP1222" s="1">
        <f t="shared" si="908"/>
        <v>0</v>
      </c>
      <c r="BQ1222" s="1">
        <f t="shared" si="909"/>
        <v>0</v>
      </c>
      <c r="BR1222" s="1">
        <f t="shared" si="910"/>
        <v>0</v>
      </c>
      <c r="BS1222" s="1">
        <f t="shared" si="911"/>
        <v>1</v>
      </c>
      <c r="BT1222" s="1">
        <f t="shared" si="912"/>
        <v>2</v>
      </c>
      <c r="BU1222" s="1">
        <f t="shared" si="913"/>
        <v>3</v>
      </c>
      <c r="BW1222" s="1">
        <f t="shared" si="915"/>
        <v>0</v>
      </c>
      <c r="BX1222" s="1">
        <f t="shared" si="915"/>
        <v>0</v>
      </c>
      <c r="BY1222" s="1">
        <f t="shared" si="915"/>
        <v>0</v>
      </c>
      <c r="BZ1222" s="1">
        <f t="shared" si="915"/>
        <v>0</v>
      </c>
      <c r="CA1222" s="1">
        <f t="shared" si="915"/>
        <v>0</v>
      </c>
      <c r="CB1222" s="1">
        <f t="shared" si="915"/>
        <v>0</v>
      </c>
      <c r="CC1222" s="1">
        <f t="shared" si="917"/>
        <v>0</v>
      </c>
      <c r="CD1222" s="1">
        <f t="shared" si="917"/>
        <v>70</v>
      </c>
      <c r="CE1222" s="1">
        <f t="shared" si="917"/>
        <v>140</v>
      </c>
      <c r="CF1222" s="1">
        <f t="shared" si="917"/>
        <v>210</v>
      </c>
      <c r="CW1222" s="1">
        <v>1204</v>
      </c>
      <c r="CX1222" s="1">
        <f t="shared" si="898"/>
        <v>1</v>
      </c>
      <c r="CY1222" s="1" t="s">
        <v>37</v>
      </c>
      <c r="CZ1222" s="1">
        <v>1</v>
      </c>
      <c r="DB1222" s="1">
        <f t="shared" si="914"/>
        <v>7</v>
      </c>
      <c r="DC1222" s="1" t="s">
        <v>43</v>
      </c>
      <c r="DD1222" s="1">
        <f t="shared" si="899"/>
        <v>7</v>
      </c>
      <c r="DL1222" s="1">
        <v>1204</v>
      </c>
      <c r="DM1222" s="1">
        <f t="shared" si="900"/>
        <v>5</v>
      </c>
      <c r="DN1222" s="1">
        <f t="shared" si="901"/>
        <v>0</v>
      </c>
      <c r="DO1222" s="1" t="s">
        <v>37</v>
      </c>
      <c r="DP1222" s="1">
        <v>0</v>
      </c>
    </row>
    <row r="1223" spans="1:120" ht="15">
      <c r="A1223">
        <v>1205</v>
      </c>
      <c r="B1223">
        <v>2</v>
      </c>
      <c r="C1223" s="25">
        <v>32200</v>
      </c>
      <c r="D1223">
        <v>2</v>
      </c>
      <c r="E1223">
        <v>7</v>
      </c>
      <c r="F1223" t="s">
        <v>74</v>
      </c>
      <c r="G1223">
        <v>3</v>
      </c>
      <c r="H1223"/>
      <c r="I1223"/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1</v>
      </c>
      <c r="T1223" s="1"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>
        <f t="shared" si="873"/>
        <v>0</v>
      </c>
      <c r="AH1223" s="1">
        <f t="shared" si="874"/>
        <v>0</v>
      </c>
      <c r="AI1223" s="1">
        <f t="shared" si="875"/>
        <v>0</v>
      </c>
      <c r="AJ1223" s="1">
        <f t="shared" si="876"/>
        <v>0</v>
      </c>
      <c r="AK1223" s="1">
        <f t="shared" si="877"/>
        <v>0</v>
      </c>
      <c r="AL1223" s="1">
        <f t="shared" si="878"/>
        <v>0</v>
      </c>
      <c r="AM1223" s="1">
        <f t="shared" si="879"/>
        <v>0</v>
      </c>
      <c r="AN1223" s="1">
        <f t="shared" si="879"/>
        <v>0</v>
      </c>
      <c r="AO1223" s="1">
        <f t="shared" si="880"/>
        <v>0</v>
      </c>
      <c r="AP1223" s="1">
        <f t="shared" si="881"/>
        <v>80</v>
      </c>
      <c r="AQ1223" s="1">
        <f t="shared" si="882"/>
        <v>0</v>
      </c>
      <c r="AR1223" s="1">
        <f t="shared" si="883"/>
        <v>0</v>
      </c>
      <c r="AS1223" s="1">
        <f t="shared" si="884"/>
        <v>0</v>
      </c>
      <c r="AT1223" s="1">
        <f t="shared" si="885"/>
        <v>0</v>
      </c>
      <c r="AU1223" s="1">
        <f t="shared" si="886"/>
        <v>0</v>
      </c>
      <c r="AV1223" s="1">
        <f t="shared" si="887"/>
        <v>0</v>
      </c>
      <c r="AW1223" s="1">
        <f t="shared" si="888"/>
        <v>0</v>
      </c>
      <c r="AX1223" s="1">
        <f t="shared" si="889"/>
        <v>0</v>
      </c>
      <c r="AY1223" s="1">
        <f t="shared" si="890"/>
        <v>0</v>
      </c>
      <c r="AZ1223" s="1">
        <f t="shared" si="891"/>
        <v>0</v>
      </c>
      <c r="BA1223" s="1">
        <f t="shared" si="892"/>
        <v>0</v>
      </c>
      <c r="BB1223" s="1">
        <f t="shared" si="893"/>
        <v>0</v>
      </c>
      <c r="BC1223" s="1">
        <f t="shared" si="894"/>
        <v>0</v>
      </c>
      <c r="BD1223" s="1">
        <f t="shared" si="895"/>
        <v>80</v>
      </c>
      <c r="BE1223" s="1" t="str">
        <f t="shared" si="902"/>
        <v>Barge E</v>
      </c>
      <c r="BF1223" s="1">
        <f t="shared" si="903"/>
        <v>4</v>
      </c>
      <c r="BG1223" s="3">
        <v>1205</v>
      </c>
      <c r="BH1223" s="1">
        <f t="shared" si="916"/>
        <v>0</v>
      </c>
      <c r="BI1223" s="1">
        <f t="shared" si="896"/>
        <v>0</v>
      </c>
      <c r="BJ1223" s="3">
        <v>1205</v>
      </c>
      <c r="BK1223" s="1">
        <f t="shared" si="897"/>
        <v>5</v>
      </c>
      <c r="BL1223" s="1">
        <f t="shared" si="904"/>
        <v>0</v>
      </c>
      <c r="BM1223" s="1">
        <f t="shared" si="905"/>
        <v>0</v>
      </c>
      <c r="BN1223" s="1">
        <f t="shared" si="906"/>
        <v>0</v>
      </c>
      <c r="BO1223" s="1">
        <f t="shared" si="907"/>
        <v>0</v>
      </c>
      <c r="BP1223" s="1">
        <f t="shared" si="908"/>
        <v>1</v>
      </c>
      <c r="BQ1223" s="1">
        <f t="shared" si="909"/>
        <v>2</v>
      </c>
      <c r="BR1223" s="1">
        <f t="shared" si="910"/>
        <v>3</v>
      </c>
      <c r="BS1223" s="1">
        <f t="shared" si="911"/>
        <v>4</v>
      </c>
      <c r="BT1223" s="1">
        <f t="shared" si="912"/>
        <v>5</v>
      </c>
      <c r="BU1223" s="1">
        <f t="shared" si="913"/>
        <v>6</v>
      </c>
      <c r="BW1223" s="1">
        <f t="shared" si="915"/>
        <v>0</v>
      </c>
      <c r="BX1223" s="1">
        <f t="shared" si="915"/>
        <v>0</v>
      </c>
      <c r="BY1223" s="1">
        <f t="shared" si="915"/>
        <v>0</v>
      </c>
      <c r="BZ1223" s="1">
        <f t="shared" si="915"/>
        <v>0</v>
      </c>
      <c r="CA1223" s="1">
        <f t="shared" si="915"/>
        <v>70</v>
      </c>
      <c r="CB1223" s="1">
        <f t="shared" si="915"/>
        <v>140</v>
      </c>
      <c r="CC1223" s="1">
        <f t="shared" si="917"/>
        <v>210</v>
      </c>
      <c r="CD1223" s="1">
        <f t="shared" si="917"/>
        <v>280</v>
      </c>
      <c r="CE1223" s="1">
        <f t="shared" si="917"/>
        <v>350</v>
      </c>
      <c r="CF1223" s="1">
        <f t="shared" si="917"/>
        <v>420</v>
      </c>
      <c r="CW1223" s="1">
        <v>1205</v>
      </c>
      <c r="CX1223" s="1">
        <f t="shared" si="898"/>
        <v>1</v>
      </c>
      <c r="CY1223" s="1" t="s">
        <v>37</v>
      </c>
      <c r="CZ1223" s="1">
        <v>1</v>
      </c>
      <c r="DB1223" s="1">
        <f t="shared" si="914"/>
        <v>5</v>
      </c>
      <c r="DC1223" s="1" t="s">
        <v>43</v>
      </c>
      <c r="DD1223" s="1">
        <f t="shared" si="899"/>
        <v>7</v>
      </c>
      <c r="DL1223" s="1">
        <v>1205</v>
      </c>
      <c r="DM1223" s="1">
        <f t="shared" si="900"/>
        <v>3</v>
      </c>
      <c r="DN1223" s="1">
        <f t="shared" si="901"/>
        <v>0</v>
      </c>
      <c r="DO1223" s="1" t="s">
        <v>37</v>
      </c>
      <c r="DP1223" s="1">
        <v>0</v>
      </c>
    </row>
    <row r="1224" spans="1:120" ht="15">
      <c r="A1224">
        <v>1206</v>
      </c>
      <c r="B1224">
        <v>2</v>
      </c>
      <c r="C1224" s="25">
        <v>24200</v>
      </c>
      <c r="D1224">
        <v>6</v>
      </c>
      <c r="E1224">
        <v>10</v>
      </c>
      <c r="F1224" t="s">
        <v>73</v>
      </c>
      <c r="G1224">
        <v>3</v>
      </c>
      <c r="H1224"/>
      <c r="I1224"/>
      <c r="J1224" s="1">
        <v>0</v>
      </c>
      <c r="K1224" s="1">
        <v>0</v>
      </c>
      <c r="L1224" s="1">
        <v>0</v>
      </c>
      <c r="M1224" s="1">
        <v>0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1">
        <v>0</v>
      </c>
      <c r="T1224" s="1"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1</v>
      </c>
      <c r="AD1224" s="1">
        <v>0</v>
      </c>
      <c r="AE1224" s="1">
        <v>0</v>
      </c>
      <c r="AF1224" s="1">
        <v>0</v>
      </c>
      <c r="AG1224" s="1">
        <f t="shared" si="873"/>
        <v>0</v>
      </c>
      <c r="AH1224" s="1">
        <f t="shared" si="874"/>
        <v>0</v>
      </c>
      <c r="AI1224" s="1">
        <f t="shared" si="875"/>
        <v>0</v>
      </c>
      <c r="AJ1224" s="1">
        <f t="shared" si="876"/>
        <v>0</v>
      </c>
      <c r="AK1224" s="1">
        <f t="shared" si="877"/>
        <v>0</v>
      </c>
      <c r="AL1224" s="1">
        <f t="shared" si="878"/>
        <v>0</v>
      </c>
      <c r="AM1224" s="1">
        <f t="shared" si="879"/>
        <v>0</v>
      </c>
      <c r="AN1224" s="1">
        <f t="shared" si="879"/>
        <v>0</v>
      </c>
      <c r="AO1224" s="1">
        <f t="shared" si="880"/>
        <v>0</v>
      </c>
      <c r="AP1224" s="1">
        <f t="shared" si="881"/>
        <v>0</v>
      </c>
      <c r="AQ1224" s="1">
        <f t="shared" si="882"/>
        <v>0</v>
      </c>
      <c r="AR1224" s="1">
        <f t="shared" si="883"/>
        <v>0</v>
      </c>
      <c r="AS1224" s="1">
        <f t="shared" si="884"/>
        <v>0</v>
      </c>
      <c r="AT1224" s="1">
        <f t="shared" si="885"/>
        <v>0</v>
      </c>
      <c r="AU1224" s="1">
        <f t="shared" si="886"/>
        <v>0</v>
      </c>
      <c r="AV1224" s="1">
        <f t="shared" si="887"/>
        <v>0</v>
      </c>
      <c r="AW1224" s="1">
        <f t="shared" si="888"/>
        <v>0</v>
      </c>
      <c r="AX1224" s="1">
        <f t="shared" si="889"/>
        <v>0</v>
      </c>
      <c r="AY1224" s="1">
        <f t="shared" si="890"/>
        <v>0</v>
      </c>
      <c r="AZ1224" s="1">
        <f t="shared" si="891"/>
        <v>80</v>
      </c>
      <c r="BA1224" s="1">
        <f t="shared" si="892"/>
        <v>0</v>
      </c>
      <c r="BB1224" s="1">
        <f t="shared" si="893"/>
        <v>0</v>
      </c>
      <c r="BC1224" s="1">
        <f t="shared" si="894"/>
        <v>0</v>
      </c>
      <c r="BD1224" s="1">
        <f t="shared" si="895"/>
        <v>80</v>
      </c>
      <c r="BE1224" s="1" t="str">
        <f t="shared" si="902"/>
        <v>Barge D</v>
      </c>
      <c r="BF1224" s="1">
        <f t="shared" si="903"/>
        <v>8</v>
      </c>
      <c r="BG1224" s="3">
        <v>1206</v>
      </c>
      <c r="BH1224" s="1">
        <f t="shared" si="916"/>
        <v>0</v>
      </c>
      <c r="BI1224" s="1">
        <f t="shared" si="896"/>
        <v>0</v>
      </c>
      <c r="BJ1224" s="3">
        <v>1206</v>
      </c>
      <c r="BK1224" s="1">
        <f t="shared" si="897"/>
        <v>9</v>
      </c>
      <c r="BL1224" s="1">
        <f t="shared" si="904"/>
        <v>0</v>
      </c>
      <c r="BM1224" s="1">
        <f t="shared" si="905"/>
        <v>0</v>
      </c>
      <c r="BN1224" s="1">
        <f t="shared" si="906"/>
        <v>0</v>
      </c>
      <c r="BO1224" s="1">
        <f t="shared" si="907"/>
        <v>0</v>
      </c>
      <c r="BP1224" s="1">
        <f t="shared" si="908"/>
        <v>0</v>
      </c>
      <c r="BQ1224" s="1">
        <f t="shared" si="909"/>
        <v>0</v>
      </c>
      <c r="BR1224" s="1">
        <f t="shared" si="910"/>
        <v>0</v>
      </c>
      <c r="BS1224" s="1">
        <f t="shared" si="911"/>
        <v>0</v>
      </c>
      <c r="BT1224" s="1">
        <f t="shared" si="912"/>
        <v>1</v>
      </c>
      <c r="BU1224" s="1">
        <f t="shared" si="913"/>
        <v>2</v>
      </c>
      <c r="BW1224" s="1">
        <f t="shared" si="915"/>
        <v>0</v>
      </c>
      <c r="BX1224" s="1">
        <f t="shared" si="915"/>
        <v>0</v>
      </c>
      <c r="BY1224" s="1">
        <f t="shared" si="915"/>
        <v>0</v>
      </c>
      <c r="BZ1224" s="1">
        <f t="shared" si="915"/>
        <v>0</v>
      </c>
      <c r="CA1224" s="1">
        <f t="shared" si="915"/>
        <v>0</v>
      </c>
      <c r="CB1224" s="1">
        <f t="shared" si="915"/>
        <v>0</v>
      </c>
      <c r="CC1224" s="1">
        <f t="shared" si="917"/>
        <v>0</v>
      </c>
      <c r="CD1224" s="1">
        <f t="shared" si="917"/>
        <v>0</v>
      </c>
      <c r="CE1224" s="1">
        <f t="shared" si="917"/>
        <v>70</v>
      </c>
      <c r="CF1224" s="1">
        <f t="shared" si="917"/>
        <v>140</v>
      </c>
      <c r="CW1224" s="1">
        <v>1206</v>
      </c>
      <c r="CX1224" s="1">
        <f t="shared" si="898"/>
        <v>1</v>
      </c>
      <c r="CY1224" s="1" t="s">
        <v>37</v>
      </c>
      <c r="CZ1224" s="1">
        <v>1</v>
      </c>
      <c r="DB1224" s="1">
        <f t="shared" si="914"/>
        <v>9</v>
      </c>
      <c r="DC1224" s="1" t="s">
        <v>43</v>
      </c>
      <c r="DD1224" s="1">
        <f t="shared" si="899"/>
        <v>10</v>
      </c>
      <c r="DL1224" s="1">
        <v>1206</v>
      </c>
      <c r="DM1224" s="1">
        <f t="shared" si="900"/>
        <v>7</v>
      </c>
      <c r="DN1224" s="1">
        <f t="shared" si="901"/>
        <v>0</v>
      </c>
      <c r="DO1224" s="1" t="s">
        <v>37</v>
      </c>
      <c r="DP1224" s="1">
        <v>0</v>
      </c>
    </row>
    <row r="1225" spans="1:120" ht="15">
      <c r="A1225">
        <v>1207</v>
      </c>
      <c r="B1225">
        <v>1</v>
      </c>
      <c r="C1225" s="25">
        <v>22300</v>
      </c>
      <c r="D1225">
        <v>0</v>
      </c>
      <c r="E1225">
        <v>3</v>
      </c>
      <c r="F1225" t="s">
        <v>35</v>
      </c>
      <c r="G1225">
        <v>3</v>
      </c>
      <c r="H1225"/>
      <c r="I1225"/>
      <c r="J1225" s="1">
        <v>0</v>
      </c>
      <c r="K1225" s="1">
        <v>1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>
        <f t="shared" si="873"/>
        <v>0</v>
      </c>
      <c r="AH1225" s="1">
        <f t="shared" si="874"/>
        <v>40</v>
      </c>
      <c r="AI1225" s="1">
        <f t="shared" si="875"/>
        <v>0</v>
      </c>
      <c r="AJ1225" s="1">
        <f t="shared" si="876"/>
        <v>0</v>
      </c>
      <c r="AK1225" s="1">
        <f t="shared" si="877"/>
        <v>0</v>
      </c>
      <c r="AL1225" s="1">
        <f t="shared" si="878"/>
        <v>0</v>
      </c>
      <c r="AM1225" s="1">
        <f t="shared" si="879"/>
        <v>0</v>
      </c>
      <c r="AN1225" s="1">
        <f t="shared" si="879"/>
        <v>0</v>
      </c>
      <c r="AO1225" s="1">
        <f t="shared" si="880"/>
        <v>0</v>
      </c>
      <c r="AP1225" s="1">
        <f t="shared" si="881"/>
        <v>0</v>
      </c>
      <c r="AQ1225" s="1">
        <f t="shared" si="882"/>
        <v>0</v>
      </c>
      <c r="AR1225" s="1">
        <f t="shared" si="883"/>
        <v>0</v>
      </c>
      <c r="AS1225" s="1">
        <f t="shared" si="884"/>
        <v>0</v>
      </c>
      <c r="AT1225" s="1">
        <f t="shared" si="885"/>
        <v>0</v>
      </c>
      <c r="AU1225" s="1">
        <f t="shared" si="886"/>
        <v>0</v>
      </c>
      <c r="AV1225" s="1">
        <f t="shared" si="887"/>
        <v>0</v>
      </c>
      <c r="AW1225" s="1">
        <f t="shared" si="888"/>
        <v>0</v>
      </c>
      <c r="AX1225" s="1">
        <f t="shared" si="889"/>
        <v>0</v>
      </c>
      <c r="AY1225" s="1">
        <f t="shared" si="890"/>
        <v>0</v>
      </c>
      <c r="AZ1225" s="1">
        <f t="shared" si="891"/>
        <v>0</v>
      </c>
      <c r="BA1225" s="1">
        <f t="shared" si="892"/>
        <v>0</v>
      </c>
      <c r="BB1225" s="1">
        <f t="shared" si="893"/>
        <v>0</v>
      </c>
      <c r="BC1225" s="1">
        <f t="shared" si="894"/>
        <v>0</v>
      </c>
      <c r="BD1225" s="1">
        <f t="shared" si="895"/>
        <v>40</v>
      </c>
      <c r="BE1225" s="1" t="str">
        <f t="shared" si="902"/>
        <v>Barge D</v>
      </c>
      <c r="BF1225" s="1">
        <f t="shared" si="903"/>
        <v>1</v>
      </c>
      <c r="BG1225" s="3">
        <v>1207</v>
      </c>
      <c r="BH1225" s="1">
        <f t="shared" si="916"/>
        <v>0</v>
      </c>
      <c r="BI1225" s="1">
        <f t="shared" si="896"/>
        <v>0</v>
      </c>
      <c r="BJ1225" s="3">
        <v>1207</v>
      </c>
      <c r="BK1225" s="1">
        <f t="shared" si="897"/>
        <v>3</v>
      </c>
      <c r="BL1225" s="1">
        <f t="shared" si="904"/>
        <v>0</v>
      </c>
      <c r="BM1225" s="1">
        <f t="shared" si="905"/>
        <v>0</v>
      </c>
      <c r="BN1225" s="1">
        <f t="shared" si="906"/>
        <v>1</v>
      </c>
      <c r="BO1225" s="1">
        <f t="shared" si="907"/>
        <v>2</v>
      </c>
      <c r="BP1225" s="1">
        <f t="shared" si="908"/>
        <v>3</v>
      </c>
      <c r="BQ1225" s="1">
        <f t="shared" si="909"/>
        <v>4</v>
      </c>
      <c r="BR1225" s="1">
        <f t="shared" si="910"/>
        <v>5</v>
      </c>
      <c r="BS1225" s="1">
        <f t="shared" si="911"/>
        <v>6</v>
      </c>
      <c r="BT1225" s="1">
        <f t="shared" si="912"/>
        <v>7</v>
      </c>
      <c r="BU1225" s="1">
        <f t="shared" si="913"/>
        <v>8</v>
      </c>
      <c r="BW1225" s="1">
        <f t="shared" si="915"/>
        <v>0</v>
      </c>
      <c r="BX1225" s="1">
        <f t="shared" si="915"/>
        <v>0</v>
      </c>
      <c r="BY1225" s="1">
        <f t="shared" si="915"/>
        <v>50</v>
      </c>
      <c r="BZ1225" s="1">
        <f t="shared" si="915"/>
        <v>100</v>
      </c>
      <c r="CA1225" s="1">
        <f t="shared" si="915"/>
        <v>150</v>
      </c>
      <c r="CB1225" s="1">
        <f t="shared" si="915"/>
        <v>200</v>
      </c>
      <c r="CC1225" s="1">
        <f t="shared" si="917"/>
        <v>250</v>
      </c>
      <c r="CD1225" s="1">
        <f t="shared" si="917"/>
        <v>300</v>
      </c>
      <c r="CE1225" s="1">
        <f t="shared" si="917"/>
        <v>350</v>
      </c>
      <c r="CF1225" s="1">
        <f t="shared" si="917"/>
        <v>400</v>
      </c>
      <c r="CW1225" s="1">
        <v>1207</v>
      </c>
      <c r="CX1225" s="1">
        <f t="shared" si="898"/>
        <v>1</v>
      </c>
      <c r="CY1225" s="1" t="s">
        <v>37</v>
      </c>
      <c r="CZ1225" s="1">
        <v>1</v>
      </c>
      <c r="DB1225" s="1">
        <f t="shared" si="914"/>
        <v>2</v>
      </c>
      <c r="DC1225" s="1" t="s">
        <v>43</v>
      </c>
      <c r="DD1225" s="1">
        <f t="shared" si="899"/>
        <v>3</v>
      </c>
      <c r="DL1225" s="1">
        <v>1207</v>
      </c>
      <c r="DM1225" s="1">
        <f t="shared" si="900"/>
        <v>1</v>
      </c>
      <c r="DN1225" s="1">
        <f t="shared" si="901"/>
        <v>0</v>
      </c>
      <c r="DO1225" s="1" t="s">
        <v>37</v>
      </c>
      <c r="DP1225" s="1">
        <v>0</v>
      </c>
    </row>
    <row r="1226" spans="1:120" ht="15">
      <c r="A1226">
        <v>1208</v>
      </c>
      <c r="B1226">
        <v>2</v>
      </c>
      <c r="C1226" s="25">
        <v>4200</v>
      </c>
      <c r="D1226">
        <v>2</v>
      </c>
      <c r="E1226">
        <v>6</v>
      </c>
      <c r="F1226" t="s">
        <v>74</v>
      </c>
      <c r="G1226">
        <v>3</v>
      </c>
      <c r="H1226"/>
      <c r="I1226"/>
      <c r="J1226" s="1">
        <v>0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1</v>
      </c>
      <c r="T1226" s="1"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>
        <f t="shared" si="873"/>
        <v>0</v>
      </c>
      <c r="AH1226" s="1">
        <f t="shared" si="874"/>
        <v>0</v>
      </c>
      <c r="AI1226" s="1">
        <f t="shared" si="875"/>
        <v>0</v>
      </c>
      <c r="AJ1226" s="1">
        <f t="shared" si="876"/>
        <v>0</v>
      </c>
      <c r="AK1226" s="1">
        <f t="shared" si="877"/>
        <v>0</v>
      </c>
      <c r="AL1226" s="1">
        <f t="shared" si="878"/>
        <v>0</v>
      </c>
      <c r="AM1226" s="1">
        <f t="shared" si="879"/>
        <v>0</v>
      </c>
      <c r="AN1226" s="1">
        <f t="shared" si="879"/>
        <v>0</v>
      </c>
      <c r="AO1226" s="1">
        <f t="shared" si="880"/>
        <v>0</v>
      </c>
      <c r="AP1226" s="1">
        <f t="shared" si="881"/>
        <v>80</v>
      </c>
      <c r="AQ1226" s="1">
        <f t="shared" si="882"/>
        <v>0</v>
      </c>
      <c r="AR1226" s="1">
        <f t="shared" si="883"/>
        <v>0</v>
      </c>
      <c r="AS1226" s="1">
        <f t="shared" si="884"/>
        <v>0</v>
      </c>
      <c r="AT1226" s="1">
        <f t="shared" si="885"/>
        <v>0</v>
      </c>
      <c r="AU1226" s="1">
        <f t="shared" si="886"/>
        <v>0</v>
      </c>
      <c r="AV1226" s="1">
        <f t="shared" si="887"/>
        <v>0</v>
      </c>
      <c r="AW1226" s="1">
        <f t="shared" si="888"/>
        <v>0</v>
      </c>
      <c r="AX1226" s="1">
        <f t="shared" si="889"/>
        <v>0</v>
      </c>
      <c r="AY1226" s="1">
        <f t="shared" si="890"/>
        <v>0</v>
      </c>
      <c r="AZ1226" s="1">
        <f t="shared" si="891"/>
        <v>0</v>
      </c>
      <c r="BA1226" s="1">
        <f t="shared" si="892"/>
        <v>0</v>
      </c>
      <c r="BB1226" s="1">
        <f t="shared" si="893"/>
        <v>0</v>
      </c>
      <c r="BC1226" s="1">
        <f t="shared" si="894"/>
        <v>0</v>
      </c>
      <c r="BD1226" s="1">
        <f t="shared" si="895"/>
        <v>80</v>
      </c>
      <c r="BE1226" s="1" t="str">
        <f t="shared" si="902"/>
        <v>Barge E</v>
      </c>
      <c r="BF1226" s="1">
        <f t="shared" si="903"/>
        <v>4</v>
      </c>
      <c r="BG1226" s="3">
        <v>1208</v>
      </c>
      <c r="BH1226" s="1">
        <f t="shared" si="916"/>
        <v>0</v>
      </c>
      <c r="BI1226" s="1">
        <f t="shared" si="896"/>
        <v>0</v>
      </c>
      <c r="BJ1226" s="3">
        <v>1208</v>
      </c>
      <c r="BK1226" s="1">
        <f t="shared" si="897"/>
        <v>5</v>
      </c>
      <c r="BL1226" s="1">
        <f t="shared" si="904"/>
        <v>0</v>
      </c>
      <c r="BM1226" s="1">
        <f t="shared" si="905"/>
        <v>0</v>
      </c>
      <c r="BN1226" s="1">
        <f t="shared" si="906"/>
        <v>0</v>
      </c>
      <c r="BO1226" s="1">
        <f t="shared" si="907"/>
        <v>0</v>
      </c>
      <c r="BP1226" s="1">
        <f t="shared" si="908"/>
        <v>1</v>
      </c>
      <c r="BQ1226" s="1">
        <f t="shared" si="909"/>
        <v>2</v>
      </c>
      <c r="BR1226" s="1">
        <f t="shared" si="910"/>
        <v>3</v>
      </c>
      <c r="BS1226" s="1">
        <f t="shared" si="911"/>
        <v>4</v>
      </c>
      <c r="BT1226" s="1">
        <f t="shared" si="912"/>
        <v>5</v>
      </c>
      <c r="BU1226" s="1">
        <f t="shared" si="913"/>
        <v>6</v>
      </c>
      <c r="BW1226" s="1">
        <f t="shared" si="915"/>
        <v>0</v>
      </c>
      <c r="BX1226" s="1">
        <f t="shared" si="915"/>
        <v>0</v>
      </c>
      <c r="BY1226" s="1">
        <f t="shared" si="915"/>
        <v>0</v>
      </c>
      <c r="BZ1226" s="1">
        <f t="shared" si="915"/>
        <v>0</v>
      </c>
      <c r="CA1226" s="1">
        <f t="shared" si="915"/>
        <v>70</v>
      </c>
      <c r="CB1226" s="1">
        <f t="shared" si="915"/>
        <v>140</v>
      </c>
      <c r="CC1226" s="1">
        <f t="shared" si="917"/>
        <v>210</v>
      </c>
      <c r="CD1226" s="1">
        <f t="shared" si="917"/>
        <v>280</v>
      </c>
      <c r="CE1226" s="1">
        <f t="shared" si="917"/>
        <v>350</v>
      </c>
      <c r="CF1226" s="1">
        <f t="shared" si="917"/>
        <v>420</v>
      </c>
      <c r="CW1226" s="1">
        <v>1208</v>
      </c>
      <c r="CX1226" s="1">
        <f t="shared" si="898"/>
        <v>1</v>
      </c>
      <c r="CY1226" s="1" t="s">
        <v>37</v>
      </c>
      <c r="CZ1226" s="1">
        <v>1</v>
      </c>
      <c r="DB1226" s="1">
        <f t="shared" si="914"/>
        <v>5</v>
      </c>
      <c r="DC1226" s="1" t="s">
        <v>43</v>
      </c>
      <c r="DD1226" s="1">
        <f t="shared" si="899"/>
        <v>6</v>
      </c>
      <c r="DL1226" s="1">
        <v>1208</v>
      </c>
      <c r="DM1226" s="1">
        <f t="shared" si="900"/>
        <v>3</v>
      </c>
      <c r="DN1226" s="1">
        <f t="shared" si="901"/>
        <v>0</v>
      </c>
      <c r="DO1226" s="1" t="s">
        <v>37</v>
      </c>
      <c r="DP1226" s="1">
        <v>0</v>
      </c>
    </row>
    <row r="1227" spans="1:120" ht="15">
      <c r="A1227">
        <v>1209</v>
      </c>
      <c r="B1227">
        <v>2</v>
      </c>
      <c r="C1227" s="25">
        <v>4200</v>
      </c>
      <c r="D1227">
        <v>4</v>
      </c>
      <c r="E1227">
        <v>8</v>
      </c>
      <c r="F1227" t="s">
        <v>35</v>
      </c>
      <c r="G1227">
        <v>4</v>
      </c>
      <c r="H1227"/>
      <c r="I1227"/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>
        <v>0</v>
      </c>
      <c r="W1227" s="1">
        <v>0</v>
      </c>
      <c r="X1227" s="1">
        <v>1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>
        <f t="shared" si="873"/>
        <v>0</v>
      </c>
      <c r="AH1227" s="1">
        <f t="shared" si="874"/>
        <v>0</v>
      </c>
      <c r="AI1227" s="1">
        <f t="shared" si="875"/>
        <v>0</v>
      </c>
      <c r="AJ1227" s="1">
        <f t="shared" si="876"/>
        <v>0</v>
      </c>
      <c r="AK1227" s="1">
        <f t="shared" si="877"/>
        <v>0</v>
      </c>
      <c r="AL1227" s="1">
        <f t="shared" si="878"/>
        <v>0</v>
      </c>
      <c r="AM1227" s="1">
        <f t="shared" si="879"/>
        <v>0</v>
      </c>
      <c r="AN1227" s="1">
        <f t="shared" si="879"/>
        <v>0</v>
      </c>
      <c r="AO1227" s="1">
        <f t="shared" si="880"/>
        <v>0</v>
      </c>
      <c r="AP1227" s="1">
        <f t="shared" si="881"/>
        <v>0</v>
      </c>
      <c r="AQ1227" s="1">
        <f t="shared" si="882"/>
        <v>0</v>
      </c>
      <c r="AR1227" s="1">
        <f t="shared" si="883"/>
        <v>0</v>
      </c>
      <c r="AS1227" s="1">
        <f t="shared" si="884"/>
        <v>0</v>
      </c>
      <c r="AT1227" s="1">
        <f t="shared" si="885"/>
        <v>0</v>
      </c>
      <c r="AU1227" s="1">
        <f t="shared" si="886"/>
        <v>80</v>
      </c>
      <c r="AV1227" s="1">
        <f t="shared" si="887"/>
        <v>0</v>
      </c>
      <c r="AW1227" s="1">
        <f t="shared" si="888"/>
        <v>0</v>
      </c>
      <c r="AX1227" s="1">
        <f t="shared" si="889"/>
        <v>0</v>
      </c>
      <c r="AY1227" s="1">
        <f t="shared" si="890"/>
        <v>0</v>
      </c>
      <c r="AZ1227" s="1">
        <f t="shared" si="891"/>
        <v>0</v>
      </c>
      <c r="BA1227" s="1">
        <f t="shared" si="892"/>
        <v>0</v>
      </c>
      <c r="BB1227" s="1">
        <f t="shared" si="893"/>
        <v>0</v>
      </c>
      <c r="BC1227" s="1">
        <f t="shared" si="894"/>
        <v>0</v>
      </c>
      <c r="BD1227" s="1">
        <f t="shared" si="895"/>
        <v>80</v>
      </c>
      <c r="BE1227" s="1" t="str">
        <f t="shared" si="902"/>
        <v>Barge A</v>
      </c>
      <c r="BF1227" s="1">
        <f t="shared" si="903"/>
        <v>6</v>
      </c>
      <c r="BG1227" s="3">
        <v>1209</v>
      </c>
      <c r="BH1227" s="1">
        <f t="shared" si="916"/>
        <v>0</v>
      </c>
      <c r="BI1227" s="1">
        <f t="shared" si="896"/>
        <v>0</v>
      </c>
      <c r="BJ1227" s="3">
        <v>1209</v>
      </c>
      <c r="BK1227" s="1">
        <f t="shared" si="897"/>
        <v>8</v>
      </c>
      <c r="BL1227" s="1">
        <f t="shared" si="904"/>
        <v>0</v>
      </c>
      <c r="BM1227" s="1">
        <f t="shared" si="905"/>
        <v>0</v>
      </c>
      <c r="BN1227" s="1">
        <f t="shared" si="906"/>
        <v>0</v>
      </c>
      <c r="BO1227" s="1">
        <f t="shared" si="907"/>
        <v>0</v>
      </c>
      <c r="BP1227" s="1">
        <f t="shared" si="908"/>
        <v>0</v>
      </c>
      <c r="BQ1227" s="1">
        <f t="shared" si="909"/>
        <v>0</v>
      </c>
      <c r="BR1227" s="1">
        <f t="shared" si="910"/>
        <v>0</v>
      </c>
      <c r="BS1227" s="1">
        <f t="shared" si="911"/>
        <v>1</v>
      </c>
      <c r="BT1227" s="1">
        <f t="shared" si="912"/>
        <v>2</v>
      </c>
      <c r="BU1227" s="1">
        <f t="shared" si="913"/>
        <v>3</v>
      </c>
      <c r="BW1227" s="1">
        <f t="shared" si="915"/>
        <v>0</v>
      </c>
      <c r="BX1227" s="1">
        <f t="shared" si="915"/>
        <v>0</v>
      </c>
      <c r="BY1227" s="1">
        <f t="shared" si="915"/>
        <v>0</v>
      </c>
      <c r="BZ1227" s="1">
        <f t="shared" ref="BZ1227:CF1267" si="918">IF(BO1227&gt;0,IF($B1227=1,BO1227*50,BO1227*70),0)</f>
        <v>0</v>
      </c>
      <c r="CA1227" s="1">
        <f t="shared" si="918"/>
        <v>0</v>
      </c>
      <c r="CB1227" s="1">
        <f t="shared" si="918"/>
        <v>0</v>
      </c>
      <c r="CC1227" s="1">
        <f t="shared" si="917"/>
        <v>0</v>
      </c>
      <c r="CD1227" s="1">
        <f t="shared" si="917"/>
        <v>70</v>
      </c>
      <c r="CE1227" s="1">
        <f t="shared" si="917"/>
        <v>140</v>
      </c>
      <c r="CF1227" s="1">
        <f t="shared" si="917"/>
        <v>210</v>
      </c>
      <c r="CW1227" s="1">
        <v>1209</v>
      </c>
      <c r="CX1227" s="1">
        <f t="shared" si="898"/>
        <v>1</v>
      </c>
      <c r="CY1227" s="1" t="s">
        <v>37</v>
      </c>
      <c r="CZ1227" s="1">
        <v>1</v>
      </c>
      <c r="DB1227" s="1">
        <f t="shared" si="914"/>
        <v>7</v>
      </c>
      <c r="DC1227" s="1" t="s">
        <v>43</v>
      </c>
      <c r="DD1227" s="1">
        <f t="shared" si="899"/>
        <v>8</v>
      </c>
      <c r="DL1227" s="1">
        <v>1209</v>
      </c>
      <c r="DM1227" s="1">
        <f t="shared" si="900"/>
        <v>5</v>
      </c>
      <c r="DN1227" s="1">
        <f t="shared" si="901"/>
        <v>0</v>
      </c>
      <c r="DO1227" s="1" t="s">
        <v>37</v>
      </c>
      <c r="DP1227" s="1">
        <v>0</v>
      </c>
    </row>
    <row r="1228" spans="1:120" ht="15">
      <c r="A1228">
        <v>1210</v>
      </c>
      <c r="B1228">
        <v>1</v>
      </c>
      <c r="C1228" s="25">
        <v>4200</v>
      </c>
      <c r="D1228">
        <v>4</v>
      </c>
      <c r="E1228">
        <v>7</v>
      </c>
      <c r="F1228" t="s">
        <v>35</v>
      </c>
      <c r="G1228">
        <v>6</v>
      </c>
      <c r="H1228"/>
      <c r="I1228"/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>
        <v>0.75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0.25</v>
      </c>
      <c r="AF1228" s="1">
        <v>0</v>
      </c>
      <c r="AG1228" s="1">
        <f t="shared" si="873"/>
        <v>0</v>
      </c>
      <c r="AH1228" s="1">
        <f t="shared" si="874"/>
        <v>0</v>
      </c>
      <c r="AI1228" s="1">
        <f t="shared" si="875"/>
        <v>0</v>
      </c>
      <c r="AJ1228" s="1">
        <f t="shared" si="876"/>
        <v>0</v>
      </c>
      <c r="AK1228" s="1">
        <f t="shared" si="877"/>
        <v>0</v>
      </c>
      <c r="AL1228" s="1">
        <f t="shared" si="878"/>
        <v>0</v>
      </c>
      <c r="AM1228" s="1">
        <f t="shared" si="879"/>
        <v>0</v>
      </c>
      <c r="AN1228" s="1">
        <f t="shared" si="879"/>
        <v>0</v>
      </c>
      <c r="AO1228" s="1">
        <f t="shared" si="880"/>
        <v>0</v>
      </c>
      <c r="AP1228" s="1">
        <f t="shared" si="881"/>
        <v>0</v>
      </c>
      <c r="AQ1228" s="1">
        <f t="shared" si="882"/>
        <v>0</v>
      </c>
      <c r="AR1228" s="1">
        <f t="shared" si="883"/>
        <v>0</v>
      </c>
      <c r="AS1228" s="1">
        <f t="shared" si="884"/>
        <v>30</v>
      </c>
      <c r="AT1228" s="1">
        <f t="shared" si="885"/>
        <v>0</v>
      </c>
      <c r="AU1228" s="1">
        <f t="shared" si="886"/>
        <v>0</v>
      </c>
      <c r="AV1228" s="1">
        <f t="shared" si="887"/>
        <v>0</v>
      </c>
      <c r="AW1228" s="1">
        <f t="shared" si="888"/>
        <v>0</v>
      </c>
      <c r="AX1228" s="1">
        <f t="shared" si="889"/>
        <v>0</v>
      </c>
      <c r="AY1228" s="1">
        <f t="shared" si="890"/>
        <v>0</v>
      </c>
      <c r="AZ1228" s="1">
        <f t="shared" si="891"/>
        <v>0</v>
      </c>
      <c r="BA1228" s="1">
        <f t="shared" si="892"/>
        <v>0</v>
      </c>
      <c r="BB1228" s="1">
        <f t="shared" si="893"/>
        <v>10</v>
      </c>
      <c r="BC1228" s="1">
        <f t="shared" si="894"/>
        <v>0</v>
      </c>
      <c r="BD1228" s="1">
        <f t="shared" si="895"/>
        <v>40</v>
      </c>
      <c r="BE1228" s="1" t="b">
        <f t="shared" si="902"/>
        <v>0</v>
      </c>
      <c r="BF1228" s="1">
        <f t="shared" si="903"/>
        <v>0</v>
      </c>
      <c r="BG1228" s="3">
        <v>1210</v>
      </c>
      <c r="BH1228" s="1">
        <f t="shared" si="916"/>
        <v>0</v>
      </c>
      <c r="BI1228" s="1">
        <f t="shared" si="896"/>
        <v>0</v>
      </c>
      <c r="BJ1228" s="3">
        <v>1210</v>
      </c>
      <c r="BK1228" s="1">
        <f t="shared" si="897"/>
        <v>10</v>
      </c>
      <c r="BL1228" s="1">
        <f t="shared" si="904"/>
        <v>0</v>
      </c>
      <c r="BM1228" s="1">
        <f t="shared" si="905"/>
        <v>0</v>
      </c>
      <c r="BN1228" s="1">
        <f t="shared" si="906"/>
        <v>0</v>
      </c>
      <c r="BO1228" s="1">
        <f t="shared" si="907"/>
        <v>0</v>
      </c>
      <c r="BP1228" s="1">
        <f t="shared" si="908"/>
        <v>0</v>
      </c>
      <c r="BQ1228" s="1">
        <f t="shared" si="909"/>
        <v>0</v>
      </c>
      <c r="BR1228" s="1">
        <f t="shared" si="910"/>
        <v>0</v>
      </c>
      <c r="BS1228" s="1">
        <f t="shared" si="911"/>
        <v>0</v>
      </c>
      <c r="BT1228" s="1">
        <f t="shared" si="912"/>
        <v>0</v>
      </c>
      <c r="BU1228" s="1">
        <f t="shared" si="913"/>
        <v>1</v>
      </c>
      <c r="BW1228" s="1">
        <f t="shared" ref="BW1228:BW1259" si="919">IF(BL1228&gt;0,IF($B1228=1,BL1228*50,BL1228*70),0)</f>
        <v>0</v>
      </c>
      <c r="BX1228" s="1">
        <f t="shared" ref="BX1228:BX1259" si="920">IF(BM1228&gt;0,IF($B1228=1,BM1228*50,BM1228*70),0)</f>
        <v>0</v>
      </c>
      <c r="BY1228" s="1">
        <f t="shared" ref="BY1228:BY1259" si="921">IF(BN1228&gt;0,IF($B1228=1,BN1228*50,BN1228*70),0)</f>
        <v>0</v>
      </c>
      <c r="BZ1228" s="1">
        <f t="shared" si="918"/>
        <v>0</v>
      </c>
      <c r="CA1228" s="1">
        <f t="shared" si="918"/>
        <v>0</v>
      </c>
      <c r="CB1228" s="1">
        <f t="shared" si="918"/>
        <v>0</v>
      </c>
      <c r="CC1228" s="1">
        <f t="shared" si="917"/>
        <v>0</v>
      </c>
      <c r="CD1228" s="1">
        <f t="shared" si="917"/>
        <v>0</v>
      </c>
      <c r="CE1228" s="1">
        <f t="shared" si="917"/>
        <v>0</v>
      </c>
      <c r="CF1228" s="1">
        <f t="shared" si="917"/>
        <v>50</v>
      </c>
      <c r="CW1228" s="1">
        <v>1210</v>
      </c>
      <c r="CX1228" s="1">
        <f t="shared" si="898"/>
        <v>1</v>
      </c>
      <c r="CY1228" s="1" t="s">
        <v>37</v>
      </c>
      <c r="CZ1228" s="1">
        <v>1</v>
      </c>
      <c r="DB1228" s="1">
        <f t="shared" si="914"/>
        <v>7</v>
      </c>
      <c r="DC1228" s="1" t="s">
        <v>43</v>
      </c>
      <c r="DD1228" s="1">
        <f t="shared" si="899"/>
        <v>7</v>
      </c>
      <c r="DL1228" s="1">
        <v>1210</v>
      </c>
      <c r="DM1228" s="1">
        <f t="shared" si="900"/>
        <v>5</v>
      </c>
      <c r="DN1228" s="1">
        <f t="shared" si="901"/>
        <v>0</v>
      </c>
      <c r="DO1228" s="1" t="s">
        <v>37</v>
      </c>
      <c r="DP1228" s="1">
        <v>0</v>
      </c>
    </row>
    <row r="1229" spans="1:120" ht="15">
      <c r="A1229">
        <v>1211</v>
      </c>
      <c r="B1229">
        <v>1</v>
      </c>
      <c r="C1229" s="25">
        <v>4200</v>
      </c>
      <c r="D1229">
        <v>1</v>
      </c>
      <c r="E1229">
        <v>4</v>
      </c>
      <c r="F1229" t="s">
        <v>32</v>
      </c>
      <c r="G1229">
        <v>4</v>
      </c>
      <c r="H1229"/>
      <c r="I1229"/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1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>
        <f t="shared" si="873"/>
        <v>0</v>
      </c>
      <c r="AH1229" s="1">
        <f t="shared" si="874"/>
        <v>0</v>
      </c>
      <c r="AI1229" s="1">
        <f t="shared" si="875"/>
        <v>0</v>
      </c>
      <c r="AJ1229" s="1">
        <f t="shared" si="876"/>
        <v>0</v>
      </c>
      <c r="AK1229" s="1">
        <f t="shared" si="877"/>
        <v>0</v>
      </c>
      <c r="AL1229" s="1">
        <f t="shared" si="878"/>
        <v>40</v>
      </c>
      <c r="AM1229" s="1">
        <f t="shared" si="879"/>
        <v>0</v>
      </c>
      <c r="AN1229" s="1">
        <f t="shared" si="879"/>
        <v>0</v>
      </c>
      <c r="AO1229" s="1">
        <f t="shared" si="880"/>
        <v>0</v>
      </c>
      <c r="AP1229" s="1">
        <f t="shared" si="881"/>
        <v>0</v>
      </c>
      <c r="AQ1229" s="1">
        <f t="shared" si="882"/>
        <v>0</v>
      </c>
      <c r="AR1229" s="1">
        <f t="shared" si="883"/>
        <v>0</v>
      </c>
      <c r="AS1229" s="1">
        <f t="shared" si="884"/>
        <v>0</v>
      </c>
      <c r="AT1229" s="1">
        <f t="shared" si="885"/>
        <v>0</v>
      </c>
      <c r="AU1229" s="1">
        <f t="shared" si="886"/>
        <v>0</v>
      </c>
      <c r="AV1229" s="1">
        <f t="shared" si="887"/>
        <v>0</v>
      </c>
      <c r="AW1229" s="1">
        <f t="shared" si="888"/>
        <v>0</v>
      </c>
      <c r="AX1229" s="1">
        <f t="shared" si="889"/>
        <v>0</v>
      </c>
      <c r="AY1229" s="1">
        <f t="shared" si="890"/>
        <v>0</v>
      </c>
      <c r="AZ1229" s="1">
        <f t="shared" si="891"/>
        <v>0</v>
      </c>
      <c r="BA1229" s="1">
        <f t="shared" si="892"/>
        <v>0</v>
      </c>
      <c r="BB1229" s="1">
        <f t="shared" si="893"/>
        <v>0</v>
      </c>
      <c r="BC1229" s="1">
        <f t="shared" si="894"/>
        <v>0</v>
      </c>
      <c r="BD1229" s="1">
        <f t="shared" si="895"/>
        <v>40</v>
      </c>
      <c r="BE1229" s="1" t="str">
        <f t="shared" si="902"/>
        <v>Barge C</v>
      </c>
      <c r="BF1229" s="1">
        <f t="shared" si="903"/>
        <v>2</v>
      </c>
      <c r="BG1229" s="3">
        <v>1211</v>
      </c>
      <c r="BH1229" s="1">
        <f t="shared" si="916"/>
        <v>0</v>
      </c>
      <c r="BI1229" s="1">
        <f t="shared" si="896"/>
        <v>0</v>
      </c>
      <c r="BJ1229" s="3">
        <v>1211</v>
      </c>
      <c r="BK1229" s="1">
        <f t="shared" si="897"/>
        <v>5</v>
      </c>
      <c r="BL1229" s="1">
        <f t="shared" si="904"/>
        <v>0</v>
      </c>
      <c r="BM1229" s="1">
        <f t="shared" si="905"/>
        <v>0</v>
      </c>
      <c r="BN1229" s="1">
        <f t="shared" si="906"/>
        <v>0</v>
      </c>
      <c r="BO1229" s="1">
        <f t="shared" si="907"/>
        <v>0</v>
      </c>
      <c r="BP1229" s="1">
        <f t="shared" si="908"/>
        <v>1</v>
      </c>
      <c r="BQ1229" s="1">
        <f t="shared" si="909"/>
        <v>2</v>
      </c>
      <c r="BR1229" s="1">
        <f t="shared" si="910"/>
        <v>3</v>
      </c>
      <c r="BS1229" s="1">
        <f t="shared" si="911"/>
        <v>4</v>
      </c>
      <c r="BT1229" s="1">
        <f t="shared" si="912"/>
        <v>5</v>
      </c>
      <c r="BU1229" s="1">
        <f t="shared" si="913"/>
        <v>6</v>
      </c>
      <c r="BW1229" s="1">
        <f t="shared" si="919"/>
        <v>0</v>
      </c>
      <c r="BX1229" s="1">
        <f t="shared" si="920"/>
        <v>0</v>
      </c>
      <c r="BY1229" s="1">
        <f t="shared" si="921"/>
        <v>0</v>
      </c>
      <c r="BZ1229" s="1">
        <f t="shared" si="918"/>
        <v>0</v>
      </c>
      <c r="CA1229" s="1">
        <f t="shared" si="918"/>
        <v>50</v>
      </c>
      <c r="CB1229" s="1">
        <f t="shared" si="918"/>
        <v>100</v>
      </c>
      <c r="CC1229" s="1">
        <f t="shared" si="917"/>
        <v>150</v>
      </c>
      <c r="CD1229" s="1">
        <f t="shared" si="917"/>
        <v>200</v>
      </c>
      <c r="CE1229" s="1">
        <f t="shared" si="917"/>
        <v>250</v>
      </c>
      <c r="CF1229" s="1">
        <f t="shared" si="917"/>
        <v>300</v>
      </c>
      <c r="CW1229" s="1">
        <v>1211</v>
      </c>
      <c r="CX1229" s="1">
        <f t="shared" si="898"/>
        <v>1</v>
      </c>
      <c r="CY1229" s="1" t="s">
        <v>37</v>
      </c>
      <c r="CZ1229" s="1">
        <v>1</v>
      </c>
      <c r="DB1229" s="1">
        <f t="shared" si="914"/>
        <v>3</v>
      </c>
      <c r="DC1229" s="1" t="s">
        <v>43</v>
      </c>
      <c r="DD1229" s="1">
        <f t="shared" si="899"/>
        <v>4</v>
      </c>
      <c r="DL1229" s="1">
        <v>1211</v>
      </c>
      <c r="DM1229" s="1">
        <f t="shared" si="900"/>
        <v>2</v>
      </c>
      <c r="DN1229" s="1">
        <f t="shared" si="901"/>
        <v>0</v>
      </c>
      <c r="DO1229" s="1" t="s">
        <v>37</v>
      </c>
      <c r="DP1229" s="1">
        <v>0</v>
      </c>
    </row>
    <row r="1230" spans="1:120" ht="15">
      <c r="A1230">
        <v>1212</v>
      </c>
      <c r="B1230">
        <v>2</v>
      </c>
      <c r="C1230" s="25">
        <v>4200</v>
      </c>
      <c r="D1230">
        <v>5</v>
      </c>
      <c r="E1230">
        <v>8</v>
      </c>
      <c r="F1230" t="s">
        <v>35</v>
      </c>
      <c r="G1230">
        <v>3</v>
      </c>
      <c r="H1230"/>
      <c r="I1230"/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1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>
        <f t="shared" si="873"/>
        <v>0</v>
      </c>
      <c r="AH1230" s="1">
        <f t="shared" si="874"/>
        <v>0</v>
      </c>
      <c r="AI1230" s="1">
        <f t="shared" si="875"/>
        <v>0</v>
      </c>
      <c r="AJ1230" s="1">
        <f t="shared" si="876"/>
        <v>0</v>
      </c>
      <c r="AK1230" s="1">
        <f t="shared" si="877"/>
        <v>0</v>
      </c>
      <c r="AL1230" s="1">
        <f t="shared" si="878"/>
        <v>0</v>
      </c>
      <c r="AM1230" s="1">
        <f t="shared" si="879"/>
        <v>0</v>
      </c>
      <c r="AN1230" s="1">
        <f t="shared" si="879"/>
        <v>0</v>
      </c>
      <c r="AO1230" s="1">
        <f t="shared" si="880"/>
        <v>0</v>
      </c>
      <c r="AP1230" s="1">
        <f t="shared" si="881"/>
        <v>0</v>
      </c>
      <c r="AQ1230" s="1">
        <f t="shared" si="882"/>
        <v>0</v>
      </c>
      <c r="AR1230" s="1">
        <f t="shared" si="883"/>
        <v>0</v>
      </c>
      <c r="AS1230" s="1">
        <f t="shared" si="884"/>
        <v>0</v>
      </c>
      <c r="AT1230" s="1">
        <f t="shared" si="885"/>
        <v>0</v>
      </c>
      <c r="AU1230" s="1">
        <f t="shared" si="886"/>
        <v>80</v>
      </c>
      <c r="AV1230" s="1">
        <f t="shared" si="887"/>
        <v>0</v>
      </c>
      <c r="AW1230" s="1">
        <f t="shared" si="888"/>
        <v>0</v>
      </c>
      <c r="AX1230" s="1">
        <f t="shared" si="889"/>
        <v>0</v>
      </c>
      <c r="AY1230" s="1">
        <f t="shared" si="890"/>
        <v>0</v>
      </c>
      <c r="AZ1230" s="1">
        <f t="shared" si="891"/>
        <v>0</v>
      </c>
      <c r="BA1230" s="1">
        <f t="shared" si="892"/>
        <v>0</v>
      </c>
      <c r="BB1230" s="1">
        <f t="shared" si="893"/>
        <v>0</v>
      </c>
      <c r="BC1230" s="1">
        <f t="shared" si="894"/>
        <v>0</v>
      </c>
      <c r="BD1230" s="1">
        <f t="shared" si="895"/>
        <v>80</v>
      </c>
      <c r="BE1230" s="1" t="str">
        <f t="shared" si="902"/>
        <v>Barge A</v>
      </c>
      <c r="BF1230" s="1">
        <f t="shared" si="903"/>
        <v>6</v>
      </c>
      <c r="BG1230" s="3">
        <v>1212</v>
      </c>
      <c r="BH1230" s="1">
        <f t="shared" si="916"/>
        <v>0</v>
      </c>
      <c r="BI1230" s="1">
        <f t="shared" si="896"/>
        <v>0</v>
      </c>
      <c r="BJ1230" s="3">
        <v>1212</v>
      </c>
      <c r="BK1230" s="1">
        <f t="shared" si="897"/>
        <v>8</v>
      </c>
      <c r="BL1230" s="1">
        <f t="shared" si="904"/>
        <v>0</v>
      </c>
      <c r="BM1230" s="1">
        <f t="shared" si="905"/>
        <v>0</v>
      </c>
      <c r="BN1230" s="1">
        <f t="shared" si="906"/>
        <v>0</v>
      </c>
      <c r="BO1230" s="1">
        <f t="shared" si="907"/>
        <v>0</v>
      </c>
      <c r="BP1230" s="1">
        <f t="shared" si="908"/>
        <v>0</v>
      </c>
      <c r="BQ1230" s="1">
        <f t="shared" si="909"/>
        <v>0</v>
      </c>
      <c r="BR1230" s="1">
        <f t="shared" si="910"/>
        <v>0</v>
      </c>
      <c r="BS1230" s="1">
        <f t="shared" si="911"/>
        <v>1</v>
      </c>
      <c r="BT1230" s="1">
        <f t="shared" si="912"/>
        <v>2</v>
      </c>
      <c r="BU1230" s="1">
        <f t="shared" si="913"/>
        <v>3</v>
      </c>
      <c r="BW1230" s="1">
        <f t="shared" si="919"/>
        <v>0</v>
      </c>
      <c r="BX1230" s="1">
        <f t="shared" si="920"/>
        <v>0</v>
      </c>
      <c r="BY1230" s="1">
        <f t="shared" si="921"/>
        <v>0</v>
      </c>
      <c r="BZ1230" s="1">
        <f t="shared" si="918"/>
        <v>0</v>
      </c>
      <c r="CA1230" s="1">
        <f t="shared" si="918"/>
        <v>0</v>
      </c>
      <c r="CB1230" s="1">
        <f t="shared" si="918"/>
        <v>0</v>
      </c>
      <c r="CC1230" s="1">
        <f t="shared" si="917"/>
        <v>0</v>
      </c>
      <c r="CD1230" s="1">
        <f t="shared" si="917"/>
        <v>70</v>
      </c>
      <c r="CE1230" s="1">
        <f t="shared" si="917"/>
        <v>140</v>
      </c>
      <c r="CF1230" s="1">
        <f t="shared" si="917"/>
        <v>210</v>
      </c>
      <c r="CW1230" s="1">
        <v>1212</v>
      </c>
      <c r="CX1230" s="1">
        <f t="shared" si="898"/>
        <v>1</v>
      </c>
      <c r="CY1230" s="1" t="s">
        <v>37</v>
      </c>
      <c r="CZ1230" s="1">
        <v>1</v>
      </c>
      <c r="DB1230" s="1">
        <f t="shared" si="914"/>
        <v>7</v>
      </c>
      <c r="DC1230" s="1" t="s">
        <v>43</v>
      </c>
      <c r="DD1230" s="1">
        <f t="shared" si="899"/>
        <v>8</v>
      </c>
      <c r="DL1230" s="1">
        <v>1212</v>
      </c>
      <c r="DM1230" s="1">
        <f t="shared" si="900"/>
        <v>6</v>
      </c>
      <c r="DN1230" s="1">
        <f t="shared" si="901"/>
        <v>0</v>
      </c>
      <c r="DO1230" s="1" t="s">
        <v>37</v>
      </c>
      <c r="DP1230" s="1">
        <v>0</v>
      </c>
    </row>
    <row r="1231" spans="1:120" ht="15">
      <c r="A1231">
        <v>1213</v>
      </c>
      <c r="B1231">
        <v>2</v>
      </c>
      <c r="C1231" s="25">
        <v>24200</v>
      </c>
      <c r="D1231">
        <v>3</v>
      </c>
      <c r="E1231">
        <v>7</v>
      </c>
      <c r="F1231" t="s">
        <v>73</v>
      </c>
      <c r="G1231">
        <v>5</v>
      </c>
      <c r="H1231"/>
      <c r="I1231"/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1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>
        <f t="shared" si="873"/>
        <v>0</v>
      </c>
      <c r="AH1231" s="1">
        <f t="shared" si="874"/>
        <v>0</v>
      </c>
      <c r="AI1231" s="1">
        <f t="shared" si="875"/>
        <v>0</v>
      </c>
      <c r="AJ1231" s="1">
        <f t="shared" si="876"/>
        <v>0</v>
      </c>
      <c r="AK1231" s="1">
        <f t="shared" si="877"/>
        <v>0</v>
      </c>
      <c r="AL1231" s="1">
        <f t="shared" si="878"/>
        <v>0</v>
      </c>
      <c r="AM1231" s="1">
        <f t="shared" si="879"/>
        <v>0</v>
      </c>
      <c r="AN1231" s="1">
        <f t="shared" si="879"/>
        <v>0</v>
      </c>
      <c r="AO1231" s="1">
        <f t="shared" si="880"/>
        <v>0</v>
      </c>
      <c r="AP1231" s="1">
        <f t="shared" si="881"/>
        <v>0</v>
      </c>
      <c r="AQ1231" s="1">
        <f t="shared" si="882"/>
        <v>0</v>
      </c>
      <c r="AR1231" s="1">
        <f t="shared" si="883"/>
        <v>0</v>
      </c>
      <c r="AS1231" s="1">
        <f t="shared" si="884"/>
        <v>80</v>
      </c>
      <c r="AT1231" s="1">
        <f t="shared" si="885"/>
        <v>0</v>
      </c>
      <c r="AU1231" s="1">
        <f t="shared" si="886"/>
        <v>0</v>
      </c>
      <c r="AV1231" s="1">
        <f t="shared" si="887"/>
        <v>0</v>
      </c>
      <c r="AW1231" s="1">
        <f t="shared" si="888"/>
        <v>0</v>
      </c>
      <c r="AX1231" s="1">
        <f t="shared" si="889"/>
        <v>0</v>
      </c>
      <c r="AY1231" s="1">
        <f t="shared" si="890"/>
        <v>0</v>
      </c>
      <c r="AZ1231" s="1">
        <f t="shared" si="891"/>
        <v>0</v>
      </c>
      <c r="BA1231" s="1">
        <f t="shared" si="892"/>
        <v>0</v>
      </c>
      <c r="BB1231" s="1">
        <f t="shared" si="893"/>
        <v>0</v>
      </c>
      <c r="BC1231" s="1">
        <f t="shared" si="894"/>
        <v>0</v>
      </c>
      <c r="BD1231" s="1">
        <f t="shared" si="895"/>
        <v>80</v>
      </c>
      <c r="BE1231" s="1" t="str">
        <f t="shared" si="902"/>
        <v>Barge E</v>
      </c>
      <c r="BF1231" s="1">
        <f t="shared" si="903"/>
        <v>5</v>
      </c>
      <c r="BG1231" s="3">
        <v>1213</v>
      </c>
      <c r="BH1231" s="1">
        <f t="shared" si="916"/>
        <v>0</v>
      </c>
      <c r="BI1231" s="1">
        <f t="shared" si="896"/>
        <v>0</v>
      </c>
      <c r="BJ1231" s="3">
        <v>1213</v>
      </c>
      <c r="BK1231" s="1">
        <f t="shared" si="897"/>
        <v>8</v>
      </c>
      <c r="BL1231" s="1">
        <f t="shared" si="904"/>
        <v>0</v>
      </c>
      <c r="BM1231" s="1">
        <f t="shared" si="905"/>
        <v>0</v>
      </c>
      <c r="BN1231" s="1">
        <f t="shared" si="906"/>
        <v>0</v>
      </c>
      <c r="BO1231" s="1">
        <f t="shared" si="907"/>
        <v>0</v>
      </c>
      <c r="BP1231" s="1">
        <f t="shared" si="908"/>
        <v>0</v>
      </c>
      <c r="BQ1231" s="1">
        <f t="shared" si="909"/>
        <v>0</v>
      </c>
      <c r="BR1231" s="1">
        <f t="shared" si="910"/>
        <v>0</v>
      </c>
      <c r="BS1231" s="1">
        <f t="shared" si="911"/>
        <v>1</v>
      </c>
      <c r="BT1231" s="1">
        <f t="shared" si="912"/>
        <v>2</v>
      </c>
      <c r="BU1231" s="1">
        <f t="shared" si="913"/>
        <v>3</v>
      </c>
      <c r="BW1231" s="1">
        <f t="shared" si="919"/>
        <v>0</v>
      </c>
      <c r="BX1231" s="1">
        <f t="shared" si="920"/>
        <v>0</v>
      </c>
      <c r="BY1231" s="1">
        <f t="shared" si="921"/>
        <v>0</v>
      </c>
      <c r="BZ1231" s="1">
        <f t="shared" si="918"/>
        <v>0</v>
      </c>
      <c r="CA1231" s="1">
        <f t="shared" si="918"/>
        <v>0</v>
      </c>
      <c r="CB1231" s="1">
        <f t="shared" si="918"/>
        <v>0</v>
      </c>
      <c r="CC1231" s="1">
        <f t="shared" si="917"/>
        <v>0</v>
      </c>
      <c r="CD1231" s="1">
        <f t="shared" si="917"/>
        <v>70</v>
      </c>
      <c r="CE1231" s="1">
        <f t="shared" si="917"/>
        <v>140</v>
      </c>
      <c r="CF1231" s="1">
        <f t="shared" si="917"/>
        <v>210</v>
      </c>
      <c r="CW1231" s="1">
        <v>1213</v>
      </c>
      <c r="CX1231" s="1">
        <f t="shared" si="898"/>
        <v>1</v>
      </c>
      <c r="CY1231" s="1" t="s">
        <v>37</v>
      </c>
      <c r="CZ1231" s="1">
        <v>1</v>
      </c>
      <c r="DB1231" s="1">
        <f t="shared" si="914"/>
        <v>6</v>
      </c>
      <c r="DC1231" s="1" t="s">
        <v>43</v>
      </c>
      <c r="DD1231" s="1">
        <f t="shared" si="899"/>
        <v>7</v>
      </c>
      <c r="DL1231" s="1">
        <v>1213</v>
      </c>
      <c r="DM1231" s="1">
        <f t="shared" si="900"/>
        <v>4</v>
      </c>
      <c r="DN1231" s="1">
        <f t="shared" si="901"/>
        <v>0</v>
      </c>
      <c r="DO1231" s="1" t="s">
        <v>37</v>
      </c>
      <c r="DP1231" s="1">
        <v>0</v>
      </c>
    </row>
    <row r="1232" spans="1:120" ht="15">
      <c r="A1232">
        <v>1214</v>
      </c>
      <c r="B1232">
        <v>1</v>
      </c>
      <c r="C1232" s="25">
        <v>22300</v>
      </c>
      <c r="D1232">
        <v>1</v>
      </c>
      <c r="E1232">
        <v>4</v>
      </c>
      <c r="F1232" t="s">
        <v>73</v>
      </c>
      <c r="G1232">
        <v>5</v>
      </c>
      <c r="H1232"/>
      <c r="I1232"/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>
        <f t="shared" si="873"/>
        <v>0</v>
      </c>
      <c r="AH1232" s="1">
        <f t="shared" si="874"/>
        <v>0</v>
      </c>
      <c r="AI1232" s="1">
        <f t="shared" si="875"/>
        <v>0</v>
      </c>
      <c r="AJ1232" s="1">
        <f t="shared" si="876"/>
        <v>0</v>
      </c>
      <c r="AK1232" s="1">
        <f t="shared" si="877"/>
        <v>0</v>
      </c>
      <c r="AL1232" s="1">
        <f t="shared" si="878"/>
        <v>40</v>
      </c>
      <c r="AM1232" s="1">
        <f t="shared" si="879"/>
        <v>0</v>
      </c>
      <c r="AN1232" s="1">
        <f t="shared" si="879"/>
        <v>0</v>
      </c>
      <c r="AO1232" s="1">
        <f t="shared" si="880"/>
        <v>0</v>
      </c>
      <c r="AP1232" s="1">
        <f t="shared" si="881"/>
        <v>0</v>
      </c>
      <c r="AQ1232" s="1">
        <f t="shared" si="882"/>
        <v>0</v>
      </c>
      <c r="AR1232" s="1">
        <f t="shared" si="883"/>
        <v>0</v>
      </c>
      <c r="AS1232" s="1">
        <f t="shared" si="884"/>
        <v>0</v>
      </c>
      <c r="AT1232" s="1">
        <f t="shared" si="885"/>
        <v>0</v>
      </c>
      <c r="AU1232" s="1">
        <f t="shared" si="886"/>
        <v>0</v>
      </c>
      <c r="AV1232" s="1">
        <f t="shared" si="887"/>
        <v>0</v>
      </c>
      <c r="AW1232" s="1">
        <f t="shared" si="888"/>
        <v>0</v>
      </c>
      <c r="AX1232" s="1">
        <f t="shared" si="889"/>
        <v>0</v>
      </c>
      <c r="AY1232" s="1">
        <f t="shared" si="890"/>
        <v>0</v>
      </c>
      <c r="AZ1232" s="1">
        <f t="shared" si="891"/>
        <v>0</v>
      </c>
      <c r="BA1232" s="1">
        <f t="shared" si="892"/>
        <v>0</v>
      </c>
      <c r="BB1232" s="1">
        <f t="shared" si="893"/>
        <v>0</v>
      </c>
      <c r="BC1232" s="1">
        <f t="shared" si="894"/>
        <v>0</v>
      </c>
      <c r="BD1232" s="1">
        <f t="shared" si="895"/>
        <v>40</v>
      </c>
      <c r="BE1232" s="1" t="str">
        <f t="shared" si="902"/>
        <v>Barge C</v>
      </c>
      <c r="BF1232" s="1">
        <f t="shared" si="903"/>
        <v>2</v>
      </c>
      <c r="BG1232" s="3">
        <v>1214</v>
      </c>
      <c r="BH1232" s="1">
        <f t="shared" si="916"/>
        <v>0</v>
      </c>
      <c r="BI1232" s="1">
        <f t="shared" si="896"/>
        <v>0</v>
      </c>
      <c r="BJ1232" s="3">
        <v>1214</v>
      </c>
      <c r="BK1232" s="1">
        <f t="shared" si="897"/>
        <v>6</v>
      </c>
      <c r="BL1232" s="1">
        <f t="shared" si="904"/>
        <v>0</v>
      </c>
      <c r="BM1232" s="1">
        <f t="shared" si="905"/>
        <v>0</v>
      </c>
      <c r="BN1232" s="1">
        <f t="shared" si="906"/>
        <v>0</v>
      </c>
      <c r="BO1232" s="1">
        <f t="shared" si="907"/>
        <v>0</v>
      </c>
      <c r="BP1232" s="1">
        <f t="shared" si="908"/>
        <v>0</v>
      </c>
      <c r="BQ1232" s="1">
        <f t="shared" si="909"/>
        <v>1</v>
      </c>
      <c r="BR1232" s="1">
        <f t="shared" si="910"/>
        <v>2</v>
      </c>
      <c r="BS1232" s="1">
        <f t="shared" si="911"/>
        <v>3</v>
      </c>
      <c r="BT1232" s="1">
        <f t="shared" si="912"/>
        <v>4</v>
      </c>
      <c r="BU1232" s="1">
        <f t="shared" si="913"/>
        <v>5</v>
      </c>
      <c r="BW1232" s="1">
        <f t="shared" si="919"/>
        <v>0</v>
      </c>
      <c r="BX1232" s="1">
        <f t="shared" si="920"/>
        <v>0</v>
      </c>
      <c r="BY1232" s="1">
        <f t="shared" si="921"/>
        <v>0</v>
      </c>
      <c r="BZ1232" s="1">
        <f t="shared" si="918"/>
        <v>0</v>
      </c>
      <c r="CA1232" s="1">
        <f t="shared" si="918"/>
        <v>0</v>
      </c>
      <c r="CB1232" s="1">
        <f t="shared" si="918"/>
        <v>50</v>
      </c>
      <c r="CC1232" s="1">
        <f t="shared" si="917"/>
        <v>100</v>
      </c>
      <c r="CD1232" s="1">
        <f t="shared" si="917"/>
        <v>150</v>
      </c>
      <c r="CE1232" s="1">
        <f t="shared" si="917"/>
        <v>200</v>
      </c>
      <c r="CF1232" s="1">
        <f t="shared" si="917"/>
        <v>250</v>
      </c>
      <c r="CW1232" s="1">
        <v>1214</v>
      </c>
      <c r="CX1232" s="1">
        <f t="shared" si="898"/>
        <v>1</v>
      </c>
      <c r="CY1232" s="1" t="s">
        <v>37</v>
      </c>
      <c r="CZ1232" s="1">
        <v>1</v>
      </c>
      <c r="DB1232" s="1">
        <f t="shared" si="914"/>
        <v>3</v>
      </c>
      <c r="DC1232" s="1" t="s">
        <v>43</v>
      </c>
      <c r="DD1232" s="1">
        <f t="shared" si="899"/>
        <v>4</v>
      </c>
      <c r="DL1232" s="1">
        <v>1214</v>
      </c>
      <c r="DM1232" s="1">
        <f t="shared" si="900"/>
        <v>2</v>
      </c>
      <c r="DN1232" s="1">
        <f t="shared" si="901"/>
        <v>0</v>
      </c>
      <c r="DO1232" s="1" t="s">
        <v>37</v>
      </c>
      <c r="DP1232" s="1">
        <v>0</v>
      </c>
    </row>
    <row r="1233" spans="1:120" ht="15">
      <c r="A1233">
        <v>1215</v>
      </c>
      <c r="B1233">
        <v>2</v>
      </c>
      <c r="C1233" s="25">
        <v>24200</v>
      </c>
      <c r="D1233">
        <v>3</v>
      </c>
      <c r="E1233">
        <v>7</v>
      </c>
      <c r="F1233" t="s">
        <v>73</v>
      </c>
      <c r="G1233">
        <v>3</v>
      </c>
      <c r="H1233"/>
      <c r="I1233"/>
      <c r="J1233" s="1">
        <v>0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>
        <v>1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f t="shared" si="873"/>
        <v>0</v>
      </c>
      <c r="AH1233" s="1">
        <f t="shared" si="874"/>
        <v>0</v>
      </c>
      <c r="AI1233" s="1">
        <f t="shared" si="875"/>
        <v>0</v>
      </c>
      <c r="AJ1233" s="1">
        <f t="shared" si="876"/>
        <v>0</v>
      </c>
      <c r="AK1233" s="1">
        <f t="shared" si="877"/>
        <v>0</v>
      </c>
      <c r="AL1233" s="1">
        <f t="shared" si="878"/>
        <v>0</v>
      </c>
      <c r="AM1233" s="1">
        <f t="shared" si="879"/>
        <v>0</v>
      </c>
      <c r="AN1233" s="1">
        <f t="shared" si="879"/>
        <v>0</v>
      </c>
      <c r="AO1233" s="1">
        <f t="shared" si="880"/>
        <v>0</v>
      </c>
      <c r="AP1233" s="1">
        <f t="shared" si="881"/>
        <v>0</v>
      </c>
      <c r="AQ1233" s="1">
        <f t="shared" si="882"/>
        <v>0</v>
      </c>
      <c r="AR1233" s="1">
        <f t="shared" si="883"/>
        <v>0</v>
      </c>
      <c r="AS1233" s="1">
        <f t="shared" si="884"/>
        <v>80</v>
      </c>
      <c r="AT1233" s="1">
        <f t="shared" si="885"/>
        <v>0</v>
      </c>
      <c r="AU1233" s="1">
        <f t="shared" si="886"/>
        <v>0</v>
      </c>
      <c r="AV1233" s="1">
        <f t="shared" si="887"/>
        <v>0</v>
      </c>
      <c r="AW1233" s="1">
        <f t="shared" si="888"/>
        <v>0</v>
      </c>
      <c r="AX1233" s="1">
        <f t="shared" si="889"/>
        <v>0</v>
      </c>
      <c r="AY1233" s="1">
        <f t="shared" si="890"/>
        <v>0</v>
      </c>
      <c r="AZ1233" s="1">
        <f t="shared" si="891"/>
        <v>0</v>
      </c>
      <c r="BA1233" s="1">
        <f t="shared" si="892"/>
        <v>0</v>
      </c>
      <c r="BB1233" s="1">
        <f t="shared" si="893"/>
        <v>0</v>
      </c>
      <c r="BC1233" s="1">
        <f t="shared" si="894"/>
        <v>0</v>
      </c>
      <c r="BD1233" s="1">
        <f t="shared" si="895"/>
        <v>80</v>
      </c>
      <c r="BE1233" s="1" t="str">
        <f t="shared" si="902"/>
        <v>Barge E</v>
      </c>
      <c r="BF1233" s="1">
        <f t="shared" si="903"/>
        <v>5</v>
      </c>
      <c r="BG1233" s="3">
        <v>1215</v>
      </c>
      <c r="BH1233" s="1">
        <f t="shared" si="916"/>
        <v>0</v>
      </c>
      <c r="BI1233" s="1">
        <f t="shared" si="896"/>
        <v>0</v>
      </c>
      <c r="BJ1233" s="3">
        <v>1215</v>
      </c>
      <c r="BK1233" s="1">
        <f t="shared" si="897"/>
        <v>6</v>
      </c>
      <c r="BL1233" s="1">
        <f t="shared" si="904"/>
        <v>0</v>
      </c>
      <c r="BM1233" s="1">
        <f t="shared" si="905"/>
        <v>0</v>
      </c>
      <c r="BN1233" s="1">
        <f t="shared" si="906"/>
        <v>0</v>
      </c>
      <c r="BO1233" s="1">
        <f t="shared" si="907"/>
        <v>0</v>
      </c>
      <c r="BP1233" s="1">
        <f t="shared" si="908"/>
        <v>0</v>
      </c>
      <c r="BQ1233" s="1">
        <f t="shared" si="909"/>
        <v>1</v>
      </c>
      <c r="BR1233" s="1">
        <f t="shared" si="910"/>
        <v>2</v>
      </c>
      <c r="BS1233" s="1">
        <f t="shared" si="911"/>
        <v>3</v>
      </c>
      <c r="BT1233" s="1">
        <f t="shared" si="912"/>
        <v>4</v>
      </c>
      <c r="BU1233" s="1">
        <f t="shared" si="913"/>
        <v>5</v>
      </c>
      <c r="BW1233" s="1">
        <f t="shared" si="919"/>
        <v>0</v>
      </c>
      <c r="BX1233" s="1">
        <f t="shared" si="920"/>
        <v>0</v>
      </c>
      <c r="BY1233" s="1">
        <f t="shared" si="921"/>
        <v>0</v>
      </c>
      <c r="BZ1233" s="1">
        <f t="shared" si="918"/>
        <v>0</v>
      </c>
      <c r="CA1233" s="1">
        <f t="shared" si="918"/>
        <v>0</v>
      </c>
      <c r="CB1233" s="1">
        <f t="shared" si="918"/>
        <v>70</v>
      </c>
      <c r="CC1233" s="1">
        <f t="shared" si="917"/>
        <v>140</v>
      </c>
      <c r="CD1233" s="1">
        <f t="shared" si="917"/>
        <v>210</v>
      </c>
      <c r="CE1233" s="1">
        <f t="shared" si="917"/>
        <v>280</v>
      </c>
      <c r="CF1233" s="1">
        <f t="shared" si="917"/>
        <v>350</v>
      </c>
      <c r="CW1233" s="1">
        <v>1215</v>
      </c>
      <c r="CX1233" s="1">
        <f t="shared" si="898"/>
        <v>1</v>
      </c>
      <c r="CY1233" s="1" t="s">
        <v>37</v>
      </c>
      <c r="CZ1233" s="1">
        <v>1</v>
      </c>
      <c r="DB1233" s="1">
        <f t="shared" si="914"/>
        <v>6</v>
      </c>
      <c r="DC1233" s="1" t="s">
        <v>43</v>
      </c>
      <c r="DD1233" s="1">
        <f t="shared" si="899"/>
        <v>7</v>
      </c>
      <c r="DL1233" s="1">
        <v>1215</v>
      </c>
      <c r="DM1233" s="1">
        <f t="shared" si="900"/>
        <v>4</v>
      </c>
      <c r="DN1233" s="1">
        <f t="shared" si="901"/>
        <v>0</v>
      </c>
      <c r="DO1233" s="1" t="s">
        <v>37</v>
      </c>
      <c r="DP1233" s="1">
        <v>0</v>
      </c>
    </row>
    <row r="1234" spans="1:120" ht="15">
      <c r="A1234">
        <v>1216</v>
      </c>
      <c r="B1234">
        <v>2</v>
      </c>
      <c r="C1234" s="25">
        <v>24200</v>
      </c>
      <c r="D1234">
        <v>5</v>
      </c>
      <c r="E1234">
        <v>8</v>
      </c>
      <c r="F1234" t="s">
        <v>73</v>
      </c>
      <c r="G1234">
        <v>3</v>
      </c>
      <c r="H1234"/>
      <c r="I1234"/>
      <c r="J1234" s="1">
        <v>0</v>
      </c>
      <c r="K1234" s="1">
        <v>0</v>
      </c>
      <c r="L1234" s="1">
        <v>0</v>
      </c>
      <c r="M1234" s="1">
        <v>0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1">
        <v>0</v>
      </c>
      <c r="T1234" s="1"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1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>
        <f t="shared" si="873"/>
        <v>0</v>
      </c>
      <c r="AH1234" s="1">
        <f t="shared" si="874"/>
        <v>0</v>
      </c>
      <c r="AI1234" s="1">
        <f t="shared" si="875"/>
        <v>0</v>
      </c>
      <c r="AJ1234" s="1">
        <f t="shared" si="876"/>
        <v>0</v>
      </c>
      <c r="AK1234" s="1">
        <f t="shared" si="877"/>
        <v>0</v>
      </c>
      <c r="AL1234" s="1">
        <f t="shared" si="878"/>
        <v>0</v>
      </c>
      <c r="AM1234" s="1">
        <f t="shared" si="879"/>
        <v>0</v>
      </c>
      <c r="AN1234" s="1">
        <f t="shared" si="879"/>
        <v>0</v>
      </c>
      <c r="AO1234" s="1">
        <f t="shared" si="880"/>
        <v>0</v>
      </c>
      <c r="AP1234" s="1">
        <f t="shared" si="881"/>
        <v>0</v>
      </c>
      <c r="AQ1234" s="1">
        <f t="shared" si="882"/>
        <v>0</v>
      </c>
      <c r="AR1234" s="1">
        <f t="shared" si="883"/>
        <v>0</v>
      </c>
      <c r="AS1234" s="1">
        <f t="shared" si="884"/>
        <v>0</v>
      </c>
      <c r="AT1234" s="1">
        <f t="shared" si="885"/>
        <v>0</v>
      </c>
      <c r="AU1234" s="1">
        <f t="shared" si="886"/>
        <v>0</v>
      </c>
      <c r="AV1234" s="1">
        <f t="shared" si="887"/>
        <v>80</v>
      </c>
      <c r="AW1234" s="1">
        <f t="shared" si="888"/>
        <v>0</v>
      </c>
      <c r="AX1234" s="1">
        <f t="shared" si="889"/>
        <v>0</v>
      </c>
      <c r="AY1234" s="1">
        <f t="shared" si="890"/>
        <v>0</v>
      </c>
      <c r="AZ1234" s="1">
        <f t="shared" si="891"/>
        <v>0</v>
      </c>
      <c r="BA1234" s="1">
        <f t="shared" si="892"/>
        <v>0</v>
      </c>
      <c r="BB1234" s="1">
        <f t="shared" si="893"/>
        <v>0</v>
      </c>
      <c r="BC1234" s="1">
        <f t="shared" si="894"/>
        <v>0</v>
      </c>
      <c r="BD1234" s="1">
        <f t="shared" si="895"/>
        <v>80</v>
      </c>
      <c r="BE1234" s="1" t="str">
        <f t="shared" si="902"/>
        <v>Barge D</v>
      </c>
      <c r="BF1234" s="1">
        <f t="shared" si="903"/>
        <v>6</v>
      </c>
      <c r="BG1234" s="3">
        <v>1216</v>
      </c>
      <c r="BH1234" s="1">
        <f t="shared" si="916"/>
        <v>0</v>
      </c>
      <c r="BI1234" s="1">
        <f t="shared" si="896"/>
        <v>0</v>
      </c>
      <c r="BJ1234" s="3">
        <v>1216</v>
      </c>
      <c r="BK1234" s="1">
        <f t="shared" si="897"/>
        <v>8</v>
      </c>
      <c r="BL1234" s="1">
        <f t="shared" si="904"/>
        <v>0</v>
      </c>
      <c r="BM1234" s="1">
        <f t="shared" si="905"/>
        <v>0</v>
      </c>
      <c r="BN1234" s="1">
        <f t="shared" si="906"/>
        <v>0</v>
      </c>
      <c r="BO1234" s="1">
        <f t="shared" si="907"/>
        <v>0</v>
      </c>
      <c r="BP1234" s="1">
        <f t="shared" si="908"/>
        <v>0</v>
      </c>
      <c r="BQ1234" s="1">
        <f t="shared" si="909"/>
        <v>0</v>
      </c>
      <c r="BR1234" s="1">
        <f t="shared" si="910"/>
        <v>0</v>
      </c>
      <c r="BS1234" s="1">
        <f t="shared" si="911"/>
        <v>1</v>
      </c>
      <c r="BT1234" s="1">
        <f t="shared" si="912"/>
        <v>2</v>
      </c>
      <c r="BU1234" s="1">
        <f t="shared" si="913"/>
        <v>3</v>
      </c>
      <c r="BW1234" s="1">
        <f t="shared" si="919"/>
        <v>0</v>
      </c>
      <c r="BX1234" s="1">
        <f t="shared" si="920"/>
        <v>0</v>
      </c>
      <c r="BY1234" s="1">
        <f t="shared" si="921"/>
        <v>0</v>
      </c>
      <c r="BZ1234" s="1">
        <f t="shared" si="918"/>
        <v>0</v>
      </c>
      <c r="CA1234" s="1">
        <f t="shared" si="918"/>
        <v>0</v>
      </c>
      <c r="CB1234" s="1">
        <f t="shared" si="918"/>
        <v>0</v>
      </c>
      <c r="CC1234" s="1">
        <f t="shared" si="917"/>
        <v>0</v>
      </c>
      <c r="CD1234" s="1">
        <f t="shared" si="917"/>
        <v>70</v>
      </c>
      <c r="CE1234" s="1">
        <f t="shared" si="917"/>
        <v>140</v>
      </c>
      <c r="CF1234" s="1">
        <f t="shared" si="917"/>
        <v>210</v>
      </c>
      <c r="CW1234" s="1">
        <v>1216</v>
      </c>
      <c r="CX1234" s="1">
        <f t="shared" si="898"/>
        <v>1</v>
      </c>
      <c r="CY1234" s="1" t="s">
        <v>37</v>
      </c>
      <c r="CZ1234" s="1">
        <v>1</v>
      </c>
      <c r="DB1234" s="1">
        <f t="shared" si="914"/>
        <v>7</v>
      </c>
      <c r="DC1234" s="1" t="s">
        <v>43</v>
      </c>
      <c r="DD1234" s="1">
        <f t="shared" si="899"/>
        <v>8</v>
      </c>
      <c r="DL1234" s="1">
        <v>1216</v>
      </c>
      <c r="DM1234" s="1">
        <f t="shared" si="900"/>
        <v>6</v>
      </c>
      <c r="DN1234" s="1">
        <f t="shared" si="901"/>
        <v>0</v>
      </c>
      <c r="DO1234" s="1" t="s">
        <v>37</v>
      </c>
      <c r="DP1234" s="1">
        <v>0</v>
      </c>
    </row>
    <row r="1235" spans="1:120" ht="15">
      <c r="A1235">
        <v>1217</v>
      </c>
      <c r="B1235">
        <v>1</v>
      </c>
      <c r="C1235" s="25">
        <v>22300</v>
      </c>
      <c r="D1235">
        <v>3</v>
      </c>
      <c r="E1235">
        <v>7</v>
      </c>
      <c r="F1235" t="s">
        <v>74</v>
      </c>
      <c r="G1235">
        <v>3</v>
      </c>
      <c r="H1235"/>
      <c r="I1235"/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0</v>
      </c>
      <c r="P1235" s="1">
        <v>0</v>
      </c>
      <c r="Q1235" s="1">
        <v>0</v>
      </c>
      <c r="R1235" s="1">
        <v>0</v>
      </c>
      <c r="S1235" s="1">
        <v>0</v>
      </c>
      <c r="T1235" s="1">
        <v>0</v>
      </c>
      <c r="U1235" s="1">
        <v>1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>
        <f t="shared" ref="AG1235:AG1298" si="922">(225+BW1235)*J1235</f>
        <v>0</v>
      </c>
      <c r="AH1235" s="1">
        <f t="shared" ref="AH1235:AH1298" si="923">(40*$B1235+ $BW1235) *K1235</f>
        <v>0</v>
      </c>
      <c r="AI1235" s="1">
        <f t="shared" ref="AI1235:AI1298" si="924">(40*$B1235+ $BW1235) *L1235</f>
        <v>0</v>
      </c>
      <c r="AJ1235" s="1">
        <f t="shared" ref="AJ1235:AJ1298" si="925">(225+BX1235)*M1235</f>
        <v>0</v>
      </c>
      <c r="AK1235" s="1">
        <f t="shared" ref="AK1235:AK1298" si="926">(40*$B1235+$BX1235) *N1235</f>
        <v>0</v>
      </c>
      <c r="AL1235" s="1">
        <f t="shared" ref="AL1235:AL1298" si="927">(40*$B1235+$BX1235) *O1235</f>
        <v>0</v>
      </c>
      <c r="AM1235" s="1">
        <f t="shared" ref="AM1235:AN1298" si="928">(225+BY1235)*P1235</f>
        <v>0</v>
      </c>
      <c r="AN1235" s="1">
        <f t="shared" si="928"/>
        <v>0</v>
      </c>
      <c r="AO1235" s="1">
        <f t="shared" ref="AO1235:AO1298" si="929">(40*$B1235+$BZ1235) *R1235</f>
        <v>0</v>
      </c>
      <c r="AP1235" s="1">
        <f t="shared" ref="AP1235:AP1298" si="930">(40*$B1235+$BZ1235) *S1235</f>
        <v>0</v>
      </c>
      <c r="AQ1235" s="1">
        <f t="shared" ref="AQ1235:AQ1298" si="931">(225+CA1235)*T1235</f>
        <v>0</v>
      </c>
      <c r="AR1235" s="1">
        <f t="shared" ref="AR1235:AR1298" si="932">(40*$B1235+$CA1235)*U1235</f>
        <v>40</v>
      </c>
      <c r="AS1235" s="1">
        <f t="shared" ref="AS1235:AS1298" si="933">(40*$B1235+$CA1235)*V1235</f>
        <v>0</v>
      </c>
      <c r="AT1235" s="1">
        <f t="shared" ref="AT1235:AT1298" si="934">(225+CB1235)*W1235</f>
        <v>0</v>
      </c>
      <c r="AU1235" s="1">
        <f t="shared" ref="AU1235:AU1298" si="935">(40*$B1235+$CB1235)*X1235</f>
        <v>0</v>
      </c>
      <c r="AV1235" s="1">
        <f t="shared" ref="AV1235:AV1298" si="936">(40*$B1235+$CB1235)*Y1235</f>
        <v>0</v>
      </c>
      <c r="AW1235" s="1">
        <f t="shared" ref="AW1235:AW1298" si="937">(225+CC1235)*Z1235</f>
        <v>0</v>
      </c>
      <c r="AX1235" s="1">
        <f t="shared" ref="AX1235:AX1298" si="938">(40*$B1235+$CC1235)*AA1235</f>
        <v>0</v>
      </c>
      <c r="AY1235" s="1">
        <f t="shared" ref="AY1235:AY1298" si="939">(225+CD1235)*AB1235</f>
        <v>0</v>
      </c>
      <c r="AZ1235" s="1">
        <f t="shared" ref="AZ1235:AZ1298" si="940">(40*$B1235+ $CD1235)*AC1235</f>
        <v>0</v>
      </c>
      <c r="BA1235" s="1">
        <f t="shared" ref="BA1235:BA1298" si="941">(225+CE1235)*AD1235</f>
        <v>0</v>
      </c>
      <c r="BB1235" s="1">
        <f t="shared" ref="BB1235:BB1298" si="942">(40*$B1235+$CE1235)*AE1235</f>
        <v>0</v>
      </c>
      <c r="BC1235" s="1">
        <f t="shared" ref="BC1235:BC1298" si="943">(225+CF1235)*AF1235</f>
        <v>0</v>
      </c>
      <c r="BD1235" s="1">
        <f t="shared" ref="BD1235:BD1298" si="944">SUM(AG1235:BC1235)</f>
        <v>40</v>
      </c>
      <c r="BE1235" s="1" t="str">
        <f t="shared" si="902"/>
        <v>Barge C</v>
      </c>
      <c r="BF1235" s="1">
        <f t="shared" si="903"/>
        <v>5</v>
      </c>
      <c r="BG1235" s="3">
        <v>1217</v>
      </c>
      <c r="BH1235" s="1">
        <f t="shared" si="916"/>
        <v>0</v>
      </c>
      <c r="BI1235" s="1">
        <f t="shared" ref="BI1235:BI1298" si="945">IF(BH1235&gt;0,IF(B1235=1,BH1235*50,BH1235*70),0)</f>
        <v>0</v>
      </c>
      <c r="BJ1235" s="3">
        <v>1217</v>
      </c>
      <c r="BK1235" s="1">
        <f t="shared" ref="BK1235:BK1298" si="946">D1235+G1235</f>
        <v>6</v>
      </c>
      <c r="BL1235" s="1">
        <f t="shared" si="904"/>
        <v>0</v>
      </c>
      <c r="BM1235" s="1">
        <f t="shared" si="905"/>
        <v>0</v>
      </c>
      <c r="BN1235" s="1">
        <f t="shared" si="906"/>
        <v>0</v>
      </c>
      <c r="BO1235" s="1">
        <f t="shared" si="907"/>
        <v>0</v>
      </c>
      <c r="BP1235" s="1">
        <f t="shared" si="908"/>
        <v>0</v>
      </c>
      <c r="BQ1235" s="1">
        <f t="shared" si="909"/>
        <v>1</v>
      </c>
      <c r="BR1235" s="1">
        <f t="shared" si="910"/>
        <v>2</v>
      </c>
      <c r="BS1235" s="1">
        <f t="shared" si="911"/>
        <v>3</v>
      </c>
      <c r="BT1235" s="1">
        <f t="shared" si="912"/>
        <v>4</v>
      </c>
      <c r="BU1235" s="1">
        <f t="shared" si="913"/>
        <v>5</v>
      </c>
      <c r="BW1235" s="1">
        <f t="shared" si="919"/>
        <v>0</v>
      </c>
      <c r="BX1235" s="1">
        <f t="shared" si="920"/>
        <v>0</v>
      </c>
      <c r="BY1235" s="1">
        <f t="shared" si="921"/>
        <v>0</v>
      </c>
      <c r="BZ1235" s="1">
        <f t="shared" si="918"/>
        <v>0</v>
      </c>
      <c r="CA1235" s="1">
        <f t="shared" si="918"/>
        <v>0</v>
      </c>
      <c r="CB1235" s="1">
        <f t="shared" si="918"/>
        <v>50</v>
      </c>
      <c r="CC1235" s="1">
        <f t="shared" si="918"/>
        <v>100</v>
      </c>
      <c r="CD1235" s="1">
        <f t="shared" si="918"/>
        <v>150</v>
      </c>
      <c r="CE1235" s="1">
        <f t="shared" si="918"/>
        <v>200</v>
      </c>
      <c r="CF1235" s="1">
        <f t="shared" si="918"/>
        <v>250</v>
      </c>
      <c r="CW1235" s="1">
        <v>1217</v>
      </c>
      <c r="CX1235" s="1">
        <f t="shared" ref="CX1235:CX1298" si="947">SUM(J1235:AF1235)</f>
        <v>1</v>
      </c>
      <c r="CY1235" s="1" t="s">
        <v>37</v>
      </c>
      <c r="CZ1235" s="1">
        <v>1</v>
      </c>
      <c r="DB1235" s="1">
        <f t="shared" si="914"/>
        <v>6</v>
      </c>
      <c r="DC1235" s="1" t="s">
        <v>43</v>
      </c>
      <c r="DD1235" s="1">
        <f t="shared" ref="DD1235:DD1298" si="948">E1235</f>
        <v>7</v>
      </c>
      <c r="DL1235" s="1">
        <v>1217</v>
      </c>
      <c r="DM1235" s="1">
        <f t="shared" ref="DM1235:DM1298" si="949">D1235+1</f>
        <v>4</v>
      </c>
      <c r="DN1235" s="1">
        <f t="shared" ref="DN1235:DN1298" si="950">IF(DM1235=2,SUM(J1235:L1235),IF(DM1235=3,SUM(J1235:O1235),IF(DM1235=4,SUM(J1235:P1235),IF(DM1235=5,SUM(J1235:S1235),IF(DM1235=6,SUM(J1235:V1235),IF(DM1235=7,SUM(J1235:Y1235),0))))))</f>
        <v>0</v>
      </c>
      <c r="DO1235" s="1" t="s">
        <v>37</v>
      </c>
      <c r="DP1235" s="1">
        <v>0</v>
      </c>
    </row>
    <row r="1236" spans="1:120" ht="15">
      <c r="A1236">
        <v>1218</v>
      </c>
      <c r="B1236">
        <v>1</v>
      </c>
      <c r="C1236" s="25">
        <v>26863</v>
      </c>
      <c r="D1236">
        <v>4</v>
      </c>
      <c r="E1236">
        <v>7</v>
      </c>
      <c r="F1236" t="s">
        <v>35</v>
      </c>
      <c r="G1236">
        <v>5</v>
      </c>
      <c r="H1236"/>
      <c r="I1236"/>
      <c r="J1236" s="1">
        <v>0</v>
      </c>
      <c r="K1236" s="1">
        <v>0</v>
      </c>
      <c r="L1236" s="1">
        <v>0</v>
      </c>
      <c r="M1236" s="1">
        <v>0</v>
      </c>
      <c r="N1236" s="1">
        <v>0</v>
      </c>
      <c r="O1236" s="1">
        <v>0</v>
      </c>
      <c r="P1236" s="1">
        <v>0</v>
      </c>
      <c r="Q1236" s="1">
        <v>0</v>
      </c>
      <c r="R1236" s="1">
        <v>0</v>
      </c>
      <c r="S1236" s="1">
        <v>0</v>
      </c>
      <c r="T1236" s="1">
        <v>0</v>
      </c>
      <c r="U1236" s="1">
        <v>0.66666667000000002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0.33333332999999998</v>
      </c>
      <c r="AD1236" s="1">
        <v>0</v>
      </c>
      <c r="AE1236" s="1">
        <v>0</v>
      </c>
      <c r="AF1236" s="1">
        <v>0</v>
      </c>
      <c r="AG1236" s="1">
        <f t="shared" si="922"/>
        <v>0</v>
      </c>
      <c r="AH1236" s="1">
        <f t="shared" si="923"/>
        <v>0</v>
      </c>
      <c r="AI1236" s="1">
        <f t="shared" si="924"/>
        <v>0</v>
      </c>
      <c r="AJ1236" s="1">
        <f t="shared" si="925"/>
        <v>0</v>
      </c>
      <c r="AK1236" s="1">
        <f t="shared" si="926"/>
        <v>0</v>
      </c>
      <c r="AL1236" s="1">
        <f t="shared" si="927"/>
        <v>0</v>
      </c>
      <c r="AM1236" s="1">
        <f t="shared" si="928"/>
        <v>0</v>
      </c>
      <c r="AN1236" s="1">
        <f t="shared" si="928"/>
        <v>0</v>
      </c>
      <c r="AO1236" s="1">
        <f t="shared" si="929"/>
        <v>0</v>
      </c>
      <c r="AP1236" s="1">
        <f t="shared" si="930"/>
        <v>0</v>
      </c>
      <c r="AQ1236" s="1">
        <f t="shared" si="931"/>
        <v>0</v>
      </c>
      <c r="AR1236" s="1">
        <f t="shared" si="932"/>
        <v>26.666666800000002</v>
      </c>
      <c r="AS1236" s="1">
        <f t="shared" si="933"/>
        <v>0</v>
      </c>
      <c r="AT1236" s="1">
        <f t="shared" si="934"/>
        <v>0</v>
      </c>
      <c r="AU1236" s="1">
        <f t="shared" si="935"/>
        <v>0</v>
      </c>
      <c r="AV1236" s="1">
        <f t="shared" si="936"/>
        <v>0</v>
      </c>
      <c r="AW1236" s="1">
        <f t="shared" si="937"/>
        <v>0</v>
      </c>
      <c r="AX1236" s="1">
        <f t="shared" si="938"/>
        <v>0</v>
      </c>
      <c r="AY1236" s="1">
        <f t="shared" si="939"/>
        <v>0</v>
      </c>
      <c r="AZ1236" s="1">
        <f t="shared" si="940"/>
        <v>13.333333199999998</v>
      </c>
      <c r="BA1236" s="1">
        <f t="shared" si="941"/>
        <v>0</v>
      </c>
      <c r="BB1236" s="1">
        <f t="shared" si="942"/>
        <v>0</v>
      </c>
      <c r="BC1236" s="1">
        <f t="shared" si="943"/>
        <v>0</v>
      </c>
      <c r="BD1236" s="1">
        <f t="shared" si="944"/>
        <v>40</v>
      </c>
      <c r="BE1236" s="1" t="b">
        <f t="shared" ref="BE1236:BE1299" si="951">IF(J1236+M1236+P1236+Q1236+T1236+W1236+Z1236+AB1236+AD1236+AF1236=1,"Truck",IF(N1236+X1236=1,"Barge A",IF(R1236+AA1236+AE1236=1,"Barge B",IF(O1236+U1236=1,"Barge C",IF(K1236+Y1236+AC1236=1,"Barge D",IF(L1236+S1236=1,"Barge E",IF(V1236=1,"Barge E")))))))</f>
        <v>0</v>
      </c>
      <c r="BF1236" s="1">
        <f t="shared" ref="BF1236:BF1299" si="952">IF(SUM(J1236:L1236)=1,1,IF(SUM(M1236:O1236)=1,2,IF(P1236=1,3,IF(SUM(Q1236:S1236)=1,4,IF(SUM(T1236:V1236)=1,5,IF(SUM(W1236:Y1236)=1,6,IF(SUM(Z1236:AA1236)=1,7,IF(SUM(AB1236:AC1236)=1,8,IF(SUM(AD1236:AE1236)=1,9,IF(AF1236=1,10,0))))))))))</f>
        <v>0</v>
      </c>
      <c r="BG1236" s="3">
        <v>1218</v>
      </c>
      <c r="BH1236" s="1">
        <f t="shared" si="916"/>
        <v>0</v>
      </c>
      <c r="BI1236" s="1">
        <f t="shared" si="945"/>
        <v>0</v>
      </c>
      <c r="BJ1236" s="3">
        <v>1218</v>
      </c>
      <c r="BK1236" s="1">
        <f t="shared" si="946"/>
        <v>9</v>
      </c>
      <c r="BL1236" s="1">
        <f t="shared" ref="BL1236:BL1299" si="953">IF(BK1236=1,BK1236,0)</f>
        <v>0</v>
      </c>
      <c r="BM1236" s="1">
        <f t="shared" ref="BM1236:BM1299" si="954">IF(BL1236&gt;0,BL1236+1,IF(BK1236=2,BK1236-1,0))</f>
        <v>0</v>
      </c>
      <c r="BN1236" s="1">
        <f t="shared" ref="BN1236:BN1299" si="955">IF(BM1236&gt;0,BM1236+1,IF(BK1236=3,BK1236-2,0))</f>
        <v>0</v>
      </c>
      <c r="BO1236" s="1">
        <f t="shared" ref="BO1236:BO1299" si="956">IF(BN1236&gt;0,BN1236+1,IF(BK1236=4,BK1236-3,0))</f>
        <v>0</v>
      </c>
      <c r="BP1236" s="1">
        <f t="shared" ref="BP1236:BP1299" si="957">IF(BO1236&gt;0,BO1236+1,IF(BK1236=5,BK1236-4,0))</f>
        <v>0</v>
      </c>
      <c r="BQ1236" s="1">
        <f t="shared" ref="BQ1236:BQ1299" si="958">IF(BP1236&gt;0,BP1236+1,IF(BK1236=6,BK1236-5,0))</f>
        <v>0</v>
      </c>
      <c r="BR1236" s="1">
        <f t="shared" ref="BR1236:BR1299" si="959">IF(BQ1236&gt;0,BQ1236+1,IF(BK1236=7,BK1236-6,0))</f>
        <v>0</v>
      </c>
      <c r="BS1236" s="1">
        <f t="shared" ref="BS1236:BS1299" si="960">IF(BR1236&gt;0,BR1236+1,IF(BK1236=8,BK1236-7,0))</f>
        <v>0</v>
      </c>
      <c r="BT1236" s="1">
        <f t="shared" ref="BT1236:BT1299" si="961">IF(BS1236&gt;0,BS1236+1,IF(BK1236=9,BK1236-8,0))</f>
        <v>1</v>
      </c>
      <c r="BU1236" s="1">
        <f t="shared" ref="BU1236:BU1299" si="962">IF(BT1236&gt;0,BT1236+1,IF(BK1236=10,BK1236-9,0))</f>
        <v>2</v>
      </c>
      <c r="BW1236" s="1">
        <f t="shared" si="919"/>
        <v>0</v>
      </c>
      <c r="BX1236" s="1">
        <f t="shared" si="920"/>
        <v>0</v>
      </c>
      <c r="BY1236" s="1">
        <f t="shared" si="921"/>
        <v>0</v>
      </c>
      <c r="BZ1236" s="1">
        <f t="shared" si="918"/>
        <v>0</v>
      </c>
      <c r="CA1236" s="1">
        <f t="shared" si="918"/>
        <v>0</v>
      </c>
      <c r="CB1236" s="1">
        <f t="shared" si="918"/>
        <v>0</v>
      </c>
      <c r="CC1236" s="1">
        <f t="shared" si="918"/>
        <v>0</v>
      </c>
      <c r="CD1236" s="1">
        <f t="shared" si="918"/>
        <v>0</v>
      </c>
      <c r="CE1236" s="1">
        <f t="shared" si="918"/>
        <v>50</v>
      </c>
      <c r="CF1236" s="1">
        <f t="shared" si="918"/>
        <v>100</v>
      </c>
      <c r="CW1236" s="1">
        <v>1218</v>
      </c>
      <c r="CX1236" s="1">
        <f t="shared" si="947"/>
        <v>1</v>
      </c>
      <c r="CY1236" s="1" t="s">
        <v>37</v>
      </c>
      <c r="CZ1236" s="1">
        <v>1</v>
      </c>
      <c r="DB1236" s="1">
        <f t="shared" ref="DB1236:DB1299" si="963">J1236*1+SUM(K1236:L1236)*(1+1)+M1236*2+SUM(N1236:O1236)*(2+1) +P1236*3 + Q1236* 4 + SUM(R1236:S1236)*(4+1) + T1236*5 +SUM(U1236:V1236)*(5+1) + W1236*6 + SUM(X1236:Y1236)*(6+1) + Z1236*7 + SUM(AA1236:AA1236)*(7+1) + AB1236*8 + SUM(AC1236:AC1236)*(8+1) + AD1236*9 + SUM(AE1236:AE1236)*(9+1) + AF1236*10</f>
        <v>6.9999999899999992</v>
      </c>
      <c r="DC1236" s="1" t="s">
        <v>43</v>
      </c>
      <c r="DD1236" s="1">
        <f t="shared" si="948"/>
        <v>7</v>
      </c>
      <c r="DL1236" s="1">
        <v>1218</v>
      </c>
      <c r="DM1236" s="1">
        <f t="shared" si="949"/>
        <v>5</v>
      </c>
      <c r="DN1236" s="1">
        <f t="shared" si="950"/>
        <v>0</v>
      </c>
      <c r="DO1236" s="1" t="s">
        <v>37</v>
      </c>
      <c r="DP1236" s="1">
        <v>0</v>
      </c>
    </row>
    <row r="1237" spans="1:120" ht="15">
      <c r="A1237">
        <v>1219</v>
      </c>
      <c r="B1237">
        <v>2</v>
      </c>
      <c r="C1237" s="25">
        <v>22300</v>
      </c>
      <c r="D1237">
        <v>0</v>
      </c>
      <c r="E1237">
        <v>3</v>
      </c>
      <c r="F1237" t="s">
        <v>73</v>
      </c>
      <c r="G1237">
        <v>4</v>
      </c>
      <c r="H1237"/>
      <c r="I1237"/>
      <c r="J1237" s="1">
        <v>0</v>
      </c>
      <c r="K1237" s="1">
        <v>0</v>
      </c>
      <c r="L1237" s="1">
        <v>1</v>
      </c>
      <c r="M1237" s="1">
        <v>0</v>
      </c>
      <c r="N1237" s="1">
        <v>0</v>
      </c>
      <c r="O1237" s="1">
        <v>0</v>
      </c>
      <c r="P1237" s="1">
        <v>0</v>
      </c>
      <c r="Q1237" s="1">
        <v>0</v>
      </c>
      <c r="R1237" s="1">
        <v>0</v>
      </c>
      <c r="S1237" s="1">
        <v>0</v>
      </c>
      <c r="T1237" s="1"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>
        <f t="shared" si="922"/>
        <v>0</v>
      </c>
      <c r="AH1237" s="1">
        <f t="shared" si="923"/>
        <v>0</v>
      </c>
      <c r="AI1237" s="1">
        <f t="shared" si="924"/>
        <v>80</v>
      </c>
      <c r="AJ1237" s="1">
        <f t="shared" si="925"/>
        <v>0</v>
      </c>
      <c r="AK1237" s="1">
        <f t="shared" si="926"/>
        <v>0</v>
      </c>
      <c r="AL1237" s="1">
        <f t="shared" si="927"/>
        <v>0</v>
      </c>
      <c r="AM1237" s="1">
        <f t="shared" si="928"/>
        <v>0</v>
      </c>
      <c r="AN1237" s="1">
        <f t="shared" si="928"/>
        <v>0</v>
      </c>
      <c r="AO1237" s="1">
        <f t="shared" si="929"/>
        <v>0</v>
      </c>
      <c r="AP1237" s="1">
        <f t="shared" si="930"/>
        <v>0</v>
      </c>
      <c r="AQ1237" s="1">
        <f t="shared" si="931"/>
        <v>0</v>
      </c>
      <c r="AR1237" s="1">
        <f t="shared" si="932"/>
        <v>0</v>
      </c>
      <c r="AS1237" s="1">
        <f t="shared" si="933"/>
        <v>0</v>
      </c>
      <c r="AT1237" s="1">
        <f t="shared" si="934"/>
        <v>0</v>
      </c>
      <c r="AU1237" s="1">
        <f t="shared" si="935"/>
        <v>0</v>
      </c>
      <c r="AV1237" s="1">
        <f t="shared" si="936"/>
        <v>0</v>
      </c>
      <c r="AW1237" s="1">
        <f t="shared" si="937"/>
        <v>0</v>
      </c>
      <c r="AX1237" s="1">
        <f t="shared" si="938"/>
        <v>0</v>
      </c>
      <c r="AY1237" s="1">
        <f t="shared" si="939"/>
        <v>0</v>
      </c>
      <c r="AZ1237" s="1">
        <f t="shared" si="940"/>
        <v>0</v>
      </c>
      <c r="BA1237" s="1">
        <f t="shared" si="941"/>
        <v>0</v>
      </c>
      <c r="BB1237" s="1">
        <f t="shared" si="942"/>
        <v>0</v>
      </c>
      <c r="BC1237" s="1">
        <f t="shared" si="943"/>
        <v>0</v>
      </c>
      <c r="BD1237" s="1">
        <f t="shared" si="944"/>
        <v>80</v>
      </c>
      <c r="BE1237" s="1" t="str">
        <f t="shared" si="951"/>
        <v>Barge E</v>
      </c>
      <c r="BF1237" s="1">
        <f t="shared" si="952"/>
        <v>1</v>
      </c>
      <c r="BG1237" s="3">
        <v>1219</v>
      </c>
      <c r="BH1237" s="1">
        <f t="shared" si="916"/>
        <v>0</v>
      </c>
      <c r="BI1237" s="1">
        <f t="shared" si="945"/>
        <v>0</v>
      </c>
      <c r="BJ1237" s="3">
        <v>1219</v>
      </c>
      <c r="BK1237" s="1">
        <f t="shared" si="946"/>
        <v>4</v>
      </c>
      <c r="BL1237" s="1">
        <f t="shared" si="953"/>
        <v>0</v>
      </c>
      <c r="BM1237" s="1">
        <f t="shared" si="954"/>
        <v>0</v>
      </c>
      <c r="BN1237" s="1">
        <f t="shared" si="955"/>
        <v>0</v>
      </c>
      <c r="BO1237" s="1">
        <f t="shared" si="956"/>
        <v>1</v>
      </c>
      <c r="BP1237" s="1">
        <f t="shared" si="957"/>
        <v>2</v>
      </c>
      <c r="BQ1237" s="1">
        <f t="shared" si="958"/>
        <v>3</v>
      </c>
      <c r="BR1237" s="1">
        <f t="shared" si="959"/>
        <v>4</v>
      </c>
      <c r="BS1237" s="1">
        <f t="shared" si="960"/>
        <v>5</v>
      </c>
      <c r="BT1237" s="1">
        <f t="shared" si="961"/>
        <v>6</v>
      </c>
      <c r="BU1237" s="1">
        <f t="shared" si="962"/>
        <v>7</v>
      </c>
      <c r="BW1237" s="1">
        <f t="shared" si="919"/>
        <v>0</v>
      </c>
      <c r="BX1237" s="1">
        <f t="shared" si="920"/>
        <v>0</v>
      </c>
      <c r="BY1237" s="1">
        <f t="shared" si="921"/>
        <v>0</v>
      </c>
      <c r="BZ1237" s="1">
        <f t="shared" si="918"/>
        <v>70</v>
      </c>
      <c r="CA1237" s="1">
        <f t="shared" si="918"/>
        <v>140</v>
      </c>
      <c r="CB1237" s="1">
        <f t="shared" si="918"/>
        <v>210</v>
      </c>
      <c r="CC1237" s="1">
        <f t="shared" si="918"/>
        <v>280</v>
      </c>
      <c r="CD1237" s="1">
        <f t="shared" si="918"/>
        <v>350</v>
      </c>
      <c r="CE1237" s="1">
        <f t="shared" si="918"/>
        <v>420</v>
      </c>
      <c r="CF1237" s="1">
        <f t="shared" si="918"/>
        <v>490</v>
      </c>
      <c r="CW1237" s="1">
        <v>1219</v>
      </c>
      <c r="CX1237" s="1">
        <f t="shared" si="947"/>
        <v>1</v>
      </c>
      <c r="CY1237" s="1" t="s">
        <v>37</v>
      </c>
      <c r="CZ1237" s="1">
        <v>1</v>
      </c>
      <c r="DB1237" s="1">
        <f t="shared" si="963"/>
        <v>2</v>
      </c>
      <c r="DC1237" s="1" t="s">
        <v>43</v>
      </c>
      <c r="DD1237" s="1">
        <f t="shared" si="948"/>
        <v>3</v>
      </c>
      <c r="DL1237" s="1">
        <v>1219</v>
      </c>
      <c r="DM1237" s="1">
        <f t="shared" si="949"/>
        <v>1</v>
      </c>
      <c r="DN1237" s="1">
        <f t="shared" si="950"/>
        <v>0</v>
      </c>
      <c r="DO1237" s="1" t="s">
        <v>37</v>
      </c>
      <c r="DP1237" s="1">
        <v>0</v>
      </c>
    </row>
    <row r="1238" spans="1:120" ht="15">
      <c r="A1238">
        <v>1220</v>
      </c>
      <c r="B1238">
        <v>2</v>
      </c>
      <c r="C1238" s="25">
        <v>22300</v>
      </c>
      <c r="D1238">
        <v>2</v>
      </c>
      <c r="E1238">
        <v>7</v>
      </c>
      <c r="F1238" t="s">
        <v>33</v>
      </c>
      <c r="G1238">
        <v>4</v>
      </c>
      <c r="H1238"/>
      <c r="I1238"/>
      <c r="J1238" s="1">
        <v>0</v>
      </c>
      <c r="K1238" s="1">
        <v>0</v>
      </c>
      <c r="L1238" s="1">
        <v>0</v>
      </c>
      <c r="M1238" s="1">
        <v>0</v>
      </c>
      <c r="N1238" s="1">
        <v>0</v>
      </c>
      <c r="O1238" s="1">
        <v>0</v>
      </c>
      <c r="P1238" s="1">
        <v>0</v>
      </c>
      <c r="Q1238" s="1">
        <v>0</v>
      </c>
      <c r="R1238" s="1">
        <v>0</v>
      </c>
      <c r="S1238" s="1">
        <v>0</v>
      </c>
      <c r="T1238" s="1">
        <v>0</v>
      </c>
      <c r="U1238" s="1">
        <v>0</v>
      </c>
      <c r="V1238" s="1">
        <v>1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>
        <f t="shared" si="922"/>
        <v>0</v>
      </c>
      <c r="AH1238" s="1">
        <f t="shared" si="923"/>
        <v>0</v>
      </c>
      <c r="AI1238" s="1">
        <f t="shared" si="924"/>
        <v>0</v>
      </c>
      <c r="AJ1238" s="1">
        <f t="shared" si="925"/>
        <v>0</v>
      </c>
      <c r="AK1238" s="1">
        <f t="shared" si="926"/>
        <v>0</v>
      </c>
      <c r="AL1238" s="1">
        <f t="shared" si="927"/>
        <v>0</v>
      </c>
      <c r="AM1238" s="1">
        <f t="shared" si="928"/>
        <v>0</v>
      </c>
      <c r="AN1238" s="1">
        <f t="shared" si="928"/>
        <v>0</v>
      </c>
      <c r="AO1238" s="1">
        <f t="shared" si="929"/>
        <v>0</v>
      </c>
      <c r="AP1238" s="1">
        <f t="shared" si="930"/>
        <v>0</v>
      </c>
      <c r="AQ1238" s="1">
        <f t="shared" si="931"/>
        <v>0</v>
      </c>
      <c r="AR1238" s="1">
        <f t="shared" si="932"/>
        <v>0</v>
      </c>
      <c r="AS1238" s="1">
        <f t="shared" si="933"/>
        <v>80</v>
      </c>
      <c r="AT1238" s="1">
        <f t="shared" si="934"/>
        <v>0</v>
      </c>
      <c r="AU1238" s="1">
        <f t="shared" si="935"/>
        <v>0</v>
      </c>
      <c r="AV1238" s="1">
        <f t="shared" si="936"/>
        <v>0</v>
      </c>
      <c r="AW1238" s="1">
        <f t="shared" si="937"/>
        <v>0</v>
      </c>
      <c r="AX1238" s="1">
        <f t="shared" si="938"/>
        <v>0</v>
      </c>
      <c r="AY1238" s="1">
        <f t="shared" si="939"/>
        <v>0</v>
      </c>
      <c r="AZ1238" s="1">
        <f t="shared" si="940"/>
        <v>0</v>
      </c>
      <c r="BA1238" s="1">
        <f t="shared" si="941"/>
        <v>0</v>
      </c>
      <c r="BB1238" s="1">
        <f t="shared" si="942"/>
        <v>0</v>
      </c>
      <c r="BC1238" s="1">
        <f t="shared" si="943"/>
        <v>0</v>
      </c>
      <c r="BD1238" s="1">
        <f t="shared" si="944"/>
        <v>80</v>
      </c>
      <c r="BE1238" s="1" t="str">
        <f t="shared" si="951"/>
        <v>Barge E</v>
      </c>
      <c r="BF1238" s="1">
        <f t="shared" si="952"/>
        <v>5</v>
      </c>
      <c r="BG1238" s="3">
        <v>1220</v>
      </c>
      <c r="BH1238" s="1">
        <f t="shared" si="916"/>
        <v>0</v>
      </c>
      <c r="BI1238" s="1">
        <f t="shared" si="945"/>
        <v>0</v>
      </c>
      <c r="BJ1238" s="3">
        <v>1220</v>
      </c>
      <c r="BK1238" s="1">
        <f t="shared" si="946"/>
        <v>6</v>
      </c>
      <c r="BL1238" s="1">
        <f t="shared" si="953"/>
        <v>0</v>
      </c>
      <c r="BM1238" s="1">
        <f t="shared" si="954"/>
        <v>0</v>
      </c>
      <c r="BN1238" s="1">
        <f t="shared" si="955"/>
        <v>0</v>
      </c>
      <c r="BO1238" s="1">
        <f t="shared" si="956"/>
        <v>0</v>
      </c>
      <c r="BP1238" s="1">
        <f t="shared" si="957"/>
        <v>0</v>
      </c>
      <c r="BQ1238" s="1">
        <f t="shared" si="958"/>
        <v>1</v>
      </c>
      <c r="BR1238" s="1">
        <f t="shared" si="959"/>
        <v>2</v>
      </c>
      <c r="BS1238" s="1">
        <f t="shared" si="960"/>
        <v>3</v>
      </c>
      <c r="BT1238" s="1">
        <f t="shared" si="961"/>
        <v>4</v>
      </c>
      <c r="BU1238" s="1">
        <f t="shared" si="962"/>
        <v>5</v>
      </c>
      <c r="BW1238" s="1">
        <f t="shared" si="919"/>
        <v>0</v>
      </c>
      <c r="BX1238" s="1">
        <f t="shared" si="920"/>
        <v>0</v>
      </c>
      <c r="BY1238" s="1">
        <f t="shared" si="921"/>
        <v>0</v>
      </c>
      <c r="BZ1238" s="1">
        <f t="shared" si="918"/>
        <v>0</v>
      </c>
      <c r="CA1238" s="1">
        <f t="shared" si="918"/>
        <v>0</v>
      </c>
      <c r="CB1238" s="1">
        <f t="shared" si="918"/>
        <v>70</v>
      </c>
      <c r="CC1238" s="1">
        <f t="shared" si="918"/>
        <v>140</v>
      </c>
      <c r="CD1238" s="1">
        <f t="shared" si="918"/>
        <v>210</v>
      </c>
      <c r="CE1238" s="1">
        <f t="shared" si="918"/>
        <v>280</v>
      </c>
      <c r="CF1238" s="1">
        <f t="shared" si="918"/>
        <v>350</v>
      </c>
      <c r="CW1238" s="1">
        <v>1220</v>
      </c>
      <c r="CX1238" s="1">
        <f t="shared" si="947"/>
        <v>1</v>
      </c>
      <c r="CY1238" s="1" t="s">
        <v>37</v>
      </c>
      <c r="CZ1238" s="1">
        <v>1</v>
      </c>
      <c r="DB1238" s="1">
        <f t="shared" si="963"/>
        <v>6</v>
      </c>
      <c r="DC1238" s="1" t="s">
        <v>43</v>
      </c>
      <c r="DD1238" s="1">
        <f t="shared" si="948"/>
        <v>7</v>
      </c>
      <c r="DL1238" s="1">
        <v>1220</v>
      </c>
      <c r="DM1238" s="1">
        <f t="shared" si="949"/>
        <v>3</v>
      </c>
      <c r="DN1238" s="1">
        <f t="shared" si="950"/>
        <v>0</v>
      </c>
      <c r="DO1238" s="1" t="s">
        <v>37</v>
      </c>
      <c r="DP1238" s="1">
        <v>0</v>
      </c>
    </row>
    <row r="1239" spans="1:120" ht="15">
      <c r="A1239">
        <v>1221</v>
      </c>
      <c r="B1239">
        <v>1</v>
      </c>
      <c r="C1239" s="25">
        <v>22300</v>
      </c>
      <c r="D1239">
        <v>6</v>
      </c>
      <c r="E1239">
        <v>9</v>
      </c>
      <c r="F1239" t="s">
        <v>74</v>
      </c>
      <c r="G1239">
        <v>4</v>
      </c>
      <c r="H1239"/>
      <c r="I1239"/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1</v>
      </c>
      <c r="AD1239" s="1">
        <v>0</v>
      </c>
      <c r="AE1239" s="1">
        <v>0</v>
      </c>
      <c r="AF1239" s="1">
        <v>0</v>
      </c>
      <c r="AG1239" s="1">
        <f t="shared" si="922"/>
        <v>0</v>
      </c>
      <c r="AH1239" s="1">
        <f t="shared" si="923"/>
        <v>0</v>
      </c>
      <c r="AI1239" s="1">
        <f t="shared" si="924"/>
        <v>0</v>
      </c>
      <c r="AJ1239" s="1">
        <f t="shared" si="925"/>
        <v>0</v>
      </c>
      <c r="AK1239" s="1">
        <f t="shared" si="926"/>
        <v>0</v>
      </c>
      <c r="AL1239" s="1">
        <f t="shared" si="927"/>
        <v>0</v>
      </c>
      <c r="AM1239" s="1">
        <f t="shared" si="928"/>
        <v>0</v>
      </c>
      <c r="AN1239" s="1">
        <f t="shared" si="928"/>
        <v>0</v>
      </c>
      <c r="AO1239" s="1">
        <f t="shared" si="929"/>
        <v>0</v>
      </c>
      <c r="AP1239" s="1">
        <f t="shared" si="930"/>
        <v>0</v>
      </c>
      <c r="AQ1239" s="1">
        <f t="shared" si="931"/>
        <v>0</v>
      </c>
      <c r="AR1239" s="1">
        <f t="shared" si="932"/>
        <v>0</v>
      </c>
      <c r="AS1239" s="1">
        <f t="shared" si="933"/>
        <v>0</v>
      </c>
      <c r="AT1239" s="1">
        <f t="shared" si="934"/>
        <v>0</v>
      </c>
      <c r="AU1239" s="1">
        <f t="shared" si="935"/>
        <v>0</v>
      </c>
      <c r="AV1239" s="1">
        <f t="shared" si="936"/>
        <v>0</v>
      </c>
      <c r="AW1239" s="1">
        <f t="shared" si="937"/>
        <v>0</v>
      </c>
      <c r="AX1239" s="1">
        <f t="shared" si="938"/>
        <v>0</v>
      </c>
      <c r="AY1239" s="1">
        <f t="shared" si="939"/>
        <v>0</v>
      </c>
      <c r="AZ1239" s="1">
        <f t="shared" si="940"/>
        <v>40</v>
      </c>
      <c r="BA1239" s="1">
        <f t="shared" si="941"/>
        <v>0</v>
      </c>
      <c r="BB1239" s="1">
        <f t="shared" si="942"/>
        <v>0</v>
      </c>
      <c r="BC1239" s="1">
        <f t="shared" si="943"/>
        <v>0</v>
      </c>
      <c r="BD1239" s="1">
        <f t="shared" si="944"/>
        <v>40</v>
      </c>
      <c r="BE1239" s="1" t="str">
        <f t="shared" si="951"/>
        <v>Barge D</v>
      </c>
      <c r="BF1239" s="1">
        <f t="shared" si="952"/>
        <v>8</v>
      </c>
      <c r="BG1239" s="3">
        <v>1221</v>
      </c>
      <c r="BH1239" s="1">
        <f t="shared" si="916"/>
        <v>0</v>
      </c>
      <c r="BI1239" s="1">
        <f t="shared" si="945"/>
        <v>0</v>
      </c>
      <c r="BJ1239" s="3">
        <v>1221</v>
      </c>
      <c r="BK1239" s="1">
        <f t="shared" si="946"/>
        <v>10</v>
      </c>
      <c r="BL1239" s="1">
        <f t="shared" si="953"/>
        <v>0</v>
      </c>
      <c r="BM1239" s="1">
        <f t="shared" si="954"/>
        <v>0</v>
      </c>
      <c r="BN1239" s="1">
        <f t="shared" si="955"/>
        <v>0</v>
      </c>
      <c r="BO1239" s="1">
        <f t="shared" si="956"/>
        <v>0</v>
      </c>
      <c r="BP1239" s="1">
        <f t="shared" si="957"/>
        <v>0</v>
      </c>
      <c r="BQ1239" s="1">
        <f t="shared" si="958"/>
        <v>0</v>
      </c>
      <c r="BR1239" s="1">
        <f t="shared" si="959"/>
        <v>0</v>
      </c>
      <c r="BS1239" s="1">
        <f t="shared" si="960"/>
        <v>0</v>
      </c>
      <c r="BT1239" s="1">
        <f t="shared" si="961"/>
        <v>0</v>
      </c>
      <c r="BU1239" s="1">
        <f t="shared" si="962"/>
        <v>1</v>
      </c>
      <c r="BW1239" s="1">
        <f t="shared" si="919"/>
        <v>0</v>
      </c>
      <c r="BX1239" s="1">
        <f t="shared" si="920"/>
        <v>0</v>
      </c>
      <c r="BY1239" s="1">
        <f t="shared" si="921"/>
        <v>0</v>
      </c>
      <c r="BZ1239" s="1">
        <f t="shared" si="918"/>
        <v>0</v>
      </c>
      <c r="CA1239" s="1">
        <f t="shared" si="918"/>
        <v>0</v>
      </c>
      <c r="CB1239" s="1">
        <f t="shared" si="918"/>
        <v>0</v>
      </c>
      <c r="CC1239" s="1">
        <f t="shared" si="918"/>
        <v>0</v>
      </c>
      <c r="CD1239" s="1">
        <f t="shared" si="918"/>
        <v>0</v>
      </c>
      <c r="CE1239" s="1">
        <f t="shared" si="918"/>
        <v>0</v>
      </c>
      <c r="CF1239" s="1">
        <f t="shared" si="918"/>
        <v>50</v>
      </c>
      <c r="CW1239" s="1">
        <v>1221</v>
      </c>
      <c r="CX1239" s="1">
        <f t="shared" si="947"/>
        <v>1</v>
      </c>
      <c r="CY1239" s="1" t="s">
        <v>37</v>
      </c>
      <c r="CZ1239" s="1">
        <v>1</v>
      </c>
      <c r="DB1239" s="1">
        <f t="shared" si="963"/>
        <v>9</v>
      </c>
      <c r="DC1239" s="1" t="s">
        <v>43</v>
      </c>
      <c r="DD1239" s="1">
        <f t="shared" si="948"/>
        <v>9</v>
      </c>
      <c r="DL1239" s="1">
        <v>1221</v>
      </c>
      <c r="DM1239" s="1">
        <f t="shared" si="949"/>
        <v>7</v>
      </c>
      <c r="DN1239" s="1">
        <f t="shared" si="950"/>
        <v>0</v>
      </c>
      <c r="DO1239" s="1" t="s">
        <v>37</v>
      </c>
      <c r="DP1239" s="1">
        <v>0</v>
      </c>
    </row>
    <row r="1240" spans="1:120" ht="15">
      <c r="A1240">
        <v>1222</v>
      </c>
      <c r="B1240">
        <v>2</v>
      </c>
      <c r="C1240" s="25">
        <v>24200</v>
      </c>
      <c r="D1240">
        <v>5</v>
      </c>
      <c r="E1240">
        <v>9</v>
      </c>
      <c r="F1240" t="s">
        <v>73</v>
      </c>
      <c r="G1240">
        <v>5</v>
      </c>
      <c r="H1240"/>
      <c r="I1240"/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0.29166667000000002</v>
      </c>
      <c r="Z1240" s="1">
        <v>0</v>
      </c>
      <c r="AA1240" s="1">
        <v>0</v>
      </c>
      <c r="AB1240" s="1">
        <v>0</v>
      </c>
      <c r="AC1240" s="1">
        <v>0.125</v>
      </c>
      <c r="AD1240" s="1">
        <v>0</v>
      </c>
      <c r="AE1240" s="1">
        <v>0.58333332999999998</v>
      </c>
      <c r="AF1240" s="1">
        <v>0</v>
      </c>
      <c r="AG1240" s="1">
        <f t="shared" si="922"/>
        <v>0</v>
      </c>
      <c r="AH1240" s="1">
        <f t="shared" si="923"/>
        <v>0</v>
      </c>
      <c r="AI1240" s="1">
        <f t="shared" si="924"/>
        <v>0</v>
      </c>
      <c r="AJ1240" s="1">
        <f t="shared" si="925"/>
        <v>0</v>
      </c>
      <c r="AK1240" s="1">
        <f t="shared" si="926"/>
        <v>0</v>
      </c>
      <c r="AL1240" s="1">
        <f t="shared" si="927"/>
        <v>0</v>
      </c>
      <c r="AM1240" s="1">
        <f t="shared" si="928"/>
        <v>0</v>
      </c>
      <c r="AN1240" s="1">
        <f t="shared" si="928"/>
        <v>0</v>
      </c>
      <c r="AO1240" s="1">
        <f t="shared" si="929"/>
        <v>0</v>
      </c>
      <c r="AP1240" s="1">
        <f t="shared" si="930"/>
        <v>0</v>
      </c>
      <c r="AQ1240" s="1">
        <f t="shared" si="931"/>
        <v>0</v>
      </c>
      <c r="AR1240" s="1">
        <f t="shared" si="932"/>
        <v>0</v>
      </c>
      <c r="AS1240" s="1">
        <f t="shared" si="933"/>
        <v>0</v>
      </c>
      <c r="AT1240" s="1">
        <f t="shared" si="934"/>
        <v>0</v>
      </c>
      <c r="AU1240" s="1">
        <f t="shared" si="935"/>
        <v>0</v>
      </c>
      <c r="AV1240" s="1">
        <f t="shared" si="936"/>
        <v>23.333333600000003</v>
      </c>
      <c r="AW1240" s="1">
        <f t="shared" si="937"/>
        <v>0</v>
      </c>
      <c r="AX1240" s="1">
        <f t="shared" si="938"/>
        <v>0</v>
      </c>
      <c r="AY1240" s="1">
        <f t="shared" si="939"/>
        <v>0</v>
      </c>
      <c r="AZ1240" s="1">
        <f t="shared" si="940"/>
        <v>10</v>
      </c>
      <c r="BA1240" s="1">
        <f t="shared" si="941"/>
        <v>0</v>
      </c>
      <c r="BB1240" s="1">
        <f t="shared" si="942"/>
        <v>46.666666399999997</v>
      </c>
      <c r="BC1240" s="1">
        <f t="shared" si="943"/>
        <v>0</v>
      </c>
      <c r="BD1240" s="1">
        <f t="shared" si="944"/>
        <v>80</v>
      </c>
      <c r="BE1240" s="1" t="b">
        <f t="shared" si="951"/>
        <v>0</v>
      </c>
      <c r="BF1240" s="1">
        <f t="shared" si="952"/>
        <v>0</v>
      </c>
      <c r="BG1240" s="3">
        <v>1222</v>
      </c>
      <c r="BH1240" s="1">
        <f t="shared" si="916"/>
        <v>0</v>
      </c>
      <c r="BI1240" s="1">
        <f t="shared" si="945"/>
        <v>0</v>
      </c>
      <c r="BJ1240" s="3">
        <v>1222</v>
      </c>
      <c r="BK1240" s="1">
        <f t="shared" si="946"/>
        <v>10</v>
      </c>
      <c r="BL1240" s="1">
        <f t="shared" si="953"/>
        <v>0</v>
      </c>
      <c r="BM1240" s="1">
        <f t="shared" si="954"/>
        <v>0</v>
      </c>
      <c r="BN1240" s="1">
        <f t="shared" si="955"/>
        <v>0</v>
      </c>
      <c r="BO1240" s="1">
        <f t="shared" si="956"/>
        <v>0</v>
      </c>
      <c r="BP1240" s="1">
        <f t="shared" si="957"/>
        <v>0</v>
      </c>
      <c r="BQ1240" s="1">
        <f t="shared" si="958"/>
        <v>0</v>
      </c>
      <c r="BR1240" s="1">
        <f t="shared" si="959"/>
        <v>0</v>
      </c>
      <c r="BS1240" s="1">
        <f t="shared" si="960"/>
        <v>0</v>
      </c>
      <c r="BT1240" s="1">
        <f t="shared" si="961"/>
        <v>0</v>
      </c>
      <c r="BU1240" s="1">
        <f t="shared" si="962"/>
        <v>1</v>
      </c>
      <c r="BW1240" s="1">
        <f t="shared" si="919"/>
        <v>0</v>
      </c>
      <c r="BX1240" s="1">
        <f t="shared" si="920"/>
        <v>0</v>
      </c>
      <c r="BY1240" s="1">
        <f t="shared" si="921"/>
        <v>0</v>
      </c>
      <c r="BZ1240" s="1">
        <f t="shared" si="918"/>
        <v>0</v>
      </c>
      <c r="CA1240" s="1">
        <f t="shared" si="918"/>
        <v>0</v>
      </c>
      <c r="CB1240" s="1">
        <f t="shared" si="918"/>
        <v>0</v>
      </c>
      <c r="CC1240" s="1">
        <f t="shared" si="918"/>
        <v>0</v>
      </c>
      <c r="CD1240" s="1">
        <f t="shared" si="918"/>
        <v>0</v>
      </c>
      <c r="CE1240" s="1">
        <f t="shared" si="918"/>
        <v>0</v>
      </c>
      <c r="CF1240" s="1">
        <f t="shared" si="918"/>
        <v>70</v>
      </c>
      <c r="CW1240" s="1">
        <v>1222</v>
      </c>
      <c r="CX1240" s="1">
        <f t="shared" si="947"/>
        <v>1</v>
      </c>
      <c r="CY1240" s="1" t="s">
        <v>37</v>
      </c>
      <c r="CZ1240" s="1">
        <v>1</v>
      </c>
      <c r="DB1240" s="1">
        <f t="shared" si="963"/>
        <v>8.9999999899999992</v>
      </c>
      <c r="DC1240" s="1" t="s">
        <v>43</v>
      </c>
      <c r="DD1240" s="1">
        <f t="shared" si="948"/>
        <v>9</v>
      </c>
      <c r="DL1240" s="1">
        <v>1222</v>
      </c>
      <c r="DM1240" s="1">
        <f t="shared" si="949"/>
        <v>6</v>
      </c>
      <c r="DN1240" s="1">
        <f t="shared" si="950"/>
        <v>0</v>
      </c>
      <c r="DO1240" s="1" t="s">
        <v>37</v>
      </c>
      <c r="DP1240" s="1">
        <v>0</v>
      </c>
    </row>
    <row r="1241" spans="1:120" ht="15">
      <c r="A1241">
        <v>1223</v>
      </c>
      <c r="B1241">
        <v>2</v>
      </c>
      <c r="C1241" s="25">
        <v>24200</v>
      </c>
      <c r="D1241">
        <v>4</v>
      </c>
      <c r="E1241">
        <v>8</v>
      </c>
      <c r="F1241" t="s">
        <v>73</v>
      </c>
      <c r="G1241">
        <v>4</v>
      </c>
      <c r="H1241"/>
      <c r="I1241"/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>
        <f t="shared" si="922"/>
        <v>0</v>
      </c>
      <c r="AH1241" s="1">
        <f t="shared" si="923"/>
        <v>0</v>
      </c>
      <c r="AI1241" s="1">
        <f t="shared" si="924"/>
        <v>0</v>
      </c>
      <c r="AJ1241" s="1">
        <f t="shared" si="925"/>
        <v>0</v>
      </c>
      <c r="AK1241" s="1">
        <f t="shared" si="926"/>
        <v>0</v>
      </c>
      <c r="AL1241" s="1">
        <f t="shared" si="927"/>
        <v>0</v>
      </c>
      <c r="AM1241" s="1">
        <f t="shared" si="928"/>
        <v>0</v>
      </c>
      <c r="AN1241" s="1">
        <f t="shared" si="928"/>
        <v>0</v>
      </c>
      <c r="AO1241" s="1">
        <f t="shared" si="929"/>
        <v>0</v>
      </c>
      <c r="AP1241" s="1">
        <f t="shared" si="930"/>
        <v>0</v>
      </c>
      <c r="AQ1241" s="1">
        <f t="shared" si="931"/>
        <v>0</v>
      </c>
      <c r="AR1241" s="1">
        <f t="shared" si="932"/>
        <v>0</v>
      </c>
      <c r="AS1241" s="1">
        <f t="shared" si="933"/>
        <v>0</v>
      </c>
      <c r="AT1241" s="1">
        <f t="shared" si="934"/>
        <v>0</v>
      </c>
      <c r="AU1241" s="1">
        <f t="shared" si="935"/>
        <v>0</v>
      </c>
      <c r="AV1241" s="1">
        <f t="shared" si="936"/>
        <v>80</v>
      </c>
      <c r="AW1241" s="1">
        <f t="shared" si="937"/>
        <v>0</v>
      </c>
      <c r="AX1241" s="1">
        <f t="shared" si="938"/>
        <v>0</v>
      </c>
      <c r="AY1241" s="1">
        <f t="shared" si="939"/>
        <v>0</v>
      </c>
      <c r="AZ1241" s="1">
        <f t="shared" si="940"/>
        <v>0</v>
      </c>
      <c r="BA1241" s="1">
        <f t="shared" si="941"/>
        <v>0</v>
      </c>
      <c r="BB1241" s="1">
        <f t="shared" si="942"/>
        <v>0</v>
      </c>
      <c r="BC1241" s="1">
        <f t="shared" si="943"/>
        <v>0</v>
      </c>
      <c r="BD1241" s="1">
        <f t="shared" si="944"/>
        <v>80</v>
      </c>
      <c r="BE1241" s="1" t="str">
        <f t="shared" si="951"/>
        <v>Barge D</v>
      </c>
      <c r="BF1241" s="1">
        <f t="shared" si="952"/>
        <v>6</v>
      </c>
      <c r="BG1241" s="3">
        <v>1223</v>
      </c>
      <c r="BH1241" s="1">
        <f t="shared" si="916"/>
        <v>0</v>
      </c>
      <c r="BI1241" s="1">
        <f t="shared" si="945"/>
        <v>0</v>
      </c>
      <c r="BJ1241" s="3">
        <v>1223</v>
      </c>
      <c r="BK1241" s="1">
        <f t="shared" si="946"/>
        <v>8</v>
      </c>
      <c r="BL1241" s="1">
        <f t="shared" si="953"/>
        <v>0</v>
      </c>
      <c r="BM1241" s="1">
        <f t="shared" si="954"/>
        <v>0</v>
      </c>
      <c r="BN1241" s="1">
        <f t="shared" si="955"/>
        <v>0</v>
      </c>
      <c r="BO1241" s="1">
        <f t="shared" si="956"/>
        <v>0</v>
      </c>
      <c r="BP1241" s="1">
        <f t="shared" si="957"/>
        <v>0</v>
      </c>
      <c r="BQ1241" s="1">
        <f t="shared" si="958"/>
        <v>0</v>
      </c>
      <c r="BR1241" s="1">
        <f t="shared" si="959"/>
        <v>0</v>
      </c>
      <c r="BS1241" s="1">
        <f t="shared" si="960"/>
        <v>1</v>
      </c>
      <c r="BT1241" s="1">
        <f t="shared" si="961"/>
        <v>2</v>
      </c>
      <c r="BU1241" s="1">
        <f t="shared" si="962"/>
        <v>3</v>
      </c>
      <c r="BW1241" s="1">
        <f t="shared" si="919"/>
        <v>0</v>
      </c>
      <c r="BX1241" s="1">
        <f t="shared" si="920"/>
        <v>0</v>
      </c>
      <c r="BY1241" s="1">
        <f t="shared" si="921"/>
        <v>0</v>
      </c>
      <c r="BZ1241" s="1">
        <f t="shared" si="918"/>
        <v>0</v>
      </c>
      <c r="CA1241" s="1">
        <f t="shared" si="918"/>
        <v>0</v>
      </c>
      <c r="CB1241" s="1">
        <f t="shared" si="918"/>
        <v>0</v>
      </c>
      <c r="CC1241" s="1">
        <f t="shared" si="918"/>
        <v>0</v>
      </c>
      <c r="CD1241" s="1">
        <f t="shared" si="918"/>
        <v>70</v>
      </c>
      <c r="CE1241" s="1">
        <f t="shared" si="918"/>
        <v>140</v>
      </c>
      <c r="CF1241" s="1">
        <f t="shared" si="918"/>
        <v>210</v>
      </c>
      <c r="CW1241" s="1">
        <v>1223</v>
      </c>
      <c r="CX1241" s="1">
        <f t="shared" si="947"/>
        <v>1</v>
      </c>
      <c r="CY1241" s="1" t="s">
        <v>37</v>
      </c>
      <c r="CZ1241" s="1">
        <v>1</v>
      </c>
      <c r="DB1241" s="1">
        <f t="shared" si="963"/>
        <v>7</v>
      </c>
      <c r="DC1241" s="1" t="s">
        <v>43</v>
      </c>
      <c r="DD1241" s="1">
        <f t="shared" si="948"/>
        <v>8</v>
      </c>
      <c r="DL1241" s="1">
        <v>1223</v>
      </c>
      <c r="DM1241" s="1">
        <f t="shared" si="949"/>
        <v>5</v>
      </c>
      <c r="DN1241" s="1">
        <f t="shared" si="950"/>
        <v>0</v>
      </c>
      <c r="DO1241" s="1" t="s">
        <v>37</v>
      </c>
      <c r="DP1241" s="1">
        <v>0</v>
      </c>
    </row>
    <row r="1242" spans="1:120" ht="15">
      <c r="A1242">
        <v>1224</v>
      </c>
      <c r="B1242">
        <v>2</v>
      </c>
      <c r="C1242" s="25">
        <v>24200</v>
      </c>
      <c r="D1242">
        <v>2</v>
      </c>
      <c r="E1242">
        <v>6</v>
      </c>
      <c r="F1242" t="s">
        <v>73</v>
      </c>
      <c r="G1242">
        <v>4</v>
      </c>
      <c r="H1242"/>
      <c r="I1242"/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1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>
        <f t="shared" si="922"/>
        <v>0</v>
      </c>
      <c r="AH1242" s="1">
        <f t="shared" si="923"/>
        <v>0</v>
      </c>
      <c r="AI1242" s="1">
        <f t="shared" si="924"/>
        <v>0</v>
      </c>
      <c r="AJ1242" s="1">
        <f t="shared" si="925"/>
        <v>0</v>
      </c>
      <c r="AK1242" s="1">
        <f t="shared" si="926"/>
        <v>0</v>
      </c>
      <c r="AL1242" s="1">
        <f t="shared" si="927"/>
        <v>0</v>
      </c>
      <c r="AM1242" s="1">
        <f t="shared" si="928"/>
        <v>0</v>
      </c>
      <c r="AN1242" s="1">
        <f t="shared" si="928"/>
        <v>0</v>
      </c>
      <c r="AO1242" s="1">
        <f t="shared" si="929"/>
        <v>0</v>
      </c>
      <c r="AP1242" s="1">
        <f t="shared" si="930"/>
        <v>0</v>
      </c>
      <c r="AQ1242" s="1">
        <f t="shared" si="931"/>
        <v>0</v>
      </c>
      <c r="AR1242" s="1">
        <f t="shared" si="932"/>
        <v>80</v>
      </c>
      <c r="AS1242" s="1">
        <f t="shared" si="933"/>
        <v>0</v>
      </c>
      <c r="AT1242" s="1">
        <f t="shared" si="934"/>
        <v>0</v>
      </c>
      <c r="AU1242" s="1">
        <f t="shared" si="935"/>
        <v>0</v>
      </c>
      <c r="AV1242" s="1">
        <f t="shared" si="936"/>
        <v>0</v>
      </c>
      <c r="AW1242" s="1">
        <f t="shared" si="937"/>
        <v>0</v>
      </c>
      <c r="AX1242" s="1">
        <f t="shared" si="938"/>
        <v>0</v>
      </c>
      <c r="AY1242" s="1">
        <f t="shared" si="939"/>
        <v>0</v>
      </c>
      <c r="AZ1242" s="1">
        <f t="shared" si="940"/>
        <v>0</v>
      </c>
      <c r="BA1242" s="1">
        <f t="shared" si="941"/>
        <v>0</v>
      </c>
      <c r="BB1242" s="1">
        <f t="shared" si="942"/>
        <v>0</v>
      </c>
      <c r="BC1242" s="1">
        <f t="shared" si="943"/>
        <v>0</v>
      </c>
      <c r="BD1242" s="1">
        <f t="shared" si="944"/>
        <v>80</v>
      </c>
      <c r="BE1242" s="1" t="str">
        <f t="shared" si="951"/>
        <v>Barge C</v>
      </c>
      <c r="BF1242" s="1">
        <f t="shared" si="952"/>
        <v>5</v>
      </c>
      <c r="BG1242" s="3">
        <v>1224</v>
      </c>
      <c r="BH1242" s="1">
        <f t="shared" si="916"/>
        <v>0</v>
      </c>
      <c r="BI1242" s="1">
        <f t="shared" si="945"/>
        <v>0</v>
      </c>
      <c r="BJ1242" s="3">
        <v>1224</v>
      </c>
      <c r="BK1242" s="1">
        <f t="shared" si="946"/>
        <v>6</v>
      </c>
      <c r="BL1242" s="1">
        <f t="shared" si="953"/>
        <v>0</v>
      </c>
      <c r="BM1242" s="1">
        <f t="shared" si="954"/>
        <v>0</v>
      </c>
      <c r="BN1242" s="1">
        <f t="shared" si="955"/>
        <v>0</v>
      </c>
      <c r="BO1242" s="1">
        <f t="shared" si="956"/>
        <v>0</v>
      </c>
      <c r="BP1242" s="1">
        <f t="shared" si="957"/>
        <v>0</v>
      </c>
      <c r="BQ1242" s="1">
        <f t="shared" si="958"/>
        <v>1</v>
      </c>
      <c r="BR1242" s="1">
        <f t="shared" si="959"/>
        <v>2</v>
      </c>
      <c r="BS1242" s="1">
        <f t="shared" si="960"/>
        <v>3</v>
      </c>
      <c r="BT1242" s="1">
        <f t="shared" si="961"/>
        <v>4</v>
      </c>
      <c r="BU1242" s="1">
        <f t="shared" si="962"/>
        <v>5</v>
      </c>
      <c r="BW1242" s="1">
        <f t="shared" si="919"/>
        <v>0</v>
      </c>
      <c r="BX1242" s="1">
        <f t="shared" si="920"/>
        <v>0</v>
      </c>
      <c r="BY1242" s="1">
        <f t="shared" si="921"/>
        <v>0</v>
      </c>
      <c r="BZ1242" s="1">
        <f t="shared" si="918"/>
        <v>0</v>
      </c>
      <c r="CA1242" s="1">
        <f t="shared" si="918"/>
        <v>0</v>
      </c>
      <c r="CB1242" s="1">
        <f t="shared" si="918"/>
        <v>70</v>
      </c>
      <c r="CC1242" s="1">
        <f t="shared" si="918"/>
        <v>140</v>
      </c>
      <c r="CD1242" s="1">
        <f t="shared" si="918"/>
        <v>210</v>
      </c>
      <c r="CE1242" s="1">
        <f t="shared" si="918"/>
        <v>280</v>
      </c>
      <c r="CF1242" s="1">
        <f t="shared" si="918"/>
        <v>350</v>
      </c>
      <c r="CW1242" s="1">
        <v>1224</v>
      </c>
      <c r="CX1242" s="1">
        <f t="shared" si="947"/>
        <v>1</v>
      </c>
      <c r="CY1242" s="1" t="s">
        <v>37</v>
      </c>
      <c r="CZ1242" s="1">
        <v>1</v>
      </c>
      <c r="DB1242" s="1">
        <f t="shared" si="963"/>
        <v>6</v>
      </c>
      <c r="DC1242" s="1" t="s">
        <v>43</v>
      </c>
      <c r="DD1242" s="1">
        <f t="shared" si="948"/>
        <v>6</v>
      </c>
      <c r="DL1242" s="1">
        <v>1224</v>
      </c>
      <c r="DM1242" s="1">
        <f t="shared" si="949"/>
        <v>3</v>
      </c>
      <c r="DN1242" s="1">
        <f t="shared" si="950"/>
        <v>0</v>
      </c>
      <c r="DO1242" s="1" t="s">
        <v>37</v>
      </c>
      <c r="DP1242" s="1">
        <v>0</v>
      </c>
    </row>
    <row r="1243" spans="1:120" ht="15">
      <c r="A1243">
        <v>1225</v>
      </c>
      <c r="B1243">
        <v>2</v>
      </c>
      <c r="C1243" s="25">
        <v>24200</v>
      </c>
      <c r="D1243">
        <v>1</v>
      </c>
      <c r="E1243">
        <v>6</v>
      </c>
      <c r="F1243" t="s">
        <v>94</v>
      </c>
      <c r="G1243">
        <v>4</v>
      </c>
      <c r="H1243"/>
      <c r="I1243"/>
      <c r="J1243" s="1">
        <v>0</v>
      </c>
      <c r="K1243" s="1">
        <v>0</v>
      </c>
      <c r="L1243" s="1">
        <v>0</v>
      </c>
      <c r="M1243" s="1">
        <v>0</v>
      </c>
      <c r="N1243" s="1">
        <v>0</v>
      </c>
      <c r="O1243" s="1">
        <v>1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>
        <f t="shared" si="922"/>
        <v>0</v>
      </c>
      <c r="AH1243" s="1">
        <f t="shared" si="923"/>
        <v>0</v>
      </c>
      <c r="AI1243" s="1">
        <f t="shared" si="924"/>
        <v>0</v>
      </c>
      <c r="AJ1243" s="1">
        <f t="shared" si="925"/>
        <v>0</v>
      </c>
      <c r="AK1243" s="1">
        <f t="shared" si="926"/>
        <v>0</v>
      </c>
      <c r="AL1243" s="1">
        <f t="shared" si="927"/>
        <v>80</v>
      </c>
      <c r="AM1243" s="1">
        <f t="shared" si="928"/>
        <v>0</v>
      </c>
      <c r="AN1243" s="1">
        <f t="shared" si="928"/>
        <v>0</v>
      </c>
      <c r="AO1243" s="1">
        <f t="shared" si="929"/>
        <v>0</v>
      </c>
      <c r="AP1243" s="1">
        <f t="shared" si="930"/>
        <v>0</v>
      </c>
      <c r="AQ1243" s="1">
        <f t="shared" si="931"/>
        <v>0</v>
      </c>
      <c r="AR1243" s="1">
        <f t="shared" si="932"/>
        <v>0</v>
      </c>
      <c r="AS1243" s="1">
        <f t="shared" si="933"/>
        <v>0</v>
      </c>
      <c r="AT1243" s="1">
        <f t="shared" si="934"/>
        <v>0</v>
      </c>
      <c r="AU1243" s="1">
        <f t="shared" si="935"/>
        <v>0</v>
      </c>
      <c r="AV1243" s="1">
        <f t="shared" si="936"/>
        <v>0</v>
      </c>
      <c r="AW1243" s="1">
        <f t="shared" si="937"/>
        <v>0</v>
      </c>
      <c r="AX1243" s="1">
        <f t="shared" si="938"/>
        <v>0</v>
      </c>
      <c r="AY1243" s="1">
        <f t="shared" si="939"/>
        <v>0</v>
      </c>
      <c r="AZ1243" s="1">
        <f t="shared" si="940"/>
        <v>0</v>
      </c>
      <c r="BA1243" s="1">
        <f t="shared" si="941"/>
        <v>0</v>
      </c>
      <c r="BB1243" s="1">
        <f t="shared" si="942"/>
        <v>0</v>
      </c>
      <c r="BC1243" s="1">
        <f t="shared" si="943"/>
        <v>0</v>
      </c>
      <c r="BD1243" s="1">
        <f t="shared" si="944"/>
        <v>80</v>
      </c>
      <c r="BE1243" s="1" t="str">
        <f t="shared" si="951"/>
        <v>Barge C</v>
      </c>
      <c r="BF1243" s="1">
        <f t="shared" si="952"/>
        <v>2</v>
      </c>
      <c r="BG1243" s="3">
        <v>1225</v>
      </c>
      <c r="BH1243" s="1">
        <f t="shared" si="916"/>
        <v>0</v>
      </c>
      <c r="BI1243" s="1">
        <f t="shared" si="945"/>
        <v>0</v>
      </c>
      <c r="BJ1243" s="3">
        <v>1225</v>
      </c>
      <c r="BK1243" s="1">
        <f t="shared" si="946"/>
        <v>5</v>
      </c>
      <c r="BL1243" s="1">
        <f t="shared" si="953"/>
        <v>0</v>
      </c>
      <c r="BM1243" s="1">
        <f t="shared" si="954"/>
        <v>0</v>
      </c>
      <c r="BN1243" s="1">
        <f t="shared" si="955"/>
        <v>0</v>
      </c>
      <c r="BO1243" s="1">
        <f t="shared" si="956"/>
        <v>0</v>
      </c>
      <c r="BP1243" s="1">
        <f t="shared" si="957"/>
        <v>1</v>
      </c>
      <c r="BQ1243" s="1">
        <f t="shared" si="958"/>
        <v>2</v>
      </c>
      <c r="BR1243" s="1">
        <f t="shared" si="959"/>
        <v>3</v>
      </c>
      <c r="BS1243" s="1">
        <f t="shared" si="960"/>
        <v>4</v>
      </c>
      <c r="BT1243" s="1">
        <f t="shared" si="961"/>
        <v>5</v>
      </c>
      <c r="BU1243" s="1">
        <f t="shared" si="962"/>
        <v>6</v>
      </c>
      <c r="BW1243" s="1">
        <f t="shared" si="919"/>
        <v>0</v>
      </c>
      <c r="BX1243" s="1">
        <f t="shared" si="920"/>
        <v>0</v>
      </c>
      <c r="BY1243" s="1">
        <f t="shared" si="921"/>
        <v>0</v>
      </c>
      <c r="BZ1243" s="1">
        <f t="shared" si="918"/>
        <v>0</v>
      </c>
      <c r="CA1243" s="1">
        <f t="shared" si="918"/>
        <v>70</v>
      </c>
      <c r="CB1243" s="1">
        <f t="shared" si="918"/>
        <v>140</v>
      </c>
      <c r="CC1243" s="1">
        <f t="shared" si="918"/>
        <v>210</v>
      </c>
      <c r="CD1243" s="1">
        <f t="shared" si="918"/>
        <v>280</v>
      </c>
      <c r="CE1243" s="1">
        <f t="shared" si="918"/>
        <v>350</v>
      </c>
      <c r="CF1243" s="1">
        <f t="shared" si="918"/>
        <v>420</v>
      </c>
      <c r="CW1243" s="1">
        <v>1225</v>
      </c>
      <c r="CX1243" s="1">
        <f t="shared" si="947"/>
        <v>1</v>
      </c>
      <c r="CY1243" s="1" t="s">
        <v>37</v>
      </c>
      <c r="CZ1243" s="1">
        <v>1</v>
      </c>
      <c r="DB1243" s="1">
        <f t="shared" si="963"/>
        <v>3</v>
      </c>
      <c r="DC1243" s="1" t="s">
        <v>43</v>
      </c>
      <c r="DD1243" s="1">
        <f t="shared" si="948"/>
        <v>6</v>
      </c>
      <c r="DL1243" s="1">
        <v>1225</v>
      </c>
      <c r="DM1243" s="1">
        <f t="shared" si="949"/>
        <v>2</v>
      </c>
      <c r="DN1243" s="1">
        <f t="shared" si="950"/>
        <v>0</v>
      </c>
      <c r="DO1243" s="1" t="s">
        <v>37</v>
      </c>
      <c r="DP1243" s="1">
        <v>0</v>
      </c>
    </row>
    <row r="1244" spans="1:120" ht="15">
      <c r="A1244">
        <v>1226</v>
      </c>
      <c r="B1244">
        <v>2</v>
      </c>
      <c r="C1244" s="25">
        <v>24200</v>
      </c>
      <c r="D1244">
        <v>-1</v>
      </c>
      <c r="E1244">
        <v>2</v>
      </c>
      <c r="F1244" t="s">
        <v>73</v>
      </c>
      <c r="G1244">
        <v>4</v>
      </c>
      <c r="H1244"/>
      <c r="I1244"/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>
        <f t="shared" si="922"/>
        <v>0</v>
      </c>
      <c r="AH1244" s="1">
        <f t="shared" si="923"/>
        <v>0</v>
      </c>
      <c r="AI1244" s="1">
        <f t="shared" si="924"/>
        <v>80</v>
      </c>
      <c r="AJ1244" s="1">
        <f t="shared" si="925"/>
        <v>0</v>
      </c>
      <c r="AK1244" s="1">
        <f t="shared" si="926"/>
        <v>0</v>
      </c>
      <c r="AL1244" s="1">
        <f t="shared" si="927"/>
        <v>0</v>
      </c>
      <c r="AM1244" s="1">
        <f t="shared" si="928"/>
        <v>0</v>
      </c>
      <c r="AN1244" s="1">
        <f t="shared" si="928"/>
        <v>0</v>
      </c>
      <c r="AO1244" s="1">
        <f t="shared" si="929"/>
        <v>0</v>
      </c>
      <c r="AP1244" s="1">
        <f t="shared" si="930"/>
        <v>0</v>
      </c>
      <c r="AQ1244" s="1">
        <f t="shared" si="931"/>
        <v>0</v>
      </c>
      <c r="AR1244" s="1">
        <f t="shared" si="932"/>
        <v>0</v>
      </c>
      <c r="AS1244" s="1">
        <f t="shared" si="933"/>
        <v>0</v>
      </c>
      <c r="AT1244" s="1">
        <f t="shared" si="934"/>
        <v>0</v>
      </c>
      <c r="AU1244" s="1">
        <f t="shared" si="935"/>
        <v>0</v>
      </c>
      <c r="AV1244" s="1">
        <f t="shared" si="936"/>
        <v>0</v>
      </c>
      <c r="AW1244" s="1">
        <f t="shared" si="937"/>
        <v>0</v>
      </c>
      <c r="AX1244" s="1">
        <f t="shared" si="938"/>
        <v>0</v>
      </c>
      <c r="AY1244" s="1">
        <f t="shared" si="939"/>
        <v>0</v>
      </c>
      <c r="AZ1244" s="1">
        <f t="shared" si="940"/>
        <v>0</v>
      </c>
      <c r="BA1244" s="1">
        <f t="shared" si="941"/>
        <v>0</v>
      </c>
      <c r="BB1244" s="1">
        <f t="shared" si="942"/>
        <v>0</v>
      </c>
      <c r="BC1244" s="1">
        <f t="shared" si="943"/>
        <v>0</v>
      </c>
      <c r="BD1244" s="1">
        <f t="shared" si="944"/>
        <v>80</v>
      </c>
      <c r="BE1244" s="1" t="str">
        <f t="shared" si="951"/>
        <v>Barge E</v>
      </c>
      <c r="BF1244" s="1">
        <f t="shared" si="952"/>
        <v>1</v>
      </c>
      <c r="BG1244" s="3">
        <v>1226</v>
      </c>
      <c r="BH1244" s="1">
        <f t="shared" si="916"/>
        <v>0</v>
      </c>
      <c r="BI1244" s="1">
        <f t="shared" si="945"/>
        <v>0</v>
      </c>
      <c r="BJ1244" s="3">
        <v>1226</v>
      </c>
      <c r="BK1244" s="1">
        <f t="shared" si="946"/>
        <v>3</v>
      </c>
      <c r="BL1244" s="1">
        <f t="shared" si="953"/>
        <v>0</v>
      </c>
      <c r="BM1244" s="1">
        <f t="shared" si="954"/>
        <v>0</v>
      </c>
      <c r="BN1244" s="1">
        <f t="shared" si="955"/>
        <v>1</v>
      </c>
      <c r="BO1244" s="1">
        <f t="shared" si="956"/>
        <v>2</v>
      </c>
      <c r="BP1244" s="1">
        <f t="shared" si="957"/>
        <v>3</v>
      </c>
      <c r="BQ1244" s="1">
        <f t="shared" si="958"/>
        <v>4</v>
      </c>
      <c r="BR1244" s="1">
        <f t="shared" si="959"/>
        <v>5</v>
      </c>
      <c r="BS1244" s="1">
        <f t="shared" si="960"/>
        <v>6</v>
      </c>
      <c r="BT1244" s="1">
        <f t="shared" si="961"/>
        <v>7</v>
      </c>
      <c r="BU1244" s="1">
        <f t="shared" si="962"/>
        <v>8</v>
      </c>
      <c r="BW1244" s="1">
        <f t="shared" si="919"/>
        <v>0</v>
      </c>
      <c r="BX1244" s="1">
        <f t="shared" si="920"/>
        <v>0</v>
      </c>
      <c r="BY1244" s="1">
        <f t="shared" si="921"/>
        <v>70</v>
      </c>
      <c r="BZ1244" s="1">
        <f t="shared" si="918"/>
        <v>140</v>
      </c>
      <c r="CA1244" s="1">
        <f t="shared" si="918"/>
        <v>210</v>
      </c>
      <c r="CB1244" s="1">
        <f t="shared" si="918"/>
        <v>280</v>
      </c>
      <c r="CC1244" s="1">
        <f t="shared" si="918"/>
        <v>350</v>
      </c>
      <c r="CD1244" s="1">
        <f t="shared" si="918"/>
        <v>420</v>
      </c>
      <c r="CE1244" s="1">
        <f t="shared" si="918"/>
        <v>490</v>
      </c>
      <c r="CF1244" s="1">
        <f t="shared" si="918"/>
        <v>560</v>
      </c>
      <c r="CW1244" s="1">
        <v>1226</v>
      </c>
      <c r="CX1244" s="1">
        <f t="shared" si="947"/>
        <v>1</v>
      </c>
      <c r="CY1244" s="1" t="s">
        <v>37</v>
      </c>
      <c r="CZ1244" s="1">
        <v>1</v>
      </c>
      <c r="DB1244" s="1">
        <f t="shared" si="963"/>
        <v>2</v>
      </c>
      <c r="DC1244" s="1" t="s">
        <v>43</v>
      </c>
      <c r="DD1244" s="1">
        <f t="shared" si="948"/>
        <v>2</v>
      </c>
      <c r="DL1244" s="1">
        <v>1226</v>
      </c>
      <c r="DM1244" s="1">
        <f t="shared" si="949"/>
        <v>0</v>
      </c>
      <c r="DN1244" s="1">
        <f t="shared" si="950"/>
        <v>0</v>
      </c>
      <c r="DO1244" s="1" t="s">
        <v>37</v>
      </c>
      <c r="DP1244" s="1">
        <v>0</v>
      </c>
    </row>
    <row r="1245" spans="1:120" ht="15">
      <c r="A1245">
        <v>1227</v>
      </c>
      <c r="B1245">
        <v>1</v>
      </c>
      <c r="C1245" s="25">
        <v>22300</v>
      </c>
      <c r="D1245">
        <v>2</v>
      </c>
      <c r="E1245">
        <v>5</v>
      </c>
      <c r="F1245" t="s">
        <v>35</v>
      </c>
      <c r="G1245">
        <v>4</v>
      </c>
      <c r="H1245"/>
      <c r="I1245"/>
      <c r="J1245" s="1">
        <v>0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1</v>
      </c>
      <c r="T1245" s="1"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>
        <f t="shared" si="922"/>
        <v>0</v>
      </c>
      <c r="AH1245" s="1">
        <f t="shared" si="923"/>
        <v>0</v>
      </c>
      <c r="AI1245" s="1">
        <f t="shared" si="924"/>
        <v>0</v>
      </c>
      <c r="AJ1245" s="1">
        <f t="shared" si="925"/>
        <v>0</v>
      </c>
      <c r="AK1245" s="1">
        <f t="shared" si="926"/>
        <v>0</v>
      </c>
      <c r="AL1245" s="1">
        <f t="shared" si="927"/>
        <v>0</v>
      </c>
      <c r="AM1245" s="1">
        <f t="shared" si="928"/>
        <v>0</v>
      </c>
      <c r="AN1245" s="1">
        <f t="shared" si="928"/>
        <v>0</v>
      </c>
      <c r="AO1245" s="1">
        <f t="shared" si="929"/>
        <v>0</v>
      </c>
      <c r="AP1245" s="1">
        <f t="shared" si="930"/>
        <v>40</v>
      </c>
      <c r="AQ1245" s="1">
        <f t="shared" si="931"/>
        <v>0</v>
      </c>
      <c r="AR1245" s="1">
        <f t="shared" si="932"/>
        <v>0</v>
      </c>
      <c r="AS1245" s="1">
        <f t="shared" si="933"/>
        <v>0</v>
      </c>
      <c r="AT1245" s="1">
        <f t="shared" si="934"/>
        <v>0</v>
      </c>
      <c r="AU1245" s="1">
        <f t="shared" si="935"/>
        <v>0</v>
      </c>
      <c r="AV1245" s="1">
        <f t="shared" si="936"/>
        <v>0</v>
      </c>
      <c r="AW1245" s="1">
        <f t="shared" si="937"/>
        <v>0</v>
      </c>
      <c r="AX1245" s="1">
        <f t="shared" si="938"/>
        <v>0</v>
      </c>
      <c r="AY1245" s="1">
        <f t="shared" si="939"/>
        <v>0</v>
      </c>
      <c r="AZ1245" s="1">
        <f t="shared" si="940"/>
        <v>0</v>
      </c>
      <c r="BA1245" s="1">
        <f t="shared" si="941"/>
        <v>0</v>
      </c>
      <c r="BB1245" s="1">
        <f t="shared" si="942"/>
        <v>0</v>
      </c>
      <c r="BC1245" s="1">
        <f t="shared" si="943"/>
        <v>0</v>
      </c>
      <c r="BD1245" s="1">
        <f t="shared" si="944"/>
        <v>40</v>
      </c>
      <c r="BE1245" s="1" t="str">
        <f t="shared" si="951"/>
        <v>Barge E</v>
      </c>
      <c r="BF1245" s="1">
        <f t="shared" si="952"/>
        <v>4</v>
      </c>
      <c r="BG1245" s="3">
        <v>1227</v>
      </c>
      <c r="BH1245" s="1">
        <f t="shared" si="916"/>
        <v>0</v>
      </c>
      <c r="BI1245" s="1">
        <f t="shared" si="945"/>
        <v>0</v>
      </c>
      <c r="BJ1245" s="3">
        <v>1227</v>
      </c>
      <c r="BK1245" s="1">
        <f t="shared" si="946"/>
        <v>6</v>
      </c>
      <c r="BL1245" s="1">
        <f t="shared" si="953"/>
        <v>0</v>
      </c>
      <c r="BM1245" s="1">
        <f t="shared" si="954"/>
        <v>0</v>
      </c>
      <c r="BN1245" s="1">
        <f t="shared" si="955"/>
        <v>0</v>
      </c>
      <c r="BO1245" s="1">
        <f t="shared" si="956"/>
        <v>0</v>
      </c>
      <c r="BP1245" s="1">
        <f t="shared" si="957"/>
        <v>0</v>
      </c>
      <c r="BQ1245" s="1">
        <f t="shared" si="958"/>
        <v>1</v>
      </c>
      <c r="BR1245" s="1">
        <f t="shared" si="959"/>
        <v>2</v>
      </c>
      <c r="BS1245" s="1">
        <f t="shared" si="960"/>
        <v>3</v>
      </c>
      <c r="BT1245" s="1">
        <f t="shared" si="961"/>
        <v>4</v>
      </c>
      <c r="BU1245" s="1">
        <f t="shared" si="962"/>
        <v>5</v>
      </c>
      <c r="BW1245" s="1">
        <f t="shared" si="919"/>
        <v>0</v>
      </c>
      <c r="BX1245" s="1">
        <f t="shared" si="920"/>
        <v>0</v>
      </c>
      <c r="BY1245" s="1">
        <f t="shared" si="921"/>
        <v>0</v>
      </c>
      <c r="BZ1245" s="1">
        <f t="shared" si="918"/>
        <v>0</v>
      </c>
      <c r="CA1245" s="1">
        <f t="shared" si="918"/>
        <v>0</v>
      </c>
      <c r="CB1245" s="1">
        <f t="shared" si="918"/>
        <v>50</v>
      </c>
      <c r="CC1245" s="1">
        <f t="shared" si="918"/>
        <v>100</v>
      </c>
      <c r="CD1245" s="1">
        <f t="shared" si="918"/>
        <v>150</v>
      </c>
      <c r="CE1245" s="1">
        <f t="shared" si="918"/>
        <v>200</v>
      </c>
      <c r="CF1245" s="1">
        <f t="shared" si="918"/>
        <v>250</v>
      </c>
      <c r="CW1245" s="1">
        <v>1227</v>
      </c>
      <c r="CX1245" s="1">
        <f t="shared" si="947"/>
        <v>1</v>
      </c>
      <c r="CY1245" s="1" t="s">
        <v>37</v>
      </c>
      <c r="CZ1245" s="1">
        <v>1</v>
      </c>
      <c r="DB1245" s="1">
        <f t="shared" si="963"/>
        <v>5</v>
      </c>
      <c r="DC1245" s="1" t="s">
        <v>43</v>
      </c>
      <c r="DD1245" s="1">
        <f t="shared" si="948"/>
        <v>5</v>
      </c>
      <c r="DL1245" s="1">
        <v>1227</v>
      </c>
      <c r="DM1245" s="1">
        <f t="shared" si="949"/>
        <v>3</v>
      </c>
      <c r="DN1245" s="1">
        <f t="shared" si="950"/>
        <v>0</v>
      </c>
      <c r="DO1245" s="1" t="s">
        <v>37</v>
      </c>
      <c r="DP1245" s="1">
        <v>0</v>
      </c>
    </row>
    <row r="1246" spans="1:120" ht="15">
      <c r="A1246">
        <v>1228</v>
      </c>
      <c r="B1246">
        <v>2</v>
      </c>
      <c r="C1246" s="25">
        <v>24200</v>
      </c>
      <c r="D1246">
        <v>3</v>
      </c>
      <c r="E1246">
        <v>8</v>
      </c>
      <c r="F1246" t="s">
        <v>73</v>
      </c>
      <c r="G1246">
        <v>3</v>
      </c>
      <c r="H1246"/>
      <c r="I1246"/>
      <c r="J1246" s="1">
        <v>0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>
        <v>1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f t="shared" si="922"/>
        <v>0</v>
      </c>
      <c r="AH1246" s="1">
        <f t="shared" si="923"/>
        <v>0</v>
      </c>
      <c r="AI1246" s="1">
        <f t="shared" si="924"/>
        <v>0</v>
      </c>
      <c r="AJ1246" s="1">
        <f t="shared" si="925"/>
        <v>0</v>
      </c>
      <c r="AK1246" s="1">
        <f t="shared" si="926"/>
        <v>0</v>
      </c>
      <c r="AL1246" s="1">
        <f t="shared" si="927"/>
        <v>0</v>
      </c>
      <c r="AM1246" s="1">
        <f t="shared" si="928"/>
        <v>0</v>
      </c>
      <c r="AN1246" s="1">
        <f t="shared" si="928"/>
        <v>0</v>
      </c>
      <c r="AO1246" s="1">
        <f t="shared" si="929"/>
        <v>0</v>
      </c>
      <c r="AP1246" s="1">
        <f t="shared" si="930"/>
        <v>0</v>
      </c>
      <c r="AQ1246" s="1">
        <f t="shared" si="931"/>
        <v>0</v>
      </c>
      <c r="AR1246" s="1">
        <f t="shared" si="932"/>
        <v>0</v>
      </c>
      <c r="AS1246" s="1">
        <f t="shared" si="933"/>
        <v>80</v>
      </c>
      <c r="AT1246" s="1">
        <f t="shared" si="934"/>
        <v>0</v>
      </c>
      <c r="AU1246" s="1">
        <f t="shared" si="935"/>
        <v>0</v>
      </c>
      <c r="AV1246" s="1">
        <f t="shared" si="936"/>
        <v>0</v>
      </c>
      <c r="AW1246" s="1">
        <f t="shared" si="937"/>
        <v>0</v>
      </c>
      <c r="AX1246" s="1">
        <f t="shared" si="938"/>
        <v>0</v>
      </c>
      <c r="AY1246" s="1">
        <f t="shared" si="939"/>
        <v>0</v>
      </c>
      <c r="AZ1246" s="1">
        <f t="shared" si="940"/>
        <v>0</v>
      </c>
      <c r="BA1246" s="1">
        <f t="shared" si="941"/>
        <v>0</v>
      </c>
      <c r="BB1246" s="1">
        <f t="shared" si="942"/>
        <v>0</v>
      </c>
      <c r="BC1246" s="1">
        <f t="shared" si="943"/>
        <v>0</v>
      </c>
      <c r="BD1246" s="1">
        <f t="shared" si="944"/>
        <v>80</v>
      </c>
      <c r="BE1246" s="1" t="str">
        <f t="shared" si="951"/>
        <v>Barge E</v>
      </c>
      <c r="BF1246" s="1">
        <f t="shared" si="952"/>
        <v>5</v>
      </c>
      <c r="BG1246" s="3">
        <v>1228</v>
      </c>
      <c r="BH1246" s="1">
        <f t="shared" si="916"/>
        <v>0</v>
      </c>
      <c r="BI1246" s="1">
        <f t="shared" si="945"/>
        <v>0</v>
      </c>
      <c r="BJ1246" s="3">
        <v>1228</v>
      </c>
      <c r="BK1246" s="1">
        <f t="shared" si="946"/>
        <v>6</v>
      </c>
      <c r="BL1246" s="1">
        <f t="shared" si="953"/>
        <v>0</v>
      </c>
      <c r="BM1246" s="1">
        <f t="shared" si="954"/>
        <v>0</v>
      </c>
      <c r="BN1246" s="1">
        <f t="shared" si="955"/>
        <v>0</v>
      </c>
      <c r="BO1246" s="1">
        <f t="shared" si="956"/>
        <v>0</v>
      </c>
      <c r="BP1246" s="1">
        <f t="shared" si="957"/>
        <v>0</v>
      </c>
      <c r="BQ1246" s="1">
        <f t="shared" si="958"/>
        <v>1</v>
      </c>
      <c r="BR1246" s="1">
        <f t="shared" si="959"/>
        <v>2</v>
      </c>
      <c r="BS1246" s="1">
        <f t="shared" si="960"/>
        <v>3</v>
      </c>
      <c r="BT1246" s="1">
        <f t="shared" si="961"/>
        <v>4</v>
      </c>
      <c r="BU1246" s="1">
        <f t="shared" si="962"/>
        <v>5</v>
      </c>
      <c r="BW1246" s="1">
        <f t="shared" si="919"/>
        <v>0</v>
      </c>
      <c r="BX1246" s="1">
        <f t="shared" si="920"/>
        <v>0</v>
      </c>
      <c r="BY1246" s="1">
        <f t="shared" si="921"/>
        <v>0</v>
      </c>
      <c r="BZ1246" s="1">
        <f t="shared" si="918"/>
        <v>0</v>
      </c>
      <c r="CA1246" s="1">
        <f t="shared" si="918"/>
        <v>0</v>
      </c>
      <c r="CB1246" s="1">
        <f t="shared" si="918"/>
        <v>70</v>
      </c>
      <c r="CC1246" s="1">
        <f t="shared" si="918"/>
        <v>140</v>
      </c>
      <c r="CD1246" s="1">
        <f t="shared" si="918"/>
        <v>210</v>
      </c>
      <c r="CE1246" s="1">
        <f t="shared" si="918"/>
        <v>280</v>
      </c>
      <c r="CF1246" s="1">
        <f t="shared" si="918"/>
        <v>350</v>
      </c>
      <c r="CW1246" s="1">
        <v>1228</v>
      </c>
      <c r="CX1246" s="1">
        <f t="shared" si="947"/>
        <v>1</v>
      </c>
      <c r="CY1246" s="1" t="s">
        <v>37</v>
      </c>
      <c r="CZ1246" s="1">
        <v>1</v>
      </c>
      <c r="DB1246" s="1">
        <f t="shared" si="963"/>
        <v>6</v>
      </c>
      <c r="DC1246" s="1" t="s">
        <v>43</v>
      </c>
      <c r="DD1246" s="1">
        <f t="shared" si="948"/>
        <v>8</v>
      </c>
      <c r="DL1246" s="1">
        <v>1228</v>
      </c>
      <c r="DM1246" s="1">
        <f t="shared" si="949"/>
        <v>4</v>
      </c>
      <c r="DN1246" s="1">
        <f t="shared" si="950"/>
        <v>0</v>
      </c>
      <c r="DO1246" s="1" t="s">
        <v>37</v>
      </c>
      <c r="DP1246" s="1">
        <v>0</v>
      </c>
    </row>
    <row r="1247" spans="1:120" ht="15">
      <c r="A1247">
        <v>1229</v>
      </c>
      <c r="B1247">
        <v>1</v>
      </c>
      <c r="C1247" s="25">
        <v>22300</v>
      </c>
      <c r="D1247">
        <v>4</v>
      </c>
      <c r="E1247">
        <v>7</v>
      </c>
      <c r="F1247" t="s">
        <v>73</v>
      </c>
      <c r="G1247">
        <v>3</v>
      </c>
      <c r="H1247"/>
      <c r="I1247"/>
      <c r="J1247" s="1">
        <v>0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>
        <v>0</v>
      </c>
      <c r="W1247" s="1">
        <v>0</v>
      </c>
      <c r="X1247" s="1">
        <v>1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>
        <f t="shared" si="922"/>
        <v>0</v>
      </c>
      <c r="AH1247" s="1">
        <f t="shared" si="923"/>
        <v>0</v>
      </c>
      <c r="AI1247" s="1">
        <f t="shared" si="924"/>
        <v>0</v>
      </c>
      <c r="AJ1247" s="1">
        <f t="shared" si="925"/>
        <v>0</v>
      </c>
      <c r="AK1247" s="1">
        <f t="shared" si="926"/>
        <v>0</v>
      </c>
      <c r="AL1247" s="1">
        <f t="shared" si="927"/>
        <v>0</v>
      </c>
      <c r="AM1247" s="1">
        <f t="shared" si="928"/>
        <v>0</v>
      </c>
      <c r="AN1247" s="1">
        <f t="shared" si="928"/>
        <v>0</v>
      </c>
      <c r="AO1247" s="1">
        <f t="shared" si="929"/>
        <v>0</v>
      </c>
      <c r="AP1247" s="1">
        <f t="shared" si="930"/>
        <v>0</v>
      </c>
      <c r="AQ1247" s="1">
        <f t="shared" si="931"/>
        <v>0</v>
      </c>
      <c r="AR1247" s="1">
        <f t="shared" si="932"/>
        <v>0</v>
      </c>
      <c r="AS1247" s="1">
        <f t="shared" si="933"/>
        <v>0</v>
      </c>
      <c r="AT1247" s="1">
        <f t="shared" si="934"/>
        <v>0</v>
      </c>
      <c r="AU1247" s="1">
        <f t="shared" si="935"/>
        <v>40</v>
      </c>
      <c r="AV1247" s="1">
        <f t="shared" si="936"/>
        <v>0</v>
      </c>
      <c r="AW1247" s="1">
        <f t="shared" si="937"/>
        <v>0</v>
      </c>
      <c r="AX1247" s="1">
        <f t="shared" si="938"/>
        <v>0</v>
      </c>
      <c r="AY1247" s="1">
        <f t="shared" si="939"/>
        <v>0</v>
      </c>
      <c r="AZ1247" s="1">
        <f t="shared" si="940"/>
        <v>0</v>
      </c>
      <c r="BA1247" s="1">
        <f t="shared" si="941"/>
        <v>0</v>
      </c>
      <c r="BB1247" s="1">
        <f t="shared" si="942"/>
        <v>0</v>
      </c>
      <c r="BC1247" s="1">
        <f t="shared" si="943"/>
        <v>0</v>
      </c>
      <c r="BD1247" s="1">
        <f t="shared" si="944"/>
        <v>40</v>
      </c>
      <c r="BE1247" s="1" t="str">
        <f t="shared" si="951"/>
        <v>Barge A</v>
      </c>
      <c r="BF1247" s="1">
        <f t="shared" si="952"/>
        <v>6</v>
      </c>
      <c r="BG1247" s="3">
        <v>1229</v>
      </c>
      <c r="BH1247" s="1">
        <f t="shared" si="916"/>
        <v>0</v>
      </c>
      <c r="BI1247" s="1">
        <f t="shared" si="945"/>
        <v>0</v>
      </c>
      <c r="BJ1247" s="3">
        <v>1229</v>
      </c>
      <c r="BK1247" s="1">
        <f t="shared" si="946"/>
        <v>7</v>
      </c>
      <c r="BL1247" s="1">
        <f t="shared" si="953"/>
        <v>0</v>
      </c>
      <c r="BM1247" s="1">
        <f t="shared" si="954"/>
        <v>0</v>
      </c>
      <c r="BN1247" s="1">
        <f t="shared" si="955"/>
        <v>0</v>
      </c>
      <c r="BO1247" s="1">
        <f t="shared" si="956"/>
        <v>0</v>
      </c>
      <c r="BP1247" s="1">
        <f t="shared" si="957"/>
        <v>0</v>
      </c>
      <c r="BQ1247" s="1">
        <f t="shared" si="958"/>
        <v>0</v>
      </c>
      <c r="BR1247" s="1">
        <f t="shared" si="959"/>
        <v>1</v>
      </c>
      <c r="BS1247" s="1">
        <f t="shared" si="960"/>
        <v>2</v>
      </c>
      <c r="BT1247" s="1">
        <f t="shared" si="961"/>
        <v>3</v>
      </c>
      <c r="BU1247" s="1">
        <f t="shared" si="962"/>
        <v>4</v>
      </c>
      <c r="BW1247" s="1">
        <f t="shared" si="919"/>
        <v>0</v>
      </c>
      <c r="BX1247" s="1">
        <f t="shared" si="920"/>
        <v>0</v>
      </c>
      <c r="BY1247" s="1">
        <f t="shared" si="921"/>
        <v>0</v>
      </c>
      <c r="BZ1247" s="1">
        <f t="shared" si="918"/>
        <v>0</v>
      </c>
      <c r="CA1247" s="1">
        <f t="shared" si="918"/>
        <v>0</v>
      </c>
      <c r="CB1247" s="1">
        <f t="shared" si="918"/>
        <v>0</v>
      </c>
      <c r="CC1247" s="1">
        <f t="shared" si="918"/>
        <v>50</v>
      </c>
      <c r="CD1247" s="1">
        <f t="shared" si="918"/>
        <v>100</v>
      </c>
      <c r="CE1247" s="1">
        <f t="shared" si="918"/>
        <v>150</v>
      </c>
      <c r="CF1247" s="1">
        <f t="shared" si="918"/>
        <v>200</v>
      </c>
      <c r="CW1247" s="1">
        <v>1229</v>
      </c>
      <c r="CX1247" s="1">
        <f t="shared" si="947"/>
        <v>1</v>
      </c>
      <c r="CY1247" s="1" t="s">
        <v>37</v>
      </c>
      <c r="CZ1247" s="1">
        <v>1</v>
      </c>
      <c r="DB1247" s="1">
        <f t="shared" si="963"/>
        <v>7</v>
      </c>
      <c r="DC1247" s="1" t="s">
        <v>43</v>
      </c>
      <c r="DD1247" s="1">
        <f t="shared" si="948"/>
        <v>7</v>
      </c>
      <c r="DL1247" s="1">
        <v>1229</v>
      </c>
      <c r="DM1247" s="1">
        <f t="shared" si="949"/>
        <v>5</v>
      </c>
      <c r="DN1247" s="1">
        <f t="shared" si="950"/>
        <v>0</v>
      </c>
      <c r="DO1247" s="1" t="s">
        <v>37</v>
      </c>
      <c r="DP1247" s="1">
        <v>0</v>
      </c>
    </row>
    <row r="1248" spans="1:120" ht="15">
      <c r="A1248">
        <v>1230</v>
      </c>
      <c r="B1248">
        <v>1</v>
      </c>
      <c r="C1248" s="25">
        <v>22300</v>
      </c>
      <c r="D1248">
        <v>3</v>
      </c>
      <c r="E1248">
        <v>7</v>
      </c>
      <c r="F1248" t="s">
        <v>84</v>
      </c>
      <c r="G1248">
        <v>4</v>
      </c>
      <c r="H1248"/>
      <c r="I1248"/>
      <c r="J1248" s="1">
        <v>0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>
        <v>1</v>
      </c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>
        <f t="shared" si="922"/>
        <v>0</v>
      </c>
      <c r="AH1248" s="1">
        <f t="shared" si="923"/>
        <v>0</v>
      </c>
      <c r="AI1248" s="1">
        <f t="shared" si="924"/>
        <v>0</v>
      </c>
      <c r="AJ1248" s="1">
        <f t="shared" si="925"/>
        <v>0</v>
      </c>
      <c r="AK1248" s="1">
        <f t="shared" si="926"/>
        <v>0</v>
      </c>
      <c r="AL1248" s="1">
        <f t="shared" si="927"/>
        <v>0</v>
      </c>
      <c r="AM1248" s="1">
        <f t="shared" si="928"/>
        <v>0</v>
      </c>
      <c r="AN1248" s="1">
        <f t="shared" si="928"/>
        <v>0</v>
      </c>
      <c r="AO1248" s="1">
        <f t="shared" si="929"/>
        <v>0</v>
      </c>
      <c r="AP1248" s="1">
        <f t="shared" si="930"/>
        <v>0</v>
      </c>
      <c r="AQ1248" s="1">
        <f t="shared" si="931"/>
        <v>0</v>
      </c>
      <c r="AR1248" s="1">
        <f t="shared" si="932"/>
        <v>0</v>
      </c>
      <c r="AS1248" s="1">
        <f t="shared" si="933"/>
        <v>40</v>
      </c>
      <c r="AT1248" s="1">
        <f t="shared" si="934"/>
        <v>0</v>
      </c>
      <c r="AU1248" s="1">
        <f t="shared" si="935"/>
        <v>0</v>
      </c>
      <c r="AV1248" s="1">
        <f t="shared" si="936"/>
        <v>0</v>
      </c>
      <c r="AW1248" s="1">
        <f t="shared" si="937"/>
        <v>0</v>
      </c>
      <c r="AX1248" s="1">
        <f t="shared" si="938"/>
        <v>0</v>
      </c>
      <c r="AY1248" s="1">
        <f t="shared" si="939"/>
        <v>0</v>
      </c>
      <c r="AZ1248" s="1">
        <f t="shared" si="940"/>
        <v>0</v>
      </c>
      <c r="BA1248" s="1">
        <f t="shared" si="941"/>
        <v>0</v>
      </c>
      <c r="BB1248" s="1">
        <f t="shared" si="942"/>
        <v>0</v>
      </c>
      <c r="BC1248" s="1">
        <f t="shared" si="943"/>
        <v>0</v>
      </c>
      <c r="BD1248" s="1">
        <f t="shared" si="944"/>
        <v>40</v>
      </c>
      <c r="BE1248" s="1" t="str">
        <f t="shared" si="951"/>
        <v>Barge E</v>
      </c>
      <c r="BF1248" s="1">
        <f t="shared" si="952"/>
        <v>5</v>
      </c>
      <c r="BG1248" s="3">
        <v>1230</v>
      </c>
      <c r="BH1248" s="1">
        <f t="shared" si="916"/>
        <v>0</v>
      </c>
      <c r="BI1248" s="1">
        <f t="shared" si="945"/>
        <v>0</v>
      </c>
      <c r="BJ1248" s="3">
        <v>1230</v>
      </c>
      <c r="BK1248" s="1">
        <f t="shared" si="946"/>
        <v>7</v>
      </c>
      <c r="BL1248" s="1">
        <f t="shared" si="953"/>
        <v>0</v>
      </c>
      <c r="BM1248" s="1">
        <f t="shared" si="954"/>
        <v>0</v>
      </c>
      <c r="BN1248" s="1">
        <f t="shared" si="955"/>
        <v>0</v>
      </c>
      <c r="BO1248" s="1">
        <f t="shared" si="956"/>
        <v>0</v>
      </c>
      <c r="BP1248" s="1">
        <f t="shared" si="957"/>
        <v>0</v>
      </c>
      <c r="BQ1248" s="1">
        <f t="shared" si="958"/>
        <v>0</v>
      </c>
      <c r="BR1248" s="1">
        <f t="shared" si="959"/>
        <v>1</v>
      </c>
      <c r="BS1248" s="1">
        <f t="shared" si="960"/>
        <v>2</v>
      </c>
      <c r="BT1248" s="1">
        <f t="shared" si="961"/>
        <v>3</v>
      </c>
      <c r="BU1248" s="1">
        <f t="shared" si="962"/>
        <v>4</v>
      </c>
      <c r="BW1248" s="1">
        <f t="shared" si="919"/>
        <v>0</v>
      </c>
      <c r="BX1248" s="1">
        <f t="shared" si="920"/>
        <v>0</v>
      </c>
      <c r="BY1248" s="1">
        <f t="shared" si="921"/>
        <v>0</v>
      </c>
      <c r="BZ1248" s="1">
        <f t="shared" si="918"/>
        <v>0</v>
      </c>
      <c r="CA1248" s="1">
        <f t="shared" si="918"/>
        <v>0</v>
      </c>
      <c r="CB1248" s="1">
        <f t="shared" si="918"/>
        <v>0</v>
      </c>
      <c r="CC1248" s="1">
        <f t="shared" si="918"/>
        <v>50</v>
      </c>
      <c r="CD1248" s="1">
        <f t="shared" si="918"/>
        <v>100</v>
      </c>
      <c r="CE1248" s="1">
        <f t="shared" si="918"/>
        <v>150</v>
      </c>
      <c r="CF1248" s="1">
        <f t="shared" si="918"/>
        <v>200</v>
      </c>
      <c r="CW1248" s="1">
        <v>1230</v>
      </c>
      <c r="CX1248" s="1">
        <f t="shared" si="947"/>
        <v>1</v>
      </c>
      <c r="CY1248" s="1" t="s">
        <v>37</v>
      </c>
      <c r="CZ1248" s="1">
        <v>1</v>
      </c>
      <c r="DB1248" s="1">
        <f t="shared" si="963"/>
        <v>6</v>
      </c>
      <c r="DC1248" s="1" t="s">
        <v>43</v>
      </c>
      <c r="DD1248" s="1">
        <f t="shared" si="948"/>
        <v>7</v>
      </c>
      <c r="DL1248" s="1">
        <v>1230</v>
      </c>
      <c r="DM1248" s="1">
        <f t="shared" si="949"/>
        <v>4</v>
      </c>
      <c r="DN1248" s="1">
        <f t="shared" si="950"/>
        <v>0</v>
      </c>
      <c r="DO1248" s="1" t="s">
        <v>37</v>
      </c>
      <c r="DP1248" s="1">
        <v>0</v>
      </c>
    </row>
    <row r="1249" spans="1:120" ht="15">
      <c r="A1249">
        <v>1231</v>
      </c>
      <c r="B1249">
        <v>1</v>
      </c>
      <c r="C1249" s="25">
        <v>22300</v>
      </c>
      <c r="D1249">
        <v>3</v>
      </c>
      <c r="E1249">
        <v>8</v>
      </c>
      <c r="F1249" t="s">
        <v>73</v>
      </c>
      <c r="G1249">
        <v>3</v>
      </c>
      <c r="H1249"/>
      <c r="I1249"/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1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>
        <f t="shared" si="922"/>
        <v>0</v>
      </c>
      <c r="AH1249" s="1">
        <f t="shared" si="923"/>
        <v>0</v>
      </c>
      <c r="AI1249" s="1">
        <f t="shared" si="924"/>
        <v>0</v>
      </c>
      <c r="AJ1249" s="1">
        <f t="shared" si="925"/>
        <v>0</v>
      </c>
      <c r="AK1249" s="1">
        <f t="shared" si="926"/>
        <v>0</v>
      </c>
      <c r="AL1249" s="1">
        <f t="shared" si="927"/>
        <v>0</v>
      </c>
      <c r="AM1249" s="1">
        <f t="shared" si="928"/>
        <v>0</v>
      </c>
      <c r="AN1249" s="1">
        <f t="shared" si="928"/>
        <v>0</v>
      </c>
      <c r="AO1249" s="1">
        <f t="shared" si="929"/>
        <v>40</v>
      </c>
      <c r="AP1249" s="1">
        <f t="shared" si="930"/>
        <v>0</v>
      </c>
      <c r="AQ1249" s="1">
        <f t="shared" si="931"/>
        <v>0</v>
      </c>
      <c r="AR1249" s="1">
        <f t="shared" si="932"/>
        <v>0</v>
      </c>
      <c r="AS1249" s="1">
        <f t="shared" si="933"/>
        <v>0</v>
      </c>
      <c r="AT1249" s="1">
        <f t="shared" si="934"/>
        <v>0</v>
      </c>
      <c r="AU1249" s="1">
        <f t="shared" si="935"/>
        <v>0</v>
      </c>
      <c r="AV1249" s="1">
        <f t="shared" si="936"/>
        <v>0</v>
      </c>
      <c r="AW1249" s="1">
        <f t="shared" si="937"/>
        <v>0</v>
      </c>
      <c r="AX1249" s="1">
        <f t="shared" si="938"/>
        <v>0</v>
      </c>
      <c r="AY1249" s="1">
        <f t="shared" si="939"/>
        <v>0</v>
      </c>
      <c r="AZ1249" s="1">
        <f t="shared" si="940"/>
        <v>0</v>
      </c>
      <c r="BA1249" s="1">
        <f t="shared" si="941"/>
        <v>0</v>
      </c>
      <c r="BB1249" s="1">
        <f t="shared" si="942"/>
        <v>0</v>
      </c>
      <c r="BC1249" s="1">
        <f t="shared" si="943"/>
        <v>0</v>
      </c>
      <c r="BD1249" s="1">
        <f t="shared" si="944"/>
        <v>40</v>
      </c>
      <c r="BE1249" s="1" t="str">
        <f t="shared" si="951"/>
        <v>Barge B</v>
      </c>
      <c r="BF1249" s="1">
        <f t="shared" si="952"/>
        <v>4</v>
      </c>
      <c r="BG1249" s="3">
        <v>1231</v>
      </c>
      <c r="BH1249" s="1">
        <f t="shared" si="916"/>
        <v>0</v>
      </c>
      <c r="BI1249" s="1">
        <f t="shared" si="945"/>
        <v>0</v>
      </c>
      <c r="BJ1249" s="3">
        <v>1231</v>
      </c>
      <c r="BK1249" s="1">
        <f t="shared" si="946"/>
        <v>6</v>
      </c>
      <c r="BL1249" s="1">
        <f t="shared" si="953"/>
        <v>0</v>
      </c>
      <c r="BM1249" s="1">
        <f t="shared" si="954"/>
        <v>0</v>
      </c>
      <c r="BN1249" s="1">
        <f t="shared" si="955"/>
        <v>0</v>
      </c>
      <c r="BO1249" s="1">
        <f t="shared" si="956"/>
        <v>0</v>
      </c>
      <c r="BP1249" s="1">
        <f t="shared" si="957"/>
        <v>0</v>
      </c>
      <c r="BQ1249" s="1">
        <f t="shared" si="958"/>
        <v>1</v>
      </c>
      <c r="BR1249" s="1">
        <f t="shared" si="959"/>
        <v>2</v>
      </c>
      <c r="BS1249" s="1">
        <f t="shared" si="960"/>
        <v>3</v>
      </c>
      <c r="BT1249" s="1">
        <f t="shared" si="961"/>
        <v>4</v>
      </c>
      <c r="BU1249" s="1">
        <f t="shared" si="962"/>
        <v>5</v>
      </c>
      <c r="BW1249" s="1">
        <f t="shared" si="919"/>
        <v>0</v>
      </c>
      <c r="BX1249" s="1">
        <f t="shared" si="920"/>
        <v>0</v>
      </c>
      <c r="BY1249" s="1">
        <f t="shared" si="921"/>
        <v>0</v>
      </c>
      <c r="BZ1249" s="1">
        <f t="shared" si="918"/>
        <v>0</v>
      </c>
      <c r="CA1249" s="1">
        <f t="shared" si="918"/>
        <v>0</v>
      </c>
      <c r="CB1249" s="1">
        <f t="shared" si="918"/>
        <v>50</v>
      </c>
      <c r="CC1249" s="1">
        <f t="shared" si="918"/>
        <v>100</v>
      </c>
      <c r="CD1249" s="1">
        <f t="shared" si="918"/>
        <v>150</v>
      </c>
      <c r="CE1249" s="1">
        <f t="shared" si="918"/>
        <v>200</v>
      </c>
      <c r="CF1249" s="1">
        <f t="shared" si="918"/>
        <v>250</v>
      </c>
      <c r="CW1249" s="1">
        <v>1231</v>
      </c>
      <c r="CX1249" s="1">
        <f t="shared" si="947"/>
        <v>1</v>
      </c>
      <c r="CY1249" s="1" t="s">
        <v>37</v>
      </c>
      <c r="CZ1249" s="1">
        <v>1</v>
      </c>
      <c r="DB1249" s="1">
        <f t="shared" si="963"/>
        <v>5</v>
      </c>
      <c r="DC1249" s="1" t="s">
        <v>43</v>
      </c>
      <c r="DD1249" s="1">
        <f t="shared" si="948"/>
        <v>8</v>
      </c>
      <c r="DL1249" s="1">
        <v>1231</v>
      </c>
      <c r="DM1249" s="1">
        <f t="shared" si="949"/>
        <v>4</v>
      </c>
      <c r="DN1249" s="1">
        <f t="shared" si="950"/>
        <v>0</v>
      </c>
      <c r="DO1249" s="1" t="s">
        <v>37</v>
      </c>
      <c r="DP1249" s="1">
        <v>0</v>
      </c>
    </row>
    <row r="1250" spans="1:120" ht="15">
      <c r="A1250">
        <v>1232</v>
      </c>
      <c r="B1250">
        <v>2</v>
      </c>
      <c r="C1250" s="25">
        <v>24200</v>
      </c>
      <c r="D1250">
        <v>0</v>
      </c>
      <c r="E1250">
        <v>3</v>
      </c>
      <c r="F1250" t="s">
        <v>35</v>
      </c>
      <c r="G1250">
        <v>4</v>
      </c>
      <c r="H1250"/>
      <c r="I1250"/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>
        <f t="shared" si="922"/>
        <v>0</v>
      </c>
      <c r="AH1250" s="1">
        <f t="shared" si="923"/>
        <v>0</v>
      </c>
      <c r="AI1250" s="1">
        <f t="shared" si="924"/>
        <v>80</v>
      </c>
      <c r="AJ1250" s="1">
        <f t="shared" si="925"/>
        <v>0</v>
      </c>
      <c r="AK1250" s="1">
        <f t="shared" si="926"/>
        <v>0</v>
      </c>
      <c r="AL1250" s="1">
        <f t="shared" si="927"/>
        <v>0</v>
      </c>
      <c r="AM1250" s="1">
        <f t="shared" si="928"/>
        <v>0</v>
      </c>
      <c r="AN1250" s="1">
        <f t="shared" si="928"/>
        <v>0</v>
      </c>
      <c r="AO1250" s="1">
        <f t="shared" si="929"/>
        <v>0</v>
      </c>
      <c r="AP1250" s="1">
        <f t="shared" si="930"/>
        <v>0</v>
      </c>
      <c r="AQ1250" s="1">
        <f t="shared" si="931"/>
        <v>0</v>
      </c>
      <c r="AR1250" s="1">
        <f t="shared" si="932"/>
        <v>0</v>
      </c>
      <c r="AS1250" s="1">
        <f t="shared" si="933"/>
        <v>0</v>
      </c>
      <c r="AT1250" s="1">
        <f t="shared" si="934"/>
        <v>0</v>
      </c>
      <c r="AU1250" s="1">
        <f t="shared" si="935"/>
        <v>0</v>
      </c>
      <c r="AV1250" s="1">
        <f t="shared" si="936"/>
        <v>0</v>
      </c>
      <c r="AW1250" s="1">
        <f t="shared" si="937"/>
        <v>0</v>
      </c>
      <c r="AX1250" s="1">
        <f t="shared" si="938"/>
        <v>0</v>
      </c>
      <c r="AY1250" s="1">
        <f t="shared" si="939"/>
        <v>0</v>
      </c>
      <c r="AZ1250" s="1">
        <f t="shared" si="940"/>
        <v>0</v>
      </c>
      <c r="BA1250" s="1">
        <f t="shared" si="941"/>
        <v>0</v>
      </c>
      <c r="BB1250" s="1">
        <f t="shared" si="942"/>
        <v>0</v>
      </c>
      <c r="BC1250" s="1">
        <f t="shared" si="943"/>
        <v>0</v>
      </c>
      <c r="BD1250" s="1">
        <f t="shared" si="944"/>
        <v>80</v>
      </c>
      <c r="BE1250" s="1" t="str">
        <f t="shared" si="951"/>
        <v>Barge E</v>
      </c>
      <c r="BF1250" s="1">
        <f t="shared" si="952"/>
        <v>1</v>
      </c>
      <c r="BG1250" s="3">
        <v>1232</v>
      </c>
      <c r="BH1250" s="1">
        <f t="shared" si="916"/>
        <v>0</v>
      </c>
      <c r="BI1250" s="1">
        <f t="shared" si="945"/>
        <v>0</v>
      </c>
      <c r="BJ1250" s="3">
        <v>1232</v>
      </c>
      <c r="BK1250" s="1">
        <f t="shared" si="946"/>
        <v>4</v>
      </c>
      <c r="BL1250" s="1">
        <f t="shared" si="953"/>
        <v>0</v>
      </c>
      <c r="BM1250" s="1">
        <f t="shared" si="954"/>
        <v>0</v>
      </c>
      <c r="BN1250" s="1">
        <f t="shared" si="955"/>
        <v>0</v>
      </c>
      <c r="BO1250" s="1">
        <f t="shared" si="956"/>
        <v>1</v>
      </c>
      <c r="BP1250" s="1">
        <f t="shared" si="957"/>
        <v>2</v>
      </c>
      <c r="BQ1250" s="1">
        <f t="shared" si="958"/>
        <v>3</v>
      </c>
      <c r="BR1250" s="1">
        <f t="shared" si="959"/>
        <v>4</v>
      </c>
      <c r="BS1250" s="1">
        <f t="shared" si="960"/>
        <v>5</v>
      </c>
      <c r="BT1250" s="1">
        <f t="shared" si="961"/>
        <v>6</v>
      </c>
      <c r="BU1250" s="1">
        <f t="shared" si="962"/>
        <v>7</v>
      </c>
      <c r="BW1250" s="1">
        <f t="shared" si="919"/>
        <v>0</v>
      </c>
      <c r="BX1250" s="1">
        <f t="shared" si="920"/>
        <v>0</v>
      </c>
      <c r="BY1250" s="1">
        <f t="shared" si="921"/>
        <v>0</v>
      </c>
      <c r="BZ1250" s="1">
        <f t="shared" si="918"/>
        <v>70</v>
      </c>
      <c r="CA1250" s="1">
        <f t="shared" si="918"/>
        <v>140</v>
      </c>
      <c r="CB1250" s="1">
        <f t="shared" si="918"/>
        <v>210</v>
      </c>
      <c r="CC1250" s="1">
        <f t="shared" si="918"/>
        <v>280</v>
      </c>
      <c r="CD1250" s="1">
        <f t="shared" si="918"/>
        <v>350</v>
      </c>
      <c r="CE1250" s="1">
        <f t="shared" si="918"/>
        <v>420</v>
      </c>
      <c r="CF1250" s="1">
        <f t="shared" si="918"/>
        <v>490</v>
      </c>
      <c r="CW1250" s="1">
        <v>1232</v>
      </c>
      <c r="CX1250" s="1">
        <f t="shared" si="947"/>
        <v>1</v>
      </c>
      <c r="CY1250" s="1" t="s">
        <v>37</v>
      </c>
      <c r="CZ1250" s="1">
        <v>1</v>
      </c>
      <c r="DB1250" s="1">
        <f t="shared" si="963"/>
        <v>2</v>
      </c>
      <c r="DC1250" s="1" t="s">
        <v>43</v>
      </c>
      <c r="DD1250" s="1">
        <f t="shared" si="948"/>
        <v>3</v>
      </c>
      <c r="DL1250" s="1">
        <v>1232</v>
      </c>
      <c r="DM1250" s="1">
        <f t="shared" si="949"/>
        <v>1</v>
      </c>
      <c r="DN1250" s="1">
        <f t="shared" si="950"/>
        <v>0</v>
      </c>
      <c r="DO1250" s="1" t="s">
        <v>37</v>
      </c>
      <c r="DP1250" s="1">
        <v>0</v>
      </c>
    </row>
    <row r="1251" spans="1:120" ht="15">
      <c r="A1251">
        <v>1233</v>
      </c>
      <c r="B1251">
        <v>2</v>
      </c>
      <c r="C1251" s="25">
        <v>24200</v>
      </c>
      <c r="D1251">
        <v>5</v>
      </c>
      <c r="E1251">
        <v>10</v>
      </c>
      <c r="F1251" t="s">
        <v>73</v>
      </c>
      <c r="G1251">
        <v>3</v>
      </c>
      <c r="H1251"/>
      <c r="I1251"/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1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>
        <f t="shared" si="922"/>
        <v>0</v>
      </c>
      <c r="AH1251" s="1">
        <f t="shared" si="923"/>
        <v>0</v>
      </c>
      <c r="AI1251" s="1">
        <f t="shared" si="924"/>
        <v>0</v>
      </c>
      <c r="AJ1251" s="1">
        <f t="shared" si="925"/>
        <v>0</v>
      </c>
      <c r="AK1251" s="1">
        <f t="shared" si="926"/>
        <v>0</v>
      </c>
      <c r="AL1251" s="1">
        <f t="shared" si="927"/>
        <v>0</v>
      </c>
      <c r="AM1251" s="1">
        <f t="shared" si="928"/>
        <v>0</v>
      </c>
      <c r="AN1251" s="1">
        <f t="shared" si="928"/>
        <v>0</v>
      </c>
      <c r="AO1251" s="1">
        <f t="shared" si="929"/>
        <v>0</v>
      </c>
      <c r="AP1251" s="1">
        <f t="shared" si="930"/>
        <v>0</v>
      </c>
      <c r="AQ1251" s="1">
        <f t="shared" si="931"/>
        <v>0</v>
      </c>
      <c r="AR1251" s="1">
        <f t="shared" si="932"/>
        <v>0</v>
      </c>
      <c r="AS1251" s="1">
        <f t="shared" si="933"/>
        <v>0</v>
      </c>
      <c r="AT1251" s="1">
        <f t="shared" si="934"/>
        <v>0</v>
      </c>
      <c r="AU1251" s="1">
        <f t="shared" si="935"/>
        <v>0</v>
      </c>
      <c r="AV1251" s="1">
        <f t="shared" si="936"/>
        <v>0</v>
      </c>
      <c r="AW1251" s="1">
        <f t="shared" si="937"/>
        <v>0</v>
      </c>
      <c r="AX1251" s="1">
        <f t="shared" si="938"/>
        <v>80</v>
      </c>
      <c r="AY1251" s="1">
        <f t="shared" si="939"/>
        <v>0</v>
      </c>
      <c r="AZ1251" s="1">
        <f t="shared" si="940"/>
        <v>0</v>
      </c>
      <c r="BA1251" s="1">
        <f t="shared" si="941"/>
        <v>0</v>
      </c>
      <c r="BB1251" s="1">
        <f t="shared" si="942"/>
        <v>0</v>
      </c>
      <c r="BC1251" s="1">
        <f t="shared" si="943"/>
        <v>0</v>
      </c>
      <c r="BD1251" s="1">
        <f t="shared" si="944"/>
        <v>80</v>
      </c>
      <c r="BE1251" s="1" t="str">
        <f t="shared" si="951"/>
        <v>Barge B</v>
      </c>
      <c r="BF1251" s="1">
        <f t="shared" si="952"/>
        <v>7</v>
      </c>
      <c r="BG1251" s="3">
        <v>1233</v>
      </c>
      <c r="BH1251" s="1">
        <f t="shared" ref="BH1251:BH1314" si="964">IF(DB1251-D1251 &gt; G1251,DB1251-D1251-G1251,0)</f>
        <v>0</v>
      </c>
      <c r="BI1251" s="1">
        <f t="shared" si="945"/>
        <v>0</v>
      </c>
      <c r="BJ1251" s="3">
        <v>1233</v>
      </c>
      <c r="BK1251" s="1">
        <f t="shared" si="946"/>
        <v>8</v>
      </c>
      <c r="BL1251" s="1">
        <f t="shared" si="953"/>
        <v>0</v>
      </c>
      <c r="BM1251" s="1">
        <f t="shared" si="954"/>
        <v>0</v>
      </c>
      <c r="BN1251" s="1">
        <f t="shared" si="955"/>
        <v>0</v>
      </c>
      <c r="BO1251" s="1">
        <f t="shared" si="956"/>
        <v>0</v>
      </c>
      <c r="BP1251" s="1">
        <f t="shared" si="957"/>
        <v>0</v>
      </c>
      <c r="BQ1251" s="1">
        <f t="shared" si="958"/>
        <v>0</v>
      </c>
      <c r="BR1251" s="1">
        <f t="shared" si="959"/>
        <v>0</v>
      </c>
      <c r="BS1251" s="1">
        <f t="shared" si="960"/>
        <v>1</v>
      </c>
      <c r="BT1251" s="1">
        <f t="shared" si="961"/>
        <v>2</v>
      </c>
      <c r="BU1251" s="1">
        <f t="shared" si="962"/>
        <v>3</v>
      </c>
      <c r="BW1251" s="1">
        <f t="shared" si="919"/>
        <v>0</v>
      </c>
      <c r="BX1251" s="1">
        <f t="shared" si="920"/>
        <v>0</v>
      </c>
      <c r="BY1251" s="1">
        <f t="shared" si="921"/>
        <v>0</v>
      </c>
      <c r="BZ1251" s="1">
        <f t="shared" si="918"/>
        <v>0</v>
      </c>
      <c r="CA1251" s="1">
        <f t="shared" si="918"/>
        <v>0</v>
      </c>
      <c r="CB1251" s="1">
        <f t="shared" si="918"/>
        <v>0</v>
      </c>
      <c r="CC1251" s="1">
        <f t="shared" si="918"/>
        <v>0</v>
      </c>
      <c r="CD1251" s="1">
        <f t="shared" si="918"/>
        <v>70</v>
      </c>
      <c r="CE1251" s="1">
        <f t="shared" si="918"/>
        <v>140</v>
      </c>
      <c r="CF1251" s="1">
        <f t="shared" si="918"/>
        <v>210</v>
      </c>
      <c r="CW1251" s="1">
        <v>1233</v>
      </c>
      <c r="CX1251" s="1">
        <f t="shared" si="947"/>
        <v>1</v>
      </c>
      <c r="CY1251" s="1" t="s">
        <v>37</v>
      </c>
      <c r="CZ1251" s="1">
        <v>1</v>
      </c>
      <c r="DB1251" s="1">
        <f t="shared" si="963"/>
        <v>8</v>
      </c>
      <c r="DC1251" s="1" t="s">
        <v>43</v>
      </c>
      <c r="DD1251" s="1">
        <f t="shared" si="948"/>
        <v>10</v>
      </c>
      <c r="DL1251" s="1">
        <v>1233</v>
      </c>
      <c r="DM1251" s="1">
        <f t="shared" si="949"/>
        <v>6</v>
      </c>
      <c r="DN1251" s="1">
        <f t="shared" si="950"/>
        <v>0</v>
      </c>
      <c r="DO1251" s="1" t="s">
        <v>37</v>
      </c>
      <c r="DP1251" s="1">
        <v>0</v>
      </c>
    </row>
    <row r="1252" spans="1:120" ht="15">
      <c r="A1252">
        <v>1234</v>
      </c>
      <c r="B1252">
        <v>2</v>
      </c>
      <c r="C1252" s="25">
        <v>4200</v>
      </c>
      <c r="D1252">
        <v>4</v>
      </c>
      <c r="E1252">
        <v>7</v>
      </c>
      <c r="F1252" t="s">
        <v>75</v>
      </c>
      <c r="G1252">
        <v>5</v>
      </c>
      <c r="H1252"/>
      <c r="I1252"/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1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>
        <f t="shared" si="922"/>
        <v>0</v>
      </c>
      <c r="AH1252" s="1">
        <f t="shared" si="923"/>
        <v>0</v>
      </c>
      <c r="AI1252" s="1">
        <f t="shared" si="924"/>
        <v>0</v>
      </c>
      <c r="AJ1252" s="1">
        <f t="shared" si="925"/>
        <v>0</v>
      </c>
      <c r="AK1252" s="1">
        <f t="shared" si="926"/>
        <v>0</v>
      </c>
      <c r="AL1252" s="1">
        <f t="shared" si="927"/>
        <v>0</v>
      </c>
      <c r="AM1252" s="1">
        <f t="shared" si="928"/>
        <v>0</v>
      </c>
      <c r="AN1252" s="1">
        <f t="shared" si="928"/>
        <v>0</v>
      </c>
      <c r="AO1252" s="1">
        <f t="shared" si="929"/>
        <v>0</v>
      </c>
      <c r="AP1252" s="1">
        <f t="shared" si="930"/>
        <v>0</v>
      </c>
      <c r="AQ1252" s="1">
        <f t="shared" si="931"/>
        <v>0</v>
      </c>
      <c r="AR1252" s="1">
        <f t="shared" si="932"/>
        <v>0</v>
      </c>
      <c r="AS1252" s="1">
        <f t="shared" si="933"/>
        <v>0</v>
      </c>
      <c r="AT1252" s="1">
        <f t="shared" si="934"/>
        <v>0</v>
      </c>
      <c r="AU1252" s="1">
        <f t="shared" si="935"/>
        <v>0</v>
      </c>
      <c r="AV1252" s="1">
        <f t="shared" si="936"/>
        <v>80</v>
      </c>
      <c r="AW1252" s="1">
        <f t="shared" si="937"/>
        <v>0</v>
      </c>
      <c r="AX1252" s="1">
        <f t="shared" si="938"/>
        <v>0</v>
      </c>
      <c r="AY1252" s="1">
        <f t="shared" si="939"/>
        <v>0</v>
      </c>
      <c r="AZ1252" s="1">
        <f t="shared" si="940"/>
        <v>0</v>
      </c>
      <c r="BA1252" s="1">
        <f t="shared" si="941"/>
        <v>0</v>
      </c>
      <c r="BB1252" s="1">
        <f t="shared" si="942"/>
        <v>0</v>
      </c>
      <c r="BC1252" s="1">
        <f t="shared" si="943"/>
        <v>0</v>
      </c>
      <c r="BD1252" s="1">
        <f t="shared" si="944"/>
        <v>80</v>
      </c>
      <c r="BE1252" s="1" t="str">
        <f t="shared" si="951"/>
        <v>Barge D</v>
      </c>
      <c r="BF1252" s="1">
        <f t="shared" si="952"/>
        <v>6</v>
      </c>
      <c r="BG1252" s="3">
        <v>1234</v>
      </c>
      <c r="BH1252" s="1">
        <f t="shared" si="964"/>
        <v>0</v>
      </c>
      <c r="BI1252" s="1">
        <f t="shared" si="945"/>
        <v>0</v>
      </c>
      <c r="BJ1252" s="3">
        <v>1234</v>
      </c>
      <c r="BK1252" s="1">
        <f t="shared" si="946"/>
        <v>9</v>
      </c>
      <c r="BL1252" s="1">
        <f t="shared" si="953"/>
        <v>0</v>
      </c>
      <c r="BM1252" s="1">
        <f t="shared" si="954"/>
        <v>0</v>
      </c>
      <c r="BN1252" s="1">
        <f t="shared" si="955"/>
        <v>0</v>
      </c>
      <c r="BO1252" s="1">
        <f t="shared" si="956"/>
        <v>0</v>
      </c>
      <c r="BP1252" s="1">
        <f t="shared" si="957"/>
        <v>0</v>
      </c>
      <c r="BQ1252" s="1">
        <f t="shared" si="958"/>
        <v>0</v>
      </c>
      <c r="BR1252" s="1">
        <f t="shared" si="959"/>
        <v>0</v>
      </c>
      <c r="BS1252" s="1">
        <f t="shared" si="960"/>
        <v>0</v>
      </c>
      <c r="BT1252" s="1">
        <f t="shared" si="961"/>
        <v>1</v>
      </c>
      <c r="BU1252" s="1">
        <f t="shared" si="962"/>
        <v>2</v>
      </c>
      <c r="BW1252" s="1">
        <f t="shared" si="919"/>
        <v>0</v>
      </c>
      <c r="BX1252" s="1">
        <f t="shared" si="920"/>
        <v>0</v>
      </c>
      <c r="BY1252" s="1">
        <f t="shared" si="921"/>
        <v>0</v>
      </c>
      <c r="BZ1252" s="1">
        <f t="shared" si="918"/>
        <v>0</v>
      </c>
      <c r="CA1252" s="1">
        <f t="shared" si="918"/>
        <v>0</v>
      </c>
      <c r="CB1252" s="1">
        <f t="shared" si="918"/>
        <v>0</v>
      </c>
      <c r="CC1252" s="1">
        <f t="shared" si="918"/>
        <v>0</v>
      </c>
      <c r="CD1252" s="1">
        <f t="shared" si="918"/>
        <v>0</v>
      </c>
      <c r="CE1252" s="1">
        <f t="shared" si="918"/>
        <v>70</v>
      </c>
      <c r="CF1252" s="1">
        <f t="shared" si="918"/>
        <v>140</v>
      </c>
      <c r="CW1252" s="1">
        <v>1234</v>
      </c>
      <c r="CX1252" s="1">
        <f t="shared" si="947"/>
        <v>1</v>
      </c>
      <c r="CY1252" s="1" t="s">
        <v>37</v>
      </c>
      <c r="CZ1252" s="1">
        <v>1</v>
      </c>
      <c r="DB1252" s="1">
        <f t="shared" si="963"/>
        <v>7</v>
      </c>
      <c r="DC1252" s="1" t="s">
        <v>43</v>
      </c>
      <c r="DD1252" s="1">
        <f t="shared" si="948"/>
        <v>7</v>
      </c>
      <c r="DL1252" s="1">
        <v>1234</v>
      </c>
      <c r="DM1252" s="1">
        <f t="shared" si="949"/>
        <v>5</v>
      </c>
      <c r="DN1252" s="1">
        <f t="shared" si="950"/>
        <v>0</v>
      </c>
      <c r="DO1252" s="1" t="s">
        <v>37</v>
      </c>
      <c r="DP1252" s="1">
        <v>0</v>
      </c>
    </row>
    <row r="1253" spans="1:120" ht="15">
      <c r="A1253">
        <v>1235</v>
      </c>
      <c r="B1253">
        <v>2</v>
      </c>
      <c r="C1253" s="25">
        <v>4200</v>
      </c>
      <c r="D1253">
        <v>3</v>
      </c>
      <c r="E1253">
        <v>6</v>
      </c>
      <c r="F1253" t="s">
        <v>73</v>
      </c>
      <c r="G1253">
        <v>3</v>
      </c>
      <c r="H1253"/>
      <c r="I1253"/>
      <c r="J1253" s="1">
        <v>0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1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>
        <f t="shared" si="922"/>
        <v>0</v>
      </c>
      <c r="AH1253" s="1">
        <f t="shared" si="923"/>
        <v>0</v>
      </c>
      <c r="AI1253" s="1">
        <f t="shared" si="924"/>
        <v>0</v>
      </c>
      <c r="AJ1253" s="1">
        <f t="shared" si="925"/>
        <v>0</v>
      </c>
      <c r="AK1253" s="1">
        <f t="shared" si="926"/>
        <v>0</v>
      </c>
      <c r="AL1253" s="1">
        <f t="shared" si="927"/>
        <v>0</v>
      </c>
      <c r="AM1253" s="1">
        <f t="shared" si="928"/>
        <v>0</v>
      </c>
      <c r="AN1253" s="1">
        <f t="shared" si="928"/>
        <v>0</v>
      </c>
      <c r="AO1253" s="1">
        <f t="shared" si="929"/>
        <v>0</v>
      </c>
      <c r="AP1253" s="1">
        <f t="shared" si="930"/>
        <v>0</v>
      </c>
      <c r="AQ1253" s="1">
        <f t="shared" si="931"/>
        <v>0</v>
      </c>
      <c r="AR1253" s="1">
        <f t="shared" si="932"/>
        <v>80</v>
      </c>
      <c r="AS1253" s="1">
        <f t="shared" si="933"/>
        <v>0</v>
      </c>
      <c r="AT1253" s="1">
        <f t="shared" si="934"/>
        <v>0</v>
      </c>
      <c r="AU1253" s="1">
        <f t="shared" si="935"/>
        <v>0</v>
      </c>
      <c r="AV1253" s="1">
        <f t="shared" si="936"/>
        <v>0</v>
      </c>
      <c r="AW1253" s="1">
        <f t="shared" si="937"/>
        <v>0</v>
      </c>
      <c r="AX1253" s="1">
        <f t="shared" si="938"/>
        <v>0</v>
      </c>
      <c r="AY1253" s="1">
        <f t="shared" si="939"/>
        <v>0</v>
      </c>
      <c r="AZ1253" s="1">
        <f t="shared" si="940"/>
        <v>0</v>
      </c>
      <c r="BA1253" s="1">
        <f t="shared" si="941"/>
        <v>0</v>
      </c>
      <c r="BB1253" s="1">
        <f t="shared" si="942"/>
        <v>0</v>
      </c>
      <c r="BC1253" s="1">
        <f t="shared" si="943"/>
        <v>0</v>
      </c>
      <c r="BD1253" s="1">
        <f t="shared" si="944"/>
        <v>80</v>
      </c>
      <c r="BE1253" s="1" t="str">
        <f t="shared" si="951"/>
        <v>Barge C</v>
      </c>
      <c r="BF1253" s="1">
        <f t="shared" si="952"/>
        <v>5</v>
      </c>
      <c r="BG1253" s="3">
        <v>1235</v>
      </c>
      <c r="BH1253" s="1">
        <f t="shared" si="964"/>
        <v>0</v>
      </c>
      <c r="BI1253" s="1">
        <f t="shared" si="945"/>
        <v>0</v>
      </c>
      <c r="BJ1253" s="3">
        <v>1235</v>
      </c>
      <c r="BK1253" s="1">
        <f t="shared" si="946"/>
        <v>6</v>
      </c>
      <c r="BL1253" s="1">
        <f t="shared" si="953"/>
        <v>0</v>
      </c>
      <c r="BM1253" s="1">
        <f t="shared" si="954"/>
        <v>0</v>
      </c>
      <c r="BN1253" s="1">
        <f t="shared" si="955"/>
        <v>0</v>
      </c>
      <c r="BO1253" s="1">
        <f t="shared" si="956"/>
        <v>0</v>
      </c>
      <c r="BP1253" s="1">
        <f t="shared" si="957"/>
        <v>0</v>
      </c>
      <c r="BQ1253" s="1">
        <f t="shared" si="958"/>
        <v>1</v>
      </c>
      <c r="BR1253" s="1">
        <f t="shared" si="959"/>
        <v>2</v>
      </c>
      <c r="BS1253" s="1">
        <f t="shared" si="960"/>
        <v>3</v>
      </c>
      <c r="BT1253" s="1">
        <f t="shared" si="961"/>
        <v>4</v>
      </c>
      <c r="BU1253" s="1">
        <f t="shared" si="962"/>
        <v>5</v>
      </c>
      <c r="BW1253" s="1">
        <f t="shared" si="919"/>
        <v>0</v>
      </c>
      <c r="BX1253" s="1">
        <f t="shared" si="920"/>
        <v>0</v>
      </c>
      <c r="BY1253" s="1">
        <f t="shared" si="921"/>
        <v>0</v>
      </c>
      <c r="BZ1253" s="1">
        <f t="shared" si="918"/>
        <v>0</v>
      </c>
      <c r="CA1253" s="1">
        <f t="shared" si="918"/>
        <v>0</v>
      </c>
      <c r="CB1253" s="1">
        <f t="shared" si="918"/>
        <v>70</v>
      </c>
      <c r="CC1253" s="1">
        <f t="shared" si="918"/>
        <v>140</v>
      </c>
      <c r="CD1253" s="1">
        <f t="shared" si="918"/>
        <v>210</v>
      </c>
      <c r="CE1253" s="1">
        <f t="shared" si="918"/>
        <v>280</v>
      </c>
      <c r="CF1253" s="1">
        <f t="shared" si="918"/>
        <v>350</v>
      </c>
      <c r="CW1253" s="1">
        <v>1235</v>
      </c>
      <c r="CX1253" s="1">
        <f t="shared" si="947"/>
        <v>1</v>
      </c>
      <c r="CY1253" s="1" t="s">
        <v>37</v>
      </c>
      <c r="CZ1253" s="1">
        <v>1</v>
      </c>
      <c r="DB1253" s="1">
        <f t="shared" si="963"/>
        <v>6</v>
      </c>
      <c r="DC1253" s="1" t="s">
        <v>43</v>
      </c>
      <c r="DD1253" s="1">
        <f t="shared" si="948"/>
        <v>6</v>
      </c>
      <c r="DL1253" s="1">
        <v>1235</v>
      </c>
      <c r="DM1253" s="1">
        <f t="shared" si="949"/>
        <v>4</v>
      </c>
      <c r="DN1253" s="1">
        <f t="shared" si="950"/>
        <v>0</v>
      </c>
      <c r="DO1253" s="1" t="s">
        <v>37</v>
      </c>
      <c r="DP1253" s="1">
        <v>0</v>
      </c>
    </row>
    <row r="1254" spans="1:120" ht="15">
      <c r="A1254">
        <v>1236</v>
      </c>
      <c r="B1254">
        <v>2</v>
      </c>
      <c r="C1254" s="25">
        <v>24200</v>
      </c>
      <c r="D1254">
        <v>0</v>
      </c>
      <c r="E1254">
        <v>5</v>
      </c>
      <c r="F1254" t="s">
        <v>73</v>
      </c>
      <c r="G1254">
        <v>4</v>
      </c>
      <c r="H1254"/>
      <c r="I1254"/>
      <c r="J1254" s="1">
        <v>0</v>
      </c>
      <c r="K1254" s="1">
        <v>1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>
        <f t="shared" si="922"/>
        <v>0</v>
      </c>
      <c r="AH1254" s="1">
        <f t="shared" si="923"/>
        <v>80</v>
      </c>
      <c r="AI1254" s="1">
        <f t="shared" si="924"/>
        <v>0</v>
      </c>
      <c r="AJ1254" s="1">
        <f t="shared" si="925"/>
        <v>0</v>
      </c>
      <c r="AK1254" s="1">
        <f t="shared" si="926"/>
        <v>0</v>
      </c>
      <c r="AL1254" s="1">
        <f t="shared" si="927"/>
        <v>0</v>
      </c>
      <c r="AM1254" s="1">
        <f t="shared" si="928"/>
        <v>0</v>
      </c>
      <c r="AN1254" s="1">
        <f t="shared" si="928"/>
        <v>0</v>
      </c>
      <c r="AO1254" s="1">
        <f t="shared" si="929"/>
        <v>0</v>
      </c>
      <c r="AP1254" s="1">
        <f t="shared" si="930"/>
        <v>0</v>
      </c>
      <c r="AQ1254" s="1">
        <f t="shared" si="931"/>
        <v>0</v>
      </c>
      <c r="AR1254" s="1">
        <f t="shared" si="932"/>
        <v>0</v>
      </c>
      <c r="AS1254" s="1">
        <f t="shared" si="933"/>
        <v>0</v>
      </c>
      <c r="AT1254" s="1">
        <f t="shared" si="934"/>
        <v>0</v>
      </c>
      <c r="AU1254" s="1">
        <f t="shared" si="935"/>
        <v>0</v>
      </c>
      <c r="AV1254" s="1">
        <f t="shared" si="936"/>
        <v>0</v>
      </c>
      <c r="AW1254" s="1">
        <f t="shared" si="937"/>
        <v>0</v>
      </c>
      <c r="AX1254" s="1">
        <f t="shared" si="938"/>
        <v>0</v>
      </c>
      <c r="AY1254" s="1">
        <f t="shared" si="939"/>
        <v>0</v>
      </c>
      <c r="AZ1254" s="1">
        <f t="shared" si="940"/>
        <v>0</v>
      </c>
      <c r="BA1254" s="1">
        <f t="shared" si="941"/>
        <v>0</v>
      </c>
      <c r="BB1254" s="1">
        <f t="shared" si="942"/>
        <v>0</v>
      </c>
      <c r="BC1254" s="1">
        <f t="shared" si="943"/>
        <v>0</v>
      </c>
      <c r="BD1254" s="1">
        <f t="shared" si="944"/>
        <v>80</v>
      </c>
      <c r="BE1254" s="1" t="str">
        <f t="shared" si="951"/>
        <v>Barge D</v>
      </c>
      <c r="BF1254" s="1">
        <f t="shared" si="952"/>
        <v>1</v>
      </c>
      <c r="BG1254" s="3">
        <v>1236</v>
      </c>
      <c r="BH1254" s="1">
        <f t="shared" si="964"/>
        <v>0</v>
      </c>
      <c r="BI1254" s="1">
        <f t="shared" si="945"/>
        <v>0</v>
      </c>
      <c r="BJ1254" s="3">
        <v>1236</v>
      </c>
      <c r="BK1254" s="1">
        <f t="shared" si="946"/>
        <v>4</v>
      </c>
      <c r="BL1254" s="1">
        <f t="shared" si="953"/>
        <v>0</v>
      </c>
      <c r="BM1254" s="1">
        <f t="shared" si="954"/>
        <v>0</v>
      </c>
      <c r="BN1254" s="1">
        <f t="shared" si="955"/>
        <v>0</v>
      </c>
      <c r="BO1254" s="1">
        <f t="shared" si="956"/>
        <v>1</v>
      </c>
      <c r="BP1254" s="1">
        <f t="shared" si="957"/>
        <v>2</v>
      </c>
      <c r="BQ1254" s="1">
        <f t="shared" si="958"/>
        <v>3</v>
      </c>
      <c r="BR1254" s="1">
        <f t="shared" si="959"/>
        <v>4</v>
      </c>
      <c r="BS1254" s="1">
        <f t="shared" si="960"/>
        <v>5</v>
      </c>
      <c r="BT1254" s="1">
        <f t="shared" si="961"/>
        <v>6</v>
      </c>
      <c r="BU1254" s="1">
        <f t="shared" si="962"/>
        <v>7</v>
      </c>
      <c r="BW1254" s="1">
        <f t="shared" si="919"/>
        <v>0</v>
      </c>
      <c r="BX1254" s="1">
        <f t="shared" si="920"/>
        <v>0</v>
      </c>
      <c r="BY1254" s="1">
        <f t="shared" si="921"/>
        <v>0</v>
      </c>
      <c r="BZ1254" s="1">
        <f t="shared" si="918"/>
        <v>70</v>
      </c>
      <c r="CA1254" s="1">
        <f t="shared" si="918"/>
        <v>140</v>
      </c>
      <c r="CB1254" s="1">
        <f t="shared" si="918"/>
        <v>210</v>
      </c>
      <c r="CC1254" s="1">
        <f t="shared" si="918"/>
        <v>280</v>
      </c>
      <c r="CD1254" s="1">
        <f t="shared" si="918"/>
        <v>350</v>
      </c>
      <c r="CE1254" s="1">
        <f t="shared" si="918"/>
        <v>420</v>
      </c>
      <c r="CF1254" s="1">
        <f t="shared" si="918"/>
        <v>490</v>
      </c>
      <c r="CW1254" s="1">
        <v>1236</v>
      </c>
      <c r="CX1254" s="1">
        <f t="shared" si="947"/>
        <v>1</v>
      </c>
      <c r="CY1254" s="1" t="s">
        <v>37</v>
      </c>
      <c r="CZ1254" s="1">
        <v>1</v>
      </c>
      <c r="DB1254" s="1">
        <f t="shared" si="963"/>
        <v>2</v>
      </c>
      <c r="DC1254" s="1" t="s">
        <v>43</v>
      </c>
      <c r="DD1254" s="1">
        <f t="shared" si="948"/>
        <v>5</v>
      </c>
      <c r="DL1254" s="1">
        <v>1236</v>
      </c>
      <c r="DM1254" s="1">
        <f t="shared" si="949"/>
        <v>1</v>
      </c>
      <c r="DN1254" s="1">
        <f t="shared" si="950"/>
        <v>0</v>
      </c>
      <c r="DO1254" s="1" t="s">
        <v>37</v>
      </c>
      <c r="DP1254" s="1">
        <v>0</v>
      </c>
    </row>
    <row r="1255" spans="1:120" ht="15">
      <c r="A1255">
        <v>1237</v>
      </c>
      <c r="B1255">
        <v>2</v>
      </c>
      <c r="C1255" s="25">
        <v>24200</v>
      </c>
      <c r="D1255">
        <v>4</v>
      </c>
      <c r="E1255">
        <v>8</v>
      </c>
      <c r="F1255" t="s">
        <v>35</v>
      </c>
      <c r="G1255">
        <v>4</v>
      </c>
      <c r="H1255"/>
      <c r="I1255"/>
      <c r="J1255" s="1">
        <v>0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1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>
        <f t="shared" si="922"/>
        <v>0</v>
      </c>
      <c r="AH1255" s="1">
        <f t="shared" si="923"/>
        <v>0</v>
      </c>
      <c r="AI1255" s="1">
        <f t="shared" si="924"/>
        <v>0</v>
      </c>
      <c r="AJ1255" s="1">
        <f t="shared" si="925"/>
        <v>0</v>
      </c>
      <c r="AK1255" s="1">
        <f t="shared" si="926"/>
        <v>0</v>
      </c>
      <c r="AL1255" s="1">
        <f t="shared" si="927"/>
        <v>0</v>
      </c>
      <c r="AM1255" s="1">
        <f t="shared" si="928"/>
        <v>0</v>
      </c>
      <c r="AN1255" s="1">
        <f t="shared" si="928"/>
        <v>0</v>
      </c>
      <c r="AO1255" s="1">
        <f t="shared" si="929"/>
        <v>0</v>
      </c>
      <c r="AP1255" s="1">
        <f t="shared" si="930"/>
        <v>0</v>
      </c>
      <c r="AQ1255" s="1">
        <f t="shared" si="931"/>
        <v>0</v>
      </c>
      <c r="AR1255" s="1">
        <f t="shared" si="932"/>
        <v>0</v>
      </c>
      <c r="AS1255" s="1">
        <f t="shared" si="933"/>
        <v>0</v>
      </c>
      <c r="AT1255" s="1">
        <f t="shared" si="934"/>
        <v>0</v>
      </c>
      <c r="AU1255" s="1">
        <f t="shared" si="935"/>
        <v>0</v>
      </c>
      <c r="AV1255" s="1">
        <f t="shared" si="936"/>
        <v>80</v>
      </c>
      <c r="AW1255" s="1">
        <f t="shared" si="937"/>
        <v>0</v>
      </c>
      <c r="AX1255" s="1">
        <f t="shared" si="938"/>
        <v>0</v>
      </c>
      <c r="AY1255" s="1">
        <f t="shared" si="939"/>
        <v>0</v>
      </c>
      <c r="AZ1255" s="1">
        <f t="shared" si="940"/>
        <v>0</v>
      </c>
      <c r="BA1255" s="1">
        <f t="shared" si="941"/>
        <v>0</v>
      </c>
      <c r="BB1255" s="1">
        <f t="shared" si="942"/>
        <v>0</v>
      </c>
      <c r="BC1255" s="1">
        <f t="shared" si="943"/>
        <v>0</v>
      </c>
      <c r="BD1255" s="1">
        <f t="shared" si="944"/>
        <v>80</v>
      </c>
      <c r="BE1255" s="1" t="str">
        <f t="shared" si="951"/>
        <v>Barge D</v>
      </c>
      <c r="BF1255" s="1">
        <f t="shared" si="952"/>
        <v>6</v>
      </c>
      <c r="BG1255" s="3">
        <v>1237</v>
      </c>
      <c r="BH1255" s="1">
        <f t="shared" si="964"/>
        <v>0</v>
      </c>
      <c r="BI1255" s="1">
        <f t="shared" si="945"/>
        <v>0</v>
      </c>
      <c r="BJ1255" s="3">
        <v>1237</v>
      </c>
      <c r="BK1255" s="1">
        <f t="shared" si="946"/>
        <v>8</v>
      </c>
      <c r="BL1255" s="1">
        <f t="shared" si="953"/>
        <v>0</v>
      </c>
      <c r="BM1255" s="1">
        <f t="shared" si="954"/>
        <v>0</v>
      </c>
      <c r="BN1255" s="1">
        <f t="shared" si="955"/>
        <v>0</v>
      </c>
      <c r="BO1255" s="1">
        <f t="shared" si="956"/>
        <v>0</v>
      </c>
      <c r="BP1255" s="1">
        <f t="shared" si="957"/>
        <v>0</v>
      </c>
      <c r="BQ1255" s="1">
        <f t="shared" si="958"/>
        <v>0</v>
      </c>
      <c r="BR1255" s="1">
        <f t="shared" si="959"/>
        <v>0</v>
      </c>
      <c r="BS1255" s="1">
        <f t="shared" si="960"/>
        <v>1</v>
      </c>
      <c r="BT1255" s="1">
        <f t="shared" si="961"/>
        <v>2</v>
      </c>
      <c r="BU1255" s="1">
        <f t="shared" si="962"/>
        <v>3</v>
      </c>
      <c r="BW1255" s="1">
        <f t="shared" si="919"/>
        <v>0</v>
      </c>
      <c r="BX1255" s="1">
        <f t="shared" si="920"/>
        <v>0</v>
      </c>
      <c r="BY1255" s="1">
        <f t="shared" si="921"/>
        <v>0</v>
      </c>
      <c r="BZ1255" s="1">
        <f t="shared" si="918"/>
        <v>0</v>
      </c>
      <c r="CA1255" s="1">
        <f t="shared" si="918"/>
        <v>0</v>
      </c>
      <c r="CB1255" s="1">
        <f t="shared" si="918"/>
        <v>0</v>
      </c>
      <c r="CC1255" s="1">
        <f t="shared" si="918"/>
        <v>0</v>
      </c>
      <c r="CD1255" s="1">
        <f t="shared" si="918"/>
        <v>70</v>
      </c>
      <c r="CE1255" s="1">
        <f t="shared" si="918"/>
        <v>140</v>
      </c>
      <c r="CF1255" s="1">
        <f t="shared" si="918"/>
        <v>210</v>
      </c>
      <c r="CW1255" s="1">
        <v>1237</v>
      </c>
      <c r="CX1255" s="1">
        <f t="shared" si="947"/>
        <v>1</v>
      </c>
      <c r="CY1255" s="1" t="s">
        <v>37</v>
      </c>
      <c r="CZ1255" s="1">
        <v>1</v>
      </c>
      <c r="DB1255" s="1">
        <f t="shared" si="963"/>
        <v>7</v>
      </c>
      <c r="DC1255" s="1" t="s">
        <v>43</v>
      </c>
      <c r="DD1255" s="1">
        <f t="shared" si="948"/>
        <v>8</v>
      </c>
      <c r="DL1255" s="1">
        <v>1237</v>
      </c>
      <c r="DM1255" s="1">
        <f t="shared" si="949"/>
        <v>5</v>
      </c>
      <c r="DN1255" s="1">
        <f t="shared" si="950"/>
        <v>0</v>
      </c>
      <c r="DO1255" s="1" t="s">
        <v>37</v>
      </c>
      <c r="DP1255" s="1">
        <v>0</v>
      </c>
    </row>
    <row r="1256" spans="1:120" ht="15">
      <c r="A1256">
        <v>1238</v>
      </c>
      <c r="B1256">
        <v>2</v>
      </c>
      <c r="C1256" s="25">
        <v>24200</v>
      </c>
      <c r="D1256">
        <v>4</v>
      </c>
      <c r="E1256">
        <v>8</v>
      </c>
      <c r="F1256" t="s">
        <v>35</v>
      </c>
      <c r="G1256">
        <v>3</v>
      </c>
      <c r="H1256"/>
      <c r="I1256"/>
      <c r="J1256" s="1">
        <v>0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>
        <v>1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>
        <f t="shared" si="922"/>
        <v>0</v>
      </c>
      <c r="AH1256" s="1">
        <f t="shared" si="923"/>
        <v>0</v>
      </c>
      <c r="AI1256" s="1">
        <f t="shared" si="924"/>
        <v>0</v>
      </c>
      <c r="AJ1256" s="1">
        <f t="shared" si="925"/>
        <v>0</v>
      </c>
      <c r="AK1256" s="1">
        <f t="shared" si="926"/>
        <v>0</v>
      </c>
      <c r="AL1256" s="1">
        <f t="shared" si="927"/>
        <v>0</v>
      </c>
      <c r="AM1256" s="1">
        <f t="shared" si="928"/>
        <v>0</v>
      </c>
      <c r="AN1256" s="1">
        <f t="shared" si="928"/>
        <v>0</v>
      </c>
      <c r="AO1256" s="1">
        <f t="shared" si="929"/>
        <v>0</v>
      </c>
      <c r="AP1256" s="1">
        <f t="shared" si="930"/>
        <v>0</v>
      </c>
      <c r="AQ1256" s="1">
        <f t="shared" si="931"/>
        <v>0</v>
      </c>
      <c r="AR1256" s="1">
        <f t="shared" si="932"/>
        <v>0</v>
      </c>
      <c r="AS1256" s="1">
        <f t="shared" si="933"/>
        <v>80</v>
      </c>
      <c r="AT1256" s="1">
        <f t="shared" si="934"/>
        <v>0</v>
      </c>
      <c r="AU1256" s="1">
        <f t="shared" si="935"/>
        <v>0</v>
      </c>
      <c r="AV1256" s="1">
        <f t="shared" si="936"/>
        <v>0</v>
      </c>
      <c r="AW1256" s="1">
        <f t="shared" si="937"/>
        <v>0</v>
      </c>
      <c r="AX1256" s="1">
        <f t="shared" si="938"/>
        <v>0</v>
      </c>
      <c r="AY1256" s="1">
        <f t="shared" si="939"/>
        <v>0</v>
      </c>
      <c r="AZ1256" s="1">
        <f t="shared" si="940"/>
        <v>0</v>
      </c>
      <c r="BA1256" s="1">
        <f t="shared" si="941"/>
        <v>0</v>
      </c>
      <c r="BB1256" s="1">
        <f t="shared" si="942"/>
        <v>0</v>
      </c>
      <c r="BC1256" s="1">
        <f t="shared" si="943"/>
        <v>0</v>
      </c>
      <c r="BD1256" s="1">
        <f t="shared" si="944"/>
        <v>80</v>
      </c>
      <c r="BE1256" s="1" t="str">
        <f t="shared" si="951"/>
        <v>Barge E</v>
      </c>
      <c r="BF1256" s="1">
        <f t="shared" si="952"/>
        <v>5</v>
      </c>
      <c r="BG1256" s="3">
        <v>1238</v>
      </c>
      <c r="BH1256" s="1">
        <f t="shared" si="964"/>
        <v>0</v>
      </c>
      <c r="BI1256" s="1">
        <f t="shared" si="945"/>
        <v>0</v>
      </c>
      <c r="BJ1256" s="3">
        <v>1238</v>
      </c>
      <c r="BK1256" s="1">
        <f t="shared" si="946"/>
        <v>7</v>
      </c>
      <c r="BL1256" s="1">
        <f t="shared" si="953"/>
        <v>0</v>
      </c>
      <c r="BM1256" s="1">
        <f t="shared" si="954"/>
        <v>0</v>
      </c>
      <c r="BN1256" s="1">
        <f t="shared" si="955"/>
        <v>0</v>
      </c>
      <c r="BO1256" s="1">
        <f t="shared" si="956"/>
        <v>0</v>
      </c>
      <c r="BP1256" s="1">
        <f t="shared" si="957"/>
        <v>0</v>
      </c>
      <c r="BQ1256" s="1">
        <f t="shared" si="958"/>
        <v>0</v>
      </c>
      <c r="BR1256" s="1">
        <f t="shared" si="959"/>
        <v>1</v>
      </c>
      <c r="BS1256" s="1">
        <f t="shared" si="960"/>
        <v>2</v>
      </c>
      <c r="BT1256" s="1">
        <f t="shared" si="961"/>
        <v>3</v>
      </c>
      <c r="BU1256" s="1">
        <f t="shared" si="962"/>
        <v>4</v>
      </c>
      <c r="BW1256" s="1">
        <f t="shared" si="919"/>
        <v>0</v>
      </c>
      <c r="BX1256" s="1">
        <f t="shared" si="920"/>
        <v>0</v>
      </c>
      <c r="BY1256" s="1">
        <f t="shared" si="921"/>
        <v>0</v>
      </c>
      <c r="BZ1256" s="1">
        <f t="shared" si="918"/>
        <v>0</v>
      </c>
      <c r="CA1256" s="1">
        <f t="shared" si="918"/>
        <v>0</v>
      </c>
      <c r="CB1256" s="1">
        <f t="shared" si="918"/>
        <v>0</v>
      </c>
      <c r="CC1256" s="1">
        <f t="shared" si="918"/>
        <v>70</v>
      </c>
      <c r="CD1256" s="1">
        <f t="shared" si="918"/>
        <v>140</v>
      </c>
      <c r="CE1256" s="1">
        <f t="shared" si="918"/>
        <v>210</v>
      </c>
      <c r="CF1256" s="1">
        <f t="shared" si="918"/>
        <v>280</v>
      </c>
      <c r="CW1256" s="1">
        <v>1238</v>
      </c>
      <c r="CX1256" s="1">
        <f t="shared" si="947"/>
        <v>1</v>
      </c>
      <c r="CY1256" s="1" t="s">
        <v>37</v>
      </c>
      <c r="CZ1256" s="1">
        <v>1</v>
      </c>
      <c r="DB1256" s="1">
        <f t="shared" si="963"/>
        <v>6</v>
      </c>
      <c r="DC1256" s="1" t="s">
        <v>43</v>
      </c>
      <c r="DD1256" s="1">
        <f t="shared" si="948"/>
        <v>8</v>
      </c>
      <c r="DL1256" s="1">
        <v>1238</v>
      </c>
      <c r="DM1256" s="1">
        <f t="shared" si="949"/>
        <v>5</v>
      </c>
      <c r="DN1256" s="1">
        <f t="shared" si="950"/>
        <v>0</v>
      </c>
      <c r="DO1256" s="1" t="s">
        <v>37</v>
      </c>
      <c r="DP1256" s="1">
        <v>0</v>
      </c>
    </row>
    <row r="1257" spans="1:120" ht="15">
      <c r="A1257">
        <v>1239</v>
      </c>
      <c r="B1257">
        <v>2</v>
      </c>
      <c r="C1257" s="25">
        <v>24200</v>
      </c>
      <c r="D1257">
        <v>1</v>
      </c>
      <c r="E1257">
        <v>6</v>
      </c>
      <c r="F1257" t="s">
        <v>73</v>
      </c>
      <c r="G1257">
        <v>3</v>
      </c>
      <c r="H1257"/>
      <c r="I1257"/>
      <c r="J1257" s="1">
        <v>0</v>
      </c>
      <c r="K1257" s="1">
        <v>0</v>
      </c>
      <c r="L1257" s="1">
        <v>0</v>
      </c>
      <c r="M1257" s="1">
        <v>0</v>
      </c>
      <c r="N1257" s="1">
        <v>0</v>
      </c>
      <c r="O1257" s="1">
        <v>1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>
        <f t="shared" si="922"/>
        <v>0</v>
      </c>
      <c r="AH1257" s="1">
        <f t="shared" si="923"/>
        <v>0</v>
      </c>
      <c r="AI1257" s="1">
        <f t="shared" si="924"/>
        <v>0</v>
      </c>
      <c r="AJ1257" s="1">
        <f t="shared" si="925"/>
        <v>0</v>
      </c>
      <c r="AK1257" s="1">
        <f t="shared" si="926"/>
        <v>0</v>
      </c>
      <c r="AL1257" s="1">
        <f t="shared" si="927"/>
        <v>80</v>
      </c>
      <c r="AM1257" s="1">
        <f t="shared" si="928"/>
        <v>0</v>
      </c>
      <c r="AN1257" s="1">
        <f t="shared" si="928"/>
        <v>0</v>
      </c>
      <c r="AO1257" s="1">
        <f t="shared" si="929"/>
        <v>0</v>
      </c>
      <c r="AP1257" s="1">
        <f t="shared" si="930"/>
        <v>0</v>
      </c>
      <c r="AQ1257" s="1">
        <f t="shared" si="931"/>
        <v>0</v>
      </c>
      <c r="AR1257" s="1">
        <f t="shared" si="932"/>
        <v>0</v>
      </c>
      <c r="AS1257" s="1">
        <f t="shared" si="933"/>
        <v>0</v>
      </c>
      <c r="AT1257" s="1">
        <f t="shared" si="934"/>
        <v>0</v>
      </c>
      <c r="AU1257" s="1">
        <f t="shared" si="935"/>
        <v>0</v>
      </c>
      <c r="AV1257" s="1">
        <f t="shared" si="936"/>
        <v>0</v>
      </c>
      <c r="AW1257" s="1">
        <f t="shared" si="937"/>
        <v>0</v>
      </c>
      <c r="AX1257" s="1">
        <f t="shared" si="938"/>
        <v>0</v>
      </c>
      <c r="AY1257" s="1">
        <f t="shared" si="939"/>
        <v>0</v>
      </c>
      <c r="AZ1257" s="1">
        <f t="shared" si="940"/>
        <v>0</v>
      </c>
      <c r="BA1257" s="1">
        <f t="shared" si="941"/>
        <v>0</v>
      </c>
      <c r="BB1257" s="1">
        <f t="shared" si="942"/>
        <v>0</v>
      </c>
      <c r="BC1257" s="1">
        <f t="shared" si="943"/>
        <v>0</v>
      </c>
      <c r="BD1257" s="1">
        <f t="shared" si="944"/>
        <v>80</v>
      </c>
      <c r="BE1257" s="1" t="str">
        <f t="shared" si="951"/>
        <v>Barge C</v>
      </c>
      <c r="BF1257" s="1">
        <f t="shared" si="952"/>
        <v>2</v>
      </c>
      <c r="BG1257" s="3">
        <v>1239</v>
      </c>
      <c r="BH1257" s="1">
        <f t="shared" si="964"/>
        <v>0</v>
      </c>
      <c r="BI1257" s="1">
        <f t="shared" si="945"/>
        <v>0</v>
      </c>
      <c r="BJ1257" s="3">
        <v>1239</v>
      </c>
      <c r="BK1257" s="1">
        <f t="shared" si="946"/>
        <v>4</v>
      </c>
      <c r="BL1257" s="1">
        <f t="shared" si="953"/>
        <v>0</v>
      </c>
      <c r="BM1257" s="1">
        <f t="shared" si="954"/>
        <v>0</v>
      </c>
      <c r="BN1257" s="1">
        <f t="shared" si="955"/>
        <v>0</v>
      </c>
      <c r="BO1257" s="1">
        <f t="shared" si="956"/>
        <v>1</v>
      </c>
      <c r="BP1257" s="1">
        <f t="shared" si="957"/>
        <v>2</v>
      </c>
      <c r="BQ1257" s="1">
        <f t="shared" si="958"/>
        <v>3</v>
      </c>
      <c r="BR1257" s="1">
        <f t="shared" si="959"/>
        <v>4</v>
      </c>
      <c r="BS1257" s="1">
        <f t="shared" si="960"/>
        <v>5</v>
      </c>
      <c r="BT1257" s="1">
        <f t="shared" si="961"/>
        <v>6</v>
      </c>
      <c r="BU1257" s="1">
        <f t="shared" si="962"/>
        <v>7</v>
      </c>
      <c r="BW1257" s="1">
        <f t="shared" si="919"/>
        <v>0</v>
      </c>
      <c r="BX1257" s="1">
        <f t="shared" si="920"/>
        <v>0</v>
      </c>
      <c r="BY1257" s="1">
        <f t="shared" si="921"/>
        <v>0</v>
      </c>
      <c r="BZ1257" s="1">
        <f t="shared" si="918"/>
        <v>70</v>
      </c>
      <c r="CA1257" s="1">
        <f t="shared" si="918"/>
        <v>140</v>
      </c>
      <c r="CB1257" s="1">
        <f t="shared" si="918"/>
        <v>210</v>
      </c>
      <c r="CC1257" s="1">
        <f t="shared" si="918"/>
        <v>280</v>
      </c>
      <c r="CD1257" s="1">
        <f t="shared" si="918"/>
        <v>350</v>
      </c>
      <c r="CE1257" s="1">
        <f t="shared" si="918"/>
        <v>420</v>
      </c>
      <c r="CF1257" s="1">
        <f t="shared" si="918"/>
        <v>490</v>
      </c>
      <c r="CW1257" s="1">
        <v>1239</v>
      </c>
      <c r="CX1257" s="1">
        <f t="shared" si="947"/>
        <v>1</v>
      </c>
      <c r="CY1257" s="1" t="s">
        <v>37</v>
      </c>
      <c r="CZ1257" s="1">
        <v>1</v>
      </c>
      <c r="DB1257" s="1">
        <f t="shared" si="963"/>
        <v>3</v>
      </c>
      <c r="DC1257" s="1" t="s">
        <v>43</v>
      </c>
      <c r="DD1257" s="1">
        <f t="shared" si="948"/>
        <v>6</v>
      </c>
      <c r="DL1257" s="1">
        <v>1239</v>
      </c>
      <c r="DM1257" s="1">
        <f t="shared" si="949"/>
        <v>2</v>
      </c>
      <c r="DN1257" s="1">
        <f t="shared" si="950"/>
        <v>0</v>
      </c>
      <c r="DO1257" s="1" t="s">
        <v>37</v>
      </c>
      <c r="DP1257" s="1">
        <v>0</v>
      </c>
    </row>
    <row r="1258" spans="1:120" ht="15">
      <c r="A1258">
        <v>1240</v>
      </c>
      <c r="B1258">
        <v>1</v>
      </c>
      <c r="C1258" s="25">
        <v>2300</v>
      </c>
      <c r="D1258">
        <v>5</v>
      </c>
      <c r="E1258">
        <v>9</v>
      </c>
      <c r="F1258" t="s">
        <v>35</v>
      </c>
      <c r="G1258">
        <v>3</v>
      </c>
      <c r="H1258"/>
      <c r="I1258"/>
      <c r="J1258" s="1">
        <v>0</v>
      </c>
      <c r="K1258" s="1">
        <v>0</v>
      </c>
      <c r="L1258" s="1">
        <v>0</v>
      </c>
      <c r="M1258" s="1">
        <v>0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1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>
        <f t="shared" si="922"/>
        <v>0</v>
      </c>
      <c r="AH1258" s="1">
        <f t="shared" si="923"/>
        <v>0</v>
      </c>
      <c r="AI1258" s="1">
        <f t="shared" si="924"/>
        <v>0</v>
      </c>
      <c r="AJ1258" s="1">
        <f t="shared" si="925"/>
        <v>0</v>
      </c>
      <c r="AK1258" s="1">
        <f t="shared" si="926"/>
        <v>0</v>
      </c>
      <c r="AL1258" s="1">
        <f t="shared" si="927"/>
        <v>0</v>
      </c>
      <c r="AM1258" s="1">
        <f t="shared" si="928"/>
        <v>0</v>
      </c>
      <c r="AN1258" s="1">
        <f t="shared" si="928"/>
        <v>0</v>
      </c>
      <c r="AO1258" s="1">
        <f t="shared" si="929"/>
        <v>0</v>
      </c>
      <c r="AP1258" s="1">
        <f t="shared" si="930"/>
        <v>0</v>
      </c>
      <c r="AQ1258" s="1">
        <f t="shared" si="931"/>
        <v>0</v>
      </c>
      <c r="AR1258" s="1">
        <f t="shared" si="932"/>
        <v>0</v>
      </c>
      <c r="AS1258" s="1">
        <f t="shared" si="933"/>
        <v>0</v>
      </c>
      <c r="AT1258" s="1">
        <f t="shared" si="934"/>
        <v>0</v>
      </c>
      <c r="AU1258" s="1">
        <f t="shared" si="935"/>
        <v>0</v>
      </c>
      <c r="AV1258" s="1">
        <f t="shared" si="936"/>
        <v>40</v>
      </c>
      <c r="AW1258" s="1">
        <f t="shared" si="937"/>
        <v>0</v>
      </c>
      <c r="AX1258" s="1">
        <f t="shared" si="938"/>
        <v>0</v>
      </c>
      <c r="AY1258" s="1">
        <f t="shared" si="939"/>
        <v>0</v>
      </c>
      <c r="AZ1258" s="1">
        <f t="shared" si="940"/>
        <v>0</v>
      </c>
      <c r="BA1258" s="1">
        <f t="shared" si="941"/>
        <v>0</v>
      </c>
      <c r="BB1258" s="1">
        <f t="shared" si="942"/>
        <v>0</v>
      </c>
      <c r="BC1258" s="1">
        <f t="shared" si="943"/>
        <v>0</v>
      </c>
      <c r="BD1258" s="1">
        <f t="shared" si="944"/>
        <v>40</v>
      </c>
      <c r="BE1258" s="1" t="str">
        <f t="shared" si="951"/>
        <v>Barge D</v>
      </c>
      <c r="BF1258" s="1">
        <f t="shared" si="952"/>
        <v>6</v>
      </c>
      <c r="BG1258" s="3">
        <v>1240</v>
      </c>
      <c r="BH1258" s="1">
        <f t="shared" si="964"/>
        <v>0</v>
      </c>
      <c r="BI1258" s="1">
        <f t="shared" si="945"/>
        <v>0</v>
      </c>
      <c r="BJ1258" s="3">
        <v>1240</v>
      </c>
      <c r="BK1258" s="1">
        <f t="shared" si="946"/>
        <v>8</v>
      </c>
      <c r="BL1258" s="1">
        <f t="shared" si="953"/>
        <v>0</v>
      </c>
      <c r="BM1258" s="1">
        <f t="shared" si="954"/>
        <v>0</v>
      </c>
      <c r="BN1258" s="1">
        <f t="shared" si="955"/>
        <v>0</v>
      </c>
      <c r="BO1258" s="1">
        <f t="shared" si="956"/>
        <v>0</v>
      </c>
      <c r="BP1258" s="1">
        <f t="shared" si="957"/>
        <v>0</v>
      </c>
      <c r="BQ1258" s="1">
        <f t="shared" si="958"/>
        <v>0</v>
      </c>
      <c r="BR1258" s="1">
        <f t="shared" si="959"/>
        <v>0</v>
      </c>
      <c r="BS1258" s="1">
        <f t="shared" si="960"/>
        <v>1</v>
      </c>
      <c r="BT1258" s="1">
        <f t="shared" si="961"/>
        <v>2</v>
      </c>
      <c r="BU1258" s="1">
        <f t="shared" si="962"/>
        <v>3</v>
      </c>
      <c r="BW1258" s="1">
        <f t="shared" si="919"/>
        <v>0</v>
      </c>
      <c r="BX1258" s="1">
        <f t="shared" si="920"/>
        <v>0</v>
      </c>
      <c r="BY1258" s="1">
        <f t="shared" si="921"/>
        <v>0</v>
      </c>
      <c r="BZ1258" s="1">
        <f t="shared" si="918"/>
        <v>0</v>
      </c>
      <c r="CA1258" s="1">
        <f t="shared" si="918"/>
        <v>0</v>
      </c>
      <c r="CB1258" s="1">
        <f t="shared" si="918"/>
        <v>0</v>
      </c>
      <c r="CC1258" s="1">
        <f t="shared" si="918"/>
        <v>0</v>
      </c>
      <c r="CD1258" s="1">
        <f t="shared" si="918"/>
        <v>50</v>
      </c>
      <c r="CE1258" s="1">
        <f t="shared" si="918"/>
        <v>100</v>
      </c>
      <c r="CF1258" s="1">
        <f t="shared" si="918"/>
        <v>150</v>
      </c>
      <c r="CW1258" s="1">
        <v>1240</v>
      </c>
      <c r="CX1258" s="1">
        <f t="shared" si="947"/>
        <v>1</v>
      </c>
      <c r="CY1258" s="1" t="s">
        <v>37</v>
      </c>
      <c r="CZ1258" s="1">
        <v>1</v>
      </c>
      <c r="DB1258" s="1">
        <f t="shared" si="963"/>
        <v>7</v>
      </c>
      <c r="DC1258" s="1" t="s">
        <v>43</v>
      </c>
      <c r="DD1258" s="1">
        <f t="shared" si="948"/>
        <v>9</v>
      </c>
      <c r="DL1258" s="1">
        <v>1240</v>
      </c>
      <c r="DM1258" s="1">
        <f t="shared" si="949"/>
        <v>6</v>
      </c>
      <c r="DN1258" s="1">
        <f t="shared" si="950"/>
        <v>0</v>
      </c>
      <c r="DO1258" s="1" t="s">
        <v>37</v>
      </c>
      <c r="DP1258" s="1">
        <v>0</v>
      </c>
    </row>
    <row r="1259" spans="1:120" ht="15">
      <c r="A1259">
        <v>1241</v>
      </c>
      <c r="B1259">
        <v>1</v>
      </c>
      <c r="C1259" s="25">
        <v>22300</v>
      </c>
      <c r="D1259">
        <v>-1</v>
      </c>
      <c r="E1259">
        <v>3</v>
      </c>
      <c r="F1259" t="s">
        <v>73</v>
      </c>
      <c r="G1259">
        <v>4</v>
      </c>
      <c r="H1259"/>
      <c r="I1259"/>
      <c r="J1259" s="1">
        <v>0</v>
      </c>
      <c r="K1259" s="1">
        <v>1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>
        <f t="shared" si="922"/>
        <v>0</v>
      </c>
      <c r="AH1259" s="1">
        <f t="shared" si="923"/>
        <v>40</v>
      </c>
      <c r="AI1259" s="1">
        <f t="shared" si="924"/>
        <v>0</v>
      </c>
      <c r="AJ1259" s="1">
        <f t="shared" si="925"/>
        <v>0</v>
      </c>
      <c r="AK1259" s="1">
        <f t="shared" si="926"/>
        <v>0</v>
      </c>
      <c r="AL1259" s="1">
        <f t="shared" si="927"/>
        <v>0</v>
      </c>
      <c r="AM1259" s="1">
        <f t="shared" si="928"/>
        <v>0</v>
      </c>
      <c r="AN1259" s="1">
        <f t="shared" si="928"/>
        <v>0</v>
      </c>
      <c r="AO1259" s="1">
        <f t="shared" si="929"/>
        <v>0</v>
      </c>
      <c r="AP1259" s="1">
        <f t="shared" si="930"/>
        <v>0</v>
      </c>
      <c r="AQ1259" s="1">
        <f t="shared" si="931"/>
        <v>0</v>
      </c>
      <c r="AR1259" s="1">
        <f t="shared" si="932"/>
        <v>0</v>
      </c>
      <c r="AS1259" s="1">
        <f t="shared" si="933"/>
        <v>0</v>
      </c>
      <c r="AT1259" s="1">
        <f t="shared" si="934"/>
        <v>0</v>
      </c>
      <c r="AU1259" s="1">
        <f t="shared" si="935"/>
        <v>0</v>
      </c>
      <c r="AV1259" s="1">
        <f t="shared" si="936"/>
        <v>0</v>
      </c>
      <c r="AW1259" s="1">
        <f t="shared" si="937"/>
        <v>0</v>
      </c>
      <c r="AX1259" s="1">
        <f t="shared" si="938"/>
        <v>0</v>
      </c>
      <c r="AY1259" s="1">
        <f t="shared" si="939"/>
        <v>0</v>
      </c>
      <c r="AZ1259" s="1">
        <f t="shared" si="940"/>
        <v>0</v>
      </c>
      <c r="BA1259" s="1">
        <f t="shared" si="941"/>
        <v>0</v>
      </c>
      <c r="BB1259" s="1">
        <f t="shared" si="942"/>
        <v>0</v>
      </c>
      <c r="BC1259" s="1">
        <f t="shared" si="943"/>
        <v>0</v>
      </c>
      <c r="BD1259" s="1">
        <f t="shared" si="944"/>
        <v>40</v>
      </c>
      <c r="BE1259" s="1" t="str">
        <f t="shared" si="951"/>
        <v>Barge D</v>
      </c>
      <c r="BF1259" s="1">
        <f t="shared" si="952"/>
        <v>1</v>
      </c>
      <c r="BG1259" s="3">
        <v>1241</v>
      </c>
      <c r="BH1259" s="1">
        <f t="shared" si="964"/>
        <v>0</v>
      </c>
      <c r="BI1259" s="1">
        <f t="shared" si="945"/>
        <v>0</v>
      </c>
      <c r="BJ1259" s="3">
        <v>1241</v>
      </c>
      <c r="BK1259" s="1">
        <f t="shared" si="946"/>
        <v>3</v>
      </c>
      <c r="BL1259" s="1">
        <f t="shared" si="953"/>
        <v>0</v>
      </c>
      <c r="BM1259" s="1">
        <f t="shared" si="954"/>
        <v>0</v>
      </c>
      <c r="BN1259" s="1">
        <f t="shared" si="955"/>
        <v>1</v>
      </c>
      <c r="BO1259" s="1">
        <f t="shared" si="956"/>
        <v>2</v>
      </c>
      <c r="BP1259" s="1">
        <f t="shared" si="957"/>
        <v>3</v>
      </c>
      <c r="BQ1259" s="1">
        <f t="shared" si="958"/>
        <v>4</v>
      </c>
      <c r="BR1259" s="1">
        <f t="shared" si="959"/>
        <v>5</v>
      </c>
      <c r="BS1259" s="1">
        <f t="shared" si="960"/>
        <v>6</v>
      </c>
      <c r="BT1259" s="1">
        <f t="shared" si="961"/>
        <v>7</v>
      </c>
      <c r="BU1259" s="1">
        <f t="shared" si="962"/>
        <v>8</v>
      </c>
      <c r="BW1259" s="1">
        <f t="shared" si="919"/>
        <v>0</v>
      </c>
      <c r="BX1259" s="1">
        <f t="shared" si="920"/>
        <v>0</v>
      </c>
      <c r="BY1259" s="1">
        <f t="shared" si="921"/>
        <v>50</v>
      </c>
      <c r="BZ1259" s="1">
        <f t="shared" si="918"/>
        <v>100</v>
      </c>
      <c r="CA1259" s="1">
        <f t="shared" si="918"/>
        <v>150</v>
      </c>
      <c r="CB1259" s="1">
        <f t="shared" si="918"/>
        <v>200</v>
      </c>
      <c r="CC1259" s="1">
        <f t="shared" si="918"/>
        <v>250</v>
      </c>
      <c r="CD1259" s="1">
        <f t="shared" si="918"/>
        <v>300</v>
      </c>
      <c r="CE1259" s="1">
        <f t="shared" si="918"/>
        <v>350</v>
      </c>
      <c r="CF1259" s="1">
        <f t="shared" si="918"/>
        <v>400</v>
      </c>
      <c r="CW1259" s="1">
        <v>1241</v>
      </c>
      <c r="CX1259" s="1">
        <f t="shared" si="947"/>
        <v>1</v>
      </c>
      <c r="CY1259" s="1" t="s">
        <v>37</v>
      </c>
      <c r="CZ1259" s="1">
        <v>1</v>
      </c>
      <c r="DB1259" s="1">
        <f t="shared" si="963"/>
        <v>2</v>
      </c>
      <c r="DC1259" s="1" t="s">
        <v>43</v>
      </c>
      <c r="DD1259" s="1">
        <f t="shared" si="948"/>
        <v>3</v>
      </c>
      <c r="DL1259" s="1">
        <v>1241</v>
      </c>
      <c r="DM1259" s="1">
        <f t="shared" si="949"/>
        <v>0</v>
      </c>
      <c r="DN1259" s="1">
        <f t="shared" si="950"/>
        <v>0</v>
      </c>
      <c r="DO1259" s="1" t="s">
        <v>37</v>
      </c>
      <c r="DP1259" s="1">
        <v>0</v>
      </c>
    </row>
    <row r="1260" spans="1:120" ht="15">
      <c r="A1260">
        <v>1242</v>
      </c>
      <c r="B1260">
        <v>2</v>
      </c>
      <c r="C1260" s="25">
        <v>4200</v>
      </c>
      <c r="D1260">
        <v>5</v>
      </c>
      <c r="E1260">
        <v>9</v>
      </c>
      <c r="F1260" t="s">
        <v>74</v>
      </c>
      <c r="G1260">
        <v>3</v>
      </c>
      <c r="H1260"/>
      <c r="I1260"/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1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>
        <f t="shared" si="922"/>
        <v>0</v>
      </c>
      <c r="AH1260" s="1">
        <f t="shared" si="923"/>
        <v>0</v>
      </c>
      <c r="AI1260" s="1">
        <f t="shared" si="924"/>
        <v>0</v>
      </c>
      <c r="AJ1260" s="1">
        <f t="shared" si="925"/>
        <v>0</v>
      </c>
      <c r="AK1260" s="1">
        <f t="shared" si="926"/>
        <v>0</v>
      </c>
      <c r="AL1260" s="1">
        <f t="shared" si="927"/>
        <v>0</v>
      </c>
      <c r="AM1260" s="1">
        <f t="shared" si="928"/>
        <v>0</v>
      </c>
      <c r="AN1260" s="1">
        <f t="shared" si="928"/>
        <v>0</v>
      </c>
      <c r="AO1260" s="1">
        <f t="shared" si="929"/>
        <v>0</v>
      </c>
      <c r="AP1260" s="1">
        <f t="shared" si="930"/>
        <v>0</v>
      </c>
      <c r="AQ1260" s="1">
        <f t="shared" si="931"/>
        <v>0</v>
      </c>
      <c r="AR1260" s="1">
        <f t="shared" si="932"/>
        <v>0</v>
      </c>
      <c r="AS1260" s="1">
        <f t="shared" si="933"/>
        <v>0</v>
      </c>
      <c r="AT1260" s="1">
        <f t="shared" si="934"/>
        <v>0</v>
      </c>
      <c r="AU1260" s="1">
        <f t="shared" si="935"/>
        <v>0</v>
      </c>
      <c r="AV1260" s="1">
        <f t="shared" si="936"/>
        <v>80</v>
      </c>
      <c r="AW1260" s="1">
        <f t="shared" si="937"/>
        <v>0</v>
      </c>
      <c r="AX1260" s="1">
        <f t="shared" si="938"/>
        <v>0</v>
      </c>
      <c r="AY1260" s="1">
        <f t="shared" si="939"/>
        <v>0</v>
      </c>
      <c r="AZ1260" s="1">
        <f t="shared" si="940"/>
        <v>0</v>
      </c>
      <c r="BA1260" s="1">
        <f t="shared" si="941"/>
        <v>0</v>
      </c>
      <c r="BB1260" s="1">
        <f t="shared" si="942"/>
        <v>0</v>
      </c>
      <c r="BC1260" s="1">
        <f t="shared" si="943"/>
        <v>0</v>
      </c>
      <c r="BD1260" s="1">
        <f t="shared" si="944"/>
        <v>80</v>
      </c>
      <c r="BE1260" s="1" t="str">
        <f t="shared" si="951"/>
        <v>Barge D</v>
      </c>
      <c r="BF1260" s="1">
        <f t="shared" si="952"/>
        <v>6</v>
      </c>
      <c r="BG1260" s="3">
        <v>1242</v>
      </c>
      <c r="BH1260" s="1">
        <f t="shared" si="964"/>
        <v>0</v>
      </c>
      <c r="BI1260" s="1">
        <f t="shared" si="945"/>
        <v>0</v>
      </c>
      <c r="BJ1260" s="3">
        <v>1242</v>
      </c>
      <c r="BK1260" s="1">
        <f t="shared" si="946"/>
        <v>8</v>
      </c>
      <c r="BL1260" s="1">
        <f t="shared" si="953"/>
        <v>0</v>
      </c>
      <c r="BM1260" s="1">
        <f t="shared" si="954"/>
        <v>0</v>
      </c>
      <c r="BN1260" s="1">
        <f t="shared" si="955"/>
        <v>0</v>
      </c>
      <c r="BO1260" s="1">
        <f t="shared" si="956"/>
        <v>0</v>
      </c>
      <c r="BP1260" s="1">
        <f t="shared" si="957"/>
        <v>0</v>
      </c>
      <c r="BQ1260" s="1">
        <f t="shared" si="958"/>
        <v>0</v>
      </c>
      <c r="BR1260" s="1">
        <f t="shared" si="959"/>
        <v>0</v>
      </c>
      <c r="BS1260" s="1">
        <f t="shared" si="960"/>
        <v>1</v>
      </c>
      <c r="BT1260" s="1">
        <f t="shared" si="961"/>
        <v>2</v>
      </c>
      <c r="BU1260" s="1">
        <f t="shared" si="962"/>
        <v>3</v>
      </c>
      <c r="BW1260" s="1">
        <f t="shared" ref="BW1260:BW1281" si="965">IF(BL1260&gt;0,IF($B1260=1,BL1260*50,BL1260*70),0)</f>
        <v>0</v>
      </c>
      <c r="BX1260" s="1">
        <f t="shared" ref="BX1260:BX1281" si="966">IF(BM1260&gt;0,IF($B1260=1,BM1260*50,BM1260*70),0)</f>
        <v>0</v>
      </c>
      <c r="BY1260" s="1">
        <f t="shared" ref="BY1260:BY1281" si="967">IF(BN1260&gt;0,IF($B1260=1,BN1260*50,BN1260*70),0)</f>
        <v>0</v>
      </c>
      <c r="BZ1260" s="1">
        <f t="shared" si="918"/>
        <v>0</v>
      </c>
      <c r="CA1260" s="1">
        <f t="shared" si="918"/>
        <v>0</v>
      </c>
      <c r="CB1260" s="1">
        <f t="shared" si="918"/>
        <v>0</v>
      </c>
      <c r="CC1260" s="1">
        <f t="shared" si="918"/>
        <v>0</v>
      </c>
      <c r="CD1260" s="1">
        <f t="shared" si="918"/>
        <v>70</v>
      </c>
      <c r="CE1260" s="1">
        <f t="shared" si="918"/>
        <v>140</v>
      </c>
      <c r="CF1260" s="1">
        <f t="shared" si="918"/>
        <v>210</v>
      </c>
      <c r="CW1260" s="1">
        <v>1242</v>
      </c>
      <c r="CX1260" s="1">
        <f t="shared" si="947"/>
        <v>1</v>
      </c>
      <c r="CY1260" s="1" t="s">
        <v>37</v>
      </c>
      <c r="CZ1260" s="1">
        <v>1</v>
      </c>
      <c r="DB1260" s="1">
        <f t="shared" si="963"/>
        <v>7</v>
      </c>
      <c r="DC1260" s="1" t="s">
        <v>43</v>
      </c>
      <c r="DD1260" s="1">
        <f t="shared" si="948"/>
        <v>9</v>
      </c>
      <c r="DL1260" s="1">
        <v>1242</v>
      </c>
      <c r="DM1260" s="1">
        <f t="shared" si="949"/>
        <v>6</v>
      </c>
      <c r="DN1260" s="1">
        <f t="shared" si="950"/>
        <v>0</v>
      </c>
      <c r="DO1260" s="1" t="s">
        <v>37</v>
      </c>
      <c r="DP1260" s="1">
        <v>0</v>
      </c>
    </row>
    <row r="1261" spans="1:120" ht="15">
      <c r="A1261">
        <v>1243</v>
      </c>
      <c r="B1261">
        <v>1</v>
      </c>
      <c r="C1261" s="25">
        <v>22300</v>
      </c>
      <c r="D1261">
        <v>-1</v>
      </c>
      <c r="E1261">
        <v>2</v>
      </c>
      <c r="F1261" t="s">
        <v>35</v>
      </c>
      <c r="G1261">
        <v>6</v>
      </c>
      <c r="H1261"/>
      <c r="I1261"/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>
        <f t="shared" si="922"/>
        <v>0</v>
      </c>
      <c r="AH1261" s="1">
        <f t="shared" si="923"/>
        <v>40</v>
      </c>
      <c r="AI1261" s="1">
        <f t="shared" si="924"/>
        <v>0</v>
      </c>
      <c r="AJ1261" s="1">
        <f t="shared" si="925"/>
        <v>0</v>
      </c>
      <c r="AK1261" s="1">
        <f t="shared" si="926"/>
        <v>0</v>
      </c>
      <c r="AL1261" s="1">
        <f t="shared" si="927"/>
        <v>0</v>
      </c>
      <c r="AM1261" s="1">
        <f t="shared" si="928"/>
        <v>0</v>
      </c>
      <c r="AN1261" s="1">
        <f t="shared" si="928"/>
        <v>0</v>
      </c>
      <c r="AO1261" s="1">
        <f t="shared" si="929"/>
        <v>0</v>
      </c>
      <c r="AP1261" s="1">
        <f t="shared" si="930"/>
        <v>0</v>
      </c>
      <c r="AQ1261" s="1">
        <f t="shared" si="931"/>
        <v>0</v>
      </c>
      <c r="AR1261" s="1">
        <f t="shared" si="932"/>
        <v>0</v>
      </c>
      <c r="AS1261" s="1">
        <f t="shared" si="933"/>
        <v>0</v>
      </c>
      <c r="AT1261" s="1">
        <f t="shared" si="934"/>
        <v>0</v>
      </c>
      <c r="AU1261" s="1">
        <f t="shared" si="935"/>
        <v>0</v>
      </c>
      <c r="AV1261" s="1">
        <f t="shared" si="936"/>
        <v>0</v>
      </c>
      <c r="AW1261" s="1">
        <f t="shared" si="937"/>
        <v>0</v>
      </c>
      <c r="AX1261" s="1">
        <f t="shared" si="938"/>
        <v>0</v>
      </c>
      <c r="AY1261" s="1">
        <f t="shared" si="939"/>
        <v>0</v>
      </c>
      <c r="AZ1261" s="1">
        <f t="shared" si="940"/>
        <v>0</v>
      </c>
      <c r="BA1261" s="1">
        <f t="shared" si="941"/>
        <v>0</v>
      </c>
      <c r="BB1261" s="1">
        <f t="shared" si="942"/>
        <v>0</v>
      </c>
      <c r="BC1261" s="1">
        <f t="shared" si="943"/>
        <v>0</v>
      </c>
      <c r="BD1261" s="1">
        <f t="shared" si="944"/>
        <v>40</v>
      </c>
      <c r="BE1261" s="1" t="str">
        <f t="shared" si="951"/>
        <v>Barge D</v>
      </c>
      <c r="BF1261" s="1">
        <f t="shared" si="952"/>
        <v>1</v>
      </c>
      <c r="BG1261" s="3">
        <v>1243</v>
      </c>
      <c r="BH1261" s="1">
        <f t="shared" si="964"/>
        <v>0</v>
      </c>
      <c r="BI1261" s="1">
        <f t="shared" si="945"/>
        <v>0</v>
      </c>
      <c r="BJ1261" s="3">
        <v>1243</v>
      </c>
      <c r="BK1261" s="1">
        <f t="shared" si="946"/>
        <v>5</v>
      </c>
      <c r="BL1261" s="1">
        <f t="shared" si="953"/>
        <v>0</v>
      </c>
      <c r="BM1261" s="1">
        <f t="shared" si="954"/>
        <v>0</v>
      </c>
      <c r="BN1261" s="1">
        <f t="shared" si="955"/>
        <v>0</v>
      </c>
      <c r="BO1261" s="1">
        <f t="shared" si="956"/>
        <v>0</v>
      </c>
      <c r="BP1261" s="1">
        <f t="shared" si="957"/>
        <v>1</v>
      </c>
      <c r="BQ1261" s="1">
        <f t="shared" si="958"/>
        <v>2</v>
      </c>
      <c r="BR1261" s="1">
        <f t="shared" si="959"/>
        <v>3</v>
      </c>
      <c r="BS1261" s="1">
        <f t="shared" si="960"/>
        <v>4</v>
      </c>
      <c r="BT1261" s="1">
        <f t="shared" si="961"/>
        <v>5</v>
      </c>
      <c r="BU1261" s="1">
        <f t="shared" si="962"/>
        <v>6</v>
      </c>
      <c r="BW1261" s="1">
        <f t="shared" si="965"/>
        <v>0</v>
      </c>
      <c r="BX1261" s="1">
        <f t="shared" si="966"/>
        <v>0</v>
      </c>
      <c r="BY1261" s="1">
        <f t="shared" si="967"/>
        <v>0</v>
      </c>
      <c r="BZ1261" s="1">
        <f t="shared" si="918"/>
        <v>0</v>
      </c>
      <c r="CA1261" s="1">
        <f t="shared" si="918"/>
        <v>50</v>
      </c>
      <c r="CB1261" s="1">
        <f t="shared" si="918"/>
        <v>100</v>
      </c>
      <c r="CC1261" s="1">
        <f t="shared" si="918"/>
        <v>150</v>
      </c>
      <c r="CD1261" s="1">
        <f t="shared" si="918"/>
        <v>200</v>
      </c>
      <c r="CE1261" s="1">
        <f t="shared" si="918"/>
        <v>250</v>
      </c>
      <c r="CF1261" s="1">
        <f t="shared" si="918"/>
        <v>300</v>
      </c>
      <c r="CW1261" s="1">
        <v>1243</v>
      </c>
      <c r="CX1261" s="1">
        <f t="shared" si="947"/>
        <v>1</v>
      </c>
      <c r="CY1261" s="1" t="s">
        <v>37</v>
      </c>
      <c r="CZ1261" s="1">
        <v>1</v>
      </c>
      <c r="DB1261" s="1">
        <f t="shared" si="963"/>
        <v>2</v>
      </c>
      <c r="DC1261" s="1" t="s">
        <v>43</v>
      </c>
      <c r="DD1261" s="1">
        <f t="shared" si="948"/>
        <v>2</v>
      </c>
      <c r="DL1261" s="1">
        <v>1243</v>
      </c>
      <c r="DM1261" s="1">
        <f t="shared" si="949"/>
        <v>0</v>
      </c>
      <c r="DN1261" s="1">
        <f t="shared" si="950"/>
        <v>0</v>
      </c>
      <c r="DO1261" s="1" t="s">
        <v>37</v>
      </c>
      <c r="DP1261" s="1">
        <v>0</v>
      </c>
    </row>
    <row r="1262" spans="1:120" ht="15">
      <c r="A1262">
        <v>1244</v>
      </c>
      <c r="B1262">
        <v>1</v>
      </c>
      <c r="C1262" s="25">
        <v>19475</v>
      </c>
      <c r="D1262">
        <v>-1</v>
      </c>
      <c r="E1262">
        <v>4</v>
      </c>
      <c r="F1262" t="s">
        <v>35</v>
      </c>
      <c r="G1262">
        <v>3</v>
      </c>
      <c r="H1262"/>
      <c r="I1262"/>
      <c r="J1262" s="1">
        <v>0</v>
      </c>
      <c r="K1262" s="1">
        <v>1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>
        <f t="shared" si="922"/>
        <v>0</v>
      </c>
      <c r="AH1262" s="1">
        <f t="shared" si="923"/>
        <v>40</v>
      </c>
      <c r="AI1262" s="1">
        <f t="shared" si="924"/>
        <v>0</v>
      </c>
      <c r="AJ1262" s="1">
        <f t="shared" si="925"/>
        <v>0</v>
      </c>
      <c r="AK1262" s="1">
        <f t="shared" si="926"/>
        <v>0</v>
      </c>
      <c r="AL1262" s="1">
        <f t="shared" si="927"/>
        <v>0</v>
      </c>
      <c r="AM1262" s="1">
        <f t="shared" si="928"/>
        <v>0</v>
      </c>
      <c r="AN1262" s="1">
        <f t="shared" si="928"/>
        <v>0</v>
      </c>
      <c r="AO1262" s="1">
        <f t="shared" si="929"/>
        <v>0</v>
      </c>
      <c r="AP1262" s="1">
        <f t="shared" si="930"/>
        <v>0</v>
      </c>
      <c r="AQ1262" s="1">
        <f t="shared" si="931"/>
        <v>0</v>
      </c>
      <c r="AR1262" s="1">
        <f t="shared" si="932"/>
        <v>0</v>
      </c>
      <c r="AS1262" s="1">
        <f t="shared" si="933"/>
        <v>0</v>
      </c>
      <c r="AT1262" s="1">
        <f t="shared" si="934"/>
        <v>0</v>
      </c>
      <c r="AU1262" s="1">
        <f t="shared" si="935"/>
        <v>0</v>
      </c>
      <c r="AV1262" s="1">
        <f t="shared" si="936"/>
        <v>0</v>
      </c>
      <c r="AW1262" s="1">
        <f t="shared" si="937"/>
        <v>0</v>
      </c>
      <c r="AX1262" s="1">
        <f t="shared" si="938"/>
        <v>0</v>
      </c>
      <c r="AY1262" s="1">
        <f t="shared" si="939"/>
        <v>0</v>
      </c>
      <c r="AZ1262" s="1">
        <f t="shared" si="940"/>
        <v>0</v>
      </c>
      <c r="BA1262" s="1">
        <f t="shared" si="941"/>
        <v>0</v>
      </c>
      <c r="BB1262" s="1">
        <f t="shared" si="942"/>
        <v>0</v>
      </c>
      <c r="BC1262" s="1">
        <f t="shared" si="943"/>
        <v>0</v>
      </c>
      <c r="BD1262" s="1">
        <f t="shared" si="944"/>
        <v>40</v>
      </c>
      <c r="BE1262" s="1" t="str">
        <f t="shared" si="951"/>
        <v>Barge D</v>
      </c>
      <c r="BF1262" s="1">
        <f t="shared" si="952"/>
        <v>1</v>
      </c>
      <c r="BG1262" s="3">
        <v>1244</v>
      </c>
      <c r="BH1262" s="1">
        <f t="shared" si="964"/>
        <v>0</v>
      </c>
      <c r="BI1262" s="1">
        <f t="shared" si="945"/>
        <v>0</v>
      </c>
      <c r="BJ1262" s="3">
        <v>1244</v>
      </c>
      <c r="BK1262" s="1">
        <f t="shared" si="946"/>
        <v>2</v>
      </c>
      <c r="BL1262" s="1">
        <f t="shared" si="953"/>
        <v>0</v>
      </c>
      <c r="BM1262" s="1">
        <f t="shared" si="954"/>
        <v>1</v>
      </c>
      <c r="BN1262" s="1">
        <f t="shared" si="955"/>
        <v>2</v>
      </c>
      <c r="BO1262" s="1">
        <f t="shared" si="956"/>
        <v>3</v>
      </c>
      <c r="BP1262" s="1">
        <f t="shared" si="957"/>
        <v>4</v>
      </c>
      <c r="BQ1262" s="1">
        <f t="shared" si="958"/>
        <v>5</v>
      </c>
      <c r="BR1262" s="1">
        <f t="shared" si="959"/>
        <v>6</v>
      </c>
      <c r="BS1262" s="1">
        <f t="shared" si="960"/>
        <v>7</v>
      </c>
      <c r="BT1262" s="1">
        <f t="shared" si="961"/>
        <v>8</v>
      </c>
      <c r="BU1262" s="1">
        <f t="shared" si="962"/>
        <v>9</v>
      </c>
      <c r="BW1262" s="1">
        <f t="shared" si="965"/>
        <v>0</v>
      </c>
      <c r="BX1262" s="1">
        <f t="shared" si="966"/>
        <v>50</v>
      </c>
      <c r="BY1262" s="1">
        <f t="shared" si="967"/>
        <v>100</v>
      </c>
      <c r="BZ1262" s="1">
        <f t="shared" si="918"/>
        <v>150</v>
      </c>
      <c r="CA1262" s="1">
        <f t="shared" si="918"/>
        <v>200</v>
      </c>
      <c r="CB1262" s="1">
        <f t="shared" si="918"/>
        <v>250</v>
      </c>
      <c r="CC1262" s="1">
        <f t="shared" si="918"/>
        <v>300</v>
      </c>
      <c r="CD1262" s="1">
        <f t="shared" si="918"/>
        <v>350</v>
      </c>
      <c r="CE1262" s="1">
        <f t="shared" si="918"/>
        <v>400</v>
      </c>
      <c r="CF1262" s="1">
        <f t="shared" si="918"/>
        <v>450</v>
      </c>
      <c r="CW1262" s="1">
        <v>1244</v>
      </c>
      <c r="CX1262" s="1">
        <f t="shared" si="947"/>
        <v>1</v>
      </c>
      <c r="CY1262" s="1" t="s">
        <v>37</v>
      </c>
      <c r="CZ1262" s="1">
        <v>1</v>
      </c>
      <c r="DB1262" s="1">
        <f t="shared" si="963"/>
        <v>2</v>
      </c>
      <c r="DC1262" s="1" t="s">
        <v>43</v>
      </c>
      <c r="DD1262" s="1">
        <f t="shared" si="948"/>
        <v>4</v>
      </c>
      <c r="DL1262" s="1">
        <v>1244</v>
      </c>
      <c r="DM1262" s="1">
        <f t="shared" si="949"/>
        <v>0</v>
      </c>
      <c r="DN1262" s="1">
        <f t="shared" si="950"/>
        <v>0</v>
      </c>
      <c r="DO1262" s="1" t="s">
        <v>37</v>
      </c>
      <c r="DP1262" s="1">
        <v>0</v>
      </c>
    </row>
    <row r="1263" spans="1:120" ht="15">
      <c r="A1263">
        <v>1245</v>
      </c>
      <c r="B1263">
        <v>1</v>
      </c>
      <c r="C1263" s="25">
        <v>27300</v>
      </c>
      <c r="D1263">
        <v>6</v>
      </c>
      <c r="E1263">
        <v>9</v>
      </c>
      <c r="F1263" t="s">
        <v>94</v>
      </c>
      <c r="G1263">
        <v>3</v>
      </c>
      <c r="H1263"/>
      <c r="I1263"/>
      <c r="J1263" s="1">
        <v>0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1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>
        <f t="shared" si="922"/>
        <v>0</v>
      </c>
      <c r="AH1263" s="1">
        <f t="shared" si="923"/>
        <v>0</v>
      </c>
      <c r="AI1263" s="1">
        <f t="shared" si="924"/>
        <v>0</v>
      </c>
      <c r="AJ1263" s="1">
        <f t="shared" si="925"/>
        <v>0</v>
      </c>
      <c r="AK1263" s="1">
        <f t="shared" si="926"/>
        <v>0</v>
      </c>
      <c r="AL1263" s="1">
        <f t="shared" si="927"/>
        <v>0</v>
      </c>
      <c r="AM1263" s="1">
        <f t="shared" si="928"/>
        <v>0</v>
      </c>
      <c r="AN1263" s="1">
        <f t="shared" si="928"/>
        <v>0</v>
      </c>
      <c r="AO1263" s="1">
        <f t="shared" si="929"/>
        <v>0</v>
      </c>
      <c r="AP1263" s="1">
        <f t="shared" si="930"/>
        <v>0</v>
      </c>
      <c r="AQ1263" s="1">
        <f t="shared" si="931"/>
        <v>0</v>
      </c>
      <c r="AR1263" s="1">
        <f t="shared" si="932"/>
        <v>0</v>
      </c>
      <c r="AS1263" s="1">
        <f t="shared" si="933"/>
        <v>0</v>
      </c>
      <c r="AT1263" s="1">
        <f t="shared" si="934"/>
        <v>0</v>
      </c>
      <c r="AU1263" s="1">
        <f t="shared" si="935"/>
        <v>0</v>
      </c>
      <c r="AV1263" s="1">
        <f t="shared" si="936"/>
        <v>0</v>
      </c>
      <c r="AW1263" s="1">
        <f t="shared" si="937"/>
        <v>0</v>
      </c>
      <c r="AX1263" s="1">
        <f t="shared" si="938"/>
        <v>40</v>
      </c>
      <c r="AY1263" s="1">
        <f t="shared" si="939"/>
        <v>0</v>
      </c>
      <c r="AZ1263" s="1">
        <f t="shared" si="940"/>
        <v>0</v>
      </c>
      <c r="BA1263" s="1">
        <f t="shared" si="941"/>
        <v>0</v>
      </c>
      <c r="BB1263" s="1">
        <f t="shared" si="942"/>
        <v>0</v>
      </c>
      <c r="BC1263" s="1">
        <f t="shared" si="943"/>
        <v>0</v>
      </c>
      <c r="BD1263" s="1">
        <f t="shared" si="944"/>
        <v>40</v>
      </c>
      <c r="BE1263" s="1" t="str">
        <f t="shared" si="951"/>
        <v>Barge B</v>
      </c>
      <c r="BF1263" s="1">
        <f t="shared" si="952"/>
        <v>7</v>
      </c>
      <c r="BG1263" s="3">
        <v>1245</v>
      </c>
      <c r="BH1263" s="1">
        <f t="shared" si="964"/>
        <v>0</v>
      </c>
      <c r="BI1263" s="1">
        <f t="shared" si="945"/>
        <v>0</v>
      </c>
      <c r="BJ1263" s="3">
        <v>1245</v>
      </c>
      <c r="BK1263" s="1">
        <f t="shared" si="946"/>
        <v>9</v>
      </c>
      <c r="BL1263" s="1">
        <f t="shared" si="953"/>
        <v>0</v>
      </c>
      <c r="BM1263" s="1">
        <f t="shared" si="954"/>
        <v>0</v>
      </c>
      <c r="BN1263" s="1">
        <f t="shared" si="955"/>
        <v>0</v>
      </c>
      <c r="BO1263" s="1">
        <f t="shared" si="956"/>
        <v>0</v>
      </c>
      <c r="BP1263" s="1">
        <f t="shared" si="957"/>
        <v>0</v>
      </c>
      <c r="BQ1263" s="1">
        <f t="shared" si="958"/>
        <v>0</v>
      </c>
      <c r="BR1263" s="1">
        <f t="shared" si="959"/>
        <v>0</v>
      </c>
      <c r="BS1263" s="1">
        <f t="shared" si="960"/>
        <v>0</v>
      </c>
      <c r="BT1263" s="1">
        <f t="shared" si="961"/>
        <v>1</v>
      </c>
      <c r="BU1263" s="1">
        <f t="shared" si="962"/>
        <v>2</v>
      </c>
      <c r="BW1263" s="1">
        <f t="shared" si="965"/>
        <v>0</v>
      </c>
      <c r="BX1263" s="1">
        <f t="shared" si="966"/>
        <v>0</v>
      </c>
      <c r="BY1263" s="1">
        <f t="shared" si="967"/>
        <v>0</v>
      </c>
      <c r="BZ1263" s="1">
        <f t="shared" si="918"/>
        <v>0</v>
      </c>
      <c r="CA1263" s="1">
        <f t="shared" si="918"/>
        <v>0</v>
      </c>
      <c r="CB1263" s="1">
        <f t="shared" si="918"/>
        <v>0</v>
      </c>
      <c r="CC1263" s="1">
        <f t="shared" si="918"/>
        <v>0</v>
      </c>
      <c r="CD1263" s="1">
        <f t="shared" si="918"/>
        <v>0</v>
      </c>
      <c r="CE1263" s="1">
        <f t="shared" si="918"/>
        <v>50</v>
      </c>
      <c r="CF1263" s="1">
        <f t="shared" si="918"/>
        <v>100</v>
      </c>
      <c r="CW1263" s="1">
        <v>1245</v>
      </c>
      <c r="CX1263" s="1">
        <f t="shared" si="947"/>
        <v>1</v>
      </c>
      <c r="CY1263" s="1" t="s">
        <v>37</v>
      </c>
      <c r="CZ1263" s="1">
        <v>1</v>
      </c>
      <c r="DB1263" s="1">
        <f t="shared" si="963"/>
        <v>8</v>
      </c>
      <c r="DC1263" s="1" t="s">
        <v>43</v>
      </c>
      <c r="DD1263" s="1">
        <f t="shared" si="948"/>
        <v>9</v>
      </c>
      <c r="DL1263" s="1">
        <v>1245</v>
      </c>
      <c r="DM1263" s="1">
        <f t="shared" si="949"/>
        <v>7</v>
      </c>
      <c r="DN1263" s="1">
        <f t="shared" si="950"/>
        <v>0</v>
      </c>
      <c r="DO1263" s="1" t="s">
        <v>37</v>
      </c>
      <c r="DP1263" s="1">
        <v>0</v>
      </c>
    </row>
    <row r="1264" spans="1:120" ht="15">
      <c r="A1264">
        <v>1246</v>
      </c>
      <c r="B1264">
        <v>1</v>
      </c>
      <c r="C1264" s="25">
        <v>27300</v>
      </c>
      <c r="D1264">
        <v>-1</v>
      </c>
      <c r="E1264">
        <v>3</v>
      </c>
      <c r="F1264" t="s">
        <v>35</v>
      </c>
      <c r="G1264">
        <v>4</v>
      </c>
      <c r="H1264"/>
      <c r="I1264"/>
      <c r="J1264" s="1">
        <v>0</v>
      </c>
      <c r="K1264" s="1">
        <v>0</v>
      </c>
      <c r="L1264" s="1">
        <v>0</v>
      </c>
      <c r="M1264" s="1">
        <v>0</v>
      </c>
      <c r="N1264" s="1">
        <v>1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>
        <f t="shared" si="922"/>
        <v>0</v>
      </c>
      <c r="AH1264" s="1">
        <f t="shared" si="923"/>
        <v>0</v>
      </c>
      <c r="AI1264" s="1">
        <f t="shared" si="924"/>
        <v>0</v>
      </c>
      <c r="AJ1264" s="1">
        <f t="shared" si="925"/>
        <v>0</v>
      </c>
      <c r="AK1264" s="1">
        <f t="shared" si="926"/>
        <v>40</v>
      </c>
      <c r="AL1264" s="1">
        <f t="shared" si="927"/>
        <v>0</v>
      </c>
      <c r="AM1264" s="1">
        <f t="shared" si="928"/>
        <v>0</v>
      </c>
      <c r="AN1264" s="1">
        <f t="shared" si="928"/>
        <v>0</v>
      </c>
      <c r="AO1264" s="1">
        <f t="shared" si="929"/>
        <v>0</v>
      </c>
      <c r="AP1264" s="1">
        <f t="shared" si="930"/>
        <v>0</v>
      </c>
      <c r="AQ1264" s="1">
        <f t="shared" si="931"/>
        <v>0</v>
      </c>
      <c r="AR1264" s="1">
        <f t="shared" si="932"/>
        <v>0</v>
      </c>
      <c r="AS1264" s="1">
        <f t="shared" si="933"/>
        <v>0</v>
      </c>
      <c r="AT1264" s="1">
        <f t="shared" si="934"/>
        <v>0</v>
      </c>
      <c r="AU1264" s="1">
        <f t="shared" si="935"/>
        <v>0</v>
      </c>
      <c r="AV1264" s="1">
        <f t="shared" si="936"/>
        <v>0</v>
      </c>
      <c r="AW1264" s="1">
        <f t="shared" si="937"/>
        <v>0</v>
      </c>
      <c r="AX1264" s="1">
        <f t="shared" si="938"/>
        <v>0</v>
      </c>
      <c r="AY1264" s="1">
        <f t="shared" si="939"/>
        <v>0</v>
      </c>
      <c r="AZ1264" s="1">
        <f t="shared" si="940"/>
        <v>0</v>
      </c>
      <c r="BA1264" s="1">
        <f t="shared" si="941"/>
        <v>0</v>
      </c>
      <c r="BB1264" s="1">
        <f t="shared" si="942"/>
        <v>0</v>
      </c>
      <c r="BC1264" s="1">
        <f t="shared" si="943"/>
        <v>0</v>
      </c>
      <c r="BD1264" s="1">
        <f t="shared" si="944"/>
        <v>40</v>
      </c>
      <c r="BE1264" s="1" t="str">
        <f t="shared" si="951"/>
        <v>Barge A</v>
      </c>
      <c r="BF1264" s="1">
        <f t="shared" si="952"/>
        <v>2</v>
      </c>
      <c r="BG1264" s="3">
        <v>1246</v>
      </c>
      <c r="BH1264" s="1">
        <f t="shared" si="964"/>
        <v>0</v>
      </c>
      <c r="BI1264" s="1">
        <f t="shared" si="945"/>
        <v>0</v>
      </c>
      <c r="BJ1264" s="3">
        <v>1246</v>
      </c>
      <c r="BK1264" s="1">
        <f t="shared" si="946"/>
        <v>3</v>
      </c>
      <c r="BL1264" s="1">
        <f t="shared" si="953"/>
        <v>0</v>
      </c>
      <c r="BM1264" s="1">
        <f t="shared" si="954"/>
        <v>0</v>
      </c>
      <c r="BN1264" s="1">
        <f t="shared" si="955"/>
        <v>1</v>
      </c>
      <c r="BO1264" s="1">
        <f t="shared" si="956"/>
        <v>2</v>
      </c>
      <c r="BP1264" s="1">
        <f t="shared" si="957"/>
        <v>3</v>
      </c>
      <c r="BQ1264" s="1">
        <f t="shared" si="958"/>
        <v>4</v>
      </c>
      <c r="BR1264" s="1">
        <f t="shared" si="959"/>
        <v>5</v>
      </c>
      <c r="BS1264" s="1">
        <f t="shared" si="960"/>
        <v>6</v>
      </c>
      <c r="BT1264" s="1">
        <f t="shared" si="961"/>
        <v>7</v>
      </c>
      <c r="BU1264" s="1">
        <f t="shared" si="962"/>
        <v>8</v>
      </c>
      <c r="BW1264" s="1">
        <f t="shared" si="965"/>
        <v>0</v>
      </c>
      <c r="BX1264" s="1">
        <f t="shared" si="966"/>
        <v>0</v>
      </c>
      <c r="BY1264" s="1">
        <f t="shared" si="967"/>
        <v>50</v>
      </c>
      <c r="BZ1264" s="1">
        <f t="shared" si="918"/>
        <v>100</v>
      </c>
      <c r="CA1264" s="1">
        <f t="shared" si="918"/>
        <v>150</v>
      </c>
      <c r="CB1264" s="1">
        <f t="shared" si="918"/>
        <v>200</v>
      </c>
      <c r="CC1264" s="1">
        <f t="shared" si="918"/>
        <v>250</v>
      </c>
      <c r="CD1264" s="1">
        <f t="shared" si="918"/>
        <v>300</v>
      </c>
      <c r="CE1264" s="1">
        <f t="shared" si="918"/>
        <v>350</v>
      </c>
      <c r="CF1264" s="1">
        <f t="shared" si="918"/>
        <v>400</v>
      </c>
      <c r="CW1264" s="1">
        <v>1246</v>
      </c>
      <c r="CX1264" s="1">
        <f t="shared" si="947"/>
        <v>1</v>
      </c>
      <c r="CY1264" s="1" t="s">
        <v>37</v>
      </c>
      <c r="CZ1264" s="1">
        <v>1</v>
      </c>
      <c r="DB1264" s="1">
        <f t="shared" si="963"/>
        <v>3</v>
      </c>
      <c r="DC1264" s="1" t="s">
        <v>43</v>
      </c>
      <c r="DD1264" s="1">
        <f t="shared" si="948"/>
        <v>3</v>
      </c>
      <c r="DL1264" s="1">
        <v>1246</v>
      </c>
      <c r="DM1264" s="1">
        <f t="shared" si="949"/>
        <v>0</v>
      </c>
      <c r="DN1264" s="1">
        <f t="shared" si="950"/>
        <v>0</v>
      </c>
      <c r="DO1264" s="1" t="s">
        <v>37</v>
      </c>
      <c r="DP1264" s="1">
        <v>0</v>
      </c>
    </row>
    <row r="1265" spans="1:120" ht="15">
      <c r="A1265">
        <v>1247</v>
      </c>
      <c r="B1265">
        <v>1</v>
      </c>
      <c r="C1265" s="25">
        <v>2300</v>
      </c>
      <c r="D1265">
        <v>2</v>
      </c>
      <c r="E1265">
        <v>7</v>
      </c>
      <c r="F1265" t="s">
        <v>91</v>
      </c>
      <c r="G1265">
        <v>4</v>
      </c>
      <c r="H1265"/>
      <c r="I1265"/>
      <c r="J1265" s="1">
        <v>0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1</v>
      </c>
      <c r="T1265" s="1"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>
        <f t="shared" si="922"/>
        <v>0</v>
      </c>
      <c r="AH1265" s="1">
        <f t="shared" si="923"/>
        <v>0</v>
      </c>
      <c r="AI1265" s="1">
        <f t="shared" si="924"/>
        <v>0</v>
      </c>
      <c r="AJ1265" s="1">
        <f t="shared" si="925"/>
        <v>0</v>
      </c>
      <c r="AK1265" s="1">
        <f t="shared" si="926"/>
        <v>0</v>
      </c>
      <c r="AL1265" s="1">
        <f t="shared" si="927"/>
        <v>0</v>
      </c>
      <c r="AM1265" s="1">
        <f t="shared" si="928"/>
        <v>0</v>
      </c>
      <c r="AN1265" s="1">
        <f t="shared" si="928"/>
        <v>0</v>
      </c>
      <c r="AO1265" s="1">
        <f t="shared" si="929"/>
        <v>0</v>
      </c>
      <c r="AP1265" s="1">
        <f t="shared" si="930"/>
        <v>40</v>
      </c>
      <c r="AQ1265" s="1">
        <f t="shared" si="931"/>
        <v>0</v>
      </c>
      <c r="AR1265" s="1">
        <f t="shared" si="932"/>
        <v>0</v>
      </c>
      <c r="AS1265" s="1">
        <f t="shared" si="933"/>
        <v>0</v>
      </c>
      <c r="AT1265" s="1">
        <f t="shared" si="934"/>
        <v>0</v>
      </c>
      <c r="AU1265" s="1">
        <f t="shared" si="935"/>
        <v>0</v>
      </c>
      <c r="AV1265" s="1">
        <f t="shared" si="936"/>
        <v>0</v>
      </c>
      <c r="AW1265" s="1">
        <f t="shared" si="937"/>
        <v>0</v>
      </c>
      <c r="AX1265" s="1">
        <f t="shared" si="938"/>
        <v>0</v>
      </c>
      <c r="AY1265" s="1">
        <f t="shared" si="939"/>
        <v>0</v>
      </c>
      <c r="AZ1265" s="1">
        <f t="shared" si="940"/>
        <v>0</v>
      </c>
      <c r="BA1265" s="1">
        <f t="shared" si="941"/>
        <v>0</v>
      </c>
      <c r="BB1265" s="1">
        <f t="shared" si="942"/>
        <v>0</v>
      </c>
      <c r="BC1265" s="1">
        <f t="shared" si="943"/>
        <v>0</v>
      </c>
      <c r="BD1265" s="1">
        <f t="shared" si="944"/>
        <v>40</v>
      </c>
      <c r="BE1265" s="1" t="str">
        <f t="shared" si="951"/>
        <v>Barge E</v>
      </c>
      <c r="BF1265" s="1">
        <f t="shared" si="952"/>
        <v>4</v>
      </c>
      <c r="BG1265" s="3">
        <v>1247</v>
      </c>
      <c r="BH1265" s="1">
        <f t="shared" si="964"/>
        <v>0</v>
      </c>
      <c r="BI1265" s="1">
        <f t="shared" si="945"/>
        <v>0</v>
      </c>
      <c r="BJ1265" s="3">
        <v>1247</v>
      </c>
      <c r="BK1265" s="1">
        <f t="shared" si="946"/>
        <v>6</v>
      </c>
      <c r="BL1265" s="1">
        <f t="shared" si="953"/>
        <v>0</v>
      </c>
      <c r="BM1265" s="1">
        <f t="shared" si="954"/>
        <v>0</v>
      </c>
      <c r="BN1265" s="1">
        <f t="shared" si="955"/>
        <v>0</v>
      </c>
      <c r="BO1265" s="1">
        <f t="shared" si="956"/>
        <v>0</v>
      </c>
      <c r="BP1265" s="1">
        <f t="shared" si="957"/>
        <v>0</v>
      </c>
      <c r="BQ1265" s="1">
        <f t="shared" si="958"/>
        <v>1</v>
      </c>
      <c r="BR1265" s="1">
        <f t="shared" si="959"/>
        <v>2</v>
      </c>
      <c r="BS1265" s="1">
        <f t="shared" si="960"/>
        <v>3</v>
      </c>
      <c r="BT1265" s="1">
        <f t="shared" si="961"/>
        <v>4</v>
      </c>
      <c r="BU1265" s="1">
        <f t="shared" si="962"/>
        <v>5</v>
      </c>
      <c r="BW1265" s="1">
        <f t="shared" si="965"/>
        <v>0</v>
      </c>
      <c r="BX1265" s="1">
        <f t="shared" si="966"/>
        <v>0</v>
      </c>
      <c r="BY1265" s="1">
        <f t="shared" si="967"/>
        <v>0</v>
      </c>
      <c r="BZ1265" s="1">
        <f t="shared" si="918"/>
        <v>0</v>
      </c>
      <c r="CA1265" s="1">
        <f t="shared" si="918"/>
        <v>0</v>
      </c>
      <c r="CB1265" s="1">
        <f t="shared" si="918"/>
        <v>50</v>
      </c>
      <c r="CC1265" s="1">
        <f t="shared" si="918"/>
        <v>100</v>
      </c>
      <c r="CD1265" s="1">
        <f t="shared" si="918"/>
        <v>150</v>
      </c>
      <c r="CE1265" s="1">
        <f t="shared" si="918"/>
        <v>200</v>
      </c>
      <c r="CF1265" s="1">
        <f t="shared" si="918"/>
        <v>250</v>
      </c>
      <c r="CW1265" s="1">
        <v>1247</v>
      </c>
      <c r="CX1265" s="1">
        <f t="shared" si="947"/>
        <v>1</v>
      </c>
      <c r="CY1265" s="1" t="s">
        <v>37</v>
      </c>
      <c r="CZ1265" s="1">
        <v>1</v>
      </c>
      <c r="DB1265" s="1">
        <f t="shared" si="963"/>
        <v>5</v>
      </c>
      <c r="DC1265" s="1" t="s">
        <v>43</v>
      </c>
      <c r="DD1265" s="1">
        <f t="shared" si="948"/>
        <v>7</v>
      </c>
      <c r="DL1265" s="1">
        <v>1247</v>
      </c>
      <c r="DM1265" s="1">
        <f t="shared" si="949"/>
        <v>3</v>
      </c>
      <c r="DN1265" s="1">
        <f t="shared" si="950"/>
        <v>0</v>
      </c>
      <c r="DO1265" s="1" t="s">
        <v>37</v>
      </c>
      <c r="DP1265" s="1">
        <v>0</v>
      </c>
    </row>
    <row r="1266" spans="1:120" ht="15">
      <c r="A1266">
        <v>1248</v>
      </c>
      <c r="B1266">
        <v>2</v>
      </c>
      <c r="C1266" s="25">
        <v>4200</v>
      </c>
      <c r="D1266">
        <v>6</v>
      </c>
      <c r="E1266">
        <v>9</v>
      </c>
      <c r="F1266" t="s">
        <v>35</v>
      </c>
      <c r="G1266">
        <v>4</v>
      </c>
      <c r="H1266"/>
      <c r="I1266"/>
      <c r="J1266" s="1">
        <v>0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0.5</v>
      </c>
      <c r="AB1266" s="1">
        <v>0</v>
      </c>
      <c r="AC1266" s="1">
        <v>0</v>
      </c>
      <c r="AD1266" s="1">
        <v>0</v>
      </c>
      <c r="AE1266" s="1">
        <v>0.5</v>
      </c>
      <c r="AF1266" s="1">
        <v>0</v>
      </c>
      <c r="AG1266" s="1">
        <f t="shared" si="922"/>
        <v>0</v>
      </c>
      <c r="AH1266" s="1">
        <f t="shared" si="923"/>
        <v>0</v>
      </c>
      <c r="AI1266" s="1">
        <f t="shared" si="924"/>
        <v>0</v>
      </c>
      <c r="AJ1266" s="1">
        <f t="shared" si="925"/>
        <v>0</v>
      </c>
      <c r="AK1266" s="1">
        <f t="shared" si="926"/>
        <v>0</v>
      </c>
      <c r="AL1266" s="1">
        <f t="shared" si="927"/>
        <v>0</v>
      </c>
      <c r="AM1266" s="1">
        <f t="shared" si="928"/>
        <v>0</v>
      </c>
      <c r="AN1266" s="1">
        <f t="shared" si="928"/>
        <v>0</v>
      </c>
      <c r="AO1266" s="1">
        <f t="shared" si="929"/>
        <v>0</v>
      </c>
      <c r="AP1266" s="1">
        <f t="shared" si="930"/>
        <v>0</v>
      </c>
      <c r="AQ1266" s="1">
        <f t="shared" si="931"/>
        <v>0</v>
      </c>
      <c r="AR1266" s="1">
        <f t="shared" si="932"/>
        <v>0</v>
      </c>
      <c r="AS1266" s="1">
        <f t="shared" si="933"/>
        <v>0</v>
      </c>
      <c r="AT1266" s="1">
        <f t="shared" si="934"/>
        <v>0</v>
      </c>
      <c r="AU1266" s="1">
        <f t="shared" si="935"/>
        <v>0</v>
      </c>
      <c r="AV1266" s="1">
        <f t="shared" si="936"/>
        <v>0</v>
      </c>
      <c r="AW1266" s="1">
        <f t="shared" si="937"/>
        <v>0</v>
      </c>
      <c r="AX1266" s="1">
        <f t="shared" si="938"/>
        <v>40</v>
      </c>
      <c r="AY1266" s="1">
        <f t="shared" si="939"/>
        <v>0</v>
      </c>
      <c r="AZ1266" s="1">
        <f t="shared" si="940"/>
        <v>0</v>
      </c>
      <c r="BA1266" s="1">
        <f t="shared" si="941"/>
        <v>0</v>
      </c>
      <c r="BB1266" s="1">
        <f t="shared" si="942"/>
        <v>40</v>
      </c>
      <c r="BC1266" s="1">
        <f t="shared" si="943"/>
        <v>0</v>
      </c>
      <c r="BD1266" s="1">
        <f t="shared" si="944"/>
        <v>80</v>
      </c>
      <c r="BE1266" s="1" t="str">
        <f t="shared" si="951"/>
        <v>Barge B</v>
      </c>
      <c r="BF1266" s="1">
        <f t="shared" si="952"/>
        <v>0</v>
      </c>
      <c r="BG1266" s="3">
        <v>1248</v>
      </c>
      <c r="BH1266" s="1">
        <f t="shared" si="964"/>
        <v>0</v>
      </c>
      <c r="BI1266" s="1">
        <f t="shared" si="945"/>
        <v>0</v>
      </c>
      <c r="BJ1266" s="3">
        <v>1248</v>
      </c>
      <c r="BK1266" s="1">
        <f t="shared" si="946"/>
        <v>10</v>
      </c>
      <c r="BL1266" s="1">
        <f t="shared" si="953"/>
        <v>0</v>
      </c>
      <c r="BM1266" s="1">
        <f t="shared" si="954"/>
        <v>0</v>
      </c>
      <c r="BN1266" s="1">
        <f t="shared" si="955"/>
        <v>0</v>
      </c>
      <c r="BO1266" s="1">
        <f t="shared" si="956"/>
        <v>0</v>
      </c>
      <c r="BP1266" s="1">
        <f t="shared" si="957"/>
        <v>0</v>
      </c>
      <c r="BQ1266" s="1">
        <f t="shared" si="958"/>
        <v>0</v>
      </c>
      <c r="BR1266" s="1">
        <f t="shared" si="959"/>
        <v>0</v>
      </c>
      <c r="BS1266" s="1">
        <f t="shared" si="960"/>
        <v>0</v>
      </c>
      <c r="BT1266" s="1">
        <f t="shared" si="961"/>
        <v>0</v>
      </c>
      <c r="BU1266" s="1">
        <f t="shared" si="962"/>
        <v>1</v>
      </c>
      <c r="BW1266" s="1">
        <f t="shared" si="965"/>
        <v>0</v>
      </c>
      <c r="BX1266" s="1">
        <f t="shared" si="966"/>
        <v>0</v>
      </c>
      <c r="BY1266" s="1">
        <f t="shared" si="967"/>
        <v>0</v>
      </c>
      <c r="BZ1266" s="1">
        <f t="shared" si="918"/>
        <v>0</v>
      </c>
      <c r="CA1266" s="1">
        <f t="shared" si="918"/>
        <v>0</v>
      </c>
      <c r="CB1266" s="1">
        <f t="shared" si="918"/>
        <v>0</v>
      </c>
      <c r="CC1266" s="1">
        <f t="shared" si="918"/>
        <v>0</v>
      </c>
      <c r="CD1266" s="1">
        <f t="shared" si="918"/>
        <v>0</v>
      </c>
      <c r="CE1266" s="1">
        <f t="shared" si="918"/>
        <v>0</v>
      </c>
      <c r="CF1266" s="1">
        <f t="shared" si="918"/>
        <v>70</v>
      </c>
      <c r="CW1266" s="1">
        <v>1248</v>
      </c>
      <c r="CX1266" s="1">
        <f t="shared" si="947"/>
        <v>1</v>
      </c>
      <c r="CY1266" s="1" t="s">
        <v>37</v>
      </c>
      <c r="CZ1266" s="1">
        <v>1</v>
      </c>
      <c r="DB1266" s="1">
        <f t="shared" si="963"/>
        <v>9</v>
      </c>
      <c r="DC1266" s="1" t="s">
        <v>43</v>
      </c>
      <c r="DD1266" s="1">
        <f t="shared" si="948"/>
        <v>9</v>
      </c>
      <c r="DL1266" s="1">
        <v>1248</v>
      </c>
      <c r="DM1266" s="1">
        <f t="shared" si="949"/>
        <v>7</v>
      </c>
      <c r="DN1266" s="1">
        <f t="shared" si="950"/>
        <v>0</v>
      </c>
      <c r="DO1266" s="1" t="s">
        <v>37</v>
      </c>
      <c r="DP1266" s="1">
        <v>0</v>
      </c>
    </row>
    <row r="1267" spans="1:120" ht="15">
      <c r="A1267">
        <v>1249</v>
      </c>
      <c r="B1267">
        <v>1</v>
      </c>
      <c r="C1267" s="25">
        <v>4200</v>
      </c>
      <c r="D1267">
        <v>5</v>
      </c>
      <c r="E1267">
        <v>10</v>
      </c>
      <c r="F1267" t="s">
        <v>73</v>
      </c>
      <c r="G1267">
        <v>4</v>
      </c>
      <c r="H1267"/>
      <c r="I1267"/>
      <c r="J1267" s="1">
        <v>0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1</v>
      </c>
      <c r="AD1267" s="1">
        <v>0</v>
      </c>
      <c r="AE1267" s="1">
        <v>0</v>
      </c>
      <c r="AF1267" s="1">
        <v>0</v>
      </c>
      <c r="AG1267" s="1">
        <f t="shared" si="922"/>
        <v>0</v>
      </c>
      <c r="AH1267" s="1">
        <f t="shared" si="923"/>
        <v>0</v>
      </c>
      <c r="AI1267" s="1">
        <f t="shared" si="924"/>
        <v>0</v>
      </c>
      <c r="AJ1267" s="1">
        <f t="shared" si="925"/>
        <v>0</v>
      </c>
      <c r="AK1267" s="1">
        <f t="shared" si="926"/>
        <v>0</v>
      </c>
      <c r="AL1267" s="1">
        <f t="shared" si="927"/>
        <v>0</v>
      </c>
      <c r="AM1267" s="1">
        <f t="shared" si="928"/>
        <v>0</v>
      </c>
      <c r="AN1267" s="1">
        <f t="shared" si="928"/>
        <v>0</v>
      </c>
      <c r="AO1267" s="1">
        <f t="shared" si="929"/>
        <v>0</v>
      </c>
      <c r="AP1267" s="1">
        <f t="shared" si="930"/>
        <v>0</v>
      </c>
      <c r="AQ1267" s="1">
        <f t="shared" si="931"/>
        <v>0</v>
      </c>
      <c r="AR1267" s="1">
        <f t="shared" si="932"/>
        <v>0</v>
      </c>
      <c r="AS1267" s="1">
        <f t="shared" si="933"/>
        <v>0</v>
      </c>
      <c r="AT1267" s="1">
        <f t="shared" si="934"/>
        <v>0</v>
      </c>
      <c r="AU1267" s="1">
        <f t="shared" si="935"/>
        <v>0</v>
      </c>
      <c r="AV1267" s="1">
        <f t="shared" si="936"/>
        <v>0</v>
      </c>
      <c r="AW1267" s="1">
        <f t="shared" si="937"/>
        <v>0</v>
      </c>
      <c r="AX1267" s="1">
        <f t="shared" si="938"/>
        <v>0</v>
      </c>
      <c r="AY1267" s="1">
        <f t="shared" si="939"/>
        <v>0</v>
      </c>
      <c r="AZ1267" s="1">
        <f t="shared" si="940"/>
        <v>40</v>
      </c>
      <c r="BA1267" s="1">
        <f t="shared" si="941"/>
        <v>0</v>
      </c>
      <c r="BB1267" s="1">
        <f t="shared" si="942"/>
        <v>0</v>
      </c>
      <c r="BC1267" s="1">
        <f t="shared" si="943"/>
        <v>0</v>
      </c>
      <c r="BD1267" s="1">
        <f t="shared" si="944"/>
        <v>40</v>
      </c>
      <c r="BE1267" s="1" t="str">
        <f t="shared" si="951"/>
        <v>Barge D</v>
      </c>
      <c r="BF1267" s="1">
        <f t="shared" si="952"/>
        <v>8</v>
      </c>
      <c r="BG1267" s="3">
        <v>1249</v>
      </c>
      <c r="BH1267" s="1">
        <f t="shared" si="964"/>
        <v>0</v>
      </c>
      <c r="BI1267" s="1">
        <f t="shared" si="945"/>
        <v>0</v>
      </c>
      <c r="BJ1267" s="3">
        <v>1249</v>
      </c>
      <c r="BK1267" s="1">
        <f t="shared" si="946"/>
        <v>9</v>
      </c>
      <c r="BL1267" s="1">
        <f t="shared" si="953"/>
        <v>0</v>
      </c>
      <c r="BM1267" s="1">
        <f t="shared" si="954"/>
        <v>0</v>
      </c>
      <c r="BN1267" s="1">
        <f t="shared" si="955"/>
        <v>0</v>
      </c>
      <c r="BO1267" s="1">
        <f t="shared" si="956"/>
        <v>0</v>
      </c>
      <c r="BP1267" s="1">
        <f t="shared" si="957"/>
        <v>0</v>
      </c>
      <c r="BQ1267" s="1">
        <f t="shared" si="958"/>
        <v>0</v>
      </c>
      <c r="BR1267" s="1">
        <f t="shared" si="959"/>
        <v>0</v>
      </c>
      <c r="BS1267" s="1">
        <f t="shared" si="960"/>
        <v>0</v>
      </c>
      <c r="BT1267" s="1">
        <f t="shared" si="961"/>
        <v>1</v>
      </c>
      <c r="BU1267" s="1">
        <f t="shared" si="962"/>
        <v>2</v>
      </c>
      <c r="BW1267" s="1">
        <f t="shared" si="965"/>
        <v>0</v>
      </c>
      <c r="BX1267" s="1">
        <f t="shared" si="966"/>
        <v>0</v>
      </c>
      <c r="BY1267" s="1">
        <f t="shared" si="967"/>
        <v>0</v>
      </c>
      <c r="BZ1267" s="1">
        <f t="shared" si="918"/>
        <v>0</v>
      </c>
      <c r="CA1267" s="1">
        <f t="shared" si="918"/>
        <v>0</v>
      </c>
      <c r="CB1267" s="1">
        <f t="shared" si="918"/>
        <v>0</v>
      </c>
      <c r="CC1267" s="1">
        <f t="shared" si="918"/>
        <v>0</v>
      </c>
      <c r="CD1267" s="1">
        <f t="shared" si="918"/>
        <v>0</v>
      </c>
      <c r="CE1267" s="1">
        <f t="shared" si="918"/>
        <v>50</v>
      </c>
      <c r="CF1267" s="1">
        <f t="shared" si="918"/>
        <v>100</v>
      </c>
      <c r="CW1267" s="1">
        <v>1249</v>
      </c>
      <c r="CX1267" s="1">
        <f t="shared" si="947"/>
        <v>1</v>
      </c>
      <c r="CY1267" s="1" t="s">
        <v>37</v>
      </c>
      <c r="CZ1267" s="1">
        <v>1</v>
      </c>
      <c r="DB1267" s="1">
        <f t="shared" si="963"/>
        <v>9</v>
      </c>
      <c r="DC1267" s="1" t="s">
        <v>43</v>
      </c>
      <c r="DD1267" s="1">
        <f t="shared" si="948"/>
        <v>10</v>
      </c>
      <c r="DL1267" s="1">
        <v>1249</v>
      </c>
      <c r="DM1267" s="1">
        <f t="shared" si="949"/>
        <v>6</v>
      </c>
      <c r="DN1267" s="1">
        <f t="shared" si="950"/>
        <v>0</v>
      </c>
      <c r="DO1267" s="1" t="s">
        <v>37</v>
      </c>
      <c r="DP1267" s="1">
        <v>0</v>
      </c>
    </row>
    <row r="1268" spans="1:120" ht="15">
      <c r="A1268">
        <v>1250</v>
      </c>
      <c r="B1268">
        <v>1</v>
      </c>
      <c r="C1268" s="25">
        <v>22300</v>
      </c>
      <c r="D1268">
        <v>6</v>
      </c>
      <c r="E1268">
        <v>9</v>
      </c>
      <c r="F1268" t="s">
        <v>73</v>
      </c>
      <c r="G1268">
        <v>5</v>
      </c>
      <c r="H1268"/>
      <c r="I1268"/>
      <c r="J1268" s="1">
        <v>0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1</v>
      </c>
      <c r="AD1268" s="1">
        <v>0</v>
      </c>
      <c r="AE1268" s="1">
        <v>0</v>
      </c>
      <c r="AF1268" s="1">
        <v>0</v>
      </c>
      <c r="AG1268" s="1">
        <f t="shared" si="922"/>
        <v>0</v>
      </c>
      <c r="AH1268" s="1">
        <f t="shared" si="923"/>
        <v>0</v>
      </c>
      <c r="AI1268" s="1">
        <f t="shared" si="924"/>
        <v>0</v>
      </c>
      <c r="AJ1268" s="1">
        <f t="shared" si="925"/>
        <v>0</v>
      </c>
      <c r="AK1268" s="1">
        <f t="shared" si="926"/>
        <v>0</v>
      </c>
      <c r="AL1268" s="1">
        <f t="shared" si="927"/>
        <v>0</v>
      </c>
      <c r="AM1268" s="1">
        <f t="shared" si="928"/>
        <v>0</v>
      </c>
      <c r="AN1268" s="1">
        <f t="shared" si="928"/>
        <v>0</v>
      </c>
      <c r="AO1268" s="1">
        <f t="shared" si="929"/>
        <v>0</v>
      </c>
      <c r="AP1268" s="1">
        <f t="shared" si="930"/>
        <v>0</v>
      </c>
      <c r="AQ1268" s="1">
        <f t="shared" si="931"/>
        <v>0</v>
      </c>
      <c r="AR1268" s="1">
        <f t="shared" si="932"/>
        <v>0</v>
      </c>
      <c r="AS1268" s="1">
        <f t="shared" si="933"/>
        <v>0</v>
      </c>
      <c r="AT1268" s="1">
        <f t="shared" si="934"/>
        <v>0</v>
      </c>
      <c r="AU1268" s="1">
        <f t="shared" si="935"/>
        <v>0</v>
      </c>
      <c r="AV1268" s="1">
        <f t="shared" si="936"/>
        <v>0</v>
      </c>
      <c r="AW1268" s="1">
        <f t="shared" si="937"/>
        <v>0</v>
      </c>
      <c r="AX1268" s="1">
        <f t="shared" si="938"/>
        <v>0</v>
      </c>
      <c r="AY1268" s="1">
        <f t="shared" si="939"/>
        <v>0</v>
      </c>
      <c r="AZ1268" s="1">
        <f t="shared" si="940"/>
        <v>40</v>
      </c>
      <c r="BA1268" s="1">
        <f t="shared" si="941"/>
        <v>0</v>
      </c>
      <c r="BB1268" s="1">
        <f t="shared" si="942"/>
        <v>0</v>
      </c>
      <c r="BC1268" s="1">
        <f t="shared" si="943"/>
        <v>0</v>
      </c>
      <c r="BD1268" s="1">
        <f t="shared" si="944"/>
        <v>40</v>
      </c>
      <c r="BE1268" s="1" t="str">
        <f t="shared" si="951"/>
        <v>Barge D</v>
      </c>
      <c r="BF1268" s="1">
        <f t="shared" si="952"/>
        <v>8</v>
      </c>
      <c r="BG1268" s="3">
        <v>1250</v>
      </c>
      <c r="BH1268" s="1">
        <f t="shared" si="964"/>
        <v>0</v>
      </c>
      <c r="BI1268" s="1">
        <f t="shared" si="945"/>
        <v>0</v>
      </c>
      <c r="BJ1268" s="3">
        <v>1250</v>
      </c>
      <c r="BK1268" s="1">
        <f t="shared" si="946"/>
        <v>11</v>
      </c>
      <c r="BL1268" s="1">
        <f t="shared" si="953"/>
        <v>0</v>
      </c>
      <c r="BM1268" s="1">
        <f t="shared" si="954"/>
        <v>0</v>
      </c>
      <c r="BN1268" s="1">
        <f t="shared" si="955"/>
        <v>0</v>
      </c>
      <c r="BO1268" s="1">
        <f t="shared" si="956"/>
        <v>0</v>
      </c>
      <c r="BP1268" s="1">
        <f t="shared" si="957"/>
        <v>0</v>
      </c>
      <c r="BQ1268" s="1">
        <f t="shared" si="958"/>
        <v>0</v>
      </c>
      <c r="BR1268" s="1">
        <f t="shared" si="959"/>
        <v>0</v>
      </c>
      <c r="BS1268" s="1">
        <f t="shared" si="960"/>
        <v>0</v>
      </c>
      <c r="BT1268" s="1">
        <f t="shared" si="961"/>
        <v>0</v>
      </c>
      <c r="BU1268" s="1">
        <f t="shared" si="962"/>
        <v>0</v>
      </c>
      <c r="BW1268" s="1">
        <f t="shared" si="965"/>
        <v>0</v>
      </c>
      <c r="BX1268" s="1">
        <f t="shared" si="966"/>
        <v>0</v>
      </c>
      <c r="BY1268" s="1">
        <f t="shared" si="967"/>
        <v>0</v>
      </c>
      <c r="BZ1268" s="1">
        <f t="shared" ref="BZ1268:BZ1280" si="968">IF(BO1268&gt;0,IF($B1268=1,BO1268*50,BO1268*70),0)</f>
        <v>0</v>
      </c>
      <c r="CA1268" s="1">
        <f t="shared" ref="CA1268:CA1280" si="969">IF(BP1268&gt;0,IF($B1268=1,BP1268*50,BP1268*70),0)</f>
        <v>0</v>
      </c>
      <c r="CB1268" s="1">
        <f t="shared" ref="CB1268:CB1280" si="970">IF(BQ1268&gt;0,IF($B1268=1,BQ1268*50,BQ1268*70),0)</f>
        <v>0</v>
      </c>
      <c r="CC1268" s="1">
        <f t="shared" ref="CC1268:CC1280" si="971">IF(BR1268&gt;0,IF($B1268=1,BR1268*50,BR1268*70),0)</f>
        <v>0</v>
      </c>
      <c r="CD1268" s="1">
        <f t="shared" ref="CD1268:CD1280" si="972">IF(BS1268&gt;0,IF($B1268=1,BS1268*50,BS1268*70),0)</f>
        <v>0</v>
      </c>
      <c r="CE1268" s="1">
        <f t="shared" ref="CE1268:CE1280" si="973">IF(BT1268&gt;0,IF($B1268=1,BT1268*50,BT1268*70),0)</f>
        <v>0</v>
      </c>
      <c r="CF1268" s="1">
        <f t="shared" ref="CF1268:CF1280" si="974">IF(BU1268&gt;0,IF($B1268=1,BU1268*50,BU1268*70),0)</f>
        <v>0</v>
      </c>
      <c r="CW1268" s="1">
        <v>1250</v>
      </c>
      <c r="CX1268" s="1">
        <f t="shared" si="947"/>
        <v>1</v>
      </c>
      <c r="CY1268" s="1" t="s">
        <v>37</v>
      </c>
      <c r="CZ1268" s="1">
        <v>1</v>
      </c>
      <c r="DB1268" s="1">
        <f t="shared" si="963"/>
        <v>9</v>
      </c>
      <c r="DC1268" s="1" t="s">
        <v>43</v>
      </c>
      <c r="DD1268" s="1">
        <f t="shared" si="948"/>
        <v>9</v>
      </c>
      <c r="DL1268" s="1">
        <v>1250</v>
      </c>
      <c r="DM1268" s="1">
        <f t="shared" si="949"/>
        <v>7</v>
      </c>
      <c r="DN1268" s="1">
        <f t="shared" si="950"/>
        <v>0</v>
      </c>
      <c r="DO1268" s="1" t="s">
        <v>37</v>
      </c>
      <c r="DP1268" s="1">
        <v>0</v>
      </c>
    </row>
    <row r="1269" spans="1:120" ht="15">
      <c r="A1269">
        <v>1251</v>
      </c>
      <c r="B1269">
        <v>2</v>
      </c>
      <c r="C1269" s="25">
        <v>24200</v>
      </c>
      <c r="D1269">
        <v>2</v>
      </c>
      <c r="E1269">
        <v>6</v>
      </c>
      <c r="F1269" t="s">
        <v>35</v>
      </c>
      <c r="G1269">
        <v>3</v>
      </c>
      <c r="H1269"/>
      <c r="I1269"/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1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>
        <f t="shared" si="922"/>
        <v>0</v>
      </c>
      <c r="AH1269" s="1">
        <f t="shared" si="923"/>
        <v>0</v>
      </c>
      <c r="AI1269" s="1">
        <f t="shared" si="924"/>
        <v>0</v>
      </c>
      <c r="AJ1269" s="1">
        <f t="shared" si="925"/>
        <v>0</v>
      </c>
      <c r="AK1269" s="1">
        <f t="shared" si="926"/>
        <v>0</v>
      </c>
      <c r="AL1269" s="1">
        <f t="shared" si="927"/>
        <v>0</v>
      </c>
      <c r="AM1269" s="1">
        <f t="shared" si="928"/>
        <v>0</v>
      </c>
      <c r="AN1269" s="1">
        <f t="shared" si="928"/>
        <v>225</v>
      </c>
      <c r="AO1269" s="1">
        <f t="shared" si="929"/>
        <v>0</v>
      </c>
      <c r="AP1269" s="1">
        <f t="shared" si="930"/>
        <v>0</v>
      </c>
      <c r="AQ1269" s="1">
        <f t="shared" si="931"/>
        <v>0</v>
      </c>
      <c r="AR1269" s="1">
        <f t="shared" si="932"/>
        <v>0</v>
      </c>
      <c r="AS1269" s="1">
        <f t="shared" si="933"/>
        <v>0</v>
      </c>
      <c r="AT1269" s="1">
        <f t="shared" si="934"/>
        <v>0</v>
      </c>
      <c r="AU1269" s="1">
        <f t="shared" si="935"/>
        <v>0</v>
      </c>
      <c r="AV1269" s="1">
        <f t="shared" si="936"/>
        <v>0</v>
      </c>
      <c r="AW1269" s="1">
        <f t="shared" si="937"/>
        <v>0</v>
      </c>
      <c r="AX1269" s="1">
        <f t="shared" si="938"/>
        <v>0</v>
      </c>
      <c r="AY1269" s="1">
        <f t="shared" si="939"/>
        <v>0</v>
      </c>
      <c r="AZ1269" s="1">
        <f t="shared" si="940"/>
        <v>0</v>
      </c>
      <c r="BA1269" s="1">
        <f t="shared" si="941"/>
        <v>0</v>
      </c>
      <c r="BB1269" s="1">
        <f t="shared" si="942"/>
        <v>0</v>
      </c>
      <c r="BC1269" s="1">
        <f t="shared" si="943"/>
        <v>0</v>
      </c>
      <c r="BD1269" s="1">
        <f t="shared" si="944"/>
        <v>225</v>
      </c>
      <c r="BE1269" s="1" t="str">
        <f t="shared" si="951"/>
        <v>Truck</v>
      </c>
      <c r="BF1269" s="1">
        <f t="shared" si="952"/>
        <v>4</v>
      </c>
      <c r="BG1269" s="3">
        <v>1251</v>
      </c>
      <c r="BH1269" s="1">
        <f t="shared" si="964"/>
        <v>0</v>
      </c>
      <c r="BI1269" s="1">
        <f t="shared" si="945"/>
        <v>0</v>
      </c>
      <c r="BJ1269" s="3">
        <v>1251</v>
      </c>
      <c r="BK1269" s="1">
        <f t="shared" si="946"/>
        <v>5</v>
      </c>
      <c r="BL1269" s="1">
        <f t="shared" si="953"/>
        <v>0</v>
      </c>
      <c r="BM1269" s="1">
        <f t="shared" si="954"/>
        <v>0</v>
      </c>
      <c r="BN1269" s="1">
        <f t="shared" si="955"/>
        <v>0</v>
      </c>
      <c r="BO1269" s="1">
        <f t="shared" si="956"/>
        <v>0</v>
      </c>
      <c r="BP1269" s="1">
        <f t="shared" si="957"/>
        <v>1</v>
      </c>
      <c r="BQ1269" s="1">
        <f t="shared" si="958"/>
        <v>2</v>
      </c>
      <c r="BR1269" s="1">
        <f t="shared" si="959"/>
        <v>3</v>
      </c>
      <c r="BS1269" s="1">
        <f t="shared" si="960"/>
        <v>4</v>
      </c>
      <c r="BT1269" s="1">
        <f t="shared" si="961"/>
        <v>5</v>
      </c>
      <c r="BU1269" s="1">
        <f t="shared" si="962"/>
        <v>6</v>
      </c>
      <c r="BW1269" s="1">
        <f t="shared" si="965"/>
        <v>0</v>
      </c>
      <c r="BX1269" s="1">
        <f t="shared" si="966"/>
        <v>0</v>
      </c>
      <c r="BY1269" s="1">
        <f t="shared" si="967"/>
        <v>0</v>
      </c>
      <c r="BZ1269" s="1">
        <f t="shared" si="968"/>
        <v>0</v>
      </c>
      <c r="CA1269" s="1">
        <f t="shared" si="969"/>
        <v>70</v>
      </c>
      <c r="CB1269" s="1">
        <f t="shared" si="970"/>
        <v>140</v>
      </c>
      <c r="CC1269" s="1">
        <f t="shared" si="971"/>
        <v>210</v>
      </c>
      <c r="CD1269" s="1">
        <f t="shared" si="972"/>
        <v>280</v>
      </c>
      <c r="CE1269" s="1">
        <f t="shared" si="973"/>
        <v>350</v>
      </c>
      <c r="CF1269" s="1">
        <f t="shared" si="974"/>
        <v>420</v>
      </c>
      <c r="CW1269" s="1">
        <v>1251</v>
      </c>
      <c r="CX1269" s="1">
        <f t="shared" si="947"/>
        <v>1</v>
      </c>
      <c r="CY1269" s="1" t="s">
        <v>37</v>
      </c>
      <c r="CZ1269" s="1">
        <v>1</v>
      </c>
      <c r="DB1269" s="1">
        <f t="shared" si="963"/>
        <v>4</v>
      </c>
      <c r="DC1269" s="1" t="s">
        <v>43</v>
      </c>
      <c r="DD1269" s="1">
        <f t="shared" si="948"/>
        <v>6</v>
      </c>
      <c r="DL1269" s="1">
        <v>1251</v>
      </c>
      <c r="DM1269" s="1">
        <f t="shared" si="949"/>
        <v>3</v>
      </c>
      <c r="DN1269" s="1">
        <f t="shared" si="950"/>
        <v>0</v>
      </c>
      <c r="DO1269" s="1" t="s">
        <v>37</v>
      </c>
      <c r="DP1269" s="1">
        <v>0</v>
      </c>
    </row>
    <row r="1270" spans="1:120" ht="15">
      <c r="A1270">
        <v>1252</v>
      </c>
      <c r="B1270">
        <v>2</v>
      </c>
      <c r="C1270" s="25">
        <v>24200</v>
      </c>
      <c r="D1270">
        <v>2</v>
      </c>
      <c r="E1270">
        <v>5</v>
      </c>
      <c r="F1270" t="s">
        <v>73</v>
      </c>
      <c r="G1270">
        <v>4</v>
      </c>
      <c r="H1270"/>
      <c r="I1270"/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0.33333332999999998</v>
      </c>
      <c r="Q1270" s="1">
        <v>0</v>
      </c>
      <c r="R1270" s="1">
        <v>0</v>
      </c>
      <c r="S1270" s="1">
        <v>0</v>
      </c>
      <c r="T1270" s="1">
        <v>0</v>
      </c>
      <c r="U1270" s="1">
        <v>0.66666667000000002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>
        <f t="shared" si="922"/>
        <v>0</v>
      </c>
      <c r="AH1270" s="1">
        <f t="shared" si="923"/>
        <v>0</v>
      </c>
      <c r="AI1270" s="1">
        <f t="shared" si="924"/>
        <v>0</v>
      </c>
      <c r="AJ1270" s="1">
        <f t="shared" si="925"/>
        <v>0</v>
      </c>
      <c r="AK1270" s="1">
        <f t="shared" si="926"/>
        <v>0</v>
      </c>
      <c r="AL1270" s="1">
        <f t="shared" si="927"/>
        <v>0</v>
      </c>
      <c r="AM1270" s="1">
        <f t="shared" si="928"/>
        <v>74.999999250000002</v>
      </c>
      <c r="AN1270" s="1">
        <f t="shared" si="928"/>
        <v>0</v>
      </c>
      <c r="AO1270" s="1">
        <f t="shared" si="929"/>
        <v>0</v>
      </c>
      <c r="AP1270" s="1">
        <f t="shared" si="930"/>
        <v>0</v>
      </c>
      <c r="AQ1270" s="1">
        <f t="shared" si="931"/>
        <v>0</v>
      </c>
      <c r="AR1270" s="1">
        <f t="shared" si="932"/>
        <v>53.333333600000003</v>
      </c>
      <c r="AS1270" s="1">
        <f t="shared" si="933"/>
        <v>0</v>
      </c>
      <c r="AT1270" s="1">
        <f t="shared" si="934"/>
        <v>0</v>
      </c>
      <c r="AU1270" s="1">
        <f t="shared" si="935"/>
        <v>0</v>
      </c>
      <c r="AV1270" s="1">
        <f t="shared" si="936"/>
        <v>0</v>
      </c>
      <c r="AW1270" s="1">
        <f t="shared" si="937"/>
        <v>0</v>
      </c>
      <c r="AX1270" s="1">
        <f t="shared" si="938"/>
        <v>0</v>
      </c>
      <c r="AY1270" s="1">
        <f t="shared" si="939"/>
        <v>0</v>
      </c>
      <c r="AZ1270" s="1">
        <f t="shared" si="940"/>
        <v>0</v>
      </c>
      <c r="BA1270" s="1">
        <f t="shared" si="941"/>
        <v>0</v>
      </c>
      <c r="BB1270" s="1">
        <f t="shared" si="942"/>
        <v>0</v>
      </c>
      <c r="BC1270" s="1">
        <f t="shared" si="943"/>
        <v>0</v>
      </c>
      <c r="BD1270" s="1">
        <f t="shared" si="944"/>
        <v>128.33333285000001</v>
      </c>
      <c r="BE1270" s="1" t="b">
        <f t="shared" si="951"/>
        <v>0</v>
      </c>
      <c r="BF1270" s="1">
        <f t="shared" si="952"/>
        <v>0</v>
      </c>
      <c r="BG1270" s="3">
        <v>1252</v>
      </c>
      <c r="BH1270" s="1">
        <f t="shared" si="964"/>
        <v>0</v>
      </c>
      <c r="BI1270" s="1">
        <f t="shared" si="945"/>
        <v>0</v>
      </c>
      <c r="BJ1270" s="3">
        <v>1252</v>
      </c>
      <c r="BK1270" s="1">
        <f t="shared" si="946"/>
        <v>6</v>
      </c>
      <c r="BL1270" s="1">
        <f t="shared" si="953"/>
        <v>0</v>
      </c>
      <c r="BM1270" s="1">
        <f t="shared" si="954"/>
        <v>0</v>
      </c>
      <c r="BN1270" s="1">
        <f t="shared" si="955"/>
        <v>0</v>
      </c>
      <c r="BO1270" s="1">
        <f t="shared" si="956"/>
        <v>0</v>
      </c>
      <c r="BP1270" s="1">
        <f t="shared" si="957"/>
        <v>0</v>
      </c>
      <c r="BQ1270" s="1">
        <f t="shared" si="958"/>
        <v>1</v>
      </c>
      <c r="BR1270" s="1">
        <f t="shared" si="959"/>
        <v>2</v>
      </c>
      <c r="BS1270" s="1">
        <f t="shared" si="960"/>
        <v>3</v>
      </c>
      <c r="BT1270" s="1">
        <f t="shared" si="961"/>
        <v>4</v>
      </c>
      <c r="BU1270" s="1">
        <f t="shared" si="962"/>
        <v>5</v>
      </c>
      <c r="BW1270" s="1">
        <f t="shared" si="965"/>
        <v>0</v>
      </c>
      <c r="BX1270" s="1">
        <f t="shared" si="966"/>
        <v>0</v>
      </c>
      <c r="BY1270" s="1">
        <f t="shared" si="967"/>
        <v>0</v>
      </c>
      <c r="BZ1270" s="1">
        <f t="shared" si="968"/>
        <v>0</v>
      </c>
      <c r="CA1270" s="1">
        <f t="shared" si="969"/>
        <v>0</v>
      </c>
      <c r="CB1270" s="1">
        <f t="shared" si="970"/>
        <v>70</v>
      </c>
      <c r="CC1270" s="1">
        <f t="shared" si="971"/>
        <v>140</v>
      </c>
      <c r="CD1270" s="1">
        <f t="shared" si="972"/>
        <v>210</v>
      </c>
      <c r="CE1270" s="1">
        <f t="shared" si="973"/>
        <v>280</v>
      </c>
      <c r="CF1270" s="1">
        <f t="shared" si="974"/>
        <v>350</v>
      </c>
      <c r="CW1270" s="1">
        <v>1252</v>
      </c>
      <c r="CX1270" s="1">
        <f t="shared" si="947"/>
        <v>1</v>
      </c>
      <c r="CY1270" s="1" t="s">
        <v>37</v>
      </c>
      <c r="CZ1270" s="1">
        <v>1</v>
      </c>
      <c r="DB1270" s="1">
        <f t="shared" si="963"/>
        <v>5.0000000099999999</v>
      </c>
      <c r="DC1270" s="1" t="s">
        <v>43</v>
      </c>
      <c r="DD1270" s="1">
        <f t="shared" si="948"/>
        <v>5</v>
      </c>
      <c r="DL1270" s="1">
        <v>1252</v>
      </c>
      <c r="DM1270" s="1">
        <f t="shared" si="949"/>
        <v>3</v>
      </c>
      <c r="DN1270" s="1">
        <f t="shared" si="950"/>
        <v>0</v>
      </c>
      <c r="DO1270" s="1" t="s">
        <v>37</v>
      </c>
      <c r="DP1270" s="1">
        <v>0</v>
      </c>
    </row>
    <row r="1271" spans="1:120" ht="15">
      <c r="A1271">
        <v>1253</v>
      </c>
      <c r="B1271">
        <v>1</v>
      </c>
      <c r="C1271" s="25">
        <v>22300</v>
      </c>
      <c r="D1271">
        <v>6</v>
      </c>
      <c r="E1271">
        <v>11</v>
      </c>
      <c r="F1271" t="s">
        <v>73</v>
      </c>
      <c r="G1271">
        <v>3</v>
      </c>
      <c r="H1271"/>
      <c r="I1271"/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1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>
        <f t="shared" si="922"/>
        <v>0</v>
      </c>
      <c r="AH1271" s="1">
        <f t="shared" si="923"/>
        <v>0</v>
      </c>
      <c r="AI1271" s="1">
        <f t="shared" si="924"/>
        <v>0</v>
      </c>
      <c r="AJ1271" s="1">
        <f t="shared" si="925"/>
        <v>0</v>
      </c>
      <c r="AK1271" s="1">
        <f t="shared" si="926"/>
        <v>0</v>
      </c>
      <c r="AL1271" s="1">
        <f t="shared" si="927"/>
        <v>0</v>
      </c>
      <c r="AM1271" s="1">
        <f t="shared" si="928"/>
        <v>0</v>
      </c>
      <c r="AN1271" s="1">
        <f t="shared" si="928"/>
        <v>0</v>
      </c>
      <c r="AO1271" s="1">
        <f t="shared" si="929"/>
        <v>0</v>
      </c>
      <c r="AP1271" s="1">
        <f t="shared" si="930"/>
        <v>0</v>
      </c>
      <c r="AQ1271" s="1">
        <f t="shared" si="931"/>
        <v>0</v>
      </c>
      <c r="AR1271" s="1">
        <f t="shared" si="932"/>
        <v>0</v>
      </c>
      <c r="AS1271" s="1">
        <f t="shared" si="933"/>
        <v>0</v>
      </c>
      <c r="AT1271" s="1">
        <f t="shared" si="934"/>
        <v>0</v>
      </c>
      <c r="AU1271" s="1">
        <f t="shared" si="935"/>
        <v>0</v>
      </c>
      <c r="AV1271" s="1">
        <f t="shared" si="936"/>
        <v>0</v>
      </c>
      <c r="AW1271" s="1">
        <f t="shared" si="937"/>
        <v>0</v>
      </c>
      <c r="AX1271" s="1">
        <f t="shared" si="938"/>
        <v>40</v>
      </c>
      <c r="AY1271" s="1">
        <f t="shared" si="939"/>
        <v>0</v>
      </c>
      <c r="AZ1271" s="1">
        <f t="shared" si="940"/>
        <v>0</v>
      </c>
      <c r="BA1271" s="1">
        <f t="shared" si="941"/>
        <v>0</v>
      </c>
      <c r="BB1271" s="1">
        <f t="shared" si="942"/>
        <v>0</v>
      </c>
      <c r="BC1271" s="1">
        <f t="shared" si="943"/>
        <v>0</v>
      </c>
      <c r="BD1271" s="1">
        <f t="shared" si="944"/>
        <v>40</v>
      </c>
      <c r="BE1271" s="1" t="str">
        <f t="shared" si="951"/>
        <v>Barge B</v>
      </c>
      <c r="BF1271" s="1">
        <f t="shared" si="952"/>
        <v>7</v>
      </c>
      <c r="BG1271" s="3">
        <v>1253</v>
      </c>
      <c r="BH1271" s="1">
        <f t="shared" si="964"/>
        <v>0</v>
      </c>
      <c r="BI1271" s="1">
        <f t="shared" si="945"/>
        <v>0</v>
      </c>
      <c r="BJ1271" s="3">
        <v>1253</v>
      </c>
      <c r="BK1271" s="1">
        <f t="shared" si="946"/>
        <v>9</v>
      </c>
      <c r="BL1271" s="1">
        <f t="shared" si="953"/>
        <v>0</v>
      </c>
      <c r="BM1271" s="1">
        <f t="shared" si="954"/>
        <v>0</v>
      </c>
      <c r="BN1271" s="1">
        <f t="shared" si="955"/>
        <v>0</v>
      </c>
      <c r="BO1271" s="1">
        <f t="shared" si="956"/>
        <v>0</v>
      </c>
      <c r="BP1271" s="1">
        <f t="shared" si="957"/>
        <v>0</v>
      </c>
      <c r="BQ1271" s="1">
        <f t="shared" si="958"/>
        <v>0</v>
      </c>
      <c r="BR1271" s="1">
        <f t="shared" si="959"/>
        <v>0</v>
      </c>
      <c r="BS1271" s="1">
        <f t="shared" si="960"/>
        <v>0</v>
      </c>
      <c r="BT1271" s="1">
        <f t="shared" si="961"/>
        <v>1</v>
      </c>
      <c r="BU1271" s="1">
        <f t="shared" si="962"/>
        <v>2</v>
      </c>
      <c r="BW1271" s="1">
        <f t="shared" si="965"/>
        <v>0</v>
      </c>
      <c r="BX1271" s="1">
        <f t="shared" si="966"/>
        <v>0</v>
      </c>
      <c r="BY1271" s="1">
        <f t="shared" si="967"/>
        <v>0</v>
      </c>
      <c r="BZ1271" s="1">
        <f t="shared" si="968"/>
        <v>0</v>
      </c>
      <c r="CA1271" s="1">
        <f t="shared" si="969"/>
        <v>0</v>
      </c>
      <c r="CB1271" s="1">
        <f t="shared" si="970"/>
        <v>0</v>
      </c>
      <c r="CC1271" s="1">
        <f t="shared" si="971"/>
        <v>0</v>
      </c>
      <c r="CD1271" s="1">
        <f t="shared" si="972"/>
        <v>0</v>
      </c>
      <c r="CE1271" s="1">
        <f t="shared" si="973"/>
        <v>50</v>
      </c>
      <c r="CF1271" s="1">
        <f t="shared" si="974"/>
        <v>100</v>
      </c>
      <c r="CW1271" s="1">
        <v>1253</v>
      </c>
      <c r="CX1271" s="1">
        <f t="shared" si="947"/>
        <v>1</v>
      </c>
      <c r="CY1271" s="1" t="s">
        <v>37</v>
      </c>
      <c r="CZ1271" s="1">
        <v>1</v>
      </c>
      <c r="DB1271" s="1">
        <f t="shared" si="963"/>
        <v>8</v>
      </c>
      <c r="DC1271" s="1" t="s">
        <v>43</v>
      </c>
      <c r="DD1271" s="1">
        <f t="shared" si="948"/>
        <v>11</v>
      </c>
      <c r="DL1271" s="1">
        <v>1253</v>
      </c>
      <c r="DM1271" s="1">
        <f t="shared" si="949"/>
        <v>7</v>
      </c>
      <c r="DN1271" s="1">
        <f t="shared" si="950"/>
        <v>0</v>
      </c>
      <c r="DO1271" s="1" t="s">
        <v>37</v>
      </c>
      <c r="DP1271" s="1">
        <v>0</v>
      </c>
    </row>
    <row r="1272" spans="1:120" ht="15">
      <c r="A1272">
        <v>1254</v>
      </c>
      <c r="B1272">
        <v>2</v>
      </c>
      <c r="C1272" s="25">
        <v>24200</v>
      </c>
      <c r="D1272">
        <v>6</v>
      </c>
      <c r="E1272">
        <v>9</v>
      </c>
      <c r="F1272" t="s">
        <v>73</v>
      </c>
      <c r="G1272">
        <v>4</v>
      </c>
      <c r="H1272"/>
      <c r="I1272"/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0.33333332999999998</v>
      </c>
      <c r="AA1272" s="1">
        <v>0</v>
      </c>
      <c r="AB1272" s="1">
        <v>0</v>
      </c>
      <c r="AC1272" s="1">
        <v>0</v>
      </c>
      <c r="AD1272" s="1">
        <v>0</v>
      </c>
      <c r="AE1272" s="1">
        <v>0.66666667000000002</v>
      </c>
      <c r="AF1272" s="1">
        <v>0</v>
      </c>
      <c r="AG1272" s="1">
        <f t="shared" si="922"/>
        <v>0</v>
      </c>
      <c r="AH1272" s="1">
        <f t="shared" si="923"/>
        <v>0</v>
      </c>
      <c r="AI1272" s="1">
        <f t="shared" si="924"/>
        <v>0</v>
      </c>
      <c r="AJ1272" s="1">
        <f t="shared" si="925"/>
        <v>0</v>
      </c>
      <c r="AK1272" s="1">
        <f t="shared" si="926"/>
        <v>0</v>
      </c>
      <c r="AL1272" s="1">
        <f t="shared" si="927"/>
        <v>0</v>
      </c>
      <c r="AM1272" s="1">
        <f t="shared" si="928"/>
        <v>0</v>
      </c>
      <c r="AN1272" s="1">
        <f t="shared" si="928"/>
        <v>0</v>
      </c>
      <c r="AO1272" s="1">
        <f t="shared" si="929"/>
        <v>0</v>
      </c>
      <c r="AP1272" s="1">
        <f t="shared" si="930"/>
        <v>0</v>
      </c>
      <c r="AQ1272" s="1">
        <f t="shared" si="931"/>
        <v>0</v>
      </c>
      <c r="AR1272" s="1">
        <f t="shared" si="932"/>
        <v>0</v>
      </c>
      <c r="AS1272" s="1">
        <f t="shared" si="933"/>
        <v>0</v>
      </c>
      <c r="AT1272" s="1">
        <f t="shared" si="934"/>
        <v>0</v>
      </c>
      <c r="AU1272" s="1">
        <f t="shared" si="935"/>
        <v>0</v>
      </c>
      <c r="AV1272" s="1">
        <f t="shared" si="936"/>
        <v>0</v>
      </c>
      <c r="AW1272" s="1">
        <f t="shared" si="937"/>
        <v>74.999999250000002</v>
      </c>
      <c r="AX1272" s="1">
        <f t="shared" si="938"/>
        <v>0</v>
      </c>
      <c r="AY1272" s="1">
        <f t="shared" si="939"/>
        <v>0</v>
      </c>
      <c r="AZ1272" s="1">
        <f t="shared" si="940"/>
        <v>0</v>
      </c>
      <c r="BA1272" s="1">
        <f t="shared" si="941"/>
        <v>0</v>
      </c>
      <c r="BB1272" s="1">
        <f t="shared" si="942"/>
        <v>53.333333600000003</v>
      </c>
      <c r="BC1272" s="1">
        <f t="shared" si="943"/>
        <v>0</v>
      </c>
      <c r="BD1272" s="1">
        <f t="shared" si="944"/>
        <v>128.33333285000001</v>
      </c>
      <c r="BE1272" s="1" t="b">
        <f t="shared" si="951"/>
        <v>0</v>
      </c>
      <c r="BF1272" s="1">
        <f t="shared" si="952"/>
        <v>0</v>
      </c>
      <c r="BG1272" s="3">
        <v>1254</v>
      </c>
      <c r="BH1272" s="1">
        <f t="shared" si="964"/>
        <v>0</v>
      </c>
      <c r="BI1272" s="1">
        <f t="shared" si="945"/>
        <v>0</v>
      </c>
      <c r="BJ1272" s="3">
        <v>1254</v>
      </c>
      <c r="BK1272" s="1">
        <f t="shared" si="946"/>
        <v>10</v>
      </c>
      <c r="BL1272" s="1">
        <f t="shared" si="953"/>
        <v>0</v>
      </c>
      <c r="BM1272" s="1">
        <f t="shared" si="954"/>
        <v>0</v>
      </c>
      <c r="BN1272" s="1">
        <f t="shared" si="955"/>
        <v>0</v>
      </c>
      <c r="BO1272" s="1">
        <f t="shared" si="956"/>
        <v>0</v>
      </c>
      <c r="BP1272" s="1">
        <f t="shared" si="957"/>
        <v>0</v>
      </c>
      <c r="BQ1272" s="1">
        <f t="shared" si="958"/>
        <v>0</v>
      </c>
      <c r="BR1272" s="1">
        <f t="shared" si="959"/>
        <v>0</v>
      </c>
      <c r="BS1272" s="1">
        <f t="shared" si="960"/>
        <v>0</v>
      </c>
      <c r="BT1272" s="1">
        <f t="shared" si="961"/>
        <v>0</v>
      </c>
      <c r="BU1272" s="1">
        <f t="shared" si="962"/>
        <v>1</v>
      </c>
      <c r="BW1272" s="1">
        <f t="shared" si="965"/>
        <v>0</v>
      </c>
      <c r="BX1272" s="1">
        <f t="shared" si="966"/>
        <v>0</v>
      </c>
      <c r="BY1272" s="1">
        <f t="shared" si="967"/>
        <v>0</v>
      </c>
      <c r="BZ1272" s="1">
        <f t="shared" si="968"/>
        <v>0</v>
      </c>
      <c r="CA1272" s="1">
        <f t="shared" si="969"/>
        <v>0</v>
      </c>
      <c r="CB1272" s="1">
        <f t="shared" si="970"/>
        <v>0</v>
      </c>
      <c r="CC1272" s="1">
        <f t="shared" si="971"/>
        <v>0</v>
      </c>
      <c r="CD1272" s="1">
        <f t="shared" si="972"/>
        <v>0</v>
      </c>
      <c r="CE1272" s="1">
        <f t="shared" si="973"/>
        <v>0</v>
      </c>
      <c r="CF1272" s="1">
        <f t="shared" si="974"/>
        <v>70</v>
      </c>
      <c r="CW1272" s="1">
        <v>1254</v>
      </c>
      <c r="CX1272" s="1">
        <f t="shared" si="947"/>
        <v>1</v>
      </c>
      <c r="CY1272" s="1" t="s">
        <v>37</v>
      </c>
      <c r="CZ1272" s="1">
        <v>1</v>
      </c>
      <c r="DB1272" s="1">
        <f t="shared" si="963"/>
        <v>9.0000000100000008</v>
      </c>
      <c r="DC1272" s="1" t="s">
        <v>43</v>
      </c>
      <c r="DD1272" s="1">
        <f t="shared" si="948"/>
        <v>9</v>
      </c>
      <c r="DL1272" s="1">
        <v>1254</v>
      </c>
      <c r="DM1272" s="1">
        <f t="shared" si="949"/>
        <v>7</v>
      </c>
      <c r="DN1272" s="1">
        <f t="shared" si="950"/>
        <v>0</v>
      </c>
      <c r="DO1272" s="1" t="s">
        <v>37</v>
      </c>
      <c r="DP1272" s="1">
        <v>0</v>
      </c>
    </row>
    <row r="1273" spans="1:120" ht="15">
      <c r="A1273">
        <v>1255</v>
      </c>
      <c r="B1273">
        <v>1</v>
      </c>
      <c r="C1273" s="25">
        <v>22300</v>
      </c>
      <c r="D1273">
        <v>4</v>
      </c>
      <c r="E1273">
        <v>8</v>
      </c>
      <c r="F1273" t="s">
        <v>35</v>
      </c>
      <c r="G1273">
        <v>4</v>
      </c>
      <c r="H1273"/>
      <c r="I1273"/>
      <c r="J1273" s="1">
        <v>0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>
        <v>1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>
        <f t="shared" si="922"/>
        <v>0</v>
      </c>
      <c r="AH1273" s="1">
        <f t="shared" si="923"/>
        <v>0</v>
      </c>
      <c r="AI1273" s="1">
        <f t="shared" si="924"/>
        <v>0</v>
      </c>
      <c r="AJ1273" s="1">
        <f t="shared" si="925"/>
        <v>0</v>
      </c>
      <c r="AK1273" s="1">
        <f t="shared" si="926"/>
        <v>0</v>
      </c>
      <c r="AL1273" s="1">
        <f t="shared" si="927"/>
        <v>0</v>
      </c>
      <c r="AM1273" s="1">
        <f t="shared" si="928"/>
        <v>0</v>
      </c>
      <c r="AN1273" s="1">
        <f t="shared" si="928"/>
        <v>0</v>
      </c>
      <c r="AO1273" s="1">
        <f t="shared" si="929"/>
        <v>0</v>
      </c>
      <c r="AP1273" s="1">
        <f t="shared" si="930"/>
        <v>0</v>
      </c>
      <c r="AQ1273" s="1">
        <f t="shared" si="931"/>
        <v>0</v>
      </c>
      <c r="AR1273" s="1">
        <f t="shared" si="932"/>
        <v>0</v>
      </c>
      <c r="AS1273" s="1">
        <f t="shared" si="933"/>
        <v>40</v>
      </c>
      <c r="AT1273" s="1">
        <f t="shared" si="934"/>
        <v>0</v>
      </c>
      <c r="AU1273" s="1">
        <f t="shared" si="935"/>
        <v>0</v>
      </c>
      <c r="AV1273" s="1">
        <f t="shared" si="936"/>
        <v>0</v>
      </c>
      <c r="AW1273" s="1">
        <f t="shared" si="937"/>
        <v>0</v>
      </c>
      <c r="AX1273" s="1">
        <f t="shared" si="938"/>
        <v>0</v>
      </c>
      <c r="AY1273" s="1">
        <f t="shared" si="939"/>
        <v>0</v>
      </c>
      <c r="AZ1273" s="1">
        <f t="shared" si="940"/>
        <v>0</v>
      </c>
      <c r="BA1273" s="1">
        <f t="shared" si="941"/>
        <v>0</v>
      </c>
      <c r="BB1273" s="1">
        <f t="shared" si="942"/>
        <v>0</v>
      </c>
      <c r="BC1273" s="1">
        <f t="shared" si="943"/>
        <v>0</v>
      </c>
      <c r="BD1273" s="1">
        <f t="shared" si="944"/>
        <v>40</v>
      </c>
      <c r="BE1273" s="1" t="str">
        <f t="shared" si="951"/>
        <v>Barge E</v>
      </c>
      <c r="BF1273" s="1">
        <f t="shared" si="952"/>
        <v>5</v>
      </c>
      <c r="BG1273" s="3">
        <v>1255</v>
      </c>
      <c r="BH1273" s="1">
        <f t="shared" si="964"/>
        <v>0</v>
      </c>
      <c r="BI1273" s="1">
        <f t="shared" si="945"/>
        <v>0</v>
      </c>
      <c r="BJ1273" s="3">
        <v>1255</v>
      </c>
      <c r="BK1273" s="1">
        <f t="shared" si="946"/>
        <v>8</v>
      </c>
      <c r="BL1273" s="1">
        <f t="shared" si="953"/>
        <v>0</v>
      </c>
      <c r="BM1273" s="1">
        <f t="shared" si="954"/>
        <v>0</v>
      </c>
      <c r="BN1273" s="1">
        <f t="shared" si="955"/>
        <v>0</v>
      </c>
      <c r="BO1273" s="1">
        <f t="shared" si="956"/>
        <v>0</v>
      </c>
      <c r="BP1273" s="1">
        <f t="shared" si="957"/>
        <v>0</v>
      </c>
      <c r="BQ1273" s="1">
        <f t="shared" si="958"/>
        <v>0</v>
      </c>
      <c r="BR1273" s="1">
        <f t="shared" si="959"/>
        <v>0</v>
      </c>
      <c r="BS1273" s="1">
        <f t="shared" si="960"/>
        <v>1</v>
      </c>
      <c r="BT1273" s="1">
        <f t="shared" si="961"/>
        <v>2</v>
      </c>
      <c r="BU1273" s="1">
        <f t="shared" si="962"/>
        <v>3</v>
      </c>
      <c r="BW1273" s="1">
        <f t="shared" si="965"/>
        <v>0</v>
      </c>
      <c r="BX1273" s="1">
        <f t="shared" si="966"/>
        <v>0</v>
      </c>
      <c r="BY1273" s="1">
        <f t="shared" si="967"/>
        <v>0</v>
      </c>
      <c r="BZ1273" s="1">
        <f t="shared" si="968"/>
        <v>0</v>
      </c>
      <c r="CA1273" s="1">
        <f t="shared" si="969"/>
        <v>0</v>
      </c>
      <c r="CB1273" s="1">
        <f t="shared" si="970"/>
        <v>0</v>
      </c>
      <c r="CC1273" s="1">
        <f t="shared" si="971"/>
        <v>0</v>
      </c>
      <c r="CD1273" s="1">
        <f t="shared" si="972"/>
        <v>50</v>
      </c>
      <c r="CE1273" s="1">
        <f t="shared" si="973"/>
        <v>100</v>
      </c>
      <c r="CF1273" s="1">
        <f t="shared" si="974"/>
        <v>150</v>
      </c>
      <c r="CW1273" s="1">
        <v>1255</v>
      </c>
      <c r="CX1273" s="1">
        <f t="shared" si="947"/>
        <v>1</v>
      </c>
      <c r="CY1273" s="1" t="s">
        <v>37</v>
      </c>
      <c r="CZ1273" s="1">
        <v>1</v>
      </c>
      <c r="DB1273" s="1">
        <f t="shared" si="963"/>
        <v>6</v>
      </c>
      <c r="DC1273" s="1" t="s">
        <v>43</v>
      </c>
      <c r="DD1273" s="1">
        <f t="shared" si="948"/>
        <v>8</v>
      </c>
      <c r="DL1273" s="1">
        <v>1255</v>
      </c>
      <c r="DM1273" s="1">
        <f t="shared" si="949"/>
        <v>5</v>
      </c>
      <c r="DN1273" s="1">
        <f t="shared" si="950"/>
        <v>0</v>
      </c>
      <c r="DO1273" s="1" t="s">
        <v>37</v>
      </c>
      <c r="DP1273" s="1">
        <v>0</v>
      </c>
    </row>
    <row r="1274" spans="1:120" ht="15">
      <c r="A1274">
        <v>1256</v>
      </c>
      <c r="B1274">
        <v>1</v>
      </c>
      <c r="C1274" s="25">
        <v>22300</v>
      </c>
      <c r="D1274">
        <v>-1</v>
      </c>
      <c r="E1274">
        <v>4</v>
      </c>
      <c r="F1274" t="s">
        <v>73</v>
      </c>
      <c r="G1274">
        <v>4</v>
      </c>
      <c r="H1274"/>
      <c r="I1274"/>
      <c r="J1274" s="1">
        <v>0</v>
      </c>
      <c r="K1274" s="1">
        <v>1</v>
      </c>
      <c r="L1274" s="1">
        <v>0</v>
      </c>
      <c r="M1274" s="1">
        <v>0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>
        <f t="shared" si="922"/>
        <v>0</v>
      </c>
      <c r="AH1274" s="1">
        <f t="shared" si="923"/>
        <v>40</v>
      </c>
      <c r="AI1274" s="1">
        <f t="shared" si="924"/>
        <v>0</v>
      </c>
      <c r="AJ1274" s="1">
        <f t="shared" si="925"/>
        <v>0</v>
      </c>
      <c r="AK1274" s="1">
        <f t="shared" si="926"/>
        <v>0</v>
      </c>
      <c r="AL1274" s="1">
        <f t="shared" si="927"/>
        <v>0</v>
      </c>
      <c r="AM1274" s="1">
        <f t="shared" si="928"/>
        <v>0</v>
      </c>
      <c r="AN1274" s="1">
        <f t="shared" si="928"/>
        <v>0</v>
      </c>
      <c r="AO1274" s="1">
        <f t="shared" si="929"/>
        <v>0</v>
      </c>
      <c r="AP1274" s="1">
        <f t="shared" si="930"/>
        <v>0</v>
      </c>
      <c r="AQ1274" s="1">
        <f t="shared" si="931"/>
        <v>0</v>
      </c>
      <c r="AR1274" s="1">
        <f t="shared" si="932"/>
        <v>0</v>
      </c>
      <c r="AS1274" s="1">
        <f t="shared" si="933"/>
        <v>0</v>
      </c>
      <c r="AT1274" s="1">
        <f t="shared" si="934"/>
        <v>0</v>
      </c>
      <c r="AU1274" s="1">
        <f t="shared" si="935"/>
        <v>0</v>
      </c>
      <c r="AV1274" s="1">
        <f t="shared" si="936"/>
        <v>0</v>
      </c>
      <c r="AW1274" s="1">
        <f t="shared" si="937"/>
        <v>0</v>
      </c>
      <c r="AX1274" s="1">
        <f t="shared" si="938"/>
        <v>0</v>
      </c>
      <c r="AY1274" s="1">
        <f t="shared" si="939"/>
        <v>0</v>
      </c>
      <c r="AZ1274" s="1">
        <f t="shared" si="940"/>
        <v>0</v>
      </c>
      <c r="BA1274" s="1">
        <f t="shared" si="941"/>
        <v>0</v>
      </c>
      <c r="BB1274" s="1">
        <f t="shared" si="942"/>
        <v>0</v>
      </c>
      <c r="BC1274" s="1">
        <f t="shared" si="943"/>
        <v>0</v>
      </c>
      <c r="BD1274" s="1">
        <f t="shared" si="944"/>
        <v>40</v>
      </c>
      <c r="BE1274" s="1" t="str">
        <f t="shared" si="951"/>
        <v>Barge D</v>
      </c>
      <c r="BF1274" s="1">
        <f t="shared" si="952"/>
        <v>1</v>
      </c>
      <c r="BG1274" s="3">
        <v>1256</v>
      </c>
      <c r="BH1274" s="1">
        <f t="shared" si="964"/>
        <v>0</v>
      </c>
      <c r="BI1274" s="1">
        <f t="shared" si="945"/>
        <v>0</v>
      </c>
      <c r="BJ1274" s="3">
        <v>1256</v>
      </c>
      <c r="BK1274" s="1">
        <f t="shared" si="946"/>
        <v>3</v>
      </c>
      <c r="BL1274" s="1">
        <f t="shared" si="953"/>
        <v>0</v>
      </c>
      <c r="BM1274" s="1">
        <f t="shared" si="954"/>
        <v>0</v>
      </c>
      <c r="BN1274" s="1">
        <f t="shared" si="955"/>
        <v>1</v>
      </c>
      <c r="BO1274" s="1">
        <f t="shared" si="956"/>
        <v>2</v>
      </c>
      <c r="BP1274" s="1">
        <f t="shared" si="957"/>
        <v>3</v>
      </c>
      <c r="BQ1274" s="1">
        <f t="shared" si="958"/>
        <v>4</v>
      </c>
      <c r="BR1274" s="1">
        <f t="shared" si="959"/>
        <v>5</v>
      </c>
      <c r="BS1274" s="1">
        <f t="shared" si="960"/>
        <v>6</v>
      </c>
      <c r="BT1274" s="1">
        <f t="shared" si="961"/>
        <v>7</v>
      </c>
      <c r="BU1274" s="1">
        <f t="shared" si="962"/>
        <v>8</v>
      </c>
      <c r="BW1274" s="1">
        <f t="shared" si="965"/>
        <v>0</v>
      </c>
      <c r="BX1274" s="1">
        <f t="shared" si="966"/>
        <v>0</v>
      </c>
      <c r="BY1274" s="1">
        <f t="shared" si="967"/>
        <v>50</v>
      </c>
      <c r="BZ1274" s="1">
        <f t="shared" si="968"/>
        <v>100</v>
      </c>
      <c r="CA1274" s="1">
        <f t="shared" si="969"/>
        <v>150</v>
      </c>
      <c r="CB1274" s="1">
        <f t="shared" si="970"/>
        <v>200</v>
      </c>
      <c r="CC1274" s="1">
        <f t="shared" si="971"/>
        <v>250</v>
      </c>
      <c r="CD1274" s="1">
        <f t="shared" si="972"/>
        <v>300</v>
      </c>
      <c r="CE1274" s="1">
        <f t="shared" si="973"/>
        <v>350</v>
      </c>
      <c r="CF1274" s="1">
        <f t="shared" si="974"/>
        <v>400</v>
      </c>
      <c r="CW1274" s="1">
        <v>1256</v>
      </c>
      <c r="CX1274" s="1">
        <f t="shared" si="947"/>
        <v>1</v>
      </c>
      <c r="CY1274" s="1" t="s">
        <v>37</v>
      </c>
      <c r="CZ1274" s="1">
        <v>1</v>
      </c>
      <c r="DB1274" s="1">
        <f t="shared" si="963"/>
        <v>2</v>
      </c>
      <c r="DC1274" s="1" t="s">
        <v>43</v>
      </c>
      <c r="DD1274" s="1">
        <f t="shared" si="948"/>
        <v>4</v>
      </c>
      <c r="DL1274" s="1">
        <v>1256</v>
      </c>
      <c r="DM1274" s="1">
        <f t="shared" si="949"/>
        <v>0</v>
      </c>
      <c r="DN1274" s="1">
        <f t="shared" si="950"/>
        <v>0</v>
      </c>
      <c r="DO1274" s="1" t="s">
        <v>37</v>
      </c>
      <c r="DP1274" s="1">
        <v>0</v>
      </c>
    </row>
    <row r="1275" spans="1:120" ht="15">
      <c r="A1275">
        <v>1257</v>
      </c>
      <c r="B1275">
        <v>1</v>
      </c>
      <c r="C1275" s="25">
        <v>2300</v>
      </c>
      <c r="D1275">
        <v>0</v>
      </c>
      <c r="E1275">
        <v>3</v>
      </c>
      <c r="F1275" t="s">
        <v>35</v>
      </c>
      <c r="G1275">
        <v>5</v>
      </c>
      <c r="H1275"/>
      <c r="I1275"/>
      <c r="J1275" s="1">
        <v>0</v>
      </c>
      <c r="K1275" s="1">
        <v>0</v>
      </c>
      <c r="L1275" s="1">
        <v>0</v>
      </c>
      <c r="M1275" s="1">
        <v>0</v>
      </c>
      <c r="N1275" s="1">
        <v>0</v>
      </c>
      <c r="O1275" s="1">
        <v>1</v>
      </c>
      <c r="P1275" s="1">
        <v>0</v>
      </c>
      <c r="Q1275" s="1">
        <v>0</v>
      </c>
      <c r="R1275" s="1">
        <v>0</v>
      </c>
      <c r="S1275" s="1">
        <v>0</v>
      </c>
      <c r="T1275" s="1"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>
        <f t="shared" si="922"/>
        <v>0</v>
      </c>
      <c r="AH1275" s="1">
        <f t="shared" si="923"/>
        <v>0</v>
      </c>
      <c r="AI1275" s="1">
        <f t="shared" si="924"/>
        <v>0</v>
      </c>
      <c r="AJ1275" s="1">
        <f t="shared" si="925"/>
        <v>0</v>
      </c>
      <c r="AK1275" s="1">
        <f t="shared" si="926"/>
        <v>0</v>
      </c>
      <c r="AL1275" s="1">
        <f t="shared" si="927"/>
        <v>40</v>
      </c>
      <c r="AM1275" s="1">
        <f t="shared" si="928"/>
        <v>0</v>
      </c>
      <c r="AN1275" s="1">
        <f t="shared" si="928"/>
        <v>0</v>
      </c>
      <c r="AO1275" s="1">
        <f t="shared" si="929"/>
        <v>0</v>
      </c>
      <c r="AP1275" s="1">
        <f t="shared" si="930"/>
        <v>0</v>
      </c>
      <c r="AQ1275" s="1">
        <f t="shared" si="931"/>
        <v>0</v>
      </c>
      <c r="AR1275" s="1">
        <f t="shared" si="932"/>
        <v>0</v>
      </c>
      <c r="AS1275" s="1">
        <f t="shared" si="933"/>
        <v>0</v>
      </c>
      <c r="AT1275" s="1">
        <f t="shared" si="934"/>
        <v>0</v>
      </c>
      <c r="AU1275" s="1">
        <f t="shared" si="935"/>
        <v>0</v>
      </c>
      <c r="AV1275" s="1">
        <f t="shared" si="936"/>
        <v>0</v>
      </c>
      <c r="AW1275" s="1">
        <f t="shared" si="937"/>
        <v>0</v>
      </c>
      <c r="AX1275" s="1">
        <f t="shared" si="938"/>
        <v>0</v>
      </c>
      <c r="AY1275" s="1">
        <f t="shared" si="939"/>
        <v>0</v>
      </c>
      <c r="AZ1275" s="1">
        <f t="shared" si="940"/>
        <v>0</v>
      </c>
      <c r="BA1275" s="1">
        <f t="shared" si="941"/>
        <v>0</v>
      </c>
      <c r="BB1275" s="1">
        <f t="shared" si="942"/>
        <v>0</v>
      </c>
      <c r="BC1275" s="1">
        <f t="shared" si="943"/>
        <v>0</v>
      </c>
      <c r="BD1275" s="1">
        <f t="shared" si="944"/>
        <v>40</v>
      </c>
      <c r="BE1275" s="1" t="str">
        <f t="shared" si="951"/>
        <v>Barge C</v>
      </c>
      <c r="BF1275" s="1">
        <f t="shared" si="952"/>
        <v>2</v>
      </c>
      <c r="BG1275" s="3">
        <v>1257</v>
      </c>
      <c r="BH1275" s="1">
        <f t="shared" si="964"/>
        <v>0</v>
      </c>
      <c r="BI1275" s="1">
        <f t="shared" si="945"/>
        <v>0</v>
      </c>
      <c r="BJ1275" s="3">
        <v>1257</v>
      </c>
      <c r="BK1275" s="1">
        <f t="shared" si="946"/>
        <v>5</v>
      </c>
      <c r="BL1275" s="1">
        <f t="shared" si="953"/>
        <v>0</v>
      </c>
      <c r="BM1275" s="1">
        <f t="shared" si="954"/>
        <v>0</v>
      </c>
      <c r="BN1275" s="1">
        <f t="shared" si="955"/>
        <v>0</v>
      </c>
      <c r="BO1275" s="1">
        <f t="shared" si="956"/>
        <v>0</v>
      </c>
      <c r="BP1275" s="1">
        <f t="shared" si="957"/>
        <v>1</v>
      </c>
      <c r="BQ1275" s="1">
        <f t="shared" si="958"/>
        <v>2</v>
      </c>
      <c r="BR1275" s="1">
        <f t="shared" si="959"/>
        <v>3</v>
      </c>
      <c r="BS1275" s="1">
        <f t="shared" si="960"/>
        <v>4</v>
      </c>
      <c r="BT1275" s="1">
        <f t="shared" si="961"/>
        <v>5</v>
      </c>
      <c r="BU1275" s="1">
        <f t="shared" si="962"/>
        <v>6</v>
      </c>
      <c r="BW1275" s="1">
        <f t="shared" si="965"/>
        <v>0</v>
      </c>
      <c r="BX1275" s="1">
        <f t="shared" si="966"/>
        <v>0</v>
      </c>
      <c r="BY1275" s="1">
        <f t="shared" si="967"/>
        <v>0</v>
      </c>
      <c r="BZ1275" s="1">
        <f t="shared" si="968"/>
        <v>0</v>
      </c>
      <c r="CA1275" s="1">
        <f t="shared" si="969"/>
        <v>50</v>
      </c>
      <c r="CB1275" s="1">
        <f t="shared" si="970"/>
        <v>100</v>
      </c>
      <c r="CC1275" s="1">
        <f t="shared" si="971"/>
        <v>150</v>
      </c>
      <c r="CD1275" s="1">
        <f t="shared" si="972"/>
        <v>200</v>
      </c>
      <c r="CE1275" s="1">
        <f t="shared" si="973"/>
        <v>250</v>
      </c>
      <c r="CF1275" s="1">
        <f t="shared" si="974"/>
        <v>300</v>
      </c>
      <c r="CW1275" s="1">
        <v>1257</v>
      </c>
      <c r="CX1275" s="1">
        <f t="shared" si="947"/>
        <v>1</v>
      </c>
      <c r="CY1275" s="1" t="s">
        <v>37</v>
      </c>
      <c r="CZ1275" s="1">
        <v>1</v>
      </c>
      <c r="DB1275" s="1">
        <f t="shared" si="963"/>
        <v>3</v>
      </c>
      <c r="DC1275" s="1" t="s">
        <v>43</v>
      </c>
      <c r="DD1275" s="1">
        <f t="shared" si="948"/>
        <v>3</v>
      </c>
      <c r="DL1275" s="1">
        <v>1257</v>
      </c>
      <c r="DM1275" s="1">
        <f t="shared" si="949"/>
        <v>1</v>
      </c>
      <c r="DN1275" s="1">
        <f t="shared" si="950"/>
        <v>0</v>
      </c>
      <c r="DO1275" s="1" t="s">
        <v>37</v>
      </c>
      <c r="DP1275" s="1">
        <v>0</v>
      </c>
    </row>
    <row r="1276" spans="1:120" ht="15">
      <c r="A1276">
        <v>1258</v>
      </c>
      <c r="B1276">
        <v>1</v>
      </c>
      <c r="C1276" s="25">
        <v>2300</v>
      </c>
      <c r="D1276">
        <v>5</v>
      </c>
      <c r="E1276">
        <v>10</v>
      </c>
      <c r="F1276" t="s">
        <v>73</v>
      </c>
      <c r="G1276">
        <v>3</v>
      </c>
      <c r="H1276"/>
      <c r="I1276"/>
      <c r="J1276" s="1">
        <v>0</v>
      </c>
      <c r="K1276" s="1">
        <v>0</v>
      </c>
      <c r="L1276" s="1">
        <v>0</v>
      </c>
      <c r="M1276" s="1">
        <v>0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S1276" s="1">
        <v>0</v>
      </c>
      <c r="T1276" s="1">
        <v>0</v>
      </c>
      <c r="U1276" s="1">
        <v>0</v>
      </c>
      <c r="V1276" s="1">
        <v>0</v>
      </c>
      <c r="W1276" s="1">
        <v>0</v>
      </c>
      <c r="X1276" s="1">
        <v>1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>
        <f t="shared" si="922"/>
        <v>0</v>
      </c>
      <c r="AH1276" s="1">
        <f t="shared" si="923"/>
        <v>0</v>
      </c>
      <c r="AI1276" s="1">
        <f t="shared" si="924"/>
        <v>0</v>
      </c>
      <c r="AJ1276" s="1">
        <f t="shared" si="925"/>
        <v>0</v>
      </c>
      <c r="AK1276" s="1">
        <f t="shared" si="926"/>
        <v>0</v>
      </c>
      <c r="AL1276" s="1">
        <f t="shared" si="927"/>
        <v>0</v>
      </c>
      <c r="AM1276" s="1">
        <f t="shared" si="928"/>
        <v>0</v>
      </c>
      <c r="AN1276" s="1">
        <f t="shared" si="928"/>
        <v>0</v>
      </c>
      <c r="AO1276" s="1">
        <f t="shared" si="929"/>
        <v>0</v>
      </c>
      <c r="AP1276" s="1">
        <f t="shared" si="930"/>
        <v>0</v>
      </c>
      <c r="AQ1276" s="1">
        <f t="shared" si="931"/>
        <v>0</v>
      </c>
      <c r="AR1276" s="1">
        <f t="shared" si="932"/>
        <v>0</v>
      </c>
      <c r="AS1276" s="1">
        <f t="shared" si="933"/>
        <v>0</v>
      </c>
      <c r="AT1276" s="1">
        <f t="shared" si="934"/>
        <v>0</v>
      </c>
      <c r="AU1276" s="1">
        <f t="shared" si="935"/>
        <v>40</v>
      </c>
      <c r="AV1276" s="1">
        <f t="shared" si="936"/>
        <v>0</v>
      </c>
      <c r="AW1276" s="1">
        <f t="shared" si="937"/>
        <v>0</v>
      </c>
      <c r="AX1276" s="1">
        <f t="shared" si="938"/>
        <v>0</v>
      </c>
      <c r="AY1276" s="1">
        <f t="shared" si="939"/>
        <v>0</v>
      </c>
      <c r="AZ1276" s="1">
        <f t="shared" si="940"/>
        <v>0</v>
      </c>
      <c r="BA1276" s="1">
        <f t="shared" si="941"/>
        <v>0</v>
      </c>
      <c r="BB1276" s="1">
        <f t="shared" si="942"/>
        <v>0</v>
      </c>
      <c r="BC1276" s="1">
        <f t="shared" si="943"/>
        <v>0</v>
      </c>
      <c r="BD1276" s="1">
        <f t="shared" si="944"/>
        <v>40</v>
      </c>
      <c r="BE1276" s="1" t="str">
        <f t="shared" si="951"/>
        <v>Barge A</v>
      </c>
      <c r="BF1276" s="1">
        <f t="shared" si="952"/>
        <v>6</v>
      </c>
      <c r="BG1276" s="3">
        <v>1258</v>
      </c>
      <c r="BH1276" s="1">
        <f t="shared" si="964"/>
        <v>0</v>
      </c>
      <c r="BI1276" s="1">
        <f t="shared" si="945"/>
        <v>0</v>
      </c>
      <c r="BJ1276" s="3">
        <v>1258</v>
      </c>
      <c r="BK1276" s="1">
        <f t="shared" si="946"/>
        <v>8</v>
      </c>
      <c r="BL1276" s="1">
        <f t="shared" si="953"/>
        <v>0</v>
      </c>
      <c r="BM1276" s="1">
        <f t="shared" si="954"/>
        <v>0</v>
      </c>
      <c r="BN1276" s="1">
        <f t="shared" si="955"/>
        <v>0</v>
      </c>
      <c r="BO1276" s="1">
        <f t="shared" si="956"/>
        <v>0</v>
      </c>
      <c r="BP1276" s="1">
        <f t="shared" si="957"/>
        <v>0</v>
      </c>
      <c r="BQ1276" s="1">
        <f t="shared" si="958"/>
        <v>0</v>
      </c>
      <c r="BR1276" s="1">
        <f t="shared" si="959"/>
        <v>0</v>
      </c>
      <c r="BS1276" s="1">
        <f t="shared" si="960"/>
        <v>1</v>
      </c>
      <c r="BT1276" s="1">
        <f t="shared" si="961"/>
        <v>2</v>
      </c>
      <c r="BU1276" s="1">
        <f t="shared" si="962"/>
        <v>3</v>
      </c>
      <c r="BW1276" s="1">
        <f t="shared" si="965"/>
        <v>0</v>
      </c>
      <c r="BX1276" s="1">
        <f t="shared" si="966"/>
        <v>0</v>
      </c>
      <c r="BY1276" s="1">
        <f t="shared" si="967"/>
        <v>0</v>
      </c>
      <c r="BZ1276" s="1">
        <f t="shared" si="968"/>
        <v>0</v>
      </c>
      <c r="CA1276" s="1">
        <f t="shared" si="969"/>
        <v>0</v>
      </c>
      <c r="CB1276" s="1">
        <f t="shared" si="970"/>
        <v>0</v>
      </c>
      <c r="CC1276" s="1">
        <f t="shared" si="971"/>
        <v>0</v>
      </c>
      <c r="CD1276" s="1">
        <f t="shared" si="972"/>
        <v>50</v>
      </c>
      <c r="CE1276" s="1">
        <f t="shared" si="973"/>
        <v>100</v>
      </c>
      <c r="CF1276" s="1">
        <f t="shared" si="974"/>
        <v>150</v>
      </c>
      <c r="CW1276" s="1">
        <v>1258</v>
      </c>
      <c r="CX1276" s="1">
        <f t="shared" si="947"/>
        <v>1</v>
      </c>
      <c r="CY1276" s="1" t="s">
        <v>37</v>
      </c>
      <c r="CZ1276" s="1">
        <v>1</v>
      </c>
      <c r="DB1276" s="1">
        <f t="shared" si="963"/>
        <v>7</v>
      </c>
      <c r="DC1276" s="1" t="s">
        <v>43</v>
      </c>
      <c r="DD1276" s="1">
        <f t="shared" si="948"/>
        <v>10</v>
      </c>
      <c r="DL1276" s="1">
        <v>1258</v>
      </c>
      <c r="DM1276" s="1">
        <f t="shared" si="949"/>
        <v>6</v>
      </c>
      <c r="DN1276" s="1">
        <f t="shared" si="950"/>
        <v>0</v>
      </c>
      <c r="DO1276" s="1" t="s">
        <v>37</v>
      </c>
      <c r="DP1276" s="1">
        <v>0</v>
      </c>
    </row>
    <row r="1277" spans="1:120" ht="15">
      <c r="A1277">
        <v>1259</v>
      </c>
      <c r="B1277">
        <v>1</v>
      </c>
      <c r="C1277" s="25">
        <v>2300</v>
      </c>
      <c r="D1277">
        <v>2</v>
      </c>
      <c r="E1277">
        <v>7</v>
      </c>
      <c r="F1277" t="s">
        <v>73</v>
      </c>
      <c r="G1277">
        <v>5</v>
      </c>
      <c r="H1277"/>
      <c r="I1277"/>
      <c r="J1277" s="1">
        <v>0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1</v>
      </c>
      <c r="T1277" s="1"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f t="shared" si="922"/>
        <v>0</v>
      </c>
      <c r="AH1277" s="1">
        <f t="shared" si="923"/>
        <v>0</v>
      </c>
      <c r="AI1277" s="1">
        <f t="shared" si="924"/>
        <v>0</v>
      </c>
      <c r="AJ1277" s="1">
        <f t="shared" si="925"/>
        <v>0</v>
      </c>
      <c r="AK1277" s="1">
        <f t="shared" si="926"/>
        <v>0</v>
      </c>
      <c r="AL1277" s="1">
        <f t="shared" si="927"/>
        <v>0</v>
      </c>
      <c r="AM1277" s="1">
        <f t="shared" si="928"/>
        <v>0</v>
      </c>
      <c r="AN1277" s="1">
        <f t="shared" si="928"/>
        <v>0</v>
      </c>
      <c r="AO1277" s="1">
        <f t="shared" si="929"/>
        <v>0</v>
      </c>
      <c r="AP1277" s="1">
        <f t="shared" si="930"/>
        <v>40</v>
      </c>
      <c r="AQ1277" s="1">
        <f t="shared" si="931"/>
        <v>0</v>
      </c>
      <c r="AR1277" s="1">
        <f t="shared" si="932"/>
        <v>0</v>
      </c>
      <c r="AS1277" s="1">
        <f t="shared" si="933"/>
        <v>0</v>
      </c>
      <c r="AT1277" s="1">
        <f t="shared" si="934"/>
        <v>0</v>
      </c>
      <c r="AU1277" s="1">
        <f t="shared" si="935"/>
        <v>0</v>
      </c>
      <c r="AV1277" s="1">
        <f t="shared" si="936"/>
        <v>0</v>
      </c>
      <c r="AW1277" s="1">
        <f t="shared" si="937"/>
        <v>0</v>
      </c>
      <c r="AX1277" s="1">
        <f t="shared" si="938"/>
        <v>0</v>
      </c>
      <c r="AY1277" s="1">
        <f t="shared" si="939"/>
        <v>0</v>
      </c>
      <c r="AZ1277" s="1">
        <f t="shared" si="940"/>
        <v>0</v>
      </c>
      <c r="BA1277" s="1">
        <f t="shared" si="941"/>
        <v>0</v>
      </c>
      <c r="BB1277" s="1">
        <f t="shared" si="942"/>
        <v>0</v>
      </c>
      <c r="BC1277" s="1">
        <f t="shared" si="943"/>
        <v>0</v>
      </c>
      <c r="BD1277" s="1">
        <f t="shared" si="944"/>
        <v>40</v>
      </c>
      <c r="BE1277" s="1" t="str">
        <f t="shared" si="951"/>
        <v>Barge E</v>
      </c>
      <c r="BF1277" s="1">
        <f t="shared" si="952"/>
        <v>4</v>
      </c>
      <c r="BG1277" s="3">
        <v>1259</v>
      </c>
      <c r="BH1277" s="1">
        <f t="shared" si="964"/>
        <v>0</v>
      </c>
      <c r="BI1277" s="1">
        <f t="shared" si="945"/>
        <v>0</v>
      </c>
      <c r="BJ1277" s="3">
        <v>1259</v>
      </c>
      <c r="BK1277" s="1">
        <f t="shared" si="946"/>
        <v>7</v>
      </c>
      <c r="BL1277" s="1">
        <f t="shared" si="953"/>
        <v>0</v>
      </c>
      <c r="BM1277" s="1">
        <f t="shared" si="954"/>
        <v>0</v>
      </c>
      <c r="BN1277" s="1">
        <f t="shared" si="955"/>
        <v>0</v>
      </c>
      <c r="BO1277" s="1">
        <f t="shared" si="956"/>
        <v>0</v>
      </c>
      <c r="BP1277" s="1">
        <f t="shared" si="957"/>
        <v>0</v>
      </c>
      <c r="BQ1277" s="1">
        <f t="shared" si="958"/>
        <v>0</v>
      </c>
      <c r="BR1277" s="1">
        <f t="shared" si="959"/>
        <v>1</v>
      </c>
      <c r="BS1277" s="1">
        <f t="shared" si="960"/>
        <v>2</v>
      </c>
      <c r="BT1277" s="1">
        <f t="shared" si="961"/>
        <v>3</v>
      </c>
      <c r="BU1277" s="1">
        <f t="shared" si="962"/>
        <v>4</v>
      </c>
      <c r="BW1277" s="1">
        <f t="shared" si="965"/>
        <v>0</v>
      </c>
      <c r="BX1277" s="1">
        <f t="shared" si="966"/>
        <v>0</v>
      </c>
      <c r="BY1277" s="1">
        <f t="shared" si="967"/>
        <v>0</v>
      </c>
      <c r="BZ1277" s="1">
        <f t="shared" si="968"/>
        <v>0</v>
      </c>
      <c r="CA1277" s="1">
        <f t="shared" si="969"/>
        <v>0</v>
      </c>
      <c r="CB1277" s="1">
        <f t="shared" si="970"/>
        <v>0</v>
      </c>
      <c r="CC1277" s="1">
        <f t="shared" si="971"/>
        <v>50</v>
      </c>
      <c r="CD1277" s="1">
        <f t="shared" si="972"/>
        <v>100</v>
      </c>
      <c r="CE1277" s="1">
        <f t="shared" si="973"/>
        <v>150</v>
      </c>
      <c r="CF1277" s="1">
        <f t="shared" si="974"/>
        <v>200</v>
      </c>
      <c r="CW1277" s="1">
        <v>1259</v>
      </c>
      <c r="CX1277" s="1">
        <f t="shared" si="947"/>
        <v>1</v>
      </c>
      <c r="CY1277" s="1" t="s">
        <v>37</v>
      </c>
      <c r="CZ1277" s="1">
        <v>1</v>
      </c>
      <c r="DB1277" s="1">
        <f t="shared" si="963"/>
        <v>5</v>
      </c>
      <c r="DC1277" s="1" t="s">
        <v>43</v>
      </c>
      <c r="DD1277" s="1">
        <f t="shared" si="948"/>
        <v>7</v>
      </c>
      <c r="DL1277" s="1">
        <v>1259</v>
      </c>
      <c r="DM1277" s="1">
        <f t="shared" si="949"/>
        <v>3</v>
      </c>
      <c r="DN1277" s="1">
        <f t="shared" si="950"/>
        <v>0</v>
      </c>
      <c r="DO1277" s="1" t="s">
        <v>37</v>
      </c>
      <c r="DP1277" s="1">
        <v>0</v>
      </c>
    </row>
    <row r="1278" spans="1:120" ht="15">
      <c r="A1278">
        <v>1260</v>
      </c>
      <c r="B1278">
        <v>1</v>
      </c>
      <c r="C1278" s="25">
        <v>2300</v>
      </c>
      <c r="D1278">
        <v>1</v>
      </c>
      <c r="E1278">
        <v>6</v>
      </c>
      <c r="F1278" t="s">
        <v>35</v>
      </c>
      <c r="G1278">
        <v>4</v>
      </c>
      <c r="H1278"/>
      <c r="I1278"/>
      <c r="J1278" s="1">
        <v>0</v>
      </c>
      <c r="K1278" s="1">
        <v>0</v>
      </c>
      <c r="L1278" s="1">
        <v>0</v>
      </c>
      <c r="M1278" s="1">
        <v>0</v>
      </c>
      <c r="N1278" s="1">
        <v>0</v>
      </c>
      <c r="O1278" s="1">
        <v>1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f t="shared" si="922"/>
        <v>0</v>
      </c>
      <c r="AH1278" s="1">
        <f t="shared" si="923"/>
        <v>0</v>
      </c>
      <c r="AI1278" s="1">
        <f t="shared" si="924"/>
        <v>0</v>
      </c>
      <c r="AJ1278" s="1">
        <f t="shared" si="925"/>
        <v>0</v>
      </c>
      <c r="AK1278" s="1">
        <f t="shared" si="926"/>
        <v>0</v>
      </c>
      <c r="AL1278" s="1">
        <f t="shared" si="927"/>
        <v>40</v>
      </c>
      <c r="AM1278" s="1">
        <f t="shared" si="928"/>
        <v>0</v>
      </c>
      <c r="AN1278" s="1">
        <f t="shared" si="928"/>
        <v>0</v>
      </c>
      <c r="AO1278" s="1">
        <f t="shared" si="929"/>
        <v>0</v>
      </c>
      <c r="AP1278" s="1">
        <f t="shared" si="930"/>
        <v>0</v>
      </c>
      <c r="AQ1278" s="1">
        <f t="shared" si="931"/>
        <v>0</v>
      </c>
      <c r="AR1278" s="1">
        <f t="shared" si="932"/>
        <v>0</v>
      </c>
      <c r="AS1278" s="1">
        <f t="shared" si="933"/>
        <v>0</v>
      </c>
      <c r="AT1278" s="1">
        <f t="shared" si="934"/>
        <v>0</v>
      </c>
      <c r="AU1278" s="1">
        <f t="shared" si="935"/>
        <v>0</v>
      </c>
      <c r="AV1278" s="1">
        <f t="shared" si="936"/>
        <v>0</v>
      </c>
      <c r="AW1278" s="1">
        <f t="shared" si="937"/>
        <v>0</v>
      </c>
      <c r="AX1278" s="1">
        <f t="shared" si="938"/>
        <v>0</v>
      </c>
      <c r="AY1278" s="1">
        <f t="shared" si="939"/>
        <v>0</v>
      </c>
      <c r="AZ1278" s="1">
        <f t="shared" si="940"/>
        <v>0</v>
      </c>
      <c r="BA1278" s="1">
        <f t="shared" si="941"/>
        <v>0</v>
      </c>
      <c r="BB1278" s="1">
        <f t="shared" si="942"/>
        <v>0</v>
      </c>
      <c r="BC1278" s="1">
        <f t="shared" si="943"/>
        <v>0</v>
      </c>
      <c r="BD1278" s="1">
        <f t="shared" si="944"/>
        <v>40</v>
      </c>
      <c r="BE1278" s="1" t="str">
        <f t="shared" si="951"/>
        <v>Barge C</v>
      </c>
      <c r="BF1278" s="1">
        <f t="shared" si="952"/>
        <v>2</v>
      </c>
      <c r="BG1278" s="3">
        <v>1260</v>
      </c>
      <c r="BH1278" s="1">
        <f t="shared" si="964"/>
        <v>0</v>
      </c>
      <c r="BI1278" s="1">
        <f t="shared" si="945"/>
        <v>0</v>
      </c>
      <c r="BJ1278" s="3">
        <v>1260</v>
      </c>
      <c r="BK1278" s="1">
        <f t="shared" si="946"/>
        <v>5</v>
      </c>
      <c r="BL1278" s="1">
        <f t="shared" si="953"/>
        <v>0</v>
      </c>
      <c r="BM1278" s="1">
        <f t="shared" si="954"/>
        <v>0</v>
      </c>
      <c r="BN1278" s="1">
        <f t="shared" si="955"/>
        <v>0</v>
      </c>
      <c r="BO1278" s="1">
        <f t="shared" si="956"/>
        <v>0</v>
      </c>
      <c r="BP1278" s="1">
        <f t="shared" si="957"/>
        <v>1</v>
      </c>
      <c r="BQ1278" s="1">
        <f t="shared" si="958"/>
        <v>2</v>
      </c>
      <c r="BR1278" s="1">
        <f t="shared" si="959"/>
        <v>3</v>
      </c>
      <c r="BS1278" s="1">
        <f t="shared" si="960"/>
        <v>4</v>
      </c>
      <c r="BT1278" s="1">
        <f t="shared" si="961"/>
        <v>5</v>
      </c>
      <c r="BU1278" s="1">
        <f t="shared" si="962"/>
        <v>6</v>
      </c>
      <c r="BW1278" s="1">
        <f t="shared" si="965"/>
        <v>0</v>
      </c>
      <c r="BX1278" s="1">
        <f t="shared" si="966"/>
        <v>0</v>
      </c>
      <c r="BY1278" s="1">
        <f t="shared" si="967"/>
        <v>0</v>
      </c>
      <c r="BZ1278" s="1">
        <f t="shared" si="968"/>
        <v>0</v>
      </c>
      <c r="CA1278" s="1">
        <f t="shared" si="969"/>
        <v>50</v>
      </c>
      <c r="CB1278" s="1">
        <f t="shared" si="970"/>
        <v>100</v>
      </c>
      <c r="CC1278" s="1">
        <f t="shared" si="971"/>
        <v>150</v>
      </c>
      <c r="CD1278" s="1">
        <f t="shared" si="972"/>
        <v>200</v>
      </c>
      <c r="CE1278" s="1">
        <f t="shared" si="973"/>
        <v>250</v>
      </c>
      <c r="CF1278" s="1">
        <f t="shared" si="974"/>
        <v>300</v>
      </c>
      <c r="CW1278" s="1">
        <v>1260</v>
      </c>
      <c r="CX1278" s="1">
        <f t="shared" si="947"/>
        <v>1</v>
      </c>
      <c r="CY1278" s="1" t="s">
        <v>37</v>
      </c>
      <c r="CZ1278" s="1">
        <v>1</v>
      </c>
      <c r="DB1278" s="1">
        <f t="shared" si="963"/>
        <v>3</v>
      </c>
      <c r="DC1278" s="1" t="s">
        <v>43</v>
      </c>
      <c r="DD1278" s="1">
        <f t="shared" si="948"/>
        <v>6</v>
      </c>
      <c r="DL1278" s="1">
        <v>1260</v>
      </c>
      <c r="DM1278" s="1">
        <f t="shared" si="949"/>
        <v>2</v>
      </c>
      <c r="DN1278" s="1">
        <f t="shared" si="950"/>
        <v>0</v>
      </c>
      <c r="DO1278" s="1" t="s">
        <v>37</v>
      </c>
      <c r="DP1278" s="1">
        <v>0</v>
      </c>
    </row>
    <row r="1279" spans="1:120" ht="15">
      <c r="A1279">
        <v>1261</v>
      </c>
      <c r="B1279">
        <v>1</v>
      </c>
      <c r="C1279" s="25">
        <v>22300</v>
      </c>
      <c r="D1279">
        <v>5</v>
      </c>
      <c r="E1279">
        <v>9</v>
      </c>
      <c r="F1279" t="s">
        <v>73</v>
      </c>
      <c r="G1279">
        <v>3</v>
      </c>
      <c r="H1279"/>
      <c r="I1279"/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1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f t="shared" si="922"/>
        <v>0</v>
      </c>
      <c r="AH1279" s="1">
        <f t="shared" si="923"/>
        <v>0</v>
      </c>
      <c r="AI1279" s="1">
        <f t="shared" si="924"/>
        <v>0</v>
      </c>
      <c r="AJ1279" s="1">
        <f t="shared" si="925"/>
        <v>0</v>
      </c>
      <c r="AK1279" s="1">
        <f t="shared" si="926"/>
        <v>0</v>
      </c>
      <c r="AL1279" s="1">
        <f t="shared" si="927"/>
        <v>0</v>
      </c>
      <c r="AM1279" s="1">
        <f t="shared" si="928"/>
        <v>0</v>
      </c>
      <c r="AN1279" s="1">
        <f t="shared" si="928"/>
        <v>0</v>
      </c>
      <c r="AO1279" s="1">
        <f t="shared" si="929"/>
        <v>0</v>
      </c>
      <c r="AP1279" s="1">
        <f t="shared" si="930"/>
        <v>0</v>
      </c>
      <c r="AQ1279" s="1">
        <f t="shared" si="931"/>
        <v>0</v>
      </c>
      <c r="AR1279" s="1">
        <f t="shared" si="932"/>
        <v>0</v>
      </c>
      <c r="AS1279" s="1">
        <f t="shared" si="933"/>
        <v>0</v>
      </c>
      <c r="AT1279" s="1">
        <f t="shared" si="934"/>
        <v>0</v>
      </c>
      <c r="AU1279" s="1">
        <f t="shared" si="935"/>
        <v>0</v>
      </c>
      <c r="AV1279" s="1">
        <f t="shared" si="936"/>
        <v>40</v>
      </c>
      <c r="AW1279" s="1">
        <f t="shared" si="937"/>
        <v>0</v>
      </c>
      <c r="AX1279" s="1">
        <f t="shared" si="938"/>
        <v>0</v>
      </c>
      <c r="AY1279" s="1">
        <f t="shared" si="939"/>
        <v>0</v>
      </c>
      <c r="AZ1279" s="1">
        <f t="shared" si="940"/>
        <v>0</v>
      </c>
      <c r="BA1279" s="1">
        <f t="shared" si="941"/>
        <v>0</v>
      </c>
      <c r="BB1279" s="1">
        <f t="shared" si="942"/>
        <v>0</v>
      </c>
      <c r="BC1279" s="1">
        <f t="shared" si="943"/>
        <v>0</v>
      </c>
      <c r="BD1279" s="1">
        <f t="shared" si="944"/>
        <v>40</v>
      </c>
      <c r="BE1279" s="1" t="str">
        <f t="shared" si="951"/>
        <v>Barge D</v>
      </c>
      <c r="BF1279" s="1">
        <f t="shared" si="952"/>
        <v>6</v>
      </c>
      <c r="BG1279" s="3">
        <v>1261</v>
      </c>
      <c r="BH1279" s="1">
        <f t="shared" si="964"/>
        <v>0</v>
      </c>
      <c r="BI1279" s="1">
        <f t="shared" si="945"/>
        <v>0</v>
      </c>
      <c r="BJ1279" s="3">
        <v>1261</v>
      </c>
      <c r="BK1279" s="1">
        <f t="shared" si="946"/>
        <v>8</v>
      </c>
      <c r="BL1279" s="1">
        <f t="shared" si="953"/>
        <v>0</v>
      </c>
      <c r="BM1279" s="1">
        <f t="shared" si="954"/>
        <v>0</v>
      </c>
      <c r="BN1279" s="1">
        <f t="shared" si="955"/>
        <v>0</v>
      </c>
      <c r="BO1279" s="1">
        <f t="shared" si="956"/>
        <v>0</v>
      </c>
      <c r="BP1279" s="1">
        <f t="shared" si="957"/>
        <v>0</v>
      </c>
      <c r="BQ1279" s="1">
        <f t="shared" si="958"/>
        <v>0</v>
      </c>
      <c r="BR1279" s="1">
        <f t="shared" si="959"/>
        <v>0</v>
      </c>
      <c r="BS1279" s="1">
        <f t="shared" si="960"/>
        <v>1</v>
      </c>
      <c r="BT1279" s="1">
        <f t="shared" si="961"/>
        <v>2</v>
      </c>
      <c r="BU1279" s="1">
        <f t="shared" si="962"/>
        <v>3</v>
      </c>
      <c r="BW1279" s="1">
        <f t="shared" si="965"/>
        <v>0</v>
      </c>
      <c r="BX1279" s="1">
        <f t="shared" si="966"/>
        <v>0</v>
      </c>
      <c r="BY1279" s="1">
        <f t="shared" si="967"/>
        <v>0</v>
      </c>
      <c r="BZ1279" s="1">
        <f t="shared" si="968"/>
        <v>0</v>
      </c>
      <c r="CA1279" s="1">
        <f t="shared" si="969"/>
        <v>0</v>
      </c>
      <c r="CB1279" s="1">
        <f t="shared" si="970"/>
        <v>0</v>
      </c>
      <c r="CC1279" s="1">
        <f t="shared" si="971"/>
        <v>0</v>
      </c>
      <c r="CD1279" s="1">
        <f t="shared" si="972"/>
        <v>50</v>
      </c>
      <c r="CE1279" s="1">
        <f t="shared" si="973"/>
        <v>100</v>
      </c>
      <c r="CF1279" s="1">
        <f t="shared" si="974"/>
        <v>150</v>
      </c>
      <c r="CW1279" s="1">
        <v>1261</v>
      </c>
      <c r="CX1279" s="1">
        <f t="shared" si="947"/>
        <v>1</v>
      </c>
      <c r="CY1279" s="1" t="s">
        <v>37</v>
      </c>
      <c r="CZ1279" s="1">
        <v>1</v>
      </c>
      <c r="DB1279" s="1">
        <f t="shared" si="963"/>
        <v>7</v>
      </c>
      <c r="DC1279" s="1" t="s">
        <v>43</v>
      </c>
      <c r="DD1279" s="1">
        <f t="shared" si="948"/>
        <v>9</v>
      </c>
      <c r="DL1279" s="1">
        <v>1261</v>
      </c>
      <c r="DM1279" s="1">
        <f t="shared" si="949"/>
        <v>6</v>
      </c>
      <c r="DN1279" s="1">
        <f t="shared" si="950"/>
        <v>0</v>
      </c>
      <c r="DO1279" s="1" t="s">
        <v>37</v>
      </c>
      <c r="DP1279" s="1">
        <v>0</v>
      </c>
    </row>
    <row r="1280" spans="1:120" ht="15">
      <c r="A1280">
        <v>1262</v>
      </c>
      <c r="B1280">
        <v>2</v>
      </c>
      <c r="C1280" s="25">
        <v>4200</v>
      </c>
      <c r="D1280">
        <v>3</v>
      </c>
      <c r="E1280">
        <v>7</v>
      </c>
      <c r="F1280" t="s">
        <v>35</v>
      </c>
      <c r="G1280">
        <v>6</v>
      </c>
      <c r="H1280"/>
      <c r="I1280"/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0.5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0.5</v>
      </c>
      <c r="AD1280" s="1">
        <v>0</v>
      </c>
      <c r="AE1280" s="1">
        <v>0</v>
      </c>
      <c r="AF1280" s="1">
        <v>0</v>
      </c>
      <c r="AG1280" s="1">
        <f t="shared" si="922"/>
        <v>0</v>
      </c>
      <c r="AH1280" s="1">
        <f t="shared" si="923"/>
        <v>0</v>
      </c>
      <c r="AI1280" s="1">
        <f t="shared" si="924"/>
        <v>0</v>
      </c>
      <c r="AJ1280" s="1">
        <f t="shared" si="925"/>
        <v>0</v>
      </c>
      <c r="AK1280" s="1">
        <f t="shared" si="926"/>
        <v>0</v>
      </c>
      <c r="AL1280" s="1">
        <f t="shared" si="927"/>
        <v>0</v>
      </c>
      <c r="AM1280" s="1">
        <f t="shared" si="928"/>
        <v>0</v>
      </c>
      <c r="AN1280" s="1">
        <f t="shared" si="928"/>
        <v>0</v>
      </c>
      <c r="AO1280" s="1">
        <f t="shared" si="929"/>
        <v>40</v>
      </c>
      <c r="AP1280" s="1">
        <f t="shared" si="930"/>
        <v>0</v>
      </c>
      <c r="AQ1280" s="1">
        <f t="shared" si="931"/>
        <v>0</v>
      </c>
      <c r="AR1280" s="1">
        <f t="shared" si="932"/>
        <v>0</v>
      </c>
      <c r="AS1280" s="1">
        <f t="shared" si="933"/>
        <v>0</v>
      </c>
      <c r="AT1280" s="1">
        <f t="shared" si="934"/>
        <v>0</v>
      </c>
      <c r="AU1280" s="1">
        <f t="shared" si="935"/>
        <v>0</v>
      </c>
      <c r="AV1280" s="1">
        <f t="shared" si="936"/>
        <v>0</v>
      </c>
      <c r="AW1280" s="1">
        <f t="shared" si="937"/>
        <v>0</v>
      </c>
      <c r="AX1280" s="1">
        <f t="shared" si="938"/>
        <v>0</v>
      </c>
      <c r="AY1280" s="1">
        <f t="shared" si="939"/>
        <v>0</v>
      </c>
      <c r="AZ1280" s="1">
        <f t="shared" si="940"/>
        <v>40</v>
      </c>
      <c r="BA1280" s="1">
        <f t="shared" si="941"/>
        <v>0</v>
      </c>
      <c r="BB1280" s="1">
        <f t="shared" si="942"/>
        <v>0</v>
      </c>
      <c r="BC1280" s="1">
        <f t="shared" si="943"/>
        <v>0</v>
      </c>
      <c r="BD1280" s="1">
        <f t="shared" si="944"/>
        <v>80</v>
      </c>
      <c r="BE1280" s="1" t="b">
        <f t="shared" si="951"/>
        <v>0</v>
      </c>
      <c r="BF1280" s="1">
        <f t="shared" si="952"/>
        <v>0</v>
      </c>
      <c r="BG1280" s="3">
        <v>1262</v>
      </c>
      <c r="BH1280" s="1">
        <f t="shared" si="964"/>
        <v>0</v>
      </c>
      <c r="BI1280" s="1">
        <f t="shared" si="945"/>
        <v>0</v>
      </c>
      <c r="BJ1280" s="3">
        <v>1262</v>
      </c>
      <c r="BK1280" s="1">
        <f t="shared" si="946"/>
        <v>9</v>
      </c>
      <c r="BL1280" s="1">
        <f t="shared" si="953"/>
        <v>0</v>
      </c>
      <c r="BM1280" s="1">
        <f t="shared" si="954"/>
        <v>0</v>
      </c>
      <c r="BN1280" s="1">
        <f t="shared" si="955"/>
        <v>0</v>
      </c>
      <c r="BO1280" s="1">
        <f t="shared" si="956"/>
        <v>0</v>
      </c>
      <c r="BP1280" s="1">
        <f t="shared" si="957"/>
        <v>0</v>
      </c>
      <c r="BQ1280" s="1">
        <f t="shared" si="958"/>
        <v>0</v>
      </c>
      <c r="BR1280" s="1">
        <f t="shared" si="959"/>
        <v>0</v>
      </c>
      <c r="BS1280" s="1">
        <f t="shared" si="960"/>
        <v>0</v>
      </c>
      <c r="BT1280" s="1">
        <f t="shared" si="961"/>
        <v>1</v>
      </c>
      <c r="BU1280" s="1">
        <f t="shared" si="962"/>
        <v>2</v>
      </c>
      <c r="BW1280" s="1">
        <f t="shared" si="965"/>
        <v>0</v>
      </c>
      <c r="BX1280" s="1">
        <f t="shared" si="966"/>
        <v>0</v>
      </c>
      <c r="BY1280" s="1">
        <f t="shared" si="967"/>
        <v>0</v>
      </c>
      <c r="BZ1280" s="1">
        <f t="shared" si="968"/>
        <v>0</v>
      </c>
      <c r="CA1280" s="1">
        <f t="shared" si="969"/>
        <v>0</v>
      </c>
      <c r="CB1280" s="1">
        <f t="shared" si="970"/>
        <v>0</v>
      </c>
      <c r="CC1280" s="1">
        <f t="shared" si="971"/>
        <v>0</v>
      </c>
      <c r="CD1280" s="1">
        <f t="shared" si="972"/>
        <v>0</v>
      </c>
      <c r="CE1280" s="1">
        <f t="shared" si="973"/>
        <v>70</v>
      </c>
      <c r="CF1280" s="1">
        <f t="shared" si="974"/>
        <v>140</v>
      </c>
      <c r="CW1280" s="1">
        <v>1262</v>
      </c>
      <c r="CX1280" s="1">
        <f t="shared" si="947"/>
        <v>1</v>
      </c>
      <c r="CY1280" s="1" t="s">
        <v>37</v>
      </c>
      <c r="CZ1280" s="1">
        <v>1</v>
      </c>
      <c r="DB1280" s="1">
        <f t="shared" si="963"/>
        <v>7</v>
      </c>
      <c r="DC1280" s="1" t="s">
        <v>43</v>
      </c>
      <c r="DD1280" s="1">
        <f t="shared" si="948"/>
        <v>7</v>
      </c>
      <c r="DL1280" s="1">
        <v>1262</v>
      </c>
      <c r="DM1280" s="1">
        <f t="shared" si="949"/>
        <v>4</v>
      </c>
      <c r="DN1280" s="1">
        <f t="shared" si="950"/>
        <v>0</v>
      </c>
      <c r="DO1280" s="1" t="s">
        <v>37</v>
      </c>
      <c r="DP1280" s="1">
        <v>0</v>
      </c>
    </row>
    <row r="1281" spans="1:120" ht="15">
      <c r="A1281">
        <v>1263</v>
      </c>
      <c r="B1281">
        <v>1</v>
      </c>
      <c r="C1281" s="25">
        <v>2300</v>
      </c>
      <c r="D1281">
        <v>4</v>
      </c>
      <c r="E1281">
        <v>9</v>
      </c>
      <c r="F1281" t="s">
        <v>94</v>
      </c>
      <c r="G1281">
        <v>3</v>
      </c>
      <c r="H1281"/>
      <c r="I1281"/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1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f t="shared" si="922"/>
        <v>0</v>
      </c>
      <c r="AH1281" s="1">
        <f t="shared" si="923"/>
        <v>0</v>
      </c>
      <c r="AI1281" s="1">
        <f t="shared" si="924"/>
        <v>0</v>
      </c>
      <c r="AJ1281" s="1">
        <f t="shared" si="925"/>
        <v>0</v>
      </c>
      <c r="AK1281" s="1">
        <f t="shared" si="926"/>
        <v>0</v>
      </c>
      <c r="AL1281" s="1">
        <f t="shared" si="927"/>
        <v>0</v>
      </c>
      <c r="AM1281" s="1">
        <f t="shared" si="928"/>
        <v>0</v>
      </c>
      <c r="AN1281" s="1">
        <f t="shared" si="928"/>
        <v>0</v>
      </c>
      <c r="AO1281" s="1">
        <f t="shared" si="929"/>
        <v>0</v>
      </c>
      <c r="AP1281" s="1">
        <f t="shared" si="930"/>
        <v>0</v>
      </c>
      <c r="AQ1281" s="1">
        <f t="shared" si="931"/>
        <v>0</v>
      </c>
      <c r="AR1281" s="1">
        <f t="shared" si="932"/>
        <v>0</v>
      </c>
      <c r="AS1281" s="1">
        <f t="shared" si="933"/>
        <v>0</v>
      </c>
      <c r="AT1281" s="1">
        <f t="shared" si="934"/>
        <v>0</v>
      </c>
      <c r="AU1281" s="1">
        <f t="shared" si="935"/>
        <v>0</v>
      </c>
      <c r="AV1281" s="1">
        <f t="shared" si="936"/>
        <v>40</v>
      </c>
      <c r="AW1281" s="1">
        <f t="shared" si="937"/>
        <v>0</v>
      </c>
      <c r="AX1281" s="1">
        <f t="shared" si="938"/>
        <v>0</v>
      </c>
      <c r="AY1281" s="1">
        <f t="shared" si="939"/>
        <v>0</v>
      </c>
      <c r="AZ1281" s="1">
        <f t="shared" si="940"/>
        <v>0</v>
      </c>
      <c r="BA1281" s="1">
        <f t="shared" si="941"/>
        <v>0</v>
      </c>
      <c r="BB1281" s="1">
        <f t="shared" si="942"/>
        <v>0</v>
      </c>
      <c r="BC1281" s="1">
        <f t="shared" si="943"/>
        <v>0</v>
      </c>
      <c r="BD1281" s="1">
        <f t="shared" si="944"/>
        <v>40</v>
      </c>
      <c r="BE1281" s="1" t="str">
        <f t="shared" si="951"/>
        <v>Barge D</v>
      </c>
      <c r="BF1281" s="1">
        <f t="shared" si="952"/>
        <v>6</v>
      </c>
      <c r="BG1281" s="3">
        <v>1263</v>
      </c>
      <c r="BH1281" s="1">
        <f t="shared" si="964"/>
        <v>0</v>
      </c>
      <c r="BI1281" s="1">
        <f t="shared" si="945"/>
        <v>0</v>
      </c>
      <c r="BJ1281" s="3">
        <v>1263</v>
      </c>
      <c r="BK1281" s="1">
        <f t="shared" si="946"/>
        <v>7</v>
      </c>
      <c r="BL1281" s="1">
        <f t="shared" si="953"/>
        <v>0</v>
      </c>
      <c r="BM1281" s="1">
        <f t="shared" si="954"/>
        <v>0</v>
      </c>
      <c r="BN1281" s="1">
        <f t="shared" si="955"/>
        <v>0</v>
      </c>
      <c r="BO1281" s="1">
        <f t="shared" si="956"/>
        <v>0</v>
      </c>
      <c r="BP1281" s="1">
        <f t="shared" si="957"/>
        <v>0</v>
      </c>
      <c r="BQ1281" s="1">
        <f t="shared" si="958"/>
        <v>0</v>
      </c>
      <c r="BR1281" s="1">
        <f t="shared" si="959"/>
        <v>1</v>
      </c>
      <c r="BS1281" s="1">
        <f t="shared" si="960"/>
        <v>2</v>
      </c>
      <c r="BT1281" s="1">
        <f t="shared" si="961"/>
        <v>3</v>
      </c>
      <c r="BU1281" s="1">
        <f t="shared" si="962"/>
        <v>4</v>
      </c>
      <c r="BW1281" s="1">
        <f t="shared" si="965"/>
        <v>0</v>
      </c>
      <c r="BX1281" s="1">
        <f t="shared" si="966"/>
        <v>0</v>
      </c>
      <c r="BY1281" s="1">
        <f t="shared" si="967"/>
        <v>0</v>
      </c>
      <c r="BZ1281" s="1">
        <f>IF(BO1281&gt;0,IF($B1281=1,BO1281*50,BO1281*70),0)</f>
        <v>0</v>
      </c>
      <c r="CA1281" s="1">
        <f>IF(BP1281&gt;0,IF($B1281=1,BP1281*50,BP1281*70),0)</f>
        <v>0</v>
      </c>
      <c r="CB1281" s="1">
        <f t="shared" ref="BZ1281:CF1317" si="975">IF(BQ1281&gt;0,IF($B1281=1,BQ1281*50,BQ1281*70),0)</f>
        <v>0</v>
      </c>
      <c r="CC1281" s="1">
        <f t="shared" si="975"/>
        <v>50</v>
      </c>
      <c r="CD1281" s="1">
        <f t="shared" si="975"/>
        <v>100</v>
      </c>
      <c r="CE1281" s="1">
        <f t="shared" si="975"/>
        <v>150</v>
      </c>
      <c r="CF1281" s="1">
        <f t="shared" si="975"/>
        <v>200</v>
      </c>
      <c r="CW1281" s="1">
        <v>1263</v>
      </c>
      <c r="CX1281" s="1">
        <f t="shared" si="947"/>
        <v>1</v>
      </c>
      <c r="CY1281" s="1" t="s">
        <v>37</v>
      </c>
      <c r="CZ1281" s="1">
        <v>1</v>
      </c>
      <c r="DB1281" s="1">
        <f t="shared" si="963"/>
        <v>7</v>
      </c>
      <c r="DC1281" s="1" t="s">
        <v>43</v>
      </c>
      <c r="DD1281" s="1">
        <f t="shared" si="948"/>
        <v>9</v>
      </c>
      <c r="DL1281" s="1">
        <v>1263</v>
      </c>
      <c r="DM1281" s="1">
        <f t="shared" si="949"/>
        <v>5</v>
      </c>
      <c r="DN1281" s="1">
        <f t="shared" si="950"/>
        <v>0</v>
      </c>
      <c r="DO1281" s="1" t="s">
        <v>37</v>
      </c>
      <c r="DP1281" s="1">
        <v>0</v>
      </c>
    </row>
    <row r="1282" spans="1:120" ht="15">
      <c r="A1282">
        <v>1264</v>
      </c>
      <c r="B1282">
        <v>2</v>
      </c>
      <c r="C1282" s="25">
        <v>4200</v>
      </c>
      <c r="D1282">
        <v>5</v>
      </c>
      <c r="E1282">
        <v>10</v>
      </c>
      <c r="F1282" t="s">
        <v>73</v>
      </c>
      <c r="G1282">
        <v>3</v>
      </c>
      <c r="H1282"/>
      <c r="I1282"/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1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f t="shared" si="922"/>
        <v>0</v>
      </c>
      <c r="AH1282" s="1">
        <f t="shared" si="923"/>
        <v>0</v>
      </c>
      <c r="AI1282" s="1">
        <f t="shared" si="924"/>
        <v>0</v>
      </c>
      <c r="AJ1282" s="1">
        <f t="shared" si="925"/>
        <v>0</v>
      </c>
      <c r="AK1282" s="1">
        <f t="shared" si="926"/>
        <v>0</v>
      </c>
      <c r="AL1282" s="1">
        <f t="shared" si="927"/>
        <v>0</v>
      </c>
      <c r="AM1282" s="1">
        <f t="shared" si="928"/>
        <v>0</v>
      </c>
      <c r="AN1282" s="1">
        <f t="shared" si="928"/>
        <v>0</v>
      </c>
      <c r="AO1282" s="1">
        <f t="shared" si="929"/>
        <v>0</v>
      </c>
      <c r="AP1282" s="1">
        <f t="shared" si="930"/>
        <v>0</v>
      </c>
      <c r="AQ1282" s="1">
        <f t="shared" si="931"/>
        <v>0</v>
      </c>
      <c r="AR1282" s="1">
        <f t="shared" si="932"/>
        <v>0</v>
      </c>
      <c r="AS1282" s="1">
        <f t="shared" si="933"/>
        <v>0</v>
      </c>
      <c r="AT1282" s="1">
        <f t="shared" si="934"/>
        <v>0</v>
      </c>
      <c r="AU1282" s="1">
        <f t="shared" si="935"/>
        <v>80</v>
      </c>
      <c r="AV1282" s="1">
        <f t="shared" si="936"/>
        <v>0</v>
      </c>
      <c r="AW1282" s="1">
        <f t="shared" si="937"/>
        <v>0</v>
      </c>
      <c r="AX1282" s="1">
        <f t="shared" si="938"/>
        <v>0</v>
      </c>
      <c r="AY1282" s="1">
        <f t="shared" si="939"/>
        <v>0</v>
      </c>
      <c r="AZ1282" s="1">
        <f t="shared" si="940"/>
        <v>0</v>
      </c>
      <c r="BA1282" s="1">
        <f t="shared" si="941"/>
        <v>0</v>
      </c>
      <c r="BB1282" s="1">
        <f t="shared" si="942"/>
        <v>0</v>
      </c>
      <c r="BC1282" s="1">
        <f t="shared" si="943"/>
        <v>0</v>
      </c>
      <c r="BD1282" s="1">
        <f t="shared" si="944"/>
        <v>80</v>
      </c>
      <c r="BE1282" s="1" t="str">
        <f t="shared" si="951"/>
        <v>Barge A</v>
      </c>
      <c r="BF1282" s="1">
        <f t="shared" si="952"/>
        <v>6</v>
      </c>
      <c r="BG1282" s="3">
        <v>1264</v>
      </c>
      <c r="BH1282" s="1">
        <f t="shared" si="964"/>
        <v>0</v>
      </c>
      <c r="BI1282" s="1">
        <f t="shared" si="945"/>
        <v>0</v>
      </c>
      <c r="BJ1282" s="3">
        <v>1264</v>
      </c>
      <c r="BK1282" s="1">
        <f t="shared" si="946"/>
        <v>8</v>
      </c>
      <c r="BL1282" s="1">
        <f t="shared" si="953"/>
        <v>0</v>
      </c>
      <c r="BM1282" s="1">
        <f t="shared" si="954"/>
        <v>0</v>
      </c>
      <c r="BN1282" s="1">
        <f t="shared" si="955"/>
        <v>0</v>
      </c>
      <c r="BO1282" s="1">
        <f t="shared" si="956"/>
        <v>0</v>
      </c>
      <c r="BP1282" s="1">
        <f t="shared" si="957"/>
        <v>0</v>
      </c>
      <c r="BQ1282" s="1">
        <f t="shared" si="958"/>
        <v>0</v>
      </c>
      <c r="BR1282" s="1">
        <f t="shared" si="959"/>
        <v>0</v>
      </c>
      <c r="BS1282" s="1">
        <f t="shared" si="960"/>
        <v>1</v>
      </c>
      <c r="BT1282" s="1">
        <f t="shared" si="961"/>
        <v>2</v>
      </c>
      <c r="BU1282" s="1">
        <f t="shared" si="962"/>
        <v>3</v>
      </c>
      <c r="BW1282" s="1">
        <f t="shared" ref="BW1282:CB1342" si="976">IF(BL1282&gt;0,IF($B1282=1,BL1282*50,BL1282*70),0)</f>
        <v>0</v>
      </c>
      <c r="BX1282" s="1">
        <f t="shared" si="976"/>
        <v>0</v>
      </c>
      <c r="BY1282" s="1">
        <f t="shared" si="976"/>
        <v>0</v>
      </c>
      <c r="BZ1282" s="1">
        <f t="shared" si="975"/>
        <v>0</v>
      </c>
      <c r="CA1282" s="1">
        <f t="shared" si="975"/>
        <v>0</v>
      </c>
      <c r="CB1282" s="1">
        <f t="shared" si="975"/>
        <v>0</v>
      </c>
      <c r="CC1282" s="1">
        <f t="shared" si="975"/>
        <v>0</v>
      </c>
      <c r="CD1282" s="1">
        <f t="shared" si="975"/>
        <v>70</v>
      </c>
      <c r="CE1282" s="1">
        <f t="shared" si="975"/>
        <v>140</v>
      </c>
      <c r="CF1282" s="1">
        <f t="shared" si="975"/>
        <v>210</v>
      </c>
      <c r="CW1282" s="1">
        <v>1264</v>
      </c>
      <c r="CX1282" s="1">
        <f t="shared" si="947"/>
        <v>1</v>
      </c>
      <c r="CY1282" s="1" t="s">
        <v>37</v>
      </c>
      <c r="CZ1282" s="1">
        <v>1</v>
      </c>
      <c r="DB1282" s="1">
        <f t="shared" si="963"/>
        <v>7</v>
      </c>
      <c r="DC1282" s="1" t="s">
        <v>43</v>
      </c>
      <c r="DD1282" s="1">
        <f t="shared" si="948"/>
        <v>10</v>
      </c>
      <c r="DL1282" s="1">
        <v>1264</v>
      </c>
      <c r="DM1282" s="1">
        <f t="shared" si="949"/>
        <v>6</v>
      </c>
      <c r="DN1282" s="1">
        <f t="shared" si="950"/>
        <v>0</v>
      </c>
      <c r="DO1282" s="1" t="s">
        <v>37</v>
      </c>
      <c r="DP1282" s="1">
        <v>0</v>
      </c>
    </row>
    <row r="1283" spans="1:120" ht="15">
      <c r="A1283">
        <v>1265</v>
      </c>
      <c r="B1283">
        <v>1</v>
      </c>
      <c r="C1283" s="25">
        <v>22300</v>
      </c>
      <c r="D1283">
        <v>2</v>
      </c>
      <c r="E1283">
        <v>6</v>
      </c>
      <c r="F1283" t="s">
        <v>73</v>
      </c>
      <c r="G1283">
        <v>2</v>
      </c>
      <c r="H1283"/>
      <c r="I1283"/>
      <c r="J1283" s="1">
        <v>0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1</v>
      </c>
      <c r="S1283" s="1">
        <v>0</v>
      </c>
      <c r="T1283" s="1"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f t="shared" si="922"/>
        <v>0</v>
      </c>
      <c r="AH1283" s="1">
        <f t="shared" si="923"/>
        <v>0</v>
      </c>
      <c r="AI1283" s="1">
        <f t="shared" si="924"/>
        <v>0</v>
      </c>
      <c r="AJ1283" s="1">
        <f t="shared" si="925"/>
        <v>0</v>
      </c>
      <c r="AK1283" s="1">
        <f t="shared" si="926"/>
        <v>0</v>
      </c>
      <c r="AL1283" s="1">
        <f t="shared" si="927"/>
        <v>0</v>
      </c>
      <c r="AM1283" s="1">
        <f t="shared" si="928"/>
        <v>0</v>
      </c>
      <c r="AN1283" s="1">
        <f t="shared" si="928"/>
        <v>0</v>
      </c>
      <c r="AO1283" s="1">
        <f t="shared" si="929"/>
        <v>90</v>
      </c>
      <c r="AP1283" s="1">
        <f t="shared" si="930"/>
        <v>0</v>
      </c>
      <c r="AQ1283" s="1">
        <f t="shared" si="931"/>
        <v>0</v>
      </c>
      <c r="AR1283" s="1">
        <f t="shared" si="932"/>
        <v>0</v>
      </c>
      <c r="AS1283" s="1">
        <f t="shared" si="933"/>
        <v>0</v>
      </c>
      <c r="AT1283" s="1">
        <f t="shared" si="934"/>
        <v>0</v>
      </c>
      <c r="AU1283" s="1">
        <f t="shared" si="935"/>
        <v>0</v>
      </c>
      <c r="AV1283" s="1">
        <f t="shared" si="936"/>
        <v>0</v>
      </c>
      <c r="AW1283" s="1">
        <f t="shared" si="937"/>
        <v>0</v>
      </c>
      <c r="AX1283" s="1">
        <f t="shared" si="938"/>
        <v>0</v>
      </c>
      <c r="AY1283" s="1">
        <f t="shared" si="939"/>
        <v>0</v>
      </c>
      <c r="AZ1283" s="1">
        <f t="shared" si="940"/>
        <v>0</v>
      </c>
      <c r="BA1283" s="1">
        <f t="shared" si="941"/>
        <v>0</v>
      </c>
      <c r="BB1283" s="1">
        <f t="shared" si="942"/>
        <v>0</v>
      </c>
      <c r="BC1283" s="1">
        <f t="shared" si="943"/>
        <v>0</v>
      </c>
      <c r="BD1283" s="1">
        <f t="shared" si="944"/>
        <v>90</v>
      </c>
      <c r="BE1283" s="1" t="str">
        <f t="shared" si="951"/>
        <v>Barge B</v>
      </c>
      <c r="BF1283" s="1">
        <f t="shared" si="952"/>
        <v>4</v>
      </c>
      <c r="BG1283" s="3">
        <v>1265</v>
      </c>
      <c r="BH1283" s="1">
        <f t="shared" si="964"/>
        <v>1</v>
      </c>
      <c r="BI1283" s="1">
        <f t="shared" si="945"/>
        <v>50</v>
      </c>
      <c r="BJ1283" s="3">
        <v>1265</v>
      </c>
      <c r="BK1283" s="1">
        <f t="shared" si="946"/>
        <v>4</v>
      </c>
      <c r="BL1283" s="1">
        <f t="shared" si="953"/>
        <v>0</v>
      </c>
      <c r="BM1283" s="1">
        <f t="shared" si="954"/>
        <v>0</v>
      </c>
      <c r="BN1283" s="1">
        <f t="shared" si="955"/>
        <v>0</v>
      </c>
      <c r="BO1283" s="1">
        <f t="shared" si="956"/>
        <v>1</v>
      </c>
      <c r="BP1283" s="1">
        <f t="shared" si="957"/>
        <v>2</v>
      </c>
      <c r="BQ1283" s="1">
        <f t="shared" si="958"/>
        <v>3</v>
      </c>
      <c r="BR1283" s="1">
        <f t="shared" si="959"/>
        <v>4</v>
      </c>
      <c r="BS1283" s="1">
        <f t="shared" si="960"/>
        <v>5</v>
      </c>
      <c r="BT1283" s="1">
        <f t="shared" si="961"/>
        <v>6</v>
      </c>
      <c r="BU1283" s="1">
        <f t="shared" si="962"/>
        <v>7</v>
      </c>
      <c r="BW1283" s="1">
        <f t="shared" si="976"/>
        <v>0</v>
      </c>
      <c r="BX1283" s="1">
        <f t="shared" si="976"/>
        <v>0</v>
      </c>
      <c r="BY1283" s="1">
        <f t="shared" si="976"/>
        <v>0</v>
      </c>
      <c r="BZ1283" s="1">
        <f t="shared" si="975"/>
        <v>50</v>
      </c>
      <c r="CA1283" s="1">
        <f t="shared" si="975"/>
        <v>100</v>
      </c>
      <c r="CB1283" s="1">
        <f t="shared" si="975"/>
        <v>150</v>
      </c>
      <c r="CC1283" s="1">
        <f t="shared" si="975"/>
        <v>200</v>
      </c>
      <c r="CD1283" s="1">
        <f t="shared" si="975"/>
        <v>250</v>
      </c>
      <c r="CE1283" s="1">
        <f t="shared" si="975"/>
        <v>300</v>
      </c>
      <c r="CF1283" s="1">
        <f t="shared" si="975"/>
        <v>350</v>
      </c>
      <c r="CW1283" s="1">
        <v>1265</v>
      </c>
      <c r="CX1283" s="1">
        <f t="shared" si="947"/>
        <v>1</v>
      </c>
      <c r="CY1283" s="1" t="s">
        <v>37</v>
      </c>
      <c r="CZ1283" s="1">
        <v>1</v>
      </c>
      <c r="DB1283" s="1">
        <f t="shared" si="963"/>
        <v>5</v>
      </c>
      <c r="DC1283" s="1" t="s">
        <v>43</v>
      </c>
      <c r="DD1283" s="1">
        <f t="shared" si="948"/>
        <v>6</v>
      </c>
      <c r="DL1283" s="1">
        <v>1265</v>
      </c>
      <c r="DM1283" s="1">
        <f t="shared" si="949"/>
        <v>3</v>
      </c>
      <c r="DN1283" s="1">
        <f t="shared" si="950"/>
        <v>0</v>
      </c>
      <c r="DO1283" s="1" t="s">
        <v>37</v>
      </c>
      <c r="DP1283" s="1">
        <v>0</v>
      </c>
    </row>
    <row r="1284" spans="1:120" ht="15">
      <c r="A1284">
        <v>1266</v>
      </c>
      <c r="B1284">
        <v>2</v>
      </c>
      <c r="C1284" s="25">
        <v>4200</v>
      </c>
      <c r="D1284">
        <v>6</v>
      </c>
      <c r="E1284">
        <v>9</v>
      </c>
      <c r="F1284" t="s">
        <v>35</v>
      </c>
      <c r="G1284">
        <v>3</v>
      </c>
      <c r="H1284"/>
      <c r="I1284"/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1</v>
      </c>
      <c r="AD1284" s="1">
        <v>0</v>
      </c>
      <c r="AE1284" s="1">
        <v>0</v>
      </c>
      <c r="AF1284" s="1">
        <v>0</v>
      </c>
      <c r="AG1284" s="1">
        <f t="shared" si="922"/>
        <v>0</v>
      </c>
      <c r="AH1284" s="1">
        <f t="shared" si="923"/>
        <v>0</v>
      </c>
      <c r="AI1284" s="1">
        <f t="shared" si="924"/>
        <v>0</v>
      </c>
      <c r="AJ1284" s="1">
        <f t="shared" si="925"/>
        <v>0</v>
      </c>
      <c r="AK1284" s="1">
        <f t="shared" si="926"/>
        <v>0</v>
      </c>
      <c r="AL1284" s="1">
        <f t="shared" si="927"/>
        <v>0</v>
      </c>
      <c r="AM1284" s="1">
        <f t="shared" si="928"/>
        <v>0</v>
      </c>
      <c r="AN1284" s="1">
        <f t="shared" si="928"/>
        <v>0</v>
      </c>
      <c r="AO1284" s="1">
        <f t="shared" si="929"/>
        <v>0</v>
      </c>
      <c r="AP1284" s="1">
        <f t="shared" si="930"/>
        <v>0</v>
      </c>
      <c r="AQ1284" s="1">
        <f t="shared" si="931"/>
        <v>0</v>
      </c>
      <c r="AR1284" s="1">
        <f t="shared" si="932"/>
        <v>0</v>
      </c>
      <c r="AS1284" s="1">
        <f t="shared" si="933"/>
        <v>0</v>
      </c>
      <c r="AT1284" s="1">
        <f t="shared" si="934"/>
        <v>0</v>
      </c>
      <c r="AU1284" s="1">
        <f t="shared" si="935"/>
        <v>0</v>
      </c>
      <c r="AV1284" s="1">
        <f t="shared" si="936"/>
        <v>0</v>
      </c>
      <c r="AW1284" s="1">
        <f t="shared" si="937"/>
        <v>0</v>
      </c>
      <c r="AX1284" s="1">
        <f t="shared" si="938"/>
        <v>0</v>
      </c>
      <c r="AY1284" s="1">
        <f t="shared" si="939"/>
        <v>0</v>
      </c>
      <c r="AZ1284" s="1">
        <f t="shared" si="940"/>
        <v>80</v>
      </c>
      <c r="BA1284" s="1">
        <f t="shared" si="941"/>
        <v>0</v>
      </c>
      <c r="BB1284" s="1">
        <f t="shared" si="942"/>
        <v>0</v>
      </c>
      <c r="BC1284" s="1">
        <f t="shared" si="943"/>
        <v>0</v>
      </c>
      <c r="BD1284" s="1">
        <f t="shared" si="944"/>
        <v>80</v>
      </c>
      <c r="BE1284" s="1" t="str">
        <f t="shared" si="951"/>
        <v>Barge D</v>
      </c>
      <c r="BF1284" s="1">
        <f t="shared" si="952"/>
        <v>8</v>
      </c>
      <c r="BG1284" s="3">
        <v>1266</v>
      </c>
      <c r="BH1284" s="1">
        <f t="shared" si="964"/>
        <v>0</v>
      </c>
      <c r="BI1284" s="1">
        <f t="shared" si="945"/>
        <v>0</v>
      </c>
      <c r="BJ1284" s="3">
        <v>1266</v>
      </c>
      <c r="BK1284" s="1">
        <f t="shared" si="946"/>
        <v>9</v>
      </c>
      <c r="BL1284" s="1">
        <f t="shared" si="953"/>
        <v>0</v>
      </c>
      <c r="BM1284" s="1">
        <f t="shared" si="954"/>
        <v>0</v>
      </c>
      <c r="BN1284" s="1">
        <f t="shared" si="955"/>
        <v>0</v>
      </c>
      <c r="BO1284" s="1">
        <f t="shared" si="956"/>
        <v>0</v>
      </c>
      <c r="BP1284" s="1">
        <f t="shared" si="957"/>
        <v>0</v>
      </c>
      <c r="BQ1284" s="1">
        <f t="shared" si="958"/>
        <v>0</v>
      </c>
      <c r="BR1284" s="1">
        <f t="shared" si="959"/>
        <v>0</v>
      </c>
      <c r="BS1284" s="1">
        <f t="shared" si="960"/>
        <v>0</v>
      </c>
      <c r="BT1284" s="1">
        <f t="shared" si="961"/>
        <v>1</v>
      </c>
      <c r="BU1284" s="1">
        <f t="shared" si="962"/>
        <v>2</v>
      </c>
      <c r="BW1284" s="1">
        <f t="shared" si="976"/>
        <v>0</v>
      </c>
      <c r="BX1284" s="1">
        <f t="shared" si="976"/>
        <v>0</v>
      </c>
      <c r="BY1284" s="1">
        <f t="shared" si="976"/>
        <v>0</v>
      </c>
      <c r="BZ1284" s="1">
        <f t="shared" si="975"/>
        <v>0</v>
      </c>
      <c r="CA1284" s="1">
        <f t="shared" si="975"/>
        <v>0</v>
      </c>
      <c r="CB1284" s="1">
        <f t="shared" si="975"/>
        <v>0</v>
      </c>
      <c r="CC1284" s="1">
        <f t="shared" si="975"/>
        <v>0</v>
      </c>
      <c r="CD1284" s="1">
        <f t="shared" si="975"/>
        <v>0</v>
      </c>
      <c r="CE1284" s="1">
        <f t="shared" si="975"/>
        <v>70</v>
      </c>
      <c r="CF1284" s="1">
        <f t="shared" si="975"/>
        <v>140</v>
      </c>
      <c r="CW1284" s="1">
        <v>1266</v>
      </c>
      <c r="CX1284" s="1">
        <f t="shared" si="947"/>
        <v>1</v>
      </c>
      <c r="CY1284" s="1" t="s">
        <v>37</v>
      </c>
      <c r="CZ1284" s="1">
        <v>1</v>
      </c>
      <c r="DB1284" s="1">
        <f t="shared" si="963"/>
        <v>9</v>
      </c>
      <c r="DC1284" s="1" t="s">
        <v>43</v>
      </c>
      <c r="DD1284" s="1">
        <f t="shared" si="948"/>
        <v>9</v>
      </c>
      <c r="DL1284" s="1">
        <v>1266</v>
      </c>
      <c r="DM1284" s="1">
        <f t="shared" si="949"/>
        <v>7</v>
      </c>
      <c r="DN1284" s="1">
        <f t="shared" si="950"/>
        <v>0</v>
      </c>
      <c r="DO1284" s="1" t="s">
        <v>37</v>
      </c>
      <c r="DP1284" s="1">
        <v>0</v>
      </c>
    </row>
    <row r="1285" spans="1:120" ht="15">
      <c r="A1285">
        <v>1267</v>
      </c>
      <c r="B1285">
        <v>2</v>
      </c>
      <c r="C1285" s="25">
        <v>4200</v>
      </c>
      <c r="D1285">
        <v>3</v>
      </c>
      <c r="E1285">
        <v>7</v>
      </c>
      <c r="F1285" t="s">
        <v>35</v>
      </c>
      <c r="G1285">
        <v>2</v>
      </c>
      <c r="H1285"/>
      <c r="I1285"/>
      <c r="J1285" s="1">
        <v>0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1</v>
      </c>
      <c r="S1285" s="1">
        <v>0</v>
      </c>
      <c r="T1285" s="1"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f t="shared" si="922"/>
        <v>0</v>
      </c>
      <c r="AH1285" s="1">
        <f t="shared" si="923"/>
        <v>0</v>
      </c>
      <c r="AI1285" s="1">
        <f t="shared" si="924"/>
        <v>0</v>
      </c>
      <c r="AJ1285" s="1">
        <f t="shared" si="925"/>
        <v>0</v>
      </c>
      <c r="AK1285" s="1">
        <f t="shared" si="926"/>
        <v>0</v>
      </c>
      <c r="AL1285" s="1">
        <f t="shared" si="927"/>
        <v>0</v>
      </c>
      <c r="AM1285" s="1">
        <f t="shared" si="928"/>
        <v>0</v>
      </c>
      <c r="AN1285" s="1">
        <f t="shared" si="928"/>
        <v>0</v>
      </c>
      <c r="AO1285" s="1">
        <f t="shared" si="929"/>
        <v>80</v>
      </c>
      <c r="AP1285" s="1">
        <f t="shared" si="930"/>
        <v>0</v>
      </c>
      <c r="AQ1285" s="1">
        <f t="shared" si="931"/>
        <v>0</v>
      </c>
      <c r="AR1285" s="1">
        <f t="shared" si="932"/>
        <v>0</v>
      </c>
      <c r="AS1285" s="1">
        <f t="shared" si="933"/>
        <v>0</v>
      </c>
      <c r="AT1285" s="1">
        <f t="shared" si="934"/>
        <v>0</v>
      </c>
      <c r="AU1285" s="1">
        <f t="shared" si="935"/>
        <v>0</v>
      </c>
      <c r="AV1285" s="1">
        <f t="shared" si="936"/>
        <v>0</v>
      </c>
      <c r="AW1285" s="1">
        <f t="shared" si="937"/>
        <v>0</v>
      </c>
      <c r="AX1285" s="1">
        <f t="shared" si="938"/>
        <v>0</v>
      </c>
      <c r="AY1285" s="1">
        <f t="shared" si="939"/>
        <v>0</v>
      </c>
      <c r="AZ1285" s="1">
        <f t="shared" si="940"/>
        <v>0</v>
      </c>
      <c r="BA1285" s="1">
        <f t="shared" si="941"/>
        <v>0</v>
      </c>
      <c r="BB1285" s="1">
        <f t="shared" si="942"/>
        <v>0</v>
      </c>
      <c r="BC1285" s="1">
        <f t="shared" si="943"/>
        <v>0</v>
      </c>
      <c r="BD1285" s="1">
        <f t="shared" si="944"/>
        <v>80</v>
      </c>
      <c r="BE1285" s="1" t="str">
        <f t="shared" si="951"/>
        <v>Barge B</v>
      </c>
      <c r="BF1285" s="1">
        <f t="shared" si="952"/>
        <v>4</v>
      </c>
      <c r="BG1285" s="3">
        <v>1267</v>
      </c>
      <c r="BH1285" s="1">
        <f t="shared" si="964"/>
        <v>0</v>
      </c>
      <c r="BI1285" s="1">
        <f t="shared" si="945"/>
        <v>0</v>
      </c>
      <c r="BJ1285" s="3">
        <v>1267</v>
      </c>
      <c r="BK1285" s="1">
        <f t="shared" si="946"/>
        <v>5</v>
      </c>
      <c r="BL1285" s="1">
        <f t="shared" si="953"/>
        <v>0</v>
      </c>
      <c r="BM1285" s="1">
        <f t="shared" si="954"/>
        <v>0</v>
      </c>
      <c r="BN1285" s="1">
        <f t="shared" si="955"/>
        <v>0</v>
      </c>
      <c r="BO1285" s="1">
        <f t="shared" si="956"/>
        <v>0</v>
      </c>
      <c r="BP1285" s="1">
        <f t="shared" si="957"/>
        <v>1</v>
      </c>
      <c r="BQ1285" s="1">
        <f t="shared" si="958"/>
        <v>2</v>
      </c>
      <c r="BR1285" s="1">
        <f t="shared" si="959"/>
        <v>3</v>
      </c>
      <c r="BS1285" s="1">
        <f t="shared" si="960"/>
        <v>4</v>
      </c>
      <c r="BT1285" s="1">
        <f t="shared" si="961"/>
        <v>5</v>
      </c>
      <c r="BU1285" s="1">
        <f t="shared" si="962"/>
        <v>6</v>
      </c>
      <c r="BW1285" s="1">
        <f t="shared" si="976"/>
        <v>0</v>
      </c>
      <c r="BX1285" s="1">
        <f t="shared" si="976"/>
        <v>0</v>
      </c>
      <c r="BY1285" s="1">
        <f t="shared" si="976"/>
        <v>0</v>
      </c>
      <c r="BZ1285" s="1">
        <f t="shared" si="975"/>
        <v>0</v>
      </c>
      <c r="CA1285" s="1">
        <f t="shared" si="975"/>
        <v>70</v>
      </c>
      <c r="CB1285" s="1">
        <f t="shared" si="975"/>
        <v>140</v>
      </c>
      <c r="CC1285" s="1">
        <f t="shared" si="975"/>
        <v>210</v>
      </c>
      <c r="CD1285" s="1">
        <f t="shared" si="975"/>
        <v>280</v>
      </c>
      <c r="CE1285" s="1">
        <f t="shared" si="975"/>
        <v>350</v>
      </c>
      <c r="CF1285" s="1">
        <f t="shared" si="975"/>
        <v>420</v>
      </c>
      <c r="CW1285" s="1">
        <v>1267</v>
      </c>
      <c r="CX1285" s="1">
        <f t="shared" si="947"/>
        <v>1</v>
      </c>
      <c r="CY1285" s="1" t="s">
        <v>37</v>
      </c>
      <c r="CZ1285" s="1">
        <v>1</v>
      </c>
      <c r="DB1285" s="1">
        <f t="shared" si="963"/>
        <v>5</v>
      </c>
      <c r="DC1285" s="1" t="s">
        <v>43</v>
      </c>
      <c r="DD1285" s="1">
        <f t="shared" si="948"/>
        <v>7</v>
      </c>
      <c r="DL1285" s="1">
        <v>1267</v>
      </c>
      <c r="DM1285" s="1">
        <f t="shared" si="949"/>
        <v>4</v>
      </c>
      <c r="DN1285" s="1">
        <f t="shared" si="950"/>
        <v>0</v>
      </c>
      <c r="DO1285" s="1" t="s">
        <v>37</v>
      </c>
      <c r="DP1285" s="1">
        <v>0</v>
      </c>
    </row>
    <row r="1286" spans="1:120" ht="15">
      <c r="A1286">
        <v>1268</v>
      </c>
      <c r="B1286">
        <v>2</v>
      </c>
      <c r="C1286" s="25">
        <v>4200</v>
      </c>
      <c r="D1286">
        <v>0</v>
      </c>
      <c r="E1286">
        <v>5</v>
      </c>
      <c r="F1286" t="s">
        <v>35</v>
      </c>
      <c r="G1286">
        <v>6</v>
      </c>
      <c r="H1286"/>
      <c r="I1286"/>
      <c r="J1286" s="1">
        <v>0</v>
      </c>
      <c r="K1286" s="1">
        <v>0</v>
      </c>
      <c r="L1286" s="1">
        <v>0</v>
      </c>
      <c r="M1286" s="1">
        <v>0</v>
      </c>
      <c r="N1286" s="1">
        <v>0</v>
      </c>
      <c r="O1286" s="1">
        <v>1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f t="shared" si="922"/>
        <v>0</v>
      </c>
      <c r="AH1286" s="1">
        <f t="shared" si="923"/>
        <v>0</v>
      </c>
      <c r="AI1286" s="1">
        <f t="shared" si="924"/>
        <v>0</v>
      </c>
      <c r="AJ1286" s="1">
        <f t="shared" si="925"/>
        <v>0</v>
      </c>
      <c r="AK1286" s="1">
        <f t="shared" si="926"/>
        <v>0</v>
      </c>
      <c r="AL1286" s="1">
        <f t="shared" si="927"/>
        <v>80</v>
      </c>
      <c r="AM1286" s="1">
        <f t="shared" si="928"/>
        <v>0</v>
      </c>
      <c r="AN1286" s="1">
        <f t="shared" si="928"/>
        <v>0</v>
      </c>
      <c r="AO1286" s="1">
        <f t="shared" si="929"/>
        <v>0</v>
      </c>
      <c r="AP1286" s="1">
        <f t="shared" si="930"/>
        <v>0</v>
      </c>
      <c r="AQ1286" s="1">
        <f t="shared" si="931"/>
        <v>0</v>
      </c>
      <c r="AR1286" s="1">
        <f t="shared" si="932"/>
        <v>0</v>
      </c>
      <c r="AS1286" s="1">
        <f t="shared" si="933"/>
        <v>0</v>
      </c>
      <c r="AT1286" s="1">
        <f t="shared" si="934"/>
        <v>0</v>
      </c>
      <c r="AU1286" s="1">
        <f t="shared" si="935"/>
        <v>0</v>
      </c>
      <c r="AV1286" s="1">
        <f t="shared" si="936"/>
        <v>0</v>
      </c>
      <c r="AW1286" s="1">
        <f t="shared" si="937"/>
        <v>0</v>
      </c>
      <c r="AX1286" s="1">
        <f t="shared" si="938"/>
        <v>0</v>
      </c>
      <c r="AY1286" s="1">
        <f t="shared" si="939"/>
        <v>0</v>
      </c>
      <c r="AZ1286" s="1">
        <f t="shared" si="940"/>
        <v>0</v>
      </c>
      <c r="BA1286" s="1">
        <f t="shared" si="941"/>
        <v>0</v>
      </c>
      <c r="BB1286" s="1">
        <f t="shared" si="942"/>
        <v>0</v>
      </c>
      <c r="BC1286" s="1">
        <f t="shared" si="943"/>
        <v>0</v>
      </c>
      <c r="BD1286" s="1">
        <f t="shared" si="944"/>
        <v>80</v>
      </c>
      <c r="BE1286" s="1" t="str">
        <f t="shared" si="951"/>
        <v>Barge C</v>
      </c>
      <c r="BF1286" s="1">
        <f t="shared" si="952"/>
        <v>2</v>
      </c>
      <c r="BG1286" s="3">
        <v>1268</v>
      </c>
      <c r="BH1286" s="1">
        <f t="shared" si="964"/>
        <v>0</v>
      </c>
      <c r="BI1286" s="1">
        <f t="shared" si="945"/>
        <v>0</v>
      </c>
      <c r="BJ1286" s="3">
        <v>1268</v>
      </c>
      <c r="BK1286" s="1">
        <f t="shared" si="946"/>
        <v>6</v>
      </c>
      <c r="BL1286" s="1">
        <f t="shared" si="953"/>
        <v>0</v>
      </c>
      <c r="BM1286" s="1">
        <f t="shared" si="954"/>
        <v>0</v>
      </c>
      <c r="BN1286" s="1">
        <f t="shared" si="955"/>
        <v>0</v>
      </c>
      <c r="BO1286" s="1">
        <f t="shared" si="956"/>
        <v>0</v>
      </c>
      <c r="BP1286" s="1">
        <f t="shared" si="957"/>
        <v>0</v>
      </c>
      <c r="BQ1286" s="1">
        <f t="shared" si="958"/>
        <v>1</v>
      </c>
      <c r="BR1286" s="1">
        <f t="shared" si="959"/>
        <v>2</v>
      </c>
      <c r="BS1286" s="1">
        <f t="shared" si="960"/>
        <v>3</v>
      </c>
      <c r="BT1286" s="1">
        <f t="shared" si="961"/>
        <v>4</v>
      </c>
      <c r="BU1286" s="1">
        <f t="shared" si="962"/>
        <v>5</v>
      </c>
      <c r="BW1286" s="1">
        <f t="shared" si="976"/>
        <v>0</v>
      </c>
      <c r="BX1286" s="1">
        <f t="shared" si="976"/>
        <v>0</v>
      </c>
      <c r="BY1286" s="1">
        <f t="shared" si="976"/>
        <v>0</v>
      </c>
      <c r="BZ1286" s="1">
        <f t="shared" si="975"/>
        <v>0</v>
      </c>
      <c r="CA1286" s="1">
        <f t="shared" si="975"/>
        <v>0</v>
      </c>
      <c r="CB1286" s="1">
        <f t="shared" si="975"/>
        <v>70</v>
      </c>
      <c r="CC1286" s="1">
        <f t="shared" si="975"/>
        <v>140</v>
      </c>
      <c r="CD1286" s="1">
        <f t="shared" si="975"/>
        <v>210</v>
      </c>
      <c r="CE1286" s="1">
        <f t="shared" si="975"/>
        <v>280</v>
      </c>
      <c r="CF1286" s="1">
        <f t="shared" si="975"/>
        <v>350</v>
      </c>
      <c r="CW1286" s="1">
        <v>1268</v>
      </c>
      <c r="CX1286" s="1">
        <f t="shared" si="947"/>
        <v>1</v>
      </c>
      <c r="CY1286" s="1" t="s">
        <v>37</v>
      </c>
      <c r="CZ1286" s="1">
        <v>1</v>
      </c>
      <c r="DB1286" s="1">
        <f t="shared" si="963"/>
        <v>3</v>
      </c>
      <c r="DC1286" s="1" t="s">
        <v>43</v>
      </c>
      <c r="DD1286" s="1">
        <f t="shared" si="948"/>
        <v>5</v>
      </c>
      <c r="DL1286" s="1">
        <v>1268</v>
      </c>
      <c r="DM1286" s="1">
        <f t="shared" si="949"/>
        <v>1</v>
      </c>
      <c r="DN1286" s="1">
        <f t="shared" si="950"/>
        <v>0</v>
      </c>
      <c r="DO1286" s="1" t="s">
        <v>37</v>
      </c>
      <c r="DP1286" s="1">
        <v>0</v>
      </c>
    </row>
    <row r="1287" spans="1:120" ht="15">
      <c r="A1287">
        <v>1269</v>
      </c>
      <c r="B1287">
        <v>1</v>
      </c>
      <c r="C1287" s="25">
        <v>17300</v>
      </c>
      <c r="D1287">
        <v>6</v>
      </c>
      <c r="E1287">
        <v>11</v>
      </c>
      <c r="F1287" t="s">
        <v>35</v>
      </c>
      <c r="G1287">
        <v>4</v>
      </c>
      <c r="H1287"/>
      <c r="I1287"/>
      <c r="J1287" s="1">
        <v>0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v>0</v>
      </c>
      <c r="AD1287" s="1">
        <v>0</v>
      </c>
      <c r="AE1287" s="1">
        <v>1</v>
      </c>
      <c r="AF1287" s="1">
        <v>0</v>
      </c>
      <c r="AG1287" s="1">
        <f t="shared" si="922"/>
        <v>0</v>
      </c>
      <c r="AH1287" s="1">
        <f t="shared" si="923"/>
        <v>0</v>
      </c>
      <c r="AI1287" s="1">
        <f t="shared" si="924"/>
        <v>0</v>
      </c>
      <c r="AJ1287" s="1">
        <f t="shared" si="925"/>
        <v>0</v>
      </c>
      <c r="AK1287" s="1">
        <f t="shared" si="926"/>
        <v>0</v>
      </c>
      <c r="AL1287" s="1">
        <f t="shared" si="927"/>
        <v>0</v>
      </c>
      <c r="AM1287" s="1">
        <f t="shared" si="928"/>
        <v>0</v>
      </c>
      <c r="AN1287" s="1">
        <f t="shared" si="928"/>
        <v>0</v>
      </c>
      <c r="AO1287" s="1">
        <f t="shared" si="929"/>
        <v>0</v>
      </c>
      <c r="AP1287" s="1">
        <f t="shared" si="930"/>
        <v>0</v>
      </c>
      <c r="AQ1287" s="1">
        <f t="shared" si="931"/>
        <v>0</v>
      </c>
      <c r="AR1287" s="1">
        <f t="shared" si="932"/>
        <v>0</v>
      </c>
      <c r="AS1287" s="1">
        <f t="shared" si="933"/>
        <v>0</v>
      </c>
      <c r="AT1287" s="1">
        <f t="shared" si="934"/>
        <v>0</v>
      </c>
      <c r="AU1287" s="1">
        <f t="shared" si="935"/>
        <v>0</v>
      </c>
      <c r="AV1287" s="1">
        <f t="shared" si="936"/>
        <v>0</v>
      </c>
      <c r="AW1287" s="1">
        <f t="shared" si="937"/>
        <v>0</v>
      </c>
      <c r="AX1287" s="1">
        <f t="shared" si="938"/>
        <v>0</v>
      </c>
      <c r="AY1287" s="1">
        <f t="shared" si="939"/>
        <v>0</v>
      </c>
      <c r="AZ1287" s="1">
        <f t="shared" si="940"/>
        <v>0</v>
      </c>
      <c r="BA1287" s="1">
        <f t="shared" si="941"/>
        <v>0</v>
      </c>
      <c r="BB1287" s="1">
        <f t="shared" si="942"/>
        <v>40</v>
      </c>
      <c r="BC1287" s="1">
        <f t="shared" si="943"/>
        <v>0</v>
      </c>
      <c r="BD1287" s="1">
        <f t="shared" si="944"/>
        <v>40</v>
      </c>
      <c r="BE1287" s="1" t="str">
        <f t="shared" si="951"/>
        <v>Barge B</v>
      </c>
      <c r="BF1287" s="1">
        <f t="shared" si="952"/>
        <v>9</v>
      </c>
      <c r="BG1287" s="3">
        <v>1269</v>
      </c>
      <c r="BH1287" s="1">
        <f t="shared" si="964"/>
        <v>0</v>
      </c>
      <c r="BI1287" s="1">
        <f t="shared" si="945"/>
        <v>0</v>
      </c>
      <c r="BJ1287" s="3">
        <v>1269</v>
      </c>
      <c r="BK1287" s="1">
        <f t="shared" si="946"/>
        <v>10</v>
      </c>
      <c r="BL1287" s="1">
        <f t="shared" si="953"/>
        <v>0</v>
      </c>
      <c r="BM1287" s="1">
        <f t="shared" si="954"/>
        <v>0</v>
      </c>
      <c r="BN1287" s="1">
        <f t="shared" si="955"/>
        <v>0</v>
      </c>
      <c r="BO1287" s="1">
        <f t="shared" si="956"/>
        <v>0</v>
      </c>
      <c r="BP1287" s="1">
        <f t="shared" si="957"/>
        <v>0</v>
      </c>
      <c r="BQ1287" s="1">
        <f t="shared" si="958"/>
        <v>0</v>
      </c>
      <c r="BR1287" s="1">
        <f t="shared" si="959"/>
        <v>0</v>
      </c>
      <c r="BS1287" s="1">
        <f t="shared" si="960"/>
        <v>0</v>
      </c>
      <c r="BT1287" s="1">
        <f t="shared" si="961"/>
        <v>0</v>
      </c>
      <c r="BU1287" s="1">
        <f t="shared" si="962"/>
        <v>1</v>
      </c>
      <c r="BW1287" s="1">
        <f t="shared" si="976"/>
        <v>0</v>
      </c>
      <c r="BX1287" s="1">
        <f t="shared" si="976"/>
        <v>0</v>
      </c>
      <c r="BY1287" s="1">
        <f t="shared" si="976"/>
        <v>0</v>
      </c>
      <c r="BZ1287" s="1">
        <f t="shared" si="975"/>
        <v>0</v>
      </c>
      <c r="CA1287" s="1">
        <f t="shared" si="975"/>
        <v>0</v>
      </c>
      <c r="CB1287" s="1">
        <f t="shared" si="975"/>
        <v>0</v>
      </c>
      <c r="CC1287" s="1">
        <f t="shared" si="975"/>
        <v>0</v>
      </c>
      <c r="CD1287" s="1">
        <f t="shared" si="975"/>
        <v>0</v>
      </c>
      <c r="CE1287" s="1">
        <f t="shared" si="975"/>
        <v>0</v>
      </c>
      <c r="CF1287" s="1">
        <f t="shared" si="975"/>
        <v>50</v>
      </c>
      <c r="CW1287" s="1">
        <v>1269</v>
      </c>
      <c r="CX1287" s="1">
        <f t="shared" si="947"/>
        <v>1</v>
      </c>
      <c r="CY1287" s="1" t="s">
        <v>37</v>
      </c>
      <c r="CZ1287" s="1">
        <v>1</v>
      </c>
      <c r="DB1287" s="1">
        <f t="shared" si="963"/>
        <v>10</v>
      </c>
      <c r="DC1287" s="1" t="s">
        <v>43</v>
      </c>
      <c r="DD1287" s="1">
        <f t="shared" si="948"/>
        <v>11</v>
      </c>
      <c r="DL1287" s="1">
        <v>1269</v>
      </c>
      <c r="DM1287" s="1">
        <f t="shared" si="949"/>
        <v>7</v>
      </c>
      <c r="DN1287" s="1">
        <f t="shared" si="950"/>
        <v>0</v>
      </c>
      <c r="DO1287" s="1" t="s">
        <v>37</v>
      </c>
      <c r="DP1287" s="1">
        <v>0</v>
      </c>
    </row>
    <row r="1288" spans="1:120" ht="15">
      <c r="A1288">
        <v>1270</v>
      </c>
      <c r="B1288">
        <v>1</v>
      </c>
      <c r="C1288" s="25">
        <v>22300</v>
      </c>
      <c r="D1288">
        <v>2</v>
      </c>
      <c r="E1288">
        <v>5</v>
      </c>
      <c r="F1288" t="s">
        <v>35</v>
      </c>
      <c r="G1288">
        <v>3</v>
      </c>
      <c r="H1288"/>
      <c r="I1288"/>
      <c r="J1288" s="1">
        <v>0</v>
      </c>
      <c r="K1288" s="1">
        <v>0</v>
      </c>
      <c r="L1288" s="1">
        <v>0</v>
      </c>
      <c r="M1288" s="1">
        <v>0</v>
      </c>
      <c r="N1288" s="1">
        <v>0</v>
      </c>
      <c r="O1288" s="1">
        <v>0</v>
      </c>
      <c r="P1288" s="1">
        <v>0</v>
      </c>
      <c r="Q1288" s="1">
        <v>0</v>
      </c>
      <c r="R1288" s="1">
        <v>1</v>
      </c>
      <c r="S1288" s="1">
        <v>0</v>
      </c>
      <c r="T1288" s="1"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v>0</v>
      </c>
      <c r="AD1288" s="1">
        <v>0</v>
      </c>
      <c r="AE1288" s="1">
        <v>0</v>
      </c>
      <c r="AF1288" s="1">
        <v>0</v>
      </c>
      <c r="AG1288" s="1">
        <f t="shared" si="922"/>
        <v>0</v>
      </c>
      <c r="AH1288" s="1">
        <f t="shared" si="923"/>
        <v>0</v>
      </c>
      <c r="AI1288" s="1">
        <f t="shared" si="924"/>
        <v>0</v>
      </c>
      <c r="AJ1288" s="1">
        <f t="shared" si="925"/>
        <v>0</v>
      </c>
      <c r="AK1288" s="1">
        <f t="shared" si="926"/>
        <v>0</v>
      </c>
      <c r="AL1288" s="1">
        <f t="shared" si="927"/>
        <v>0</v>
      </c>
      <c r="AM1288" s="1">
        <f t="shared" si="928"/>
        <v>0</v>
      </c>
      <c r="AN1288" s="1">
        <f t="shared" si="928"/>
        <v>0</v>
      </c>
      <c r="AO1288" s="1">
        <f t="shared" si="929"/>
        <v>40</v>
      </c>
      <c r="AP1288" s="1">
        <f t="shared" si="930"/>
        <v>0</v>
      </c>
      <c r="AQ1288" s="1">
        <f t="shared" si="931"/>
        <v>0</v>
      </c>
      <c r="AR1288" s="1">
        <f t="shared" si="932"/>
        <v>0</v>
      </c>
      <c r="AS1288" s="1">
        <f t="shared" si="933"/>
        <v>0</v>
      </c>
      <c r="AT1288" s="1">
        <f t="shared" si="934"/>
        <v>0</v>
      </c>
      <c r="AU1288" s="1">
        <f t="shared" si="935"/>
        <v>0</v>
      </c>
      <c r="AV1288" s="1">
        <f t="shared" si="936"/>
        <v>0</v>
      </c>
      <c r="AW1288" s="1">
        <f t="shared" si="937"/>
        <v>0</v>
      </c>
      <c r="AX1288" s="1">
        <f t="shared" si="938"/>
        <v>0</v>
      </c>
      <c r="AY1288" s="1">
        <f t="shared" si="939"/>
        <v>0</v>
      </c>
      <c r="AZ1288" s="1">
        <f t="shared" si="940"/>
        <v>0</v>
      </c>
      <c r="BA1288" s="1">
        <f t="shared" si="941"/>
        <v>0</v>
      </c>
      <c r="BB1288" s="1">
        <f t="shared" si="942"/>
        <v>0</v>
      </c>
      <c r="BC1288" s="1">
        <f t="shared" si="943"/>
        <v>0</v>
      </c>
      <c r="BD1288" s="1">
        <f t="shared" si="944"/>
        <v>40</v>
      </c>
      <c r="BE1288" s="1" t="str">
        <f t="shared" si="951"/>
        <v>Barge B</v>
      </c>
      <c r="BF1288" s="1">
        <f t="shared" si="952"/>
        <v>4</v>
      </c>
      <c r="BG1288" s="3">
        <v>1270</v>
      </c>
      <c r="BH1288" s="1">
        <f t="shared" si="964"/>
        <v>0</v>
      </c>
      <c r="BI1288" s="1">
        <f t="shared" si="945"/>
        <v>0</v>
      </c>
      <c r="BJ1288" s="3">
        <v>1270</v>
      </c>
      <c r="BK1288" s="1">
        <f t="shared" si="946"/>
        <v>5</v>
      </c>
      <c r="BL1288" s="1">
        <f t="shared" si="953"/>
        <v>0</v>
      </c>
      <c r="BM1288" s="1">
        <f t="shared" si="954"/>
        <v>0</v>
      </c>
      <c r="BN1288" s="1">
        <f t="shared" si="955"/>
        <v>0</v>
      </c>
      <c r="BO1288" s="1">
        <f t="shared" si="956"/>
        <v>0</v>
      </c>
      <c r="BP1288" s="1">
        <f t="shared" si="957"/>
        <v>1</v>
      </c>
      <c r="BQ1288" s="1">
        <f t="shared" si="958"/>
        <v>2</v>
      </c>
      <c r="BR1288" s="1">
        <f t="shared" si="959"/>
        <v>3</v>
      </c>
      <c r="BS1288" s="1">
        <f t="shared" si="960"/>
        <v>4</v>
      </c>
      <c r="BT1288" s="1">
        <f t="shared" si="961"/>
        <v>5</v>
      </c>
      <c r="BU1288" s="1">
        <f t="shared" si="962"/>
        <v>6</v>
      </c>
      <c r="BW1288" s="1">
        <f t="shared" si="976"/>
        <v>0</v>
      </c>
      <c r="BX1288" s="1">
        <f t="shared" si="976"/>
        <v>0</v>
      </c>
      <c r="BY1288" s="1">
        <f t="shared" si="976"/>
        <v>0</v>
      </c>
      <c r="BZ1288" s="1">
        <f t="shared" si="975"/>
        <v>0</v>
      </c>
      <c r="CA1288" s="1">
        <f t="shared" si="975"/>
        <v>50</v>
      </c>
      <c r="CB1288" s="1">
        <f t="shared" si="975"/>
        <v>100</v>
      </c>
      <c r="CC1288" s="1">
        <f t="shared" si="975"/>
        <v>150</v>
      </c>
      <c r="CD1288" s="1">
        <f t="shared" si="975"/>
        <v>200</v>
      </c>
      <c r="CE1288" s="1">
        <f t="shared" si="975"/>
        <v>250</v>
      </c>
      <c r="CF1288" s="1">
        <f t="shared" si="975"/>
        <v>300</v>
      </c>
      <c r="CW1288" s="1">
        <v>1270</v>
      </c>
      <c r="CX1288" s="1">
        <f t="shared" si="947"/>
        <v>1</v>
      </c>
      <c r="CY1288" s="1" t="s">
        <v>37</v>
      </c>
      <c r="CZ1288" s="1">
        <v>1</v>
      </c>
      <c r="DB1288" s="1">
        <f t="shared" si="963"/>
        <v>5</v>
      </c>
      <c r="DC1288" s="1" t="s">
        <v>43</v>
      </c>
      <c r="DD1288" s="1">
        <f t="shared" si="948"/>
        <v>5</v>
      </c>
      <c r="DL1288" s="1">
        <v>1270</v>
      </c>
      <c r="DM1288" s="1">
        <f t="shared" si="949"/>
        <v>3</v>
      </c>
      <c r="DN1288" s="1">
        <f t="shared" si="950"/>
        <v>0</v>
      </c>
      <c r="DO1288" s="1" t="s">
        <v>37</v>
      </c>
      <c r="DP1288" s="1">
        <v>0</v>
      </c>
    </row>
    <row r="1289" spans="1:120" ht="15">
      <c r="A1289">
        <v>1271</v>
      </c>
      <c r="B1289">
        <v>2</v>
      </c>
      <c r="C1289" s="25">
        <v>24200</v>
      </c>
      <c r="D1289">
        <v>1</v>
      </c>
      <c r="E1289">
        <v>4</v>
      </c>
      <c r="F1289" t="s">
        <v>94</v>
      </c>
      <c r="G1289">
        <v>4</v>
      </c>
      <c r="H1289"/>
      <c r="I1289"/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1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  <c r="AG1289" s="1">
        <f t="shared" si="922"/>
        <v>0</v>
      </c>
      <c r="AH1289" s="1">
        <f t="shared" si="923"/>
        <v>0</v>
      </c>
      <c r="AI1289" s="1">
        <f t="shared" si="924"/>
        <v>0</v>
      </c>
      <c r="AJ1289" s="1">
        <f t="shared" si="925"/>
        <v>0</v>
      </c>
      <c r="AK1289" s="1">
        <f t="shared" si="926"/>
        <v>0</v>
      </c>
      <c r="AL1289" s="1">
        <f t="shared" si="927"/>
        <v>80</v>
      </c>
      <c r="AM1289" s="1">
        <f t="shared" si="928"/>
        <v>0</v>
      </c>
      <c r="AN1289" s="1">
        <f t="shared" si="928"/>
        <v>0</v>
      </c>
      <c r="AO1289" s="1">
        <f t="shared" si="929"/>
        <v>0</v>
      </c>
      <c r="AP1289" s="1">
        <f t="shared" si="930"/>
        <v>0</v>
      </c>
      <c r="AQ1289" s="1">
        <f t="shared" si="931"/>
        <v>0</v>
      </c>
      <c r="AR1289" s="1">
        <f t="shared" si="932"/>
        <v>0</v>
      </c>
      <c r="AS1289" s="1">
        <f t="shared" si="933"/>
        <v>0</v>
      </c>
      <c r="AT1289" s="1">
        <f t="shared" si="934"/>
        <v>0</v>
      </c>
      <c r="AU1289" s="1">
        <f t="shared" si="935"/>
        <v>0</v>
      </c>
      <c r="AV1289" s="1">
        <f t="shared" si="936"/>
        <v>0</v>
      </c>
      <c r="AW1289" s="1">
        <f t="shared" si="937"/>
        <v>0</v>
      </c>
      <c r="AX1289" s="1">
        <f t="shared" si="938"/>
        <v>0</v>
      </c>
      <c r="AY1289" s="1">
        <f t="shared" si="939"/>
        <v>0</v>
      </c>
      <c r="AZ1289" s="1">
        <f t="shared" si="940"/>
        <v>0</v>
      </c>
      <c r="BA1289" s="1">
        <f t="shared" si="941"/>
        <v>0</v>
      </c>
      <c r="BB1289" s="1">
        <f t="shared" si="942"/>
        <v>0</v>
      </c>
      <c r="BC1289" s="1">
        <f t="shared" si="943"/>
        <v>0</v>
      </c>
      <c r="BD1289" s="1">
        <f t="shared" si="944"/>
        <v>80</v>
      </c>
      <c r="BE1289" s="1" t="str">
        <f t="shared" si="951"/>
        <v>Barge C</v>
      </c>
      <c r="BF1289" s="1">
        <f t="shared" si="952"/>
        <v>2</v>
      </c>
      <c r="BG1289" s="3">
        <v>1271</v>
      </c>
      <c r="BH1289" s="1">
        <f t="shared" si="964"/>
        <v>0</v>
      </c>
      <c r="BI1289" s="1">
        <f t="shared" si="945"/>
        <v>0</v>
      </c>
      <c r="BJ1289" s="3">
        <v>1271</v>
      </c>
      <c r="BK1289" s="1">
        <f t="shared" si="946"/>
        <v>5</v>
      </c>
      <c r="BL1289" s="1">
        <f t="shared" si="953"/>
        <v>0</v>
      </c>
      <c r="BM1289" s="1">
        <f t="shared" si="954"/>
        <v>0</v>
      </c>
      <c r="BN1289" s="1">
        <f t="shared" si="955"/>
        <v>0</v>
      </c>
      <c r="BO1289" s="1">
        <f t="shared" si="956"/>
        <v>0</v>
      </c>
      <c r="BP1289" s="1">
        <f t="shared" si="957"/>
        <v>1</v>
      </c>
      <c r="BQ1289" s="1">
        <f t="shared" si="958"/>
        <v>2</v>
      </c>
      <c r="BR1289" s="1">
        <f t="shared" si="959"/>
        <v>3</v>
      </c>
      <c r="BS1289" s="1">
        <f t="shared" si="960"/>
        <v>4</v>
      </c>
      <c r="BT1289" s="1">
        <f t="shared" si="961"/>
        <v>5</v>
      </c>
      <c r="BU1289" s="1">
        <f t="shared" si="962"/>
        <v>6</v>
      </c>
      <c r="BW1289" s="1">
        <f t="shared" si="976"/>
        <v>0</v>
      </c>
      <c r="BX1289" s="1">
        <f t="shared" si="976"/>
        <v>0</v>
      </c>
      <c r="BY1289" s="1">
        <f t="shared" si="976"/>
        <v>0</v>
      </c>
      <c r="BZ1289" s="1">
        <f t="shared" si="975"/>
        <v>0</v>
      </c>
      <c r="CA1289" s="1">
        <f t="shared" si="975"/>
        <v>70</v>
      </c>
      <c r="CB1289" s="1">
        <f t="shared" si="975"/>
        <v>140</v>
      </c>
      <c r="CC1289" s="1">
        <f t="shared" si="975"/>
        <v>210</v>
      </c>
      <c r="CD1289" s="1">
        <f t="shared" si="975"/>
        <v>280</v>
      </c>
      <c r="CE1289" s="1">
        <f t="shared" si="975"/>
        <v>350</v>
      </c>
      <c r="CF1289" s="1">
        <f t="shared" si="975"/>
        <v>420</v>
      </c>
      <c r="CW1289" s="1">
        <v>1271</v>
      </c>
      <c r="CX1289" s="1">
        <f t="shared" si="947"/>
        <v>1</v>
      </c>
      <c r="CY1289" s="1" t="s">
        <v>37</v>
      </c>
      <c r="CZ1289" s="1">
        <v>1</v>
      </c>
      <c r="DB1289" s="1">
        <f t="shared" si="963"/>
        <v>3</v>
      </c>
      <c r="DC1289" s="1" t="s">
        <v>43</v>
      </c>
      <c r="DD1289" s="1">
        <f t="shared" si="948"/>
        <v>4</v>
      </c>
      <c r="DL1289" s="1">
        <v>1271</v>
      </c>
      <c r="DM1289" s="1">
        <f t="shared" si="949"/>
        <v>2</v>
      </c>
      <c r="DN1289" s="1">
        <f t="shared" si="950"/>
        <v>0</v>
      </c>
      <c r="DO1289" s="1" t="s">
        <v>37</v>
      </c>
      <c r="DP1289" s="1">
        <v>0</v>
      </c>
    </row>
    <row r="1290" spans="1:120" ht="15">
      <c r="A1290">
        <v>1272</v>
      </c>
      <c r="B1290">
        <v>1</v>
      </c>
      <c r="C1290" s="25">
        <v>2300</v>
      </c>
      <c r="D1290">
        <v>1</v>
      </c>
      <c r="E1290">
        <v>6</v>
      </c>
      <c r="F1290" t="s">
        <v>35</v>
      </c>
      <c r="G1290">
        <v>6</v>
      </c>
      <c r="H1290"/>
      <c r="I1290"/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1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  <c r="AG1290" s="1">
        <f t="shared" si="922"/>
        <v>0</v>
      </c>
      <c r="AH1290" s="1">
        <f t="shared" si="923"/>
        <v>0</v>
      </c>
      <c r="AI1290" s="1">
        <f t="shared" si="924"/>
        <v>0</v>
      </c>
      <c r="AJ1290" s="1">
        <f t="shared" si="925"/>
        <v>0</v>
      </c>
      <c r="AK1290" s="1">
        <f t="shared" si="926"/>
        <v>0</v>
      </c>
      <c r="AL1290" s="1">
        <f t="shared" si="927"/>
        <v>40</v>
      </c>
      <c r="AM1290" s="1">
        <f t="shared" si="928"/>
        <v>0</v>
      </c>
      <c r="AN1290" s="1">
        <f t="shared" si="928"/>
        <v>0</v>
      </c>
      <c r="AO1290" s="1">
        <f t="shared" si="929"/>
        <v>0</v>
      </c>
      <c r="AP1290" s="1">
        <f t="shared" si="930"/>
        <v>0</v>
      </c>
      <c r="AQ1290" s="1">
        <f t="shared" si="931"/>
        <v>0</v>
      </c>
      <c r="AR1290" s="1">
        <f t="shared" si="932"/>
        <v>0</v>
      </c>
      <c r="AS1290" s="1">
        <f t="shared" si="933"/>
        <v>0</v>
      </c>
      <c r="AT1290" s="1">
        <f t="shared" si="934"/>
        <v>0</v>
      </c>
      <c r="AU1290" s="1">
        <f t="shared" si="935"/>
        <v>0</v>
      </c>
      <c r="AV1290" s="1">
        <f t="shared" si="936"/>
        <v>0</v>
      </c>
      <c r="AW1290" s="1">
        <f t="shared" si="937"/>
        <v>0</v>
      </c>
      <c r="AX1290" s="1">
        <f t="shared" si="938"/>
        <v>0</v>
      </c>
      <c r="AY1290" s="1">
        <f t="shared" si="939"/>
        <v>0</v>
      </c>
      <c r="AZ1290" s="1">
        <f t="shared" si="940"/>
        <v>0</v>
      </c>
      <c r="BA1290" s="1">
        <f t="shared" si="941"/>
        <v>0</v>
      </c>
      <c r="BB1290" s="1">
        <f t="shared" si="942"/>
        <v>0</v>
      </c>
      <c r="BC1290" s="1">
        <f t="shared" si="943"/>
        <v>0</v>
      </c>
      <c r="BD1290" s="1">
        <f t="shared" si="944"/>
        <v>40</v>
      </c>
      <c r="BE1290" s="1" t="str">
        <f t="shared" si="951"/>
        <v>Barge C</v>
      </c>
      <c r="BF1290" s="1">
        <f t="shared" si="952"/>
        <v>2</v>
      </c>
      <c r="BG1290" s="3">
        <v>1272</v>
      </c>
      <c r="BH1290" s="1">
        <f t="shared" si="964"/>
        <v>0</v>
      </c>
      <c r="BI1290" s="1">
        <f t="shared" si="945"/>
        <v>0</v>
      </c>
      <c r="BJ1290" s="3">
        <v>1272</v>
      </c>
      <c r="BK1290" s="1">
        <f t="shared" si="946"/>
        <v>7</v>
      </c>
      <c r="BL1290" s="1">
        <f t="shared" si="953"/>
        <v>0</v>
      </c>
      <c r="BM1290" s="1">
        <f t="shared" si="954"/>
        <v>0</v>
      </c>
      <c r="BN1290" s="1">
        <f t="shared" si="955"/>
        <v>0</v>
      </c>
      <c r="BO1290" s="1">
        <f t="shared" si="956"/>
        <v>0</v>
      </c>
      <c r="BP1290" s="1">
        <f t="shared" si="957"/>
        <v>0</v>
      </c>
      <c r="BQ1290" s="1">
        <f t="shared" si="958"/>
        <v>0</v>
      </c>
      <c r="BR1290" s="1">
        <f t="shared" si="959"/>
        <v>1</v>
      </c>
      <c r="BS1290" s="1">
        <f t="shared" si="960"/>
        <v>2</v>
      </c>
      <c r="BT1290" s="1">
        <f t="shared" si="961"/>
        <v>3</v>
      </c>
      <c r="BU1290" s="1">
        <f t="shared" si="962"/>
        <v>4</v>
      </c>
      <c r="BW1290" s="1">
        <f t="shared" si="976"/>
        <v>0</v>
      </c>
      <c r="BX1290" s="1">
        <f t="shared" si="976"/>
        <v>0</v>
      </c>
      <c r="BY1290" s="1">
        <f t="shared" si="976"/>
        <v>0</v>
      </c>
      <c r="BZ1290" s="1">
        <f t="shared" si="975"/>
        <v>0</v>
      </c>
      <c r="CA1290" s="1">
        <f t="shared" si="975"/>
        <v>0</v>
      </c>
      <c r="CB1290" s="1">
        <f t="shared" si="975"/>
        <v>0</v>
      </c>
      <c r="CC1290" s="1">
        <f t="shared" si="975"/>
        <v>50</v>
      </c>
      <c r="CD1290" s="1">
        <f t="shared" si="975"/>
        <v>100</v>
      </c>
      <c r="CE1290" s="1">
        <f t="shared" si="975"/>
        <v>150</v>
      </c>
      <c r="CF1290" s="1">
        <f t="shared" si="975"/>
        <v>200</v>
      </c>
      <c r="CW1290" s="1">
        <v>1272</v>
      </c>
      <c r="CX1290" s="1">
        <f t="shared" si="947"/>
        <v>1</v>
      </c>
      <c r="CY1290" s="1" t="s">
        <v>37</v>
      </c>
      <c r="CZ1290" s="1">
        <v>1</v>
      </c>
      <c r="DB1290" s="1">
        <f t="shared" si="963"/>
        <v>3</v>
      </c>
      <c r="DC1290" s="1" t="s">
        <v>43</v>
      </c>
      <c r="DD1290" s="1">
        <f t="shared" si="948"/>
        <v>6</v>
      </c>
      <c r="DL1290" s="1">
        <v>1272</v>
      </c>
      <c r="DM1290" s="1">
        <f t="shared" si="949"/>
        <v>2</v>
      </c>
      <c r="DN1290" s="1">
        <f t="shared" si="950"/>
        <v>0</v>
      </c>
      <c r="DO1290" s="1" t="s">
        <v>37</v>
      </c>
      <c r="DP1290" s="1">
        <v>0</v>
      </c>
    </row>
    <row r="1291" spans="1:120" ht="15">
      <c r="A1291">
        <v>1273</v>
      </c>
      <c r="B1291">
        <v>2</v>
      </c>
      <c r="C1291" s="25">
        <v>24200</v>
      </c>
      <c r="D1291">
        <v>-1</v>
      </c>
      <c r="E1291">
        <v>4</v>
      </c>
      <c r="F1291" t="s">
        <v>91</v>
      </c>
      <c r="G1291">
        <v>4</v>
      </c>
      <c r="H1291"/>
      <c r="I1291"/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1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  <c r="AG1291" s="1">
        <f t="shared" si="922"/>
        <v>0</v>
      </c>
      <c r="AH1291" s="1">
        <f t="shared" si="923"/>
        <v>0</v>
      </c>
      <c r="AI1291" s="1">
        <f t="shared" si="924"/>
        <v>0</v>
      </c>
      <c r="AJ1291" s="1">
        <f t="shared" si="925"/>
        <v>0</v>
      </c>
      <c r="AK1291" s="1">
        <f t="shared" si="926"/>
        <v>0</v>
      </c>
      <c r="AL1291" s="1">
        <f t="shared" si="927"/>
        <v>80</v>
      </c>
      <c r="AM1291" s="1">
        <f t="shared" si="928"/>
        <v>0</v>
      </c>
      <c r="AN1291" s="1">
        <f t="shared" si="928"/>
        <v>0</v>
      </c>
      <c r="AO1291" s="1">
        <f t="shared" si="929"/>
        <v>0</v>
      </c>
      <c r="AP1291" s="1">
        <f t="shared" si="930"/>
        <v>0</v>
      </c>
      <c r="AQ1291" s="1">
        <f t="shared" si="931"/>
        <v>0</v>
      </c>
      <c r="AR1291" s="1">
        <f t="shared" si="932"/>
        <v>0</v>
      </c>
      <c r="AS1291" s="1">
        <f t="shared" si="933"/>
        <v>0</v>
      </c>
      <c r="AT1291" s="1">
        <f t="shared" si="934"/>
        <v>0</v>
      </c>
      <c r="AU1291" s="1">
        <f t="shared" si="935"/>
        <v>0</v>
      </c>
      <c r="AV1291" s="1">
        <f t="shared" si="936"/>
        <v>0</v>
      </c>
      <c r="AW1291" s="1">
        <f t="shared" si="937"/>
        <v>0</v>
      </c>
      <c r="AX1291" s="1">
        <f t="shared" si="938"/>
        <v>0</v>
      </c>
      <c r="AY1291" s="1">
        <f t="shared" si="939"/>
        <v>0</v>
      </c>
      <c r="AZ1291" s="1">
        <f t="shared" si="940"/>
        <v>0</v>
      </c>
      <c r="BA1291" s="1">
        <f t="shared" si="941"/>
        <v>0</v>
      </c>
      <c r="BB1291" s="1">
        <f t="shared" si="942"/>
        <v>0</v>
      </c>
      <c r="BC1291" s="1">
        <f t="shared" si="943"/>
        <v>0</v>
      </c>
      <c r="BD1291" s="1">
        <f t="shared" si="944"/>
        <v>80</v>
      </c>
      <c r="BE1291" s="1" t="str">
        <f t="shared" si="951"/>
        <v>Barge C</v>
      </c>
      <c r="BF1291" s="1">
        <f t="shared" si="952"/>
        <v>2</v>
      </c>
      <c r="BG1291" s="3">
        <v>1273</v>
      </c>
      <c r="BH1291" s="1">
        <f t="shared" si="964"/>
        <v>0</v>
      </c>
      <c r="BI1291" s="1">
        <f t="shared" si="945"/>
        <v>0</v>
      </c>
      <c r="BJ1291" s="3">
        <v>1273</v>
      </c>
      <c r="BK1291" s="1">
        <f t="shared" si="946"/>
        <v>3</v>
      </c>
      <c r="BL1291" s="1">
        <f t="shared" si="953"/>
        <v>0</v>
      </c>
      <c r="BM1291" s="1">
        <f t="shared" si="954"/>
        <v>0</v>
      </c>
      <c r="BN1291" s="1">
        <f t="shared" si="955"/>
        <v>1</v>
      </c>
      <c r="BO1291" s="1">
        <f t="shared" si="956"/>
        <v>2</v>
      </c>
      <c r="BP1291" s="1">
        <f t="shared" si="957"/>
        <v>3</v>
      </c>
      <c r="BQ1291" s="1">
        <f t="shared" si="958"/>
        <v>4</v>
      </c>
      <c r="BR1291" s="1">
        <f t="shared" si="959"/>
        <v>5</v>
      </c>
      <c r="BS1291" s="1">
        <f t="shared" si="960"/>
        <v>6</v>
      </c>
      <c r="BT1291" s="1">
        <f t="shared" si="961"/>
        <v>7</v>
      </c>
      <c r="BU1291" s="1">
        <f t="shared" si="962"/>
        <v>8</v>
      </c>
      <c r="BW1291" s="1">
        <f t="shared" si="976"/>
        <v>0</v>
      </c>
      <c r="BX1291" s="1">
        <f t="shared" si="976"/>
        <v>0</v>
      </c>
      <c r="BY1291" s="1">
        <f t="shared" si="976"/>
        <v>70</v>
      </c>
      <c r="BZ1291" s="1">
        <f t="shared" si="975"/>
        <v>140</v>
      </c>
      <c r="CA1291" s="1">
        <f t="shared" si="975"/>
        <v>210</v>
      </c>
      <c r="CB1291" s="1">
        <f t="shared" si="975"/>
        <v>280</v>
      </c>
      <c r="CC1291" s="1">
        <f t="shared" si="975"/>
        <v>350</v>
      </c>
      <c r="CD1291" s="1">
        <f t="shared" si="975"/>
        <v>420</v>
      </c>
      <c r="CE1291" s="1">
        <f t="shared" si="975"/>
        <v>490</v>
      </c>
      <c r="CF1291" s="1">
        <f t="shared" si="975"/>
        <v>560</v>
      </c>
      <c r="CW1291" s="1">
        <v>1273</v>
      </c>
      <c r="CX1291" s="1">
        <f t="shared" si="947"/>
        <v>1</v>
      </c>
      <c r="CY1291" s="1" t="s">
        <v>37</v>
      </c>
      <c r="CZ1291" s="1">
        <v>1</v>
      </c>
      <c r="DB1291" s="1">
        <f t="shared" si="963"/>
        <v>3</v>
      </c>
      <c r="DC1291" s="1" t="s">
        <v>43</v>
      </c>
      <c r="DD1291" s="1">
        <f t="shared" si="948"/>
        <v>4</v>
      </c>
      <c r="DL1291" s="1">
        <v>1273</v>
      </c>
      <c r="DM1291" s="1">
        <f t="shared" si="949"/>
        <v>0</v>
      </c>
      <c r="DN1291" s="1">
        <f t="shared" si="950"/>
        <v>0</v>
      </c>
      <c r="DO1291" s="1" t="s">
        <v>37</v>
      </c>
      <c r="DP1291" s="1">
        <v>0</v>
      </c>
    </row>
    <row r="1292" spans="1:120" ht="15">
      <c r="A1292">
        <v>1274</v>
      </c>
      <c r="B1292">
        <v>1</v>
      </c>
      <c r="C1292" s="25">
        <v>5662</v>
      </c>
      <c r="D1292">
        <v>-1</v>
      </c>
      <c r="E1292">
        <v>4</v>
      </c>
      <c r="F1292" t="s">
        <v>73</v>
      </c>
      <c r="G1292">
        <v>4</v>
      </c>
      <c r="H1292"/>
      <c r="I1292"/>
      <c r="J1292" s="1">
        <v>0</v>
      </c>
      <c r="K1292" s="1">
        <v>1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  <c r="AG1292" s="1">
        <f t="shared" si="922"/>
        <v>0</v>
      </c>
      <c r="AH1292" s="1">
        <f t="shared" si="923"/>
        <v>40</v>
      </c>
      <c r="AI1292" s="1">
        <f t="shared" si="924"/>
        <v>0</v>
      </c>
      <c r="AJ1292" s="1">
        <f t="shared" si="925"/>
        <v>0</v>
      </c>
      <c r="AK1292" s="1">
        <f t="shared" si="926"/>
        <v>0</v>
      </c>
      <c r="AL1292" s="1">
        <f t="shared" si="927"/>
        <v>0</v>
      </c>
      <c r="AM1292" s="1">
        <f t="shared" si="928"/>
        <v>0</v>
      </c>
      <c r="AN1292" s="1">
        <f t="shared" si="928"/>
        <v>0</v>
      </c>
      <c r="AO1292" s="1">
        <f t="shared" si="929"/>
        <v>0</v>
      </c>
      <c r="AP1292" s="1">
        <f t="shared" si="930"/>
        <v>0</v>
      </c>
      <c r="AQ1292" s="1">
        <f t="shared" si="931"/>
        <v>0</v>
      </c>
      <c r="AR1292" s="1">
        <f t="shared" si="932"/>
        <v>0</v>
      </c>
      <c r="AS1292" s="1">
        <f t="shared" si="933"/>
        <v>0</v>
      </c>
      <c r="AT1292" s="1">
        <f t="shared" si="934"/>
        <v>0</v>
      </c>
      <c r="AU1292" s="1">
        <f t="shared" si="935"/>
        <v>0</v>
      </c>
      <c r="AV1292" s="1">
        <f t="shared" si="936"/>
        <v>0</v>
      </c>
      <c r="AW1292" s="1">
        <f t="shared" si="937"/>
        <v>0</v>
      </c>
      <c r="AX1292" s="1">
        <f t="shared" si="938"/>
        <v>0</v>
      </c>
      <c r="AY1292" s="1">
        <f t="shared" si="939"/>
        <v>0</v>
      </c>
      <c r="AZ1292" s="1">
        <f t="shared" si="940"/>
        <v>0</v>
      </c>
      <c r="BA1292" s="1">
        <f t="shared" si="941"/>
        <v>0</v>
      </c>
      <c r="BB1292" s="1">
        <f t="shared" si="942"/>
        <v>0</v>
      </c>
      <c r="BC1292" s="1">
        <f t="shared" si="943"/>
        <v>0</v>
      </c>
      <c r="BD1292" s="1">
        <f t="shared" si="944"/>
        <v>40</v>
      </c>
      <c r="BE1292" s="1" t="str">
        <f t="shared" si="951"/>
        <v>Barge D</v>
      </c>
      <c r="BF1292" s="1">
        <f t="shared" si="952"/>
        <v>1</v>
      </c>
      <c r="BG1292" s="3">
        <v>1274</v>
      </c>
      <c r="BH1292" s="1">
        <f t="shared" si="964"/>
        <v>0</v>
      </c>
      <c r="BI1292" s="1">
        <f t="shared" si="945"/>
        <v>0</v>
      </c>
      <c r="BJ1292" s="3">
        <v>1274</v>
      </c>
      <c r="BK1292" s="1">
        <f t="shared" si="946"/>
        <v>3</v>
      </c>
      <c r="BL1292" s="1">
        <f t="shared" si="953"/>
        <v>0</v>
      </c>
      <c r="BM1292" s="1">
        <f t="shared" si="954"/>
        <v>0</v>
      </c>
      <c r="BN1292" s="1">
        <f t="shared" si="955"/>
        <v>1</v>
      </c>
      <c r="BO1292" s="1">
        <f t="shared" si="956"/>
        <v>2</v>
      </c>
      <c r="BP1292" s="1">
        <f t="shared" si="957"/>
        <v>3</v>
      </c>
      <c r="BQ1292" s="1">
        <f t="shared" si="958"/>
        <v>4</v>
      </c>
      <c r="BR1292" s="1">
        <f t="shared" si="959"/>
        <v>5</v>
      </c>
      <c r="BS1292" s="1">
        <f t="shared" si="960"/>
        <v>6</v>
      </c>
      <c r="BT1292" s="1">
        <f t="shared" si="961"/>
        <v>7</v>
      </c>
      <c r="BU1292" s="1">
        <f t="shared" si="962"/>
        <v>8</v>
      </c>
      <c r="BW1292" s="1">
        <f t="shared" si="976"/>
        <v>0</v>
      </c>
      <c r="BX1292" s="1">
        <f t="shared" si="976"/>
        <v>0</v>
      </c>
      <c r="BY1292" s="1">
        <f t="shared" si="976"/>
        <v>50</v>
      </c>
      <c r="BZ1292" s="1">
        <f t="shared" si="975"/>
        <v>100</v>
      </c>
      <c r="CA1292" s="1">
        <f t="shared" si="975"/>
        <v>150</v>
      </c>
      <c r="CB1292" s="1">
        <f t="shared" si="975"/>
        <v>200</v>
      </c>
      <c r="CC1292" s="1">
        <f t="shared" si="975"/>
        <v>250</v>
      </c>
      <c r="CD1292" s="1">
        <f t="shared" si="975"/>
        <v>300</v>
      </c>
      <c r="CE1292" s="1">
        <f t="shared" si="975"/>
        <v>350</v>
      </c>
      <c r="CF1292" s="1">
        <f t="shared" si="975"/>
        <v>400</v>
      </c>
      <c r="CW1292" s="1">
        <v>1274</v>
      </c>
      <c r="CX1292" s="1">
        <f t="shared" si="947"/>
        <v>1</v>
      </c>
      <c r="CY1292" s="1" t="s">
        <v>37</v>
      </c>
      <c r="CZ1292" s="1">
        <v>1</v>
      </c>
      <c r="DB1292" s="1">
        <f t="shared" si="963"/>
        <v>2</v>
      </c>
      <c r="DC1292" s="1" t="s">
        <v>43</v>
      </c>
      <c r="DD1292" s="1">
        <f t="shared" si="948"/>
        <v>4</v>
      </c>
      <c r="DL1292" s="1">
        <v>1274</v>
      </c>
      <c r="DM1292" s="1">
        <f t="shared" si="949"/>
        <v>0</v>
      </c>
      <c r="DN1292" s="1">
        <f t="shared" si="950"/>
        <v>0</v>
      </c>
      <c r="DO1292" s="1" t="s">
        <v>37</v>
      </c>
      <c r="DP1292" s="1">
        <v>0</v>
      </c>
    </row>
    <row r="1293" spans="1:120" ht="15">
      <c r="A1293">
        <v>1275</v>
      </c>
      <c r="B1293">
        <v>2</v>
      </c>
      <c r="C1293" s="25">
        <v>8818</v>
      </c>
      <c r="D1293">
        <v>5</v>
      </c>
      <c r="E1293">
        <v>8</v>
      </c>
      <c r="F1293" t="s">
        <v>84</v>
      </c>
      <c r="G1293">
        <v>6</v>
      </c>
      <c r="H1293"/>
      <c r="I1293"/>
      <c r="J1293" s="1">
        <v>0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0</v>
      </c>
      <c r="R1293" s="1">
        <v>0</v>
      </c>
      <c r="S1293" s="1">
        <v>0</v>
      </c>
      <c r="T1293" s="1">
        <v>0</v>
      </c>
      <c r="U1293" s="1">
        <v>0</v>
      </c>
      <c r="V1293" s="1">
        <v>0</v>
      </c>
      <c r="W1293" s="1">
        <v>0</v>
      </c>
      <c r="X1293" s="1">
        <v>0.66666667000000002</v>
      </c>
      <c r="Y1293" s="1">
        <v>0</v>
      </c>
      <c r="Z1293" s="1">
        <v>0</v>
      </c>
      <c r="AA1293" s="1">
        <v>0</v>
      </c>
      <c r="AB1293" s="1">
        <v>0</v>
      </c>
      <c r="AC1293" s="1">
        <v>0</v>
      </c>
      <c r="AD1293" s="1">
        <v>0</v>
      </c>
      <c r="AE1293" s="1">
        <v>0.33333332999999998</v>
      </c>
      <c r="AF1293" s="1">
        <v>0</v>
      </c>
      <c r="AG1293" s="1">
        <f t="shared" si="922"/>
        <v>0</v>
      </c>
      <c r="AH1293" s="1">
        <f t="shared" si="923"/>
        <v>0</v>
      </c>
      <c r="AI1293" s="1">
        <f t="shared" si="924"/>
        <v>0</v>
      </c>
      <c r="AJ1293" s="1">
        <f t="shared" si="925"/>
        <v>0</v>
      </c>
      <c r="AK1293" s="1">
        <f t="shared" si="926"/>
        <v>0</v>
      </c>
      <c r="AL1293" s="1">
        <f t="shared" si="927"/>
        <v>0</v>
      </c>
      <c r="AM1293" s="1">
        <f t="shared" si="928"/>
        <v>0</v>
      </c>
      <c r="AN1293" s="1">
        <f t="shared" si="928"/>
        <v>0</v>
      </c>
      <c r="AO1293" s="1">
        <f t="shared" si="929"/>
        <v>0</v>
      </c>
      <c r="AP1293" s="1">
        <f t="shared" si="930"/>
        <v>0</v>
      </c>
      <c r="AQ1293" s="1">
        <f t="shared" si="931"/>
        <v>0</v>
      </c>
      <c r="AR1293" s="1">
        <f t="shared" si="932"/>
        <v>0</v>
      </c>
      <c r="AS1293" s="1">
        <f t="shared" si="933"/>
        <v>0</v>
      </c>
      <c r="AT1293" s="1">
        <f t="shared" si="934"/>
        <v>0</v>
      </c>
      <c r="AU1293" s="1">
        <f t="shared" si="935"/>
        <v>53.333333600000003</v>
      </c>
      <c r="AV1293" s="1">
        <f t="shared" si="936"/>
        <v>0</v>
      </c>
      <c r="AW1293" s="1">
        <f t="shared" si="937"/>
        <v>0</v>
      </c>
      <c r="AX1293" s="1">
        <f t="shared" si="938"/>
        <v>0</v>
      </c>
      <c r="AY1293" s="1">
        <f t="shared" si="939"/>
        <v>0</v>
      </c>
      <c r="AZ1293" s="1">
        <f t="shared" si="940"/>
        <v>0</v>
      </c>
      <c r="BA1293" s="1">
        <f t="shared" si="941"/>
        <v>0</v>
      </c>
      <c r="BB1293" s="1">
        <f t="shared" si="942"/>
        <v>26.666666399999997</v>
      </c>
      <c r="BC1293" s="1">
        <f t="shared" si="943"/>
        <v>0</v>
      </c>
      <c r="BD1293" s="1">
        <f t="shared" si="944"/>
        <v>80</v>
      </c>
      <c r="BE1293" s="1" t="b">
        <f t="shared" si="951"/>
        <v>0</v>
      </c>
      <c r="BF1293" s="1">
        <f t="shared" si="952"/>
        <v>0</v>
      </c>
      <c r="BG1293" s="3">
        <v>1275</v>
      </c>
      <c r="BH1293" s="1">
        <f t="shared" si="964"/>
        <v>0</v>
      </c>
      <c r="BI1293" s="1">
        <f t="shared" si="945"/>
        <v>0</v>
      </c>
      <c r="BJ1293" s="3">
        <v>1275</v>
      </c>
      <c r="BK1293" s="1">
        <f t="shared" si="946"/>
        <v>11</v>
      </c>
      <c r="BL1293" s="1">
        <f t="shared" si="953"/>
        <v>0</v>
      </c>
      <c r="BM1293" s="1">
        <f t="shared" si="954"/>
        <v>0</v>
      </c>
      <c r="BN1293" s="1">
        <f t="shared" si="955"/>
        <v>0</v>
      </c>
      <c r="BO1293" s="1">
        <f t="shared" si="956"/>
        <v>0</v>
      </c>
      <c r="BP1293" s="1">
        <f t="shared" si="957"/>
        <v>0</v>
      </c>
      <c r="BQ1293" s="1">
        <f t="shared" si="958"/>
        <v>0</v>
      </c>
      <c r="BR1293" s="1">
        <f t="shared" si="959"/>
        <v>0</v>
      </c>
      <c r="BS1293" s="1">
        <f t="shared" si="960"/>
        <v>0</v>
      </c>
      <c r="BT1293" s="1">
        <f t="shared" si="961"/>
        <v>0</v>
      </c>
      <c r="BU1293" s="1">
        <f t="shared" si="962"/>
        <v>0</v>
      </c>
      <c r="BW1293" s="1">
        <f t="shared" si="976"/>
        <v>0</v>
      </c>
      <c r="BX1293" s="1">
        <f t="shared" si="976"/>
        <v>0</v>
      </c>
      <c r="BY1293" s="1">
        <f t="shared" si="976"/>
        <v>0</v>
      </c>
      <c r="BZ1293" s="1">
        <f t="shared" si="975"/>
        <v>0</v>
      </c>
      <c r="CA1293" s="1">
        <f t="shared" si="975"/>
        <v>0</v>
      </c>
      <c r="CB1293" s="1">
        <f t="shared" si="975"/>
        <v>0</v>
      </c>
      <c r="CC1293" s="1">
        <f t="shared" si="975"/>
        <v>0</v>
      </c>
      <c r="CD1293" s="1">
        <f t="shared" si="975"/>
        <v>0</v>
      </c>
      <c r="CE1293" s="1">
        <f t="shared" si="975"/>
        <v>0</v>
      </c>
      <c r="CF1293" s="1">
        <f t="shared" si="975"/>
        <v>0</v>
      </c>
      <c r="CW1293" s="1">
        <v>1275</v>
      </c>
      <c r="CX1293" s="1">
        <f t="shared" si="947"/>
        <v>1</v>
      </c>
      <c r="CY1293" s="1" t="s">
        <v>37</v>
      </c>
      <c r="CZ1293" s="1">
        <v>1</v>
      </c>
      <c r="DB1293" s="1">
        <f t="shared" si="963"/>
        <v>7.9999999900000001</v>
      </c>
      <c r="DC1293" s="1" t="s">
        <v>43</v>
      </c>
      <c r="DD1293" s="1">
        <f t="shared" si="948"/>
        <v>8</v>
      </c>
      <c r="DL1293" s="1">
        <v>1275</v>
      </c>
      <c r="DM1293" s="1">
        <f t="shared" si="949"/>
        <v>6</v>
      </c>
      <c r="DN1293" s="1">
        <f t="shared" si="950"/>
        <v>0</v>
      </c>
      <c r="DO1293" s="1" t="s">
        <v>37</v>
      </c>
      <c r="DP1293" s="1">
        <v>0</v>
      </c>
    </row>
    <row r="1294" spans="1:120" ht="15">
      <c r="A1294">
        <v>1276</v>
      </c>
      <c r="B1294">
        <v>2</v>
      </c>
      <c r="C1294" s="25">
        <v>10024</v>
      </c>
      <c r="D1294">
        <v>3</v>
      </c>
      <c r="E1294">
        <v>6</v>
      </c>
      <c r="F1294" t="s">
        <v>35</v>
      </c>
      <c r="G1294">
        <v>5</v>
      </c>
      <c r="H1294"/>
      <c r="I1294"/>
      <c r="J1294" s="1">
        <v>0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1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f t="shared" si="922"/>
        <v>0</v>
      </c>
      <c r="AH1294" s="1">
        <f t="shared" si="923"/>
        <v>0</v>
      </c>
      <c r="AI1294" s="1">
        <f t="shared" si="924"/>
        <v>0</v>
      </c>
      <c r="AJ1294" s="1">
        <f t="shared" si="925"/>
        <v>0</v>
      </c>
      <c r="AK1294" s="1">
        <f t="shared" si="926"/>
        <v>0</v>
      </c>
      <c r="AL1294" s="1">
        <f t="shared" si="927"/>
        <v>0</v>
      </c>
      <c r="AM1294" s="1">
        <f t="shared" si="928"/>
        <v>0</v>
      </c>
      <c r="AN1294" s="1">
        <f t="shared" si="928"/>
        <v>0</v>
      </c>
      <c r="AO1294" s="1">
        <f t="shared" si="929"/>
        <v>0</v>
      </c>
      <c r="AP1294" s="1">
        <f t="shared" si="930"/>
        <v>0</v>
      </c>
      <c r="AQ1294" s="1">
        <f t="shared" si="931"/>
        <v>0</v>
      </c>
      <c r="AR1294" s="1">
        <f t="shared" si="932"/>
        <v>80</v>
      </c>
      <c r="AS1294" s="1">
        <f t="shared" si="933"/>
        <v>0</v>
      </c>
      <c r="AT1294" s="1">
        <f t="shared" si="934"/>
        <v>0</v>
      </c>
      <c r="AU1294" s="1">
        <f t="shared" si="935"/>
        <v>0</v>
      </c>
      <c r="AV1294" s="1">
        <f t="shared" si="936"/>
        <v>0</v>
      </c>
      <c r="AW1294" s="1">
        <f t="shared" si="937"/>
        <v>0</v>
      </c>
      <c r="AX1294" s="1">
        <f t="shared" si="938"/>
        <v>0</v>
      </c>
      <c r="AY1294" s="1">
        <f t="shared" si="939"/>
        <v>0</v>
      </c>
      <c r="AZ1294" s="1">
        <f t="shared" si="940"/>
        <v>0</v>
      </c>
      <c r="BA1294" s="1">
        <f t="shared" si="941"/>
        <v>0</v>
      </c>
      <c r="BB1294" s="1">
        <f t="shared" si="942"/>
        <v>0</v>
      </c>
      <c r="BC1294" s="1">
        <f t="shared" si="943"/>
        <v>0</v>
      </c>
      <c r="BD1294" s="1">
        <f t="shared" si="944"/>
        <v>80</v>
      </c>
      <c r="BE1294" s="1" t="str">
        <f t="shared" si="951"/>
        <v>Barge C</v>
      </c>
      <c r="BF1294" s="1">
        <f t="shared" si="952"/>
        <v>5</v>
      </c>
      <c r="BG1294" s="3">
        <v>1276</v>
      </c>
      <c r="BH1294" s="1">
        <f t="shared" si="964"/>
        <v>0</v>
      </c>
      <c r="BI1294" s="1">
        <f t="shared" si="945"/>
        <v>0</v>
      </c>
      <c r="BJ1294" s="3">
        <v>1276</v>
      </c>
      <c r="BK1294" s="1">
        <f t="shared" si="946"/>
        <v>8</v>
      </c>
      <c r="BL1294" s="1">
        <f t="shared" si="953"/>
        <v>0</v>
      </c>
      <c r="BM1294" s="1">
        <f t="shared" si="954"/>
        <v>0</v>
      </c>
      <c r="BN1294" s="1">
        <f t="shared" si="955"/>
        <v>0</v>
      </c>
      <c r="BO1294" s="1">
        <f t="shared" si="956"/>
        <v>0</v>
      </c>
      <c r="BP1294" s="1">
        <f t="shared" si="957"/>
        <v>0</v>
      </c>
      <c r="BQ1294" s="1">
        <f t="shared" si="958"/>
        <v>0</v>
      </c>
      <c r="BR1294" s="1">
        <f t="shared" si="959"/>
        <v>0</v>
      </c>
      <c r="BS1294" s="1">
        <f t="shared" si="960"/>
        <v>1</v>
      </c>
      <c r="BT1294" s="1">
        <f t="shared" si="961"/>
        <v>2</v>
      </c>
      <c r="BU1294" s="1">
        <f t="shared" si="962"/>
        <v>3</v>
      </c>
      <c r="BW1294" s="1">
        <f t="shared" si="976"/>
        <v>0</v>
      </c>
      <c r="BX1294" s="1">
        <f t="shared" si="976"/>
        <v>0</v>
      </c>
      <c r="BY1294" s="1">
        <f t="shared" si="976"/>
        <v>0</v>
      </c>
      <c r="BZ1294" s="1">
        <f t="shared" si="975"/>
        <v>0</v>
      </c>
      <c r="CA1294" s="1">
        <f t="shared" si="975"/>
        <v>0</v>
      </c>
      <c r="CB1294" s="1">
        <f t="shared" si="975"/>
        <v>0</v>
      </c>
      <c r="CC1294" s="1">
        <f t="shared" si="975"/>
        <v>0</v>
      </c>
      <c r="CD1294" s="1">
        <f t="shared" si="975"/>
        <v>70</v>
      </c>
      <c r="CE1294" s="1">
        <f t="shared" si="975"/>
        <v>140</v>
      </c>
      <c r="CF1294" s="1">
        <f t="shared" si="975"/>
        <v>210</v>
      </c>
      <c r="CW1294" s="1">
        <v>1276</v>
      </c>
      <c r="CX1294" s="1">
        <f t="shared" si="947"/>
        <v>1</v>
      </c>
      <c r="CY1294" s="1" t="s">
        <v>37</v>
      </c>
      <c r="CZ1294" s="1">
        <v>1</v>
      </c>
      <c r="DB1294" s="1">
        <f t="shared" si="963"/>
        <v>6</v>
      </c>
      <c r="DC1294" s="1" t="s">
        <v>43</v>
      </c>
      <c r="DD1294" s="1">
        <f t="shared" si="948"/>
        <v>6</v>
      </c>
      <c r="DL1294" s="1">
        <v>1276</v>
      </c>
      <c r="DM1294" s="1">
        <f t="shared" si="949"/>
        <v>4</v>
      </c>
      <c r="DN1294" s="1">
        <f t="shared" si="950"/>
        <v>0</v>
      </c>
      <c r="DO1294" s="1" t="s">
        <v>37</v>
      </c>
      <c r="DP1294" s="1">
        <v>0</v>
      </c>
    </row>
    <row r="1295" spans="1:120" ht="15">
      <c r="A1295">
        <v>1277</v>
      </c>
      <c r="B1295">
        <v>2</v>
      </c>
      <c r="C1295" s="25">
        <v>8200</v>
      </c>
      <c r="D1295">
        <v>3</v>
      </c>
      <c r="E1295">
        <v>8</v>
      </c>
      <c r="F1295" t="s">
        <v>35</v>
      </c>
      <c r="G1295">
        <v>4</v>
      </c>
      <c r="H1295"/>
      <c r="I1295"/>
      <c r="J1295" s="1">
        <v>0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1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f t="shared" si="922"/>
        <v>0</v>
      </c>
      <c r="AH1295" s="1">
        <f t="shared" si="923"/>
        <v>0</v>
      </c>
      <c r="AI1295" s="1">
        <f t="shared" si="924"/>
        <v>0</v>
      </c>
      <c r="AJ1295" s="1">
        <f t="shared" si="925"/>
        <v>0</v>
      </c>
      <c r="AK1295" s="1">
        <f t="shared" si="926"/>
        <v>0</v>
      </c>
      <c r="AL1295" s="1">
        <f t="shared" si="927"/>
        <v>0</v>
      </c>
      <c r="AM1295" s="1">
        <f t="shared" si="928"/>
        <v>0</v>
      </c>
      <c r="AN1295" s="1">
        <f t="shared" si="928"/>
        <v>0</v>
      </c>
      <c r="AO1295" s="1">
        <f t="shared" si="929"/>
        <v>0</v>
      </c>
      <c r="AP1295" s="1">
        <f t="shared" si="930"/>
        <v>0</v>
      </c>
      <c r="AQ1295" s="1">
        <f t="shared" si="931"/>
        <v>0</v>
      </c>
      <c r="AR1295" s="1">
        <f t="shared" si="932"/>
        <v>0</v>
      </c>
      <c r="AS1295" s="1">
        <f t="shared" si="933"/>
        <v>0</v>
      </c>
      <c r="AT1295" s="1">
        <f t="shared" si="934"/>
        <v>0</v>
      </c>
      <c r="AU1295" s="1">
        <f t="shared" si="935"/>
        <v>0</v>
      </c>
      <c r="AV1295" s="1">
        <f t="shared" si="936"/>
        <v>80</v>
      </c>
      <c r="AW1295" s="1">
        <f t="shared" si="937"/>
        <v>0</v>
      </c>
      <c r="AX1295" s="1">
        <f t="shared" si="938"/>
        <v>0</v>
      </c>
      <c r="AY1295" s="1">
        <f t="shared" si="939"/>
        <v>0</v>
      </c>
      <c r="AZ1295" s="1">
        <f t="shared" si="940"/>
        <v>0</v>
      </c>
      <c r="BA1295" s="1">
        <f t="shared" si="941"/>
        <v>0</v>
      </c>
      <c r="BB1295" s="1">
        <f t="shared" si="942"/>
        <v>0</v>
      </c>
      <c r="BC1295" s="1">
        <f t="shared" si="943"/>
        <v>0</v>
      </c>
      <c r="BD1295" s="1">
        <f t="shared" si="944"/>
        <v>80</v>
      </c>
      <c r="BE1295" s="1" t="str">
        <f t="shared" si="951"/>
        <v>Barge D</v>
      </c>
      <c r="BF1295" s="1">
        <f t="shared" si="952"/>
        <v>6</v>
      </c>
      <c r="BG1295" s="3">
        <v>1277</v>
      </c>
      <c r="BH1295" s="1">
        <f t="shared" si="964"/>
        <v>0</v>
      </c>
      <c r="BI1295" s="1">
        <f t="shared" si="945"/>
        <v>0</v>
      </c>
      <c r="BJ1295" s="3">
        <v>1277</v>
      </c>
      <c r="BK1295" s="1">
        <f t="shared" si="946"/>
        <v>7</v>
      </c>
      <c r="BL1295" s="1">
        <f t="shared" si="953"/>
        <v>0</v>
      </c>
      <c r="BM1295" s="1">
        <f t="shared" si="954"/>
        <v>0</v>
      </c>
      <c r="BN1295" s="1">
        <f t="shared" si="955"/>
        <v>0</v>
      </c>
      <c r="BO1295" s="1">
        <f t="shared" si="956"/>
        <v>0</v>
      </c>
      <c r="BP1295" s="1">
        <f t="shared" si="957"/>
        <v>0</v>
      </c>
      <c r="BQ1295" s="1">
        <f t="shared" si="958"/>
        <v>0</v>
      </c>
      <c r="BR1295" s="1">
        <f t="shared" si="959"/>
        <v>1</v>
      </c>
      <c r="BS1295" s="1">
        <f t="shared" si="960"/>
        <v>2</v>
      </c>
      <c r="BT1295" s="1">
        <f t="shared" si="961"/>
        <v>3</v>
      </c>
      <c r="BU1295" s="1">
        <f t="shared" si="962"/>
        <v>4</v>
      </c>
      <c r="BW1295" s="1">
        <f t="shared" si="976"/>
        <v>0</v>
      </c>
      <c r="BX1295" s="1">
        <f t="shared" si="976"/>
        <v>0</v>
      </c>
      <c r="BY1295" s="1">
        <f t="shared" si="976"/>
        <v>0</v>
      </c>
      <c r="BZ1295" s="1">
        <f t="shared" si="975"/>
        <v>0</v>
      </c>
      <c r="CA1295" s="1">
        <f t="shared" si="975"/>
        <v>0</v>
      </c>
      <c r="CB1295" s="1">
        <f t="shared" si="975"/>
        <v>0</v>
      </c>
      <c r="CC1295" s="1">
        <f t="shared" si="975"/>
        <v>70</v>
      </c>
      <c r="CD1295" s="1">
        <f t="shared" si="975"/>
        <v>140</v>
      </c>
      <c r="CE1295" s="1">
        <f t="shared" si="975"/>
        <v>210</v>
      </c>
      <c r="CF1295" s="1">
        <f t="shared" si="975"/>
        <v>280</v>
      </c>
      <c r="CW1295" s="1">
        <v>1277</v>
      </c>
      <c r="CX1295" s="1">
        <f t="shared" si="947"/>
        <v>1</v>
      </c>
      <c r="CY1295" s="1" t="s">
        <v>37</v>
      </c>
      <c r="CZ1295" s="1">
        <v>1</v>
      </c>
      <c r="DB1295" s="1">
        <f t="shared" si="963"/>
        <v>7</v>
      </c>
      <c r="DC1295" s="1" t="s">
        <v>43</v>
      </c>
      <c r="DD1295" s="1">
        <f t="shared" si="948"/>
        <v>8</v>
      </c>
      <c r="DL1295" s="1">
        <v>1277</v>
      </c>
      <c r="DM1295" s="1">
        <f t="shared" si="949"/>
        <v>4</v>
      </c>
      <c r="DN1295" s="1">
        <f t="shared" si="950"/>
        <v>0</v>
      </c>
      <c r="DO1295" s="1" t="s">
        <v>37</v>
      </c>
      <c r="DP1295" s="1">
        <v>0</v>
      </c>
    </row>
    <row r="1296" spans="1:120" ht="15">
      <c r="A1296">
        <v>1278</v>
      </c>
      <c r="B1296">
        <v>2</v>
      </c>
      <c r="C1296" s="25">
        <v>13620</v>
      </c>
      <c r="D1296">
        <v>3</v>
      </c>
      <c r="E1296">
        <v>6</v>
      </c>
      <c r="F1296" t="s">
        <v>35</v>
      </c>
      <c r="G1296">
        <v>3</v>
      </c>
      <c r="H1296"/>
      <c r="I1296"/>
      <c r="J1296" s="1">
        <v>0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>
        <v>1</v>
      </c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f t="shared" si="922"/>
        <v>0</v>
      </c>
      <c r="AH1296" s="1">
        <f t="shared" si="923"/>
        <v>0</v>
      </c>
      <c r="AI1296" s="1">
        <f t="shared" si="924"/>
        <v>0</v>
      </c>
      <c r="AJ1296" s="1">
        <f t="shared" si="925"/>
        <v>0</v>
      </c>
      <c r="AK1296" s="1">
        <f t="shared" si="926"/>
        <v>0</v>
      </c>
      <c r="AL1296" s="1">
        <f t="shared" si="927"/>
        <v>0</v>
      </c>
      <c r="AM1296" s="1">
        <f t="shared" si="928"/>
        <v>0</v>
      </c>
      <c r="AN1296" s="1">
        <f t="shared" si="928"/>
        <v>0</v>
      </c>
      <c r="AO1296" s="1">
        <f t="shared" si="929"/>
        <v>0</v>
      </c>
      <c r="AP1296" s="1">
        <f t="shared" si="930"/>
        <v>0</v>
      </c>
      <c r="AQ1296" s="1">
        <f t="shared" si="931"/>
        <v>0</v>
      </c>
      <c r="AR1296" s="1">
        <f t="shared" si="932"/>
        <v>0</v>
      </c>
      <c r="AS1296" s="1">
        <f t="shared" si="933"/>
        <v>80</v>
      </c>
      <c r="AT1296" s="1">
        <f t="shared" si="934"/>
        <v>0</v>
      </c>
      <c r="AU1296" s="1">
        <f t="shared" si="935"/>
        <v>0</v>
      </c>
      <c r="AV1296" s="1">
        <f t="shared" si="936"/>
        <v>0</v>
      </c>
      <c r="AW1296" s="1">
        <f t="shared" si="937"/>
        <v>0</v>
      </c>
      <c r="AX1296" s="1">
        <f t="shared" si="938"/>
        <v>0</v>
      </c>
      <c r="AY1296" s="1">
        <f t="shared" si="939"/>
        <v>0</v>
      </c>
      <c r="AZ1296" s="1">
        <f t="shared" si="940"/>
        <v>0</v>
      </c>
      <c r="BA1296" s="1">
        <f t="shared" si="941"/>
        <v>0</v>
      </c>
      <c r="BB1296" s="1">
        <f t="shared" si="942"/>
        <v>0</v>
      </c>
      <c r="BC1296" s="1">
        <f t="shared" si="943"/>
        <v>0</v>
      </c>
      <c r="BD1296" s="1">
        <f t="shared" si="944"/>
        <v>80</v>
      </c>
      <c r="BE1296" s="1" t="str">
        <f t="shared" si="951"/>
        <v>Barge E</v>
      </c>
      <c r="BF1296" s="1">
        <f t="shared" si="952"/>
        <v>5</v>
      </c>
      <c r="BG1296" s="3">
        <v>1278</v>
      </c>
      <c r="BH1296" s="1">
        <f t="shared" si="964"/>
        <v>0</v>
      </c>
      <c r="BI1296" s="1">
        <f t="shared" si="945"/>
        <v>0</v>
      </c>
      <c r="BJ1296" s="3">
        <v>1278</v>
      </c>
      <c r="BK1296" s="1">
        <f t="shared" si="946"/>
        <v>6</v>
      </c>
      <c r="BL1296" s="1">
        <f t="shared" si="953"/>
        <v>0</v>
      </c>
      <c r="BM1296" s="1">
        <f t="shared" si="954"/>
        <v>0</v>
      </c>
      <c r="BN1296" s="1">
        <f t="shared" si="955"/>
        <v>0</v>
      </c>
      <c r="BO1296" s="1">
        <f t="shared" si="956"/>
        <v>0</v>
      </c>
      <c r="BP1296" s="1">
        <f t="shared" si="957"/>
        <v>0</v>
      </c>
      <c r="BQ1296" s="1">
        <f t="shared" si="958"/>
        <v>1</v>
      </c>
      <c r="BR1296" s="1">
        <f t="shared" si="959"/>
        <v>2</v>
      </c>
      <c r="BS1296" s="1">
        <f t="shared" si="960"/>
        <v>3</v>
      </c>
      <c r="BT1296" s="1">
        <f t="shared" si="961"/>
        <v>4</v>
      </c>
      <c r="BU1296" s="1">
        <f t="shared" si="962"/>
        <v>5</v>
      </c>
      <c r="BW1296" s="1">
        <f t="shared" si="976"/>
        <v>0</v>
      </c>
      <c r="BX1296" s="1">
        <f t="shared" si="976"/>
        <v>0</v>
      </c>
      <c r="BY1296" s="1">
        <f t="shared" si="976"/>
        <v>0</v>
      </c>
      <c r="BZ1296" s="1">
        <f t="shared" si="975"/>
        <v>0</v>
      </c>
      <c r="CA1296" s="1">
        <f t="shared" si="975"/>
        <v>0</v>
      </c>
      <c r="CB1296" s="1">
        <f t="shared" si="975"/>
        <v>70</v>
      </c>
      <c r="CC1296" s="1">
        <f t="shared" si="975"/>
        <v>140</v>
      </c>
      <c r="CD1296" s="1">
        <f t="shared" si="975"/>
        <v>210</v>
      </c>
      <c r="CE1296" s="1">
        <f t="shared" si="975"/>
        <v>280</v>
      </c>
      <c r="CF1296" s="1">
        <f t="shared" si="975"/>
        <v>350</v>
      </c>
      <c r="CW1296" s="1">
        <v>1278</v>
      </c>
      <c r="CX1296" s="1">
        <f t="shared" si="947"/>
        <v>1</v>
      </c>
      <c r="CY1296" s="1" t="s">
        <v>37</v>
      </c>
      <c r="CZ1296" s="1">
        <v>1</v>
      </c>
      <c r="DB1296" s="1">
        <f t="shared" si="963"/>
        <v>6</v>
      </c>
      <c r="DC1296" s="1" t="s">
        <v>43</v>
      </c>
      <c r="DD1296" s="1">
        <f t="shared" si="948"/>
        <v>6</v>
      </c>
      <c r="DL1296" s="1">
        <v>1278</v>
      </c>
      <c r="DM1296" s="1">
        <f t="shared" si="949"/>
        <v>4</v>
      </c>
      <c r="DN1296" s="1">
        <f t="shared" si="950"/>
        <v>0</v>
      </c>
      <c r="DO1296" s="1" t="s">
        <v>37</v>
      </c>
      <c r="DP1296" s="1">
        <v>0</v>
      </c>
    </row>
    <row r="1297" spans="1:120" ht="15">
      <c r="A1297">
        <v>1279</v>
      </c>
      <c r="B1297">
        <v>2</v>
      </c>
      <c r="C1297" s="25">
        <v>30614</v>
      </c>
      <c r="D1297">
        <v>3</v>
      </c>
      <c r="E1297">
        <v>6</v>
      </c>
      <c r="F1297" t="s">
        <v>74</v>
      </c>
      <c r="G1297">
        <v>3</v>
      </c>
      <c r="H1297"/>
      <c r="I1297"/>
      <c r="J1297" s="1">
        <v>0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0.58333332999999998</v>
      </c>
      <c r="R1297" s="1">
        <v>0</v>
      </c>
      <c r="S1297" s="1">
        <v>0.41666667000000002</v>
      </c>
      <c r="T1297" s="1"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f t="shared" si="922"/>
        <v>0</v>
      </c>
      <c r="AH1297" s="1">
        <f t="shared" si="923"/>
        <v>0</v>
      </c>
      <c r="AI1297" s="1">
        <f t="shared" si="924"/>
        <v>0</v>
      </c>
      <c r="AJ1297" s="1">
        <f t="shared" si="925"/>
        <v>0</v>
      </c>
      <c r="AK1297" s="1">
        <f t="shared" si="926"/>
        <v>0</v>
      </c>
      <c r="AL1297" s="1">
        <f t="shared" si="927"/>
        <v>0</v>
      </c>
      <c r="AM1297" s="1">
        <f t="shared" si="928"/>
        <v>0</v>
      </c>
      <c r="AN1297" s="1">
        <f t="shared" si="928"/>
        <v>131.24999925</v>
      </c>
      <c r="AO1297" s="1">
        <f t="shared" si="929"/>
        <v>0</v>
      </c>
      <c r="AP1297" s="1">
        <f t="shared" si="930"/>
        <v>33.333333600000003</v>
      </c>
      <c r="AQ1297" s="1">
        <f t="shared" si="931"/>
        <v>0</v>
      </c>
      <c r="AR1297" s="1">
        <f t="shared" si="932"/>
        <v>0</v>
      </c>
      <c r="AS1297" s="1">
        <f t="shared" si="933"/>
        <v>0</v>
      </c>
      <c r="AT1297" s="1">
        <f t="shared" si="934"/>
        <v>0</v>
      </c>
      <c r="AU1297" s="1">
        <f t="shared" si="935"/>
        <v>0</v>
      </c>
      <c r="AV1297" s="1">
        <f t="shared" si="936"/>
        <v>0</v>
      </c>
      <c r="AW1297" s="1">
        <f t="shared" si="937"/>
        <v>0</v>
      </c>
      <c r="AX1297" s="1">
        <f t="shared" si="938"/>
        <v>0</v>
      </c>
      <c r="AY1297" s="1">
        <f t="shared" si="939"/>
        <v>0</v>
      </c>
      <c r="AZ1297" s="1">
        <f t="shared" si="940"/>
        <v>0</v>
      </c>
      <c r="BA1297" s="1">
        <f t="shared" si="941"/>
        <v>0</v>
      </c>
      <c r="BB1297" s="1">
        <f t="shared" si="942"/>
        <v>0</v>
      </c>
      <c r="BC1297" s="1">
        <f t="shared" si="943"/>
        <v>0</v>
      </c>
      <c r="BD1297" s="1">
        <f t="shared" si="944"/>
        <v>164.58333285000001</v>
      </c>
      <c r="BE1297" s="1" t="b">
        <f t="shared" si="951"/>
        <v>0</v>
      </c>
      <c r="BF1297" s="1">
        <f t="shared" si="952"/>
        <v>4</v>
      </c>
      <c r="BG1297" s="3">
        <v>1279</v>
      </c>
      <c r="BH1297" s="1">
        <f t="shared" si="964"/>
        <v>0</v>
      </c>
      <c r="BI1297" s="1">
        <f t="shared" si="945"/>
        <v>0</v>
      </c>
      <c r="BJ1297" s="3">
        <v>1279</v>
      </c>
      <c r="BK1297" s="1">
        <f t="shared" si="946"/>
        <v>6</v>
      </c>
      <c r="BL1297" s="1">
        <f t="shared" si="953"/>
        <v>0</v>
      </c>
      <c r="BM1297" s="1">
        <f t="shared" si="954"/>
        <v>0</v>
      </c>
      <c r="BN1297" s="1">
        <f t="shared" si="955"/>
        <v>0</v>
      </c>
      <c r="BO1297" s="1">
        <f t="shared" si="956"/>
        <v>0</v>
      </c>
      <c r="BP1297" s="1">
        <f t="shared" si="957"/>
        <v>0</v>
      </c>
      <c r="BQ1297" s="1">
        <f t="shared" si="958"/>
        <v>1</v>
      </c>
      <c r="BR1297" s="1">
        <f t="shared" si="959"/>
        <v>2</v>
      </c>
      <c r="BS1297" s="1">
        <f t="shared" si="960"/>
        <v>3</v>
      </c>
      <c r="BT1297" s="1">
        <f t="shared" si="961"/>
        <v>4</v>
      </c>
      <c r="BU1297" s="1">
        <f t="shared" si="962"/>
        <v>5</v>
      </c>
      <c r="BW1297" s="1">
        <f t="shared" si="976"/>
        <v>0</v>
      </c>
      <c r="BX1297" s="1">
        <f t="shared" si="976"/>
        <v>0</v>
      </c>
      <c r="BY1297" s="1">
        <f t="shared" si="976"/>
        <v>0</v>
      </c>
      <c r="BZ1297" s="1">
        <f t="shared" si="975"/>
        <v>0</v>
      </c>
      <c r="CA1297" s="1">
        <f t="shared" si="975"/>
        <v>0</v>
      </c>
      <c r="CB1297" s="1">
        <f t="shared" si="975"/>
        <v>70</v>
      </c>
      <c r="CC1297" s="1">
        <f t="shared" si="975"/>
        <v>140</v>
      </c>
      <c r="CD1297" s="1">
        <f t="shared" si="975"/>
        <v>210</v>
      </c>
      <c r="CE1297" s="1">
        <f t="shared" si="975"/>
        <v>280</v>
      </c>
      <c r="CF1297" s="1">
        <f t="shared" si="975"/>
        <v>350</v>
      </c>
      <c r="CW1297" s="1">
        <v>1279</v>
      </c>
      <c r="CX1297" s="1">
        <f t="shared" si="947"/>
        <v>1</v>
      </c>
      <c r="CY1297" s="1" t="s">
        <v>37</v>
      </c>
      <c r="CZ1297" s="1">
        <v>1</v>
      </c>
      <c r="DB1297" s="1">
        <f t="shared" si="963"/>
        <v>4.4166666699999997</v>
      </c>
      <c r="DC1297" s="1" t="s">
        <v>43</v>
      </c>
      <c r="DD1297" s="1">
        <f t="shared" si="948"/>
        <v>6</v>
      </c>
      <c r="DL1297" s="1">
        <v>1279</v>
      </c>
      <c r="DM1297" s="1">
        <f t="shared" si="949"/>
        <v>4</v>
      </c>
      <c r="DN1297" s="1">
        <f t="shared" si="950"/>
        <v>0</v>
      </c>
      <c r="DO1297" s="1" t="s">
        <v>37</v>
      </c>
      <c r="DP1297" s="1">
        <v>0</v>
      </c>
    </row>
    <row r="1298" spans="1:120" ht="15">
      <c r="A1298">
        <v>1280</v>
      </c>
      <c r="B1298">
        <v>2</v>
      </c>
      <c r="C1298" s="25">
        <v>12450</v>
      </c>
      <c r="D1298">
        <v>-1</v>
      </c>
      <c r="E1298">
        <v>3</v>
      </c>
      <c r="F1298" t="s">
        <v>84</v>
      </c>
      <c r="G1298">
        <v>3</v>
      </c>
      <c r="H1298"/>
      <c r="I1298"/>
      <c r="J1298" s="1">
        <v>0</v>
      </c>
      <c r="K1298" s="1">
        <v>1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f t="shared" si="922"/>
        <v>0</v>
      </c>
      <c r="AH1298" s="1">
        <f t="shared" si="923"/>
        <v>80</v>
      </c>
      <c r="AI1298" s="1">
        <f t="shared" si="924"/>
        <v>0</v>
      </c>
      <c r="AJ1298" s="1">
        <f t="shared" si="925"/>
        <v>0</v>
      </c>
      <c r="AK1298" s="1">
        <f t="shared" si="926"/>
        <v>0</v>
      </c>
      <c r="AL1298" s="1">
        <f t="shared" si="927"/>
        <v>0</v>
      </c>
      <c r="AM1298" s="1">
        <f t="shared" si="928"/>
        <v>0</v>
      </c>
      <c r="AN1298" s="1">
        <f t="shared" si="928"/>
        <v>0</v>
      </c>
      <c r="AO1298" s="1">
        <f t="shared" si="929"/>
        <v>0</v>
      </c>
      <c r="AP1298" s="1">
        <f t="shared" si="930"/>
        <v>0</v>
      </c>
      <c r="AQ1298" s="1">
        <f t="shared" si="931"/>
        <v>0</v>
      </c>
      <c r="AR1298" s="1">
        <f t="shared" si="932"/>
        <v>0</v>
      </c>
      <c r="AS1298" s="1">
        <f t="shared" si="933"/>
        <v>0</v>
      </c>
      <c r="AT1298" s="1">
        <f t="shared" si="934"/>
        <v>0</v>
      </c>
      <c r="AU1298" s="1">
        <f t="shared" si="935"/>
        <v>0</v>
      </c>
      <c r="AV1298" s="1">
        <f t="shared" si="936"/>
        <v>0</v>
      </c>
      <c r="AW1298" s="1">
        <f t="shared" si="937"/>
        <v>0</v>
      </c>
      <c r="AX1298" s="1">
        <f t="shared" si="938"/>
        <v>0</v>
      </c>
      <c r="AY1298" s="1">
        <f t="shared" si="939"/>
        <v>0</v>
      </c>
      <c r="AZ1298" s="1">
        <f t="shared" si="940"/>
        <v>0</v>
      </c>
      <c r="BA1298" s="1">
        <f t="shared" si="941"/>
        <v>0</v>
      </c>
      <c r="BB1298" s="1">
        <f t="shared" si="942"/>
        <v>0</v>
      </c>
      <c r="BC1298" s="1">
        <f t="shared" si="943"/>
        <v>0</v>
      </c>
      <c r="BD1298" s="1">
        <f t="shared" si="944"/>
        <v>80</v>
      </c>
      <c r="BE1298" s="1" t="str">
        <f t="shared" si="951"/>
        <v>Barge D</v>
      </c>
      <c r="BF1298" s="1">
        <f t="shared" si="952"/>
        <v>1</v>
      </c>
      <c r="BG1298" s="3">
        <v>1280</v>
      </c>
      <c r="BH1298" s="1">
        <f t="shared" si="964"/>
        <v>0</v>
      </c>
      <c r="BI1298" s="1">
        <f t="shared" si="945"/>
        <v>0</v>
      </c>
      <c r="BJ1298" s="3">
        <v>1280</v>
      </c>
      <c r="BK1298" s="1">
        <f t="shared" si="946"/>
        <v>2</v>
      </c>
      <c r="BL1298" s="1">
        <f t="shared" si="953"/>
        <v>0</v>
      </c>
      <c r="BM1298" s="1">
        <f t="shared" si="954"/>
        <v>1</v>
      </c>
      <c r="BN1298" s="1">
        <f t="shared" si="955"/>
        <v>2</v>
      </c>
      <c r="BO1298" s="1">
        <f t="shared" si="956"/>
        <v>3</v>
      </c>
      <c r="BP1298" s="1">
        <f t="shared" si="957"/>
        <v>4</v>
      </c>
      <c r="BQ1298" s="1">
        <f t="shared" si="958"/>
        <v>5</v>
      </c>
      <c r="BR1298" s="1">
        <f t="shared" si="959"/>
        <v>6</v>
      </c>
      <c r="BS1298" s="1">
        <f t="shared" si="960"/>
        <v>7</v>
      </c>
      <c r="BT1298" s="1">
        <f t="shared" si="961"/>
        <v>8</v>
      </c>
      <c r="BU1298" s="1">
        <f t="shared" si="962"/>
        <v>9</v>
      </c>
      <c r="BW1298" s="1">
        <f t="shared" si="976"/>
        <v>0</v>
      </c>
      <c r="BX1298" s="1">
        <f t="shared" si="976"/>
        <v>70</v>
      </c>
      <c r="BY1298" s="1">
        <f t="shared" si="976"/>
        <v>140</v>
      </c>
      <c r="BZ1298" s="1">
        <f t="shared" si="975"/>
        <v>210</v>
      </c>
      <c r="CA1298" s="1">
        <f t="shared" si="975"/>
        <v>280</v>
      </c>
      <c r="CB1298" s="1">
        <f t="shared" si="975"/>
        <v>350</v>
      </c>
      <c r="CC1298" s="1">
        <f t="shared" si="975"/>
        <v>420</v>
      </c>
      <c r="CD1298" s="1">
        <f t="shared" si="975"/>
        <v>490</v>
      </c>
      <c r="CE1298" s="1">
        <f t="shared" si="975"/>
        <v>560</v>
      </c>
      <c r="CF1298" s="1">
        <f t="shared" si="975"/>
        <v>630</v>
      </c>
      <c r="CW1298" s="1">
        <v>1280</v>
      </c>
      <c r="CX1298" s="1">
        <f t="shared" si="947"/>
        <v>1</v>
      </c>
      <c r="CY1298" s="1" t="s">
        <v>37</v>
      </c>
      <c r="CZ1298" s="1">
        <v>1</v>
      </c>
      <c r="DB1298" s="1">
        <f t="shared" si="963"/>
        <v>2</v>
      </c>
      <c r="DC1298" s="1" t="s">
        <v>43</v>
      </c>
      <c r="DD1298" s="1">
        <f t="shared" si="948"/>
        <v>3</v>
      </c>
      <c r="DL1298" s="1">
        <v>1280</v>
      </c>
      <c r="DM1298" s="1">
        <f t="shared" si="949"/>
        <v>0</v>
      </c>
      <c r="DN1298" s="1">
        <f t="shared" si="950"/>
        <v>0</v>
      </c>
      <c r="DO1298" s="1" t="s">
        <v>37</v>
      </c>
      <c r="DP1298" s="1">
        <v>0</v>
      </c>
    </row>
    <row r="1299" spans="1:120" ht="15">
      <c r="A1299">
        <v>1281</v>
      </c>
      <c r="B1299">
        <v>2</v>
      </c>
      <c r="C1299" s="25">
        <v>11592</v>
      </c>
      <c r="D1299">
        <v>5</v>
      </c>
      <c r="E1299">
        <v>8</v>
      </c>
      <c r="F1299" t="s">
        <v>32</v>
      </c>
      <c r="G1299">
        <v>4</v>
      </c>
      <c r="H1299"/>
      <c r="I1299"/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0.5</v>
      </c>
      <c r="Z1299" s="1">
        <v>0</v>
      </c>
      <c r="AA1299" s="1">
        <v>0</v>
      </c>
      <c r="AB1299" s="1">
        <v>0</v>
      </c>
      <c r="AC1299" s="1">
        <v>0.5</v>
      </c>
      <c r="AD1299" s="1">
        <v>0</v>
      </c>
      <c r="AE1299" s="1">
        <v>0</v>
      </c>
      <c r="AF1299" s="1">
        <v>0</v>
      </c>
      <c r="AG1299" s="1">
        <f t="shared" ref="AG1299:AG1362" si="977">(225+BW1299)*J1299</f>
        <v>0</v>
      </c>
      <c r="AH1299" s="1">
        <f t="shared" ref="AH1299:AH1362" si="978">(40*$B1299+ $BW1299) *K1299</f>
        <v>0</v>
      </c>
      <c r="AI1299" s="1">
        <f t="shared" ref="AI1299:AI1362" si="979">(40*$B1299+ $BW1299) *L1299</f>
        <v>0</v>
      </c>
      <c r="AJ1299" s="1">
        <f t="shared" ref="AJ1299:AJ1362" si="980">(225+BX1299)*M1299</f>
        <v>0</v>
      </c>
      <c r="AK1299" s="1">
        <f t="shared" ref="AK1299:AK1362" si="981">(40*$B1299+$BX1299) *N1299</f>
        <v>0</v>
      </c>
      <c r="AL1299" s="1">
        <f t="shared" ref="AL1299:AL1362" si="982">(40*$B1299+$BX1299) *O1299</f>
        <v>0</v>
      </c>
      <c r="AM1299" s="1">
        <f t="shared" ref="AM1299:AN1362" si="983">(225+BY1299)*P1299</f>
        <v>0</v>
      </c>
      <c r="AN1299" s="1">
        <f t="shared" si="983"/>
        <v>0</v>
      </c>
      <c r="AO1299" s="1">
        <f t="shared" ref="AO1299:AO1362" si="984">(40*$B1299+$BZ1299) *R1299</f>
        <v>0</v>
      </c>
      <c r="AP1299" s="1">
        <f t="shared" ref="AP1299:AP1362" si="985">(40*$B1299+$BZ1299) *S1299</f>
        <v>0</v>
      </c>
      <c r="AQ1299" s="1">
        <f t="shared" ref="AQ1299:AQ1362" si="986">(225+CA1299)*T1299</f>
        <v>0</v>
      </c>
      <c r="AR1299" s="1">
        <f t="shared" ref="AR1299:AR1362" si="987">(40*$B1299+$CA1299)*U1299</f>
        <v>0</v>
      </c>
      <c r="AS1299" s="1">
        <f t="shared" ref="AS1299:AS1362" si="988">(40*$B1299+$CA1299)*V1299</f>
        <v>0</v>
      </c>
      <c r="AT1299" s="1">
        <f t="shared" ref="AT1299:AT1362" si="989">(225+CB1299)*W1299</f>
        <v>0</v>
      </c>
      <c r="AU1299" s="1">
        <f t="shared" ref="AU1299:AU1362" si="990">(40*$B1299+$CB1299)*X1299</f>
        <v>0</v>
      </c>
      <c r="AV1299" s="1">
        <f t="shared" ref="AV1299:AV1362" si="991">(40*$B1299+$CB1299)*Y1299</f>
        <v>40</v>
      </c>
      <c r="AW1299" s="1">
        <f t="shared" ref="AW1299:AW1362" si="992">(225+CC1299)*Z1299</f>
        <v>0</v>
      </c>
      <c r="AX1299" s="1">
        <f t="shared" ref="AX1299:AX1362" si="993">(40*$B1299+$CC1299)*AA1299</f>
        <v>0</v>
      </c>
      <c r="AY1299" s="1">
        <f t="shared" ref="AY1299:AY1362" si="994">(225+CD1299)*AB1299</f>
        <v>0</v>
      </c>
      <c r="AZ1299" s="1">
        <f t="shared" ref="AZ1299:AZ1362" si="995">(40*$B1299+ $CD1299)*AC1299</f>
        <v>40</v>
      </c>
      <c r="BA1299" s="1">
        <f t="shared" ref="BA1299:BA1362" si="996">(225+CE1299)*AD1299</f>
        <v>0</v>
      </c>
      <c r="BB1299" s="1">
        <f t="shared" ref="BB1299:BB1362" si="997">(40*$B1299+$CE1299)*AE1299</f>
        <v>0</v>
      </c>
      <c r="BC1299" s="1">
        <f t="shared" ref="BC1299:BC1362" si="998">(225+CF1299)*AF1299</f>
        <v>0</v>
      </c>
      <c r="BD1299" s="1">
        <f t="shared" ref="BD1299:BD1362" si="999">SUM(AG1299:BC1299)</f>
        <v>80</v>
      </c>
      <c r="BE1299" s="1" t="str">
        <f t="shared" si="951"/>
        <v>Barge D</v>
      </c>
      <c r="BF1299" s="1">
        <f t="shared" si="952"/>
        <v>0</v>
      </c>
      <c r="BG1299" s="3">
        <v>1281</v>
      </c>
      <c r="BH1299" s="1">
        <f t="shared" si="964"/>
        <v>0</v>
      </c>
      <c r="BI1299" s="1">
        <f t="shared" ref="BI1299:BI1362" si="1000">IF(BH1299&gt;0,IF(B1299=1,BH1299*50,BH1299*70),0)</f>
        <v>0</v>
      </c>
      <c r="BJ1299" s="3">
        <v>1281</v>
      </c>
      <c r="BK1299" s="1">
        <f t="shared" ref="BK1299:BK1362" si="1001">D1299+G1299</f>
        <v>9</v>
      </c>
      <c r="BL1299" s="1">
        <f t="shared" si="953"/>
        <v>0</v>
      </c>
      <c r="BM1299" s="1">
        <f t="shared" si="954"/>
        <v>0</v>
      </c>
      <c r="BN1299" s="1">
        <f t="shared" si="955"/>
        <v>0</v>
      </c>
      <c r="BO1299" s="1">
        <f t="shared" si="956"/>
        <v>0</v>
      </c>
      <c r="BP1299" s="1">
        <f t="shared" si="957"/>
        <v>0</v>
      </c>
      <c r="BQ1299" s="1">
        <f t="shared" si="958"/>
        <v>0</v>
      </c>
      <c r="BR1299" s="1">
        <f t="shared" si="959"/>
        <v>0</v>
      </c>
      <c r="BS1299" s="1">
        <f t="shared" si="960"/>
        <v>0</v>
      </c>
      <c r="BT1299" s="1">
        <f t="shared" si="961"/>
        <v>1</v>
      </c>
      <c r="BU1299" s="1">
        <f t="shared" si="962"/>
        <v>2</v>
      </c>
      <c r="BW1299" s="1">
        <f t="shared" si="976"/>
        <v>0</v>
      </c>
      <c r="BX1299" s="1">
        <f t="shared" si="976"/>
        <v>0</v>
      </c>
      <c r="BY1299" s="1">
        <f t="shared" si="976"/>
        <v>0</v>
      </c>
      <c r="BZ1299" s="1">
        <f t="shared" si="975"/>
        <v>0</v>
      </c>
      <c r="CA1299" s="1">
        <f t="shared" si="975"/>
        <v>0</v>
      </c>
      <c r="CB1299" s="1">
        <f t="shared" si="975"/>
        <v>0</v>
      </c>
      <c r="CC1299" s="1">
        <f t="shared" si="975"/>
        <v>0</v>
      </c>
      <c r="CD1299" s="1">
        <f t="shared" si="975"/>
        <v>0</v>
      </c>
      <c r="CE1299" s="1">
        <f t="shared" si="975"/>
        <v>70</v>
      </c>
      <c r="CF1299" s="1">
        <f t="shared" si="975"/>
        <v>140</v>
      </c>
      <c r="CW1299" s="1">
        <v>1281</v>
      </c>
      <c r="CX1299" s="1">
        <f t="shared" ref="CX1299:CX1362" si="1002">SUM(J1299:AF1299)</f>
        <v>1</v>
      </c>
      <c r="CY1299" s="1" t="s">
        <v>37</v>
      </c>
      <c r="CZ1299" s="1">
        <v>1</v>
      </c>
      <c r="DB1299" s="1">
        <f t="shared" si="963"/>
        <v>8</v>
      </c>
      <c r="DC1299" s="1" t="s">
        <v>43</v>
      </c>
      <c r="DD1299" s="1">
        <f t="shared" ref="DD1299:DD1362" si="1003">E1299</f>
        <v>8</v>
      </c>
      <c r="DL1299" s="1">
        <v>1281</v>
      </c>
      <c r="DM1299" s="1">
        <f t="shared" ref="DM1299:DM1362" si="1004">D1299+1</f>
        <v>6</v>
      </c>
      <c r="DN1299" s="1">
        <f t="shared" ref="DN1299:DN1362" si="1005">IF(DM1299=2,SUM(J1299:L1299),IF(DM1299=3,SUM(J1299:O1299),IF(DM1299=4,SUM(J1299:P1299),IF(DM1299=5,SUM(J1299:S1299),IF(DM1299=6,SUM(J1299:V1299),IF(DM1299=7,SUM(J1299:Y1299),0))))))</f>
        <v>0</v>
      </c>
      <c r="DO1299" s="1" t="s">
        <v>37</v>
      </c>
      <c r="DP1299" s="1">
        <v>0</v>
      </c>
    </row>
    <row r="1300" spans="1:120" ht="15">
      <c r="A1300">
        <v>1282</v>
      </c>
      <c r="B1300">
        <v>2</v>
      </c>
      <c r="C1300" s="25">
        <v>11592</v>
      </c>
      <c r="D1300">
        <v>6</v>
      </c>
      <c r="E1300">
        <v>9</v>
      </c>
      <c r="F1300" t="s">
        <v>73</v>
      </c>
      <c r="G1300">
        <v>4</v>
      </c>
      <c r="H1300"/>
      <c r="I1300"/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0.5</v>
      </c>
      <c r="AB1300" s="1">
        <v>0</v>
      </c>
      <c r="AC1300" s="1">
        <v>0</v>
      </c>
      <c r="AD1300" s="1">
        <v>0</v>
      </c>
      <c r="AE1300" s="1">
        <v>0.5</v>
      </c>
      <c r="AF1300" s="1">
        <v>0</v>
      </c>
      <c r="AG1300" s="1">
        <f t="shared" si="977"/>
        <v>0</v>
      </c>
      <c r="AH1300" s="1">
        <f t="shared" si="978"/>
        <v>0</v>
      </c>
      <c r="AI1300" s="1">
        <f t="shared" si="979"/>
        <v>0</v>
      </c>
      <c r="AJ1300" s="1">
        <f t="shared" si="980"/>
        <v>0</v>
      </c>
      <c r="AK1300" s="1">
        <f t="shared" si="981"/>
        <v>0</v>
      </c>
      <c r="AL1300" s="1">
        <f t="shared" si="982"/>
        <v>0</v>
      </c>
      <c r="AM1300" s="1">
        <f t="shared" si="983"/>
        <v>0</v>
      </c>
      <c r="AN1300" s="1">
        <f t="shared" si="983"/>
        <v>0</v>
      </c>
      <c r="AO1300" s="1">
        <f t="shared" si="984"/>
        <v>0</v>
      </c>
      <c r="AP1300" s="1">
        <f t="shared" si="985"/>
        <v>0</v>
      </c>
      <c r="AQ1300" s="1">
        <f t="shared" si="986"/>
        <v>0</v>
      </c>
      <c r="AR1300" s="1">
        <f t="shared" si="987"/>
        <v>0</v>
      </c>
      <c r="AS1300" s="1">
        <f t="shared" si="988"/>
        <v>0</v>
      </c>
      <c r="AT1300" s="1">
        <f t="shared" si="989"/>
        <v>0</v>
      </c>
      <c r="AU1300" s="1">
        <f t="shared" si="990"/>
        <v>0</v>
      </c>
      <c r="AV1300" s="1">
        <f t="shared" si="991"/>
        <v>0</v>
      </c>
      <c r="AW1300" s="1">
        <f t="shared" si="992"/>
        <v>0</v>
      </c>
      <c r="AX1300" s="1">
        <f t="shared" si="993"/>
        <v>40</v>
      </c>
      <c r="AY1300" s="1">
        <f t="shared" si="994"/>
        <v>0</v>
      </c>
      <c r="AZ1300" s="1">
        <f t="shared" si="995"/>
        <v>0</v>
      </c>
      <c r="BA1300" s="1">
        <f t="shared" si="996"/>
        <v>0</v>
      </c>
      <c r="BB1300" s="1">
        <f t="shared" si="997"/>
        <v>40</v>
      </c>
      <c r="BC1300" s="1">
        <f t="shared" si="998"/>
        <v>0</v>
      </c>
      <c r="BD1300" s="1">
        <f t="shared" si="999"/>
        <v>80</v>
      </c>
      <c r="BE1300" s="1" t="str">
        <f t="shared" ref="BE1300:BE1363" si="1006">IF(J1300+M1300+P1300+Q1300+T1300+W1300+Z1300+AB1300+AD1300+AF1300=1,"Truck",IF(N1300+X1300=1,"Barge A",IF(R1300+AA1300+AE1300=1,"Barge B",IF(O1300+U1300=1,"Barge C",IF(K1300+Y1300+AC1300=1,"Barge D",IF(L1300+S1300=1,"Barge E",IF(V1300=1,"Barge E")))))))</f>
        <v>Barge B</v>
      </c>
      <c r="BF1300" s="1">
        <f t="shared" ref="BF1300:BF1363" si="1007">IF(SUM(J1300:L1300)=1,1,IF(SUM(M1300:O1300)=1,2,IF(P1300=1,3,IF(SUM(Q1300:S1300)=1,4,IF(SUM(T1300:V1300)=1,5,IF(SUM(W1300:Y1300)=1,6,IF(SUM(Z1300:AA1300)=1,7,IF(SUM(AB1300:AC1300)=1,8,IF(SUM(AD1300:AE1300)=1,9,IF(AF1300=1,10,0))))))))))</f>
        <v>0</v>
      </c>
      <c r="BG1300" s="3">
        <v>1282</v>
      </c>
      <c r="BH1300" s="1">
        <f t="shared" si="964"/>
        <v>0</v>
      </c>
      <c r="BI1300" s="1">
        <f t="shared" si="1000"/>
        <v>0</v>
      </c>
      <c r="BJ1300" s="3">
        <v>1282</v>
      </c>
      <c r="BK1300" s="1">
        <f t="shared" si="1001"/>
        <v>10</v>
      </c>
      <c r="BL1300" s="1">
        <f t="shared" ref="BL1300:BL1363" si="1008">IF(BK1300=1,BK1300,0)</f>
        <v>0</v>
      </c>
      <c r="BM1300" s="1">
        <f t="shared" ref="BM1300:BM1363" si="1009">IF(BL1300&gt;0,BL1300+1,IF(BK1300=2,BK1300-1,0))</f>
        <v>0</v>
      </c>
      <c r="BN1300" s="1">
        <f t="shared" ref="BN1300:BN1363" si="1010">IF(BM1300&gt;0,BM1300+1,IF(BK1300=3,BK1300-2,0))</f>
        <v>0</v>
      </c>
      <c r="BO1300" s="1">
        <f t="shared" ref="BO1300:BO1363" si="1011">IF(BN1300&gt;0,BN1300+1,IF(BK1300=4,BK1300-3,0))</f>
        <v>0</v>
      </c>
      <c r="BP1300" s="1">
        <f t="shared" ref="BP1300:BP1363" si="1012">IF(BO1300&gt;0,BO1300+1,IF(BK1300=5,BK1300-4,0))</f>
        <v>0</v>
      </c>
      <c r="BQ1300" s="1">
        <f t="shared" ref="BQ1300:BQ1363" si="1013">IF(BP1300&gt;0,BP1300+1,IF(BK1300=6,BK1300-5,0))</f>
        <v>0</v>
      </c>
      <c r="BR1300" s="1">
        <f t="shared" ref="BR1300:BR1363" si="1014">IF(BQ1300&gt;0,BQ1300+1,IF(BK1300=7,BK1300-6,0))</f>
        <v>0</v>
      </c>
      <c r="BS1300" s="1">
        <f t="shared" ref="BS1300:BS1363" si="1015">IF(BR1300&gt;0,BR1300+1,IF(BK1300=8,BK1300-7,0))</f>
        <v>0</v>
      </c>
      <c r="BT1300" s="1">
        <f t="shared" ref="BT1300:BT1363" si="1016">IF(BS1300&gt;0,BS1300+1,IF(BK1300=9,BK1300-8,0))</f>
        <v>0</v>
      </c>
      <c r="BU1300" s="1">
        <f t="shared" ref="BU1300:BU1363" si="1017">IF(BT1300&gt;0,BT1300+1,IF(BK1300=10,BK1300-9,0))</f>
        <v>1</v>
      </c>
      <c r="BW1300" s="1">
        <f t="shared" si="976"/>
        <v>0</v>
      </c>
      <c r="BX1300" s="1">
        <f t="shared" si="976"/>
        <v>0</v>
      </c>
      <c r="BY1300" s="1">
        <f t="shared" si="976"/>
        <v>0</v>
      </c>
      <c r="BZ1300" s="1">
        <f t="shared" si="975"/>
        <v>0</v>
      </c>
      <c r="CA1300" s="1">
        <f t="shared" si="975"/>
        <v>0</v>
      </c>
      <c r="CB1300" s="1">
        <f t="shared" si="975"/>
        <v>0</v>
      </c>
      <c r="CC1300" s="1">
        <f t="shared" si="975"/>
        <v>0</v>
      </c>
      <c r="CD1300" s="1">
        <f t="shared" si="975"/>
        <v>0</v>
      </c>
      <c r="CE1300" s="1">
        <f t="shared" si="975"/>
        <v>0</v>
      </c>
      <c r="CF1300" s="1">
        <f t="shared" si="975"/>
        <v>70</v>
      </c>
      <c r="CW1300" s="1">
        <v>1282</v>
      </c>
      <c r="CX1300" s="1">
        <f t="shared" si="1002"/>
        <v>1</v>
      </c>
      <c r="CY1300" s="1" t="s">
        <v>37</v>
      </c>
      <c r="CZ1300" s="1">
        <v>1</v>
      </c>
      <c r="DB1300" s="1">
        <f t="shared" ref="DB1300:DB1363" si="1018">J1300*1+SUM(K1300:L1300)*(1+1)+M1300*2+SUM(N1300:O1300)*(2+1) +P1300*3 + Q1300* 4 + SUM(R1300:S1300)*(4+1) + T1300*5 +SUM(U1300:V1300)*(5+1) + W1300*6 + SUM(X1300:Y1300)*(6+1) + Z1300*7 + SUM(AA1300:AA1300)*(7+1) + AB1300*8 + SUM(AC1300:AC1300)*(8+1) + AD1300*9 + SUM(AE1300:AE1300)*(9+1) + AF1300*10</f>
        <v>9</v>
      </c>
      <c r="DC1300" s="1" t="s">
        <v>43</v>
      </c>
      <c r="DD1300" s="1">
        <f t="shared" si="1003"/>
        <v>9</v>
      </c>
      <c r="DL1300" s="1">
        <v>1282</v>
      </c>
      <c r="DM1300" s="1">
        <f t="shared" si="1004"/>
        <v>7</v>
      </c>
      <c r="DN1300" s="1">
        <f t="shared" si="1005"/>
        <v>0</v>
      </c>
      <c r="DO1300" s="1" t="s">
        <v>37</v>
      </c>
      <c r="DP1300" s="1">
        <v>0</v>
      </c>
    </row>
    <row r="1301" spans="1:120" ht="15">
      <c r="A1301">
        <v>1283</v>
      </c>
      <c r="B1301">
        <v>2</v>
      </c>
      <c r="C1301" s="25">
        <v>11592</v>
      </c>
      <c r="D1301">
        <v>3</v>
      </c>
      <c r="E1301">
        <v>7</v>
      </c>
      <c r="F1301" t="s">
        <v>73</v>
      </c>
      <c r="G1301">
        <v>4</v>
      </c>
      <c r="H1301"/>
      <c r="I1301"/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1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  <c r="AG1301" s="1">
        <f t="shared" si="977"/>
        <v>0</v>
      </c>
      <c r="AH1301" s="1">
        <f t="shared" si="978"/>
        <v>0</v>
      </c>
      <c r="AI1301" s="1">
        <f t="shared" si="979"/>
        <v>0</v>
      </c>
      <c r="AJ1301" s="1">
        <f t="shared" si="980"/>
        <v>0</v>
      </c>
      <c r="AK1301" s="1">
        <f t="shared" si="981"/>
        <v>0</v>
      </c>
      <c r="AL1301" s="1">
        <f t="shared" si="982"/>
        <v>0</v>
      </c>
      <c r="AM1301" s="1">
        <f t="shared" si="983"/>
        <v>0</v>
      </c>
      <c r="AN1301" s="1">
        <f t="shared" si="983"/>
        <v>0</v>
      </c>
      <c r="AO1301" s="1">
        <f t="shared" si="984"/>
        <v>0</v>
      </c>
      <c r="AP1301" s="1">
        <f t="shared" si="985"/>
        <v>0</v>
      </c>
      <c r="AQ1301" s="1">
        <f t="shared" si="986"/>
        <v>0</v>
      </c>
      <c r="AR1301" s="1">
        <f t="shared" si="987"/>
        <v>0</v>
      </c>
      <c r="AS1301" s="1">
        <f t="shared" si="988"/>
        <v>0</v>
      </c>
      <c r="AT1301" s="1">
        <f t="shared" si="989"/>
        <v>0</v>
      </c>
      <c r="AU1301" s="1">
        <f t="shared" si="990"/>
        <v>0</v>
      </c>
      <c r="AV1301" s="1">
        <f t="shared" si="991"/>
        <v>80</v>
      </c>
      <c r="AW1301" s="1">
        <f t="shared" si="992"/>
        <v>0</v>
      </c>
      <c r="AX1301" s="1">
        <f t="shared" si="993"/>
        <v>0</v>
      </c>
      <c r="AY1301" s="1">
        <f t="shared" si="994"/>
        <v>0</v>
      </c>
      <c r="AZ1301" s="1">
        <f t="shared" si="995"/>
        <v>0</v>
      </c>
      <c r="BA1301" s="1">
        <f t="shared" si="996"/>
        <v>0</v>
      </c>
      <c r="BB1301" s="1">
        <f t="shared" si="997"/>
        <v>0</v>
      </c>
      <c r="BC1301" s="1">
        <f t="shared" si="998"/>
        <v>0</v>
      </c>
      <c r="BD1301" s="1">
        <f t="shared" si="999"/>
        <v>80</v>
      </c>
      <c r="BE1301" s="1" t="str">
        <f t="shared" si="1006"/>
        <v>Barge D</v>
      </c>
      <c r="BF1301" s="1">
        <f t="shared" si="1007"/>
        <v>6</v>
      </c>
      <c r="BG1301" s="3">
        <v>1283</v>
      </c>
      <c r="BH1301" s="1">
        <f t="shared" si="964"/>
        <v>0</v>
      </c>
      <c r="BI1301" s="1">
        <f t="shared" si="1000"/>
        <v>0</v>
      </c>
      <c r="BJ1301" s="3">
        <v>1283</v>
      </c>
      <c r="BK1301" s="1">
        <f t="shared" si="1001"/>
        <v>7</v>
      </c>
      <c r="BL1301" s="1">
        <f t="shared" si="1008"/>
        <v>0</v>
      </c>
      <c r="BM1301" s="1">
        <f t="shared" si="1009"/>
        <v>0</v>
      </c>
      <c r="BN1301" s="1">
        <f t="shared" si="1010"/>
        <v>0</v>
      </c>
      <c r="BO1301" s="1">
        <f t="shared" si="1011"/>
        <v>0</v>
      </c>
      <c r="BP1301" s="1">
        <f t="shared" si="1012"/>
        <v>0</v>
      </c>
      <c r="BQ1301" s="1">
        <f t="shared" si="1013"/>
        <v>0</v>
      </c>
      <c r="BR1301" s="1">
        <f t="shared" si="1014"/>
        <v>1</v>
      </c>
      <c r="BS1301" s="1">
        <f t="shared" si="1015"/>
        <v>2</v>
      </c>
      <c r="BT1301" s="1">
        <f t="shared" si="1016"/>
        <v>3</v>
      </c>
      <c r="BU1301" s="1">
        <f t="shared" si="1017"/>
        <v>4</v>
      </c>
      <c r="BW1301" s="1">
        <f t="shared" si="976"/>
        <v>0</v>
      </c>
      <c r="BX1301" s="1">
        <f t="shared" si="976"/>
        <v>0</v>
      </c>
      <c r="BY1301" s="1">
        <f t="shared" si="976"/>
        <v>0</v>
      </c>
      <c r="BZ1301" s="1">
        <f t="shared" si="975"/>
        <v>0</v>
      </c>
      <c r="CA1301" s="1">
        <f t="shared" si="975"/>
        <v>0</v>
      </c>
      <c r="CB1301" s="1">
        <f t="shared" si="975"/>
        <v>0</v>
      </c>
      <c r="CC1301" s="1">
        <f t="shared" si="975"/>
        <v>70</v>
      </c>
      <c r="CD1301" s="1">
        <f t="shared" si="975"/>
        <v>140</v>
      </c>
      <c r="CE1301" s="1">
        <f t="shared" si="975"/>
        <v>210</v>
      </c>
      <c r="CF1301" s="1">
        <f t="shared" si="975"/>
        <v>280</v>
      </c>
      <c r="CW1301" s="1">
        <v>1283</v>
      </c>
      <c r="CX1301" s="1">
        <f t="shared" si="1002"/>
        <v>1</v>
      </c>
      <c r="CY1301" s="1" t="s">
        <v>37</v>
      </c>
      <c r="CZ1301" s="1">
        <v>1</v>
      </c>
      <c r="DB1301" s="1">
        <f t="shared" si="1018"/>
        <v>7</v>
      </c>
      <c r="DC1301" s="1" t="s">
        <v>43</v>
      </c>
      <c r="DD1301" s="1">
        <f t="shared" si="1003"/>
        <v>7</v>
      </c>
      <c r="DL1301" s="1">
        <v>1283</v>
      </c>
      <c r="DM1301" s="1">
        <f t="shared" si="1004"/>
        <v>4</v>
      </c>
      <c r="DN1301" s="1">
        <f t="shared" si="1005"/>
        <v>0</v>
      </c>
      <c r="DO1301" s="1" t="s">
        <v>37</v>
      </c>
      <c r="DP1301" s="1">
        <v>0</v>
      </c>
    </row>
    <row r="1302" spans="1:120" ht="15">
      <c r="A1302">
        <v>1284</v>
      </c>
      <c r="B1302">
        <v>2</v>
      </c>
      <c r="C1302" s="25">
        <v>11592</v>
      </c>
      <c r="D1302">
        <v>1</v>
      </c>
      <c r="E1302">
        <v>4</v>
      </c>
      <c r="F1302" t="s">
        <v>84</v>
      </c>
      <c r="G1302">
        <v>3</v>
      </c>
      <c r="H1302"/>
      <c r="I1302"/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1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  <c r="AG1302" s="1">
        <f t="shared" si="977"/>
        <v>0</v>
      </c>
      <c r="AH1302" s="1">
        <f t="shared" si="978"/>
        <v>0</v>
      </c>
      <c r="AI1302" s="1">
        <f t="shared" si="979"/>
        <v>0</v>
      </c>
      <c r="AJ1302" s="1">
        <f t="shared" si="980"/>
        <v>0</v>
      </c>
      <c r="AK1302" s="1">
        <f t="shared" si="981"/>
        <v>0</v>
      </c>
      <c r="AL1302" s="1">
        <f t="shared" si="982"/>
        <v>80</v>
      </c>
      <c r="AM1302" s="1">
        <f t="shared" si="983"/>
        <v>0</v>
      </c>
      <c r="AN1302" s="1">
        <f t="shared" si="983"/>
        <v>0</v>
      </c>
      <c r="AO1302" s="1">
        <f t="shared" si="984"/>
        <v>0</v>
      </c>
      <c r="AP1302" s="1">
        <f t="shared" si="985"/>
        <v>0</v>
      </c>
      <c r="AQ1302" s="1">
        <f t="shared" si="986"/>
        <v>0</v>
      </c>
      <c r="AR1302" s="1">
        <f t="shared" si="987"/>
        <v>0</v>
      </c>
      <c r="AS1302" s="1">
        <f t="shared" si="988"/>
        <v>0</v>
      </c>
      <c r="AT1302" s="1">
        <f t="shared" si="989"/>
        <v>0</v>
      </c>
      <c r="AU1302" s="1">
        <f t="shared" si="990"/>
        <v>0</v>
      </c>
      <c r="AV1302" s="1">
        <f t="shared" si="991"/>
        <v>0</v>
      </c>
      <c r="AW1302" s="1">
        <f t="shared" si="992"/>
        <v>0</v>
      </c>
      <c r="AX1302" s="1">
        <f t="shared" si="993"/>
        <v>0</v>
      </c>
      <c r="AY1302" s="1">
        <f t="shared" si="994"/>
        <v>0</v>
      </c>
      <c r="AZ1302" s="1">
        <f t="shared" si="995"/>
        <v>0</v>
      </c>
      <c r="BA1302" s="1">
        <f t="shared" si="996"/>
        <v>0</v>
      </c>
      <c r="BB1302" s="1">
        <f t="shared" si="997"/>
        <v>0</v>
      </c>
      <c r="BC1302" s="1">
        <f t="shared" si="998"/>
        <v>0</v>
      </c>
      <c r="BD1302" s="1">
        <f t="shared" si="999"/>
        <v>80</v>
      </c>
      <c r="BE1302" s="1" t="str">
        <f t="shared" si="1006"/>
        <v>Barge C</v>
      </c>
      <c r="BF1302" s="1">
        <f t="shared" si="1007"/>
        <v>2</v>
      </c>
      <c r="BG1302" s="3">
        <v>1284</v>
      </c>
      <c r="BH1302" s="1">
        <f t="shared" si="964"/>
        <v>0</v>
      </c>
      <c r="BI1302" s="1">
        <f t="shared" si="1000"/>
        <v>0</v>
      </c>
      <c r="BJ1302" s="3">
        <v>1284</v>
      </c>
      <c r="BK1302" s="1">
        <f t="shared" si="1001"/>
        <v>4</v>
      </c>
      <c r="BL1302" s="1">
        <f t="shared" si="1008"/>
        <v>0</v>
      </c>
      <c r="BM1302" s="1">
        <f t="shared" si="1009"/>
        <v>0</v>
      </c>
      <c r="BN1302" s="1">
        <f t="shared" si="1010"/>
        <v>0</v>
      </c>
      <c r="BO1302" s="1">
        <f t="shared" si="1011"/>
        <v>1</v>
      </c>
      <c r="BP1302" s="1">
        <f t="shared" si="1012"/>
        <v>2</v>
      </c>
      <c r="BQ1302" s="1">
        <f t="shared" si="1013"/>
        <v>3</v>
      </c>
      <c r="BR1302" s="1">
        <f t="shared" si="1014"/>
        <v>4</v>
      </c>
      <c r="BS1302" s="1">
        <f t="shared" si="1015"/>
        <v>5</v>
      </c>
      <c r="BT1302" s="1">
        <f t="shared" si="1016"/>
        <v>6</v>
      </c>
      <c r="BU1302" s="1">
        <f t="shared" si="1017"/>
        <v>7</v>
      </c>
      <c r="BW1302" s="1">
        <f t="shared" si="976"/>
        <v>0</v>
      </c>
      <c r="BX1302" s="1">
        <f t="shared" si="976"/>
        <v>0</v>
      </c>
      <c r="BY1302" s="1">
        <f t="shared" si="976"/>
        <v>0</v>
      </c>
      <c r="BZ1302" s="1">
        <f t="shared" si="975"/>
        <v>70</v>
      </c>
      <c r="CA1302" s="1">
        <f t="shared" si="975"/>
        <v>140</v>
      </c>
      <c r="CB1302" s="1">
        <f t="shared" si="975"/>
        <v>210</v>
      </c>
      <c r="CC1302" s="1">
        <f t="shared" si="975"/>
        <v>280</v>
      </c>
      <c r="CD1302" s="1">
        <f t="shared" si="975"/>
        <v>350</v>
      </c>
      <c r="CE1302" s="1">
        <f t="shared" si="975"/>
        <v>420</v>
      </c>
      <c r="CF1302" s="1">
        <f t="shared" si="975"/>
        <v>490</v>
      </c>
      <c r="CW1302" s="1">
        <v>1284</v>
      </c>
      <c r="CX1302" s="1">
        <f t="shared" si="1002"/>
        <v>1</v>
      </c>
      <c r="CY1302" s="1" t="s">
        <v>37</v>
      </c>
      <c r="CZ1302" s="1">
        <v>1</v>
      </c>
      <c r="DB1302" s="1">
        <f t="shared" si="1018"/>
        <v>3</v>
      </c>
      <c r="DC1302" s="1" t="s">
        <v>43</v>
      </c>
      <c r="DD1302" s="1">
        <f t="shared" si="1003"/>
        <v>4</v>
      </c>
      <c r="DL1302" s="1">
        <v>1284</v>
      </c>
      <c r="DM1302" s="1">
        <f t="shared" si="1004"/>
        <v>2</v>
      </c>
      <c r="DN1302" s="1">
        <f t="shared" si="1005"/>
        <v>0</v>
      </c>
      <c r="DO1302" s="1" t="s">
        <v>37</v>
      </c>
      <c r="DP1302" s="1">
        <v>0</v>
      </c>
    </row>
    <row r="1303" spans="1:120" ht="15">
      <c r="A1303">
        <v>1285</v>
      </c>
      <c r="B1303">
        <v>2</v>
      </c>
      <c r="C1303" s="25">
        <v>11592</v>
      </c>
      <c r="D1303">
        <v>1</v>
      </c>
      <c r="E1303">
        <v>6</v>
      </c>
      <c r="F1303" t="s">
        <v>73</v>
      </c>
      <c r="G1303">
        <v>3</v>
      </c>
      <c r="H1303"/>
      <c r="I1303"/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1</v>
      </c>
      <c r="P1303" s="1">
        <v>0</v>
      </c>
      <c r="Q1303" s="1">
        <v>0</v>
      </c>
      <c r="R1303" s="1">
        <v>0</v>
      </c>
      <c r="S1303" s="1">
        <v>0</v>
      </c>
      <c r="T1303" s="1"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">
        <v>0</v>
      </c>
      <c r="AE1303" s="1">
        <v>0</v>
      </c>
      <c r="AF1303" s="1">
        <v>0</v>
      </c>
      <c r="AG1303" s="1">
        <f t="shared" si="977"/>
        <v>0</v>
      </c>
      <c r="AH1303" s="1">
        <f t="shared" si="978"/>
        <v>0</v>
      </c>
      <c r="AI1303" s="1">
        <f t="shared" si="979"/>
        <v>0</v>
      </c>
      <c r="AJ1303" s="1">
        <f t="shared" si="980"/>
        <v>0</v>
      </c>
      <c r="AK1303" s="1">
        <f t="shared" si="981"/>
        <v>0</v>
      </c>
      <c r="AL1303" s="1">
        <f t="shared" si="982"/>
        <v>80</v>
      </c>
      <c r="AM1303" s="1">
        <f t="shared" si="983"/>
        <v>0</v>
      </c>
      <c r="AN1303" s="1">
        <f t="shared" si="983"/>
        <v>0</v>
      </c>
      <c r="AO1303" s="1">
        <f t="shared" si="984"/>
        <v>0</v>
      </c>
      <c r="AP1303" s="1">
        <f t="shared" si="985"/>
        <v>0</v>
      </c>
      <c r="AQ1303" s="1">
        <f t="shared" si="986"/>
        <v>0</v>
      </c>
      <c r="AR1303" s="1">
        <f t="shared" si="987"/>
        <v>0</v>
      </c>
      <c r="AS1303" s="1">
        <f t="shared" si="988"/>
        <v>0</v>
      </c>
      <c r="AT1303" s="1">
        <f t="shared" si="989"/>
        <v>0</v>
      </c>
      <c r="AU1303" s="1">
        <f t="shared" si="990"/>
        <v>0</v>
      </c>
      <c r="AV1303" s="1">
        <f t="shared" si="991"/>
        <v>0</v>
      </c>
      <c r="AW1303" s="1">
        <f t="shared" si="992"/>
        <v>0</v>
      </c>
      <c r="AX1303" s="1">
        <f t="shared" si="993"/>
        <v>0</v>
      </c>
      <c r="AY1303" s="1">
        <f t="shared" si="994"/>
        <v>0</v>
      </c>
      <c r="AZ1303" s="1">
        <f t="shared" si="995"/>
        <v>0</v>
      </c>
      <c r="BA1303" s="1">
        <f t="shared" si="996"/>
        <v>0</v>
      </c>
      <c r="BB1303" s="1">
        <f t="shared" si="997"/>
        <v>0</v>
      </c>
      <c r="BC1303" s="1">
        <f t="shared" si="998"/>
        <v>0</v>
      </c>
      <c r="BD1303" s="1">
        <f t="shared" si="999"/>
        <v>80</v>
      </c>
      <c r="BE1303" s="1" t="str">
        <f t="shared" si="1006"/>
        <v>Barge C</v>
      </c>
      <c r="BF1303" s="1">
        <f t="shared" si="1007"/>
        <v>2</v>
      </c>
      <c r="BG1303" s="3">
        <v>1285</v>
      </c>
      <c r="BH1303" s="1">
        <f t="shared" si="964"/>
        <v>0</v>
      </c>
      <c r="BI1303" s="1">
        <f t="shared" si="1000"/>
        <v>0</v>
      </c>
      <c r="BJ1303" s="3">
        <v>1285</v>
      </c>
      <c r="BK1303" s="1">
        <f t="shared" si="1001"/>
        <v>4</v>
      </c>
      <c r="BL1303" s="1">
        <f t="shared" si="1008"/>
        <v>0</v>
      </c>
      <c r="BM1303" s="1">
        <f t="shared" si="1009"/>
        <v>0</v>
      </c>
      <c r="BN1303" s="1">
        <f t="shared" si="1010"/>
        <v>0</v>
      </c>
      <c r="BO1303" s="1">
        <f t="shared" si="1011"/>
        <v>1</v>
      </c>
      <c r="BP1303" s="1">
        <f t="shared" si="1012"/>
        <v>2</v>
      </c>
      <c r="BQ1303" s="1">
        <f t="shared" si="1013"/>
        <v>3</v>
      </c>
      <c r="BR1303" s="1">
        <f t="shared" si="1014"/>
        <v>4</v>
      </c>
      <c r="BS1303" s="1">
        <f t="shared" si="1015"/>
        <v>5</v>
      </c>
      <c r="BT1303" s="1">
        <f t="shared" si="1016"/>
        <v>6</v>
      </c>
      <c r="BU1303" s="1">
        <f t="shared" si="1017"/>
        <v>7</v>
      </c>
      <c r="BW1303" s="1">
        <f t="shared" si="976"/>
        <v>0</v>
      </c>
      <c r="BX1303" s="1">
        <f t="shared" si="976"/>
        <v>0</v>
      </c>
      <c r="BY1303" s="1">
        <f t="shared" si="976"/>
        <v>0</v>
      </c>
      <c r="BZ1303" s="1">
        <f t="shared" si="975"/>
        <v>70</v>
      </c>
      <c r="CA1303" s="1">
        <f t="shared" si="975"/>
        <v>140</v>
      </c>
      <c r="CB1303" s="1">
        <f t="shared" si="975"/>
        <v>210</v>
      </c>
      <c r="CC1303" s="1">
        <f t="shared" si="975"/>
        <v>280</v>
      </c>
      <c r="CD1303" s="1">
        <f t="shared" si="975"/>
        <v>350</v>
      </c>
      <c r="CE1303" s="1">
        <f t="shared" si="975"/>
        <v>420</v>
      </c>
      <c r="CF1303" s="1">
        <f t="shared" si="975"/>
        <v>490</v>
      </c>
      <c r="CW1303" s="1">
        <v>1285</v>
      </c>
      <c r="CX1303" s="1">
        <f t="shared" si="1002"/>
        <v>1</v>
      </c>
      <c r="CY1303" s="1" t="s">
        <v>37</v>
      </c>
      <c r="CZ1303" s="1">
        <v>1</v>
      </c>
      <c r="DB1303" s="1">
        <f t="shared" si="1018"/>
        <v>3</v>
      </c>
      <c r="DC1303" s="1" t="s">
        <v>43</v>
      </c>
      <c r="DD1303" s="1">
        <f t="shared" si="1003"/>
        <v>6</v>
      </c>
      <c r="DL1303" s="1">
        <v>1285</v>
      </c>
      <c r="DM1303" s="1">
        <f t="shared" si="1004"/>
        <v>2</v>
      </c>
      <c r="DN1303" s="1">
        <f t="shared" si="1005"/>
        <v>0</v>
      </c>
      <c r="DO1303" s="1" t="s">
        <v>37</v>
      </c>
      <c r="DP1303" s="1">
        <v>0</v>
      </c>
    </row>
    <row r="1304" spans="1:120" ht="15">
      <c r="A1304">
        <v>1286</v>
      </c>
      <c r="B1304">
        <v>1</v>
      </c>
      <c r="C1304" s="25">
        <v>24922</v>
      </c>
      <c r="D1304">
        <v>4</v>
      </c>
      <c r="E1304">
        <v>7</v>
      </c>
      <c r="F1304" t="s">
        <v>35</v>
      </c>
      <c r="G1304">
        <v>3</v>
      </c>
      <c r="H1304"/>
      <c r="I1304"/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S1304" s="1">
        <v>0</v>
      </c>
      <c r="T1304" s="1">
        <v>0</v>
      </c>
      <c r="U1304" s="1">
        <v>1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">
        <v>0</v>
      </c>
      <c r="AE1304" s="1">
        <v>0</v>
      </c>
      <c r="AF1304" s="1">
        <v>0</v>
      </c>
      <c r="AG1304" s="1">
        <f t="shared" si="977"/>
        <v>0</v>
      </c>
      <c r="AH1304" s="1">
        <f t="shared" si="978"/>
        <v>0</v>
      </c>
      <c r="AI1304" s="1">
        <f t="shared" si="979"/>
        <v>0</v>
      </c>
      <c r="AJ1304" s="1">
        <f t="shared" si="980"/>
        <v>0</v>
      </c>
      <c r="AK1304" s="1">
        <f t="shared" si="981"/>
        <v>0</v>
      </c>
      <c r="AL1304" s="1">
        <f t="shared" si="982"/>
        <v>0</v>
      </c>
      <c r="AM1304" s="1">
        <f t="shared" si="983"/>
        <v>0</v>
      </c>
      <c r="AN1304" s="1">
        <f t="shared" si="983"/>
        <v>0</v>
      </c>
      <c r="AO1304" s="1">
        <f t="shared" si="984"/>
        <v>0</v>
      </c>
      <c r="AP1304" s="1">
        <f t="shared" si="985"/>
        <v>0</v>
      </c>
      <c r="AQ1304" s="1">
        <f t="shared" si="986"/>
        <v>0</v>
      </c>
      <c r="AR1304" s="1">
        <f t="shared" si="987"/>
        <v>40</v>
      </c>
      <c r="AS1304" s="1">
        <f t="shared" si="988"/>
        <v>0</v>
      </c>
      <c r="AT1304" s="1">
        <f t="shared" si="989"/>
        <v>0</v>
      </c>
      <c r="AU1304" s="1">
        <f t="shared" si="990"/>
        <v>0</v>
      </c>
      <c r="AV1304" s="1">
        <f t="shared" si="991"/>
        <v>0</v>
      </c>
      <c r="AW1304" s="1">
        <f t="shared" si="992"/>
        <v>0</v>
      </c>
      <c r="AX1304" s="1">
        <f t="shared" si="993"/>
        <v>0</v>
      </c>
      <c r="AY1304" s="1">
        <f t="shared" si="994"/>
        <v>0</v>
      </c>
      <c r="AZ1304" s="1">
        <f t="shared" si="995"/>
        <v>0</v>
      </c>
      <c r="BA1304" s="1">
        <f t="shared" si="996"/>
        <v>0</v>
      </c>
      <c r="BB1304" s="1">
        <f t="shared" si="997"/>
        <v>0</v>
      </c>
      <c r="BC1304" s="1">
        <f t="shared" si="998"/>
        <v>0</v>
      </c>
      <c r="BD1304" s="1">
        <f t="shared" si="999"/>
        <v>40</v>
      </c>
      <c r="BE1304" s="1" t="str">
        <f t="shared" si="1006"/>
        <v>Barge C</v>
      </c>
      <c r="BF1304" s="1">
        <f t="shared" si="1007"/>
        <v>5</v>
      </c>
      <c r="BG1304" s="3">
        <v>1286</v>
      </c>
      <c r="BH1304" s="1">
        <f t="shared" si="964"/>
        <v>0</v>
      </c>
      <c r="BI1304" s="1">
        <f t="shared" si="1000"/>
        <v>0</v>
      </c>
      <c r="BJ1304" s="3">
        <v>1286</v>
      </c>
      <c r="BK1304" s="1">
        <f t="shared" si="1001"/>
        <v>7</v>
      </c>
      <c r="BL1304" s="1">
        <f t="shared" si="1008"/>
        <v>0</v>
      </c>
      <c r="BM1304" s="1">
        <f t="shared" si="1009"/>
        <v>0</v>
      </c>
      <c r="BN1304" s="1">
        <f t="shared" si="1010"/>
        <v>0</v>
      </c>
      <c r="BO1304" s="1">
        <f t="shared" si="1011"/>
        <v>0</v>
      </c>
      <c r="BP1304" s="1">
        <f t="shared" si="1012"/>
        <v>0</v>
      </c>
      <c r="BQ1304" s="1">
        <f t="shared" si="1013"/>
        <v>0</v>
      </c>
      <c r="BR1304" s="1">
        <f t="shared" si="1014"/>
        <v>1</v>
      </c>
      <c r="BS1304" s="1">
        <f t="shared" si="1015"/>
        <v>2</v>
      </c>
      <c r="BT1304" s="1">
        <f t="shared" si="1016"/>
        <v>3</v>
      </c>
      <c r="BU1304" s="1">
        <f t="shared" si="1017"/>
        <v>4</v>
      </c>
      <c r="BW1304" s="1">
        <f t="shared" si="976"/>
        <v>0</v>
      </c>
      <c r="BX1304" s="1">
        <f t="shared" si="976"/>
        <v>0</v>
      </c>
      <c r="BY1304" s="1">
        <f t="shared" si="976"/>
        <v>0</v>
      </c>
      <c r="BZ1304" s="1">
        <f t="shared" si="975"/>
        <v>0</v>
      </c>
      <c r="CA1304" s="1">
        <f t="shared" si="975"/>
        <v>0</v>
      </c>
      <c r="CB1304" s="1">
        <f t="shared" si="975"/>
        <v>0</v>
      </c>
      <c r="CC1304" s="1">
        <f t="shared" si="975"/>
        <v>50</v>
      </c>
      <c r="CD1304" s="1">
        <f t="shared" si="975"/>
        <v>100</v>
      </c>
      <c r="CE1304" s="1">
        <f t="shared" si="975"/>
        <v>150</v>
      </c>
      <c r="CF1304" s="1">
        <f t="shared" si="975"/>
        <v>200</v>
      </c>
      <c r="CW1304" s="1">
        <v>1286</v>
      </c>
      <c r="CX1304" s="1">
        <f t="shared" si="1002"/>
        <v>1</v>
      </c>
      <c r="CY1304" s="1" t="s">
        <v>37</v>
      </c>
      <c r="CZ1304" s="1">
        <v>1</v>
      </c>
      <c r="DB1304" s="1">
        <f t="shared" si="1018"/>
        <v>6</v>
      </c>
      <c r="DC1304" s="1" t="s">
        <v>43</v>
      </c>
      <c r="DD1304" s="1">
        <f t="shared" si="1003"/>
        <v>7</v>
      </c>
      <c r="DL1304" s="1">
        <v>1286</v>
      </c>
      <c r="DM1304" s="1">
        <f t="shared" si="1004"/>
        <v>5</v>
      </c>
      <c r="DN1304" s="1">
        <f t="shared" si="1005"/>
        <v>0</v>
      </c>
      <c r="DO1304" s="1" t="s">
        <v>37</v>
      </c>
      <c r="DP1304" s="1">
        <v>0</v>
      </c>
    </row>
    <row r="1305" spans="1:120" ht="15">
      <c r="A1305">
        <v>1287</v>
      </c>
      <c r="B1305">
        <v>2</v>
      </c>
      <c r="C1305" s="25">
        <v>29483</v>
      </c>
      <c r="D1305">
        <v>4</v>
      </c>
      <c r="E1305">
        <v>9</v>
      </c>
      <c r="F1305" t="s">
        <v>74</v>
      </c>
      <c r="G1305">
        <v>5</v>
      </c>
      <c r="H1305"/>
      <c r="I1305"/>
      <c r="J1305" s="1">
        <v>0</v>
      </c>
      <c r="K1305" s="1">
        <v>0</v>
      </c>
      <c r="L1305" s="1">
        <v>0</v>
      </c>
      <c r="M1305" s="1">
        <v>0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S1305" s="1">
        <v>0</v>
      </c>
      <c r="T1305" s="1"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1</v>
      </c>
      <c r="AD1305" s="1">
        <v>0</v>
      </c>
      <c r="AE1305" s="1">
        <v>0</v>
      </c>
      <c r="AF1305" s="1">
        <v>0</v>
      </c>
      <c r="AG1305" s="1">
        <f t="shared" si="977"/>
        <v>0</v>
      </c>
      <c r="AH1305" s="1">
        <f t="shared" si="978"/>
        <v>0</v>
      </c>
      <c r="AI1305" s="1">
        <f t="shared" si="979"/>
        <v>0</v>
      </c>
      <c r="AJ1305" s="1">
        <f t="shared" si="980"/>
        <v>0</v>
      </c>
      <c r="AK1305" s="1">
        <f t="shared" si="981"/>
        <v>0</v>
      </c>
      <c r="AL1305" s="1">
        <f t="shared" si="982"/>
        <v>0</v>
      </c>
      <c r="AM1305" s="1">
        <f t="shared" si="983"/>
        <v>0</v>
      </c>
      <c r="AN1305" s="1">
        <f t="shared" si="983"/>
        <v>0</v>
      </c>
      <c r="AO1305" s="1">
        <f t="shared" si="984"/>
        <v>0</v>
      </c>
      <c r="AP1305" s="1">
        <f t="shared" si="985"/>
        <v>0</v>
      </c>
      <c r="AQ1305" s="1">
        <f t="shared" si="986"/>
        <v>0</v>
      </c>
      <c r="AR1305" s="1">
        <f t="shared" si="987"/>
        <v>0</v>
      </c>
      <c r="AS1305" s="1">
        <f t="shared" si="988"/>
        <v>0</v>
      </c>
      <c r="AT1305" s="1">
        <f t="shared" si="989"/>
        <v>0</v>
      </c>
      <c r="AU1305" s="1">
        <f t="shared" si="990"/>
        <v>0</v>
      </c>
      <c r="AV1305" s="1">
        <f t="shared" si="991"/>
        <v>0</v>
      </c>
      <c r="AW1305" s="1">
        <f t="shared" si="992"/>
        <v>0</v>
      </c>
      <c r="AX1305" s="1">
        <f t="shared" si="993"/>
        <v>0</v>
      </c>
      <c r="AY1305" s="1">
        <f t="shared" si="994"/>
        <v>0</v>
      </c>
      <c r="AZ1305" s="1">
        <f t="shared" si="995"/>
        <v>80</v>
      </c>
      <c r="BA1305" s="1">
        <f t="shared" si="996"/>
        <v>0</v>
      </c>
      <c r="BB1305" s="1">
        <f t="shared" si="997"/>
        <v>0</v>
      </c>
      <c r="BC1305" s="1">
        <f t="shared" si="998"/>
        <v>0</v>
      </c>
      <c r="BD1305" s="1">
        <f t="shared" si="999"/>
        <v>80</v>
      </c>
      <c r="BE1305" s="1" t="str">
        <f t="shared" si="1006"/>
        <v>Barge D</v>
      </c>
      <c r="BF1305" s="1">
        <f t="shared" si="1007"/>
        <v>8</v>
      </c>
      <c r="BG1305" s="3">
        <v>1287</v>
      </c>
      <c r="BH1305" s="1">
        <f t="shared" si="964"/>
        <v>0</v>
      </c>
      <c r="BI1305" s="1">
        <f t="shared" si="1000"/>
        <v>0</v>
      </c>
      <c r="BJ1305" s="3">
        <v>1287</v>
      </c>
      <c r="BK1305" s="1">
        <f t="shared" si="1001"/>
        <v>9</v>
      </c>
      <c r="BL1305" s="1">
        <f t="shared" si="1008"/>
        <v>0</v>
      </c>
      <c r="BM1305" s="1">
        <f t="shared" si="1009"/>
        <v>0</v>
      </c>
      <c r="BN1305" s="1">
        <f t="shared" si="1010"/>
        <v>0</v>
      </c>
      <c r="BO1305" s="1">
        <f t="shared" si="1011"/>
        <v>0</v>
      </c>
      <c r="BP1305" s="1">
        <f t="shared" si="1012"/>
        <v>0</v>
      </c>
      <c r="BQ1305" s="1">
        <f t="shared" si="1013"/>
        <v>0</v>
      </c>
      <c r="BR1305" s="1">
        <f t="shared" si="1014"/>
        <v>0</v>
      </c>
      <c r="BS1305" s="1">
        <f t="shared" si="1015"/>
        <v>0</v>
      </c>
      <c r="BT1305" s="1">
        <f t="shared" si="1016"/>
        <v>1</v>
      </c>
      <c r="BU1305" s="1">
        <f t="shared" si="1017"/>
        <v>2</v>
      </c>
      <c r="BW1305" s="1">
        <f t="shared" si="976"/>
        <v>0</v>
      </c>
      <c r="BX1305" s="1">
        <f t="shared" si="976"/>
        <v>0</v>
      </c>
      <c r="BY1305" s="1">
        <f t="shared" si="976"/>
        <v>0</v>
      </c>
      <c r="BZ1305" s="1">
        <f t="shared" si="975"/>
        <v>0</v>
      </c>
      <c r="CA1305" s="1">
        <f t="shared" si="975"/>
        <v>0</v>
      </c>
      <c r="CB1305" s="1">
        <f t="shared" si="975"/>
        <v>0</v>
      </c>
      <c r="CC1305" s="1">
        <f t="shared" si="975"/>
        <v>0</v>
      </c>
      <c r="CD1305" s="1">
        <f t="shared" si="975"/>
        <v>0</v>
      </c>
      <c r="CE1305" s="1">
        <f t="shared" si="975"/>
        <v>70</v>
      </c>
      <c r="CF1305" s="1">
        <f t="shared" si="975"/>
        <v>140</v>
      </c>
      <c r="CW1305" s="1">
        <v>1287</v>
      </c>
      <c r="CX1305" s="1">
        <f t="shared" si="1002"/>
        <v>1</v>
      </c>
      <c r="CY1305" s="1" t="s">
        <v>37</v>
      </c>
      <c r="CZ1305" s="1">
        <v>1</v>
      </c>
      <c r="DB1305" s="1">
        <f t="shared" si="1018"/>
        <v>9</v>
      </c>
      <c r="DC1305" s="1" t="s">
        <v>43</v>
      </c>
      <c r="DD1305" s="1">
        <f t="shared" si="1003"/>
        <v>9</v>
      </c>
      <c r="DL1305" s="1">
        <v>1287</v>
      </c>
      <c r="DM1305" s="1">
        <f t="shared" si="1004"/>
        <v>5</v>
      </c>
      <c r="DN1305" s="1">
        <f t="shared" si="1005"/>
        <v>0</v>
      </c>
      <c r="DO1305" s="1" t="s">
        <v>37</v>
      </c>
      <c r="DP1305" s="1">
        <v>0</v>
      </c>
    </row>
    <row r="1306" spans="1:120" ht="15">
      <c r="A1306">
        <v>1288</v>
      </c>
      <c r="B1306">
        <v>2</v>
      </c>
      <c r="C1306" s="25">
        <v>4200</v>
      </c>
      <c r="D1306">
        <v>2</v>
      </c>
      <c r="E1306">
        <v>6</v>
      </c>
      <c r="F1306" t="s">
        <v>35</v>
      </c>
      <c r="G1306">
        <v>3</v>
      </c>
      <c r="H1306"/>
      <c r="I1306"/>
      <c r="J1306" s="1">
        <v>0</v>
      </c>
      <c r="K1306" s="1">
        <v>0</v>
      </c>
      <c r="L1306" s="1">
        <v>0</v>
      </c>
      <c r="M1306" s="1">
        <v>0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S1306" s="1">
        <v>1</v>
      </c>
      <c r="T1306" s="1"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">
        <v>0</v>
      </c>
      <c r="AE1306" s="1">
        <v>0</v>
      </c>
      <c r="AF1306" s="1">
        <v>0</v>
      </c>
      <c r="AG1306" s="1">
        <f t="shared" si="977"/>
        <v>0</v>
      </c>
      <c r="AH1306" s="1">
        <f t="shared" si="978"/>
        <v>0</v>
      </c>
      <c r="AI1306" s="1">
        <f t="shared" si="979"/>
        <v>0</v>
      </c>
      <c r="AJ1306" s="1">
        <f t="shared" si="980"/>
        <v>0</v>
      </c>
      <c r="AK1306" s="1">
        <f t="shared" si="981"/>
        <v>0</v>
      </c>
      <c r="AL1306" s="1">
        <f t="shared" si="982"/>
        <v>0</v>
      </c>
      <c r="AM1306" s="1">
        <f t="shared" si="983"/>
        <v>0</v>
      </c>
      <c r="AN1306" s="1">
        <f t="shared" si="983"/>
        <v>0</v>
      </c>
      <c r="AO1306" s="1">
        <f t="shared" si="984"/>
        <v>0</v>
      </c>
      <c r="AP1306" s="1">
        <f t="shared" si="985"/>
        <v>80</v>
      </c>
      <c r="AQ1306" s="1">
        <f t="shared" si="986"/>
        <v>0</v>
      </c>
      <c r="AR1306" s="1">
        <f t="shared" si="987"/>
        <v>0</v>
      </c>
      <c r="AS1306" s="1">
        <f t="shared" si="988"/>
        <v>0</v>
      </c>
      <c r="AT1306" s="1">
        <f t="shared" si="989"/>
        <v>0</v>
      </c>
      <c r="AU1306" s="1">
        <f t="shared" si="990"/>
        <v>0</v>
      </c>
      <c r="AV1306" s="1">
        <f t="shared" si="991"/>
        <v>0</v>
      </c>
      <c r="AW1306" s="1">
        <f t="shared" si="992"/>
        <v>0</v>
      </c>
      <c r="AX1306" s="1">
        <f t="shared" si="993"/>
        <v>0</v>
      </c>
      <c r="AY1306" s="1">
        <f t="shared" si="994"/>
        <v>0</v>
      </c>
      <c r="AZ1306" s="1">
        <f t="shared" si="995"/>
        <v>0</v>
      </c>
      <c r="BA1306" s="1">
        <f t="shared" si="996"/>
        <v>0</v>
      </c>
      <c r="BB1306" s="1">
        <f t="shared" si="997"/>
        <v>0</v>
      </c>
      <c r="BC1306" s="1">
        <f t="shared" si="998"/>
        <v>0</v>
      </c>
      <c r="BD1306" s="1">
        <f t="shared" si="999"/>
        <v>80</v>
      </c>
      <c r="BE1306" s="1" t="str">
        <f t="shared" si="1006"/>
        <v>Barge E</v>
      </c>
      <c r="BF1306" s="1">
        <f t="shared" si="1007"/>
        <v>4</v>
      </c>
      <c r="BG1306" s="3">
        <v>1288</v>
      </c>
      <c r="BH1306" s="1">
        <f t="shared" si="964"/>
        <v>0</v>
      </c>
      <c r="BI1306" s="1">
        <f t="shared" si="1000"/>
        <v>0</v>
      </c>
      <c r="BJ1306" s="3">
        <v>1288</v>
      </c>
      <c r="BK1306" s="1">
        <f t="shared" si="1001"/>
        <v>5</v>
      </c>
      <c r="BL1306" s="1">
        <f t="shared" si="1008"/>
        <v>0</v>
      </c>
      <c r="BM1306" s="1">
        <f t="shared" si="1009"/>
        <v>0</v>
      </c>
      <c r="BN1306" s="1">
        <f t="shared" si="1010"/>
        <v>0</v>
      </c>
      <c r="BO1306" s="1">
        <f t="shared" si="1011"/>
        <v>0</v>
      </c>
      <c r="BP1306" s="1">
        <f t="shared" si="1012"/>
        <v>1</v>
      </c>
      <c r="BQ1306" s="1">
        <f t="shared" si="1013"/>
        <v>2</v>
      </c>
      <c r="BR1306" s="1">
        <f t="shared" si="1014"/>
        <v>3</v>
      </c>
      <c r="BS1306" s="1">
        <f t="shared" si="1015"/>
        <v>4</v>
      </c>
      <c r="BT1306" s="1">
        <f t="shared" si="1016"/>
        <v>5</v>
      </c>
      <c r="BU1306" s="1">
        <f t="shared" si="1017"/>
        <v>6</v>
      </c>
      <c r="BW1306" s="1">
        <f t="shared" si="976"/>
        <v>0</v>
      </c>
      <c r="BX1306" s="1">
        <f t="shared" si="976"/>
        <v>0</v>
      </c>
      <c r="BY1306" s="1">
        <f t="shared" si="976"/>
        <v>0</v>
      </c>
      <c r="BZ1306" s="1">
        <f t="shared" si="975"/>
        <v>0</v>
      </c>
      <c r="CA1306" s="1">
        <f t="shared" si="975"/>
        <v>70</v>
      </c>
      <c r="CB1306" s="1">
        <f t="shared" si="975"/>
        <v>140</v>
      </c>
      <c r="CC1306" s="1">
        <f t="shared" si="975"/>
        <v>210</v>
      </c>
      <c r="CD1306" s="1">
        <f t="shared" si="975"/>
        <v>280</v>
      </c>
      <c r="CE1306" s="1">
        <f t="shared" si="975"/>
        <v>350</v>
      </c>
      <c r="CF1306" s="1">
        <f t="shared" si="975"/>
        <v>420</v>
      </c>
      <c r="CW1306" s="1">
        <v>1288</v>
      </c>
      <c r="CX1306" s="1">
        <f t="shared" si="1002"/>
        <v>1</v>
      </c>
      <c r="CY1306" s="1" t="s">
        <v>37</v>
      </c>
      <c r="CZ1306" s="1">
        <v>1</v>
      </c>
      <c r="DB1306" s="1">
        <f t="shared" si="1018"/>
        <v>5</v>
      </c>
      <c r="DC1306" s="1" t="s">
        <v>43</v>
      </c>
      <c r="DD1306" s="1">
        <f t="shared" si="1003"/>
        <v>6</v>
      </c>
      <c r="DL1306" s="1">
        <v>1288</v>
      </c>
      <c r="DM1306" s="1">
        <f t="shared" si="1004"/>
        <v>3</v>
      </c>
      <c r="DN1306" s="1">
        <f t="shared" si="1005"/>
        <v>0</v>
      </c>
      <c r="DO1306" s="1" t="s">
        <v>37</v>
      </c>
      <c r="DP1306" s="1">
        <v>0</v>
      </c>
    </row>
    <row r="1307" spans="1:120" ht="15">
      <c r="A1307">
        <v>1289</v>
      </c>
      <c r="B1307">
        <v>2</v>
      </c>
      <c r="C1307" s="25">
        <v>4200</v>
      </c>
      <c r="D1307">
        <v>5</v>
      </c>
      <c r="E1307">
        <v>9</v>
      </c>
      <c r="F1307" t="s">
        <v>73</v>
      </c>
      <c r="G1307">
        <v>4</v>
      </c>
      <c r="H1307"/>
      <c r="I1307"/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S1307" s="1">
        <v>0</v>
      </c>
      <c r="T1307" s="1"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1</v>
      </c>
      <c r="AD1307" s="1">
        <v>0</v>
      </c>
      <c r="AE1307" s="1">
        <v>0</v>
      </c>
      <c r="AF1307" s="1">
        <v>0</v>
      </c>
      <c r="AG1307" s="1">
        <f t="shared" si="977"/>
        <v>0</v>
      </c>
      <c r="AH1307" s="1">
        <f t="shared" si="978"/>
        <v>0</v>
      </c>
      <c r="AI1307" s="1">
        <f t="shared" si="979"/>
        <v>0</v>
      </c>
      <c r="AJ1307" s="1">
        <f t="shared" si="980"/>
        <v>0</v>
      </c>
      <c r="AK1307" s="1">
        <f t="shared" si="981"/>
        <v>0</v>
      </c>
      <c r="AL1307" s="1">
        <f t="shared" si="982"/>
        <v>0</v>
      </c>
      <c r="AM1307" s="1">
        <f t="shared" si="983"/>
        <v>0</v>
      </c>
      <c r="AN1307" s="1">
        <f t="shared" si="983"/>
        <v>0</v>
      </c>
      <c r="AO1307" s="1">
        <f t="shared" si="984"/>
        <v>0</v>
      </c>
      <c r="AP1307" s="1">
        <f t="shared" si="985"/>
        <v>0</v>
      </c>
      <c r="AQ1307" s="1">
        <f t="shared" si="986"/>
        <v>0</v>
      </c>
      <c r="AR1307" s="1">
        <f t="shared" si="987"/>
        <v>0</v>
      </c>
      <c r="AS1307" s="1">
        <f t="shared" si="988"/>
        <v>0</v>
      </c>
      <c r="AT1307" s="1">
        <f t="shared" si="989"/>
        <v>0</v>
      </c>
      <c r="AU1307" s="1">
        <f t="shared" si="990"/>
        <v>0</v>
      </c>
      <c r="AV1307" s="1">
        <f t="shared" si="991"/>
        <v>0</v>
      </c>
      <c r="AW1307" s="1">
        <f t="shared" si="992"/>
        <v>0</v>
      </c>
      <c r="AX1307" s="1">
        <f t="shared" si="993"/>
        <v>0</v>
      </c>
      <c r="AY1307" s="1">
        <f t="shared" si="994"/>
        <v>0</v>
      </c>
      <c r="AZ1307" s="1">
        <f t="shared" si="995"/>
        <v>80</v>
      </c>
      <c r="BA1307" s="1">
        <f t="shared" si="996"/>
        <v>0</v>
      </c>
      <c r="BB1307" s="1">
        <f t="shared" si="997"/>
        <v>0</v>
      </c>
      <c r="BC1307" s="1">
        <f t="shared" si="998"/>
        <v>0</v>
      </c>
      <c r="BD1307" s="1">
        <f t="shared" si="999"/>
        <v>80</v>
      </c>
      <c r="BE1307" s="1" t="str">
        <f t="shared" si="1006"/>
        <v>Barge D</v>
      </c>
      <c r="BF1307" s="1">
        <f t="shared" si="1007"/>
        <v>8</v>
      </c>
      <c r="BG1307" s="3">
        <v>1289</v>
      </c>
      <c r="BH1307" s="1">
        <f t="shared" si="964"/>
        <v>0</v>
      </c>
      <c r="BI1307" s="1">
        <f t="shared" si="1000"/>
        <v>0</v>
      </c>
      <c r="BJ1307" s="3">
        <v>1289</v>
      </c>
      <c r="BK1307" s="1">
        <f t="shared" si="1001"/>
        <v>9</v>
      </c>
      <c r="BL1307" s="1">
        <f t="shared" si="1008"/>
        <v>0</v>
      </c>
      <c r="BM1307" s="1">
        <f t="shared" si="1009"/>
        <v>0</v>
      </c>
      <c r="BN1307" s="1">
        <f t="shared" si="1010"/>
        <v>0</v>
      </c>
      <c r="BO1307" s="1">
        <f t="shared" si="1011"/>
        <v>0</v>
      </c>
      <c r="BP1307" s="1">
        <f t="shared" si="1012"/>
        <v>0</v>
      </c>
      <c r="BQ1307" s="1">
        <f t="shared" si="1013"/>
        <v>0</v>
      </c>
      <c r="BR1307" s="1">
        <f t="shared" si="1014"/>
        <v>0</v>
      </c>
      <c r="BS1307" s="1">
        <f t="shared" si="1015"/>
        <v>0</v>
      </c>
      <c r="BT1307" s="1">
        <f t="shared" si="1016"/>
        <v>1</v>
      </c>
      <c r="BU1307" s="1">
        <f t="shared" si="1017"/>
        <v>2</v>
      </c>
      <c r="BW1307" s="1">
        <f t="shared" si="976"/>
        <v>0</v>
      </c>
      <c r="BX1307" s="1">
        <f t="shared" si="976"/>
        <v>0</v>
      </c>
      <c r="BY1307" s="1">
        <f t="shared" si="976"/>
        <v>0</v>
      </c>
      <c r="BZ1307" s="1">
        <f t="shared" si="975"/>
        <v>0</v>
      </c>
      <c r="CA1307" s="1">
        <f t="shared" si="975"/>
        <v>0</v>
      </c>
      <c r="CB1307" s="1">
        <f t="shared" si="975"/>
        <v>0</v>
      </c>
      <c r="CC1307" s="1">
        <f t="shared" si="975"/>
        <v>0</v>
      </c>
      <c r="CD1307" s="1">
        <f t="shared" si="975"/>
        <v>0</v>
      </c>
      <c r="CE1307" s="1">
        <f t="shared" si="975"/>
        <v>70</v>
      </c>
      <c r="CF1307" s="1">
        <f t="shared" si="975"/>
        <v>140</v>
      </c>
      <c r="CW1307" s="1">
        <v>1289</v>
      </c>
      <c r="CX1307" s="1">
        <f t="shared" si="1002"/>
        <v>1</v>
      </c>
      <c r="CY1307" s="1" t="s">
        <v>37</v>
      </c>
      <c r="CZ1307" s="1">
        <v>1</v>
      </c>
      <c r="DB1307" s="1">
        <f t="shared" si="1018"/>
        <v>9</v>
      </c>
      <c r="DC1307" s="1" t="s">
        <v>43</v>
      </c>
      <c r="DD1307" s="1">
        <f t="shared" si="1003"/>
        <v>9</v>
      </c>
      <c r="DL1307" s="1">
        <v>1289</v>
      </c>
      <c r="DM1307" s="1">
        <f t="shared" si="1004"/>
        <v>6</v>
      </c>
      <c r="DN1307" s="1">
        <f t="shared" si="1005"/>
        <v>0</v>
      </c>
      <c r="DO1307" s="1" t="s">
        <v>37</v>
      </c>
      <c r="DP1307" s="1">
        <v>0</v>
      </c>
    </row>
    <row r="1308" spans="1:120" ht="15">
      <c r="A1308">
        <v>1290</v>
      </c>
      <c r="B1308">
        <v>2</v>
      </c>
      <c r="C1308" s="25">
        <v>30614</v>
      </c>
      <c r="D1308">
        <v>3</v>
      </c>
      <c r="E1308">
        <v>7</v>
      </c>
      <c r="F1308" t="s">
        <v>74</v>
      </c>
      <c r="G1308">
        <v>5</v>
      </c>
      <c r="H1308"/>
      <c r="I1308"/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S1308" s="1">
        <v>0</v>
      </c>
      <c r="T1308" s="1">
        <v>0</v>
      </c>
      <c r="U1308" s="1">
        <v>0</v>
      </c>
      <c r="V1308" s="1">
        <v>0</v>
      </c>
      <c r="W1308" s="1">
        <v>0</v>
      </c>
      <c r="X1308" s="1">
        <v>1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">
        <v>0</v>
      </c>
      <c r="AE1308" s="1">
        <v>0</v>
      </c>
      <c r="AF1308" s="1">
        <v>0</v>
      </c>
      <c r="AG1308" s="1">
        <f t="shared" si="977"/>
        <v>0</v>
      </c>
      <c r="AH1308" s="1">
        <f t="shared" si="978"/>
        <v>0</v>
      </c>
      <c r="AI1308" s="1">
        <f t="shared" si="979"/>
        <v>0</v>
      </c>
      <c r="AJ1308" s="1">
        <f t="shared" si="980"/>
        <v>0</v>
      </c>
      <c r="AK1308" s="1">
        <f t="shared" si="981"/>
        <v>0</v>
      </c>
      <c r="AL1308" s="1">
        <f t="shared" si="982"/>
        <v>0</v>
      </c>
      <c r="AM1308" s="1">
        <f t="shared" si="983"/>
        <v>0</v>
      </c>
      <c r="AN1308" s="1">
        <f t="shared" si="983"/>
        <v>0</v>
      </c>
      <c r="AO1308" s="1">
        <f t="shared" si="984"/>
        <v>0</v>
      </c>
      <c r="AP1308" s="1">
        <f t="shared" si="985"/>
        <v>0</v>
      </c>
      <c r="AQ1308" s="1">
        <f t="shared" si="986"/>
        <v>0</v>
      </c>
      <c r="AR1308" s="1">
        <f t="shared" si="987"/>
        <v>0</v>
      </c>
      <c r="AS1308" s="1">
        <f t="shared" si="988"/>
        <v>0</v>
      </c>
      <c r="AT1308" s="1">
        <f t="shared" si="989"/>
        <v>0</v>
      </c>
      <c r="AU1308" s="1">
        <f t="shared" si="990"/>
        <v>80</v>
      </c>
      <c r="AV1308" s="1">
        <f t="shared" si="991"/>
        <v>0</v>
      </c>
      <c r="AW1308" s="1">
        <f t="shared" si="992"/>
        <v>0</v>
      </c>
      <c r="AX1308" s="1">
        <f t="shared" si="993"/>
        <v>0</v>
      </c>
      <c r="AY1308" s="1">
        <f t="shared" si="994"/>
        <v>0</v>
      </c>
      <c r="AZ1308" s="1">
        <f t="shared" si="995"/>
        <v>0</v>
      </c>
      <c r="BA1308" s="1">
        <f t="shared" si="996"/>
        <v>0</v>
      </c>
      <c r="BB1308" s="1">
        <f t="shared" si="997"/>
        <v>0</v>
      </c>
      <c r="BC1308" s="1">
        <f t="shared" si="998"/>
        <v>0</v>
      </c>
      <c r="BD1308" s="1">
        <f t="shared" si="999"/>
        <v>80</v>
      </c>
      <c r="BE1308" s="1" t="str">
        <f t="shared" si="1006"/>
        <v>Barge A</v>
      </c>
      <c r="BF1308" s="1">
        <f t="shared" si="1007"/>
        <v>6</v>
      </c>
      <c r="BG1308" s="3">
        <v>1290</v>
      </c>
      <c r="BH1308" s="1">
        <f t="shared" si="964"/>
        <v>0</v>
      </c>
      <c r="BI1308" s="1">
        <f t="shared" si="1000"/>
        <v>0</v>
      </c>
      <c r="BJ1308" s="3">
        <v>1290</v>
      </c>
      <c r="BK1308" s="1">
        <f t="shared" si="1001"/>
        <v>8</v>
      </c>
      <c r="BL1308" s="1">
        <f t="shared" si="1008"/>
        <v>0</v>
      </c>
      <c r="BM1308" s="1">
        <f t="shared" si="1009"/>
        <v>0</v>
      </c>
      <c r="BN1308" s="1">
        <f t="shared" si="1010"/>
        <v>0</v>
      </c>
      <c r="BO1308" s="1">
        <f t="shared" si="1011"/>
        <v>0</v>
      </c>
      <c r="BP1308" s="1">
        <f t="shared" si="1012"/>
        <v>0</v>
      </c>
      <c r="BQ1308" s="1">
        <f t="shared" si="1013"/>
        <v>0</v>
      </c>
      <c r="BR1308" s="1">
        <f t="shared" si="1014"/>
        <v>0</v>
      </c>
      <c r="BS1308" s="1">
        <f t="shared" si="1015"/>
        <v>1</v>
      </c>
      <c r="BT1308" s="1">
        <f t="shared" si="1016"/>
        <v>2</v>
      </c>
      <c r="BU1308" s="1">
        <f t="shared" si="1017"/>
        <v>3</v>
      </c>
      <c r="BW1308" s="1">
        <f t="shared" si="976"/>
        <v>0</v>
      </c>
      <c r="BX1308" s="1">
        <f t="shared" si="976"/>
        <v>0</v>
      </c>
      <c r="BY1308" s="1">
        <f t="shared" si="976"/>
        <v>0</v>
      </c>
      <c r="BZ1308" s="1">
        <f t="shared" si="975"/>
        <v>0</v>
      </c>
      <c r="CA1308" s="1">
        <f t="shared" si="975"/>
        <v>0</v>
      </c>
      <c r="CB1308" s="1">
        <f t="shared" si="975"/>
        <v>0</v>
      </c>
      <c r="CC1308" s="1">
        <f t="shared" si="975"/>
        <v>0</v>
      </c>
      <c r="CD1308" s="1">
        <f t="shared" si="975"/>
        <v>70</v>
      </c>
      <c r="CE1308" s="1">
        <f t="shared" si="975"/>
        <v>140</v>
      </c>
      <c r="CF1308" s="1">
        <f t="shared" si="975"/>
        <v>210</v>
      </c>
      <c r="CW1308" s="1">
        <v>1290</v>
      </c>
      <c r="CX1308" s="1">
        <f t="shared" si="1002"/>
        <v>1</v>
      </c>
      <c r="CY1308" s="1" t="s">
        <v>37</v>
      </c>
      <c r="CZ1308" s="1">
        <v>1</v>
      </c>
      <c r="DB1308" s="1">
        <f t="shared" si="1018"/>
        <v>7</v>
      </c>
      <c r="DC1308" s="1" t="s">
        <v>43</v>
      </c>
      <c r="DD1308" s="1">
        <f t="shared" si="1003"/>
        <v>7</v>
      </c>
      <c r="DL1308" s="1">
        <v>1290</v>
      </c>
      <c r="DM1308" s="1">
        <f t="shared" si="1004"/>
        <v>4</v>
      </c>
      <c r="DN1308" s="1">
        <f t="shared" si="1005"/>
        <v>0</v>
      </c>
      <c r="DO1308" s="1" t="s">
        <v>37</v>
      </c>
      <c r="DP1308" s="1">
        <v>0</v>
      </c>
    </row>
    <row r="1309" spans="1:120" ht="15">
      <c r="A1309">
        <v>1291</v>
      </c>
      <c r="B1309">
        <v>2</v>
      </c>
      <c r="C1309" s="25">
        <v>11580</v>
      </c>
      <c r="D1309">
        <v>4</v>
      </c>
      <c r="E1309">
        <v>8</v>
      </c>
      <c r="F1309" t="s">
        <v>84</v>
      </c>
      <c r="G1309">
        <v>5</v>
      </c>
      <c r="H1309"/>
      <c r="I1309"/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0.5</v>
      </c>
      <c r="Y1309" s="1">
        <v>0</v>
      </c>
      <c r="Z1309" s="1">
        <v>0</v>
      </c>
      <c r="AA1309" s="1">
        <v>0</v>
      </c>
      <c r="AB1309" s="1">
        <v>0</v>
      </c>
      <c r="AC1309" s="1">
        <v>0.5</v>
      </c>
      <c r="AD1309" s="1">
        <v>0</v>
      </c>
      <c r="AE1309" s="1">
        <v>0</v>
      </c>
      <c r="AF1309" s="1">
        <v>0</v>
      </c>
      <c r="AG1309" s="1">
        <f t="shared" si="977"/>
        <v>0</v>
      </c>
      <c r="AH1309" s="1">
        <f t="shared" si="978"/>
        <v>0</v>
      </c>
      <c r="AI1309" s="1">
        <f t="shared" si="979"/>
        <v>0</v>
      </c>
      <c r="AJ1309" s="1">
        <f t="shared" si="980"/>
        <v>0</v>
      </c>
      <c r="AK1309" s="1">
        <f t="shared" si="981"/>
        <v>0</v>
      </c>
      <c r="AL1309" s="1">
        <f t="shared" si="982"/>
        <v>0</v>
      </c>
      <c r="AM1309" s="1">
        <f t="shared" si="983"/>
        <v>0</v>
      </c>
      <c r="AN1309" s="1">
        <f t="shared" si="983"/>
        <v>0</v>
      </c>
      <c r="AO1309" s="1">
        <f t="shared" si="984"/>
        <v>0</v>
      </c>
      <c r="AP1309" s="1">
        <f t="shared" si="985"/>
        <v>0</v>
      </c>
      <c r="AQ1309" s="1">
        <f t="shared" si="986"/>
        <v>0</v>
      </c>
      <c r="AR1309" s="1">
        <f t="shared" si="987"/>
        <v>0</v>
      </c>
      <c r="AS1309" s="1">
        <f t="shared" si="988"/>
        <v>0</v>
      </c>
      <c r="AT1309" s="1">
        <f t="shared" si="989"/>
        <v>0</v>
      </c>
      <c r="AU1309" s="1">
        <f t="shared" si="990"/>
        <v>40</v>
      </c>
      <c r="AV1309" s="1">
        <f t="shared" si="991"/>
        <v>0</v>
      </c>
      <c r="AW1309" s="1">
        <f t="shared" si="992"/>
        <v>0</v>
      </c>
      <c r="AX1309" s="1">
        <f t="shared" si="993"/>
        <v>0</v>
      </c>
      <c r="AY1309" s="1">
        <f t="shared" si="994"/>
        <v>0</v>
      </c>
      <c r="AZ1309" s="1">
        <f t="shared" si="995"/>
        <v>40</v>
      </c>
      <c r="BA1309" s="1">
        <f t="shared" si="996"/>
        <v>0</v>
      </c>
      <c r="BB1309" s="1">
        <f t="shared" si="997"/>
        <v>0</v>
      </c>
      <c r="BC1309" s="1">
        <f t="shared" si="998"/>
        <v>0</v>
      </c>
      <c r="BD1309" s="1">
        <f t="shared" si="999"/>
        <v>80</v>
      </c>
      <c r="BE1309" s="1" t="b">
        <f t="shared" si="1006"/>
        <v>0</v>
      </c>
      <c r="BF1309" s="1">
        <f t="shared" si="1007"/>
        <v>0</v>
      </c>
      <c r="BG1309" s="3">
        <v>1291</v>
      </c>
      <c r="BH1309" s="1">
        <f t="shared" si="964"/>
        <v>0</v>
      </c>
      <c r="BI1309" s="1">
        <f t="shared" si="1000"/>
        <v>0</v>
      </c>
      <c r="BJ1309" s="3">
        <v>1291</v>
      </c>
      <c r="BK1309" s="1">
        <f t="shared" si="1001"/>
        <v>9</v>
      </c>
      <c r="BL1309" s="1">
        <f t="shared" si="1008"/>
        <v>0</v>
      </c>
      <c r="BM1309" s="1">
        <f t="shared" si="1009"/>
        <v>0</v>
      </c>
      <c r="BN1309" s="1">
        <f t="shared" si="1010"/>
        <v>0</v>
      </c>
      <c r="BO1309" s="1">
        <f t="shared" si="1011"/>
        <v>0</v>
      </c>
      <c r="BP1309" s="1">
        <f t="shared" si="1012"/>
        <v>0</v>
      </c>
      <c r="BQ1309" s="1">
        <f t="shared" si="1013"/>
        <v>0</v>
      </c>
      <c r="BR1309" s="1">
        <f t="shared" si="1014"/>
        <v>0</v>
      </c>
      <c r="BS1309" s="1">
        <f t="shared" si="1015"/>
        <v>0</v>
      </c>
      <c r="BT1309" s="1">
        <f t="shared" si="1016"/>
        <v>1</v>
      </c>
      <c r="BU1309" s="1">
        <f t="shared" si="1017"/>
        <v>2</v>
      </c>
      <c r="BW1309" s="1">
        <f t="shared" si="976"/>
        <v>0</v>
      </c>
      <c r="BX1309" s="1">
        <f t="shared" si="976"/>
        <v>0</v>
      </c>
      <c r="BY1309" s="1">
        <f t="shared" si="976"/>
        <v>0</v>
      </c>
      <c r="BZ1309" s="1">
        <f t="shared" si="975"/>
        <v>0</v>
      </c>
      <c r="CA1309" s="1">
        <f t="shared" si="975"/>
        <v>0</v>
      </c>
      <c r="CB1309" s="1">
        <f t="shared" si="975"/>
        <v>0</v>
      </c>
      <c r="CC1309" s="1">
        <f t="shared" si="975"/>
        <v>0</v>
      </c>
      <c r="CD1309" s="1">
        <f t="shared" si="975"/>
        <v>0</v>
      </c>
      <c r="CE1309" s="1">
        <f t="shared" si="975"/>
        <v>70</v>
      </c>
      <c r="CF1309" s="1">
        <f t="shared" si="975"/>
        <v>140</v>
      </c>
      <c r="CW1309" s="1">
        <v>1291</v>
      </c>
      <c r="CX1309" s="1">
        <f t="shared" si="1002"/>
        <v>1</v>
      </c>
      <c r="CY1309" s="1" t="s">
        <v>37</v>
      </c>
      <c r="CZ1309" s="1">
        <v>1</v>
      </c>
      <c r="DB1309" s="1">
        <f t="shared" si="1018"/>
        <v>8</v>
      </c>
      <c r="DC1309" s="1" t="s">
        <v>43</v>
      </c>
      <c r="DD1309" s="1">
        <f t="shared" si="1003"/>
        <v>8</v>
      </c>
      <c r="DL1309" s="1">
        <v>1291</v>
      </c>
      <c r="DM1309" s="1">
        <f t="shared" si="1004"/>
        <v>5</v>
      </c>
      <c r="DN1309" s="1">
        <f t="shared" si="1005"/>
        <v>0</v>
      </c>
      <c r="DO1309" s="1" t="s">
        <v>37</v>
      </c>
      <c r="DP1309" s="1">
        <v>0</v>
      </c>
    </row>
    <row r="1310" spans="1:120" ht="15">
      <c r="A1310">
        <v>1292</v>
      </c>
      <c r="B1310">
        <v>2</v>
      </c>
      <c r="C1310" s="25">
        <v>8647</v>
      </c>
      <c r="D1310">
        <v>3</v>
      </c>
      <c r="E1310">
        <v>8</v>
      </c>
      <c r="F1310" t="s">
        <v>73</v>
      </c>
      <c r="G1310">
        <v>4</v>
      </c>
      <c r="H1310"/>
      <c r="I1310"/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1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  <c r="AG1310" s="1">
        <f t="shared" si="977"/>
        <v>0</v>
      </c>
      <c r="AH1310" s="1">
        <f t="shared" si="978"/>
        <v>0</v>
      </c>
      <c r="AI1310" s="1">
        <f t="shared" si="979"/>
        <v>0</v>
      </c>
      <c r="AJ1310" s="1">
        <f t="shared" si="980"/>
        <v>0</v>
      </c>
      <c r="AK1310" s="1">
        <f t="shared" si="981"/>
        <v>0</v>
      </c>
      <c r="AL1310" s="1">
        <f t="shared" si="982"/>
        <v>0</v>
      </c>
      <c r="AM1310" s="1">
        <f t="shared" si="983"/>
        <v>0</v>
      </c>
      <c r="AN1310" s="1">
        <f t="shared" si="983"/>
        <v>0</v>
      </c>
      <c r="AO1310" s="1">
        <f t="shared" si="984"/>
        <v>80</v>
      </c>
      <c r="AP1310" s="1">
        <f t="shared" si="985"/>
        <v>0</v>
      </c>
      <c r="AQ1310" s="1">
        <f t="shared" si="986"/>
        <v>0</v>
      </c>
      <c r="AR1310" s="1">
        <f t="shared" si="987"/>
        <v>0</v>
      </c>
      <c r="AS1310" s="1">
        <f t="shared" si="988"/>
        <v>0</v>
      </c>
      <c r="AT1310" s="1">
        <f t="shared" si="989"/>
        <v>0</v>
      </c>
      <c r="AU1310" s="1">
        <f t="shared" si="990"/>
        <v>0</v>
      </c>
      <c r="AV1310" s="1">
        <f t="shared" si="991"/>
        <v>0</v>
      </c>
      <c r="AW1310" s="1">
        <f t="shared" si="992"/>
        <v>0</v>
      </c>
      <c r="AX1310" s="1">
        <f t="shared" si="993"/>
        <v>0</v>
      </c>
      <c r="AY1310" s="1">
        <f t="shared" si="994"/>
        <v>0</v>
      </c>
      <c r="AZ1310" s="1">
        <f t="shared" si="995"/>
        <v>0</v>
      </c>
      <c r="BA1310" s="1">
        <f t="shared" si="996"/>
        <v>0</v>
      </c>
      <c r="BB1310" s="1">
        <f t="shared" si="997"/>
        <v>0</v>
      </c>
      <c r="BC1310" s="1">
        <f t="shared" si="998"/>
        <v>0</v>
      </c>
      <c r="BD1310" s="1">
        <f t="shared" si="999"/>
        <v>80</v>
      </c>
      <c r="BE1310" s="1" t="str">
        <f t="shared" si="1006"/>
        <v>Barge B</v>
      </c>
      <c r="BF1310" s="1">
        <f t="shared" si="1007"/>
        <v>4</v>
      </c>
      <c r="BG1310" s="3">
        <v>1292</v>
      </c>
      <c r="BH1310" s="1">
        <f t="shared" si="964"/>
        <v>0</v>
      </c>
      <c r="BI1310" s="1">
        <f t="shared" si="1000"/>
        <v>0</v>
      </c>
      <c r="BJ1310" s="3">
        <v>1292</v>
      </c>
      <c r="BK1310" s="1">
        <f t="shared" si="1001"/>
        <v>7</v>
      </c>
      <c r="BL1310" s="1">
        <f t="shared" si="1008"/>
        <v>0</v>
      </c>
      <c r="BM1310" s="1">
        <f t="shared" si="1009"/>
        <v>0</v>
      </c>
      <c r="BN1310" s="1">
        <f t="shared" si="1010"/>
        <v>0</v>
      </c>
      <c r="BO1310" s="1">
        <f t="shared" si="1011"/>
        <v>0</v>
      </c>
      <c r="BP1310" s="1">
        <f t="shared" si="1012"/>
        <v>0</v>
      </c>
      <c r="BQ1310" s="1">
        <f t="shared" si="1013"/>
        <v>0</v>
      </c>
      <c r="BR1310" s="1">
        <f t="shared" si="1014"/>
        <v>1</v>
      </c>
      <c r="BS1310" s="1">
        <f t="shared" si="1015"/>
        <v>2</v>
      </c>
      <c r="BT1310" s="1">
        <f t="shared" si="1016"/>
        <v>3</v>
      </c>
      <c r="BU1310" s="1">
        <f t="shared" si="1017"/>
        <v>4</v>
      </c>
      <c r="BW1310" s="1">
        <f t="shared" si="976"/>
        <v>0</v>
      </c>
      <c r="BX1310" s="1">
        <f t="shared" si="976"/>
        <v>0</v>
      </c>
      <c r="BY1310" s="1">
        <f t="shared" si="976"/>
        <v>0</v>
      </c>
      <c r="BZ1310" s="1">
        <f t="shared" si="975"/>
        <v>0</v>
      </c>
      <c r="CA1310" s="1">
        <f t="shared" si="975"/>
        <v>0</v>
      </c>
      <c r="CB1310" s="1">
        <f t="shared" si="975"/>
        <v>0</v>
      </c>
      <c r="CC1310" s="1">
        <f t="shared" si="975"/>
        <v>70</v>
      </c>
      <c r="CD1310" s="1">
        <f t="shared" si="975"/>
        <v>140</v>
      </c>
      <c r="CE1310" s="1">
        <f t="shared" si="975"/>
        <v>210</v>
      </c>
      <c r="CF1310" s="1">
        <f t="shared" si="975"/>
        <v>280</v>
      </c>
      <c r="CW1310" s="1">
        <v>1292</v>
      </c>
      <c r="CX1310" s="1">
        <f t="shared" si="1002"/>
        <v>1</v>
      </c>
      <c r="CY1310" s="1" t="s">
        <v>37</v>
      </c>
      <c r="CZ1310" s="1">
        <v>1</v>
      </c>
      <c r="DB1310" s="1">
        <f t="shared" si="1018"/>
        <v>5</v>
      </c>
      <c r="DC1310" s="1" t="s">
        <v>43</v>
      </c>
      <c r="DD1310" s="1">
        <f t="shared" si="1003"/>
        <v>8</v>
      </c>
      <c r="DL1310" s="1">
        <v>1292</v>
      </c>
      <c r="DM1310" s="1">
        <f t="shared" si="1004"/>
        <v>4</v>
      </c>
      <c r="DN1310" s="1">
        <f t="shared" si="1005"/>
        <v>0</v>
      </c>
      <c r="DO1310" s="1" t="s">
        <v>37</v>
      </c>
      <c r="DP1310" s="1">
        <v>0</v>
      </c>
    </row>
    <row r="1311" spans="1:120" ht="15">
      <c r="A1311">
        <v>1293</v>
      </c>
      <c r="B1311">
        <v>2</v>
      </c>
      <c r="C1311" s="25">
        <v>10548</v>
      </c>
      <c r="D1311">
        <v>2</v>
      </c>
      <c r="E1311">
        <v>7</v>
      </c>
      <c r="F1311" t="s">
        <v>35</v>
      </c>
      <c r="G1311">
        <v>3</v>
      </c>
      <c r="H1311"/>
      <c r="I1311"/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1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f t="shared" si="977"/>
        <v>0</v>
      </c>
      <c r="AH1311" s="1">
        <f t="shared" si="978"/>
        <v>0</v>
      </c>
      <c r="AI1311" s="1">
        <f t="shared" si="979"/>
        <v>0</v>
      </c>
      <c r="AJ1311" s="1">
        <f t="shared" si="980"/>
        <v>0</v>
      </c>
      <c r="AK1311" s="1">
        <f t="shared" si="981"/>
        <v>0</v>
      </c>
      <c r="AL1311" s="1">
        <f t="shared" si="982"/>
        <v>0</v>
      </c>
      <c r="AM1311" s="1">
        <f t="shared" si="983"/>
        <v>0</v>
      </c>
      <c r="AN1311" s="1">
        <f t="shared" si="983"/>
        <v>0</v>
      </c>
      <c r="AO1311" s="1">
        <f t="shared" si="984"/>
        <v>80</v>
      </c>
      <c r="AP1311" s="1">
        <f t="shared" si="985"/>
        <v>0</v>
      </c>
      <c r="AQ1311" s="1">
        <f t="shared" si="986"/>
        <v>0</v>
      </c>
      <c r="AR1311" s="1">
        <f t="shared" si="987"/>
        <v>0</v>
      </c>
      <c r="AS1311" s="1">
        <f t="shared" si="988"/>
        <v>0</v>
      </c>
      <c r="AT1311" s="1">
        <f t="shared" si="989"/>
        <v>0</v>
      </c>
      <c r="AU1311" s="1">
        <f t="shared" si="990"/>
        <v>0</v>
      </c>
      <c r="AV1311" s="1">
        <f t="shared" si="991"/>
        <v>0</v>
      </c>
      <c r="AW1311" s="1">
        <f t="shared" si="992"/>
        <v>0</v>
      </c>
      <c r="AX1311" s="1">
        <f t="shared" si="993"/>
        <v>0</v>
      </c>
      <c r="AY1311" s="1">
        <f t="shared" si="994"/>
        <v>0</v>
      </c>
      <c r="AZ1311" s="1">
        <f t="shared" si="995"/>
        <v>0</v>
      </c>
      <c r="BA1311" s="1">
        <f t="shared" si="996"/>
        <v>0</v>
      </c>
      <c r="BB1311" s="1">
        <f t="shared" si="997"/>
        <v>0</v>
      </c>
      <c r="BC1311" s="1">
        <f t="shared" si="998"/>
        <v>0</v>
      </c>
      <c r="BD1311" s="1">
        <f t="shared" si="999"/>
        <v>80</v>
      </c>
      <c r="BE1311" s="1" t="str">
        <f t="shared" si="1006"/>
        <v>Barge B</v>
      </c>
      <c r="BF1311" s="1">
        <f t="shared" si="1007"/>
        <v>4</v>
      </c>
      <c r="BG1311" s="3">
        <v>1293</v>
      </c>
      <c r="BH1311" s="1">
        <f t="shared" si="964"/>
        <v>0</v>
      </c>
      <c r="BI1311" s="1">
        <f t="shared" si="1000"/>
        <v>0</v>
      </c>
      <c r="BJ1311" s="3">
        <v>1293</v>
      </c>
      <c r="BK1311" s="1">
        <f t="shared" si="1001"/>
        <v>5</v>
      </c>
      <c r="BL1311" s="1">
        <f t="shared" si="1008"/>
        <v>0</v>
      </c>
      <c r="BM1311" s="1">
        <f t="shared" si="1009"/>
        <v>0</v>
      </c>
      <c r="BN1311" s="1">
        <f t="shared" si="1010"/>
        <v>0</v>
      </c>
      <c r="BO1311" s="1">
        <f t="shared" si="1011"/>
        <v>0</v>
      </c>
      <c r="BP1311" s="1">
        <f t="shared" si="1012"/>
        <v>1</v>
      </c>
      <c r="BQ1311" s="1">
        <f t="shared" si="1013"/>
        <v>2</v>
      </c>
      <c r="BR1311" s="1">
        <f t="shared" si="1014"/>
        <v>3</v>
      </c>
      <c r="BS1311" s="1">
        <f t="shared" si="1015"/>
        <v>4</v>
      </c>
      <c r="BT1311" s="1">
        <f t="shared" si="1016"/>
        <v>5</v>
      </c>
      <c r="BU1311" s="1">
        <f t="shared" si="1017"/>
        <v>6</v>
      </c>
      <c r="BW1311" s="1">
        <f t="shared" si="976"/>
        <v>0</v>
      </c>
      <c r="BX1311" s="1">
        <f t="shared" si="976"/>
        <v>0</v>
      </c>
      <c r="BY1311" s="1">
        <f t="shared" si="976"/>
        <v>0</v>
      </c>
      <c r="BZ1311" s="1">
        <f t="shared" si="975"/>
        <v>0</v>
      </c>
      <c r="CA1311" s="1">
        <f t="shared" si="975"/>
        <v>70</v>
      </c>
      <c r="CB1311" s="1">
        <f t="shared" si="975"/>
        <v>140</v>
      </c>
      <c r="CC1311" s="1">
        <f t="shared" si="975"/>
        <v>210</v>
      </c>
      <c r="CD1311" s="1">
        <f t="shared" si="975"/>
        <v>280</v>
      </c>
      <c r="CE1311" s="1">
        <f t="shared" si="975"/>
        <v>350</v>
      </c>
      <c r="CF1311" s="1">
        <f t="shared" si="975"/>
        <v>420</v>
      </c>
      <c r="CW1311" s="1">
        <v>1293</v>
      </c>
      <c r="CX1311" s="1">
        <f t="shared" si="1002"/>
        <v>1</v>
      </c>
      <c r="CY1311" s="1" t="s">
        <v>37</v>
      </c>
      <c r="CZ1311" s="1">
        <v>1</v>
      </c>
      <c r="DB1311" s="1">
        <f t="shared" si="1018"/>
        <v>5</v>
      </c>
      <c r="DC1311" s="1" t="s">
        <v>43</v>
      </c>
      <c r="DD1311" s="1">
        <f t="shared" si="1003"/>
        <v>7</v>
      </c>
      <c r="DL1311" s="1">
        <v>1293</v>
      </c>
      <c r="DM1311" s="1">
        <f t="shared" si="1004"/>
        <v>3</v>
      </c>
      <c r="DN1311" s="1">
        <f t="shared" si="1005"/>
        <v>0</v>
      </c>
      <c r="DO1311" s="1" t="s">
        <v>37</v>
      </c>
      <c r="DP1311" s="1">
        <v>0</v>
      </c>
    </row>
    <row r="1312" spans="1:120" ht="15">
      <c r="A1312">
        <v>1294</v>
      </c>
      <c r="B1312">
        <v>1</v>
      </c>
      <c r="C1312" s="25">
        <v>23246</v>
      </c>
      <c r="D1312">
        <v>5</v>
      </c>
      <c r="E1312">
        <v>9</v>
      </c>
      <c r="F1312" t="s">
        <v>35</v>
      </c>
      <c r="G1312">
        <v>2</v>
      </c>
      <c r="H1312"/>
      <c r="I1312"/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1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f t="shared" si="977"/>
        <v>0</v>
      </c>
      <c r="AH1312" s="1">
        <f t="shared" si="978"/>
        <v>0</v>
      </c>
      <c r="AI1312" s="1">
        <f t="shared" si="979"/>
        <v>0</v>
      </c>
      <c r="AJ1312" s="1">
        <f t="shared" si="980"/>
        <v>0</v>
      </c>
      <c r="AK1312" s="1">
        <f t="shared" si="981"/>
        <v>0</v>
      </c>
      <c r="AL1312" s="1">
        <f t="shared" si="982"/>
        <v>0</v>
      </c>
      <c r="AM1312" s="1">
        <f t="shared" si="983"/>
        <v>0</v>
      </c>
      <c r="AN1312" s="1">
        <f t="shared" si="983"/>
        <v>0</v>
      </c>
      <c r="AO1312" s="1">
        <f t="shared" si="984"/>
        <v>0</v>
      </c>
      <c r="AP1312" s="1">
        <f t="shared" si="985"/>
        <v>0</v>
      </c>
      <c r="AQ1312" s="1">
        <f t="shared" si="986"/>
        <v>0</v>
      </c>
      <c r="AR1312" s="1">
        <f t="shared" si="987"/>
        <v>0</v>
      </c>
      <c r="AS1312" s="1">
        <f t="shared" si="988"/>
        <v>0</v>
      </c>
      <c r="AT1312" s="1">
        <f t="shared" si="989"/>
        <v>0</v>
      </c>
      <c r="AU1312" s="1">
        <f t="shared" si="990"/>
        <v>0</v>
      </c>
      <c r="AV1312" s="1">
        <f t="shared" si="991"/>
        <v>40</v>
      </c>
      <c r="AW1312" s="1">
        <f t="shared" si="992"/>
        <v>0</v>
      </c>
      <c r="AX1312" s="1">
        <f t="shared" si="993"/>
        <v>0</v>
      </c>
      <c r="AY1312" s="1">
        <f t="shared" si="994"/>
        <v>0</v>
      </c>
      <c r="AZ1312" s="1">
        <f t="shared" si="995"/>
        <v>0</v>
      </c>
      <c r="BA1312" s="1">
        <f t="shared" si="996"/>
        <v>0</v>
      </c>
      <c r="BB1312" s="1">
        <f t="shared" si="997"/>
        <v>0</v>
      </c>
      <c r="BC1312" s="1">
        <f t="shared" si="998"/>
        <v>0</v>
      </c>
      <c r="BD1312" s="1">
        <f t="shared" si="999"/>
        <v>40</v>
      </c>
      <c r="BE1312" s="1" t="str">
        <f t="shared" si="1006"/>
        <v>Barge D</v>
      </c>
      <c r="BF1312" s="1">
        <f t="shared" si="1007"/>
        <v>6</v>
      </c>
      <c r="BG1312" s="3">
        <v>1294</v>
      </c>
      <c r="BH1312" s="1">
        <f t="shared" si="964"/>
        <v>0</v>
      </c>
      <c r="BI1312" s="1">
        <f t="shared" si="1000"/>
        <v>0</v>
      </c>
      <c r="BJ1312" s="3">
        <v>1294</v>
      </c>
      <c r="BK1312" s="1">
        <f t="shared" si="1001"/>
        <v>7</v>
      </c>
      <c r="BL1312" s="1">
        <f t="shared" si="1008"/>
        <v>0</v>
      </c>
      <c r="BM1312" s="1">
        <f t="shared" si="1009"/>
        <v>0</v>
      </c>
      <c r="BN1312" s="1">
        <f t="shared" si="1010"/>
        <v>0</v>
      </c>
      <c r="BO1312" s="1">
        <f t="shared" si="1011"/>
        <v>0</v>
      </c>
      <c r="BP1312" s="1">
        <f t="shared" si="1012"/>
        <v>0</v>
      </c>
      <c r="BQ1312" s="1">
        <f t="shared" si="1013"/>
        <v>0</v>
      </c>
      <c r="BR1312" s="1">
        <f t="shared" si="1014"/>
        <v>1</v>
      </c>
      <c r="BS1312" s="1">
        <f t="shared" si="1015"/>
        <v>2</v>
      </c>
      <c r="BT1312" s="1">
        <f t="shared" si="1016"/>
        <v>3</v>
      </c>
      <c r="BU1312" s="1">
        <f t="shared" si="1017"/>
        <v>4</v>
      </c>
      <c r="BW1312" s="1">
        <f t="shared" si="976"/>
        <v>0</v>
      </c>
      <c r="BX1312" s="1">
        <f t="shared" si="976"/>
        <v>0</v>
      </c>
      <c r="BY1312" s="1">
        <f t="shared" si="976"/>
        <v>0</v>
      </c>
      <c r="BZ1312" s="1">
        <f t="shared" si="975"/>
        <v>0</v>
      </c>
      <c r="CA1312" s="1">
        <f t="shared" si="975"/>
        <v>0</v>
      </c>
      <c r="CB1312" s="1">
        <f t="shared" si="975"/>
        <v>0</v>
      </c>
      <c r="CC1312" s="1">
        <f t="shared" si="975"/>
        <v>50</v>
      </c>
      <c r="CD1312" s="1">
        <f t="shared" si="975"/>
        <v>100</v>
      </c>
      <c r="CE1312" s="1">
        <f t="shared" si="975"/>
        <v>150</v>
      </c>
      <c r="CF1312" s="1">
        <f t="shared" si="975"/>
        <v>200</v>
      </c>
      <c r="CW1312" s="1">
        <v>1294</v>
      </c>
      <c r="CX1312" s="1">
        <f t="shared" si="1002"/>
        <v>1</v>
      </c>
      <c r="CY1312" s="1" t="s">
        <v>37</v>
      </c>
      <c r="CZ1312" s="1">
        <v>1</v>
      </c>
      <c r="DB1312" s="1">
        <f t="shared" si="1018"/>
        <v>7</v>
      </c>
      <c r="DC1312" s="1" t="s">
        <v>43</v>
      </c>
      <c r="DD1312" s="1">
        <f t="shared" si="1003"/>
        <v>9</v>
      </c>
      <c r="DL1312" s="1">
        <v>1294</v>
      </c>
      <c r="DM1312" s="1">
        <f t="shared" si="1004"/>
        <v>6</v>
      </c>
      <c r="DN1312" s="1">
        <f t="shared" si="1005"/>
        <v>0</v>
      </c>
      <c r="DO1312" s="1" t="s">
        <v>37</v>
      </c>
      <c r="DP1312" s="1">
        <v>0</v>
      </c>
    </row>
    <row r="1313" spans="1:120" ht="15">
      <c r="A1313">
        <v>1295</v>
      </c>
      <c r="B1313">
        <v>1</v>
      </c>
      <c r="C1313" s="25">
        <v>6655</v>
      </c>
      <c r="D1313">
        <v>4</v>
      </c>
      <c r="E1313">
        <v>8</v>
      </c>
      <c r="F1313" t="s">
        <v>94</v>
      </c>
      <c r="G1313">
        <v>3</v>
      </c>
      <c r="H1313"/>
      <c r="I1313"/>
      <c r="J1313" s="1">
        <v>0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1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f t="shared" si="977"/>
        <v>0</v>
      </c>
      <c r="AH1313" s="1">
        <f t="shared" si="978"/>
        <v>0</v>
      </c>
      <c r="AI1313" s="1">
        <f t="shared" si="979"/>
        <v>0</v>
      </c>
      <c r="AJ1313" s="1">
        <f t="shared" si="980"/>
        <v>0</v>
      </c>
      <c r="AK1313" s="1">
        <f t="shared" si="981"/>
        <v>0</v>
      </c>
      <c r="AL1313" s="1">
        <f t="shared" si="982"/>
        <v>0</v>
      </c>
      <c r="AM1313" s="1">
        <f t="shared" si="983"/>
        <v>0</v>
      </c>
      <c r="AN1313" s="1">
        <f t="shared" si="983"/>
        <v>0</v>
      </c>
      <c r="AO1313" s="1">
        <f t="shared" si="984"/>
        <v>0</v>
      </c>
      <c r="AP1313" s="1">
        <f t="shared" si="985"/>
        <v>0</v>
      </c>
      <c r="AQ1313" s="1">
        <f t="shared" si="986"/>
        <v>0</v>
      </c>
      <c r="AR1313" s="1">
        <f t="shared" si="987"/>
        <v>0</v>
      </c>
      <c r="AS1313" s="1">
        <f t="shared" si="988"/>
        <v>0</v>
      </c>
      <c r="AT1313" s="1">
        <f t="shared" si="989"/>
        <v>0</v>
      </c>
      <c r="AU1313" s="1">
        <f t="shared" si="990"/>
        <v>0</v>
      </c>
      <c r="AV1313" s="1">
        <f t="shared" si="991"/>
        <v>40</v>
      </c>
      <c r="AW1313" s="1">
        <f t="shared" si="992"/>
        <v>0</v>
      </c>
      <c r="AX1313" s="1">
        <f t="shared" si="993"/>
        <v>0</v>
      </c>
      <c r="AY1313" s="1">
        <f t="shared" si="994"/>
        <v>0</v>
      </c>
      <c r="AZ1313" s="1">
        <f t="shared" si="995"/>
        <v>0</v>
      </c>
      <c r="BA1313" s="1">
        <f t="shared" si="996"/>
        <v>0</v>
      </c>
      <c r="BB1313" s="1">
        <f t="shared" si="997"/>
        <v>0</v>
      </c>
      <c r="BC1313" s="1">
        <f t="shared" si="998"/>
        <v>0</v>
      </c>
      <c r="BD1313" s="1">
        <f t="shared" si="999"/>
        <v>40</v>
      </c>
      <c r="BE1313" s="1" t="str">
        <f t="shared" si="1006"/>
        <v>Barge D</v>
      </c>
      <c r="BF1313" s="1">
        <f t="shared" si="1007"/>
        <v>6</v>
      </c>
      <c r="BG1313" s="3">
        <v>1295</v>
      </c>
      <c r="BH1313" s="1">
        <f t="shared" si="964"/>
        <v>0</v>
      </c>
      <c r="BI1313" s="1">
        <f t="shared" si="1000"/>
        <v>0</v>
      </c>
      <c r="BJ1313" s="3">
        <v>1295</v>
      </c>
      <c r="BK1313" s="1">
        <f t="shared" si="1001"/>
        <v>7</v>
      </c>
      <c r="BL1313" s="1">
        <f t="shared" si="1008"/>
        <v>0</v>
      </c>
      <c r="BM1313" s="1">
        <f t="shared" si="1009"/>
        <v>0</v>
      </c>
      <c r="BN1313" s="1">
        <f t="shared" si="1010"/>
        <v>0</v>
      </c>
      <c r="BO1313" s="1">
        <f t="shared" si="1011"/>
        <v>0</v>
      </c>
      <c r="BP1313" s="1">
        <f t="shared" si="1012"/>
        <v>0</v>
      </c>
      <c r="BQ1313" s="1">
        <f t="shared" si="1013"/>
        <v>0</v>
      </c>
      <c r="BR1313" s="1">
        <f t="shared" si="1014"/>
        <v>1</v>
      </c>
      <c r="BS1313" s="1">
        <f t="shared" si="1015"/>
        <v>2</v>
      </c>
      <c r="BT1313" s="1">
        <f t="shared" si="1016"/>
        <v>3</v>
      </c>
      <c r="BU1313" s="1">
        <f t="shared" si="1017"/>
        <v>4</v>
      </c>
      <c r="BW1313" s="1">
        <f t="shared" si="976"/>
        <v>0</v>
      </c>
      <c r="BX1313" s="1">
        <f t="shared" si="976"/>
        <v>0</v>
      </c>
      <c r="BY1313" s="1">
        <f t="shared" si="976"/>
        <v>0</v>
      </c>
      <c r="BZ1313" s="1">
        <f t="shared" si="975"/>
        <v>0</v>
      </c>
      <c r="CA1313" s="1">
        <f t="shared" si="975"/>
        <v>0</v>
      </c>
      <c r="CB1313" s="1">
        <f t="shared" si="975"/>
        <v>0</v>
      </c>
      <c r="CC1313" s="1">
        <f t="shared" si="975"/>
        <v>50</v>
      </c>
      <c r="CD1313" s="1">
        <f t="shared" si="975"/>
        <v>100</v>
      </c>
      <c r="CE1313" s="1">
        <f t="shared" si="975"/>
        <v>150</v>
      </c>
      <c r="CF1313" s="1">
        <f t="shared" si="975"/>
        <v>200</v>
      </c>
      <c r="CW1313" s="1">
        <v>1295</v>
      </c>
      <c r="CX1313" s="1">
        <f t="shared" si="1002"/>
        <v>1</v>
      </c>
      <c r="CY1313" s="1" t="s">
        <v>37</v>
      </c>
      <c r="CZ1313" s="1">
        <v>1</v>
      </c>
      <c r="DB1313" s="1">
        <f t="shared" si="1018"/>
        <v>7</v>
      </c>
      <c r="DC1313" s="1" t="s">
        <v>43</v>
      </c>
      <c r="DD1313" s="1">
        <f t="shared" si="1003"/>
        <v>8</v>
      </c>
      <c r="DL1313" s="1">
        <v>1295</v>
      </c>
      <c r="DM1313" s="1">
        <f t="shared" si="1004"/>
        <v>5</v>
      </c>
      <c r="DN1313" s="1">
        <f t="shared" si="1005"/>
        <v>0</v>
      </c>
      <c r="DO1313" s="1" t="s">
        <v>37</v>
      </c>
      <c r="DP1313" s="1">
        <v>0</v>
      </c>
    </row>
    <row r="1314" spans="1:120" ht="15">
      <c r="A1314">
        <v>1296</v>
      </c>
      <c r="B1314">
        <v>2</v>
      </c>
      <c r="C1314" s="25">
        <v>8385</v>
      </c>
      <c r="D1314">
        <v>5</v>
      </c>
      <c r="E1314">
        <v>9</v>
      </c>
      <c r="F1314" t="s">
        <v>91</v>
      </c>
      <c r="G1314">
        <v>3</v>
      </c>
      <c r="H1314"/>
      <c r="I1314"/>
      <c r="J1314" s="1">
        <v>0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1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f t="shared" si="977"/>
        <v>0</v>
      </c>
      <c r="AH1314" s="1">
        <f t="shared" si="978"/>
        <v>0</v>
      </c>
      <c r="AI1314" s="1">
        <f t="shared" si="979"/>
        <v>0</v>
      </c>
      <c r="AJ1314" s="1">
        <f t="shared" si="980"/>
        <v>0</v>
      </c>
      <c r="AK1314" s="1">
        <f t="shared" si="981"/>
        <v>0</v>
      </c>
      <c r="AL1314" s="1">
        <f t="shared" si="982"/>
        <v>0</v>
      </c>
      <c r="AM1314" s="1">
        <f t="shared" si="983"/>
        <v>0</v>
      </c>
      <c r="AN1314" s="1">
        <f t="shared" si="983"/>
        <v>0</v>
      </c>
      <c r="AO1314" s="1">
        <f t="shared" si="984"/>
        <v>0</v>
      </c>
      <c r="AP1314" s="1">
        <f t="shared" si="985"/>
        <v>0</v>
      </c>
      <c r="AQ1314" s="1">
        <f t="shared" si="986"/>
        <v>0</v>
      </c>
      <c r="AR1314" s="1">
        <f t="shared" si="987"/>
        <v>0</v>
      </c>
      <c r="AS1314" s="1">
        <f t="shared" si="988"/>
        <v>0</v>
      </c>
      <c r="AT1314" s="1">
        <f t="shared" si="989"/>
        <v>0</v>
      </c>
      <c r="AU1314" s="1">
        <f t="shared" si="990"/>
        <v>0</v>
      </c>
      <c r="AV1314" s="1">
        <f t="shared" si="991"/>
        <v>80</v>
      </c>
      <c r="AW1314" s="1">
        <f t="shared" si="992"/>
        <v>0</v>
      </c>
      <c r="AX1314" s="1">
        <f t="shared" si="993"/>
        <v>0</v>
      </c>
      <c r="AY1314" s="1">
        <f t="shared" si="994"/>
        <v>0</v>
      </c>
      <c r="AZ1314" s="1">
        <f t="shared" si="995"/>
        <v>0</v>
      </c>
      <c r="BA1314" s="1">
        <f t="shared" si="996"/>
        <v>0</v>
      </c>
      <c r="BB1314" s="1">
        <f t="shared" si="997"/>
        <v>0</v>
      </c>
      <c r="BC1314" s="1">
        <f t="shared" si="998"/>
        <v>0</v>
      </c>
      <c r="BD1314" s="1">
        <f t="shared" si="999"/>
        <v>80</v>
      </c>
      <c r="BE1314" s="1" t="str">
        <f t="shared" si="1006"/>
        <v>Barge D</v>
      </c>
      <c r="BF1314" s="1">
        <f t="shared" si="1007"/>
        <v>6</v>
      </c>
      <c r="BG1314" s="3">
        <v>1296</v>
      </c>
      <c r="BH1314" s="1">
        <f t="shared" si="964"/>
        <v>0</v>
      </c>
      <c r="BI1314" s="1">
        <f t="shared" si="1000"/>
        <v>0</v>
      </c>
      <c r="BJ1314" s="3">
        <v>1296</v>
      </c>
      <c r="BK1314" s="1">
        <f t="shared" si="1001"/>
        <v>8</v>
      </c>
      <c r="BL1314" s="1">
        <f t="shared" si="1008"/>
        <v>0</v>
      </c>
      <c r="BM1314" s="1">
        <f t="shared" si="1009"/>
        <v>0</v>
      </c>
      <c r="BN1314" s="1">
        <f t="shared" si="1010"/>
        <v>0</v>
      </c>
      <c r="BO1314" s="1">
        <f t="shared" si="1011"/>
        <v>0</v>
      </c>
      <c r="BP1314" s="1">
        <f t="shared" si="1012"/>
        <v>0</v>
      </c>
      <c r="BQ1314" s="1">
        <f t="shared" si="1013"/>
        <v>0</v>
      </c>
      <c r="BR1314" s="1">
        <f t="shared" si="1014"/>
        <v>0</v>
      </c>
      <c r="BS1314" s="1">
        <f t="shared" si="1015"/>
        <v>1</v>
      </c>
      <c r="BT1314" s="1">
        <f t="shared" si="1016"/>
        <v>2</v>
      </c>
      <c r="BU1314" s="1">
        <f t="shared" si="1017"/>
        <v>3</v>
      </c>
      <c r="BW1314" s="1">
        <f t="shared" si="976"/>
        <v>0</v>
      </c>
      <c r="BX1314" s="1">
        <f t="shared" si="976"/>
        <v>0</v>
      </c>
      <c r="BY1314" s="1">
        <f t="shared" si="976"/>
        <v>0</v>
      </c>
      <c r="BZ1314" s="1">
        <f t="shared" si="975"/>
        <v>0</v>
      </c>
      <c r="CA1314" s="1">
        <f t="shared" si="975"/>
        <v>0</v>
      </c>
      <c r="CB1314" s="1">
        <f t="shared" si="975"/>
        <v>0</v>
      </c>
      <c r="CC1314" s="1">
        <f t="shared" si="975"/>
        <v>0</v>
      </c>
      <c r="CD1314" s="1">
        <f t="shared" si="975"/>
        <v>70</v>
      </c>
      <c r="CE1314" s="1">
        <f t="shared" si="975"/>
        <v>140</v>
      </c>
      <c r="CF1314" s="1">
        <f t="shared" si="975"/>
        <v>210</v>
      </c>
      <c r="CW1314" s="1">
        <v>1296</v>
      </c>
      <c r="CX1314" s="1">
        <f t="shared" si="1002"/>
        <v>1</v>
      </c>
      <c r="CY1314" s="1" t="s">
        <v>37</v>
      </c>
      <c r="CZ1314" s="1">
        <v>1</v>
      </c>
      <c r="DB1314" s="1">
        <f t="shared" si="1018"/>
        <v>7</v>
      </c>
      <c r="DC1314" s="1" t="s">
        <v>43</v>
      </c>
      <c r="DD1314" s="1">
        <f t="shared" si="1003"/>
        <v>9</v>
      </c>
      <c r="DL1314" s="1">
        <v>1296</v>
      </c>
      <c r="DM1314" s="1">
        <f t="shared" si="1004"/>
        <v>6</v>
      </c>
      <c r="DN1314" s="1">
        <f t="shared" si="1005"/>
        <v>0</v>
      </c>
      <c r="DO1314" s="1" t="s">
        <v>37</v>
      </c>
      <c r="DP1314" s="1">
        <v>0</v>
      </c>
    </row>
    <row r="1315" spans="1:120" ht="15">
      <c r="A1315">
        <v>1297</v>
      </c>
      <c r="B1315">
        <v>2</v>
      </c>
      <c r="C1315" s="25">
        <v>8385</v>
      </c>
      <c r="D1315">
        <v>4</v>
      </c>
      <c r="E1315">
        <v>7</v>
      </c>
      <c r="F1315" t="s">
        <v>35</v>
      </c>
      <c r="G1315">
        <v>4</v>
      </c>
      <c r="H1315"/>
      <c r="I1315"/>
      <c r="J1315" s="1">
        <v>0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>
        <v>0</v>
      </c>
      <c r="W1315" s="1">
        <v>0</v>
      </c>
      <c r="X1315" s="1">
        <v>1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f t="shared" si="977"/>
        <v>0</v>
      </c>
      <c r="AH1315" s="1">
        <f t="shared" si="978"/>
        <v>0</v>
      </c>
      <c r="AI1315" s="1">
        <f t="shared" si="979"/>
        <v>0</v>
      </c>
      <c r="AJ1315" s="1">
        <f t="shared" si="980"/>
        <v>0</v>
      </c>
      <c r="AK1315" s="1">
        <f t="shared" si="981"/>
        <v>0</v>
      </c>
      <c r="AL1315" s="1">
        <f t="shared" si="982"/>
        <v>0</v>
      </c>
      <c r="AM1315" s="1">
        <f t="shared" si="983"/>
        <v>0</v>
      </c>
      <c r="AN1315" s="1">
        <f t="shared" si="983"/>
        <v>0</v>
      </c>
      <c r="AO1315" s="1">
        <f t="shared" si="984"/>
        <v>0</v>
      </c>
      <c r="AP1315" s="1">
        <f t="shared" si="985"/>
        <v>0</v>
      </c>
      <c r="AQ1315" s="1">
        <f t="shared" si="986"/>
        <v>0</v>
      </c>
      <c r="AR1315" s="1">
        <f t="shared" si="987"/>
        <v>0</v>
      </c>
      <c r="AS1315" s="1">
        <f t="shared" si="988"/>
        <v>0</v>
      </c>
      <c r="AT1315" s="1">
        <f t="shared" si="989"/>
        <v>0</v>
      </c>
      <c r="AU1315" s="1">
        <f t="shared" si="990"/>
        <v>80</v>
      </c>
      <c r="AV1315" s="1">
        <f t="shared" si="991"/>
        <v>0</v>
      </c>
      <c r="AW1315" s="1">
        <f t="shared" si="992"/>
        <v>0</v>
      </c>
      <c r="AX1315" s="1">
        <f t="shared" si="993"/>
        <v>0</v>
      </c>
      <c r="AY1315" s="1">
        <f t="shared" si="994"/>
        <v>0</v>
      </c>
      <c r="AZ1315" s="1">
        <f t="shared" si="995"/>
        <v>0</v>
      </c>
      <c r="BA1315" s="1">
        <f t="shared" si="996"/>
        <v>0</v>
      </c>
      <c r="BB1315" s="1">
        <f t="shared" si="997"/>
        <v>0</v>
      </c>
      <c r="BC1315" s="1">
        <f t="shared" si="998"/>
        <v>0</v>
      </c>
      <c r="BD1315" s="1">
        <f t="shared" si="999"/>
        <v>80</v>
      </c>
      <c r="BE1315" s="1" t="str">
        <f t="shared" si="1006"/>
        <v>Barge A</v>
      </c>
      <c r="BF1315" s="1">
        <f t="shared" si="1007"/>
        <v>6</v>
      </c>
      <c r="BG1315" s="3">
        <v>1297</v>
      </c>
      <c r="BH1315" s="1">
        <f t="shared" ref="BH1315:BH1378" si="1019">IF(DB1315-D1315 &gt; G1315,DB1315-D1315-G1315,0)</f>
        <v>0</v>
      </c>
      <c r="BI1315" s="1">
        <f t="shared" si="1000"/>
        <v>0</v>
      </c>
      <c r="BJ1315" s="3">
        <v>1297</v>
      </c>
      <c r="BK1315" s="1">
        <f t="shared" si="1001"/>
        <v>8</v>
      </c>
      <c r="BL1315" s="1">
        <f t="shared" si="1008"/>
        <v>0</v>
      </c>
      <c r="BM1315" s="1">
        <f t="shared" si="1009"/>
        <v>0</v>
      </c>
      <c r="BN1315" s="1">
        <f t="shared" si="1010"/>
        <v>0</v>
      </c>
      <c r="BO1315" s="1">
        <f t="shared" si="1011"/>
        <v>0</v>
      </c>
      <c r="BP1315" s="1">
        <f t="shared" si="1012"/>
        <v>0</v>
      </c>
      <c r="BQ1315" s="1">
        <f t="shared" si="1013"/>
        <v>0</v>
      </c>
      <c r="BR1315" s="1">
        <f t="shared" si="1014"/>
        <v>0</v>
      </c>
      <c r="BS1315" s="1">
        <f t="shared" si="1015"/>
        <v>1</v>
      </c>
      <c r="BT1315" s="1">
        <f t="shared" si="1016"/>
        <v>2</v>
      </c>
      <c r="BU1315" s="1">
        <f t="shared" si="1017"/>
        <v>3</v>
      </c>
      <c r="BW1315" s="1">
        <f t="shared" si="976"/>
        <v>0</v>
      </c>
      <c r="BX1315" s="1">
        <f t="shared" si="976"/>
        <v>0</v>
      </c>
      <c r="BY1315" s="1">
        <f t="shared" si="976"/>
        <v>0</v>
      </c>
      <c r="BZ1315" s="1">
        <f t="shared" si="975"/>
        <v>0</v>
      </c>
      <c r="CA1315" s="1">
        <f t="shared" si="975"/>
        <v>0</v>
      </c>
      <c r="CB1315" s="1">
        <f t="shared" si="975"/>
        <v>0</v>
      </c>
      <c r="CC1315" s="1">
        <f t="shared" si="975"/>
        <v>0</v>
      </c>
      <c r="CD1315" s="1">
        <f t="shared" si="975"/>
        <v>70</v>
      </c>
      <c r="CE1315" s="1">
        <f t="shared" si="975"/>
        <v>140</v>
      </c>
      <c r="CF1315" s="1">
        <f t="shared" si="975"/>
        <v>210</v>
      </c>
      <c r="CW1315" s="1">
        <v>1297</v>
      </c>
      <c r="CX1315" s="1">
        <f t="shared" si="1002"/>
        <v>1</v>
      </c>
      <c r="CY1315" s="1" t="s">
        <v>37</v>
      </c>
      <c r="CZ1315" s="1">
        <v>1</v>
      </c>
      <c r="DB1315" s="1">
        <f t="shared" si="1018"/>
        <v>7</v>
      </c>
      <c r="DC1315" s="1" t="s">
        <v>43</v>
      </c>
      <c r="DD1315" s="1">
        <f t="shared" si="1003"/>
        <v>7</v>
      </c>
      <c r="DL1315" s="1">
        <v>1297</v>
      </c>
      <c r="DM1315" s="1">
        <f t="shared" si="1004"/>
        <v>5</v>
      </c>
      <c r="DN1315" s="1">
        <f t="shared" si="1005"/>
        <v>0</v>
      </c>
      <c r="DO1315" s="1" t="s">
        <v>37</v>
      </c>
      <c r="DP1315" s="1">
        <v>0</v>
      </c>
    </row>
    <row r="1316" spans="1:120" ht="15">
      <c r="A1316">
        <v>1298</v>
      </c>
      <c r="B1316">
        <v>2</v>
      </c>
      <c r="C1316" s="25">
        <v>8385</v>
      </c>
      <c r="D1316">
        <v>4</v>
      </c>
      <c r="E1316">
        <v>8</v>
      </c>
      <c r="F1316" t="s">
        <v>73</v>
      </c>
      <c r="G1316">
        <v>3</v>
      </c>
      <c r="H1316"/>
      <c r="I1316"/>
      <c r="J1316" s="1">
        <v>0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>
        <v>0</v>
      </c>
      <c r="W1316" s="1">
        <v>0</v>
      </c>
      <c r="X1316" s="1">
        <v>1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f t="shared" si="977"/>
        <v>0</v>
      </c>
      <c r="AH1316" s="1">
        <f t="shared" si="978"/>
        <v>0</v>
      </c>
      <c r="AI1316" s="1">
        <f t="shared" si="979"/>
        <v>0</v>
      </c>
      <c r="AJ1316" s="1">
        <f t="shared" si="980"/>
        <v>0</v>
      </c>
      <c r="AK1316" s="1">
        <f t="shared" si="981"/>
        <v>0</v>
      </c>
      <c r="AL1316" s="1">
        <f t="shared" si="982"/>
        <v>0</v>
      </c>
      <c r="AM1316" s="1">
        <f t="shared" si="983"/>
        <v>0</v>
      </c>
      <c r="AN1316" s="1">
        <f t="shared" si="983"/>
        <v>0</v>
      </c>
      <c r="AO1316" s="1">
        <f t="shared" si="984"/>
        <v>0</v>
      </c>
      <c r="AP1316" s="1">
        <f t="shared" si="985"/>
        <v>0</v>
      </c>
      <c r="AQ1316" s="1">
        <f t="shared" si="986"/>
        <v>0</v>
      </c>
      <c r="AR1316" s="1">
        <f t="shared" si="987"/>
        <v>0</v>
      </c>
      <c r="AS1316" s="1">
        <f t="shared" si="988"/>
        <v>0</v>
      </c>
      <c r="AT1316" s="1">
        <f t="shared" si="989"/>
        <v>0</v>
      </c>
      <c r="AU1316" s="1">
        <f t="shared" si="990"/>
        <v>80</v>
      </c>
      <c r="AV1316" s="1">
        <f t="shared" si="991"/>
        <v>0</v>
      </c>
      <c r="AW1316" s="1">
        <f t="shared" si="992"/>
        <v>0</v>
      </c>
      <c r="AX1316" s="1">
        <f t="shared" si="993"/>
        <v>0</v>
      </c>
      <c r="AY1316" s="1">
        <f t="shared" si="994"/>
        <v>0</v>
      </c>
      <c r="AZ1316" s="1">
        <f t="shared" si="995"/>
        <v>0</v>
      </c>
      <c r="BA1316" s="1">
        <f t="shared" si="996"/>
        <v>0</v>
      </c>
      <c r="BB1316" s="1">
        <f t="shared" si="997"/>
        <v>0</v>
      </c>
      <c r="BC1316" s="1">
        <f t="shared" si="998"/>
        <v>0</v>
      </c>
      <c r="BD1316" s="1">
        <f t="shared" si="999"/>
        <v>80</v>
      </c>
      <c r="BE1316" s="1" t="str">
        <f t="shared" si="1006"/>
        <v>Barge A</v>
      </c>
      <c r="BF1316" s="1">
        <f t="shared" si="1007"/>
        <v>6</v>
      </c>
      <c r="BG1316" s="3">
        <v>1298</v>
      </c>
      <c r="BH1316" s="1">
        <f t="shared" si="1019"/>
        <v>0</v>
      </c>
      <c r="BI1316" s="1">
        <f t="shared" si="1000"/>
        <v>0</v>
      </c>
      <c r="BJ1316" s="3">
        <v>1298</v>
      </c>
      <c r="BK1316" s="1">
        <f t="shared" si="1001"/>
        <v>7</v>
      </c>
      <c r="BL1316" s="1">
        <f t="shared" si="1008"/>
        <v>0</v>
      </c>
      <c r="BM1316" s="1">
        <f t="shared" si="1009"/>
        <v>0</v>
      </c>
      <c r="BN1316" s="1">
        <f t="shared" si="1010"/>
        <v>0</v>
      </c>
      <c r="BO1316" s="1">
        <f t="shared" si="1011"/>
        <v>0</v>
      </c>
      <c r="BP1316" s="1">
        <f t="shared" si="1012"/>
        <v>0</v>
      </c>
      <c r="BQ1316" s="1">
        <f t="shared" si="1013"/>
        <v>0</v>
      </c>
      <c r="BR1316" s="1">
        <f t="shared" si="1014"/>
        <v>1</v>
      </c>
      <c r="BS1316" s="1">
        <f t="shared" si="1015"/>
        <v>2</v>
      </c>
      <c r="BT1316" s="1">
        <f t="shared" si="1016"/>
        <v>3</v>
      </c>
      <c r="BU1316" s="1">
        <f t="shared" si="1017"/>
        <v>4</v>
      </c>
      <c r="BW1316" s="1">
        <f t="shared" si="976"/>
        <v>0</v>
      </c>
      <c r="BX1316" s="1">
        <f t="shared" si="976"/>
        <v>0</v>
      </c>
      <c r="BY1316" s="1">
        <f t="shared" si="976"/>
        <v>0</v>
      </c>
      <c r="BZ1316" s="1">
        <f t="shared" si="975"/>
        <v>0</v>
      </c>
      <c r="CA1316" s="1">
        <f t="shared" si="975"/>
        <v>0</v>
      </c>
      <c r="CB1316" s="1">
        <f t="shared" si="975"/>
        <v>0</v>
      </c>
      <c r="CC1316" s="1">
        <f t="shared" si="975"/>
        <v>70</v>
      </c>
      <c r="CD1316" s="1">
        <f t="shared" si="975"/>
        <v>140</v>
      </c>
      <c r="CE1316" s="1">
        <f t="shared" si="975"/>
        <v>210</v>
      </c>
      <c r="CF1316" s="1">
        <f t="shared" si="975"/>
        <v>280</v>
      </c>
      <c r="CW1316" s="1">
        <v>1298</v>
      </c>
      <c r="CX1316" s="1">
        <f t="shared" si="1002"/>
        <v>1</v>
      </c>
      <c r="CY1316" s="1" t="s">
        <v>37</v>
      </c>
      <c r="CZ1316" s="1">
        <v>1</v>
      </c>
      <c r="DB1316" s="1">
        <f t="shared" si="1018"/>
        <v>7</v>
      </c>
      <c r="DC1316" s="1" t="s">
        <v>43</v>
      </c>
      <c r="DD1316" s="1">
        <f t="shared" si="1003"/>
        <v>8</v>
      </c>
      <c r="DL1316" s="1">
        <v>1298</v>
      </c>
      <c r="DM1316" s="1">
        <f t="shared" si="1004"/>
        <v>5</v>
      </c>
      <c r="DN1316" s="1">
        <f t="shared" si="1005"/>
        <v>0</v>
      </c>
      <c r="DO1316" s="1" t="s">
        <v>37</v>
      </c>
      <c r="DP1316" s="1">
        <v>0</v>
      </c>
    </row>
    <row r="1317" spans="1:120" ht="15">
      <c r="A1317">
        <v>1299</v>
      </c>
      <c r="B1317">
        <v>1</v>
      </c>
      <c r="C1317" s="25">
        <v>8385</v>
      </c>
      <c r="D1317">
        <v>3</v>
      </c>
      <c r="E1317">
        <v>8</v>
      </c>
      <c r="F1317" t="s">
        <v>35</v>
      </c>
      <c r="G1317">
        <v>3</v>
      </c>
      <c r="H1317"/>
      <c r="I1317"/>
      <c r="J1317" s="1">
        <v>0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1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f t="shared" si="977"/>
        <v>0</v>
      </c>
      <c r="AH1317" s="1">
        <f t="shared" si="978"/>
        <v>0</v>
      </c>
      <c r="AI1317" s="1">
        <f t="shared" si="979"/>
        <v>0</v>
      </c>
      <c r="AJ1317" s="1">
        <f t="shared" si="980"/>
        <v>0</v>
      </c>
      <c r="AK1317" s="1">
        <f t="shared" si="981"/>
        <v>0</v>
      </c>
      <c r="AL1317" s="1">
        <f t="shared" si="982"/>
        <v>0</v>
      </c>
      <c r="AM1317" s="1">
        <f t="shared" si="983"/>
        <v>0</v>
      </c>
      <c r="AN1317" s="1">
        <f t="shared" si="983"/>
        <v>0</v>
      </c>
      <c r="AO1317" s="1">
        <f t="shared" si="984"/>
        <v>0</v>
      </c>
      <c r="AP1317" s="1">
        <f t="shared" si="985"/>
        <v>0</v>
      </c>
      <c r="AQ1317" s="1">
        <f t="shared" si="986"/>
        <v>0</v>
      </c>
      <c r="AR1317" s="1">
        <f t="shared" si="987"/>
        <v>40</v>
      </c>
      <c r="AS1317" s="1">
        <f t="shared" si="988"/>
        <v>0</v>
      </c>
      <c r="AT1317" s="1">
        <f t="shared" si="989"/>
        <v>0</v>
      </c>
      <c r="AU1317" s="1">
        <f t="shared" si="990"/>
        <v>0</v>
      </c>
      <c r="AV1317" s="1">
        <f t="shared" si="991"/>
        <v>0</v>
      </c>
      <c r="AW1317" s="1">
        <f t="shared" si="992"/>
        <v>0</v>
      </c>
      <c r="AX1317" s="1">
        <f t="shared" si="993"/>
        <v>0</v>
      </c>
      <c r="AY1317" s="1">
        <f t="shared" si="994"/>
        <v>0</v>
      </c>
      <c r="AZ1317" s="1">
        <f t="shared" si="995"/>
        <v>0</v>
      </c>
      <c r="BA1317" s="1">
        <f t="shared" si="996"/>
        <v>0</v>
      </c>
      <c r="BB1317" s="1">
        <f t="shared" si="997"/>
        <v>0</v>
      </c>
      <c r="BC1317" s="1">
        <f t="shared" si="998"/>
        <v>0</v>
      </c>
      <c r="BD1317" s="1">
        <f t="shared" si="999"/>
        <v>40</v>
      </c>
      <c r="BE1317" s="1" t="str">
        <f t="shared" si="1006"/>
        <v>Barge C</v>
      </c>
      <c r="BF1317" s="1">
        <f t="shared" si="1007"/>
        <v>5</v>
      </c>
      <c r="BG1317" s="3">
        <v>1299</v>
      </c>
      <c r="BH1317" s="1">
        <f t="shared" si="1019"/>
        <v>0</v>
      </c>
      <c r="BI1317" s="1">
        <f t="shared" si="1000"/>
        <v>0</v>
      </c>
      <c r="BJ1317" s="3">
        <v>1299</v>
      </c>
      <c r="BK1317" s="1">
        <f t="shared" si="1001"/>
        <v>6</v>
      </c>
      <c r="BL1317" s="1">
        <f t="shared" si="1008"/>
        <v>0</v>
      </c>
      <c r="BM1317" s="1">
        <f t="shared" si="1009"/>
        <v>0</v>
      </c>
      <c r="BN1317" s="1">
        <f t="shared" si="1010"/>
        <v>0</v>
      </c>
      <c r="BO1317" s="1">
        <f t="shared" si="1011"/>
        <v>0</v>
      </c>
      <c r="BP1317" s="1">
        <f t="shared" si="1012"/>
        <v>0</v>
      </c>
      <c r="BQ1317" s="1">
        <f t="shared" si="1013"/>
        <v>1</v>
      </c>
      <c r="BR1317" s="1">
        <f t="shared" si="1014"/>
        <v>2</v>
      </c>
      <c r="BS1317" s="1">
        <f t="shared" si="1015"/>
        <v>3</v>
      </c>
      <c r="BT1317" s="1">
        <f t="shared" si="1016"/>
        <v>4</v>
      </c>
      <c r="BU1317" s="1">
        <f t="shared" si="1017"/>
        <v>5</v>
      </c>
      <c r="BW1317" s="1">
        <f t="shared" si="976"/>
        <v>0</v>
      </c>
      <c r="BX1317" s="1">
        <f t="shared" si="976"/>
        <v>0</v>
      </c>
      <c r="BY1317" s="1">
        <f t="shared" si="976"/>
        <v>0</v>
      </c>
      <c r="BZ1317" s="1">
        <f t="shared" si="975"/>
        <v>0</v>
      </c>
      <c r="CA1317" s="1">
        <f t="shared" si="975"/>
        <v>0</v>
      </c>
      <c r="CB1317" s="1">
        <f t="shared" si="975"/>
        <v>50</v>
      </c>
      <c r="CC1317" s="1">
        <f t="shared" si="975"/>
        <v>100</v>
      </c>
      <c r="CD1317" s="1">
        <f t="shared" si="975"/>
        <v>150</v>
      </c>
      <c r="CE1317" s="1">
        <f t="shared" ref="CC1317:CF1362" si="1020">IF(BT1317&gt;0,IF($B1317=1,BT1317*50,BT1317*70),0)</f>
        <v>200</v>
      </c>
      <c r="CF1317" s="1">
        <f t="shared" si="1020"/>
        <v>250</v>
      </c>
      <c r="CW1317" s="1">
        <v>1299</v>
      </c>
      <c r="CX1317" s="1">
        <f t="shared" si="1002"/>
        <v>1</v>
      </c>
      <c r="CY1317" s="1" t="s">
        <v>37</v>
      </c>
      <c r="CZ1317" s="1">
        <v>1</v>
      </c>
      <c r="DB1317" s="1">
        <f t="shared" si="1018"/>
        <v>6</v>
      </c>
      <c r="DC1317" s="1" t="s">
        <v>43</v>
      </c>
      <c r="DD1317" s="1">
        <f t="shared" si="1003"/>
        <v>8</v>
      </c>
      <c r="DL1317" s="1">
        <v>1299</v>
      </c>
      <c r="DM1317" s="1">
        <f t="shared" si="1004"/>
        <v>4</v>
      </c>
      <c r="DN1317" s="1">
        <f t="shared" si="1005"/>
        <v>0</v>
      </c>
      <c r="DO1317" s="1" t="s">
        <v>37</v>
      </c>
      <c r="DP1317" s="1">
        <v>0</v>
      </c>
    </row>
    <row r="1318" spans="1:120" ht="15">
      <c r="A1318">
        <v>1300</v>
      </c>
      <c r="B1318">
        <v>1</v>
      </c>
      <c r="C1318" s="25">
        <v>9385</v>
      </c>
      <c r="D1318">
        <v>3</v>
      </c>
      <c r="E1318">
        <v>8</v>
      </c>
      <c r="F1318" t="s">
        <v>33</v>
      </c>
      <c r="G1318">
        <v>4</v>
      </c>
      <c r="H1318"/>
      <c r="I1318"/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1</v>
      </c>
      <c r="T1318" s="1"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f t="shared" si="977"/>
        <v>0</v>
      </c>
      <c r="AH1318" s="1">
        <f t="shared" si="978"/>
        <v>0</v>
      </c>
      <c r="AI1318" s="1">
        <f t="shared" si="979"/>
        <v>0</v>
      </c>
      <c r="AJ1318" s="1">
        <f t="shared" si="980"/>
        <v>0</v>
      </c>
      <c r="AK1318" s="1">
        <f t="shared" si="981"/>
        <v>0</v>
      </c>
      <c r="AL1318" s="1">
        <f t="shared" si="982"/>
        <v>0</v>
      </c>
      <c r="AM1318" s="1">
        <f t="shared" si="983"/>
        <v>0</v>
      </c>
      <c r="AN1318" s="1">
        <f t="shared" si="983"/>
        <v>0</v>
      </c>
      <c r="AO1318" s="1">
        <f t="shared" si="984"/>
        <v>0</v>
      </c>
      <c r="AP1318" s="1">
        <f t="shared" si="985"/>
        <v>40</v>
      </c>
      <c r="AQ1318" s="1">
        <f t="shared" si="986"/>
        <v>0</v>
      </c>
      <c r="AR1318" s="1">
        <f t="shared" si="987"/>
        <v>0</v>
      </c>
      <c r="AS1318" s="1">
        <f t="shared" si="988"/>
        <v>0</v>
      </c>
      <c r="AT1318" s="1">
        <f t="shared" si="989"/>
        <v>0</v>
      </c>
      <c r="AU1318" s="1">
        <f t="shared" si="990"/>
        <v>0</v>
      </c>
      <c r="AV1318" s="1">
        <f t="shared" si="991"/>
        <v>0</v>
      </c>
      <c r="AW1318" s="1">
        <f t="shared" si="992"/>
        <v>0</v>
      </c>
      <c r="AX1318" s="1">
        <f t="shared" si="993"/>
        <v>0</v>
      </c>
      <c r="AY1318" s="1">
        <f t="shared" si="994"/>
        <v>0</v>
      </c>
      <c r="AZ1318" s="1">
        <f t="shared" si="995"/>
        <v>0</v>
      </c>
      <c r="BA1318" s="1">
        <f t="shared" si="996"/>
        <v>0</v>
      </c>
      <c r="BB1318" s="1">
        <f t="shared" si="997"/>
        <v>0</v>
      </c>
      <c r="BC1318" s="1">
        <f t="shared" si="998"/>
        <v>0</v>
      </c>
      <c r="BD1318" s="1">
        <f t="shared" si="999"/>
        <v>40</v>
      </c>
      <c r="BE1318" s="1" t="str">
        <f t="shared" si="1006"/>
        <v>Barge E</v>
      </c>
      <c r="BF1318" s="1">
        <f t="shared" si="1007"/>
        <v>4</v>
      </c>
      <c r="BG1318" s="3">
        <v>1300</v>
      </c>
      <c r="BH1318" s="1">
        <f t="shared" si="1019"/>
        <v>0</v>
      </c>
      <c r="BI1318" s="1">
        <f t="shared" si="1000"/>
        <v>0</v>
      </c>
      <c r="BJ1318" s="3">
        <v>1300</v>
      </c>
      <c r="BK1318" s="1">
        <f t="shared" si="1001"/>
        <v>7</v>
      </c>
      <c r="BL1318" s="1">
        <f t="shared" si="1008"/>
        <v>0</v>
      </c>
      <c r="BM1318" s="1">
        <f t="shared" si="1009"/>
        <v>0</v>
      </c>
      <c r="BN1318" s="1">
        <f t="shared" si="1010"/>
        <v>0</v>
      </c>
      <c r="BO1318" s="1">
        <f t="shared" si="1011"/>
        <v>0</v>
      </c>
      <c r="BP1318" s="1">
        <f t="shared" si="1012"/>
        <v>0</v>
      </c>
      <c r="BQ1318" s="1">
        <f t="shared" si="1013"/>
        <v>0</v>
      </c>
      <c r="BR1318" s="1">
        <f t="shared" si="1014"/>
        <v>1</v>
      </c>
      <c r="BS1318" s="1">
        <f t="shared" si="1015"/>
        <v>2</v>
      </c>
      <c r="BT1318" s="1">
        <f t="shared" si="1016"/>
        <v>3</v>
      </c>
      <c r="BU1318" s="1">
        <f t="shared" si="1017"/>
        <v>4</v>
      </c>
      <c r="BW1318" s="1">
        <f t="shared" si="976"/>
        <v>0</v>
      </c>
      <c r="BX1318" s="1">
        <f t="shared" si="976"/>
        <v>0</v>
      </c>
      <c r="BY1318" s="1">
        <f t="shared" si="976"/>
        <v>0</v>
      </c>
      <c r="BZ1318" s="1">
        <f t="shared" si="976"/>
        <v>0</v>
      </c>
      <c r="CA1318" s="1">
        <f t="shared" si="976"/>
        <v>0</v>
      </c>
      <c r="CB1318" s="1">
        <f t="shared" si="976"/>
        <v>0</v>
      </c>
      <c r="CC1318" s="1">
        <f t="shared" si="1020"/>
        <v>50</v>
      </c>
      <c r="CD1318" s="1">
        <f t="shared" si="1020"/>
        <v>100</v>
      </c>
      <c r="CE1318" s="1">
        <f t="shared" si="1020"/>
        <v>150</v>
      </c>
      <c r="CF1318" s="1">
        <f t="shared" si="1020"/>
        <v>200</v>
      </c>
      <c r="CW1318" s="1">
        <v>1300</v>
      </c>
      <c r="CX1318" s="1">
        <f t="shared" si="1002"/>
        <v>1</v>
      </c>
      <c r="CY1318" s="1" t="s">
        <v>37</v>
      </c>
      <c r="CZ1318" s="1">
        <v>1</v>
      </c>
      <c r="DB1318" s="1">
        <f t="shared" si="1018"/>
        <v>5</v>
      </c>
      <c r="DC1318" s="1" t="s">
        <v>43</v>
      </c>
      <c r="DD1318" s="1">
        <f t="shared" si="1003"/>
        <v>8</v>
      </c>
      <c r="DL1318" s="1">
        <v>1300</v>
      </c>
      <c r="DM1318" s="1">
        <f t="shared" si="1004"/>
        <v>4</v>
      </c>
      <c r="DN1318" s="1">
        <f t="shared" si="1005"/>
        <v>0</v>
      </c>
      <c r="DO1318" s="1" t="s">
        <v>37</v>
      </c>
      <c r="DP1318" s="1">
        <v>0</v>
      </c>
    </row>
    <row r="1319" spans="1:120" ht="15">
      <c r="A1319">
        <v>1301</v>
      </c>
      <c r="B1319">
        <v>1</v>
      </c>
      <c r="C1319" s="25">
        <v>11317</v>
      </c>
      <c r="D1319">
        <v>3</v>
      </c>
      <c r="E1319">
        <v>8</v>
      </c>
      <c r="F1319" t="s">
        <v>35</v>
      </c>
      <c r="G1319">
        <v>3</v>
      </c>
      <c r="H1319"/>
      <c r="I1319"/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1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f t="shared" si="977"/>
        <v>0</v>
      </c>
      <c r="AH1319" s="1">
        <f t="shared" si="978"/>
        <v>0</v>
      </c>
      <c r="AI1319" s="1">
        <f t="shared" si="979"/>
        <v>0</v>
      </c>
      <c r="AJ1319" s="1">
        <f t="shared" si="980"/>
        <v>0</v>
      </c>
      <c r="AK1319" s="1">
        <f t="shared" si="981"/>
        <v>0</v>
      </c>
      <c r="AL1319" s="1">
        <f t="shared" si="982"/>
        <v>0</v>
      </c>
      <c r="AM1319" s="1">
        <f t="shared" si="983"/>
        <v>0</v>
      </c>
      <c r="AN1319" s="1">
        <f t="shared" si="983"/>
        <v>0</v>
      </c>
      <c r="AO1319" s="1">
        <f t="shared" si="984"/>
        <v>0</v>
      </c>
      <c r="AP1319" s="1">
        <f t="shared" si="985"/>
        <v>40</v>
      </c>
      <c r="AQ1319" s="1">
        <f t="shared" si="986"/>
        <v>0</v>
      </c>
      <c r="AR1319" s="1">
        <f t="shared" si="987"/>
        <v>0</v>
      </c>
      <c r="AS1319" s="1">
        <f t="shared" si="988"/>
        <v>0</v>
      </c>
      <c r="AT1319" s="1">
        <f t="shared" si="989"/>
        <v>0</v>
      </c>
      <c r="AU1319" s="1">
        <f t="shared" si="990"/>
        <v>0</v>
      </c>
      <c r="AV1319" s="1">
        <f t="shared" si="991"/>
        <v>0</v>
      </c>
      <c r="AW1319" s="1">
        <f t="shared" si="992"/>
        <v>0</v>
      </c>
      <c r="AX1319" s="1">
        <f t="shared" si="993"/>
        <v>0</v>
      </c>
      <c r="AY1319" s="1">
        <f t="shared" si="994"/>
        <v>0</v>
      </c>
      <c r="AZ1319" s="1">
        <f t="shared" si="995"/>
        <v>0</v>
      </c>
      <c r="BA1319" s="1">
        <f t="shared" si="996"/>
        <v>0</v>
      </c>
      <c r="BB1319" s="1">
        <f t="shared" si="997"/>
        <v>0</v>
      </c>
      <c r="BC1319" s="1">
        <f t="shared" si="998"/>
        <v>0</v>
      </c>
      <c r="BD1319" s="1">
        <f t="shared" si="999"/>
        <v>40</v>
      </c>
      <c r="BE1319" s="1" t="str">
        <f t="shared" si="1006"/>
        <v>Barge E</v>
      </c>
      <c r="BF1319" s="1">
        <f t="shared" si="1007"/>
        <v>4</v>
      </c>
      <c r="BG1319" s="3">
        <v>1301</v>
      </c>
      <c r="BH1319" s="1">
        <f t="shared" si="1019"/>
        <v>0</v>
      </c>
      <c r="BI1319" s="1">
        <f t="shared" si="1000"/>
        <v>0</v>
      </c>
      <c r="BJ1319" s="3">
        <v>1301</v>
      </c>
      <c r="BK1319" s="1">
        <f t="shared" si="1001"/>
        <v>6</v>
      </c>
      <c r="BL1319" s="1">
        <f t="shared" si="1008"/>
        <v>0</v>
      </c>
      <c r="BM1319" s="1">
        <f t="shared" si="1009"/>
        <v>0</v>
      </c>
      <c r="BN1319" s="1">
        <f t="shared" si="1010"/>
        <v>0</v>
      </c>
      <c r="BO1319" s="1">
        <f t="shared" si="1011"/>
        <v>0</v>
      </c>
      <c r="BP1319" s="1">
        <f t="shared" si="1012"/>
        <v>0</v>
      </c>
      <c r="BQ1319" s="1">
        <f t="shared" si="1013"/>
        <v>1</v>
      </c>
      <c r="BR1319" s="1">
        <f t="shared" si="1014"/>
        <v>2</v>
      </c>
      <c r="BS1319" s="1">
        <f t="shared" si="1015"/>
        <v>3</v>
      </c>
      <c r="BT1319" s="1">
        <f t="shared" si="1016"/>
        <v>4</v>
      </c>
      <c r="BU1319" s="1">
        <f t="shared" si="1017"/>
        <v>5</v>
      </c>
      <c r="BW1319" s="1">
        <f t="shared" si="976"/>
        <v>0</v>
      </c>
      <c r="BX1319" s="1">
        <f t="shared" si="976"/>
        <v>0</v>
      </c>
      <c r="BY1319" s="1">
        <f t="shared" si="976"/>
        <v>0</v>
      </c>
      <c r="BZ1319" s="1">
        <f t="shared" si="976"/>
        <v>0</v>
      </c>
      <c r="CA1319" s="1">
        <f t="shared" si="976"/>
        <v>0</v>
      </c>
      <c r="CB1319" s="1">
        <f t="shared" si="976"/>
        <v>50</v>
      </c>
      <c r="CC1319" s="1">
        <f t="shared" si="1020"/>
        <v>100</v>
      </c>
      <c r="CD1319" s="1">
        <f t="shared" si="1020"/>
        <v>150</v>
      </c>
      <c r="CE1319" s="1">
        <f t="shared" si="1020"/>
        <v>200</v>
      </c>
      <c r="CF1319" s="1">
        <f t="shared" si="1020"/>
        <v>250</v>
      </c>
      <c r="CW1319" s="1">
        <v>1301</v>
      </c>
      <c r="CX1319" s="1">
        <f t="shared" si="1002"/>
        <v>1</v>
      </c>
      <c r="CY1319" s="1" t="s">
        <v>37</v>
      </c>
      <c r="CZ1319" s="1">
        <v>1</v>
      </c>
      <c r="DB1319" s="1">
        <f t="shared" si="1018"/>
        <v>5</v>
      </c>
      <c r="DC1319" s="1" t="s">
        <v>43</v>
      </c>
      <c r="DD1319" s="1">
        <f t="shared" si="1003"/>
        <v>8</v>
      </c>
      <c r="DL1319" s="1">
        <v>1301</v>
      </c>
      <c r="DM1319" s="1">
        <f t="shared" si="1004"/>
        <v>4</v>
      </c>
      <c r="DN1319" s="1">
        <f t="shared" si="1005"/>
        <v>0</v>
      </c>
      <c r="DO1319" s="1" t="s">
        <v>37</v>
      </c>
      <c r="DP1319" s="1">
        <v>0</v>
      </c>
    </row>
    <row r="1320" spans="1:120" ht="15">
      <c r="A1320">
        <v>1302</v>
      </c>
      <c r="B1320">
        <v>2</v>
      </c>
      <c r="C1320" s="25">
        <v>20454</v>
      </c>
      <c r="D1320">
        <v>3</v>
      </c>
      <c r="E1320">
        <v>8</v>
      </c>
      <c r="F1320" t="s">
        <v>32</v>
      </c>
      <c r="G1320">
        <v>4</v>
      </c>
      <c r="H1320"/>
      <c r="I1320"/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1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f t="shared" si="977"/>
        <v>0</v>
      </c>
      <c r="AH1320" s="1">
        <f t="shared" si="978"/>
        <v>0</v>
      </c>
      <c r="AI1320" s="1">
        <f t="shared" si="979"/>
        <v>0</v>
      </c>
      <c r="AJ1320" s="1">
        <f t="shared" si="980"/>
        <v>0</v>
      </c>
      <c r="AK1320" s="1">
        <f t="shared" si="981"/>
        <v>0</v>
      </c>
      <c r="AL1320" s="1">
        <f t="shared" si="982"/>
        <v>0</v>
      </c>
      <c r="AM1320" s="1">
        <f t="shared" si="983"/>
        <v>0</v>
      </c>
      <c r="AN1320" s="1">
        <f t="shared" si="983"/>
        <v>0</v>
      </c>
      <c r="AO1320" s="1">
        <f t="shared" si="984"/>
        <v>0</v>
      </c>
      <c r="AP1320" s="1">
        <f t="shared" si="985"/>
        <v>0</v>
      </c>
      <c r="AQ1320" s="1">
        <f t="shared" si="986"/>
        <v>0</v>
      </c>
      <c r="AR1320" s="1">
        <f t="shared" si="987"/>
        <v>0</v>
      </c>
      <c r="AS1320" s="1">
        <f t="shared" si="988"/>
        <v>80</v>
      </c>
      <c r="AT1320" s="1">
        <f t="shared" si="989"/>
        <v>0</v>
      </c>
      <c r="AU1320" s="1">
        <f t="shared" si="990"/>
        <v>0</v>
      </c>
      <c r="AV1320" s="1">
        <f t="shared" si="991"/>
        <v>0</v>
      </c>
      <c r="AW1320" s="1">
        <f t="shared" si="992"/>
        <v>0</v>
      </c>
      <c r="AX1320" s="1">
        <f t="shared" si="993"/>
        <v>0</v>
      </c>
      <c r="AY1320" s="1">
        <f t="shared" si="994"/>
        <v>0</v>
      </c>
      <c r="AZ1320" s="1">
        <f t="shared" si="995"/>
        <v>0</v>
      </c>
      <c r="BA1320" s="1">
        <f t="shared" si="996"/>
        <v>0</v>
      </c>
      <c r="BB1320" s="1">
        <f t="shared" si="997"/>
        <v>0</v>
      </c>
      <c r="BC1320" s="1">
        <f t="shared" si="998"/>
        <v>0</v>
      </c>
      <c r="BD1320" s="1">
        <f t="shared" si="999"/>
        <v>80</v>
      </c>
      <c r="BE1320" s="1" t="str">
        <f t="shared" si="1006"/>
        <v>Barge E</v>
      </c>
      <c r="BF1320" s="1">
        <f t="shared" si="1007"/>
        <v>5</v>
      </c>
      <c r="BG1320" s="3">
        <v>1302</v>
      </c>
      <c r="BH1320" s="1">
        <f t="shared" si="1019"/>
        <v>0</v>
      </c>
      <c r="BI1320" s="1">
        <f t="shared" si="1000"/>
        <v>0</v>
      </c>
      <c r="BJ1320" s="3">
        <v>1302</v>
      </c>
      <c r="BK1320" s="1">
        <f t="shared" si="1001"/>
        <v>7</v>
      </c>
      <c r="BL1320" s="1">
        <f t="shared" si="1008"/>
        <v>0</v>
      </c>
      <c r="BM1320" s="1">
        <f t="shared" si="1009"/>
        <v>0</v>
      </c>
      <c r="BN1320" s="1">
        <f t="shared" si="1010"/>
        <v>0</v>
      </c>
      <c r="BO1320" s="1">
        <f t="shared" si="1011"/>
        <v>0</v>
      </c>
      <c r="BP1320" s="1">
        <f t="shared" si="1012"/>
        <v>0</v>
      </c>
      <c r="BQ1320" s="1">
        <f t="shared" si="1013"/>
        <v>0</v>
      </c>
      <c r="BR1320" s="1">
        <f t="shared" si="1014"/>
        <v>1</v>
      </c>
      <c r="BS1320" s="1">
        <f t="shared" si="1015"/>
        <v>2</v>
      </c>
      <c r="BT1320" s="1">
        <f t="shared" si="1016"/>
        <v>3</v>
      </c>
      <c r="BU1320" s="1">
        <f t="shared" si="1017"/>
        <v>4</v>
      </c>
      <c r="BW1320" s="1">
        <f t="shared" si="976"/>
        <v>0</v>
      </c>
      <c r="BX1320" s="1">
        <f t="shared" si="976"/>
        <v>0</v>
      </c>
      <c r="BY1320" s="1">
        <f t="shared" si="976"/>
        <v>0</v>
      </c>
      <c r="BZ1320" s="1">
        <f t="shared" si="976"/>
        <v>0</v>
      </c>
      <c r="CA1320" s="1">
        <f t="shared" si="976"/>
        <v>0</v>
      </c>
      <c r="CB1320" s="1">
        <f t="shared" si="976"/>
        <v>0</v>
      </c>
      <c r="CC1320" s="1">
        <f t="shared" si="1020"/>
        <v>70</v>
      </c>
      <c r="CD1320" s="1">
        <f t="shared" si="1020"/>
        <v>140</v>
      </c>
      <c r="CE1320" s="1">
        <f t="shared" si="1020"/>
        <v>210</v>
      </c>
      <c r="CF1320" s="1">
        <f t="shared" si="1020"/>
        <v>280</v>
      </c>
      <c r="CW1320" s="1">
        <v>1302</v>
      </c>
      <c r="CX1320" s="1">
        <f t="shared" si="1002"/>
        <v>1</v>
      </c>
      <c r="CY1320" s="1" t="s">
        <v>37</v>
      </c>
      <c r="CZ1320" s="1">
        <v>1</v>
      </c>
      <c r="DB1320" s="1">
        <f t="shared" si="1018"/>
        <v>6</v>
      </c>
      <c r="DC1320" s="1" t="s">
        <v>43</v>
      </c>
      <c r="DD1320" s="1">
        <f t="shared" si="1003"/>
        <v>8</v>
      </c>
      <c r="DL1320" s="1">
        <v>1302</v>
      </c>
      <c r="DM1320" s="1">
        <f t="shared" si="1004"/>
        <v>4</v>
      </c>
      <c r="DN1320" s="1">
        <f t="shared" si="1005"/>
        <v>0</v>
      </c>
      <c r="DO1320" s="1" t="s">
        <v>37</v>
      </c>
      <c r="DP1320" s="1">
        <v>0</v>
      </c>
    </row>
    <row r="1321" spans="1:120" ht="15">
      <c r="A1321">
        <v>1303</v>
      </c>
      <c r="B1321">
        <v>2</v>
      </c>
      <c r="C1321" s="25">
        <v>20835</v>
      </c>
      <c r="D1321">
        <v>2</v>
      </c>
      <c r="E1321">
        <v>7</v>
      </c>
      <c r="F1321" t="s">
        <v>35</v>
      </c>
      <c r="G1321">
        <v>3</v>
      </c>
      <c r="H1321"/>
      <c r="I1321"/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1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f t="shared" si="977"/>
        <v>0</v>
      </c>
      <c r="AH1321" s="1">
        <f t="shared" si="978"/>
        <v>0</v>
      </c>
      <c r="AI1321" s="1">
        <f t="shared" si="979"/>
        <v>0</v>
      </c>
      <c r="AJ1321" s="1">
        <f t="shared" si="980"/>
        <v>0</v>
      </c>
      <c r="AK1321" s="1">
        <f t="shared" si="981"/>
        <v>0</v>
      </c>
      <c r="AL1321" s="1">
        <f t="shared" si="982"/>
        <v>0</v>
      </c>
      <c r="AM1321" s="1">
        <f t="shared" si="983"/>
        <v>0</v>
      </c>
      <c r="AN1321" s="1">
        <f t="shared" si="983"/>
        <v>0</v>
      </c>
      <c r="AO1321" s="1">
        <f t="shared" si="984"/>
        <v>0</v>
      </c>
      <c r="AP1321" s="1">
        <f t="shared" si="985"/>
        <v>80</v>
      </c>
      <c r="AQ1321" s="1">
        <f t="shared" si="986"/>
        <v>0</v>
      </c>
      <c r="AR1321" s="1">
        <f t="shared" si="987"/>
        <v>0</v>
      </c>
      <c r="AS1321" s="1">
        <f t="shared" si="988"/>
        <v>0</v>
      </c>
      <c r="AT1321" s="1">
        <f t="shared" si="989"/>
        <v>0</v>
      </c>
      <c r="AU1321" s="1">
        <f t="shared" si="990"/>
        <v>0</v>
      </c>
      <c r="AV1321" s="1">
        <f t="shared" si="991"/>
        <v>0</v>
      </c>
      <c r="AW1321" s="1">
        <f t="shared" si="992"/>
        <v>0</v>
      </c>
      <c r="AX1321" s="1">
        <f t="shared" si="993"/>
        <v>0</v>
      </c>
      <c r="AY1321" s="1">
        <f t="shared" si="994"/>
        <v>0</v>
      </c>
      <c r="AZ1321" s="1">
        <f t="shared" si="995"/>
        <v>0</v>
      </c>
      <c r="BA1321" s="1">
        <f t="shared" si="996"/>
        <v>0</v>
      </c>
      <c r="BB1321" s="1">
        <f t="shared" si="997"/>
        <v>0</v>
      </c>
      <c r="BC1321" s="1">
        <f t="shared" si="998"/>
        <v>0</v>
      </c>
      <c r="BD1321" s="1">
        <f t="shared" si="999"/>
        <v>80</v>
      </c>
      <c r="BE1321" s="1" t="str">
        <f t="shared" si="1006"/>
        <v>Barge E</v>
      </c>
      <c r="BF1321" s="1">
        <f t="shared" si="1007"/>
        <v>4</v>
      </c>
      <c r="BG1321" s="3">
        <v>1303</v>
      </c>
      <c r="BH1321" s="1">
        <f t="shared" si="1019"/>
        <v>0</v>
      </c>
      <c r="BI1321" s="1">
        <f t="shared" si="1000"/>
        <v>0</v>
      </c>
      <c r="BJ1321" s="3">
        <v>1303</v>
      </c>
      <c r="BK1321" s="1">
        <f t="shared" si="1001"/>
        <v>5</v>
      </c>
      <c r="BL1321" s="1">
        <f t="shared" si="1008"/>
        <v>0</v>
      </c>
      <c r="BM1321" s="1">
        <f t="shared" si="1009"/>
        <v>0</v>
      </c>
      <c r="BN1321" s="1">
        <f t="shared" si="1010"/>
        <v>0</v>
      </c>
      <c r="BO1321" s="1">
        <f t="shared" si="1011"/>
        <v>0</v>
      </c>
      <c r="BP1321" s="1">
        <f t="shared" si="1012"/>
        <v>1</v>
      </c>
      <c r="BQ1321" s="1">
        <f t="shared" si="1013"/>
        <v>2</v>
      </c>
      <c r="BR1321" s="1">
        <f t="shared" si="1014"/>
        <v>3</v>
      </c>
      <c r="BS1321" s="1">
        <f t="shared" si="1015"/>
        <v>4</v>
      </c>
      <c r="BT1321" s="1">
        <f t="shared" si="1016"/>
        <v>5</v>
      </c>
      <c r="BU1321" s="1">
        <f t="shared" si="1017"/>
        <v>6</v>
      </c>
      <c r="BW1321" s="1">
        <f t="shared" si="976"/>
        <v>0</v>
      </c>
      <c r="BX1321" s="1">
        <f t="shared" si="976"/>
        <v>0</v>
      </c>
      <c r="BY1321" s="1">
        <f t="shared" si="976"/>
        <v>0</v>
      </c>
      <c r="BZ1321" s="1">
        <f t="shared" si="976"/>
        <v>0</v>
      </c>
      <c r="CA1321" s="1">
        <f t="shared" si="976"/>
        <v>70</v>
      </c>
      <c r="CB1321" s="1">
        <f t="shared" si="976"/>
        <v>140</v>
      </c>
      <c r="CC1321" s="1">
        <f t="shared" si="1020"/>
        <v>210</v>
      </c>
      <c r="CD1321" s="1">
        <f t="shared" si="1020"/>
        <v>280</v>
      </c>
      <c r="CE1321" s="1">
        <f t="shared" si="1020"/>
        <v>350</v>
      </c>
      <c r="CF1321" s="1">
        <f t="shared" si="1020"/>
        <v>420</v>
      </c>
      <c r="CW1321" s="1">
        <v>1303</v>
      </c>
      <c r="CX1321" s="1">
        <f t="shared" si="1002"/>
        <v>1</v>
      </c>
      <c r="CY1321" s="1" t="s">
        <v>37</v>
      </c>
      <c r="CZ1321" s="1">
        <v>1</v>
      </c>
      <c r="DB1321" s="1">
        <f t="shared" si="1018"/>
        <v>5</v>
      </c>
      <c r="DC1321" s="1" t="s">
        <v>43</v>
      </c>
      <c r="DD1321" s="1">
        <f t="shared" si="1003"/>
        <v>7</v>
      </c>
      <c r="DL1321" s="1">
        <v>1303</v>
      </c>
      <c r="DM1321" s="1">
        <f t="shared" si="1004"/>
        <v>3</v>
      </c>
      <c r="DN1321" s="1">
        <f t="shared" si="1005"/>
        <v>0</v>
      </c>
      <c r="DO1321" s="1" t="s">
        <v>37</v>
      </c>
      <c r="DP1321" s="1">
        <v>0</v>
      </c>
    </row>
    <row r="1322" spans="1:120" ht="15">
      <c r="A1322">
        <v>1304</v>
      </c>
      <c r="B1322">
        <v>2</v>
      </c>
      <c r="C1322" s="25">
        <v>21183</v>
      </c>
      <c r="D1322">
        <v>-1</v>
      </c>
      <c r="E1322">
        <v>3</v>
      </c>
      <c r="F1322" t="s">
        <v>73</v>
      </c>
      <c r="G1322">
        <v>4</v>
      </c>
      <c r="H1322"/>
      <c r="I1322"/>
      <c r="J1322" s="1">
        <v>0</v>
      </c>
      <c r="K1322" s="1">
        <v>1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f t="shared" si="977"/>
        <v>0</v>
      </c>
      <c r="AH1322" s="1">
        <f t="shared" si="978"/>
        <v>80</v>
      </c>
      <c r="AI1322" s="1">
        <f t="shared" si="979"/>
        <v>0</v>
      </c>
      <c r="AJ1322" s="1">
        <f t="shared" si="980"/>
        <v>0</v>
      </c>
      <c r="AK1322" s="1">
        <f t="shared" si="981"/>
        <v>0</v>
      </c>
      <c r="AL1322" s="1">
        <f t="shared" si="982"/>
        <v>0</v>
      </c>
      <c r="AM1322" s="1">
        <f t="shared" si="983"/>
        <v>0</v>
      </c>
      <c r="AN1322" s="1">
        <f t="shared" si="983"/>
        <v>0</v>
      </c>
      <c r="AO1322" s="1">
        <f t="shared" si="984"/>
        <v>0</v>
      </c>
      <c r="AP1322" s="1">
        <f t="shared" si="985"/>
        <v>0</v>
      </c>
      <c r="AQ1322" s="1">
        <f t="shared" si="986"/>
        <v>0</v>
      </c>
      <c r="AR1322" s="1">
        <f t="shared" si="987"/>
        <v>0</v>
      </c>
      <c r="AS1322" s="1">
        <f t="shared" si="988"/>
        <v>0</v>
      </c>
      <c r="AT1322" s="1">
        <f t="shared" si="989"/>
        <v>0</v>
      </c>
      <c r="AU1322" s="1">
        <f t="shared" si="990"/>
        <v>0</v>
      </c>
      <c r="AV1322" s="1">
        <f t="shared" si="991"/>
        <v>0</v>
      </c>
      <c r="AW1322" s="1">
        <f t="shared" si="992"/>
        <v>0</v>
      </c>
      <c r="AX1322" s="1">
        <f t="shared" si="993"/>
        <v>0</v>
      </c>
      <c r="AY1322" s="1">
        <f t="shared" si="994"/>
        <v>0</v>
      </c>
      <c r="AZ1322" s="1">
        <f t="shared" si="995"/>
        <v>0</v>
      </c>
      <c r="BA1322" s="1">
        <f t="shared" si="996"/>
        <v>0</v>
      </c>
      <c r="BB1322" s="1">
        <f t="shared" si="997"/>
        <v>0</v>
      </c>
      <c r="BC1322" s="1">
        <f t="shared" si="998"/>
        <v>0</v>
      </c>
      <c r="BD1322" s="1">
        <f t="shared" si="999"/>
        <v>80</v>
      </c>
      <c r="BE1322" s="1" t="str">
        <f t="shared" si="1006"/>
        <v>Barge D</v>
      </c>
      <c r="BF1322" s="1">
        <f t="shared" si="1007"/>
        <v>1</v>
      </c>
      <c r="BG1322" s="3">
        <v>1304</v>
      </c>
      <c r="BH1322" s="1">
        <f t="shared" si="1019"/>
        <v>0</v>
      </c>
      <c r="BI1322" s="1">
        <f t="shared" si="1000"/>
        <v>0</v>
      </c>
      <c r="BJ1322" s="3">
        <v>1304</v>
      </c>
      <c r="BK1322" s="1">
        <f t="shared" si="1001"/>
        <v>3</v>
      </c>
      <c r="BL1322" s="1">
        <f t="shared" si="1008"/>
        <v>0</v>
      </c>
      <c r="BM1322" s="1">
        <f t="shared" si="1009"/>
        <v>0</v>
      </c>
      <c r="BN1322" s="1">
        <f t="shared" si="1010"/>
        <v>1</v>
      </c>
      <c r="BO1322" s="1">
        <f t="shared" si="1011"/>
        <v>2</v>
      </c>
      <c r="BP1322" s="1">
        <f t="shared" si="1012"/>
        <v>3</v>
      </c>
      <c r="BQ1322" s="1">
        <f t="shared" si="1013"/>
        <v>4</v>
      </c>
      <c r="BR1322" s="1">
        <f t="shared" si="1014"/>
        <v>5</v>
      </c>
      <c r="BS1322" s="1">
        <f t="shared" si="1015"/>
        <v>6</v>
      </c>
      <c r="BT1322" s="1">
        <f t="shared" si="1016"/>
        <v>7</v>
      </c>
      <c r="BU1322" s="1">
        <f t="shared" si="1017"/>
        <v>8</v>
      </c>
      <c r="BW1322" s="1">
        <f t="shared" si="976"/>
        <v>0</v>
      </c>
      <c r="BX1322" s="1">
        <f t="shared" si="976"/>
        <v>0</v>
      </c>
      <c r="BY1322" s="1">
        <f t="shared" si="976"/>
        <v>70</v>
      </c>
      <c r="BZ1322" s="1">
        <f t="shared" si="976"/>
        <v>140</v>
      </c>
      <c r="CA1322" s="1">
        <f t="shared" si="976"/>
        <v>210</v>
      </c>
      <c r="CB1322" s="1">
        <f t="shared" si="976"/>
        <v>280</v>
      </c>
      <c r="CC1322" s="1">
        <f t="shared" si="1020"/>
        <v>350</v>
      </c>
      <c r="CD1322" s="1">
        <f t="shared" si="1020"/>
        <v>420</v>
      </c>
      <c r="CE1322" s="1">
        <f t="shared" si="1020"/>
        <v>490</v>
      </c>
      <c r="CF1322" s="1">
        <f t="shared" si="1020"/>
        <v>560</v>
      </c>
      <c r="CW1322" s="1">
        <v>1304</v>
      </c>
      <c r="CX1322" s="1">
        <f t="shared" si="1002"/>
        <v>1</v>
      </c>
      <c r="CY1322" s="1" t="s">
        <v>37</v>
      </c>
      <c r="CZ1322" s="1">
        <v>1</v>
      </c>
      <c r="DB1322" s="1">
        <f t="shared" si="1018"/>
        <v>2</v>
      </c>
      <c r="DC1322" s="1" t="s">
        <v>43</v>
      </c>
      <c r="DD1322" s="1">
        <f t="shared" si="1003"/>
        <v>3</v>
      </c>
      <c r="DL1322" s="1">
        <v>1304</v>
      </c>
      <c r="DM1322" s="1">
        <f t="shared" si="1004"/>
        <v>0</v>
      </c>
      <c r="DN1322" s="1">
        <f t="shared" si="1005"/>
        <v>0</v>
      </c>
      <c r="DO1322" s="1" t="s">
        <v>37</v>
      </c>
      <c r="DP1322" s="1">
        <v>0</v>
      </c>
    </row>
    <row r="1323" spans="1:120" ht="15">
      <c r="A1323">
        <v>1305</v>
      </c>
      <c r="B1323">
        <v>1</v>
      </c>
      <c r="C1323" s="25">
        <v>22753</v>
      </c>
      <c r="D1323">
        <v>5</v>
      </c>
      <c r="E1323">
        <v>10</v>
      </c>
      <c r="F1323" t="s">
        <v>73</v>
      </c>
      <c r="G1323">
        <v>6</v>
      </c>
      <c r="H1323"/>
      <c r="I1323"/>
      <c r="J1323" s="1">
        <v>0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v>0</v>
      </c>
      <c r="AD1323" s="1">
        <v>0</v>
      </c>
      <c r="AE1323" s="1">
        <v>1</v>
      </c>
      <c r="AF1323" s="1">
        <v>0</v>
      </c>
      <c r="AG1323" s="1">
        <f t="shared" si="977"/>
        <v>0</v>
      </c>
      <c r="AH1323" s="1">
        <f t="shared" si="978"/>
        <v>0</v>
      </c>
      <c r="AI1323" s="1">
        <f t="shared" si="979"/>
        <v>0</v>
      </c>
      <c r="AJ1323" s="1">
        <f t="shared" si="980"/>
        <v>0</v>
      </c>
      <c r="AK1323" s="1">
        <f t="shared" si="981"/>
        <v>0</v>
      </c>
      <c r="AL1323" s="1">
        <f t="shared" si="982"/>
        <v>0</v>
      </c>
      <c r="AM1323" s="1">
        <f t="shared" si="983"/>
        <v>0</v>
      </c>
      <c r="AN1323" s="1">
        <f t="shared" si="983"/>
        <v>0</v>
      </c>
      <c r="AO1323" s="1">
        <f t="shared" si="984"/>
        <v>0</v>
      </c>
      <c r="AP1323" s="1">
        <f t="shared" si="985"/>
        <v>0</v>
      </c>
      <c r="AQ1323" s="1">
        <f t="shared" si="986"/>
        <v>0</v>
      </c>
      <c r="AR1323" s="1">
        <f t="shared" si="987"/>
        <v>0</v>
      </c>
      <c r="AS1323" s="1">
        <f t="shared" si="988"/>
        <v>0</v>
      </c>
      <c r="AT1323" s="1">
        <f t="shared" si="989"/>
        <v>0</v>
      </c>
      <c r="AU1323" s="1">
        <f t="shared" si="990"/>
        <v>0</v>
      </c>
      <c r="AV1323" s="1">
        <f t="shared" si="991"/>
        <v>0</v>
      </c>
      <c r="AW1323" s="1">
        <f t="shared" si="992"/>
        <v>0</v>
      </c>
      <c r="AX1323" s="1">
        <f t="shared" si="993"/>
        <v>0</v>
      </c>
      <c r="AY1323" s="1">
        <f t="shared" si="994"/>
        <v>0</v>
      </c>
      <c r="AZ1323" s="1">
        <f t="shared" si="995"/>
        <v>0</v>
      </c>
      <c r="BA1323" s="1">
        <f t="shared" si="996"/>
        <v>0</v>
      </c>
      <c r="BB1323" s="1">
        <f t="shared" si="997"/>
        <v>40</v>
      </c>
      <c r="BC1323" s="1">
        <f t="shared" si="998"/>
        <v>0</v>
      </c>
      <c r="BD1323" s="1">
        <f t="shared" si="999"/>
        <v>40</v>
      </c>
      <c r="BE1323" s="1" t="str">
        <f t="shared" si="1006"/>
        <v>Barge B</v>
      </c>
      <c r="BF1323" s="1">
        <f t="shared" si="1007"/>
        <v>9</v>
      </c>
      <c r="BG1323" s="3">
        <v>1305</v>
      </c>
      <c r="BH1323" s="1">
        <f t="shared" si="1019"/>
        <v>0</v>
      </c>
      <c r="BI1323" s="1">
        <f t="shared" si="1000"/>
        <v>0</v>
      </c>
      <c r="BJ1323" s="3">
        <v>1305</v>
      </c>
      <c r="BK1323" s="1">
        <f t="shared" si="1001"/>
        <v>11</v>
      </c>
      <c r="BL1323" s="1">
        <f t="shared" si="1008"/>
        <v>0</v>
      </c>
      <c r="BM1323" s="1">
        <f t="shared" si="1009"/>
        <v>0</v>
      </c>
      <c r="BN1323" s="1">
        <f t="shared" si="1010"/>
        <v>0</v>
      </c>
      <c r="BO1323" s="1">
        <f t="shared" si="1011"/>
        <v>0</v>
      </c>
      <c r="BP1323" s="1">
        <f t="shared" si="1012"/>
        <v>0</v>
      </c>
      <c r="BQ1323" s="1">
        <f t="shared" si="1013"/>
        <v>0</v>
      </c>
      <c r="BR1323" s="1">
        <f t="shared" si="1014"/>
        <v>0</v>
      </c>
      <c r="BS1323" s="1">
        <f t="shared" si="1015"/>
        <v>0</v>
      </c>
      <c r="BT1323" s="1">
        <f t="shared" si="1016"/>
        <v>0</v>
      </c>
      <c r="BU1323" s="1">
        <f t="shared" si="1017"/>
        <v>0</v>
      </c>
      <c r="BW1323" s="1">
        <f t="shared" si="976"/>
        <v>0</v>
      </c>
      <c r="BX1323" s="1">
        <f t="shared" si="976"/>
        <v>0</v>
      </c>
      <c r="BY1323" s="1">
        <f t="shared" si="976"/>
        <v>0</v>
      </c>
      <c r="BZ1323" s="1">
        <f t="shared" si="976"/>
        <v>0</v>
      </c>
      <c r="CA1323" s="1">
        <f t="shared" si="976"/>
        <v>0</v>
      </c>
      <c r="CB1323" s="1">
        <f t="shared" si="976"/>
        <v>0</v>
      </c>
      <c r="CC1323" s="1">
        <f t="shared" si="1020"/>
        <v>0</v>
      </c>
      <c r="CD1323" s="1">
        <f t="shared" si="1020"/>
        <v>0</v>
      </c>
      <c r="CE1323" s="1">
        <f t="shared" si="1020"/>
        <v>0</v>
      </c>
      <c r="CF1323" s="1">
        <f t="shared" si="1020"/>
        <v>0</v>
      </c>
      <c r="CW1323" s="1">
        <v>1305</v>
      </c>
      <c r="CX1323" s="1">
        <f t="shared" si="1002"/>
        <v>1</v>
      </c>
      <c r="CY1323" s="1" t="s">
        <v>37</v>
      </c>
      <c r="CZ1323" s="1">
        <v>1</v>
      </c>
      <c r="DB1323" s="1">
        <f t="shared" si="1018"/>
        <v>10</v>
      </c>
      <c r="DC1323" s="1" t="s">
        <v>43</v>
      </c>
      <c r="DD1323" s="1">
        <f t="shared" si="1003"/>
        <v>10</v>
      </c>
      <c r="DL1323" s="1">
        <v>1305</v>
      </c>
      <c r="DM1323" s="1">
        <f t="shared" si="1004"/>
        <v>6</v>
      </c>
      <c r="DN1323" s="1">
        <f t="shared" si="1005"/>
        <v>0</v>
      </c>
      <c r="DO1323" s="1" t="s">
        <v>37</v>
      </c>
      <c r="DP1323" s="1">
        <v>0</v>
      </c>
    </row>
    <row r="1324" spans="1:120" ht="15">
      <c r="A1324">
        <v>1306</v>
      </c>
      <c r="B1324">
        <v>1</v>
      </c>
      <c r="C1324" s="25">
        <v>24200</v>
      </c>
      <c r="D1324">
        <v>2</v>
      </c>
      <c r="E1324">
        <v>5</v>
      </c>
      <c r="F1324" t="s">
        <v>35</v>
      </c>
      <c r="G1324">
        <v>4</v>
      </c>
      <c r="H1324"/>
      <c r="I1324"/>
      <c r="J1324" s="1">
        <v>0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1</v>
      </c>
      <c r="S1324" s="1">
        <v>0</v>
      </c>
      <c r="T1324" s="1"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0</v>
      </c>
      <c r="AB1324" s="1">
        <v>0</v>
      </c>
      <c r="AC1324" s="1">
        <v>0</v>
      </c>
      <c r="AD1324" s="1">
        <v>0</v>
      </c>
      <c r="AE1324" s="1">
        <v>0</v>
      </c>
      <c r="AF1324" s="1">
        <v>0</v>
      </c>
      <c r="AG1324" s="1">
        <f t="shared" si="977"/>
        <v>0</v>
      </c>
      <c r="AH1324" s="1">
        <f t="shared" si="978"/>
        <v>0</v>
      </c>
      <c r="AI1324" s="1">
        <f t="shared" si="979"/>
        <v>0</v>
      </c>
      <c r="AJ1324" s="1">
        <f t="shared" si="980"/>
        <v>0</v>
      </c>
      <c r="AK1324" s="1">
        <f t="shared" si="981"/>
        <v>0</v>
      </c>
      <c r="AL1324" s="1">
        <f t="shared" si="982"/>
        <v>0</v>
      </c>
      <c r="AM1324" s="1">
        <f t="shared" si="983"/>
        <v>0</v>
      </c>
      <c r="AN1324" s="1">
        <f t="shared" si="983"/>
        <v>0</v>
      </c>
      <c r="AO1324" s="1">
        <f t="shared" si="984"/>
        <v>40</v>
      </c>
      <c r="AP1324" s="1">
        <f t="shared" si="985"/>
        <v>0</v>
      </c>
      <c r="AQ1324" s="1">
        <f t="shared" si="986"/>
        <v>0</v>
      </c>
      <c r="AR1324" s="1">
        <f t="shared" si="987"/>
        <v>0</v>
      </c>
      <c r="AS1324" s="1">
        <f t="shared" si="988"/>
        <v>0</v>
      </c>
      <c r="AT1324" s="1">
        <f t="shared" si="989"/>
        <v>0</v>
      </c>
      <c r="AU1324" s="1">
        <f t="shared" si="990"/>
        <v>0</v>
      </c>
      <c r="AV1324" s="1">
        <f t="shared" si="991"/>
        <v>0</v>
      </c>
      <c r="AW1324" s="1">
        <f t="shared" si="992"/>
        <v>0</v>
      </c>
      <c r="AX1324" s="1">
        <f t="shared" si="993"/>
        <v>0</v>
      </c>
      <c r="AY1324" s="1">
        <f t="shared" si="994"/>
        <v>0</v>
      </c>
      <c r="AZ1324" s="1">
        <f t="shared" si="995"/>
        <v>0</v>
      </c>
      <c r="BA1324" s="1">
        <f t="shared" si="996"/>
        <v>0</v>
      </c>
      <c r="BB1324" s="1">
        <f t="shared" si="997"/>
        <v>0</v>
      </c>
      <c r="BC1324" s="1">
        <f t="shared" si="998"/>
        <v>0</v>
      </c>
      <c r="BD1324" s="1">
        <f t="shared" si="999"/>
        <v>40</v>
      </c>
      <c r="BE1324" s="1" t="str">
        <f t="shared" si="1006"/>
        <v>Barge B</v>
      </c>
      <c r="BF1324" s="1">
        <f t="shared" si="1007"/>
        <v>4</v>
      </c>
      <c r="BG1324" s="3">
        <v>1306</v>
      </c>
      <c r="BH1324" s="1">
        <f t="shared" si="1019"/>
        <v>0</v>
      </c>
      <c r="BI1324" s="1">
        <f t="shared" si="1000"/>
        <v>0</v>
      </c>
      <c r="BJ1324" s="3">
        <v>1306</v>
      </c>
      <c r="BK1324" s="1">
        <f t="shared" si="1001"/>
        <v>6</v>
      </c>
      <c r="BL1324" s="1">
        <f t="shared" si="1008"/>
        <v>0</v>
      </c>
      <c r="BM1324" s="1">
        <f t="shared" si="1009"/>
        <v>0</v>
      </c>
      <c r="BN1324" s="1">
        <f t="shared" si="1010"/>
        <v>0</v>
      </c>
      <c r="BO1324" s="1">
        <f t="shared" si="1011"/>
        <v>0</v>
      </c>
      <c r="BP1324" s="1">
        <f t="shared" si="1012"/>
        <v>0</v>
      </c>
      <c r="BQ1324" s="1">
        <f t="shared" si="1013"/>
        <v>1</v>
      </c>
      <c r="BR1324" s="1">
        <f t="shared" si="1014"/>
        <v>2</v>
      </c>
      <c r="BS1324" s="1">
        <f t="shared" si="1015"/>
        <v>3</v>
      </c>
      <c r="BT1324" s="1">
        <f t="shared" si="1016"/>
        <v>4</v>
      </c>
      <c r="BU1324" s="1">
        <f t="shared" si="1017"/>
        <v>5</v>
      </c>
      <c r="BW1324" s="1">
        <f t="shared" si="976"/>
        <v>0</v>
      </c>
      <c r="BX1324" s="1">
        <f t="shared" si="976"/>
        <v>0</v>
      </c>
      <c r="BY1324" s="1">
        <f t="shared" si="976"/>
        <v>0</v>
      </c>
      <c r="BZ1324" s="1">
        <f t="shared" si="976"/>
        <v>0</v>
      </c>
      <c r="CA1324" s="1">
        <f t="shared" si="976"/>
        <v>0</v>
      </c>
      <c r="CB1324" s="1">
        <f t="shared" si="976"/>
        <v>50</v>
      </c>
      <c r="CC1324" s="1">
        <f t="shared" si="1020"/>
        <v>100</v>
      </c>
      <c r="CD1324" s="1">
        <f t="shared" si="1020"/>
        <v>150</v>
      </c>
      <c r="CE1324" s="1">
        <f t="shared" si="1020"/>
        <v>200</v>
      </c>
      <c r="CF1324" s="1">
        <f t="shared" si="1020"/>
        <v>250</v>
      </c>
      <c r="CW1324" s="1">
        <v>1306</v>
      </c>
      <c r="CX1324" s="1">
        <f t="shared" si="1002"/>
        <v>1</v>
      </c>
      <c r="CY1324" s="1" t="s">
        <v>37</v>
      </c>
      <c r="CZ1324" s="1">
        <v>1</v>
      </c>
      <c r="DB1324" s="1">
        <f t="shared" si="1018"/>
        <v>5</v>
      </c>
      <c r="DC1324" s="1" t="s">
        <v>43</v>
      </c>
      <c r="DD1324" s="1">
        <f t="shared" si="1003"/>
        <v>5</v>
      </c>
      <c r="DL1324" s="1">
        <v>1306</v>
      </c>
      <c r="DM1324" s="1">
        <f t="shared" si="1004"/>
        <v>3</v>
      </c>
      <c r="DN1324" s="1">
        <f t="shared" si="1005"/>
        <v>0</v>
      </c>
      <c r="DO1324" s="1" t="s">
        <v>37</v>
      </c>
      <c r="DP1324" s="1">
        <v>0</v>
      </c>
    </row>
    <row r="1325" spans="1:120" ht="15">
      <c r="A1325">
        <v>1307</v>
      </c>
      <c r="B1325">
        <v>1</v>
      </c>
      <c r="C1325" s="25">
        <v>2300</v>
      </c>
      <c r="D1325">
        <v>5</v>
      </c>
      <c r="E1325">
        <v>10</v>
      </c>
      <c r="F1325" t="s">
        <v>35</v>
      </c>
      <c r="G1325">
        <v>5</v>
      </c>
      <c r="H1325"/>
      <c r="I1325"/>
      <c r="J1325" s="1">
        <v>0</v>
      </c>
      <c r="K1325" s="1">
        <v>0</v>
      </c>
      <c r="L1325" s="1">
        <v>0</v>
      </c>
      <c r="M1325" s="1">
        <v>0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v>0</v>
      </c>
      <c r="AD1325" s="1">
        <v>0</v>
      </c>
      <c r="AE1325" s="1">
        <v>1</v>
      </c>
      <c r="AF1325" s="1">
        <v>0</v>
      </c>
      <c r="AG1325" s="1">
        <f t="shared" si="977"/>
        <v>0</v>
      </c>
      <c r="AH1325" s="1">
        <f t="shared" si="978"/>
        <v>0</v>
      </c>
      <c r="AI1325" s="1">
        <f t="shared" si="979"/>
        <v>0</v>
      </c>
      <c r="AJ1325" s="1">
        <f t="shared" si="980"/>
        <v>0</v>
      </c>
      <c r="AK1325" s="1">
        <f t="shared" si="981"/>
        <v>0</v>
      </c>
      <c r="AL1325" s="1">
        <f t="shared" si="982"/>
        <v>0</v>
      </c>
      <c r="AM1325" s="1">
        <f t="shared" si="983"/>
        <v>0</v>
      </c>
      <c r="AN1325" s="1">
        <f t="shared" si="983"/>
        <v>0</v>
      </c>
      <c r="AO1325" s="1">
        <f t="shared" si="984"/>
        <v>0</v>
      </c>
      <c r="AP1325" s="1">
        <f t="shared" si="985"/>
        <v>0</v>
      </c>
      <c r="AQ1325" s="1">
        <f t="shared" si="986"/>
        <v>0</v>
      </c>
      <c r="AR1325" s="1">
        <f t="shared" si="987"/>
        <v>0</v>
      </c>
      <c r="AS1325" s="1">
        <f t="shared" si="988"/>
        <v>0</v>
      </c>
      <c r="AT1325" s="1">
        <f t="shared" si="989"/>
        <v>0</v>
      </c>
      <c r="AU1325" s="1">
        <f t="shared" si="990"/>
        <v>0</v>
      </c>
      <c r="AV1325" s="1">
        <f t="shared" si="991"/>
        <v>0</v>
      </c>
      <c r="AW1325" s="1">
        <f t="shared" si="992"/>
        <v>0</v>
      </c>
      <c r="AX1325" s="1">
        <f t="shared" si="993"/>
        <v>0</v>
      </c>
      <c r="AY1325" s="1">
        <f t="shared" si="994"/>
        <v>0</v>
      </c>
      <c r="AZ1325" s="1">
        <f t="shared" si="995"/>
        <v>0</v>
      </c>
      <c r="BA1325" s="1">
        <f t="shared" si="996"/>
        <v>0</v>
      </c>
      <c r="BB1325" s="1">
        <f t="shared" si="997"/>
        <v>40</v>
      </c>
      <c r="BC1325" s="1">
        <f t="shared" si="998"/>
        <v>0</v>
      </c>
      <c r="BD1325" s="1">
        <f t="shared" si="999"/>
        <v>40</v>
      </c>
      <c r="BE1325" s="1" t="str">
        <f t="shared" si="1006"/>
        <v>Barge B</v>
      </c>
      <c r="BF1325" s="1">
        <f t="shared" si="1007"/>
        <v>9</v>
      </c>
      <c r="BG1325" s="3">
        <v>1307</v>
      </c>
      <c r="BH1325" s="1">
        <f t="shared" si="1019"/>
        <v>0</v>
      </c>
      <c r="BI1325" s="1">
        <f t="shared" si="1000"/>
        <v>0</v>
      </c>
      <c r="BJ1325" s="3">
        <v>1307</v>
      </c>
      <c r="BK1325" s="1">
        <f t="shared" si="1001"/>
        <v>10</v>
      </c>
      <c r="BL1325" s="1">
        <f t="shared" si="1008"/>
        <v>0</v>
      </c>
      <c r="BM1325" s="1">
        <f t="shared" si="1009"/>
        <v>0</v>
      </c>
      <c r="BN1325" s="1">
        <f t="shared" si="1010"/>
        <v>0</v>
      </c>
      <c r="BO1325" s="1">
        <f t="shared" si="1011"/>
        <v>0</v>
      </c>
      <c r="BP1325" s="1">
        <f t="shared" si="1012"/>
        <v>0</v>
      </c>
      <c r="BQ1325" s="1">
        <f t="shared" si="1013"/>
        <v>0</v>
      </c>
      <c r="BR1325" s="1">
        <f t="shared" si="1014"/>
        <v>0</v>
      </c>
      <c r="BS1325" s="1">
        <f t="shared" si="1015"/>
        <v>0</v>
      </c>
      <c r="BT1325" s="1">
        <f t="shared" si="1016"/>
        <v>0</v>
      </c>
      <c r="BU1325" s="1">
        <f t="shared" si="1017"/>
        <v>1</v>
      </c>
      <c r="BW1325" s="1">
        <f t="shared" si="976"/>
        <v>0</v>
      </c>
      <c r="BX1325" s="1">
        <f t="shared" si="976"/>
        <v>0</v>
      </c>
      <c r="BY1325" s="1">
        <f t="shared" si="976"/>
        <v>0</v>
      </c>
      <c r="BZ1325" s="1">
        <f t="shared" si="976"/>
        <v>0</v>
      </c>
      <c r="CA1325" s="1">
        <f t="shared" si="976"/>
        <v>0</v>
      </c>
      <c r="CB1325" s="1">
        <f t="shared" si="976"/>
        <v>0</v>
      </c>
      <c r="CC1325" s="1">
        <f t="shared" si="1020"/>
        <v>0</v>
      </c>
      <c r="CD1325" s="1">
        <f t="shared" si="1020"/>
        <v>0</v>
      </c>
      <c r="CE1325" s="1">
        <f t="shared" si="1020"/>
        <v>0</v>
      </c>
      <c r="CF1325" s="1">
        <f t="shared" si="1020"/>
        <v>50</v>
      </c>
      <c r="CW1325" s="1">
        <v>1307</v>
      </c>
      <c r="CX1325" s="1">
        <f t="shared" si="1002"/>
        <v>1</v>
      </c>
      <c r="CY1325" s="1" t="s">
        <v>37</v>
      </c>
      <c r="CZ1325" s="1">
        <v>1</v>
      </c>
      <c r="DB1325" s="1">
        <f t="shared" si="1018"/>
        <v>10</v>
      </c>
      <c r="DC1325" s="1" t="s">
        <v>43</v>
      </c>
      <c r="DD1325" s="1">
        <f t="shared" si="1003"/>
        <v>10</v>
      </c>
      <c r="DL1325" s="1">
        <v>1307</v>
      </c>
      <c r="DM1325" s="1">
        <f t="shared" si="1004"/>
        <v>6</v>
      </c>
      <c r="DN1325" s="1">
        <f t="shared" si="1005"/>
        <v>0</v>
      </c>
      <c r="DO1325" s="1" t="s">
        <v>37</v>
      </c>
      <c r="DP1325" s="1">
        <v>0</v>
      </c>
    </row>
    <row r="1326" spans="1:120" ht="15">
      <c r="A1326">
        <v>1308</v>
      </c>
      <c r="B1326">
        <v>1</v>
      </c>
      <c r="C1326" s="25">
        <v>2300</v>
      </c>
      <c r="D1326">
        <v>2</v>
      </c>
      <c r="E1326">
        <v>7</v>
      </c>
      <c r="F1326" t="s">
        <v>35</v>
      </c>
      <c r="G1326">
        <v>4</v>
      </c>
      <c r="H1326"/>
      <c r="I1326"/>
      <c r="J1326" s="1">
        <v>0</v>
      </c>
      <c r="K1326" s="1">
        <v>0</v>
      </c>
      <c r="L1326" s="1">
        <v>0</v>
      </c>
      <c r="M1326" s="1">
        <v>0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S1326" s="1">
        <v>0</v>
      </c>
      <c r="T1326" s="1">
        <v>0</v>
      </c>
      <c r="U1326" s="1">
        <v>1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v>0</v>
      </c>
      <c r="AD1326" s="1">
        <v>0</v>
      </c>
      <c r="AE1326" s="1">
        <v>0</v>
      </c>
      <c r="AF1326" s="1">
        <v>0</v>
      </c>
      <c r="AG1326" s="1">
        <f t="shared" si="977"/>
        <v>0</v>
      </c>
      <c r="AH1326" s="1">
        <f t="shared" si="978"/>
        <v>0</v>
      </c>
      <c r="AI1326" s="1">
        <f t="shared" si="979"/>
        <v>0</v>
      </c>
      <c r="AJ1326" s="1">
        <f t="shared" si="980"/>
        <v>0</v>
      </c>
      <c r="AK1326" s="1">
        <f t="shared" si="981"/>
        <v>0</v>
      </c>
      <c r="AL1326" s="1">
        <f t="shared" si="982"/>
        <v>0</v>
      </c>
      <c r="AM1326" s="1">
        <f t="shared" si="983"/>
        <v>0</v>
      </c>
      <c r="AN1326" s="1">
        <f t="shared" si="983"/>
        <v>0</v>
      </c>
      <c r="AO1326" s="1">
        <f t="shared" si="984"/>
        <v>0</v>
      </c>
      <c r="AP1326" s="1">
        <f t="shared" si="985"/>
        <v>0</v>
      </c>
      <c r="AQ1326" s="1">
        <f t="shared" si="986"/>
        <v>0</v>
      </c>
      <c r="AR1326" s="1">
        <f t="shared" si="987"/>
        <v>40</v>
      </c>
      <c r="AS1326" s="1">
        <f t="shared" si="988"/>
        <v>0</v>
      </c>
      <c r="AT1326" s="1">
        <f t="shared" si="989"/>
        <v>0</v>
      </c>
      <c r="AU1326" s="1">
        <f t="shared" si="990"/>
        <v>0</v>
      </c>
      <c r="AV1326" s="1">
        <f t="shared" si="991"/>
        <v>0</v>
      </c>
      <c r="AW1326" s="1">
        <f t="shared" si="992"/>
        <v>0</v>
      </c>
      <c r="AX1326" s="1">
        <f t="shared" si="993"/>
        <v>0</v>
      </c>
      <c r="AY1326" s="1">
        <f t="shared" si="994"/>
        <v>0</v>
      </c>
      <c r="AZ1326" s="1">
        <f t="shared" si="995"/>
        <v>0</v>
      </c>
      <c r="BA1326" s="1">
        <f t="shared" si="996"/>
        <v>0</v>
      </c>
      <c r="BB1326" s="1">
        <f t="shared" si="997"/>
        <v>0</v>
      </c>
      <c r="BC1326" s="1">
        <f t="shared" si="998"/>
        <v>0</v>
      </c>
      <c r="BD1326" s="1">
        <f t="shared" si="999"/>
        <v>40</v>
      </c>
      <c r="BE1326" s="1" t="str">
        <f t="shared" si="1006"/>
        <v>Barge C</v>
      </c>
      <c r="BF1326" s="1">
        <f t="shared" si="1007"/>
        <v>5</v>
      </c>
      <c r="BG1326" s="3">
        <v>1308</v>
      </c>
      <c r="BH1326" s="1">
        <f t="shared" si="1019"/>
        <v>0</v>
      </c>
      <c r="BI1326" s="1">
        <f t="shared" si="1000"/>
        <v>0</v>
      </c>
      <c r="BJ1326" s="3">
        <v>1308</v>
      </c>
      <c r="BK1326" s="1">
        <f t="shared" si="1001"/>
        <v>6</v>
      </c>
      <c r="BL1326" s="1">
        <f t="shared" si="1008"/>
        <v>0</v>
      </c>
      <c r="BM1326" s="1">
        <f t="shared" si="1009"/>
        <v>0</v>
      </c>
      <c r="BN1326" s="1">
        <f t="shared" si="1010"/>
        <v>0</v>
      </c>
      <c r="BO1326" s="1">
        <f t="shared" si="1011"/>
        <v>0</v>
      </c>
      <c r="BP1326" s="1">
        <f t="shared" si="1012"/>
        <v>0</v>
      </c>
      <c r="BQ1326" s="1">
        <f t="shared" si="1013"/>
        <v>1</v>
      </c>
      <c r="BR1326" s="1">
        <f t="shared" si="1014"/>
        <v>2</v>
      </c>
      <c r="BS1326" s="1">
        <f t="shared" si="1015"/>
        <v>3</v>
      </c>
      <c r="BT1326" s="1">
        <f t="shared" si="1016"/>
        <v>4</v>
      </c>
      <c r="BU1326" s="1">
        <f t="shared" si="1017"/>
        <v>5</v>
      </c>
      <c r="BW1326" s="1">
        <f t="shared" si="976"/>
        <v>0</v>
      </c>
      <c r="BX1326" s="1">
        <f t="shared" si="976"/>
        <v>0</v>
      </c>
      <c r="BY1326" s="1">
        <f t="shared" si="976"/>
        <v>0</v>
      </c>
      <c r="BZ1326" s="1">
        <f t="shared" si="976"/>
        <v>0</v>
      </c>
      <c r="CA1326" s="1">
        <f t="shared" si="976"/>
        <v>0</v>
      </c>
      <c r="CB1326" s="1">
        <f t="shared" si="976"/>
        <v>50</v>
      </c>
      <c r="CC1326" s="1">
        <f t="shared" si="1020"/>
        <v>100</v>
      </c>
      <c r="CD1326" s="1">
        <f t="shared" si="1020"/>
        <v>150</v>
      </c>
      <c r="CE1326" s="1">
        <f t="shared" si="1020"/>
        <v>200</v>
      </c>
      <c r="CF1326" s="1">
        <f t="shared" si="1020"/>
        <v>250</v>
      </c>
      <c r="CW1326" s="1">
        <v>1308</v>
      </c>
      <c r="CX1326" s="1">
        <f t="shared" si="1002"/>
        <v>1</v>
      </c>
      <c r="CY1326" s="1" t="s">
        <v>37</v>
      </c>
      <c r="CZ1326" s="1">
        <v>1</v>
      </c>
      <c r="DB1326" s="1">
        <f t="shared" si="1018"/>
        <v>6</v>
      </c>
      <c r="DC1326" s="1" t="s">
        <v>43</v>
      </c>
      <c r="DD1326" s="1">
        <f t="shared" si="1003"/>
        <v>7</v>
      </c>
      <c r="DL1326" s="1">
        <v>1308</v>
      </c>
      <c r="DM1326" s="1">
        <f t="shared" si="1004"/>
        <v>3</v>
      </c>
      <c r="DN1326" s="1">
        <f t="shared" si="1005"/>
        <v>0</v>
      </c>
      <c r="DO1326" s="1" t="s">
        <v>37</v>
      </c>
      <c r="DP1326" s="1">
        <v>0</v>
      </c>
    </row>
    <row r="1327" spans="1:120" ht="15">
      <c r="A1327">
        <v>1309</v>
      </c>
      <c r="B1327">
        <v>1</v>
      </c>
      <c r="C1327" s="25">
        <v>2300</v>
      </c>
      <c r="D1327">
        <v>2</v>
      </c>
      <c r="E1327">
        <v>7</v>
      </c>
      <c r="F1327" t="s">
        <v>75</v>
      </c>
      <c r="G1327">
        <v>3</v>
      </c>
      <c r="H1327"/>
      <c r="I1327"/>
      <c r="J1327" s="1">
        <v>0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0</v>
      </c>
      <c r="R1327" s="1">
        <v>1</v>
      </c>
      <c r="S1327" s="1">
        <v>0</v>
      </c>
      <c r="T1327" s="1"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f t="shared" si="977"/>
        <v>0</v>
      </c>
      <c r="AH1327" s="1">
        <f t="shared" si="978"/>
        <v>0</v>
      </c>
      <c r="AI1327" s="1">
        <f t="shared" si="979"/>
        <v>0</v>
      </c>
      <c r="AJ1327" s="1">
        <f t="shared" si="980"/>
        <v>0</v>
      </c>
      <c r="AK1327" s="1">
        <f t="shared" si="981"/>
        <v>0</v>
      </c>
      <c r="AL1327" s="1">
        <f t="shared" si="982"/>
        <v>0</v>
      </c>
      <c r="AM1327" s="1">
        <f t="shared" si="983"/>
        <v>0</v>
      </c>
      <c r="AN1327" s="1">
        <f t="shared" si="983"/>
        <v>0</v>
      </c>
      <c r="AO1327" s="1">
        <f t="shared" si="984"/>
        <v>40</v>
      </c>
      <c r="AP1327" s="1">
        <f t="shared" si="985"/>
        <v>0</v>
      </c>
      <c r="AQ1327" s="1">
        <f t="shared" si="986"/>
        <v>0</v>
      </c>
      <c r="AR1327" s="1">
        <f t="shared" si="987"/>
        <v>0</v>
      </c>
      <c r="AS1327" s="1">
        <f t="shared" si="988"/>
        <v>0</v>
      </c>
      <c r="AT1327" s="1">
        <f t="shared" si="989"/>
        <v>0</v>
      </c>
      <c r="AU1327" s="1">
        <f t="shared" si="990"/>
        <v>0</v>
      </c>
      <c r="AV1327" s="1">
        <f t="shared" si="991"/>
        <v>0</v>
      </c>
      <c r="AW1327" s="1">
        <f t="shared" si="992"/>
        <v>0</v>
      </c>
      <c r="AX1327" s="1">
        <f t="shared" si="993"/>
        <v>0</v>
      </c>
      <c r="AY1327" s="1">
        <f t="shared" si="994"/>
        <v>0</v>
      </c>
      <c r="AZ1327" s="1">
        <f t="shared" si="995"/>
        <v>0</v>
      </c>
      <c r="BA1327" s="1">
        <f t="shared" si="996"/>
        <v>0</v>
      </c>
      <c r="BB1327" s="1">
        <f t="shared" si="997"/>
        <v>0</v>
      </c>
      <c r="BC1327" s="1">
        <f t="shared" si="998"/>
        <v>0</v>
      </c>
      <c r="BD1327" s="1">
        <f t="shared" si="999"/>
        <v>40</v>
      </c>
      <c r="BE1327" s="1" t="str">
        <f t="shared" si="1006"/>
        <v>Barge B</v>
      </c>
      <c r="BF1327" s="1">
        <f t="shared" si="1007"/>
        <v>4</v>
      </c>
      <c r="BG1327" s="3">
        <v>1309</v>
      </c>
      <c r="BH1327" s="1">
        <f t="shared" si="1019"/>
        <v>0</v>
      </c>
      <c r="BI1327" s="1">
        <f t="shared" si="1000"/>
        <v>0</v>
      </c>
      <c r="BJ1327" s="3">
        <v>1309</v>
      </c>
      <c r="BK1327" s="1">
        <f t="shared" si="1001"/>
        <v>5</v>
      </c>
      <c r="BL1327" s="1">
        <f t="shared" si="1008"/>
        <v>0</v>
      </c>
      <c r="BM1327" s="1">
        <f t="shared" si="1009"/>
        <v>0</v>
      </c>
      <c r="BN1327" s="1">
        <f t="shared" si="1010"/>
        <v>0</v>
      </c>
      <c r="BO1327" s="1">
        <f t="shared" si="1011"/>
        <v>0</v>
      </c>
      <c r="BP1327" s="1">
        <f t="shared" si="1012"/>
        <v>1</v>
      </c>
      <c r="BQ1327" s="1">
        <f t="shared" si="1013"/>
        <v>2</v>
      </c>
      <c r="BR1327" s="1">
        <f t="shared" si="1014"/>
        <v>3</v>
      </c>
      <c r="BS1327" s="1">
        <f t="shared" si="1015"/>
        <v>4</v>
      </c>
      <c r="BT1327" s="1">
        <f t="shared" si="1016"/>
        <v>5</v>
      </c>
      <c r="BU1327" s="1">
        <f t="shared" si="1017"/>
        <v>6</v>
      </c>
      <c r="BW1327" s="1">
        <f t="shared" si="976"/>
        <v>0</v>
      </c>
      <c r="BX1327" s="1">
        <f t="shared" si="976"/>
        <v>0</v>
      </c>
      <c r="BY1327" s="1">
        <f t="shared" si="976"/>
        <v>0</v>
      </c>
      <c r="BZ1327" s="1">
        <f t="shared" si="976"/>
        <v>0</v>
      </c>
      <c r="CA1327" s="1">
        <f t="shared" si="976"/>
        <v>50</v>
      </c>
      <c r="CB1327" s="1">
        <f t="shared" si="976"/>
        <v>100</v>
      </c>
      <c r="CC1327" s="1">
        <f t="shared" si="1020"/>
        <v>150</v>
      </c>
      <c r="CD1327" s="1">
        <f t="shared" si="1020"/>
        <v>200</v>
      </c>
      <c r="CE1327" s="1">
        <f t="shared" si="1020"/>
        <v>250</v>
      </c>
      <c r="CF1327" s="1">
        <f t="shared" si="1020"/>
        <v>300</v>
      </c>
      <c r="CW1327" s="1">
        <v>1309</v>
      </c>
      <c r="CX1327" s="1">
        <f t="shared" si="1002"/>
        <v>1</v>
      </c>
      <c r="CY1327" s="1" t="s">
        <v>37</v>
      </c>
      <c r="CZ1327" s="1">
        <v>1</v>
      </c>
      <c r="DB1327" s="1">
        <f t="shared" si="1018"/>
        <v>5</v>
      </c>
      <c r="DC1327" s="1" t="s">
        <v>43</v>
      </c>
      <c r="DD1327" s="1">
        <f t="shared" si="1003"/>
        <v>7</v>
      </c>
      <c r="DL1327" s="1">
        <v>1309</v>
      </c>
      <c r="DM1327" s="1">
        <f t="shared" si="1004"/>
        <v>3</v>
      </c>
      <c r="DN1327" s="1">
        <f t="shared" si="1005"/>
        <v>0</v>
      </c>
      <c r="DO1327" s="1" t="s">
        <v>37</v>
      </c>
      <c r="DP1327" s="1">
        <v>0</v>
      </c>
    </row>
    <row r="1328" spans="1:120" ht="15">
      <c r="A1328">
        <v>1310</v>
      </c>
      <c r="B1328">
        <v>1</v>
      </c>
      <c r="C1328" s="25">
        <v>2300</v>
      </c>
      <c r="D1328">
        <v>6</v>
      </c>
      <c r="E1328">
        <v>9</v>
      </c>
      <c r="F1328" t="s">
        <v>84</v>
      </c>
      <c r="G1328">
        <v>5</v>
      </c>
      <c r="H1328"/>
      <c r="I1328"/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0.5</v>
      </c>
      <c r="AB1328" s="1">
        <v>0</v>
      </c>
      <c r="AC1328" s="1">
        <v>0</v>
      </c>
      <c r="AD1328" s="1">
        <v>0</v>
      </c>
      <c r="AE1328" s="1">
        <v>0.5</v>
      </c>
      <c r="AF1328" s="1">
        <v>0</v>
      </c>
      <c r="AG1328" s="1">
        <f t="shared" si="977"/>
        <v>0</v>
      </c>
      <c r="AH1328" s="1">
        <f t="shared" si="978"/>
        <v>0</v>
      </c>
      <c r="AI1328" s="1">
        <f t="shared" si="979"/>
        <v>0</v>
      </c>
      <c r="AJ1328" s="1">
        <f t="shared" si="980"/>
        <v>0</v>
      </c>
      <c r="AK1328" s="1">
        <f t="shared" si="981"/>
        <v>0</v>
      </c>
      <c r="AL1328" s="1">
        <f t="shared" si="982"/>
        <v>0</v>
      </c>
      <c r="AM1328" s="1">
        <f t="shared" si="983"/>
        <v>0</v>
      </c>
      <c r="AN1328" s="1">
        <f t="shared" si="983"/>
        <v>0</v>
      </c>
      <c r="AO1328" s="1">
        <f t="shared" si="984"/>
        <v>0</v>
      </c>
      <c r="AP1328" s="1">
        <f t="shared" si="985"/>
        <v>0</v>
      </c>
      <c r="AQ1328" s="1">
        <f t="shared" si="986"/>
        <v>0</v>
      </c>
      <c r="AR1328" s="1">
        <f t="shared" si="987"/>
        <v>0</v>
      </c>
      <c r="AS1328" s="1">
        <f t="shared" si="988"/>
        <v>0</v>
      </c>
      <c r="AT1328" s="1">
        <f t="shared" si="989"/>
        <v>0</v>
      </c>
      <c r="AU1328" s="1">
        <f t="shared" si="990"/>
        <v>0</v>
      </c>
      <c r="AV1328" s="1">
        <f t="shared" si="991"/>
        <v>0</v>
      </c>
      <c r="AW1328" s="1">
        <f t="shared" si="992"/>
        <v>0</v>
      </c>
      <c r="AX1328" s="1">
        <f t="shared" si="993"/>
        <v>20</v>
      </c>
      <c r="AY1328" s="1">
        <f t="shared" si="994"/>
        <v>0</v>
      </c>
      <c r="AZ1328" s="1">
        <f t="shared" si="995"/>
        <v>0</v>
      </c>
      <c r="BA1328" s="1">
        <f t="shared" si="996"/>
        <v>0</v>
      </c>
      <c r="BB1328" s="1">
        <f t="shared" si="997"/>
        <v>20</v>
      </c>
      <c r="BC1328" s="1">
        <f t="shared" si="998"/>
        <v>0</v>
      </c>
      <c r="BD1328" s="1">
        <f t="shared" si="999"/>
        <v>40</v>
      </c>
      <c r="BE1328" s="1" t="str">
        <f t="shared" si="1006"/>
        <v>Barge B</v>
      </c>
      <c r="BF1328" s="1">
        <f t="shared" si="1007"/>
        <v>0</v>
      </c>
      <c r="BG1328" s="3">
        <v>1310</v>
      </c>
      <c r="BH1328" s="1">
        <f t="shared" si="1019"/>
        <v>0</v>
      </c>
      <c r="BI1328" s="1">
        <f t="shared" si="1000"/>
        <v>0</v>
      </c>
      <c r="BJ1328" s="3">
        <v>1310</v>
      </c>
      <c r="BK1328" s="1">
        <f t="shared" si="1001"/>
        <v>11</v>
      </c>
      <c r="BL1328" s="1">
        <f t="shared" si="1008"/>
        <v>0</v>
      </c>
      <c r="BM1328" s="1">
        <f t="shared" si="1009"/>
        <v>0</v>
      </c>
      <c r="BN1328" s="1">
        <f t="shared" si="1010"/>
        <v>0</v>
      </c>
      <c r="BO1328" s="1">
        <f t="shared" si="1011"/>
        <v>0</v>
      </c>
      <c r="BP1328" s="1">
        <f t="shared" si="1012"/>
        <v>0</v>
      </c>
      <c r="BQ1328" s="1">
        <f t="shared" si="1013"/>
        <v>0</v>
      </c>
      <c r="BR1328" s="1">
        <f t="shared" si="1014"/>
        <v>0</v>
      </c>
      <c r="BS1328" s="1">
        <f t="shared" si="1015"/>
        <v>0</v>
      </c>
      <c r="BT1328" s="1">
        <f t="shared" si="1016"/>
        <v>0</v>
      </c>
      <c r="BU1328" s="1">
        <f t="shared" si="1017"/>
        <v>0</v>
      </c>
      <c r="BW1328" s="1">
        <f t="shared" si="976"/>
        <v>0</v>
      </c>
      <c r="BX1328" s="1">
        <f t="shared" si="976"/>
        <v>0</v>
      </c>
      <c r="BY1328" s="1">
        <f t="shared" si="976"/>
        <v>0</v>
      </c>
      <c r="BZ1328" s="1">
        <f t="shared" si="976"/>
        <v>0</v>
      </c>
      <c r="CA1328" s="1">
        <f t="shared" si="976"/>
        <v>0</v>
      </c>
      <c r="CB1328" s="1">
        <f t="shared" si="976"/>
        <v>0</v>
      </c>
      <c r="CC1328" s="1">
        <f t="shared" si="1020"/>
        <v>0</v>
      </c>
      <c r="CD1328" s="1">
        <f t="shared" si="1020"/>
        <v>0</v>
      </c>
      <c r="CE1328" s="1">
        <f t="shared" si="1020"/>
        <v>0</v>
      </c>
      <c r="CF1328" s="1">
        <f t="shared" si="1020"/>
        <v>0</v>
      </c>
      <c r="CW1328" s="1">
        <v>1310</v>
      </c>
      <c r="CX1328" s="1">
        <f t="shared" si="1002"/>
        <v>1</v>
      </c>
      <c r="CY1328" s="1" t="s">
        <v>37</v>
      </c>
      <c r="CZ1328" s="1">
        <v>1</v>
      </c>
      <c r="DB1328" s="1">
        <f t="shared" si="1018"/>
        <v>9</v>
      </c>
      <c r="DC1328" s="1" t="s">
        <v>43</v>
      </c>
      <c r="DD1328" s="1">
        <f t="shared" si="1003"/>
        <v>9</v>
      </c>
      <c r="DL1328" s="1">
        <v>1310</v>
      </c>
      <c r="DM1328" s="1">
        <f t="shared" si="1004"/>
        <v>7</v>
      </c>
      <c r="DN1328" s="1">
        <f t="shared" si="1005"/>
        <v>0</v>
      </c>
      <c r="DO1328" s="1" t="s">
        <v>37</v>
      </c>
      <c r="DP1328" s="1">
        <v>0</v>
      </c>
    </row>
    <row r="1329" spans="1:120" ht="15">
      <c r="A1329">
        <v>1311</v>
      </c>
      <c r="B1329">
        <v>1</v>
      </c>
      <c r="C1329" s="25">
        <v>2300</v>
      </c>
      <c r="D1329">
        <v>-1</v>
      </c>
      <c r="E1329">
        <v>3</v>
      </c>
      <c r="F1329" t="s">
        <v>73</v>
      </c>
      <c r="G1329">
        <v>4</v>
      </c>
      <c r="H1329"/>
      <c r="I1329"/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1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f t="shared" si="977"/>
        <v>0</v>
      </c>
      <c r="AH1329" s="1">
        <f t="shared" si="978"/>
        <v>0</v>
      </c>
      <c r="AI1329" s="1">
        <f t="shared" si="979"/>
        <v>0</v>
      </c>
      <c r="AJ1329" s="1">
        <f t="shared" si="980"/>
        <v>0</v>
      </c>
      <c r="AK1329" s="1">
        <f t="shared" si="981"/>
        <v>0</v>
      </c>
      <c r="AL1329" s="1">
        <f t="shared" si="982"/>
        <v>40</v>
      </c>
      <c r="AM1329" s="1">
        <f t="shared" si="983"/>
        <v>0</v>
      </c>
      <c r="AN1329" s="1">
        <f t="shared" si="983"/>
        <v>0</v>
      </c>
      <c r="AO1329" s="1">
        <f t="shared" si="984"/>
        <v>0</v>
      </c>
      <c r="AP1329" s="1">
        <f t="shared" si="985"/>
        <v>0</v>
      </c>
      <c r="AQ1329" s="1">
        <f t="shared" si="986"/>
        <v>0</v>
      </c>
      <c r="AR1329" s="1">
        <f t="shared" si="987"/>
        <v>0</v>
      </c>
      <c r="AS1329" s="1">
        <f t="shared" si="988"/>
        <v>0</v>
      </c>
      <c r="AT1329" s="1">
        <f t="shared" si="989"/>
        <v>0</v>
      </c>
      <c r="AU1329" s="1">
        <f t="shared" si="990"/>
        <v>0</v>
      </c>
      <c r="AV1329" s="1">
        <f t="shared" si="991"/>
        <v>0</v>
      </c>
      <c r="AW1329" s="1">
        <f t="shared" si="992"/>
        <v>0</v>
      </c>
      <c r="AX1329" s="1">
        <f t="shared" si="993"/>
        <v>0</v>
      </c>
      <c r="AY1329" s="1">
        <f t="shared" si="994"/>
        <v>0</v>
      </c>
      <c r="AZ1329" s="1">
        <f t="shared" si="995"/>
        <v>0</v>
      </c>
      <c r="BA1329" s="1">
        <f t="shared" si="996"/>
        <v>0</v>
      </c>
      <c r="BB1329" s="1">
        <f t="shared" si="997"/>
        <v>0</v>
      </c>
      <c r="BC1329" s="1">
        <f t="shared" si="998"/>
        <v>0</v>
      </c>
      <c r="BD1329" s="1">
        <f t="shared" si="999"/>
        <v>40</v>
      </c>
      <c r="BE1329" s="1" t="str">
        <f t="shared" si="1006"/>
        <v>Barge C</v>
      </c>
      <c r="BF1329" s="1">
        <f t="shared" si="1007"/>
        <v>2</v>
      </c>
      <c r="BG1329" s="3">
        <v>1311</v>
      </c>
      <c r="BH1329" s="1">
        <f t="shared" si="1019"/>
        <v>0</v>
      </c>
      <c r="BI1329" s="1">
        <f t="shared" si="1000"/>
        <v>0</v>
      </c>
      <c r="BJ1329" s="3">
        <v>1311</v>
      </c>
      <c r="BK1329" s="1">
        <f t="shared" si="1001"/>
        <v>3</v>
      </c>
      <c r="BL1329" s="1">
        <f t="shared" si="1008"/>
        <v>0</v>
      </c>
      <c r="BM1329" s="1">
        <f t="shared" si="1009"/>
        <v>0</v>
      </c>
      <c r="BN1329" s="1">
        <f t="shared" si="1010"/>
        <v>1</v>
      </c>
      <c r="BO1329" s="1">
        <f t="shared" si="1011"/>
        <v>2</v>
      </c>
      <c r="BP1329" s="1">
        <f t="shared" si="1012"/>
        <v>3</v>
      </c>
      <c r="BQ1329" s="1">
        <f t="shared" si="1013"/>
        <v>4</v>
      </c>
      <c r="BR1329" s="1">
        <f t="shared" si="1014"/>
        <v>5</v>
      </c>
      <c r="BS1329" s="1">
        <f t="shared" si="1015"/>
        <v>6</v>
      </c>
      <c r="BT1329" s="1">
        <f t="shared" si="1016"/>
        <v>7</v>
      </c>
      <c r="BU1329" s="1">
        <f t="shared" si="1017"/>
        <v>8</v>
      </c>
      <c r="BW1329" s="1">
        <f t="shared" si="976"/>
        <v>0</v>
      </c>
      <c r="BX1329" s="1">
        <f t="shared" si="976"/>
        <v>0</v>
      </c>
      <c r="BY1329" s="1">
        <f t="shared" si="976"/>
        <v>50</v>
      </c>
      <c r="BZ1329" s="1">
        <f t="shared" si="976"/>
        <v>100</v>
      </c>
      <c r="CA1329" s="1">
        <f t="shared" si="976"/>
        <v>150</v>
      </c>
      <c r="CB1329" s="1">
        <f t="shared" si="976"/>
        <v>200</v>
      </c>
      <c r="CC1329" s="1">
        <f t="shared" si="1020"/>
        <v>250</v>
      </c>
      <c r="CD1329" s="1">
        <f t="shared" si="1020"/>
        <v>300</v>
      </c>
      <c r="CE1329" s="1">
        <f t="shared" si="1020"/>
        <v>350</v>
      </c>
      <c r="CF1329" s="1">
        <f t="shared" si="1020"/>
        <v>400</v>
      </c>
      <c r="CW1329" s="1">
        <v>1311</v>
      </c>
      <c r="CX1329" s="1">
        <f t="shared" si="1002"/>
        <v>1</v>
      </c>
      <c r="CY1329" s="1" t="s">
        <v>37</v>
      </c>
      <c r="CZ1329" s="1">
        <v>1</v>
      </c>
      <c r="DB1329" s="1">
        <f t="shared" si="1018"/>
        <v>3</v>
      </c>
      <c r="DC1329" s="1" t="s">
        <v>43</v>
      </c>
      <c r="DD1329" s="1">
        <f t="shared" si="1003"/>
        <v>3</v>
      </c>
      <c r="DL1329" s="1">
        <v>1311</v>
      </c>
      <c r="DM1329" s="1">
        <f t="shared" si="1004"/>
        <v>0</v>
      </c>
      <c r="DN1329" s="1">
        <f t="shared" si="1005"/>
        <v>0</v>
      </c>
      <c r="DO1329" s="1" t="s">
        <v>37</v>
      </c>
      <c r="DP1329" s="1">
        <v>0</v>
      </c>
    </row>
    <row r="1330" spans="1:120" ht="15">
      <c r="A1330">
        <v>1312</v>
      </c>
      <c r="B1330">
        <v>3</v>
      </c>
      <c r="C1330" s="25">
        <v>29027</v>
      </c>
      <c r="D1330">
        <v>2</v>
      </c>
      <c r="E1330">
        <v>5</v>
      </c>
      <c r="F1330" t="s">
        <v>94</v>
      </c>
      <c r="G1330">
        <v>4</v>
      </c>
      <c r="H1330"/>
      <c r="I1330"/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1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f t="shared" si="977"/>
        <v>0</v>
      </c>
      <c r="AH1330" s="1">
        <f t="shared" si="978"/>
        <v>0</v>
      </c>
      <c r="AI1330" s="1">
        <f t="shared" si="979"/>
        <v>0</v>
      </c>
      <c r="AJ1330" s="1">
        <f t="shared" si="980"/>
        <v>0</v>
      </c>
      <c r="AK1330" s="1">
        <f t="shared" si="981"/>
        <v>0</v>
      </c>
      <c r="AL1330" s="1">
        <f t="shared" si="982"/>
        <v>0</v>
      </c>
      <c r="AM1330" s="1">
        <f t="shared" si="983"/>
        <v>0</v>
      </c>
      <c r="AN1330" s="1">
        <f t="shared" si="983"/>
        <v>225</v>
      </c>
      <c r="AO1330" s="1">
        <f t="shared" si="984"/>
        <v>0</v>
      </c>
      <c r="AP1330" s="1">
        <f t="shared" si="985"/>
        <v>0</v>
      </c>
      <c r="AQ1330" s="1">
        <f t="shared" si="986"/>
        <v>0</v>
      </c>
      <c r="AR1330" s="1">
        <f t="shared" si="987"/>
        <v>0</v>
      </c>
      <c r="AS1330" s="1">
        <f t="shared" si="988"/>
        <v>0</v>
      </c>
      <c r="AT1330" s="1">
        <f t="shared" si="989"/>
        <v>0</v>
      </c>
      <c r="AU1330" s="1">
        <f t="shared" si="990"/>
        <v>0</v>
      </c>
      <c r="AV1330" s="1">
        <f t="shared" si="991"/>
        <v>0</v>
      </c>
      <c r="AW1330" s="1">
        <f t="shared" si="992"/>
        <v>0</v>
      </c>
      <c r="AX1330" s="1">
        <f t="shared" si="993"/>
        <v>0</v>
      </c>
      <c r="AY1330" s="1">
        <f t="shared" si="994"/>
        <v>0</v>
      </c>
      <c r="AZ1330" s="1">
        <f t="shared" si="995"/>
        <v>0</v>
      </c>
      <c r="BA1330" s="1">
        <f t="shared" si="996"/>
        <v>0</v>
      </c>
      <c r="BB1330" s="1">
        <f t="shared" si="997"/>
        <v>0</v>
      </c>
      <c r="BC1330" s="1">
        <f t="shared" si="998"/>
        <v>0</v>
      </c>
      <c r="BD1330" s="1">
        <f t="shared" si="999"/>
        <v>225</v>
      </c>
      <c r="BE1330" s="1" t="str">
        <f t="shared" si="1006"/>
        <v>Truck</v>
      </c>
      <c r="BF1330" s="1">
        <f t="shared" si="1007"/>
        <v>4</v>
      </c>
      <c r="BG1330" s="3">
        <v>1312</v>
      </c>
      <c r="BH1330" s="1">
        <f t="shared" si="1019"/>
        <v>0</v>
      </c>
      <c r="BI1330" s="1">
        <f t="shared" si="1000"/>
        <v>0</v>
      </c>
      <c r="BJ1330" s="3">
        <v>1312</v>
      </c>
      <c r="BK1330" s="1">
        <f t="shared" si="1001"/>
        <v>6</v>
      </c>
      <c r="BL1330" s="1">
        <f t="shared" si="1008"/>
        <v>0</v>
      </c>
      <c r="BM1330" s="1">
        <f t="shared" si="1009"/>
        <v>0</v>
      </c>
      <c r="BN1330" s="1">
        <f t="shared" si="1010"/>
        <v>0</v>
      </c>
      <c r="BO1330" s="1">
        <f t="shared" si="1011"/>
        <v>0</v>
      </c>
      <c r="BP1330" s="1">
        <f t="shared" si="1012"/>
        <v>0</v>
      </c>
      <c r="BQ1330" s="1">
        <f t="shared" si="1013"/>
        <v>1</v>
      </c>
      <c r="BR1330" s="1">
        <f t="shared" si="1014"/>
        <v>2</v>
      </c>
      <c r="BS1330" s="1">
        <f t="shared" si="1015"/>
        <v>3</v>
      </c>
      <c r="BT1330" s="1">
        <f t="shared" si="1016"/>
        <v>4</v>
      </c>
      <c r="BU1330" s="1">
        <f t="shared" si="1017"/>
        <v>5</v>
      </c>
      <c r="BW1330" s="1">
        <f t="shared" si="976"/>
        <v>0</v>
      </c>
      <c r="BX1330" s="1">
        <f t="shared" si="976"/>
        <v>0</v>
      </c>
      <c r="BY1330" s="1">
        <f t="shared" si="976"/>
        <v>0</v>
      </c>
      <c r="BZ1330" s="1">
        <f t="shared" si="976"/>
        <v>0</v>
      </c>
      <c r="CA1330" s="1">
        <f t="shared" si="976"/>
        <v>0</v>
      </c>
      <c r="CB1330" s="1">
        <f t="shared" si="976"/>
        <v>70</v>
      </c>
      <c r="CC1330" s="1">
        <f t="shared" si="1020"/>
        <v>140</v>
      </c>
      <c r="CD1330" s="1">
        <f t="shared" si="1020"/>
        <v>210</v>
      </c>
      <c r="CE1330" s="1">
        <f t="shared" si="1020"/>
        <v>280</v>
      </c>
      <c r="CF1330" s="1">
        <f t="shared" si="1020"/>
        <v>350</v>
      </c>
      <c r="CW1330" s="1">
        <v>1312</v>
      </c>
      <c r="CX1330" s="1">
        <f t="shared" si="1002"/>
        <v>1</v>
      </c>
      <c r="CY1330" s="1" t="s">
        <v>37</v>
      </c>
      <c r="CZ1330" s="1">
        <v>1</v>
      </c>
      <c r="DB1330" s="1">
        <f t="shared" si="1018"/>
        <v>4</v>
      </c>
      <c r="DC1330" s="1" t="s">
        <v>43</v>
      </c>
      <c r="DD1330" s="1">
        <f t="shared" si="1003"/>
        <v>5</v>
      </c>
      <c r="DL1330" s="1">
        <v>1312</v>
      </c>
      <c r="DM1330" s="1">
        <f t="shared" si="1004"/>
        <v>3</v>
      </c>
      <c r="DN1330" s="1">
        <f t="shared" si="1005"/>
        <v>0</v>
      </c>
      <c r="DO1330" s="1" t="s">
        <v>37</v>
      </c>
      <c r="DP1330" s="1">
        <v>0</v>
      </c>
    </row>
    <row r="1331" spans="1:120" ht="15">
      <c r="A1331">
        <v>1313</v>
      </c>
      <c r="B1331">
        <v>3</v>
      </c>
      <c r="C1331" s="25">
        <v>29027</v>
      </c>
      <c r="D1331">
        <v>3</v>
      </c>
      <c r="E1331">
        <v>6</v>
      </c>
      <c r="F1331" t="s">
        <v>74</v>
      </c>
      <c r="G1331">
        <v>3</v>
      </c>
      <c r="H1331"/>
      <c r="I1331"/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1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f t="shared" si="977"/>
        <v>0</v>
      </c>
      <c r="AH1331" s="1">
        <f t="shared" si="978"/>
        <v>0</v>
      </c>
      <c r="AI1331" s="1">
        <f t="shared" si="979"/>
        <v>0</v>
      </c>
      <c r="AJ1331" s="1">
        <f t="shared" si="980"/>
        <v>0</v>
      </c>
      <c r="AK1331" s="1">
        <f t="shared" si="981"/>
        <v>0</v>
      </c>
      <c r="AL1331" s="1">
        <f t="shared" si="982"/>
        <v>0</v>
      </c>
      <c r="AM1331" s="1">
        <f t="shared" si="983"/>
        <v>0</v>
      </c>
      <c r="AN1331" s="1">
        <f t="shared" si="983"/>
        <v>0</v>
      </c>
      <c r="AO1331" s="1">
        <f t="shared" si="984"/>
        <v>0</v>
      </c>
      <c r="AP1331" s="1">
        <f t="shared" si="985"/>
        <v>0</v>
      </c>
      <c r="AQ1331" s="1">
        <f t="shared" si="986"/>
        <v>225</v>
      </c>
      <c r="AR1331" s="1">
        <f t="shared" si="987"/>
        <v>0</v>
      </c>
      <c r="AS1331" s="1">
        <f t="shared" si="988"/>
        <v>0</v>
      </c>
      <c r="AT1331" s="1">
        <f t="shared" si="989"/>
        <v>0</v>
      </c>
      <c r="AU1331" s="1">
        <f t="shared" si="990"/>
        <v>0</v>
      </c>
      <c r="AV1331" s="1">
        <f t="shared" si="991"/>
        <v>0</v>
      </c>
      <c r="AW1331" s="1">
        <f t="shared" si="992"/>
        <v>0</v>
      </c>
      <c r="AX1331" s="1">
        <f t="shared" si="993"/>
        <v>0</v>
      </c>
      <c r="AY1331" s="1">
        <f t="shared" si="994"/>
        <v>0</v>
      </c>
      <c r="AZ1331" s="1">
        <f t="shared" si="995"/>
        <v>0</v>
      </c>
      <c r="BA1331" s="1">
        <f t="shared" si="996"/>
        <v>0</v>
      </c>
      <c r="BB1331" s="1">
        <f t="shared" si="997"/>
        <v>0</v>
      </c>
      <c r="BC1331" s="1">
        <f t="shared" si="998"/>
        <v>0</v>
      </c>
      <c r="BD1331" s="1">
        <f t="shared" si="999"/>
        <v>225</v>
      </c>
      <c r="BE1331" s="1" t="str">
        <f t="shared" si="1006"/>
        <v>Truck</v>
      </c>
      <c r="BF1331" s="1">
        <f t="shared" si="1007"/>
        <v>5</v>
      </c>
      <c r="BG1331" s="3">
        <v>1313</v>
      </c>
      <c r="BH1331" s="1">
        <f t="shared" si="1019"/>
        <v>0</v>
      </c>
      <c r="BI1331" s="1">
        <f t="shared" si="1000"/>
        <v>0</v>
      </c>
      <c r="BJ1331" s="3">
        <v>1313</v>
      </c>
      <c r="BK1331" s="1">
        <f t="shared" si="1001"/>
        <v>6</v>
      </c>
      <c r="BL1331" s="1">
        <f t="shared" si="1008"/>
        <v>0</v>
      </c>
      <c r="BM1331" s="1">
        <f t="shared" si="1009"/>
        <v>0</v>
      </c>
      <c r="BN1331" s="1">
        <f t="shared" si="1010"/>
        <v>0</v>
      </c>
      <c r="BO1331" s="1">
        <f t="shared" si="1011"/>
        <v>0</v>
      </c>
      <c r="BP1331" s="1">
        <f t="shared" si="1012"/>
        <v>0</v>
      </c>
      <c r="BQ1331" s="1">
        <f t="shared" si="1013"/>
        <v>1</v>
      </c>
      <c r="BR1331" s="1">
        <f t="shared" si="1014"/>
        <v>2</v>
      </c>
      <c r="BS1331" s="1">
        <f t="shared" si="1015"/>
        <v>3</v>
      </c>
      <c r="BT1331" s="1">
        <f t="shared" si="1016"/>
        <v>4</v>
      </c>
      <c r="BU1331" s="1">
        <f t="shared" si="1017"/>
        <v>5</v>
      </c>
      <c r="BW1331" s="1">
        <f t="shared" si="976"/>
        <v>0</v>
      </c>
      <c r="BX1331" s="1">
        <f t="shared" si="976"/>
        <v>0</v>
      </c>
      <c r="BY1331" s="1">
        <f t="shared" si="976"/>
        <v>0</v>
      </c>
      <c r="BZ1331" s="1">
        <f t="shared" si="976"/>
        <v>0</v>
      </c>
      <c r="CA1331" s="1">
        <f t="shared" si="976"/>
        <v>0</v>
      </c>
      <c r="CB1331" s="1">
        <f t="shared" si="976"/>
        <v>70</v>
      </c>
      <c r="CC1331" s="1">
        <f t="shared" si="1020"/>
        <v>140</v>
      </c>
      <c r="CD1331" s="1">
        <f t="shared" si="1020"/>
        <v>210</v>
      </c>
      <c r="CE1331" s="1">
        <f t="shared" si="1020"/>
        <v>280</v>
      </c>
      <c r="CF1331" s="1">
        <f t="shared" si="1020"/>
        <v>350</v>
      </c>
      <c r="CW1331" s="1">
        <v>1313</v>
      </c>
      <c r="CX1331" s="1">
        <f t="shared" si="1002"/>
        <v>1</v>
      </c>
      <c r="CY1331" s="1" t="s">
        <v>37</v>
      </c>
      <c r="CZ1331" s="1">
        <v>1</v>
      </c>
      <c r="DB1331" s="1">
        <f t="shared" si="1018"/>
        <v>5</v>
      </c>
      <c r="DC1331" s="1" t="s">
        <v>43</v>
      </c>
      <c r="DD1331" s="1">
        <f t="shared" si="1003"/>
        <v>6</v>
      </c>
      <c r="DL1331" s="1">
        <v>1313</v>
      </c>
      <c r="DM1331" s="1">
        <f t="shared" si="1004"/>
        <v>4</v>
      </c>
      <c r="DN1331" s="1">
        <f t="shared" si="1005"/>
        <v>0</v>
      </c>
      <c r="DO1331" s="1" t="s">
        <v>37</v>
      </c>
      <c r="DP1331" s="1">
        <v>0</v>
      </c>
    </row>
    <row r="1332" spans="1:120" ht="15">
      <c r="A1332">
        <v>1314</v>
      </c>
      <c r="B1332">
        <v>3</v>
      </c>
      <c r="C1332" s="25">
        <v>29027</v>
      </c>
      <c r="D1332">
        <v>4</v>
      </c>
      <c r="E1332">
        <v>7</v>
      </c>
      <c r="F1332" t="s">
        <v>73</v>
      </c>
      <c r="G1332">
        <v>5</v>
      </c>
      <c r="H1332"/>
      <c r="I1332"/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1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f t="shared" si="977"/>
        <v>0</v>
      </c>
      <c r="AH1332" s="1">
        <f t="shared" si="978"/>
        <v>0</v>
      </c>
      <c r="AI1332" s="1">
        <f t="shared" si="979"/>
        <v>0</v>
      </c>
      <c r="AJ1332" s="1">
        <f t="shared" si="980"/>
        <v>0</v>
      </c>
      <c r="AK1332" s="1">
        <f t="shared" si="981"/>
        <v>0</v>
      </c>
      <c r="AL1332" s="1">
        <f t="shared" si="982"/>
        <v>0</v>
      </c>
      <c r="AM1332" s="1">
        <f t="shared" si="983"/>
        <v>0</v>
      </c>
      <c r="AN1332" s="1">
        <f t="shared" si="983"/>
        <v>0</v>
      </c>
      <c r="AO1332" s="1">
        <f t="shared" si="984"/>
        <v>0</v>
      </c>
      <c r="AP1332" s="1">
        <f t="shared" si="985"/>
        <v>0</v>
      </c>
      <c r="AQ1332" s="1">
        <f t="shared" si="986"/>
        <v>0</v>
      </c>
      <c r="AR1332" s="1">
        <f t="shared" si="987"/>
        <v>0</v>
      </c>
      <c r="AS1332" s="1">
        <f t="shared" si="988"/>
        <v>0</v>
      </c>
      <c r="AT1332" s="1">
        <f t="shared" si="989"/>
        <v>0</v>
      </c>
      <c r="AU1332" s="1">
        <f t="shared" si="990"/>
        <v>0</v>
      </c>
      <c r="AV1332" s="1">
        <f t="shared" si="991"/>
        <v>0</v>
      </c>
      <c r="AW1332" s="1">
        <f t="shared" si="992"/>
        <v>225</v>
      </c>
      <c r="AX1332" s="1">
        <f t="shared" si="993"/>
        <v>0</v>
      </c>
      <c r="AY1332" s="1">
        <f t="shared" si="994"/>
        <v>0</v>
      </c>
      <c r="AZ1332" s="1">
        <f t="shared" si="995"/>
        <v>0</v>
      </c>
      <c r="BA1332" s="1">
        <f t="shared" si="996"/>
        <v>0</v>
      </c>
      <c r="BB1332" s="1">
        <f t="shared" si="997"/>
        <v>0</v>
      </c>
      <c r="BC1332" s="1">
        <f t="shared" si="998"/>
        <v>0</v>
      </c>
      <c r="BD1332" s="1">
        <f t="shared" si="999"/>
        <v>225</v>
      </c>
      <c r="BE1332" s="1" t="str">
        <f t="shared" si="1006"/>
        <v>Truck</v>
      </c>
      <c r="BF1332" s="1">
        <f t="shared" si="1007"/>
        <v>7</v>
      </c>
      <c r="BG1332" s="3">
        <v>1314</v>
      </c>
      <c r="BH1332" s="1">
        <f t="shared" si="1019"/>
        <v>0</v>
      </c>
      <c r="BI1332" s="1">
        <f t="shared" si="1000"/>
        <v>0</v>
      </c>
      <c r="BJ1332" s="3">
        <v>1314</v>
      </c>
      <c r="BK1332" s="1">
        <f t="shared" si="1001"/>
        <v>9</v>
      </c>
      <c r="BL1332" s="1">
        <f t="shared" si="1008"/>
        <v>0</v>
      </c>
      <c r="BM1332" s="1">
        <f t="shared" si="1009"/>
        <v>0</v>
      </c>
      <c r="BN1332" s="1">
        <f t="shared" si="1010"/>
        <v>0</v>
      </c>
      <c r="BO1332" s="1">
        <f t="shared" si="1011"/>
        <v>0</v>
      </c>
      <c r="BP1332" s="1">
        <f t="shared" si="1012"/>
        <v>0</v>
      </c>
      <c r="BQ1332" s="1">
        <f t="shared" si="1013"/>
        <v>0</v>
      </c>
      <c r="BR1332" s="1">
        <f t="shared" si="1014"/>
        <v>0</v>
      </c>
      <c r="BS1332" s="1">
        <f t="shared" si="1015"/>
        <v>0</v>
      </c>
      <c r="BT1332" s="1">
        <f t="shared" si="1016"/>
        <v>1</v>
      </c>
      <c r="BU1332" s="1">
        <f t="shared" si="1017"/>
        <v>2</v>
      </c>
      <c r="BW1332" s="1">
        <f t="shared" si="976"/>
        <v>0</v>
      </c>
      <c r="BX1332" s="1">
        <f t="shared" si="976"/>
        <v>0</v>
      </c>
      <c r="BY1332" s="1">
        <f t="shared" si="976"/>
        <v>0</v>
      </c>
      <c r="BZ1332" s="1">
        <f t="shared" si="976"/>
        <v>0</v>
      </c>
      <c r="CA1332" s="1">
        <f t="shared" si="976"/>
        <v>0</v>
      </c>
      <c r="CB1332" s="1">
        <f t="shared" si="976"/>
        <v>0</v>
      </c>
      <c r="CC1332" s="1">
        <f t="shared" si="1020"/>
        <v>0</v>
      </c>
      <c r="CD1332" s="1">
        <f t="shared" si="1020"/>
        <v>0</v>
      </c>
      <c r="CE1332" s="1">
        <f t="shared" si="1020"/>
        <v>70</v>
      </c>
      <c r="CF1332" s="1">
        <f t="shared" si="1020"/>
        <v>140</v>
      </c>
      <c r="CW1332" s="1">
        <v>1314</v>
      </c>
      <c r="CX1332" s="1">
        <f t="shared" si="1002"/>
        <v>1</v>
      </c>
      <c r="CY1332" s="1" t="s">
        <v>37</v>
      </c>
      <c r="CZ1332" s="1">
        <v>1</v>
      </c>
      <c r="DB1332" s="1">
        <f t="shared" si="1018"/>
        <v>7</v>
      </c>
      <c r="DC1332" s="1" t="s">
        <v>43</v>
      </c>
      <c r="DD1332" s="1">
        <f t="shared" si="1003"/>
        <v>7</v>
      </c>
      <c r="DL1332" s="1">
        <v>1314</v>
      </c>
      <c r="DM1332" s="1">
        <f t="shared" si="1004"/>
        <v>5</v>
      </c>
      <c r="DN1332" s="1">
        <f t="shared" si="1005"/>
        <v>0</v>
      </c>
      <c r="DO1332" s="1" t="s">
        <v>37</v>
      </c>
      <c r="DP1332" s="1">
        <v>0</v>
      </c>
    </row>
    <row r="1333" spans="1:120" ht="15">
      <c r="A1333">
        <v>1315</v>
      </c>
      <c r="B1333">
        <v>3</v>
      </c>
      <c r="C1333" s="25">
        <v>29027</v>
      </c>
      <c r="D1333">
        <v>0</v>
      </c>
      <c r="E1333">
        <v>3</v>
      </c>
      <c r="F1333" t="s">
        <v>73</v>
      </c>
      <c r="G1333">
        <v>3</v>
      </c>
      <c r="H1333"/>
      <c r="I1333"/>
      <c r="J1333" s="1">
        <v>0</v>
      </c>
      <c r="K1333" s="1">
        <v>0</v>
      </c>
      <c r="L1333" s="1">
        <v>0</v>
      </c>
      <c r="M1333" s="1">
        <v>0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f t="shared" si="977"/>
        <v>0</v>
      </c>
      <c r="AH1333" s="1">
        <f t="shared" si="978"/>
        <v>0</v>
      </c>
      <c r="AI1333" s="1">
        <f t="shared" si="979"/>
        <v>0</v>
      </c>
      <c r="AJ1333" s="1">
        <f t="shared" si="980"/>
        <v>0</v>
      </c>
      <c r="AK1333" s="1">
        <f t="shared" si="981"/>
        <v>120</v>
      </c>
      <c r="AL1333" s="1">
        <f t="shared" si="982"/>
        <v>0</v>
      </c>
      <c r="AM1333" s="1">
        <f t="shared" si="983"/>
        <v>0</v>
      </c>
      <c r="AN1333" s="1">
        <f t="shared" si="983"/>
        <v>0</v>
      </c>
      <c r="AO1333" s="1">
        <f t="shared" si="984"/>
        <v>0</v>
      </c>
      <c r="AP1333" s="1">
        <f t="shared" si="985"/>
        <v>0</v>
      </c>
      <c r="AQ1333" s="1">
        <f t="shared" si="986"/>
        <v>0</v>
      </c>
      <c r="AR1333" s="1">
        <f t="shared" si="987"/>
        <v>0</v>
      </c>
      <c r="AS1333" s="1">
        <f t="shared" si="988"/>
        <v>0</v>
      </c>
      <c r="AT1333" s="1">
        <f t="shared" si="989"/>
        <v>0</v>
      </c>
      <c r="AU1333" s="1">
        <f t="shared" si="990"/>
        <v>0</v>
      </c>
      <c r="AV1333" s="1">
        <f t="shared" si="991"/>
        <v>0</v>
      </c>
      <c r="AW1333" s="1">
        <f t="shared" si="992"/>
        <v>0</v>
      </c>
      <c r="AX1333" s="1">
        <f t="shared" si="993"/>
        <v>0</v>
      </c>
      <c r="AY1333" s="1">
        <f t="shared" si="994"/>
        <v>0</v>
      </c>
      <c r="AZ1333" s="1">
        <f t="shared" si="995"/>
        <v>0</v>
      </c>
      <c r="BA1333" s="1">
        <f t="shared" si="996"/>
        <v>0</v>
      </c>
      <c r="BB1333" s="1">
        <f t="shared" si="997"/>
        <v>0</v>
      </c>
      <c r="BC1333" s="1">
        <f t="shared" si="998"/>
        <v>0</v>
      </c>
      <c r="BD1333" s="1">
        <f t="shared" si="999"/>
        <v>120</v>
      </c>
      <c r="BE1333" s="1" t="str">
        <f t="shared" si="1006"/>
        <v>Barge A</v>
      </c>
      <c r="BF1333" s="1">
        <f t="shared" si="1007"/>
        <v>2</v>
      </c>
      <c r="BG1333" s="3">
        <v>1315</v>
      </c>
      <c r="BH1333" s="1">
        <f t="shared" si="1019"/>
        <v>0</v>
      </c>
      <c r="BI1333" s="1">
        <f t="shared" si="1000"/>
        <v>0</v>
      </c>
      <c r="BJ1333" s="3">
        <v>1315</v>
      </c>
      <c r="BK1333" s="1">
        <f t="shared" si="1001"/>
        <v>3</v>
      </c>
      <c r="BL1333" s="1">
        <f t="shared" si="1008"/>
        <v>0</v>
      </c>
      <c r="BM1333" s="1">
        <f t="shared" si="1009"/>
        <v>0</v>
      </c>
      <c r="BN1333" s="1">
        <f t="shared" si="1010"/>
        <v>1</v>
      </c>
      <c r="BO1333" s="1">
        <f t="shared" si="1011"/>
        <v>2</v>
      </c>
      <c r="BP1333" s="1">
        <f t="shared" si="1012"/>
        <v>3</v>
      </c>
      <c r="BQ1333" s="1">
        <f t="shared" si="1013"/>
        <v>4</v>
      </c>
      <c r="BR1333" s="1">
        <f t="shared" si="1014"/>
        <v>5</v>
      </c>
      <c r="BS1333" s="1">
        <f t="shared" si="1015"/>
        <v>6</v>
      </c>
      <c r="BT1333" s="1">
        <f t="shared" si="1016"/>
        <v>7</v>
      </c>
      <c r="BU1333" s="1">
        <f t="shared" si="1017"/>
        <v>8</v>
      </c>
      <c r="BW1333" s="1">
        <f t="shared" si="976"/>
        <v>0</v>
      </c>
      <c r="BX1333" s="1">
        <f t="shared" si="976"/>
        <v>0</v>
      </c>
      <c r="BY1333" s="1">
        <f t="shared" si="976"/>
        <v>70</v>
      </c>
      <c r="BZ1333" s="1">
        <f t="shared" si="976"/>
        <v>140</v>
      </c>
      <c r="CA1333" s="1">
        <f t="shared" si="976"/>
        <v>210</v>
      </c>
      <c r="CB1333" s="1">
        <f t="shared" si="976"/>
        <v>280</v>
      </c>
      <c r="CC1333" s="1">
        <f t="shared" si="1020"/>
        <v>350</v>
      </c>
      <c r="CD1333" s="1">
        <f t="shared" si="1020"/>
        <v>420</v>
      </c>
      <c r="CE1333" s="1">
        <f t="shared" si="1020"/>
        <v>490</v>
      </c>
      <c r="CF1333" s="1">
        <f t="shared" si="1020"/>
        <v>560</v>
      </c>
      <c r="CW1333" s="1">
        <v>1315</v>
      </c>
      <c r="CX1333" s="1">
        <f t="shared" si="1002"/>
        <v>1</v>
      </c>
      <c r="CY1333" s="1" t="s">
        <v>37</v>
      </c>
      <c r="CZ1333" s="1">
        <v>1</v>
      </c>
      <c r="DB1333" s="1">
        <f t="shared" si="1018"/>
        <v>3</v>
      </c>
      <c r="DC1333" s="1" t="s">
        <v>43</v>
      </c>
      <c r="DD1333" s="1">
        <f t="shared" si="1003"/>
        <v>3</v>
      </c>
      <c r="DL1333" s="1">
        <v>1315</v>
      </c>
      <c r="DM1333" s="1">
        <f t="shared" si="1004"/>
        <v>1</v>
      </c>
      <c r="DN1333" s="1">
        <f t="shared" si="1005"/>
        <v>0</v>
      </c>
      <c r="DO1333" s="1" t="s">
        <v>37</v>
      </c>
      <c r="DP1333" s="1">
        <v>0</v>
      </c>
    </row>
    <row r="1334" spans="1:120" ht="15">
      <c r="A1334">
        <v>1316</v>
      </c>
      <c r="B1334">
        <v>3</v>
      </c>
      <c r="C1334" s="25">
        <v>29027</v>
      </c>
      <c r="D1334">
        <v>5</v>
      </c>
      <c r="E1334">
        <v>8</v>
      </c>
      <c r="F1334" t="s">
        <v>35</v>
      </c>
      <c r="G1334">
        <v>4</v>
      </c>
      <c r="H1334"/>
      <c r="I1334"/>
      <c r="J1334" s="1">
        <v>0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>
        <v>0</v>
      </c>
      <c r="W1334" s="1">
        <v>1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f t="shared" si="977"/>
        <v>0</v>
      </c>
      <c r="AH1334" s="1">
        <f t="shared" si="978"/>
        <v>0</v>
      </c>
      <c r="AI1334" s="1">
        <f t="shared" si="979"/>
        <v>0</v>
      </c>
      <c r="AJ1334" s="1">
        <f t="shared" si="980"/>
        <v>0</v>
      </c>
      <c r="AK1334" s="1">
        <f t="shared" si="981"/>
        <v>0</v>
      </c>
      <c r="AL1334" s="1">
        <f t="shared" si="982"/>
        <v>0</v>
      </c>
      <c r="AM1334" s="1">
        <f t="shared" si="983"/>
        <v>0</v>
      </c>
      <c r="AN1334" s="1">
        <f t="shared" si="983"/>
        <v>0</v>
      </c>
      <c r="AO1334" s="1">
        <f t="shared" si="984"/>
        <v>0</v>
      </c>
      <c r="AP1334" s="1">
        <f t="shared" si="985"/>
        <v>0</v>
      </c>
      <c r="AQ1334" s="1">
        <f t="shared" si="986"/>
        <v>0</v>
      </c>
      <c r="AR1334" s="1">
        <f t="shared" si="987"/>
        <v>0</v>
      </c>
      <c r="AS1334" s="1">
        <f t="shared" si="988"/>
        <v>0</v>
      </c>
      <c r="AT1334" s="1">
        <f t="shared" si="989"/>
        <v>225</v>
      </c>
      <c r="AU1334" s="1">
        <f t="shared" si="990"/>
        <v>0</v>
      </c>
      <c r="AV1334" s="1">
        <f t="shared" si="991"/>
        <v>0</v>
      </c>
      <c r="AW1334" s="1">
        <f t="shared" si="992"/>
        <v>0</v>
      </c>
      <c r="AX1334" s="1">
        <f t="shared" si="993"/>
        <v>0</v>
      </c>
      <c r="AY1334" s="1">
        <f t="shared" si="994"/>
        <v>0</v>
      </c>
      <c r="AZ1334" s="1">
        <f t="shared" si="995"/>
        <v>0</v>
      </c>
      <c r="BA1334" s="1">
        <f t="shared" si="996"/>
        <v>0</v>
      </c>
      <c r="BB1334" s="1">
        <f t="shared" si="997"/>
        <v>0</v>
      </c>
      <c r="BC1334" s="1">
        <f t="shared" si="998"/>
        <v>0</v>
      </c>
      <c r="BD1334" s="1">
        <f t="shared" si="999"/>
        <v>225</v>
      </c>
      <c r="BE1334" s="1" t="str">
        <f t="shared" si="1006"/>
        <v>Truck</v>
      </c>
      <c r="BF1334" s="1">
        <f t="shared" si="1007"/>
        <v>6</v>
      </c>
      <c r="BG1334" s="3">
        <v>1316</v>
      </c>
      <c r="BH1334" s="1">
        <f t="shared" si="1019"/>
        <v>0</v>
      </c>
      <c r="BI1334" s="1">
        <f t="shared" si="1000"/>
        <v>0</v>
      </c>
      <c r="BJ1334" s="3">
        <v>1316</v>
      </c>
      <c r="BK1334" s="1">
        <f t="shared" si="1001"/>
        <v>9</v>
      </c>
      <c r="BL1334" s="1">
        <f t="shared" si="1008"/>
        <v>0</v>
      </c>
      <c r="BM1334" s="1">
        <f t="shared" si="1009"/>
        <v>0</v>
      </c>
      <c r="BN1334" s="1">
        <f t="shared" si="1010"/>
        <v>0</v>
      </c>
      <c r="BO1334" s="1">
        <f t="shared" si="1011"/>
        <v>0</v>
      </c>
      <c r="BP1334" s="1">
        <f t="shared" si="1012"/>
        <v>0</v>
      </c>
      <c r="BQ1334" s="1">
        <f t="shared" si="1013"/>
        <v>0</v>
      </c>
      <c r="BR1334" s="1">
        <f t="shared" si="1014"/>
        <v>0</v>
      </c>
      <c r="BS1334" s="1">
        <f t="shared" si="1015"/>
        <v>0</v>
      </c>
      <c r="BT1334" s="1">
        <f t="shared" si="1016"/>
        <v>1</v>
      </c>
      <c r="BU1334" s="1">
        <f t="shared" si="1017"/>
        <v>2</v>
      </c>
      <c r="BW1334" s="1">
        <f t="shared" si="976"/>
        <v>0</v>
      </c>
      <c r="BX1334" s="1">
        <f t="shared" si="976"/>
        <v>0</v>
      </c>
      <c r="BY1334" s="1">
        <f t="shared" si="976"/>
        <v>0</v>
      </c>
      <c r="BZ1334" s="1">
        <f t="shared" si="976"/>
        <v>0</v>
      </c>
      <c r="CA1334" s="1">
        <f t="shared" si="976"/>
        <v>0</v>
      </c>
      <c r="CB1334" s="1">
        <f t="shared" si="976"/>
        <v>0</v>
      </c>
      <c r="CC1334" s="1">
        <f t="shared" si="1020"/>
        <v>0</v>
      </c>
      <c r="CD1334" s="1">
        <f t="shared" si="1020"/>
        <v>0</v>
      </c>
      <c r="CE1334" s="1">
        <f t="shared" si="1020"/>
        <v>70</v>
      </c>
      <c r="CF1334" s="1">
        <f t="shared" si="1020"/>
        <v>140</v>
      </c>
      <c r="CW1334" s="1">
        <v>1316</v>
      </c>
      <c r="CX1334" s="1">
        <f t="shared" si="1002"/>
        <v>1</v>
      </c>
      <c r="CY1334" s="1" t="s">
        <v>37</v>
      </c>
      <c r="CZ1334" s="1">
        <v>1</v>
      </c>
      <c r="DB1334" s="1">
        <f t="shared" si="1018"/>
        <v>6</v>
      </c>
      <c r="DC1334" s="1" t="s">
        <v>43</v>
      </c>
      <c r="DD1334" s="1">
        <f t="shared" si="1003"/>
        <v>8</v>
      </c>
      <c r="DL1334" s="1">
        <v>1316</v>
      </c>
      <c r="DM1334" s="1">
        <f t="shared" si="1004"/>
        <v>6</v>
      </c>
      <c r="DN1334" s="1">
        <f t="shared" si="1005"/>
        <v>0</v>
      </c>
      <c r="DO1334" s="1" t="s">
        <v>37</v>
      </c>
      <c r="DP1334" s="1">
        <v>0</v>
      </c>
    </row>
    <row r="1335" spans="1:120" ht="15">
      <c r="A1335">
        <v>1317</v>
      </c>
      <c r="B1335">
        <v>3</v>
      </c>
      <c r="C1335" s="25">
        <v>29027</v>
      </c>
      <c r="D1335">
        <v>2</v>
      </c>
      <c r="E1335">
        <v>7</v>
      </c>
      <c r="F1335" t="s">
        <v>35</v>
      </c>
      <c r="G1335">
        <v>3</v>
      </c>
      <c r="H1335"/>
      <c r="I1335"/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1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f t="shared" si="977"/>
        <v>0</v>
      </c>
      <c r="AH1335" s="1">
        <f t="shared" si="978"/>
        <v>0</v>
      </c>
      <c r="AI1335" s="1">
        <f t="shared" si="979"/>
        <v>0</v>
      </c>
      <c r="AJ1335" s="1">
        <f t="shared" si="980"/>
        <v>0</v>
      </c>
      <c r="AK1335" s="1">
        <f t="shared" si="981"/>
        <v>0</v>
      </c>
      <c r="AL1335" s="1">
        <f t="shared" si="982"/>
        <v>0</v>
      </c>
      <c r="AM1335" s="1">
        <f t="shared" si="983"/>
        <v>225</v>
      </c>
      <c r="AN1335" s="1">
        <f t="shared" si="983"/>
        <v>0</v>
      </c>
      <c r="AO1335" s="1">
        <f t="shared" si="984"/>
        <v>0</v>
      </c>
      <c r="AP1335" s="1">
        <f t="shared" si="985"/>
        <v>0</v>
      </c>
      <c r="AQ1335" s="1">
        <f t="shared" si="986"/>
        <v>0</v>
      </c>
      <c r="AR1335" s="1">
        <f t="shared" si="987"/>
        <v>0</v>
      </c>
      <c r="AS1335" s="1">
        <f t="shared" si="988"/>
        <v>0</v>
      </c>
      <c r="AT1335" s="1">
        <f t="shared" si="989"/>
        <v>0</v>
      </c>
      <c r="AU1335" s="1">
        <f t="shared" si="990"/>
        <v>0</v>
      </c>
      <c r="AV1335" s="1">
        <f t="shared" si="991"/>
        <v>0</v>
      </c>
      <c r="AW1335" s="1">
        <f t="shared" si="992"/>
        <v>0</v>
      </c>
      <c r="AX1335" s="1">
        <f t="shared" si="993"/>
        <v>0</v>
      </c>
      <c r="AY1335" s="1">
        <f t="shared" si="994"/>
        <v>0</v>
      </c>
      <c r="AZ1335" s="1">
        <f t="shared" si="995"/>
        <v>0</v>
      </c>
      <c r="BA1335" s="1">
        <f t="shared" si="996"/>
        <v>0</v>
      </c>
      <c r="BB1335" s="1">
        <f t="shared" si="997"/>
        <v>0</v>
      </c>
      <c r="BC1335" s="1">
        <f t="shared" si="998"/>
        <v>0</v>
      </c>
      <c r="BD1335" s="1">
        <f t="shared" si="999"/>
        <v>225</v>
      </c>
      <c r="BE1335" s="1" t="str">
        <f t="shared" si="1006"/>
        <v>Truck</v>
      </c>
      <c r="BF1335" s="1">
        <f t="shared" si="1007"/>
        <v>3</v>
      </c>
      <c r="BG1335" s="3">
        <v>1317</v>
      </c>
      <c r="BH1335" s="1">
        <f t="shared" si="1019"/>
        <v>0</v>
      </c>
      <c r="BI1335" s="1">
        <f t="shared" si="1000"/>
        <v>0</v>
      </c>
      <c r="BJ1335" s="3">
        <v>1317</v>
      </c>
      <c r="BK1335" s="1">
        <f t="shared" si="1001"/>
        <v>5</v>
      </c>
      <c r="BL1335" s="1">
        <f t="shared" si="1008"/>
        <v>0</v>
      </c>
      <c r="BM1335" s="1">
        <f t="shared" si="1009"/>
        <v>0</v>
      </c>
      <c r="BN1335" s="1">
        <f t="shared" si="1010"/>
        <v>0</v>
      </c>
      <c r="BO1335" s="1">
        <f t="shared" si="1011"/>
        <v>0</v>
      </c>
      <c r="BP1335" s="1">
        <f t="shared" si="1012"/>
        <v>1</v>
      </c>
      <c r="BQ1335" s="1">
        <f t="shared" si="1013"/>
        <v>2</v>
      </c>
      <c r="BR1335" s="1">
        <f t="shared" si="1014"/>
        <v>3</v>
      </c>
      <c r="BS1335" s="1">
        <f t="shared" si="1015"/>
        <v>4</v>
      </c>
      <c r="BT1335" s="1">
        <f t="shared" si="1016"/>
        <v>5</v>
      </c>
      <c r="BU1335" s="1">
        <f t="shared" si="1017"/>
        <v>6</v>
      </c>
      <c r="BW1335" s="1">
        <f t="shared" si="976"/>
        <v>0</v>
      </c>
      <c r="BX1335" s="1">
        <f t="shared" si="976"/>
        <v>0</v>
      </c>
      <c r="BY1335" s="1">
        <f t="shared" si="976"/>
        <v>0</v>
      </c>
      <c r="BZ1335" s="1">
        <f t="shared" si="976"/>
        <v>0</v>
      </c>
      <c r="CA1335" s="1">
        <f t="shared" si="976"/>
        <v>70</v>
      </c>
      <c r="CB1335" s="1">
        <f t="shared" si="976"/>
        <v>140</v>
      </c>
      <c r="CC1335" s="1">
        <f t="shared" si="1020"/>
        <v>210</v>
      </c>
      <c r="CD1335" s="1">
        <f t="shared" si="1020"/>
        <v>280</v>
      </c>
      <c r="CE1335" s="1">
        <f t="shared" si="1020"/>
        <v>350</v>
      </c>
      <c r="CF1335" s="1">
        <f t="shared" si="1020"/>
        <v>420</v>
      </c>
      <c r="CW1335" s="1">
        <v>1317</v>
      </c>
      <c r="CX1335" s="1">
        <f t="shared" si="1002"/>
        <v>1</v>
      </c>
      <c r="CY1335" s="1" t="s">
        <v>37</v>
      </c>
      <c r="CZ1335" s="1">
        <v>1</v>
      </c>
      <c r="DB1335" s="1">
        <f t="shared" si="1018"/>
        <v>3</v>
      </c>
      <c r="DC1335" s="1" t="s">
        <v>43</v>
      </c>
      <c r="DD1335" s="1">
        <f t="shared" si="1003"/>
        <v>7</v>
      </c>
      <c r="DL1335" s="1">
        <v>1317</v>
      </c>
      <c r="DM1335" s="1">
        <f t="shared" si="1004"/>
        <v>3</v>
      </c>
      <c r="DN1335" s="1">
        <f t="shared" si="1005"/>
        <v>0</v>
      </c>
      <c r="DO1335" s="1" t="s">
        <v>37</v>
      </c>
      <c r="DP1335" s="1">
        <v>0</v>
      </c>
    </row>
    <row r="1336" spans="1:120" ht="15">
      <c r="A1336">
        <v>1318</v>
      </c>
      <c r="B1336">
        <v>2</v>
      </c>
      <c r="C1336" s="25">
        <v>21506</v>
      </c>
      <c r="D1336">
        <v>4</v>
      </c>
      <c r="E1336">
        <v>7</v>
      </c>
      <c r="F1336" t="s">
        <v>94</v>
      </c>
      <c r="G1336">
        <v>4</v>
      </c>
      <c r="H1336"/>
      <c r="I1336"/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1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f t="shared" si="977"/>
        <v>0</v>
      </c>
      <c r="AH1336" s="1">
        <f t="shared" si="978"/>
        <v>0</v>
      </c>
      <c r="AI1336" s="1">
        <f t="shared" si="979"/>
        <v>0</v>
      </c>
      <c r="AJ1336" s="1">
        <f t="shared" si="980"/>
        <v>0</v>
      </c>
      <c r="AK1336" s="1">
        <f t="shared" si="981"/>
        <v>0</v>
      </c>
      <c r="AL1336" s="1">
        <f t="shared" si="982"/>
        <v>0</v>
      </c>
      <c r="AM1336" s="1">
        <f t="shared" si="983"/>
        <v>0</v>
      </c>
      <c r="AN1336" s="1">
        <f t="shared" si="983"/>
        <v>0</v>
      </c>
      <c r="AO1336" s="1">
        <f t="shared" si="984"/>
        <v>0</v>
      </c>
      <c r="AP1336" s="1">
        <f t="shared" si="985"/>
        <v>0</v>
      </c>
      <c r="AQ1336" s="1">
        <f t="shared" si="986"/>
        <v>0</v>
      </c>
      <c r="AR1336" s="1">
        <f t="shared" si="987"/>
        <v>0</v>
      </c>
      <c r="AS1336" s="1">
        <f t="shared" si="988"/>
        <v>0</v>
      </c>
      <c r="AT1336" s="1">
        <f t="shared" si="989"/>
        <v>0</v>
      </c>
      <c r="AU1336" s="1">
        <f t="shared" si="990"/>
        <v>0</v>
      </c>
      <c r="AV1336" s="1">
        <f t="shared" si="991"/>
        <v>80</v>
      </c>
      <c r="AW1336" s="1">
        <f t="shared" si="992"/>
        <v>0</v>
      </c>
      <c r="AX1336" s="1">
        <f t="shared" si="993"/>
        <v>0</v>
      </c>
      <c r="AY1336" s="1">
        <f t="shared" si="994"/>
        <v>0</v>
      </c>
      <c r="AZ1336" s="1">
        <f t="shared" si="995"/>
        <v>0</v>
      </c>
      <c r="BA1336" s="1">
        <f t="shared" si="996"/>
        <v>0</v>
      </c>
      <c r="BB1336" s="1">
        <f t="shared" si="997"/>
        <v>0</v>
      </c>
      <c r="BC1336" s="1">
        <f t="shared" si="998"/>
        <v>0</v>
      </c>
      <c r="BD1336" s="1">
        <f t="shared" si="999"/>
        <v>80</v>
      </c>
      <c r="BE1336" s="1" t="str">
        <f t="shared" si="1006"/>
        <v>Barge D</v>
      </c>
      <c r="BF1336" s="1">
        <f t="shared" si="1007"/>
        <v>6</v>
      </c>
      <c r="BG1336" s="3">
        <v>1318</v>
      </c>
      <c r="BH1336" s="1">
        <f t="shared" si="1019"/>
        <v>0</v>
      </c>
      <c r="BI1336" s="1">
        <f t="shared" si="1000"/>
        <v>0</v>
      </c>
      <c r="BJ1336" s="3">
        <v>1318</v>
      </c>
      <c r="BK1336" s="1">
        <f t="shared" si="1001"/>
        <v>8</v>
      </c>
      <c r="BL1336" s="1">
        <f t="shared" si="1008"/>
        <v>0</v>
      </c>
      <c r="BM1336" s="1">
        <f t="shared" si="1009"/>
        <v>0</v>
      </c>
      <c r="BN1336" s="1">
        <f t="shared" si="1010"/>
        <v>0</v>
      </c>
      <c r="BO1336" s="1">
        <f t="shared" si="1011"/>
        <v>0</v>
      </c>
      <c r="BP1336" s="1">
        <f t="shared" si="1012"/>
        <v>0</v>
      </c>
      <c r="BQ1336" s="1">
        <f t="shared" si="1013"/>
        <v>0</v>
      </c>
      <c r="BR1336" s="1">
        <f t="shared" si="1014"/>
        <v>0</v>
      </c>
      <c r="BS1336" s="1">
        <f t="shared" si="1015"/>
        <v>1</v>
      </c>
      <c r="BT1336" s="1">
        <f t="shared" si="1016"/>
        <v>2</v>
      </c>
      <c r="BU1336" s="1">
        <f t="shared" si="1017"/>
        <v>3</v>
      </c>
      <c r="BW1336" s="1">
        <f t="shared" si="976"/>
        <v>0</v>
      </c>
      <c r="BX1336" s="1">
        <f t="shared" si="976"/>
        <v>0</v>
      </c>
      <c r="BY1336" s="1">
        <f t="shared" si="976"/>
        <v>0</v>
      </c>
      <c r="BZ1336" s="1">
        <f t="shared" si="976"/>
        <v>0</v>
      </c>
      <c r="CA1336" s="1">
        <f t="shared" si="976"/>
        <v>0</v>
      </c>
      <c r="CB1336" s="1">
        <f t="shared" si="976"/>
        <v>0</v>
      </c>
      <c r="CC1336" s="1">
        <f t="shared" si="1020"/>
        <v>0</v>
      </c>
      <c r="CD1336" s="1">
        <f t="shared" si="1020"/>
        <v>70</v>
      </c>
      <c r="CE1336" s="1">
        <f t="shared" si="1020"/>
        <v>140</v>
      </c>
      <c r="CF1336" s="1">
        <f t="shared" si="1020"/>
        <v>210</v>
      </c>
      <c r="CW1336" s="1">
        <v>1318</v>
      </c>
      <c r="CX1336" s="1">
        <f t="shared" si="1002"/>
        <v>1</v>
      </c>
      <c r="CY1336" s="1" t="s">
        <v>37</v>
      </c>
      <c r="CZ1336" s="1">
        <v>1</v>
      </c>
      <c r="DB1336" s="1">
        <f t="shared" si="1018"/>
        <v>7</v>
      </c>
      <c r="DC1336" s="1" t="s">
        <v>43</v>
      </c>
      <c r="DD1336" s="1">
        <f t="shared" si="1003"/>
        <v>7</v>
      </c>
      <c r="DL1336" s="1">
        <v>1318</v>
      </c>
      <c r="DM1336" s="1">
        <f t="shared" si="1004"/>
        <v>5</v>
      </c>
      <c r="DN1336" s="1">
        <f t="shared" si="1005"/>
        <v>0</v>
      </c>
      <c r="DO1336" s="1" t="s">
        <v>37</v>
      </c>
      <c r="DP1336" s="1">
        <v>0</v>
      </c>
    </row>
    <row r="1337" spans="1:120" ht="15">
      <c r="A1337">
        <v>1319</v>
      </c>
      <c r="B1337">
        <v>2</v>
      </c>
      <c r="C1337" s="25">
        <v>3700</v>
      </c>
      <c r="D1337">
        <v>3</v>
      </c>
      <c r="E1337">
        <v>7</v>
      </c>
      <c r="F1337" t="s">
        <v>74</v>
      </c>
      <c r="G1337">
        <v>4</v>
      </c>
      <c r="H1337"/>
      <c r="I1337"/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1</v>
      </c>
      <c r="Z1337" s="1">
        <v>0</v>
      </c>
      <c r="AA1337" s="1">
        <v>0</v>
      </c>
      <c r="AB1337" s="1">
        <v>0</v>
      </c>
      <c r="AC1337" s="1">
        <v>0</v>
      </c>
      <c r="AD1337" s="1">
        <v>0</v>
      </c>
      <c r="AE1337" s="1">
        <v>0</v>
      </c>
      <c r="AF1337" s="1">
        <v>0</v>
      </c>
      <c r="AG1337" s="1">
        <f t="shared" si="977"/>
        <v>0</v>
      </c>
      <c r="AH1337" s="1">
        <f t="shared" si="978"/>
        <v>0</v>
      </c>
      <c r="AI1337" s="1">
        <f t="shared" si="979"/>
        <v>0</v>
      </c>
      <c r="AJ1337" s="1">
        <f t="shared" si="980"/>
        <v>0</v>
      </c>
      <c r="AK1337" s="1">
        <f t="shared" si="981"/>
        <v>0</v>
      </c>
      <c r="AL1337" s="1">
        <f t="shared" si="982"/>
        <v>0</v>
      </c>
      <c r="AM1337" s="1">
        <f t="shared" si="983"/>
        <v>0</v>
      </c>
      <c r="AN1337" s="1">
        <f t="shared" si="983"/>
        <v>0</v>
      </c>
      <c r="AO1337" s="1">
        <f t="shared" si="984"/>
        <v>0</v>
      </c>
      <c r="AP1337" s="1">
        <f t="shared" si="985"/>
        <v>0</v>
      </c>
      <c r="AQ1337" s="1">
        <f t="shared" si="986"/>
        <v>0</v>
      </c>
      <c r="AR1337" s="1">
        <f t="shared" si="987"/>
        <v>0</v>
      </c>
      <c r="AS1337" s="1">
        <f t="shared" si="988"/>
        <v>0</v>
      </c>
      <c r="AT1337" s="1">
        <f t="shared" si="989"/>
        <v>0</v>
      </c>
      <c r="AU1337" s="1">
        <f t="shared" si="990"/>
        <v>0</v>
      </c>
      <c r="AV1337" s="1">
        <f t="shared" si="991"/>
        <v>80</v>
      </c>
      <c r="AW1337" s="1">
        <f t="shared" si="992"/>
        <v>0</v>
      </c>
      <c r="AX1337" s="1">
        <f t="shared" si="993"/>
        <v>0</v>
      </c>
      <c r="AY1337" s="1">
        <f t="shared" si="994"/>
        <v>0</v>
      </c>
      <c r="AZ1337" s="1">
        <f t="shared" si="995"/>
        <v>0</v>
      </c>
      <c r="BA1337" s="1">
        <f t="shared" si="996"/>
        <v>0</v>
      </c>
      <c r="BB1337" s="1">
        <f t="shared" si="997"/>
        <v>0</v>
      </c>
      <c r="BC1337" s="1">
        <f t="shared" si="998"/>
        <v>0</v>
      </c>
      <c r="BD1337" s="1">
        <f t="shared" si="999"/>
        <v>80</v>
      </c>
      <c r="BE1337" s="1" t="str">
        <f t="shared" si="1006"/>
        <v>Barge D</v>
      </c>
      <c r="BF1337" s="1">
        <f t="shared" si="1007"/>
        <v>6</v>
      </c>
      <c r="BG1337" s="3">
        <v>1319</v>
      </c>
      <c r="BH1337" s="1">
        <f t="shared" si="1019"/>
        <v>0</v>
      </c>
      <c r="BI1337" s="1">
        <f t="shared" si="1000"/>
        <v>0</v>
      </c>
      <c r="BJ1337" s="3">
        <v>1319</v>
      </c>
      <c r="BK1337" s="1">
        <f t="shared" si="1001"/>
        <v>7</v>
      </c>
      <c r="BL1337" s="1">
        <f t="shared" si="1008"/>
        <v>0</v>
      </c>
      <c r="BM1337" s="1">
        <f t="shared" si="1009"/>
        <v>0</v>
      </c>
      <c r="BN1337" s="1">
        <f t="shared" si="1010"/>
        <v>0</v>
      </c>
      <c r="BO1337" s="1">
        <f t="shared" si="1011"/>
        <v>0</v>
      </c>
      <c r="BP1337" s="1">
        <f t="shared" si="1012"/>
        <v>0</v>
      </c>
      <c r="BQ1337" s="1">
        <f t="shared" si="1013"/>
        <v>0</v>
      </c>
      <c r="BR1337" s="1">
        <f t="shared" si="1014"/>
        <v>1</v>
      </c>
      <c r="BS1337" s="1">
        <f t="shared" si="1015"/>
        <v>2</v>
      </c>
      <c r="BT1337" s="1">
        <f t="shared" si="1016"/>
        <v>3</v>
      </c>
      <c r="BU1337" s="1">
        <f t="shared" si="1017"/>
        <v>4</v>
      </c>
      <c r="BW1337" s="1">
        <f t="shared" si="976"/>
        <v>0</v>
      </c>
      <c r="BX1337" s="1">
        <f t="shared" si="976"/>
        <v>0</v>
      </c>
      <c r="BY1337" s="1">
        <f t="shared" si="976"/>
        <v>0</v>
      </c>
      <c r="BZ1337" s="1">
        <f t="shared" si="976"/>
        <v>0</v>
      </c>
      <c r="CA1337" s="1">
        <f t="shared" si="976"/>
        <v>0</v>
      </c>
      <c r="CB1337" s="1">
        <f t="shared" si="976"/>
        <v>0</v>
      </c>
      <c r="CC1337" s="1">
        <f t="shared" si="1020"/>
        <v>70</v>
      </c>
      <c r="CD1337" s="1">
        <f t="shared" si="1020"/>
        <v>140</v>
      </c>
      <c r="CE1337" s="1">
        <f t="shared" si="1020"/>
        <v>210</v>
      </c>
      <c r="CF1337" s="1">
        <f t="shared" si="1020"/>
        <v>280</v>
      </c>
      <c r="CW1337" s="1">
        <v>1319</v>
      </c>
      <c r="CX1337" s="1">
        <f t="shared" si="1002"/>
        <v>1</v>
      </c>
      <c r="CY1337" s="1" t="s">
        <v>37</v>
      </c>
      <c r="CZ1337" s="1">
        <v>1</v>
      </c>
      <c r="DB1337" s="1">
        <f t="shared" si="1018"/>
        <v>7</v>
      </c>
      <c r="DC1337" s="1" t="s">
        <v>43</v>
      </c>
      <c r="DD1337" s="1">
        <f t="shared" si="1003"/>
        <v>7</v>
      </c>
      <c r="DL1337" s="1">
        <v>1319</v>
      </c>
      <c r="DM1337" s="1">
        <f t="shared" si="1004"/>
        <v>4</v>
      </c>
      <c r="DN1337" s="1">
        <f t="shared" si="1005"/>
        <v>0</v>
      </c>
      <c r="DO1337" s="1" t="s">
        <v>37</v>
      </c>
      <c r="DP1337" s="1">
        <v>0</v>
      </c>
    </row>
    <row r="1338" spans="1:120" ht="15">
      <c r="A1338">
        <v>1320</v>
      </c>
      <c r="B1338">
        <v>1</v>
      </c>
      <c r="C1338" s="25">
        <v>16765</v>
      </c>
      <c r="D1338">
        <v>-1</v>
      </c>
      <c r="E1338">
        <v>3</v>
      </c>
      <c r="F1338" t="s">
        <v>73</v>
      </c>
      <c r="G1338">
        <v>5</v>
      </c>
      <c r="H1338"/>
      <c r="I1338"/>
      <c r="J1338" s="1">
        <v>0</v>
      </c>
      <c r="K1338" s="1">
        <v>1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v>0</v>
      </c>
      <c r="AD1338" s="1">
        <v>0</v>
      </c>
      <c r="AE1338" s="1">
        <v>0</v>
      </c>
      <c r="AF1338" s="1">
        <v>0</v>
      </c>
      <c r="AG1338" s="1">
        <f t="shared" si="977"/>
        <v>0</v>
      </c>
      <c r="AH1338" s="1">
        <f t="shared" si="978"/>
        <v>40</v>
      </c>
      <c r="AI1338" s="1">
        <f t="shared" si="979"/>
        <v>0</v>
      </c>
      <c r="AJ1338" s="1">
        <f t="shared" si="980"/>
        <v>0</v>
      </c>
      <c r="AK1338" s="1">
        <f t="shared" si="981"/>
        <v>0</v>
      </c>
      <c r="AL1338" s="1">
        <f t="shared" si="982"/>
        <v>0</v>
      </c>
      <c r="AM1338" s="1">
        <f t="shared" si="983"/>
        <v>0</v>
      </c>
      <c r="AN1338" s="1">
        <f t="shared" si="983"/>
        <v>0</v>
      </c>
      <c r="AO1338" s="1">
        <f t="shared" si="984"/>
        <v>0</v>
      </c>
      <c r="AP1338" s="1">
        <f t="shared" si="985"/>
        <v>0</v>
      </c>
      <c r="AQ1338" s="1">
        <f t="shared" si="986"/>
        <v>0</v>
      </c>
      <c r="AR1338" s="1">
        <f t="shared" si="987"/>
        <v>0</v>
      </c>
      <c r="AS1338" s="1">
        <f t="shared" si="988"/>
        <v>0</v>
      </c>
      <c r="AT1338" s="1">
        <f t="shared" si="989"/>
        <v>0</v>
      </c>
      <c r="AU1338" s="1">
        <f t="shared" si="990"/>
        <v>0</v>
      </c>
      <c r="AV1338" s="1">
        <f t="shared" si="991"/>
        <v>0</v>
      </c>
      <c r="AW1338" s="1">
        <f t="shared" si="992"/>
        <v>0</v>
      </c>
      <c r="AX1338" s="1">
        <f t="shared" si="993"/>
        <v>0</v>
      </c>
      <c r="AY1338" s="1">
        <f t="shared" si="994"/>
        <v>0</v>
      </c>
      <c r="AZ1338" s="1">
        <f t="shared" si="995"/>
        <v>0</v>
      </c>
      <c r="BA1338" s="1">
        <f t="shared" si="996"/>
        <v>0</v>
      </c>
      <c r="BB1338" s="1">
        <f t="shared" si="997"/>
        <v>0</v>
      </c>
      <c r="BC1338" s="1">
        <f t="shared" si="998"/>
        <v>0</v>
      </c>
      <c r="BD1338" s="1">
        <f t="shared" si="999"/>
        <v>40</v>
      </c>
      <c r="BE1338" s="1" t="str">
        <f t="shared" si="1006"/>
        <v>Barge D</v>
      </c>
      <c r="BF1338" s="1">
        <f t="shared" si="1007"/>
        <v>1</v>
      </c>
      <c r="BG1338" s="3">
        <v>1320</v>
      </c>
      <c r="BH1338" s="1">
        <f t="shared" si="1019"/>
        <v>0</v>
      </c>
      <c r="BI1338" s="1">
        <f t="shared" si="1000"/>
        <v>0</v>
      </c>
      <c r="BJ1338" s="3">
        <v>1320</v>
      </c>
      <c r="BK1338" s="1">
        <f t="shared" si="1001"/>
        <v>4</v>
      </c>
      <c r="BL1338" s="1">
        <f t="shared" si="1008"/>
        <v>0</v>
      </c>
      <c r="BM1338" s="1">
        <f t="shared" si="1009"/>
        <v>0</v>
      </c>
      <c r="BN1338" s="1">
        <f t="shared" si="1010"/>
        <v>0</v>
      </c>
      <c r="BO1338" s="1">
        <f t="shared" si="1011"/>
        <v>1</v>
      </c>
      <c r="BP1338" s="1">
        <f t="shared" si="1012"/>
        <v>2</v>
      </c>
      <c r="BQ1338" s="1">
        <f t="shared" si="1013"/>
        <v>3</v>
      </c>
      <c r="BR1338" s="1">
        <f t="shared" si="1014"/>
        <v>4</v>
      </c>
      <c r="BS1338" s="1">
        <f t="shared" si="1015"/>
        <v>5</v>
      </c>
      <c r="BT1338" s="1">
        <f t="shared" si="1016"/>
        <v>6</v>
      </c>
      <c r="BU1338" s="1">
        <f t="shared" si="1017"/>
        <v>7</v>
      </c>
      <c r="BW1338" s="1">
        <f t="shared" si="976"/>
        <v>0</v>
      </c>
      <c r="BX1338" s="1">
        <f t="shared" si="976"/>
        <v>0</v>
      </c>
      <c r="BY1338" s="1">
        <f t="shared" si="976"/>
        <v>0</v>
      </c>
      <c r="BZ1338" s="1">
        <f t="shared" si="976"/>
        <v>50</v>
      </c>
      <c r="CA1338" s="1">
        <f t="shared" si="976"/>
        <v>100</v>
      </c>
      <c r="CB1338" s="1">
        <f t="shared" si="976"/>
        <v>150</v>
      </c>
      <c r="CC1338" s="1">
        <f t="shared" si="1020"/>
        <v>200</v>
      </c>
      <c r="CD1338" s="1">
        <f t="shared" si="1020"/>
        <v>250</v>
      </c>
      <c r="CE1338" s="1">
        <f t="shared" si="1020"/>
        <v>300</v>
      </c>
      <c r="CF1338" s="1">
        <f t="shared" si="1020"/>
        <v>350</v>
      </c>
      <c r="CW1338" s="1">
        <v>1320</v>
      </c>
      <c r="CX1338" s="1">
        <f t="shared" si="1002"/>
        <v>1</v>
      </c>
      <c r="CY1338" s="1" t="s">
        <v>37</v>
      </c>
      <c r="CZ1338" s="1">
        <v>1</v>
      </c>
      <c r="DB1338" s="1">
        <f t="shared" si="1018"/>
        <v>2</v>
      </c>
      <c r="DC1338" s="1" t="s">
        <v>43</v>
      </c>
      <c r="DD1338" s="1">
        <f t="shared" si="1003"/>
        <v>3</v>
      </c>
      <c r="DL1338" s="1">
        <v>1320</v>
      </c>
      <c r="DM1338" s="1">
        <f t="shared" si="1004"/>
        <v>0</v>
      </c>
      <c r="DN1338" s="1">
        <f t="shared" si="1005"/>
        <v>0</v>
      </c>
      <c r="DO1338" s="1" t="s">
        <v>37</v>
      </c>
      <c r="DP1338" s="1">
        <v>0</v>
      </c>
    </row>
    <row r="1339" spans="1:120" ht="15">
      <c r="A1339">
        <v>1321</v>
      </c>
      <c r="B1339">
        <v>2</v>
      </c>
      <c r="C1339" s="25">
        <v>21443</v>
      </c>
      <c r="D1339">
        <v>5</v>
      </c>
      <c r="E1339">
        <v>10</v>
      </c>
      <c r="F1339" t="s">
        <v>35</v>
      </c>
      <c r="G1339">
        <v>4</v>
      </c>
      <c r="H1339"/>
      <c r="I1339"/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1</v>
      </c>
      <c r="AD1339" s="1">
        <v>0</v>
      </c>
      <c r="AE1339" s="1">
        <v>0</v>
      </c>
      <c r="AF1339" s="1">
        <v>0</v>
      </c>
      <c r="AG1339" s="1">
        <f t="shared" si="977"/>
        <v>0</v>
      </c>
      <c r="AH1339" s="1">
        <f t="shared" si="978"/>
        <v>0</v>
      </c>
      <c r="AI1339" s="1">
        <f t="shared" si="979"/>
        <v>0</v>
      </c>
      <c r="AJ1339" s="1">
        <f t="shared" si="980"/>
        <v>0</v>
      </c>
      <c r="AK1339" s="1">
        <f t="shared" si="981"/>
        <v>0</v>
      </c>
      <c r="AL1339" s="1">
        <f t="shared" si="982"/>
        <v>0</v>
      </c>
      <c r="AM1339" s="1">
        <f t="shared" si="983"/>
        <v>0</v>
      </c>
      <c r="AN1339" s="1">
        <f t="shared" si="983"/>
        <v>0</v>
      </c>
      <c r="AO1339" s="1">
        <f t="shared" si="984"/>
        <v>0</v>
      </c>
      <c r="AP1339" s="1">
        <f t="shared" si="985"/>
        <v>0</v>
      </c>
      <c r="AQ1339" s="1">
        <f t="shared" si="986"/>
        <v>0</v>
      </c>
      <c r="AR1339" s="1">
        <f t="shared" si="987"/>
        <v>0</v>
      </c>
      <c r="AS1339" s="1">
        <f t="shared" si="988"/>
        <v>0</v>
      </c>
      <c r="AT1339" s="1">
        <f t="shared" si="989"/>
        <v>0</v>
      </c>
      <c r="AU1339" s="1">
        <f t="shared" si="990"/>
        <v>0</v>
      </c>
      <c r="AV1339" s="1">
        <f t="shared" si="991"/>
        <v>0</v>
      </c>
      <c r="AW1339" s="1">
        <f t="shared" si="992"/>
        <v>0</v>
      </c>
      <c r="AX1339" s="1">
        <f t="shared" si="993"/>
        <v>0</v>
      </c>
      <c r="AY1339" s="1">
        <f t="shared" si="994"/>
        <v>0</v>
      </c>
      <c r="AZ1339" s="1">
        <f t="shared" si="995"/>
        <v>80</v>
      </c>
      <c r="BA1339" s="1">
        <f t="shared" si="996"/>
        <v>0</v>
      </c>
      <c r="BB1339" s="1">
        <f t="shared" si="997"/>
        <v>0</v>
      </c>
      <c r="BC1339" s="1">
        <f t="shared" si="998"/>
        <v>0</v>
      </c>
      <c r="BD1339" s="1">
        <f t="shared" si="999"/>
        <v>80</v>
      </c>
      <c r="BE1339" s="1" t="str">
        <f t="shared" si="1006"/>
        <v>Barge D</v>
      </c>
      <c r="BF1339" s="1">
        <f t="shared" si="1007"/>
        <v>8</v>
      </c>
      <c r="BG1339" s="3">
        <v>1321</v>
      </c>
      <c r="BH1339" s="1">
        <f t="shared" si="1019"/>
        <v>0</v>
      </c>
      <c r="BI1339" s="1">
        <f t="shared" si="1000"/>
        <v>0</v>
      </c>
      <c r="BJ1339" s="3">
        <v>1321</v>
      </c>
      <c r="BK1339" s="1">
        <f t="shared" si="1001"/>
        <v>9</v>
      </c>
      <c r="BL1339" s="1">
        <f t="shared" si="1008"/>
        <v>0</v>
      </c>
      <c r="BM1339" s="1">
        <f t="shared" si="1009"/>
        <v>0</v>
      </c>
      <c r="BN1339" s="1">
        <f t="shared" si="1010"/>
        <v>0</v>
      </c>
      <c r="BO1339" s="1">
        <f t="shared" si="1011"/>
        <v>0</v>
      </c>
      <c r="BP1339" s="1">
        <f t="shared" si="1012"/>
        <v>0</v>
      </c>
      <c r="BQ1339" s="1">
        <f t="shared" si="1013"/>
        <v>0</v>
      </c>
      <c r="BR1339" s="1">
        <f t="shared" si="1014"/>
        <v>0</v>
      </c>
      <c r="BS1339" s="1">
        <f t="shared" si="1015"/>
        <v>0</v>
      </c>
      <c r="BT1339" s="1">
        <f t="shared" si="1016"/>
        <v>1</v>
      </c>
      <c r="BU1339" s="1">
        <f t="shared" si="1017"/>
        <v>2</v>
      </c>
      <c r="BW1339" s="1">
        <f t="shared" si="976"/>
        <v>0</v>
      </c>
      <c r="BX1339" s="1">
        <f t="shared" si="976"/>
        <v>0</v>
      </c>
      <c r="BY1339" s="1">
        <f t="shared" si="976"/>
        <v>0</v>
      </c>
      <c r="BZ1339" s="1">
        <f t="shared" si="976"/>
        <v>0</v>
      </c>
      <c r="CA1339" s="1">
        <f t="shared" si="976"/>
        <v>0</v>
      </c>
      <c r="CB1339" s="1">
        <f t="shared" si="976"/>
        <v>0</v>
      </c>
      <c r="CC1339" s="1">
        <f t="shared" si="1020"/>
        <v>0</v>
      </c>
      <c r="CD1339" s="1">
        <f t="shared" si="1020"/>
        <v>0</v>
      </c>
      <c r="CE1339" s="1">
        <f t="shared" si="1020"/>
        <v>70</v>
      </c>
      <c r="CF1339" s="1">
        <f t="shared" si="1020"/>
        <v>140</v>
      </c>
      <c r="CW1339" s="1">
        <v>1321</v>
      </c>
      <c r="CX1339" s="1">
        <f t="shared" si="1002"/>
        <v>1</v>
      </c>
      <c r="CY1339" s="1" t="s">
        <v>37</v>
      </c>
      <c r="CZ1339" s="1">
        <v>1</v>
      </c>
      <c r="DB1339" s="1">
        <f t="shared" si="1018"/>
        <v>9</v>
      </c>
      <c r="DC1339" s="1" t="s">
        <v>43</v>
      </c>
      <c r="DD1339" s="1">
        <f t="shared" si="1003"/>
        <v>10</v>
      </c>
      <c r="DL1339" s="1">
        <v>1321</v>
      </c>
      <c r="DM1339" s="1">
        <f t="shared" si="1004"/>
        <v>6</v>
      </c>
      <c r="DN1339" s="1">
        <f t="shared" si="1005"/>
        <v>0</v>
      </c>
      <c r="DO1339" s="1" t="s">
        <v>37</v>
      </c>
      <c r="DP1339" s="1">
        <v>0</v>
      </c>
    </row>
    <row r="1340" spans="1:120" ht="15">
      <c r="A1340">
        <v>1322</v>
      </c>
      <c r="B1340">
        <v>1</v>
      </c>
      <c r="C1340" s="25">
        <v>10300</v>
      </c>
      <c r="D1340">
        <v>0</v>
      </c>
      <c r="E1340">
        <v>4</v>
      </c>
      <c r="F1340" t="s">
        <v>74</v>
      </c>
      <c r="G1340">
        <v>4</v>
      </c>
      <c r="H1340"/>
      <c r="I1340"/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1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  <c r="AG1340" s="1">
        <f t="shared" si="977"/>
        <v>0</v>
      </c>
      <c r="AH1340" s="1">
        <f t="shared" si="978"/>
        <v>0</v>
      </c>
      <c r="AI1340" s="1">
        <f t="shared" si="979"/>
        <v>0</v>
      </c>
      <c r="AJ1340" s="1">
        <f t="shared" si="980"/>
        <v>0</v>
      </c>
      <c r="AK1340" s="1">
        <f t="shared" si="981"/>
        <v>0</v>
      </c>
      <c r="AL1340" s="1">
        <f t="shared" si="982"/>
        <v>40</v>
      </c>
      <c r="AM1340" s="1">
        <f t="shared" si="983"/>
        <v>0</v>
      </c>
      <c r="AN1340" s="1">
        <f t="shared" si="983"/>
        <v>0</v>
      </c>
      <c r="AO1340" s="1">
        <f t="shared" si="984"/>
        <v>0</v>
      </c>
      <c r="AP1340" s="1">
        <f t="shared" si="985"/>
        <v>0</v>
      </c>
      <c r="AQ1340" s="1">
        <f t="shared" si="986"/>
        <v>0</v>
      </c>
      <c r="AR1340" s="1">
        <f t="shared" si="987"/>
        <v>0</v>
      </c>
      <c r="AS1340" s="1">
        <f t="shared" si="988"/>
        <v>0</v>
      </c>
      <c r="AT1340" s="1">
        <f t="shared" si="989"/>
        <v>0</v>
      </c>
      <c r="AU1340" s="1">
        <f t="shared" si="990"/>
        <v>0</v>
      </c>
      <c r="AV1340" s="1">
        <f t="shared" si="991"/>
        <v>0</v>
      </c>
      <c r="AW1340" s="1">
        <f t="shared" si="992"/>
        <v>0</v>
      </c>
      <c r="AX1340" s="1">
        <f t="shared" si="993"/>
        <v>0</v>
      </c>
      <c r="AY1340" s="1">
        <f t="shared" si="994"/>
        <v>0</v>
      </c>
      <c r="AZ1340" s="1">
        <f t="shared" si="995"/>
        <v>0</v>
      </c>
      <c r="BA1340" s="1">
        <f t="shared" si="996"/>
        <v>0</v>
      </c>
      <c r="BB1340" s="1">
        <f t="shared" si="997"/>
        <v>0</v>
      </c>
      <c r="BC1340" s="1">
        <f t="shared" si="998"/>
        <v>0</v>
      </c>
      <c r="BD1340" s="1">
        <f t="shared" si="999"/>
        <v>40</v>
      </c>
      <c r="BE1340" s="1" t="str">
        <f t="shared" si="1006"/>
        <v>Barge C</v>
      </c>
      <c r="BF1340" s="1">
        <f t="shared" si="1007"/>
        <v>2</v>
      </c>
      <c r="BG1340" s="3">
        <v>1322</v>
      </c>
      <c r="BH1340" s="1">
        <f t="shared" si="1019"/>
        <v>0</v>
      </c>
      <c r="BI1340" s="1">
        <f t="shared" si="1000"/>
        <v>0</v>
      </c>
      <c r="BJ1340" s="3">
        <v>1322</v>
      </c>
      <c r="BK1340" s="1">
        <f t="shared" si="1001"/>
        <v>4</v>
      </c>
      <c r="BL1340" s="1">
        <f t="shared" si="1008"/>
        <v>0</v>
      </c>
      <c r="BM1340" s="1">
        <f t="shared" si="1009"/>
        <v>0</v>
      </c>
      <c r="BN1340" s="1">
        <f t="shared" si="1010"/>
        <v>0</v>
      </c>
      <c r="BO1340" s="1">
        <f t="shared" si="1011"/>
        <v>1</v>
      </c>
      <c r="BP1340" s="1">
        <f t="shared" si="1012"/>
        <v>2</v>
      </c>
      <c r="BQ1340" s="1">
        <f t="shared" si="1013"/>
        <v>3</v>
      </c>
      <c r="BR1340" s="1">
        <f t="shared" si="1014"/>
        <v>4</v>
      </c>
      <c r="BS1340" s="1">
        <f t="shared" si="1015"/>
        <v>5</v>
      </c>
      <c r="BT1340" s="1">
        <f t="shared" si="1016"/>
        <v>6</v>
      </c>
      <c r="BU1340" s="1">
        <f t="shared" si="1017"/>
        <v>7</v>
      </c>
      <c r="BW1340" s="1">
        <f t="shared" si="976"/>
        <v>0</v>
      </c>
      <c r="BX1340" s="1">
        <f t="shared" si="976"/>
        <v>0</v>
      </c>
      <c r="BY1340" s="1">
        <f t="shared" si="976"/>
        <v>0</v>
      </c>
      <c r="BZ1340" s="1">
        <f t="shared" si="976"/>
        <v>50</v>
      </c>
      <c r="CA1340" s="1">
        <f t="shared" si="976"/>
        <v>100</v>
      </c>
      <c r="CB1340" s="1">
        <f t="shared" si="976"/>
        <v>150</v>
      </c>
      <c r="CC1340" s="1">
        <f t="shared" si="1020"/>
        <v>200</v>
      </c>
      <c r="CD1340" s="1">
        <f t="shared" si="1020"/>
        <v>250</v>
      </c>
      <c r="CE1340" s="1">
        <f t="shared" si="1020"/>
        <v>300</v>
      </c>
      <c r="CF1340" s="1">
        <f t="shared" si="1020"/>
        <v>350</v>
      </c>
      <c r="CW1340" s="1">
        <v>1322</v>
      </c>
      <c r="CX1340" s="1">
        <f t="shared" si="1002"/>
        <v>1</v>
      </c>
      <c r="CY1340" s="1" t="s">
        <v>37</v>
      </c>
      <c r="CZ1340" s="1">
        <v>1</v>
      </c>
      <c r="DB1340" s="1">
        <f t="shared" si="1018"/>
        <v>3</v>
      </c>
      <c r="DC1340" s="1" t="s">
        <v>43</v>
      </c>
      <c r="DD1340" s="1">
        <f t="shared" si="1003"/>
        <v>4</v>
      </c>
      <c r="DL1340" s="1">
        <v>1322</v>
      </c>
      <c r="DM1340" s="1">
        <f t="shared" si="1004"/>
        <v>1</v>
      </c>
      <c r="DN1340" s="1">
        <f t="shared" si="1005"/>
        <v>0</v>
      </c>
      <c r="DO1340" s="1" t="s">
        <v>37</v>
      </c>
      <c r="DP1340" s="1">
        <v>0</v>
      </c>
    </row>
    <row r="1341" spans="1:120" ht="15">
      <c r="A1341">
        <v>1323</v>
      </c>
      <c r="B1341">
        <v>2</v>
      </c>
      <c r="C1341" s="25">
        <v>14200</v>
      </c>
      <c r="D1341">
        <v>2</v>
      </c>
      <c r="E1341">
        <v>7</v>
      </c>
      <c r="F1341" t="s">
        <v>35</v>
      </c>
      <c r="G1341">
        <v>4</v>
      </c>
      <c r="H1341"/>
      <c r="I1341"/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1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  <c r="AG1341" s="1">
        <f t="shared" si="977"/>
        <v>0</v>
      </c>
      <c r="AH1341" s="1">
        <f t="shared" si="978"/>
        <v>0</v>
      </c>
      <c r="AI1341" s="1">
        <f t="shared" si="979"/>
        <v>0</v>
      </c>
      <c r="AJ1341" s="1">
        <f t="shared" si="980"/>
        <v>0</v>
      </c>
      <c r="AK1341" s="1">
        <f t="shared" si="981"/>
        <v>0</v>
      </c>
      <c r="AL1341" s="1">
        <f t="shared" si="982"/>
        <v>0</v>
      </c>
      <c r="AM1341" s="1">
        <f t="shared" si="983"/>
        <v>0</v>
      </c>
      <c r="AN1341" s="1">
        <f t="shared" si="983"/>
        <v>0</v>
      </c>
      <c r="AO1341" s="1">
        <f t="shared" si="984"/>
        <v>80</v>
      </c>
      <c r="AP1341" s="1">
        <f t="shared" si="985"/>
        <v>0</v>
      </c>
      <c r="AQ1341" s="1">
        <f t="shared" si="986"/>
        <v>0</v>
      </c>
      <c r="AR1341" s="1">
        <f t="shared" si="987"/>
        <v>0</v>
      </c>
      <c r="AS1341" s="1">
        <f t="shared" si="988"/>
        <v>0</v>
      </c>
      <c r="AT1341" s="1">
        <f t="shared" si="989"/>
        <v>0</v>
      </c>
      <c r="AU1341" s="1">
        <f t="shared" si="990"/>
        <v>0</v>
      </c>
      <c r="AV1341" s="1">
        <f t="shared" si="991"/>
        <v>0</v>
      </c>
      <c r="AW1341" s="1">
        <f t="shared" si="992"/>
        <v>0</v>
      </c>
      <c r="AX1341" s="1">
        <f t="shared" si="993"/>
        <v>0</v>
      </c>
      <c r="AY1341" s="1">
        <f t="shared" si="994"/>
        <v>0</v>
      </c>
      <c r="AZ1341" s="1">
        <f t="shared" si="995"/>
        <v>0</v>
      </c>
      <c r="BA1341" s="1">
        <f t="shared" si="996"/>
        <v>0</v>
      </c>
      <c r="BB1341" s="1">
        <f t="shared" si="997"/>
        <v>0</v>
      </c>
      <c r="BC1341" s="1">
        <f t="shared" si="998"/>
        <v>0</v>
      </c>
      <c r="BD1341" s="1">
        <f t="shared" si="999"/>
        <v>80</v>
      </c>
      <c r="BE1341" s="1" t="str">
        <f t="shared" si="1006"/>
        <v>Barge B</v>
      </c>
      <c r="BF1341" s="1">
        <f t="shared" si="1007"/>
        <v>4</v>
      </c>
      <c r="BG1341" s="3">
        <v>1323</v>
      </c>
      <c r="BH1341" s="1">
        <f t="shared" si="1019"/>
        <v>0</v>
      </c>
      <c r="BI1341" s="1">
        <f t="shared" si="1000"/>
        <v>0</v>
      </c>
      <c r="BJ1341" s="3">
        <v>1323</v>
      </c>
      <c r="BK1341" s="1">
        <f t="shared" si="1001"/>
        <v>6</v>
      </c>
      <c r="BL1341" s="1">
        <f t="shared" si="1008"/>
        <v>0</v>
      </c>
      <c r="BM1341" s="1">
        <f t="shared" si="1009"/>
        <v>0</v>
      </c>
      <c r="BN1341" s="1">
        <f t="shared" si="1010"/>
        <v>0</v>
      </c>
      <c r="BO1341" s="1">
        <f t="shared" si="1011"/>
        <v>0</v>
      </c>
      <c r="BP1341" s="1">
        <f t="shared" si="1012"/>
        <v>0</v>
      </c>
      <c r="BQ1341" s="1">
        <f t="shared" si="1013"/>
        <v>1</v>
      </c>
      <c r="BR1341" s="1">
        <f t="shared" si="1014"/>
        <v>2</v>
      </c>
      <c r="BS1341" s="1">
        <f t="shared" si="1015"/>
        <v>3</v>
      </c>
      <c r="BT1341" s="1">
        <f t="shared" si="1016"/>
        <v>4</v>
      </c>
      <c r="BU1341" s="1">
        <f t="shared" si="1017"/>
        <v>5</v>
      </c>
      <c r="BW1341" s="1">
        <f t="shared" si="976"/>
        <v>0</v>
      </c>
      <c r="BX1341" s="1">
        <f t="shared" si="976"/>
        <v>0</v>
      </c>
      <c r="BY1341" s="1">
        <f t="shared" si="976"/>
        <v>0</v>
      </c>
      <c r="BZ1341" s="1">
        <f t="shared" si="976"/>
        <v>0</v>
      </c>
      <c r="CA1341" s="1">
        <f t="shared" si="976"/>
        <v>0</v>
      </c>
      <c r="CB1341" s="1">
        <f t="shared" si="976"/>
        <v>70</v>
      </c>
      <c r="CC1341" s="1">
        <f t="shared" si="1020"/>
        <v>140</v>
      </c>
      <c r="CD1341" s="1">
        <f t="shared" si="1020"/>
        <v>210</v>
      </c>
      <c r="CE1341" s="1">
        <f t="shared" si="1020"/>
        <v>280</v>
      </c>
      <c r="CF1341" s="1">
        <f t="shared" si="1020"/>
        <v>350</v>
      </c>
      <c r="CW1341" s="1">
        <v>1323</v>
      </c>
      <c r="CX1341" s="1">
        <f t="shared" si="1002"/>
        <v>1</v>
      </c>
      <c r="CY1341" s="1" t="s">
        <v>37</v>
      </c>
      <c r="CZ1341" s="1">
        <v>1</v>
      </c>
      <c r="DB1341" s="1">
        <f t="shared" si="1018"/>
        <v>5</v>
      </c>
      <c r="DC1341" s="1" t="s">
        <v>43</v>
      </c>
      <c r="DD1341" s="1">
        <f t="shared" si="1003"/>
        <v>7</v>
      </c>
      <c r="DL1341" s="1">
        <v>1323</v>
      </c>
      <c r="DM1341" s="1">
        <f t="shared" si="1004"/>
        <v>3</v>
      </c>
      <c r="DN1341" s="1">
        <f t="shared" si="1005"/>
        <v>0</v>
      </c>
      <c r="DO1341" s="1" t="s">
        <v>37</v>
      </c>
      <c r="DP1341" s="1">
        <v>0</v>
      </c>
    </row>
    <row r="1342" spans="1:120" ht="15">
      <c r="A1342">
        <v>1324</v>
      </c>
      <c r="B1342">
        <v>2</v>
      </c>
      <c r="C1342" s="25">
        <v>14200</v>
      </c>
      <c r="D1342">
        <v>1</v>
      </c>
      <c r="E1342">
        <v>6</v>
      </c>
      <c r="F1342" t="s">
        <v>32</v>
      </c>
      <c r="G1342">
        <v>4</v>
      </c>
      <c r="H1342"/>
      <c r="I1342"/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  <c r="AG1342" s="1">
        <f t="shared" si="977"/>
        <v>0</v>
      </c>
      <c r="AH1342" s="1">
        <f t="shared" si="978"/>
        <v>0</v>
      </c>
      <c r="AI1342" s="1">
        <f t="shared" si="979"/>
        <v>0</v>
      </c>
      <c r="AJ1342" s="1">
        <f t="shared" si="980"/>
        <v>0</v>
      </c>
      <c r="AK1342" s="1">
        <f t="shared" si="981"/>
        <v>0</v>
      </c>
      <c r="AL1342" s="1">
        <f t="shared" si="982"/>
        <v>80</v>
      </c>
      <c r="AM1342" s="1">
        <f t="shared" si="983"/>
        <v>0</v>
      </c>
      <c r="AN1342" s="1">
        <f t="shared" si="983"/>
        <v>0</v>
      </c>
      <c r="AO1342" s="1">
        <f t="shared" si="984"/>
        <v>0</v>
      </c>
      <c r="AP1342" s="1">
        <f t="shared" si="985"/>
        <v>0</v>
      </c>
      <c r="AQ1342" s="1">
        <f t="shared" si="986"/>
        <v>0</v>
      </c>
      <c r="AR1342" s="1">
        <f t="shared" si="987"/>
        <v>0</v>
      </c>
      <c r="AS1342" s="1">
        <f t="shared" si="988"/>
        <v>0</v>
      </c>
      <c r="AT1342" s="1">
        <f t="shared" si="989"/>
        <v>0</v>
      </c>
      <c r="AU1342" s="1">
        <f t="shared" si="990"/>
        <v>0</v>
      </c>
      <c r="AV1342" s="1">
        <f t="shared" si="991"/>
        <v>0</v>
      </c>
      <c r="AW1342" s="1">
        <f t="shared" si="992"/>
        <v>0</v>
      </c>
      <c r="AX1342" s="1">
        <f t="shared" si="993"/>
        <v>0</v>
      </c>
      <c r="AY1342" s="1">
        <f t="shared" si="994"/>
        <v>0</v>
      </c>
      <c r="AZ1342" s="1">
        <f t="shared" si="995"/>
        <v>0</v>
      </c>
      <c r="BA1342" s="1">
        <f t="shared" si="996"/>
        <v>0</v>
      </c>
      <c r="BB1342" s="1">
        <f t="shared" si="997"/>
        <v>0</v>
      </c>
      <c r="BC1342" s="1">
        <f t="shared" si="998"/>
        <v>0</v>
      </c>
      <c r="BD1342" s="1">
        <f t="shared" si="999"/>
        <v>80</v>
      </c>
      <c r="BE1342" s="1" t="str">
        <f t="shared" si="1006"/>
        <v>Barge C</v>
      </c>
      <c r="BF1342" s="1">
        <f t="shared" si="1007"/>
        <v>2</v>
      </c>
      <c r="BG1342" s="3">
        <v>1324</v>
      </c>
      <c r="BH1342" s="1">
        <f t="shared" si="1019"/>
        <v>0</v>
      </c>
      <c r="BI1342" s="1">
        <f t="shared" si="1000"/>
        <v>0</v>
      </c>
      <c r="BJ1342" s="3">
        <v>1324</v>
      </c>
      <c r="BK1342" s="1">
        <f t="shared" si="1001"/>
        <v>5</v>
      </c>
      <c r="BL1342" s="1">
        <f t="shared" si="1008"/>
        <v>0</v>
      </c>
      <c r="BM1342" s="1">
        <f t="shared" si="1009"/>
        <v>0</v>
      </c>
      <c r="BN1342" s="1">
        <f t="shared" si="1010"/>
        <v>0</v>
      </c>
      <c r="BO1342" s="1">
        <f t="shared" si="1011"/>
        <v>0</v>
      </c>
      <c r="BP1342" s="1">
        <f t="shared" si="1012"/>
        <v>1</v>
      </c>
      <c r="BQ1342" s="1">
        <f t="shared" si="1013"/>
        <v>2</v>
      </c>
      <c r="BR1342" s="1">
        <f t="shared" si="1014"/>
        <v>3</v>
      </c>
      <c r="BS1342" s="1">
        <f t="shared" si="1015"/>
        <v>4</v>
      </c>
      <c r="BT1342" s="1">
        <f t="shared" si="1016"/>
        <v>5</v>
      </c>
      <c r="BU1342" s="1">
        <f t="shared" si="1017"/>
        <v>6</v>
      </c>
      <c r="BW1342" s="1">
        <f t="shared" si="976"/>
        <v>0</v>
      </c>
      <c r="BX1342" s="1">
        <f t="shared" si="976"/>
        <v>0</v>
      </c>
      <c r="BY1342" s="1">
        <f t="shared" si="976"/>
        <v>0</v>
      </c>
      <c r="BZ1342" s="1">
        <f t="shared" ref="BZ1342:CF1390" si="1021">IF(BO1342&gt;0,IF($B1342=1,BO1342*50,BO1342*70),0)</f>
        <v>0</v>
      </c>
      <c r="CA1342" s="1">
        <f t="shared" si="1021"/>
        <v>70</v>
      </c>
      <c r="CB1342" s="1">
        <f t="shared" si="1021"/>
        <v>140</v>
      </c>
      <c r="CC1342" s="1">
        <f t="shared" si="1020"/>
        <v>210</v>
      </c>
      <c r="CD1342" s="1">
        <f t="shared" si="1020"/>
        <v>280</v>
      </c>
      <c r="CE1342" s="1">
        <f t="shared" si="1020"/>
        <v>350</v>
      </c>
      <c r="CF1342" s="1">
        <f t="shared" si="1020"/>
        <v>420</v>
      </c>
      <c r="CW1342" s="1">
        <v>1324</v>
      </c>
      <c r="CX1342" s="1">
        <f t="shared" si="1002"/>
        <v>1</v>
      </c>
      <c r="CY1342" s="1" t="s">
        <v>37</v>
      </c>
      <c r="CZ1342" s="1">
        <v>1</v>
      </c>
      <c r="DB1342" s="1">
        <f t="shared" si="1018"/>
        <v>3</v>
      </c>
      <c r="DC1342" s="1" t="s">
        <v>43</v>
      </c>
      <c r="DD1342" s="1">
        <f t="shared" si="1003"/>
        <v>6</v>
      </c>
      <c r="DL1342" s="1">
        <v>1324</v>
      </c>
      <c r="DM1342" s="1">
        <f t="shared" si="1004"/>
        <v>2</v>
      </c>
      <c r="DN1342" s="1">
        <f t="shared" si="1005"/>
        <v>0</v>
      </c>
      <c r="DO1342" s="1" t="s">
        <v>37</v>
      </c>
      <c r="DP1342" s="1">
        <v>0</v>
      </c>
    </row>
    <row r="1343" spans="1:120" ht="15">
      <c r="A1343">
        <v>1325</v>
      </c>
      <c r="B1343">
        <v>1</v>
      </c>
      <c r="C1343" s="25">
        <v>21468</v>
      </c>
      <c r="D1343">
        <v>4</v>
      </c>
      <c r="E1343">
        <v>7</v>
      </c>
      <c r="F1343" t="s">
        <v>35</v>
      </c>
      <c r="G1343">
        <v>4</v>
      </c>
      <c r="H1343"/>
      <c r="I1343"/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S1343" s="1">
        <v>0</v>
      </c>
      <c r="T1343" s="1">
        <v>0</v>
      </c>
      <c r="U1343" s="1">
        <v>1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v>0</v>
      </c>
      <c r="AD1343" s="1">
        <v>0</v>
      </c>
      <c r="AE1343" s="1">
        <v>0</v>
      </c>
      <c r="AF1343" s="1">
        <v>0</v>
      </c>
      <c r="AG1343" s="1">
        <f t="shared" si="977"/>
        <v>0</v>
      </c>
      <c r="AH1343" s="1">
        <f t="shared" si="978"/>
        <v>0</v>
      </c>
      <c r="AI1343" s="1">
        <f t="shared" si="979"/>
        <v>0</v>
      </c>
      <c r="AJ1343" s="1">
        <f t="shared" si="980"/>
        <v>0</v>
      </c>
      <c r="AK1343" s="1">
        <f t="shared" si="981"/>
        <v>0</v>
      </c>
      <c r="AL1343" s="1">
        <f t="shared" si="982"/>
        <v>0</v>
      </c>
      <c r="AM1343" s="1">
        <f t="shared" si="983"/>
        <v>0</v>
      </c>
      <c r="AN1343" s="1">
        <f t="shared" si="983"/>
        <v>0</v>
      </c>
      <c r="AO1343" s="1">
        <f t="shared" si="984"/>
        <v>0</v>
      </c>
      <c r="AP1343" s="1">
        <f t="shared" si="985"/>
        <v>0</v>
      </c>
      <c r="AQ1343" s="1">
        <f t="shared" si="986"/>
        <v>0</v>
      </c>
      <c r="AR1343" s="1">
        <f t="shared" si="987"/>
        <v>40</v>
      </c>
      <c r="AS1343" s="1">
        <f t="shared" si="988"/>
        <v>0</v>
      </c>
      <c r="AT1343" s="1">
        <f t="shared" si="989"/>
        <v>0</v>
      </c>
      <c r="AU1343" s="1">
        <f t="shared" si="990"/>
        <v>0</v>
      </c>
      <c r="AV1343" s="1">
        <f t="shared" si="991"/>
        <v>0</v>
      </c>
      <c r="AW1343" s="1">
        <f t="shared" si="992"/>
        <v>0</v>
      </c>
      <c r="AX1343" s="1">
        <f t="shared" si="993"/>
        <v>0</v>
      </c>
      <c r="AY1343" s="1">
        <f t="shared" si="994"/>
        <v>0</v>
      </c>
      <c r="AZ1343" s="1">
        <f t="shared" si="995"/>
        <v>0</v>
      </c>
      <c r="BA1343" s="1">
        <f t="shared" si="996"/>
        <v>0</v>
      </c>
      <c r="BB1343" s="1">
        <f t="shared" si="997"/>
        <v>0</v>
      </c>
      <c r="BC1343" s="1">
        <f t="shared" si="998"/>
        <v>0</v>
      </c>
      <c r="BD1343" s="1">
        <f t="shared" si="999"/>
        <v>40</v>
      </c>
      <c r="BE1343" s="1" t="str">
        <f t="shared" si="1006"/>
        <v>Barge C</v>
      </c>
      <c r="BF1343" s="1">
        <f t="shared" si="1007"/>
        <v>5</v>
      </c>
      <c r="BG1343" s="3">
        <v>1325</v>
      </c>
      <c r="BH1343" s="1">
        <f t="shared" si="1019"/>
        <v>0</v>
      </c>
      <c r="BI1343" s="1">
        <f t="shared" si="1000"/>
        <v>0</v>
      </c>
      <c r="BJ1343" s="3">
        <v>1325</v>
      </c>
      <c r="BK1343" s="1">
        <f t="shared" si="1001"/>
        <v>8</v>
      </c>
      <c r="BL1343" s="1">
        <f t="shared" si="1008"/>
        <v>0</v>
      </c>
      <c r="BM1343" s="1">
        <f t="shared" si="1009"/>
        <v>0</v>
      </c>
      <c r="BN1343" s="1">
        <f t="shared" si="1010"/>
        <v>0</v>
      </c>
      <c r="BO1343" s="1">
        <f t="shared" si="1011"/>
        <v>0</v>
      </c>
      <c r="BP1343" s="1">
        <f t="shared" si="1012"/>
        <v>0</v>
      </c>
      <c r="BQ1343" s="1">
        <f t="shared" si="1013"/>
        <v>0</v>
      </c>
      <c r="BR1343" s="1">
        <f t="shared" si="1014"/>
        <v>0</v>
      </c>
      <c r="BS1343" s="1">
        <f t="shared" si="1015"/>
        <v>1</v>
      </c>
      <c r="BT1343" s="1">
        <f t="shared" si="1016"/>
        <v>2</v>
      </c>
      <c r="BU1343" s="1">
        <f t="shared" si="1017"/>
        <v>3</v>
      </c>
      <c r="BW1343" s="1">
        <f t="shared" ref="BW1343:BY1406" si="1022">IF(BL1343&gt;0,IF($B1343=1,BL1343*50,BL1343*70),0)</f>
        <v>0</v>
      </c>
      <c r="BX1343" s="1">
        <f t="shared" si="1022"/>
        <v>0</v>
      </c>
      <c r="BY1343" s="1">
        <f t="shared" si="1022"/>
        <v>0</v>
      </c>
      <c r="BZ1343" s="1">
        <f t="shared" si="1021"/>
        <v>0</v>
      </c>
      <c r="CA1343" s="1">
        <f t="shared" si="1021"/>
        <v>0</v>
      </c>
      <c r="CB1343" s="1">
        <f t="shared" si="1021"/>
        <v>0</v>
      </c>
      <c r="CC1343" s="1">
        <f t="shared" si="1020"/>
        <v>0</v>
      </c>
      <c r="CD1343" s="1">
        <f t="shared" si="1020"/>
        <v>50</v>
      </c>
      <c r="CE1343" s="1">
        <f t="shared" si="1020"/>
        <v>100</v>
      </c>
      <c r="CF1343" s="1">
        <f t="shared" si="1020"/>
        <v>150</v>
      </c>
      <c r="CW1343" s="1">
        <v>1325</v>
      </c>
      <c r="CX1343" s="1">
        <f t="shared" si="1002"/>
        <v>1</v>
      </c>
      <c r="CY1343" s="1" t="s">
        <v>37</v>
      </c>
      <c r="CZ1343" s="1">
        <v>1</v>
      </c>
      <c r="DB1343" s="1">
        <f t="shared" si="1018"/>
        <v>6</v>
      </c>
      <c r="DC1343" s="1" t="s">
        <v>43</v>
      </c>
      <c r="DD1343" s="1">
        <f t="shared" si="1003"/>
        <v>7</v>
      </c>
      <c r="DL1343" s="1">
        <v>1325</v>
      </c>
      <c r="DM1343" s="1">
        <f t="shared" si="1004"/>
        <v>5</v>
      </c>
      <c r="DN1343" s="1">
        <f t="shared" si="1005"/>
        <v>0</v>
      </c>
      <c r="DO1343" s="1" t="s">
        <v>37</v>
      </c>
      <c r="DP1343" s="1">
        <v>0</v>
      </c>
    </row>
    <row r="1344" spans="1:120" ht="15">
      <c r="A1344">
        <v>1326</v>
      </c>
      <c r="B1344">
        <v>1</v>
      </c>
      <c r="C1344" s="25">
        <v>21468</v>
      </c>
      <c r="D1344">
        <v>2</v>
      </c>
      <c r="E1344">
        <v>6</v>
      </c>
      <c r="F1344" t="s">
        <v>73</v>
      </c>
      <c r="G1344">
        <v>6</v>
      </c>
      <c r="H1344"/>
      <c r="I1344"/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S1344" s="1">
        <v>0.66666667000000002</v>
      </c>
      <c r="T1344" s="1"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0.33333332999999998</v>
      </c>
      <c r="AB1344" s="1">
        <v>0</v>
      </c>
      <c r="AC1344" s="1">
        <v>0</v>
      </c>
      <c r="AD1344" s="1">
        <v>0</v>
      </c>
      <c r="AE1344" s="1">
        <v>0</v>
      </c>
      <c r="AF1344" s="1">
        <v>0</v>
      </c>
      <c r="AG1344" s="1">
        <f t="shared" si="977"/>
        <v>0</v>
      </c>
      <c r="AH1344" s="1">
        <f t="shared" si="978"/>
        <v>0</v>
      </c>
      <c r="AI1344" s="1">
        <f t="shared" si="979"/>
        <v>0</v>
      </c>
      <c r="AJ1344" s="1">
        <f t="shared" si="980"/>
        <v>0</v>
      </c>
      <c r="AK1344" s="1">
        <f t="shared" si="981"/>
        <v>0</v>
      </c>
      <c r="AL1344" s="1">
        <f t="shared" si="982"/>
        <v>0</v>
      </c>
      <c r="AM1344" s="1">
        <f t="shared" si="983"/>
        <v>0</v>
      </c>
      <c r="AN1344" s="1">
        <f t="shared" si="983"/>
        <v>0</v>
      </c>
      <c r="AO1344" s="1">
        <f t="shared" si="984"/>
        <v>0</v>
      </c>
      <c r="AP1344" s="1">
        <f t="shared" si="985"/>
        <v>26.666666800000002</v>
      </c>
      <c r="AQ1344" s="1">
        <f t="shared" si="986"/>
        <v>0</v>
      </c>
      <c r="AR1344" s="1">
        <f t="shared" si="987"/>
        <v>0</v>
      </c>
      <c r="AS1344" s="1">
        <f t="shared" si="988"/>
        <v>0</v>
      </c>
      <c r="AT1344" s="1">
        <f t="shared" si="989"/>
        <v>0</v>
      </c>
      <c r="AU1344" s="1">
        <f t="shared" si="990"/>
        <v>0</v>
      </c>
      <c r="AV1344" s="1">
        <f t="shared" si="991"/>
        <v>0</v>
      </c>
      <c r="AW1344" s="1">
        <f t="shared" si="992"/>
        <v>0</v>
      </c>
      <c r="AX1344" s="1">
        <f t="shared" si="993"/>
        <v>13.333333199999998</v>
      </c>
      <c r="AY1344" s="1">
        <f t="shared" si="994"/>
        <v>0</v>
      </c>
      <c r="AZ1344" s="1">
        <f t="shared" si="995"/>
        <v>0</v>
      </c>
      <c r="BA1344" s="1">
        <f t="shared" si="996"/>
        <v>0</v>
      </c>
      <c r="BB1344" s="1">
        <f t="shared" si="997"/>
        <v>0</v>
      </c>
      <c r="BC1344" s="1">
        <f t="shared" si="998"/>
        <v>0</v>
      </c>
      <c r="BD1344" s="1">
        <f t="shared" si="999"/>
        <v>40</v>
      </c>
      <c r="BE1344" s="1" t="b">
        <f t="shared" si="1006"/>
        <v>0</v>
      </c>
      <c r="BF1344" s="1">
        <f t="shared" si="1007"/>
        <v>0</v>
      </c>
      <c r="BG1344" s="3">
        <v>1326</v>
      </c>
      <c r="BH1344" s="1">
        <f t="shared" si="1019"/>
        <v>0</v>
      </c>
      <c r="BI1344" s="1">
        <f t="shared" si="1000"/>
        <v>0</v>
      </c>
      <c r="BJ1344" s="3">
        <v>1326</v>
      </c>
      <c r="BK1344" s="1">
        <f t="shared" si="1001"/>
        <v>8</v>
      </c>
      <c r="BL1344" s="1">
        <f t="shared" si="1008"/>
        <v>0</v>
      </c>
      <c r="BM1344" s="1">
        <f t="shared" si="1009"/>
        <v>0</v>
      </c>
      <c r="BN1344" s="1">
        <f t="shared" si="1010"/>
        <v>0</v>
      </c>
      <c r="BO1344" s="1">
        <f t="shared" si="1011"/>
        <v>0</v>
      </c>
      <c r="BP1344" s="1">
        <f t="shared" si="1012"/>
        <v>0</v>
      </c>
      <c r="BQ1344" s="1">
        <f t="shared" si="1013"/>
        <v>0</v>
      </c>
      <c r="BR1344" s="1">
        <f t="shared" si="1014"/>
        <v>0</v>
      </c>
      <c r="BS1344" s="1">
        <f t="shared" si="1015"/>
        <v>1</v>
      </c>
      <c r="BT1344" s="1">
        <f t="shared" si="1016"/>
        <v>2</v>
      </c>
      <c r="BU1344" s="1">
        <f t="shared" si="1017"/>
        <v>3</v>
      </c>
      <c r="BW1344" s="1">
        <f t="shared" si="1022"/>
        <v>0</v>
      </c>
      <c r="BX1344" s="1">
        <f t="shared" si="1022"/>
        <v>0</v>
      </c>
      <c r="BY1344" s="1">
        <f t="shared" si="1022"/>
        <v>0</v>
      </c>
      <c r="BZ1344" s="1">
        <f t="shared" si="1021"/>
        <v>0</v>
      </c>
      <c r="CA1344" s="1">
        <f t="shared" si="1021"/>
        <v>0</v>
      </c>
      <c r="CB1344" s="1">
        <f t="shared" si="1021"/>
        <v>0</v>
      </c>
      <c r="CC1344" s="1">
        <f t="shared" si="1020"/>
        <v>0</v>
      </c>
      <c r="CD1344" s="1">
        <f t="shared" si="1020"/>
        <v>50</v>
      </c>
      <c r="CE1344" s="1">
        <f t="shared" si="1020"/>
        <v>100</v>
      </c>
      <c r="CF1344" s="1">
        <f t="shared" si="1020"/>
        <v>150</v>
      </c>
      <c r="CW1344" s="1">
        <v>1326</v>
      </c>
      <c r="CX1344" s="1">
        <f t="shared" si="1002"/>
        <v>1</v>
      </c>
      <c r="CY1344" s="1" t="s">
        <v>37</v>
      </c>
      <c r="CZ1344" s="1">
        <v>1</v>
      </c>
      <c r="DB1344" s="1">
        <f t="shared" si="1018"/>
        <v>5.9999999900000001</v>
      </c>
      <c r="DC1344" s="1" t="s">
        <v>43</v>
      </c>
      <c r="DD1344" s="1">
        <f t="shared" si="1003"/>
        <v>6</v>
      </c>
      <c r="DL1344" s="1">
        <v>1326</v>
      </c>
      <c r="DM1344" s="1">
        <f t="shared" si="1004"/>
        <v>3</v>
      </c>
      <c r="DN1344" s="1">
        <f t="shared" si="1005"/>
        <v>0</v>
      </c>
      <c r="DO1344" s="1" t="s">
        <v>37</v>
      </c>
      <c r="DP1344" s="1">
        <v>0</v>
      </c>
    </row>
    <row r="1345" spans="1:120" ht="15">
      <c r="A1345">
        <v>1327</v>
      </c>
      <c r="B1345">
        <v>1</v>
      </c>
      <c r="C1345" s="25">
        <v>21468</v>
      </c>
      <c r="D1345">
        <v>1</v>
      </c>
      <c r="E1345">
        <v>5</v>
      </c>
      <c r="F1345" t="s">
        <v>73</v>
      </c>
      <c r="G1345">
        <v>4</v>
      </c>
      <c r="H1345"/>
      <c r="I1345"/>
      <c r="J1345" s="1">
        <v>0</v>
      </c>
      <c r="K1345" s="1">
        <v>0</v>
      </c>
      <c r="L1345" s="1">
        <v>0</v>
      </c>
      <c r="M1345" s="1">
        <v>0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f t="shared" si="977"/>
        <v>0</v>
      </c>
      <c r="AH1345" s="1">
        <f t="shared" si="978"/>
        <v>0</v>
      </c>
      <c r="AI1345" s="1">
        <f t="shared" si="979"/>
        <v>0</v>
      </c>
      <c r="AJ1345" s="1">
        <f t="shared" si="980"/>
        <v>0</v>
      </c>
      <c r="AK1345" s="1">
        <f t="shared" si="981"/>
        <v>40</v>
      </c>
      <c r="AL1345" s="1">
        <f t="shared" si="982"/>
        <v>0</v>
      </c>
      <c r="AM1345" s="1">
        <f t="shared" si="983"/>
        <v>0</v>
      </c>
      <c r="AN1345" s="1">
        <f t="shared" si="983"/>
        <v>0</v>
      </c>
      <c r="AO1345" s="1">
        <f t="shared" si="984"/>
        <v>0</v>
      </c>
      <c r="AP1345" s="1">
        <f t="shared" si="985"/>
        <v>0</v>
      </c>
      <c r="AQ1345" s="1">
        <f t="shared" si="986"/>
        <v>0</v>
      </c>
      <c r="AR1345" s="1">
        <f t="shared" si="987"/>
        <v>0</v>
      </c>
      <c r="AS1345" s="1">
        <f t="shared" si="988"/>
        <v>0</v>
      </c>
      <c r="AT1345" s="1">
        <f t="shared" si="989"/>
        <v>0</v>
      </c>
      <c r="AU1345" s="1">
        <f t="shared" si="990"/>
        <v>0</v>
      </c>
      <c r="AV1345" s="1">
        <f t="shared" si="991"/>
        <v>0</v>
      </c>
      <c r="AW1345" s="1">
        <f t="shared" si="992"/>
        <v>0</v>
      </c>
      <c r="AX1345" s="1">
        <f t="shared" si="993"/>
        <v>0</v>
      </c>
      <c r="AY1345" s="1">
        <f t="shared" si="994"/>
        <v>0</v>
      </c>
      <c r="AZ1345" s="1">
        <f t="shared" si="995"/>
        <v>0</v>
      </c>
      <c r="BA1345" s="1">
        <f t="shared" si="996"/>
        <v>0</v>
      </c>
      <c r="BB1345" s="1">
        <f t="shared" si="997"/>
        <v>0</v>
      </c>
      <c r="BC1345" s="1">
        <f t="shared" si="998"/>
        <v>0</v>
      </c>
      <c r="BD1345" s="1">
        <f t="shared" si="999"/>
        <v>40</v>
      </c>
      <c r="BE1345" s="1" t="str">
        <f t="shared" si="1006"/>
        <v>Barge A</v>
      </c>
      <c r="BF1345" s="1">
        <f t="shared" si="1007"/>
        <v>2</v>
      </c>
      <c r="BG1345" s="3">
        <v>1327</v>
      </c>
      <c r="BH1345" s="1">
        <f t="shared" si="1019"/>
        <v>0</v>
      </c>
      <c r="BI1345" s="1">
        <f t="shared" si="1000"/>
        <v>0</v>
      </c>
      <c r="BJ1345" s="3">
        <v>1327</v>
      </c>
      <c r="BK1345" s="1">
        <f t="shared" si="1001"/>
        <v>5</v>
      </c>
      <c r="BL1345" s="1">
        <f t="shared" si="1008"/>
        <v>0</v>
      </c>
      <c r="BM1345" s="1">
        <f t="shared" si="1009"/>
        <v>0</v>
      </c>
      <c r="BN1345" s="1">
        <f t="shared" si="1010"/>
        <v>0</v>
      </c>
      <c r="BO1345" s="1">
        <f t="shared" si="1011"/>
        <v>0</v>
      </c>
      <c r="BP1345" s="1">
        <f t="shared" si="1012"/>
        <v>1</v>
      </c>
      <c r="BQ1345" s="1">
        <f t="shared" si="1013"/>
        <v>2</v>
      </c>
      <c r="BR1345" s="1">
        <f t="shared" si="1014"/>
        <v>3</v>
      </c>
      <c r="BS1345" s="1">
        <f t="shared" si="1015"/>
        <v>4</v>
      </c>
      <c r="BT1345" s="1">
        <f t="shared" si="1016"/>
        <v>5</v>
      </c>
      <c r="BU1345" s="1">
        <f t="shared" si="1017"/>
        <v>6</v>
      </c>
      <c r="BW1345" s="1">
        <f t="shared" si="1022"/>
        <v>0</v>
      </c>
      <c r="BX1345" s="1">
        <f t="shared" si="1022"/>
        <v>0</v>
      </c>
      <c r="BY1345" s="1">
        <f t="shared" si="1022"/>
        <v>0</v>
      </c>
      <c r="BZ1345" s="1">
        <f t="shared" si="1021"/>
        <v>0</v>
      </c>
      <c r="CA1345" s="1">
        <f t="shared" si="1021"/>
        <v>50</v>
      </c>
      <c r="CB1345" s="1">
        <f t="shared" si="1021"/>
        <v>100</v>
      </c>
      <c r="CC1345" s="1">
        <f t="shared" si="1020"/>
        <v>150</v>
      </c>
      <c r="CD1345" s="1">
        <f t="shared" si="1020"/>
        <v>200</v>
      </c>
      <c r="CE1345" s="1">
        <f t="shared" si="1020"/>
        <v>250</v>
      </c>
      <c r="CF1345" s="1">
        <f t="shared" si="1020"/>
        <v>300</v>
      </c>
      <c r="CW1345" s="1">
        <v>1327</v>
      </c>
      <c r="CX1345" s="1">
        <f t="shared" si="1002"/>
        <v>1</v>
      </c>
      <c r="CY1345" s="1" t="s">
        <v>37</v>
      </c>
      <c r="CZ1345" s="1">
        <v>1</v>
      </c>
      <c r="DB1345" s="1">
        <f t="shared" si="1018"/>
        <v>3</v>
      </c>
      <c r="DC1345" s="1" t="s">
        <v>43</v>
      </c>
      <c r="DD1345" s="1">
        <f t="shared" si="1003"/>
        <v>5</v>
      </c>
      <c r="DL1345" s="1">
        <v>1327</v>
      </c>
      <c r="DM1345" s="1">
        <f t="shared" si="1004"/>
        <v>2</v>
      </c>
      <c r="DN1345" s="1">
        <f t="shared" si="1005"/>
        <v>0</v>
      </c>
      <c r="DO1345" s="1" t="s">
        <v>37</v>
      </c>
      <c r="DP1345" s="1">
        <v>0</v>
      </c>
    </row>
    <row r="1346" spans="1:120" ht="15">
      <c r="A1346">
        <v>1328</v>
      </c>
      <c r="B1346">
        <v>1</v>
      </c>
      <c r="C1346" s="25">
        <v>21468</v>
      </c>
      <c r="D1346">
        <v>1</v>
      </c>
      <c r="E1346">
        <v>4</v>
      </c>
      <c r="F1346" t="s">
        <v>73</v>
      </c>
      <c r="G1346">
        <v>2</v>
      </c>
      <c r="H1346"/>
      <c r="I1346"/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f t="shared" si="977"/>
        <v>0</v>
      </c>
      <c r="AH1346" s="1">
        <f t="shared" si="978"/>
        <v>0</v>
      </c>
      <c r="AI1346" s="1">
        <f t="shared" si="979"/>
        <v>0</v>
      </c>
      <c r="AJ1346" s="1">
        <f t="shared" si="980"/>
        <v>0</v>
      </c>
      <c r="AK1346" s="1">
        <f t="shared" si="981"/>
        <v>0</v>
      </c>
      <c r="AL1346" s="1">
        <f t="shared" si="982"/>
        <v>40</v>
      </c>
      <c r="AM1346" s="1">
        <f t="shared" si="983"/>
        <v>0</v>
      </c>
      <c r="AN1346" s="1">
        <f t="shared" si="983"/>
        <v>0</v>
      </c>
      <c r="AO1346" s="1">
        <f t="shared" si="984"/>
        <v>0</v>
      </c>
      <c r="AP1346" s="1">
        <f t="shared" si="985"/>
        <v>0</v>
      </c>
      <c r="AQ1346" s="1">
        <f t="shared" si="986"/>
        <v>0</v>
      </c>
      <c r="AR1346" s="1">
        <f t="shared" si="987"/>
        <v>0</v>
      </c>
      <c r="AS1346" s="1">
        <f t="shared" si="988"/>
        <v>0</v>
      </c>
      <c r="AT1346" s="1">
        <f t="shared" si="989"/>
        <v>0</v>
      </c>
      <c r="AU1346" s="1">
        <f t="shared" si="990"/>
        <v>0</v>
      </c>
      <c r="AV1346" s="1">
        <f t="shared" si="991"/>
        <v>0</v>
      </c>
      <c r="AW1346" s="1">
        <f t="shared" si="992"/>
        <v>0</v>
      </c>
      <c r="AX1346" s="1">
        <f t="shared" si="993"/>
        <v>0</v>
      </c>
      <c r="AY1346" s="1">
        <f t="shared" si="994"/>
        <v>0</v>
      </c>
      <c r="AZ1346" s="1">
        <f t="shared" si="995"/>
        <v>0</v>
      </c>
      <c r="BA1346" s="1">
        <f t="shared" si="996"/>
        <v>0</v>
      </c>
      <c r="BB1346" s="1">
        <f t="shared" si="997"/>
        <v>0</v>
      </c>
      <c r="BC1346" s="1">
        <f t="shared" si="998"/>
        <v>0</v>
      </c>
      <c r="BD1346" s="1">
        <f t="shared" si="999"/>
        <v>40</v>
      </c>
      <c r="BE1346" s="1" t="str">
        <f t="shared" si="1006"/>
        <v>Barge C</v>
      </c>
      <c r="BF1346" s="1">
        <f t="shared" si="1007"/>
        <v>2</v>
      </c>
      <c r="BG1346" s="3">
        <v>1328</v>
      </c>
      <c r="BH1346" s="1">
        <f t="shared" si="1019"/>
        <v>0</v>
      </c>
      <c r="BI1346" s="1">
        <f t="shared" si="1000"/>
        <v>0</v>
      </c>
      <c r="BJ1346" s="3">
        <v>1328</v>
      </c>
      <c r="BK1346" s="1">
        <f t="shared" si="1001"/>
        <v>3</v>
      </c>
      <c r="BL1346" s="1">
        <f t="shared" si="1008"/>
        <v>0</v>
      </c>
      <c r="BM1346" s="1">
        <f t="shared" si="1009"/>
        <v>0</v>
      </c>
      <c r="BN1346" s="1">
        <f t="shared" si="1010"/>
        <v>1</v>
      </c>
      <c r="BO1346" s="1">
        <f t="shared" si="1011"/>
        <v>2</v>
      </c>
      <c r="BP1346" s="1">
        <f t="shared" si="1012"/>
        <v>3</v>
      </c>
      <c r="BQ1346" s="1">
        <f t="shared" si="1013"/>
        <v>4</v>
      </c>
      <c r="BR1346" s="1">
        <f t="shared" si="1014"/>
        <v>5</v>
      </c>
      <c r="BS1346" s="1">
        <f t="shared" si="1015"/>
        <v>6</v>
      </c>
      <c r="BT1346" s="1">
        <f t="shared" si="1016"/>
        <v>7</v>
      </c>
      <c r="BU1346" s="1">
        <f t="shared" si="1017"/>
        <v>8</v>
      </c>
      <c r="BW1346" s="1">
        <f t="shared" si="1022"/>
        <v>0</v>
      </c>
      <c r="BX1346" s="1">
        <f t="shared" si="1022"/>
        <v>0</v>
      </c>
      <c r="BY1346" s="1">
        <f t="shared" si="1022"/>
        <v>50</v>
      </c>
      <c r="BZ1346" s="1">
        <f t="shared" si="1021"/>
        <v>100</v>
      </c>
      <c r="CA1346" s="1">
        <f t="shared" si="1021"/>
        <v>150</v>
      </c>
      <c r="CB1346" s="1">
        <f t="shared" si="1021"/>
        <v>200</v>
      </c>
      <c r="CC1346" s="1">
        <f t="shared" si="1020"/>
        <v>250</v>
      </c>
      <c r="CD1346" s="1">
        <f t="shared" si="1020"/>
        <v>300</v>
      </c>
      <c r="CE1346" s="1">
        <f t="shared" si="1020"/>
        <v>350</v>
      </c>
      <c r="CF1346" s="1">
        <f t="shared" si="1020"/>
        <v>400</v>
      </c>
      <c r="CW1346" s="1">
        <v>1328</v>
      </c>
      <c r="CX1346" s="1">
        <f t="shared" si="1002"/>
        <v>1</v>
      </c>
      <c r="CY1346" s="1" t="s">
        <v>37</v>
      </c>
      <c r="CZ1346" s="1">
        <v>1</v>
      </c>
      <c r="DB1346" s="1">
        <f t="shared" si="1018"/>
        <v>3</v>
      </c>
      <c r="DC1346" s="1" t="s">
        <v>43</v>
      </c>
      <c r="DD1346" s="1">
        <f t="shared" si="1003"/>
        <v>4</v>
      </c>
      <c r="DL1346" s="1">
        <v>1328</v>
      </c>
      <c r="DM1346" s="1">
        <f t="shared" si="1004"/>
        <v>2</v>
      </c>
      <c r="DN1346" s="1">
        <f t="shared" si="1005"/>
        <v>0</v>
      </c>
      <c r="DO1346" s="1" t="s">
        <v>37</v>
      </c>
      <c r="DP1346" s="1">
        <v>0</v>
      </c>
    </row>
    <row r="1347" spans="1:120" ht="15">
      <c r="A1347">
        <v>1329</v>
      </c>
      <c r="B1347">
        <v>1</v>
      </c>
      <c r="C1347" s="25">
        <v>20860</v>
      </c>
      <c r="D1347">
        <v>0</v>
      </c>
      <c r="E1347">
        <v>5</v>
      </c>
      <c r="F1347" t="s">
        <v>84</v>
      </c>
      <c r="G1347">
        <v>4</v>
      </c>
      <c r="H1347"/>
      <c r="I1347"/>
      <c r="J1347" s="1">
        <v>0</v>
      </c>
      <c r="K1347" s="1">
        <v>0</v>
      </c>
      <c r="L1347" s="1">
        <v>1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f t="shared" si="977"/>
        <v>0</v>
      </c>
      <c r="AH1347" s="1">
        <f t="shared" si="978"/>
        <v>0</v>
      </c>
      <c r="AI1347" s="1">
        <f t="shared" si="979"/>
        <v>40</v>
      </c>
      <c r="AJ1347" s="1">
        <f t="shared" si="980"/>
        <v>0</v>
      </c>
      <c r="AK1347" s="1">
        <f t="shared" si="981"/>
        <v>0</v>
      </c>
      <c r="AL1347" s="1">
        <f t="shared" si="982"/>
        <v>0</v>
      </c>
      <c r="AM1347" s="1">
        <f t="shared" si="983"/>
        <v>0</v>
      </c>
      <c r="AN1347" s="1">
        <f t="shared" si="983"/>
        <v>0</v>
      </c>
      <c r="AO1347" s="1">
        <f t="shared" si="984"/>
        <v>0</v>
      </c>
      <c r="AP1347" s="1">
        <f t="shared" si="985"/>
        <v>0</v>
      </c>
      <c r="AQ1347" s="1">
        <f t="shared" si="986"/>
        <v>0</v>
      </c>
      <c r="AR1347" s="1">
        <f t="shared" si="987"/>
        <v>0</v>
      </c>
      <c r="AS1347" s="1">
        <f t="shared" si="988"/>
        <v>0</v>
      </c>
      <c r="AT1347" s="1">
        <f t="shared" si="989"/>
        <v>0</v>
      </c>
      <c r="AU1347" s="1">
        <f t="shared" si="990"/>
        <v>0</v>
      </c>
      <c r="AV1347" s="1">
        <f t="shared" si="991"/>
        <v>0</v>
      </c>
      <c r="AW1347" s="1">
        <f t="shared" si="992"/>
        <v>0</v>
      </c>
      <c r="AX1347" s="1">
        <f t="shared" si="993"/>
        <v>0</v>
      </c>
      <c r="AY1347" s="1">
        <f t="shared" si="994"/>
        <v>0</v>
      </c>
      <c r="AZ1347" s="1">
        <f t="shared" si="995"/>
        <v>0</v>
      </c>
      <c r="BA1347" s="1">
        <f t="shared" si="996"/>
        <v>0</v>
      </c>
      <c r="BB1347" s="1">
        <f t="shared" si="997"/>
        <v>0</v>
      </c>
      <c r="BC1347" s="1">
        <f t="shared" si="998"/>
        <v>0</v>
      </c>
      <c r="BD1347" s="1">
        <f t="shared" si="999"/>
        <v>40</v>
      </c>
      <c r="BE1347" s="1" t="str">
        <f t="shared" si="1006"/>
        <v>Barge E</v>
      </c>
      <c r="BF1347" s="1">
        <f t="shared" si="1007"/>
        <v>1</v>
      </c>
      <c r="BG1347" s="3">
        <v>1329</v>
      </c>
      <c r="BH1347" s="1">
        <f t="shared" si="1019"/>
        <v>0</v>
      </c>
      <c r="BI1347" s="1">
        <f t="shared" si="1000"/>
        <v>0</v>
      </c>
      <c r="BJ1347" s="3">
        <v>1329</v>
      </c>
      <c r="BK1347" s="1">
        <f t="shared" si="1001"/>
        <v>4</v>
      </c>
      <c r="BL1347" s="1">
        <f t="shared" si="1008"/>
        <v>0</v>
      </c>
      <c r="BM1347" s="1">
        <f t="shared" si="1009"/>
        <v>0</v>
      </c>
      <c r="BN1347" s="1">
        <f t="shared" si="1010"/>
        <v>0</v>
      </c>
      <c r="BO1347" s="1">
        <f t="shared" si="1011"/>
        <v>1</v>
      </c>
      <c r="BP1347" s="1">
        <f t="shared" si="1012"/>
        <v>2</v>
      </c>
      <c r="BQ1347" s="1">
        <f t="shared" si="1013"/>
        <v>3</v>
      </c>
      <c r="BR1347" s="1">
        <f t="shared" si="1014"/>
        <v>4</v>
      </c>
      <c r="BS1347" s="1">
        <f t="shared" si="1015"/>
        <v>5</v>
      </c>
      <c r="BT1347" s="1">
        <f t="shared" si="1016"/>
        <v>6</v>
      </c>
      <c r="BU1347" s="1">
        <f t="shared" si="1017"/>
        <v>7</v>
      </c>
      <c r="BW1347" s="1">
        <f t="shared" si="1022"/>
        <v>0</v>
      </c>
      <c r="BX1347" s="1">
        <f t="shared" si="1022"/>
        <v>0</v>
      </c>
      <c r="BY1347" s="1">
        <f t="shared" si="1022"/>
        <v>0</v>
      </c>
      <c r="BZ1347" s="1">
        <f t="shared" si="1021"/>
        <v>50</v>
      </c>
      <c r="CA1347" s="1">
        <f t="shared" si="1021"/>
        <v>100</v>
      </c>
      <c r="CB1347" s="1">
        <f t="shared" si="1021"/>
        <v>150</v>
      </c>
      <c r="CC1347" s="1">
        <f t="shared" si="1020"/>
        <v>200</v>
      </c>
      <c r="CD1347" s="1">
        <f t="shared" si="1020"/>
        <v>250</v>
      </c>
      <c r="CE1347" s="1">
        <f t="shared" si="1020"/>
        <v>300</v>
      </c>
      <c r="CF1347" s="1">
        <f t="shared" si="1020"/>
        <v>350</v>
      </c>
      <c r="CW1347" s="1">
        <v>1329</v>
      </c>
      <c r="CX1347" s="1">
        <f t="shared" si="1002"/>
        <v>1</v>
      </c>
      <c r="CY1347" s="1" t="s">
        <v>37</v>
      </c>
      <c r="CZ1347" s="1">
        <v>1</v>
      </c>
      <c r="DB1347" s="1">
        <f t="shared" si="1018"/>
        <v>2</v>
      </c>
      <c r="DC1347" s="1" t="s">
        <v>43</v>
      </c>
      <c r="DD1347" s="1">
        <f t="shared" si="1003"/>
        <v>5</v>
      </c>
      <c r="DL1347" s="1">
        <v>1329</v>
      </c>
      <c r="DM1347" s="1">
        <f t="shared" si="1004"/>
        <v>1</v>
      </c>
      <c r="DN1347" s="1">
        <f t="shared" si="1005"/>
        <v>0</v>
      </c>
      <c r="DO1347" s="1" t="s">
        <v>37</v>
      </c>
      <c r="DP1347" s="1">
        <v>0</v>
      </c>
    </row>
    <row r="1348" spans="1:120" ht="15">
      <c r="A1348">
        <v>1330</v>
      </c>
      <c r="B1348">
        <v>1</v>
      </c>
      <c r="C1348" s="25">
        <v>20860</v>
      </c>
      <c r="D1348">
        <v>1</v>
      </c>
      <c r="E1348">
        <v>4</v>
      </c>
      <c r="F1348" t="s">
        <v>35</v>
      </c>
      <c r="G1348">
        <v>4</v>
      </c>
      <c r="H1348"/>
      <c r="I1348"/>
      <c r="J1348" s="1">
        <v>0</v>
      </c>
      <c r="K1348" s="1">
        <v>0</v>
      </c>
      <c r="L1348" s="1">
        <v>0</v>
      </c>
      <c r="M1348" s="1">
        <v>0</v>
      </c>
      <c r="N1348" s="1">
        <v>1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f t="shared" si="977"/>
        <v>0</v>
      </c>
      <c r="AH1348" s="1">
        <f t="shared" si="978"/>
        <v>0</v>
      </c>
      <c r="AI1348" s="1">
        <f t="shared" si="979"/>
        <v>0</v>
      </c>
      <c r="AJ1348" s="1">
        <f t="shared" si="980"/>
        <v>0</v>
      </c>
      <c r="AK1348" s="1">
        <f t="shared" si="981"/>
        <v>40</v>
      </c>
      <c r="AL1348" s="1">
        <f t="shared" si="982"/>
        <v>0</v>
      </c>
      <c r="AM1348" s="1">
        <f t="shared" si="983"/>
        <v>0</v>
      </c>
      <c r="AN1348" s="1">
        <f t="shared" si="983"/>
        <v>0</v>
      </c>
      <c r="AO1348" s="1">
        <f t="shared" si="984"/>
        <v>0</v>
      </c>
      <c r="AP1348" s="1">
        <f t="shared" si="985"/>
        <v>0</v>
      </c>
      <c r="AQ1348" s="1">
        <f t="shared" si="986"/>
        <v>0</v>
      </c>
      <c r="AR1348" s="1">
        <f t="shared" si="987"/>
        <v>0</v>
      </c>
      <c r="AS1348" s="1">
        <f t="shared" si="988"/>
        <v>0</v>
      </c>
      <c r="AT1348" s="1">
        <f t="shared" si="989"/>
        <v>0</v>
      </c>
      <c r="AU1348" s="1">
        <f t="shared" si="990"/>
        <v>0</v>
      </c>
      <c r="AV1348" s="1">
        <f t="shared" si="991"/>
        <v>0</v>
      </c>
      <c r="AW1348" s="1">
        <f t="shared" si="992"/>
        <v>0</v>
      </c>
      <c r="AX1348" s="1">
        <f t="shared" si="993"/>
        <v>0</v>
      </c>
      <c r="AY1348" s="1">
        <f t="shared" si="994"/>
        <v>0</v>
      </c>
      <c r="AZ1348" s="1">
        <f t="shared" si="995"/>
        <v>0</v>
      </c>
      <c r="BA1348" s="1">
        <f t="shared" si="996"/>
        <v>0</v>
      </c>
      <c r="BB1348" s="1">
        <f t="shared" si="997"/>
        <v>0</v>
      </c>
      <c r="BC1348" s="1">
        <f t="shared" si="998"/>
        <v>0</v>
      </c>
      <c r="BD1348" s="1">
        <f t="shared" si="999"/>
        <v>40</v>
      </c>
      <c r="BE1348" s="1" t="str">
        <f t="shared" si="1006"/>
        <v>Barge A</v>
      </c>
      <c r="BF1348" s="1">
        <f t="shared" si="1007"/>
        <v>2</v>
      </c>
      <c r="BG1348" s="3">
        <v>1330</v>
      </c>
      <c r="BH1348" s="1">
        <f t="shared" si="1019"/>
        <v>0</v>
      </c>
      <c r="BI1348" s="1">
        <f t="shared" si="1000"/>
        <v>0</v>
      </c>
      <c r="BJ1348" s="3">
        <v>1330</v>
      </c>
      <c r="BK1348" s="1">
        <f t="shared" si="1001"/>
        <v>5</v>
      </c>
      <c r="BL1348" s="1">
        <f t="shared" si="1008"/>
        <v>0</v>
      </c>
      <c r="BM1348" s="1">
        <f t="shared" si="1009"/>
        <v>0</v>
      </c>
      <c r="BN1348" s="1">
        <f t="shared" si="1010"/>
        <v>0</v>
      </c>
      <c r="BO1348" s="1">
        <f t="shared" si="1011"/>
        <v>0</v>
      </c>
      <c r="BP1348" s="1">
        <f t="shared" si="1012"/>
        <v>1</v>
      </c>
      <c r="BQ1348" s="1">
        <f t="shared" si="1013"/>
        <v>2</v>
      </c>
      <c r="BR1348" s="1">
        <f t="shared" si="1014"/>
        <v>3</v>
      </c>
      <c r="BS1348" s="1">
        <f t="shared" si="1015"/>
        <v>4</v>
      </c>
      <c r="BT1348" s="1">
        <f t="shared" si="1016"/>
        <v>5</v>
      </c>
      <c r="BU1348" s="1">
        <f t="shared" si="1017"/>
        <v>6</v>
      </c>
      <c r="BW1348" s="1">
        <f t="shared" si="1022"/>
        <v>0</v>
      </c>
      <c r="BX1348" s="1">
        <f t="shared" si="1022"/>
        <v>0</v>
      </c>
      <c r="BY1348" s="1">
        <f t="shared" si="1022"/>
        <v>0</v>
      </c>
      <c r="BZ1348" s="1">
        <f t="shared" si="1021"/>
        <v>0</v>
      </c>
      <c r="CA1348" s="1">
        <f t="shared" si="1021"/>
        <v>50</v>
      </c>
      <c r="CB1348" s="1">
        <f t="shared" si="1021"/>
        <v>100</v>
      </c>
      <c r="CC1348" s="1">
        <f t="shared" si="1020"/>
        <v>150</v>
      </c>
      <c r="CD1348" s="1">
        <f t="shared" si="1020"/>
        <v>200</v>
      </c>
      <c r="CE1348" s="1">
        <f t="shared" si="1020"/>
        <v>250</v>
      </c>
      <c r="CF1348" s="1">
        <f t="shared" si="1020"/>
        <v>300</v>
      </c>
      <c r="CW1348" s="1">
        <v>1330</v>
      </c>
      <c r="CX1348" s="1">
        <f t="shared" si="1002"/>
        <v>1</v>
      </c>
      <c r="CY1348" s="1" t="s">
        <v>37</v>
      </c>
      <c r="CZ1348" s="1">
        <v>1</v>
      </c>
      <c r="DB1348" s="1">
        <f t="shared" si="1018"/>
        <v>3</v>
      </c>
      <c r="DC1348" s="1" t="s">
        <v>43</v>
      </c>
      <c r="DD1348" s="1">
        <f t="shared" si="1003"/>
        <v>4</v>
      </c>
      <c r="DL1348" s="1">
        <v>1330</v>
      </c>
      <c r="DM1348" s="1">
        <f t="shared" si="1004"/>
        <v>2</v>
      </c>
      <c r="DN1348" s="1">
        <f t="shared" si="1005"/>
        <v>0</v>
      </c>
      <c r="DO1348" s="1" t="s">
        <v>37</v>
      </c>
      <c r="DP1348" s="1">
        <v>0</v>
      </c>
    </row>
    <row r="1349" spans="1:120" ht="15">
      <c r="A1349">
        <v>1331</v>
      </c>
      <c r="B1349">
        <v>1</v>
      </c>
      <c r="C1349" s="25">
        <v>20860</v>
      </c>
      <c r="D1349">
        <v>0</v>
      </c>
      <c r="E1349">
        <v>5</v>
      </c>
      <c r="F1349" t="s">
        <v>35</v>
      </c>
      <c r="G1349">
        <v>3</v>
      </c>
      <c r="H1349"/>
      <c r="I1349"/>
      <c r="J1349" s="1">
        <v>0</v>
      </c>
      <c r="K1349" s="1">
        <v>0</v>
      </c>
      <c r="L1349" s="1">
        <v>1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f t="shared" si="977"/>
        <v>0</v>
      </c>
      <c r="AH1349" s="1">
        <f t="shared" si="978"/>
        <v>0</v>
      </c>
      <c r="AI1349" s="1">
        <f t="shared" si="979"/>
        <v>40</v>
      </c>
      <c r="AJ1349" s="1">
        <f t="shared" si="980"/>
        <v>0</v>
      </c>
      <c r="AK1349" s="1">
        <f t="shared" si="981"/>
        <v>0</v>
      </c>
      <c r="AL1349" s="1">
        <f t="shared" si="982"/>
        <v>0</v>
      </c>
      <c r="AM1349" s="1">
        <f t="shared" si="983"/>
        <v>0</v>
      </c>
      <c r="AN1349" s="1">
        <f t="shared" si="983"/>
        <v>0</v>
      </c>
      <c r="AO1349" s="1">
        <f t="shared" si="984"/>
        <v>0</v>
      </c>
      <c r="AP1349" s="1">
        <f t="shared" si="985"/>
        <v>0</v>
      </c>
      <c r="AQ1349" s="1">
        <f t="shared" si="986"/>
        <v>0</v>
      </c>
      <c r="AR1349" s="1">
        <f t="shared" si="987"/>
        <v>0</v>
      </c>
      <c r="AS1349" s="1">
        <f t="shared" si="988"/>
        <v>0</v>
      </c>
      <c r="AT1349" s="1">
        <f t="shared" si="989"/>
        <v>0</v>
      </c>
      <c r="AU1349" s="1">
        <f t="shared" si="990"/>
        <v>0</v>
      </c>
      <c r="AV1349" s="1">
        <f t="shared" si="991"/>
        <v>0</v>
      </c>
      <c r="AW1349" s="1">
        <f t="shared" si="992"/>
        <v>0</v>
      </c>
      <c r="AX1349" s="1">
        <f t="shared" si="993"/>
        <v>0</v>
      </c>
      <c r="AY1349" s="1">
        <f t="shared" si="994"/>
        <v>0</v>
      </c>
      <c r="AZ1349" s="1">
        <f t="shared" si="995"/>
        <v>0</v>
      </c>
      <c r="BA1349" s="1">
        <f t="shared" si="996"/>
        <v>0</v>
      </c>
      <c r="BB1349" s="1">
        <f t="shared" si="997"/>
        <v>0</v>
      </c>
      <c r="BC1349" s="1">
        <f t="shared" si="998"/>
        <v>0</v>
      </c>
      <c r="BD1349" s="1">
        <f t="shared" si="999"/>
        <v>40</v>
      </c>
      <c r="BE1349" s="1" t="str">
        <f t="shared" si="1006"/>
        <v>Barge E</v>
      </c>
      <c r="BF1349" s="1">
        <f t="shared" si="1007"/>
        <v>1</v>
      </c>
      <c r="BG1349" s="3">
        <v>1331</v>
      </c>
      <c r="BH1349" s="1">
        <f t="shared" si="1019"/>
        <v>0</v>
      </c>
      <c r="BI1349" s="1">
        <f t="shared" si="1000"/>
        <v>0</v>
      </c>
      <c r="BJ1349" s="3">
        <v>1331</v>
      </c>
      <c r="BK1349" s="1">
        <f t="shared" si="1001"/>
        <v>3</v>
      </c>
      <c r="BL1349" s="1">
        <f t="shared" si="1008"/>
        <v>0</v>
      </c>
      <c r="BM1349" s="1">
        <f t="shared" si="1009"/>
        <v>0</v>
      </c>
      <c r="BN1349" s="1">
        <f t="shared" si="1010"/>
        <v>1</v>
      </c>
      <c r="BO1349" s="1">
        <f t="shared" si="1011"/>
        <v>2</v>
      </c>
      <c r="BP1349" s="1">
        <f t="shared" si="1012"/>
        <v>3</v>
      </c>
      <c r="BQ1349" s="1">
        <f t="shared" si="1013"/>
        <v>4</v>
      </c>
      <c r="BR1349" s="1">
        <f t="shared" si="1014"/>
        <v>5</v>
      </c>
      <c r="BS1349" s="1">
        <f t="shared" si="1015"/>
        <v>6</v>
      </c>
      <c r="BT1349" s="1">
        <f t="shared" si="1016"/>
        <v>7</v>
      </c>
      <c r="BU1349" s="1">
        <f t="shared" si="1017"/>
        <v>8</v>
      </c>
      <c r="BW1349" s="1">
        <f t="shared" si="1022"/>
        <v>0</v>
      </c>
      <c r="BX1349" s="1">
        <f t="shared" si="1022"/>
        <v>0</v>
      </c>
      <c r="BY1349" s="1">
        <f t="shared" si="1022"/>
        <v>50</v>
      </c>
      <c r="BZ1349" s="1">
        <f t="shared" si="1021"/>
        <v>100</v>
      </c>
      <c r="CA1349" s="1">
        <f t="shared" si="1021"/>
        <v>150</v>
      </c>
      <c r="CB1349" s="1">
        <f t="shared" si="1021"/>
        <v>200</v>
      </c>
      <c r="CC1349" s="1">
        <f t="shared" si="1020"/>
        <v>250</v>
      </c>
      <c r="CD1349" s="1">
        <f t="shared" si="1020"/>
        <v>300</v>
      </c>
      <c r="CE1349" s="1">
        <f t="shared" si="1020"/>
        <v>350</v>
      </c>
      <c r="CF1349" s="1">
        <f t="shared" si="1020"/>
        <v>400</v>
      </c>
      <c r="CW1349" s="1">
        <v>1331</v>
      </c>
      <c r="CX1349" s="1">
        <f t="shared" si="1002"/>
        <v>1</v>
      </c>
      <c r="CY1349" s="1" t="s">
        <v>37</v>
      </c>
      <c r="CZ1349" s="1">
        <v>1</v>
      </c>
      <c r="DB1349" s="1">
        <f t="shared" si="1018"/>
        <v>2</v>
      </c>
      <c r="DC1349" s="1" t="s">
        <v>43</v>
      </c>
      <c r="DD1349" s="1">
        <f t="shared" si="1003"/>
        <v>5</v>
      </c>
      <c r="DL1349" s="1">
        <v>1331</v>
      </c>
      <c r="DM1349" s="1">
        <f t="shared" si="1004"/>
        <v>1</v>
      </c>
      <c r="DN1349" s="1">
        <f t="shared" si="1005"/>
        <v>0</v>
      </c>
      <c r="DO1349" s="1" t="s">
        <v>37</v>
      </c>
      <c r="DP1349" s="1">
        <v>0</v>
      </c>
    </row>
    <row r="1350" spans="1:120" ht="15">
      <c r="A1350">
        <v>1332</v>
      </c>
      <c r="B1350">
        <v>1</v>
      </c>
      <c r="C1350" s="25">
        <v>20860</v>
      </c>
      <c r="D1350">
        <v>6</v>
      </c>
      <c r="E1350">
        <v>9</v>
      </c>
      <c r="F1350" t="s">
        <v>35</v>
      </c>
      <c r="G1350">
        <v>4</v>
      </c>
      <c r="H1350"/>
      <c r="I1350"/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1</v>
      </c>
      <c r="AD1350" s="1">
        <v>0</v>
      </c>
      <c r="AE1350" s="1">
        <v>0</v>
      </c>
      <c r="AF1350" s="1">
        <v>0</v>
      </c>
      <c r="AG1350" s="1">
        <f t="shared" si="977"/>
        <v>0</v>
      </c>
      <c r="AH1350" s="1">
        <f t="shared" si="978"/>
        <v>0</v>
      </c>
      <c r="AI1350" s="1">
        <f t="shared" si="979"/>
        <v>0</v>
      </c>
      <c r="AJ1350" s="1">
        <f t="shared" si="980"/>
        <v>0</v>
      </c>
      <c r="AK1350" s="1">
        <f t="shared" si="981"/>
        <v>0</v>
      </c>
      <c r="AL1350" s="1">
        <f t="shared" si="982"/>
        <v>0</v>
      </c>
      <c r="AM1350" s="1">
        <f t="shared" si="983"/>
        <v>0</v>
      </c>
      <c r="AN1350" s="1">
        <f t="shared" si="983"/>
        <v>0</v>
      </c>
      <c r="AO1350" s="1">
        <f t="shared" si="984"/>
        <v>0</v>
      </c>
      <c r="AP1350" s="1">
        <f t="shared" si="985"/>
        <v>0</v>
      </c>
      <c r="AQ1350" s="1">
        <f t="shared" si="986"/>
        <v>0</v>
      </c>
      <c r="AR1350" s="1">
        <f t="shared" si="987"/>
        <v>0</v>
      </c>
      <c r="AS1350" s="1">
        <f t="shared" si="988"/>
        <v>0</v>
      </c>
      <c r="AT1350" s="1">
        <f t="shared" si="989"/>
        <v>0</v>
      </c>
      <c r="AU1350" s="1">
        <f t="shared" si="990"/>
        <v>0</v>
      </c>
      <c r="AV1350" s="1">
        <f t="shared" si="991"/>
        <v>0</v>
      </c>
      <c r="AW1350" s="1">
        <f t="shared" si="992"/>
        <v>0</v>
      </c>
      <c r="AX1350" s="1">
        <f t="shared" si="993"/>
        <v>0</v>
      </c>
      <c r="AY1350" s="1">
        <f t="shared" si="994"/>
        <v>0</v>
      </c>
      <c r="AZ1350" s="1">
        <f t="shared" si="995"/>
        <v>40</v>
      </c>
      <c r="BA1350" s="1">
        <f t="shared" si="996"/>
        <v>0</v>
      </c>
      <c r="BB1350" s="1">
        <f t="shared" si="997"/>
        <v>0</v>
      </c>
      <c r="BC1350" s="1">
        <f t="shared" si="998"/>
        <v>0</v>
      </c>
      <c r="BD1350" s="1">
        <f t="shared" si="999"/>
        <v>40</v>
      </c>
      <c r="BE1350" s="1" t="str">
        <f t="shared" si="1006"/>
        <v>Barge D</v>
      </c>
      <c r="BF1350" s="1">
        <f t="shared" si="1007"/>
        <v>8</v>
      </c>
      <c r="BG1350" s="3">
        <v>1332</v>
      </c>
      <c r="BH1350" s="1">
        <f t="shared" si="1019"/>
        <v>0</v>
      </c>
      <c r="BI1350" s="1">
        <f t="shared" si="1000"/>
        <v>0</v>
      </c>
      <c r="BJ1350" s="3">
        <v>1332</v>
      </c>
      <c r="BK1350" s="1">
        <f t="shared" si="1001"/>
        <v>10</v>
      </c>
      <c r="BL1350" s="1">
        <f t="shared" si="1008"/>
        <v>0</v>
      </c>
      <c r="BM1350" s="1">
        <f t="shared" si="1009"/>
        <v>0</v>
      </c>
      <c r="BN1350" s="1">
        <f t="shared" si="1010"/>
        <v>0</v>
      </c>
      <c r="BO1350" s="1">
        <f t="shared" si="1011"/>
        <v>0</v>
      </c>
      <c r="BP1350" s="1">
        <f t="shared" si="1012"/>
        <v>0</v>
      </c>
      <c r="BQ1350" s="1">
        <f t="shared" si="1013"/>
        <v>0</v>
      </c>
      <c r="BR1350" s="1">
        <f t="shared" si="1014"/>
        <v>0</v>
      </c>
      <c r="BS1350" s="1">
        <f t="shared" si="1015"/>
        <v>0</v>
      </c>
      <c r="BT1350" s="1">
        <f t="shared" si="1016"/>
        <v>0</v>
      </c>
      <c r="BU1350" s="1">
        <f t="shared" si="1017"/>
        <v>1</v>
      </c>
      <c r="BW1350" s="1">
        <f t="shared" si="1022"/>
        <v>0</v>
      </c>
      <c r="BX1350" s="1">
        <f t="shared" si="1022"/>
        <v>0</v>
      </c>
      <c r="BY1350" s="1">
        <f t="shared" si="1022"/>
        <v>0</v>
      </c>
      <c r="BZ1350" s="1">
        <f t="shared" si="1021"/>
        <v>0</v>
      </c>
      <c r="CA1350" s="1">
        <f t="shared" si="1021"/>
        <v>0</v>
      </c>
      <c r="CB1350" s="1">
        <f t="shared" si="1021"/>
        <v>0</v>
      </c>
      <c r="CC1350" s="1">
        <f t="shared" si="1020"/>
        <v>0</v>
      </c>
      <c r="CD1350" s="1">
        <f t="shared" si="1020"/>
        <v>0</v>
      </c>
      <c r="CE1350" s="1">
        <f t="shared" si="1020"/>
        <v>0</v>
      </c>
      <c r="CF1350" s="1">
        <f t="shared" si="1020"/>
        <v>50</v>
      </c>
      <c r="CW1350" s="1">
        <v>1332</v>
      </c>
      <c r="CX1350" s="1">
        <f t="shared" si="1002"/>
        <v>1</v>
      </c>
      <c r="CY1350" s="1" t="s">
        <v>37</v>
      </c>
      <c r="CZ1350" s="1">
        <v>1</v>
      </c>
      <c r="DB1350" s="1">
        <f t="shared" si="1018"/>
        <v>9</v>
      </c>
      <c r="DC1350" s="1" t="s">
        <v>43</v>
      </c>
      <c r="DD1350" s="1">
        <f t="shared" si="1003"/>
        <v>9</v>
      </c>
      <c r="DL1350" s="1">
        <v>1332</v>
      </c>
      <c r="DM1350" s="1">
        <f t="shared" si="1004"/>
        <v>7</v>
      </c>
      <c r="DN1350" s="1">
        <f t="shared" si="1005"/>
        <v>0</v>
      </c>
      <c r="DO1350" s="1" t="s">
        <v>37</v>
      </c>
      <c r="DP1350" s="1">
        <v>0</v>
      </c>
    </row>
    <row r="1351" spans="1:120" ht="15">
      <c r="A1351">
        <v>1333</v>
      </c>
      <c r="B1351">
        <v>2</v>
      </c>
      <c r="C1351" s="25">
        <v>9250</v>
      </c>
      <c r="D1351">
        <v>-1</v>
      </c>
      <c r="E1351">
        <v>3</v>
      </c>
      <c r="F1351" t="s">
        <v>84</v>
      </c>
      <c r="G1351">
        <v>4</v>
      </c>
      <c r="H1351"/>
      <c r="I1351"/>
      <c r="J1351" s="1">
        <v>0</v>
      </c>
      <c r="K1351" s="1">
        <v>1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f t="shared" si="977"/>
        <v>0</v>
      </c>
      <c r="AH1351" s="1">
        <f t="shared" si="978"/>
        <v>80</v>
      </c>
      <c r="AI1351" s="1">
        <f t="shared" si="979"/>
        <v>0</v>
      </c>
      <c r="AJ1351" s="1">
        <f t="shared" si="980"/>
        <v>0</v>
      </c>
      <c r="AK1351" s="1">
        <f t="shared" si="981"/>
        <v>0</v>
      </c>
      <c r="AL1351" s="1">
        <f t="shared" si="982"/>
        <v>0</v>
      </c>
      <c r="AM1351" s="1">
        <f t="shared" si="983"/>
        <v>0</v>
      </c>
      <c r="AN1351" s="1">
        <f t="shared" si="983"/>
        <v>0</v>
      </c>
      <c r="AO1351" s="1">
        <f t="shared" si="984"/>
        <v>0</v>
      </c>
      <c r="AP1351" s="1">
        <f t="shared" si="985"/>
        <v>0</v>
      </c>
      <c r="AQ1351" s="1">
        <f t="shared" si="986"/>
        <v>0</v>
      </c>
      <c r="AR1351" s="1">
        <f t="shared" si="987"/>
        <v>0</v>
      </c>
      <c r="AS1351" s="1">
        <f t="shared" si="988"/>
        <v>0</v>
      </c>
      <c r="AT1351" s="1">
        <f t="shared" si="989"/>
        <v>0</v>
      </c>
      <c r="AU1351" s="1">
        <f t="shared" si="990"/>
        <v>0</v>
      </c>
      <c r="AV1351" s="1">
        <f t="shared" si="991"/>
        <v>0</v>
      </c>
      <c r="AW1351" s="1">
        <f t="shared" si="992"/>
        <v>0</v>
      </c>
      <c r="AX1351" s="1">
        <f t="shared" si="993"/>
        <v>0</v>
      </c>
      <c r="AY1351" s="1">
        <f t="shared" si="994"/>
        <v>0</v>
      </c>
      <c r="AZ1351" s="1">
        <f t="shared" si="995"/>
        <v>0</v>
      </c>
      <c r="BA1351" s="1">
        <f t="shared" si="996"/>
        <v>0</v>
      </c>
      <c r="BB1351" s="1">
        <f t="shared" si="997"/>
        <v>0</v>
      </c>
      <c r="BC1351" s="1">
        <f t="shared" si="998"/>
        <v>0</v>
      </c>
      <c r="BD1351" s="1">
        <f t="shared" si="999"/>
        <v>80</v>
      </c>
      <c r="BE1351" s="1" t="str">
        <f t="shared" si="1006"/>
        <v>Barge D</v>
      </c>
      <c r="BF1351" s="1">
        <f t="shared" si="1007"/>
        <v>1</v>
      </c>
      <c r="BG1351" s="3">
        <v>1333</v>
      </c>
      <c r="BH1351" s="1">
        <f t="shared" si="1019"/>
        <v>0</v>
      </c>
      <c r="BI1351" s="1">
        <f t="shared" si="1000"/>
        <v>0</v>
      </c>
      <c r="BJ1351" s="3">
        <v>1333</v>
      </c>
      <c r="BK1351" s="1">
        <f t="shared" si="1001"/>
        <v>3</v>
      </c>
      <c r="BL1351" s="1">
        <f t="shared" si="1008"/>
        <v>0</v>
      </c>
      <c r="BM1351" s="1">
        <f t="shared" si="1009"/>
        <v>0</v>
      </c>
      <c r="BN1351" s="1">
        <f t="shared" si="1010"/>
        <v>1</v>
      </c>
      <c r="BO1351" s="1">
        <f t="shared" si="1011"/>
        <v>2</v>
      </c>
      <c r="BP1351" s="1">
        <f t="shared" si="1012"/>
        <v>3</v>
      </c>
      <c r="BQ1351" s="1">
        <f t="shared" si="1013"/>
        <v>4</v>
      </c>
      <c r="BR1351" s="1">
        <f t="shared" si="1014"/>
        <v>5</v>
      </c>
      <c r="BS1351" s="1">
        <f t="shared" si="1015"/>
        <v>6</v>
      </c>
      <c r="BT1351" s="1">
        <f t="shared" si="1016"/>
        <v>7</v>
      </c>
      <c r="BU1351" s="1">
        <f t="shared" si="1017"/>
        <v>8</v>
      </c>
      <c r="BW1351" s="1">
        <f t="shared" si="1022"/>
        <v>0</v>
      </c>
      <c r="BX1351" s="1">
        <f t="shared" si="1022"/>
        <v>0</v>
      </c>
      <c r="BY1351" s="1">
        <f t="shared" si="1022"/>
        <v>70</v>
      </c>
      <c r="BZ1351" s="1">
        <f t="shared" si="1021"/>
        <v>140</v>
      </c>
      <c r="CA1351" s="1">
        <f t="shared" si="1021"/>
        <v>210</v>
      </c>
      <c r="CB1351" s="1">
        <f t="shared" si="1021"/>
        <v>280</v>
      </c>
      <c r="CC1351" s="1">
        <f t="shared" si="1020"/>
        <v>350</v>
      </c>
      <c r="CD1351" s="1">
        <f t="shared" si="1020"/>
        <v>420</v>
      </c>
      <c r="CE1351" s="1">
        <f t="shared" si="1020"/>
        <v>490</v>
      </c>
      <c r="CF1351" s="1">
        <f t="shared" si="1020"/>
        <v>560</v>
      </c>
      <c r="CW1351" s="1">
        <v>1333</v>
      </c>
      <c r="CX1351" s="1">
        <f t="shared" si="1002"/>
        <v>1</v>
      </c>
      <c r="CY1351" s="1" t="s">
        <v>37</v>
      </c>
      <c r="CZ1351" s="1">
        <v>1</v>
      </c>
      <c r="DB1351" s="1">
        <f t="shared" si="1018"/>
        <v>2</v>
      </c>
      <c r="DC1351" s="1" t="s">
        <v>43</v>
      </c>
      <c r="DD1351" s="1">
        <f t="shared" si="1003"/>
        <v>3</v>
      </c>
      <c r="DL1351" s="1">
        <v>1333</v>
      </c>
      <c r="DM1351" s="1">
        <f t="shared" si="1004"/>
        <v>0</v>
      </c>
      <c r="DN1351" s="1">
        <f t="shared" si="1005"/>
        <v>0</v>
      </c>
      <c r="DO1351" s="1" t="s">
        <v>37</v>
      </c>
      <c r="DP1351" s="1">
        <v>0</v>
      </c>
    </row>
    <row r="1352" spans="1:120" ht="15">
      <c r="A1352">
        <v>1334</v>
      </c>
      <c r="B1352">
        <v>1</v>
      </c>
      <c r="C1352" s="25">
        <v>23349</v>
      </c>
      <c r="D1352">
        <v>-1</v>
      </c>
      <c r="E1352">
        <v>2</v>
      </c>
      <c r="F1352" t="s">
        <v>73</v>
      </c>
      <c r="G1352">
        <v>4</v>
      </c>
      <c r="H1352"/>
      <c r="I1352"/>
      <c r="J1352" s="1">
        <v>0</v>
      </c>
      <c r="K1352" s="1">
        <v>0</v>
      </c>
      <c r="L1352" s="1">
        <v>1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f t="shared" si="977"/>
        <v>0</v>
      </c>
      <c r="AH1352" s="1">
        <f t="shared" si="978"/>
        <v>0</v>
      </c>
      <c r="AI1352" s="1">
        <f t="shared" si="979"/>
        <v>40</v>
      </c>
      <c r="AJ1352" s="1">
        <f t="shared" si="980"/>
        <v>0</v>
      </c>
      <c r="AK1352" s="1">
        <f t="shared" si="981"/>
        <v>0</v>
      </c>
      <c r="AL1352" s="1">
        <f t="shared" si="982"/>
        <v>0</v>
      </c>
      <c r="AM1352" s="1">
        <f t="shared" si="983"/>
        <v>0</v>
      </c>
      <c r="AN1352" s="1">
        <f t="shared" si="983"/>
        <v>0</v>
      </c>
      <c r="AO1352" s="1">
        <f t="shared" si="984"/>
        <v>0</v>
      </c>
      <c r="AP1352" s="1">
        <f t="shared" si="985"/>
        <v>0</v>
      </c>
      <c r="AQ1352" s="1">
        <f t="shared" si="986"/>
        <v>0</v>
      </c>
      <c r="AR1352" s="1">
        <f t="shared" si="987"/>
        <v>0</v>
      </c>
      <c r="AS1352" s="1">
        <f t="shared" si="988"/>
        <v>0</v>
      </c>
      <c r="AT1352" s="1">
        <f t="shared" si="989"/>
        <v>0</v>
      </c>
      <c r="AU1352" s="1">
        <f t="shared" si="990"/>
        <v>0</v>
      </c>
      <c r="AV1352" s="1">
        <f t="shared" si="991"/>
        <v>0</v>
      </c>
      <c r="AW1352" s="1">
        <f t="shared" si="992"/>
        <v>0</v>
      </c>
      <c r="AX1352" s="1">
        <f t="shared" si="993"/>
        <v>0</v>
      </c>
      <c r="AY1352" s="1">
        <f t="shared" si="994"/>
        <v>0</v>
      </c>
      <c r="AZ1352" s="1">
        <f t="shared" si="995"/>
        <v>0</v>
      </c>
      <c r="BA1352" s="1">
        <f t="shared" si="996"/>
        <v>0</v>
      </c>
      <c r="BB1352" s="1">
        <f t="shared" si="997"/>
        <v>0</v>
      </c>
      <c r="BC1352" s="1">
        <f t="shared" si="998"/>
        <v>0</v>
      </c>
      <c r="BD1352" s="1">
        <f t="shared" si="999"/>
        <v>40</v>
      </c>
      <c r="BE1352" s="1" t="str">
        <f t="shared" si="1006"/>
        <v>Barge E</v>
      </c>
      <c r="BF1352" s="1">
        <f t="shared" si="1007"/>
        <v>1</v>
      </c>
      <c r="BG1352" s="3">
        <v>1334</v>
      </c>
      <c r="BH1352" s="1">
        <f t="shared" si="1019"/>
        <v>0</v>
      </c>
      <c r="BI1352" s="1">
        <f t="shared" si="1000"/>
        <v>0</v>
      </c>
      <c r="BJ1352" s="3">
        <v>1334</v>
      </c>
      <c r="BK1352" s="1">
        <f t="shared" si="1001"/>
        <v>3</v>
      </c>
      <c r="BL1352" s="1">
        <f t="shared" si="1008"/>
        <v>0</v>
      </c>
      <c r="BM1352" s="1">
        <f t="shared" si="1009"/>
        <v>0</v>
      </c>
      <c r="BN1352" s="1">
        <f t="shared" si="1010"/>
        <v>1</v>
      </c>
      <c r="BO1352" s="1">
        <f t="shared" si="1011"/>
        <v>2</v>
      </c>
      <c r="BP1352" s="1">
        <f t="shared" si="1012"/>
        <v>3</v>
      </c>
      <c r="BQ1352" s="1">
        <f t="shared" si="1013"/>
        <v>4</v>
      </c>
      <c r="BR1352" s="1">
        <f t="shared" si="1014"/>
        <v>5</v>
      </c>
      <c r="BS1352" s="1">
        <f t="shared" si="1015"/>
        <v>6</v>
      </c>
      <c r="BT1352" s="1">
        <f t="shared" si="1016"/>
        <v>7</v>
      </c>
      <c r="BU1352" s="1">
        <f t="shared" si="1017"/>
        <v>8</v>
      </c>
      <c r="BW1352" s="1">
        <f t="shared" si="1022"/>
        <v>0</v>
      </c>
      <c r="BX1352" s="1">
        <f t="shared" si="1022"/>
        <v>0</v>
      </c>
      <c r="BY1352" s="1">
        <f t="shared" si="1022"/>
        <v>50</v>
      </c>
      <c r="BZ1352" s="1">
        <f t="shared" si="1021"/>
        <v>100</v>
      </c>
      <c r="CA1352" s="1">
        <f t="shared" si="1021"/>
        <v>150</v>
      </c>
      <c r="CB1352" s="1">
        <f t="shared" si="1021"/>
        <v>200</v>
      </c>
      <c r="CC1352" s="1">
        <f t="shared" si="1020"/>
        <v>250</v>
      </c>
      <c r="CD1352" s="1">
        <f t="shared" si="1020"/>
        <v>300</v>
      </c>
      <c r="CE1352" s="1">
        <f t="shared" si="1020"/>
        <v>350</v>
      </c>
      <c r="CF1352" s="1">
        <f t="shared" si="1020"/>
        <v>400</v>
      </c>
      <c r="CW1352" s="1">
        <v>1334</v>
      </c>
      <c r="CX1352" s="1">
        <f t="shared" si="1002"/>
        <v>1</v>
      </c>
      <c r="CY1352" s="1" t="s">
        <v>37</v>
      </c>
      <c r="CZ1352" s="1">
        <v>1</v>
      </c>
      <c r="DB1352" s="1">
        <f t="shared" si="1018"/>
        <v>2</v>
      </c>
      <c r="DC1352" s="1" t="s">
        <v>43</v>
      </c>
      <c r="DD1352" s="1">
        <f t="shared" si="1003"/>
        <v>2</v>
      </c>
      <c r="DL1352" s="1">
        <v>1334</v>
      </c>
      <c r="DM1352" s="1">
        <f t="shared" si="1004"/>
        <v>0</v>
      </c>
      <c r="DN1352" s="1">
        <f t="shared" si="1005"/>
        <v>0</v>
      </c>
      <c r="DO1352" s="1" t="s">
        <v>37</v>
      </c>
      <c r="DP1352" s="1">
        <v>0</v>
      </c>
    </row>
    <row r="1353" spans="1:120" ht="15">
      <c r="A1353">
        <v>1335</v>
      </c>
      <c r="B1353">
        <v>2</v>
      </c>
      <c r="C1353" s="25">
        <v>29220</v>
      </c>
      <c r="D1353">
        <v>1</v>
      </c>
      <c r="E1353">
        <v>6</v>
      </c>
      <c r="F1353" t="s">
        <v>73</v>
      </c>
      <c r="G1353">
        <v>3</v>
      </c>
      <c r="H1353"/>
      <c r="I1353"/>
      <c r="J1353" s="1">
        <v>0</v>
      </c>
      <c r="K1353" s="1">
        <v>0</v>
      </c>
      <c r="L1353" s="1">
        <v>0</v>
      </c>
      <c r="M1353" s="1">
        <v>0</v>
      </c>
      <c r="N1353" s="1">
        <v>0</v>
      </c>
      <c r="O1353" s="1">
        <v>1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f t="shared" si="977"/>
        <v>0</v>
      </c>
      <c r="AH1353" s="1">
        <f t="shared" si="978"/>
        <v>0</v>
      </c>
      <c r="AI1353" s="1">
        <f t="shared" si="979"/>
        <v>0</v>
      </c>
      <c r="AJ1353" s="1">
        <f t="shared" si="980"/>
        <v>0</v>
      </c>
      <c r="AK1353" s="1">
        <f t="shared" si="981"/>
        <v>0</v>
      </c>
      <c r="AL1353" s="1">
        <f t="shared" si="982"/>
        <v>80</v>
      </c>
      <c r="AM1353" s="1">
        <f t="shared" si="983"/>
        <v>0</v>
      </c>
      <c r="AN1353" s="1">
        <f t="shared" si="983"/>
        <v>0</v>
      </c>
      <c r="AO1353" s="1">
        <f t="shared" si="984"/>
        <v>0</v>
      </c>
      <c r="AP1353" s="1">
        <f t="shared" si="985"/>
        <v>0</v>
      </c>
      <c r="AQ1353" s="1">
        <f t="shared" si="986"/>
        <v>0</v>
      </c>
      <c r="AR1353" s="1">
        <f t="shared" si="987"/>
        <v>0</v>
      </c>
      <c r="AS1353" s="1">
        <f t="shared" si="988"/>
        <v>0</v>
      </c>
      <c r="AT1353" s="1">
        <f t="shared" si="989"/>
        <v>0</v>
      </c>
      <c r="AU1353" s="1">
        <f t="shared" si="990"/>
        <v>0</v>
      </c>
      <c r="AV1353" s="1">
        <f t="shared" si="991"/>
        <v>0</v>
      </c>
      <c r="AW1353" s="1">
        <f t="shared" si="992"/>
        <v>0</v>
      </c>
      <c r="AX1353" s="1">
        <f t="shared" si="993"/>
        <v>0</v>
      </c>
      <c r="AY1353" s="1">
        <f t="shared" si="994"/>
        <v>0</v>
      </c>
      <c r="AZ1353" s="1">
        <f t="shared" si="995"/>
        <v>0</v>
      </c>
      <c r="BA1353" s="1">
        <f t="shared" si="996"/>
        <v>0</v>
      </c>
      <c r="BB1353" s="1">
        <f t="shared" si="997"/>
        <v>0</v>
      </c>
      <c r="BC1353" s="1">
        <f t="shared" si="998"/>
        <v>0</v>
      </c>
      <c r="BD1353" s="1">
        <f t="shared" si="999"/>
        <v>80</v>
      </c>
      <c r="BE1353" s="1" t="str">
        <f t="shared" si="1006"/>
        <v>Barge C</v>
      </c>
      <c r="BF1353" s="1">
        <f t="shared" si="1007"/>
        <v>2</v>
      </c>
      <c r="BG1353" s="3">
        <v>1335</v>
      </c>
      <c r="BH1353" s="1">
        <f t="shared" si="1019"/>
        <v>0</v>
      </c>
      <c r="BI1353" s="1">
        <f t="shared" si="1000"/>
        <v>0</v>
      </c>
      <c r="BJ1353" s="3">
        <v>1335</v>
      </c>
      <c r="BK1353" s="1">
        <f t="shared" si="1001"/>
        <v>4</v>
      </c>
      <c r="BL1353" s="1">
        <f t="shared" si="1008"/>
        <v>0</v>
      </c>
      <c r="BM1353" s="1">
        <f t="shared" si="1009"/>
        <v>0</v>
      </c>
      <c r="BN1353" s="1">
        <f t="shared" si="1010"/>
        <v>0</v>
      </c>
      <c r="BO1353" s="1">
        <f t="shared" si="1011"/>
        <v>1</v>
      </c>
      <c r="BP1353" s="1">
        <f t="shared" si="1012"/>
        <v>2</v>
      </c>
      <c r="BQ1353" s="1">
        <f t="shared" si="1013"/>
        <v>3</v>
      </c>
      <c r="BR1353" s="1">
        <f t="shared" si="1014"/>
        <v>4</v>
      </c>
      <c r="BS1353" s="1">
        <f t="shared" si="1015"/>
        <v>5</v>
      </c>
      <c r="BT1353" s="1">
        <f t="shared" si="1016"/>
        <v>6</v>
      </c>
      <c r="BU1353" s="1">
        <f t="shared" si="1017"/>
        <v>7</v>
      </c>
      <c r="BW1353" s="1">
        <f t="shared" si="1022"/>
        <v>0</v>
      </c>
      <c r="BX1353" s="1">
        <f t="shared" si="1022"/>
        <v>0</v>
      </c>
      <c r="BY1353" s="1">
        <f t="shared" si="1022"/>
        <v>0</v>
      </c>
      <c r="BZ1353" s="1">
        <f t="shared" si="1021"/>
        <v>70</v>
      </c>
      <c r="CA1353" s="1">
        <f t="shared" si="1021"/>
        <v>140</v>
      </c>
      <c r="CB1353" s="1">
        <f t="shared" si="1021"/>
        <v>210</v>
      </c>
      <c r="CC1353" s="1">
        <f t="shared" si="1020"/>
        <v>280</v>
      </c>
      <c r="CD1353" s="1">
        <f t="shared" si="1020"/>
        <v>350</v>
      </c>
      <c r="CE1353" s="1">
        <f t="shared" si="1020"/>
        <v>420</v>
      </c>
      <c r="CF1353" s="1">
        <f t="shared" si="1020"/>
        <v>490</v>
      </c>
      <c r="CW1353" s="1">
        <v>1335</v>
      </c>
      <c r="CX1353" s="1">
        <f t="shared" si="1002"/>
        <v>1</v>
      </c>
      <c r="CY1353" s="1" t="s">
        <v>37</v>
      </c>
      <c r="CZ1353" s="1">
        <v>1</v>
      </c>
      <c r="DB1353" s="1">
        <f t="shared" si="1018"/>
        <v>3</v>
      </c>
      <c r="DC1353" s="1" t="s">
        <v>43</v>
      </c>
      <c r="DD1353" s="1">
        <f t="shared" si="1003"/>
        <v>6</v>
      </c>
      <c r="DL1353" s="1">
        <v>1335</v>
      </c>
      <c r="DM1353" s="1">
        <f t="shared" si="1004"/>
        <v>2</v>
      </c>
      <c r="DN1353" s="1">
        <f t="shared" si="1005"/>
        <v>0</v>
      </c>
      <c r="DO1353" s="1" t="s">
        <v>37</v>
      </c>
      <c r="DP1353" s="1">
        <v>0</v>
      </c>
    </row>
    <row r="1354" spans="1:120" ht="15">
      <c r="A1354">
        <v>1336</v>
      </c>
      <c r="B1354">
        <v>2</v>
      </c>
      <c r="C1354" s="25">
        <v>21567</v>
      </c>
      <c r="D1354">
        <v>5</v>
      </c>
      <c r="E1354">
        <v>10</v>
      </c>
      <c r="F1354" t="s">
        <v>74</v>
      </c>
      <c r="G1354">
        <v>4</v>
      </c>
      <c r="H1354"/>
      <c r="I1354"/>
      <c r="J1354" s="1">
        <v>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1</v>
      </c>
      <c r="AD1354" s="1">
        <v>0</v>
      </c>
      <c r="AE1354" s="1">
        <v>0</v>
      </c>
      <c r="AF1354" s="1">
        <v>0</v>
      </c>
      <c r="AG1354" s="1">
        <f t="shared" si="977"/>
        <v>0</v>
      </c>
      <c r="AH1354" s="1">
        <f t="shared" si="978"/>
        <v>0</v>
      </c>
      <c r="AI1354" s="1">
        <f t="shared" si="979"/>
        <v>0</v>
      </c>
      <c r="AJ1354" s="1">
        <f t="shared" si="980"/>
        <v>0</v>
      </c>
      <c r="AK1354" s="1">
        <f t="shared" si="981"/>
        <v>0</v>
      </c>
      <c r="AL1354" s="1">
        <f t="shared" si="982"/>
        <v>0</v>
      </c>
      <c r="AM1354" s="1">
        <f t="shared" si="983"/>
        <v>0</v>
      </c>
      <c r="AN1354" s="1">
        <f t="shared" si="983"/>
        <v>0</v>
      </c>
      <c r="AO1354" s="1">
        <f t="shared" si="984"/>
        <v>0</v>
      </c>
      <c r="AP1354" s="1">
        <f t="shared" si="985"/>
        <v>0</v>
      </c>
      <c r="AQ1354" s="1">
        <f t="shared" si="986"/>
        <v>0</v>
      </c>
      <c r="AR1354" s="1">
        <f t="shared" si="987"/>
        <v>0</v>
      </c>
      <c r="AS1354" s="1">
        <f t="shared" si="988"/>
        <v>0</v>
      </c>
      <c r="AT1354" s="1">
        <f t="shared" si="989"/>
        <v>0</v>
      </c>
      <c r="AU1354" s="1">
        <f t="shared" si="990"/>
        <v>0</v>
      </c>
      <c r="AV1354" s="1">
        <f t="shared" si="991"/>
        <v>0</v>
      </c>
      <c r="AW1354" s="1">
        <f t="shared" si="992"/>
        <v>0</v>
      </c>
      <c r="AX1354" s="1">
        <f t="shared" si="993"/>
        <v>0</v>
      </c>
      <c r="AY1354" s="1">
        <f t="shared" si="994"/>
        <v>0</v>
      </c>
      <c r="AZ1354" s="1">
        <f t="shared" si="995"/>
        <v>80</v>
      </c>
      <c r="BA1354" s="1">
        <f t="shared" si="996"/>
        <v>0</v>
      </c>
      <c r="BB1354" s="1">
        <f t="shared" si="997"/>
        <v>0</v>
      </c>
      <c r="BC1354" s="1">
        <f t="shared" si="998"/>
        <v>0</v>
      </c>
      <c r="BD1354" s="1">
        <f t="shared" si="999"/>
        <v>80</v>
      </c>
      <c r="BE1354" s="1" t="str">
        <f t="shared" si="1006"/>
        <v>Barge D</v>
      </c>
      <c r="BF1354" s="1">
        <f t="shared" si="1007"/>
        <v>8</v>
      </c>
      <c r="BG1354" s="3">
        <v>1336</v>
      </c>
      <c r="BH1354" s="1">
        <f t="shared" si="1019"/>
        <v>0</v>
      </c>
      <c r="BI1354" s="1">
        <f t="shared" si="1000"/>
        <v>0</v>
      </c>
      <c r="BJ1354" s="3">
        <v>1336</v>
      </c>
      <c r="BK1354" s="1">
        <f t="shared" si="1001"/>
        <v>9</v>
      </c>
      <c r="BL1354" s="1">
        <f t="shared" si="1008"/>
        <v>0</v>
      </c>
      <c r="BM1354" s="1">
        <f t="shared" si="1009"/>
        <v>0</v>
      </c>
      <c r="BN1354" s="1">
        <f t="shared" si="1010"/>
        <v>0</v>
      </c>
      <c r="BO1354" s="1">
        <f t="shared" si="1011"/>
        <v>0</v>
      </c>
      <c r="BP1354" s="1">
        <f t="shared" si="1012"/>
        <v>0</v>
      </c>
      <c r="BQ1354" s="1">
        <f t="shared" si="1013"/>
        <v>0</v>
      </c>
      <c r="BR1354" s="1">
        <f t="shared" si="1014"/>
        <v>0</v>
      </c>
      <c r="BS1354" s="1">
        <f t="shared" si="1015"/>
        <v>0</v>
      </c>
      <c r="BT1354" s="1">
        <f t="shared" si="1016"/>
        <v>1</v>
      </c>
      <c r="BU1354" s="1">
        <f t="shared" si="1017"/>
        <v>2</v>
      </c>
      <c r="BW1354" s="1">
        <f t="shared" si="1022"/>
        <v>0</v>
      </c>
      <c r="BX1354" s="1">
        <f t="shared" si="1022"/>
        <v>0</v>
      </c>
      <c r="BY1354" s="1">
        <f t="shared" si="1022"/>
        <v>0</v>
      </c>
      <c r="BZ1354" s="1">
        <f t="shared" si="1021"/>
        <v>0</v>
      </c>
      <c r="CA1354" s="1">
        <f t="shared" si="1021"/>
        <v>0</v>
      </c>
      <c r="CB1354" s="1">
        <f t="shared" si="1021"/>
        <v>0</v>
      </c>
      <c r="CC1354" s="1">
        <f t="shared" si="1020"/>
        <v>0</v>
      </c>
      <c r="CD1354" s="1">
        <f t="shared" si="1020"/>
        <v>0</v>
      </c>
      <c r="CE1354" s="1">
        <f t="shared" si="1020"/>
        <v>70</v>
      </c>
      <c r="CF1354" s="1">
        <f t="shared" si="1020"/>
        <v>140</v>
      </c>
      <c r="CW1354" s="1">
        <v>1336</v>
      </c>
      <c r="CX1354" s="1">
        <f t="shared" si="1002"/>
        <v>1</v>
      </c>
      <c r="CY1354" s="1" t="s">
        <v>37</v>
      </c>
      <c r="CZ1354" s="1">
        <v>1</v>
      </c>
      <c r="DB1354" s="1">
        <f t="shared" si="1018"/>
        <v>9</v>
      </c>
      <c r="DC1354" s="1" t="s">
        <v>43</v>
      </c>
      <c r="DD1354" s="1">
        <f t="shared" si="1003"/>
        <v>10</v>
      </c>
      <c r="DL1354" s="1">
        <v>1336</v>
      </c>
      <c r="DM1354" s="1">
        <f t="shared" si="1004"/>
        <v>6</v>
      </c>
      <c r="DN1354" s="1">
        <f t="shared" si="1005"/>
        <v>0</v>
      </c>
      <c r="DO1354" s="1" t="s">
        <v>37</v>
      </c>
      <c r="DP1354" s="1">
        <v>0</v>
      </c>
    </row>
    <row r="1355" spans="1:120" ht="15">
      <c r="A1355">
        <v>1337</v>
      </c>
      <c r="B1355">
        <v>1</v>
      </c>
      <c r="C1355" s="25">
        <v>2300</v>
      </c>
      <c r="D1355">
        <v>-1</v>
      </c>
      <c r="E1355">
        <v>4</v>
      </c>
      <c r="F1355" t="s">
        <v>73</v>
      </c>
      <c r="G1355">
        <v>4</v>
      </c>
      <c r="H1355"/>
      <c r="I1355"/>
      <c r="J1355" s="1">
        <v>0</v>
      </c>
      <c r="K1355" s="1">
        <v>0</v>
      </c>
      <c r="L1355" s="1">
        <v>1</v>
      </c>
      <c r="M1355" s="1">
        <v>0</v>
      </c>
      <c r="N1355" s="1">
        <v>0</v>
      </c>
      <c r="O1355" s="1">
        <v>0</v>
      </c>
      <c r="P1355" s="1">
        <v>0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v>0</v>
      </c>
      <c r="AD1355" s="1">
        <v>0</v>
      </c>
      <c r="AE1355" s="1">
        <v>0</v>
      </c>
      <c r="AF1355" s="1">
        <v>0</v>
      </c>
      <c r="AG1355" s="1">
        <f t="shared" si="977"/>
        <v>0</v>
      </c>
      <c r="AH1355" s="1">
        <f t="shared" si="978"/>
        <v>0</v>
      </c>
      <c r="AI1355" s="1">
        <f t="shared" si="979"/>
        <v>40</v>
      </c>
      <c r="AJ1355" s="1">
        <f t="shared" si="980"/>
        <v>0</v>
      </c>
      <c r="AK1355" s="1">
        <f t="shared" si="981"/>
        <v>0</v>
      </c>
      <c r="AL1355" s="1">
        <f t="shared" si="982"/>
        <v>0</v>
      </c>
      <c r="AM1355" s="1">
        <f t="shared" si="983"/>
        <v>0</v>
      </c>
      <c r="AN1355" s="1">
        <f t="shared" si="983"/>
        <v>0</v>
      </c>
      <c r="AO1355" s="1">
        <f t="shared" si="984"/>
        <v>0</v>
      </c>
      <c r="AP1355" s="1">
        <f t="shared" si="985"/>
        <v>0</v>
      </c>
      <c r="AQ1355" s="1">
        <f t="shared" si="986"/>
        <v>0</v>
      </c>
      <c r="AR1355" s="1">
        <f t="shared" si="987"/>
        <v>0</v>
      </c>
      <c r="AS1355" s="1">
        <f t="shared" si="988"/>
        <v>0</v>
      </c>
      <c r="AT1355" s="1">
        <f t="shared" si="989"/>
        <v>0</v>
      </c>
      <c r="AU1355" s="1">
        <f t="shared" si="990"/>
        <v>0</v>
      </c>
      <c r="AV1355" s="1">
        <f t="shared" si="991"/>
        <v>0</v>
      </c>
      <c r="AW1355" s="1">
        <f t="shared" si="992"/>
        <v>0</v>
      </c>
      <c r="AX1355" s="1">
        <f t="shared" si="993"/>
        <v>0</v>
      </c>
      <c r="AY1355" s="1">
        <f t="shared" si="994"/>
        <v>0</v>
      </c>
      <c r="AZ1355" s="1">
        <f t="shared" si="995"/>
        <v>0</v>
      </c>
      <c r="BA1355" s="1">
        <f t="shared" si="996"/>
        <v>0</v>
      </c>
      <c r="BB1355" s="1">
        <f t="shared" si="997"/>
        <v>0</v>
      </c>
      <c r="BC1355" s="1">
        <f t="shared" si="998"/>
        <v>0</v>
      </c>
      <c r="BD1355" s="1">
        <f t="shared" si="999"/>
        <v>40</v>
      </c>
      <c r="BE1355" s="1" t="str">
        <f t="shared" si="1006"/>
        <v>Barge E</v>
      </c>
      <c r="BF1355" s="1">
        <f t="shared" si="1007"/>
        <v>1</v>
      </c>
      <c r="BG1355" s="3">
        <v>1337</v>
      </c>
      <c r="BH1355" s="1">
        <f t="shared" si="1019"/>
        <v>0</v>
      </c>
      <c r="BI1355" s="1">
        <f t="shared" si="1000"/>
        <v>0</v>
      </c>
      <c r="BJ1355" s="3">
        <v>1337</v>
      </c>
      <c r="BK1355" s="1">
        <f t="shared" si="1001"/>
        <v>3</v>
      </c>
      <c r="BL1355" s="1">
        <f t="shared" si="1008"/>
        <v>0</v>
      </c>
      <c r="BM1355" s="1">
        <f t="shared" si="1009"/>
        <v>0</v>
      </c>
      <c r="BN1355" s="1">
        <f t="shared" si="1010"/>
        <v>1</v>
      </c>
      <c r="BO1355" s="1">
        <f t="shared" si="1011"/>
        <v>2</v>
      </c>
      <c r="BP1355" s="1">
        <f t="shared" si="1012"/>
        <v>3</v>
      </c>
      <c r="BQ1355" s="1">
        <f t="shared" si="1013"/>
        <v>4</v>
      </c>
      <c r="BR1355" s="1">
        <f t="shared" si="1014"/>
        <v>5</v>
      </c>
      <c r="BS1355" s="1">
        <f t="shared" si="1015"/>
        <v>6</v>
      </c>
      <c r="BT1355" s="1">
        <f t="shared" si="1016"/>
        <v>7</v>
      </c>
      <c r="BU1355" s="1">
        <f t="shared" si="1017"/>
        <v>8</v>
      </c>
      <c r="BW1355" s="1">
        <f t="shared" si="1022"/>
        <v>0</v>
      </c>
      <c r="BX1355" s="1">
        <f t="shared" si="1022"/>
        <v>0</v>
      </c>
      <c r="BY1355" s="1">
        <f t="shared" si="1022"/>
        <v>50</v>
      </c>
      <c r="BZ1355" s="1">
        <f t="shared" si="1021"/>
        <v>100</v>
      </c>
      <c r="CA1355" s="1">
        <f t="shared" si="1021"/>
        <v>150</v>
      </c>
      <c r="CB1355" s="1">
        <f t="shared" si="1021"/>
        <v>200</v>
      </c>
      <c r="CC1355" s="1">
        <f t="shared" si="1020"/>
        <v>250</v>
      </c>
      <c r="CD1355" s="1">
        <f t="shared" si="1020"/>
        <v>300</v>
      </c>
      <c r="CE1355" s="1">
        <f t="shared" si="1020"/>
        <v>350</v>
      </c>
      <c r="CF1355" s="1">
        <f t="shared" si="1020"/>
        <v>400</v>
      </c>
      <c r="CW1355" s="1">
        <v>1337</v>
      </c>
      <c r="CX1355" s="1">
        <f t="shared" si="1002"/>
        <v>1</v>
      </c>
      <c r="CY1355" s="1" t="s">
        <v>37</v>
      </c>
      <c r="CZ1355" s="1">
        <v>1</v>
      </c>
      <c r="DB1355" s="1">
        <f t="shared" si="1018"/>
        <v>2</v>
      </c>
      <c r="DC1355" s="1" t="s">
        <v>43</v>
      </c>
      <c r="DD1355" s="1">
        <f t="shared" si="1003"/>
        <v>4</v>
      </c>
      <c r="DL1355" s="1">
        <v>1337</v>
      </c>
      <c r="DM1355" s="1">
        <f t="shared" si="1004"/>
        <v>0</v>
      </c>
      <c r="DN1355" s="1">
        <f t="shared" si="1005"/>
        <v>0</v>
      </c>
      <c r="DO1355" s="1" t="s">
        <v>37</v>
      </c>
      <c r="DP1355" s="1">
        <v>0</v>
      </c>
    </row>
    <row r="1356" spans="1:120" ht="15">
      <c r="A1356">
        <v>1338</v>
      </c>
      <c r="B1356">
        <v>1</v>
      </c>
      <c r="C1356" s="25">
        <v>24740</v>
      </c>
      <c r="D1356">
        <v>3</v>
      </c>
      <c r="E1356">
        <v>7</v>
      </c>
      <c r="F1356" t="s">
        <v>73</v>
      </c>
      <c r="G1356">
        <v>4</v>
      </c>
      <c r="H1356"/>
      <c r="I1356"/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0</v>
      </c>
      <c r="P1356" s="1">
        <v>0</v>
      </c>
      <c r="Q1356" s="1">
        <v>0</v>
      </c>
      <c r="R1356" s="1">
        <v>0</v>
      </c>
      <c r="S1356" s="1">
        <v>0</v>
      </c>
      <c r="T1356" s="1">
        <v>0</v>
      </c>
      <c r="U1356" s="1">
        <v>0</v>
      </c>
      <c r="V1356" s="1">
        <v>0</v>
      </c>
      <c r="W1356" s="1">
        <v>0</v>
      </c>
      <c r="X1356" s="1">
        <v>1</v>
      </c>
      <c r="Y1356" s="1">
        <v>0</v>
      </c>
      <c r="Z1356" s="1">
        <v>0</v>
      </c>
      <c r="AA1356" s="1">
        <v>0</v>
      </c>
      <c r="AB1356" s="1">
        <v>0</v>
      </c>
      <c r="AC1356" s="1">
        <v>0</v>
      </c>
      <c r="AD1356" s="1">
        <v>0</v>
      </c>
      <c r="AE1356" s="1">
        <v>0</v>
      </c>
      <c r="AF1356" s="1">
        <v>0</v>
      </c>
      <c r="AG1356" s="1">
        <f t="shared" si="977"/>
        <v>0</v>
      </c>
      <c r="AH1356" s="1">
        <f t="shared" si="978"/>
        <v>0</v>
      </c>
      <c r="AI1356" s="1">
        <f t="shared" si="979"/>
        <v>0</v>
      </c>
      <c r="AJ1356" s="1">
        <f t="shared" si="980"/>
        <v>0</v>
      </c>
      <c r="AK1356" s="1">
        <f t="shared" si="981"/>
        <v>0</v>
      </c>
      <c r="AL1356" s="1">
        <f t="shared" si="982"/>
        <v>0</v>
      </c>
      <c r="AM1356" s="1">
        <f t="shared" si="983"/>
        <v>0</v>
      </c>
      <c r="AN1356" s="1">
        <f t="shared" si="983"/>
        <v>0</v>
      </c>
      <c r="AO1356" s="1">
        <f t="shared" si="984"/>
        <v>0</v>
      </c>
      <c r="AP1356" s="1">
        <f t="shared" si="985"/>
        <v>0</v>
      </c>
      <c r="AQ1356" s="1">
        <f t="shared" si="986"/>
        <v>0</v>
      </c>
      <c r="AR1356" s="1">
        <f t="shared" si="987"/>
        <v>0</v>
      </c>
      <c r="AS1356" s="1">
        <f t="shared" si="988"/>
        <v>0</v>
      </c>
      <c r="AT1356" s="1">
        <f t="shared" si="989"/>
        <v>0</v>
      </c>
      <c r="AU1356" s="1">
        <f t="shared" si="990"/>
        <v>40</v>
      </c>
      <c r="AV1356" s="1">
        <f t="shared" si="991"/>
        <v>0</v>
      </c>
      <c r="AW1356" s="1">
        <f t="shared" si="992"/>
        <v>0</v>
      </c>
      <c r="AX1356" s="1">
        <f t="shared" si="993"/>
        <v>0</v>
      </c>
      <c r="AY1356" s="1">
        <f t="shared" si="994"/>
        <v>0</v>
      </c>
      <c r="AZ1356" s="1">
        <f t="shared" si="995"/>
        <v>0</v>
      </c>
      <c r="BA1356" s="1">
        <f t="shared" si="996"/>
        <v>0</v>
      </c>
      <c r="BB1356" s="1">
        <f t="shared" si="997"/>
        <v>0</v>
      </c>
      <c r="BC1356" s="1">
        <f t="shared" si="998"/>
        <v>0</v>
      </c>
      <c r="BD1356" s="1">
        <f t="shared" si="999"/>
        <v>40</v>
      </c>
      <c r="BE1356" s="1" t="str">
        <f t="shared" si="1006"/>
        <v>Barge A</v>
      </c>
      <c r="BF1356" s="1">
        <f t="shared" si="1007"/>
        <v>6</v>
      </c>
      <c r="BG1356" s="3">
        <v>1338</v>
      </c>
      <c r="BH1356" s="1">
        <f t="shared" si="1019"/>
        <v>0</v>
      </c>
      <c r="BI1356" s="1">
        <f t="shared" si="1000"/>
        <v>0</v>
      </c>
      <c r="BJ1356" s="3">
        <v>1338</v>
      </c>
      <c r="BK1356" s="1">
        <f t="shared" si="1001"/>
        <v>7</v>
      </c>
      <c r="BL1356" s="1">
        <f t="shared" si="1008"/>
        <v>0</v>
      </c>
      <c r="BM1356" s="1">
        <f t="shared" si="1009"/>
        <v>0</v>
      </c>
      <c r="BN1356" s="1">
        <f t="shared" si="1010"/>
        <v>0</v>
      </c>
      <c r="BO1356" s="1">
        <f t="shared" si="1011"/>
        <v>0</v>
      </c>
      <c r="BP1356" s="1">
        <f t="shared" si="1012"/>
        <v>0</v>
      </c>
      <c r="BQ1356" s="1">
        <f t="shared" si="1013"/>
        <v>0</v>
      </c>
      <c r="BR1356" s="1">
        <f t="shared" si="1014"/>
        <v>1</v>
      </c>
      <c r="BS1356" s="1">
        <f t="shared" si="1015"/>
        <v>2</v>
      </c>
      <c r="BT1356" s="1">
        <f t="shared" si="1016"/>
        <v>3</v>
      </c>
      <c r="BU1356" s="1">
        <f t="shared" si="1017"/>
        <v>4</v>
      </c>
      <c r="BW1356" s="1">
        <f t="shared" si="1022"/>
        <v>0</v>
      </c>
      <c r="BX1356" s="1">
        <f t="shared" si="1022"/>
        <v>0</v>
      </c>
      <c r="BY1356" s="1">
        <f t="shared" si="1022"/>
        <v>0</v>
      </c>
      <c r="BZ1356" s="1">
        <f t="shared" si="1021"/>
        <v>0</v>
      </c>
      <c r="CA1356" s="1">
        <f t="shared" si="1021"/>
        <v>0</v>
      </c>
      <c r="CB1356" s="1">
        <f t="shared" si="1021"/>
        <v>0</v>
      </c>
      <c r="CC1356" s="1">
        <f t="shared" si="1020"/>
        <v>50</v>
      </c>
      <c r="CD1356" s="1">
        <f t="shared" si="1020"/>
        <v>100</v>
      </c>
      <c r="CE1356" s="1">
        <f t="shared" si="1020"/>
        <v>150</v>
      </c>
      <c r="CF1356" s="1">
        <f t="shared" si="1020"/>
        <v>200</v>
      </c>
      <c r="CW1356" s="1">
        <v>1338</v>
      </c>
      <c r="CX1356" s="1">
        <f t="shared" si="1002"/>
        <v>1</v>
      </c>
      <c r="CY1356" s="1" t="s">
        <v>37</v>
      </c>
      <c r="CZ1356" s="1">
        <v>1</v>
      </c>
      <c r="DB1356" s="1">
        <f t="shared" si="1018"/>
        <v>7</v>
      </c>
      <c r="DC1356" s="1" t="s">
        <v>43</v>
      </c>
      <c r="DD1356" s="1">
        <f t="shared" si="1003"/>
        <v>7</v>
      </c>
      <c r="DL1356" s="1">
        <v>1338</v>
      </c>
      <c r="DM1356" s="1">
        <f t="shared" si="1004"/>
        <v>4</v>
      </c>
      <c r="DN1356" s="1">
        <f t="shared" si="1005"/>
        <v>0</v>
      </c>
      <c r="DO1356" s="1" t="s">
        <v>37</v>
      </c>
      <c r="DP1356" s="1">
        <v>0</v>
      </c>
    </row>
    <row r="1357" spans="1:120" ht="15">
      <c r="A1357">
        <v>1339</v>
      </c>
      <c r="B1357">
        <v>1</v>
      </c>
      <c r="C1357" s="25">
        <v>15432</v>
      </c>
      <c r="D1357">
        <v>-1</v>
      </c>
      <c r="E1357">
        <v>2</v>
      </c>
      <c r="F1357" t="s">
        <v>73</v>
      </c>
      <c r="G1357">
        <v>4</v>
      </c>
      <c r="H1357"/>
      <c r="I1357"/>
      <c r="J1357" s="1">
        <v>0</v>
      </c>
      <c r="K1357" s="1">
        <v>0</v>
      </c>
      <c r="L1357" s="1">
        <v>1</v>
      </c>
      <c r="M1357" s="1">
        <v>0</v>
      </c>
      <c r="N1357" s="1">
        <v>0</v>
      </c>
      <c r="O1357" s="1">
        <v>0</v>
      </c>
      <c r="P1357" s="1">
        <v>0</v>
      </c>
      <c r="Q1357" s="1">
        <v>0</v>
      </c>
      <c r="R1357" s="1">
        <v>0</v>
      </c>
      <c r="S1357" s="1">
        <v>0</v>
      </c>
      <c r="T1357" s="1"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">
        <v>0</v>
      </c>
      <c r="AE1357" s="1">
        <v>0</v>
      </c>
      <c r="AF1357" s="1">
        <v>0</v>
      </c>
      <c r="AG1357" s="1">
        <f t="shared" si="977"/>
        <v>0</v>
      </c>
      <c r="AH1357" s="1">
        <f t="shared" si="978"/>
        <v>0</v>
      </c>
      <c r="AI1357" s="1">
        <f t="shared" si="979"/>
        <v>40</v>
      </c>
      <c r="AJ1357" s="1">
        <f t="shared" si="980"/>
        <v>0</v>
      </c>
      <c r="AK1357" s="1">
        <f t="shared" si="981"/>
        <v>0</v>
      </c>
      <c r="AL1357" s="1">
        <f t="shared" si="982"/>
        <v>0</v>
      </c>
      <c r="AM1357" s="1">
        <f t="shared" si="983"/>
        <v>0</v>
      </c>
      <c r="AN1357" s="1">
        <f t="shared" si="983"/>
        <v>0</v>
      </c>
      <c r="AO1357" s="1">
        <f t="shared" si="984"/>
        <v>0</v>
      </c>
      <c r="AP1357" s="1">
        <f t="shared" si="985"/>
        <v>0</v>
      </c>
      <c r="AQ1357" s="1">
        <f t="shared" si="986"/>
        <v>0</v>
      </c>
      <c r="AR1357" s="1">
        <f t="shared" si="987"/>
        <v>0</v>
      </c>
      <c r="AS1357" s="1">
        <f t="shared" si="988"/>
        <v>0</v>
      </c>
      <c r="AT1357" s="1">
        <f t="shared" si="989"/>
        <v>0</v>
      </c>
      <c r="AU1357" s="1">
        <f t="shared" si="990"/>
        <v>0</v>
      </c>
      <c r="AV1357" s="1">
        <f t="shared" si="991"/>
        <v>0</v>
      </c>
      <c r="AW1357" s="1">
        <f t="shared" si="992"/>
        <v>0</v>
      </c>
      <c r="AX1357" s="1">
        <f t="shared" si="993"/>
        <v>0</v>
      </c>
      <c r="AY1357" s="1">
        <f t="shared" si="994"/>
        <v>0</v>
      </c>
      <c r="AZ1357" s="1">
        <f t="shared" si="995"/>
        <v>0</v>
      </c>
      <c r="BA1357" s="1">
        <f t="shared" si="996"/>
        <v>0</v>
      </c>
      <c r="BB1357" s="1">
        <f t="shared" si="997"/>
        <v>0</v>
      </c>
      <c r="BC1357" s="1">
        <f t="shared" si="998"/>
        <v>0</v>
      </c>
      <c r="BD1357" s="1">
        <f t="shared" si="999"/>
        <v>40</v>
      </c>
      <c r="BE1357" s="1" t="str">
        <f t="shared" si="1006"/>
        <v>Barge E</v>
      </c>
      <c r="BF1357" s="1">
        <f t="shared" si="1007"/>
        <v>1</v>
      </c>
      <c r="BG1357" s="3">
        <v>1339</v>
      </c>
      <c r="BH1357" s="1">
        <f t="shared" si="1019"/>
        <v>0</v>
      </c>
      <c r="BI1357" s="1">
        <f t="shared" si="1000"/>
        <v>0</v>
      </c>
      <c r="BJ1357" s="3">
        <v>1339</v>
      </c>
      <c r="BK1357" s="1">
        <f t="shared" si="1001"/>
        <v>3</v>
      </c>
      <c r="BL1357" s="1">
        <f t="shared" si="1008"/>
        <v>0</v>
      </c>
      <c r="BM1357" s="1">
        <f t="shared" si="1009"/>
        <v>0</v>
      </c>
      <c r="BN1357" s="1">
        <f t="shared" si="1010"/>
        <v>1</v>
      </c>
      <c r="BO1357" s="1">
        <f t="shared" si="1011"/>
        <v>2</v>
      </c>
      <c r="BP1357" s="1">
        <f t="shared" si="1012"/>
        <v>3</v>
      </c>
      <c r="BQ1357" s="1">
        <f t="shared" si="1013"/>
        <v>4</v>
      </c>
      <c r="BR1357" s="1">
        <f t="shared" si="1014"/>
        <v>5</v>
      </c>
      <c r="BS1357" s="1">
        <f t="shared" si="1015"/>
        <v>6</v>
      </c>
      <c r="BT1357" s="1">
        <f t="shared" si="1016"/>
        <v>7</v>
      </c>
      <c r="BU1357" s="1">
        <f t="shared" si="1017"/>
        <v>8</v>
      </c>
      <c r="BW1357" s="1">
        <f t="shared" si="1022"/>
        <v>0</v>
      </c>
      <c r="BX1357" s="1">
        <f t="shared" si="1022"/>
        <v>0</v>
      </c>
      <c r="BY1357" s="1">
        <f t="shared" si="1022"/>
        <v>50</v>
      </c>
      <c r="BZ1357" s="1">
        <f t="shared" si="1021"/>
        <v>100</v>
      </c>
      <c r="CA1357" s="1">
        <f t="shared" si="1021"/>
        <v>150</v>
      </c>
      <c r="CB1357" s="1">
        <f t="shared" si="1021"/>
        <v>200</v>
      </c>
      <c r="CC1357" s="1">
        <f t="shared" si="1020"/>
        <v>250</v>
      </c>
      <c r="CD1357" s="1">
        <f t="shared" si="1020"/>
        <v>300</v>
      </c>
      <c r="CE1357" s="1">
        <f t="shared" si="1020"/>
        <v>350</v>
      </c>
      <c r="CF1357" s="1">
        <f t="shared" si="1020"/>
        <v>400</v>
      </c>
      <c r="CW1357" s="1">
        <v>1339</v>
      </c>
      <c r="CX1357" s="1">
        <f t="shared" si="1002"/>
        <v>1</v>
      </c>
      <c r="CY1357" s="1" t="s">
        <v>37</v>
      </c>
      <c r="CZ1357" s="1">
        <v>1</v>
      </c>
      <c r="DB1357" s="1">
        <f t="shared" si="1018"/>
        <v>2</v>
      </c>
      <c r="DC1357" s="1" t="s">
        <v>43</v>
      </c>
      <c r="DD1357" s="1">
        <f t="shared" si="1003"/>
        <v>2</v>
      </c>
      <c r="DL1357" s="1">
        <v>1339</v>
      </c>
      <c r="DM1357" s="1">
        <f t="shared" si="1004"/>
        <v>0</v>
      </c>
      <c r="DN1357" s="1">
        <f t="shared" si="1005"/>
        <v>0</v>
      </c>
      <c r="DO1357" s="1" t="s">
        <v>37</v>
      </c>
      <c r="DP1357" s="1">
        <v>0</v>
      </c>
    </row>
    <row r="1358" spans="1:120" ht="15">
      <c r="A1358">
        <v>1340</v>
      </c>
      <c r="B1358">
        <v>2</v>
      </c>
      <c r="C1358" s="25">
        <v>9762</v>
      </c>
      <c r="D1358">
        <v>0</v>
      </c>
      <c r="E1358">
        <v>4</v>
      </c>
      <c r="F1358" t="s">
        <v>73</v>
      </c>
      <c r="G1358">
        <v>6</v>
      </c>
      <c r="H1358"/>
      <c r="I1358"/>
      <c r="J1358" s="1">
        <v>0</v>
      </c>
      <c r="K1358" s="1">
        <v>1</v>
      </c>
      <c r="L1358" s="1">
        <v>0</v>
      </c>
      <c r="M1358" s="1">
        <v>0</v>
      </c>
      <c r="N1358" s="1">
        <v>0</v>
      </c>
      <c r="O1358" s="1">
        <v>0</v>
      </c>
      <c r="P1358" s="1">
        <v>0</v>
      </c>
      <c r="Q1358" s="1">
        <v>0</v>
      </c>
      <c r="R1358" s="1">
        <v>0</v>
      </c>
      <c r="S1358" s="1">
        <v>0</v>
      </c>
      <c r="T1358" s="1"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">
        <v>0</v>
      </c>
      <c r="AE1358" s="1">
        <v>0</v>
      </c>
      <c r="AF1358" s="1">
        <v>0</v>
      </c>
      <c r="AG1358" s="1">
        <f t="shared" si="977"/>
        <v>0</v>
      </c>
      <c r="AH1358" s="1">
        <f t="shared" si="978"/>
        <v>80</v>
      </c>
      <c r="AI1358" s="1">
        <f t="shared" si="979"/>
        <v>0</v>
      </c>
      <c r="AJ1358" s="1">
        <f t="shared" si="980"/>
        <v>0</v>
      </c>
      <c r="AK1358" s="1">
        <f t="shared" si="981"/>
        <v>0</v>
      </c>
      <c r="AL1358" s="1">
        <f t="shared" si="982"/>
        <v>0</v>
      </c>
      <c r="AM1358" s="1">
        <f t="shared" si="983"/>
        <v>0</v>
      </c>
      <c r="AN1358" s="1">
        <f t="shared" si="983"/>
        <v>0</v>
      </c>
      <c r="AO1358" s="1">
        <f t="shared" si="984"/>
        <v>0</v>
      </c>
      <c r="AP1358" s="1">
        <f t="shared" si="985"/>
        <v>0</v>
      </c>
      <c r="AQ1358" s="1">
        <f t="shared" si="986"/>
        <v>0</v>
      </c>
      <c r="AR1358" s="1">
        <f t="shared" si="987"/>
        <v>0</v>
      </c>
      <c r="AS1358" s="1">
        <f t="shared" si="988"/>
        <v>0</v>
      </c>
      <c r="AT1358" s="1">
        <f t="shared" si="989"/>
        <v>0</v>
      </c>
      <c r="AU1358" s="1">
        <f t="shared" si="990"/>
        <v>0</v>
      </c>
      <c r="AV1358" s="1">
        <f t="shared" si="991"/>
        <v>0</v>
      </c>
      <c r="AW1358" s="1">
        <f t="shared" si="992"/>
        <v>0</v>
      </c>
      <c r="AX1358" s="1">
        <f t="shared" si="993"/>
        <v>0</v>
      </c>
      <c r="AY1358" s="1">
        <f t="shared" si="994"/>
        <v>0</v>
      </c>
      <c r="AZ1358" s="1">
        <f t="shared" si="995"/>
        <v>0</v>
      </c>
      <c r="BA1358" s="1">
        <f t="shared" si="996"/>
        <v>0</v>
      </c>
      <c r="BB1358" s="1">
        <f t="shared" si="997"/>
        <v>0</v>
      </c>
      <c r="BC1358" s="1">
        <f t="shared" si="998"/>
        <v>0</v>
      </c>
      <c r="BD1358" s="1">
        <f t="shared" si="999"/>
        <v>80</v>
      </c>
      <c r="BE1358" s="1" t="str">
        <f t="shared" si="1006"/>
        <v>Barge D</v>
      </c>
      <c r="BF1358" s="1">
        <f t="shared" si="1007"/>
        <v>1</v>
      </c>
      <c r="BG1358" s="3">
        <v>1340</v>
      </c>
      <c r="BH1358" s="1">
        <f t="shared" si="1019"/>
        <v>0</v>
      </c>
      <c r="BI1358" s="1">
        <f t="shared" si="1000"/>
        <v>0</v>
      </c>
      <c r="BJ1358" s="3">
        <v>1340</v>
      </c>
      <c r="BK1358" s="1">
        <f t="shared" si="1001"/>
        <v>6</v>
      </c>
      <c r="BL1358" s="1">
        <f t="shared" si="1008"/>
        <v>0</v>
      </c>
      <c r="BM1358" s="1">
        <f t="shared" si="1009"/>
        <v>0</v>
      </c>
      <c r="BN1358" s="1">
        <f t="shared" si="1010"/>
        <v>0</v>
      </c>
      <c r="BO1358" s="1">
        <f t="shared" si="1011"/>
        <v>0</v>
      </c>
      <c r="BP1358" s="1">
        <f t="shared" si="1012"/>
        <v>0</v>
      </c>
      <c r="BQ1358" s="1">
        <f t="shared" si="1013"/>
        <v>1</v>
      </c>
      <c r="BR1358" s="1">
        <f t="shared" si="1014"/>
        <v>2</v>
      </c>
      <c r="BS1358" s="1">
        <f t="shared" si="1015"/>
        <v>3</v>
      </c>
      <c r="BT1358" s="1">
        <f t="shared" si="1016"/>
        <v>4</v>
      </c>
      <c r="BU1358" s="1">
        <f t="shared" si="1017"/>
        <v>5</v>
      </c>
      <c r="BW1358" s="1">
        <f t="shared" si="1022"/>
        <v>0</v>
      </c>
      <c r="BX1358" s="1">
        <f t="shared" si="1022"/>
        <v>0</v>
      </c>
      <c r="BY1358" s="1">
        <f t="shared" si="1022"/>
        <v>0</v>
      </c>
      <c r="BZ1358" s="1">
        <f t="shared" si="1021"/>
        <v>0</v>
      </c>
      <c r="CA1358" s="1">
        <f t="shared" si="1021"/>
        <v>0</v>
      </c>
      <c r="CB1358" s="1">
        <f t="shared" si="1021"/>
        <v>70</v>
      </c>
      <c r="CC1358" s="1">
        <f t="shared" si="1020"/>
        <v>140</v>
      </c>
      <c r="CD1358" s="1">
        <f t="shared" si="1020"/>
        <v>210</v>
      </c>
      <c r="CE1358" s="1">
        <f t="shared" si="1020"/>
        <v>280</v>
      </c>
      <c r="CF1358" s="1">
        <f t="shared" si="1020"/>
        <v>350</v>
      </c>
      <c r="CW1358" s="1">
        <v>1340</v>
      </c>
      <c r="CX1358" s="1">
        <f t="shared" si="1002"/>
        <v>1</v>
      </c>
      <c r="CY1358" s="1" t="s">
        <v>37</v>
      </c>
      <c r="CZ1358" s="1">
        <v>1</v>
      </c>
      <c r="DB1358" s="1">
        <f t="shared" si="1018"/>
        <v>2</v>
      </c>
      <c r="DC1358" s="1" t="s">
        <v>43</v>
      </c>
      <c r="DD1358" s="1">
        <f t="shared" si="1003"/>
        <v>4</v>
      </c>
      <c r="DL1358" s="1">
        <v>1340</v>
      </c>
      <c r="DM1358" s="1">
        <f t="shared" si="1004"/>
        <v>1</v>
      </c>
      <c r="DN1358" s="1">
        <f t="shared" si="1005"/>
        <v>0</v>
      </c>
      <c r="DO1358" s="1" t="s">
        <v>37</v>
      </c>
      <c r="DP1358" s="1">
        <v>0</v>
      </c>
    </row>
    <row r="1359" spans="1:120" ht="15">
      <c r="A1359">
        <v>1341</v>
      </c>
      <c r="B1359">
        <v>2</v>
      </c>
      <c r="C1359" s="25">
        <v>29617</v>
      </c>
      <c r="D1359">
        <v>0</v>
      </c>
      <c r="E1359">
        <v>4</v>
      </c>
      <c r="F1359" t="s">
        <v>35</v>
      </c>
      <c r="G1359">
        <v>5</v>
      </c>
      <c r="H1359"/>
      <c r="I1359"/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  <c r="AG1359" s="1">
        <f t="shared" si="977"/>
        <v>0</v>
      </c>
      <c r="AH1359" s="1">
        <f t="shared" si="978"/>
        <v>80</v>
      </c>
      <c r="AI1359" s="1">
        <f t="shared" si="979"/>
        <v>0</v>
      </c>
      <c r="AJ1359" s="1">
        <f t="shared" si="980"/>
        <v>0</v>
      </c>
      <c r="AK1359" s="1">
        <f t="shared" si="981"/>
        <v>0</v>
      </c>
      <c r="AL1359" s="1">
        <f t="shared" si="982"/>
        <v>0</v>
      </c>
      <c r="AM1359" s="1">
        <f t="shared" si="983"/>
        <v>0</v>
      </c>
      <c r="AN1359" s="1">
        <f t="shared" si="983"/>
        <v>0</v>
      </c>
      <c r="AO1359" s="1">
        <f t="shared" si="984"/>
        <v>0</v>
      </c>
      <c r="AP1359" s="1">
        <f t="shared" si="985"/>
        <v>0</v>
      </c>
      <c r="AQ1359" s="1">
        <f t="shared" si="986"/>
        <v>0</v>
      </c>
      <c r="AR1359" s="1">
        <f t="shared" si="987"/>
        <v>0</v>
      </c>
      <c r="AS1359" s="1">
        <f t="shared" si="988"/>
        <v>0</v>
      </c>
      <c r="AT1359" s="1">
        <f t="shared" si="989"/>
        <v>0</v>
      </c>
      <c r="AU1359" s="1">
        <f t="shared" si="990"/>
        <v>0</v>
      </c>
      <c r="AV1359" s="1">
        <f t="shared" si="991"/>
        <v>0</v>
      </c>
      <c r="AW1359" s="1">
        <f t="shared" si="992"/>
        <v>0</v>
      </c>
      <c r="AX1359" s="1">
        <f t="shared" si="993"/>
        <v>0</v>
      </c>
      <c r="AY1359" s="1">
        <f t="shared" si="994"/>
        <v>0</v>
      </c>
      <c r="AZ1359" s="1">
        <f t="shared" si="995"/>
        <v>0</v>
      </c>
      <c r="BA1359" s="1">
        <f t="shared" si="996"/>
        <v>0</v>
      </c>
      <c r="BB1359" s="1">
        <f t="shared" si="997"/>
        <v>0</v>
      </c>
      <c r="BC1359" s="1">
        <f t="shared" si="998"/>
        <v>0</v>
      </c>
      <c r="BD1359" s="1">
        <f t="shared" si="999"/>
        <v>80</v>
      </c>
      <c r="BE1359" s="1" t="str">
        <f t="shared" si="1006"/>
        <v>Barge D</v>
      </c>
      <c r="BF1359" s="1">
        <f t="shared" si="1007"/>
        <v>1</v>
      </c>
      <c r="BG1359" s="3">
        <v>1341</v>
      </c>
      <c r="BH1359" s="1">
        <f t="shared" si="1019"/>
        <v>0</v>
      </c>
      <c r="BI1359" s="1">
        <f t="shared" si="1000"/>
        <v>0</v>
      </c>
      <c r="BJ1359" s="3">
        <v>1341</v>
      </c>
      <c r="BK1359" s="1">
        <f t="shared" si="1001"/>
        <v>5</v>
      </c>
      <c r="BL1359" s="1">
        <f t="shared" si="1008"/>
        <v>0</v>
      </c>
      <c r="BM1359" s="1">
        <f t="shared" si="1009"/>
        <v>0</v>
      </c>
      <c r="BN1359" s="1">
        <f t="shared" si="1010"/>
        <v>0</v>
      </c>
      <c r="BO1359" s="1">
        <f t="shared" si="1011"/>
        <v>0</v>
      </c>
      <c r="BP1359" s="1">
        <f t="shared" si="1012"/>
        <v>1</v>
      </c>
      <c r="BQ1359" s="1">
        <f t="shared" si="1013"/>
        <v>2</v>
      </c>
      <c r="BR1359" s="1">
        <f t="shared" si="1014"/>
        <v>3</v>
      </c>
      <c r="BS1359" s="1">
        <f t="shared" si="1015"/>
        <v>4</v>
      </c>
      <c r="BT1359" s="1">
        <f t="shared" si="1016"/>
        <v>5</v>
      </c>
      <c r="BU1359" s="1">
        <f t="shared" si="1017"/>
        <v>6</v>
      </c>
      <c r="BW1359" s="1">
        <f t="shared" si="1022"/>
        <v>0</v>
      </c>
      <c r="BX1359" s="1">
        <f t="shared" si="1022"/>
        <v>0</v>
      </c>
      <c r="BY1359" s="1">
        <f t="shared" si="1022"/>
        <v>0</v>
      </c>
      <c r="BZ1359" s="1">
        <f t="shared" si="1021"/>
        <v>0</v>
      </c>
      <c r="CA1359" s="1">
        <f t="shared" si="1021"/>
        <v>70</v>
      </c>
      <c r="CB1359" s="1">
        <f t="shared" si="1021"/>
        <v>140</v>
      </c>
      <c r="CC1359" s="1">
        <f t="shared" si="1020"/>
        <v>210</v>
      </c>
      <c r="CD1359" s="1">
        <f t="shared" si="1020"/>
        <v>280</v>
      </c>
      <c r="CE1359" s="1">
        <f t="shared" si="1020"/>
        <v>350</v>
      </c>
      <c r="CF1359" s="1">
        <f t="shared" si="1020"/>
        <v>420</v>
      </c>
      <c r="CW1359" s="1">
        <v>1341</v>
      </c>
      <c r="CX1359" s="1">
        <f t="shared" si="1002"/>
        <v>1</v>
      </c>
      <c r="CY1359" s="1" t="s">
        <v>37</v>
      </c>
      <c r="CZ1359" s="1">
        <v>1</v>
      </c>
      <c r="DB1359" s="1">
        <f t="shared" si="1018"/>
        <v>2</v>
      </c>
      <c r="DC1359" s="1" t="s">
        <v>43</v>
      </c>
      <c r="DD1359" s="1">
        <f t="shared" si="1003"/>
        <v>4</v>
      </c>
      <c r="DL1359" s="1">
        <v>1341</v>
      </c>
      <c r="DM1359" s="1">
        <f t="shared" si="1004"/>
        <v>1</v>
      </c>
      <c r="DN1359" s="1">
        <f t="shared" si="1005"/>
        <v>0</v>
      </c>
      <c r="DO1359" s="1" t="s">
        <v>37</v>
      </c>
      <c r="DP1359" s="1">
        <v>0</v>
      </c>
    </row>
    <row r="1360" spans="1:120" ht="15">
      <c r="A1360">
        <v>1342</v>
      </c>
      <c r="B1360">
        <v>2</v>
      </c>
      <c r="C1360" s="25">
        <v>15457</v>
      </c>
      <c r="D1360">
        <v>5</v>
      </c>
      <c r="E1360">
        <v>10</v>
      </c>
      <c r="F1360" t="s">
        <v>73</v>
      </c>
      <c r="G1360">
        <v>4</v>
      </c>
      <c r="H1360"/>
      <c r="I1360"/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1</v>
      </c>
      <c r="AD1360" s="1">
        <v>0</v>
      </c>
      <c r="AE1360" s="1">
        <v>0</v>
      </c>
      <c r="AF1360" s="1">
        <v>0</v>
      </c>
      <c r="AG1360" s="1">
        <f t="shared" si="977"/>
        <v>0</v>
      </c>
      <c r="AH1360" s="1">
        <f t="shared" si="978"/>
        <v>0</v>
      </c>
      <c r="AI1360" s="1">
        <f t="shared" si="979"/>
        <v>0</v>
      </c>
      <c r="AJ1360" s="1">
        <f t="shared" si="980"/>
        <v>0</v>
      </c>
      <c r="AK1360" s="1">
        <f t="shared" si="981"/>
        <v>0</v>
      </c>
      <c r="AL1360" s="1">
        <f t="shared" si="982"/>
        <v>0</v>
      </c>
      <c r="AM1360" s="1">
        <f t="shared" si="983"/>
        <v>0</v>
      </c>
      <c r="AN1360" s="1">
        <f t="shared" si="983"/>
        <v>0</v>
      </c>
      <c r="AO1360" s="1">
        <f t="shared" si="984"/>
        <v>0</v>
      </c>
      <c r="AP1360" s="1">
        <f t="shared" si="985"/>
        <v>0</v>
      </c>
      <c r="AQ1360" s="1">
        <f t="shared" si="986"/>
        <v>0</v>
      </c>
      <c r="AR1360" s="1">
        <f t="shared" si="987"/>
        <v>0</v>
      </c>
      <c r="AS1360" s="1">
        <f t="shared" si="988"/>
        <v>0</v>
      </c>
      <c r="AT1360" s="1">
        <f t="shared" si="989"/>
        <v>0</v>
      </c>
      <c r="AU1360" s="1">
        <f t="shared" si="990"/>
        <v>0</v>
      </c>
      <c r="AV1360" s="1">
        <f t="shared" si="991"/>
        <v>0</v>
      </c>
      <c r="AW1360" s="1">
        <f t="shared" si="992"/>
        <v>0</v>
      </c>
      <c r="AX1360" s="1">
        <f t="shared" si="993"/>
        <v>0</v>
      </c>
      <c r="AY1360" s="1">
        <f t="shared" si="994"/>
        <v>0</v>
      </c>
      <c r="AZ1360" s="1">
        <f t="shared" si="995"/>
        <v>80</v>
      </c>
      <c r="BA1360" s="1">
        <f t="shared" si="996"/>
        <v>0</v>
      </c>
      <c r="BB1360" s="1">
        <f t="shared" si="997"/>
        <v>0</v>
      </c>
      <c r="BC1360" s="1">
        <f t="shared" si="998"/>
        <v>0</v>
      </c>
      <c r="BD1360" s="1">
        <f t="shared" si="999"/>
        <v>80</v>
      </c>
      <c r="BE1360" s="1" t="str">
        <f t="shared" si="1006"/>
        <v>Barge D</v>
      </c>
      <c r="BF1360" s="1">
        <f t="shared" si="1007"/>
        <v>8</v>
      </c>
      <c r="BG1360" s="3">
        <v>1342</v>
      </c>
      <c r="BH1360" s="1">
        <f t="shared" si="1019"/>
        <v>0</v>
      </c>
      <c r="BI1360" s="1">
        <f t="shared" si="1000"/>
        <v>0</v>
      </c>
      <c r="BJ1360" s="3">
        <v>1342</v>
      </c>
      <c r="BK1360" s="1">
        <f t="shared" si="1001"/>
        <v>9</v>
      </c>
      <c r="BL1360" s="1">
        <f t="shared" si="1008"/>
        <v>0</v>
      </c>
      <c r="BM1360" s="1">
        <f t="shared" si="1009"/>
        <v>0</v>
      </c>
      <c r="BN1360" s="1">
        <f t="shared" si="1010"/>
        <v>0</v>
      </c>
      <c r="BO1360" s="1">
        <f t="shared" si="1011"/>
        <v>0</v>
      </c>
      <c r="BP1360" s="1">
        <f t="shared" si="1012"/>
        <v>0</v>
      </c>
      <c r="BQ1360" s="1">
        <f t="shared" si="1013"/>
        <v>0</v>
      </c>
      <c r="BR1360" s="1">
        <f t="shared" si="1014"/>
        <v>0</v>
      </c>
      <c r="BS1360" s="1">
        <f t="shared" si="1015"/>
        <v>0</v>
      </c>
      <c r="BT1360" s="1">
        <f t="shared" si="1016"/>
        <v>1</v>
      </c>
      <c r="BU1360" s="1">
        <f t="shared" si="1017"/>
        <v>2</v>
      </c>
      <c r="BW1360" s="1">
        <f t="shared" si="1022"/>
        <v>0</v>
      </c>
      <c r="BX1360" s="1">
        <f t="shared" si="1022"/>
        <v>0</v>
      </c>
      <c r="BY1360" s="1">
        <f t="shared" si="1022"/>
        <v>0</v>
      </c>
      <c r="BZ1360" s="1">
        <f t="shared" si="1021"/>
        <v>0</v>
      </c>
      <c r="CA1360" s="1">
        <f t="shared" si="1021"/>
        <v>0</v>
      </c>
      <c r="CB1360" s="1">
        <f t="shared" si="1021"/>
        <v>0</v>
      </c>
      <c r="CC1360" s="1">
        <f t="shared" si="1020"/>
        <v>0</v>
      </c>
      <c r="CD1360" s="1">
        <f t="shared" si="1020"/>
        <v>0</v>
      </c>
      <c r="CE1360" s="1">
        <f t="shared" si="1020"/>
        <v>70</v>
      </c>
      <c r="CF1360" s="1">
        <f t="shared" si="1020"/>
        <v>140</v>
      </c>
      <c r="CW1360" s="1">
        <v>1342</v>
      </c>
      <c r="CX1360" s="1">
        <f t="shared" si="1002"/>
        <v>1</v>
      </c>
      <c r="CY1360" s="1" t="s">
        <v>37</v>
      </c>
      <c r="CZ1360" s="1">
        <v>1</v>
      </c>
      <c r="DB1360" s="1">
        <f t="shared" si="1018"/>
        <v>9</v>
      </c>
      <c r="DC1360" s="1" t="s">
        <v>43</v>
      </c>
      <c r="DD1360" s="1">
        <f t="shared" si="1003"/>
        <v>10</v>
      </c>
      <c r="DL1360" s="1">
        <v>1342</v>
      </c>
      <c r="DM1360" s="1">
        <f t="shared" si="1004"/>
        <v>6</v>
      </c>
      <c r="DN1360" s="1">
        <f t="shared" si="1005"/>
        <v>0</v>
      </c>
      <c r="DO1360" s="1" t="s">
        <v>37</v>
      </c>
      <c r="DP1360" s="1">
        <v>0</v>
      </c>
    </row>
    <row r="1361" spans="1:120" ht="15">
      <c r="A1361">
        <v>1343</v>
      </c>
      <c r="B1361">
        <v>2</v>
      </c>
      <c r="C1361" s="25">
        <v>24200</v>
      </c>
      <c r="D1361">
        <v>-1</v>
      </c>
      <c r="E1361">
        <v>4</v>
      </c>
      <c r="F1361" t="s">
        <v>35</v>
      </c>
      <c r="G1361">
        <v>4</v>
      </c>
      <c r="H1361"/>
      <c r="I1361"/>
      <c r="J1361" s="1">
        <v>0</v>
      </c>
      <c r="K1361" s="1">
        <v>0</v>
      </c>
      <c r="L1361" s="1">
        <v>0</v>
      </c>
      <c r="M1361" s="1">
        <v>0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f t="shared" si="977"/>
        <v>0</v>
      </c>
      <c r="AH1361" s="1">
        <f t="shared" si="978"/>
        <v>0</v>
      </c>
      <c r="AI1361" s="1">
        <f t="shared" si="979"/>
        <v>0</v>
      </c>
      <c r="AJ1361" s="1">
        <f t="shared" si="980"/>
        <v>0</v>
      </c>
      <c r="AK1361" s="1">
        <f t="shared" si="981"/>
        <v>80</v>
      </c>
      <c r="AL1361" s="1">
        <f t="shared" si="982"/>
        <v>0</v>
      </c>
      <c r="AM1361" s="1">
        <f t="shared" si="983"/>
        <v>0</v>
      </c>
      <c r="AN1361" s="1">
        <f t="shared" si="983"/>
        <v>0</v>
      </c>
      <c r="AO1361" s="1">
        <f t="shared" si="984"/>
        <v>0</v>
      </c>
      <c r="AP1361" s="1">
        <f t="shared" si="985"/>
        <v>0</v>
      </c>
      <c r="AQ1361" s="1">
        <f t="shared" si="986"/>
        <v>0</v>
      </c>
      <c r="AR1361" s="1">
        <f t="shared" si="987"/>
        <v>0</v>
      </c>
      <c r="AS1361" s="1">
        <f t="shared" si="988"/>
        <v>0</v>
      </c>
      <c r="AT1361" s="1">
        <f t="shared" si="989"/>
        <v>0</v>
      </c>
      <c r="AU1361" s="1">
        <f t="shared" si="990"/>
        <v>0</v>
      </c>
      <c r="AV1361" s="1">
        <f t="shared" si="991"/>
        <v>0</v>
      </c>
      <c r="AW1361" s="1">
        <f t="shared" si="992"/>
        <v>0</v>
      </c>
      <c r="AX1361" s="1">
        <f t="shared" si="993"/>
        <v>0</v>
      </c>
      <c r="AY1361" s="1">
        <f t="shared" si="994"/>
        <v>0</v>
      </c>
      <c r="AZ1361" s="1">
        <f t="shared" si="995"/>
        <v>0</v>
      </c>
      <c r="BA1361" s="1">
        <f t="shared" si="996"/>
        <v>0</v>
      </c>
      <c r="BB1361" s="1">
        <f t="shared" si="997"/>
        <v>0</v>
      </c>
      <c r="BC1361" s="1">
        <f t="shared" si="998"/>
        <v>0</v>
      </c>
      <c r="BD1361" s="1">
        <f t="shared" si="999"/>
        <v>80</v>
      </c>
      <c r="BE1361" s="1" t="str">
        <f t="shared" si="1006"/>
        <v>Barge A</v>
      </c>
      <c r="BF1361" s="1">
        <f t="shared" si="1007"/>
        <v>2</v>
      </c>
      <c r="BG1361" s="3">
        <v>1343</v>
      </c>
      <c r="BH1361" s="1">
        <f t="shared" si="1019"/>
        <v>0</v>
      </c>
      <c r="BI1361" s="1">
        <f t="shared" si="1000"/>
        <v>0</v>
      </c>
      <c r="BJ1361" s="3">
        <v>1343</v>
      </c>
      <c r="BK1361" s="1">
        <f t="shared" si="1001"/>
        <v>3</v>
      </c>
      <c r="BL1361" s="1">
        <f t="shared" si="1008"/>
        <v>0</v>
      </c>
      <c r="BM1361" s="1">
        <f t="shared" si="1009"/>
        <v>0</v>
      </c>
      <c r="BN1361" s="1">
        <f t="shared" si="1010"/>
        <v>1</v>
      </c>
      <c r="BO1361" s="1">
        <f t="shared" si="1011"/>
        <v>2</v>
      </c>
      <c r="BP1361" s="1">
        <f t="shared" si="1012"/>
        <v>3</v>
      </c>
      <c r="BQ1361" s="1">
        <f t="shared" si="1013"/>
        <v>4</v>
      </c>
      <c r="BR1361" s="1">
        <f t="shared" si="1014"/>
        <v>5</v>
      </c>
      <c r="BS1361" s="1">
        <f t="shared" si="1015"/>
        <v>6</v>
      </c>
      <c r="BT1361" s="1">
        <f t="shared" si="1016"/>
        <v>7</v>
      </c>
      <c r="BU1361" s="1">
        <f t="shared" si="1017"/>
        <v>8</v>
      </c>
      <c r="BW1361" s="1">
        <f t="shared" si="1022"/>
        <v>0</v>
      </c>
      <c r="BX1361" s="1">
        <f t="shared" si="1022"/>
        <v>0</v>
      </c>
      <c r="BY1361" s="1">
        <f t="shared" si="1022"/>
        <v>70</v>
      </c>
      <c r="BZ1361" s="1">
        <f t="shared" si="1021"/>
        <v>140</v>
      </c>
      <c r="CA1361" s="1">
        <f t="shared" si="1021"/>
        <v>210</v>
      </c>
      <c r="CB1361" s="1">
        <f t="shared" si="1021"/>
        <v>280</v>
      </c>
      <c r="CC1361" s="1">
        <f t="shared" si="1020"/>
        <v>350</v>
      </c>
      <c r="CD1361" s="1">
        <f t="shared" si="1020"/>
        <v>420</v>
      </c>
      <c r="CE1361" s="1">
        <f t="shared" si="1020"/>
        <v>490</v>
      </c>
      <c r="CF1361" s="1">
        <f t="shared" si="1020"/>
        <v>560</v>
      </c>
      <c r="CW1361" s="1">
        <v>1343</v>
      </c>
      <c r="CX1361" s="1">
        <f t="shared" si="1002"/>
        <v>1</v>
      </c>
      <c r="CY1361" s="1" t="s">
        <v>37</v>
      </c>
      <c r="CZ1361" s="1">
        <v>1</v>
      </c>
      <c r="DB1361" s="1">
        <f t="shared" si="1018"/>
        <v>3</v>
      </c>
      <c r="DC1361" s="1" t="s">
        <v>43</v>
      </c>
      <c r="DD1361" s="1">
        <f t="shared" si="1003"/>
        <v>4</v>
      </c>
      <c r="DL1361" s="1">
        <v>1343</v>
      </c>
      <c r="DM1361" s="1">
        <f t="shared" si="1004"/>
        <v>0</v>
      </c>
      <c r="DN1361" s="1">
        <f t="shared" si="1005"/>
        <v>0</v>
      </c>
      <c r="DO1361" s="1" t="s">
        <v>37</v>
      </c>
      <c r="DP1361" s="1">
        <v>0</v>
      </c>
    </row>
    <row r="1362" spans="1:120" ht="15">
      <c r="A1362">
        <v>1344</v>
      </c>
      <c r="B1362">
        <v>1</v>
      </c>
      <c r="C1362" s="25">
        <v>22560</v>
      </c>
      <c r="D1362">
        <v>3</v>
      </c>
      <c r="E1362">
        <v>6</v>
      </c>
      <c r="F1362" t="s">
        <v>73</v>
      </c>
      <c r="G1362">
        <v>4</v>
      </c>
      <c r="H1362"/>
      <c r="I1362"/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1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f t="shared" si="977"/>
        <v>0</v>
      </c>
      <c r="AH1362" s="1">
        <f t="shared" si="978"/>
        <v>0</v>
      </c>
      <c r="AI1362" s="1">
        <f t="shared" si="979"/>
        <v>0</v>
      </c>
      <c r="AJ1362" s="1">
        <f t="shared" si="980"/>
        <v>0</v>
      </c>
      <c r="AK1362" s="1">
        <f t="shared" si="981"/>
        <v>0</v>
      </c>
      <c r="AL1362" s="1">
        <f t="shared" si="982"/>
        <v>0</v>
      </c>
      <c r="AM1362" s="1">
        <f t="shared" si="983"/>
        <v>0</v>
      </c>
      <c r="AN1362" s="1">
        <f t="shared" si="983"/>
        <v>0</v>
      </c>
      <c r="AO1362" s="1">
        <f t="shared" si="984"/>
        <v>0</v>
      </c>
      <c r="AP1362" s="1">
        <f t="shared" si="985"/>
        <v>0</v>
      </c>
      <c r="AQ1362" s="1">
        <f t="shared" si="986"/>
        <v>0</v>
      </c>
      <c r="AR1362" s="1">
        <f t="shared" si="987"/>
        <v>0</v>
      </c>
      <c r="AS1362" s="1">
        <f t="shared" si="988"/>
        <v>40</v>
      </c>
      <c r="AT1362" s="1">
        <f t="shared" si="989"/>
        <v>0</v>
      </c>
      <c r="AU1362" s="1">
        <f t="shared" si="990"/>
        <v>0</v>
      </c>
      <c r="AV1362" s="1">
        <f t="shared" si="991"/>
        <v>0</v>
      </c>
      <c r="AW1362" s="1">
        <f t="shared" si="992"/>
        <v>0</v>
      </c>
      <c r="AX1362" s="1">
        <f t="shared" si="993"/>
        <v>0</v>
      </c>
      <c r="AY1362" s="1">
        <f t="shared" si="994"/>
        <v>0</v>
      </c>
      <c r="AZ1362" s="1">
        <f t="shared" si="995"/>
        <v>0</v>
      </c>
      <c r="BA1362" s="1">
        <f t="shared" si="996"/>
        <v>0</v>
      </c>
      <c r="BB1362" s="1">
        <f t="shared" si="997"/>
        <v>0</v>
      </c>
      <c r="BC1362" s="1">
        <f t="shared" si="998"/>
        <v>0</v>
      </c>
      <c r="BD1362" s="1">
        <f t="shared" si="999"/>
        <v>40</v>
      </c>
      <c r="BE1362" s="1" t="str">
        <f t="shared" si="1006"/>
        <v>Barge E</v>
      </c>
      <c r="BF1362" s="1">
        <f t="shared" si="1007"/>
        <v>5</v>
      </c>
      <c r="BG1362" s="3">
        <v>1344</v>
      </c>
      <c r="BH1362" s="1">
        <f t="shared" si="1019"/>
        <v>0</v>
      </c>
      <c r="BI1362" s="1">
        <f t="shared" si="1000"/>
        <v>0</v>
      </c>
      <c r="BJ1362" s="3">
        <v>1344</v>
      </c>
      <c r="BK1362" s="1">
        <f t="shared" si="1001"/>
        <v>7</v>
      </c>
      <c r="BL1362" s="1">
        <f t="shared" si="1008"/>
        <v>0</v>
      </c>
      <c r="BM1362" s="1">
        <f t="shared" si="1009"/>
        <v>0</v>
      </c>
      <c r="BN1362" s="1">
        <f t="shared" si="1010"/>
        <v>0</v>
      </c>
      <c r="BO1362" s="1">
        <f t="shared" si="1011"/>
        <v>0</v>
      </c>
      <c r="BP1362" s="1">
        <f t="shared" si="1012"/>
        <v>0</v>
      </c>
      <c r="BQ1362" s="1">
        <f t="shared" si="1013"/>
        <v>0</v>
      </c>
      <c r="BR1362" s="1">
        <f t="shared" si="1014"/>
        <v>1</v>
      </c>
      <c r="BS1362" s="1">
        <f t="shared" si="1015"/>
        <v>2</v>
      </c>
      <c r="BT1362" s="1">
        <f t="shared" si="1016"/>
        <v>3</v>
      </c>
      <c r="BU1362" s="1">
        <f t="shared" si="1017"/>
        <v>4</v>
      </c>
      <c r="BW1362" s="1">
        <f t="shared" si="1022"/>
        <v>0</v>
      </c>
      <c r="BX1362" s="1">
        <f t="shared" si="1022"/>
        <v>0</v>
      </c>
      <c r="BY1362" s="1">
        <f t="shared" si="1022"/>
        <v>0</v>
      </c>
      <c r="BZ1362" s="1">
        <f t="shared" si="1021"/>
        <v>0</v>
      </c>
      <c r="CA1362" s="1">
        <f t="shared" si="1021"/>
        <v>0</v>
      </c>
      <c r="CB1362" s="1">
        <f t="shared" si="1021"/>
        <v>0</v>
      </c>
      <c r="CC1362" s="1">
        <f t="shared" si="1020"/>
        <v>50</v>
      </c>
      <c r="CD1362" s="1">
        <f t="shared" si="1020"/>
        <v>100</v>
      </c>
      <c r="CE1362" s="1">
        <f t="shared" si="1020"/>
        <v>150</v>
      </c>
      <c r="CF1362" s="1">
        <f t="shared" si="1020"/>
        <v>200</v>
      </c>
      <c r="CW1362" s="1">
        <v>1344</v>
      </c>
      <c r="CX1362" s="1">
        <f t="shared" si="1002"/>
        <v>1</v>
      </c>
      <c r="CY1362" s="1" t="s">
        <v>37</v>
      </c>
      <c r="CZ1362" s="1">
        <v>1</v>
      </c>
      <c r="DB1362" s="1">
        <f t="shared" si="1018"/>
        <v>6</v>
      </c>
      <c r="DC1362" s="1" t="s">
        <v>43</v>
      </c>
      <c r="DD1362" s="1">
        <f t="shared" si="1003"/>
        <v>6</v>
      </c>
      <c r="DL1362" s="1">
        <v>1344</v>
      </c>
      <c r="DM1362" s="1">
        <f t="shared" si="1004"/>
        <v>4</v>
      </c>
      <c r="DN1362" s="1">
        <f t="shared" si="1005"/>
        <v>0</v>
      </c>
      <c r="DO1362" s="1" t="s">
        <v>37</v>
      </c>
      <c r="DP1362" s="1">
        <v>0</v>
      </c>
    </row>
    <row r="1363" spans="1:120" ht="15">
      <c r="A1363">
        <v>1345</v>
      </c>
      <c r="B1363">
        <v>1</v>
      </c>
      <c r="C1363" s="25">
        <v>22680</v>
      </c>
      <c r="D1363">
        <v>0</v>
      </c>
      <c r="E1363">
        <v>4</v>
      </c>
      <c r="F1363" t="s">
        <v>74</v>
      </c>
      <c r="G1363">
        <v>2</v>
      </c>
      <c r="H1363"/>
      <c r="I1363"/>
      <c r="J1363" s="1">
        <v>0</v>
      </c>
      <c r="K1363" s="1">
        <v>0</v>
      </c>
      <c r="L1363" s="1">
        <v>1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f t="shared" ref="AG1363:AG1426" si="1023">(225+BW1363)*J1363</f>
        <v>0</v>
      </c>
      <c r="AH1363" s="1">
        <f t="shared" ref="AH1363:AH1426" si="1024">(40*$B1363+ $BW1363) *K1363</f>
        <v>0</v>
      </c>
      <c r="AI1363" s="1">
        <f t="shared" ref="AI1363:AI1426" si="1025">(40*$B1363+ $BW1363) *L1363</f>
        <v>40</v>
      </c>
      <c r="AJ1363" s="1">
        <f t="shared" ref="AJ1363:AJ1426" si="1026">(225+BX1363)*M1363</f>
        <v>0</v>
      </c>
      <c r="AK1363" s="1">
        <f t="shared" ref="AK1363:AK1426" si="1027">(40*$B1363+$BX1363) *N1363</f>
        <v>0</v>
      </c>
      <c r="AL1363" s="1">
        <f t="shared" ref="AL1363:AL1426" si="1028">(40*$B1363+$BX1363) *O1363</f>
        <v>0</v>
      </c>
      <c r="AM1363" s="1">
        <f t="shared" ref="AM1363:AN1426" si="1029">(225+BY1363)*P1363</f>
        <v>0</v>
      </c>
      <c r="AN1363" s="1">
        <f t="shared" si="1029"/>
        <v>0</v>
      </c>
      <c r="AO1363" s="1">
        <f t="shared" ref="AO1363:AO1426" si="1030">(40*$B1363+$BZ1363) *R1363</f>
        <v>0</v>
      </c>
      <c r="AP1363" s="1">
        <f t="shared" ref="AP1363:AP1426" si="1031">(40*$B1363+$BZ1363) *S1363</f>
        <v>0</v>
      </c>
      <c r="AQ1363" s="1">
        <f t="shared" ref="AQ1363:AQ1426" si="1032">(225+CA1363)*T1363</f>
        <v>0</v>
      </c>
      <c r="AR1363" s="1">
        <f t="shared" ref="AR1363:AR1426" si="1033">(40*$B1363+$CA1363)*U1363</f>
        <v>0</v>
      </c>
      <c r="AS1363" s="1">
        <f t="shared" ref="AS1363:AS1426" si="1034">(40*$B1363+$CA1363)*V1363</f>
        <v>0</v>
      </c>
      <c r="AT1363" s="1">
        <f t="shared" ref="AT1363:AT1426" si="1035">(225+CB1363)*W1363</f>
        <v>0</v>
      </c>
      <c r="AU1363" s="1">
        <f t="shared" ref="AU1363:AU1426" si="1036">(40*$B1363+$CB1363)*X1363</f>
        <v>0</v>
      </c>
      <c r="AV1363" s="1">
        <f t="shared" ref="AV1363:AV1426" si="1037">(40*$B1363+$CB1363)*Y1363</f>
        <v>0</v>
      </c>
      <c r="AW1363" s="1">
        <f t="shared" ref="AW1363:AW1426" si="1038">(225+CC1363)*Z1363</f>
        <v>0</v>
      </c>
      <c r="AX1363" s="1">
        <f t="shared" ref="AX1363:AX1426" si="1039">(40*$B1363+$CC1363)*AA1363</f>
        <v>0</v>
      </c>
      <c r="AY1363" s="1">
        <f t="shared" ref="AY1363:AY1426" si="1040">(225+CD1363)*AB1363</f>
        <v>0</v>
      </c>
      <c r="AZ1363" s="1">
        <f t="shared" ref="AZ1363:AZ1426" si="1041">(40*$B1363+ $CD1363)*AC1363</f>
        <v>0</v>
      </c>
      <c r="BA1363" s="1">
        <f t="shared" ref="BA1363:BA1426" si="1042">(225+CE1363)*AD1363</f>
        <v>0</v>
      </c>
      <c r="BB1363" s="1">
        <f t="shared" ref="BB1363:BB1426" si="1043">(40*$B1363+$CE1363)*AE1363</f>
        <v>0</v>
      </c>
      <c r="BC1363" s="1">
        <f t="shared" ref="BC1363:BC1426" si="1044">(225+CF1363)*AF1363</f>
        <v>0</v>
      </c>
      <c r="BD1363" s="1">
        <f t="shared" ref="BD1363:BD1426" si="1045">SUM(AG1363:BC1363)</f>
        <v>40</v>
      </c>
      <c r="BE1363" s="1" t="str">
        <f t="shared" si="1006"/>
        <v>Barge E</v>
      </c>
      <c r="BF1363" s="1">
        <f t="shared" si="1007"/>
        <v>1</v>
      </c>
      <c r="BG1363" s="3">
        <v>1345</v>
      </c>
      <c r="BH1363" s="1">
        <f t="shared" si="1019"/>
        <v>0</v>
      </c>
      <c r="BI1363" s="1">
        <f t="shared" ref="BI1363:BI1426" si="1046">IF(BH1363&gt;0,IF(B1363=1,BH1363*50,BH1363*70),0)</f>
        <v>0</v>
      </c>
      <c r="BJ1363" s="3">
        <v>1345</v>
      </c>
      <c r="BK1363" s="1">
        <f t="shared" ref="BK1363:BK1426" si="1047">D1363+G1363</f>
        <v>2</v>
      </c>
      <c r="BL1363" s="1">
        <f t="shared" si="1008"/>
        <v>0</v>
      </c>
      <c r="BM1363" s="1">
        <f t="shared" si="1009"/>
        <v>1</v>
      </c>
      <c r="BN1363" s="1">
        <f t="shared" si="1010"/>
        <v>2</v>
      </c>
      <c r="BO1363" s="1">
        <f t="shared" si="1011"/>
        <v>3</v>
      </c>
      <c r="BP1363" s="1">
        <f t="shared" si="1012"/>
        <v>4</v>
      </c>
      <c r="BQ1363" s="1">
        <f t="shared" si="1013"/>
        <v>5</v>
      </c>
      <c r="BR1363" s="1">
        <f t="shared" si="1014"/>
        <v>6</v>
      </c>
      <c r="BS1363" s="1">
        <f t="shared" si="1015"/>
        <v>7</v>
      </c>
      <c r="BT1363" s="1">
        <f t="shared" si="1016"/>
        <v>8</v>
      </c>
      <c r="BU1363" s="1">
        <f t="shared" si="1017"/>
        <v>9</v>
      </c>
      <c r="BW1363" s="1">
        <f t="shared" si="1022"/>
        <v>0</v>
      </c>
      <c r="BX1363" s="1">
        <f t="shared" si="1022"/>
        <v>50</v>
      </c>
      <c r="BY1363" s="1">
        <f t="shared" si="1022"/>
        <v>100</v>
      </c>
      <c r="BZ1363" s="1">
        <f t="shared" si="1021"/>
        <v>150</v>
      </c>
      <c r="CA1363" s="1">
        <f t="shared" si="1021"/>
        <v>200</v>
      </c>
      <c r="CB1363" s="1">
        <f t="shared" si="1021"/>
        <v>250</v>
      </c>
      <c r="CC1363" s="1">
        <f t="shared" si="1021"/>
        <v>300</v>
      </c>
      <c r="CD1363" s="1">
        <f t="shared" si="1021"/>
        <v>350</v>
      </c>
      <c r="CE1363" s="1">
        <f t="shared" si="1021"/>
        <v>400</v>
      </c>
      <c r="CF1363" s="1">
        <f t="shared" si="1021"/>
        <v>450</v>
      </c>
      <c r="CW1363" s="1">
        <v>1345</v>
      </c>
      <c r="CX1363" s="1">
        <f t="shared" ref="CX1363:CX1426" si="1048">SUM(J1363:AF1363)</f>
        <v>1</v>
      </c>
      <c r="CY1363" s="1" t="s">
        <v>37</v>
      </c>
      <c r="CZ1363" s="1">
        <v>1</v>
      </c>
      <c r="DB1363" s="1">
        <f t="shared" si="1018"/>
        <v>2</v>
      </c>
      <c r="DC1363" s="1" t="s">
        <v>43</v>
      </c>
      <c r="DD1363" s="1">
        <f t="shared" ref="DD1363:DD1426" si="1049">E1363</f>
        <v>4</v>
      </c>
      <c r="DL1363" s="1">
        <v>1345</v>
      </c>
      <c r="DM1363" s="1">
        <f t="shared" ref="DM1363:DM1426" si="1050">D1363+1</f>
        <v>1</v>
      </c>
      <c r="DN1363" s="1">
        <f t="shared" ref="DN1363:DN1426" si="1051">IF(DM1363=2,SUM(J1363:L1363),IF(DM1363=3,SUM(J1363:O1363),IF(DM1363=4,SUM(J1363:P1363),IF(DM1363=5,SUM(J1363:S1363),IF(DM1363=6,SUM(J1363:V1363),IF(DM1363=7,SUM(J1363:Y1363),0))))))</f>
        <v>0</v>
      </c>
      <c r="DO1363" s="1" t="s">
        <v>37</v>
      </c>
      <c r="DP1363" s="1">
        <v>0</v>
      </c>
    </row>
    <row r="1364" spans="1:120" ht="15">
      <c r="A1364">
        <v>1346</v>
      </c>
      <c r="B1364">
        <v>1</v>
      </c>
      <c r="C1364" s="25">
        <v>22870</v>
      </c>
      <c r="D1364">
        <v>5</v>
      </c>
      <c r="E1364">
        <v>10</v>
      </c>
      <c r="F1364" t="s">
        <v>73</v>
      </c>
      <c r="G1364">
        <v>5</v>
      </c>
      <c r="H1364"/>
      <c r="I1364"/>
      <c r="J1364" s="1">
        <v>0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1</v>
      </c>
      <c r="AF1364" s="1">
        <v>0</v>
      </c>
      <c r="AG1364" s="1">
        <f t="shared" si="1023"/>
        <v>0</v>
      </c>
      <c r="AH1364" s="1">
        <f t="shared" si="1024"/>
        <v>0</v>
      </c>
      <c r="AI1364" s="1">
        <f t="shared" si="1025"/>
        <v>0</v>
      </c>
      <c r="AJ1364" s="1">
        <f t="shared" si="1026"/>
        <v>0</v>
      </c>
      <c r="AK1364" s="1">
        <f t="shared" si="1027"/>
        <v>0</v>
      </c>
      <c r="AL1364" s="1">
        <f t="shared" si="1028"/>
        <v>0</v>
      </c>
      <c r="AM1364" s="1">
        <f t="shared" si="1029"/>
        <v>0</v>
      </c>
      <c r="AN1364" s="1">
        <f t="shared" si="1029"/>
        <v>0</v>
      </c>
      <c r="AO1364" s="1">
        <f t="shared" si="1030"/>
        <v>0</v>
      </c>
      <c r="AP1364" s="1">
        <f t="shared" si="1031"/>
        <v>0</v>
      </c>
      <c r="AQ1364" s="1">
        <f t="shared" si="1032"/>
        <v>0</v>
      </c>
      <c r="AR1364" s="1">
        <f t="shared" si="1033"/>
        <v>0</v>
      </c>
      <c r="AS1364" s="1">
        <f t="shared" si="1034"/>
        <v>0</v>
      </c>
      <c r="AT1364" s="1">
        <f t="shared" si="1035"/>
        <v>0</v>
      </c>
      <c r="AU1364" s="1">
        <f t="shared" si="1036"/>
        <v>0</v>
      </c>
      <c r="AV1364" s="1">
        <f t="shared" si="1037"/>
        <v>0</v>
      </c>
      <c r="AW1364" s="1">
        <f t="shared" si="1038"/>
        <v>0</v>
      </c>
      <c r="AX1364" s="1">
        <f t="shared" si="1039"/>
        <v>0</v>
      </c>
      <c r="AY1364" s="1">
        <f t="shared" si="1040"/>
        <v>0</v>
      </c>
      <c r="AZ1364" s="1">
        <f t="shared" si="1041"/>
        <v>0</v>
      </c>
      <c r="BA1364" s="1">
        <f t="shared" si="1042"/>
        <v>0</v>
      </c>
      <c r="BB1364" s="1">
        <f t="shared" si="1043"/>
        <v>40</v>
      </c>
      <c r="BC1364" s="1">
        <f t="shared" si="1044"/>
        <v>0</v>
      </c>
      <c r="BD1364" s="1">
        <f t="shared" si="1045"/>
        <v>40</v>
      </c>
      <c r="BE1364" s="1" t="str">
        <f t="shared" ref="BE1364:BE1427" si="1052">IF(J1364+M1364+P1364+Q1364+T1364+W1364+Z1364+AB1364+AD1364+AF1364=1,"Truck",IF(N1364+X1364=1,"Barge A",IF(R1364+AA1364+AE1364=1,"Barge B",IF(O1364+U1364=1,"Barge C",IF(K1364+Y1364+AC1364=1,"Barge D",IF(L1364+S1364=1,"Barge E",IF(V1364=1,"Barge E")))))))</f>
        <v>Barge B</v>
      </c>
      <c r="BF1364" s="1">
        <f t="shared" ref="BF1364:BF1427" si="1053">IF(SUM(J1364:L1364)=1,1,IF(SUM(M1364:O1364)=1,2,IF(P1364=1,3,IF(SUM(Q1364:S1364)=1,4,IF(SUM(T1364:V1364)=1,5,IF(SUM(W1364:Y1364)=1,6,IF(SUM(Z1364:AA1364)=1,7,IF(SUM(AB1364:AC1364)=1,8,IF(SUM(AD1364:AE1364)=1,9,IF(AF1364=1,10,0))))))))))</f>
        <v>9</v>
      </c>
      <c r="BG1364" s="3">
        <v>1346</v>
      </c>
      <c r="BH1364" s="1">
        <f t="shared" si="1019"/>
        <v>0</v>
      </c>
      <c r="BI1364" s="1">
        <f t="shared" si="1046"/>
        <v>0</v>
      </c>
      <c r="BJ1364" s="3">
        <v>1346</v>
      </c>
      <c r="BK1364" s="1">
        <f t="shared" si="1047"/>
        <v>10</v>
      </c>
      <c r="BL1364" s="1">
        <f t="shared" ref="BL1364:BL1427" si="1054">IF(BK1364=1,BK1364,0)</f>
        <v>0</v>
      </c>
      <c r="BM1364" s="1">
        <f t="shared" ref="BM1364:BM1427" si="1055">IF(BL1364&gt;0,BL1364+1,IF(BK1364=2,BK1364-1,0))</f>
        <v>0</v>
      </c>
      <c r="BN1364" s="1">
        <f t="shared" ref="BN1364:BN1427" si="1056">IF(BM1364&gt;0,BM1364+1,IF(BK1364=3,BK1364-2,0))</f>
        <v>0</v>
      </c>
      <c r="BO1364" s="1">
        <f t="shared" ref="BO1364:BO1427" si="1057">IF(BN1364&gt;0,BN1364+1,IF(BK1364=4,BK1364-3,0))</f>
        <v>0</v>
      </c>
      <c r="BP1364" s="1">
        <f t="shared" ref="BP1364:BP1427" si="1058">IF(BO1364&gt;0,BO1364+1,IF(BK1364=5,BK1364-4,0))</f>
        <v>0</v>
      </c>
      <c r="BQ1364" s="1">
        <f t="shared" ref="BQ1364:BQ1427" si="1059">IF(BP1364&gt;0,BP1364+1,IF(BK1364=6,BK1364-5,0))</f>
        <v>0</v>
      </c>
      <c r="BR1364" s="1">
        <f t="shared" ref="BR1364:BR1427" si="1060">IF(BQ1364&gt;0,BQ1364+1,IF(BK1364=7,BK1364-6,0))</f>
        <v>0</v>
      </c>
      <c r="BS1364" s="1">
        <f t="shared" ref="BS1364:BS1427" si="1061">IF(BR1364&gt;0,BR1364+1,IF(BK1364=8,BK1364-7,0))</f>
        <v>0</v>
      </c>
      <c r="BT1364" s="1">
        <f t="shared" ref="BT1364:BT1427" si="1062">IF(BS1364&gt;0,BS1364+1,IF(BK1364=9,BK1364-8,0))</f>
        <v>0</v>
      </c>
      <c r="BU1364" s="1">
        <f t="shared" ref="BU1364:BU1427" si="1063">IF(BT1364&gt;0,BT1364+1,IF(BK1364=10,BK1364-9,0))</f>
        <v>1</v>
      </c>
      <c r="BW1364" s="1">
        <f t="shared" si="1022"/>
        <v>0</v>
      </c>
      <c r="BX1364" s="1">
        <f t="shared" si="1022"/>
        <v>0</v>
      </c>
      <c r="BY1364" s="1">
        <f t="shared" si="1022"/>
        <v>0</v>
      </c>
      <c r="BZ1364" s="1">
        <f t="shared" si="1021"/>
        <v>0</v>
      </c>
      <c r="CA1364" s="1">
        <f t="shared" si="1021"/>
        <v>0</v>
      </c>
      <c r="CB1364" s="1">
        <f t="shared" si="1021"/>
        <v>0</v>
      </c>
      <c r="CC1364" s="1">
        <f t="shared" si="1021"/>
        <v>0</v>
      </c>
      <c r="CD1364" s="1">
        <f t="shared" si="1021"/>
        <v>0</v>
      </c>
      <c r="CE1364" s="1">
        <f t="shared" si="1021"/>
        <v>0</v>
      </c>
      <c r="CF1364" s="1">
        <f t="shared" si="1021"/>
        <v>50</v>
      </c>
      <c r="CW1364" s="1">
        <v>1346</v>
      </c>
      <c r="CX1364" s="1">
        <f t="shared" si="1048"/>
        <v>1</v>
      </c>
      <c r="CY1364" s="1" t="s">
        <v>37</v>
      </c>
      <c r="CZ1364" s="1">
        <v>1</v>
      </c>
      <c r="DB1364" s="1">
        <f t="shared" ref="DB1364:DB1427" si="1064">J1364*1+SUM(K1364:L1364)*(1+1)+M1364*2+SUM(N1364:O1364)*(2+1) +P1364*3 + Q1364* 4 + SUM(R1364:S1364)*(4+1) + T1364*5 +SUM(U1364:V1364)*(5+1) + W1364*6 + SUM(X1364:Y1364)*(6+1) + Z1364*7 + SUM(AA1364:AA1364)*(7+1) + AB1364*8 + SUM(AC1364:AC1364)*(8+1) + AD1364*9 + SUM(AE1364:AE1364)*(9+1) + AF1364*10</f>
        <v>10</v>
      </c>
      <c r="DC1364" s="1" t="s">
        <v>43</v>
      </c>
      <c r="DD1364" s="1">
        <f t="shared" si="1049"/>
        <v>10</v>
      </c>
      <c r="DL1364" s="1">
        <v>1346</v>
      </c>
      <c r="DM1364" s="1">
        <f t="shared" si="1050"/>
        <v>6</v>
      </c>
      <c r="DN1364" s="1">
        <f t="shared" si="1051"/>
        <v>0</v>
      </c>
      <c r="DO1364" s="1" t="s">
        <v>37</v>
      </c>
      <c r="DP1364" s="1">
        <v>0</v>
      </c>
    </row>
    <row r="1365" spans="1:120" ht="15">
      <c r="A1365">
        <v>1347</v>
      </c>
      <c r="B1365">
        <v>1</v>
      </c>
      <c r="C1365" s="25">
        <v>12942</v>
      </c>
      <c r="D1365">
        <v>1</v>
      </c>
      <c r="E1365">
        <v>5</v>
      </c>
      <c r="F1365" t="s">
        <v>35</v>
      </c>
      <c r="G1365">
        <v>4</v>
      </c>
      <c r="H1365"/>
      <c r="I1365"/>
      <c r="J1365" s="1">
        <v>0</v>
      </c>
      <c r="K1365" s="1">
        <v>0</v>
      </c>
      <c r="L1365" s="1">
        <v>0</v>
      </c>
      <c r="M1365" s="1">
        <v>0</v>
      </c>
      <c r="N1365" s="1">
        <v>0</v>
      </c>
      <c r="O1365" s="1">
        <v>1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f t="shared" si="1023"/>
        <v>0</v>
      </c>
      <c r="AH1365" s="1">
        <f t="shared" si="1024"/>
        <v>0</v>
      </c>
      <c r="AI1365" s="1">
        <f t="shared" si="1025"/>
        <v>0</v>
      </c>
      <c r="AJ1365" s="1">
        <f t="shared" si="1026"/>
        <v>0</v>
      </c>
      <c r="AK1365" s="1">
        <f t="shared" si="1027"/>
        <v>0</v>
      </c>
      <c r="AL1365" s="1">
        <f t="shared" si="1028"/>
        <v>40</v>
      </c>
      <c r="AM1365" s="1">
        <f t="shared" si="1029"/>
        <v>0</v>
      </c>
      <c r="AN1365" s="1">
        <f t="shared" si="1029"/>
        <v>0</v>
      </c>
      <c r="AO1365" s="1">
        <f t="shared" si="1030"/>
        <v>0</v>
      </c>
      <c r="AP1365" s="1">
        <f t="shared" si="1031"/>
        <v>0</v>
      </c>
      <c r="AQ1365" s="1">
        <f t="shared" si="1032"/>
        <v>0</v>
      </c>
      <c r="AR1365" s="1">
        <f t="shared" si="1033"/>
        <v>0</v>
      </c>
      <c r="AS1365" s="1">
        <f t="shared" si="1034"/>
        <v>0</v>
      </c>
      <c r="AT1365" s="1">
        <f t="shared" si="1035"/>
        <v>0</v>
      </c>
      <c r="AU1365" s="1">
        <f t="shared" si="1036"/>
        <v>0</v>
      </c>
      <c r="AV1365" s="1">
        <f t="shared" si="1037"/>
        <v>0</v>
      </c>
      <c r="AW1365" s="1">
        <f t="shared" si="1038"/>
        <v>0</v>
      </c>
      <c r="AX1365" s="1">
        <f t="shared" si="1039"/>
        <v>0</v>
      </c>
      <c r="AY1365" s="1">
        <f t="shared" si="1040"/>
        <v>0</v>
      </c>
      <c r="AZ1365" s="1">
        <f t="shared" si="1041"/>
        <v>0</v>
      </c>
      <c r="BA1365" s="1">
        <f t="shared" si="1042"/>
        <v>0</v>
      </c>
      <c r="BB1365" s="1">
        <f t="shared" si="1043"/>
        <v>0</v>
      </c>
      <c r="BC1365" s="1">
        <f t="shared" si="1044"/>
        <v>0</v>
      </c>
      <c r="BD1365" s="1">
        <f t="shared" si="1045"/>
        <v>40</v>
      </c>
      <c r="BE1365" s="1" t="str">
        <f t="shared" si="1052"/>
        <v>Barge C</v>
      </c>
      <c r="BF1365" s="1">
        <f t="shared" si="1053"/>
        <v>2</v>
      </c>
      <c r="BG1365" s="3">
        <v>1347</v>
      </c>
      <c r="BH1365" s="1">
        <f t="shared" si="1019"/>
        <v>0</v>
      </c>
      <c r="BI1365" s="1">
        <f t="shared" si="1046"/>
        <v>0</v>
      </c>
      <c r="BJ1365" s="3">
        <v>1347</v>
      </c>
      <c r="BK1365" s="1">
        <f t="shared" si="1047"/>
        <v>5</v>
      </c>
      <c r="BL1365" s="1">
        <f t="shared" si="1054"/>
        <v>0</v>
      </c>
      <c r="BM1365" s="1">
        <f t="shared" si="1055"/>
        <v>0</v>
      </c>
      <c r="BN1365" s="1">
        <f t="shared" si="1056"/>
        <v>0</v>
      </c>
      <c r="BO1365" s="1">
        <f t="shared" si="1057"/>
        <v>0</v>
      </c>
      <c r="BP1365" s="1">
        <f t="shared" si="1058"/>
        <v>1</v>
      </c>
      <c r="BQ1365" s="1">
        <f t="shared" si="1059"/>
        <v>2</v>
      </c>
      <c r="BR1365" s="1">
        <f t="shared" si="1060"/>
        <v>3</v>
      </c>
      <c r="BS1365" s="1">
        <f t="shared" si="1061"/>
        <v>4</v>
      </c>
      <c r="BT1365" s="1">
        <f t="shared" si="1062"/>
        <v>5</v>
      </c>
      <c r="BU1365" s="1">
        <f t="shared" si="1063"/>
        <v>6</v>
      </c>
      <c r="BW1365" s="1">
        <f t="shared" si="1022"/>
        <v>0</v>
      </c>
      <c r="BX1365" s="1">
        <f t="shared" si="1022"/>
        <v>0</v>
      </c>
      <c r="BY1365" s="1">
        <f t="shared" si="1022"/>
        <v>0</v>
      </c>
      <c r="BZ1365" s="1">
        <f t="shared" si="1021"/>
        <v>0</v>
      </c>
      <c r="CA1365" s="1">
        <f t="shared" si="1021"/>
        <v>50</v>
      </c>
      <c r="CB1365" s="1">
        <f t="shared" si="1021"/>
        <v>100</v>
      </c>
      <c r="CC1365" s="1">
        <f t="shared" si="1021"/>
        <v>150</v>
      </c>
      <c r="CD1365" s="1">
        <f t="shared" si="1021"/>
        <v>200</v>
      </c>
      <c r="CE1365" s="1">
        <f t="shared" si="1021"/>
        <v>250</v>
      </c>
      <c r="CF1365" s="1">
        <f t="shared" si="1021"/>
        <v>300</v>
      </c>
      <c r="CW1365" s="1">
        <v>1347</v>
      </c>
      <c r="CX1365" s="1">
        <f t="shared" si="1048"/>
        <v>1</v>
      </c>
      <c r="CY1365" s="1" t="s">
        <v>37</v>
      </c>
      <c r="CZ1365" s="1">
        <v>1</v>
      </c>
      <c r="DB1365" s="1">
        <f t="shared" si="1064"/>
        <v>3</v>
      </c>
      <c r="DC1365" s="1" t="s">
        <v>43</v>
      </c>
      <c r="DD1365" s="1">
        <f t="shared" si="1049"/>
        <v>5</v>
      </c>
      <c r="DL1365" s="1">
        <v>1347</v>
      </c>
      <c r="DM1365" s="1">
        <f t="shared" si="1050"/>
        <v>2</v>
      </c>
      <c r="DN1365" s="1">
        <f t="shared" si="1051"/>
        <v>0</v>
      </c>
      <c r="DO1365" s="1" t="s">
        <v>37</v>
      </c>
      <c r="DP1365" s="1">
        <v>0</v>
      </c>
    </row>
    <row r="1366" spans="1:120" ht="15">
      <c r="A1366">
        <v>1348</v>
      </c>
      <c r="B1366">
        <v>2</v>
      </c>
      <c r="C1366" s="25">
        <v>4200</v>
      </c>
      <c r="D1366">
        <v>1</v>
      </c>
      <c r="E1366">
        <v>6</v>
      </c>
      <c r="F1366" t="s">
        <v>32</v>
      </c>
      <c r="G1366">
        <v>3</v>
      </c>
      <c r="H1366"/>
      <c r="I1366"/>
      <c r="J1366" s="1">
        <v>0</v>
      </c>
      <c r="K1366" s="1">
        <v>0</v>
      </c>
      <c r="L1366" s="1">
        <v>0</v>
      </c>
      <c r="M1366" s="1">
        <v>0</v>
      </c>
      <c r="N1366" s="1">
        <v>0</v>
      </c>
      <c r="O1366" s="1">
        <v>1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f t="shared" si="1023"/>
        <v>0</v>
      </c>
      <c r="AH1366" s="1">
        <f t="shared" si="1024"/>
        <v>0</v>
      </c>
      <c r="AI1366" s="1">
        <f t="shared" si="1025"/>
        <v>0</v>
      </c>
      <c r="AJ1366" s="1">
        <f t="shared" si="1026"/>
        <v>0</v>
      </c>
      <c r="AK1366" s="1">
        <f t="shared" si="1027"/>
        <v>0</v>
      </c>
      <c r="AL1366" s="1">
        <f t="shared" si="1028"/>
        <v>80</v>
      </c>
      <c r="AM1366" s="1">
        <f t="shared" si="1029"/>
        <v>0</v>
      </c>
      <c r="AN1366" s="1">
        <f t="shared" si="1029"/>
        <v>0</v>
      </c>
      <c r="AO1366" s="1">
        <f t="shared" si="1030"/>
        <v>0</v>
      </c>
      <c r="AP1366" s="1">
        <f t="shared" si="1031"/>
        <v>0</v>
      </c>
      <c r="AQ1366" s="1">
        <f t="shared" si="1032"/>
        <v>0</v>
      </c>
      <c r="AR1366" s="1">
        <f t="shared" si="1033"/>
        <v>0</v>
      </c>
      <c r="AS1366" s="1">
        <f t="shared" si="1034"/>
        <v>0</v>
      </c>
      <c r="AT1366" s="1">
        <f t="shared" si="1035"/>
        <v>0</v>
      </c>
      <c r="AU1366" s="1">
        <f t="shared" si="1036"/>
        <v>0</v>
      </c>
      <c r="AV1366" s="1">
        <f t="shared" si="1037"/>
        <v>0</v>
      </c>
      <c r="AW1366" s="1">
        <f t="shared" si="1038"/>
        <v>0</v>
      </c>
      <c r="AX1366" s="1">
        <f t="shared" si="1039"/>
        <v>0</v>
      </c>
      <c r="AY1366" s="1">
        <f t="shared" si="1040"/>
        <v>0</v>
      </c>
      <c r="AZ1366" s="1">
        <f t="shared" si="1041"/>
        <v>0</v>
      </c>
      <c r="BA1366" s="1">
        <f t="shared" si="1042"/>
        <v>0</v>
      </c>
      <c r="BB1366" s="1">
        <f t="shared" si="1043"/>
        <v>0</v>
      </c>
      <c r="BC1366" s="1">
        <f t="shared" si="1044"/>
        <v>0</v>
      </c>
      <c r="BD1366" s="1">
        <f t="shared" si="1045"/>
        <v>80</v>
      </c>
      <c r="BE1366" s="1" t="str">
        <f t="shared" si="1052"/>
        <v>Barge C</v>
      </c>
      <c r="BF1366" s="1">
        <f t="shared" si="1053"/>
        <v>2</v>
      </c>
      <c r="BG1366" s="3">
        <v>1348</v>
      </c>
      <c r="BH1366" s="1">
        <f t="shared" si="1019"/>
        <v>0</v>
      </c>
      <c r="BI1366" s="1">
        <f t="shared" si="1046"/>
        <v>0</v>
      </c>
      <c r="BJ1366" s="3">
        <v>1348</v>
      </c>
      <c r="BK1366" s="1">
        <f t="shared" si="1047"/>
        <v>4</v>
      </c>
      <c r="BL1366" s="1">
        <f t="shared" si="1054"/>
        <v>0</v>
      </c>
      <c r="BM1366" s="1">
        <f t="shared" si="1055"/>
        <v>0</v>
      </c>
      <c r="BN1366" s="1">
        <f t="shared" si="1056"/>
        <v>0</v>
      </c>
      <c r="BO1366" s="1">
        <f t="shared" si="1057"/>
        <v>1</v>
      </c>
      <c r="BP1366" s="1">
        <f t="shared" si="1058"/>
        <v>2</v>
      </c>
      <c r="BQ1366" s="1">
        <f t="shared" si="1059"/>
        <v>3</v>
      </c>
      <c r="BR1366" s="1">
        <f t="shared" si="1060"/>
        <v>4</v>
      </c>
      <c r="BS1366" s="1">
        <f t="shared" si="1061"/>
        <v>5</v>
      </c>
      <c r="BT1366" s="1">
        <f t="shared" si="1062"/>
        <v>6</v>
      </c>
      <c r="BU1366" s="1">
        <f t="shared" si="1063"/>
        <v>7</v>
      </c>
      <c r="BW1366" s="1">
        <f t="shared" si="1022"/>
        <v>0</v>
      </c>
      <c r="BX1366" s="1">
        <f t="shared" si="1022"/>
        <v>0</v>
      </c>
      <c r="BY1366" s="1">
        <f t="shared" si="1022"/>
        <v>0</v>
      </c>
      <c r="BZ1366" s="1">
        <f t="shared" si="1021"/>
        <v>70</v>
      </c>
      <c r="CA1366" s="1">
        <f t="shared" si="1021"/>
        <v>140</v>
      </c>
      <c r="CB1366" s="1">
        <f t="shared" si="1021"/>
        <v>210</v>
      </c>
      <c r="CC1366" s="1">
        <f t="shared" si="1021"/>
        <v>280</v>
      </c>
      <c r="CD1366" s="1">
        <f t="shared" si="1021"/>
        <v>350</v>
      </c>
      <c r="CE1366" s="1">
        <f t="shared" si="1021"/>
        <v>420</v>
      </c>
      <c r="CF1366" s="1">
        <f t="shared" si="1021"/>
        <v>490</v>
      </c>
      <c r="CW1366" s="1">
        <v>1348</v>
      </c>
      <c r="CX1366" s="1">
        <f t="shared" si="1048"/>
        <v>1</v>
      </c>
      <c r="CY1366" s="1" t="s">
        <v>37</v>
      </c>
      <c r="CZ1366" s="1">
        <v>1</v>
      </c>
      <c r="DB1366" s="1">
        <f t="shared" si="1064"/>
        <v>3</v>
      </c>
      <c r="DC1366" s="1" t="s">
        <v>43</v>
      </c>
      <c r="DD1366" s="1">
        <f t="shared" si="1049"/>
        <v>6</v>
      </c>
      <c r="DL1366" s="1">
        <v>1348</v>
      </c>
      <c r="DM1366" s="1">
        <f t="shared" si="1050"/>
        <v>2</v>
      </c>
      <c r="DN1366" s="1">
        <f t="shared" si="1051"/>
        <v>0</v>
      </c>
      <c r="DO1366" s="1" t="s">
        <v>37</v>
      </c>
      <c r="DP1366" s="1">
        <v>0</v>
      </c>
    </row>
    <row r="1367" spans="1:120" ht="15">
      <c r="A1367">
        <v>1349</v>
      </c>
      <c r="B1367">
        <v>1</v>
      </c>
      <c r="C1367" s="25">
        <v>15384</v>
      </c>
      <c r="D1367">
        <v>4</v>
      </c>
      <c r="E1367">
        <v>8</v>
      </c>
      <c r="F1367" t="s">
        <v>35</v>
      </c>
      <c r="G1367">
        <v>5</v>
      </c>
      <c r="H1367"/>
      <c r="I1367"/>
      <c r="J1367" s="1">
        <v>0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0.33333332999999998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0.66666667000000002</v>
      </c>
      <c r="AD1367" s="1">
        <v>0</v>
      </c>
      <c r="AE1367" s="1">
        <v>0</v>
      </c>
      <c r="AF1367" s="1">
        <v>0</v>
      </c>
      <c r="AG1367" s="1">
        <f t="shared" si="1023"/>
        <v>0</v>
      </c>
      <c r="AH1367" s="1">
        <f t="shared" si="1024"/>
        <v>0</v>
      </c>
      <c r="AI1367" s="1">
        <f t="shared" si="1025"/>
        <v>0</v>
      </c>
      <c r="AJ1367" s="1">
        <f t="shared" si="1026"/>
        <v>0</v>
      </c>
      <c r="AK1367" s="1">
        <f t="shared" si="1027"/>
        <v>0</v>
      </c>
      <c r="AL1367" s="1">
        <f t="shared" si="1028"/>
        <v>0</v>
      </c>
      <c r="AM1367" s="1">
        <f t="shared" si="1029"/>
        <v>0</v>
      </c>
      <c r="AN1367" s="1">
        <f t="shared" si="1029"/>
        <v>0</v>
      </c>
      <c r="AO1367" s="1">
        <f t="shared" si="1030"/>
        <v>0</v>
      </c>
      <c r="AP1367" s="1">
        <f t="shared" si="1031"/>
        <v>0</v>
      </c>
      <c r="AQ1367" s="1">
        <f t="shared" si="1032"/>
        <v>0</v>
      </c>
      <c r="AR1367" s="1">
        <f t="shared" si="1033"/>
        <v>13.333333199999998</v>
      </c>
      <c r="AS1367" s="1">
        <f t="shared" si="1034"/>
        <v>0</v>
      </c>
      <c r="AT1367" s="1">
        <f t="shared" si="1035"/>
        <v>0</v>
      </c>
      <c r="AU1367" s="1">
        <f t="shared" si="1036"/>
        <v>0</v>
      </c>
      <c r="AV1367" s="1">
        <f t="shared" si="1037"/>
        <v>0</v>
      </c>
      <c r="AW1367" s="1">
        <f t="shared" si="1038"/>
        <v>0</v>
      </c>
      <c r="AX1367" s="1">
        <f t="shared" si="1039"/>
        <v>0</v>
      </c>
      <c r="AY1367" s="1">
        <f t="shared" si="1040"/>
        <v>0</v>
      </c>
      <c r="AZ1367" s="1">
        <f t="shared" si="1041"/>
        <v>26.666666800000002</v>
      </c>
      <c r="BA1367" s="1">
        <f t="shared" si="1042"/>
        <v>0</v>
      </c>
      <c r="BB1367" s="1">
        <f t="shared" si="1043"/>
        <v>0</v>
      </c>
      <c r="BC1367" s="1">
        <f t="shared" si="1044"/>
        <v>0</v>
      </c>
      <c r="BD1367" s="1">
        <f t="shared" si="1045"/>
        <v>40</v>
      </c>
      <c r="BE1367" s="1" t="b">
        <f t="shared" si="1052"/>
        <v>0</v>
      </c>
      <c r="BF1367" s="1">
        <f t="shared" si="1053"/>
        <v>0</v>
      </c>
      <c r="BG1367" s="3">
        <v>1349</v>
      </c>
      <c r="BH1367" s="1">
        <f t="shared" si="1019"/>
        <v>0</v>
      </c>
      <c r="BI1367" s="1">
        <f t="shared" si="1046"/>
        <v>0</v>
      </c>
      <c r="BJ1367" s="3">
        <v>1349</v>
      </c>
      <c r="BK1367" s="1">
        <f t="shared" si="1047"/>
        <v>9</v>
      </c>
      <c r="BL1367" s="1">
        <f t="shared" si="1054"/>
        <v>0</v>
      </c>
      <c r="BM1367" s="1">
        <f t="shared" si="1055"/>
        <v>0</v>
      </c>
      <c r="BN1367" s="1">
        <f t="shared" si="1056"/>
        <v>0</v>
      </c>
      <c r="BO1367" s="1">
        <f t="shared" si="1057"/>
        <v>0</v>
      </c>
      <c r="BP1367" s="1">
        <f t="shared" si="1058"/>
        <v>0</v>
      </c>
      <c r="BQ1367" s="1">
        <f t="shared" si="1059"/>
        <v>0</v>
      </c>
      <c r="BR1367" s="1">
        <f t="shared" si="1060"/>
        <v>0</v>
      </c>
      <c r="BS1367" s="1">
        <f t="shared" si="1061"/>
        <v>0</v>
      </c>
      <c r="BT1367" s="1">
        <f t="shared" si="1062"/>
        <v>1</v>
      </c>
      <c r="BU1367" s="1">
        <f t="shared" si="1063"/>
        <v>2</v>
      </c>
      <c r="BW1367" s="1">
        <f t="shared" si="1022"/>
        <v>0</v>
      </c>
      <c r="BX1367" s="1">
        <f t="shared" si="1022"/>
        <v>0</v>
      </c>
      <c r="BY1367" s="1">
        <f t="shared" si="1022"/>
        <v>0</v>
      </c>
      <c r="BZ1367" s="1">
        <f t="shared" si="1021"/>
        <v>0</v>
      </c>
      <c r="CA1367" s="1">
        <f t="shared" si="1021"/>
        <v>0</v>
      </c>
      <c r="CB1367" s="1">
        <f t="shared" si="1021"/>
        <v>0</v>
      </c>
      <c r="CC1367" s="1">
        <f t="shared" si="1021"/>
        <v>0</v>
      </c>
      <c r="CD1367" s="1">
        <f t="shared" si="1021"/>
        <v>0</v>
      </c>
      <c r="CE1367" s="1">
        <f t="shared" si="1021"/>
        <v>50</v>
      </c>
      <c r="CF1367" s="1">
        <f t="shared" si="1021"/>
        <v>100</v>
      </c>
      <c r="CW1367" s="1">
        <v>1349</v>
      </c>
      <c r="CX1367" s="1">
        <f t="shared" si="1048"/>
        <v>1</v>
      </c>
      <c r="CY1367" s="1" t="s">
        <v>37</v>
      </c>
      <c r="CZ1367" s="1">
        <v>1</v>
      </c>
      <c r="DB1367" s="1">
        <f t="shared" si="1064"/>
        <v>8.0000000099999991</v>
      </c>
      <c r="DC1367" s="1" t="s">
        <v>43</v>
      </c>
      <c r="DD1367" s="1">
        <f t="shared" si="1049"/>
        <v>8</v>
      </c>
      <c r="DL1367" s="1">
        <v>1349</v>
      </c>
      <c r="DM1367" s="1">
        <f t="shared" si="1050"/>
        <v>5</v>
      </c>
      <c r="DN1367" s="1">
        <f t="shared" si="1051"/>
        <v>0</v>
      </c>
      <c r="DO1367" s="1" t="s">
        <v>37</v>
      </c>
      <c r="DP1367" s="1">
        <v>0</v>
      </c>
    </row>
    <row r="1368" spans="1:120" ht="15">
      <c r="A1368">
        <v>1350</v>
      </c>
      <c r="B1368">
        <v>1</v>
      </c>
      <c r="C1368" s="25">
        <v>23211</v>
      </c>
      <c r="D1368">
        <v>-1</v>
      </c>
      <c r="E1368">
        <v>3</v>
      </c>
      <c r="F1368" t="s">
        <v>74</v>
      </c>
      <c r="G1368">
        <v>3</v>
      </c>
      <c r="H1368"/>
      <c r="I1368"/>
      <c r="J1368" s="1">
        <v>0</v>
      </c>
      <c r="K1368" s="1">
        <v>1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f t="shared" si="1023"/>
        <v>0</v>
      </c>
      <c r="AH1368" s="1">
        <f t="shared" si="1024"/>
        <v>40</v>
      </c>
      <c r="AI1368" s="1">
        <f t="shared" si="1025"/>
        <v>0</v>
      </c>
      <c r="AJ1368" s="1">
        <f t="shared" si="1026"/>
        <v>0</v>
      </c>
      <c r="AK1368" s="1">
        <f t="shared" si="1027"/>
        <v>0</v>
      </c>
      <c r="AL1368" s="1">
        <f t="shared" si="1028"/>
        <v>0</v>
      </c>
      <c r="AM1368" s="1">
        <f t="shared" si="1029"/>
        <v>0</v>
      </c>
      <c r="AN1368" s="1">
        <f t="shared" si="1029"/>
        <v>0</v>
      </c>
      <c r="AO1368" s="1">
        <f t="shared" si="1030"/>
        <v>0</v>
      </c>
      <c r="AP1368" s="1">
        <f t="shared" si="1031"/>
        <v>0</v>
      </c>
      <c r="AQ1368" s="1">
        <f t="shared" si="1032"/>
        <v>0</v>
      </c>
      <c r="AR1368" s="1">
        <f t="shared" si="1033"/>
        <v>0</v>
      </c>
      <c r="AS1368" s="1">
        <f t="shared" si="1034"/>
        <v>0</v>
      </c>
      <c r="AT1368" s="1">
        <f t="shared" si="1035"/>
        <v>0</v>
      </c>
      <c r="AU1368" s="1">
        <f t="shared" si="1036"/>
        <v>0</v>
      </c>
      <c r="AV1368" s="1">
        <f t="shared" si="1037"/>
        <v>0</v>
      </c>
      <c r="AW1368" s="1">
        <f t="shared" si="1038"/>
        <v>0</v>
      </c>
      <c r="AX1368" s="1">
        <f t="shared" si="1039"/>
        <v>0</v>
      </c>
      <c r="AY1368" s="1">
        <f t="shared" si="1040"/>
        <v>0</v>
      </c>
      <c r="AZ1368" s="1">
        <f t="shared" si="1041"/>
        <v>0</v>
      </c>
      <c r="BA1368" s="1">
        <f t="shared" si="1042"/>
        <v>0</v>
      </c>
      <c r="BB1368" s="1">
        <f t="shared" si="1043"/>
        <v>0</v>
      </c>
      <c r="BC1368" s="1">
        <f t="shared" si="1044"/>
        <v>0</v>
      </c>
      <c r="BD1368" s="1">
        <f t="shared" si="1045"/>
        <v>40</v>
      </c>
      <c r="BE1368" s="1" t="str">
        <f t="shared" si="1052"/>
        <v>Barge D</v>
      </c>
      <c r="BF1368" s="1">
        <f t="shared" si="1053"/>
        <v>1</v>
      </c>
      <c r="BG1368" s="3">
        <v>1350</v>
      </c>
      <c r="BH1368" s="1">
        <f t="shared" si="1019"/>
        <v>0</v>
      </c>
      <c r="BI1368" s="1">
        <f t="shared" si="1046"/>
        <v>0</v>
      </c>
      <c r="BJ1368" s="3">
        <v>1350</v>
      </c>
      <c r="BK1368" s="1">
        <f t="shared" si="1047"/>
        <v>2</v>
      </c>
      <c r="BL1368" s="1">
        <f t="shared" si="1054"/>
        <v>0</v>
      </c>
      <c r="BM1368" s="1">
        <f t="shared" si="1055"/>
        <v>1</v>
      </c>
      <c r="BN1368" s="1">
        <f t="shared" si="1056"/>
        <v>2</v>
      </c>
      <c r="BO1368" s="1">
        <f t="shared" si="1057"/>
        <v>3</v>
      </c>
      <c r="BP1368" s="1">
        <f t="shared" si="1058"/>
        <v>4</v>
      </c>
      <c r="BQ1368" s="1">
        <f t="shared" si="1059"/>
        <v>5</v>
      </c>
      <c r="BR1368" s="1">
        <f t="shared" si="1060"/>
        <v>6</v>
      </c>
      <c r="BS1368" s="1">
        <f t="shared" si="1061"/>
        <v>7</v>
      </c>
      <c r="BT1368" s="1">
        <f t="shared" si="1062"/>
        <v>8</v>
      </c>
      <c r="BU1368" s="1">
        <f t="shared" si="1063"/>
        <v>9</v>
      </c>
      <c r="BW1368" s="1">
        <f t="shared" si="1022"/>
        <v>0</v>
      </c>
      <c r="BX1368" s="1">
        <f t="shared" si="1022"/>
        <v>50</v>
      </c>
      <c r="BY1368" s="1">
        <f t="shared" si="1022"/>
        <v>100</v>
      </c>
      <c r="BZ1368" s="1">
        <f t="shared" si="1021"/>
        <v>150</v>
      </c>
      <c r="CA1368" s="1">
        <f t="shared" si="1021"/>
        <v>200</v>
      </c>
      <c r="CB1368" s="1">
        <f t="shared" si="1021"/>
        <v>250</v>
      </c>
      <c r="CC1368" s="1">
        <f t="shared" si="1021"/>
        <v>300</v>
      </c>
      <c r="CD1368" s="1">
        <f t="shared" si="1021"/>
        <v>350</v>
      </c>
      <c r="CE1368" s="1">
        <f t="shared" si="1021"/>
        <v>400</v>
      </c>
      <c r="CF1368" s="1">
        <f t="shared" si="1021"/>
        <v>450</v>
      </c>
      <c r="CW1368" s="1">
        <v>1350</v>
      </c>
      <c r="CX1368" s="1">
        <f t="shared" si="1048"/>
        <v>1</v>
      </c>
      <c r="CY1368" s="1" t="s">
        <v>37</v>
      </c>
      <c r="CZ1368" s="1">
        <v>1</v>
      </c>
      <c r="DB1368" s="1">
        <f t="shared" si="1064"/>
        <v>2</v>
      </c>
      <c r="DC1368" s="1" t="s">
        <v>43</v>
      </c>
      <c r="DD1368" s="1">
        <f t="shared" si="1049"/>
        <v>3</v>
      </c>
      <c r="DL1368" s="1">
        <v>1350</v>
      </c>
      <c r="DM1368" s="1">
        <f t="shared" si="1050"/>
        <v>0</v>
      </c>
      <c r="DN1368" s="1">
        <f t="shared" si="1051"/>
        <v>0</v>
      </c>
      <c r="DO1368" s="1" t="s">
        <v>37</v>
      </c>
      <c r="DP1368" s="1">
        <v>0</v>
      </c>
    </row>
    <row r="1369" spans="1:120" ht="15">
      <c r="A1369">
        <v>1351</v>
      </c>
      <c r="B1369">
        <v>1</v>
      </c>
      <c r="C1369" s="25">
        <v>23211</v>
      </c>
      <c r="D1369">
        <v>5</v>
      </c>
      <c r="E1369">
        <v>9</v>
      </c>
      <c r="F1369" t="s">
        <v>73</v>
      </c>
      <c r="G1369">
        <v>3</v>
      </c>
      <c r="H1369"/>
      <c r="I1369"/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1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f t="shared" si="1023"/>
        <v>0</v>
      </c>
      <c r="AH1369" s="1">
        <f t="shared" si="1024"/>
        <v>0</v>
      </c>
      <c r="AI1369" s="1">
        <f t="shared" si="1025"/>
        <v>0</v>
      </c>
      <c r="AJ1369" s="1">
        <f t="shared" si="1026"/>
        <v>0</v>
      </c>
      <c r="AK1369" s="1">
        <f t="shared" si="1027"/>
        <v>0</v>
      </c>
      <c r="AL1369" s="1">
        <f t="shared" si="1028"/>
        <v>0</v>
      </c>
      <c r="AM1369" s="1">
        <f t="shared" si="1029"/>
        <v>0</v>
      </c>
      <c r="AN1369" s="1">
        <f t="shared" si="1029"/>
        <v>0</v>
      </c>
      <c r="AO1369" s="1">
        <f t="shared" si="1030"/>
        <v>0</v>
      </c>
      <c r="AP1369" s="1">
        <f t="shared" si="1031"/>
        <v>0</v>
      </c>
      <c r="AQ1369" s="1">
        <f t="shared" si="1032"/>
        <v>0</v>
      </c>
      <c r="AR1369" s="1">
        <f t="shared" si="1033"/>
        <v>0</v>
      </c>
      <c r="AS1369" s="1">
        <f t="shared" si="1034"/>
        <v>0</v>
      </c>
      <c r="AT1369" s="1">
        <f t="shared" si="1035"/>
        <v>0</v>
      </c>
      <c r="AU1369" s="1">
        <f t="shared" si="1036"/>
        <v>0</v>
      </c>
      <c r="AV1369" s="1">
        <f t="shared" si="1037"/>
        <v>40</v>
      </c>
      <c r="AW1369" s="1">
        <f t="shared" si="1038"/>
        <v>0</v>
      </c>
      <c r="AX1369" s="1">
        <f t="shared" si="1039"/>
        <v>0</v>
      </c>
      <c r="AY1369" s="1">
        <f t="shared" si="1040"/>
        <v>0</v>
      </c>
      <c r="AZ1369" s="1">
        <f t="shared" si="1041"/>
        <v>0</v>
      </c>
      <c r="BA1369" s="1">
        <f t="shared" si="1042"/>
        <v>0</v>
      </c>
      <c r="BB1369" s="1">
        <f t="shared" si="1043"/>
        <v>0</v>
      </c>
      <c r="BC1369" s="1">
        <f t="shared" si="1044"/>
        <v>0</v>
      </c>
      <c r="BD1369" s="1">
        <f t="shared" si="1045"/>
        <v>40</v>
      </c>
      <c r="BE1369" s="1" t="str">
        <f t="shared" si="1052"/>
        <v>Barge D</v>
      </c>
      <c r="BF1369" s="1">
        <f t="shared" si="1053"/>
        <v>6</v>
      </c>
      <c r="BG1369" s="3">
        <v>1351</v>
      </c>
      <c r="BH1369" s="1">
        <f t="shared" si="1019"/>
        <v>0</v>
      </c>
      <c r="BI1369" s="1">
        <f t="shared" si="1046"/>
        <v>0</v>
      </c>
      <c r="BJ1369" s="3">
        <v>1351</v>
      </c>
      <c r="BK1369" s="1">
        <f t="shared" si="1047"/>
        <v>8</v>
      </c>
      <c r="BL1369" s="1">
        <f t="shared" si="1054"/>
        <v>0</v>
      </c>
      <c r="BM1369" s="1">
        <f t="shared" si="1055"/>
        <v>0</v>
      </c>
      <c r="BN1369" s="1">
        <f t="shared" si="1056"/>
        <v>0</v>
      </c>
      <c r="BO1369" s="1">
        <f t="shared" si="1057"/>
        <v>0</v>
      </c>
      <c r="BP1369" s="1">
        <f t="shared" si="1058"/>
        <v>0</v>
      </c>
      <c r="BQ1369" s="1">
        <f t="shared" si="1059"/>
        <v>0</v>
      </c>
      <c r="BR1369" s="1">
        <f t="shared" si="1060"/>
        <v>0</v>
      </c>
      <c r="BS1369" s="1">
        <f t="shared" si="1061"/>
        <v>1</v>
      </c>
      <c r="BT1369" s="1">
        <f t="shared" si="1062"/>
        <v>2</v>
      </c>
      <c r="BU1369" s="1">
        <f t="shared" si="1063"/>
        <v>3</v>
      </c>
      <c r="BW1369" s="1">
        <f t="shared" si="1022"/>
        <v>0</v>
      </c>
      <c r="BX1369" s="1">
        <f t="shared" si="1022"/>
        <v>0</v>
      </c>
      <c r="BY1369" s="1">
        <f t="shared" si="1022"/>
        <v>0</v>
      </c>
      <c r="BZ1369" s="1">
        <f t="shared" si="1021"/>
        <v>0</v>
      </c>
      <c r="CA1369" s="1">
        <f t="shared" si="1021"/>
        <v>0</v>
      </c>
      <c r="CB1369" s="1">
        <f t="shared" si="1021"/>
        <v>0</v>
      </c>
      <c r="CC1369" s="1">
        <f t="shared" si="1021"/>
        <v>0</v>
      </c>
      <c r="CD1369" s="1">
        <f t="shared" si="1021"/>
        <v>50</v>
      </c>
      <c r="CE1369" s="1">
        <f t="shared" si="1021"/>
        <v>100</v>
      </c>
      <c r="CF1369" s="1">
        <f t="shared" si="1021"/>
        <v>150</v>
      </c>
      <c r="CW1369" s="1">
        <v>1351</v>
      </c>
      <c r="CX1369" s="1">
        <f t="shared" si="1048"/>
        <v>1</v>
      </c>
      <c r="CY1369" s="1" t="s">
        <v>37</v>
      </c>
      <c r="CZ1369" s="1">
        <v>1</v>
      </c>
      <c r="DB1369" s="1">
        <f t="shared" si="1064"/>
        <v>7</v>
      </c>
      <c r="DC1369" s="1" t="s">
        <v>43</v>
      </c>
      <c r="DD1369" s="1">
        <f t="shared" si="1049"/>
        <v>9</v>
      </c>
      <c r="DL1369" s="1">
        <v>1351</v>
      </c>
      <c r="DM1369" s="1">
        <f t="shared" si="1050"/>
        <v>6</v>
      </c>
      <c r="DN1369" s="1">
        <f t="shared" si="1051"/>
        <v>0</v>
      </c>
      <c r="DO1369" s="1" t="s">
        <v>37</v>
      </c>
      <c r="DP1369" s="1">
        <v>0</v>
      </c>
    </row>
    <row r="1370" spans="1:120" ht="15">
      <c r="A1370">
        <v>1352</v>
      </c>
      <c r="B1370">
        <v>1</v>
      </c>
      <c r="C1370" s="25">
        <v>23211</v>
      </c>
      <c r="D1370">
        <v>1</v>
      </c>
      <c r="E1370">
        <v>4</v>
      </c>
      <c r="F1370" t="s">
        <v>94</v>
      </c>
      <c r="G1370">
        <v>3</v>
      </c>
      <c r="H1370"/>
      <c r="I1370"/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1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f t="shared" si="1023"/>
        <v>0</v>
      </c>
      <c r="AH1370" s="1">
        <f t="shared" si="1024"/>
        <v>0</v>
      </c>
      <c r="AI1370" s="1">
        <f t="shared" si="1025"/>
        <v>0</v>
      </c>
      <c r="AJ1370" s="1">
        <f t="shared" si="1026"/>
        <v>0</v>
      </c>
      <c r="AK1370" s="1">
        <f t="shared" si="1027"/>
        <v>0</v>
      </c>
      <c r="AL1370" s="1">
        <f t="shared" si="1028"/>
        <v>40</v>
      </c>
      <c r="AM1370" s="1">
        <f t="shared" si="1029"/>
        <v>0</v>
      </c>
      <c r="AN1370" s="1">
        <f t="shared" si="1029"/>
        <v>0</v>
      </c>
      <c r="AO1370" s="1">
        <f t="shared" si="1030"/>
        <v>0</v>
      </c>
      <c r="AP1370" s="1">
        <f t="shared" si="1031"/>
        <v>0</v>
      </c>
      <c r="AQ1370" s="1">
        <f t="shared" si="1032"/>
        <v>0</v>
      </c>
      <c r="AR1370" s="1">
        <f t="shared" si="1033"/>
        <v>0</v>
      </c>
      <c r="AS1370" s="1">
        <f t="shared" si="1034"/>
        <v>0</v>
      </c>
      <c r="AT1370" s="1">
        <f t="shared" si="1035"/>
        <v>0</v>
      </c>
      <c r="AU1370" s="1">
        <f t="shared" si="1036"/>
        <v>0</v>
      </c>
      <c r="AV1370" s="1">
        <f t="shared" si="1037"/>
        <v>0</v>
      </c>
      <c r="AW1370" s="1">
        <f t="shared" si="1038"/>
        <v>0</v>
      </c>
      <c r="AX1370" s="1">
        <f t="shared" si="1039"/>
        <v>0</v>
      </c>
      <c r="AY1370" s="1">
        <f t="shared" si="1040"/>
        <v>0</v>
      </c>
      <c r="AZ1370" s="1">
        <f t="shared" si="1041"/>
        <v>0</v>
      </c>
      <c r="BA1370" s="1">
        <f t="shared" si="1042"/>
        <v>0</v>
      </c>
      <c r="BB1370" s="1">
        <f t="shared" si="1043"/>
        <v>0</v>
      </c>
      <c r="BC1370" s="1">
        <f t="shared" si="1044"/>
        <v>0</v>
      </c>
      <c r="BD1370" s="1">
        <f t="shared" si="1045"/>
        <v>40</v>
      </c>
      <c r="BE1370" s="1" t="str">
        <f t="shared" si="1052"/>
        <v>Barge C</v>
      </c>
      <c r="BF1370" s="1">
        <f t="shared" si="1053"/>
        <v>2</v>
      </c>
      <c r="BG1370" s="3">
        <v>1352</v>
      </c>
      <c r="BH1370" s="1">
        <f t="shared" si="1019"/>
        <v>0</v>
      </c>
      <c r="BI1370" s="1">
        <f t="shared" si="1046"/>
        <v>0</v>
      </c>
      <c r="BJ1370" s="3">
        <v>1352</v>
      </c>
      <c r="BK1370" s="1">
        <f t="shared" si="1047"/>
        <v>4</v>
      </c>
      <c r="BL1370" s="1">
        <f t="shared" si="1054"/>
        <v>0</v>
      </c>
      <c r="BM1370" s="1">
        <f t="shared" si="1055"/>
        <v>0</v>
      </c>
      <c r="BN1370" s="1">
        <f t="shared" si="1056"/>
        <v>0</v>
      </c>
      <c r="BO1370" s="1">
        <f t="shared" si="1057"/>
        <v>1</v>
      </c>
      <c r="BP1370" s="1">
        <f t="shared" si="1058"/>
        <v>2</v>
      </c>
      <c r="BQ1370" s="1">
        <f t="shared" si="1059"/>
        <v>3</v>
      </c>
      <c r="BR1370" s="1">
        <f t="shared" si="1060"/>
        <v>4</v>
      </c>
      <c r="BS1370" s="1">
        <f t="shared" si="1061"/>
        <v>5</v>
      </c>
      <c r="BT1370" s="1">
        <f t="shared" si="1062"/>
        <v>6</v>
      </c>
      <c r="BU1370" s="1">
        <f t="shared" si="1063"/>
        <v>7</v>
      </c>
      <c r="BW1370" s="1">
        <f t="shared" si="1022"/>
        <v>0</v>
      </c>
      <c r="BX1370" s="1">
        <f t="shared" si="1022"/>
        <v>0</v>
      </c>
      <c r="BY1370" s="1">
        <f t="shared" si="1022"/>
        <v>0</v>
      </c>
      <c r="BZ1370" s="1">
        <f t="shared" si="1021"/>
        <v>50</v>
      </c>
      <c r="CA1370" s="1">
        <f t="shared" si="1021"/>
        <v>100</v>
      </c>
      <c r="CB1370" s="1">
        <f t="shared" si="1021"/>
        <v>150</v>
      </c>
      <c r="CC1370" s="1">
        <f t="shared" si="1021"/>
        <v>200</v>
      </c>
      <c r="CD1370" s="1">
        <f t="shared" si="1021"/>
        <v>250</v>
      </c>
      <c r="CE1370" s="1">
        <f t="shared" si="1021"/>
        <v>300</v>
      </c>
      <c r="CF1370" s="1">
        <f t="shared" si="1021"/>
        <v>350</v>
      </c>
      <c r="CW1370" s="1">
        <v>1352</v>
      </c>
      <c r="CX1370" s="1">
        <f t="shared" si="1048"/>
        <v>1</v>
      </c>
      <c r="CY1370" s="1" t="s">
        <v>37</v>
      </c>
      <c r="CZ1370" s="1">
        <v>1</v>
      </c>
      <c r="DB1370" s="1">
        <f t="shared" si="1064"/>
        <v>3</v>
      </c>
      <c r="DC1370" s="1" t="s">
        <v>43</v>
      </c>
      <c r="DD1370" s="1">
        <f t="shared" si="1049"/>
        <v>4</v>
      </c>
      <c r="DL1370" s="1">
        <v>1352</v>
      </c>
      <c r="DM1370" s="1">
        <f t="shared" si="1050"/>
        <v>2</v>
      </c>
      <c r="DN1370" s="1">
        <f t="shared" si="1051"/>
        <v>0</v>
      </c>
      <c r="DO1370" s="1" t="s">
        <v>37</v>
      </c>
      <c r="DP1370" s="1">
        <v>0</v>
      </c>
    </row>
    <row r="1371" spans="1:120" ht="15">
      <c r="A1371">
        <v>1353</v>
      </c>
      <c r="B1371">
        <v>1</v>
      </c>
      <c r="C1371" s="25">
        <v>23211</v>
      </c>
      <c r="D1371">
        <v>6</v>
      </c>
      <c r="E1371">
        <v>10</v>
      </c>
      <c r="F1371" t="s">
        <v>35</v>
      </c>
      <c r="G1371">
        <v>3</v>
      </c>
      <c r="H1371"/>
      <c r="I1371"/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1</v>
      </c>
      <c r="AD1371" s="1">
        <v>0</v>
      </c>
      <c r="AE1371" s="1">
        <v>0</v>
      </c>
      <c r="AF1371" s="1">
        <v>0</v>
      </c>
      <c r="AG1371" s="1">
        <f t="shared" si="1023"/>
        <v>0</v>
      </c>
      <c r="AH1371" s="1">
        <f t="shared" si="1024"/>
        <v>0</v>
      </c>
      <c r="AI1371" s="1">
        <f t="shared" si="1025"/>
        <v>0</v>
      </c>
      <c r="AJ1371" s="1">
        <f t="shared" si="1026"/>
        <v>0</v>
      </c>
      <c r="AK1371" s="1">
        <f t="shared" si="1027"/>
        <v>0</v>
      </c>
      <c r="AL1371" s="1">
        <f t="shared" si="1028"/>
        <v>0</v>
      </c>
      <c r="AM1371" s="1">
        <f t="shared" si="1029"/>
        <v>0</v>
      </c>
      <c r="AN1371" s="1">
        <f t="shared" si="1029"/>
        <v>0</v>
      </c>
      <c r="AO1371" s="1">
        <f t="shared" si="1030"/>
        <v>0</v>
      </c>
      <c r="AP1371" s="1">
        <f t="shared" si="1031"/>
        <v>0</v>
      </c>
      <c r="AQ1371" s="1">
        <f t="shared" si="1032"/>
        <v>0</v>
      </c>
      <c r="AR1371" s="1">
        <f t="shared" si="1033"/>
        <v>0</v>
      </c>
      <c r="AS1371" s="1">
        <f t="shared" si="1034"/>
        <v>0</v>
      </c>
      <c r="AT1371" s="1">
        <f t="shared" si="1035"/>
        <v>0</v>
      </c>
      <c r="AU1371" s="1">
        <f t="shared" si="1036"/>
        <v>0</v>
      </c>
      <c r="AV1371" s="1">
        <f t="shared" si="1037"/>
        <v>0</v>
      </c>
      <c r="AW1371" s="1">
        <f t="shared" si="1038"/>
        <v>0</v>
      </c>
      <c r="AX1371" s="1">
        <f t="shared" si="1039"/>
        <v>0</v>
      </c>
      <c r="AY1371" s="1">
        <f t="shared" si="1040"/>
        <v>0</v>
      </c>
      <c r="AZ1371" s="1">
        <f t="shared" si="1041"/>
        <v>40</v>
      </c>
      <c r="BA1371" s="1">
        <f t="shared" si="1042"/>
        <v>0</v>
      </c>
      <c r="BB1371" s="1">
        <f t="shared" si="1043"/>
        <v>0</v>
      </c>
      <c r="BC1371" s="1">
        <f t="shared" si="1044"/>
        <v>0</v>
      </c>
      <c r="BD1371" s="1">
        <f t="shared" si="1045"/>
        <v>40</v>
      </c>
      <c r="BE1371" s="1" t="str">
        <f t="shared" si="1052"/>
        <v>Barge D</v>
      </c>
      <c r="BF1371" s="1">
        <f t="shared" si="1053"/>
        <v>8</v>
      </c>
      <c r="BG1371" s="3">
        <v>1353</v>
      </c>
      <c r="BH1371" s="1">
        <f t="shared" si="1019"/>
        <v>0</v>
      </c>
      <c r="BI1371" s="1">
        <f t="shared" si="1046"/>
        <v>0</v>
      </c>
      <c r="BJ1371" s="3">
        <v>1353</v>
      </c>
      <c r="BK1371" s="1">
        <f t="shared" si="1047"/>
        <v>9</v>
      </c>
      <c r="BL1371" s="1">
        <f t="shared" si="1054"/>
        <v>0</v>
      </c>
      <c r="BM1371" s="1">
        <f t="shared" si="1055"/>
        <v>0</v>
      </c>
      <c r="BN1371" s="1">
        <f t="shared" si="1056"/>
        <v>0</v>
      </c>
      <c r="BO1371" s="1">
        <f t="shared" si="1057"/>
        <v>0</v>
      </c>
      <c r="BP1371" s="1">
        <f t="shared" si="1058"/>
        <v>0</v>
      </c>
      <c r="BQ1371" s="1">
        <f t="shared" si="1059"/>
        <v>0</v>
      </c>
      <c r="BR1371" s="1">
        <f t="shared" si="1060"/>
        <v>0</v>
      </c>
      <c r="BS1371" s="1">
        <f t="shared" si="1061"/>
        <v>0</v>
      </c>
      <c r="BT1371" s="1">
        <f t="shared" si="1062"/>
        <v>1</v>
      </c>
      <c r="BU1371" s="1">
        <f t="shared" si="1063"/>
        <v>2</v>
      </c>
      <c r="BW1371" s="1">
        <f t="shared" si="1022"/>
        <v>0</v>
      </c>
      <c r="BX1371" s="1">
        <f t="shared" si="1022"/>
        <v>0</v>
      </c>
      <c r="BY1371" s="1">
        <f t="shared" si="1022"/>
        <v>0</v>
      </c>
      <c r="BZ1371" s="1">
        <f t="shared" si="1021"/>
        <v>0</v>
      </c>
      <c r="CA1371" s="1">
        <f t="shared" si="1021"/>
        <v>0</v>
      </c>
      <c r="CB1371" s="1">
        <f t="shared" si="1021"/>
        <v>0</v>
      </c>
      <c r="CC1371" s="1">
        <f t="shared" si="1021"/>
        <v>0</v>
      </c>
      <c r="CD1371" s="1">
        <f t="shared" si="1021"/>
        <v>0</v>
      </c>
      <c r="CE1371" s="1">
        <f t="shared" si="1021"/>
        <v>50</v>
      </c>
      <c r="CF1371" s="1">
        <f t="shared" si="1021"/>
        <v>100</v>
      </c>
      <c r="CW1371" s="1">
        <v>1353</v>
      </c>
      <c r="CX1371" s="1">
        <f t="shared" si="1048"/>
        <v>1</v>
      </c>
      <c r="CY1371" s="1" t="s">
        <v>37</v>
      </c>
      <c r="CZ1371" s="1">
        <v>1</v>
      </c>
      <c r="DB1371" s="1">
        <f t="shared" si="1064"/>
        <v>9</v>
      </c>
      <c r="DC1371" s="1" t="s">
        <v>43</v>
      </c>
      <c r="DD1371" s="1">
        <f t="shared" si="1049"/>
        <v>10</v>
      </c>
      <c r="DL1371" s="1">
        <v>1353</v>
      </c>
      <c r="DM1371" s="1">
        <f t="shared" si="1050"/>
        <v>7</v>
      </c>
      <c r="DN1371" s="1">
        <f t="shared" si="1051"/>
        <v>0</v>
      </c>
      <c r="DO1371" s="1" t="s">
        <v>37</v>
      </c>
      <c r="DP1371" s="1">
        <v>0</v>
      </c>
    </row>
    <row r="1372" spans="1:120" ht="15">
      <c r="A1372">
        <v>1354</v>
      </c>
      <c r="B1372">
        <v>1</v>
      </c>
      <c r="C1372" s="25">
        <v>23211</v>
      </c>
      <c r="D1372">
        <v>-1</v>
      </c>
      <c r="E1372">
        <v>2</v>
      </c>
      <c r="F1372" t="s">
        <v>35</v>
      </c>
      <c r="G1372">
        <v>4</v>
      </c>
      <c r="H1372"/>
      <c r="I1372"/>
      <c r="J1372" s="1">
        <v>0</v>
      </c>
      <c r="K1372" s="1">
        <v>0</v>
      </c>
      <c r="L1372" s="1">
        <v>1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f t="shared" si="1023"/>
        <v>0</v>
      </c>
      <c r="AH1372" s="1">
        <f t="shared" si="1024"/>
        <v>0</v>
      </c>
      <c r="AI1372" s="1">
        <f t="shared" si="1025"/>
        <v>40</v>
      </c>
      <c r="AJ1372" s="1">
        <f t="shared" si="1026"/>
        <v>0</v>
      </c>
      <c r="AK1372" s="1">
        <f t="shared" si="1027"/>
        <v>0</v>
      </c>
      <c r="AL1372" s="1">
        <f t="shared" si="1028"/>
        <v>0</v>
      </c>
      <c r="AM1372" s="1">
        <f t="shared" si="1029"/>
        <v>0</v>
      </c>
      <c r="AN1372" s="1">
        <f t="shared" si="1029"/>
        <v>0</v>
      </c>
      <c r="AO1372" s="1">
        <f t="shared" si="1030"/>
        <v>0</v>
      </c>
      <c r="AP1372" s="1">
        <f t="shared" si="1031"/>
        <v>0</v>
      </c>
      <c r="AQ1372" s="1">
        <f t="shared" si="1032"/>
        <v>0</v>
      </c>
      <c r="AR1372" s="1">
        <f t="shared" si="1033"/>
        <v>0</v>
      </c>
      <c r="AS1372" s="1">
        <f t="shared" si="1034"/>
        <v>0</v>
      </c>
      <c r="AT1372" s="1">
        <f t="shared" si="1035"/>
        <v>0</v>
      </c>
      <c r="AU1372" s="1">
        <f t="shared" si="1036"/>
        <v>0</v>
      </c>
      <c r="AV1372" s="1">
        <f t="shared" si="1037"/>
        <v>0</v>
      </c>
      <c r="AW1372" s="1">
        <f t="shared" si="1038"/>
        <v>0</v>
      </c>
      <c r="AX1372" s="1">
        <f t="shared" si="1039"/>
        <v>0</v>
      </c>
      <c r="AY1372" s="1">
        <f t="shared" si="1040"/>
        <v>0</v>
      </c>
      <c r="AZ1372" s="1">
        <f t="shared" si="1041"/>
        <v>0</v>
      </c>
      <c r="BA1372" s="1">
        <f t="shared" si="1042"/>
        <v>0</v>
      </c>
      <c r="BB1372" s="1">
        <f t="shared" si="1043"/>
        <v>0</v>
      </c>
      <c r="BC1372" s="1">
        <f t="shared" si="1044"/>
        <v>0</v>
      </c>
      <c r="BD1372" s="1">
        <f t="shared" si="1045"/>
        <v>40</v>
      </c>
      <c r="BE1372" s="1" t="str">
        <f t="shared" si="1052"/>
        <v>Barge E</v>
      </c>
      <c r="BF1372" s="1">
        <f t="shared" si="1053"/>
        <v>1</v>
      </c>
      <c r="BG1372" s="3">
        <v>1354</v>
      </c>
      <c r="BH1372" s="1">
        <f t="shared" si="1019"/>
        <v>0</v>
      </c>
      <c r="BI1372" s="1">
        <f t="shared" si="1046"/>
        <v>0</v>
      </c>
      <c r="BJ1372" s="3">
        <v>1354</v>
      </c>
      <c r="BK1372" s="1">
        <f t="shared" si="1047"/>
        <v>3</v>
      </c>
      <c r="BL1372" s="1">
        <f t="shared" si="1054"/>
        <v>0</v>
      </c>
      <c r="BM1372" s="1">
        <f t="shared" si="1055"/>
        <v>0</v>
      </c>
      <c r="BN1372" s="1">
        <f t="shared" si="1056"/>
        <v>1</v>
      </c>
      <c r="BO1372" s="1">
        <f t="shared" si="1057"/>
        <v>2</v>
      </c>
      <c r="BP1372" s="1">
        <f t="shared" si="1058"/>
        <v>3</v>
      </c>
      <c r="BQ1372" s="1">
        <f t="shared" si="1059"/>
        <v>4</v>
      </c>
      <c r="BR1372" s="1">
        <f t="shared" si="1060"/>
        <v>5</v>
      </c>
      <c r="BS1372" s="1">
        <f t="shared" si="1061"/>
        <v>6</v>
      </c>
      <c r="BT1372" s="1">
        <f t="shared" si="1062"/>
        <v>7</v>
      </c>
      <c r="BU1372" s="1">
        <f t="shared" si="1063"/>
        <v>8</v>
      </c>
      <c r="BW1372" s="1">
        <f t="shared" si="1022"/>
        <v>0</v>
      </c>
      <c r="BX1372" s="1">
        <f t="shared" si="1022"/>
        <v>0</v>
      </c>
      <c r="BY1372" s="1">
        <f t="shared" si="1022"/>
        <v>50</v>
      </c>
      <c r="BZ1372" s="1">
        <f t="shared" si="1021"/>
        <v>100</v>
      </c>
      <c r="CA1372" s="1">
        <f t="shared" si="1021"/>
        <v>150</v>
      </c>
      <c r="CB1372" s="1">
        <f t="shared" si="1021"/>
        <v>200</v>
      </c>
      <c r="CC1372" s="1">
        <f t="shared" si="1021"/>
        <v>250</v>
      </c>
      <c r="CD1372" s="1">
        <f t="shared" si="1021"/>
        <v>300</v>
      </c>
      <c r="CE1372" s="1">
        <f t="shared" si="1021"/>
        <v>350</v>
      </c>
      <c r="CF1372" s="1">
        <f t="shared" si="1021"/>
        <v>400</v>
      </c>
      <c r="CW1372" s="1">
        <v>1354</v>
      </c>
      <c r="CX1372" s="1">
        <f t="shared" si="1048"/>
        <v>1</v>
      </c>
      <c r="CY1372" s="1" t="s">
        <v>37</v>
      </c>
      <c r="CZ1372" s="1">
        <v>1</v>
      </c>
      <c r="DB1372" s="1">
        <f t="shared" si="1064"/>
        <v>2</v>
      </c>
      <c r="DC1372" s="1" t="s">
        <v>43</v>
      </c>
      <c r="DD1372" s="1">
        <f t="shared" si="1049"/>
        <v>2</v>
      </c>
      <c r="DL1372" s="1">
        <v>1354</v>
      </c>
      <c r="DM1372" s="1">
        <f t="shared" si="1050"/>
        <v>0</v>
      </c>
      <c r="DN1372" s="1">
        <f t="shared" si="1051"/>
        <v>0</v>
      </c>
      <c r="DO1372" s="1" t="s">
        <v>37</v>
      </c>
      <c r="DP1372" s="1">
        <v>0</v>
      </c>
    </row>
    <row r="1373" spans="1:120" ht="15">
      <c r="A1373">
        <v>1355</v>
      </c>
      <c r="B1373">
        <v>1</v>
      </c>
      <c r="C1373" s="25">
        <v>23211</v>
      </c>
      <c r="D1373">
        <v>1</v>
      </c>
      <c r="E1373">
        <v>5</v>
      </c>
      <c r="F1373" t="s">
        <v>33</v>
      </c>
      <c r="G1373">
        <v>4</v>
      </c>
      <c r="H1373"/>
      <c r="I1373"/>
      <c r="J1373" s="1">
        <v>0</v>
      </c>
      <c r="K1373" s="1">
        <v>0</v>
      </c>
      <c r="L1373" s="1">
        <v>0</v>
      </c>
      <c r="M1373" s="1">
        <v>0</v>
      </c>
      <c r="N1373" s="1">
        <v>0</v>
      </c>
      <c r="O1373" s="1">
        <v>1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f t="shared" si="1023"/>
        <v>0</v>
      </c>
      <c r="AH1373" s="1">
        <f t="shared" si="1024"/>
        <v>0</v>
      </c>
      <c r="AI1373" s="1">
        <f t="shared" si="1025"/>
        <v>0</v>
      </c>
      <c r="AJ1373" s="1">
        <f t="shared" si="1026"/>
        <v>0</v>
      </c>
      <c r="AK1373" s="1">
        <f t="shared" si="1027"/>
        <v>0</v>
      </c>
      <c r="AL1373" s="1">
        <f t="shared" si="1028"/>
        <v>40</v>
      </c>
      <c r="AM1373" s="1">
        <f t="shared" si="1029"/>
        <v>0</v>
      </c>
      <c r="AN1373" s="1">
        <f t="shared" si="1029"/>
        <v>0</v>
      </c>
      <c r="AO1373" s="1">
        <f t="shared" si="1030"/>
        <v>0</v>
      </c>
      <c r="AP1373" s="1">
        <f t="shared" si="1031"/>
        <v>0</v>
      </c>
      <c r="AQ1373" s="1">
        <f t="shared" si="1032"/>
        <v>0</v>
      </c>
      <c r="AR1373" s="1">
        <f t="shared" si="1033"/>
        <v>0</v>
      </c>
      <c r="AS1373" s="1">
        <f t="shared" si="1034"/>
        <v>0</v>
      </c>
      <c r="AT1373" s="1">
        <f t="shared" si="1035"/>
        <v>0</v>
      </c>
      <c r="AU1373" s="1">
        <f t="shared" si="1036"/>
        <v>0</v>
      </c>
      <c r="AV1373" s="1">
        <f t="shared" si="1037"/>
        <v>0</v>
      </c>
      <c r="AW1373" s="1">
        <f t="shared" si="1038"/>
        <v>0</v>
      </c>
      <c r="AX1373" s="1">
        <f t="shared" si="1039"/>
        <v>0</v>
      </c>
      <c r="AY1373" s="1">
        <f t="shared" si="1040"/>
        <v>0</v>
      </c>
      <c r="AZ1373" s="1">
        <f t="shared" si="1041"/>
        <v>0</v>
      </c>
      <c r="BA1373" s="1">
        <f t="shared" si="1042"/>
        <v>0</v>
      </c>
      <c r="BB1373" s="1">
        <f t="shared" si="1043"/>
        <v>0</v>
      </c>
      <c r="BC1373" s="1">
        <f t="shared" si="1044"/>
        <v>0</v>
      </c>
      <c r="BD1373" s="1">
        <f t="shared" si="1045"/>
        <v>40</v>
      </c>
      <c r="BE1373" s="1" t="str">
        <f t="shared" si="1052"/>
        <v>Barge C</v>
      </c>
      <c r="BF1373" s="1">
        <f t="shared" si="1053"/>
        <v>2</v>
      </c>
      <c r="BG1373" s="3">
        <v>1355</v>
      </c>
      <c r="BH1373" s="1">
        <f t="shared" si="1019"/>
        <v>0</v>
      </c>
      <c r="BI1373" s="1">
        <f t="shared" si="1046"/>
        <v>0</v>
      </c>
      <c r="BJ1373" s="3">
        <v>1355</v>
      </c>
      <c r="BK1373" s="1">
        <f t="shared" si="1047"/>
        <v>5</v>
      </c>
      <c r="BL1373" s="1">
        <f t="shared" si="1054"/>
        <v>0</v>
      </c>
      <c r="BM1373" s="1">
        <f t="shared" si="1055"/>
        <v>0</v>
      </c>
      <c r="BN1373" s="1">
        <f t="shared" si="1056"/>
        <v>0</v>
      </c>
      <c r="BO1373" s="1">
        <f t="shared" si="1057"/>
        <v>0</v>
      </c>
      <c r="BP1373" s="1">
        <f t="shared" si="1058"/>
        <v>1</v>
      </c>
      <c r="BQ1373" s="1">
        <f t="shared" si="1059"/>
        <v>2</v>
      </c>
      <c r="BR1373" s="1">
        <f t="shared" si="1060"/>
        <v>3</v>
      </c>
      <c r="BS1373" s="1">
        <f t="shared" si="1061"/>
        <v>4</v>
      </c>
      <c r="BT1373" s="1">
        <f t="shared" si="1062"/>
        <v>5</v>
      </c>
      <c r="BU1373" s="1">
        <f t="shared" si="1063"/>
        <v>6</v>
      </c>
      <c r="BW1373" s="1">
        <f t="shared" si="1022"/>
        <v>0</v>
      </c>
      <c r="BX1373" s="1">
        <f t="shared" si="1022"/>
        <v>0</v>
      </c>
      <c r="BY1373" s="1">
        <f t="shared" si="1022"/>
        <v>0</v>
      </c>
      <c r="BZ1373" s="1">
        <f t="shared" si="1021"/>
        <v>0</v>
      </c>
      <c r="CA1373" s="1">
        <f t="shared" si="1021"/>
        <v>50</v>
      </c>
      <c r="CB1373" s="1">
        <f t="shared" si="1021"/>
        <v>100</v>
      </c>
      <c r="CC1373" s="1">
        <f t="shared" si="1021"/>
        <v>150</v>
      </c>
      <c r="CD1373" s="1">
        <f t="shared" si="1021"/>
        <v>200</v>
      </c>
      <c r="CE1373" s="1">
        <f t="shared" si="1021"/>
        <v>250</v>
      </c>
      <c r="CF1373" s="1">
        <f t="shared" si="1021"/>
        <v>300</v>
      </c>
      <c r="CW1373" s="1">
        <v>1355</v>
      </c>
      <c r="CX1373" s="1">
        <f t="shared" si="1048"/>
        <v>1</v>
      </c>
      <c r="CY1373" s="1" t="s">
        <v>37</v>
      </c>
      <c r="CZ1373" s="1">
        <v>1</v>
      </c>
      <c r="DB1373" s="1">
        <f t="shared" si="1064"/>
        <v>3</v>
      </c>
      <c r="DC1373" s="1" t="s">
        <v>43</v>
      </c>
      <c r="DD1373" s="1">
        <f t="shared" si="1049"/>
        <v>5</v>
      </c>
      <c r="DL1373" s="1">
        <v>1355</v>
      </c>
      <c r="DM1373" s="1">
        <f t="shared" si="1050"/>
        <v>2</v>
      </c>
      <c r="DN1373" s="1">
        <f t="shared" si="1051"/>
        <v>0</v>
      </c>
      <c r="DO1373" s="1" t="s">
        <v>37</v>
      </c>
      <c r="DP1373" s="1">
        <v>0</v>
      </c>
    </row>
    <row r="1374" spans="1:120" ht="15">
      <c r="A1374">
        <v>1356</v>
      </c>
      <c r="B1374">
        <v>1</v>
      </c>
      <c r="C1374" s="25">
        <v>19664</v>
      </c>
      <c r="D1374">
        <v>-1</v>
      </c>
      <c r="E1374">
        <v>2</v>
      </c>
      <c r="F1374" t="s">
        <v>73</v>
      </c>
      <c r="G1374">
        <v>3</v>
      </c>
      <c r="H1374"/>
      <c r="I1374"/>
      <c r="J1374" s="1">
        <v>0</v>
      </c>
      <c r="K1374" s="1">
        <v>1</v>
      </c>
      <c r="L1374" s="1">
        <v>0</v>
      </c>
      <c r="M1374" s="1">
        <v>0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0</v>
      </c>
      <c r="AB1374" s="1">
        <v>0</v>
      </c>
      <c r="AC1374" s="1">
        <v>0</v>
      </c>
      <c r="AD1374" s="1">
        <v>0</v>
      </c>
      <c r="AE1374" s="1">
        <v>0</v>
      </c>
      <c r="AF1374" s="1">
        <v>0</v>
      </c>
      <c r="AG1374" s="1">
        <f t="shared" si="1023"/>
        <v>0</v>
      </c>
      <c r="AH1374" s="1">
        <f t="shared" si="1024"/>
        <v>40</v>
      </c>
      <c r="AI1374" s="1">
        <f t="shared" si="1025"/>
        <v>0</v>
      </c>
      <c r="AJ1374" s="1">
        <f t="shared" si="1026"/>
        <v>0</v>
      </c>
      <c r="AK1374" s="1">
        <f t="shared" si="1027"/>
        <v>0</v>
      </c>
      <c r="AL1374" s="1">
        <f t="shared" si="1028"/>
        <v>0</v>
      </c>
      <c r="AM1374" s="1">
        <f t="shared" si="1029"/>
        <v>0</v>
      </c>
      <c r="AN1374" s="1">
        <f t="shared" si="1029"/>
        <v>0</v>
      </c>
      <c r="AO1374" s="1">
        <f t="shared" si="1030"/>
        <v>0</v>
      </c>
      <c r="AP1374" s="1">
        <f t="shared" si="1031"/>
        <v>0</v>
      </c>
      <c r="AQ1374" s="1">
        <f t="shared" si="1032"/>
        <v>0</v>
      </c>
      <c r="AR1374" s="1">
        <f t="shared" si="1033"/>
        <v>0</v>
      </c>
      <c r="AS1374" s="1">
        <f t="shared" si="1034"/>
        <v>0</v>
      </c>
      <c r="AT1374" s="1">
        <f t="shared" si="1035"/>
        <v>0</v>
      </c>
      <c r="AU1374" s="1">
        <f t="shared" si="1036"/>
        <v>0</v>
      </c>
      <c r="AV1374" s="1">
        <f t="shared" si="1037"/>
        <v>0</v>
      </c>
      <c r="AW1374" s="1">
        <f t="shared" si="1038"/>
        <v>0</v>
      </c>
      <c r="AX1374" s="1">
        <f t="shared" si="1039"/>
        <v>0</v>
      </c>
      <c r="AY1374" s="1">
        <f t="shared" si="1040"/>
        <v>0</v>
      </c>
      <c r="AZ1374" s="1">
        <f t="shared" si="1041"/>
        <v>0</v>
      </c>
      <c r="BA1374" s="1">
        <f t="shared" si="1042"/>
        <v>0</v>
      </c>
      <c r="BB1374" s="1">
        <f t="shared" si="1043"/>
        <v>0</v>
      </c>
      <c r="BC1374" s="1">
        <f t="shared" si="1044"/>
        <v>0</v>
      </c>
      <c r="BD1374" s="1">
        <f t="shared" si="1045"/>
        <v>40</v>
      </c>
      <c r="BE1374" s="1" t="str">
        <f t="shared" si="1052"/>
        <v>Barge D</v>
      </c>
      <c r="BF1374" s="1">
        <f t="shared" si="1053"/>
        <v>1</v>
      </c>
      <c r="BG1374" s="3">
        <v>1356</v>
      </c>
      <c r="BH1374" s="1">
        <f t="shared" si="1019"/>
        <v>0</v>
      </c>
      <c r="BI1374" s="1">
        <f t="shared" si="1046"/>
        <v>0</v>
      </c>
      <c r="BJ1374" s="3">
        <v>1356</v>
      </c>
      <c r="BK1374" s="1">
        <f t="shared" si="1047"/>
        <v>2</v>
      </c>
      <c r="BL1374" s="1">
        <f t="shared" si="1054"/>
        <v>0</v>
      </c>
      <c r="BM1374" s="1">
        <f t="shared" si="1055"/>
        <v>1</v>
      </c>
      <c r="BN1374" s="1">
        <f t="shared" si="1056"/>
        <v>2</v>
      </c>
      <c r="BO1374" s="1">
        <f t="shared" si="1057"/>
        <v>3</v>
      </c>
      <c r="BP1374" s="1">
        <f t="shared" si="1058"/>
        <v>4</v>
      </c>
      <c r="BQ1374" s="1">
        <f t="shared" si="1059"/>
        <v>5</v>
      </c>
      <c r="BR1374" s="1">
        <f t="shared" si="1060"/>
        <v>6</v>
      </c>
      <c r="BS1374" s="1">
        <f t="shared" si="1061"/>
        <v>7</v>
      </c>
      <c r="BT1374" s="1">
        <f t="shared" si="1062"/>
        <v>8</v>
      </c>
      <c r="BU1374" s="1">
        <f t="shared" si="1063"/>
        <v>9</v>
      </c>
      <c r="BW1374" s="1">
        <f t="shared" si="1022"/>
        <v>0</v>
      </c>
      <c r="BX1374" s="1">
        <f t="shared" si="1022"/>
        <v>50</v>
      </c>
      <c r="BY1374" s="1">
        <f t="shared" si="1022"/>
        <v>100</v>
      </c>
      <c r="BZ1374" s="1">
        <f t="shared" si="1021"/>
        <v>150</v>
      </c>
      <c r="CA1374" s="1">
        <f t="shared" si="1021"/>
        <v>200</v>
      </c>
      <c r="CB1374" s="1">
        <f t="shared" si="1021"/>
        <v>250</v>
      </c>
      <c r="CC1374" s="1">
        <f t="shared" si="1021"/>
        <v>300</v>
      </c>
      <c r="CD1374" s="1">
        <f t="shared" si="1021"/>
        <v>350</v>
      </c>
      <c r="CE1374" s="1">
        <f t="shared" si="1021"/>
        <v>400</v>
      </c>
      <c r="CF1374" s="1">
        <f t="shared" si="1021"/>
        <v>450</v>
      </c>
      <c r="CW1374" s="1">
        <v>1356</v>
      </c>
      <c r="CX1374" s="1">
        <f t="shared" si="1048"/>
        <v>1</v>
      </c>
      <c r="CY1374" s="1" t="s">
        <v>37</v>
      </c>
      <c r="CZ1374" s="1">
        <v>1</v>
      </c>
      <c r="DB1374" s="1">
        <f t="shared" si="1064"/>
        <v>2</v>
      </c>
      <c r="DC1374" s="1" t="s">
        <v>43</v>
      </c>
      <c r="DD1374" s="1">
        <f t="shared" si="1049"/>
        <v>2</v>
      </c>
      <c r="DL1374" s="1">
        <v>1356</v>
      </c>
      <c r="DM1374" s="1">
        <f t="shared" si="1050"/>
        <v>0</v>
      </c>
      <c r="DN1374" s="1">
        <f t="shared" si="1051"/>
        <v>0</v>
      </c>
      <c r="DO1374" s="1" t="s">
        <v>37</v>
      </c>
      <c r="DP1374" s="1">
        <v>0</v>
      </c>
    </row>
    <row r="1375" spans="1:120" ht="15">
      <c r="A1375">
        <v>1357</v>
      </c>
      <c r="B1375">
        <v>1</v>
      </c>
      <c r="C1375" s="25">
        <v>19664</v>
      </c>
      <c r="D1375">
        <v>2</v>
      </c>
      <c r="E1375">
        <v>5</v>
      </c>
      <c r="F1375" t="s">
        <v>32</v>
      </c>
      <c r="G1375">
        <v>3</v>
      </c>
      <c r="H1375"/>
      <c r="I1375"/>
      <c r="J1375" s="1">
        <v>0</v>
      </c>
      <c r="K1375" s="1">
        <v>0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</v>
      </c>
      <c r="R1375" s="1">
        <v>1</v>
      </c>
      <c r="S1375" s="1">
        <v>0</v>
      </c>
      <c r="T1375" s="1"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v>0</v>
      </c>
      <c r="AD1375" s="1">
        <v>0</v>
      </c>
      <c r="AE1375" s="1">
        <v>0</v>
      </c>
      <c r="AF1375" s="1">
        <v>0</v>
      </c>
      <c r="AG1375" s="1">
        <f t="shared" si="1023"/>
        <v>0</v>
      </c>
      <c r="AH1375" s="1">
        <f t="shared" si="1024"/>
        <v>0</v>
      </c>
      <c r="AI1375" s="1">
        <f t="shared" si="1025"/>
        <v>0</v>
      </c>
      <c r="AJ1375" s="1">
        <f t="shared" si="1026"/>
        <v>0</v>
      </c>
      <c r="AK1375" s="1">
        <f t="shared" si="1027"/>
        <v>0</v>
      </c>
      <c r="AL1375" s="1">
        <f t="shared" si="1028"/>
        <v>0</v>
      </c>
      <c r="AM1375" s="1">
        <f t="shared" si="1029"/>
        <v>0</v>
      </c>
      <c r="AN1375" s="1">
        <f t="shared" si="1029"/>
        <v>0</v>
      </c>
      <c r="AO1375" s="1">
        <f t="shared" si="1030"/>
        <v>40</v>
      </c>
      <c r="AP1375" s="1">
        <f t="shared" si="1031"/>
        <v>0</v>
      </c>
      <c r="AQ1375" s="1">
        <f t="shared" si="1032"/>
        <v>0</v>
      </c>
      <c r="AR1375" s="1">
        <f t="shared" si="1033"/>
        <v>0</v>
      </c>
      <c r="AS1375" s="1">
        <f t="shared" si="1034"/>
        <v>0</v>
      </c>
      <c r="AT1375" s="1">
        <f t="shared" si="1035"/>
        <v>0</v>
      </c>
      <c r="AU1375" s="1">
        <f t="shared" si="1036"/>
        <v>0</v>
      </c>
      <c r="AV1375" s="1">
        <f t="shared" si="1037"/>
        <v>0</v>
      </c>
      <c r="AW1375" s="1">
        <f t="shared" si="1038"/>
        <v>0</v>
      </c>
      <c r="AX1375" s="1">
        <f t="shared" si="1039"/>
        <v>0</v>
      </c>
      <c r="AY1375" s="1">
        <f t="shared" si="1040"/>
        <v>0</v>
      </c>
      <c r="AZ1375" s="1">
        <f t="shared" si="1041"/>
        <v>0</v>
      </c>
      <c r="BA1375" s="1">
        <f t="shared" si="1042"/>
        <v>0</v>
      </c>
      <c r="BB1375" s="1">
        <f t="shared" si="1043"/>
        <v>0</v>
      </c>
      <c r="BC1375" s="1">
        <f t="shared" si="1044"/>
        <v>0</v>
      </c>
      <c r="BD1375" s="1">
        <f t="shared" si="1045"/>
        <v>40</v>
      </c>
      <c r="BE1375" s="1" t="str">
        <f t="shared" si="1052"/>
        <v>Barge B</v>
      </c>
      <c r="BF1375" s="1">
        <f t="shared" si="1053"/>
        <v>4</v>
      </c>
      <c r="BG1375" s="3">
        <v>1357</v>
      </c>
      <c r="BH1375" s="1">
        <f t="shared" si="1019"/>
        <v>0</v>
      </c>
      <c r="BI1375" s="1">
        <f t="shared" si="1046"/>
        <v>0</v>
      </c>
      <c r="BJ1375" s="3">
        <v>1357</v>
      </c>
      <c r="BK1375" s="1">
        <f t="shared" si="1047"/>
        <v>5</v>
      </c>
      <c r="BL1375" s="1">
        <f t="shared" si="1054"/>
        <v>0</v>
      </c>
      <c r="BM1375" s="1">
        <f t="shared" si="1055"/>
        <v>0</v>
      </c>
      <c r="BN1375" s="1">
        <f t="shared" si="1056"/>
        <v>0</v>
      </c>
      <c r="BO1375" s="1">
        <f t="shared" si="1057"/>
        <v>0</v>
      </c>
      <c r="BP1375" s="1">
        <f t="shared" si="1058"/>
        <v>1</v>
      </c>
      <c r="BQ1375" s="1">
        <f t="shared" si="1059"/>
        <v>2</v>
      </c>
      <c r="BR1375" s="1">
        <f t="shared" si="1060"/>
        <v>3</v>
      </c>
      <c r="BS1375" s="1">
        <f t="shared" si="1061"/>
        <v>4</v>
      </c>
      <c r="BT1375" s="1">
        <f t="shared" si="1062"/>
        <v>5</v>
      </c>
      <c r="BU1375" s="1">
        <f t="shared" si="1063"/>
        <v>6</v>
      </c>
      <c r="BW1375" s="1">
        <f t="shared" si="1022"/>
        <v>0</v>
      </c>
      <c r="BX1375" s="1">
        <f t="shared" si="1022"/>
        <v>0</v>
      </c>
      <c r="BY1375" s="1">
        <f t="shared" si="1022"/>
        <v>0</v>
      </c>
      <c r="BZ1375" s="1">
        <f t="shared" si="1021"/>
        <v>0</v>
      </c>
      <c r="CA1375" s="1">
        <f t="shared" si="1021"/>
        <v>50</v>
      </c>
      <c r="CB1375" s="1">
        <f t="shared" si="1021"/>
        <v>100</v>
      </c>
      <c r="CC1375" s="1">
        <f t="shared" si="1021"/>
        <v>150</v>
      </c>
      <c r="CD1375" s="1">
        <f t="shared" si="1021"/>
        <v>200</v>
      </c>
      <c r="CE1375" s="1">
        <f t="shared" si="1021"/>
        <v>250</v>
      </c>
      <c r="CF1375" s="1">
        <f t="shared" si="1021"/>
        <v>300</v>
      </c>
      <c r="CW1375" s="1">
        <v>1357</v>
      </c>
      <c r="CX1375" s="1">
        <f t="shared" si="1048"/>
        <v>1</v>
      </c>
      <c r="CY1375" s="1" t="s">
        <v>37</v>
      </c>
      <c r="CZ1375" s="1">
        <v>1</v>
      </c>
      <c r="DB1375" s="1">
        <f t="shared" si="1064"/>
        <v>5</v>
      </c>
      <c r="DC1375" s="1" t="s">
        <v>43</v>
      </c>
      <c r="DD1375" s="1">
        <f t="shared" si="1049"/>
        <v>5</v>
      </c>
      <c r="DL1375" s="1">
        <v>1357</v>
      </c>
      <c r="DM1375" s="1">
        <f t="shared" si="1050"/>
        <v>3</v>
      </c>
      <c r="DN1375" s="1">
        <f t="shared" si="1051"/>
        <v>0</v>
      </c>
      <c r="DO1375" s="1" t="s">
        <v>37</v>
      </c>
      <c r="DP1375" s="1">
        <v>0</v>
      </c>
    </row>
    <row r="1376" spans="1:120" ht="15">
      <c r="A1376">
        <v>1358</v>
      </c>
      <c r="B1376">
        <v>1</v>
      </c>
      <c r="C1376" s="25">
        <v>19664</v>
      </c>
      <c r="D1376">
        <v>3</v>
      </c>
      <c r="E1376">
        <v>8</v>
      </c>
      <c r="F1376" t="s">
        <v>73</v>
      </c>
      <c r="G1376">
        <v>3</v>
      </c>
      <c r="H1376"/>
      <c r="I1376"/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0</v>
      </c>
      <c r="R1376" s="1">
        <v>1</v>
      </c>
      <c r="S1376" s="1">
        <v>0</v>
      </c>
      <c r="T1376" s="1"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0</v>
      </c>
      <c r="AB1376" s="1">
        <v>0</v>
      </c>
      <c r="AC1376" s="1">
        <v>0</v>
      </c>
      <c r="AD1376" s="1">
        <v>0</v>
      </c>
      <c r="AE1376" s="1">
        <v>0</v>
      </c>
      <c r="AF1376" s="1">
        <v>0</v>
      </c>
      <c r="AG1376" s="1">
        <f t="shared" si="1023"/>
        <v>0</v>
      </c>
      <c r="AH1376" s="1">
        <f t="shared" si="1024"/>
        <v>0</v>
      </c>
      <c r="AI1376" s="1">
        <f t="shared" si="1025"/>
        <v>0</v>
      </c>
      <c r="AJ1376" s="1">
        <f t="shared" si="1026"/>
        <v>0</v>
      </c>
      <c r="AK1376" s="1">
        <f t="shared" si="1027"/>
        <v>0</v>
      </c>
      <c r="AL1376" s="1">
        <f t="shared" si="1028"/>
        <v>0</v>
      </c>
      <c r="AM1376" s="1">
        <f t="shared" si="1029"/>
        <v>0</v>
      </c>
      <c r="AN1376" s="1">
        <f t="shared" si="1029"/>
        <v>0</v>
      </c>
      <c r="AO1376" s="1">
        <f t="shared" si="1030"/>
        <v>40</v>
      </c>
      <c r="AP1376" s="1">
        <f t="shared" si="1031"/>
        <v>0</v>
      </c>
      <c r="AQ1376" s="1">
        <f t="shared" si="1032"/>
        <v>0</v>
      </c>
      <c r="AR1376" s="1">
        <f t="shared" si="1033"/>
        <v>0</v>
      </c>
      <c r="AS1376" s="1">
        <f t="shared" si="1034"/>
        <v>0</v>
      </c>
      <c r="AT1376" s="1">
        <f t="shared" si="1035"/>
        <v>0</v>
      </c>
      <c r="AU1376" s="1">
        <f t="shared" si="1036"/>
        <v>0</v>
      </c>
      <c r="AV1376" s="1">
        <f t="shared" si="1037"/>
        <v>0</v>
      </c>
      <c r="AW1376" s="1">
        <f t="shared" si="1038"/>
        <v>0</v>
      </c>
      <c r="AX1376" s="1">
        <f t="shared" si="1039"/>
        <v>0</v>
      </c>
      <c r="AY1376" s="1">
        <f t="shared" si="1040"/>
        <v>0</v>
      </c>
      <c r="AZ1376" s="1">
        <f t="shared" si="1041"/>
        <v>0</v>
      </c>
      <c r="BA1376" s="1">
        <f t="shared" si="1042"/>
        <v>0</v>
      </c>
      <c r="BB1376" s="1">
        <f t="shared" si="1043"/>
        <v>0</v>
      </c>
      <c r="BC1376" s="1">
        <f t="shared" si="1044"/>
        <v>0</v>
      </c>
      <c r="BD1376" s="1">
        <f t="shared" si="1045"/>
        <v>40</v>
      </c>
      <c r="BE1376" s="1" t="str">
        <f t="shared" si="1052"/>
        <v>Barge B</v>
      </c>
      <c r="BF1376" s="1">
        <f t="shared" si="1053"/>
        <v>4</v>
      </c>
      <c r="BG1376" s="3">
        <v>1358</v>
      </c>
      <c r="BH1376" s="1">
        <f t="shared" si="1019"/>
        <v>0</v>
      </c>
      <c r="BI1376" s="1">
        <f t="shared" si="1046"/>
        <v>0</v>
      </c>
      <c r="BJ1376" s="3">
        <v>1358</v>
      </c>
      <c r="BK1376" s="1">
        <f t="shared" si="1047"/>
        <v>6</v>
      </c>
      <c r="BL1376" s="1">
        <f t="shared" si="1054"/>
        <v>0</v>
      </c>
      <c r="BM1376" s="1">
        <f t="shared" si="1055"/>
        <v>0</v>
      </c>
      <c r="BN1376" s="1">
        <f t="shared" si="1056"/>
        <v>0</v>
      </c>
      <c r="BO1376" s="1">
        <f t="shared" si="1057"/>
        <v>0</v>
      </c>
      <c r="BP1376" s="1">
        <f t="shared" si="1058"/>
        <v>0</v>
      </c>
      <c r="BQ1376" s="1">
        <f t="shared" si="1059"/>
        <v>1</v>
      </c>
      <c r="BR1376" s="1">
        <f t="shared" si="1060"/>
        <v>2</v>
      </c>
      <c r="BS1376" s="1">
        <f t="shared" si="1061"/>
        <v>3</v>
      </c>
      <c r="BT1376" s="1">
        <f t="shared" si="1062"/>
        <v>4</v>
      </c>
      <c r="BU1376" s="1">
        <f t="shared" si="1063"/>
        <v>5</v>
      </c>
      <c r="BW1376" s="1">
        <f t="shared" si="1022"/>
        <v>0</v>
      </c>
      <c r="BX1376" s="1">
        <f t="shared" si="1022"/>
        <v>0</v>
      </c>
      <c r="BY1376" s="1">
        <f t="shared" si="1022"/>
        <v>0</v>
      </c>
      <c r="BZ1376" s="1">
        <f t="shared" si="1021"/>
        <v>0</v>
      </c>
      <c r="CA1376" s="1">
        <f t="shared" si="1021"/>
        <v>0</v>
      </c>
      <c r="CB1376" s="1">
        <f t="shared" si="1021"/>
        <v>50</v>
      </c>
      <c r="CC1376" s="1">
        <f t="shared" si="1021"/>
        <v>100</v>
      </c>
      <c r="CD1376" s="1">
        <f t="shared" si="1021"/>
        <v>150</v>
      </c>
      <c r="CE1376" s="1">
        <f t="shared" si="1021"/>
        <v>200</v>
      </c>
      <c r="CF1376" s="1">
        <f t="shared" si="1021"/>
        <v>250</v>
      </c>
      <c r="CW1376" s="1">
        <v>1358</v>
      </c>
      <c r="CX1376" s="1">
        <f t="shared" si="1048"/>
        <v>1</v>
      </c>
      <c r="CY1376" s="1" t="s">
        <v>37</v>
      </c>
      <c r="CZ1376" s="1">
        <v>1</v>
      </c>
      <c r="DB1376" s="1">
        <f t="shared" si="1064"/>
        <v>5</v>
      </c>
      <c r="DC1376" s="1" t="s">
        <v>43</v>
      </c>
      <c r="DD1376" s="1">
        <f t="shared" si="1049"/>
        <v>8</v>
      </c>
      <c r="DL1376" s="1">
        <v>1358</v>
      </c>
      <c r="DM1376" s="1">
        <f t="shared" si="1050"/>
        <v>4</v>
      </c>
      <c r="DN1376" s="1">
        <f t="shared" si="1051"/>
        <v>0</v>
      </c>
      <c r="DO1376" s="1" t="s">
        <v>37</v>
      </c>
      <c r="DP1376" s="1">
        <v>0</v>
      </c>
    </row>
    <row r="1377" spans="1:120" ht="15">
      <c r="A1377">
        <v>1359</v>
      </c>
      <c r="B1377">
        <v>1</v>
      </c>
      <c r="C1377" s="25">
        <v>19664</v>
      </c>
      <c r="D1377">
        <v>4</v>
      </c>
      <c r="E1377">
        <v>9</v>
      </c>
      <c r="F1377" t="s">
        <v>73</v>
      </c>
      <c r="G1377">
        <v>3</v>
      </c>
      <c r="H1377"/>
      <c r="I1377"/>
      <c r="J1377" s="1">
        <v>0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S1377" s="1">
        <v>0</v>
      </c>
      <c r="T1377" s="1">
        <v>0</v>
      </c>
      <c r="U1377" s="1">
        <v>1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v>0</v>
      </c>
      <c r="AD1377" s="1">
        <v>0</v>
      </c>
      <c r="AE1377" s="1">
        <v>0</v>
      </c>
      <c r="AF1377" s="1">
        <v>0</v>
      </c>
      <c r="AG1377" s="1">
        <f t="shared" si="1023"/>
        <v>0</v>
      </c>
      <c r="AH1377" s="1">
        <f t="shared" si="1024"/>
        <v>0</v>
      </c>
      <c r="AI1377" s="1">
        <f t="shared" si="1025"/>
        <v>0</v>
      </c>
      <c r="AJ1377" s="1">
        <f t="shared" si="1026"/>
        <v>0</v>
      </c>
      <c r="AK1377" s="1">
        <f t="shared" si="1027"/>
        <v>0</v>
      </c>
      <c r="AL1377" s="1">
        <f t="shared" si="1028"/>
        <v>0</v>
      </c>
      <c r="AM1377" s="1">
        <f t="shared" si="1029"/>
        <v>0</v>
      </c>
      <c r="AN1377" s="1">
        <f t="shared" si="1029"/>
        <v>0</v>
      </c>
      <c r="AO1377" s="1">
        <f t="shared" si="1030"/>
        <v>0</v>
      </c>
      <c r="AP1377" s="1">
        <f t="shared" si="1031"/>
        <v>0</v>
      </c>
      <c r="AQ1377" s="1">
        <f t="shared" si="1032"/>
        <v>0</v>
      </c>
      <c r="AR1377" s="1">
        <f t="shared" si="1033"/>
        <v>40</v>
      </c>
      <c r="AS1377" s="1">
        <f t="shared" si="1034"/>
        <v>0</v>
      </c>
      <c r="AT1377" s="1">
        <f t="shared" si="1035"/>
        <v>0</v>
      </c>
      <c r="AU1377" s="1">
        <f t="shared" si="1036"/>
        <v>0</v>
      </c>
      <c r="AV1377" s="1">
        <f t="shared" si="1037"/>
        <v>0</v>
      </c>
      <c r="AW1377" s="1">
        <f t="shared" si="1038"/>
        <v>0</v>
      </c>
      <c r="AX1377" s="1">
        <f t="shared" si="1039"/>
        <v>0</v>
      </c>
      <c r="AY1377" s="1">
        <f t="shared" si="1040"/>
        <v>0</v>
      </c>
      <c r="AZ1377" s="1">
        <f t="shared" si="1041"/>
        <v>0</v>
      </c>
      <c r="BA1377" s="1">
        <f t="shared" si="1042"/>
        <v>0</v>
      </c>
      <c r="BB1377" s="1">
        <f t="shared" si="1043"/>
        <v>0</v>
      </c>
      <c r="BC1377" s="1">
        <f t="shared" si="1044"/>
        <v>0</v>
      </c>
      <c r="BD1377" s="1">
        <f t="shared" si="1045"/>
        <v>40</v>
      </c>
      <c r="BE1377" s="1" t="str">
        <f t="shared" si="1052"/>
        <v>Barge C</v>
      </c>
      <c r="BF1377" s="1">
        <f t="shared" si="1053"/>
        <v>5</v>
      </c>
      <c r="BG1377" s="3">
        <v>1359</v>
      </c>
      <c r="BH1377" s="1">
        <f t="shared" si="1019"/>
        <v>0</v>
      </c>
      <c r="BI1377" s="1">
        <f t="shared" si="1046"/>
        <v>0</v>
      </c>
      <c r="BJ1377" s="3">
        <v>1359</v>
      </c>
      <c r="BK1377" s="1">
        <f t="shared" si="1047"/>
        <v>7</v>
      </c>
      <c r="BL1377" s="1">
        <f t="shared" si="1054"/>
        <v>0</v>
      </c>
      <c r="BM1377" s="1">
        <f t="shared" si="1055"/>
        <v>0</v>
      </c>
      <c r="BN1377" s="1">
        <f t="shared" si="1056"/>
        <v>0</v>
      </c>
      <c r="BO1377" s="1">
        <f t="shared" si="1057"/>
        <v>0</v>
      </c>
      <c r="BP1377" s="1">
        <f t="shared" si="1058"/>
        <v>0</v>
      </c>
      <c r="BQ1377" s="1">
        <f t="shared" si="1059"/>
        <v>0</v>
      </c>
      <c r="BR1377" s="1">
        <f t="shared" si="1060"/>
        <v>1</v>
      </c>
      <c r="BS1377" s="1">
        <f t="shared" si="1061"/>
        <v>2</v>
      </c>
      <c r="BT1377" s="1">
        <f t="shared" si="1062"/>
        <v>3</v>
      </c>
      <c r="BU1377" s="1">
        <f t="shared" si="1063"/>
        <v>4</v>
      </c>
      <c r="BW1377" s="1">
        <f t="shared" si="1022"/>
        <v>0</v>
      </c>
      <c r="BX1377" s="1">
        <f t="shared" si="1022"/>
        <v>0</v>
      </c>
      <c r="BY1377" s="1">
        <f t="shared" si="1022"/>
        <v>0</v>
      </c>
      <c r="BZ1377" s="1">
        <f t="shared" si="1021"/>
        <v>0</v>
      </c>
      <c r="CA1377" s="1">
        <f t="shared" si="1021"/>
        <v>0</v>
      </c>
      <c r="CB1377" s="1">
        <f t="shared" si="1021"/>
        <v>0</v>
      </c>
      <c r="CC1377" s="1">
        <f t="shared" si="1021"/>
        <v>50</v>
      </c>
      <c r="CD1377" s="1">
        <f t="shared" si="1021"/>
        <v>100</v>
      </c>
      <c r="CE1377" s="1">
        <f t="shared" si="1021"/>
        <v>150</v>
      </c>
      <c r="CF1377" s="1">
        <f t="shared" si="1021"/>
        <v>200</v>
      </c>
      <c r="CW1377" s="1">
        <v>1359</v>
      </c>
      <c r="CX1377" s="1">
        <f t="shared" si="1048"/>
        <v>1</v>
      </c>
      <c r="CY1377" s="1" t="s">
        <v>37</v>
      </c>
      <c r="CZ1377" s="1">
        <v>1</v>
      </c>
      <c r="DB1377" s="1">
        <f t="shared" si="1064"/>
        <v>6</v>
      </c>
      <c r="DC1377" s="1" t="s">
        <v>43</v>
      </c>
      <c r="DD1377" s="1">
        <f t="shared" si="1049"/>
        <v>9</v>
      </c>
      <c r="DL1377" s="1">
        <v>1359</v>
      </c>
      <c r="DM1377" s="1">
        <f t="shared" si="1050"/>
        <v>5</v>
      </c>
      <c r="DN1377" s="1">
        <f t="shared" si="1051"/>
        <v>0</v>
      </c>
      <c r="DO1377" s="1" t="s">
        <v>37</v>
      </c>
      <c r="DP1377" s="1">
        <v>0</v>
      </c>
    </row>
    <row r="1378" spans="1:120" ht="15">
      <c r="A1378">
        <v>1360</v>
      </c>
      <c r="B1378">
        <v>1</v>
      </c>
      <c r="C1378" s="25">
        <v>19664</v>
      </c>
      <c r="D1378">
        <v>3</v>
      </c>
      <c r="E1378">
        <v>6</v>
      </c>
      <c r="F1378" t="s">
        <v>74</v>
      </c>
      <c r="G1378">
        <v>5</v>
      </c>
      <c r="H1378"/>
      <c r="I1378"/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>
        <v>1</v>
      </c>
      <c r="W1378" s="1">
        <v>0</v>
      </c>
      <c r="X1378" s="1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v>0</v>
      </c>
      <c r="AD1378" s="1">
        <v>0</v>
      </c>
      <c r="AE1378" s="1">
        <v>0</v>
      </c>
      <c r="AF1378" s="1">
        <v>0</v>
      </c>
      <c r="AG1378" s="1">
        <f t="shared" si="1023"/>
        <v>0</v>
      </c>
      <c r="AH1378" s="1">
        <f t="shared" si="1024"/>
        <v>0</v>
      </c>
      <c r="AI1378" s="1">
        <f t="shared" si="1025"/>
        <v>0</v>
      </c>
      <c r="AJ1378" s="1">
        <f t="shared" si="1026"/>
        <v>0</v>
      </c>
      <c r="AK1378" s="1">
        <f t="shared" si="1027"/>
        <v>0</v>
      </c>
      <c r="AL1378" s="1">
        <f t="shared" si="1028"/>
        <v>0</v>
      </c>
      <c r="AM1378" s="1">
        <f t="shared" si="1029"/>
        <v>0</v>
      </c>
      <c r="AN1378" s="1">
        <f t="shared" si="1029"/>
        <v>0</v>
      </c>
      <c r="AO1378" s="1">
        <f t="shared" si="1030"/>
        <v>0</v>
      </c>
      <c r="AP1378" s="1">
        <f t="shared" si="1031"/>
        <v>0</v>
      </c>
      <c r="AQ1378" s="1">
        <f t="shared" si="1032"/>
        <v>0</v>
      </c>
      <c r="AR1378" s="1">
        <f t="shared" si="1033"/>
        <v>0</v>
      </c>
      <c r="AS1378" s="1">
        <f t="shared" si="1034"/>
        <v>40</v>
      </c>
      <c r="AT1378" s="1">
        <f t="shared" si="1035"/>
        <v>0</v>
      </c>
      <c r="AU1378" s="1">
        <f t="shared" si="1036"/>
        <v>0</v>
      </c>
      <c r="AV1378" s="1">
        <f t="shared" si="1037"/>
        <v>0</v>
      </c>
      <c r="AW1378" s="1">
        <f t="shared" si="1038"/>
        <v>0</v>
      </c>
      <c r="AX1378" s="1">
        <f t="shared" si="1039"/>
        <v>0</v>
      </c>
      <c r="AY1378" s="1">
        <f t="shared" si="1040"/>
        <v>0</v>
      </c>
      <c r="AZ1378" s="1">
        <f t="shared" si="1041"/>
        <v>0</v>
      </c>
      <c r="BA1378" s="1">
        <f t="shared" si="1042"/>
        <v>0</v>
      </c>
      <c r="BB1378" s="1">
        <f t="shared" si="1043"/>
        <v>0</v>
      </c>
      <c r="BC1378" s="1">
        <f t="shared" si="1044"/>
        <v>0</v>
      </c>
      <c r="BD1378" s="1">
        <f t="shared" si="1045"/>
        <v>40</v>
      </c>
      <c r="BE1378" s="1" t="str">
        <f t="shared" si="1052"/>
        <v>Barge E</v>
      </c>
      <c r="BF1378" s="1">
        <f t="shared" si="1053"/>
        <v>5</v>
      </c>
      <c r="BG1378" s="3">
        <v>1360</v>
      </c>
      <c r="BH1378" s="1">
        <f t="shared" si="1019"/>
        <v>0</v>
      </c>
      <c r="BI1378" s="1">
        <f t="shared" si="1046"/>
        <v>0</v>
      </c>
      <c r="BJ1378" s="3">
        <v>1360</v>
      </c>
      <c r="BK1378" s="1">
        <f t="shared" si="1047"/>
        <v>8</v>
      </c>
      <c r="BL1378" s="1">
        <f t="shared" si="1054"/>
        <v>0</v>
      </c>
      <c r="BM1378" s="1">
        <f t="shared" si="1055"/>
        <v>0</v>
      </c>
      <c r="BN1378" s="1">
        <f t="shared" si="1056"/>
        <v>0</v>
      </c>
      <c r="BO1378" s="1">
        <f t="shared" si="1057"/>
        <v>0</v>
      </c>
      <c r="BP1378" s="1">
        <f t="shared" si="1058"/>
        <v>0</v>
      </c>
      <c r="BQ1378" s="1">
        <f t="shared" si="1059"/>
        <v>0</v>
      </c>
      <c r="BR1378" s="1">
        <f t="shared" si="1060"/>
        <v>0</v>
      </c>
      <c r="BS1378" s="1">
        <f t="shared" si="1061"/>
        <v>1</v>
      </c>
      <c r="BT1378" s="1">
        <f t="shared" si="1062"/>
        <v>2</v>
      </c>
      <c r="BU1378" s="1">
        <f t="shared" si="1063"/>
        <v>3</v>
      </c>
      <c r="BW1378" s="1">
        <f t="shared" si="1022"/>
        <v>0</v>
      </c>
      <c r="BX1378" s="1">
        <f t="shared" si="1022"/>
        <v>0</v>
      </c>
      <c r="BY1378" s="1">
        <f t="shared" si="1022"/>
        <v>0</v>
      </c>
      <c r="BZ1378" s="1">
        <f t="shared" si="1021"/>
        <v>0</v>
      </c>
      <c r="CA1378" s="1">
        <f t="shared" si="1021"/>
        <v>0</v>
      </c>
      <c r="CB1378" s="1">
        <f t="shared" si="1021"/>
        <v>0</v>
      </c>
      <c r="CC1378" s="1">
        <f t="shared" si="1021"/>
        <v>0</v>
      </c>
      <c r="CD1378" s="1">
        <f t="shared" si="1021"/>
        <v>50</v>
      </c>
      <c r="CE1378" s="1">
        <f t="shared" si="1021"/>
        <v>100</v>
      </c>
      <c r="CF1378" s="1">
        <f t="shared" si="1021"/>
        <v>150</v>
      </c>
      <c r="CW1378" s="1">
        <v>1360</v>
      </c>
      <c r="CX1378" s="1">
        <f t="shared" si="1048"/>
        <v>1</v>
      </c>
      <c r="CY1378" s="1" t="s">
        <v>37</v>
      </c>
      <c r="CZ1378" s="1">
        <v>1</v>
      </c>
      <c r="DB1378" s="1">
        <f t="shared" si="1064"/>
        <v>6</v>
      </c>
      <c r="DC1378" s="1" t="s">
        <v>43</v>
      </c>
      <c r="DD1378" s="1">
        <f t="shared" si="1049"/>
        <v>6</v>
      </c>
      <c r="DL1378" s="1">
        <v>1360</v>
      </c>
      <c r="DM1378" s="1">
        <f t="shared" si="1050"/>
        <v>4</v>
      </c>
      <c r="DN1378" s="1">
        <f t="shared" si="1051"/>
        <v>0</v>
      </c>
      <c r="DO1378" s="1" t="s">
        <v>37</v>
      </c>
      <c r="DP1378" s="1">
        <v>0</v>
      </c>
    </row>
    <row r="1379" spans="1:120" ht="15">
      <c r="A1379">
        <v>1361</v>
      </c>
      <c r="B1379">
        <v>1</v>
      </c>
      <c r="C1379" s="25">
        <v>19664</v>
      </c>
      <c r="D1379">
        <v>3</v>
      </c>
      <c r="E1379">
        <v>7</v>
      </c>
      <c r="F1379" t="s">
        <v>74</v>
      </c>
      <c r="G1379">
        <v>2</v>
      </c>
      <c r="H1379"/>
      <c r="I1379"/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1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f t="shared" si="1023"/>
        <v>0</v>
      </c>
      <c r="AH1379" s="1">
        <f t="shared" si="1024"/>
        <v>0</v>
      </c>
      <c r="AI1379" s="1">
        <f t="shared" si="1025"/>
        <v>0</v>
      </c>
      <c r="AJ1379" s="1">
        <f t="shared" si="1026"/>
        <v>0</v>
      </c>
      <c r="AK1379" s="1">
        <f t="shared" si="1027"/>
        <v>0</v>
      </c>
      <c r="AL1379" s="1">
        <f t="shared" si="1028"/>
        <v>0</v>
      </c>
      <c r="AM1379" s="1">
        <f t="shared" si="1029"/>
        <v>0</v>
      </c>
      <c r="AN1379" s="1">
        <f t="shared" si="1029"/>
        <v>0</v>
      </c>
      <c r="AO1379" s="1">
        <f t="shared" si="1030"/>
        <v>40</v>
      </c>
      <c r="AP1379" s="1">
        <f t="shared" si="1031"/>
        <v>0</v>
      </c>
      <c r="AQ1379" s="1">
        <f t="shared" si="1032"/>
        <v>0</v>
      </c>
      <c r="AR1379" s="1">
        <f t="shared" si="1033"/>
        <v>0</v>
      </c>
      <c r="AS1379" s="1">
        <f t="shared" si="1034"/>
        <v>0</v>
      </c>
      <c r="AT1379" s="1">
        <f t="shared" si="1035"/>
        <v>0</v>
      </c>
      <c r="AU1379" s="1">
        <f t="shared" si="1036"/>
        <v>0</v>
      </c>
      <c r="AV1379" s="1">
        <f t="shared" si="1037"/>
        <v>0</v>
      </c>
      <c r="AW1379" s="1">
        <f t="shared" si="1038"/>
        <v>0</v>
      </c>
      <c r="AX1379" s="1">
        <f t="shared" si="1039"/>
        <v>0</v>
      </c>
      <c r="AY1379" s="1">
        <f t="shared" si="1040"/>
        <v>0</v>
      </c>
      <c r="AZ1379" s="1">
        <f t="shared" si="1041"/>
        <v>0</v>
      </c>
      <c r="BA1379" s="1">
        <f t="shared" si="1042"/>
        <v>0</v>
      </c>
      <c r="BB1379" s="1">
        <f t="shared" si="1043"/>
        <v>0</v>
      </c>
      <c r="BC1379" s="1">
        <f t="shared" si="1044"/>
        <v>0</v>
      </c>
      <c r="BD1379" s="1">
        <f t="shared" si="1045"/>
        <v>40</v>
      </c>
      <c r="BE1379" s="1" t="str">
        <f t="shared" si="1052"/>
        <v>Barge B</v>
      </c>
      <c r="BF1379" s="1">
        <f t="shared" si="1053"/>
        <v>4</v>
      </c>
      <c r="BG1379" s="3">
        <v>1361</v>
      </c>
      <c r="BH1379" s="1">
        <f t="shared" ref="BH1379:BH1442" si="1065">IF(DB1379-D1379 &gt; G1379,DB1379-D1379-G1379,0)</f>
        <v>0</v>
      </c>
      <c r="BI1379" s="1">
        <f t="shared" si="1046"/>
        <v>0</v>
      </c>
      <c r="BJ1379" s="3">
        <v>1361</v>
      </c>
      <c r="BK1379" s="1">
        <f t="shared" si="1047"/>
        <v>5</v>
      </c>
      <c r="BL1379" s="1">
        <f t="shared" si="1054"/>
        <v>0</v>
      </c>
      <c r="BM1379" s="1">
        <f t="shared" si="1055"/>
        <v>0</v>
      </c>
      <c r="BN1379" s="1">
        <f t="shared" si="1056"/>
        <v>0</v>
      </c>
      <c r="BO1379" s="1">
        <f t="shared" si="1057"/>
        <v>0</v>
      </c>
      <c r="BP1379" s="1">
        <f t="shared" si="1058"/>
        <v>1</v>
      </c>
      <c r="BQ1379" s="1">
        <f t="shared" si="1059"/>
        <v>2</v>
      </c>
      <c r="BR1379" s="1">
        <f t="shared" si="1060"/>
        <v>3</v>
      </c>
      <c r="BS1379" s="1">
        <f t="shared" si="1061"/>
        <v>4</v>
      </c>
      <c r="BT1379" s="1">
        <f t="shared" si="1062"/>
        <v>5</v>
      </c>
      <c r="BU1379" s="1">
        <f t="shared" si="1063"/>
        <v>6</v>
      </c>
      <c r="BW1379" s="1">
        <f t="shared" si="1022"/>
        <v>0</v>
      </c>
      <c r="BX1379" s="1">
        <f t="shared" si="1022"/>
        <v>0</v>
      </c>
      <c r="BY1379" s="1">
        <f t="shared" si="1022"/>
        <v>0</v>
      </c>
      <c r="BZ1379" s="1">
        <f t="shared" si="1021"/>
        <v>0</v>
      </c>
      <c r="CA1379" s="1">
        <f t="shared" si="1021"/>
        <v>50</v>
      </c>
      <c r="CB1379" s="1">
        <f t="shared" si="1021"/>
        <v>100</v>
      </c>
      <c r="CC1379" s="1">
        <f t="shared" si="1021"/>
        <v>150</v>
      </c>
      <c r="CD1379" s="1">
        <f t="shared" si="1021"/>
        <v>200</v>
      </c>
      <c r="CE1379" s="1">
        <f t="shared" si="1021"/>
        <v>250</v>
      </c>
      <c r="CF1379" s="1">
        <f t="shared" si="1021"/>
        <v>300</v>
      </c>
      <c r="CW1379" s="1">
        <v>1361</v>
      </c>
      <c r="CX1379" s="1">
        <f t="shared" si="1048"/>
        <v>1</v>
      </c>
      <c r="CY1379" s="1" t="s">
        <v>37</v>
      </c>
      <c r="CZ1379" s="1">
        <v>1</v>
      </c>
      <c r="DB1379" s="1">
        <f t="shared" si="1064"/>
        <v>5</v>
      </c>
      <c r="DC1379" s="1" t="s">
        <v>43</v>
      </c>
      <c r="DD1379" s="1">
        <f t="shared" si="1049"/>
        <v>7</v>
      </c>
      <c r="DL1379" s="1">
        <v>1361</v>
      </c>
      <c r="DM1379" s="1">
        <f t="shared" si="1050"/>
        <v>4</v>
      </c>
      <c r="DN1379" s="1">
        <f t="shared" si="1051"/>
        <v>0</v>
      </c>
      <c r="DO1379" s="1" t="s">
        <v>37</v>
      </c>
      <c r="DP1379" s="1">
        <v>0</v>
      </c>
    </row>
    <row r="1380" spans="1:120" ht="15">
      <c r="A1380">
        <v>1362</v>
      </c>
      <c r="B1380">
        <v>2</v>
      </c>
      <c r="C1380" s="25">
        <v>28592</v>
      </c>
      <c r="D1380">
        <v>3</v>
      </c>
      <c r="E1380">
        <v>8</v>
      </c>
      <c r="F1380" t="s">
        <v>73</v>
      </c>
      <c r="G1380">
        <v>3</v>
      </c>
      <c r="H1380"/>
      <c r="I1380"/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1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f t="shared" si="1023"/>
        <v>0</v>
      </c>
      <c r="AH1380" s="1">
        <f t="shared" si="1024"/>
        <v>0</v>
      </c>
      <c r="AI1380" s="1">
        <f t="shared" si="1025"/>
        <v>0</v>
      </c>
      <c r="AJ1380" s="1">
        <f t="shared" si="1026"/>
        <v>0</v>
      </c>
      <c r="AK1380" s="1">
        <f t="shared" si="1027"/>
        <v>0</v>
      </c>
      <c r="AL1380" s="1">
        <f t="shared" si="1028"/>
        <v>0</v>
      </c>
      <c r="AM1380" s="1">
        <f t="shared" si="1029"/>
        <v>0</v>
      </c>
      <c r="AN1380" s="1">
        <f t="shared" si="1029"/>
        <v>0</v>
      </c>
      <c r="AO1380" s="1">
        <f t="shared" si="1030"/>
        <v>0</v>
      </c>
      <c r="AP1380" s="1">
        <f t="shared" si="1031"/>
        <v>80</v>
      </c>
      <c r="AQ1380" s="1">
        <f t="shared" si="1032"/>
        <v>0</v>
      </c>
      <c r="AR1380" s="1">
        <f t="shared" si="1033"/>
        <v>0</v>
      </c>
      <c r="AS1380" s="1">
        <f t="shared" si="1034"/>
        <v>0</v>
      </c>
      <c r="AT1380" s="1">
        <f t="shared" si="1035"/>
        <v>0</v>
      </c>
      <c r="AU1380" s="1">
        <f t="shared" si="1036"/>
        <v>0</v>
      </c>
      <c r="AV1380" s="1">
        <f t="shared" si="1037"/>
        <v>0</v>
      </c>
      <c r="AW1380" s="1">
        <f t="shared" si="1038"/>
        <v>0</v>
      </c>
      <c r="AX1380" s="1">
        <f t="shared" si="1039"/>
        <v>0</v>
      </c>
      <c r="AY1380" s="1">
        <f t="shared" si="1040"/>
        <v>0</v>
      </c>
      <c r="AZ1380" s="1">
        <f t="shared" si="1041"/>
        <v>0</v>
      </c>
      <c r="BA1380" s="1">
        <f t="shared" si="1042"/>
        <v>0</v>
      </c>
      <c r="BB1380" s="1">
        <f t="shared" si="1043"/>
        <v>0</v>
      </c>
      <c r="BC1380" s="1">
        <f t="shared" si="1044"/>
        <v>0</v>
      </c>
      <c r="BD1380" s="1">
        <f t="shared" si="1045"/>
        <v>80</v>
      </c>
      <c r="BE1380" s="1" t="str">
        <f t="shared" si="1052"/>
        <v>Barge E</v>
      </c>
      <c r="BF1380" s="1">
        <f t="shared" si="1053"/>
        <v>4</v>
      </c>
      <c r="BG1380" s="3">
        <v>1362</v>
      </c>
      <c r="BH1380" s="1">
        <f t="shared" si="1065"/>
        <v>0</v>
      </c>
      <c r="BI1380" s="1">
        <f t="shared" si="1046"/>
        <v>0</v>
      </c>
      <c r="BJ1380" s="3">
        <v>1362</v>
      </c>
      <c r="BK1380" s="1">
        <f t="shared" si="1047"/>
        <v>6</v>
      </c>
      <c r="BL1380" s="1">
        <f t="shared" si="1054"/>
        <v>0</v>
      </c>
      <c r="BM1380" s="1">
        <f t="shared" si="1055"/>
        <v>0</v>
      </c>
      <c r="BN1380" s="1">
        <f t="shared" si="1056"/>
        <v>0</v>
      </c>
      <c r="BO1380" s="1">
        <f t="shared" si="1057"/>
        <v>0</v>
      </c>
      <c r="BP1380" s="1">
        <f t="shared" si="1058"/>
        <v>0</v>
      </c>
      <c r="BQ1380" s="1">
        <f t="shared" si="1059"/>
        <v>1</v>
      </c>
      <c r="BR1380" s="1">
        <f t="shared" si="1060"/>
        <v>2</v>
      </c>
      <c r="BS1380" s="1">
        <f t="shared" si="1061"/>
        <v>3</v>
      </c>
      <c r="BT1380" s="1">
        <f t="shared" si="1062"/>
        <v>4</v>
      </c>
      <c r="BU1380" s="1">
        <f t="shared" si="1063"/>
        <v>5</v>
      </c>
      <c r="BW1380" s="1">
        <f t="shared" si="1022"/>
        <v>0</v>
      </c>
      <c r="BX1380" s="1">
        <f t="shared" si="1022"/>
        <v>0</v>
      </c>
      <c r="BY1380" s="1">
        <f t="shared" si="1022"/>
        <v>0</v>
      </c>
      <c r="BZ1380" s="1">
        <f t="shared" si="1021"/>
        <v>0</v>
      </c>
      <c r="CA1380" s="1">
        <f t="shared" si="1021"/>
        <v>0</v>
      </c>
      <c r="CB1380" s="1">
        <f t="shared" si="1021"/>
        <v>70</v>
      </c>
      <c r="CC1380" s="1">
        <f t="shared" si="1021"/>
        <v>140</v>
      </c>
      <c r="CD1380" s="1">
        <f t="shared" si="1021"/>
        <v>210</v>
      </c>
      <c r="CE1380" s="1">
        <f t="shared" si="1021"/>
        <v>280</v>
      </c>
      <c r="CF1380" s="1">
        <f t="shared" si="1021"/>
        <v>350</v>
      </c>
      <c r="CW1380" s="1">
        <v>1362</v>
      </c>
      <c r="CX1380" s="1">
        <f t="shared" si="1048"/>
        <v>1</v>
      </c>
      <c r="CY1380" s="1" t="s">
        <v>37</v>
      </c>
      <c r="CZ1380" s="1">
        <v>1</v>
      </c>
      <c r="DB1380" s="1">
        <f t="shared" si="1064"/>
        <v>5</v>
      </c>
      <c r="DC1380" s="1" t="s">
        <v>43</v>
      </c>
      <c r="DD1380" s="1">
        <f t="shared" si="1049"/>
        <v>8</v>
      </c>
      <c r="DL1380" s="1">
        <v>1362</v>
      </c>
      <c r="DM1380" s="1">
        <f t="shared" si="1050"/>
        <v>4</v>
      </c>
      <c r="DN1380" s="1">
        <f t="shared" si="1051"/>
        <v>0</v>
      </c>
      <c r="DO1380" s="1" t="s">
        <v>37</v>
      </c>
      <c r="DP1380" s="1">
        <v>0</v>
      </c>
    </row>
    <row r="1381" spans="1:120" ht="15">
      <c r="A1381">
        <v>1363</v>
      </c>
      <c r="B1381">
        <v>1</v>
      </c>
      <c r="C1381" s="25">
        <v>24010</v>
      </c>
      <c r="D1381">
        <v>1</v>
      </c>
      <c r="E1381">
        <v>4</v>
      </c>
      <c r="F1381" t="s">
        <v>32</v>
      </c>
      <c r="G1381">
        <v>3</v>
      </c>
      <c r="H1381"/>
      <c r="I1381"/>
      <c r="J1381" s="1">
        <v>0</v>
      </c>
      <c r="K1381" s="1">
        <v>0</v>
      </c>
      <c r="L1381" s="1">
        <v>0</v>
      </c>
      <c r="M1381" s="1">
        <v>0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f t="shared" si="1023"/>
        <v>0</v>
      </c>
      <c r="AH1381" s="1">
        <f t="shared" si="1024"/>
        <v>0</v>
      </c>
      <c r="AI1381" s="1">
        <f t="shared" si="1025"/>
        <v>0</v>
      </c>
      <c r="AJ1381" s="1">
        <f t="shared" si="1026"/>
        <v>0</v>
      </c>
      <c r="AK1381" s="1">
        <f t="shared" si="1027"/>
        <v>40</v>
      </c>
      <c r="AL1381" s="1">
        <f t="shared" si="1028"/>
        <v>0</v>
      </c>
      <c r="AM1381" s="1">
        <f t="shared" si="1029"/>
        <v>0</v>
      </c>
      <c r="AN1381" s="1">
        <f t="shared" si="1029"/>
        <v>0</v>
      </c>
      <c r="AO1381" s="1">
        <f t="shared" si="1030"/>
        <v>0</v>
      </c>
      <c r="AP1381" s="1">
        <f t="shared" si="1031"/>
        <v>0</v>
      </c>
      <c r="AQ1381" s="1">
        <f t="shared" si="1032"/>
        <v>0</v>
      </c>
      <c r="AR1381" s="1">
        <f t="shared" si="1033"/>
        <v>0</v>
      </c>
      <c r="AS1381" s="1">
        <f t="shared" si="1034"/>
        <v>0</v>
      </c>
      <c r="AT1381" s="1">
        <f t="shared" si="1035"/>
        <v>0</v>
      </c>
      <c r="AU1381" s="1">
        <f t="shared" si="1036"/>
        <v>0</v>
      </c>
      <c r="AV1381" s="1">
        <f t="shared" si="1037"/>
        <v>0</v>
      </c>
      <c r="AW1381" s="1">
        <f t="shared" si="1038"/>
        <v>0</v>
      </c>
      <c r="AX1381" s="1">
        <f t="shared" si="1039"/>
        <v>0</v>
      </c>
      <c r="AY1381" s="1">
        <f t="shared" si="1040"/>
        <v>0</v>
      </c>
      <c r="AZ1381" s="1">
        <f t="shared" si="1041"/>
        <v>0</v>
      </c>
      <c r="BA1381" s="1">
        <f t="shared" si="1042"/>
        <v>0</v>
      </c>
      <c r="BB1381" s="1">
        <f t="shared" si="1043"/>
        <v>0</v>
      </c>
      <c r="BC1381" s="1">
        <f t="shared" si="1044"/>
        <v>0</v>
      </c>
      <c r="BD1381" s="1">
        <f t="shared" si="1045"/>
        <v>40</v>
      </c>
      <c r="BE1381" s="1" t="str">
        <f t="shared" si="1052"/>
        <v>Barge A</v>
      </c>
      <c r="BF1381" s="1">
        <f t="shared" si="1053"/>
        <v>2</v>
      </c>
      <c r="BG1381" s="3">
        <v>1363</v>
      </c>
      <c r="BH1381" s="1">
        <f t="shared" si="1065"/>
        <v>0</v>
      </c>
      <c r="BI1381" s="1">
        <f t="shared" si="1046"/>
        <v>0</v>
      </c>
      <c r="BJ1381" s="3">
        <v>1363</v>
      </c>
      <c r="BK1381" s="1">
        <f t="shared" si="1047"/>
        <v>4</v>
      </c>
      <c r="BL1381" s="1">
        <f t="shared" si="1054"/>
        <v>0</v>
      </c>
      <c r="BM1381" s="1">
        <f t="shared" si="1055"/>
        <v>0</v>
      </c>
      <c r="BN1381" s="1">
        <f t="shared" si="1056"/>
        <v>0</v>
      </c>
      <c r="BO1381" s="1">
        <f t="shared" si="1057"/>
        <v>1</v>
      </c>
      <c r="BP1381" s="1">
        <f t="shared" si="1058"/>
        <v>2</v>
      </c>
      <c r="BQ1381" s="1">
        <f t="shared" si="1059"/>
        <v>3</v>
      </c>
      <c r="BR1381" s="1">
        <f t="shared" si="1060"/>
        <v>4</v>
      </c>
      <c r="BS1381" s="1">
        <f t="shared" si="1061"/>
        <v>5</v>
      </c>
      <c r="BT1381" s="1">
        <f t="shared" si="1062"/>
        <v>6</v>
      </c>
      <c r="BU1381" s="1">
        <f t="shared" si="1063"/>
        <v>7</v>
      </c>
      <c r="BW1381" s="1">
        <f t="shared" si="1022"/>
        <v>0</v>
      </c>
      <c r="BX1381" s="1">
        <f t="shared" si="1022"/>
        <v>0</v>
      </c>
      <c r="BY1381" s="1">
        <f t="shared" si="1022"/>
        <v>0</v>
      </c>
      <c r="BZ1381" s="1">
        <f t="shared" si="1021"/>
        <v>50</v>
      </c>
      <c r="CA1381" s="1">
        <f t="shared" si="1021"/>
        <v>100</v>
      </c>
      <c r="CB1381" s="1">
        <f t="shared" si="1021"/>
        <v>150</v>
      </c>
      <c r="CC1381" s="1">
        <f t="shared" si="1021"/>
        <v>200</v>
      </c>
      <c r="CD1381" s="1">
        <f t="shared" si="1021"/>
        <v>250</v>
      </c>
      <c r="CE1381" s="1">
        <f t="shared" si="1021"/>
        <v>300</v>
      </c>
      <c r="CF1381" s="1">
        <f t="shared" si="1021"/>
        <v>350</v>
      </c>
      <c r="CW1381" s="1">
        <v>1363</v>
      </c>
      <c r="CX1381" s="1">
        <f t="shared" si="1048"/>
        <v>1</v>
      </c>
      <c r="CY1381" s="1" t="s">
        <v>37</v>
      </c>
      <c r="CZ1381" s="1">
        <v>1</v>
      </c>
      <c r="DB1381" s="1">
        <f t="shared" si="1064"/>
        <v>3</v>
      </c>
      <c r="DC1381" s="1" t="s">
        <v>43</v>
      </c>
      <c r="DD1381" s="1">
        <f t="shared" si="1049"/>
        <v>4</v>
      </c>
      <c r="DL1381" s="1">
        <v>1363</v>
      </c>
      <c r="DM1381" s="1">
        <f t="shared" si="1050"/>
        <v>2</v>
      </c>
      <c r="DN1381" s="1">
        <f t="shared" si="1051"/>
        <v>0</v>
      </c>
      <c r="DO1381" s="1" t="s">
        <v>37</v>
      </c>
      <c r="DP1381" s="1">
        <v>0</v>
      </c>
    </row>
    <row r="1382" spans="1:120" ht="15">
      <c r="A1382">
        <v>1364</v>
      </c>
      <c r="B1382">
        <v>1</v>
      </c>
      <c r="C1382" s="25">
        <v>24010</v>
      </c>
      <c r="D1382">
        <v>3</v>
      </c>
      <c r="E1382">
        <v>6</v>
      </c>
      <c r="F1382" t="s">
        <v>73</v>
      </c>
      <c r="G1382">
        <v>4</v>
      </c>
      <c r="H1382"/>
      <c r="I1382"/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1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f t="shared" si="1023"/>
        <v>0</v>
      </c>
      <c r="AH1382" s="1">
        <f t="shared" si="1024"/>
        <v>0</v>
      </c>
      <c r="AI1382" s="1">
        <f t="shared" si="1025"/>
        <v>0</v>
      </c>
      <c r="AJ1382" s="1">
        <f t="shared" si="1026"/>
        <v>0</v>
      </c>
      <c r="AK1382" s="1">
        <f t="shared" si="1027"/>
        <v>0</v>
      </c>
      <c r="AL1382" s="1">
        <f t="shared" si="1028"/>
        <v>0</v>
      </c>
      <c r="AM1382" s="1">
        <f t="shared" si="1029"/>
        <v>0</v>
      </c>
      <c r="AN1382" s="1">
        <f t="shared" si="1029"/>
        <v>0</v>
      </c>
      <c r="AO1382" s="1">
        <f t="shared" si="1030"/>
        <v>0</v>
      </c>
      <c r="AP1382" s="1">
        <f t="shared" si="1031"/>
        <v>40</v>
      </c>
      <c r="AQ1382" s="1">
        <f t="shared" si="1032"/>
        <v>0</v>
      </c>
      <c r="AR1382" s="1">
        <f t="shared" si="1033"/>
        <v>0</v>
      </c>
      <c r="AS1382" s="1">
        <f t="shared" si="1034"/>
        <v>0</v>
      </c>
      <c r="AT1382" s="1">
        <f t="shared" si="1035"/>
        <v>0</v>
      </c>
      <c r="AU1382" s="1">
        <f t="shared" si="1036"/>
        <v>0</v>
      </c>
      <c r="AV1382" s="1">
        <f t="shared" si="1037"/>
        <v>0</v>
      </c>
      <c r="AW1382" s="1">
        <f t="shared" si="1038"/>
        <v>0</v>
      </c>
      <c r="AX1382" s="1">
        <f t="shared" si="1039"/>
        <v>0</v>
      </c>
      <c r="AY1382" s="1">
        <f t="shared" si="1040"/>
        <v>0</v>
      </c>
      <c r="AZ1382" s="1">
        <f t="shared" si="1041"/>
        <v>0</v>
      </c>
      <c r="BA1382" s="1">
        <f t="shared" si="1042"/>
        <v>0</v>
      </c>
      <c r="BB1382" s="1">
        <f t="shared" si="1043"/>
        <v>0</v>
      </c>
      <c r="BC1382" s="1">
        <f t="shared" si="1044"/>
        <v>0</v>
      </c>
      <c r="BD1382" s="1">
        <f t="shared" si="1045"/>
        <v>40</v>
      </c>
      <c r="BE1382" s="1" t="str">
        <f t="shared" si="1052"/>
        <v>Barge E</v>
      </c>
      <c r="BF1382" s="1">
        <f t="shared" si="1053"/>
        <v>4</v>
      </c>
      <c r="BG1382" s="3">
        <v>1364</v>
      </c>
      <c r="BH1382" s="1">
        <f t="shared" si="1065"/>
        <v>0</v>
      </c>
      <c r="BI1382" s="1">
        <f t="shared" si="1046"/>
        <v>0</v>
      </c>
      <c r="BJ1382" s="3">
        <v>1364</v>
      </c>
      <c r="BK1382" s="1">
        <f t="shared" si="1047"/>
        <v>7</v>
      </c>
      <c r="BL1382" s="1">
        <f t="shared" si="1054"/>
        <v>0</v>
      </c>
      <c r="BM1382" s="1">
        <f t="shared" si="1055"/>
        <v>0</v>
      </c>
      <c r="BN1382" s="1">
        <f t="shared" si="1056"/>
        <v>0</v>
      </c>
      <c r="BO1382" s="1">
        <f t="shared" si="1057"/>
        <v>0</v>
      </c>
      <c r="BP1382" s="1">
        <f t="shared" si="1058"/>
        <v>0</v>
      </c>
      <c r="BQ1382" s="1">
        <f t="shared" si="1059"/>
        <v>0</v>
      </c>
      <c r="BR1382" s="1">
        <f t="shared" si="1060"/>
        <v>1</v>
      </c>
      <c r="BS1382" s="1">
        <f t="shared" si="1061"/>
        <v>2</v>
      </c>
      <c r="BT1382" s="1">
        <f t="shared" si="1062"/>
        <v>3</v>
      </c>
      <c r="BU1382" s="1">
        <f t="shared" si="1063"/>
        <v>4</v>
      </c>
      <c r="BW1382" s="1">
        <f t="shared" si="1022"/>
        <v>0</v>
      </c>
      <c r="BX1382" s="1">
        <f t="shared" si="1022"/>
        <v>0</v>
      </c>
      <c r="BY1382" s="1">
        <f t="shared" si="1022"/>
        <v>0</v>
      </c>
      <c r="BZ1382" s="1">
        <f t="shared" si="1021"/>
        <v>0</v>
      </c>
      <c r="CA1382" s="1">
        <f t="shared" si="1021"/>
        <v>0</v>
      </c>
      <c r="CB1382" s="1">
        <f t="shared" si="1021"/>
        <v>0</v>
      </c>
      <c r="CC1382" s="1">
        <f t="shared" si="1021"/>
        <v>50</v>
      </c>
      <c r="CD1382" s="1">
        <f t="shared" si="1021"/>
        <v>100</v>
      </c>
      <c r="CE1382" s="1">
        <f t="shared" si="1021"/>
        <v>150</v>
      </c>
      <c r="CF1382" s="1">
        <f t="shared" si="1021"/>
        <v>200</v>
      </c>
      <c r="CW1382" s="1">
        <v>1364</v>
      </c>
      <c r="CX1382" s="1">
        <f t="shared" si="1048"/>
        <v>1</v>
      </c>
      <c r="CY1382" s="1" t="s">
        <v>37</v>
      </c>
      <c r="CZ1382" s="1">
        <v>1</v>
      </c>
      <c r="DB1382" s="1">
        <f t="shared" si="1064"/>
        <v>5</v>
      </c>
      <c r="DC1382" s="1" t="s">
        <v>43</v>
      </c>
      <c r="DD1382" s="1">
        <f t="shared" si="1049"/>
        <v>6</v>
      </c>
      <c r="DL1382" s="1">
        <v>1364</v>
      </c>
      <c r="DM1382" s="1">
        <f t="shared" si="1050"/>
        <v>4</v>
      </c>
      <c r="DN1382" s="1">
        <f t="shared" si="1051"/>
        <v>0</v>
      </c>
      <c r="DO1382" s="1" t="s">
        <v>37</v>
      </c>
      <c r="DP1382" s="1">
        <v>0</v>
      </c>
    </row>
    <row r="1383" spans="1:120" ht="15">
      <c r="A1383">
        <v>1365</v>
      </c>
      <c r="B1383">
        <v>1</v>
      </c>
      <c r="C1383" s="25">
        <v>24010</v>
      </c>
      <c r="D1383">
        <v>0</v>
      </c>
      <c r="E1383">
        <v>5</v>
      </c>
      <c r="F1383" t="s">
        <v>35</v>
      </c>
      <c r="G1383">
        <v>3</v>
      </c>
      <c r="H1383"/>
      <c r="I1383"/>
      <c r="J1383" s="1">
        <v>0</v>
      </c>
      <c r="K1383" s="1">
        <v>0</v>
      </c>
      <c r="L1383" s="1">
        <v>1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f t="shared" si="1023"/>
        <v>0</v>
      </c>
      <c r="AH1383" s="1">
        <f t="shared" si="1024"/>
        <v>0</v>
      </c>
      <c r="AI1383" s="1">
        <f t="shared" si="1025"/>
        <v>40</v>
      </c>
      <c r="AJ1383" s="1">
        <f t="shared" si="1026"/>
        <v>0</v>
      </c>
      <c r="AK1383" s="1">
        <f t="shared" si="1027"/>
        <v>0</v>
      </c>
      <c r="AL1383" s="1">
        <f t="shared" si="1028"/>
        <v>0</v>
      </c>
      <c r="AM1383" s="1">
        <f t="shared" si="1029"/>
        <v>0</v>
      </c>
      <c r="AN1383" s="1">
        <f t="shared" si="1029"/>
        <v>0</v>
      </c>
      <c r="AO1383" s="1">
        <f t="shared" si="1030"/>
        <v>0</v>
      </c>
      <c r="AP1383" s="1">
        <f t="shared" si="1031"/>
        <v>0</v>
      </c>
      <c r="AQ1383" s="1">
        <f t="shared" si="1032"/>
        <v>0</v>
      </c>
      <c r="AR1383" s="1">
        <f t="shared" si="1033"/>
        <v>0</v>
      </c>
      <c r="AS1383" s="1">
        <f t="shared" si="1034"/>
        <v>0</v>
      </c>
      <c r="AT1383" s="1">
        <f t="shared" si="1035"/>
        <v>0</v>
      </c>
      <c r="AU1383" s="1">
        <f t="shared" si="1036"/>
        <v>0</v>
      </c>
      <c r="AV1383" s="1">
        <f t="shared" si="1037"/>
        <v>0</v>
      </c>
      <c r="AW1383" s="1">
        <f t="shared" si="1038"/>
        <v>0</v>
      </c>
      <c r="AX1383" s="1">
        <f t="shared" si="1039"/>
        <v>0</v>
      </c>
      <c r="AY1383" s="1">
        <f t="shared" si="1040"/>
        <v>0</v>
      </c>
      <c r="AZ1383" s="1">
        <f t="shared" si="1041"/>
        <v>0</v>
      </c>
      <c r="BA1383" s="1">
        <f t="shared" si="1042"/>
        <v>0</v>
      </c>
      <c r="BB1383" s="1">
        <f t="shared" si="1043"/>
        <v>0</v>
      </c>
      <c r="BC1383" s="1">
        <f t="shared" si="1044"/>
        <v>0</v>
      </c>
      <c r="BD1383" s="1">
        <f t="shared" si="1045"/>
        <v>40</v>
      </c>
      <c r="BE1383" s="1" t="str">
        <f t="shared" si="1052"/>
        <v>Barge E</v>
      </c>
      <c r="BF1383" s="1">
        <f t="shared" si="1053"/>
        <v>1</v>
      </c>
      <c r="BG1383" s="3">
        <v>1365</v>
      </c>
      <c r="BH1383" s="1">
        <f t="shared" si="1065"/>
        <v>0</v>
      </c>
      <c r="BI1383" s="1">
        <f t="shared" si="1046"/>
        <v>0</v>
      </c>
      <c r="BJ1383" s="3">
        <v>1365</v>
      </c>
      <c r="BK1383" s="1">
        <f t="shared" si="1047"/>
        <v>3</v>
      </c>
      <c r="BL1383" s="1">
        <f t="shared" si="1054"/>
        <v>0</v>
      </c>
      <c r="BM1383" s="1">
        <f t="shared" si="1055"/>
        <v>0</v>
      </c>
      <c r="BN1383" s="1">
        <f t="shared" si="1056"/>
        <v>1</v>
      </c>
      <c r="BO1383" s="1">
        <f t="shared" si="1057"/>
        <v>2</v>
      </c>
      <c r="BP1383" s="1">
        <f t="shared" si="1058"/>
        <v>3</v>
      </c>
      <c r="BQ1383" s="1">
        <f t="shared" si="1059"/>
        <v>4</v>
      </c>
      <c r="BR1383" s="1">
        <f t="shared" si="1060"/>
        <v>5</v>
      </c>
      <c r="BS1383" s="1">
        <f t="shared" si="1061"/>
        <v>6</v>
      </c>
      <c r="BT1383" s="1">
        <f t="shared" si="1062"/>
        <v>7</v>
      </c>
      <c r="BU1383" s="1">
        <f t="shared" si="1063"/>
        <v>8</v>
      </c>
      <c r="BW1383" s="1">
        <f t="shared" si="1022"/>
        <v>0</v>
      </c>
      <c r="BX1383" s="1">
        <f t="shared" si="1022"/>
        <v>0</v>
      </c>
      <c r="BY1383" s="1">
        <f t="shared" si="1022"/>
        <v>50</v>
      </c>
      <c r="BZ1383" s="1">
        <f t="shared" si="1021"/>
        <v>100</v>
      </c>
      <c r="CA1383" s="1">
        <f t="shared" si="1021"/>
        <v>150</v>
      </c>
      <c r="CB1383" s="1">
        <f t="shared" si="1021"/>
        <v>200</v>
      </c>
      <c r="CC1383" s="1">
        <f t="shared" si="1021"/>
        <v>250</v>
      </c>
      <c r="CD1383" s="1">
        <f t="shared" si="1021"/>
        <v>300</v>
      </c>
      <c r="CE1383" s="1">
        <f t="shared" si="1021"/>
        <v>350</v>
      </c>
      <c r="CF1383" s="1">
        <f t="shared" si="1021"/>
        <v>400</v>
      </c>
      <c r="CW1383" s="1">
        <v>1365</v>
      </c>
      <c r="CX1383" s="1">
        <f t="shared" si="1048"/>
        <v>1</v>
      </c>
      <c r="CY1383" s="1" t="s">
        <v>37</v>
      </c>
      <c r="CZ1383" s="1">
        <v>1</v>
      </c>
      <c r="DB1383" s="1">
        <f t="shared" si="1064"/>
        <v>2</v>
      </c>
      <c r="DC1383" s="1" t="s">
        <v>43</v>
      </c>
      <c r="DD1383" s="1">
        <f t="shared" si="1049"/>
        <v>5</v>
      </c>
      <c r="DL1383" s="1">
        <v>1365</v>
      </c>
      <c r="DM1383" s="1">
        <f t="shared" si="1050"/>
        <v>1</v>
      </c>
      <c r="DN1383" s="1">
        <f t="shared" si="1051"/>
        <v>0</v>
      </c>
      <c r="DO1383" s="1" t="s">
        <v>37</v>
      </c>
      <c r="DP1383" s="1">
        <v>0</v>
      </c>
    </row>
    <row r="1384" spans="1:120" ht="15">
      <c r="A1384">
        <v>1366</v>
      </c>
      <c r="B1384">
        <v>1</v>
      </c>
      <c r="C1384" s="25">
        <v>24010</v>
      </c>
      <c r="D1384">
        <v>1</v>
      </c>
      <c r="E1384">
        <v>6</v>
      </c>
      <c r="F1384" t="s">
        <v>35</v>
      </c>
      <c r="G1384">
        <v>4</v>
      </c>
      <c r="H1384"/>
      <c r="I1384"/>
      <c r="J1384" s="1">
        <v>0</v>
      </c>
      <c r="K1384" s="1">
        <v>0</v>
      </c>
      <c r="L1384" s="1">
        <v>0</v>
      </c>
      <c r="M1384" s="1">
        <v>0</v>
      </c>
      <c r="N1384" s="1">
        <v>0</v>
      </c>
      <c r="O1384" s="1">
        <v>1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f t="shared" si="1023"/>
        <v>0</v>
      </c>
      <c r="AH1384" s="1">
        <f t="shared" si="1024"/>
        <v>0</v>
      </c>
      <c r="AI1384" s="1">
        <f t="shared" si="1025"/>
        <v>0</v>
      </c>
      <c r="AJ1384" s="1">
        <f t="shared" si="1026"/>
        <v>0</v>
      </c>
      <c r="AK1384" s="1">
        <f t="shared" si="1027"/>
        <v>0</v>
      </c>
      <c r="AL1384" s="1">
        <f t="shared" si="1028"/>
        <v>40</v>
      </c>
      <c r="AM1384" s="1">
        <f t="shared" si="1029"/>
        <v>0</v>
      </c>
      <c r="AN1384" s="1">
        <f t="shared" si="1029"/>
        <v>0</v>
      </c>
      <c r="AO1384" s="1">
        <f t="shared" si="1030"/>
        <v>0</v>
      </c>
      <c r="AP1384" s="1">
        <f t="shared" si="1031"/>
        <v>0</v>
      </c>
      <c r="AQ1384" s="1">
        <f t="shared" si="1032"/>
        <v>0</v>
      </c>
      <c r="AR1384" s="1">
        <f t="shared" si="1033"/>
        <v>0</v>
      </c>
      <c r="AS1384" s="1">
        <f t="shared" si="1034"/>
        <v>0</v>
      </c>
      <c r="AT1384" s="1">
        <f t="shared" si="1035"/>
        <v>0</v>
      </c>
      <c r="AU1384" s="1">
        <f t="shared" si="1036"/>
        <v>0</v>
      </c>
      <c r="AV1384" s="1">
        <f t="shared" si="1037"/>
        <v>0</v>
      </c>
      <c r="AW1384" s="1">
        <f t="shared" si="1038"/>
        <v>0</v>
      </c>
      <c r="AX1384" s="1">
        <f t="shared" si="1039"/>
        <v>0</v>
      </c>
      <c r="AY1384" s="1">
        <f t="shared" si="1040"/>
        <v>0</v>
      </c>
      <c r="AZ1384" s="1">
        <f t="shared" si="1041"/>
        <v>0</v>
      </c>
      <c r="BA1384" s="1">
        <f t="shared" si="1042"/>
        <v>0</v>
      </c>
      <c r="BB1384" s="1">
        <f t="shared" si="1043"/>
        <v>0</v>
      </c>
      <c r="BC1384" s="1">
        <f t="shared" si="1044"/>
        <v>0</v>
      </c>
      <c r="BD1384" s="1">
        <f t="shared" si="1045"/>
        <v>40</v>
      </c>
      <c r="BE1384" s="1" t="str">
        <f t="shared" si="1052"/>
        <v>Barge C</v>
      </c>
      <c r="BF1384" s="1">
        <f t="shared" si="1053"/>
        <v>2</v>
      </c>
      <c r="BG1384" s="3">
        <v>1366</v>
      </c>
      <c r="BH1384" s="1">
        <f t="shared" si="1065"/>
        <v>0</v>
      </c>
      <c r="BI1384" s="1">
        <f t="shared" si="1046"/>
        <v>0</v>
      </c>
      <c r="BJ1384" s="3">
        <v>1366</v>
      </c>
      <c r="BK1384" s="1">
        <f t="shared" si="1047"/>
        <v>5</v>
      </c>
      <c r="BL1384" s="1">
        <f t="shared" si="1054"/>
        <v>0</v>
      </c>
      <c r="BM1384" s="1">
        <f t="shared" si="1055"/>
        <v>0</v>
      </c>
      <c r="BN1384" s="1">
        <f t="shared" si="1056"/>
        <v>0</v>
      </c>
      <c r="BO1384" s="1">
        <f t="shared" si="1057"/>
        <v>0</v>
      </c>
      <c r="BP1384" s="1">
        <f t="shared" si="1058"/>
        <v>1</v>
      </c>
      <c r="BQ1384" s="1">
        <f t="shared" si="1059"/>
        <v>2</v>
      </c>
      <c r="BR1384" s="1">
        <f t="shared" si="1060"/>
        <v>3</v>
      </c>
      <c r="BS1384" s="1">
        <f t="shared" si="1061"/>
        <v>4</v>
      </c>
      <c r="BT1384" s="1">
        <f t="shared" si="1062"/>
        <v>5</v>
      </c>
      <c r="BU1384" s="1">
        <f t="shared" si="1063"/>
        <v>6</v>
      </c>
      <c r="BW1384" s="1">
        <f t="shared" si="1022"/>
        <v>0</v>
      </c>
      <c r="BX1384" s="1">
        <f t="shared" si="1022"/>
        <v>0</v>
      </c>
      <c r="BY1384" s="1">
        <f t="shared" si="1022"/>
        <v>0</v>
      </c>
      <c r="BZ1384" s="1">
        <f t="shared" si="1021"/>
        <v>0</v>
      </c>
      <c r="CA1384" s="1">
        <f t="shared" si="1021"/>
        <v>50</v>
      </c>
      <c r="CB1384" s="1">
        <f t="shared" si="1021"/>
        <v>100</v>
      </c>
      <c r="CC1384" s="1">
        <f t="shared" si="1021"/>
        <v>150</v>
      </c>
      <c r="CD1384" s="1">
        <f t="shared" si="1021"/>
        <v>200</v>
      </c>
      <c r="CE1384" s="1">
        <f t="shared" si="1021"/>
        <v>250</v>
      </c>
      <c r="CF1384" s="1">
        <f t="shared" si="1021"/>
        <v>300</v>
      </c>
      <c r="CW1384" s="1">
        <v>1366</v>
      </c>
      <c r="CX1384" s="1">
        <f t="shared" si="1048"/>
        <v>1</v>
      </c>
      <c r="CY1384" s="1" t="s">
        <v>37</v>
      </c>
      <c r="CZ1384" s="1">
        <v>1</v>
      </c>
      <c r="DB1384" s="1">
        <f t="shared" si="1064"/>
        <v>3</v>
      </c>
      <c r="DC1384" s="1" t="s">
        <v>43</v>
      </c>
      <c r="DD1384" s="1">
        <f t="shared" si="1049"/>
        <v>6</v>
      </c>
      <c r="DL1384" s="1">
        <v>1366</v>
      </c>
      <c r="DM1384" s="1">
        <f t="shared" si="1050"/>
        <v>2</v>
      </c>
      <c r="DN1384" s="1">
        <f t="shared" si="1051"/>
        <v>0</v>
      </c>
      <c r="DO1384" s="1" t="s">
        <v>37</v>
      </c>
      <c r="DP1384" s="1">
        <v>0</v>
      </c>
    </row>
    <row r="1385" spans="1:120" ht="15">
      <c r="A1385">
        <v>1367</v>
      </c>
      <c r="B1385">
        <v>1</v>
      </c>
      <c r="C1385" s="25">
        <v>24010</v>
      </c>
      <c r="D1385">
        <v>3</v>
      </c>
      <c r="E1385">
        <v>7</v>
      </c>
      <c r="F1385" t="s">
        <v>73</v>
      </c>
      <c r="G1385">
        <v>4</v>
      </c>
      <c r="H1385"/>
      <c r="I1385"/>
      <c r="J1385" s="1">
        <v>0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1</v>
      </c>
      <c r="S1385" s="1">
        <v>0</v>
      </c>
      <c r="T1385" s="1"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f t="shared" si="1023"/>
        <v>0</v>
      </c>
      <c r="AH1385" s="1">
        <f t="shared" si="1024"/>
        <v>0</v>
      </c>
      <c r="AI1385" s="1">
        <f t="shared" si="1025"/>
        <v>0</v>
      </c>
      <c r="AJ1385" s="1">
        <f t="shared" si="1026"/>
        <v>0</v>
      </c>
      <c r="AK1385" s="1">
        <f t="shared" si="1027"/>
        <v>0</v>
      </c>
      <c r="AL1385" s="1">
        <f t="shared" si="1028"/>
        <v>0</v>
      </c>
      <c r="AM1385" s="1">
        <f t="shared" si="1029"/>
        <v>0</v>
      </c>
      <c r="AN1385" s="1">
        <f t="shared" si="1029"/>
        <v>0</v>
      </c>
      <c r="AO1385" s="1">
        <f t="shared" si="1030"/>
        <v>40</v>
      </c>
      <c r="AP1385" s="1">
        <f t="shared" si="1031"/>
        <v>0</v>
      </c>
      <c r="AQ1385" s="1">
        <f t="shared" si="1032"/>
        <v>0</v>
      </c>
      <c r="AR1385" s="1">
        <f t="shared" si="1033"/>
        <v>0</v>
      </c>
      <c r="AS1385" s="1">
        <f t="shared" si="1034"/>
        <v>0</v>
      </c>
      <c r="AT1385" s="1">
        <f t="shared" si="1035"/>
        <v>0</v>
      </c>
      <c r="AU1385" s="1">
        <f t="shared" si="1036"/>
        <v>0</v>
      </c>
      <c r="AV1385" s="1">
        <f t="shared" si="1037"/>
        <v>0</v>
      </c>
      <c r="AW1385" s="1">
        <f t="shared" si="1038"/>
        <v>0</v>
      </c>
      <c r="AX1385" s="1">
        <f t="shared" si="1039"/>
        <v>0</v>
      </c>
      <c r="AY1385" s="1">
        <f t="shared" si="1040"/>
        <v>0</v>
      </c>
      <c r="AZ1385" s="1">
        <f t="shared" si="1041"/>
        <v>0</v>
      </c>
      <c r="BA1385" s="1">
        <f t="shared" si="1042"/>
        <v>0</v>
      </c>
      <c r="BB1385" s="1">
        <f t="shared" si="1043"/>
        <v>0</v>
      </c>
      <c r="BC1385" s="1">
        <f t="shared" si="1044"/>
        <v>0</v>
      </c>
      <c r="BD1385" s="1">
        <f t="shared" si="1045"/>
        <v>40</v>
      </c>
      <c r="BE1385" s="1" t="str">
        <f t="shared" si="1052"/>
        <v>Barge B</v>
      </c>
      <c r="BF1385" s="1">
        <f t="shared" si="1053"/>
        <v>4</v>
      </c>
      <c r="BG1385" s="3">
        <v>1367</v>
      </c>
      <c r="BH1385" s="1">
        <f t="shared" si="1065"/>
        <v>0</v>
      </c>
      <c r="BI1385" s="1">
        <f t="shared" si="1046"/>
        <v>0</v>
      </c>
      <c r="BJ1385" s="3">
        <v>1367</v>
      </c>
      <c r="BK1385" s="1">
        <f t="shared" si="1047"/>
        <v>7</v>
      </c>
      <c r="BL1385" s="1">
        <f t="shared" si="1054"/>
        <v>0</v>
      </c>
      <c r="BM1385" s="1">
        <f t="shared" si="1055"/>
        <v>0</v>
      </c>
      <c r="BN1385" s="1">
        <f t="shared" si="1056"/>
        <v>0</v>
      </c>
      <c r="BO1385" s="1">
        <f t="shared" si="1057"/>
        <v>0</v>
      </c>
      <c r="BP1385" s="1">
        <f t="shared" si="1058"/>
        <v>0</v>
      </c>
      <c r="BQ1385" s="1">
        <f t="shared" si="1059"/>
        <v>0</v>
      </c>
      <c r="BR1385" s="1">
        <f t="shared" si="1060"/>
        <v>1</v>
      </c>
      <c r="BS1385" s="1">
        <f t="shared" si="1061"/>
        <v>2</v>
      </c>
      <c r="BT1385" s="1">
        <f t="shared" si="1062"/>
        <v>3</v>
      </c>
      <c r="BU1385" s="1">
        <f t="shared" si="1063"/>
        <v>4</v>
      </c>
      <c r="BW1385" s="1">
        <f t="shared" si="1022"/>
        <v>0</v>
      </c>
      <c r="BX1385" s="1">
        <f t="shared" si="1022"/>
        <v>0</v>
      </c>
      <c r="BY1385" s="1">
        <f t="shared" si="1022"/>
        <v>0</v>
      </c>
      <c r="BZ1385" s="1">
        <f t="shared" si="1021"/>
        <v>0</v>
      </c>
      <c r="CA1385" s="1">
        <f t="shared" si="1021"/>
        <v>0</v>
      </c>
      <c r="CB1385" s="1">
        <f t="shared" si="1021"/>
        <v>0</v>
      </c>
      <c r="CC1385" s="1">
        <f t="shared" si="1021"/>
        <v>50</v>
      </c>
      <c r="CD1385" s="1">
        <f t="shared" si="1021"/>
        <v>100</v>
      </c>
      <c r="CE1385" s="1">
        <f t="shared" si="1021"/>
        <v>150</v>
      </c>
      <c r="CF1385" s="1">
        <f t="shared" si="1021"/>
        <v>200</v>
      </c>
      <c r="CW1385" s="1">
        <v>1367</v>
      </c>
      <c r="CX1385" s="1">
        <f t="shared" si="1048"/>
        <v>1</v>
      </c>
      <c r="CY1385" s="1" t="s">
        <v>37</v>
      </c>
      <c r="CZ1385" s="1">
        <v>1</v>
      </c>
      <c r="DB1385" s="1">
        <f t="shared" si="1064"/>
        <v>5</v>
      </c>
      <c r="DC1385" s="1" t="s">
        <v>43</v>
      </c>
      <c r="DD1385" s="1">
        <f t="shared" si="1049"/>
        <v>7</v>
      </c>
      <c r="DL1385" s="1">
        <v>1367</v>
      </c>
      <c r="DM1385" s="1">
        <f t="shared" si="1050"/>
        <v>4</v>
      </c>
      <c r="DN1385" s="1">
        <f t="shared" si="1051"/>
        <v>0</v>
      </c>
      <c r="DO1385" s="1" t="s">
        <v>37</v>
      </c>
      <c r="DP1385" s="1">
        <v>0</v>
      </c>
    </row>
    <row r="1386" spans="1:120" ht="15">
      <c r="A1386">
        <v>1368</v>
      </c>
      <c r="B1386">
        <v>2</v>
      </c>
      <c r="C1386" s="25">
        <v>18980</v>
      </c>
      <c r="D1386">
        <v>5</v>
      </c>
      <c r="E1386">
        <v>10</v>
      </c>
      <c r="F1386" t="s">
        <v>73</v>
      </c>
      <c r="G1386">
        <v>3</v>
      </c>
      <c r="H1386"/>
      <c r="I1386"/>
      <c r="J1386" s="1">
        <v>0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1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f t="shared" si="1023"/>
        <v>0</v>
      </c>
      <c r="AH1386" s="1">
        <f t="shared" si="1024"/>
        <v>0</v>
      </c>
      <c r="AI1386" s="1">
        <f t="shared" si="1025"/>
        <v>0</v>
      </c>
      <c r="AJ1386" s="1">
        <f t="shared" si="1026"/>
        <v>0</v>
      </c>
      <c r="AK1386" s="1">
        <f t="shared" si="1027"/>
        <v>0</v>
      </c>
      <c r="AL1386" s="1">
        <f t="shared" si="1028"/>
        <v>0</v>
      </c>
      <c r="AM1386" s="1">
        <f t="shared" si="1029"/>
        <v>0</v>
      </c>
      <c r="AN1386" s="1">
        <f t="shared" si="1029"/>
        <v>0</v>
      </c>
      <c r="AO1386" s="1">
        <f t="shared" si="1030"/>
        <v>0</v>
      </c>
      <c r="AP1386" s="1">
        <f t="shared" si="1031"/>
        <v>0</v>
      </c>
      <c r="AQ1386" s="1">
        <f t="shared" si="1032"/>
        <v>0</v>
      </c>
      <c r="AR1386" s="1">
        <f t="shared" si="1033"/>
        <v>0</v>
      </c>
      <c r="AS1386" s="1">
        <f t="shared" si="1034"/>
        <v>0</v>
      </c>
      <c r="AT1386" s="1">
        <f t="shared" si="1035"/>
        <v>0</v>
      </c>
      <c r="AU1386" s="1">
        <f t="shared" si="1036"/>
        <v>0</v>
      </c>
      <c r="AV1386" s="1">
        <f t="shared" si="1037"/>
        <v>80</v>
      </c>
      <c r="AW1386" s="1">
        <f t="shared" si="1038"/>
        <v>0</v>
      </c>
      <c r="AX1386" s="1">
        <f t="shared" si="1039"/>
        <v>0</v>
      </c>
      <c r="AY1386" s="1">
        <f t="shared" si="1040"/>
        <v>0</v>
      </c>
      <c r="AZ1386" s="1">
        <f t="shared" si="1041"/>
        <v>0</v>
      </c>
      <c r="BA1386" s="1">
        <f t="shared" si="1042"/>
        <v>0</v>
      </c>
      <c r="BB1386" s="1">
        <f t="shared" si="1043"/>
        <v>0</v>
      </c>
      <c r="BC1386" s="1">
        <f t="shared" si="1044"/>
        <v>0</v>
      </c>
      <c r="BD1386" s="1">
        <f t="shared" si="1045"/>
        <v>80</v>
      </c>
      <c r="BE1386" s="1" t="str">
        <f t="shared" si="1052"/>
        <v>Barge D</v>
      </c>
      <c r="BF1386" s="1">
        <f t="shared" si="1053"/>
        <v>6</v>
      </c>
      <c r="BG1386" s="3">
        <v>1368</v>
      </c>
      <c r="BH1386" s="1">
        <f t="shared" si="1065"/>
        <v>0</v>
      </c>
      <c r="BI1386" s="1">
        <f t="shared" si="1046"/>
        <v>0</v>
      </c>
      <c r="BJ1386" s="3">
        <v>1368</v>
      </c>
      <c r="BK1386" s="1">
        <f t="shared" si="1047"/>
        <v>8</v>
      </c>
      <c r="BL1386" s="1">
        <f t="shared" si="1054"/>
        <v>0</v>
      </c>
      <c r="BM1386" s="1">
        <f t="shared" si="1055"/>
        <v>0</v>
      </c>
      <c r="BN1386" s="1">
        <f t="shared" si="1056"/>
        <v>0</v>
      </c>
      <c r="BO1386" s="1">
        <f t="shared" si="1057"/>
        <v>0</v>
      </c>
      <c r="BP1386" s="1">
        <f t="shared" si="1058"/>
        <v>0</v>
      </c>
      <c r="BQ1386" s="1">
        <f t="shared" si="1059"/>
        <v>0</v>
      </c>
      <c r="BR1386" s="1">
        <f t="shared" si="1060"/>
        <v>0</v>
      </c>
      <c r="BS1386" s="1">
        <f t="shared" si="1061"/>
        <v>1</v>
      </c>
      <c r="BT1386" s="1">
        <f t="shared" si="1062"/>
        <v>2</v>
      </c>
      <c r="BU1386" s="1">
        <f t="shared" si="1063"/>
        <v>3</v>
      </c>
      <c r="BW1386" s="1">
        <f t="shared" si="1022"/>
        <v>0</v>
      </c>
      <c r="BX1386" s="1">
        <f t="shared" si="1022"/>
        <v>0</v>
      </c>
      <c r="BY1386" s="1">
        <f t="shared" si="1022"/>
        <v>0</v>
      </c>
      <c r="BZ1386" s="1">
        <f t="shared" si="1021"/>
        <v>0</v>
      </c>
      <c r="CA1386" s="1">
        <f t="shared" si="1021"/>
        <v>0</v>
      </c>
      <c r="CB1386" s="1">
        <f t="shared" si="1021"/>
        <v>0</v>
      </c>
      <c r="CC1386" s="1">
        <f t="shared" si="1021"/>
        <v>0</v>
      </c>
      <c r="CD1386" s="1">
        <f t="shared" si="1021"/>
        <v>70</v>
      </c>
      <c r="CE1386" s="1">
        <f t="shared" si="1021"/>
        <v>140</v>
      </c>
      <c r="CF1386" s="1">
        <f t="shared" si="1021"/>
        <v>210</v>
      </c>
      <c r="CW1386" s="1">
        <v>1368</v>
      </c>
      <c r="CX1386" s="1">
        <f t="shared" si="1048"/>
        <v>1</v>
      </c>
      <c r="CY1386" s="1" t="s">
        <v>37</v>
      </c>
      <c r="CZ1386" s="1">
        <v>1</v>
      </c>
      <c r="DB1386" s="1">
        <f t="shared" si="1064"/>
        <v>7</v>
      </c>
      <c r="DC1386" s="1" t="s">
        <v>43</v>
      </c>
      <c r="DD1386" s="1">
        <f t="shared" si="1049"/>
        <v>10</v>
      </c>
      <c r="DL1386" s="1">
        <v>1368</v>
      </c>
      <c r="DM1386" s="1">
        <f t="shared" si="1050"/>
        <v>6</v>
      </c>
      <c r="DN1386" s="1">
        <f t="shared" si="1051"/>
        <v>0</v>
      </c>
      <c r="DO1386" s="1" t="s">
        <v>37</v>
      </c>
      <c r="DP1386" s="1">
        <v>0</v>
      </c>
    </row>
    <row r="1387" spans="1:120" ht="15">
      <c r="A1387">
        <v>1369</v>
      </c>
      <c r="B1387">
        <v>1</v>
      </c>
      <c r="C1387" s="25">
        <v>10850</v>
      </c>
      <c r="D1387">
        <v>6</v>
      </c>
      <c r="E1387">
        <v>11</v>
      </c>
      <c r="F1387" t="s">
        <v>35</v>
      </c>
      <c r="G1387">
        <v>2</v>
      </c>
      <c r="H1387"/>
      <c r="I1387"/>
      <c r="J1387" s="1">
        <v>0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1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f t="shared" si="1023"/>
        <v>0</v>
      </c>
      <c r="AH1387" s="1">
        <f t="shared" si="1024"/>
        <v>0</v>
      </c>
      <c r="AI1387" s="1">
        <f t="shared" si="1025"/>
        <v>0</v>
      </c>
      <c r="AJ1387" s="1">
        <f t="shared" si="1026"/>
        <v>0</v>
      </c>
      <c r="AK1387" s="1">
        <f t="shared" si="1027"/>
        <v>0</v>
      </c>
      <c r="AL1387" s="1">
        <f t="shared" si="1028"/>
        <v>0</v>
      </c>
      <c r="AM1387" s="1">
        <f t="shared" si="1029"/>
        <v>0</v>
      </c>
      <c r="AN1387" s="1">
        <f t="shared" si="1029"/>
        <v>0</v>
      </c>
      <c r="AO1387" s="1">
        <f t="shared" si="1030"/>
        <v>0</v>
      </c>
      <c r="AP1387" s="1">
        <f t="shared" si="1031"/>
        <v>0</v>
      </c>
      <c r="AQ1387" s="1">
        <f t="shared" si="1032"/>
        <v>0</v>
      </c>
      <c r="AR1387" s="1">
        <f t="shared" si="1033"/>
        <v>0</v>
      </c>
      <c r="AS1387" s="1">
        <f t="shared" si="1034"/>
        <v>0</v>
      </c>
      <c r="AT1387" s="1">
        <f t="shared" si="1035"/>
        <v>0</v>
      </c>
      <c r="AU1387" s="1">
        <f t="shared" si="1036"/>
        <v>0</v>
      </c>
      <c r="AV1387" s="1">
        <f t="shared" si="1037"/>
        <v>0</v>
      </c>
      <c r="AW1387" s="1">
        <f t="shared" si="1038"/>
        <v>0</v>
      </c>
      <c r="AX1387" s="1">
        <f t="shared" si="1039"/>
        <v>40</v>
      </c>
      <c r="AY1387" s="1">
        <f t="shared" si="1040"/>
        <v>0</v>
      </c>
      <c r="AZ1387" s="1">
        <f t="shared" si="1041"/>
        <v>0</v>
      </c>
      <c r="BA1387" s="1">
        <f t="shared" si="1042"/>
        <v>0</v>
      </c>
      <c r="BB1387" s="1">
        <f t="shared" si="1043"/>
        <v>0</v>
      </c>
      <c r="BC1387" s="1">
        <f t="shared" si="1044"/>
        <v>0</v>
      </c>
      <c r="BD1387" s="1">
        <f t="shared" si="1045"/>
        <v>40</v>
      </c>
      <c r="BE1387" s="1" t="str">
        <f t="shared" si="1052"/>
        <v>Barge B</v>
      </c>
      <c r="BF1387" s="1">
        <f t="shared" si="1053"/>
        <v>7</v>
      </c>
      <c r="BG1387" s="3">
        <v>1369</v>
      </c>
      <c r="BH1387" s="1">
        <f t="shared" si="1065"/>
        <v>0</v>
      </c>
      <c r="BI1387" s="1">
        <f t="shared" si="1046"/>
        <v>0</v>
      </c>
      <c r="BJ1387" s="3">
        <v>1369</v>
      </c>
      <c r="BK1387" s="1">
        <f t="shared" si="1047"/>
        <v>8</v>
      </c>
      <c r="BL1387" s="1">
        <f t="shared" si="1054"/>
        <v>0</v>
      </c>
      <c r="BM1387" s="1">
        <f t="shared" si="1055"/>
        <v>0</v>
      </c>
      <c r="BN1387" s="1">
        <f t="shared" si="1056"/>
        <v>0</v>
      </c>
      <c r="BO1387" s="1">
        <f t="shared" si="1057"/>
        <v>0</v>
      </c>
      <c r="BP1387" s="1">
        <f t="shared" si="1058"/>
        <v>0</v>
      </c>
      <c r="BQ1387" s="1">
        <f t="shared" si="1059"/>
        <v>0</v>
      </c>
      <c r="BR1387" s="1">
        <f t="shared" si="1060"/>
        <v>0</v>
      </c>
      <c r="BS1387" s="1">
        <f t="shared" si="1061"/>
        <v>1</v>
      </c>
      <c r="BT1387" s="1">
        <f t="shared" si="1062"/>
        <v>2</v>
      </c>
      <c r="BU1387" s="1">
        <f t="shared" si="1063"/>
        <v>3</v>
      </c>
      <c r="BW1387" s="1">
        <f t="shared" si="1022"/>
        <v>0</v>
      </c>
      <c r="BX1387" s="1">
        <f t="shared" si="1022"/>
        <v>0</v>
      </c>
      <c r="BY1387" s="1">
        <f t="shared" si="1022"/>
        <v>0</v>
      </c>
      <c r="BZ1387" s="1">
        <f t="shared" si="1021"/>
        <v>0</v>
      </c>
      <c r="CA1387" s="1">
        <f t="shared" si="1021"/>
        <v>0</v>
      </c>
      <c r="CB1387" s="1">
        <f t="shared" si="1021"/>
        <v>0</v>
      </c>
      <c r="CC1387" s="1">
        <f t="shared" si="1021"/>
        <v>0</v>
      </c>
      <c r="CD1387" s="1">
        <f t="shared" si="1021"/>
        <v>50</v>
      </c>
      <c r="CE1387" s="1">
        <f t="shared" si="1021"/>
        <v>100</v>
      </c>
      <c r="CF1387" s="1">
        <f t="shared" si="1021"/>
        <v>150</v>
      </c>
      <c r="CW1387" s="1">
        <v>1369</v>
      </c>
      <c r="CX1387" s="1">
        <f t="shared" si="1048"/>
        <v>1</v>
      </c>
      <c r="CY1387" s="1" t="s">
        <v>37</v>
      </c>
      <c r="CZ1387" s="1">
        <v>1</v>
      </c>
      <c r="DB1387" s="1">
        <f t="shared" si="1064"/>
        <v>8</v>
      </c>
      <c r="DC1387" s="1" t="s">
        <v>43</v>
      </c>
      <c r="DD1387" s="1">
        <f t="shared" si="1049"/>
        <v>11</v>
      </c>
      <c r="DL1387" s="1">
        <v>1369</v>
      </c>
      <c r="DM1387" s="1">
        <f t="shared" si="1050"/>
        <v>7</v>
      </c>
      <c r="DN1387" s="1">
        <f t="shared" si="1051"/>
        <v>0</v>
      </c>
      <c r="DO1387" s="1" t="s">
        <v>37</v>
      </c>
      <c r="DP1387" s="1">
        <v>0</v>
      </c>
    </row>
    <row r="1388" spans="1:120" ht="15">
      <c r="A1388">
        <v>1370</v>
      </c>
      <c r="B1388">
        <v>2</v>
      </c>
      <c r="C1388" s="25">
        <v>11627</v>
      </c>
      <c r="D1388">
        <v>3</v>
      </c>
      <c r="E1388">
        <v>7</v>
      </c>
      <c r="F1388" t="s">
        <v>73</v>
      </c>
      <c r="G1388">
        <v>3</v>
      </c>
      <c r="H1388"/>
      <c r="I1388"/>
      <c r="J1388" s="1">
        <v>0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1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f t="shared" si="1023"/>
        <v>0</v>
      </c>
      <c r="AH1388" s="1">
        <f t="shared" si="1024"/>
        <v>0</v>
      </c>
      <c r="AI1388" s="1">
        <f t="shared" si="1025"/>
        <v>0</v>
      </c>
      <c r="AJ1388" s="1">
        <f t="shared" si="1026"/>
        <v>0</v>
      </c>
      <c r="AK1388" s="1">
        <f t="shared" si="1027"/>
        <v>0</v>
      </c>
      <c r="AL1388" s="1">
        <f t="shared" si="1028"/>
        <v>0</v>
      </c>
      <c r="AM1388" s="1">
        <f t="shared" si="1029"/>
        <v>0</v>
      </c>
      <c r="AN1388" s="1">
        <f t="shared" si="1029"/>
        <v>0</v>
      </c>
      <c r="AO1388" s="1">
        <f t="shared" si="1030"/>
        <v>0</v>
      </c>
      <c r="AP1388" s="1">
        <f t="shared" si="1031"/>
        <v>0</v>
      </c>
      <c r="AQ1388" s="1">
        <f t="shared" si="1032"/>
        <v>0</v>
      </c>
      <c r="AR1388" s="1">
        <f t="shared" si="1033"/>
        <v>80</v>
      </c>
      <c r="AS1388" s="1">
        <f t="shared" si="1034"/>
        <v>0</v>
      </c>
      <c r="AT1388" s="1">
        <f t="shared" si="1035"/>
        <v>0</v>
      </c>
      <c r="AU1388" s="1">
        <f t="shared" si="1036"/>
        <v>0</v>
      </c>
      <c r="AV1388" s="1">
        <f t="shared" si="1037"/>
        <v>0</v>
      </c>
      <c r="AW1388" s="1">
        <f t="shared" si="1038"/>
        <v>0</v>
      </c>
      <c r="AX1388" s="1">
        <f t="shared" si="1039"/>
        <v>0</v>
      </c>
      <c r="AY1388" s="1">
        <f t="shared" si="1040"/>
        <v>0</v>
      </c>
      <c r="AZ1388" s="1">
        <f t="shared" si="1041"/>
        <v>0</v>
      </c>
      <c r="BA1388" s="1">
        <f t="shared" si="1042"/>
        <v>0</v>
      </c>
      <c r="BB1388" s="1">
        <f t="shared" si="1043"/>
        <v>0</v>
      </c>
      <c r="BC1388" s="1">
        <f t="shared" si="1044"/>
        <v>0</v>
      </c>
      <c r="BD1388" s="1">
        <f t="shared" si="1045"/>
        <v>80</v>
      </c>
      <c r="BE1388" s="1" t="str">
        <f t="shared" si="1052"/>
        <v>Barge C</v>
      </c>
      <c r="BF1388" s="1">
        <f t="shared" si="1053"/>
        <v>5</v>
      </c>
      <c r="BG1388" s="3">
        <v>1370</v>
      </c>
      <c r="BH1388" s="1">
        <f t="shared" si="1065"/>
        <v>0</v>
      </c>
      <c r="BI1388" s="1">
        <f t="shared" si="1046"/>
        <v>0</v>
      </c>
      <c r="BJ1388" s="3">
        <v>1370</v>
      </c>
      <c r="BK1388" s="1">
        <f t="shared" si="1047"/>
        <v>6</v>
      </c>
      <c r="BL1388" s="1">
        <f t="shared" si="1054"/>
        <v>0</v>
      </c>
      <c r="BM1388" s="1">
        <f t="shared" si="1055"/>
        <v>0</v>
      </c>
      <c r="BN1388" s="1">
        <f t="shared" si="1056"/>
        <v>0</v>
      </c>
      <c r="BO1388" s="1">
        <f t="shared" si="1057"/>
        <v>0</v>
      </c>
      <c r="BP1388" s="1">
        <f t="shared" si="1058"/>
        <v>0</v>
      </c>
      <c r="BQ1388" s="1">
        <f t="shared" si="1059"/>
        <v>1</v>
      </c>
      <c r="BR1388" s="1">
        <f t="shared" si="1060"/>
        <v>2</v>
      </c>
      <c r="BS1388" s="1">
        <f t="shared" si="1061"/>
        <v>3</v>
      </c>
      <c r="BT1388" s="1">
        <f t="shared" si="1062"/>
        <v>4</v>
      </c>
      <c r="BU1388" s="1">
        <f t="shared" si="1063"/>
        <v>5</v>
      </c>
      <c r="BW1388" s="1">
        <f t="shared" si="1022"/>
        <v>0</v>
      </c>
      <c r="BX1388" s="1">
        <f t="shared" si="1022"/>
        <v>0</v>
      </c>
      <c r="BY1388" s="1">
        <f t="shared" si="1022"/>
        <v>0</v>
      </c>
      <c r="BZ1388" s="1">
        <f t="shared" si="1021"/>
        <v>0</v>
      </c>
      <c r="CA1388" s="1">
        <f t="shared" si="1021"/>
        <v>0</v>
      </c>
      <c r="CB1388" s="1">
        <f t="shared" si="1021"/>
        <v>70</v>
      </c>
      <c r="CC1388" s="1">
        <f t="shared" si="1021"/>
        <v>140</v>
      </c>
      <c r="CD1388" s="1">
        <f t="shared" si="1021"/>
        <v>210</v>
      </c>
      <c r="CE1388" s="1">
        <f t="shared" si="1021"/>
        <v>280</v>
      </c>
      <c r="CF1388" s="1">
        <f t="shared" si="1021"/>
        <v>350</v>
      </c>
      <c r="CW1388" s="1">
        <v>1370</v>
      </c>
      <c r="CX1388" s="1">
        <f t="shared" si="1048"/>
        <v>1</v>
      </c>
      <c r="CY1388" s="1" t="s">
        <v>37</v>
      </c>
      <c r="CZ1388" s="1">
        <v>1</v>
      </c>
      <c r="DB1388" s="1">
        <f t="shared" si="1064"/>
        <v>6</v>
      </c>
      <c r="DC1388" s="1" t="s">
        <v>43</v>
      </c>
      <c r="DD1388" s="1">
        <f t="shared" si="1049"/>
        <v>7</v>
      </c>
      <c r="DL1388" s="1">
        <v>1370</v>
      </c>
      <c r="DM1388" s="1">
        <f t="shared" si="1050"/>
        <v>4</v>
      </c>
      <c r="DN1388" s="1">
        <f t="shared" si="1051"/>
        <v>0</v>
      </c>
      <c r="DO1388" s="1" t="s">
        <v>37</v>
      </c>
      <c r="DP1388" s="1">
        <v>0</v>
      </c>
    </row>
    <row r="1389" spans="1:120" ht="15">
      <c r="A1389">
        <v>1371</v>
      </c>
      <c r="B1389">
        <v>1</v>
      </c>
      <c r="C1389" s="25">
        <v>5030</v>
      </c>
      <c r="D1389">
        <v>0</v>
      </c>
      <c r="E1389">
        <v>3</v>
      </c>
      <c r="F1389" t="s">
        <v>74</v>
      </c>
      <c r="G1389">
        <v>5</v>
      </c>
      <c r="H1389"/>
      <c r="I1389"/>
      <c r="J1389" s="1">
        <v>0</v>
      </c>
      <c r="K1389" s="1">
        <v>0</v>
      </c>
      <c r="L1389" s="1">
        <v>0</v>
      </c>
      <c r="M1389" s="1">
        <v>0</v>
      </c>
      <c r="N1389" s="1">
        <v>1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f t="shared" si="1023"/>
        <v>0</v>
      </c>
      <c r="AH1389" s="1">
        <f t="shared" si="1024"/>
        <v>0</v>
      </c>
      <c r="AI1389" s="1">
        <f t="shared" si="1025"/>
        <v>0</v>
      </c>
      <c r="AJ1389" s="1">
        <f t="shared" si="1026"/>
        <v>0</v>
      </c>
      <c r="AK1389" s="1">
        <f t="shared" si="1027"/>
        <v>40</v>
      </c>
      <c r="AL1389" s="1">
        <f t="shared" si="1028"/>
        <v>0</v>
      </c>
      <c r="AM1389" s="1">
        <f t="shared" si="1029"/>
        <v>0</v>
      </c>
      <c r="AN1389" s="1">
        <f t="shared" si="1029"/>
        <v>0</v>
      </c>
      <c r="AO1389" s="1">
        <f t="shared" si="1030"/>
        <v>0</v>
      </c>
      <c r="AP1389" s="1">
        <f t="shared" si="1031"/>
        <v>0</v>
      </c>
      <c r="AQ1389" s="1">
        <f t="shared" si="1032"/>
        <v>0</v>
      </c>
      <c r="AR1389" s="1">
        <f t="shared" si="1033"/>
        <v>0</v>
      </c>
      <c r="AS1389" s="1">
        <f t="shared" si="1034"/>
        <v>0</v>
      </c>
      <c r="AT1389" s="1">
        <f t="shared" si="1035"/>
        <v>0</v>
      </c>
      <c r="AU1389" s="1">
        <f t="shared" si="1036"/>
        <v>0</v>
      </c>
      <c r="AV1389" s="1">
        <f t="shared" si="1037"/>
        <v>0</v>
      </c>
      <c r="AW1389" s="1">
        <f t="shared" si="1038"/>
        <v>0</v>
      </c>
      <c r="AX1389" s="1">
        <f t="shared" si="1039"/>
        <v>0</v>
      </c>
      <c r="AY1389" s="1">
        <f t="shared" si="1040"/>
        <v>0</v>
      </c>
      <c r="AZ1389" s="1">
        <f t="shared" si="1041"/>
        <v>0</v>
      </c>
      <c r="BA1389" s="1">
        <f t="shared" si="1042"/>
        <v>0</v>
      </c>
      <c r="BB1389" s="1">
        <f t="shared" si="1043"/>
        <v>0</v>
      </c>
      <c r="BC1389" s="1">
        <f t="shared" si="1044"/>
        <v>0</v>
      </c>
      <c r="BD1389" s="1">
        <f t="shared" si="1045"/>
        <v>40</v>
      </c>
      <c r="BE1389" s="1" t="str">
        <f t="shared" si="1052"/>
        <v>Barge A</v>
      </c>
      <c r="BF1389" s="1">
        <f t="shared" si="1053"/>
        <v>2</v>
      </c>
      <c r="BG1389" s="3">
        <v>1371</v>
      </c>
      <c r="BH1389" s="1">
        <f t="shared" si="1065"/>
        <v>0</v>
      </c>
      <c r="BI1389" s="1">
        <f t="shared" si="1046"/>
        <v>0</v>
      </c>
      <c r="BJ1389" s="3">
        <v>1371</v>
      </c>
      <c r="BK1389" s="1">
        <f t="shared" si="1047"/>
        <v>5</v>
      </c>
      <c r="BL1389" s="1">
        <f t="shared" si="1054"/>
        <v>0</v>
      </c>
      <c r="BM1389" s="1">
        <f t="shared" si="1055"/>
        <v>0</v>
      </c>
      <c r="BN1389" s="1">
        <f t="shared" si="1056"/>
        <v>0</v>
      </c>
      <c r="BO1389" s="1">
        <f t="shared" si="1057"/>
        <v>0</v>
      </c>
      <c r="BP1389" s="1">
        <f t="shared" si="1058"/>
        <v>1</v>
      </c>
      <c r="BQ1389" s="1">
        <f t="shared" si="1059"/>
        <v>2</v>
      </c>
      <c r="BR1389" s="1">
        <f t="shared" si="1060"/>
        <v>3</v>
      </c>
      <c r="BS1389" s="1">
        <f t="shared" si="1061"/>
        <v>4</v>
      </c>
      <c r="BT1389" s="1">
        <f t="shared" si="1062"/>
        <v>5</v>
      </c>
      <c r="BU1389" s="1">
        <f t="shared" si="1063"/>
        <v>6</v>
      </c>
      <c r="BW1389" s="1">
        <f t="shared" si="1022"/>
        <v>0</v>
      </c>
      <c r="BX1389" s="1">
        <f t="shared" si="1022"/>
        <v>0</v>
      </c>
      <c r="BY1389" s="1">
        <f t="shared" si="1022"/>
        <v>0</v>
      </c>
      <c r="BZ1389" s="1">
        <f t="shared" si="1021"/>
        <v>0</v>
      </c>
      <c r="CA1389" s="1">
        <f t="shared" si="1021"/>
        <v>50</v>
      </c>
      <c r="CB1389" s="1">
        <f t="shared" si="1021"/>
        <v>100</v>
      </c>
      <c r="CC1389" s="1">
        <f t="shared" si="1021"/>
        <v>150</v>
      </c>
      <c r="CD1389" s="1">
        <f t="shared" si="1021"/>
        <v>200</v>
      </c>
      <c r="CE1389" s="1">
        <f t="shared" si="1021"/>
        <v>250</v>
      </c>
      <c r="CF1389" s="1">
        <f t="shared" si="1021"/>
        <v>300</v>
      </c>
      <c r="CW1389" s="1">
        <v>1371</v>
      </c>
      <c r="CX1389" s="1">
        <f t="shared" si="1048"/>
        <v>1</v>
      </c>
      <c r="CY1389" s="1" t="s">
        <v>37</v>
      </c>
      <c r="CZ1389" s="1">
        <v>1</v>
      </c>
      <c r="DB1389" s="1">
        <f t="shared" si="1064"/>
        <v>3</v>
      </c>
      <c r="DC1389" s="1" t="s">
        <v>43</v>
      </c>
      <c r="DD1389" s="1">
        <f t="shared" si="1049"/>
        <v>3</v>
      </c>
      <c r="DL1389" s="1">
        <v>1371</v>
      </c>
      <c r="DM1389" s="1">
        <f t="shared" si="1050"/>
        <v>1</v>
      </c>
      <c r="DN1389" s="1">
        <f t="shared" si="1051"/>
        <v>0</v>
      </c>
      <c r="DO1389" s="1" t="s">
        <v>37</v>
      </c>
      <c r="DP1389" s="1">
        <v>0</v>
      </c>
    </row>
    <row r="1390" spans="1:120" ht="15">
      <c r="A1390">
        <v>1372</v>
      </c>
      <c r="B1390">
        <v>2</v>
      </c>
      <c r="C1390" s="25">
        <v>11534</v>
      </c>
      <c r="D1390">
        <v>5</v>
      </c>
      <c r="E1390">
        <v>9</v>
      </c>
      <c r="F1390" t="s">
        <v>73</v>
      </c>
      <c r="G1390">
        <v>2</v>
      </c>
      <c r="H1390"/>
      <c r="I1390"/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1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f t="shared" si="1023"/>
        <v>0</v>
      </c>
      <c r="AH1390" s="1">
        <f t="shared" si="1024"/>
        <v>0</v>
      </c>
      <c r="AI1390" s="1">
        <f t="shared" si="1025"/>
        <v>0</v>
      </c>
      <c r="AJ1390" s="1">
        <f t="shared" si="1026"/>
        <v>0</v>
      </c>
      <c r="AK1390" s="1">
        <f t="shared" si="1027"/>
        <v>0</v>
      </c>
      <c r="AL1390" s="1">
        <f t="shared" si="1028"/>
        <v>0</v>
      </c>
      <c r="AM1390" s="1">
        <f t="shared" si="1029"/>
        <v>0</v>
      </c>
      <c r="AN1390" s="1">
        <f t="shared" si="1029"/>
        <v>0</v>
      </c>
      <c r="AO1390" s="1">
        <f t="shared" si="1030"/>
        <v>0</v>
      </c>
      <c r="AP1390" s="1">
        <f t="shared" si="1031"/>
        <v>0</v>
      </c>
      <c r="AQ1390" s="1">
        <f t="shared" si="1032"/>
        <v>0</v>
      </c>
      <c r="AR1390" s="1">
        <f t="shared" si="1033"/>
        <v>0</v>
      </c>
      <c r="AS1390" s="1">
        <f t="shared" si="1034"/>
        <v>0</v>
      </c>
      <c r="AT1390" s="1">
        <f t="shared" si="1035"/>
        <v>0</v>
      </c>
      <c r="AU1390" s="1">
        <f t="shared" si="1036"/>
        <v>0</v>
      </c>
      <c r="AV1390" s="1">
        <f t="shared" si="1037"/>
        <v>80</v>
      </c>
      <c r="AW1390" s="1">
        <f t="shared" si="1038"/>
        <v>0</v>
      </c>
      <c r="AX1390" s="1">
        <f t="shared" si="1039"/>
        <v>0</v>
      </c>
      <c r="AY1390" s="1">
        <f t="shared" si="1040"/>
        <v>0</v>
      </c>
      <c r="AZ1390" s="1">
        <f t="shared" si="1041"/>
        <v>0</v>
      </c>
      <c r="BA1390" s="1">
        <f t="shared" si="1042"/>
        <v>0</v>
      </c>
      <c r="BB1390" s="1">
        <f t="shared" si="1043"/>
        <v>0</v>
      </c>
      <c r="BC1390" s="1">
        <f t="shared" si="1044"/>
        <v>0</v>
      </c>
      <c r="BD1390" s="1">
        <f t="shared" si="1045"/>
        <v>80</v>
      </c>
      <c r="BE1390" s="1" t="str">
        <f t="shared" si="1052"/>
        <v>Barge D</v>
      </c>
      <c r="BF1390" s="1">
        <f t="shared" si="1053"/>
        <v>6</v>
      </c>
      <c r="BG1390" s="3">
        <v>1372</v>
      </c>
      <c r="BH1390" s="1">
        <f t="shared" si="1065"/>
        <v>0</v>
      </c>
      <c r="BI1390" s="1">
        <f t="shared" si="1046"/>
        <v>0</v>
      </c>
      <c r="BJ1390" s="3">
        <v>1372</v>
      </c>
      <c r="BK1390" s="1">
        <f t="shared" si="1047"/>
        <v>7</v>
      </c>
      <c r="BL1390" s="1">
        <f t="shared" si="1054"/>
        <v>0</v>
      </c>
      <c r="BM1390" s="1">
        <f t="shared" si="1055"/>
        <v>0</v>
      </c>
      <c r="BN1390" s="1">
        <f t="shared" si="1056"/>
        <v>0</v>
      </c>
      <c r="BO1390" s="1">
        <f t="shared" si="1057"/>
        <v>0</v>
      </c>
      <c r="BP1390" s="1">
        <f t="shared" si="1058"/>
        <v>0</v>
      </c>
      <c r="BQ1390" s="1">
        <f t="shared" si="1059"/>
        <v>0</v>
      </c>
      <c r="BR1390" s="1">
        <f t="shared" si="1060"/>
        <v>1</v>
      </c>
      <c r="BS1390" s="1">
        <f t="shared" si="1061"/>
        <v>2</v>
      </c>
      <c r="BT1390" s="1">
        <f t="shared" si="1062"/>
        <v>3</v>
      </c>
      <c r="BU1390" s="1">
        <f t="shared" si="1063"/>
        <v>4</v>
      </c>
      <c r="BW1390" s="1">
        <f t="shared" si="1022"/>
        <v>0</v>
      </c>
      <c r="BX1390" s="1">
        <f t="shared" si="1022"/>
        <v>0</v>
      </c>
      <c r="BY1390" s="1">
        <f t="shared" si="1022"/>
        <v>0</v>
      </c>
      <c r="BZ1390" s="1">
        <f t="shared" si="1021"/>
        <v>0</v>
      </c>
      <c r="CA1390" s="1">
        <f t="shared" si="1021"/>
        <v>0</v>
      </c>
      <c r="CB1390" s="1">
        <f t="shared" si="1021"/>
        <v>0</v>
      </c>
      <c r="CC1390" s="1">
        <f t="shared" ref="BZ1390:CF1426" si="1066">IF(BR1390&gt;0,IF($B1390=1,BR1390*50,BR1390*70),0)</f>
        <v>70</v>
      </c>
      <c r="CD1390" s="1">
        <f t="shared" si="1066"/>
        <v>140</v>
      </c>
      <c r="CE1390" s="1">
        <f t="shared" si="1066"/>
        <v>210</v>
      </c>
      <c r="CF1390" s="1">
        <f t="shared" si="1066"/>
        <v>280</v>
      </c>
      <c r="CW1390" s="1">
        <v>1372</v>
      </c>
      <c r="CX1390" s="1">
        <f t="shared" si="1048"/>
        <v>1</v>
      </c>
      <c r="CY1390" s="1" t="s">
        <v>37</v>
      </c>
      <c r="CZ1390" s="1">
        <v>1</v>
      </c>
      <c r="DB1390" s="1">
        <f t="shared" si="1064"/>
        <v>7</v>
      </c>
      <c r="DC1390" s="1" t="s">
        <v>43</v>
      </c>
      <c r="DD1390" s="1">
        <f t="shared" si="1049"/>
        <v>9</v>
      </c>
      <c r="DL1390" s="1">
        <v>1372</v>
      </c>
      <c r="DM1390" s="1">
        <f t="shared" si="1050"/>
        <v>6</v>
      </c>
      <c r="DN1390" s="1">
        <f t="shared" si="1051"/>
        <v>0</v>
      </c>
      <c r="DO1390" s="1" t="s">
        <v>37</v>
      </c>
      <c r="DP1390" s="1">
        <v>0</v>
      </c>
    </row>
    <row r="1391" spans="1:120" ht="15">
      <c r="A1391">
        <v>1373</v>
      </c>
      <c r="B1391">
        <v>2</v>
      </c>
      <c r="C1391" s="25">
        <v>11534</v>
      </c>
      <c r="D1391">
        <v>4</v>
      </c>
      <c r="E1391">
        <v>7</v>
      </c>
      <c r="F1391" t="s">
        <v>33</v>
      </c>
      <c r="G1391">
        <v>3</v>
      </c>
      <c r="H1391"/>
      <c r="I1391"/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1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  <c r="AG1391" s="1">
        <f t="shared" si="1023"/>
        <v>0</v>
      </c>
      <c r="AH1391" s="1">
        <f t="shared" si="1024"/>
        <v>0</v>
      </c>
      <c r="AI1391" s="1">
        <f t="shared" si="1025"/>
        <v>0</v>
      </c>
      <c r="AJ1391" s="1">
        <f t="shared" si="1026"/>
        <v>0</v>
      </c>
      <c r="AK1391" s="1">
        <f t="shared" si="1027"/>
        <v>0</v>
      </c>
      <c r="AL1391" s="1">
        <f t="shared" si="1028"/>
        <v>0</v>
      </c>
      <c r="AM1391" s="1">
        <f t="shared" si="1029"/>
        <v>0</v>
      </c>
      <c r="AN1391" s="1">
        <f t="shared" si="1029"/>
        <v>0</v>
      </c>
      <c r="AO1391" s="1">
        <f t="shared" si="1030"/>
        <v>0</v>
      </c>
      <c r="AP1391" s="1">
        <f t="shared" si="1031"/>
        <v>0</v>
      </c>
      <c r="AQ1391" s="1">
        <f t="shared" si="1032"/>
        <v>0</v>
      </c>
      <c r="AR1391" s="1">
        <f t="shared" si="1033"/>
        <v>0</v>
      </c>
      <c r="AS1391" s="1">
        <f t="shared" si="1034"/>
        <v>0</v>
      </c>
      <c r="AT1391" s="1">
        <f t="shared" si="1035"/>
        <v>0</v>
      </c>
      <c r="AU1391" s="1">
        <f t="shared" si="1036"/>
        <v>80</v>
      </c>
      <c r="AV1391" s="1">
        <f t="shared" si="1037"/>
        <v>0</v>
      </c>
      <c r="AW1391" s="1">
        <f t="shared" si="1038"/>
        <v>0</v>
      </c>
      <c r="AX1391" s="1">
        <f t="shared" si="1039"/>
        <v>0</v>
      </c>
      <c r="AY1391" s="1">
        <f t="shared" si="1040"/>
        <v>0</v>
      </c>
      <c r="AZ1391" s="1">
        <f t="shared" si="1041"/>
        <v>0</v>
      </c>
      <c r="BA1391" s="1">
        <f t="shared" si="1042"/>
        <v>0</v>
      </c>
      <c r="BB1391" s="1">
        <f t="shared" si="1043"/>
        <v>0</v>
      </c>
      <c r="BC1391" s="1">
        <f t="shared" si="1044"/>
        <v>0</v>
      </c>
      <c r="BD1391" s="1">
        <f t="shared" si="1045"/>
        <v>80</v>
      </c>
      <c r="BE1391" s="1" t="str">
        <f t="shared" si="1052"/>
        <v>Barge A</v>
      </c>
      <c r="BF1391" s="1">
        <f t="shared" si="1053"/>
        <v>6</v>
      </c>
      <c r="BG1391" s="3">
        <v>1373</v>
      </c>
      <c r="BH1391" s="1">
        <f t="shared" si="1065"/>
        <v>0</v>
      </c>
      <c r="BI1391" s="1">
        <f t="shared" si="1046"/>
        <v>0</v>
      </c>
      <c r="BJ1391" s="3">
        <v>1373</v>
      </c>
      <c r="BK1391" s="1">
        <f t="shared" si="1047"/>
        <v>7</v>
      </c>
      <c r="BL1391" s="1">
        <f t="shared" si="1054"/>
        <v>0</v>
      </c>
      <c r="BM1391" s="1">
        <f t="shared" si="1055"/>
        <v>0</v>
      </c>
      <c r="BN1391" s="1">
        <f t="shared" si="1056"/>
        <v>0</v>
      </c>
      <c r="BO1391" s="1">
        <f t="shared" si="1057"/>
        <v>0</v>
      </c>
      <c r="BP1391" s="1">
        <f t="shared" si="1058"/>
        <v>0</v>
      </c>
      <c r="BQ1391" s="1">
        <f t="shared" si="1059"/>
        <v>0</v>
      </c>
      <c r="BR1391" s="1">
        <f t="shared" si="1060"/>
        <v>1</v>
      </c>
      <c r="BS1391" s="1">
        <f t="shared" si="1061"/>
        <v>2</v>
      </c>
      <c r="BT1391" s="1">
        <f t="shared" si="1062"/>
        <v>3</v>
      </c>
      <c r="BU1391" s="1">
        <f t="shared" si="1063"/>
        <v>4</v>
      </c>
      <c r="BW1391" s="1">
        <f t="shared" si="1022"/>
        <v>0</v>
      </c>
      <c r="BX1391" s="1">
        <f t="shared" si="1022"/>
        <v>0</v>
      </c>
      <c r="BY1391" s="1">
        <f t="shared" si="1022"/>
        <v>0</v>
      </c>
      <c r="BZ1391" s="1">
        <f t="shared" si="1066"/>
        <v>0</v>
      </c>
      <c r="CA1391" s="1">
        <f t="shared" si="1066"/>
        <v>0</v>
      </c>
      <c r="CB1391" s="1">
        <f t="shared" si="1066"/>
        <v>0</v>
      </c>
      <c r="CC1391" s="1">
        <f t="shared" si="1066"/>
        <v>70</v>
      </c>
      <c r="CD1391" s="1">
        <f t="shared" si="1066"/>
        <v>140</v>
      </c>
      <c r="CE1391" s="1">
        <f t="shared" si="1066"/>
        <v>210</v>
      </c>
      <c r="CF1391" s="1">
        <f t="shared" si="1066"/>
        <v>280</v>
      </c>
      <c r="CW1391" s="1">
        <v>1373</v>
      </c>
      <c r="CX1391" s="1">
        <f t="shared" si="1048"/>
        <v>1</v>
      </c>
      <c r="CY1391" s="1" t="s">
        <v>37</v>
      </c>
      <c r="CZ1391" s="1">
        <v>1</v>
      </c>
      <c r="DB1391" s="1">
        <f t="shared" si="1064"/>
        <v>7</v>
      </c>
      <c r="DC1391" s="1" t="s">
        <v>43</v>
      </c>
      <c r="DD1391" s="1">
        <f t="shared" si="1049"/>
        <v>7</v>
      </c>
      <c r="DL1391" s="1">
        <v>1373</v>
      </c>
      <c r="DM1391" s="1">
        <f t="shared" si="1050"/>
        <v>5</v>
      </c>
      <c r="DN1391" s="1">
        <f t="shared" si="1051"/>
        <v>0</v>
      </c>
      <c r="DO1391" s="1" t="s">
        <v>37</v>
      </c>
      <c r="DP1391" s="1">
        <v>0</v>
      </c>
    </row>
    <row r="1392" spans="1:120" ht="15">
      <c r="A1392">
        <v>1374</v>
      </c>
      <c r="B1392">
        <v>2</v>
      </c>
      <c r="C1392" s="25">
        <v>13025</v>
      </c>
      <c r="D1392">
        <v>5</v>
      </c>
      <c r="E1392">
        <v>10</v>
      </c>
      <c r="F1392" t="s">
        <v>73</v>
      </c>
      <c r="G1392">
        <v>5</v>
      </c>
      <c r="H1392"/>
      <c r="I1392"/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1</v>
      </c>
      <c r="AF1392" s="1">
        <v>0</v>
      </c>
      <c r="AG1392" s="1">
        <f t="shared" si="1023"/>
        <v>0</v>
      </c>
      <c r="AH1392" s="1">
        <f t="shared" si="1024"/>
        <v>0</v>
      </c>
      <c r="AI1392" s="1">
        <f t="shared" si="1025"/>
        <v>0</v>
      </c>
      <c r="AJ1392" s="1">
        <f t="shared" si="1026"/>
        <v>0</v>
      </c>
      <c r="AK1392" s="1">
        <f t="shared" si="1027"/>
        <v>0</v>
      </c>
      <c r="AL1392" s="1">
        <f t="shared" si="1028"/>
        <v>0</v>
      </c>
      <c r="AM1392" s="1">
        <f t="shared" si="1029"/>
        <v>0</v>
      </c>
      <c r="AN1392" s="1">
        <f t="shared" si="1029"/>
        <v>0</v>
      </c>
      <c r="AO1392" s="1">
        <f t="shared" si="1030"/>
        <v>0</v>
      </c>
      <c r="AP1392" s="1">
        <f t="shared" si="1031"/>
        <v>0</v>
      </c>
      <c r="AQ1392" s="1">
        <f t="shared" si="1032"/>
        <v>0</v>
      </c>
      <c r="AR1392" s="1">
        <f t="shared" si="1033"/>
        <v>0</v>
      </c>
      <c r="AS1392" s="1">
        <f t="shared" si="1034"/>
        <v>0</v>
      </c>
      <c r="AT1392" s="1">
        <f t="shared" si="1035"/>
        <v>0</v>
      </c>
      <c r="AU1392" s="1">
        <f t="shared" si="1036"/>
        <v>0</v>
      </c>
      <c r="AV1392" s="1">
        <f t="shared" si="1037"/>
        <v>0</v>
      </c>
      <c r="AW1392" s="1">
        <f t="shared" si="1038"/>
        <v>0</v>
      </c>
      <c r="AX1392" s="1">
        <f t="shared" si="1039"/>
        <v>0</v>
      </c>
      <c r="AY1392" s="1">
        <f t="shared" si="1040"/>
        <v>0</v>
      </c>
      <c r="AZ1392" s="1">
        <f t="shared" si="1041"/>
        <v>0</v>
      </c>
      <c r="BA1392" s="1">
        <f t="shared" si="1042"/>
        <v>0</v>
      </c>
      <c r="BB1392" s="1">
        <f t="shared" si="1043"/>
        <v>80</v>
      </c>
      <c r="BC1392" s="1">
        <f t="shared" si="1044"/>
        <v>0</v>
      </c>
      <c r="BD1392" s="1">
        <f t="shared" si="1045"/>
        <v>80</v>
      </c>
      <c r="BE1392" s="1" t="str">
        <f t="shared" si="1052"/>
        <v>Barge B</v>
      </c>
      <c r="BF1392" s="1">
        <f t="shared" si="1053"/>
        <v>9</v>
      </c>
      <c r="BG1392" s="3">
        <v>1374</v>
      </c>
      <c r="BH1392" s="1">
        <f t="shared" si="1065"/>
        <v>0</v>
      </c>
      <c r="BI1392" s="1">
        <f t="shared" si="1046"/>
        <v>0</v>
      </c>
      <c r="BJ1392" s="3">
        <v>1374</v>
      </c>
      <c r="BK1392" s="1">
        <f t="shared" si="1047"/>
        <v>10</v>
      </c>
      <c r="BL1392" s="1">
        <f t="shared" si="1054"/>
        <v>0</v>
      </c>
      <c r="BM1392" s="1">
        <f t="shared" si="1055"/>
        <v>0</v>
      </c>
      <c r="BN1392" s="1">
        <f t="shared" si="1056"/>
        <v>0</v>
      </c>
      <c r="BO1392" s="1">
        <f t="shared" si="1057"/>
        <v>0</v>
      </c>
      <c r="BP1392" s="1">
        <f t="shared" si="1058"/>
        <v>0</v>
      </c>
      <c r="BQ1392" s="1">
        <f t="shared" si="1059"/>
        <v>0</v>
      </c>
      <c r="BR1392" s="1">
        <f t="shared" si="1060"/>
        <v>0</v>
      </c>
      <c r="BS1392" s="1">
        <f t="shared" si="1061"/>
        <v>0</v>
      </c>
      <c r="BT1392" s="1">
        <f t="shared" si="1062"/>
        <v>0</v>
      </c>
      <c r="BU1392" s="1">
        <f t="shared" si="1063"/>
        <v>1</v>
      </c>
      <c r="BW1392" s="1">
        <f t="shared" si="1022"/>
        <v>0</v>
      </c>
      <c r="BX1392" s="1">
        <f t="shared" si="1022"/>
        <v>0</v>
      </c>
      <c r="BY1392" s="1">
        <f t="shared" si="1022"/>
        <v>0</v>
      </c>
      <c r="BZ1392" s="1">
        <f t="shared" si="1066"/>
        <v>0</v>
      </c>
      <c r="CA1392" s="1">
        <f t="shared" si="1066"/>
        <v>0</v>
      </c>
      <c r="CB1392" s="1">
        <f t="shared" si="1066"/>
        <v>0</v>
      </c>
      <c r="CC1392" s="1">
        <f t="shared" si="1066"/>
        <v>0</v>
      </c>
      <c r="CD1392" s="1">
        <f t="shared" si="1066"/>
        <v>0</v>
      </c>
      <c r="CE1392" s="1">
        <f t="shared" si="1066"/>
        <v>0</v>
      </c>
      <c r="CF1392" s="1">
        <f t="shared" si="1066"/>
        <v>70</v>
      </c>
      <c r="CW1392" s="1">
        <v>1374</v>
      </c>
      <c r="CX1392" s="1">
        <f t="shared" si="1048"/>
        <v>1</v>
      </c>
      <c r="CY1392" s="1" t="s">
        <v>37</v>
      </c>
      <c r="CZ1392" s="1">
        <v>1</v>
      </c>
      <c r="DB1392" s="1">
        <f t="shared" si="1064"/>
        <v>10</v>
      </c>
      <c r="DC1392" s="1" t="s">
        <v>43</v>
      </c>
      <c r="DD1392" s="1">
        <f t="shared" si="1049"/>
        <v>10</v>
      </c>
      <c r="DL1392" s="1">
        <v>1374</v>
      </c>
      <c r="DM1392" s="1">
        <f t="shared" si="1050"/>
        <v>6</v>
      </c>
      <c r="DN1392" s="1">
        <f t="shared" si="1051"/>
        <v>0</v>
      </c>
      <c r="DO1392" s="1" t="s">
        <v>37</v>
      </c>
      <c r="DP1392" s="1">
        <v>0</v>
      </c>
    </row>
    <row r="1393" spans="1:120" ht="15">
      <c r="A1393">
        <v>1375</v>
      </c>
      <c r="B1393">
        <v>2</v>
      </c>
      <c r="C1393" s="25">
        <v>13025</v>
      </c>
      <c r="D1393">
        <v>1</v>
      </c>
      <c r="E1393">
        <v>6</v>
      </c>
      <c r="F1393" t="s">
        <v>35</v>
      </c>
      <c r="G1393">
        <v>4</v>
      </c>
      <c r="H1393"/>
      <c r="I1393"/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0</v>
      </c>
      <c r="P1393" s="1">
        <v>0</v>
      </c>
      <c r="Q1393" s="1">
        <v>0</v>
      </c>
      <c r="R1393" s="1">
        <v>0</v>
      </c>
      <c r="S1393" s="1">
        <v>0</v>
      </c>
      <c r="T1393" s="1"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v>0</v>
      </c>
      <c r="AD1393" s="1">
        <v>0</v>
      </c>
      <c r="AE1393" s="1">
        <v>0</v>
      </c>
      <c r="AF1393" s="1">
        <v>0</v>
      </c>
      <c r="AG1393" s="1">
        <f t="shared" si="1023"/>
        <v>0</v>
      </c>
      <c r="AH1393" s="1">
        <f t="shared" si="1024"/>
        <v>0</v>
      </c>
      <c r="AI1393" s="1">
        <f t="shared" si="1025"/>
        <v>0</v>
      </c>
      <c r="AJ1393" s="1">
        <f t="shared" si="1026"/>
        <v>0</v>
      </c>
      <c r="AK1393" s="1">
        <f t="shared" si="1027"/>
        <v>80</v>
      </c>
      <c r="AL1393" s="1">
        <f t="shared" si="1028"/>
        <v>0</v>
      </c>
      <c r="AM1393" s="1">
        <f t="shared" si="1029"/>
        <v>0</v>
      </c>
      <c r="AN1393" s="1">
        <f t="shared" si="1029"/>
        <v>0</v>
      </c>
      <c r="AO1393" s="1">
        <f t="shared" si="1030"/>
        <v>0</v>
      </c>
      <c r="AP1393" s="1">
        <f t="shared" si="1031"/>
        <v>0</v>
      </c>
      <c r="AQ1393" s="1">
        <f t="shared" si="1032"/>
        <v>0</v>
      </c>
      <c r="AR1393" s="1">
        <f t="shared" si="1033"/>
        <v>0</v>
      </c>
      <c r="AS1393" s="1">
        <f t="shared" si="1034"/>
        <v>0</v>
      </c>
      <c r="AT1393" s="1">
        <f t="shared" si="1035"/>
        <v>0</v>
      </c>
      <c r="AU1393" s="1">
        <f t="shared" si="1036"/>
        <v>0</v>
      </c>
      <c r="AV1393" s="1">
        <f t="shared" si="1037"/>
        <v>0</v>
      </c>
      <c r="AW1393" s="1">
        <f t="shared" si="1038"/>
        <v>0</v>
      </c>
      <c r="AX1393" s="1">
        <f t="shared" si="1039"/>
        <v>0</v>
      </c>
      <c r="AY1393" s="1">
        <f t="shared" si="1040"/>
        <v>0</v>
      </c>
      <c r="AZ1393" s="1">
        <f t="shared" si="1041"/>
        <v>0</v>
      </c>
      <c r="BA1393" s="1">
        <f t="shared" si="1042"/>
        <v>0</v>
      </c>
      <c r="BB1393" s="1">
        <f t="shared" si="1043"/>
        <v>0</v>
      </c>
      <c r="BC1393" s="1">
        <f t="shared" si="1044"/>
        <v>0</v>
      </c>
      <c r="BD1393" s="1">
        <f t="shared" si="1045"/>
        <v>80</v>
      </c>
      <c r="BE1393" s="1" t="str">
        <f t="shared" si="1052"/>
        <v>Barge A</v>
      </c>
      <c r="BF1393" s="1">
        <f t="shared" si="1053"/>
        <v>2</v>
      </c>
      <c r="BG1393" s="3">
        <v>1375</v>
      </c>
      <c r="BH1393" s="1">
        <f t="shared" si="1065"/>
        <v>0</v>
      </c>
      <c r="BI1393" s="1">
        <f t="shared" si="1046"/>
        <v>0</v>
      </c>
      <c r="BJ1393" s="3">
        <v>1375</v>
      </c>
      <c r="BK1393" s="1">
        <f t="shared" si="1047"/>
        <v>5</v>
      </c>
      <c r="BL1393" s="1">
        <f t="shared" si="1054"/>
        <v>0</v>
      </c>
      <c r="BM1393" s="1">
        <f t="shared" si="1055"/>
        <v>0</v>
      </c>
      <c r="BN1393" s="1">
        <f t="shared" si="1056"/>
        <v>0</v>
      </c>
      <c r="BO1393" s="1">
        <f t="shared" si="1057"/>
        <v>0</v>
      </c>
      <c r="BP1393" s="1">
        <f t="shared" si="1058"/>
        <v>1</v>
      </c>
      <c r="BQ1393" s="1">
        <f t="shared" si="1059"/>
        <v>2</v>
      </c>
      <c r="BR1393" s="1">
        <f t="shared" si="1060"/>
        <v>3</v>
      </c>
      <c r="BS1393" s="1">
        <f t="shared" si="1061"/>
        <v>4</v>
      </c>
      <c r="BT1393" s="1">
        <f t="shared" si="1062"/>
        <v>5</v>
      </c>
      <c r="BU1393" s="1">
        <f t="shared" si="1063"/>
        <v>6</v>
      </c>
      <c r="BW1393" s="1">
        <f t="shared" si="1022"/>
        <v>0</v>
      </c>
      <c r="BX1393" s="1">
        <f t="shared" si="1022"/>
        <v>0</v>
      </c>
      <c r="BY1393" s="1">
        <f t="shared" si="1022"/>
        <v>0</v>
      </c>
      <c r="BZ1393" s="1">
        <f t="shared" si="1066"/>
        <v>0</v>
      </c>
      <c r="CA1393" s="1">
        <f t="shared" si="1066"/>
        <v>70</v>
      </c>
      <c r="CB1393" s="1">
        <f t="shared" si="1066"/>
        <v>140</v>
      </c>
      <c r="CC1393" s="1">
        <f t="shared" si="1066"/>
        <v>210</v>
      </c>
      <c r="CD1393" s="1">
        <f t="shared" si="1066"/>
        <v>280</v>
      </c>
      <c r="CE1393" s="1">
        <f t="shared" si="1066"/>
        <v>350</v>
      </c>
      <c r="CF1393" s="1">
        <f t="shared" si="1066"/>
        <v>420</v>
      </c>
      <c r="CW1393" s="1">
        <v>1375</v>
      </c>
      <c r="CX1393" s="1">
        <f t="shared" si="1048"/>
        <v>1</v>
      </c>
      <c r="CY1393" s="1" t="s">
        <v>37</v>
      </c>
      <c r="CZ1393" s="1">
        <v>1</v>
      </c>
      <c r="DB1393" s="1">
        <f t="shared" si="1064"/>
        <v>3</v>
      </c>
      <c r="DC1393" s="1" t="s">
        <v>43</v>
      </c>
      <c r="DD1393" s="1">
        <f t="shared" si="1049"/>
        <v>6</v>
      </c>
      <c r="DL1393" s="1">
        <v>1375</v>
      </c>
      <c r="DM1393" s="1">
        <f t="shared" si="1050"/>
        <v>2</v>
      </c>
      <c r="DN1393" s="1">
        <f t="shared" si="1051"/>
        <v>0</v>
      </c>
      <c r="DO1393" s="1" t="s">
        <v>37</v>
      </c>
      <c r="DP1393" s="1">
        <v>0</v>
      </c>
    </row>
    <row r="1394" spans="1:120" ht="15">
      <c r="A1394">
        <v>1376</v>
      </c>
      <c r="B1394">
        <v>2</v>
      </c>
      <c r="C1394" s="25">
        <v>26309</v>
      </c>
      <c r="D1394">
        <v>2</v>
      </c>
      <c r="E1394">
        <v>6</v>
      </c>
      <c r="F1394" t="s">
        <v>94</v>
      </c>
      <c r="G1394">
        <v>4</v>
      </c>
      <c r="H1394"/>
      <c r="I1394"/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1">
        <v>0</v>
      </c>
      <c r="T1394" s="1">
        <v>0</v>
      </c>
      <c r="U1394" s="1">
        <v>1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v>0</v>
      </c>
      <c r="AD1394" s="1">
        <v>0</v>
      </c>
      <c r="AE1394" s="1">
        <v>0</v>
      </c>
      <c r="AF1394" s="1">
        <v>0</v>
      </c>
      <c r="AG1394" s="1">
        <f t="shared" si="1023"/>
        <v>0</v>
      </c>
      <c r="AH1394" s="1">
        <f t="shared" si="1024"/>
        <v>0</v>
      </c>
      <c r="AI1394" s="1">
        <f t="shared" si="1025"/>
        <v>0</v>
      </c>
      <c r="AJ1394" s="1">
        <f t="shared" si="1026"/>
        <v>0</v>
      </c>
      <c r="AK1394" s="1">
        <f t="shared" si="1027"/>
        <v>0</v>
      </c>
      <c r="AL1394" s="1">
        <f t="shared" si="1028"/>
        <v>0</v>
      </c>
      <c r="AM1394" s="1">
        <f t="shared" si="1029"/>
        <v>0</v>
      </c>
      <c r="AN1394" s="1">
        <f t="shared" si="1029"/>
        <v>0</v>
      </c>
      <c r="AO1394" s="1">
        <f t="shared" si="1030"/>
        <v>0</v>
      </c>
      <c r="AP1394" s="1">
        <f t="shared" si="1031"/>
        <v>0</v>
      </c>
      <c r="AQ1394" s="1">
        <f t="shared" si="1032"/>
        <v>0</v>
      </c>
      <c r="AR1394" s="1">
        <f t="shared" si="1033"/>
        <v>80</v>
      </c>
      <c r="AS1394" s="1">
        <f t="shared" si="1034"/>
        <v>0</v>
      </c>
      <c r="AT1394" s="1">
        <f t="shared" si="1035"/>
        <v>0</v>
      </c>
      <c r="AU1394" s="1">
        <f t="shared" si="1036"/>
        <v>0</v>
      </c>
      <c r="AV1394" s="1">
        <f t="shared" si="1037"/>
        <v>0</v>
      </c>
      <c r="AW1394" s="1">
        <f t="shared" si="1038"/>
        <v>0</v>
      </c>
      <c r="AX1394" s="1">
        <f t="shared" si="1039"/>
        <v>0</v>
      </c>
      <c r="AY1394" s="1">
        <f t="shared" si="1040"/>
        <v>0</v>
      </c>
      <c r="AZ1394" s="1">
        <f t="shared" si="1041"/>
        <v>0</v>
      </c>
      <c r="BA1394" s="1">
        <f t="shared" si="1042"/>
        <v>0</v>
      </c>
      <c r="BB1394" s="1">
        <f t="shared" si="1043"/>
        <v>0</v>
      </c>
      <c r="BC1394" s="1">
        <f t="shared" si="1044"/>
        <v>0</v>
      </c>
      <c r="BD1394" s="1">
        <f t="shared" si="1045"/>
        <v>80</v>
      </c>
      <c r="BE1394" s="1" t="str">
        <f t="shared" si="1052"/>
        <v>Barge C</v>
      </c>
      <c r="BF1394" s="1">
        <f t="shared" si="1053"/>
        <v>5</v>
      </c>
      <c r="BG1394" s="3">
        <v>1376</v>
      </c>
      <c r="BH1394" s="1">
        <f t="shared" si="1065"/>
        <v>0</v>
      </c>
      <c r="BI1394" s="1">
        <f t="shared" si="1046"/>
        <v>0</v>
      </c>
      <c r="BJ1394" s="3">
        <v>1376</v>
      </c>
      <c r="BK1394" s="1">
        <f t="shared" si="1047"/>
        <v>6</v>
      </c>
      <c r="BL1394" s="1">
        <f t="shared" si="1054"/>
        <v>0</v>
      </c>
      <c r="BM1394" s="1">
        <f t="shared" si="1055"/>
        <v>0</v>
      </c>
      <c r="BN1394" s="1">
        <f t="shared" si="1056"/>
        <v>0</v>
      </c>
      <c r="BO1394" s="1">
        <f t="shared" si="1057"/>
        <v>0</v>
      </c>
      <c r="BP1394" s="1">
        <f t="shared" si="1058"/>
        <v>0</v>
      </c>
      <c r="BQ1394" s="1">
        <f t="shared" si="1059"/>
        <v>1</v>
      </c>
      <c r="BR1394" s="1">
        <f t="shared" si="1060"/>
        <v>2</v>
      </c>
      <c r="BS1394" s="1">
        <f t="shared" si="1061"/>
        <v>3</v>
      </c>
      <c r="BT1394" s="1">
        <f t="shared" si="1062"/>
        <v>4</v>
      </c>
      <c r="BU1394" s="1">
        <f t="shared" si="1063"/>
        <v>5</v>
      </c>
      <c r="BW1394" s="1">
        <f t="shared" si="1022"/>
        <v>0</v>
      </c>
      <c r="BX1394" s="1">
        <f t="shared" si="1022"/>
        <v>0</v>
      </c>
      <c r="BY1394" s="1">
        <f t="shared" si="1022"/>
        <v>0</v>
      </c>
      <c r="BZ1394" s="1">
        <f t="shared" si="1066"/>
        <v>0</v>
      </c>
      <c r="CA1394" s="1">
        <f t="shared" si="1066"/>
        <v>0</v>
      </c>
      <c r="CB1394" s="1">
        <f t="shared" si="1066"/>
        <v>70</v>
      </c>
      <c r="CC1394" s="1">
        <f t="shared" si="1066"/>
        <v>140</v>
      </c>
      <c r="CD1394" s="1">
        <f t="shared" si="1066"/>
        <v>210</v>
      </c>
      <c r="CE1394" s="1">
        <f t="shared" si="1066"/>
        <v>280</v>
      </c>
      <c r="CF1394" s="1">
        <f t="shared" si="1066"/>
        <v>350</v>
      </c>
      <c r="CW1394" s="1">
        <v>1376</v>
      </c>
      <c r="CX1394" s="1">
        <f t="shared" si="1048"/>
        <v>1</v>
      </c>
      <c r="CY1394" s="1" t="s">
        <v>37</v>
      </c>
      <c r="CZ1394" s="1">
        <v>1</v>
      </c>
      <c r="DB1394" s="1">
        <f t="shared" si="1064"/>
        <v>6</v>
      </c>
      <c r="DC1394" s="1" t="s">
        <v>43</v>
      </c>
      <c r="DD1394" s="1">
        <f t="shared" si="1049"/>
        <v>6</v>
      </c>
      <c r="DL1394" s="1">
        <v>1376</v>
      </c>
      <c r="DM1394" s="1">
        <f t="shared" si="1050"/>
        <v>3</v>
      </c>
      <c r="DN1394" s="1">
        <f t="shared" si="1051"/>
        <v>0</v>
      </c>
      <c r="DO1394" s="1" t="s">
        <v>37</v>
      </c>
      <c r="DP1394" s="1">
        <v>0</v>
      </c>
    </row>
    <row r="1395" spans="1:120" ht="15">
      <c r="A1395">
        <v>1377</v>
      </c>
      <c r="B1395">
        <v>2</v>
      </c>
      <c r="C1395" s="25">
        <v>26309</v>
      </c>
      <c r="D1395">
        <v>-1</v>
      </c>
      <c r="E1395">
        <v>2</v>
      </c>
      <c r="F1395" t="s">
        <v>94</v>
      </c>
      <c r="G1395">
        <v>3</v>
      </c>
      <c r="H1395"/>
      <c r="I1395"/>
      <c r="J1395" s="1">
        <v>0</v>
      </c>
      <c r="K1395" s="1">
        <v>0</v>
      </c>
      <c r="L1395" s="1">
        <v>1</v>
      </c>
      <c r="M1395" s="1">
        <v>0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S1395" s="1">
        <v>0</v>
      </c>
      <c r="T1395" s="1"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v>0</v>
      </c>
      <c r="AD1395" s="1">
        <v>0</v>
      </c>
      <c r="AE1395" s="1">
        <v>0</v>
      </c>
      <c r="AF1395" s="1">
        <v>0</v>
      </c>
      <c r="AG1395" s="1">
        <f t="shared" si="1023"/>
        <v>0</v>
      </c>
      <c r="AH1395" s="1">
        <f t="shared" si="1024"/>
        <v>0</v>
      </c>
      <c r="AI1395" s="1">
        <f t="shared" si="1025"/>
        <v>80</v>
      </c>
      <c r="AJ1395" s="1">
        <f t="shared" si="1026"/>
        <v>0</v>
      </c>
      <c r="AK1395" s="1">
        <f t="shared" si="1027"/>
        <v>0</v>
      </c>
      <c r="AL1395" s="1">
        <f t="shared" si="1028"/>
        <v>0</v>
      </c>
      <c r="AM1395" s="1">
        <f t="shared" si="1029"/>
        <v>0</v>
      </c>
      <c r="AN1395" s="1">
        <f t="shared" si="1029"/>
        <v>0</v>
      </c>
      <c r="AO1395" s="1">
        <f t="shared" si="1030"/>
        <v>0</v>
      </c>
      <c r="AP1395" s="1">
        <f t="shared" si="1031"/>
        <v>0</v>
      </c>
      <c r="AQ1395" s="1">
        <f t="shared" si="1032"/>
        <v>0</v>
      </c>
      <c r="AR1395" s="1">
        <f t="shared" si="1033"/>
        <v>0</v>
      </c>
      <c r="AS1395" s="1">
        <f t="shared" si="1034"/>
        <v>0</v>
      </c>
      <c r="AT1395" s="1">
        <f t="shared" si="1035"/>
        <v>0</v>
      </c>
      <c r="AU1395" s="1">
        <f t="shared" si="1036"/>
        <v>0</v>
      </c>
      <c r="AV1395" s="1">
        <f t="shared" si="1037"/>
        <v>0</v>
      </c>
      <c r="AW1395" s="1">
        <f t="shared" si="1038"/>
        <v>0</v>
      </c>
      <c r="AX1395" s="1">
        <f t="shared" si="1039"/>
        <v>0</v>
      </c>
      <c r="AY1395" s="1">
        <f t="shared" si="1040"/>
        <v>0</v>
      </c>
      <c r="AZ1395" s="1">
        <f t="shared" si="1041"/>
        <v>0</v>
      </c>
      <c r="BA1395" s="1">
        <f t="shared" si="1042"/>
        <v>0</v>
      </c>
      <c r="BB1395" s="1">
        <f t="shared" si="1043"/>
        <v>0</v>
      </c>
      <c r="BC1395" s="1">
        <f t="shared" si="1044"/>
        <v>0</v>
      </c>
      <c r="BD1395" s="1">
        <f t="shared" si="1045"/>
        <v>80</v>
      </c>
      <c r="BE1395" s="1" t="str">
        <f t="shared" si="1052"/>
        <v>Barge E</v>
      </c>
      <c r="BF1395" s="1">
        <f t="shared" si="1053"/>
        <v>1</v>
      </c>
      <c r="BG1395" s="3">
        <v>1377</v>
      </c>
      <c r="BH1395" s="1">
        <f t="shared" si="1065"/>
        <v>0</v>
      </c>
      <c r="BI1395" s="1">
        <f t="shared" si="1046"/>
        <v>0</v>
      </c>
      <c r="BJ1395" s="3">
        <v>1377</v>
      </c>
      <c r="BK1395" s="1">
        <f t="shared" si="1047"/>
        <v>2</v>
      </c>
      <c r="BL1395" s="1">
        <f t="shared" si="1054"/>
        <v>0</v>
      </c>
      <c r="BM1395" s="1">
        <f t="shared" si="1055"/>
        <v>1</v>
      </c>
      <c r="BN1395" s="1">
        <f t="shared" si="1056"/>
        <v>2</v>
      </c>
      <c r="BO1395" s="1">
        <f t="shared" si="1057"/>
        <v>3</v>
      </c>
      <c r="BP1395" s="1">
        <f t="shared" si="1058"/>
        <v>4</v>
      </c>
      <c r="BQ1395" s="1">
        <f t="shared" si="1059"/>
        <v>5</v>
      </c>
      <c r="BR1395" s="1">
        <f t="shared" si="1060"/>
        <v>6</v>
      </c>
      <c r="BS1395" s="1">
        <f t="shared" si="1061"/>
        <v>7</v>
      </c>
      <c r="BT1395" s="1">
        <f t="shared" si="1062"/>
        <v>8</v>
      </c>
      <c r="BU1395" s="1">
        <f t="shared" si="1063"/>
        <v>9</v>
      </c>
      <c r="BW1395" s="1">
        <f t="shared" si="1022"/>
        <v>0</v>
      </c>
      <c r="BX1395" s="1">
        <f t="shared" si="1022"/>
        <v>70</v>
      </c>
      <c r="BY1395" s="1">
        <f t="shared" si="1022"/>
        <v>140</v>
      </c>
      <c r="BZ1395" s="1">
        <f t="shared" si="1066"/>
        <v>210</v>
      </c>
      <c r="CA1395" s="1">
        <f t="shared" si="1066"/>
        <v>280</v>
      </c>
      <c r="CB1395" s="1">
        <f t="shared" si="1066"/>
        <v>350</v>
      </c>
      <c r="CC1395" s="1">
        <f t="shared" si="1066"/>
        <v>420</v>
      </c>
      <c r="CD1395" s="1">
        <f t="shared" si="1066"/>
        <v>490</v>
      </c>
      <c r="CE1395" s="1">
        <f t="shared" si="1066"/>
        <v>560</v>
      </c>
      <c r="CF1395" s="1">
        <f t="shared" si="1066"/>
        <v>630</v>
      </c>
      <c r="CW1395" s="1">
        <v>1377</v>
      </c>
      <c r="CX1395" s="1">
        <f t="shared" si="1048"/>
        <v>1</v>
      </c>
      <c r="CY1395" s="1" t="s">
        <v>37</v>
      </c>
      <c r="CZ1395" s="1">
        <v>1</v>
      </c>
      <c r="DB1395" s="1">
        <f t="shared" si="1064"/>
        <v>2</v>
      </c>
      <c r="DC1395" s="1" t="s">
        <v>43</v>
      </c>
      <c r="DD1395" s="1">
        <f t="shared" si="1049"/>
        <v>2</v>
      </c>
      <c r="DL1395" s="1">
        <v>1377</v>
      </c>
      <c r="DM1395" s="1">
        <f t="shared" si="1050"/>
        <v>0</v>
      </c>
      <c r="DN1395" s="1">
        <f t="shared" si="1051"/>
        <v>0</v>
      </c>
      <c r="DO1395" s="1" t="s">
        <v>37</v>
      </c>
      <c r="DP1395" s="1">
        <v>0</v>
      </c>
    </row>
    <row r="1396" spans="1:120" ht="15">
      <c r="A1396">
        <v>1378</v>
      </c>
      <c r="B1396">
        <v>2</v>
      </c>
      <c r="C1396" s="25">
        <v>26309</v>
      </c>
      <c r="D1396">
        <v>0</v>
      </c>
      <c r="E1396">
        <v>4</v>
      </c>
      <c r="F1396" t="s">
        <v>73</v>
      </c>
      <c r="G1396">
        <v>3</v>
      </c>
      <c r="H1396"/>
      <c r="I1396"/>
      <c r="J1396" s="1">
        <v>0</v>
      </c>
      <c r="K1396" s="1">
        <v>1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f t="shared" si="1023"/>
        <v>0</v>
      </c>
      <c r="AH1396" s="1">
        <f t="shared" si="1024"/>
        <v>80</v>
      </c>
      <c r="AI1396" s="1">
        <f t="shared" si="1025"/>
        <v>0</v>
      </c>
      <c r="AJ1396" s="1">
        <f t="shared" si="1026"/>
        <v>0</v>
      </c>
      <c r="AK1396" s="1">
        <f t="shared" si="1027"/>
        <v>0</v>
      </c>
      <c r="AL1396" s="1">
        <f t="shared" si="1028"/>
        <v>0</v>
      </c>
      <c r="AM1396" s="1">
        <f t="shared" si="1029"/>
        <v>0</v>
      </c>
      <c r="AN1396" s="1">
        <f t="shared" si="1029"/>
        <v>0</v>
      </c>
      <c r="AO1396" s="1">
        <f t="shared" si="1030"/>
        <v>0</v>
      </c>
      <c r="AP1396" s="1">
        <f t="shared" si="1031"/>
        <v>0</v>
      </c>
      <c r="AQ1396" s="1">
        <f t="shared" si="1032"/>
        <v>0</v>
      </c>
      <c r="AR1396" s="1">
        <f t="shared" si="1033"/>
        <v>0</v>
      </c>
      <c r="AS1396" s="1">
        <f t="shared" si="1034"/>
        <v>0</v>
      </c>
      <c r="AT1396" s="1">
        <f t="shared" si="1035"/>
        <v>0</v>
      </c>
      <c r="AU1396" s="1">
        <f t="shared" si="1036"/>
        <v>0</v>
      </c>
      <c r="AV1396" s="1">
        <f t="shared" si="1037"/>
        <v>0</v>
      </c>
      <c r="AW1396" s="1">
        <f t="shared" si="1038"/>
        <v>0</v>
      </c>
      <c r="AX1396" s="1">
        <f t="shared" si="1039"/>
        <v>0</v>
      </c>
      <c r="AY1396" s="1">
        <f t="shared" si="1040"/>
        <v>0</v>
      </c>
      <c r="AZ1396" s="1">
        <f t="shared" si="1041"/>
        <v>0</v>
      </c>
      <c r="BA1396" s="1">
        <f t="shared" si="1042"/>
        <v>0</v>
      </c>
      <c r="BB1396" s="1">
        <f t="shared" si="1043"/>
        <v>0</v>
      </c>
      <c r="BC1396" s="1">
        <f t="shared" si="1044"/>
        <v>0</v>
      </c>
      <c r="BD1396" s="1">
        <f t="shared" si="1045"/>
        <v>80</v>
      </c>
      <c r="BE1396" s="1" t="str">
        <f t="shared" si="1052"/>
        <v>Barge D</v>
      </c>
      <c r="BF1396" s="1">
        <f t="shared" si="1053"/>
        <v>1</v>
      </c>
      <c r="BG1396" s="3">
        <v>1378</v>
      </c>
      <c r="BH1396" s="1">
        <f t="shared" si="1065"/>
        <v>0</v>
      </c>
      <c r="BI1396" s="1">
        <f t="shared" si="1046"/>
        <v>0</v>
      </c>
      <c r="BJ1396" s="3">
        <v>1378</v>
      </c>
      <c r="BK1396" s="1">
        <f t="shared" si="1047"/>
        <v>3</v>
      </c>
      <c r="BL1396" s="1">
        <f t="shared" si="1054"/>
        <v>0</v>
      </c>
      <c r="BM1396" s="1">
        <f t="shared" si="1055"/>
        <v>0</v>
      </c>
      <c r="BN1396" s="1">
        <f t="shared" si="1056"/>
        <v>1</v>
      </c>
      <c r="BO1396" s="1">
        <f t="shared" si="1057"/>
        <v>2</v>
      </c>
      <c r="BP1396" s="1">
        <f t="shared" si="1058"/>
        <v>3</v>
      </c>
      <c r="BQ1396" s="1">
        <f t="shared" si="1059"/>
        <v>4</v>
      </c>
      <c r="BR1396" s="1">
        <f t="shared" si="1060"/>
        <v>5</v>
      </c>
      <c r="BS1396" s="1">
        <f t="shared" si="1061"/>
        <v>6</v>
      </c>
      <c r="BT1396" s="1">
        <f t="shared" si="1062"/>
        <v>7</v>
      </c>
      <c r="BU1396" s="1">
        <f t="shared" si="1063"/>
        <v>8</v>
      </c>
      <c r="BW1396" s="1">
        <f t="shared" si="1022"/>
        <v>0</v>
      </c>
      <c r="BX1396" s="1">
        <f t="shared" si="1022"/>
        <v>0</v>
      </c>
      <c r="BY1396" s="1">
        <f t="shared" si="1022"/>
        <v>70</v>
      </c>
      <c r="BZ1396" s="1">
        <f t="shared" si="1066"/>
        <v>140</v>
      </c>
      <c r="CA1396" s="1">
        <f t="shared" si="1066"/>
        <v>210</v>
      </c>
      <c r="CB1396" s="1">
        <f t="shared" si="1066"/>
        <v>280</v>
      </c>
      <c r="CC1396" s="1">
        <f t="shared" si="1066"/>
        <v>350</v>
      </c>
      <c r="CD1396" s="1">
        <f t="shared" si="1066"/>
        <v>420</v>
      </c>
      <c r="CE1396" s="1">
        <f t="shared" si="1066"/>
        <v>490</v>
      </c>
      <c r="CF1396" s="1">
        <f t="shared" si="1066"/>
        <v>560</v>
      </c>
      <c r="CW1396" s="1">
        <v>1378</v>
      </c>
      <c r="CX1396" s="1">
        <f t="shared" si="1048"/>
        <v>1</v>
      </c>
      <c r="CY1396" s="1" t="s">
        <v>37</v>
      </c>
      <c r="CZ1396" s="1">
        <v>1</v>
      </c>
      <c r="DB1396" s="1">
        <f t="shared" si="1064"/>
        <v>2</v>
      </c>
      <c r="DC1396" s="1" t="s">
        <v>43</v>
      </c>
      <c r="DD1396" s="1">
        <f t="shared" si="1049"/>
        <v>4</v>
      </c>
      <c r="DL1396" s="1">
        <v>1378</v>
      </c>
      <c r="DM1396" s="1">
        <f t="shared" si="1050"/>
        <v>1</v>
      </c>
      <c r="DN1396" s="1">
        <f t="shared" si="1051"/>
        <v>0</v>
      </c>
      <c r="DO1396" s="1" t="s">
        <v>37</v>
      </c>
      <c r="DP1396" s="1">
        <v>0</v>
      </c>
    </row>
    <row r="1397" spans="1:120" ht="15">
      <c r="A1397">
        <v>1379</v>
      </c>
      <c r="B1397">
        <v>2</v>
      </c>
      <c r="C1397" s="25">
        <v>26309</v>
      </c>
      <c r="D1397">
        <v>3</v>
      </c>
      <c r="E1397">
        <v>7</v>
      </c>
      <c r="F1397" t="s">
        <v>84</v>
      </c>
      <c r="G1397">
        <v>4</v>
      </c>
      <c r="H1397"/>
      <c r="I1397"/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1</v>
      </c>
      <c r="T1397" s="1"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f t="shared" si="1023"/>
        <v>0</v>
      </c>
      <c r="AH1397" s="1">
        <f t="shared" si="1024"/>
        <v>0</v>
      </c>
      <c r="AI1397" s="1">
        <f t="shared" si="1025"/>
        <v>0</v>
      </c>
      <c r="AJ1397" s="1">
        <f t="shared" si="1026"/>
        <v>0</v>
      </c>
      <c r="AK1397" s="1">
        <f t="shared" si="1027"/>
        <v>0</v>
      </c>
      <c r="AL1397" s="1">
        <f t="shared" si="1028"/>
        <v>0</v>
      </c>
      <c r="AM1397" s="1">
        <f t="shared" si="1029"/>
        <v>0</v>
      </c>
      <c r="AN1397" s="1">
        <f t="shared" si="1029"/>
        <v>0</v>
      </c>
      <c r="AO1397" s="1">
        <f t="shared" si="1030"/>
        <v>0</v>
      </c>
      <c r="AP1397" s="1">
        <f t="shared" si="1031"/>
        <v>80</v>
      </c>
      <c r="AQ1397" s="1">
        <f t="shared" si="1032"/>
        <v>0</v>
      </c>
      <c r="AR1397" s="1">
        <f t="shared" si="1033"/>
        <v>0</v>
      </c>
      <c r="AS1397" s="1">
        <f t="shared" si="1034"/>
        <v>0</v>
      </c>
      <c r="AT1397" s="1">
        <f t="shared" si="1035"/>
        <v>0</v>
      </c>
      <c r="AU1397" s="1">
        <f t="shared" si="1036"/>
        <v>0</v>
      </c>
      <c r="AV1397" s="1">
        <f t="shared" si="1037"/>
        <v>0</v>
      </c>
      <c r="AW1397" s="1">
        <f t="shared" si="1038"/>
        <v>0</v>
      </c>
      <c r="AX1397" s="1">
        <f t="shared" si="1039"/>
        <v>0</v>
      </c>
      <c r="AY1397" s="1">
        <f t="shared" si="1040"/>
        <v>0</v>
      </c>
      <c r="AZ1397" s="1">
        <f t="shared" si="1041"/>
        <v>0</v>
      </c>
      <c r="BA1397" s="1">
        <f t="shared" si="1042"/>
        <v>0</v>
      </c>
      <c r="BB1397" s="1">
        <f t="shared" si="1043"/>
        <v>0</v>
      </c>
      <c r="BC1397" s="1">
        <f t="shared" si="1044"/>
        <v>0</v>
      </c>
      <c r="BD1397" s="1">
        <f t="shared" si="1045"/>
        <v>80</v>
      </c>
      <c r="BE1397" s="1" t="str">
        <f t="shared" si="1052"/>
        <v>Barge E</v>
      </c>
      <c r="BF1397" s="1">
        <f t="shared" si="1053"/>
        <v>4</v>
      </c>
      <c r="BG1397" s="3">
        <v>1379</v>
      </c>
      <c r="BH1397" s="1">
        <f t="shared" si="1065"/>
        <v>0</v>
      </c>
      <c r="BI1397" s="1">
        <f t="shared" si="1046"/>
        <v>0</v>
      </c>
      <c r="BJ1397" s="3">
        <v>1379</v>
      </c>
      <c r="BK1397" s="1">
        <f t="shared" si="1047"/>
        <v>7</v>
      </c>
      <c r="BL1397" s="1">
        <f t="shared" si="1054"/>
        <v>0</v>
      </c>
      <c r="BM1397" s="1">
        <f t="shared" si="1055"/>
        <v>0</v>
      </c>
      <c r="BN1397" s="1">
        <f t="shared" si="1056"/>
        <v>0</v>
      </c>
      <c r="BO1397" s="1">
        <f t="shared" si="1057"/>
        <v>0</v>
      </c>
      <c r="BP1397" s="1">
        <f t="shared" si="1058"/>
        <v>0</v>
      </c>
      <c r="BQ1397" s="1">
        <f t="shared" si="1059"/>
        <v>0</v>
      </c>
      <c r="BR1397" s="1">
        <f t="shared" si="1060"/>
        <v>1</v>
      </c>
      <c r="BS1397" s="1">
        <f t="shared" si="1061"/>
        <v>2</v>
      </c>
      <c r="BT1397" s="1">
        <f t="shared" si="1062"/>
        <v>3</v>
      </c>
      <c r="BU1397" s="1">
        <f t="shared" si="1063"/>
        <v>4</v>
      </c>
      <c r="BW1397" s="1">
        <f t="shared" si="1022"/>
        <v>0</v>
      </c>
      <c r="BX1397" s="1">
        <f t="shared" si="1022"/>
        <v>0</v>
      </c>
      <c r="BY1397" s="1">
        <f t="shared" si="1022"/>
        <v>0</v>
      </c>
      <c r="BZ1397" s="1">
        <f t="shared" si="1066"/>
        <v>0</v>
      </c>
      <c r="CA1397" s="1">
        <f t="shared" si="1066"/>
        <v>0</v>
      </c>
      <c r="CB1397" s="1">
        <f t="shared" si="1066"/>
        <v>0</v>
      </c>
      <c r="CC1397" s="1">
        <f t="shared" si="1066"/>
        <v>70</v>
      </c>
      <c r="CD1397" s="1">
        <f t="shared" si="1066"/>
        <v>140</v>
      </c>
      <c r="CE1397" s="1">
        <f t="shared" si="1066"/>
        <v>210</v>
      </c>
      <c r="CF1397" s="1">
        <f t="shared" si="1066"/>
        <v>280</v>
      </c>
      <c r="CW1397" s="1">
        <v>1379</v>
      </c>
      <c r="CX1397" s="1">
        <f t="shared" si="1048"/>
        <v>1</v>
      </c>
      <c r="CY1397" s="1" t="s">
        <v>37</v>
      </c>
      <c r="CZ1397" s="1">
        <v>1</v>
      </c>
      <c r="DB1397" s="1">
        <f t="shared" si="1064"/>
        <v>5</v>
      </c>
      <c r="DC1397" s="1" t="s">
        <v>43</v>
      </c>
      <c r="DD1397" s="1">
        <f t="shared" si="1049"/>
        <v>7</v>
      </c>
      <c r="DL1397" s="1">
        <v>1379</v>
      </c>
      <c r="DM1397" s="1">
        <f t="shared" si="1050"/>
        <v>4</v>
      </c>
      <c r="DN1397" s="1">
        <f t="shared" si="1051"/>
        <v>0</v>
      </c>
      <c r="DO1397" s="1" t="s">
        <v>37</v>
      </c>
      <c r="DP1397" s="1">
        <v>0</v>
      </c>
    </row>
    <row r="1398" spans="1:120" ht="15">
      <c r="A1398">
        <v>1380</v>
      </c>
      <c r="B1398">
        <v>2</v>
      </c>
      <c r="C1398" s="25">
        <v>26309</v>
      </c>
      <c r="D1398">
        <v>0</v>
      </c>
      <c r="E1398">
        <v>3</v>
      </c>
      <c r="F1398" t="s">
        <v>35</v>
      </c>
      <c r="G1398">
        <v>6</v>
      </c>
      <c r="H1398"/>
      <c r="I1398"/>
      <c r="J1398" s="1">
        <v>0</v>
      </c>
      <c r="K1398" s="1">
        <v>1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f t="shared" si="1023"/>
        <v>0</v>
      </c>
      <c r="AH1398" s="1">
        <f t="shared" si="1024"/>
        <v>80</v>
      </c>
      <c r="AI1398" s="1">
        <f t="shared" si="1025"/>
        <v>0</v>
      </c>
      <c r="AJ1398" s="1">
        <f t="shared" si="1026"/>
        <v>0</v>
      </c>
      <c r="AK1398" s="1">
        <f t="shared" si="1027"/>
        <v>0</v>
      </c>
      <c r="AL1398" s="1">
        <f t="shared" si="1028"/>
        <v>0</v>
      </c>
      <c r="AM1398" s="1">
        <f t="shared" si="1029"/>
        <v>0</v>
      </c>
      <c r="AN1398" s="1">
        <f t="shared" si="1029"/>
        <v>0</v>
      </c>
      <c r="AO1398" s="1">
        <f t="shared" si="1030"/>
        <v>0</v>
      </c>
      <c r="AP1398" s="1">
        <f t="shared" si="1031"/>
        <v>0</v>
      </c>
      <c r="AQ1398" s="1">
        <f t="shared" si="1032"/>
        <v>0</v>
      </c>
      <c r="AR1398" s="1">
        <f t="shared" si="1033"/>
        <v>0</v>
      </c>
      <c r="AS1398" s="1">
        <f t="shared" si="1034"/>
        <v>0</v>
      </c>
      <c r="AT1398" s="1">
        <f t="shared" si="1035"/>
        <v>0</v>
      </c>
      <c r="AU1398" s="1">
        <f t="shared" si="1036"/>
        <v>0</v>
      </c>
      <c r="AV1398" s="1">
        <f t="shared" si="1037"/>
        <v>0</v>
      </c>
      <c r="AW1398" s="1">
        <f t="shared" si="1038"/>
        <v>0</v>
      </c>
      <c r="AX1398" s="1">
        <f t="shared" si="1039"/>
        <v>0</v>
      </c>
      <c r="AY1398" s="1">
        <f t="shared" si="1040"/>
        <v>0</v>
      </c>
      <c r="AZ1398" s="1">
        <f t="shared" si="1041"/>
        <v>0</v>
      </c>
      <c r="BA1398" s="1">
        <f t="shared" si="1042"/>
        <v>0</v>
      </c>
      <c r="BB1398" s="1">
        <f t="shared" si="1043"/>
        <v>0</v>
      </c>
      <c r="BC1398" s="1">
        <f t="shared" si="1044"/>
        <v>0</v>
      </c>
      <c r="BD1398" s="1">
        <f t="shared" si="1045"/>
        <v>80</v>
      </c>
      <c r="BE1398" s="1" t="str">
        <f t="shared" si="1052"/>
        <v>Barge D</v>
      </c>
      <c r="BF1398" s="1">
        <f t="shared" si="1053"/>
        <v>1</v>
      </c>
      <c r="BG1398" s="3">
        <v>1380</v>
      </c>
      <c r="BH1398" s="1">
        <f t="shared" si="1065"/>
        <v>0</v>
      </c>
      <c r="BI1398" s="1">
        <f t="shared" si="1046"/>
        <v>0</v>
      </c>
      <c r="BJ1398" s="3">
        <v>1380</v>
      </c>
      <c r="BK1398" s="1">
        <f t="shared" si="1047"/>
        <v>6</v>
      </c>
      <c r="BL1398" s="1">
        <f t="shared" si="1054"/>
        <v>0</v>
      </c>
      <c r="BM1398" s="1">
        <f t="shared" si="1055"/>
        <v>0</v>
      </c>
      <c r="BN1398" s="1">
        <f t="shared" si="1056"/>
        <v>0</v>
      </c>
      <c r="BO1398" s="1">
        <f t="shared" si="1057"/>
        <v>0</v>
      </c>
      <c r="BP1398" s="1">
        <f t="shared" si="1058"/>
        <v>0</v>
      </c>
      <c r="BQ1398" s="1">
        <f t="shared" si="1059"/>
        <v>1</v>
      </c>
      <c r="BR1398" s="1">
        <f t="shared" si="1060"/>
        <v>2</v>
      </c>
      <c r="BS1398" s="1">
        <f t="shared" si="1061"/>
        <v>3</v>
      </c>
      <c r="BT1398" s="1">
        <f t="shared" si="1062"/>
        <v>4</v>
      </c>
      <c r="BU1398" s="1">
        <f t="shared" si="1063"/>
        <v>5</v>
      </c>
      <c r="BW1398" s="1">
        <f t="shared" si="1022"/>
        <v>0</v>
      </c>
      <c r="BX1398" s="1">
        <f t="shared" si="1022"/>
        <v>0</v>
      </c>
      <c r="BY1398" s="1">
        <f t="shared" si="1022"/>
        <v>0</v>
      </c>
      <c r="BZ1398" s="1">
        <f t="shared" si="1066"/>
        <v>0</v>
      </c>
      <c r="CA1398" s="1">
        <f t="shared" si="1066"/>
        <v>0</v>
      </c>
      <c r="CB1398" s="1">
        <f t="shared" si="1066"/>
        <v>70</v>
      </c>
      <c r="CC1398" s="1">
        <f t="shared" si="1066"/>
        <v>140</v>
      </c>
      <c r="CD1398" s="1">
        <f t="shared" si="1066"/>
        <v>210</v>
      </c>
      <c r="CE1398" s="1">
        <f t="shared" si="1066"/>
        <v>280</v>
      </c>
      <c r="CF1398" s="1">
        <f t="shared" si="1066"/>
        <v>350</v>
      </c>
      <c r="CW1398" s="1">
        <v>1380</v>
      </c>
      <c r="CX1398" s="1">
        <f t="shared" si="1048"/>
        <v>1</v>
      </c>
      <c r="CY1398" s="1" t="s">
        <v>37</v>
      </c>
      <c r="CZ1398" s="1">
        <v>1</v>
      </c>
      <c r="DB1398" s="1">
        <f t="shared" si="1064"/>
        <v>2</v>
      </c>
      <c r="DC1398" s="1" t="s">
        <v>43</v>
      </c>
      <c r="DD1398" s="1">
        <f t="shared" si="1049"/>
        <v>3</v>
      </c>
      <c r="DL1398" s="1">
        <v>1380</v>
      </c>
      <c r="DM1398" s="1">
        <f t="shared" si="1050"/>
        <v>1</v>
      </c>
      <c r="DN1398" s="1">
        <f t="shared" si="1051"/>
        <v>0</v>
      </c>
      <c r="DO1398" s="1" t="s">
        <v>37</v>
      </c>
      <c r="DP1398" s="1">
        <v>0</v>
      </c>
    </row>
    <row r="1399" spans="1:120" ht="15">
      <c r="A1399">
        <v>1381</v>
      </c>
      <c r="B1399">
        <v>2</v>
      </c>
      <c r="C1399" s="25">
        <v>26309</v>
      </c>
      <c r="D1399">
        <v>1</v>
      </c>
      <c r="E1399">
        <v>6</v>
      </c>
      <c r="F1399" t="s">
        <v>35</v>
      </c>
      <c r="G1399">
        <v>4</v>
      </c>
      <c r="H1399"/>
      <c r="I1399"/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1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f t="shared" si="1023"/>
        <v>0</v>
      </c>
      <c r="AH1399" s="1">
        <f t="shared" si="1024"/>
        <v>0</v>
      </c>
      <c r="AI1399" s="1">
        <f t="shared" si="1025"/>
        <v>0</v>
      </c>
      <c r="AJ1399" s="1">
        <f t="shared" si="1026"/>
        <v>0</v>
      </c>
      <c r="AK1399" s="1">
        <f t="shared" si="1027"/>
        <v>0</v>
      </c>
      <c r="AL1399" s="1">
        <f t="shared" si="1028"/>
        <v>80</v>
      </c>
      <c r="AM1399" s="1">
        <f t="shared" si="1029"/>
        <v>0</v>
      </c>
      <c r="AN1399" s="1">
        <f t="shared" si="1029"/>
        <v>0</v>
      </c>
      <c r="AO1399" s="1">
        <f t="shared" si="1030"/>
        <v>0</v>
      </c>
      <c r="AP1399" s="1">
        <f t="shared" si="1031"/>
        <v>0</v>
      </c>
      <c r="AQ1399" s="1">
        <f t="shared" si="1032"/>
        <v>0</v>
      </c>
      <c r="AR1399" s="1">
        <f t="shared" si="1033"/>
        <v>0</v>
      </c>
      <c r="AS1399" s="1">
        <f t="shared" si="1034"/>
        <v>0</v>
      </c>
      <c r="AT1399" s="1">
        <f t="shared" si="1035"/>
        <v>0</v>
      </c>
      <c r="AU1399" s="1">
        <f t="shared" si="1036"/>
        <v>0</v>
      </c>
      <c r="AV1399" s="1">
        <f t="shared" si="1037"/>
        <v>0</v>
      </c>
      <c r="AW1399" s="1">
        <f t="shared" si="1038"/>
        <v>0</v>
      </c>
      <c r="AX1399" s="1">
        <f t="shared" si="1039"/>
        <v>0</v>
      </c>
      <c r="AY1399" s="1">
        <f t="shared" si="1040"/>
        <v>0</v>
      </c>
      <c r="AZ1399" s="1">
        <f t="shared" si="1041"/>
        <v>0</v>
      </c>
      <c r="BA1399" s="1">
        <f t="shared" si="1042"/>
        <v>0</v>
      </c>
      <c r="BB1399" s="1">
        <f t="shared" si="1043"/>
        <v>0</v>
      </c>
      <c r="BC1399" s="1">
        <f t="shared" si="1044"/>
        <v>0</v>
      </c>
      <c r="BD1399" s="1">
        <f t="shared" si="1045"/>
        <v>80</v>
      </c>
      <c r="BE1399" s="1" t="str">
        <f t="shared" si="1052"/>
        <v>Barge C</v>
      </c>
      <c r="BF1399" s="1">
        <f t="shared" si="1053"/>
        <v>2</v>
      </c>
      <c r="BG1399" s="3">
        <v>1381</v>
      </c>
      <c r="BH1399" s="1">
        <f t="shared" si="1065"/>
        <v>0</v>
      </c>
      <c r="BI1399" s="1">
        <f t="shared" si="1046"/>
        <v>0</v>
      </c>
      <c r="BJ1399" s="3">
        <v>1381</v>
      </c>
      <c r="BK1399" s="1">
        <f t="shared" si="1047"/>
        <v>5</v>
      </c>
      <c r="BL1399" s="1">
        <f t="shared" si="1054"/>
        <v>0</v>
      </c>
      <c r="BM1399" s="1">
        <f t="shared" si="1055"/>
        <v>0</v>
      </c>
      <c r="BN1399" s="1">
        <f t="shared" si="1056"/>
        <v>0</v>
      </c>
      <c r="BO1399" s="1">
        <f t="shared" si="1057"/>
        <v>0</v>
      </c>
      <c r="BP1399" s="1">
        <f t="shared" si="1058"/>
        <v>1</v>
      </c>
      <c r="BQ1399" s="1">
        <f t="shared" si="1059"/>
        <v>2</v>
      </c>
      <c r="BR1399" s="1">
        <f t="shared" si="1060"/>
        <v>3</v>
      </c>
      <c r="BS1399" s="1">
        <f t="shared" si="1061"/>
        <v>4</v>
      </c>
      <c r="BT1399" s="1">
        <f t="shared" si="1062"/>
        <v>5</v>
      </c>
      <c r="BU1399" s="1">
        <f t="shared" si="1063"/>
        <v>6</v>
      </c>
      <c r="BW1399" s="1">
        <f t="shared" si="1022"/>
        <v>0</v>
      </c>
      <c r="BX1399" s="1">
        <f t="shared" si="1022"/>
        <v>0</v>
      </c>
      <c r="BY1399" s="1">
        <f t="shared" si="1022"/>
        <v>0</v>
      </c>
      <c r="BZ1399" s="1">
        <f t="shared" si="1066"/>
        <v>0</v>
      </c>
      <c r="CA1399" s="1">
        <f t="shared" si="1066"/>
        <v>70</v>
      </c>
      <c r="CB1399" s="1">
        <f t="shared" si="1066"/>
        <v>140</v>
      </c>
      <c r="CC1399" s="1">
        <f t="shared" si="1066"/>
        <v>210</v>
      </c>
      <c r="CD1399" s="1">
        <f t="shared" si="1066"/>
        <v>280</v>
      </c>
      <c r="CE1399" s="1">
        <f t="shared" si="1066"/>
        <v>350</v>
      </c>
      <c r="CF1399" s="1">
        <f t="shared" si="1066"/>
        <v>420</v>
      </c>
      <c r="CW1399" s="1">
        <v>1381</v>
      </c>
      <c r="CX1399" s="1">
        <f t="shared" si="1048"/>
        <v>1</v>
      </c>
      <c r="CY1399" s="1" t="s">
        <v>37</v>
      </c>
      <c r="CZ1399" s="1">
        <v>1</v>
      </c>
      <c r="DB1399" s="1">
        <f t="shared" si="1064"/>
        <v>3</v>
      </c>
      <c r="DC1399" s="1" t="s">
        <v>43</v>
      </c>
      <c r="DD1399" s="1">
        <f t="shared" si="1049"/>
        <v>6</v>
      </c>
      <c r="DL1399" s="1">
        <v>1381</v>
      </c>
      <c r="DM1399" s="1">
        <f t="shared" si="1050"/>
        <v>2</v>
      </c>
      <c r="DN1399" s="1">
        <f t="shared" si="1051"/>
        <v>0</v>
      </c>
      <c r="DO1399" s="1" t="s">
        <v>37</v>
      </c>
      <c r="DP1399" s="1">
        <v>0</v>
      </c>
    </row>
    <row r="1400" spans="1:120" ht="15">
      <c r="A1400">
        <v>1382</v>
      </c>
      <c r="B1400">
        <v>2</v>
      </c>
      <c r="C1400" s="25">
        <v>10033</v>
      </c>
      <c r="D1400">
        <v>2</v>
      </c>
      <c r="E1400">
        <v>7</v>
      </c>
      <c r="F1400" t="s">
        <v>73</v>
      </c>
      <c r="G1400">
        <v>2</v>
      </c>
      <c r="H1400"/>
      <c r="I1400"/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1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f t="shared" si="1023"/>
        <v>0</v>
      </c>
      <c r="AH1400" s="1">
        <f t="shared" si="1024"/>
        <v>0</v>
      </c>
      <c r="AI1400" s="1">
        <f t="shared" si="1025"/>
        <v>0</v>
      </c>
      <c r="AJ1400" s="1">
        <f t="shared" si="1026"/>
        <v>0</v>
      </c>
      <c r="AK1400" s="1">
        <f t="shared" si="1027"/>
        <v>0</v>
      </c>
      <c r="AL1400" s="1">
        <f t="shared" si="1028"/>
        <v>0</v>
      </c>
      <c r="AM1400" s="1">
        <f t="shared" si="1029"/>
        <v>225</v>
      </c>
      <c r="AN1400" s="1">
        <f t="shared" si="1029"/>
        <v>0</v>
      </c>
      <c r="AO1400" s="1">
        <f t="shared" si="1030"/>
        <v>0</v>
      </c>
      <c r="AP1400" s="1">
        <f t="shared" si="1031"/>
        <v>0</v>
      </c>
      <c r="AQ1400" s="1">
        <f t="shared" si="1032"/>
        <v>0</v>
      </c>
      <c r="AR1400" s="1">
        <f t="shared" si="1033"/>
        <v>0</v>
      </c>
      <c r="AS1400" s="1">
        <f t="shared" si="1034"/>
        <v>0</v>
      </c>
      <c r="AT1400" s="1">
        <f t="shared" si="1035"/>
        <v>0</v>
      </c>
      <c r="AU1400" s="1">
        <f t="shared" si="1036"/>
        <v>0</v>
      </c>
      <c r="AV1400" s="1">
        <f t="shared" si="1037"/>
        <v>0</v>
      </c>
      <c r="AW1400" s="1">
        <f t="shared" si="1038"/>
        <v>0</v>
      </c>
      <c r="AX1400" s="1">
        <f t="shared" si="1039"/>
        <v>0</v>
      </c>
      <c r="AY1400" s="1">
        <f t="shared" si="1040"/>
        <v>0</v>
      </c>
      <c r="AZ1400" s="1">
        <f t="shared" si="1041"/>
        <v>0</v>
      </c>
      <c r="BA1400" s="1">
        <f t="shared" si="1042"/>
        <v>0</v>
      </c>
      <c r="BB1400" s="1">
        <f t="shared" si="1043"/>
        <v>0</v>
      </c>
      <c r="BC1400" s="1">
        <f t="shared" si="1044"/>
        <v>0</v>
      </c>
      <c r="BD1400" s="1">
        <f t="shared" si="1045"/>
        <v>225</v>
      </c>
      <c r="BE1400" s="1" t="str">
        <f t="shared" si="1052"/>
        <v>Truck</v>
      </c>
      <c r="BF1400" s="1">
        <f t="shared" si="1053"/>
        <v>3</v>
      </c>
      <c r="BG1400" s="3">
        <v>1382</v>
      </c>
      <c r="BH1400" s="1">
        <f t="shared" si="1065"/>
        <v>0</v>
      </c>
      <c r="BI1400" s="1">
        <f t="shared" si="1046"/>
        <v>0</v>
      </c>
      <c r="BJ1400" s="3">
        <v>1382</v>
      </c>
      <c r="BK1400" s="1">
        <f t="shared" si="1047"/>
        <v>4</v>
      </c>
      <c r="BL1400" s="1">
        <f t="shared" si="1054"/>
        <v>0</v>
      </c>
      <c r="BM1400" s="1">
        <f t="shared" si="1055"/>
        <v>0</v>
      </c>
      <c r="BN1400" s="1">
        <f t="shared" si="1056"/>
        <v>0</v>
      </c>
      <c r="BO1400" s="1">
        <f t="shared" si="1057"/>
        <v>1</v>
      </c>
      <c r="BP1400" s="1">
        <f t="shared" si="1058"/>
        <v>2</v>
      </c>
      <c r="BQ1400" s="1">
        <f t="shared" si="1059"/>
        <v>3</v>
      </c>
      <c r="BR1400" s="1">
        <f t="shared" si="1060"/>
        <v>4</v>
      </c>
      <c r="BS1400" s="1">
        <f t="shared" si="1061"/>
        <v>5</v>
      </c>
      <c r="BT1400" s="1">
        <f t="shared" si="1062"/>
        <v>6</v>
      </c>
      <c r="BU1400" s="1">
        <f t="shared" si="1063"/>
        <v>7</v>
      </c>
      <c r="BW1400" s="1">
        <f t="shared" si="1022"/>
        <v>0</v>
      </c>
      <c r="BX1400" s="1">
        <f t="shared" si="1022"/>
        <v>0</v>
      </c>
      <c r="BY1400" s="1">
        <f t="shared" si="1022"/>
        <v>0</v>
      </c>
      <c r="BZ1400" s="1">
        <f t="shared" si="1066"/>
        <v>70</v>
      </c>
      <c r="CA1400" s="1">
        <f t="shared" si="1066"/>
        <v>140</v>
      </c>
      <c r="CB1400" s="1">
        <f t="shared" si="1066"/>
        <v>210</v>
      </c>
      <c r="CC1400" s="1">
        <f t="shared" si="1066"/>
        <v>280</v>
      </c>
      <c r="CD1400" s="1">
        <f t="shared" si="1066"/>
        <v>350</v>
      </c>
      <c r="CE1400" s="1">
        <f t="shared" si="1066"/>
        <v>420</v>
      </c>
      <c r="CF1400" s="1">
        <f t="shared" si="1066"/>
        <v>490</v>
      </c>
      <c r="CW1400" s="1">
        <v>1382</v>
      </c>
      <c r="CX1400" s="1">
        <f t="shared" si="1048"/>
        <v>1</v>
      </c>
      <c r="CY1400" s="1" t="s">
        <v>37</v>
      </c>
      <c r="CZ1400" s="1">
        <v>1</v>
      </c>
      <c r="DB1400" s="1">
        <f t="shared" si="1064"/>
        <v>3</v>
      </c>
      <c r="DC1400" s="1" t="s">
        <v>43</v>
      </c>
      <c r="DD1400" s="1">
        <f t="shared" si="1049"/>
        <v>7</v>
      </c>
      <c r="DL1400" s="1">
        <v>1382</v>
      </c>
      <c r="DM1400" s="1">
        <f t="shared" si="1050"/>
        <v>3</v>
      </c>
      <c r="DN1400" s="1">
        <f t="shared" si="1051"/>
        <v>0</v>
      </c>
      <c r="DO1400" s="1" t="s">
        <v>37</v>
      </c>
      <c r="DP1400" s="1">
        <v>0</v>
      </c>
    </row>
    <row r="1401" spans="1:120" ht="15">
      <c r="A1401">
        <v>1383</v>
      </c>
      <c r="B1401">
        <v>2</v>
      </c>
      <c r="C1401" s="25">
        <v>8950</v>
      </c>
      <c r="D1401">
        <v>5</v>
      </c>
      <c r="E1401">
        <v>10</v>
      </c>
      <c r="F1401" t="s">
        <v>74</v>
      </c>
      <c r="G1401">
        <v>3</v>
      </c>
      <c r="H1401"/>
      <c r="I1401"/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1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f t="shared" si="1023"/>
        <v>0</v>
      </c>
      <c r="AH1401" s="1">
        <f t="shared" si="1024"/>
        <v>0</v>
      </c>
      <c r="AI1401" s="1">
        <f t="shared" si="1025"/>
        <v>0</v>
      </c>
      <c r="AJ1401" s="1">
        <f t="shared" si="1026"/>
        <v>0</v>
      </c>
      <c r="AK1401" s="1">
        <f t="shared" si="1027"/>
        <v>0</v>
      </c>
      <c r="AL1401" s="1">
        <f t="shared" si="1028"/>
        <v>0</v>
      </c>
      <c r="AM1401" s="1">
        <f t="shared" si="1029"/>
        <v>0</v>
      </c>
      <c r="AN1401" s="1">
        <f t="shared" si="1029"/>
        <v>0</v>
      </c>
      <c r="AO1401" s="1">
        <f t="shared" si="1030"/>
        <v>0</v>
      </c>
      <c r="AP1401" s="1">
        <f t="shared" si="1031"/>
        <v>0</v>
      </c>
      <c r="AQ1401" s="1">
        <f t="shared" si="1032"/>
        <v>0</v>
      </c>
      <c r="AR1401" s="1">
        <f t="shared" si="1033"/>
        <v>0</v>
      </c>
      <c r="AS1401" s="1">
        <f t="shared" si="1034"/>
        <v>0</v>
      </c>
      <c r="AT1401" s="1">
        <f t="shared" si="1035"/>
        <v>0</v>
      </c>
      <c r="AU1401" s="1">
        <f t="shared" si="1036"/>
        <v>0</v>
      </c>
      <c r="AV1401" s="1">
        <f t="shared" si="1037"/>
        <v>0</v>
      </c>
      <c r="AW1401" s="1">
        <f t="shared" si="1038"/>
        <v>0</v>
      </c>
      <c r="AX1401" s="1">
        <f t="shared" si="1039"/>
        <v>80</v>
      </c>
      <c r="AY1401" s="1">
        <f t="shared" si="1040"/>
        <v>0</v>
      </c>
      <c r="AZ1401" s="1">
        <f t="shared" si="1041"/>
        <v>0</v>
      </c>
      <c r="BA1401" s="1">
        <f t="shared" si="1042"/>
        <v>0</v>
      </c>
      <c r="BB1401" s="1">
        <f t="shared" si="1043"/>
        <v>0</v>
      </c>
      <c r="BC1401" s="1">
        <f t="shared" si="1044"/>
        <v>0</v>
      </c>
      <c r="BD1401" s="1">
        <f t="shared" si="1045"/>
        <v>80</v>
      </c>
      <c r="BE1401" s="1" t="str">
        <f t="shared" si="1052"/>
        <v>Barge B</v>
      </c>
      <c r="BF1401" s="1">
        <f t="shared" si="1053"/>
        <v>7</v>
      </c>
      <c r="BG1401" s="3">
        <v>1383</v>
      </c>
      <c r="BH1401" s="1">
        <f t="shared" si="1065"/>
        <v>0</v>
      </c>
      <c r="BI1401" s="1">
        <f t="shared" si="1046"/>
        <v>0</v>
      </c>
      <c r="BJ1401" s="3">
        <v>1383</v>
      </c>
      <c r="BK1401" s="1">
        <f t="shared" si="1047"/>
        <v>8</v>
      </c>
      <c r="BL1401" s="1">
        <f t="shared" si="1054"/>
        <v>0</v>
      </c>
      <c r="BM1401" s="1">
        <f t="shared" si="1055"/>
        <v>0</v>
      </c>
      <c r="BN1401" s="1">
        <f t="shared" si="1056"/>
        <v>0</v>
      </c>
      <c r="BO1401" s="1">
        <f t="shared" si="1057"/>
        <v>0</v>
      </c>
      <c r="BP1401" s="1">
        <f t="shared" si="1058"/>
        <v>0</v>
      </c>
      <c r="BQ1401" s="1">
        <f t="shared" si="1059"/>
        <v>0</v>
      </c>
      <c r="BR1401" s="1">
        <f t="shared" si="1060"/>
        <v>0</v>
      </c>
      <c r="BS1401" s="1">
        <f t="shared" si="1061"/>
        <v>1</v>
      </c>
      <c r="BT1401" s="1">
        <f t="shared" si="1062"/>
        <v>2</v>
      </c>
      <c r="BU1401" s="1">
        <f t="shared" si="1063"/>
        <v>3</v>
      </c>
      <c r="BW1401" s="1">
        <f t="shared" si="1022"/>
        <v>0</v>
      </c>
      <c r="BX1401" s="1">
        <f t="shared" si="1022"/>
        <v>0</v>
      </c>
      <c r="BY1401" s="1">
        <f t="shared" si="1022"/>
        <v>0</v>
      </c>
      <c r="BZ1401" s="1">
        <f t="shared" si="1066"/>
        <v>0</v>
      </c>
      <c r="CA1401" s="1">
        <f t="shared" si="1066"/>
        <v>0</v>
      </c>
      <c r="CB1401" s="1">
        <f t="shared" si="1066"/>
        <v>0</v>
      </c>
      <c r="CC1401" s="1">
        <f t="shared" si="1066"/>
        <v>0</v>
      </c>
      <c r="CD1401" s="1">
        <f t="shared" si="1066"/>
        <v>70</v>
      </c>
      <c r="CE1401" s="1">
        <f t="shared" si="1066"/>
        <v>140</v>
      </c>
      <c r="CF1401" s="1">
        <f t="shared" si="1066"/>
        <v>210</v>
      </c>
      <c r="CW1401" s="1">
        <v>1383</v>
      </c>
      <c r="CX1401" s="1">
        <f t="shared" si="1048"/>
        <v>1</v>
      </c>
      <c r="CY1401" s="1" t="s">
        <v>37</v>
      </c>
      <c r="CZ1401" s="1">
        <v>1</v>
      </c>
      <c r="DB1401" s="1">
        <f t="shared" si="1064"/>
        <v>8</v>
      </c>
      <c r="DC1401" s="1" t="s">
        <v>43</v>
      </c>
      <c r="DD1401" s="1">
        <f t="shared" si="1049"/>
        <v>10</v>
      </c>
      <c r="DL1401" s="1">
        <v>1383</v>
      </c>
      <c r="DM1401" s="1">
        <f t="shared" si="1050"/>
        <v>6</v>
      </c>
      <c r="DN1401" s="1">
        <f t="shared" si="1051"/>
        <v>0</v>
      </c>
      <c r="DO1401" s="1" t="s">
        <v>37</v>
      </c>
      <c r="DP1401" s="1">
        <v>0</v>
      </c>
    </row>
    <row r="1402" spans="1:120" ht="15">
      <c r="A1402">
        <v>1384</v>
      </c>
      <c r="B1402">
        <v>2</v>
      </c>
      <c r="C1402" s="25">
        <v>8950</v>
      </c>
      <c r="D1402">
        <v>-1</v>
      </c>
      <c r="E1402">
        <v>4</v>
      </c>
      <c r="F1402" t="s">
        <v>73</v>
      </c>
      <c r="G1402">
        <v>3</v>
      </c>
      <c r="H1402"/>
      <c r="I1402"/>
      <c r="J1402" s="1">
        <v>0</v>
      </c>
      <c r="K1402" s="1">
        <v>0</v>
      </c>
      <c r="L1402" s="1">
        <v>1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f t="shared" si="1023"/>
        <v>0</v>
      </c>
      <c r="AH1402" s="1">
        <f t="shared" si="1024"/>
        <v>0</v>
      </c>
      <c r="AI1402" s="1">
        <f t="shared" si="1025"/>
        <v>80</v>
      </c>
      <c r="AJ1402" s="1">
        <f t="shared" si="1026"/>
        <v>0</v>
      </c>
      <c r="AK1402" s="1">
        <f t="shared" si="1027"/>
        <v>0</v>
      </c>
      <c r="AL1402" s="1">
        <f t="shared" si="1028"/>
        <v>0</v>
      </c>
      <c r="AM1402" s="1">
        <f t="shared" si="1029"/>
        <v>0</v>
      </c>
      <c r="AN1402" s="1">
        <f t="shared" si="1029"/>
        <v>0</v>
      </c>
      <c r="AO1402" s="1">
        <f t="shared" si="1030"/>
        <v>0</v>
      </c>
      <c r="AP1402" s="1">
        <f t="shared" si="1031"/>
        <v>0</v>
      </c>
      <c r="AQ1402" s="1">
        <f t="shared" si="1032"/>
        <v>0</v>
      </c>
      <c r="AR1402" s="1">
        <f t="shared" si="1033"/>
        <v>0</v>
      </c>
      <c r="AS1402" s="1">
        <f t="shared" si="1034"/>
        <v>0</v>
      </c>
      <c r="AT1402" s="1">
        <f t="shared" si="1035"/>
        <v>0</v>
      </c>
      <c r="AU1402" s="1">
        <f t="shared" si="1036"/>
        <v>0</v>
      </c>
      <c r="AV1402" s="1">
        <f t="shared" si="1037"/>
        <v>0</v>
      </c>
      <c r="AW1402" s="1">
        <f t="shared" si="1038"/>
        <v>0</v>
      </c>
      <c r="AX1402" s="1">
        <f t="shared" si="1039"/>
        <v>0</v>
      </c>
      <c r="AY1402" s="1">
        <f t="shared" si="1040"/>
        <v>0</v>
      </c>
      <c r="AZ1402" s="1">
        <f t="shared" si="1041"/>
        <v>0</v>
      </c>
      <c r="BA1402" s="1">
        <f t="shared" si="1042"/>
        <v>0</v>
      </c>
      <c r="BB1402" s="1">
        <f t="shared" si="1043"/>
        <v>0</v>
      </c>
      <c r="BC1402" s="1">
        <f t="shared" si="1044"/>
        <v>0</v>
      </c>
      <c r="BD1402" s="1">
        <f t="shared" si="1045"/>
        <v>80</v>
      </c>
      <c r="BE1402" s="1" t="str">
        <f t="shared" si="1052"/>
        <v>Barge E</v>
      </c>
      <c r="BF1402" s="1">
        <f t="shared" si="1053"/>
        <v>1</v>
      </c>
      <c r="BG1402" s="3">
        <v>1384</v>
      </c>
      <c r="BH1402" s="1">
        <f t="shared" si="1065"/>
        <v>0</v>
      </c>
      <c r="BI1402" s="1">
        <f t="shared" si="1046"/>
        <v>0</v>
      </c>
      <c r="BJ1402" s="3">
        <v>1384</v>
      </c>
      <c r="BK1402" s="1">
        <f t="shared" si="1047"/>
        <v>2</v>
      </c>
      <c r="BL1402" s="1">
        <f t="shared" si="1054"/>
        <v>0</v>
      </c>
      <c r="BM1402" s="1">
        <f t="shared" si="1055"/>
        <v>1</v>
      </c>
      <c r="BN1402" s="1">
        <f t="shared" si="1056"/>
        <v>2</v>
      </c>
      <c r="BO1402" s="1">
        <f t="shared" si="1057"/>
        <v>3</v>
      </c>
      <c r="BP1402" s="1">
        <f t="shared" si="1058"/>
        <v>4</v>
      </c>
      <c r="BQ1402" s="1">
        <f t="shared" si="1059"/>
        <v>5</v>
      </c>
      <c r="BR1402" s="1">
        <f t="shared" si="1060"/>
        <v>6</v>
      </c>
      <c r="BS1402" s="1">
        <f t="shared" si="1061"/>
        <v>7</v>
      </c>
      <c r="BT1402" s="1">
        <f t="shared" si="1062"/>
        <v>8</v>
      </c>
      <c r="BU1402" s="1">
        <f t="shared" si="1063"/>
        <v>9</v>
      </c>
      <c r="BW1402" s="1">
        <f t="shared" si="1022"/>
        <v>0</v>
      </c>
      <c r="BX1402" s="1">
        <f t="shared" si="1022"/>
        <v>70</v>
      </c>
      <c r="BY1402" s="1">
        <f t="shared" si="1022"/>
        <v>140</v>
      </c>
      <c r="BZ1402" s="1">
        <f t="shared" si="1066"/>
        <v>210</v>
      </c>
      <c r="CA1402" s="1">
        <f t="shared" si="1066"/>
        <v>280</v>
      </c>
      <c r="CB1402" s="1">
        <f t="shared" si="1066"/>
        <v>350</v>
      </c>
      <c r="CC1402" s="1">
        <f t="shared" si="1066"/>
        <v>420</v>
      </c>
      <c r="CD1402" s="1">
        <f t="shared" si="1066"/>
        <v>490</v>
      </c>
      <c r="CE1402" s="1">
        <f t="shared" si="1066"/>
        <v>560</v>
      </c>
      <c r="CF1402" s="1">
        <f t="shared" si="1066"/>
        <v>630</v>
      </c>
      <c r="CW1402" s="1">
        <v>1384</v>
      </c>
      <c r="CX1402" s="1">
        <f t="shared" si="1048"/>
        <v>1</v>
      </c>
      <c r="CY1402" s="1" t="s">
        <v>37</v>
      </c>
      <c r="CZ1402" s="1">
        <v>1</v>
      </c>
      <c r="DB1402" s="1">
        <f t="shared" si="1064"/>
        <v>2</v>
      </c>
      <c r="DC1402" s="1" t="s">
        <v>43</v>
      </c>
      <c r="DD1402" s="1">
        <f t="shared" si="1049"/>
        <v>4</v>
      </c>
      <c r="DL1402" s="1">
        <v>1384</v>
      </c>
      <c r="DM1402" s="1">
        <f t="shared" si="1050"/>
        <v>0</v>
      </c>
      <c r="DN1402" s="1">
        <f t="shared" si="1051"/>
        <v>0</v>
      </c>
      <c r="DO1402" s="1" t="s">
        <v>37</v>
      </c>
      <c r="DP1402" s="1">
        <v>0</v>
      </c>
    </row>
    <row r="1403" spans="1:120" ht="15">
      <c r="A1403">
        <v>1385</v>
      </c>
      <c r="B1403">
        <v>2</v>
      </c>
      <c r="C1403" s="25">
        <v>11732</v>
      </c>
      <c r="D1403">
        <v>2</v>
      </c>
      <c r="E1403">
        <v>7</v>
      </c>
      <c r="F1403" t="s">
        <v>35</v>
      </c>
      <c r="G1403">
        <v>2</v>
      </c>
      <c r="H1403"/>
      <c r="I1403"/>
      <c r="J1403" s="1">
        <v>0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1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f t="shared" si="1023"/>
        <v>0</v>
      </c>
      <c r="AH1403" s="1">
        <f t="shared" si="1024"/>
        <v>0</v>
      </c>
      <c r="AI1403" s="1">
        <f t="shared" si="1025"/>
        <v>0</v>
      </c>
      <c r="AJ1403" s="1">
        <f t="shared" si="1026"/>
        <v>0</v>
      </c>
      <c r="AK1403" s="1">
        <f t="shared" si="1027"/>
        <v>0</v>
      </c>
      <c r="AL1403" s="1">
        <f t="shared" si="1028"/>
        <v>0</v>
      </c>
      <c r="AM1403" s="1">
        <f t="shared" si="1029"/>
        <v>225</v>
      </c>
      <c r="AN1403" s="1">
        <f t="shared" si="1029"/>
        <v>0</v>
      </c>
      <c r="AO1403" s="1">
        <f t="shared" si="1030"/>
        <v>0</v>
      </c>
      <c r="AP1403" s="1">
        <f t="shared" si="1031"/>
        <v>0</v>
      </c>
      <c r="AQ1403" s="1">
        <f t="shared" si="1032"/>
        <v>0</v>
      </c>
      <c r="AR1403" s="1">
        <f t="shared" si="1033"/>
        <v>0</v>
      </c>
      <c r="AS1403" s="1">
        <f t="shared" si="1034"/>
        <v>0</v>
      </c>
      <c r="AT1403" s="1">
        <f t="shared" si="1035"/>
        <v>0</v>
      </c>
      <c r="AU1403" s="1">
        <f t="shared" si="1036"/>
        <v>0</v>
      </c>
      <c r="AV1403" s="1">
        <f t="shared" si="1037"/>
        <v>0</v>
      </c>
      <c r="AW1403" s="1">
        <f t="shared" si="1038"/>
        <v>0</v>
      </c>
      <c r="AX1403" s="1">
        <f t="shared" si="1039"/>
        <v>0</v>
      </c>
      <c r="AY1403" s="1">
        <f t="shared" si="1040"/>
        <v>0</v>
      </c>
      <c r="AZ1403" s="1">
        <f t="shared" si="1041"/>
        <v>0</v>
      </c>
      <c r="BA1403" s="1">
        <f t="shared" si="1042"/>
        <v>0</v>
      </c>
      <c r="BB1403" s="1">
        <f t="shared" si="1043"/>
        <v>0</v>
      </c>
      <c r="BC1403" s="1">
        <f t="shared" si="1044"/>
        <v>0</v>
      </c>
      <c r="BD1403" s="1">
        <f t="shared" si="1045"/>
        <v>225</v>
      </c>
      <c r="BE1403" s="1" t="str">
        <f t="shared" si="1052"/>
        <v>Truck</v>
      </c>
      <c r="BF1403" s="1">
        <f t="shared" si="1053"/>
        <v>3</v>
      </c>
      <c r="BG1403" s="3">
        <v>1385</v>
      </c>
      <c r="BH1403" s="1">
        <f t="shared" si="1065"/>
        <v>0</v>
      </c>
      <c r="BI1403" s="1">
        <f t="shared" si="1046"/>
        <v>0</v>
      </c>
      <c r="BJ1403" s="3">
        <v>1385</v>
      </c>
      <c r="BK1403" s="1">
        <f t="shared" si="1047"/>
        <v>4</v>
      </c>
      <c r="BL1403" s="1">
        <f t="shared" si="1054"/>
        <v>0</v>
      </c>
      <c r="BM1403" s="1">
        <f t="shared" si="1055"/>
        <v>0</v>
      </c>
      <c r="BN1403" s="1">
        <f t="shared" si="1056"/>
        <v>0</v>
      </c>
      <c r="BO1403" s="1">
        <f t="shared" si="1057"/>
        <v>1</v>
      </c>
      <c r="BP1403" s="1">
        <f t="shared" si="1058"/>
        <v>2</v>
      </c>
      <c r="BQ1403" s="1">
        <f t="shared" si="1059"/>
        <v>3</v>
      </c>
      <c r="BR1403" s="1">
        <f t="shared" si="1060"/>
        <v>4</v>
      </c>
      <c r="BS1403" s="1">
        <f t="shared" si="1061"/>
        <v>5</v>
      </c>
      <c r="BT1403" s="1">
        <f t="shared" si="1062"/>
        <v>6</v>
      </c>
      <c r="BU1403" s="1">
        <f t="shared" si="1063"/>
        <v>7</v>
      </c>
      <c r="BW1403" s="1">
        <f t="shared" si="1022"/>
        <v>0</v>
      </c>
      <c r="BX1403" s="1">
        <f t="shared" si="1022"/>
        <v>0</v>
      </c>
      <c r="BY1403" s="1">
        <f t="shared" si="1022"/>
        <v>0</v>
      </c>
      <c r="BZ1403" s="1">
        <f t="shared" si="1066"/>
        <v>70</v>
      </c>
      <c r="CA1403" s="1">
        <f t="shared" si="1066"/>
        <v>140</v>
      </c>
      <c r="CB1403" s="1">
        <f t="shared" si="1066"/>
        <v>210</v>
      </c>
      <c r="CC1403" s="1">
        <f t="shared" si="1066"/>
        <v>280</v>
      </c>
      <c r="CD1403" s="1">
        <f t="shared" si="1066"/>
        <v>350</v>
      </c>
      <c r="CE1403" s="1">
        <f t="shared" si="1066"/>
        <v>420</v>
      </c>
      <c r="CF1403" s="1">
        <f t="shared" si="1066"/>
        <v>490</v>
      </c>
      <c r="CW1403" s="1">
        <v>1385</v>
      </c>
      <c r="CX1403" s="1">
        <f t="shared" si="1048"/>
        <v>1</v>
      </c>
      <c r="CY1403" s="1" t="s">
        <v>37</v>
      </c>
      <c r="CZ1403" s="1">
        <v>1</v>
      </c>
      <c r="DB1403" s="1">
        <f t="shared" si="1064"/>
        <v>3</v>
      </c>
      <c r="DC1403" s="1" t="s">
        <v>43</v>
      </c>
      <c r="DD1403" s="1">
        <f t="shared" si="1049"/>
        <v>7</v>
      </c>
      <c r="DL1403" s="1">
        <v>1385</v>
      </c>
      <c r="DM1403" s="1">
        <f t="shared" si="1050"/>
        <v>3</v>
      </c>
      <c r="DN1403" s="1">
        <f t="shared" si="1051"/>
        <v>0</v>
      </c>
      <c r="DO1403" s="1" t="s">
        <v>37</v>
      </c>
      <c r="DP1403" s="1">
        <v>0</v>
      </c>
    </row>
    <row r="1404" spans="1:120" ht="15">
      <c r="A1404">
        <v>1386</v>
      </c>
      <c r="B1404">
        <v>1</v>
      </c>
      <c r="C1404" s="25">
        <v>14725</v>
      </c>
      <c r="D1404">
        <v>4</v>
      </c>
      <c r="E1404">
        <v>9</v>
      </c>
      <c r="F1404" t="s">
        <v>74</v>
      </c>
      <c r="G1404">
        <v>3</v>
      </c>
      <c r="H1404"/>
      <c r="I1404"/>
      <c r="J1404" s="1">
        <v>0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f t="shared" si="1023"/>
        <v>0</v>
      </c>
      <c r="AH1404" s="1">
        <f t="shared" si="1024"/>
        <v>0</v>
      </c>
      <c r="AI1404" s="1">
        <f t="shared" si="1025"/>
        <v>0</v>
      </c>
      <c r="AJ1404" s="1">
        <f t="shared" si="1026"/>
        <v>0</v>
      </c>
      <c r="AK1404" s="1">
        <f t="shared" si="1027"/>
        <v>0</v>
      </c>
      <c r="AL1404" s="1">
        <f t="shared" si="1028"/>
        <v>0</v>
      </c>
      <c r="AM1404" s="1">
        <f t="shared" si="1029"/>
        <v>0</v>
      </c>
      <c r="AN1404" s="1">
        <f t="shared" si="1029"/>
        <v>0</v>
      </c>
      <c r="AO1404" s="1">
        <f t="shared" si="1030"/>
        <v>0</v>
      </c>
      <c r="AP1404" s="1">
        <f t="shared" si="1031"/>
        <v>0</v>
      </c>
      <c r="AQ1404" s="1">
        <f t="shared" si="1032"/>
        <v>0</v>
      </c>
      <c r="AR1404" s="1">
        <f t="shared" si="1033"/>
        <v>0</v>
      </c>
      <c r="AS1404" s="1">
        <f t="shared" si="1034"/>
        <v>0</v>
      </c>
      <c r="AT1404" s="1">
        <f t="shared" si="1035"/>
        <v>0</v>
      </c>
      <c r="AU1404" s="1">
        <f t="shared" si="1036"/>
        <v>40</v>
      </c>
      <c r="AV1404" s="1">
        <f t="shared" si="1037"/>
        <v>0</v>
      </c>
      <c r="AW1404" s="1">
        <f t="shared" si="1038"/>
        <v>0</v>
      </c>
      <c r="AX1404" s="1">
        <f t="shared" si="1039"/>
        <v>0</v>
      </c>
      <c r="AY1404" s="1">
        <f t="shared" si="1040"/>
        <v>0</v>
      </c>
      <c r="AZ1404" s="1">
        <f t="shared" si="1041"/>
        <v>0</v>
      </c>
      <c r="BA1404" s="1">
        <f t="shared" si="1042"/>
        <v>0</v>
      </c>
      <c r="BB1404" s="1">
        <f t="shared" si="1043"/>
        <v>0</v>
      </c>
      <c r="BC1404" s="1">
        <f t="shared" si="1044"/>
        <v>0</v>
      </c>
      <c r="BD1404" s="1">
        <f t="shared" si="1045"/>
        <v>40</v>
      </c>
      <c r="BE1404" s="1" t="str">
        <f t="shared" si="1052"/>
        <v>Barge A</v>
      </c>
      <c r="BF1404" s="1">
        <f t="shared" si="1053"/>
        <v>6</v>
      </c>
      <c r="BG1404" s="3">
        <v>1386</v>
      </c>
      <c r="BH1404" s="1">
        <f t="shared" si="1065"/>
        <v>0</v>
      </c>
      <c r="BI1404" s="1">
        <f t="shared" si="1046"/>
        <v>0</v>
      </c>
      <c r="BJ1404" s="3">
        <v>1386</v>
      </c>
      <c r="BK1404" s="1">
        <f t="shared" si="1047"/>
        <v>7</v>
      </c>
      <c r="BL1404" s="1">
        <f t="shared" si="1054"/>
        <v>0</v>
      </c>
      <c r="BM1404" s="1">
        <f t="shared" si="1055"/>
        <v>0</v>
      </c>
      <c r="BN1404" s="1">
        <f t="shared" si="1056"/>
        <v>0</v>
      </c>
      <c r="BO1404" s="1">
        <f t="shared" si="1057"/>
        <v>0</v>
      </c>
      <c r="BP1404" s="1">
        <f t="shared" si="1058"/>
        <v>0</v>
      </c>
      <c r="BQ1404" s="1">
        <f t="shared" si="1059"/>
        <v>0</v>
      </c>
      <c r="BR1404" s="1">
        <f t="shared" si="1060"/>
        <v>1</v>
      </c>
      <c r="BS1404" s="1">
        <f t="shared" si="1061"/>
        <v>2</v>
      </c>
      <c r="BT1404" s="1">
        <f t="shared" si="1062"/>
        <v>3</v>
      </c>
      <c r="BU1404" s="1">
        <f t="shared" si="1063"/>
        <v>4</v>
      </c>
      <c r="BW1404" s="1">
        <f t="shared" si="1022"/>
        <v>0</v>
      </c>
      <c r="BX1404" s="1">
        <f t="shared" si="1022"/>
        <v>0</v>
      </c>
      <c r="BY1404" s="1">
        <f t="shared" si="1022"/>
        <v>0</v>
      </c>
      <c r="BZ1404" s="1">
        <f t="shared" si="1066"/>
        <v>0</v>
      </c>
      <c r="CA1404" s="1">
        <f t="shared" si="1066"/>
        <v>0</v>
      </c>
      <c r="CB1404" s="1">
        <f t="shared" si="1066"/>
        <v>0</v>
      </c>
      <c r="CC1404" s="1">
        <f t="shared" si="1066"/>
        <v>50</v>
      </c>
      <c r="CD1404" s="1">
        <f t="shared" si="1066"/>
        <v>100</v>
      </c>
      <c r="CE1404" s="1">
        <f t="shared" si="1066"/>
        <v>150</v>
      </c>
      <c r="CF1404" s="1">
        <f t="shared" si="1066"/>
        <v>200</v>
      </c>
      <c r="CW1404" s="1">
        <v>1386</v>
      </c>
      <c r="CX1404" s="1">
        <f t="shared" si="1048"/>
        <v>1</v>
      </c>
      <c r="CY1404" s="1" t="s">
        <v>37</v>
      </c>
      <c r="CZ1404" s="1">
        <v>1</v>
      </c>
      <c r="DB1404" s="1">
        <f t="shared" si="1064"/>
        <v>7</v>
      </c>
      <c r="DC1404" s="1" t="s">
        <v>43</v>
      </c>
      <c r="DD1404" s="1">
        <f t="shared" si="1049"/>
        <v>9</v>
      </c>
      <c r="DL1404" s="1">
        <v>1386</v>
      </c>
      <c r="DM1404" s="1">
        <f t="shared" si="1050"/>
        <v>5</v>
      </c>
      <c r="DN1404" s="1">
        <f t="shared" si="1051"/>
        <v>0</v>
      </c>
      <c r="DO1404" s="1" t="s">
        <v>37</v>
      </c>
      <c r="DP1404" s="1">
        <v>0</v>
      </c>
    </row>
    <row r="1405" spans="1:120" ht="15">
      <c r="A1405">
        <v>1387</v>
      </c>
      <c r="B1405">
        <v>2</v>
      </c>
      <c r="C1405" s="25">
        <v>24200</v>
      </c>
      <c r="D1405">
        <v>2</v>
      </c>
      <c r="E1405">
        <v>7</v>
      </c>
      <c r="F1405" t="s">
        <v>73</v>
      </c>
      <c r="G1405">
        <v>3</v>
      </c>
      <c r="H1405"/>
      <c r="I1405"/>
      <c r="J1405" s="1">
        <v>0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1</v>
      </c>
      <c r="S1405" s="1">
        <v>0</v>
      </c>
      <c r="T1405" s="1"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f t="shared" si="1023"/>
        <v>0</v>
      </c>
      <c r="AH1405" s="1">
        <f t="shared" si="1024"/>
        <v>0</v>
      </c>
      <c r="AI1405" s="1">
        <f t="shared" si="1025"/>
        <v>0</v>
      </c>
      <c r="AJ1405" s="1">
        <f t="shared" si="1026"/>
        <v>0</v>
      </c>
      <c r="AK1405" s="1">
        <f t="shared" si="1027"/>
        <v>0</v>
      </c>
      <c r="AL1405" s="1">
        <f t="shared" si="1028"/>
        <v>0</v>
      </c>
      <c r="AM1405" s="1">
        <f t="shared" si="1029"/>
        <v>0</v>
      </c>
      <c r="AN1405" s="1">
        <f t="shared" si="1029"/>
        <v>0</v>
      </c>
      <c r="AO1405" s="1">
        <f t="shared" si="1030"/>
        <v>80</v>
      </c>
      <c r="AP1405" s="1">
        <f t="shared" si="1031"/>
        <v>0</v>
      </c>
      <c r="AQ1405" s="1">
        <f t="shared" si="1032"/>
        <v>0</v>
      </c>
      <c r="AR1405" s="1">
        <f t="shared" si="1033"/>
        <v>0</v>
      </c>
      <c r="AS1405" s="1">
        <f t="shared" si="1034"/>
        <v>0</v>
      </c>
      <c r="AT1405" s="1">
        <f t="shared" si="1035"/>
        <v>0</v>
      </c>
      <c r="AU1405" s="1">
        <f t="shared" si="1036"/>
        <v>0</v>
      </c>
      <c r="AV1405" s="1">
        <f t="shared" si="1037"/>
        <v>0</v>
      </c>
      <c r="AW1405" s="1">
        <f t="shared" si="1038"/>
        <v>0</v>
      </c>
      <c r="AX1405" s="1">
        <f t="shared" si="1039"/>
        <v>0</v>
      </c>
      <c r="AY1405" s="1">
        <f t="shared" si="1040"/>
        <v>0</v>
      </c>
      <c r="AZ1405" s="1">
        <f t="shared" si="1041"/>
        <v>0</v>
      </c>
      <c r="BA1405" s="1">
        <f t="shared" si="1042"/>
        <v>0</v>
      </c>
      <c r="BB1405" s="1">
        <f t="shared" si="1043"/>
        <v>0</v>
      </c>
      <c r="BC1405" s="1">
        <f t="shared" si="1044"/>
        <v>0</v>
      </c>
      <c r="BD1405" s="1">
        <f t="shared" si="1045"/>
        <v>80</v>
      </c>
      <c r="BE1405" s="1" t="str">
        <f t="shared" si="1052"/>
        <v>Barge B</v>
      </c>
      <c r="BF1405" s="1">
        <f t="shared" si="1053"/>
        <v>4</v>
      </c>
      <c r="BG1405" s="3">
        <v>1387</v>
      </c>
      <c r="BH1405" s="1">
        <f t="shared" si="1065"/>
        <v>0</v>
      </c>
      <c r="BI1405" s="1">
        <f t="shared" si="1046"/>
        <v>0</v>
      </c>
      <c r="BJ1405" s="3">
        <v>1387</v>
      </c>
      <c r="BK1405" s="1">
        <f t="shared" si="1047"/>
        <v>5</v>
      </c>
      <c r="BL1405" s="1">
        <f t="shared" si="1054"/>
        <v>0</v>
      </c>
      <c r="BM1405" s="1">
        <f t="shared" si="1055"/>
        <v>0</v>
      </c>
      <c r="BN1405" s="1">
        <f t="shared" si="1056"/>
        <v>0</v>
      </c>
      <c r="BO1405" s="1">
        <f t="shared" si="1057"/>
        <v>0</v>
      </c>
      <c r="BP1405" s="1">
        <f t="shared" si="1058"/>
        <v>1</v>
      </c>
      <c r="BQ1405" s="1">
        <f t="shared" si="1059"/>
        <v>2</v>
      </c>
      <c r="BR1405" s="1">
        <f t="shared" si="1060"/>
        <v>3</v>
      </c>
      <c r="BS1405" s="1">
        <f t="shared" si="1061"/>
        <v>4</v>
      </c>
      <c r="BT1405" s="1">
        <f t="shared" si="1062"/>
        <v>5</v>
      </c>
      <c r="BU1405" s="1">
        <f t="shared" si="1063"/>
        <v>6</v>
      </c>
      <c r="BW1405" s="1">
        <f t="shared" si="1022"/>
        <v>0</v>
      </c>
      <c r="BX1405" s="1">
        <f t="shared" si="1022"/>
        <v>0</v>
      </c>
      <c r="BY1405" s="1">
        <f t="shared" si="1022"/>
        <v>0</v>
      </c>
      <c r="BZ1405" s="1">
        <f t="shared" si="1066"/>
        <v>0</v>
      </c>
      <c r="CA1405" s="1">
        <f t="shared" si="1066"/>
        <v>70</v>
      </c>
      <c r="CB1405" s="1">
        <f t="shared" si="1066"/>
        <v>140</v>
      </c>
      <c r="CC1405" s="1">
        <f t="shared" si="1066"/>
        <v>210</v>
      </c>
      <c r="CD1405" s="1">
        <f t="shared" si="1066"/>
        <v>280</v>
      </c>
      <c r="CE1405" s="1">
        <f t="shared" si="1066"/>
        <v>350</v>
      </c>
      <c r="CF1405" s="1">
        <f t="shared" si="1066"/>
        <v>420</v>
      </c>
      <c r="CW1405" s="1">
        <v>1387</v>
      </c>
      <c r="CX1405" s="1">
        <f t="shared" si="1048"/>
        <v>1</v>
      </c>
      <c r="CY1405" s="1" t="s">
        <v>37</v>
      </c>
      <c r="CZ1405" s="1">
        <v>1</v>
      </c>
      <c r="DB1405" s="1">
        <f t="shared" si="1064"/>
        <v>5</v>
      </c>
      <c r="DC1405" s="1" t="s">
        <v>43</v>
      </c>
      <c r="DD1405" s="1">
        <f t="shared" si="1049"/>
        <v>7</v>
      </c>
      <c r="DL1405" s="1">
        <v>1387</v>
      </c>
      <c r="DM1405" s="1">
        <f t="shared" si="1050"/>
        <v>3</v>
      </c>
      <c r="DN1405" s="1">
        <f t="shared" si="1051"/>
        <v>0</v>
      </c>
      <c r="DO1405" s="1" t="s">
        <v>37</v>
      </c>
      <c r="DP1405" s="1">
        <v>0</v>
      </c>
    </row>
    <row r="1406" spans="1:120" ht="15">
      <c r="A1406">
        <v>1388</v>
      </c>
      <c r="B1406">
        <v>1</v>
      </c>
      <c r="C1406" s="25">
        <v>17300</v>
      </c>
      <c r="D1406">
        <v>6</v>
      </c>
      <c r="E1406">
        <v>10</v>
      </c>
      <c r="F1406" t="s">
        <v>73</v>
      </c>
      <c r="G1406">
        <v>4</v>
      </c>
      <c r="H1406"/>
      <c r="I1406"/>
      <c r="J1406" s="1">
        <v>0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1</v>
      </c>
      <c r="AF1406" s="1">
        <v>0</v>
      </c>
      <c r="AG1406" s="1">
        <f t="shared" si="1023"/>
        <v>0</v>
      </c>
      <c r="AH1406" s="1">
        <f t="shared" si="1024"/>
        <v>0</v>
      </c>
      <c r="AI1406" s="1">
        <f t="shared" si="1025"/>
        <v>0</v>
      </c>
      <c r="AJ1406" s="1">
        <f t="shared" si="1026"/>
        <v>0</v>
      </c>
      <c r="AK1406" s="1">
        <f t="shared" si="1027"/>
        <v>0</v>
      </c>
      <c r="AL1406" s="1">
        <f t="shared" si="1028"/>
        <v>0</v>
      </c>
      <c r="AM1406" s="1">
        <f t="shared" si="1029"/>
        <v>0</v>
      </c>
      <c r="AN1406" s="1">
        <f t="shared" si="1029"/>
        <v>0</v>
      </c>
      <c r="AO1406" s="1">
        <f t="shared" si="1030"/>
        <v>0</v>
      </c>
      <c r="AP1406" s="1">
        <f t="shared" si="1031"/>
        <v>0</v>
      </c>
      <c r="AQ1406" s="1">
        <f t="shared" si="1032"/>
        <v>0</v>
      </c>
      <c r="AR1406" s="1">
        <f t="shared" si="1033"/>
        <v>0</v>
      </c>
      <c r="AS1406" s="1">
        <f t="shared" si="1034"/>
        <v>0</v>
      </c>
      <c r="AT1406" s="1">
        <f t="shared" si="1035"/>
        <v>0</v>
      </c>
      <c r="AU1406" s="1">
        <f t="shared" si="1036"/>
        <v>0</v>
      </c>
      <c r="AV1406" s="1">
        <f t="shared" si="1037"/>
        <v>0</v>
      </c>
      <c r="AW1406" s="1">
        <f t="shared" si="1038"/>
        <v>0</v>
      </c>
      <c r="AX1406" s="1">
        <f t="shared" si="1039"/>
        <v>0</v>
      </c>
      <c r="AY1406" s="1">
        <f t="shared" si="1040"/>
        <v>0</v>
      </c>
      <c r="AZ1406" s="1">
        <f t="shared" si="1041"/>
        <v>0</v>
      </c>
      <c r="BA1406" s="1">
        <f t="shared" si="1042"/>
        <v>0</v>
      </c>
      <c r="BB1406" s="1">
        <f t="shared" si="1043"/>
        <v>40</v>
      </c>
      <c r="BC1406" s="1">
        <f t="shared" si="1044"/>
        <v>0</v>
      </c>
      <c r="BD1406" s="1">
        <f t="shared" si="1045"/>
        <v>40</v>
      </c>
      <c r="BE1406" s="1" t="str">
        <f t="shared" si="1052"/>
        <v>Barge B</v>
      </c>
      <c r="BF1406" s="1">
        <f t="shared" si="1053"/>
        <v>9</v>
      </c>
      <c r="BG1406" s="3">
        <v>1388</v>
      </c>
      <c r="BH1406" s="1">
        <f t="shared" si="1065"/>
        <v>0</v>
      </c>
      <c r="BI1406" s="1">
        <f t="shared" si="1046"/>
        <v>0</v>
      </c>
      <c r="BJ1406" s="3">
        <v>1388</v>
      </c>
      <c r="BK1406" s="1">
        <f t="shared" si="1047"/>
        <v>10</v>
      </c>
      <c r="BL1406" s="1">
        <f t="shared" si="1054"/>
        <v>0</v>
      </c>
      <c r="BM1406" s="1">
        <f t="shared" si="1055"/>
        <v>0</v>
      </c>
      <c r="BN1406" s="1">
        <f t="shared" si="1056"/>
        <v>0</v>
      </c>
      <c r="BO1406" s="1">
        <f t="shared" si="1057"/>
        <v>0</v>
      </c>
      <c r="BP1406" s="1">
        <f t="shared" si="1058"/>
        <v>0</v>
      </c>
      <c r="BQ1406" s="1">
        <f t="shared" si="1059"/>
        <v>0</v>
      </c>
      <c r="BR1406" s="1">
        <f t="shared" si="1060"/>
        <v>0</v>
      </c>
      <c r="BS1406" s="1">
        <f t="shared" si="1061"/>
        <v>0</v>
      </c>
      <c r="BT1406" s="1">
        <f t="shared" si="1062"/>
        <v>0</v>
      </c>
      <c r="BU1406" s="1">
        <f t="shared" si="1063"/>
        <v>1</v>
      </c>
      <c r="BW1406" s="1">
        <f t="shared" si="1022"/>
        <v>0</v>
      </c>
      <c r="BX1406" s="1">
        <f t="shared" si="1022"/>
        <v>0</v>
      </c>
      <c r="BY1406" s="1">
        <f t="shared" si="1022"/>
        <v>0</v>
      </c>
      <c r="BZ1406" s="1">
        <f t="shared" si="1066"/>
        <v>0</v>
      </c>
      <c r="CA1406" s="1">
        <f t="shared" si="1066"/>
        <v>0</v>
      </c>
      <c r="CB1406" s="1">
        <f t="shared" si="1066"/>
        <v>0</v>
      </c>
      <c r="CC1406" s="1">
        <f t="shared" si="1066"/>
        <v>0</v>
      </c>
      <c r="CD1406" s="1">
        <f t="shared" si="1066"/>
        <v>0</v>
      </c>
      <c r="CE1406" s="1">
        <f t="shared" si="1066"/>
        <v>0</v>
      </c>
      <c r="CF1406" s="1">
        <f t="shared" si="1066"/>
        <v>50</v>
      </c>
      <c r="CW1406" s="1">
        <v>1388</v>
      </c>
      <c r="CX1406" s="1">
        <f t="shared" si="1048"/>
        <v>1</v>
      </c>
      <c r="CY1406" s="1" t="s">
        <v>37</v>
      </c>
      <c r="CZ1406" s="1">
        <v>1</v>
      </c>
      <c r="DB1406" s="1">
        <f t="shared" si="1064"/>
        <v>10</v>
      </c>
      <c r="DC1406" s="1" t="s">
        <v>43</v>
      </c>
      <c r="DD1406" s="1">
        <f t="shared" si="1049"/>
        <v>10</v>
      </c>
      <c r="DL1406" s="1">
        <v>1388</v>
      </c>
      <c r="DM1406" s="1">
        <f t="shared" si="1050"/>
        <v>7</v>
      </c>
      <c r="DN1406" s="1">
        <f t="shared" si="1051"/>
        <v>0</v>
      </c>
      <c r="DO1406" s="1" t="s">
        <v>37</v>
      </c>
      <c r="DP1406" s="1">
        <v>0</v>
      </c>
    </row>
    <row r="1407" spans="1:120" ht="15">
      <c r="A1407">
        <v>1389</v>
      </c>
      <c r="B1407">
        <v>2</v>
      </c>
      <c r="C1407" s="25">
        <v>8080</v>
      </c>
      <c r="D1407">
        <v>6</v>
      </c>
      <c r="E1407">
        <v>10</v>
      </c>
      <c r="F1407" t="s">
        <v>35</v>
      </c>
      <c r="G1407">
        <v>3</v>
      </c>
      <c r="H1407"/>
      <c r="I1407"/>
      <c r="J1407" s="1">
        <v>0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1</v>
      </c>
      <c r="AD1407" s="1">
        <v>0</v>
      </c>
      <c r="AE1407" s="1">
        <v>0</v>
      </c>
      <c r="AF1407" s="1">
        <v>0</v>
      </c>
      <c r="AG1407" s="1">
        <f t="shared" si="1023"/>
        <v>0</v>
      </c>
      <c r="AH1407" s="1">
        <f t="shared" si="1024"/>
        <v>0</v>
      </c>
      <c r="AI1407" s="1">
        <f t="shared" si="1025"/>
        <v>0</v>
      </c>
      <c r="AJ1407" s="1">
        <f t="shared" si="1026"/>
        <v>0</v>
      </c>
      <c r="AK1407" s="1">
        <f t="shared" si="1027"/>
        <v>0</v>
      </c>
      <c r="AL1407" s="1">
        <f t="shared" si="1028"/>
        <v>0</v>
      </c>
      <c r="AM1407" s="1">
        <f t="shared" si="1029"/>
        <v>0</v>
      </c>
      <c r="AN1407" s="1">
        <f t="shared" si="1029"/>
        <v>0</v>
      </c>
      <c r="AO1407" s="1">
        <f t="shared" si="1030"/>
        <v>0</v>
      </c>
      <c r="AP1407" s="1">
        <f t="shared" si="1031"/>
        <v>0</v>
      </c>
      <c r="AQ1407" s="1">
        <f t="shared" si="1032"/>
        <v>0</v>
      </c>
      <c r="AR1407" s="1">
        <f t="shared" si="1033"/>
        <v>0</v>
      </c>
      <c r="AS1407" s="1">
        <f t="shared" si="1034"/>
        <v>0</v>
      </c>
      <c r="AT1407" s="1">
        <f t="shared" si="1035"/>
        <v>0</v>
      </c>
      <c r="AU1407" s="1">
        <f t="shared" si="1036"/>
        <v>0</v>
      </c>
      <c r="AV1407" s="1">
        <f t="shared" si="1037"/>
        <v>0</v>
      </c>
      <c r="AW1407" s="1">
        <f t="shared" si="1038"/>
        <v>0</v>
      </c>
      <c r="AX1407" s="1">
        <f t="shared" si="1039"/>
        <v>0</v>
      </c>
      <c r="AY1407" s="1">
        <f t="shared" si="1040"/>
        <v>0</v>
      </c>
      <c r="AZ1407" s="1">
        <f t="shared" si="1041"/>
        <v>80</v>
      </c>
      <c r="BA1407" s="1">
        <f t="shared" si="1042"/>
        <v>0</v>
      </c>
      <c r="BB1407" s="1">
        <f t="shared" si="1043"/>
        <v>0</v>
      </c>
      <c r="BC1407" s="1">
        <f t="shared" si="1044"/>
        <v>0</v>
      </c>
      <c r="BD1407" s="1">
        <f t="shared" si="1045"/>
        <v>80</v>
      </c>
      <c r="BE1407" s="1" t="str">
        <f t="shared" si="1052"/>
        <v>Barge D</v>
      </c>
      <c r="BF1407" s="1">
        <f t="shared" si="1053"/>
        <v>8</v>
      </c>
      <c r="BG1407" s="3">
        <v>1389</v>
      </c>
      <c r="BH1407" s="1">
        <f t="shared" si="1065"/>
        <v>0</v>
      </c>
      <c r="BI1407" s="1">
        <f t="shared" si="1046"/>
        <v>0</v>
      </c>
      <c r="BJ1407" s="3">
        <v>1389</v>
      </c>
      <c r="BK1407" s="1">
        <f t="shared" si="1047"/>
        <v>9</v>
      </c>
      <c r="BL1407" s="1">
        <f t="shared" si="1054"/>
        <v>0</v>
      </c>
      <c r="BM1407" s="1">
        <f t="shared" si="1055"/>
        <v>0</v>
      </c>
      <c r="BN1407" s="1">
        <f t="shared" si="1056"/>
        <v>0</v>
      </c>
      <c r="BO1407" s="1">
        <f t="shared" si="1057"/>
        <v>0</v>
      </c>
      <c r="BP1407" s="1">
        <f t="shared" si="1058"/>
        <v>0</v>
      </c>
      <c r="BQ1407" s="1">
        <f t="shared" si="1059"/>
        <v>0</v>
      </c>
      <c r="BR1407" s="1">
        <f t="shared" si="1060"/>
        <v>0</v>
      </c>
      <c r="BS1407" s="1">
        <f t="shared" si="1061"/>
        <v>0</v>
      </c>
      <c r="BT1407" s="1">
        <f t="shared" si="1062"/>
        <v>1</v>
      </c>
      <c r="BU1407" s="1">
        <f t="shared" si="1063"/>
        <v>2</v>
      </c>
      <c r="BW1407" s="1">
        <f t="shared" ref="BW1407:CF1446" si="1067">IF(BL1407&gt;0,IF($B1407=1,BL1407*50,BL1407*70),0)</f>
        <v>0</v>
      </c>
      <c r="BX1407" s="1">
        <f t="shared" si="1067"/>
        <v>0</v>
      </c>
      <c r="BY1407" s="1">
        <f t="shared" si="1067"/>
        <v>0</v>
      </c>
      <c r="BZ1407" s="1">
        <f t="shared" si="1066"/>
        <v>0</v>
      </c>
      <c r="CA1407" s="1">
        <f t="shared" si="1066"/>
        <v>0</v>
      </c>
      <c r="CB1407" s="1">
        <f t="shared" si="1066"/>
        <v>0</v>
      </c>
      <c r="CC1407" s="1">
        <f t="shared" si="1066"/>
        <v>0</v>
      </c>
      <c r="CD1407" s="1">
        <f t="shared" si="1066"/>
        <v>0</v>
      </c>
      <c r="CE1407" s="1">
        <f t="shared" si="1066"/>
        <v>70</v>
      </c>
      <c r="CF1407" s="1">
        <f t="shared" si="1066"/>
        <v>140</v>
      </c>
      <c r="CW1407" s="1">
        <v>1389</v>
      </c>
      <c r="CX1407" s="1">
        <f t="shared" si="1048"/>
        <v>1</v>
      </c>
      <c r="CY1407" s="1" t="s">
        <v>37</v>
      </c>
      <c r="CZ1407" s="1">
        <v>1</v>
      </c>
      <c r="DB1407" s="1">
        <f t="shared" si="1064"/>
        <v>9</v>
      </c>
      <c r="DC1407" s="1" t="s">
        <v>43</v>
      </c>
      <c r="DD1407" s="1">
        <f t="shared" si="1049"/>
        <v>10</v>
      </c>
      <c r="DL1407" s="1">
        <v>1389</v>
      </c>
      <c r="DM1407" s="1">
        <f t="shared" si="1050"/>
        <v>7</v>
      </c>
      <c r="DN1407" s="1">
        <f t="shared" si="1051"/>
        <v>0</v>
      </c>
      <c r="DO1407" s="1" t="s">
        <v>37</v>
      </c>
      <c r="DP1407" s="1">
        <v>0</v>
      </c>
    </row>
    <row r="1408" spans="1:120" ht="15">
      <c r="A1408">
        <v>1390</v>
      </c>
      <c r="B1408">
        <v>2</v>
      </c>
      <c r="C1408" s="25">
        <v>24200</v>
      </c>
      <c r="D1408">
        <v>5</v>
      </c>
      <c r="E1408">
        <v>9</v>
      </c>
      <c r="F1408" t="s">
        <v>35</v>
      </c>
      <c r="G1408">
        <v>4</v>
      </c>
      <c r="H1408"/>
      <c r="I1408"/>
      <c r="J1408" s="1">
        <v>0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>
        <v>0</v>
      </c>
      <c r="W1408" s="1">
        <v>0</v>
      </c>
      <c r="X1408" s="1">
        <v>1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f t="shared" si="1023"/>
        <v>0</v>
      </c>
      <c r="AH1408" s="1">
        <f t="shared" si="1024"/>
        <v>0</v>
      </c>
      <c r="AI1408" s="1">
        <f t="shared" si="1025"/>
        <v>0</v>
      </c>
      <c r="AJ1408" s="1">
        <f t="shared" si="1026"/>
        <v>0</v>
      </c>
      <c r="AK1408" s="1">
        <f t="shared" si="1027"/>
        <v>0</v>
      </c>
      <c r="AL1408" s="1">
        <f t="shared" si="1028"/>
        <v>0</v>
      </c>
      <c r="AM1408" s="1">
        <f t="shared" si="1029"/>
        <v>0</v>
      </c>
      <c r="AN1408" s="1">
        <f t="shared" si="1029"/>
        <v>0</v>
      </c>
      <c r="AO1408" s="1">
        <f t="shared" si="1030"/>
        <v>0</v>
      </c>
      <c r="AP1408" s="1">
        <f t="shared" si="1031"/>
        <v>0</v>
      </c>
      <c r="AQ1408" s="1">
        <f t="shared" si="1032"/>
        <v>0</v>
      </c>
      <c r="AR1408" s="1">
        <f t="shared" si="1033"/>
        <v>0</v>
      </c>
      <c r="AS1408" s="1">
        <f t="shared" si="1034"/>
        <v>0</v>
      </c>
      <c r="AT1408" s="1">
        <f t="shared" si="1035"/>
        <v>0</v>
      </c>
      <c r="AU1408" s="1">
        <f t="shared" si="1036"/>
        <v>80</v>
      </c>
      <c r="AV1408" s="1">
        <f t="shared" si="1037"/>
        <v>0</v>
      </c>
      <c r="AW1408" s="1">
        <f t="shared" si="1038"/>
        <v>0</v>
      </c>
      <c r="AX1408" s="1">
        <f t="shared" si="1039"/>
        <v>0</v>
      </c>
      <c r="AY1408" s="1">
        <f t="shared" si="1040"/>
        <v>0</v>
      </c>
      <c r="AZ1408" s="1">
        <f t="shared" si="1041"/>
        <v>0</v>
      </c>
      <c r="BA1408" s="1">
        <f t="shared" si="1042"/>
        <v>0</v>
      </c>
      <c r="BB1408" s="1">
        <f t="shared" si="1043"/>
        <v>0</v>
      </c>
      <c r="BC1408" s="1">
        <f t="shared" si="1044"/>
        <v>0</v>
      </c>
      <c r="BD1408" s="1">
        <f t="shared" si="1045"/>
        <v>80</v>
      </c>
      <c r="BE1408" s="1" t="str">
        <f t="shared" si="1052"/>
        <v>Barge A</v>
      </c>
      <c r="BF1408" s="1">
        <f t="shared" si="1053"/>
        <v>6</v>
      </c>
      <c r="BG1408" s="3">
        <v>1390</v>
      </c>
      <c r="BH1408" s="1">
        <f t="shared" si="1065"/>
        <v>0</v>
      </c>
      <c r="BI1408" s="1">
        <f t="shared" si="1046"/>
        <v>0</v>
      </c>
      <c r="BJ1408" s="3">
        <v>1390</v>
      </c>
      <c r="BK1408" s="1">
        <f t="shared" si="1047"/>
        <v>9</v>
      </c>
      <c r="BL1408" s="1">
        <f t="shared" si="1054"/>
        <v>0</v>
      </c>
      <c r="BM1408" s="1">
        <f t="shared" si="1055"/>
        <v>0</v>
      </c>
      <c r="BN1408" s="1">
        <f t="shared" si="1056"/>
        <v>0</v>
      </c>
      <c r="BO1408" s="1">
        <f t="shared" si="1057"/>
        <v>0</v>
      </c>
      <c r="BP1408" s="1">
        <f t="shared" si="1058"/>
        <v>0</v>
      </c>
      <c r="BQ1408" s="1">
        <f t="shared" si="1059"/>
        <v>0</v>
      </c>
      <c r="BR1408" s="1">
        <f t="shared" si="1060"/>
        <v>0</v>
      </c>
      <c r="BS1408" s="1">
        <f t="shared" si="1061"/>
        <v>0</v>
      </c>
      <c r="BT1408" s="1">
        <f t="shared" si="1062"/>
        <v>1</v>
      </c>
      <c r="BU1408" s="1">
        <f t="shared" si="1063"/>
        <v>2</v>
      </c>
      <c r="BW1408" s="1">
        <f t="shared" si="1067"/>
        <v>0</v>
      </c>
      <c r="BX1408" s="1">
        <f t="shared" si="1067"/>
        <v>0</v>
      </c>
      <c r="BY1408" s="1">
        <f t="shared" si="1067"/>
        <v>0</v>
      </c>
      <c r="BZ1408" s="1">
        <f t="shared" si="1066"/>
        <v>0</v>
      </c>
      <c r="CA1408" s="1">
        <f t="shared" si="1066"/>
        <v>0</v>
      </c>
      <c r="CB1408" s="1">
        <f t="shared" si="1066"/>
        <v>0</v>
      </c>
      <c r="CC1408" s="1">
        <f t="shared" si="1066"/>
        <v>0</v>
      </c>
      <c r="CD1408" s="1">
        <f t="shared" si="1066"/>
        <v>0</v>
      </c>
      <c r="CE1408" s="1">
        <f t="shared" si="1066"/>
        <v>70</v>
      </c>
      <c r="CF1408" s="1">
        <f t="shared" si="1066"/>
        <v>140</v>
      </c>
      <c r="CW1408" s="1">
        <v>1390</v>
      </c>
      <c r="CX1408" s="1">
        <f t="shared" si="1048"/>
        <v>1</v>
      </c>
      <c r="CY1408" s="1" t="s">
        <v>37</v>
      </c>
      <c r="CZ1408" s="1">
        <v>1</v>
      </c>
      <c r="DB1408" s="1">
        <f t="shared" si="1064"/>
        <v>7</v>
      </c>
      <c r="DC1408" s="1" t="s">
        <v>43</v>
      </c>
      <c r="DD1408" s="1">
        <f t="shared" si="1049"/>
        <v>9</v>
      </c>
      <c r="DL1408" s="1">
        <v>1390</v>
      </c>
      <c r="DM1408" s="1">
        <f t="shared" si="1050"/>
        <v>6</v>
      </c>
      <c r="DN1408" s="1">
        <f t="shared" si="1051"/>
        <v>0</v>
      </c>
      <c r="DO1408" s="1" t="s">
        <v>37</v>
      </c>
      <c r="DP1408" s="1">
        <v>0</v>
      </c>
    </row>
    <row r="1409" spans="1:120" ht="15">
      <c r="A1409">
        <v>1391</v>
      </c>
      <c r="B1409">
        <v>2</v>
      </c>
      <c r="C1409" s="25">
        <v>9200</v>
      </c>
      <c r="D1409">
        <v>5</v>
      </c>
      <c r="E1409">
        <v>10</v>
      </c>
      <c r="F1409" t="s">
        <v>32</v>
      </c>
      <c r="G1409">
        <v>3</v>
      </c>
      <c r="H1409"/>
      <c r="I1409"/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1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f t="shared" si="1023"/>
        <v>0</v>
      </c>
      <c r="AH1409" s="1">
        <f t="shared" si="1024"/>
        <v>0</v>
      </c>
      <c r="AI1409" s="1">
        <f t="shared" si="1025"/>
        <v>0</v>
      </c>
      <c r="AJ1409" s="1">
        <f t="shared" si="1026"/>
        <v>0</v>
      </c>
      <c r="AK1409" s="1">
        <f t="shared" si="1027"/>
        <v>0</v>
      </c>
      <c r="AL1409" s="1">
        <f t="shared" si="1028"/>
        <v>0</v>
      </c>
      <c r="AM1409" s="1">
        <f t="shared" si="1029"/>
        <v>0</v>
      </c>
      <c r="AN1409" s="1">
        <f t="shared" si="1029"/>
        <v>0</v>
      </c>
      <c r="AO1409" s="1">
        <f t="shared" si="1030"/>
        <v>0</v>
      </c>
      <c r="AP1409" s="1">
        <f t="shared" si="1031"/>
        <v>0</v>
      </c>
      <c r="AQ1409" s="1">
        <f t="shared" si="1032"/>
        <v>0</v>
      </c>
      <c r="AR1409" s="1">
        <f t="shared" si="1033"/>
        <v>0</v>
      </c>
      <c r="AS1409" s="1">
        <f t="shared" si="1034"/>
        <v>0</v>
      </c>
      <c r="AT1409" s="1">
        <f t="shared" si="1035"/>
        <v>0</v>
      </c>
      <c r="AU1409" s="1">
        <f t="shared" si="1036"/>
        <v>0</v>
      </c>
      <c r="AV1409" s="1">
        <f t="shared" si="1037"/>
        <v>0</v>
      </c>
      <c r="AW1409" s="1">
        <f t="shared" si="1038"/>
        <v>0</v>
      </c>
      <c r="AX1409" s="1">
        <f t="shared" si="1039"/>
        <v>80</v>
      </c>
      <c r="AY1409" s="1">
        <f t="shared" si="1040"/>
        <v>0</v>
      </c>
      <c r="AZ1409" s="1">
        <f t="shared" si="1041"/>
        <v>0</v>
      </c>
      <c r="BA1409" s="1">
        <f t="shared" si="1042"/>
        <v>0</v>
      </c>
      <c r="BB1409" s="1">
        <f t="shared" si="1043"/>
        <v>0</v>
      </c>
      <c r="BC1409" s="1">
        <f t="shared" si="1044"/>
        <v>0</v>
      </c>
      <c r="BD1409" s="1">
        <f t="shared" si="1045"/>
        <v>80</v>
      </c>
      <c r="BE1409" s="1" t="str">
        <f t="shared" si="1052"/>
        <v>Barge B</v>
      </c>
      <c r="BF1409" s="1">
        <f t="shared" si="1053"/>
        <v>7</v>
      </c>
      <c r="BG1409" s="3">
        <v>1391</v>
      </c>
      <c r="BH1409" s="1">
        <f t="shared" si="1065"/>
        <v>0</v>
      </c>
      <c r="BI1409" s="1">
        <f t="shared" si="1046"/>
        <v>0</v>
      </c>
      <c r="BJ1409" s="3">
        <v>1391</v>
      </c>
      <c r="BK1409" s="1">
        <f t="shared" si="1047"/>
        <v>8</v>
      </c>
      <c r="BL1409" s="1">
        <f t="shared" si="1054"/>
        <v>0</v>
      </c>
      <c r="BM1409" s="1">
        <f t="shared" si="1055"/>
        <v>0</v>
      </c>
      <c r="BN1409" s="1">
        <f t="shared" si="1056"/>
        <v>0</v>
      </c>
      <c r="BO1409" s="1">
        <f t="shared" si="1057"/>
        <v>0</v>
      </c>
      <c r="BP1409" s="1">
        <f t="shared" si="1058"/>
        <v>0</v>
      </c>
      <c r="BQ1409" s="1">
        <f t="shared" si="1059"/>
        <v>0</v>
      </c>
      <c r="BR1409" s="1">
        <f t="shared" si="1060"/>
        <v>0</v>
      </c>
      <c r="BS1409" s="1">
        <f t="shared" si="1061"/>
        <v>1</v>
      </c>
      <c r="BT1409" s="1">
        <f t="shared" si="1062"/>
        <v>2</v>
      </c>
      <c r="BU1409" s="1">
        <f t="shared" si="1063"/>
        <v>3</v>
      </c>
      <c r="BW1409" s="1">
        <f t="shared" si="1067"/>
        <v>0</v>
      </c>
      <c r="BX1409" s="1">
        <f t="shared" si="1067"/>
        <v>0</v>
      </c>
      <c r="BY1409" s="1">
        <f t="shared" si="1067"/>
        <v>0</v>
      </c>
      <c r="BZ1409" s="1">
        <f t="shared" si="1066"/>
        <v>0</v>
      </c>
      <c r="CA1409" s="1">
        <f t="shared" si="1066"/>
        <v>0</v>
      </c>
      <c r="CB1409" s="1">
        <f t="shared" si="1066"/>
        <v>0</v>
      </c>
      <c r="CC1409" s="1">
        <f t="shared" si="1066"/>
        <v>0</v>
      </c>
      <c r="CD1409" s="1">
        <f t="shared" si="1066"/>
        <v>70</v>
      </c>
      <c r="CE1409" s="1">
        <f t="shared" si="1066"/>
        <v>140</v>
      </c>
      <c r="CF1409" s="1">
        <f t="shared" si="1066"/>
        <v>210</v>
      </c>
      <c r="CW1409" s="1">
        <v>1391</v>
      </c>
      <c r="CX1409" s="1">
        <f t="shared" si="1048"/>
        <v>1</v>
      </c>
      <c r="CY1409" s="1" t="s">
        <v>37</v>
      </c>
      <c r="CZ1409" s="1">
        <v>1</v>
      </c>
      <c r="DB1409" s="1">
        <f t="shared" si="1064"/>
        <v>8</v>
      </c>
      <c r="DC1409" s="1" t="s">
        <v>43</v>
      </c>
      <c r="DD1409" s="1">
        <f t="shared" si="1049"/>
        <v>10</v>
      </c>
      <c r="DL1409" s="1">
        <v>1391</v>
      </c>
      <c r="DM1409" s="1">
        <f t="shared" si="1050"/>
        <v>6</v>
      </c>
      <c r="DN1409" s="1">
        <f t="shared" si="1051"/>
        <v>0</v>
      </c>
      <c r="DO1409" s="1" t="s">
        <v>37</v>
      </c>
      <c r="DP1409" s="1">
        <v>0</v>
      </c>
    </row>
    <row r="1410" spans="1:120" ht="15">
      <c r="A1410">
        <v>1392</v>
      </c>
      <c r="B1410">
        <v>2</v>
      </c>
      <c r="C1410" s="25">
        <v>23950</v>
      </c>
      <c r="D1410">
        <v>5</v>
      </c>
      <c r="E1410">
        <v>10</v>
      </c>
      <c r="F1410" t="s">
        <v>73</v>
      </c>
      <c r="G1410">
        <v>4</v>
      </c>
      <c r="H1410"/>
      <c r="I1410"/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1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f t="shared" si="1023"/>
        <v>0</v>
      </c>
      <c r="AH1410" s="1">
        <f t="shared" si="1024"/>
        <v>0</v>
      </c>
      <c r="AI1410" s="1">
        <f t="shared" si="1025"/>
        <v>0</v>
      </c>
      <c r="AJ1410" s="1">
        <f t="shared" si="1026"/>
        <v>0</v>
      </c>
      <c r="AK1410" s="1">
        <f t="shared" si="1027"/>
        <v>0</v>
      </c>
      <c r="AL1410" s="1">
        <f t="shared" si="1028"/>
        <v>0</v>
      </c>
      <c r="AM1410" s="1">
        <f t="shared" si="1029"/>
        <v>0</v>
      </c>
      <c r="AN1410" s="1">
        <f t="shared" si="1029"/>
        <v>0</v>
      </c>
      <c r="AO1410" s="1">
        <f t="shared" si="1030"/>
        <v>0</v>
      </c>
      <c r="AP1410" s="1">
        <f t="shared" si="1031"/>
        <v>0</v>
      </c>
      <c r="AQ1410" s="1">
        <f t="shared" si="1032"/>
        <v>0</v>
      </c>
      <c r="AR1410" s="1">
        <f t="shared" si="1033"/>
        <v>0</v>
      </c>
      <c r="AS1410" s="1">
        <f t="shared" si="1034"/>
        <v>0</v>
      </c>
      <c r="AT1410" s="1">
        <f t="shared" si="1035"/>
        <v>0</v>
      </c>
      <c r="AU1410" s="1">
        <f t="shared" si="1036"/>
        <v>0</v>
      </c>
      <c r="AV1410" s="1">
        <f t="shared" si="1037"/>
        <v>80</v>
      </c>
      <c r="AW1410" s="1">
        <f t="shared" si="1038"/>
        <v>0</v>
      </c>
      <c r="AX1410" s="1">
        <f t="shared" si="1039"/>
        <v>0</v>
      </c>
      <c r="AY1410" s="1">
        <f t="shared" si="1040"/>
        <v>0</v>
      </c>
      <c r="AZ1410" s="1">
        <f t="shared" si="1041"/>
        <v>0</v>
      </c>
      <c r="BA1410" s="1">
        <f t="shared" si="1042"/>
        <v>0</v>
      </c>
      <c r="BB1410" s="1">
        <f t="shared" si="1043"/>
        <v>0</v>
      </c>
      <c r="BC1410" s="1">
        <f t="shared" si="1044"/>
        <v>0</v>
      </c>
      <c r="BD1410" s="1">
        <f t="shared" si="1045"/>
        <v>80</v>
      </c>
      <c r="BE1410" s="1" t="str">
        <f t="shared" si="1052"/>
        <v>Barge D</v>
      </c>
      <c r="BF1410" s="1">
        <f t="shared" si="1053"/>
        <v>6</v>
      </c>
      <c r="BG1410" s="3">
        <v>1392</v>
      </c>
      <c r="BH1410" s="1">
        <f t="shared" si="1065"/>
        <v>0</v>
      </c>
      <c r="BI1410" s="1">
        <f t="shared" si="1046"/>
        <v>0</v>
      </c>
      <c r="BJ1410" s="3">
        <v>1392</v>
      </c>
      <c r="BK1410" s="1">
        <f t="shared" si="1047"/>
        <v>9</v>
      </c>
      <c r="BL1410" s="1">
        <f t="shared" si="1054"/>
        <v>0</v>
      </c>
      <c r="BM1410" s="1">
        <f t="shared" si="1055"/>
        <v>0</v>
      </c>
      <c r="BN1410" s="1">
        <f t="shared" si="1056"/>
        <v>0</v>
      </c>
      <c r="BO1410" s="1">
        <f t="shared" si="1057"/>
        <v>0</v>
      </c>
      <c r="BP1410" s="1">
        <f t="shared" si="1058"/>
        <v>0</v>
      </c>
      <c r="BQ1410" s="1">
        <f t="shared" si="1059"/>
        <v>0</v>
      </c>
      <c r="BR1410" s="1">
        <f t="shared" si="1060"/>
        <v>0</v>
      </c>
      <c r="BS1410" s="1">
        <f t="shared" si="1061"/>
        <v>0</v>
      </c>
      <c r="BT1410" s="1">
        <f t="shared" si="1062"/>
        <v>1</v>
      </c>
      <c r="BU1410" s="1">
        <f t="shared" si="1063"/>
        <v>2</v>
      </c>
      <c r="BW1410" s="1">
        <f t="shared" si="1067"/>
        <v>0</v>
      </c>
      <c r="BX1410" s="1">
        <f t="shared" si="1067"/>
        <v>0</v>
      </c>
      <c r="BY1410" s="1">
        <f t="shared" si="1067"/>
        <v>0</v>
      </c>
      <c r="BZ1410" s="1">
        <f t="shared" si="1066"/>
        <v>0</v>
      </c>
      <c r="CA1410" s="1">
        <f t="shared" si="1066"/>
        <v>0</v>
      </c>
      <c r="CB1410" s="1">
        <f t="shared" si="1066"/>
        <v>0</v>
      </c>
      <c r="CC1410" s="1">
        <f t="shared" si="1066"/>
        <v>0</v>
      </c>
      <c r="CD1410" s="1">
        <f t="shared" si="1066"/>
        <v>0</v>
      </c>
      <c r="CE1410" s="1">
        <f t="shared" si="1066"/>
        <v>70</v>
      </c>
      <c r="CF1410" s="1">
        <f t="shared" si="1066"/>
        <v>140</v>
      </c>
      <c r="CW1410" s="1">
        <v>1392</v>
      </c>
      <c r="CX1410" s="1">
        <f t="shared" si="1048"/>
        <v>1</v>
      </c>
      <c r="CY1410" s="1" t="s">
        <v>37</v>
      </c>
      <c r="CZ1410" s="1">
        <v>1</v>
      </c>
      <c r="DB1410" s="1">
        <f t="shared" si="1064"/>
        <v>7</v>
      </c>
      <c r="DC1410" s="1" t="s">
        <v>43</v>
      </c>
      <c r="DD1410" s="1">
        <f t="shared" si="1049"/>
        <v>10</v>
      </c>
      <c r="DL1410" s="1">
        <v>1392</v>
      </c>
      <c r="DM1410" s="1">
        <f t="shared" si="1050"/>
        <v>6</v>
      </c>
      <c r="DN1410" s="1">
        <f t="shared" si="1051"/>
        <v>0</v>
      </c>
      <c r="DO1410" s="1" t="s">
        <v>37</v>
      </c>
      <c r="DP1410" s="1">
        <v>0</v>
      </c>
    </row>
    <row r="1411" spans="1:120" ht="15">
      <c r="A1411">
        <v>1393</v>
      </c>
      <c r="B1411">
        <v>2</v>
      </c>
      <c r="C1411" s="25">
        <v>4200</v>
      </c>
      <c r="D1411">
        <v>5</v>
      </c>
      <c r="E1411">
        <v>10</v>
      </c>
      <c r="F1411" t="s">
        <v>94</v>
      </c>
      <c r="G1411">
        <v>6</v>
      </c>
      <c r="H1411"/>
      <c r="I1411"/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1</v>
      </c>
      <c r="AF1411" s="1">
        <v>0</v>
      </c>
      <c r="AG1411" s="1">
        <f t="shared" si="1023"/>
        <v>0</v>
      </c>
      <c r="AH1411" s="1">
        <f t="shared" si="1024"/>
        <v>0</v>
      </c>
      <c r="AI1411" s="1">
        <f t="shared" si="1025"/>
        <v>0</v>
      </c>
      <c r="AJ1411" s="1">
        <f t="shared" si="1026"/>
        <v>0</v>
      </c>
      <c r="AK1411" s="1">
        <f t="shared" si="1027"/>
        <v>0</v>
      </c>
      <c r="AL1411" s="1">
        <f t="shared" si="1028"/>
        <v>0</v>
      </c>
      <c r="AM1411" s="1">
        <f t="shared" si="1029"/>
        <v>0</v>
      </c>
      <c r="AN1411" s="1">
        <f t="shared" si="1029"/>
        <v>0</v>
      </c>
      <c r="AO1411" s="1">
        <f t="shared" si="1030"/>
        <v>0</v>
      </c>
      <c r="AP1411" s="1">
        <f t="shared" si="1031"/>
        <v>0</v>
      </c>
      <c r="AQ1411" s="1">
        <f t="shared" si="1032"/>
        <v>0</v>
      </c>
      <c r="AR1411" s="1">
        <f t="shared" si="1033"/>
        <v>0</v>
      </c>
      <c r="AS1411" s="1">
        <f t="shared" si="1034"/>
        <v>0</v>
      </c>
      <c r="AT1411" s="1">
        <f t="shared" si="1035"/>
        <v>0</v>
      </c>
      <c r="AU1411" s="1">
        <f t="shared" si="1036"/>
        <v>0</v>
      </c>
      <c r="AV1411" s="1">
        <f t="shared" si="1037"/>
        <v>0</v>
      </c>
      <c r="AW1411" s="1">
        <f t="shared" si="1038"/>
        <v>0</v>
      </c>
      <c r="AX1411" s="1">
        <f t="shared" si="1039"/>
        <v>0</v>
      </c>
      <c r="AY1411" s="1">
        <f t="shared" si="1040"/>
        <v>0</v>
      </c>
      <c r="AZ1411" s="1">
        <f t="shared" si="1041"/>
        <v>0</v>
      </c>
      <c r="BA1411" s="1">
        <f t="shared" si="1042"/>
        <v>0</v>
      </c>
      <c r="BB1411" s="1">
        <f t="shared" si="1043"/>
        <v>80</v>
      </c>
      <c r="BC1411" s="1">
        <f t="shared" si="1044"/>
        <v>0</v>
      </c>
      <c r="BD1411" s="1">
        <f t="shared" si="1045"/>
        <v>80</v>
      </c>
      <c r="BE1411" s="1" t="str">
        <f t="shared" si="1052"/>
        <v>Barge B</v>
      </c>
      <c r="BF1411" s="1">
        <f t="shared" si="1053"/>
        <v>9</v>
      </c>
      <c r="BG1411" s="3">
        <v>1393</v>
      </c>
      <c r="BH1411" s="1">
        <f t="shared" si="1065"/>
        <v>0</v>
      </c>
      <c r="BI1411" s="1">
        <f t="shared" si="1046"/>
        <v>0</v>
      </c>
      <c r="BJ1411" s="3">
        <v>1393</v>
      </c>
      <c r="BK1411" s="1">
        <f t="shared" si="1047"/>
        <v>11</v>
      </c>
      <c r="BL1411" s="1">
        <f t="shared" si="1054"/>
        <v>0</v>
      </c>
      <c r="BM1411" s="1">
        <f t="shared" si="1055"/>
        <v>0</v>
      </c>
      <c r="BN1411" s="1">
        <f t="shared" si="1056"/>
        <v>0</v>
      </c>
      <c r="BO1411" s="1">
        <f t="shared" si="1057"/>
        <v>0</v>
      </c>
      <c r="BP1411" s="1">
        <f t="shared" si="1058"/>
        <v>0</v>
      </c>
      <c r="BQ1411" s="1">
        <f t="shared" si="1059"/>
        <v>0</v>
      </c>
      <c r="BR1411" s="1">
        <f t="shared" si="1060"/>
        <v>0</v>
      </c>
      <c r="BS1411" s="1">
        <f t="shared" si="1061"/>
        <v>0</v>
      </c>
      <c r="BT1411" s="1">
        <f t="shared" si="1062"/>
        <v>0</v>
      </c>
      <c r="BU1411" s="1">
        <f t="shared" si="1063"/>
        <v>0</v>
      </c>
      <c r="BW1411" s="1">
        <f t="shared" si="1067"/>
        <v>0</v>
      </c>
      <c r="BX1411" s="1">
        <f t="shared" si="1067"/>
        <v>0</v>
      </c>
      <c r="BY1411" s="1">
        <f t="shared" si="1067"/>
        <v>0</v>
      </c>
      <c r="BZ1411" s="1">
        <f t="shared" si="1066"/>
        <v>0</v>
      </c>
      <c r="CA1411" s="1">
        <f t="shared" si="1066"/>
        <v>0</v>
      </c>
      <c r="CB1411" s="1">
        <f t="shared" si="1066"/>
        <v>0</v>
      </c>
      <c r="CC1411" s="1">
        <f t="shared" si="1066"/>
        <v>0</v>
      </c>
      <c r="CD1411" s="1">
        <f t="shared" si="1066"/>
        <v>0</v>
      </c>
      <c r="CE1411" s="1">
        <f t="shared" si="1066"/>
        <v>0</v>
      </c>
      <c r="CF1411" s="1">
        <f t="shared" si="1066"/>
        <v>0</v>
      </c>
      <c r="CW1411" s="1">
        <v>1393</v>
      </c>
      <c r="CX1411" s="1">
        <f t="shared" si="1048"/>
        <v>1</v>
      </c>
      <c r="CY1411" s="1" t="s">
        <v>37</v>
      </c>
      <c r="CZ1411" s="1">
        <v>1</v>
      </c>
      <c r="DB1411" s="1">
        <f t="shared" si="1064"/>
        <v>10</v>
      </c>
      <c r="DC1411" s="1" t="s">
        <v>43</v>
      </c>
      <c r="DD1411" s="1">
        <f t="shared" si="1049"/>
        <v>10</v>
      </c>
      <c r="DL1411" s="1">
        <v>1393</v>
      </c>
      <c r="DM1411" s="1">
        <f t="shared" si="1050"/>
        <v>6</v>
      </c>
      <c r="DN1411" s="1">
        <f t="shared" si="1051"/>
        <v>0</v>
      </c>
      <c r="DO1411" s="1" t="s">
        <v>37</v>
      </c>
      <c r="DP1411" s="1">
        <v>0</v>
      </c>
    </row>
    <row r="1412" spans="1:120" ht="15">
      <c r="A1412">
        <v>1394</v>
      </c>
      <c r="B1412">
        <v>2</v>
      </c>
      <c r="C1412" s="25">
        <v>7019</v>
      </c>
      <c r="D1412">
        <v>-1</v>
      </c>
      <c r="E1412">
        <v>4</v>
      </c>
      <c r="F1412" t="s">
        <v>73</v>
      </c>
      <c r="G1412">
        <v>2</v>
      </c>
      <c r="H1412"/>
      <c r="I1412"/>
      <c r="J1412" s="1">
        <v>0</v>
      </c>
      <c r="K1412" s="1">
        <v>1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  <c r="AG1412" s="1">
        <f t="shared" si="1023"/>
        <v>0</v>
      </c>
      <c r="AH1412" s="1">
        <f t="shared" si="1024"/>
        <v>150</v>
      </c>
      <c r="AI1412" s="1">
        <f t="shared" si="1025"/>
        <v>0</v>
      </c>
      <c r="AJ1412" s="1">
        <f t="shared" si="1026"/>
        <v>0</v>
      </c>
      <c r="AK1412" s="1">
        <f t="shared" si="1027"/>
        <v>0</v>
      </c>
      <c r="AL1412" s="1">
        <f t="shared" si="1028"/>
        <v>0</v>
      </c>
      <c r="AM1412" s="1">
        <f t="shared" si="1029"/>
        <v>0</v>
      </c>
      <c r="AN1412" s="1">
        <f t="shared" si="1029"/>
        <v>0</v>
      </c>
      <c r="AO1412" s="1">
        <f t="shared" si="1030"/>
        <v>0</v>
      </c>
      <c r="AP1412" s="1">
        <f t="shared" si="1031"/>
        <v>0</v>
      </c>
      <c r="AQ1412" s="1">
        <f t="shared" si="1032"/>
        <v>0</v>
      </c>
      <c r="AR1412" s="1">
        <f t="shared" si="1033"/>
        <v>0</v>
      </c>
      <c r="AS1412" s="1">
        <f t="shared" si="1034"/>
        <v>0</v>
      </c>
      <c r="AT1412" s="1">
        <f t="shared" si="1035"/>
        <v>0</v>
      </c>
      <c r="AU1412" s="1">
        <f t="shared" si="1036"/>
        <v>0</v>
      </c>
      <c r="AV1412" s="1">
        <f t="shared" si="1037"/>
        <v>0</v>
      </c>
      <c r="AW1412" s="1">
        <f t="shared" si="1038"/>
        <v>0</v>
      </c>
      <c r="AX1412" s="1">
        <f t="shared" si="1039"/>
        <v>0</v>
      </c>
      <c r="AY1412" s="1">
        <f t="shared" si="1040"/>
        <v>0</v>
      </c>
      <c r="AZ1412" s="1">
        <f t="shared" si="1041"/>
        <v>0</v>
      </c>
      <c r="BA1412" s="1">
        <f t="shared" si="1042"/>
        <v>0</v>
      </c>
      <c r="BB1412" s="1">
        <f t="shared" si="1043"/>
        <v>0</v>
      </c>
      <c r="BC1412" s="1">
        <f t="shared" si="1044"/>
        <v>0</v>
      </c>
      <c r="BD1412" s="1">
        <f t="shared" si="1045"/>
        <v>150</v>
      </c>
      <c r="BE1412" s="1" t="str">
        <f t="shared" si="1052"/>
        <v>Barge D</v>
      </c>
      <c r="BF1412" s="1">
        <f t="shared" si="1053"/>
        <v>1</v>
      </c>
      <c r="BG1412" s="3">
        <v>1394</v>
      </c>
      <c r="BH1412" s="1">
        <f t="shared" si="1065"/>
        <v>1</v>
      </c>
      <c r="BI1412" s="1">
        <f t="shared" si="1046"/>
        <v>70</v>
      </c>
      <c r="BJ1412" s="3">
        <v>1394</v>
      </c>
      <c r="BK1412" s="1">
        <f t="shared" si="1047"/>
        <v>1</v>
      </c>
      <c r="BL1412" s="1">
        <f t="shared" si="1054"/>
        <v>1</v>
      </c>
      <c r="BM1412" s="1">
        <f t="shared" si="1055"/>
        <v>2</v>
      </c>
      <c r="BN1412" s="1">
        <f t="shared" si="1056"/>
        <v>3</v>
      </c>
      <c r="BO1412" s="1">
        <f t="shared" si="1057"/>
        <v>4</v>
      </c>
      <c r="BP1412" s="1">
        <f t="shared" si="1058"/>
        <v>5</v>
      </c>
      <c r="BQ1412" s="1">
        <f t="shared" si="1059"/>
        <v>6</v>
      </c>
      <c r="BR1412" s="1">
        <f t="shared" si="1060"/>
        <v>7</v>
      </c>
      <c r="BS1412" s="1">
        <f t="shared" si="1061"/>
        <v>8</v>
      </c>
      <c r="BT1412" s="1">
        <f t="shared" si="1062"/>
        <v>9</v>
      </c>
      <c r="BU1412" s="1">
        <f t="shared" si="1063"/>
        <v>10</v>
      </c>
      <c r="BW1412" s="1">
        <f t="shared" si="1067"/>
        <v>70</v>
      </c>
      <c r="BX1412" s="1">
        <f t="shared" si="1067"/>
        <v>140</v>
      </c>
      <c r="BY1412" s="1">
        <f t="shared" si="1067"/>
        <v>210</v>
      </c>
      <c r="BZ1412" s="1">
        <f t="shared" si="1066"/>
        <v>280</v>
      </c>
      <c r="CA1412" s="1">
        <f t="shared" si="1066"/>
        <v>350</v>
      </c>
      <c r="CB1412" s="1">
        <f t="shared" si="1066"/>
        <v>420</v>
      </c>
      <c r="CC1412" s="1">
        <f t="shared" si="1066"/>
        <v>490</v>
      </c>
      <c r="CD1412" s="1">
        <f t="shared" si="1066"/>
        <v>560</v>
      </c>
      <c r="CE1412" s="1">
        <f t="shared" si="1066"/>
        <v>630</v>
      </c>
      <c r="CF1412" s="1">
        <f t="shared" si="1066"/>
        <v>700</v>
      </c>
      <c r="CW1412" s="1">
        <v>1394</v>
      </c>
      <c r="CX1412" s="1">
        <f t="shared" si="1048"/>
        <v>1</v>
      </c>
      <c r="CY1412" s="1" t="s">
        <v>37</v>
      </c>
      <c r="CZ1412" s="1">
        <v>1</v>
      </c>
      <c r="DB1412" s="1">
        <f t="shared" si="1064"/>
        <v>2</v>
      </c>
      <c r="DC1412" s="1" t="s">
        <v>43</v>
      </c>
      <c r="DD1412" s="1">
        <f t="shared" si="1049"/>
        <v>4</v>
      </c>
      <c r="DL1412" s="1">
        <v>1394</v>
      </c>
      <c r="DM1412" s="1">
        <f t="shared" si="1050"/>
        <v>0</v>
      </c>
      <c r="DN1412" s="1">
        <f t="shared" si="1051"/>
        <v>0</v>
      </c>
      <c r="DO1412" s="1" t="s">
        <v>37</v>
      </c>
      <c r="DP1412" s="1">
        <v>0</v>
      </c>
    </row>
    <row r="1413" spans="1:120" ht="15">
      <c r="A1413">
        <v>1395</v>
      </c>
      <c r="B1413">
        <v>2</v>
      </c>
      <c r="C1413" s="25">
        <v>12700</v>
      </c>
      <c r="D1413">
        <v>2</v>
      </c>
      <c r="E1413">
        <v>6</v>
      </c>
      <c r="F1413" t="s">
        <v>35</v>
      </c>
      <c r="G1413">
        <v>3</v>
      </c>
      <c r="H1413"/>
      <c r="I1413"/>
      <c r="J1413" s="1">
        <v>0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1</v>
      </c>
      <c r="T1413" s="1"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f t="shared" si="1023"/>
        <v>0</v>
      </c>
      <c r="AH1413" s="1">
        <f t="shared" si="1024"/>
        <v>0</v>
      </c>
      <c r="AI1413" s="1">
        <f t="shared" si="1025"/>
        <v>0</v>
      </c>
      <c r="AJ1413" s="1">
        <f t="shared" si="1026"/>
        <v>0</v>
      </c>
      <c r="AK1413" s="1">
        <f t="shared" si="1027"/>
        <v>0</v>
      </c>
      <c r="AL1413" s="1">
        <f t="shared" si="1028"/>
        <v>0</v>
      </c>
      <c r="AM1413" s="1">
        <f t="shared" si="1029"/>
        <v>0</v>
      </c>
      <c r="AN1413" s="1">
        <f t="shared" si="1029"/>
        <v>0</v>
      </c>
      <c r="AO1413" s="1">
        <f t="shared" si="1030"/>
        <v>0</v>
      </c>
      <c r="AP1413" s="1">
        <f t="shared" si="1031"/>
        <v>80</v>
      </c>
      <c r="AQ1413" s="1">
        <f t="shared" si="1032"/>
        <v>0</v>
      </c>
      <c r="AR1413" s="1">
        <f t="shared" si="1033"/>
        <v>0</v>
      </c>
      <c r="AS1413" s="1">
        <f t="shared" si="1034"/>
        <v>0</v>
      </c>
      <c r="AT1413" s="1">
        <f t="shared" si="1035"/>
        <v>0</v>
      </c>
      <c r="AU1413" s="1">
        <f t="shared" si="1036"/>
        <v>0</v>
      </c>
      <c r="AV1413" s="1">
        <f t="shared" si="1037"/>
        <v>0</v>
      </c>
      <c r="AW1413" s="1">
        <f t="shared" si="1038"/>
        <v>0</v>
      </c>
      <c r="AX1413" s="1">
        <f t="shared" si="1039"/>
        <v>0</v>
      </c>
      <c r="AY1413" s="1">
        <f t="shared" si="1040"/>
        <v>0</v>
      </c>
      <c r="AZ1413" s="1">
        <f t="shared" si="1041"/>
        <v>0</v>
      </c>
      <c r="BA1413" s="1">
        <f t="shared" si="1042"/>
        <v>0</v>
      </c>
      <c r="BB1413" s="1">
        <f t="shared" si="1043"/>
        <v>0</v>
      </c>
      <c r="BC1413" s="1">
        <f t="shared" si="1044"/>
        <v>0</v>
      </c>
      <c r="BD1413" s="1">
        <f t="shared" si="1045"/>
        <v>80</v>
      </c>
      <c r="BE1413" s="1" t="str">
        <f t="shared" si="1052"/>
        <v>Barge E</v>
      </c>
      <c r="BF1413" s="1">
        <f t="shared" si="1053"/>
        <v>4</v>
      </c>
      <c r="BG1413" s="3">
        <v>1395</v>
      </c>
      <c r="BH1413" s="1">
        <f t="shared" si="1065"/>
        <v>0</v>
      </c>
      <c r="BI1413" s="1">
        <f t="shared" si="1046"/>
        <v>0</v>
      </c>
      <c r="BJ1413" s="3">
        <v>1395</v>
      </c>
      <c r="BK1413" s="1">
        <f t="shared" si="1047"/>
        <v>5</v>
      </c>
      <c r="BL1413" s="1">
        <f t="shared" si="1054"/>
        <v>0</v>
      </c>
      <c r="BM1413" s="1">
        <f t="shared" si="1055"/>
        <v>0</v>
      </c>
      <c r="BN1413" s="1">
        <f t="shared" si="1056"/>
        <v>0</v>
      </c>
      <c r="BO1413" s="1">
        <f t="shared" si="1057"/>
        <v>0</v>
      </c>
      <c r="BP1413" s="1">
        <f t="shared" si="1058"/>
        <v>1</v>
      </c>
      <c r="BQ1413" s="1">
        <f t="shared" si="1059"/>
        <v>2</v>
      </c>
      <c r="BR1413" s="1">
        <f t="shared" si="1060"/>
        <v>3</v>
      </c>
      <c r="BS1413" s="1">
        <f t="shared" si="1061"/>
        <v>4</v>
      </c>
      <c r="BT1413" s="1">
        <f t="shared" si="1062"/>
        <v>5</v>
      </c>
      <c r="BU1413" s="1">
        <f t="shared" si="1063"/>
        <v>6</v>
      </c>
      <c r="BW1413" s="1">
        <f t="shared" si="1067"/>
        <v>0</v>
      </c>
      <c r="BX1413" s="1">
        <f t="shared" si="1067"/>
        <v>0</v>
      </c>
      <c r="BY1413" s="1">
        <f t="shared" si="1067"/>
        <v>0</v>
      </c>
      <c r="BZ1413" s="1">
        <f t="shared" si="1066"/>
        <v>0</v>
      </c>
      <c r="CA1413" s="1">
        <f t="shared" si="1066"/>
        <v>70</v>
      </c>
      <c r="CB1413" s="1">
        <f t="shared" si="1066"/>
        <v>140</v>
      </c>
      <c r="CC1413" s="1">
        <f t="shared" si="1066"/>
        <v>210</v>
      </c>
      <c r="CD1413" s="1">
        <f t="shared" si="1066"/>
        <v>280</v>
      </c>
      <c r="CE1413" s="1">
        <f t="shared" si="1066"/>
        <v>350</v>
      </c>
      <c r="CF1413" s="1">
        <f t="shared" si="1066"/>
        <v>420</v>
      </c>
      <c r="CW1413" s="1">
        <v>1395</v>
      </c>
      <c r="CX1413" s="1">
        <f t="shared" si="1048"/>
        <v>1</v>
      </c>
      <c r="CY1413" s="1" t="s">
        <v>37</v>
      </c>
      <c r="CZ1413" s="1">
        <v>1</v>
      </c>
      <c r="DB1413" s="1">
        <f t="shared" si="1064"/>
        <v>5</v>
      </c>
      <c r="DC1413" s="1" t="s">
        <v>43</v>
      </c>
      <c r="DD1413" s="1">
        <f t="shared" si="1049"/>
        <v>6</v>
      </c>
      <c r="DL1413" s="1">
        <v>1395</v>
      </c>
      <c r="DM1413" s="1">
        <f t="shared" si="1050"/>
        <v>3</v>
      </c>
      <c r="DN1413" s="1">
        <f t="shared" si="1051"/>
        <v>0</v>
      </c>
      <c r="DO1413" s="1" t="s">
        <v>37</v>
      </c>
      <c r="DP1413" s="1">
        <v>0</v>
      </c>
    </row>
    <row r="1414" spans="1:120" ht="15">
      <c r="A1414">
        <v>1396</v>
      </c>
      <c r="B1414">
        <v>2</v>
      </c>
      <c r="C1414" s="25">
        <v>24805</v>
      </c>
      <c r="D1414">
        <v>6</v>
      </c>
      <c r="E1414">
        <v>10</v>
      </c>
      <c r="F1414" t="s">
        <v>94</v>
      </c>
      <c r="G1414">
        <v>3</v>
      </c>
      <c r="H1414"/>
      <c r="I1414"/>
      <c r="J1414" s="1">
        <v>0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1</v>
      </c>
      <c r="AD1414" s="1">
        <v>0</v>
      </c>
      <c r="AE1414" s="1">
        <v>0</v>
      </c>
      <c r="AF1414" s="1">
        <v>0</v>
      </c>
      <c r="AG1414" s="1">
        <f t="shared" si="1023"/>
        <v>0</v>
      </c>
      <c r="AH1414" s="1">
        <f t="shared" si="1024"/>
        <v>0</v>
      </c>
      <c r="AI1414" s="1">
        <f t="shared" si="1025"/>
        <v>0</v>
      </c>
      <c r="AJ1414" s="1">
        <f t="shared" si="1026"/>
        <v>0</v>
      </c>
      <c r="AK1414" s="1">
        <f t="shared" si="1027"/>
        <v>0</v>
      </c>
      <c r="AL1414" s="1">
        <f t="shared" si="1028"/>
        <v>0</v>
      </c>
      <c r="AM1414" s="1">
        <f t="shared" si="1029"/>
        <v>0</v>
      </c>
      <c r="AN1414" s="1">
        <f t="shared" si="1029"/>
        <v>0</v>
      </c>
      <c r="AO1414" s="1">
        <f t="shared" si="1030"/>
        <v>0</v>
      </c>
      <c r="AP1414" s="1">
        <f t="shared" si="1031"/>
        <v>0</v>
      </c>
      <c r="AQ1414" s="1">
        <f t="shared" si="1032"/>
        <v>0</v>
      </c>
      <c r="AR1414" s="1">
        <f t="shared" si="1033"/>
        <v>0</v>
      </c>
      <c r="AS1414" s="1">
        <f t="shared" si="1034"/>
        <v>0</v>
      </c>
      <c r="AT1414" s="1">
        <f t="shared" si="1035"/>
        <v>0</v>
      </c>
      <c r="AU1414" s="1">
        <f t="shared" si="1036"/>
        <v>0</v>
      </c>
      <c r="AV1414" s="1">
        <f t="shared" si="1037"/>
        <v>0</v>
      </c>
      <c r="AW1414" s="1">
        <f t="shared" si="1038"/>
        <v>0</v>
      </c>
      <c r="AX1414" s="1">
        <f t="shared" si="1039"/>
        <v>0</v>
      </c>
      <c r="AY1414" s="1">
        <f t="shared" si="1040"/>
        <v>0</v>
      </c>
      <c r="AZ1414" s="1">
        <f t="shared" si="1041"/>
        <v>80</v>
      </c>
      <c r="BA1414" s="1">
        <f t="shared" si="1042"/>
        <v>0</v>
      </c>
      <c r="BB1414" s="1">
        <f t="shared" si="1043"/>
        <v>0</v>
      </c>
      <c r="BC1414" s="1">
        <f t="shared" si="1044"/>
        <v>0</v>
      </c>
      <c r="BD1414" s="1">
        <f t="shared" si="1045"/>
        <v>80</v>
      </c>
      <c r="BE1414" s="1" t="str">
        <f t="shared" si="1052"/>
        <v>Barge D</v>
      </c>
      <c r="BF1414" s="1">
        <f t="shared" si="1053"/>
        <v>8</v>
      </c>
      <c r="BG1414" s="3">
        <v>1396</v>
      </c>
      <c r="BH1414" s="1">
        <f t="shared" si="1065"/>
        <v>0</v>
      </c>
      <c r="BI1414" s="1">
        <f t="shared" si="1046"/>
        <v>0</v>
      </c>
      <c r="BJ1414" s="3">
        <v>1396</v>
      </c>
      <c r="BK1414" s="1">
        <f t="shared" si="1047"/>
        <v>9</v>
      </c>
      <c r="BL1414" s="1">
        <f t="shared" si="1054"/>
        <v>0</v>
      </c>
      <c r="BM1414" s="1">
        <f t="shared" si="1055"/>
        <v>0</v>
      </c>
      <c r="BN1414" s="1">
        <f t="shared" si="1056"/>
        <v>0</v>
      </c>
      <c r="BO1414" s="1">
        <f t="shared" si="1057"/>
        <v>0</v>
      </c>
      <c r="BP1414" s="1">
        <f t="shared" si="1058"/>
        <v>0</v>
      </c>
      <c r="BQ1414" s="1">
        <f t="shared" si="1059"/>
        <v>0</v>
      </c>
      <c r="BR1414" s="1">
        <f t="shared" si="1060"/>
        <v>0</v>
      </c>
      <c r="BS1414" s="1">
        <f t="shared" si="1061"/>
        <v>0</v>
      </c>
      <c r="BT1414" s="1">
        <f t="shared" si="1062"/>
        <v>1</v>
      </c>
      <c r="BU1414" s="1">
        <f t="shared" si="1063"/>
        <v>2</v>
      </c>
      <c r="BW1414" s="1">
        <f t="shared" si="1067"/>
        <v>0</v>
      </c>
      <c r="BX1414" s="1">
        <f t="shared" si="1067"/>
        <v>0</v>
      </c>
      <c r="BY1414" s="1">
        <f t="shared" si="1067"/>
        <v>0</v>
      </c>
      <c r="BZ1414" s="1">
        <f t="shared" si="1066"/>
        <v>0</v>
      </c>
      <c r="CA1414" s="1">
        <f t="shared" si="1066"/>
        <v>0</v>
      </c>
      <c r="CB1414" s="1">
        <f t="shared" si="1066"/>
        <v>0</v>
      </c>
      <c r="CC1414" s="1">
        <f t="shared" si="1066"/>
        <v>0</v>
      </c>
      <c r="CD1414" s="1">
        <f t="shared" si="1066"/>
        <v>0</v>
      </c>
      <c r="CE1414" s="1">
        <f t="shared" si="1066"/>
        <v>70</v>
      </c>
      <c r="CF1414" s="1">
        <f t="shared" si="1066"/>
        <v>140</v>
      </c>
      <c r="CW1414" s="1">
        <v>1396</v>
      </c>
      <c r="CX1414" s="1">
        <f t="shared" si="1048"/>
        <v>1</v>
      </c>
      <c r="CY1414" s="1" t="s">
        <v>37</v>
      </c>
      <c r="CZ1414" s="1">
        <v>1</v>
      </c>
      <c r="DB1414" s="1">
        <f t="shared" si="1064"/>
        <v>9</v>
      </c>
      <c r="DC1414" s="1" t="s">
        <v>43</v>
      </c>
      <c r="DD1414" s="1">
        <f t="shared" si="1049"/>
        <v>10</v>
      </c>
      <c r="DL1414" s="1">
        <v>1396</v>
      </c>
      <c r="DM1414" s="1">
        <f t="shared" si="1050"/>
        <v>7</v>
      </c>
      <c r="DN1414" s="1">
        <f t="shared" si="1051"/>
        <v>0</v>
      </c>
      <c r="DO1414" s="1" t="s">
        <v>37</v>
      </c>
      <c r="DP1414" s="1">
        <v>0</v>
      </c>
    </row>
    <row r="1415" spans="1:120" ht="15">
      <c r="A1415">
        <v>1397</v>
      </c>
      <c r="B1415">
        <v>2</v>
      </c>
      <c r="C1415" s="25">
        <v>19200</v>
      </c>
      <c r="D1415">
        <v>4</v>
      </c>
      <c r="E1415">
        <v>9</v>
      </c>
      <c r="F1415" t="s">
        <v>35</v>
      </c>
      <c r="G1415">
        <v>3</v>
      </c>
      <c r="H1415"/>
      <c r="I1415"/>
      <c r="J1415" s="1">
        <v>0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>
        <v>0</v>
      </c>
      <c r="W1415" s="1">
        <v>0</v>
      </c>
      <c r="X1415" s="1">
        <v>1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f t="shared" si="1023"/>
        <v>0</v>
      </c>
      <c r="AH1415" s="1">
        <f t="shared" si="1024"/>
        <v>0</v>
      </c>
      <c r="AI1415" s="1">
        <f t="shared" si="1025"/>
        <v>0</v>
      </c>
      <c r="AJ1415" s="1">
        <f t="shared" si="1026"/>
        <v>0</v>
      </c>
      <c r="AK1415" s="1">
        <f t="shared" si="1027"/>
        <v>0</v>
      </c>
      <c r="AL1415" s="1">
        <f t="shared" si="1028"/>
        <v>0</v>
      </c>
      <c r="AM1415" s="1">
        <f t="shared" si="1029"/>
        <v>0</v>
      </c>
      <c r="AN1415" s="1">
        <f t="shared" si="1029"/>
        <v>0</v>
      </c>
      <c r="AO1415" s="1">
        <f t="shared" si="1030"/>
        <v>0</v>
      </c>
      <c r="AP1415" s="1">
        <f t="shared" si="1031"/>
        <v>0</v>
      </c>
      <c r="AQ1415" s="1">
        <f t="shared" si="1032"/>
        <v>0</v>
      </c>
      <c r="AR1415" s="1">
        <f t="shared" si="1033"/>
        <v>0</v>
      </c>
      <c r="AS1415" s="1">
        <f t="shared" si="1034"/>
        <v>0</v>
      </c>
      <c r="AT1415" s="1">
        <f t="shared" si="1035"/>
        <v>0</v>
      </c>
      <c r="AU1415" s="1">
        <f t="shared" si="1036"/>
        <v>80</v>
      </c>
      <c r="AV1415" s="1">
        <f t="shared" si="1037"/>
        <v>0</v>
      </c>
      <c r="AW1415" s="1">
        <f t="shared" si="1038"/>
        <v>0</v>
      </c>
      <c r="AX1415" s="1">
        <f t="shared" si="1039"/>
        <v>0</v>
      </c>
      <c r="AY1415" s="1">
        <f t="shared" si="1040"/>
        <v>0</v>
      </c>
      <c r="AZ1415" s="1">
        <f t="shared" si="1041"/>
        <v>0</v>
      </c>
      <c r="BA1415" s="1">
        <f t="shared" si="1042"/>
        <v>0</v>
      </c>
      <c r="BB1415" s="1">
        <f t="shared" si="1043"/>
        <v>0</v>
      </c>
      <c r="BC1415" s="1">
        <f t="shared" si="1044"/>
        <v>0</v>
      </c>
      <c r="BD1415" s="1">
        <f t="shared" si="1045"/>
        <v>80</v>
      </c>
      <c r="BE1415" s="1" t="str">
        <f t="shared" si="1052"/>
        <v>Barge A</v>
      </c>
      <c r="BF1415" s="1">
        <f t="shared" si="1053"/>
        <v>6</v>
      </c>
      <c r="BG1415" s="3">
        <v>1397</v>
      </c>
      <c r="BH1415" s="1">
        <f t="shared" si="1065"/>
        <v>0</v>
      </c>
      <c r="BI1415" s="1">
        <f t="shared" si="1046"/>
        <v>0</v>
      </c>
      <c r="BJ1415" s="3">
        <v>1397</v>
      </c>
      <c r="BK1415" s="1">
        <f t="shared" si="1047"/>
        <v>7</v>
      </c>
      <c r="BL1415" s="1">
        <f t="shared" si="1054"/>
        <v>0</v>
      </c>
      <c r="BM1415" s="1">
        <f t="shared" si="1055"/>
        <v>0</v>
      </c>
      <c r="BN1415" s="1">
        <f t="shared" si="1056"/>
        <v>0</v>
      </c>
      <c r="BO1415" s="1">
        <f t="shared" si="1057"/>
        <v>0</v>
      </c>
      <c r="BP1415" s="1">
        <f t="shared" si="1058"/>
        <v>0</v>
      </c>
      <c r="BQ1415" s="1">
        <f t="shared" si="1059"/>
        <v>0</v>
      </c>
      <c r="BR1415" s="1">
        <f t="shared" si="1060"/>
        <v>1</v>
      </c>
      <c r="BS1415" s="1">
        <f t="shared" si="1061"/>
        <v>2</v>
      </c>
      <c r="BT1415" s="1">
        <f t="shared" si="1062"/>
        <v>3</v>
      </c>
      <c r="BU1415" s="1">
        <f t="shared" si="1063"/>
        <v>4</v>
      </c>
      <c r="BW1415" s="1">
        <f t="shared" si="1067"/>
        <v>0</v>
      </c>
      <c r="BX1415" s="1">
        <f t="shared" si="1067"/>
        <v>0</v>
      </c>
      <c r="BY1415" s="1">
        <f t="shared" si="1067"/>
        <v>0</v>
      </c>
      <c r="BZ1415" s="1">
        <f t="shared" si="1066"/>
        <v>0</v>
      </c>
      <c r="CA1415" s="1">
        <f t="shared" si="1066"/>
        <v>0</v>
      </c>
      <c r="CB1415" s="1">
        <f t="shared" si="1066"/>
        <v>0</v>
      </c>
      <c r="CC1415" s="1">
        <f t="shared" si="1066"/>
        <v>70</v>
      </c>
      <c r="CD1415" s="1">
        <f t="shared" si="1066"/>
        <v>140</v>
      </c>
      <c r="CE1415" s="1">
        <f t="shared" si="1066"/>
        <v>210</v>
      </c>
      <c r="CF1415" s="1">
        <f t="shared" si="1066"/>
        <v>280</v>
      </c>
      <c r="CW1415" s="1">
        <v>1397</v>
      </c>
      <c r="CX1415" s="1">
        <f t="shared" si="1048"/>
        <v>1</v>
      </c>
      <c r="CY1415" s="1" t="s">
        <v>37</v>
      </c>
      <c r="CZ1415" s="1">
        <v>1</v>
      </c>
      <c r="DB1415" s="1">
        <f t="shared" si="1064"/>
        <v>7</v>
      </c>
      <c r="DC1415" s="1" t="s">
        <v>43</v>
      </c>
      <c r="DD1415" s="1">
        <f t="shared" si="1049"/>
        <v>9</v>
      </c>
      <c r="DL1415" s="1">
        <v>1397</v>
      </c>
      <c r="DM1415" s="1">
        <f t="shared" si="1050"/>
        <v>5</v>
      </c>
      <c r="DN1415" s="1">
        <f t="shared" si="1051"/>
        <v>0</v>
      </c>
      <c r="DO1415" s="1" t="s">
        <v>37</v>
      </c>
      <c r="DP1415" s="1">
        <v>0</v>
      </c>
    </row>
    <row r="1416" spans="1:120" ht="15">
      <c r="A1416">
        <v>1398</v>
      </c>
      <c r="B1416">
        <v>2</v>
      </c>
      <c r="C1416" s="25">
        <v>8282</v>
      </c>
      <c r="D1416">
        <v>5</v>
      </c>
      <c r="E1416">
        <v>8</v>
      </c>
      <c r="F1416" t="s">
        <v>91</v>
      </c>
      <c r="G1416">
        <v>4</v>
      </c>
      <c r="H1416"/>
      <c r="I1416"/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0.5</v>
      </c>
      <c r="Z1416" s="1">
        <v>0</v>
      </c>
      <c r="AA1416" s="1">
        <v>0</v>
      </c>
      <c r="AB1416" s="1">
        <v>0</v>
      </c>
      <c r="AC1416" s="1">
        <v>0.5</v>
      </c>
      <c r="AD1416" s="1">
        <v>0</v>
      </c>
      <c r="AE1416" s="1">
        <v>0</v>
      </c>
      <c r="AF1416" s="1">
        <v>0</v>
      </c>
      <c r="AG1416" s="1">
        <f t="shared" si="1023"/>
        <v>0</v>
      </c>
      <c r="AH1416" s="1">
        <f t="shared" si="1024"/>
        <v>0</v>
      </c>
      <c r="AI1416" s="1">
        <f t="shared" si="1025"/>
        <v>0</v>
      </c>
      <c r="AJ1416" s="1">
        <f t="shared" si="1026"/>
        <v>0</v>
      </c>
      <c r="AK1416" s="1">
        <f t="shared" si="1027"/>
        <v>0</v>
      </c>
      <c r="AL1416" s="1">
        <f t="shared" si="1028"/>
        <v>0</v>
      </c>
      <c r="AM1416" s="1">
        <f t="shared" si="1029"/>
        <v>0</v>
      </c>
      <c r="AN1416" s="1">
        <f t="shared" si="1029"/>
        <v>0</v>
      </c>
      <c r="AO1416" s="1">
        <f t="shared" si="1030"/>
        <v>0</v>
      </c>
      <c r="AP1416" s="1">
        <f t="shared" si="1031"/>
        <v>0</v>
      </c>
      <c r="AQ1416" s="1">
        <f t="shared" si="1032"/>
        <v>0</v>
      </c>
      <c r="AR1416" s="1">
        <f t="shared" si="1033"/>
        <v>0</v>
      </c>
      <c r="AS1416" s="1">
        <f t="shared" si="1034"/>
        <v>0</v>
      </c>
      <c r="AT1416" s="1">
        <f t="shared" si="1035"/>
        <v>0</v>
      </c>
      <c r="AU1416" s="1">
        <f t="shared" si="1036"/>
        <v>0</v>
      </c>
      <c r="AV1416" s="1">
        <f t="shared" si="1037"/>
        <v>40</v>
      </c>
      <c r="AW1416" s="1">
        <f t="shared" si="1038"/>
        <v>0</v>
      </c>
      <c r="AX1416" s="1">
        <f t="shared" si="1039"/>
        <v>0</v>
      </c>
      <c r="AY1416" s="1">
        <f t="shared" si="1040"/>
        <v>0</v>
      </c>
      <c r="AZ1416" s="1">
        <f t="shared" si="1041"/>
        <v>40</v>
      </c>
      <c r="BA1416" s="1">
        <f t="shared" si="1042"/>
        <v>0</v>
      </c>
      <c r="BB1416" s="1">
        <f t="shared" si="1043"/>
        <v>0</v>
      </c>
      <c r="BC1416" s="1">
        <f t="shared" si="1044"/>
        <v>0</v>
      </c>
      <c r="BD1416" s="1">
        <f t="shared" si="1045"/>
        <v>80</v>
      </c>
      <c r="BE1416" s="1" t="str">
        <f t="shared" si="1052"/>
        <v>Barge D</v>
      </c>
      <c r="BF1416" s="1">
        <f t="shared" si="1053"/>
        <v>0</v>
      </c>
      <c r="BG1416" s="3">
        <v>1398</v>
      </c>
      <c r="BH1416" s="1">
        <f t="shared" si="1065"/>
        <v>0</v>
      </c>
      <c r="BI1416" s="1">
        <f t="shared" si="1046"/>
        <v>0</v>
      </c>
      <c r="BJ1416" s="3">
        <v>1398</v>
      </c>
      <c r="BK1416" s="1">
        <f t="shared" si="1047"/>
        <v>9</v>
      </c>
      <c r="BL1416" s="1">
        <f t="shared" si="1054"/>
        <v>0</v>
      </c>
      <c r="BM1416" s="1">
        <f t="shared" si="1055"/>
        <v>0</v>
      </c>
      <c r="BN1416" s="1">
        <f t="shared" si="1056"/>
        <v>0</v>
      </c>
      <c r="BO1416" s="1">
        <f t="shared" si="1057"/>
        <v>0</v>
      </c>
      <c r="BP1416" s="1">
        <f t="shared" si="1058"/>
        <v>0</v>
      </c>
      <c r="BQ1416" s="1">
        <f t="shared" si="1059"/>
        <v>0</v>
      </c>
      <c r="BR1416" s="1">
        <f t="shared" si="1060"/>
        <v>0</v>
      </c>
      <c r="BS1416" s="1">
        <f t="shared" si="1061"/>
        <v>0</v>
      </c>
      <c r="BT1416" s="1">
        <f t="shared" si="1062"/>
        <v>1</v>
      </c>
      <c r="BU1416" s="1">
        <f t="shared" si="1063"/>
        <v>2</v>
      </c>
      <c r="BW1416" s="1">
        <f t="shared" si="1067"/>
        <v>0</v>
      </c>
      <c r="BX1416" s="1">
        <f t="shared" si="1067"/>
        <v>0</v>
      </c>
      <c r="BY1416" s="1">
        <f t="shared" si="1067"/>
        <v>0</v>
      </c>
      <c r="BZ1416" s="1">
        <f t="shared" si="1066"/>
        <v>0</v>
      </c>
      <c r="CA1416" s="1">
        <f t="shared" si="1066"/>
        <v>0</v>
      </c>
      <c r="CB1416" s="1">
        <f t="shared" si="1066"/>
        <v>0</v>
      </c>
      <c r="CC1416" s="1">
        <f t="shared" si="1066"/>
        <v>0</v>
      </c>
      <c r="CD1416" s="1">
        <f t="shared" si="1066"/>
        <v>0</v>
      </c>
      <c r="CE1416" s="1">
        <f t="shared" si="1066"/>
        <v>70</v>
      </c>
      <c r="CF1416" s="1">
        <f t="shared" si="1066"/>
        <v>140</v>
      </c>
      <c r="CW1416" s="1">
        <v>1398</v>
      </c>
      <c r="CX1416" s="1">
        <f t="shared" si="1048"/>
        <v>1</v>
      </c>
      <c r="CY1416" s="1" t="s">
        <v>37</v>
      </c>
      <c r="CZ1416" s="1">
        <v>1</v>
      </c>
      <c r="DB1416" s="1">
        <f t="shared" si="1064"/>
        <v>8</v>
      </c>
      <c r="DC1416" s="1" t="s">
        <v>43</v>
      </c>
      <c r="DD1416" s="1">
        <f t="shared" si="1049"/>
        <v>8</v>
      </c>
      <c r="DL1416" s="1">
        <v>1398</v>
      </c>
      <c r="DM1416" s="1">
        <f t="shared" si="1050"/>
        <v>6</v>
      </c>
      <c r="DN1416" s="1">
        <f t="shared" si="1051"/>
        <v>0</v>
      </c>
      <c r="DO1416" s="1" t="s">
        <v>37</v>
      </c>
      <c r="DP1416" s="1">
        <v>0</v>
      </c>
    </row>
    <row r="1417" spans="1:120" ht="15">
      <c r="A1417">
        <v>1399</v>
      </c>
      <c r="B1417">
        <v>2</v>
      </c>
      <c r="C1417" s="25">
        <v>18950</v>
      </c>
      <c r="D1417">
        <v>3</v>
      </c>
      <c r="E1417">
        <v>6</v>
      </c>
      <c r="F1417" t="s">
        <v>73</v>
      </c>
      <c r="G1417">
        <v>3</v>
      </c>
      <c r="H1417"/>
      <c r="I1417"/>
      <c r="J1417" s="1">
        <v>0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1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f t="shared" si="1023"/>
        <v>0</v>
      </c>
      <c r="AH1417" s="1">
        <f t="shared" si="1024"/>
        <v>0</v>
      </c>
      <c r="AI1417" s="1">
        <f t="shared" si="1025"/>
        <v>0</v>
      </c>
      <c r="AJ1417" s="1">
        <f t="shared" si="1026"/>
        <v>0</v>
      </c>
      <c r="AK1417" s="1">
        <f t="shared" si="1027"/>
        <v>0</v>
      </c>
      <c r="AL1417" s="1">
        <f t="shared" si="1028"/>
        <v>0</v>
      </c>
      <c r="AM1417" s="1">
        <f t="shared" si="1029"/>
        <v>0</v>
      </c>
      <c r="AN1417" s="1">
        <f t="shared" si="1029"/>
        <v>0</v>
      </c>
      <c r="AO1417" s="1">
        <f t="shared" si="1030"/>
        <v>80</v>
      </c>
      <c r="AP1417" s="1">
        <f t="shared" si="1031"/>
        <v>0</v>
      </c>
      <c r="AQ1417" s="1">
        <f t="shared" si="1032"/>
        <v>0</v>
      </c>
      <c r="AR1417" s="1">
        <f t="shared" si="1033"/>
        <v>0</v>
      </c>
      <c r="AS1417" s="1">
        <f t="shared" si="1034"/>
        <v>0</v>
      </c>
      <c r="AT1417" s="1">
        <f t="shared" si="1035"/>
        <v>0</v>
      </c>
      <c r="AU1417" s="1">
        <f t="shared" si="1036"/>
        <v>0</v>
      </c>
      <c r="AV1417" s="1">
        <f t="shared" si="1037"/>
        <v>0</v>
      </c>
      <c r="AW1417" s="1">
        <f t="shared" si="1038"/>
        <v>0</v>
      </c>
      <c r="AX1417" s="1">
        <f t="shared" si="1039"/>
        <v>0</v>
      </c>
      <c r="AY1417" s="1">
        <f t="shared" si="1040"/>
        <v>0</v>
      </c>
      <c r="AZ1417" s="1">
        <f t="shared" si="1041"/>
        <v>0</v>
      </c>
      <c r="BA1417" s="1">
        <f t="shared" si="1042"/>
        <v>0</v>
      </c>
      <c r="BB1417" s="1">
        <f t="shared" si="1043"/>
        <v>0</v>
      </c>
      <c r="BC1417" s="1">
        <f t="shared" si="1044"/>
        <v>0</v>
      </c>
      <c r="BD1417" s="1">
        <f t="shared" si="1045"/>
        <v>80</v>
      </c>
      <c r="BE1417" s="1" t="str">
        <f t="shared" si="1052"/>
        <v>Barge B</v>
      </c>
      <c r="BF1417" s="1">
        <f t="shared" si="1053"/>
        <v>4</v>
      </c>
      <c r="BG1417" s="3">
        <v>1399</v>
      </c>
      <c r="BH1417" s="1">
        <f t="shared" si="1065"/>
        <v>0</v>
      </c>
      <c r="BI1417" s="1">
        <f t="shared" si="1046"/>
        <v>0</v>
      </c>
      <c r="BJ1417" s="3">
        <v>1399</v>
      </c>
      <c r="BK1417" s="1">
        <f t="shared" si="1047"/>
        <v>6</v>
      </c>
      <c r="BL1417" s="1">
        <f t="shared" si="1054"/>
        <v>0</v>
      </c>
      <c r="BM1417" s="1">
        <f t="shared" si="1055"/>
        <v>0</v>
      </c>
      <c r="BN1417" s="1">
        <f t="shared" si="1056"/>
        <v>0</v>
      </c>
      <c r="BO1417" s="1">
        <f t="shared" si="1057"/>
        <v>0</v>
      </c>
      <c r="BP1417" s="1">
        <f t="shared" si="1058"/>
        <v>0</v>
      </c>
      <c r="BQ1417" s="1">
        <f t="shared" si="1059"/>
        <v>1</v>
      </c>
      <c r="BR1417" s="1">
        <f t="shared" si="1060"/>
        <v>2</v>
      </c>
      <c r="BS1417" s="1">
        <f t="shared" si="1061"/>
        <v>3</v>
      </c>
      <c r="BT1417" s="1">
        <f t="shared" si="1062"/>
        <v>4</v>
      </c>
      <c r="BU1417" s="1">
        <f t="shared" si="1063"/>
        <v>5</v>
      </c>
      <c r="BW1417" s="1">
        <f t="shared" si="1067"/>
        <v>0</v>
      </c>
      <c r="BX1417" s="1">
        <f t="shared" si="1067"/>
        <v>0</v>
      </c>
      <c r="BY1417" s="1">
        <f t="shared" si="1067"/>
        <v>0</v>
      </c>
      <c r="BZ1417" s="1">
        <f t="shared" si="1066"/>
        <v>0</v>
      </c>
      <c r="CA1417" s="1">
        <f t="shared" si="1066"/>
        <v>0</v>
      </c>
      <c r="CB1417" s="1">
        <f t="shared" si="1066"/>
        <v>70</v>
      </c>
      <c r="CC1417" s="1">
        <f t="shared" si="1066"/>
        <v>140</v>
      </c>
      <c r="CD1417" s="1">
        <f t="shared" si="1066"/>
        <v>210</v>
      </c>
      <c r="CE1417" s="1">
        <f t="shared" si="1066"/>
        <v>280</v>
      </c>
      <c r="CF1417" s="1">
        <f t="shared" si="1066"/>
        <v>350</v>
      </c>
      <c r="CW1417" s="1">
        <v>1399</v>
      </c>
      <c r="CX1417" s="1">
        <f t="shared" si="1048"/>
        <v>1</v>
      </c>
      <c r="CY1417" s="1" t="s">
        <v>37</v>
      </c>
      <c r="CZ1417" s="1">
        <v>1</v>
      </c>
      <c r="DB1417" s="1">
        <f t="shared" si="1064"/>
        <v>5</v>
      </c>
      <c r="DC1417" s="1" t="s">
        <v>43</v>
      </c>
      <c r="DD1417" s="1">
        <f t="shared" si="1049"/>
        <v>6</v>
      </c>
      <c r="DL1417" s="1">
        <v>1399</v>
      </c>
      <c r="DM1417" s="1">
        <f t="shared" si="1050"/>
        <v>4</v>
      </c>
      <c r="DN1417" s="1">
        <f t="shared" si="1051"/>
        <v>0</v>
      </c>
      <c r="DO1417" s="1" t="s">
        <v>37</v>
      </c>
      <c r="DP1417" s="1">
        <v>0</v>
      </c>
    </row>
    <row r="1418" spans="1:120" ht="15">
      <c r="A1418">
        <v>1400</v>
      </c>
      <c r="B1418">
        <v>2</v>
      </c>
      <c r="C1418" s="25">
        <v>10747</v>
      </c>
      <c r="D1418">
        <v>4</v>
      </c>
      <c r="E1418">
        <v>8</v>
      </c>
      <c r="F1418" t="s">
        <v>35</v>
      </c>
      <c r="G1418">
        <v>4</v>
      </c>
      <c r="H1418"/>
      <c r="I1418"/>
      <c r="J1418" s="1">
        <v>0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1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f t="shared" si="1023"/>
        <v>0</v>
      </c>
      <c r="AH1418" s="1">
        <f t="shared" si="1024"/>
        <v>0</v>
      </c>
      <c r="AI1418" s="1">
        <f t="shared" si="1025"/>
        <v>0</v>
      </c>
      <c r="AJ1418" s="1">
        <f t="shared" si="1026"/>
        <v>0</v>
      </c>
      <c r="AK1418" s="1">
        <f t="shared" si="1027"/>
        <v>0</v>
      </c>
      <c r="AL1418" s="1">
        <f t="shared" si="1028"/>
        <v>0</v>
      </c>
      <c r="AM1418" s="1">
        <f t="shared" si="1029"/>
        <v>0</v>
      </c>
      <c r="AN1418" s="1">
        <f t="shared" si="1029"/>
        <v>0</v>
      </c>
      <c r="AO1418" s="1">
        <f t="shared" si="1030"/>
        <v>0</v>
      </c>
      <c r="AP1418" s="1">
        <f t="shared" si="1031"/>
        <v>0</v>
      </c>
      <c r="AQ1418" s="1">
        <f t="shared" si="1032"/>
        <v>0</v>
      </c>
      <c r="AR1418" s="1">
        <f t="shared" si="1033"/>
        <v>0</v>
      </c>
      <c r="AS1418" s="1">
        <f t="shared" si="1034"/>
        <v>0</v>
      </c>
      <c r="AT1418" s="1">
        <f t="shared" si="1035"/>
        <v>0</v>
      </c>
      <c r="AU1418" s="1">
        <f t="shared" si="1036"/>
        <v>0</v>
      </c>
      <c r="AV1418" s="1">
        <f t="shared" si="1037"/>
        <v>0</v>
      </c>
      <c r="AW1418" s="1">
        <f t="shared" si="1038"/>
        <v>0</v>
      </c>
      <c r="AX1418" s="1">
        <f t="shared" si="1039"/>
        <v>80</v>
      </c>
      <c r="AY1418" s="1">
        <f t="shared" si="1040"/>
        <v>0</v>
      </c>
      <c r="AZ1418" s="1">
        <f t="shared" si="1041"/>
        <v>0</v>
      </c>
      <c r="BA1418" s="1">
        <f t="shared" si="1042"/>
        <v>0</v>
      </c>
      <c r="BB1418" s="1">
        <f t="shared" si="1043"/>
        <v>0</v>
      </c>
      <c r="BC1418" s="1">
        <f t="shared" si="1044"/>
        <v>0</v>
      </c>
      <c r="BD1418" s="1">
        <f t="shared" si="1045"/>
        <v>80</v>
      </c>
      <c r="BE1418" s="1" t="str">
        <f t="shared" si="1052"/>
        <v>Barge B</v>
      </c>
      <c r="BF1418" s="1">
        <f t="shared" si="1053"/>
        <v>7</v>
      </c>
      <c r="BG1418" s="3">
        <v>1400</v>
      </c>
      <c r="BH1418" s="1">
        <f t="shared" si="1065"/>
        <v>0</v>
      </c>
      <c r="BI1418" s="1">
        <f t="shared" si="1046"/>
        <v>0</v>
      </c>
      <c r="BJ1418" s="3">
        <v>1400</v>
      </c>
      <c r="BK1418" s="1">
        <f t="shared" si="1047"/>
        <v>8</v>
      </c>
      <c r="BL1418" s="1">
        <f t="shared" si="1054"/>
        <v>0</v>
      </c>
      <c r="BM1418" s="1">
        <f t="shared" si="1055"/>
        <v>0</v>
      </c>
      <c r="BN1418" s="1">
        <f t="shared" si="1056"/>
        <v>0</v>
      </c>
      <c r="BO1418" s="1">
        <f t="shared" si="1057"/>
        <v>0</v>
      </c>
      <c r="BP1418" s="1">
        <f t="shared" si="1058"/>
        <v>0</v>
      </c>
      <c r="BQ1418" s="1">
        <f t="shared" si="1059"/>
        <v>0</v>
      </c>
      <c r="BR1418" s="1">
        <f t="shared" si="1060"/>
        <v>0</v>
      </c>
      <c r="BS1418" s="1">
        <f t="shared" si="1061"/>
        <v>1</v>
      </c>
      <c r="BT1418" s="1">
        <f t="shared" si="1062"/>
        <v>2</v>
      </c>
      <c r="BU1418" s="1">
        <f t="shared" si="1063"/>
        <v>3</v>
      </c>
      <c r="BW1418" s="1">
        <f t="shared" si="1067"/>
        <v>0</v>
      </c>
      <c r="BX1418" s="1">
        <f t="shared" si="1067"/>
        <v>0</v>
      </c>
      <c r="BY1418" s="1">
        <f t="shared" si="1067"/>
        <v>0</v>
      </c>
      <c r="BZ1418" s="1">
        <f t="shared" si="1066"/>
        <v>0</v>
      </c>
      <c r="CA1418" s="1">
        <f t="shared" si="1066"/>
        <v>0</v>
      </c>
      <c r="CB1418" s="1">
        <f t="shared" si="1066"/>
        <v>0</v>
      </c>
      <c r="CC1418" s="1">
        <f t="shared" si="1066"/>
        <v>0</v>
      </c>
      <c r="CD1418" s="1">
        <f t="shared" si="1066"/>
        <v>70</v>
      </c>
      <c r="CE1418" s="1">
        <f t="shared" si="1066"/>
        <v>140</v>
      </c>
      <c r="CF1418" s="1">
        <f t="shared" si="1066"/>
        <v>210</v>
      </c>
      <c r="CW1418" s="1">
        <v>1400</v>
      </c>
      <c r="CX1418" s="1">
        <f t="shared" si="1048"/>
        <v>1</v>
      </c>
      <c r="CY1418" s="1" t="s">
        <v>37</v>
      </c>
      <c r="CZ1418" s="1">
        <v>1</v>
      </c>
      <c r="DB1418" s="1">
        <f t="shared" si="1064"/>
        <v>8</v>
      </c>
      <c r="DC1418" s="1" t="s">
        <v>43</v>
      </c>
      <c r="DD1418" s="1">
        <f t="shared" si="1049"/>
        <v>8</v>
      </c>
      <c r="DL1418" s="1">
        <v>1400</v>
      </c>
      <c r="DM1418" s="1">
        <f t="shared" si="1050"/>
        <v>5</v>
      </c>
      <c r="DN1418" s="1">
        <f t="shared" si="1051"/>
        <v>0</v>
      </c>
      <c r="DO1418" s="1" t="s">
        <v>37</v>
      </c>
      <c r="DP1418" s="1">
        <v>0</v>
      </c>
    </row>
    <row r="1419" spans="1:120" ht="15">
      <c r="A1419">
        <v>1401</v>
      </c>
      <c r="B1419">
        <v>1</v>
      </c>
      <c r="C1419" s="25">
        <v>17300</v>
      </c>
      <c r="D1419">
        <v>5</v>
      </c>
      <c r="E1419">
        <v>10</v>
      </c>
      <c r="F1419" t="s">
        <v>35</v>
      </c>
      <c r="G1419">
        <v>3</v>
      </c>
      <c r="H1419"/>
      <c r="I1419"/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1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f t="shared" si="1023"/>
        <v>0</v>
      </c>
      <c r="AH1419" s="1">
        <f t="shared" si="1024"/>
        <v>0</v>
      </c>
      <c r="AI1419" s="1">
        <f t="shared" si="1025"/>
        <v>0</v>
      </c>
      <c r="AJ1419" s="1">
        <f t="shared" si="1026"/>
        <v>0</v>
      </c>
      <c r="AK1419" s="1">
        <f t="shared" si="1027"/>
        <v>0</v>
      </c>
      <c r="AL1419" s="1">
        <f t="shared" si="1028"/>
        <v>0</v>
      </c>
      <c r="AM1419" s="1">
        <f t="shared" si="1029"/>
        <v>0</v>
      </c>
      <c r="AN1419" s="1">
        <f t="shared" si="1029"/>
        <v>0</v>
      </c>
      <c r="AO1419" s="1">
        <f t="shared" si="1030"/>
        <v>0</v>
      </c>
      <c r="AP1419" s="1">
        <f t="shared" si="1031"/>
        <v>0</v>
      </c>
      <c r="AQ1419" s="1">
        <f t="shared" si="1032"/>
        <v>0</v>
      </c>
      <c r="AR1419" s="1">
        <f t="shared" si="1033"/>
        <v>0</v>
      </c>
      <c r="AS1419" s="1">
        <f t="shared" si="1034"/>
        <v>0</v>
      </c>
      <c r="AT1419" s="1">
        <f t="shared" si="1035"/>
        <v>0</v>
      </c>
      <c r="AU1419" s="1">
        <f t="shared" si="1036"/>
        <v>0</v>
      </c>
      <c r="AV1419" s="1">
        <f t="shared" si="1037"/>
        <v>40</v>
      </c>
      <c r="AW1419" s="1">
        <f t="shared" si="1038"/>
        <v>0</v>
      </c>
      <c r="AX1419" s="1">
        <f t="shared" si="1039"/>
        <v>0</v>
      </c>
      <c r="AY1419" s="1">
        <f t="shared" si="1040"/>
        <v>0</v>
      </c>
      <c r="AZ1419" s="1">
        <f t="shared" si="1041"/>
        <v>0</v>
      </c>
      <c r="BA1419" s="1">
        <f t="shared" si="1042"/>
        <v>0</v>
      </c>
      <c r="BB1419" s="1">
        <f t="shared" si="1043"/>
        <v>0</v>
      </c>
      <c r="BC1419" s="1">
        <f t="shared" si="1044"/>
        <v>0</v>
      </c>
      <c r="BD1419" s="1">
        <f t="shared" si="1045"/>
        <v>40</v>
      </c>
      <c r="BE1419" s="1" t="str">
        <f t="shared" si="1052"/>
        <v>Barge D</v>
      </c>
      <c r="BF1419" s="1">
        <f t="shared" si="1053"/>
        <v>6</v>
      </c>
      <c r="BG1419" s="3">
        <v>1401</v>
      </c>
      <c r="BH1419" s="1">
        <f t="shared" si="1065"/>
        <v>0</v>
      </c>
      <c r="BI1419" s="1">
        <f t="shared" si="1046"/>
        <v>0</v>
      </c>
      <c r="BJ1419" s="3">
        <v>1401</v>
      </c>
      <c r="BK1419" s="1">
        <f t="shared" si="1047"/>
        <v>8</v>
      </c>
      <c r="BL1419" s="1">
        <f t="shared" si="1054"/>
        <v>0</v>
      </c>
      <c r="BM1419" s="1">
        <f t="shared" si="1055"/>
        <v>0</v>
      </c>
      <c r="BN1419" s="1">
        <f t="shared" si="1056"/>
        <v>0</v>
      </c>
      <c r="BO1419" s="1">
        <f t="shared" si="1057"/>
        <v>0</v>
      </c>
      <c r="BP1419" s="1">
        <f t="shared" si="1058"/>
        <v>0</v>
      </c>
      <c r="BQ1419" s="1">
        <f t="shared" si="1059"/>
        <v>0</v>
      </c>
      <c r="BR1419" s="1">
        <f t="shared" si="1060"/>
        <v>0</v>
      </c>
      <c r="BS1419" s="1">
        <f t="shared" si="1061"/>
        <v>1</v>
      </c>
      <c r="BT1419" s="1">
        <f t="shared" si="1062"/>
        <v>2</v>
      </c>
      <c r="BU1419" s="1">
        <f t="shared" si="1063"/>
        <v>3</v>
      </c>
      <c r="BW1419" s="1">
        <f t="shared" si="1067"/>
        <v>0</v>
      </c>
      <c r="BX1419" s="1">
        <f t="shared" si="1067"/>
        <v>0</v>
      </c>
      <c r="BY1419" s="1">
        <f t="shared" si="1067"/>
        <v>0</v>
      </c>
      <c r="BZ1419" s="1">
        <f t="shared" si="1066"/>
        <v>0</v>
      </c>
      <c r="CA1419" s="1">
        <f t="shared" si="1066"/>
        <v>0</v>
      </c>
      <c r="CB1419" s="1">
        <f t="shared" si="1066"/>
        <v>0</v>
      </c>
      <c r="CC1419" s="1">
        <f t="shared" si="1066"/>
        <v>0</v>
      </c>
      <c r="CD1419" s="1">
        <f t="shared" si="1066"/>
        <v>50</v>
      </c>
      <c r="CE1419" s="1">
        <f t="shared" si="1066"/>
        <v>100</v>
      </c>
      <c r="CF1419" s="1">
        <f t="shared" si="1066"/>
        <v>150</v>
      </c>
      <c r="CW1419" s="1">
        <v>1401</v>
      </c>
      <c r="CX1419" s="1">
        <f t="shared" si="1048"/>
        <v>1</v>
      </c>
      <c r="CY1419" s="1" t="s">
        <v>37</v>
      </c>
      <c r="CZ1419" s="1">
        <v>1</v>
      </c>
      <c r="DB1419" s="1">
        <f t="shared" si="1064"/>
        <v>7</v>
      </c>
      <c r="DC1419" s="1" t="s">
        <v>43</v>
      </c>
      <c r="DD1419" s="1">
        <f t="shared" si="1049"/>
        <v>10</v>
      </c>
      <c r="DL1419" s="1">
        <v>1401</v>
      </c>
      <c r="DM1419" s="1">
        <f t="shared" si="1050"/>
        <v>6</v>
      </c>
      <c r="DN1419" s="1">
        <f t="shared" si="1051"/>
        <v>0</v>
      </c>
      <c r="DO1419" s="1" t="s">
        <v>37</v>
      </c>
      <c r="DP1419" s="1">
        <v>0</v>
      </c>
    </row>
    <row r="1420" spans="1:120" ht="15">
      <c r="A1420">
        <v>1402</v>
      </c>
      <c r="B1420">
        <v>2</v>
      </c>
      <c r="C1420" s="25">
        <v>23950</v>
      </c>
      <c r="D1420">
        <v>5</v>
      </c>
      <c r="E1420">
        <v>10</v>
      </c>
      <c r="F1420" t="s">
        <v>74</v>
      </c>
      <c r="G1420">
        <v>4</v>
      </c>
      <c r="H1420"/>
      <c r="I1420"/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1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f t="shared" si="1023"/>
        <v>0</v>
      </c>
      <c r="AH1420" s="1">
        <f t="shared" si="1024"/>
        <v>0</v>
      </c>
      <c r="AI1420" s="1">
        <f t="shared" si="1025"/>
        <v>0</v>
      </c>
      <c r="AJ1420" s="1">
        <f t="shared" si="1026"/>
        <v>0</v>
      </c>
      <c r="AK1420" s="1">
        <f t="shared" si="1027"/>
        <v>0</v>
      </c>
      <c r="AL1420" s="1">
        <f t="shared" si="1028"/>
        <v>0</v>
      </c>
      <c r="AM1420" s="1">
        <f t="shared" si="1029"/>
        <v>0</v>
      </c>
      <c r="AN1420" s="1">
        <f t="shared" si="1029"/>
        <v>0</v>
      </c>
      <c r="AO1420" s="1">
        <f t="shared" si="1030"/>
        <v>0</v>
      </c>
      <c r="AP1420" s="1">
        <f t="shared" si="1031"/>
        <v>0</v>
      </c>
      <c r="AQ1420" s="1">
        <f t="shared" si="1032"/>
        <v>0</v>
      </c>
      <c r="AR1420" s="1">
        <f t="shared" si="1033"/>
        <v>0</v>
      </c>
      <c r="AS1420" s="1">
        <f t="shared" si="1034"/>
        <v>0</v>
      </c>
      <c r="AT1420" s="1">
        <f t="shared" si="1035"/>
        <v>0</v>
      </c>
      <c r="AU1420" s="1">
        <f t="shared" si="1036"/>
        <v>0</v>
      </c>
      <c r="AV1420" s="1">
        <f t="shared" si="1037"/>
        <v>80</v>
      </c>
      <c r="AW1420" s="1">
        <f t="shared" si="1038"/>
        <v>0</v>
      </c>
      <c r="AX1420" s="1">
        <f t="shared" si="1039"/>
        <v>0</v>
      </c>
      <c r="AY1420" s="1">
        <f t="shared" si="1040"/>
        <v>0</v>
      </c>
      <c r="AZ1420" s="1">
        <f t="shared" si="1041"/>
        <v>0</v>
      </c>
      <c r="BA1420" s="1">
        <f t="shared" si="1042"/>
        <v>0</v>
      </c>
      <c r="BB1420" s="1">
        <f t="shared" si="1043"/>
        <v>0</v>
      </c>
      <c r="BC1420" s="1">
        <f t="shared" si="1044"/>
        <v>0</v>
      </c>
      <c r="BD1420" s="1">
        <f t="shared" si="1045"/>
        <v>80</v>
      </c>
      <c r="BE1420" s="1" t="str">
        <f t="shared" si="1052"/>
        <v>Barge D</v>
      </c>
      <c r="BF1420" s="1">
        <f t="shared" si="1053"/>
        <v>6</v>
      </c>
      <c r="BG1420" s="3">
        <v>1402</v>
      </c>
      <c r="BH1420" s="1">
        <f t="shared" si="1065"/>
        <v>0</v>
      </c>
      <c r="BI1420" s="1">
        <f t="shared" si="1046"/>
        <v>0</v>
      </c>
      <c r="BJ1420" s="3">
        <v>1402</v>
      </c>
      <c r="BK1420" s="1">
        <f t="shared" si="1047"/>
        <v>9</v>
      </c>
      <c r="BL1420" s="1">
        <f t="shared" si="1054"/>
        <v>0</v>
      </c>
      <c r="BM1420" s="1">
        <f t="shared" si="1055"/>
        <v>0</v>
      </c>
      <c r="BN1420" s="1">
        <f t="shared" si="1056"/>
        <v>0</v>
      </c>
      <c r="BO1420" s="1">
        <f t="shared" si="1057"/>
        <v>0</v>
      </c>
      <c r="BP1420" s="1">
        <f t="shared" si="1058"/>
        <v>0</v>
      </c>
      <c r="BQ1420" s="1">
        <f t="shared" si="1059"/>
        <v>0</v>
      </c>
      <c r="BR1420" s="1">
        <f t="shared" si="1060"/>
        <v>0</v>
      </c>
      <c r="BS1420" s="1">
        <f t="shared" si="1061"/>
        <v>0</v>
      </c>
      <c r="BT1420" s="1">
        <f t="shared" si="1062"/>
        <v>1</v>
      </c>
      <c r="BU1420" s="1">
        <f t="shared" si="1063"/>
        <v>2</v>
      </c>
      <c r="BW1420" s="1">
        <f t="shared" si="1067"/>
        <v>0</v>
      </c>
      <c r="BX1420" s="1">
        <f t="shared" si="1067"/>
        <v>0</v>
      </c>
      <c r="BY1420" s="1">
        <f t="shared" si="1067"/>
        <v>0</v>
      </c>
      <c r="BZ1420" s="1">
        <f t="shared" si="1066"/>
        <v>0</v>
      </c>
      <c r="CA1420" s="1">
        <f t="shared" si="1066"/>
        <v>0</v>
      </c>
      <c r="CB1420" s="1">
        <f t="shared" si="1066"/>
        <v>0</v>
      </c>
      <c r="CC1420" s="1">
        <f t="shared" si="1066"/>
        <v>0</v>
      </c>
      <c r="CD1420" s="1">
        <f t="shared" si="1066"/>
        <v>0</v>
      </c>
      <c r="CE1420" s="1">
        <f t="shared" si="1066"/>
        <v>70</v>
      </c>
      <c r="CF1420" s="1">
        <f t="shared" si="1066"/>
        <v>140</v>
      </c>
      <c r="CW1420" s="1">
        <v>1402</v>
      </c>
      <c r="CX1420" s="1">
        <f t="shared" si="1048"/>
        <v>1</v>
      </c>
      <c r="CY1420" s="1" t="s">
        <v>37</v>
      </c>
      <c r="CZ1420" s="1">
        <v>1</v>
      </c>
      <c r="DB1420" s="1">
        <f t="shared" si="1064"/>
        <v>7</v>
      </c>
      <c r="DC1420" s="1" t="s">
        <v>43</v>
      </c>
      <c r="DD1420" s="1">
        <f t="shared" si="1049"/>
        <v>10</v>
      </c>
      <c r="DL1420" s="1">
        <v>1402</v>
      </c>
      <c r="DM1420" s="1">
        <f t="shared" si="1050"/>
        <v>6</v>
      </c>
      <c r="DN1420" s="1">
        <f t="shared" si="1051"/>
        <v>0</v>
      </c>
      <c r="DO1420" s="1" t="s">
        <v>37</v>
      </c>
      <c r="DP1420" s="1">
        <v>0</v>
      </c>
    </row>
    <row r="1421" spans="1:120" ht="15">
      <c r="A1421">
        <v>1403</v>
      </c>
      <c r="B1421">
        <v>1</v>
      </c>
      <c r="C1421" s="25">
        <v>5700</v>
      </c>
      <c r="D1421">
        <v>2</v>
      </c>
      <c r="E1421">
        <v>6</v>
      </c>
      <c r="F1421" t="s">
        <v>35</v>
      </c>
      <c r="G1421">
        <v>3</v>
      </c>
      <c r="H1421"/>
      <c r="I1421"/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1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f t="shared" si="1023"/>
        <v>0</v>
      </c>
      <c r="AH1421" s="1">
        <f t="shared" si="1024"/>
        <v>0</v>
      </c>
      <c r="AI1421" s="1">
        <f t="shared" si="1025"/>
        <v>0</v>
      </c>
      <c r="AJ1421" s="1">
        <f t="shared" si="1026"/>
        <v>0</v>
      </c>
      <c r="AK1421" s="1">
        <f t="shared" si="1027"/>
        <v>0</v>
      </c>
      <c r="AL1421" s="1">
        <f t="shared" si="1028"/>
        <v>0</v>
      </c>
      <c r="AM1421" s="1">
        <f t="shared" si="1029"/>
        <v>0</v>
      </c>
      <c r="AN1421" s="1">
        <f t="shared" si="1029"/>
        <v>0</v>
      </c>
      <c r="AO1421" s="1">
        <f t="shared" si="1030"/>
        <v>40</v>
      </c>
      <c r="AP1421" s="1">
        <f t="shared" si="1031"/>
        <v>0</v>
      </c>
      <c r="AQ1421" s="1">
        <f t="shared" si="1032"/>
        <v>0</v>
      </c>
      <c r="AR1421" s="1">
        <f t="shared" si="1033"/>
        <v>0</v>
      </c>
      <c r="AS1421" s="1">
        <f t="shared" si="1034"/>
        <v>0</v>
      </c>
      <c r="AT1421" s="1">
        <f t="shared" si="1035"/>
        <v>0</v>
      </c>
      <c r="AU1421" s="1">
        <f t="shared" si="1036"/>
        <v>0</v>
      </c>
      <c r="AV1421" s="1">
        <f t="shared" si="1037"/>
        <v>0</v>
      </c>
      <c r="AW1421" s="1">
        <f t="shared" si="1038"/>
        <v>0</v>
      </c>
      <c r="AX1421" s="1">
        <f t="shared" si="1039"/>
        <v>0</v>
      </c>
      <c r="AY1421" s="1">
        <f t="shared" si="1040"/>
        <v>0</v>
      </c>
      <c r="AZ1421" s="1">
        <f t="shared" si="1041"/>
        <v>0</v>
      </c>
      <c r="BA1421" s="1">
        <f t="shared" si="1042"/>
        <v>0</v>
      </c>
      <c r="BB1421" s="1">
        <f t="shared" si="1043"/>
        <v>0</v>
      </c>
      <c r="BC1421" s="1">
        <f t="shared" si="1044"/>
        <v>0</v>
      </c>
      <c r="BD1421" s="1">
        <f t="shared" si="1045"/>
        <v>40</v>
      </c>
      <c r="BE1421" s="1" t="str">
        <f t="shared" si="1052"/>
        <v>Barge B</v>
      </c>
      <c r="BF1421" s="1">
        <f t="shared" si="1053"/>
        <v>4</v>
      </c>
      <c r="BG1421" s="3">
        <v>1403</v>
      </c>
      <c r="BH1421" s="1">
        <f t="shared" si="1065"/>
        <v>0</v>
      </c>
      <c r="BI1421" s="1">
        <f t="shared" si="1046"/>
        <v>0</v>
      </c>
      <c r="BJ1421" s="3">
        <v>1403</v>
      </c>
      <c r="BK1421" s="1">
        <f t="shared" si="1047"/>
        <v>5</v>
      </c>
      <c r="BL1421" s="1">
        <f t="shared" si="1054"/>
        <v>0</v>
      </c>
      <c r="BM1421" s="1">
        <f t="shared" si="1055"/>
        <v>0</v>
      </c>
      <c r="BN1421" s="1">
        <f t="shared" si="1056"/>
        <v>0</v>
      </c>
      <c r="BO1421" s="1">
        <f t="shared" si="1057"/>
        <v>0</v>
      </c>
      <c r="BP1421" s="1">
        <f t="shared" si="1058"/>
        <v>1</v>
      </c>
      <c r="BQ1421" s="1">
        <f t="shared" si="1059"/>
        <v>2</v>
      </c>
      <c r="BR1421" s="1">
        <f t="shared" si="1060"/>
        <v>3</v>
      </c>
      <c r="BS1421" s="1">
        <f t="shared" si="1061"/>
        <v>4</v>
      </c>
      <c r="BT1421" s="1">
        <f t="shared" si="1062"/>
        <v>5</v>
      </c>
      <c r="BU1421" s="1">
        <f t="shared" si="1063"/>
        <v>6</v>
      </c>
      <c r="BW1421" s="1">
        <f t="shared" si="1067"/>
        <v>0</v>
      </c>
      <c r="BX1421" s="1">
        <f t="shared" si="1067"/>
        <v>0</v>
      </c>
      <c r="BY1421" s="1">
        <f t="shared" si="1067"/>
        <v>0</v>
      </c>
      <c r="BZ1421" s="1">
        <f t="shared" si="1066"/>
        <v>0</v>
      </c>
      <c r="CA1421" s="1">
        <f t="shared" si="1066"/>
        <v>50</v>
      </c>
      <c r="CB1421" s="1">
        <f t="shared" si="1066"/>
        <v>100</v>
      </c>
      <c r="CC1421" s="1">
        <f t="shared" si="1066"/>
        <v>150</v>
      </c>
      <c r="CD1421" s="1">
        <f t="shared" si="1066"/>
        <v>200</v>
      </c>
      <c r="CE1421" s="1">
        <f t="shared" si="1066"/>
        <v>250</v>
      </c>
      <c r="CF1421" s="1">
        <f t="shared" si="1066"/>
        <v>300</v>
      </c>
      <c r="CW1421" s="1">
        <v>1403</v>
      </c>
      <c r="CX1421" s="1">
        <f t="shared" si="1048"/>
        <v>1</v>
      </c>
      <c r="CY1421" s="1" t="s">
        <v>37</v>
      </c>
      <c r="CZ1421" s="1">
        <v>1</v>
      </c>
      <c r="DB1421" s="1">
        <f t="shared" si="1064"/>
        <v>5</v>
      </c>
      <c r="DC1421" s="1" t="s">
        <v>43</v>
      </c>
      <c r="DD1421" s="1">
        <f t="shared" si="1049"/>
        <v>6</v>
      </c>
      <c r="DL1421" s="1">
        <v>1403</v>
      </c>
      <c r="DM1421" s="1">
        <f t="shared" si="1050"/>
        <v>3</v>
      </c>
      <c r="DN1421" s="1">
        <f t="shared" si="1051"/>
        <v>0</v>
      </c>
      <c r="DO1421" s="1" t="s">
        <v>37</v>
      </c>
      <c r="DP1421" s="1">
        <v>0</v>
      </c>
    </row>
    <row r="1422" spans="1:120" ht="15">
      <c r="A1422">
        <v>1404</v>
      </c>
      <c r="B1422">
        <v>1</v>
      </c>
      <c r="C1422" s="25">
        <v>9200</v>
      </c>
      <c r="D1422">
        <v>5</v>
      </c>
      <c r="E1422">
        <v>9</v>
      </c>
      <c r="F1422" t="s">
        <v>74</v>
      </c>
      <c r="G1422">
        <v>3</v>
      </c>
      <c r="H1422"/>
      <c r="I1422"/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1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  <c r="AG1422" s="1">
        <f t="shared" si="1023"/>
        <v>0</v>
      </c>
      <c r="AH1422" s="1">
        <f t="shared" si="1024"/>
        <v>0</v>
      </c>
      <c r="AI1422" s="1">
        <f t="shared" si="1025"/>
        <v>0</v>
      </c>
      <c r="AJ1422" s="1">
        <f t="shared" si="1026"/>
        <v>0</v>
      </c>
      <c r="AK1422" s="1">
        <f t="shared" si="1027"/>
        <v>0</v>
      </c>
      <c r="AL1422" s="1">
        <f t="shared" si="1028"/>
        <v>0</v>
      </c>
      <c r="AM1422" s="1">
        <f t="shared" si="1029"/>
        <v>0</v>
      </c>
      <c r="AN1422" s="1">
        <f t="shared" si="1029"/>
        <v>0</v>
      </c>
      <c r="AO1422" s="1">
        <f t="shared" si="1030"/>
        <v>0</v>
      </c>
      <c r="AP1422" s="1">
        <f t="shared" si="1031"/>
        <v>0</v>
      </c>
      <c r="AQ1422" s="1">
        <f t="shared" si="1032"/>
        <v>0</v>
      </c>
      <c r="AR1422" s="1">
        <f t="shared" si="1033"/>
        <v>0</v>
      </c>
      <c r="AS1422" s="1">
        <f t="shared" si="1034"/>
        <v>0</v>
      </c>
      <c r="AT1422" s="1">
        <f t="shared" si="1035"/>
        <v>0</v>
      </c>
      <c r="AU1422" s="1">
        <f t="shared" si="1036"/>
        <v>0</v>
      </c>
      <c r="AV1422" s="1">
        <f t="shared" si="1037"/>
        <v>0</v>
      </c>
      <c r="AW1422" s="1">
        <f t="shared" si="1038"/>
        <v>0</v>
      </c>
      <c r="AX1422" s="1">
        <f t="shared" si="1039"/>
        <v>40</v>
      </c>
      <c r="AY1422" s="1">
        <f t="shared" si="1040"/>
        <v>0</v>
      </c>
      <c r="AZ1422" s="1">
        <f t="shared" si="1041"/>
        <v>0</v>
      </c>
      <c r="BA1422" s="1">
        <f t="shared" si="1042"/>
        <v>0</v>
      </c>
      <c r="BB1422" s="1">
        <f t="shared" si="1043"/>
        <v>0</v>
      </c>
      <c r="BC1422" s="1">
        <f t="shared" si="1044"/>
        <v>0</v>
      </c>
      <c r="BD1422" s="1">
        <f t="shared" si="1045"/>
        <v>40</v>
      </c>
      <c r="BE1422" s="1" t="str">
        <f t="shared" si="1052"/>
        <v>Barge B</v>
      </c>
      <c r="BF1422" s="1">
        <f t="shared" si="1053"/>
        <v>7</v>
      </c>
      <c r="BG1422" s="3">
        <v>1404</v>
      </c>
      <c r="BH1422" s="1">
        <f t="shared" si="1065"/>
        <v>0</v>
      </c>
      <c r="BI1422" s="1">
        <f t="shared" si="1046"/>
        <v>0</v>
      </c>
      <c r="BJ1422" s="3">
        <v>1404</v>
      </c>
      <c r="BK1422" s="1">
        <f t="shared" si="1047"/>
        <v>8</v>
      </c>
      <c r="BL1422" s="1">
        <f t="shared" si="1054"/>
        <v>0</v>
      </c>
      <c r="BM1422" s="1">
        <f t="shared" si="1055"/>
        <v>0</v>
      </c>
      <c r="BN1422" s="1">
        <f t="shared" si="1056"/>
        <v>0</v>
      </c>
      <c r="BO1422" s="1">
        <f t="shared" si="1057"/>
        <v>0</v>
      </c>
      <c r="BP1422" s="1">
        <f t="shared" si="1058"/>
        <v>0</v>
      </c>
      <c r="BQ1422" s="1">
        <f t="shared" si="1059"/>
        <v>0</v>
      </c>
      <c r="BR1422" s="1">
        <f t="shared" si="1060"/>
        <v>0</v>
      </c>
      <c r="BS1422" s="1">
        <f t="shared" si="1061"/>
        <v>1</v>
      </c>
      <c r="BT1422" s="1">
        <f t="shared" si="1062"/>
        <v>2</v>
      </c>
      <c r="BU1422" s="1">
        <f t="shared" si="1063"/>
        <v>3</v>
      </c>
      <c r="BW1422" s="1">
        <f t="shared" si="1067"/>
        <v>0</v>
      </c>
      <c r="BX1422" s="1">
        <f t="shared" si="1067"/>
        <v>0</v>
      </c>
      <c r="BY1422" s="1">
        <f t="shared" si="1067"/>
        <v>0</v>
      </c>
      <c r="BZ1422" s="1">
        <f t="shared" si="1066"/>
        <v>0</v>
      </c>
      <c r="CA1422" s="1">
        <f t="shared" si="1066"/>
        <v>0</v>
      </c>
      <c r="CB1422" s="1">
        <f t="shared" si="1066"/>
        <v>0</v>
      </c>
      <c r="CC1422" s="1">
        <f t="shared" si="1066"/>
        <v>0</v>
      </c>
      <c r="CD1422" s="1">
        <f t="shared" si="1066"/>
        <v>50</v>
      </c>
      <c r="CE1422" s="1">
        <f t="shared" si="1066"/>
        <v>100</v>
      </c>
      <c r="CF1422" s="1">
        <f t="shared" si="1066"/>
        <v>150</v>
      </c>
      <c r="CW1422" s="1">
        <v>1404</v>
      </c>
      <c r="CX1422" s="1">
        <f t="shared" si="1048"/>
        <v>1</v>
      </c>
      <c r="CY1422" s="1" t="s">
        <v>37</v>
      </c>
      <c r="CZ1422" s="1">
        <v>1</v>
      </c>
      <c r="DB1422" s="1">
        <f t="shared" si="1064"/>
        <v>8</v>
      </c>
      <c r="DC1422" s="1" t="s">
        <v>43</v>
      </c>
      <c r="DD1422" s="1">
        <f t="shared" si="1049"/>
        <v>9</v>
      </c>
      <c r="DL1422" s="1">
        <v>1404</v>
      </c>
      <c r="DM1422" s="1">
        <f t="shared" si="1050"/>
        <v>6</v>
      </c>
      <c r="DN1422" s="1">
        <f t="shared" si="1051"/>
        <v>0</v>
      </c>
      <c r="DO1422" s="1" t="s">
        <v>37</v>
      </c>
      <c r="DP1422" s="1">
        <v>0</v>
      </c>
    </row>
    <row r="1423" spans="1:120" ht="15">
      <c r="A1423">
        <v>1405</v>
      </c>
      <c r="B1423">
        <v>1</v>
      </c>
      <c r="C1423" s="25">
        <v>4858</v>
      </c>
      <c r="D1423">
        <v>1</v>
      </c>
      <c r="E1423">
        <v>5</v>
      </c>
      <c r="F1423" t="s">
        <v>75</v>
      </c>
      <c r="G1423">
        <v>3</v>
      </c>
      <c r="H1423"/>
      <c r="I1423"/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1</v>
      </c>
      <c r="P1423" s="1">
        <v>0</v>
      </c>
      <c r="Q1423" s="1">
        <v>0</v>
      </c>
      <c r="R1423" s="1">
        <v>0</v>
      </c>
      <c r="S1423" s="1">
        <v>0</v>
      </c>
      <c r="T1423" s="1"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f t="shared" si="1023"/>
        <v>0</v>
      </c>
      <c r="AH1423" s="1">
        <f t="shared" si="1024"/>
        <v>0</v>
      </c>
      <c r="AI1423" s="1">
        <f t="shared" si="1025"/>
        <v>0</v>
      </c>
      <c r="AJ1423" s="1">
        <f t="shared" si="1026"/>
        <v>0</v>
      </c>
      <c r="AK1423" s="1">
        <f t="shared" si="1027"/>
        <v>0</v>
      </c>
      <c r="AL1423" s="1">
        <f t="shared" si="1028"/>
        <v>40</v>
      </c>
      <c r="AM1423" s="1">
        <f t="shared" si="1029"/>
        <v>0</v>
      </c>
      <c r="AN1423" s="1">
        <f t="shared" si="1029"/>
        <v>0</v>
      </c>
      <c r="AO1423" s="1">
        <f t="shared" si="1030"/>
        <v>0</v>
      </c>
      <c r="AP1423" s="1">
        <f t="shared" si="1031"/>
        <v>0</v>
      </c>
      <c r="AQ1423" s="1">
        <f t="shared" si="1032"/>
        <v>0</v>
      </c>
      <c r="AR1423" s="1">
        <f t="shared" si="1033"/>
        <v>0</v>
      </c>
      <c r="AS1423" s="1">
        <f t="shared" si="1034"/>
        <v>0</v>
      </c>
      <c r="AT1423" s="1">
        <f t="shared" si="1035"/>
        <v>0</v>
      </c>
      <c r="AU1423" s="1">
        <f t="shared" si="1036"/>
        <v>0</v>
      </c>
      <c r="AV1423" s="1">
        <f t="shared" si="1037"/>
        <v>0</v>
      </c>
      <c r="AW1423" s="1">
        <f t="shared" si="1038"/>
        <v>0</v>
      </c>
      <c r="AX1423" s="1">
        <f t="shared" si="1039"/>
        <v>0</v>
      </c>
      <c r="AY1423" s="1">
        <f t="shared" si="1040"/>
        <v>0</v>
      </c>
      <c r="AZ1423" s="1">
        <f t="shared" si="1041"/>
        <v>0</v>
      </c>
      <c r="BA1423" s="1">
        <f t="shared" si="1042"/>
        <v>0</v>
      </c>
      <c r="BB1423" s="1">
        <f t="shared" si="1043"/>
        <v>0</v>
      </c>
      <c r="BC1423" s="1">
        <f t="shared" si="1044"/>
        <v>0</v>
      </c>
      <c r="BD1423" s="1">
        <f t="shared" si="1045"/>
        <v>40</v>
      </c>
      <c r="BE1423" s="1" t="str">
        <f t="shared" si="1052"/>
        <v>Barge C</v>
      </c>
      <c r="BF1423" s="1">
        <f t="shared" si="1053"/>
        <v>2</v>
      </c>
      <c r="BG1423" s="3">
        <v>1405</v>
      </c>
      <c r="BH1423" s="1">
        <f t="shared" si="1065"/>
        <v>0</v>
      </c>
      <c r="BI1423" s="1">
        <f t="shared" si="1046"/>
        <v>0</v>
      </c>
      <c r="BJ1423" s="3">
        <v>1405</v>
      </c>
      <c r="BK1423" s="1">
        <f t="shared" si="1047"/>
        <v>4</v>
      </c>
      <c r="BL1423" s="1">
        <f t="shared" si="1054"/>
        <v>0</v>
      </c>
      <c r="BM1423" s="1">
        <f t="shared" si="1055"/>
        <v>0</v>
      </c>
      <c r="BN1423" s="1">
        <f t="shared" si="1056"/>
        <v>0</v>
      </c>
      <c r="BO1423" s="1">
        <f t="shared" si="1057"/>
        <v>1</v>
      </c>
      <c r="BP1423" s="1">
        <f t="shared" si="1058"/>
        <v>2</v>
      </c>
      <c r="BQ1423" s="1">
        <f t="shared" si="1059"/>
        <v>3</v>
      </c>
      <c r="BR1423" s="1">
        <f t="shared" si="1060"/>
        <v>4</v>
      </c>
      <c r="BS1423" s="1">
        <f t="shared" si="1061"/>
        <v>5</v>
      </c>
      <c r="BT1423" s="1">
        <f t="shared" si="1062"/>
        <v>6</v>
      </c>
      <c r="BU1423" s="1">
        <f t="shared" si="1063"/>
        <v>7</v>
      </c>
      <c r="BW1423" s="1">
        <f t="shared" si="1067"/>
        <v>0</v>
      </c>
      <c r="BX1423" s="1">
        <f t="shared" si="1067"/>
        <v>0</v>
      </c>
      <c r="BY1423" s="1">
        <f t="shared" si="1067"/>
        <v>0</v>
      </c>
      <c r="BZ1423" s="1">
        <f t="shared" si="1066"/>
        <v>50</v>
      </c>
      <c r="CA1423" s="1">
        <f t="shared" si="1066"/>
        <v>100</v>
      </c>
      <c r="CB1423" s="1">
        <f t="shared" si="1066"/>
        <v>150</v>
      </c>
      <c r="CC1423" s="1">
        <f t="shared" si="1066"/>
        <v>200</v>
      </c>
      <c r="CD1423" s="1">
        <f t="shared" si="1066"/>
        <v>250</v>
      </c>
      <c r="CE1423" s="1">
        <f t="shared" si="1066"/>
        <v>300</v>
      </c>
      <c r="CF1423" s="1">
        <f t="shared" si="1066"/>
        <v>350</v>
      </c>
      <c r="CW1423" s="1">
        <v>1405</v>
      </c>
      <c r="CX1423" s="1">
        <f t="shared" si="1048"/>
        <v>1</v>
      </c>
      <c r="CY1423" s="1" t="s">
        <v>37</v>
      </c>
      <c r="CZ1423" s="1">
        <v>1</v>
      </c>
      <c r="DB1423" s="1">
        <f t="shared" si="1064"/>
        <v>3</v>
      </c>
      <c r="DC1423" s="1" t="s">
        <v>43</v>
      </c>
      <c r="DD1423" s="1">
        <f t="shared" si="1049"/>
        <v>5</v>
      </c>
      <c r="DL1423" s="1">
        <v>1405</v>
      </c>
      <c r="DM1423" s="1">
        <f t="shared" si="1050"/>
        <v>2</v>
      </c>
      <c r="DN1423" s="1">
        <f t="shared" si="1051"/>
        <v>0</v>
      </c>
      <c r="DO1423" s="1" t="s">
        <v>37</v>
      </c>
      <c r="DP1423" s="1">
        <v>0</v>
      </c>
    </row>
    <row r="1424" spans="1:120" ht="15">
      <c r="A1424">
        <v>1406</v>
      </c>
      <c r="B1424">
        <v>2</v>
      </c>
      <c r="C1424" s="25">
        <v>8200</v>
      </c>
      <c r="D1424">
        <v>-1</v>
      </c>
      <c r="E1424">
        <v>3</v>
      </c>
      <c r="F1424" t="s">
        <v>35</v>
      </c>
      <c r="G1424">
        <v>4</v>
      </c>
      <c r="H1424"/>
      <c r="I1424"/>
      <c r="J1424" s="1">
        <v>0</v>
      </c>
      <c r="K1424" s="1">
        <v>0</v>
      </c>
      <c r="L1424" s="1">
        <v>1</v>
      </c>
      <c r="M1424" s="1">
        <v>0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v>0</v>
      </c>
      <c r="AD1424" s="1">
        <v>0</v>
      </c>
      <c r="AE1424" s="1">
        <v>0</v>
      </c>
      <c r="AF1424" s="1">
        <v>0</v>
      </c>
      <c r="AG1424" s="1">
        <f t="shared" si="1023"/>
        <v>0</v>
      </c>
      <c r="AH1424" s="1">
        <f t="shared" si="1024"/>
        <v>0</v>
      </c>
      <c r="AI1424" s="1">
        <f t="shared" si="1025"/>
        <v>80</v>
      </c>
      <c r="AJ1424" s="1">
        <f t="shared" si="1026"/>
        <v>0</v>
      </c>
      <c r="AK1424" s="1">
        <f t="shared" si="1027"/>
        <v>0</v>
      </c>
      <c r="AL1424" s="1">
        <f t="shared" si="1028"/>
        <v>0</v>
      </c>
      <c r="AM1424" s="1">
        <f t="shared" si="1029"/>
        <v>0</v>
      </c>
      <c r="AN1424" s="1">
        <f t="shared" si="1029"/>
        <v>0</v>
      </c>
      <c r="AO1424" s="1">
        <f t="shared" si="1030"/>
        <v>0</v>
      </c>
      <c r="AP1424" s="1">
        <f t="shared" si="1031"/>
        <v>0</v>
      </c>
      <c r="AQ1424" s="1">
        <f t="shared" si="1032"/>
        <v>0</v>
      </c>
      <c r="AR1424" s="1">
        <f t="shared" si="1033"/>
        <v>0</v>
      </c>
      <c r="AS1424" s="1">
        <f t="shared" si="1034"/>
        <v>0</v>
      </c>
      <c r="AT1424" s="1">
        <f t="shared" si="1035"/>
        <v>0</v>
      </c>
      <c r="AU1424" s="1">
        <f t="shared" si="1036"/>
        <v>0</v>
      </c>
      <c r="AV1424" s="1">
        <f t="shared" si="1037"/>
        <v>0</v>
      </c>
      <c r="AW1424" s="1">
        <f t="shared" si="1038"/>
        <v>0</v>
      </c>
      <c r="AX1424" s="1">
        <f t="shared" si="1039"/>
        <v>0</v>
      </c>
      <c r="AY1424" s="1">
        <f t="shared" si="1040"/>
        <v>0</v>
      </c>
      <c r="AZ1424" s="1">
        <f t="shared" si="1041"/>
        <v>0</v>
      </c>
      <c r="BA1424" s="1">
        <f t="shared" si="1042"/>
        <v>0</v>
      </c>
      <c r="BB1424" s="1">
        <f t="shared" si="1043"/>
        <v>0</v>
      </c>
      <c r="BC1424" s="1">
        <f t="shared" si="1044"/>
        <v>0</v>
      </c>
      <c r="BD1424" s="1">
        <f t="shared" si="1045"/>
        <v>80</v>
      </c>
      <c r="BE1424" s="1" t="str">
        <f t="shared" si="1052"/>
        <v>Barge E</v>
      </c>
      <c r="BF1424" s="1">
        <f t="shared" si="1053"/>
        <v>1</v>
      </c>
      <c r="BG1424" s="3">
        <v>1406</v>
      </c>
      <c r="BH1424" s="1">
        <f t="shared" si="1065"/>
        <v>0</v>
      </c>
      <c r="BI1424" s="1">
        <f t="shared" si="1046"/>
        <v>0</v>
      </c>
      <c r="BJ1424" s="3">
        <v>1406</v>
      </c>
      <c r="BK1424" s="1">
        <f t="shared" si="1047"/>
        <v>3</v>
      </c>
      <c r="BL1424" s="1">
        <f t="shared" si="1054"/>
        <v>0</v>
      </c>
      <c r="BM1424" s="1">
        <f t="shared" si="1055"/>
        <v>0</v>
      </c>
      <c r="BN1424" s="1">
        <f t="shared" si="1056"/>
        <v>1</v>
      </c>
      <c r="BO1424" s="1">
        <f t="shared" si="1057"/>
        <v>2</v>
      </c>
      <c r="BP1424" s="1">
        <f t="shared" si="1058"/>
        <v>3</v>
      </c>
      <c r="BQ1424" s="1">
        <f t="shared" si="1059"/>
        <v>4</v>
      </c>
      <c r="BR1424" s="1">
        <f t="shared" si="1060"/>
        <v>5</v>
      </c>
      <c r="BS1424" s="1">
        <f t="shared" si="1061"/>
        <v>6</v>
      </c>
      <c r="BT1424" s="1">
        <f t="shared" si="1062"/>
        <v>7</v>
      </c>
      <c r="BU1424" s="1">
        <f t="shared" si="1063"/>
        <v>8</v>
      </c>
      <c r="BW1424" s="1">
        <f t="shared" si="1067"/>
        <v>0</v>
      </c>
      <c r="BX1424" s="1">
        <f t="shared" si="1067"/>
        <v>0</v>
      </c>
      <c r="BY1424" s="1">
        <f t="shared" si="1067"/>
        <v>70</v>
      </c>
      <c r="BZ1424" s="1">
        <f t="shared" si="1066"/>
        <v>140</v>
      </c>
      <c r="CA1424" s="1">
        <f t="shared" si="1066"/>
        <v>210</v>
      </c>
      <c r="CB1424" s="1">
        <f t="shared" si="1066"/>
        <v>280</v>
      </c>
      <c r="CC1424" s="1">
        <f t="shared" si="1066"/>
        <v>350</v>
      </c>
      <c r="CD1424" s="1">
        <f t="shared" si="1066"/>
        <v>420</v>
      </c>
      <c r="CE1424" s="1">
        <f t="shared" si="1066"/>
        <v>490</v>
      </c>
      <c r="CF1424" s="1">
        <f t="shared" si="1066"/>
        <v>560</v>
      </c>
      <c r="CW1424" s="1">
        <v>1406</v>
      </c>
      <c r="CX1424" s="1">
        <f t="shared" si="1048"/>
        <v>1</v>
      </c>
      <c r="CY1424" s="1" t="s">
        <v>37</v>
      </c>
      <c r="CZ1424" s="1">
        <v>1</v>
      </c>
      <c r="DB1424" s="1">
        <f t="shared" si="1064"/>
        <v>2</v>
      </c>
      <c r="DC1424" s="1" t="s">
        <v>43</v>
      </c>
      <c r="DD1424" s="1">
        <f t="shared" si="1049"/>
        <v>3</v>
      </c>
      <c r="DL1424" s="1">
        <v>1406</v>
      </c>
      <c r="DM1424" s="1">
        <f t="shared" si="1050"/>
        <v>0</v>
      </c>
      <c r="DN1424" s="1">
        <f t="shared" si="1051"/>
        <v>0</v>
      </c>
      <c r="DO1424" s="1" t="s">
        <v>37</v>
      </c>
      <c r="DP1424" s="1">
        <v>0</v>
      </c>
    </row>
    <row r="1425" spans="1:120" ht="15">
      <c r="A1425">
        <v>1407</v>
      </c>
      <c r="B1425">
        <v>2</v>
      </c>
      <c r="C1425" s="25">
        <v>9200</v>
      </c>
      <c r="D1425">
        <v>-1</v>
      </c>
      <c r="E1425">
        <v>4</v>
      </c>
      <c r="F1425" t="s">
        <v>73</v>
      </c>
      <c r="G1425">
        <v>3</v>
      </c>
      <c r="H1425"/>
      <c r="I1425"/>
      <c r="J1425" s="1">
        <v>0</v>
      </c>
      <c r="K1425" s="1">
        <v>0</v>
      </c>
      <c r="L1425" s="1">
        <v>1</v>
      </c>
      <c r="M1425" s="1">
        <v>0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S1425" s="1">
        <v>0</v>
      </c>
      <c r="T1425" s="1"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v>0</v>
      </c>
      <c r="AD1425" s="1">
        <v>0</v>
      </c>
      <c r="AE1425" s="1">
        <v>0</v>
      </c>
      <c r="AF1425" s="1">
        <v>0</v>
      </c>
      <c r="AG1425" s="1">
        <f t="shared" si="1023"/>
        <v>0</v>
      </c>
      <c r="AH1425" s="1">
        <f t="shared" si="1024"/>
        <v>0</v>
      </c>
      <c r="AI1425" s="1">
        <f t="shared" si="1025"/>
        <v>80</v>
      </c>
      <c r="AJ1425" s="1">
        <f t="shared" si="1026"/>
        <v>0</v>
      </c>
      <c r="AK1425" s="1">
        <f t="shared" si="1027"/>
        <v>0</v>
      </c>
      <c r="AL1425" s="1">
        <f t="shared" si="1028"/>
        <v>0</v>
      </c>
      <c r="AM1425" s="1">
        <f t="shared" si="1029"/>
        <v>0</v>
      </c>
      <c r="AN1425" s="1">
        <f t="shared" si="1029"/>
        <v>0</v>
      </c>
      <c r="AO1425" s="1">
        <f t="shared" si="1030"/>
        <v>0</v>
      </c>
      <c r="AP1425" s="1">
        <f t="shared" si="1031"/>
        <v>0</v>
      </c>
      <c r="AQ1425" s="1">
        <f t="shared" si="1032"/>
        <v>0</v>
      </c>
      <c r="AR1425" s="1">
        <f t="shared" si="1033"/>
        <v>0</v>
      </c>
      <c r="AS1425" s="1">
        <f t="shared" si="1034"/>
        <v>0</v>
      </c>
      <c r="AT1425" s="1">
        <f t="shared" si="1035"/>
        <v>0</v>
      </c>
      <c r="AU1425" s="1">
        <f t="shared" si="1036"/>
        <v>0</v>
      </c>
      <c r="AV1425" s="1">
        <f t="shared" si="1037"/>
        <v>0</v>
      </c>
      <c r="AW1425" s="1">
        <f t="shared" si="1038"/>
        <v>0</v>
      </c>
      <c r="AX1425" s="1">
        <f t="shared" si="1039"/>
        <v>0</v>
      </c>
      <c r="AY1425" s="1">
        <f t="shared" si="1040"/>
        <v>0</v>
      </c>
      <c r="AZ1425" s="1">
        <f t="shared" si="1041"/>
        <v>0</v>
      </c>
      <c r="BA1425" s="1">
        <f t="shared" si="1042"/>
        <v>0</v>
      </c>
      <c r="BB1425" s="1">
        <f t="shared" si="1043"/>
        <v>0</v>
      </c>
      <c r="BC1425" s="1">
        <f t="shared" si="1044"/>
        <v>0</v>
      </c>
      <c r="BD1425" s="1">
        <f t="shared" si="1045"/>
        <v>80</v>
      </c>
      <c r="BE1425" s="1" t="str">
        <f t="shared" si="1052"/>
        <v>Barge E</v>
      </c>
      <c r="BF1425" s="1">
        <f t="shared" si="1053"/>
        <v>1</v>
      </c>
      <c r="BG1425" s="3">
        <v>1407</v>
      </c>
      <c r="BH1425" s="1">
        <f t="shared" si="1065"/>
        <v>0</v>
      </c>
      <c r="BI1425" s="1">
        <f t="shared" si="1046"/>
        <v>0</v>
      </c>
      <c r="BJ1425" s="3">
        <v>1407</v>
      </c>
      <c r="BK1425" s="1">
        <f t="shared" si="1047"/>
        <v>2</v>
      </c>
      <c r="BL1425" s="1">
        <f t="shared" si="1054"/>
        <v>0</v>
      </c>
      <c r="BM1425" s="1">
        <f t="shared" si="1055"/>
        <v>1</v>
      </c>
      <c r="BN1425" s="1">
        <f t="shared" si="1056"/>
        <v>2</v>
      </c>
      <c r="BO1425" s="1">
        <f t="shared" si="1057"/>
        <v>3</v>
      </c>
      <c r="BP1425" s="1">
        <f t="shared" si="1058"/>
        <v>4</v>
      </c>
      <c r="BQ1425" s="1">
        <f t="shared" si="1059"/>
        <v>5</v>
      </c>
      <c r="BR1425" s="1">
        <f t="shared" si="1060"/>
        <v>6</v>
      </c>
      <c r="BS1425" s="1">
        <f t="shared" si="1061"/>
        <v>7</v>
      </c>
      <c r="BT1425" s="1">
        <f t="shared" si="1062"/>
        <v>8</v>
      </c>
      <c r="BU1425" s="1">
        <f t="shared" si="1063"/>
        <v>9</v>
      </c>
      <c r="BW1425" s="1">
        <f t="shared" si="1067"/>
        <v>0</v>
      </c>
      <c r="BX1425" s="1">
        <f t="shared" si="1067"/>
        <v>70</v>
      </c>
      <c r="BY1425" s="1">
        <f t="shared" si="1067"/>
        <v>140</v>
      </c>
      <c r="BZ1425" s="1">
        <f t="shared" si="1066"/>
        <v>210</v>
      </c>
      <c r="CA1425" s="1">
        <f t="shared" si="1066"/>
        <v>280</v>
      </c>
      <c r="CB1425" s="1">
        <f t="shared" si="1066"/>
        <v>350</v>
      </c>
      <c r="CC1425" s="1">
        <f t="shared" si="1066"/>
        <v>420</v>
      </c>
      <c r="CD1425" s="1">
        <f t="shared" si="1066"/>
        <v>490</v>
      </c>
      <c r="CE1425" s="1">
        <f t="shared" si="1066"/>
        <v>560</v>
      </c>
      <c r="CF1425" s="1">
        <f t="shared" si="1066"/>
        <v>630</v>
      </c>
      <c r="CW1425" s="1">
        <v>1407</v>
      </c>
      <c r="CX1425" s="1">
        <f t="shared" si="1048"/>
        <v>1</v>
      </c>
      <c r="CY1425" s="1" t="s">
        <v>37</v>
      </c>
      <c r="CZ1425" s="1">
        <v>1</v>
      </c>
      <c r="DB1425" s="1">
        <f t="shared" si="1064"/>
        <v>2</v>
      </c>
      <c r="DC1425" s="1" t="s">
        <v>43</v>
      </c>
      <c r="DD1425" s="1">
        <f t="shared" si="1049"/>
        <v>4</v>
      </c>
      <c r="DL1425" s="1">
        <v>1407</v>
      </c>
      <c r="DM1425" s="1">
        <f t="shared" si="1050"/>
        <v>0</v>
      </c>
      <c r="DN1425" s="1">
        <f t="shared" si="1051"/>
        <v>0</v>
      </c>
      <c r="DO1425" s="1" t="s">
        <v>37</v>
      </c>
      <c r="DP1425" s="1">
        <v>0</v>
      </c>
    </row>
    <row r="1426" spans="1:120" ht="15">
      <c r="A1426">
        <v>1408</v>
      </c>
      <c r="B1426">
        <v>2</v>
      </c>
      <c r="C1426" s="25">
        <v>9200</v>
      </c>
      <c r="D1426">
        <v>4</v>
      </c>
      <c r="E1426">
        <v>9</v>
      </c>
      <c r="F1426" t="s">
        <v>35</v>
      </c>
      <c r="G1426">
        <v>4</v>
      </c>
      <c r="H1426"/>
      <c r="I1426"/>
      <c r="J1426" s="1">
        <v>0</v>
      </c>
      <c r="K1426" s="1">
        <v>0</v>
      </c>
      <c r="L1426" s="1">
        <v>0</v>
      </c>
      <c r="M1426" s="1">
        <v>0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S1426" s="1">
        <v>0</v>
      </c>
      <c r="T1426" s="1">
        <v>0</v>
      </c>
      <c r="U1426" s="1">
        <v>0</v>
      </c>
      <c r="V1426" s="1">
        <v>0</v>
      </c>
      <c r="W1426" s="1">
        <v>0</v>
      </c>
      <c r="X1426" s="1">
        <v>1</v>
      </c>
      <c r="Y1426" s="1">
        <v>0</v>
      </c>
      <c r="Z1426" s="1">
        <v>0</v>
      </c>
      <c r="AA1426" s="1">
        <v>0</v>
      </c>
      <c r="AB1426" s="1">
        <v>0</v>
      </c>
      <c r="AC1426" s="1">
        <v>0</v>
      </c>
      <c r="AD1426" s="1">
        <v>0</v>
      </c>
      <c r="AE1426" s="1">
        <v>0</v>
      </c>
      <c r="AF1426" s="1">
        <v>0</v>
      </c>
      <c r="AG1426" s="1">
        <f t="shared" si="1023"/>
        <v>0</v>
      </c>
      <c r="AH1426" s="1">
        <f t="shared" si="1024"/>
        <v>0</v>
      </c>
      <c r="AI1426" s="1">
        <f t="shared" si="1025"/>
        <v>0</v>
      </c>
      <c r="AJ1426" s="1">
        <f t="shared" si="1026"/>
        <v>0</v>
      </c>
      <c r="AK1426" s="1">
        <f t="shared" si="1027"/>
        <v>0</v>
      </c>
      <c r="AL1426" s="1">
        <f t="shared" si="1028"/>
        <v>0</v>
      </c>
      <c r="AM1426" s="1">
        <f t="shared" si="1029"/>
        <v>0</v>
      </c>
      <c r="AN1426" s="1">
        <f t="shared" si="1029"/>
        <v>0</v>
      </c>
      <c r="AO1426" s="1">
        <f t="shared" si="1030"/>
        <v>0</v>
      </c>
      <c r="AP1426" s="1">
        <f t="shared" si="1031"/>
        <v>0</v>
      </c>
      <c r="AQ1426" s="1">
        <f t="shared" si="1032"/>
        <v>0</v>
      </c>
      <c r="AR1426" s="1">
        <f t="shared" si="1033"/>
        <v>0</v>
      </c>
      <c r="AS1426" s="1">
        <f t="shared" si="1034"/>
        <v>0</v>
      </c>
      <c r="AT1426" s="1">
        <f t="shared" si="1035"/>
        <v>0</v>
      </c>
      <c r="AU1426" s="1">
        <f t="shared" si="1036"/>
        <v>80</v>
      </c>
      <c r="AV1426" s="1">
        <f t="shared" si="1037"/>
        <v>0</v>
      </c>
      <c r="AW1426" s="1">
        <f t="shared" si="1038"/>
        <v>0</v>
      </c>
      <c r="AX1426" s="1">
        <f t="shared" si="1039"/>
        <v>0</v>
      </c>
      <c r="AY1426" s="1">
        <f t="shared" si="1040"/>
        <v>0</v>
      </c>
      <c r="AZ1426" s="1">
        <f t="shared" si="1041"/>
        <v>0</v>
      </c>
      <c r="BA1426" s="1">
        <f t="shared" si="1042"/>
        <v>0</v>
      </c>
      <c r="BB1426" s="1">
        <f t="shared" si="1043"/>
        <v>0</v>
      </c>
      <c r="BC1426" s="1">
        <f t="shared" si="1044"/>
        <v>0</v>
      </c>
      <c r="BD1426" s="1">
        <f t="shared" si="1045"/>
        <v>80</v>
      </c>
      <c r="BE1426" s="1" t="str">
        <f t="shared" si="1052"/>
        <v>Barge A</v>
      </c>
      <c r="BF1426" s="1">
        <f t="shared" si="1053"/>
        <v>6</v>
      </c>
      <c r="BG1426" s="3">
        <v>1408</v>
      </c>
      <c r="BH1426" s="1">
        <f t="shared" si="1065"/>
        <v>0</v>
      </c>
      <c r="BI1426" s="1">
        <f t="shared" si="1046"/>
        <v>0</v>
      </c>
      <c r="BJ1426" s="3">
        <v>1408</v>
      </c>
      <c r="BK1426" s="1">
        <f t="shared" si="1047"/>
        <v>8</v>
      </c>
      <c r="BL1426" s="1">
        <f t="shared" si="1054"/>
        <v>0</v>
      </c>
      <c r="BM1426" s="1">
        <f t="shared" si="1055"/>
        <v>0</v>
      </c>
      <c r="BN1426" s="1">
        <f t="shared" si="1056"/>
        <v>0</v>
      </c>
      <c r="BO1426" s="1">
        <f t="shared" si="1057"/>
        <v>0</v>
      </c>
      <c r="BP1426" s="1">
        <f t="shared" si="1058"/>
        <v>0</v>
      </c>
      <c r="BQ1426" s="1">
        <f t="shared" si="1059"/>
        <v>0</v>
      </c>
      <c r="BR1426" s="1">
        <f t="shared" si="1060"/>
        <v>0</v>
      </c>
      <c r="BS1426" s="1">
        <f t="shared" si="1061"/>
        <v>1</v>
      </c>
      <c r="BT1426" s="1">
        <f t="shared" si="1062"/>
        <v>2</v>
      </c>
      <c r="BU1426" s="1">
        <f t="shared" si="1063"/>
        <v>3</v>
      </c>
      <c r="BW1426" s="1">
        <f t="shared" si="1067"/>
        <v>0</v>
      </c>
      <c r="BX1426" s="1">
        <f t="shared" si="1067"/>
        <v>0</v>
      </c>
      <c r="BY1426" s="1">
        <f t="shared" si="1067"/>
        <v>0</v>
      </c>
      <c r="BZ1426" s="1">
        <f t="shared" si="1066"/>
        <v>0</v>
      </c>
      <c r="CA1426" s="1">
        <f t="shared" si="1066"/>
        <v>0</v>
      </c>
      <c r="CB1426" s="1">
        <f t="shared" si="1066"/>
        <v>0</v>
      </c>
      <c r="CC1426" s="1">
        <f t="shared" si="1066"/>
        <v>0</v>
      </c>
      <c r="CD1426" s="1">
        <f t="shared" si="1066"/>
        <v>70</v>
      </c>
      <c r="CE1426" s="1">
        <f t="shared" si="1066"/>
        <v>140</v>
      </c>
      <c r="CF1426" s="1">
        <f t="shared" ref="CD1426:CF1427" si="1068">IF(BU1426&gt;0,IF($B1426=1,BU1426*50,BU1426*70),0)</f>
        <v>210</v>
      </c>
      <c r="CW1426" s="1">
        <v>1408</v>
      </c>
      <c r="CX1426" s="1">
        <f t="shared" si="1048"/>
        <v>1</v>
      </c>
      <c r="CY1426" s="1" t="s">
        <v>37</v>
      </c>
      <c r="CZ1426" s="1">
        <v>1</v>
      </c>
      <c r="DB1426" s="1">
        <f t="shared" si="1064"/>
        <v>7</v>
      </c>
      <c r="DC1426" s="1" t="s">
        <v>43</v>
      </c>
      <c r="DD1426" s="1">
        <f t="shared" si="1049"/>
        <v>9</v>
      </c>
      <c r="DL1426" s="1">
        <v>1408</v>
      </c>
      <c r="DM1426" s="1">
        <f t="shared" si="1050"/>
        <v>5</v>
      </c>
      <c r="DN1426" s="1">
        <f t="shared" si="1051"/>
        <v>0</v>
      </c>
      <c r="DO1426" s="1" t="s">
        <v>37</v>
      </c>
      <c r="DP1426" s="1">
        <v>0</v>
      </c>
    </row>
    <row r="1427" spans="1:120" ht="15">
      <c r="A1427">
        <v>1409</v>
      </c>
      <c r="B1427">
        <v>2</v>
      </c>
      <c r="C1427" s="25">
        <v>9200</v>
      </c>
      <c r="D1427">
        <v>3</v>
      </c>
      <c r="E1427">
        <v>8</v>
      </c>
      <c r="F1427" t="s">
        <v>35</v>
      </c>
      <c r="G1427">
        <v>2</v>
      </c>
      <c r="H1427"/>
      <c r="I1427"/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S1427" s="1">
        <v>1</v>
      </c>
      <c r="T1427" s="1"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v>0</v>
      </c>
      <c r="AD1427" s="1">
        <v>0</v>
      </c>
      <c r="AE1427" s="1">
        <v>0</v>
      </c>
      <c r="AF1427" s="1">
        <v>0</v>
      </c>
      <c r="AG1427" s="1">
        <f t="shared" ref="AG1427:AG1490" si="1069">(225+BW1427)*J1427</f>
        <v>0</v>
      </c>
      <c r="AH1427" s="1">
        <f t="shared" ref="AH1427:AH1490" si="1070">(40*$B1427+ $BW1427) *K1427</f>
        <v>0</v>
      </c>
      <c r="AI1427" s="1">
        <f t="shared" ref="AI1427:AI1490" si="1071">(40*$B1427+ $BW1427) *L1427</f>
        <v>0</v>
      </c>
      <c r="AJ1427" s="1">
        <f t="shared" ref="AJ1427:AJ1490" si="1072">(225+BX1427)*M1427</f>
        <v>0</v>
      </c>
      <c r="AK1427" s="1">
        <f t="shared" ref="AK1427:AK1490" si="1073">(40*$B1427+$BX1427) *N1427</f>
        <v>0</v>
      </c>
      <c r="AL1427" s="1">
        <f t="shared" ref="AL1427:AL1490" si="1074">(40*$B1427+$BX1427) *O1427</f>
        <v>0</v>
      </c>
      <c r="AM1427" s="1">
        <f t="shared" ref="AM1427:AN1490" si="1075">(225+BY1427)*P1427</f>
        <v>0</v>
      </c>
      <c r="AN1427" s="1">
        <f t="shared" si="1075"/>
        <v>0</v>
      </c>
      <c r="AO1427" s="1">
        <f t="shared" ref="AO1427:AO1490" si="1076">(40*$B1427+$BZ1427) *R1427</f>
        <v>0</v>
      </c>
      <c r="AP1427" s="1">
        <f t="shared" ref="AP1427:AP1490" si="1077">(40*$B1427+$BZ1427) *S1427</f>
        <v>80</v>
      </c>
      <c r="AQ1427" s="1">
        <f t="shared" ref="AQ1427:AQ1490" si="1078">(225+CA1427)*T1427</f>
        <v>0</v>
      </c>
      <c r="AR1427" s="1">
        <f t="shared" ref="AR1427:AR1490" si="1079">(40*$B1427+$CA1427)*U1427</f>
        <v>0</v>
      </c>
      <c r="AS1427" s="1">
        <f t="shared" ref="AS1427:AS1490" si="1080">(40*$B1427+$CA1427)*V1427</f>
        <v>0</v>
      </c>
      <c r="AT1427" s="1">
        <f t="shared" ref="AT1427:AT1490" si="1081">(225+CB1427)*W1427</f>
        <v>0</v>
      </c>
      <c r="AU1427" s="1">
        <f t="shared" ref="AU1427:AU1490" si="1082">(40*$B1427+$CB1427)*X1427</f>
        <v>0</v>
      </c>
      <c r="AV1427" s="1">
        <f t="shared" ref="AV1427:AV1490" si="1083">(40*$B1427+$CB1427)*Y1427</f>
        <v>0</v>
      </c>
      <c r="AW1427" s="1">
        <f t="shared" ref="AW1427:AW1490" si="1084">(225+CC1427)*Z1427</f>
        <v>0</v>
      </c>
      <c r="AX1427" s="1">
        <f t="shared" ref="AX1427:AX1490" si="1085">(40*$B1427+$CC1427)*AA1427</f>
        <v>0</v>
      </c>
      <c r="AY1427" s="1">
        <f t="shared" ref="AY1427:AY1490" si="1086">(225+CD1427)*AB1427</f>
        <v>0</v>
      </c>
      <c r="AZ1427" s="1">
        <f t="shared" ref="AZ1427:AZ1490" si="1087">(40*$B1427+ $CD1427)*AC1427</f>
        <v>0</v>
      </c>
      <c r="BA1427" s="1">
        <f t="shared" ref="BA1427:BA1490" si="1088">(225+CE1427)*AD1427</f>
        <v>0</v>
      </c>
      <c r="BB1427" s="1">
        <f t="shared" ref="BB1427:BB1490" si="1089">(40*$B1427+$CE1427)*AE1427</f>
        <v>0</v>
      </c>
      <c r="BC1427" s="1">
        <f t="shared" ref="BC1427:BC1490" si="1090">(225+CF1427)*AF1427</f>
        <v>0</v>
      </c>
      <c r="BD1427" s="1">
        <f t="shared" ref="BD1427:BD1490" si="1091">SUM(AG1427:BC1427)</f>
        <v>80</v>
      </c>
      <c r="BE1427" s="1" t="str">
        <f t="shared" si="1052"/>
        <v>Barge E</v>
      </c>
      <c r="BF1427" s="1">
        <f t="shared" si="1053"/>
        <v>4</v>
      </c>
      <c r="BG1427" s="3">
        <v>1409</v>
      </c>
      <c r="BH1427" s="1">
        <f t="shared" si="1065"/>
        <v>0</v>
      </c>
      <c r="BI1427" s="1">
        <f t="shared" ref="BI1427:BI1490" si="1092">IF(BH1427&gt;0,IF(B1427=1,BH1427*50,BH1427*70),0)</f>
        <v>0</v>
      </c>
      <c r="BJ1427" s="3">
        <v>1409</v>
      </c>
      <c r="BK1427" s="1">
        <f t="shared" ref="BK1427:BK1490" si="1093">D1427+G1427</f>
        <v>5</v>
      </c>
      <c r="BL1427" s="1">
        <f t="shared" si="1054"/>
        <v>0</v>
      </c>
      <c r="BM1427" s="1">
        <f t="shared" si="1055"/>
        <v>0</v>
      </c>
      <c r="BN1427" s="1">
        <f t="shared" si="1056"/>
        <v>0</v>
      </c>
      <c r="BO1427" s="1">
        <f t="shared" si="1057"/>
        <v>0</v>
      </c>
      <c r="BP1427" s="1">
        <f t="shared" si="1058"/>
        <v>1</v>
      </c>
      <c r="BQ1427" s="1">
        <f t="shared" si="1059"/>
        <v>2</v>
      </c>
      <c r="BR1427" s="1">
        <f t="shared" si="1060"/>
        <v>3</v>
      </c>
      <c r="BS1427" s="1">
        <f t="shared" si="1061"/>
        <v>4</v>
      </c>
      <c r="BT1427" s="1">
        <f t="shared" si="1062"/>
        <v>5</v>
      </c>
      <c r="BU1427" s="1">
        <f t="shared" si="1063"/>
        <v>6</v>
      </c>
      <c r="BW1427" s="1">
        <f t="shared" si="1067"/>
        <v>0</v>
      </c>
      <c r="BX1427" s="1">
        <f t="shared" si="1067"/>
        <v>0</v>
      </c>
      <c r="BY1427" s="1">
        <f t="shared" si="1067"/>
        <v>0</v>
      </c>
      <c r="BZ1427" s="1">
        <f t="shared" si="1067"/>
        <v>0</v>
      </c>
      <c r="CA1427" s="1">
        <f t="shared" si="1067"/>
        <v>70</v>
      </c>
      <c r="CB1427" s="1">
        <f t="shared" si="1067"/>
        <v>140</v>
      </c>
      <c r="CC1427" s="1">
        <f t="shared" si="1067"/>
        <v>210</v>
      </c>
      <c r="CD1427" s="1">
        <f t="shared" si="1068"/>
        <v>280</v>
      </c>
      <c r="CE1427" s="1">
        <f t="shared" si="1068"/>
        <v>350</v>
      </c>
      <c r="CF1427" s="1">
        <f t="shared" si="1068"/>
        <v>420</v>
      </c>
      <c r="CW1427" s="1">
        <v>1409</v>
      </c>
      <c r="CX1427" s="1">
        <f t="shared" ref="CX1427:CX1490" si="1094">SUM(J1427:AF1427)</f>
        <v>1</v>
      </c>
      <c r="CY1427" s="1" t="s">
        <v>37</v>
      </c>
      <c r="CZ1427" s="1">
        <v>1</v>
      </c>
      <c r="DB1427" s="1">
        <f t="shared" si="1064"/>
        <v>5</v>
      </c>
      <c r="DC1427" s="1" t="s">
        <v>43</v>
      </c>
      <c r="DD1427" s="1">
        <f t="shared" ref="DD1427:DD1490" si="1095">E1427</f>
        <v>8</v>
      </c>
      <c r="DL1427" s="1">
        <v>1409</v>
      </c>
      <c r="DM1427" s="1">
        <f t="shared" ref="DM1427:DM1490" si="1096">D1427+1</f>
        <v>4</v>
      </c>
      <c r="DN1427" s="1">
        <f t="shared" ref="DN1427:DN1490" si="1097">IF(DM1427=2,SUM(J1427:L1427),IF(DM1427=3,SUM(J1427:O1427),IF(DM1427=4,SUM(J1427:P1427),IF(DM1427=5,SUM(J1427:S1427),IF(DM1427=6,SUM(J1427:V1427),IF(DM1427=7,SUM(J1427:Y1427),0))))))</f>
        <v>0</v>
      </c>
      <c r="DO1427" s="1" t="s">
        <v>37</v>
      </c>
      <c r="DP1427" s="1">
        <v>0</v>
      </c>
    </row>
    <row r="1428" spans="1:120" ht="15">
      <c r="A1428">
        <v>1410</v>
      </c>
      <c r="B1428">
        <v>2</v>
      </c>
      <c r="C1428" s="25">
        <v>10976</v>
      </c>
      <c r="D1428">
        <v>2</v>
      </c>
      <c r="E1428">
        <v>7</v>
      </c>
      <c r="F1428" t="s">
        <v>35</v>
      </c>
      <c r="G1428">
        <v>2</v>
      </c>
      <c r="H1428"/>
      <c r="I1428"/>
      <c r="J1428" s="1">
        <v>0</v>
      </c>
      <c r="K1428" s="1">
        <v>0</v>
      </c>
      <c r="L1428" s="1">
        <v>0</v>
      </c>
      <c r="M1428" s="1">
        <v>0</v>
      </c>
      <c r="N1428" s="1">
        <v>0</v>
      </c>
      <c r="O1428" s="1">
        <v>0</v>
      </c>
      <c r="P1428" s="1">
        <v>1</v>
      </c>
      <c r="Q1428" s="1">
        <v>0</v>
      </c>
      <c r="R1428" s="1">
        <v>0</v>
      </c>
      <c r="S1428" s="1">
        <v>0</v>
      </c>
      <c r="T1428" s="1"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v>0</v>
      </c>
      <c r="AD1428" s="1">
        <v>0</v>
      </c>
      <c r="AE1428" s="1">
        <v>0</v>
      </c>
      <c r="AF1428" s="1">
        <v>0</v>
      </c>
      <c r="AG1428" s="1">
        <f t="shared" si="1069"/>
        <v>0</v>
      </c>
      <c r="AH1428" s="1">
        <f t="shared" si="1070"/>
        <v>0</v>
      </c>
      <c r="AI1428" s="1">
        <f t="shared" si="1071"/>
        <v>0</v>
      </c>
      <c r="AJ1428" s="1">
        <f t="shared" si="1072"/>
        <v>0</v>
      </c>
      <c r="AK1428" s="1">
        <f t="shared" si="1073"/>
        <v>0</v>
      </c>
      <c r="AL1428" s="1">
        <f t="shared" si="1074"/>
        <v>0</v>
      </c>
      <c r="AM1428" s="1">
        <f t="shared" si="1075"/>
        <v>225</v>
      </c>
      <c r="AN1428" s="1">
        <f t="shared" si="1075"/>
        <v>0</v>
      </c>
      <c r="AO1428" s="1">
        <f t="shared" si="1076"/>
        <v>0</v>
      </c>
      <c r="AP1428" s="1">
        <f t="shared" si="1077"/>
        <v>0</v>
      </c>
      <c r="AQ1428" s="1">
        <f t="shared" si="1078"/>
        <v>0</v>
      </c>
      <c r="AR1428" s="1">
        <f t="shared" si="1079"/>
        <v>0</v>
      </c>
      <c r="AS1428" s="1">
        <f t="shared" si="1080"/>
        <v>0</v>
      </c>
      <c r="AT1428" s="1">
        <f t="shared" si="1081"/>
        <v>0</v>
      </c>
      <c r="AU1428" s="1">
        <f t="shared" si="1082"/>
        <v>0</v>
      </c>
      <c r="AV1428" s="1">
        <f t="shared" si="1083"/>
        <v>0</v>
      </c>
      <c r="AW1428" s="1">
        <f t="shared" si="1084"/>
        <v>0</v>
      </c>
      <c r="AX1428" s="1">
        <f t="shared" si="1085"/>
        <v>0</v>
      </c>
      <c r="AY1428" s="1">
        <f t="shared" si="1086"/>
        <v>0</v>
      </c>
      <c r="AZ1428" s="1">
        <f t="shared" si="1087"/>
        <v>0</v>
      </c>
      <c r="BA1428" s="1">
        <f t="shared" si="1088"/>
        <v>0</v>
      </c>
      <c r="BB1428" s="1">
        <f t="shared" si="1089"/>
        <v>0</v>
      </c>
      <c r="BC1428" s="1">
        <f t="shared" si="1090"/>
        <v>0</v>
      </c>
      <c r="BD1428" s="1">
        <f t="shared" si="1091"/>
        <v>225</v>
      </c>
      <c r="BE1428" s="1" t="str">
        <f t="shared" ref="BE1428:BE1491" si="1098">IF(J1428+M1428+P1428+Q1428+T1428+W1428+Z1428+AB1428+AD1428+AF1428=1,"Truck",IF(N1428+X1428=1,"Barge A",IF(R1428+AA1428+AE1428=1,"Barge B",IF(O1428+U1428=1,"Barge C",IF(K1428+Y1428+AC1428=1,"Barge D",IF(L1428+S1428=1,"Barge E",IF(V1428=1,"Barge E")))))))</f>
        <v>Truck</v>
      </c>
      <c r="BF1428" s="1">
        <f t="shared" ref="BF1428:BF1491" si="1099">IF(SUM(J1428:L1428)=1,1,IF(SUM(M1428:O1428)=1,2,IF(P1428=1,3,IF(SUM(Q1428:S1428)=1,4,IF(SUM(T1428:V1428)=1,5,IF(SUM(W1428:Y1428)=1,6,IF(SUM(Z1428:AA1428)=1,7,IF(SUM(AB1428:AC1428)=1,8,IF(SUM(AD1428:AE1428)=1,9,IF(AF1428=1,10,0))))))))))</f>
        <v>3</v>
      </c>
      <c r="BG1428" s="3">
        <v>1410</v>
      </c>
      <c r="BH1428" s="1">
        <f t="shared" si="1065"/>
        <v>0</v>
      </c>
      <c r="BI1428" s="1">
        <f t="shared" si="1092"/>
        <v>0</v>
      </c>
      <c r="BJ1428" s="3">
        <v>1410</v>
      </c>
      <c r="BK1428" s="1">
        <f t="shared" si="1093"/>
        <v>4</v>
      </c>
      <c r="BL1428" s="1">
        <f t="shared" ref="BL1428:BL1491" si="1100">IF(BK1428=1,BK1428,0)</f>
        <v>0</v>
      </c>
      <c r="BM1428" s="1">
        <f t="shared" ref="BM1428:BM1491" si="1101">IF(BL1428&gt;0,BL1428+1,IF(BK1428=2,BK1428-1,0))</f>
        <v>0</v>
      </c>
      <c r="BN1428" s="1">
        <f t="shared" ref="BN1428:BN1491" si="1102">IF(BM1428&gt;0,BM1428+1,IF(BK1428=3,BK1428-2,0))</f>
        <v>0</v>
      </c>
      <c r="BO1428" s="1">
        <f t="shared" ref="BO1428:BO1491" si="1103">IF(BN1428&gt;0,BN1428+1,IF(BK1428=4,BK1428-3,0))</f>
        <v>1</v>
      </c>
      <c r="BP1428" s="1">
        <f t="shared" ref="BP1428:BP1491" si="1104">IF(BO1428&gt;0,BO1428+1,IF(BK1428=5,BK1428-4,0))</f>
        <v>2</v>
      </c>
      <c r="BQ1428" s="1">
        <f t="shared" ref="BQ1428:BQ1491" si="1105">IF(BP1428&gt;0,BP1428+1,IF(BK1428=6,BK1428-5,0))</f>
        <v>3</v>
      </c>
      <c r="BR1428" s="1">
        <f t="shared" ref="BR1428:BR1491" si="1106">IF(BQ1428&gt;0,BQ1428+1,IF(BK1428=7,BK1428-6,0))</f>
        <v>4</v>
      </c>
      <c r="BS1428" s="1">
        <f t="shared" ref="BS1428:BS1491" si="1107">IF(BR1428&gt;0,BR1428+1,IF(BK1428=8,BK1428-7,0))</f>
        <v>5</v>
      </c>
      <c r="BT1428" s="1">
        <f t="shared" ref="BT1428:BT1491" si="1108">IF(BS1428&gt;0,BS1428+1,IF(BK1428=9,BK1428-8,0))</f>
        <v>6</v>
      </c>
      <c r="BU1428" s="1">
        <f t="shared" ref="BU1428:BU1491" si="1109">IF(BT1428&gt;0,BT1428+1,IF(BK1428=10,BK1428-9,0))</f>
        <v>7</v>
      </c>
      <c r="BW1428" s="1">
        <f t="shared" si="1067"/>
        <v>0</v>
      </c>
      <c r="BX1428" s="1">
        <f t="shared" si="1067"/>
        <v>0</v>
      </c>
      <c r="BY1428" s="1">
        <f t="shared" si="1067"/>
        <v>0</v>
      </c>
      <c r="BZ1428" s="1">
        <f t="shared" si="1067"/>
        <v>70</v>
      </c>
      <c r="CA1428" s="1">
        <f t="shared" si="1067"/>
        <v>140</v>
      </c>
      <c r="CB1428" s="1">
        <f t="shared" si="1067"/>
        <v>210</v>
      </c>
      <c r="CC1428" s="1">
        <f t="shared" si="1067"/>
        <v>280</v>
      </c>
      <c r="CD1428" s="1">
        <f t="shared" si="1067"/>
        <v>350</v>
      </c>
      <c r="CE1428" s="1">
        <f t="shared" si="1067"/>
        <v>420</v>
      </c>
      <c r="CF1428" s="1">
        <f t="shared" si="1067"/>
        <v>490</v>
      </c>
      <c r="CW1428" s="1">
        <v>1410</v>
      </c>
      <c r="CX1428" s="1">
        <f t="shared" si="1094"/>
        <v>1</v>
      </c>
      <c r="CY1428" s="1" t="s">
        <v>37</v>
      </c>
      <c r="CZ1428" s="1">
        <v>1</v>
      </c>
      <c r="DB1428" s="1">
        <f t="shared" ref="DB1428:DB1491" si="1110">J1428*1+SUM(K1428:L1428)*(1+1)+M1428*2+SUM(N1428:O1428)*(2+1) +P1428*3 + Q1428* 4 + SUM(R1428:S1428)*(4+1) + T1428*5 +SUM(U1428:V1428)*(5+1) + W1428*6 + SUM(X1428:Y1428)*(6+1) + Z1428*7 + SUM(AA1428:AA1428)*(7+1) + AB1428*8 + SUM(AC1428:AC1428)*(8+1) + AD1428*9 + SUM(AE1428:AE1428)*(9+1) + AF1428*10</f>
        <v>3</v>
      </c>
      <c r="DC1428" s="1" t="s">
        <v>43</v>
      </c>
      <c r="DD1428" s="1">
        <f t="shared" si="1095"/>
        <v>7</v>
      </c>
      <c r="DL1428" s="1">
        <v>1410</v>
      </c>
      <c r="DM1428" s="1">
        <f t="shared" si="1096"/>
        <v>3</v>
      </c>
      <c r="DN1428" s="1">
        <f t="shared" si="1097"/>
        <v>0</v>
      </c>
      <c r="DO1428" s="1" t="s">
        <v>37</v>
      </c>
      <c r="DP1428" s="1">
        <v>0</v>
      </c>
    </row>
    <row r="1429" spans="1:120" ht="15">
      <c r="A1429">
        <v>1411</v>
      </c>
      <c r="B1429">
        <v>2</v>
      </c>
      <c r="C1429" s="25">
        <v>10976</v>
      </c>
      <c r="D1429">
        <v>2</v>
      </c>
      <c r="E1429">
        <v>7</v>
      </c>
      <c r="F1429" t="s">
        <v>35</v>
      </c>
      <c r="G1429">
        <v>4</v>
      </c>
      <c r="H1429"/>
      <c r="I1429"/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1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  <c r="AG1429" s="1">
        <f t="shared" si="1069"/>
        <v>0</v>
      </c>
      <c r="AH1429" s="1">
        <f t="shared" si="1070"/>
        <v>0</v>
      </c>
      <c r="AI1429" s="1">
        <f t="shared" si="1071"/>
        <v>0</v>
      </c>
      <c r="AJ1429" s="1">
        <f t="shared" si="1072"/>
        <v>0</v>
      </c>
      <c r="AK1429" s="1">
        <f t="shared" si="1073"/>
        <v>0</v>
      </c>
      <c r="AL1429" s="1">
        <f t="shared" si="1074"/>
        <v>0</v>
      </c>
      <c r="AM1429" s="1">
        <f t="shared" si="1075"/>
        <v>0</v>
      </c>
      <c r="AN1429" s="1">
        <f t="shared" si="1075"/>
        <v>0</v>
      </c>
      <c r="AO1429" s="1">
        <f t="shared" si="1076"/>
        <v>80</v>
      </c>
      <c r="AP1429" s="1">
        <f t="shared" si="1077"/>
        <v>0</v>
      </c>
      <c r="AQ1429" s="1">
        <f t="shared" si="1078"/>
        <v>0</v>
      </c>
      <c r="AR1429" s="1">
        <f t="shared" si="1079"/>
        <v>0</v>
      </c>
      <c r="AS1429" s="1">
        <f t="shared" si="1080"/>
        <v>0</v>
      </c>
      <c r="AT1429" s="1">
        <f t="shared" si="1081"/>
        <v>0</v>
      </c>
      <c r="AU1429" s="1">
        <f t="shared" si="1082"/>
        <v>0</v>
      </c>
      <c r="AV1429" s="1">
        <f t="shared" si="1083"/>
        <v>0</v>
      </c>
      <c r="AW1429" s="1">
        <f t="shared" si="1084"/>
        <v>0</v>
      </c>
      <c r="AX1429" s="1">
        <f t="shared" si="1085"/>
        <v>0</v>
      </c>
      <c r="AY1429" s="1">
        <f t="shared" si="1086"/>
        <v>0</v>
      </c>
      <c r="AZ1429" s="1">
        <f t="shared" si="1087"/>
        <v>0</v>
      </c>
      <c r="BA1429" s="1">
        <f t="shared" si="1088"/>
        <v>0</v>
      </c>
      <c r="BB1429" s="1">
        <f t="shared" si="1089"/>
        <v>0</v>
      </c>
      <c r="BC1429" s="1">
        <f t="shared" si="1090"/>
        <v>0</v>
      </c>
      <c r="BD1429" s="1">
        <f t="shared" si="1091"/>
        <v>80</v>
      </c>
      <c r="BE1429" s="1" t="str">
        <f t="shared" si="1098"/>
        <v>Barge B</v>
      </c>
      <c r="BF1429" s="1">
        <f t="shared" si="1099"/>
        <v>4</v>
      </c>
      <c r="BG1429" s="3">
        <v>1411</v>
      </c>
      <c r="BH1429" s="1">
        <f t="shared" si="1065"/>
        <v>0</v>
      </c>
      <c r="BI1429" s="1">
        <f t="shared" si="1092"/>
        <v>0</v>
      </c>
      <c r="BJ1429" s="3">
        <v>1411</v>
      </c>
      <c r="BK1429" s="1">
        <f t="shared" si="1093"/>
        <v>6</v>
      </c>
      <c r="BL1429" s="1">
        <f t="shared" si="1100"/>
        <v>0</v>
      </c>
      <c r="BM1429" s="1">
        <f t="shared" si="1101"/>
        <v>0</v>
      </c>
      <c r="BN1429" s="1">
        <f t="shared" si="1102"/>
        <v>0</v>
      </c>
      <c r="BO1429" s="1">
        <f t="shared" si="1103"/>
        <v>0</v>
      </c>
      <c r="BP1429" s="1">
        <f t="shared" si="1104"/>
        <v>0</v>
      </c>
      <c r="BQ1429" s="1">
        <f t="shared" si="1105"/>
        <v>1</v>
      </c>
      <c r="BR1429" s="1">
        <f t="shared" si="1106"/>
        <v>2</v>
      </c>
      <c r="BS1429" s="1">
        <f t="shared" si="1107"/>
        <v>3</v>
      </c>
      <c r="BT1429" s="1">
        <f t="shared" si="1108"/>
        <v>4</v>
      </c>
      <c r="BU1429" s="1">
        <f t="shared" si="1109"/>
        <v>5</v>
      </c>
      <c r="BW1429" s="1">
        <f t="shared" si="1067"/>
        <v>0</v>
      </c>
      <c r="BX1429" s="1">
        <f t="shared" si="1067"/>
        <v>0</v>
      </c>
      <c r="BY1429" s="1">
        <f t="shared" si="1067"/>
        <v>0</v>
      </c>
      <c r="BZ1429" s="1">
        <f t="shared" si="1067"/>
        <v>0</v>
      </c>
      <c r="CA1429" s="1">
        <f t="shared" si="1067"/>
        <v>0</v>
      </c>
      <c r="CB1429" s="1">
        <f t="shared" si="1067"/>
        <v>70</v>
      </c>
      <c r="CC1429" s="1">
        <f t="shared" si="1067"/>
        <v>140</v>
      </c>
      <c r="CD1429" s="1">
        <f t="shared" si="1067"/>
        <v>210</v>
      </c>
      <c r="CE1429" s="1">
        <f t="shared" si="1067"/>
        <v>280</v>
      </c>
      <c r="CF1429" s="1">
        <f t="shared" si="1067"/>
        <v>350</v>
      </c>
      <c r="CW1429" s="1">
        <v>1411</v>
      </c>
      <c r="CX1429" s="1">
        <f t="shared" si="1094"/>
        <v>1</v>
      </c>
      <c r="CY1429" s="1" t="s">
        <v>37</v>
      </c>
      <c r="CZ1429" s="1">
        <v>1</v>
      </c>
      <c r="DB1429" s="1">
        <f t="shared" si="1110"/>
        <v>5</v>
      </c>
      <c r="DC1429" s="1" t="s">
        <v>43</v>
      </c>
      <c r="DD1429" s="1">
        <f t="shared" si="1095"/>
        <v>7</v>
      </c>
      <c r="DL1429" s="1">
        <v>1411</v>
      </c>
      <c r="DM1429" s="1">
        <f t="shared" si="1096"/>
        <v>3</v>
      </c>
      <c r="DN1429" s="1">
        <f t="shared" si="1097"/>
        <v>0</v>
      </c>
      <c r="DO1429" s="1" t="s">
        <v>37</v>
      </c>
      <c r="DP1429" s="1">
        <v>0</v>
      </c>
    </row>
    <row r="1430" spans="1:120" ht="15">
      <c r="A1430">
        <v>1412</v>
      </c>
      <c r="B1430">
        <v>2</v>
      </c>
      <c r="C1430" s="25">
        <v>8476</v>
      </c>
      <c r="D1430">
        <v>5</v>
      </c>
      <c r="E1430">
        <v>9</v>
      </c>
      <c r="F1430" t="s">
        <v>73</v>
      </c>
      <c r="G1430">
        <v>5</v>
      </c>
      <c r="H1430"/>
      <c r="I1430"/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0.33333332999999998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0.66666667000000002</v>
      </c>
      <c r="AF1430" s="1">
        <v>0</v>
      </c>
      <c r="AG1430" s="1">
        <f t="shared" si="1069"/>
        <v>0</v>
      </c>
      <c r="AH1430" s="1">
        <f t="shared" si="1070"/>
        <v>0</v>
      </c>
      <c r="AI1430" s="1">
        <f t="shared" si="1071"/>
        <v>0</v>
      </c>
      <c r="AJ1430" s="1">
        <f t="shared" si="1072"/>
        <v>0</v>
      </c>
      <c r="AK1430" s="1">
        <f t="shared" si="1073"/>
        <v>0</v>
      </c>
      <c r="AL1430" s="1">
        <f t="shared" si="1074"/>
        <v>0</v>
      </c>
      <c r="AM1430" s="1">
        <f t="shared" si="1075"/>
        <v>0</v>
      </c>
      <c r="AN1430" s="1">
        <f t="shared" si="1075"/>
        <v>0</v>
      </c>
      <c r="AO1430" s="1">
        <f t="shared" si="1076"/>
        <v>0</v>
      </c>
      <c r="AP1430" s="1">
        <f t="shared" si="1077"/>
        <v>0</v>
      </c>
      <c r="AQ1430" s="1">
        <f t="shared" si="1078"/>
        <v>0</v>
      </c>
      <c r="AR1430" s="1">
        <f t="shared" si="1079"/>
        <v>0</v>
      </c>
      <c r="AS1430" s="1">
        <f t="shared" si="1080"/>
        <v>0</v>
      </c>
      <c r="AT1430" s="1">
        <f t="shared" si="1081"/>
        <v>0</v>
      </c>
      <c r="AU1430" s="1">
        <f t="shared" si="1082"/>
        <v>26.666666399999997</v>
      </c>
      <c r="AV1430" s="1">
        <f t="shared" si="1083"/>
        <v>0</v>
      </c>
      <c r="AW1430" s="1">
        <f t="shared" si="1084"/>
        <v>0</v>
      </c>
      <c r="AX1430" s="1">
        <f t="shared" si="1085"/>
        <v>0</v>
      </c>
      <c r="AY1430" s="1">
        <f t="shared" si="1086"/>
        <v>0</v>
      </c>
      <c r="AZ1430" s="1">
        <f t="shared" si="1087"/>
        <v>0</v>
      </c>
      <c r="BA1430" s="1">
        <f t="shared" si="1088"/>
        <v>0</v>
      </c>
      <c r="BB1430" s="1">
        <f t="shared" si="1089"/>
        <v>53.333333600000003</v>
      </c>
      <c r="BC1430" s="1">
        <f t="shared" si="1090"/>
        <v>0</v>
      </c>
      <c r="BD1430" s="1">
        <f t="shared" si="1091"/>
        <v>80</v>
      </c>
      <c r="BE1430" s="1" t="b">
        <f t="shared" si="1098"/>
        <v>0</v>
      </c>
      <c r="BF1430" s="1">
        <f t="shared" si="1099"/>
        <v>0</v>
      </c>
      <c r="BG1430" s="3">
        <v>1412</v>
      </c>
      <c r="BH1430" s="1">
        <f t="shared" si="1065"/>
        <v>0</v>
      </c>
      <c r="BI1430" s="1">
        <f t="shared" si="1092"/>
        <v>0</v>
      </c>
      <c r="BJ1430" s="3">
        <v>1412</v>
      </c>
      <c r="BK1430" s="1">
        <f t="shared" si="1093"/>
        <v>10</v>
      </c>
      <c r="BL1430" s="1">
        <f t="shared" si="1100"/>
        <v>0</v>
      </c>
      <c r="BM1430" s="1">
        <f t="shared" si="1101"/>
        <v>0</v>
      </c>
      <c r="BN1430" s="1">
        <f t="shared" si="1102"/>
        <v>0</v>
      </c>
      <c r="BO1430" s="1">
        <f t="shared" si="1103"/>
        <v>0</v>
      </c>
      <c r="BP1430" s="1">
        <f t="shared" si="1104"/>
        <v>0</v>
      </c>
      <c r="BQ1430" s="1">
        <f t="shared" si="1105"/>
        <v>0</v>
      </c>
      <c r="BR1430" s="1">
        <f t="shared" si="1106"/>
        <v>0</v>
      </c>
      <c r="BS1430" s="1">
        <f t="shared" si="1107"/>
        <v>0</v>
      </c>
      <c r="BT1430" s="1">
        <f t="shared" si="1108"/>
        <v>0</v>
      </c>
      <c r="BU1430" s="1">
        <f t="shared" si="1109"/>
        <v>1</v>
      </c>
      <c r="BW1430" s="1">
        <f t="shared" si="1067"/>
        <v>0</v>
      </c>
      <c r="BX1430" s="1">
        <f t="shared" si="1067"/>
        <v>0</v>
      </c>
      <c r="BY1430" s="1">
        <f t="shared" si="1067"/>
        <v>0</v>
      </c>
      <c r="BZ1430" s="1">
        <f t="shared" si="1067"/>
        <v>0</v>
      </c>
      <c r="CA1430" s="1">
        <f t="shared" si="1067"/>
        <v>0</v>
      </c>
      <c r="CB1430" s="1">
        <f t="shared" si="1067"/>
        <v>0</v>
      </c>
      <c r="CC1430" s="1">
        <f t="shared" si="1067"/>
        <v>0</v>
      </c>
      <c r="CD1430" s="1">
        <f t="shared" si="1067"/>
        <v>0</v>
      </c>
      <c r="CE1430" s="1">
        <f t="shared" si="1067"/>
        <v>0</v>
      </c>
      <c r="CF1430" s="1">
        <f t="shared" si="1067"/>
        <v>70</v>
      </c>
      <c r="CW1430" s="1">
        <v>1412</v>
      </c>
      <c r="CX1430" s="1">
        <f t="shared" si="1094"/>
        <v>1</v>
      </c>
      <c r="CY1430" s="1" t="s">
        <v>37</v>
      </c>
      <c r="CZ1430" s="1">
        <v>1</v>
      </c>
      <c r="DB1430" s="1">
        <f t="shared" si="1110"/>
        <v>9.0000000100000008</v>
      </c>
      <c r="DC1430" s="1" t="s">
        <v>43</v>
      </c>
      <c r="DD1430" s="1">
        <f t="shared" si="1095"/>
        <v>9</v>
      </c>
      <c r="DL1430" s="1">
        <v>1412</v>
      </c>
      <c r="DM1430" s="1">
        <f t="shared" si="1096"/>
        <v>6</v>
      </c>
      <c r="DN1430" s="1">
        <f t="shared" si="1097"/>
        <v>0</v>
      </c>
      <c r="DO1430" s="1" t="s">
        <v>37</v>
      </c>
      <c r="DP1430" s="1">
        <v>0</v>
      </c>
    </row>
    <row r="1431" spans="1:120" ht="15">
      <c r="A1431">
        <v>1413</v>
      </c>
      <c r="B1431">
        <v>2</v>
      </c>
      <c r="C1431" s="25">
        <v>8988</v>
      </c>
      <c r="D1431">
        <v>6</v>
      </c>
      <c r="E1431">
        <v>10</v>
      </c>
      <c r="F1431" t="s">
        <v>74</v>
      </c>
      <c r="G1431">
        <v>4</v>
      </c>
      <c r="H1431"/>
      <c r="I1431"/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1</v>
      </c>
      <c r="AF1431" s="1">
        <v>0</v>
      </c>
      <c r="AG1431" s="1">
        <f t="shared" si="1069"/>
        <v>0</v>
      </c>
      <c r="AH1431" s="1">
        <f t="shared" si="1070"/>
        <v>0</v>
      </c>
      <c r="AI1431" s="1">
        <f t="shared" si="1071"/>
        <v>0</v>
      </c>
      <c r="AJ1431" s="1">
        <f t="shared" si="1072"/>
        <v>0</v>
      </c>
      <c r="AK1431" s="1">
        <f t="shared" si="1073"/>
        <v>0</v>
      </c>
      <c r="AL1431" s="1">
        <f t="shared" si="1074"/>
        <v>0</v>
      </c>
      <c r="AM1431" s="1">
        <f t="shared" si="1075"/>
        <v>0</v>
      </c>
      <c r="AN1431" s="1">
        <f t="shared" si="1075"/>
        <v>0</v>
      </c>
      <c r="AO1431" s="1">
        <f t="shared" si="1076"/>
        <v>0</v>
      </c>
      <c r="AP1431" s="1">
        <f t="shared" si="1077"/>
        <v>0</v>
      </c>
      <c r="AQ1431" s="1">
        <f t="shared" si="1078"/>
        <v>0</v>
      </c>
      <c r="AR1431" s="1">
        <f t="shared" si="1079"/>
        <v>0</v>
      </c>
      <c r="AS1431" s="1">
        <f t="shared" si="1080"/>
        <v>0</v>
      </c>
      <c r="AT1431" s="1">
        <f t="shared" si="1081"/>
        <v>0</v>
      </c>
      <c r="AU1431" s="1">
        <f t="shared" si="1082"/>
        <v>0</v>
      </c>
      <c r="AV1431" s="1">
        <f t="shared" si="1083"/>
        <v>0</v>
      </c>
      <c r="AW1431" s="1">
        <f t="shared" si="1084"/>
        <v>0</v>
      </c>
      <c r="AX1431" s="1">
        <f t="shared" si="1085"/>
        <v>0</v>
      </c>
      <c r="AY1431" s="1">
        <f t="shared" si="1086"/>
        <v>0</v>
      </c>
      <c r="AZ1431" s="1">
        <f t="shared" si="1087"/>
        <v>0</v>
      </c>
      <c r="BA1431" s="1">
        <f t="shared" si="1088"/>
        <v>0</v>
      </c>
      <c r="BB1431" s="1">
        <f t="shared" si="1089"/>
        <v>80</v>
      </c>
      <c r="BC1431" s="1">
        <f t="shared" si="1090"/>
        <v>0</v>
      </c>
      <c r="BD1431" s="1">
        <f t="shared" si="1091"/>
        <v>80</v>
      </c>
      <c r="BE1431" s="1" t="str">
        <f t="shared" si="1098"/>
        <v>Barge B</v>
      </c>
      <c r="BF1431" s="1">
        <f t="shared" si="1099"/>
        <v>9</v>
      </c>
      <c r="BG1431" s="3">
        <v>1413</v>
      </c>
      <c r="BH1431" s="1">
        <f t="shared" si="1065"/>
        <v>0</v>
      </c>
      <c r="BI1431" s="1">
        <f t="shared" si="1092"/>
        <v>0</v>
      </c>
      <c r="BJ1431" s="3">
        <v>1413</v>
      </c>
      <c r="BK1431" s="1">
        <f t="shared" si="1093"/>
        <v>10</v>
      </c>
      <c r="BL1431" s="1">
        <f t="shared" si="1100"/>
        <v>0</v>
      </c>
      <c r="BM1431" s="1">
        <f t="shared" si="1101"/>
        <v>0</v>
      </c>
      <c r="BN1431" s="1">
        <f t="shared" si="1102"/>
        <v>0</v>
      </c>
      <c r="BO1431" s="1">
        <f t="shared" si="1103"/>
        <v>0</v>
      </c>
      <c r="BP1431" s="1">
        <f t="shared" si="1104"/>
        <v>0</v>
      </c>
      <c r="BQ1431" s="1">
        <f t="shared" si="1105"/>
        <v>0</v>
      </c>
      <c r="BR1431" s="1">
        <f t="shared" si="1106"/>
        <v>0</v>
      </c>
      <c r="BS1431" s="1">
        <f t="shared" si="1107"/>
        <v>0</v>
      </c>
      <c r="BT1431" s="1">
        <f t="shared" si="1108"/>
        <v>0</v>
      </c>
      <c r="BU1431" s="1">
        <f t="shared" si="1109"/>
        <v>1</v>
      </c>
      <c r="BW1431" s="1">
        <f t="shared" si="1067"/>
        <v>0</v>
      </c>
      <c r="BX1431" s="1">
        <f t="shared" si="1067"/>
        <v>0</v>
      </c>
      <c r="BY1431" s="1">
        <f t="shared" si="1067"/>
        <v>0</v>
      </c>
      <c r="BZ1431" s="1">
        <f t="shared" si="1067"/>
        <v>0</v>
      </c>
      <c r="CA1431" s="1">
        <f t="shared" si="1067"/>
        <v>0</v>
      </c>
      <c r="CB1431" s="1">
        <f t="shared" si="1067"/>
        <v>0</v>
      </c>
      <c r="CC1431" s="1">
        <f t="shared" si="1067"/>
        <v>0</v>
      </c>
      <c r="CD1431" s="1">
        <f t="shared" si="1067"/>
        <v>0</v>
      </c>
      <c r="CE1431" s="1">
        <f t="shared" si="1067"/>
        <v>0</v>
      </c>
      <c r="CF1431" s="1">
        <f t="shared" si="1067"/>
        <v>70</v>
      </c>
      <c r="CW1431" s="1">
        <v>1413</v>
      </c>
      <c r="CX1431" s="1">
        <f t="shared" si="1094"/>
        <v>1</v>
      </c>
      <c r="CY1431" s="1" t="s">
        <v>37</v>
      </c>
      <c r="CZ1431" s="1">
        <v>1</v>
      </c>
      <c r="DB1431" s="1">
        <f t="shared" si="1110"/>
        <v>10</v>
      </c>
      <c r="DC1431" s="1" t="s">
        <v>43</v>
      </c>
      <c r="DD1431" s="1">
        <f t="shared" si="1095"/>
        <v>10</v>
      </c>
      <c r="DL1431" s="1">
        <v>1413</v>
      </c>
      <c r="DM1431" s="1">
        <f t="shared" si="1096"/>
        <v>7</v>
      </c>
      <c r="DN1431" s="1">
        <f t="shared" si="1097"/>
        <v>0</v>
      </c>
      <c r="DO1431" s="1" t="s">
        <v>37</v>
      </c>
      <c r="DP1431" s="1">
        <v>0</v>
      </c>
    </row>
    <row r="1432" spans="1:120" ht="15">
      <c r="A1432">
        <v>1414</v>
      </c>
      <c r="B1432">
        <v>1</v>
      </c>
      <c r="C1432" s="25">
        <v>4284</v>
      </c>
      <c r="D1432">
        <v>-1</v>
      </c>
      <c r="E1432">
        <v>3</v>
      </c>
      <c r="F1432" t="s">
        <v>73</v>
      </c>
      <c r="G1432">
        <v>3</v>
      </c>
      <c r="H1432"/>
      <c r="I1432"/>
      <c r="J1432" s="1">
        <v>0</v>
      </c>
      <c r="K1432" s="1">
        <v>0</v>
      </c>
      <c r="L1432" s="1">
        <v>1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f t="shared" si="1069"/>
        <v>0</v>
      </c>
      <c r="AH1432" s="1">
        <f t="shared" si="1070"/>
        <v>0</v>
      </c>
      <c r="AI1432" s="1">
        <f t="shared" si="1071"/>
        <v>40</v>
      </c>
      <c r="AJ1432" s="1">
        <f t="shared" si="1072"/>
        <v>0</v>
      </c>
      <c r="AK1432" s="1">
        <f t="shared" si="1073"/>
        <v>0</v>
      </c>
      <c r="AL1432" s="1">
        <f t="shared" si="1074"/>
        <v>0</v>
      </c>
      <c r="AM1432" s="1">
        <f t="shared" si="1075"/>
        <v>0</v>
      </c>
      <c r="AN1432" s="1">
        <f t="shared" si="1075"/>
        <v>0</v>
      </c>
      <c r="AO1432" s="1">
        <f t="shared" si="1076"/>
        <v>0</v>
      </c>
      <c r="AP1432" s="1">
        <f t="shared" si="1077"/>
        <v>0</v>
      </c>
      <c r="AQ1432" s="1">
        <f t="shared" si="1078"/>
        <v>0</v>
      </c>
      <c r="AR1432" s="1">
        <f t="shared" si="1079"/>
        <v>0</v>
      </c>
      <c r="AS1432" s="1">
        <f t="shared" si="1080"/>
        <v>0</v>
      </c>
      <c r="AT1432" s="1">
        <f t="shared" si="1081"/>
        <v>0</v>
      </c>
      <c r="AU1432" s="1">
        <f t="shared" si="1082"/>
        <v>0</v>
      </c>
      <c r="AV1432" s="1">
        <f t="shared" si="1083"/>
        <v>0</v>
      </c>
      <c r="AW1432" s="1">
        <f t="shared" si="1084"/>
        <v>0</v>
      </c>
      <c r="AX1432" s="1">
        <f t="shared" si="1085"/>
        <v>0</v>
      </c>
      <c r="AY1432" s="1">
        <f t="shared" si="1086"/>
        <v>0</v>
      </c>
      <c r="AZ1432" s="1">
        <f t="shared" si="1087"/>
        <v>0</v>
      </c>
      <c r="BA1432" s="1">
        <f t="shared" si="1088"/>
        <v>0</v>
      </c>
      <c r="BB1432" s="1">
        <f t="shared" si="1089"/>
        <v>0</v>
      </c>
      <c r="BC1432" s="1">
        <f t="shared" si="1090"/>
        <v>0</v>
      </c>
      <c r="BD1432" s="1">
        <f t="shared" si="1091"/>
        <v>40</v>
      </c>
      <c r="BE1432" s="1" t="str">
        <f t="shared" si="1098"/>
        <v>Barge E</v>
      </c>
      <c r="BF1432" s="1">
        <f t="shared" si="1099"/>
        <v>1</v>
      </c>
      <c r="BG1432" s="3">
        <v>1414</v>
      </c>
      <c r="BH1432" s="1">
        <f t="shared" si="1065"/>
        <v>0</v>
      </c>
      <c r="BI1432" s="1">
        <f t="shared" si="1092"/>
        <v>0</v>
      </c>
      <c r="BJ1432" s="3">
        <v>1414</v>
      </c>
      <c r="BK1432" s="1">
        <f t="shared" si="1093"/>
        <v>2</v>
      </c>
      <c r="BL1432" s="1">
        <f t="shared" si="1100"/>
        <v>0</v>
      </c>
      <c r="BM1432" s="1">
        <f t="shared" si="1101"/>
        <v>1</v>
      </c>
      <c r="BN1432" s="1">
        <f t="shared" si="1102"/>
        <v>2</v>
      </c>
      <c r="BO1432" s="1">
        <f t="shared" si="1103"/>
        <v>3</v>
      </c>
      <c r="BP1432" s="1">
        <f t="shared" si="1104"/>
        <v>4</v>
      </c>
      <c r="BQ1432" s="1">
        <f t="shared" si="1105"/>
        <v>5</v>
      </c>
      <c r="BR1432" s="1">
        <f t="shared" si="1106"/>
        <v>6</v>
      </c>
      <c r="BS1432" s="1">
        <f t="shared" si="1107"/>
        <v>7</v>
      </c>
      <c r="BT1432" s="1">
        <f t="shared" si="1108"/>
        <v>8</v>
      </c>
      <c r="BU1432" s="1">
        <f t="shared" si="1109"/>
        <v>9</v>
      </c>
      <c r="BW1432" s="1">
        <f t="shared" si="1067"/>
        <v>0</v>
      </c>
      <c r="BX1432" s="1">
        <f t="shared" si="1067"/>
        <v>50</v>
      </c>
      <c r="BY1432" s="1">
        <f t="shared" si="1067"/>
        <v>100</v>
      </c>
      <c r="BZ1432" s="1">
        <f t="shared" si="1067"/>
        <v>150</v>
      </c>
      <c r="CA1432" s="1">
        <f t="shared" si="1067"/>
        <v>200</v>
      </c>
      <c r="CB1432" s="1">
        <f t="shared" si="1067"/>
        <v>250</v>
      </c>
      <c r="CC1432" s="1">
        <f t="shared" si="1067"/>
        <v>300</v>
      </c>
      <c r="CD1432" s="1">
        <f t="shared" si="1067"/>
        <v>350</v>
      </c>
      <c r="CE1432" s="1">
        <f t="shared" si="1067"/>
        <v>400</v>
      </c>
      <c r="CF1432" s="1">
        <f t="shared" si="1067"/>
        <v>450</v>
      </c>
      <c r="CW1432" s="1">
        <v>1414</v>
      </c>
      <c r="CX1432" s="1">
        <f t="shared" si="1094"/>
        <v>1</v>
      </c>
      <c r="CY1432" s="1" t="s">
        <v>37</v>
      </c>
      <c r="CZ1432" s="1">
        <v>1</v>
      </c>
      <c r="DB1432" s="1">
        <f t="shared" si="1110"/>
        <v>2</v>
      </c>
      <c r="DC1432" s="1" t="s">
        <v>43</v>
      </c>
      <c r="DD1432" s="1">
        <f t="shared" si="1095"/>
        <v>3</v>
      </c>
      <c r="DL1432" s="1">
        <v>1414</v>
      </c>
      <c r="DM1432" s="1">
        <f t="shared" si="1096"/>
        <v>0</v>
      </c>
      <c r="DN1432" s="1">
        <f t="shared" si="1097"/>
        <v>0</v>
      </c>
      <c r="DO1432" s="1" t="s">
        <v>37</v>
      </c>
      <c r="DP1432" s="1">
        <v>0</v>
      </c>
    </row>
    <row r="1433" spans="1:120" ht="15">
      <c r="A1433">
        <v>1415</v>
      </c>
      <c r="B1433">
        <v>2</v>
      </c>
      <c r="C1433" s="25">
        <v>11760</v>
      </c>
      <c r="D1433">
        <v>5</v>
      </c>
      <c r="E1433">
        <v>8</v>
      </c>
      <c r="F1433" t="s">
        <v>35</v>
      </c>
      <c r="G1433">
        <v>3</v>
      </c>
      <c r="H1433"/>
      <c r="I1433"/>
      <c r="J1433" s="1">
        <v>0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>
        <v>0</v>
      </c>
      <c r="W1433" s="1">
        <v>0</v>
      </c>
      <c r="X1433" s="1">
        <v>1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f t="shared" si="1069"/>
        <v>0</v>
      </c>
      <c r="AH1433" s="1">
        <f t="shared" si="1070"/>
        <v>0</v>
      </c>
      <c r="AI1433" s="1">
        <f t="shared" si="1071"/>
        <v>0</v>
      </c>
      <c r="AJ1433" s="1">
        <f t="shared" si="1072"/>
        <v>0</v>
      </c>
      <c r="AK1433" s="1">
        <f t="shared" si="1073"/>
        <v>0</v>
      </c>
      <c r="AL1433" s="1">
        <f t="shared" si="1074"/>
        <v>0</v>
      </c>
      <c r="AM1433" s="1">
        <f t="shared" si="1075"/>
        <v>0</v>
      </c>
      <c r="AN1433" s="1">
        <f t="shared" si="1075"/>
        <v>0</v>
      </c>
      <c r="AO1433" s="1">
        <f t="shared" si="1076"/>
        <v>0</v>
      </c>
      <c r="AP1433" s="1">
        <f t="shared" si="1077"/>
        <v>0</v>
      </c>
      <c r="AQ1433" s="1">
        <f t="shared" si="1078"/>
        <v>0</v>
      </c>
      <c r="AR1433" s="1">
        <f t="shared" si="1079"/>
        <v>0</v>
      </c>
      <c r="AS1433" s="1">
        <f t="shared" si="1080"/>
        <v>0</v>
      </c>
      <c r="AT1433" s="1">
        <f t="shared" si="1081"/>
        <v>0</v>
      </c>
      <c r="AU1433" s="1">
        <f t="shared" si="1082"/>
        <v>80</v>
      </c>
      <c r="AV1433" s="1">
        <f t="shared" si="1083"/>
        <v>0</v>
      </c>
      <c r="AW1433" s="1">
        <f t="shared" si="1084"/>
        <v>0</v>
      </c>
      <c r="AX1433" s="1">
        <f t="shared" si="1085"/>
        <v>0</v>
      </c>
      <c r="AY1433" s="1">
        <f t="shared" si="1086"/>
        <v>0</v>
      </c>
      <c r="AZ1433" s="1">
        <f t="shared" si="1087"/>
        <v>0</v>
      </c>
      <c r="BA1433" s="1">
        <f t="shared" si="1088"/>
        <v>0</v>
      </c>
      <c r="BB1433" s="1">
        <f t="shared" si="1089"/>
        <v>0</v>
      </c>
      <c r="BC1433" s="1">
        <f t="shared" si="1090"/>
        <v>0</v>
      </c>
      <c r="BD1433" s="1">
        <f t="shared" si="1091"/>
        <v>80</v>
      </c>
      <c r="BE1433" s="1" t="str">
        <f t="shared" si="1098"/>
        <v>Barge A</v>
      </c>
      <c r="BF1433" s="1">
        <f t="shared" si="1099"/>
        <v>6</v>
      </c>
      <c r="BG1433" s="3">
        <v>1415</v>
      </c>
      <c r="BH1433" s="1">
        <f t="shared" si="1065"/>
        <v>0</v>
      </c>
      <c r="BI1433" s="1">
        <f t="shared" si="1092"/>
        <v>0</v>
      </c>
      <c r="BJ1433" s="3">
        <v>1415</v>
      </c>
      <c r="BK1433" s="1">
        <f t="shared" si="1093"/>
        <v>8</v>
      </c>
      <c r="BL1433" s="1">
        <f t="shared" si="1100"/>
        <v>0</v>
      </c>
      <c r="BM1433" s="1">
        <f t="shared" si="1101"/>
        <v>0</v>
      </c>
      <c r="BN1433" s="1">
        <f t="shared" si="1102"/>
        <v>0</v>
      </c>
      <c r="BO1433" s="1">
        <f t="shared" si="1103"/>
        <v>0</v>
      </c>
      <c r="BP1433" s="1">
        <f t="shared" si="1104"/>
        <v>0</v>
      </c>
      <c r="BQ1433" s="1">
        <f t="shared" si="1105"/>
        <v>0</v>
      </c>
      <c r="BR1433" s="1">
        <f t="shared" si="1106"/>
        <v>0</v>
      </c>
      <c r="BS1433" s="1">
        <f t="shared" si="1107"/>
        <v>1</v>
      </c>
      <c r="BT1433" s="1">
        <f t="shared" si="1108"/>
        <v>2</v>
      </c>
      <c r="BU1433" s="1">
        <f t="shared" si="1109"/>
        <v>3</v>
      </c>
      <c r="BW1433" s="1">
        <f t="shared" si="1067"/>
        <v>0</v>
      </c>
      <c r="BX1433" s="1">
        <f t="shared" si="1067"/>
        <v>0</v>
      </c>
      <c r="BY1433" s="1">
        <f t="shared" si="1067"/>
        <v>0</v>
      </c>
      <c r="BZ1433" s="1">
        <f t="shared" si="1067"/>
        <v>0</v>
      </c>
      <c r="CA1433" s="1">
        <f t="shared" si="1067"/>
        <v>0</v>
      </c>
      <c r="CB1433" s="1">
        <f t="shared" si="1067"/>
        <v>0</v>
      </c>
      <c r="CC1433" s="1">
        <f t="shared" si="1067"/>
        <v>0</v>
      </c>
      <c r="CD1433" s="1">
        <f t="shared" si="1067"/>
        <v>70</v>
      </c>
      <c r="CE1433" s="1">
        <f t="shared" si="1067"/>
        <v>140</v>
      </c>
      <c r="CF1433" s="1">
        <f t="shared" si="1067"/>
        <v>210</v>
      </c>
      <c r="CW1433" s="1">
        <v>1415</v>
      </c>
      <c r="CX1433" s="1">
        <f t="shared" si="1094"/>
        <v>1</v>
      </c>
      <c r="CY1433" s="1" t="s">
        <v>37</v>
      </c>
      <c r="CZ1433" s="1">
        <v>1</v>
      </c>
      <c r="DB1433" s="1">
        <f t="shared" si="1110"/>
        <v>7</v>
      </c>
      <c r="DC1433" s="1" t="s">
        <v>43</v>
      </c>
      <c r="DD1433" s="1">
        <f t="shared" si="1095"/>
        <v>8</v>
      </c>
      <c r="DL1433" s="1">
        <v>1415</v>
      </c>
      <c r="DM1433" s="1">
        <f t="shared" si="1096"/>
        <v>6</v>
      </c>
      <c r="DN1433" s="1">
        <f t="shared" si="1097"/>
        <v>0</v>
      </c>
      <c r="DO1433" s="1" t="s">
        <v>37</v>
      </c>
      <c r="DP1433" s="1">
        <v>0</v>
      </c>
    </row>
    <row r="1434" spans="1:120" ht="15">
      <c r="A1434">
        <v>1416</v>
      </c>
      <c r="B1434">
        <v>2</v>
      </c>
      <c r="C1434" s="25">
        <v>8448</v>
      </c>
      <c r="D1434">
        <v>2</v>
      </c>
      <c r="E1434">
        <v>6</v>
      </c>
      <c r="F1434" t="s">
        <v>91</v>
      </c>
      <c r="G1434">
        <v>6</v>
      </c>
      <c r="H1434"/>
      <c r="I1434"/>
      <c r="J1434" s="1">
        <v>0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1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f t="shared" si="1069"/>
        <v>0</v>
      </c>
      <c r="AH1434" s="1">
        <f t="shared" si="1070"/>
        <v>0</v>
      </c>
      <c r="AI1434" s="1">
        <f t="shared" si="1071"/>
        <v>0</v>
      </c>
      <c r="AJ1434" s="1">
        <f t="shared" si="1072"/>
        <v>0</v>
      </c>
      <c r="AK1434" s="1">
        <f t="shared" si="1073"/>
        <v>0</v>
      </c>
      <c r="AL1434" s="1">
        <f t="shared" si="1074"/>
        <v>0</v>
      </c>
      <c r="AM1434" s="1">
        <f t="shared" si="1075"/>
        <v>0</v>
      </c>
      <c r="AN1434" s="1">
        <f t="shared" si="1075"/>
        <v>0</v>
      </c>
      <c r="AO1434" s="1">
        <f t="shared" si="1076"/>
        <v>0</v>
      </c>
      <c r="AP1434" s="1">
        <f t="shared" si="1077"/>
        <v>0</v>
      </c>
      <c r="AQ1434" s="1">
        <f t="shared" si="1078"/>
        <v>0</v>
      </c>
      <c r="AR1434" s="1">
        <f t="shared" si="1079"/>
        <v>80</v>
      </c>
      <c r="AS1434" s="1">
        <f t="shared" si="1080"/>
        <v>0</v>
      </c>
      <c r="AT1434" s="1">
        <f t="shared" si="1081"/>
        <v>0</v>
      </c>
      <c r="AU1434" s="1">
        <f t="shared" si="1082"/>
        <v>0</v>
      </c>
      <c r="AV1434" s="1">
        <f t="shared" si="1083"/>
        <v>0</v>
      </c>
      <c r="AW1434" s="1">
        <f t="shared" si="1084"/>
        <v>0</v>
      </c>
      <c r="AX1434" s="1">
        <f t="shared" si="1085"/>
        <v>0</v>
      </c>
      <c r="AY1434" s="1">
        <f t="shared" si="1086"/>
        <v>0</v>
      </c>
      <c r="AZ1434" s="1">
        <f t="shared" si="1087"/>
        <v>0</v>
      </c>
      <c r="BA1434" s="1">
        <f t="shared" si="1088"/>
        <v>0</v>
      </c>
      <c r="BB1434" s="1">
        <f t="shared" si="1089"/>
        <v>0</v>
      </c>
      <c r="BC1434" s="1">
        <f t="shared" si="1090"/>
        <v>0</v>
      </c>
      <c r="BD1434" s="1">
        <f t="shared" si="1091"/>
        <v>80</v>
      </c>
      <c r="BE1434" s="1" t="str">
        <f t="shared" si="1098"/>
        <v>Barge C</v>
      </c>
      <c r="BF1434" s="1">
        <f t="shared" si="1099"/>
        <v>5</v>
      </c>
      <c r="BG1434" s="3">
        <v>1416</v>
      </c>
      <c r="BH1434" s="1">
        <f t="shared" si="1065"/>
        <v>0</v>
      </c>
      <c r="BI1434" s="1">
        <f t="shared" si="1092"/>
        <v>0</v>
      </c>
      <c r="BJ1434" s="3">
        <v>1416</v>
      </c>
      <c r="BK1434" s="1">
        <f t="shared" si="1093"/>
        <v>8</v>
      </c>
      <c r="BL1434" s="1">
        <f t="shared" si="1100"/>
        <v>0</v>
      </c>
      <c r="BM1434" s="1">
        <f t="shared" si="1101"/>
        <v>0</v>
      </c>
      <c r="BN1434" s="1">
        <f t="shared" si="1102"/>
        <v>0</v>
      </c>
      <c r="BO1434" s="1">
        <f t="shared" si="1103"/>
        <v>0</v>
      </c>
      <c r="BP1434" s="1">
        <f t="shared" si="1104"/>
        <v>0</v>
      </c>
      <c r="BQ1434" s="1">
        <f t="shared" si="1105"/>
        <v>0</v>
      </c>
      <c r="BR1434" s="1">
        <f t="shared" si="1106"/>
        <v>0</v>
      </c>
      <c r="BS1434" s="1">
        <f t="shared" si="1107"/>
        <v>1</v>
      </c>
      <c r="BT1434" s="1">
        <f t="shared" si="1108"/>
        <v>2</v>
      </c>
      <c r="BU1434" s="1">
        <f t="shared" si="1109"/>
        <v>3</v>
      </c>
      <c r="BW1434" s="1">
        <f t="shared" si="1067"/>
        <v>0</v>
      </c>
      <c r="BX1434" s="1">
        <f t="shared" si="1067"/>
        <v>0</v>
      </c>
      <c r="BY1434" s="1">
        <f t="shared" si="1067"/>
        <v>0</v>
      </c>
      <c r="BZ1434" s="1">
        <f t="shared" si="1067"/>
        <v>0</v>
      </c>
      <c r="CA1434" s="1">
        <f t="shared" si="1067"/>
        <v>0</v>
      </c>
      <c r="CB1434" s="1">
        <f t="shared" si="1067"/>
        <v>0</v>
      </c>
      <c r="CC1434" s="1">
        <f t="shared" si="1067"/>
        <v>0</v>
      </c>
      <c r="CD1434" s="1">
        <f t="shared" si="1067"/>
        <v>70</v>
      </c>
      <c r="CE1434" s="1">
        <f t="shared" si="1067"/>
        <v>140</v>
      </c>
      <c r="CF1434" s="1">
        <f t="shared" si="1067"/>
        <v>210</v>
      </c>
      <c r="CW1434" s="1">
        <v>1416</v>
      </c>
      <c r="CX1434" s="1">
        <f t="shared" si="1094"/>
        <v>1</v>
      </c>
      <c r="CY1434" s="1" t="s">
        <v>37</v>
      </c>
      <c r="CZ1434" s="1">
        <v>1</v>
      </c>
      <c r="DB1434" s="1">
        <f t="shared" si="1110"/>
        <v>6</v>
      </c>
      <c r="DC1434" s="1" t="s">
        <v>43</v>
      </c>
      <c r="DD1434" s="1">
        <f t="shared" si="1095"/>
        <v>6</v>
      </c>
      <c r="DL1434" s="1">
        <v>1416</v>
      </c>
      <c r="DM1434" s="1">
        <f t="shared" si="1096"/>
        <v>3</v>
      </c>
      <c r="DN1434" s="1">
        <f t="shared" si="1097"/>
        <v>0</v>
      </c>
      <c r="DO1434" s="1" t="s">
        <v>37</v>
      </c>
      <c r="DP1434" s="1">
        <v>0</v>
      </c>
    </row>
    <row r="1435" spans="1:120" ht="15">
      <c r="A1435">
        <v>1417</v>
      </c>
      <c r="B1435">
        <v>2</v>
      </c>
      <c r="C1435" s="25">
        <v>9108</v>
      </c>
      <c r="D1435">
        <v>5</v>
      </c>
      <c r="E1435">
        <v>9</v>
      </c>
      <c r="F1435" t="s">
        <v>94</v>
      </c>
      <c r="G1435">
        <v>3</v>
      </c>
      <c r="H1435"/>
      <c r="I1435"/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>
        <v>0</v>
      </c>
      <c r="W1435" s="1">
        <v>0</v>
      </c>
      <c r="X1435" s="1">
        <v>1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f t="shared" si="1069"/>
        <v>0</v>
      </c>
      <c r="AH1435" s="1">
        <f t="shared" si="1070"/>
        <v>0</v>
      </c>
      <c r="AI1435" s="1">
        <f t="shared" si="1071"/>
        <v>0</v>
      </c>
      <c r="AJ1435" s="1">
        <f t="shared" si="1072"/>
        <v>0</v>
      </c>
      <c r="AK1435" s="1">
        <f t="shared" si="1073"/>
        <v>0</v>
      </c>
      <c r="AL1435" s="1">
        <f t="shared" si="1074"/>
        <v>0</v>
      </c>
      <c r="AM1435" s="1">
        <f t="shared" si="1075"/>
        <v>0</v>
      </c>
      <c r="AN1435" s="1">
        <f t="shared" si="1075"/>
        <v>0</v>
      </c>
      <c r="AO1435" s="1">
        <f t="shared" si="1076"/>
        <v>0</v>
      </c>
      <c r="AP1435" s="1">
        <f t="shared" si="1077"/>
        <v>0</v>
      </c>
      <c r="AQ1435" s="1">
        <f t="shared" si="1078"/>
        <v>0</v>
      </c>
      <c r="AR1435" s="1">
        <f t="shared" si="1079"/>
        <v>0</v>
      </c>
      <c r="AS1435" s="1">
        <f t="shared" si="1080"/>
        <v>0</v>
      </c>
      <c r="AT1435" s="1">
        <f t="shared" si="1081"/>
        <v>0</v>
      </c>
      <c r="AU1435" s="1">
        <f t="shared" si="1082"/>
        <v>80</v>
      </c>
      <c r="AV1435" s="1">
        <f t="shared" si="1083"/>
        <v>0</v>
      </c>
      <c r="AW1435" s="1">
        <f t="shared" si="1084"/>
        <v>0</v>
      </c>
      <c r="AX1435" s="1">
        <f t="shared" si="1085"/>
        <v>0</v>
      </c>
      <c r="AY1435" s="1">
        <f t="shared" si="1086"/>
        <v>0</v>
      </c>
      <c r="AZ1435" s="1">
        <f t="shared" si="1087"/>
        <v>0</v>
      </c>
      <c r="BA1435" s="1">
        <f t="shared" si="1088"/>
        <v>0</v>
      </c>
      <c r="BB1435" s="1">
        <f t="shared" si="1089"/>
        <v>0</v>
      </c>
      <c r="BC1435" s="1">
        <f t="shared" si="1090"/>
        <v>0</v>
      </c>
      <c r="BD1435" s="1">
        <f t="shared" si="1091"/>
        <v>80</v>
      </c>
      <c r="BE1435" s="1" t="str">
        <f t="shared" si="1098"/>
        <v>Barge A</v>
      </c>
      <c r="BF1435" s="1">
        <f t="shared" si="1099"/>
        <v>6</v>
      </c>
      <c r="BG1435" s="3">
        <v>1417</v>
      </c>
      <c r="BH1435" s="1">
        <f t="shared" si="1065"/>
        <v>0</v>
      </c>
      <c r="BI1435" s="1">
        <f t="shared" si="1092"/>
        <v>0</v>
      </c>
      <c r="BJ1435" s="3">
        <v>1417</v>
      </c>
      <c r="BK1435" s="1">
        <f t="shared" si="1093"/>
        <v>8</v>
      </c>
      <c r="BL1435" s="1">
        <f t="shared" si="1100"/>
        <v>0</v>
      </c>
      <c r="BM1435" s="1">
        <f t="shared" si="1101"/>
        <v>0</v>
      </c>
      <c r="BN1435" s="1">
        <f t="shared" si="1102"/>
        <v>0</v>
      </c>
      <c r="BO1435" s="1">
        <f t="shared" si="1103"/>
        <v>0</v>
      </c>
      <c r="BP1435" s="1">
        <f t="shared" si="1104"/>
        <v>0</v>
      </c>
      <c r="BQ1435" s="1">
        <f t="shared" si="1105"/>
        <v>0</v>
      </c>
      <c r="BR1435" s="1">
        <f t="shared" si="1106"/>
        <v>0</v>
      </c>
      <c r="BS1435" s="1">
        <f t="shared" si="1107"/>
        <v>1</v>
      </c>
      <c r="BT1435" s="1">
        <f t="shared" si="1108"/>
        <v>2</v>
      </c>
      <c r="BU1435" s="1">
        <f t="shared" si="1109"/>
        <v>3</v>
      </c>
      <c r="BW1435" s="1">
        <f t="shared" si="1067"/>
        <v>0</v>
      </c>
      <c r="BX1435" s="1">
        <f t="shared" si="1067"/>
        <v>0</v>
      </c>
      <c r="BY1435" s="1">
        <f t="shared" si="1067"/>
        <v>0</v>
      </c>
      <c r="BZ1435" s="1">
        <f t="shared" si="1067"/>
        <v>0</v>
      </c>
      <c r="CA1435" s="1">
        <f t="shared" si="1067"/>
        <v>0</v>
      </c>
      <c r="CB1435" s="1">
        <f t="shared" si="1067"/>
        <v>0</v>
      </c>
      <c r="CC1435" s="1">
        <f t="shared" si="1067"/>
        <v>0</v>
      </c>
      <c r="CD1435" s="1">
        <f t="shared" si="1067"/>
        <v>70</v>
      </c>
      <c r="CE1435" s="1">
        <f t="shared" si="1067"/>
        <v>140</v>
      </c>
      <c r="CF1435" s="1">
        <f t="shared" si="1067"/>
        <v>210</v>
      </c>
      <c r="CW1435" s="1">
        <v>1417</v>
      </c>
      <c r="CX1435" s="1">
        <f t="shared" si="1094"/>
        <v>1</v>
      </c>
      <c r="CY1435" s="1" t="s">
        <v>37</v>
      </c>
      <c r="CZ1435" s="1">
        <v>1</v>
      </c>
      <c r="DB1435" s="1">
        <f t="shared" si="1110"/>
        <v>7</v>
      </c>
      <c r="DC1435" s="1" t="s">
        <v>43</v>
      </c>
      <c r="DD1435" s="1">
        <f t="shared" si="1095"/>
        <v>9</v>
      </c>
      <c r="DL1435" s="1">
        <v>1417</v>
      </c>
      <c r="DM1435" s="1">
        <f t="shared" si="1096"/>
        <v>6</v>
      </c>
      <c r="DN1435" s="1">
        <f t="shared" si="1097"/>
        <v>0</v>
      </c>
      <c r="DO1435" s="1" t="s">
        <v>37</v>
      </c>
      <c r="DP1435" s="1">
        <v>0</v>
      </c>
    </row>
    <row r="1436" spans="1:120" ht="15">
      <c r="A1436">
        <v>1418</v>
      </c>
      <c r="B1436">
        <v>2</v>
      </c>
      <c r="C1436" s="25">
        <v>10073</v>
      </c>
      <c r="D1436">
        <v>2</v>
      </c>
      <c r="E1436">
        <v>7</v>
      </c>
      <c r="F1436" t="s">
        <v>35</v>
      </c>
      <c r="G1436">
        <v>4</v>
      </c>
      <c r="H1436"/>
      <c r="I1436"/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1</v>
      </c>
      <c r="S1436" s="1">
        <v>0</v>
      </c>
      <c r="T1436" s="1"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f t="shared" si="1069"/>
        <v>0</v>
      </c>
      <c r="AH1436" s="1">
        <f t="shared" si="1070"/>
        <v>0</v>
      </c>
      <c r="AI1436" s="1">
        <f t="shared" si="1071"/>
        <v>0</v>
      </c>
      <c r="AJ1436" s="1">
        <f t="shared" si="1072"/>
        <v>0</v>
      </c>
      <c r="AK1436" s="1">
        <f t="shared" si="1073"/>
        <v>0</v>
      </c>
      <c r="AL1436" s="1">
        <f t="shared" si="1074"/>
        <v>0</v>
      </c>
      <c r="AM1436" s="1">
        <f t="shared" si="1075"/>
        <v>0</v>
      </c>
      <c r="AN1436" s="1">
        <f t="shared" si="1075"/>
        <v>0</v>
      </c>
      <c r="AO1436" s="1">
        <f t="shared" si="1076"/>
        <v>80</v>
      </c>
      <c r="AP1436" s="1">
        <f t="shared" si="1077"/>
        <v>0</v>
      </c>
      <c r="AQ1436" s="1">
        <f t="shared" si="1078"/>
        <v>0</v>
      </c>
      <c r="AR1436" s="1">
        <f t="shared" si="1079"/>
        <v>0</v>
      </c>
      <c r="AS1436" s="1">
        <f t="shared" si="1080"/>
        <v>0</v>
      </c>
      <c r="AT1436" s="1">
        <f t="shared" si="1081"/>
        <v>0</v>
      </c>
      <c r="AU1436" s="1">
        <f t="shared" si="1082"/>
        <v>0</v>
      </c>
      <c r="AV1436" s="1">
        <f t="shared" si="1083"/>
        <v>0</v>
      </c>
      <c r="AW1436" s="1">
        <f t="shared" si="1084"/>
        <v>0</v>
      </c>
      <c r="AX1436" s="1">
        <f t="shared" si="1085"/>
        <v>0</v>
      </c>
      <c r="AY1436" s="1">
        <f t="shared" si="1086"/>
        <v>0</v>
      </c>
      <c r="AZ1436" s="1">
        <f t="shared" si="1087"/>
        <v>0</v>
      </c>
      <c r="BA1436" s="1">
        <f t="shared" si="1088"/>
        <v>0</v>
      </c>
      <c r="BB1436" s="1">
        <f t="shared" si="1089"/>
        <v>0</v>
      </c>
      <c r="BC1436" s="1">
        <f t="shared" si="1090"/>
        <v>0</v>
      </c>
      <c r="BD1436" s="1">
        <f t="shared" si="1091"/>
        <v>80</v>
      </c>
      <c r="BE1436" s="1" t="str">
        <f t="shared" si="1098"/>
        <v>Barge B</v>
      </c>
      <c r="BF1436" s="1">
        <f t="shared" si="1099"/>
        <v>4</v>
      </c>
      <c r="BG1436" s="3">
        <v>1418</v>
      </c>
      <c r="BH1436" s="1">
        <f t="shared" si="1065"/>
        <v>0</v>
      </c>
      <c r="BI1436" s="1">
        <f t="shared" si="1092"/>
        <v>0</v>
      </c>
      <c r="BJ1436" s="3">
        <v>1418</v>
      </c>
      <c r="BK1436" s="1">
        <f t="shared" si="1093"/>
        <v>6</v>
      </c>
      <c r="BL1436" s="1">
        <f t="shared" si="1100"/>
        <v>0</v>
      </c>
      <c r="BM1436" s="1">
        <f t="shared" si="1101"/>
        <v>0</v>
      </c>
      <c r="BN1436" s="1">
        <f t="shared" si="1102"/>
        <v>0</v>
      </c>
      <c r="BO1436" s="1">
        <f t="shared" si="1103"/>
        <v>0</v>
      </c>
      <c r="BP1436" s="1">
        <f t="shared" si="1104"/>
        <v>0</v>
      </c>
      <c r="BQ1436" s="1">
        <f t="shared" si="1105"/>
        <v>1</v>
      </c>
      <c r="BR1436" s="1">
        <f t="shared" si="1106"/>
        <v>2</v>
      </c>
      <c r="BS1436" s="1">
        <f t="shared" si="1107"/>
        <v>3</v>
      </c>
      <c r="BT1436" s="1">
        <f t="shared" si="1108"/>
        <v>4</v>
      </c>
      <c r="BU1436" s="1">
        <f t="shared" si="1109"/>
        <v>5</v>
      </c>
      <c r="BW1436" s="1">
        <f t="shared" si="1067"/>
        <v>0</v>
      </c>
      <c r="BX1436" s="1">
        <f t="shared" si="1067"/>
        <v>0</v>
      </c>
      <c r="BY1436" s="1">
        <f t="shared" si="1067"/>
        <v>0</v>
      </c>
      <c r="BZ1436" s="1">
        <f t="shared" si="1067"/>
        <v>0</v>
      </c>
      <c r="CA1436" s="1">
        <f t="shared" si="1067"/>
        <v>0</v>
      </c>
      <c r="CB1436" s="1">
        <f t="shared" si="1067"/>
        <v>70</v>
      </c>
      <c r="CC1436" s="1">
        <f t="shared" si="1067"/>
        <v>140</v>
      </c>
      <c r="CD1436" s="1">
        <f t="shared" si="1067"/>
        <v>210</v>
      </c>
      <c r="CE1436" s="1">
        <f t="shared" si="1067"/>
        <v>280</v>
      </c>
      <c r="CF1436" s="1">
        <f t="shared" si="1067"/>
        <v>350</v>
      </c>
      <c r="CW1436" s="1">
        <v>1418</v>
      </c>
      <c r="CX1436" s="1">
        <f t="shared" si="1094"/>
        <v>1</v>
      </c>
      <c r="CY1436" s="1" t="s">
        <v>37</v>
      </c>
      <c r="CZ1436" s="1">
        <v>1</v>
      </c>
      <c r="DB1436" s="1">
        <f t="shared" si="1110"/>
        <v>5</v>
      </c>
      <c r="DC1436" s="1" t="s">
        <v>43</v>
      </c>
      <c r="DD1436" s="1">
        <f t="shared" si="1095"/>
        <v>7</v>
      </c>
      <c r="DL1436" s="1">
        <v>1418</v>
      </c>
      <c r="DM1436" s="1">
        <f t="shared" si="1096"/>
        <v>3</v>
      </c>
      <c r="DN1436" s="1">
        <f t="shared" si="1097"/>
        <v>0</v>
      </c>
      <c r="DO1436" s="1" t="s">
        <v>37</v>
      </c>
      <c r="DP1436" s="1">
        <v>0</v>
      </c>
    </row>
    <row r="1437" spans="1:120" ht="15">
      <c r="A1437">
        <v>1419</v>
      </c>
      <c r="B1437">
        <v>2</v>
      </c>
      <c r="C1437" s="25">
        <v>8415</v>
      </c>
      <c r="D1437">
        <v>-1</v>
      </c>
      <c r="E1437">
        <v>2</v>
      </c>
      <c r="F1437" t="s">
        <v>73</v>
      </c>
      <c r="G1437">
        <v>3</v>
      </c>
      <c r="H1437"/>
      <c r="I1437"/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f t="shared" si="1069"/>
        <v>0</v>
      </c>
      <c r="AH1437" s="1">
        <f t="shared" si="1070"/>
        <v>80</v>
      </c>
      <c r="AI1437" s="1">
        <f t="shared" si="1071"/>
        <v>0</v>
      </c>
      <c r="AJ1437" s="1">
        <f t="shared" si="1072"/>
        <v>0</v>
      </c>
      <c r="AK1437" s="1">
        <f t="shared" si="1073"/>
        <v>0</v>
      </c>
      <c r="AL1437" s="1">
        <f t="shared" si="1074"/>
        <v>0</v>
      </c>
      <c r="AM1437" s="1">
        <f t="shared" si="1075"/>
        <v>0</v>
      </c>
      <c r="AN1437" s="1">
        <f t="shared" si="1075"/>
        <v>0</v>
      </c>
      <c r="AO1437" s="1">
        <f t="shared" si="1076"/>
        <v>0</v>
      </c>
      <c r="AP1437" s="1">
        <f t="shared" si="1077"/>
        <v>0</v>
      </c>
      <c r="AQ1437" s="1">
        <f t="shared" si="1078"/>
        <v>0</v>
      </c>
      <c r="AR1437" s="1">
        <f t="shared" si="1079"/>
        <v>0</v>
      </c>
      <c r="AS1437" s="1">
        <f t="shared" si="1080"/>
        <v>0</v>
      </c>
      <c r="AT1437" s="1">
        <f t="shared" si="1081"/>
        <v>0</v>
      </c>
      <c r="AU1437" s="1">
        <f t="shared" si="1082"/>
        <v>0</v>
      </c>
      <c r="AV1437" s="1">
        <f t="shared" si="1083"/>
        <v>0</v>
      </c>
      <c r="AW1437" s="1">
        <f t="shared" si="1084"/>
        <v>0</v>
      </c>
      <c r="AX1437" s="1">
        <f t="shared" si="1085"/>
        <v>0</v>
      </c>
      <c r="AY1437" s="1">
        <f t="shared" si="1086"/>
        <v>0</v>
      </c>
      <c r="AZ1437" s="1">
        <f t="shared" si="1087"/>
        <v>0</v>
      </c>
      <c r="BA1437" s="1">
        <f t="shared" si="1088"/>
        <v>0</v>
      </c>
      <c r="BB1437" s="1">
        <f t="shared" si="1089"/>
        <v>0</v>
      </c>
      <c r="BC1437" s="1">
        <f t="shared" si="1090"/>
        <v>0</v>
      </c>
      <c r="BD1437" s="1">
        <f t="shared" si="1091"/>
        <v>80</v>
      </c>
      <c r="BE1437" s="1" t="str">
        <f t="shared" si="1098"/>
        <v>Barge D</v>
      </c>
      <c r="BF1437" s="1">
        <f t="shared" si="1099"/>
        <v>1</v>
      </c>
      <c r="BG1437" s="3">
        <v>1419</v>
      </c>
      <c r="BH1437" s="1">
        <f t="shared" si="1065"/>
        <v>0</v>
      </c>
      <c r="BI1437" s="1">
        <f t="shared" si="1092"/>
        <v>0</v>
      </c>
      <c r="BJ1437" s="3">
        <v>1419</v>
      </c>
      <c r="BK1437" s="1">
        <f t="shared" si="1093"/>
        <v>2</v>
      </c>
      <c r="BL1437" s="1">
        <f t="shared" si="1100"/>
        <v>0</v>
      </c>
      <c r="BM1437" s="1">
        <f t="shared" si="1101"/>
        <v>1</v>
      </c>
      <c r="BN1437" s="1">
        <f t="shared" si="1102"/>
        <v>2</v>
      </c>
      <c r="BO1437" s="1">
        <f t="shared" si="1103"/>
        <v>3</v>
      </c>
      <c r="BP1437" s="1">
        <f t="shared" si="1104"/>
        <v>4</v>
      </c>
      <c r="BQ1437" s="1">
        <f t="shared" si="1105"/>
        <v>5</v>
      </c>
      <c r="BR1437" s="1">
        <f t="shared" si="1106"/>
        <v>6</v>
      </c>
      <c r="BS1437" s="1">
        <f t="shared" si="1107"/>
        <v>7</v>
      </c>
      <c r="BT1437" s="1">
        <f t="shared" si="1108"/>
        <v>8</v>
      </c>
      <c r="BU1437" s="1">
        <f t="shared" si="1109"/>
        <v>9</v>
      </c>
      <c r="BW1437" s="1">
        <f t="shared" si="1067"/>
        <v>0</v>
      </c>
      <c r="BX1437" s="1">
        <f t="shared" si="1067"/>
        <v>70</v>
      </c>
      <c r="BY1437" s="1">
        <f t="shared" si="1067"/>
        <v>140</v>
      </c>
      <c r="BZ1437" s="1">
        <f t="shared" si="1067"/>
        <v>210</v>
      </c>
      <c r="CA1437" s="1">
        <f t="shared" si="1067"/>
        <v>280</v>
      </c>
      <c r="CB1437" s="1">
        <f t="shared" si="1067"/>
        <v>350</v>
      </c>
      <c r="CC1437" s="1">
        <f t="shared" si="1067"/>
        <v>420</v>
      </c>
      <c r="CD1437" s="1">
        <f t="shared" si="1067"/>
        <v>490</v>
      </c>
      <c r="CE1437" s="1">
        <f t="shared" si="1067"/>
        <v>560</v>
      </c>
      <c r="CF1437" s="1">
        <f t="shared" si="1067"/>
        <v>630</v>
      </c>
      <c r="CW1437" s="1">
        <v>1419</v>
      </c>
      <c r="CX1437" s="1">
        <f t="shared" si="1094"/>
        <v>1</v>
      </c>
      <c r="CY1437" s="1" t="s">
        <v>37</v>
      </c>
      <c r="CZ1437" s="1">
        <v>1</v>
      </c>
      <c r="DB1437" s="1">
        <f t="shared" si="1110"/>
        <v>2</v>
      </c>
      <c r="DC1437" s="1" t="s">
        <v>43</v>
      </c>
      <c r="DD1437" s="1">
        <f t="shared" si="1095"/>
        <v>2</v>
      </c>
      <c r="DL1437" s="1">
        <v>1419</v>
      </c>
      <c r="DM1437" s="1">
        <f t="shared" si="1096"/>
        <v>0</v>
      </c>
      <c r="DN1437" s="1">
        <f t="shared" si="1097"/>
        <v>0</v>
      </c>
      <c r="DO1437" s="1" t="s">
        <v>37</v>
      </c>
      <c r="DP1437" s="1">
        <v>0</v>
      </c>
    </row>
    <row r="1438" spans="1:120" ht="15">
      <c r="A1438">
        <v>1420</v>
      </c>
      <c r="B1438">
        <v>2</v>
      </c>
      <c r="C1438" s="25">
        <v>8476</v>
      </c>
      <c r="D1438">
        <v>1</v>
      </c>
      <c r="E1438">
        <v>4</v>
      </c>
      <c r="F1438" t="s">
        <v>73</v>
      </c>
      <c r="G1438">
        <v>4</v>
      </c>
      <c r="H1438"/>
      <c r="I1438"/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1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f t="shared" si="1069"/>
        <v>0</v>
      </c>
      <c r="AH1438" s="1">
        <f t="shared" si="1070"/>
        <v>0</v>
      </c>
      <c r="AI1438" s="1">
        <f t="shared" si="1071"/>
        <v>0</v>
      </c>
      <c r="AJ1438" s="1">
        <f t="shared" si="1072"/>
        <v>0</v>
      </c>
      <c r="AK1438" s="1">
        <f t="shared" si="1073"/>
        <v>0</v>
      </c>
      <c r="AL1438" s="1">
        <f t="shared" si="1074"/>
        <v>80</v>
      </c>
      <c r="AM1438" s="1">
        <f t="shared" si="1075"/>
        <v>0</v>
      </c>
      <c r="AN1438" s="1">
        <f t="shared" si="1075"/>
        <v>0</v>
      </c>
      <c r="AO1438" s="1">
        <f t="shared" si="1076"/>
        <v>0</v>
      </c>
      <c r="AP1438" s="1">
        <f t="shared" si="1077"/>
        <v>0</v>
      </c>
      <c r="AQ1438" s="1">
        <f t="shared" si="1078"/>
        <v>0</v>
      </c>
      <c r="AR1438" s="1">
        <f t="shared" si="1079"/>
        <v>0</v>
      </c>
      <c r="AS1438" s="1">
        <f t="shared" si="1080"/>
        <v>0</v>
      </c>
      <c r="AT1438" s="1">
        <f t="shared" si="1081"/>
        <v>0</v>
      </c>
      <c r="AU1438" s="1">
        <f t="shared" si="1082"/>
        <v>0</v>
      </c>
      <c r="AV1438" s="1">
        <f t="shared" si="1083"/>
        <v>0</v>
      </c>
      <c r="AW1438" s="1">
        <f t="shared" si="1084"/>
        <v>0</v>
      </c>
      <c r="AX1438" s="1">
        <f t="shared" si="1085"/>
        <v>0</v>
      </c>
      <c r="AY1438" s="1">
        <f t="shared" si="1086"/>
        <v>0</v>
      </c>
      <c r="AZ1438" s="1">
        <f t="shared" si="1087"/>
        <v>0</v>
      </c>
      <c r="BA1438" s="1">
        <f t="shared" si="1088"/>
        <v>0</v>
      </c>
      <c r="BB1438" s="1">
        <f t="shared" si="1089"/>
        <v>0</v>
      </c>
      <c r="BC1438" s="1">
        <f t="shared" si="1090"/>
        <v>0</v>
      </c>
      <c r="BD1438" s="1">
        <f t="shared" si="1091"/>
        <v>80</v>
      </c>
      <c r="BE1438" s="1" t="str">
        <f t="shared" si="1098"/>
        <v>Barge C</v>
      </c>
      <c r="BF1438" s="1">
        <f t="shared" si="1099"/>
        <v>2</v>
      </c>
      <c r="BG1438" s="3">
        <v>1420</v>
      </c>
      <c r="BH1438" s="1">
        <f t="shared" si="1065"/>
        <v>0</v>
      </c>
      <c r="BI1438" s="1">
        <f t="shared" si="1092"/>
        <v>0</v>
      </c>
      <c r="BJ1438" s="3">
        <v>1420</v>
      </c>
      <c r="BK1438" s="1">
        <f t="shared" si="1093"/>
        <v>5</v>
      </c>
      <c r="BL1438" s="1">
        <f t="shared" si="1100"/>
        <v>0</v>
      </c>
      <c r="BM1438" s="1">
        <f t="shared" si="1101"/>
        <v>0</v>
      </c>
      <c r="BN1438" s="1">
        <f t="shared" si="1102"/>
        <v>0</v>
      </c>
      <c r="BO1438" s="1">
        <f t="shared" si="1103"/>
        <v>0</v>
      </c>
      <c r="BP1438" s="1">
        <f t="shared" si="1104"/>
        <v>1</v>
      </c>
      <c r="BQ1438" s="1">
        <f t="shared" si="1105"/>
        <v>2</v>
      </c>
      <c r="BR1438" s="1">
        <f t="shared" si="1106"/>
        <v>3</v>
      </c>
      <c r="BS1438" s="1">
        <f t="shared" si="1107"/>
        <v>4</v>
      </c>
      <c r="BT1438" s="1">
        <f t="shared" si="1108"/>
        <v>5</v>
      </c>
      <c r="BU1438" s="1">
        <f t="shared" si="1109"/>
        <v>6</v>
      </c>
      <c r="BW1438" s="1">
        <f t="shared" si="1067"/>
        <v>0</v>
      </c>
      <c r="BX1438" s="1">
        <f t="shared" si="1067"/>
        <v>0</v>
      </c>
      <c r="BY1438" s="1">
        <f t="shared" si="1067"/>
        <v>0</v>
      </c>
      <c r="BZ1438" s="1">
        <f t="shared" si="1067"/>
        <v>0</v>
      </c>
      <c r="CA1438" s="1">
        <f t="shared" si="1067"/>
        <v>70</v>
      </c>
      <c r="CB1438" s="1">
        <f t="shared" si="1067"/>
        <v>140</v>
      </c>
      <c r="CC1438" s="1">
        <f t="shared" si="1067"/>
        <v>210</v>
      </c>
      <c r="CD1438" s="1">
        <f t="shared" si="1067"/>
        <v>280</v>
      </c>
      <c r="CE1438" s="1">
        <f t="shared" si="1067"/>
        <v>350</v>
      </c>
      <c r="CF1438" s="1">
        <f t="shared" si="1067"/>
        <v>420</v>
      </c>
      <c r="CW1438" s="1">
        <v>1420</v>
      </c>
      <c r="CX1438" s="1">
        <f t="shared" si="1094"/>
        <v>1</v>
      </c>
      <c r="CY1438" s="1" t="s">
        <v>37</v>
      </c>
      <c r="CZ1438" s="1">
        <v>1</v>
      </c>
      <c r="DB1438" s="1">
        <f t="shared" si="1110"/>
        <v>3</v>
      </c>
      <c r="DC1438" s="1" t="s">
        <v>43</v>
      </c>
      <c r="DD1438" s="1">
        <f t="shared" si="1095"/>
        <v>4</v>
      </c>
      <c r="DL1438" s="1">
        <v>1420</v>
      </c>
      <c r="DM1438" s="1">
        <f t="shared" si="1096"/>
        <v>2</v>
      </c>
      <c r="DN1438" s="1">
        <f t="shared" si="1097"/>
        <v>0</v>
      </c>
      <c r="DO1438" s="1" t="s">
        <v>37</v>
      </c>
      <c r="DP1438" s="1">
        <v>0</v>
      </c>
    </row>
    <row r="1439" spans="1:120" ht="15">
      <c r="A1439">
        <v>1421</v>
      </c>
      <c r="B1439">
        <v>2</v>
      </c>
      <c r="C1439" s="25">
        <v>18950</v>
      </c>
      <c r="D1439">
        <v>5</v>
      </c>
      <c r="E1439">
        <v>9</v>
      </c>
      <c r="F1439" t="s">
        <v>91</v>
      </c>
      <c r="G1439">
        <v>2</v>
      </c>
      <c r="H1439"/>
      <c r="I1439"/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1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f t="shared" si="1069"/>
        <v>0</v>
      </c>
      <c r="AH1439" s="1">
        <f t="shared" si="1070"/>
        <v>0</v>
      </c>
      <c r="AI1439" s="1">
        <f t="shared" si="1071"/>
        <v>0</v>
      </c>
      <c r="AJ1439" s="1">
        <f t="shared" si="1072"/>
        <v>0</v>
      </c>
      <c r="AK1439" s="1">
        <f t="shared" si="1073"/>
        <v>0</v>
      </c>
      <c r="AL1439" s="1">
        <f t="shared" si="1074"/>
        <v>0</v>
      </c>
      <c r="AM1439" s="1">
        <f t="shared" si="1075"/>
        <v>0</v>
      </c>
      <c r="AN1439" s="1">
        <f t="shared" si="1075"/>
        <v>0</v>
      </c>
      <c r="AO1439" s="1">
        <f t="shared" si="1076"/>
        <v>0</v>
      </c>
      <c r="AP1439" s="1">
        <f t="shared" si="1077"/>
        <v>0</v>
      </c>
      <c r="AQ1439" s="1">
        <f t="shared" si="1078"/>
        <v>0</v>
      </c>
      <c r="AR1439" s="1">
        <f t="shared" si="1079"/>
        <v>0</v>
      </c>
      <c r="AS1439" s="1">
        <f t="shared" si="1080"/>
        <v>0</v>
      </c>
      <c r="AT1439" s="1">
        <f t="shared" si="1081"/>
        <v>0</v>
      </c>
      <c r="AU1439" s="1">
        <f t="shared" si="1082"/>
        <v>0</v>
      </c>
      <c r="AV1439" s="1">
        <f t="shared" si="1083"/>
        <v>80</v>
      </c>
      <c r="AW1439" s="1">
        <f t="shared" si="1084"/>
        <v>0</v>
      </c>
      <c r="AX1439" s="1">
        <f t="shared" si="1085"/>
        <v>0</v>
      </c>
      <c r="AY1439" s="1">
        <f t="shared" si="1086"/>
        <v>0</v>
      </c>
      <c r="AZ1439" s="1">
        <f t="shared" si="1087"/>
        <v>0</v>
      </c>
      <c r="BA1439" s="1">
        <f t="shared" si="1088"/>
        <v>0</v>
      </c>
      <c r="BB1439" s="1">
        <f t="shared" si="1089"/>
        <v>0</v>
      </c>
      <c r="BC1439" s="1">
        <f t="shared" si="1090"/>
        <v>0</v>
      </c>
      <c r="BD1439" s="1">
        <f t="shared" si="1091"/>
        <v>80</v>
      </c>
      <c r="BE1439" s="1" t="str">
        <f t="shared" si="1098"/>
        <v>Barge D</v>
      </c>
      <c r="BF1439" s="1">
        <f t="shared" si="1099"/>
        <v>6</v>
      </c>
      <c r="BG1439" s="3">
        <v>1421</v>
      </c>
      <c r="BH1439" s="1">
        <f t="shared" si="1065"/>
        <v>0</v>
      </c>
      <c r="BI1439" s="1">
        <f t="shared" si="1092"/>
        <v>0</v>
      </c>
      <c r="BJ1439" s="3">
        <v>1421</v>
      </c>
      <c r="BK1439" s="1">
        <f t="shared" si="1093"/>
        <v>7</v>
      </c>
      <c r="BL1439" s="1">
        <f t="shared" si="1100"/>
        <v>0</v>
      </c>
      <c r="BM1439" s="1">
        <f t="shared" si="1101"/>
        <v>0</v>
      </c>
      <c r="BN1439" s="1">
        <f t="shared" si="1102"/>
        <v>0</v>
      </c>
      <c r="BO1439" s="1">
        <f t="shared" si="1103"/>
        <v>0</v>
      </c>
      <c r="BP1439" s="1">
        <f t="shared" si="1104"/>
        <v>0</v>
      </c>
      <c r="BQ1439" s="1">
        <f t="shared" si="1105"/>
        <v>0</v>
      </c>
      <c r="BR1439" s="1">
        <f t="shared" si="1106"/>
        <v>1</v>
      </c>
      <c r="BS1439" s="1">
        <f t="shared" si="1107"/>
        <v>2</v>
      </c>
      <c r="BT1439" s="1">
        <f t="shared" si="1108"/>
        <v>3</v>
      </c>
      <c r="BU1439" s="1">
        <f t="shared" si="1109"/>
        <v>4</v>
      </c>
      <c r="BW1439" s="1">
        <f t="shared" si="1067"/>
        <v>0</v>
      </c>
      <c r="BX1439" s="1">
        <f t="shared" si="1067"/>
        <v>0</v>
      </c>
      <c r="BY1439" s="1">
        <f t="shared" si="1067"/>
        <v>0</v>
      </c>
      <c r="BZ1439" s="1">
        <f t="shared" si="1067"/>
        <v>0</v>
      </c>
      <c r="CA1439" s="1">
        <f t="shared" si="1067"/>
        <v>0</v>
      </c>
      <c r="CB1439" s="1">
        <f t="shared" si="1067"/>
        <v>0</v>
      </c>
      <c r="CC1439" s="1">
        <f t="shared" si="1067"/>
        <v>70</v>
      </c>
      <c r="CD1439" s="1">
        <f t="shared" si="1067"/>
        <v>140</v>
      </c>
      <c r="CE1439" s="1">
        <f t="shared" si="1067"/>
        <v>210</v>
      </c>
      <c r="CF1439" s="1">
        <f t="shared" si="1067"/>
        <v>280</v>
      </c>
      <c r="CW1439" s="1">
        <v>1421</v>
      </c>
      <c r="CX1439" s="1">
        <f t="shared" si="1094"/>
        <v>1</v>
      </c>
      <c r="CY1439" s="1" t="s">
        <v>37</v>
      </c>
      <c r="CZ1439" s="1">
        <v>1</v>
      </c>
      <c r="DB1439" s="1">
        <f t="shared" si="1110"/>
        <v>7</v>
      </c>
      <c r="DC1439" s="1" t="s">
        <v>43</v>
      </c>
      <c r="DD1439" s="1">
        <f t="shared" si="1095"/>
        <v>9</v>
      </c>
      <c r="DL1439" s="1">
        <v>1421</v>
      </c>
      <c r="DM1439" s="1">
        <f t="shared" si="1096"/>
        <v>6</v>
      </c>
      <c r="DN1439" s="1">
        <f t="shared" si="1097"/>
        <v>0</v>
      </c>
      <c r="DO1439" s="1" t="s">
        <v>37</v>
      </c>
      <c r="DP1439" s="1">
        <v>0</v>
      </c>
    </row>
    <row r="1440" spans="1:120" ht="15">
      <c r="A1440">
        <v>1422</v>
      </c>
      <c r="B1440">
        <v>2</v>
      </c>
      <c r="C1440" s="25">
        <v>24200</v>
      </c>
      <c r="D1440">
        <v>5</v>
      </c>
      <c r="E1440">
        <v>9</v>
      </c>
      <c r="F1440" t="s">
        <v>73</v>
      </c>
      <c r="G1440">
        <v>4</v>
      </c>
      <c r="H1440"/>
      <c r="I1440"/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1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f t="shared" si="1069"/>
        <v>0</v>
      </c>
      <c r="AH1440" s="1">
        <f t="shared" si="1070"/>
        <v>0</v>
      </c>
      <c r="AI1440" s="1">
        <f t="shared" si="1071"/>
        <v>0</v>
      </c>
      <c r="AJ1440" s="1">
        <f t="shared" si="1072"/>
        <v>0</v>
      </c>
      <c r="AK1440" s="1">
        <f t="shared" si="1073"/>
        <v>0</v>
      </c>
      <c r="AL1440" s="1">
        <f t="shared" si="1074"/>
        <v>0</v>
      </c>
      <c r="AM1440" s="1">
        <f t="shared" si="1075"/>
        <v>0</v>
      </c>
      <c r="AN1440" s="1">
        <f t="shared" si="1075"/>
        <v>0</v>
      </c>
      <c r="AO1440" s="1">
        <f t="shared" si="1076"/>
        <v>0</v>
      </c>
      <c r="AP1440" s="1">
        <f t="shared" si="1077"/>
        <v>0</v>
      </c>
      <c r="AQ1440" s="1">
        <f t="shared" si="1078"/>
        <v>0</v>
      </c>
      <c r="AR1440" s="1">
        <f t="shared" si="1079"/>
        <v>0</v>
      </c>
      <c r="AS1440" s="1">
        <f t="shared" si="1080"/>
        <v>0</v>
      </c>
      <c r="AT1440" s="1">
        <f t="shared" si="1081"/>
        <v>0</v>
      </c>
      <c r="AU1440" s="1">
        <f t="shared" si="1082"/>
        <v>80</v>
      </c>
      <c r="AV1440" s="1">
        <f t="shared" si="1083"/>
        <v>0</v>
      </c>
      <c r="AW1440" s="1">
        <f t="shared" si="1084"/>
        <v>0</v>
      </c>
      <c r="AX1440" s="1">
        <f t="shared" si="1085"/>
        <v>0</v>
      </c>
      <c r="AY1440" s="1">
        <f t="shared" si="1086"/>
        <v>0</v>
      </c>
      <c r="AZ1440" s="1">
        <f t="shared" si="1087"/>
        <v>0</v>
      </c>
      <c r="BA1440" s="1">
        <f t="shared" si="1088"/>
        <v>0</v>
      </c>
      <c r="BB1440" s="1">
        <f t="shared" si="1089"/>
        <v>0</v>
      </c>
      <c r="BC1440" s="1">
        <f t="shared" si="1090"/>
        <v>0</v>
      </c>
      <c r="BD1440" s="1">
        <f t="shared" si="1091"/>
        <v>80</v>
      </c>
      <c r="BE1440" s="1" t="str">
        <f t="shared" si="1098"/>
        <v>Barge A</v>
      </c>
      <c r="BF1440" s="1">
        <f t="shared" si="1099"/>
        <v>6</v>
      </c>
      <c r="BG1440" s="3">
        <v>1422</v>
      </c>
      <c r="BH1440" s="1">
        <f t="shared" si="1065"/>
        <v>0</v>
      </c>
      <c r="BI1440" s="1">
        <f t="shared" si="1092"/>
        <v>0</v>
      </c>
      <c r="BJ1440" s="3">
        <v>1422</v>
      </c>
      <c r="BK1440" s="1">
        <f t="shared" si="1093"/>
        <v>9</v>
      </c>
      <c r="BL1440" s="1">
        <f t="shared" si="1100"/>
        <v>0</v>
      </c>
      <c r="BM1440" s="1">
        <f t="shared" si="1101"/>
        <v>0</v>
      </c>
      <c r="BN1440" s="1">
        <f t="shared" si="1102"/>
        <v>0</v>
      </c>
      <c r="BO1440" s="1">
        <f t="shared" si="1103"/>
        <v>0</v>
      </c>
      <c r="BP1440" s="1">
        <f t="shared" si="1104"/>
        <v>0</v>
      </c>
      <c r="BQ1440" s="1">
        <f t="shared" si="1105"/>
        <v>0</v>
      </c>
      <c r="BR1440" s="1">
        <f t="shared" si="1106"/>
        <v>0</v>
      </c>
      <c r="BS1440" s="1">
        <f t="shared" si="1107"/>
        <v>0</v>
      </c>
      <c r="BT1440" s="1">
        <f t="shared" si="1108"/>
        <v>1</v>
      </c>
      <c r="BU1440" s="1">
        <f t="shared" si="1109"/>
        <v>2</v>
      </c>
      <c r="BW1440" s="1">
        <f t="shared" si="1067"/>
        <v>0</v>
      </c>
      <c r="BX1440" s="1">
        <f t="shared" si="1067"/>
        <v>0</v>
      </c>
      <c r="BY1440" s="1">
        <f t="shared" si="1067"/>
        <v>0</v>
      </c>
      <c r="BZ1440" s="1">
        <f t="shared" si="1067"/>
        <v>0</v>
      </c>
      <c r="CA1440" s="1">
        <f t="shared" si="1067"/>
        <v>0</v>
      </c>
      <c r="CB1440" s="1">
        <f t="shared" si="1067"/>
        <v>0</v>
      </c>
      <c r="CC1440" s="1">
        <f t="shared" si="1067"/>
        <v>0</v>
      </c>
      <c r="CD1440" s="1">
        <f t="shared" si="1067"/>
        <v>0</v>
      </c>
      <c r="CE1440" s="1">
        <f t="shared" si="1067"/>
        <v>70</v>
      </c>
      <c r="CF1440" s="1">
        <f t="shared" si="1067"/>
        <v>140</v>
      </c>
      <c r="CW1440" s="1">
        <v>1422</v>
      </c>
      <c r="CX1440" s="1">
        <f t="shared" si="1094"/>
        <v>1</v>
      </c>
      <c r="CY1440" s="1" t="s">
        <v>37</v>
      </c>
      <c r="CZ1440" s="1">
        <v>1</v>
      </c>
      <c r="DB1440" s="1">
        <f t="shared" si="1110"/>
        <v>7</v>
      </c>
      <c r="DC1440" s="1" t="s">
        <v>43</v>
      </c>
      <c r="DD1440" s="1">
        <f t="shared" si="1095"/>
        <v>9</v>
      </c>
      <c r="DL1440" s="1">
        <v>1422</v>
      </c>
      <c r="DM1440" s="1">
        <f t="shared" si="1096"/>
        <v>6</v>
      </c>
      <c r="DN1440" s="1">
        <f t="shared" si="1097"/>
        <v>0</v>
      </c>
      <c r="DO1440" s="1" t="s">
        <v>37</v>
      </c>
      <c r="DP1440" s="1">
        <v>0</v>
      </c>
    </row>
    <row r="1441" spans="1:120" ht="15">
      <c r="A1441">
        <v>1423</v>
      </c>
      <c r="B1441">
        <v>2</v>
      </c>
      <c r="C1441" s="25">
        <v>10080</v>
      </c>
      <c r="D1441">
        <v>4</v>
      </c>
      <c r="E1441">
        <v>9</v>
      </c>
      <c r="F1441" t="s">
        <v>73</v>
      </c>
      <c r="G1441">
        <v>3</v>
      </c>
      <c r="H1441"/>
      <c r="I1441"/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1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f t="shared" si="1069"/>
        <v>0</v>
      </c>
      <c r="AH1441" s="1">
        <f t="shared" si="1070"/>
        <v>0</v>
      </c>
      <c r="AI1441" s="1">
        <f t="shared" si="1071"/>
        <v>0</v>
      </c>
      <c r="AJ1441" s="1">
        <f t="shared" si="1072"/>
        <v>0</v>
      </c>
      <c r="AK1441" s="1">
        <f t="shared" si="1073"/>
        <v>0</v>
      </c>
      <c r="AL1441" s="1">
        <f t="shared" si="1074"/>
        <v>0</v>
      </c>
      <c r="AM1441" s="1">
        <f t="shared" si="1075"/>
        <v>0</v>
      </c>
      <c r="AN1441" s="1">
        <f t="shared" si="1075"/>
        <v>0</v>
      </c>
      <c r="AO1441" s="1">
        <f t="shared" si="1076"/>
        <v>0</v>
      </c>
      <c r="AP1441" s="1">
        <f t="shared" si="1077"/>
        <v>0</v>
      </c>
      <c r="AQ1441" s="1">
        <f t="shared" si="1078"/>
        <v>0</v>
      </c>
      <c r="AR1441" s="1">
        <f t="shared" si="1079"/>
        <v>80</v>
      </c>
      <c r="AS1441" s="1">
        <f t="shared" si="1080"/>
        <v>0</v>
      </c>
      <c r="AT1441" s="1">
        <f t="shared" si="1081"/>
        <v>0</v>
      </c>
      <c r="AU1441" s="1">
        <f t="shared" si="1082"/>
        <v>0</v>
      </c>
      <c r="AV1441" s="1">
        <f t="shared" si="1083"/>
        <v>0</v>
      </c>
      <c r="AW1441" s="1">
        <f t="shared" si="1084"/>
        <v>0</v>
      </c>
      <c r="AX1441" s="1">
        <f t="shared" si="1085"/>
        <v>0</v>
      </c>
      <c r="AY1441" s="1">
        <f t="shared" si="1086"/>
        <v>0</v>
      </c>
      <c r="AZ1441" s="1">
        <f t="shared" si="1087"/>
        <v>0</v>
      </c>
      <c r="BA1441" s="1">
        <f t="shared" si="1088"/>
        <v>0</v>
      </c>
      <c r="BB1441" s="1">
        <f t="shared" si="1089"/>
        <v>0</v>
      </c>
      <c r="BC1441" s="1">
        <f t="shared" si="1090"/>
        <v>0</v>
      </c>
      <c r="BD1441" s="1">
        <f t="shared" si="1091"/>
        <v>80</v>
      </c>
      <c r="BE1441" s="1" t="str">
        <f t="shared" si="1098"/>
        <v>Barge C</v>
      </c>
      <c r="BF1441" s="1">
        <f t="shared" si="1099"/>
        <v>5</v>
      </c>
      <c r="BG1441" s="3">
        <v>1423</v>
      </c>
      <c r="BH1441" s="1">
        <f t="shared" si="1065"/>
        <v>0</v>
      </c>
      <c r="BI1441" s="1">
        <f t="shared" si="1092"/>
        <v>0</v>
      </c>
      <c r="BJ1441" s="3">
        <v>1423</v>
      </c>
      <c r="BK1441" s="1">
        <f t="shared" si="1093"/>
        <v>7</v>
      </c>
      <c r="BL1441" s="1">
        <f t="shared" si="1100"/>
        <v>0</v>
      </c>
      <c r="BM1441" s="1">
        <f t="shared" si="1101"/>
        <v>0</v>
      </c>
      <c r="BN1441" s="1">
        <f t="shared" si="1102"/>
        <v>0</v>
      </c>
      <c r="BO1441" s="1">
        <f t="shared" si="1103"/>
        <v>0</v>
      </c>
      <c r="BP1441" s="1">
        <f t="shared" si="1104"/>
        <v>0</v>
      </c>
      <c r="BQ1441" s="1">
        <f t="shared" si="1105"/>
        <v>0</v>
      </c>
      <c r="BR1441" s="1">
        <f t="shared" si="1106"/>
        <v>1</v>
      </c>
      <c r="BS1441" s="1">
        <f t="shared" si="1107"/>
        <v>2</v>
      </c>
      <c r="BT1441" s="1">
        <f t="shared" si="1108"/>
        <v>3</v>
      </c>
      <c r="BU1441" s="1">
        <f t="shared" si="1109"/>
        <v>4</v>
      </c>
      <c r="BW1441" s="1">
        <f t="shared" si="1067"/>
        <v>0</v>
      </c>
      <c r="BX1441" s="1">
        <f t="shared" si="1067"/>
        <v>0</v>
      </c>
      <c r="BY1441" s="1">
        <f t="shared" si="1067"/>
        <v>0</v>
      </c>
      <c r="BZ1441" s="1">
        <f t="shared" si="1067"/>
        <v>0</v>
      </c>
      <c r="CA1441" s="1">
        <f t="shared" si="1067"/>
        <v>0</v>
      </c>
      <c r="CB1441" s="1">
        <f t="shared" si="1067"/>
        <v>0</v>
      </c>
      <c r="CC1441" s="1">
        <f t="shared" si="1067"/>
        <v>70</v>
      </c>
      <c r="CD1441" s="1">
        <f t="shared" si="1067"/>
        <v>140</v>
      </c>
      <c r="CE1441" s="1">
        <f t="shared" si="1067"/>
        <v>210</v>
      </c>
      <c r="CF1441" s="1">
        <f t="shared" si="1067"/>
        <v>280</v>
      </c>
      <c r="CW1441" s="1">
        <v>1423</v>
      </c>
      <c r="CX1441" s="1">
        <f t="shared" si="1094"/>
        <v>1</v>
      </c>
      <c r="CY1441" s="1" t="s">
        <v>37</v>
      </c>
      <c r="CZ1441" s="1">
        <v>1</v>
      </c>
      <c r="DB1441" s="1">
        <f t="shared" si="1110"/>
        <v>6</v>
      </c>
      <c r="DC1441" s="1" t="s">
        <v>43</v>
      </c>
      <c r="DD1441" s="1">
        <f t="shared" si="1095"/>
        <v>9</v>
      </c>
      <c r="DL1441" s="1">
        <v>1423</v>
      </c>
      <c r="DM1441" s="1">
        <f t="shared" si="1096"/>
        <v>5</v>
      </c>
      <c r="DN1441" s="1">
        <f t="shared" si="1097"/>
        <v>0</v>
      </c>
      <c r="DO1441" s="1" t="s">
        <v>37</v>
      </c>
      <c r="DP1441" s="1">
        <v>0</v>
      </c>
    </row>
    <row r="1442" spans="1:120" ht="15">
      <c r="A1442">
        <v>1424</v>
      </c>
      <c r="B1442">
        <v>2</v>
      </c>
      <c r="C1442" s="25">
        <v>29468</v>
      </c>
      <c r="D1442">
        <v>1</v>
      </c>
      <c r="E1442">
        <v>5</v>
      </c>
      <c r="F1442" t="s">
        <v>74</v>
      </c>
      <c r="G1442">
        <v>4</v>
      </c>
      <c r="H1442"/>
      <c r="I1442"/>
      <c r="J1442" s="1">
        <v>0</v>
      </c>
      <c r="K1442" s="1">
        <v>0</v>
      </c>
      <c r="L1442" s="1">
        <v>0</v>
      </c>
      <c r="M1442" s="1">
        <v>0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f t="shared" si="1069"/>
        <v>0</v>
      </c>
      <c r="AH1442" s="1">
        <f t="shared" si="1070"/>
        <v>0</v>
      </c>
      <c r="AI1442" s="1">
        <f t="shared" si="1071"/>
        <v>0</v>
      </c>
      <c r="AJ1442" s="1">
        <f t="shared" si="1072"/>
        <v>0</v>
      </c>
      <c r="AK1442" s="1">
        <f t="shared" si="1073"/>
        <v>80</v>
      </c>
      <c r="AL1442" s="1">
        <f t="shared" si="1074"/>
        <v>0</v>
      </c>
      <c r="AM1442" s="1">
        <f t="shared" si="1075"/>
        <v>0</v>
      </c>
      <c r="AN1442" s="1">
        <f t="shared" si="1075"/>
        <v>0</v>
      </c>
      <c r="AO1442" s="1">
        <f t="shared" si="1076"/>
        <v>0</v>
      </c>
      <c r="AP1442" s="1">
        <f t="shared" si="1077"/>
        <v>0</v>
      </c>
      <c r="AQ1442" s="1">
        <f t="shared" si="1078"/>
        <v>0</v>
      </c>
      <c r="AR1442" s="1">
        <f t="shared" si="1079"/>
        <v>0</v>
      </c>
      <c r="AS1442" s="1">
        <f t="shared" si="1080"/>
        <v>0</v>
      </c>
      <c r="AT1442" s="1">
        <f t="shared" si="1081"/>
        <v>0</v>
      </c>
      <c r="AU1442" s="1">
        <f t="shared" si="1082"/>
        <v>0</v>
      </c>
      <c r="AV1442" s="1">
        <f t="shared" si="1083"/>
        <v>0</v>
      </c>
      <c r="AW1442" s="1">
        <f t="shared" si="1084"/>
        <v>0</v>
      </c>
      <c r="AX1442" s="1">
        <f t="shared" si="1085"/>
        <v>0</v>
      </c>
      <c r="AY1442" s="1">
        <f t="shared" si="1086"/>
        <v>0</v>
      </c>
      <c r="AZ1442" s="1">
        <f t="shared" si="1087"/>
        <v>0</v>
      </c>
      <c r="BA1442" s="1">
        <f t="shared" si="1088"/>
        <v>0</v>
      </c>
      <c r="BB1442" s="1">
        <f t="shared" si="1089"/>
        <v>0</v>
      </c>
      <c r="BC1442" s="1">
        <f t="shared" si="1090"/>
        <v>0</v>
      </c>
      <c r="BD1442" s="1">
        <f t="shared" si="1091"/>
        <v>80</v>
      </c>
      <c r="BE1442" s="1" t="str">
        <f t="shared" si="1098"/>
        <v>Barge A</v>
      </c>
      <c r="BF1442" s="1">
        <f t="shared" si="1099"/>
        <v>2</v>
      </c>
      <c r="BG1442" s="3">
        <v>1424</v>
      </c>
      <c r="BH1442" s="1">
        <f t="shared" si="1065"/>
        <v>0</v>
      </c>
      <c r="BI1442" s="1">
        <f t="shared" si="1092"/>
        <v>0</v>
      </c>
      <c r="BJ1442" s="3">
        <v>1424</v>
      </c>
      <c r="BK1442" s="1">
        <f t="shared" si="1093"/>
        <v>5</v>
      </c>
      <c r="BL1442" s="1">
        <f t="shared" si="1100"/>
        <v>0</v>
      </c>
      <c r="BM1442" s="1">
        <f t="shared" si="1101"/>
        <v>0</v>
      </c>
      <c r="BN1442" s="1">
        <f t="shared" si="1102"/>
        <v>0</v>
      </c>
      <c r="BO1442" s="1">
        <f t="shared" si="1103"/>
        <v>0</v>
      </c>
      <c r="BP1442" s="1">
        <f t="shared" si="1104"/>
        <v>1</v>
      </c>
      <c r="BQ1442" s="1">
        <f t="shared" si="1105"/>
        <v>2</v>
      </c>
      <c r="BR1442" s="1">
        <f t="shared" si="1106"/>
        <v>3</v>
      </c>
      <c r="BS1442" s="1">
        <f t="shared" si="1107"/>
        <v>4</v>
      </c>
      <c r="BT1442" s="1">
        <f t="shared" si="1108"/>
        <v>5</v>
      </c>
      <c r="BU1442" s="1">
        <f t="shared" si="1109"/>
        <v>6</v>
      </c>
      <c r="BW1442" s="1">
        <f t="shared" si="1067"/>
        <v>0</v>
      </c>
      <c r="BX1442" s="1">
        <f t="shared" si="1067"/>
        <v>0</v>
      </c>
      <c r="BY1442" s="1">
        <f t="shared" si="1067"/>
        <v>0</v>
      </c>
      <c r="BZ1442" s="1">
        <f t="shared" si="1067"/>
        <v>0</v>
      </c>
      <c r="CA1442" s="1">
        <f t="shared" si="1067"/>
        <v>70</v>
      </c>
      <c r="CB1442" s="1">
        <f t="shared" si="1067"/>
        <v>140</v>
      </c>
      <c r="CC1442" s="1">
        <f t="shared" si="1067"/>
        <v>210</v>
      </c>
      <c r="CD1442" s="1">
        <f t="shared" si="1067"/>
        <v>280</v>
      </c>
      <c r="CE1442" s="1">
        <f t="shared" si="1067"/>
        <v>350</v>
      </c>
      <c r="CF1442" s="1">
        <f t="shared" si="1067"/>
        <v>420</v>
      </c>
      <c r="CW1442" s="1">
        <v>1424</v>
      </c>
      <c r="CX1442" s="1">
        <f t="shared" si="1094"/>
        <v>1</v>
      </c>
      <c r="CY1442" s="1" t="s">
        <v>37</v>
      </c>
      <c r="CZ1442" s="1">
        <v>1</v>
      </c>
      <c r="DB1442" s="1">
        <f t="shared" si="1110"/>
        <v>3</v>
      </c>
      <c r="DC1442" s="1" t="s">
        <v>43</v>
      </c>
      <c r="DD1442" s="1">
        <f t="shared" si="1095"/>
        <v>5</v>
      </c>
      <c r="DL1442" s="1">
        <v>1424</v>
      </c>
      <c r="DM1442" s="1">
        <f t="shared" si="1096"/>
        <v>2</v>
      </c>
      <c r="DN1442" s="1">
        <f t="shared" si="1097"/>
        <v>0</v>
      </c>
      <c r="DO1442" s="1" t="s">
        <v>37</v>
      </c>
      <c r="DP1442" s="1">
        <v>0</v>
      </c>
    </row>
    <row r="1443" spans="1:120" ht="15">
      <c r="A1443">
        <v>1425</v>
      </c>
      <c r="B1443">
        <v>1</v>
      </c>
      <c r="C1443" s="25">
        <v>17300</v>
      </c>
      <c r="D1443">
        <v>-1</v>
      </c>
      <c r="E1443">
        <v>3</v>
      </c>
      <c r="F1443" t="s">
        <v>91</v>
      </c>
      <c r="G1443">
        <v>3</v>
      </c>
      <c r="H1443"/>
      <c r="I1443"/>
      <c r="J1443" s="1">
        <v>0</v>
      </c>
      <c r="K1443" s="1">
        <v>0</v>
      </c>
      <c r="L1443" s="1">
        <v>1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f t="shared" si="1069"/>
        <v>0</v>
      </c>
      <c r="AH1443" s="1">
        <f t="shared" si="1070"/>
        <v>0</v>
      </c>
      <c r="AI1443" s="1">
        <f t="shared" si="1071"/>
        <v>40</v>
      </c>
      <c r="AJ1443" s="1">
        <f t="shared" si="1072"/>
        <v>0</v>
      </c>
      <c r="AK1443" s="1">
        <f t="shared" si="1073"/>
        <v>0</v>
      </c>
      <c r="AL1443" s="1">
        <f t="shared" si="1074"/>
        <v>0</v>
      </c>
      <c r="AM1443" s="1">
        <f t="shared" si="1075"/>
        <v>0</v>
      </c>
      <c r="AN1443" s="1">
        <f t="shared" si="1075"/>
        <v>0</v>
      </c>
      <c r="AO1443" s="1">
        <f t="shared" si="1076"/>
        <v>0</v>
      </c>
      <c r="AP1443" s="1">
        <f t="shared" si="1077"/>
        <v>0</v>
      </c>
      <c r="AQ1443" s="1">
        <f t="shared" si="1078"/>
        <v>0</v>
      </c>
      <c r="AR1443" s="1">
        <f t="shared" si="1079"/>
        <v>0</v>
      </c>
      <c r="AS1443" s="1">
        <f t="shared" si="1080"/>
        <v>0</v>
      </c>
      <c r="AT1443" s="1">
        <f t="shared" si="1081"/>
        <v>0</v>
      </c>
      <c r="AU1443" s="1">
        <f t="shared" si="1082"/>
        <v>0</v>
      </c>
      <c r="AV1443" s="1">
        <f t="shared" si="1083"/>
        <v>0</v>
      </c>
      <c r="AW1443" s="1">
        <f t="shared" si="1084"/>
        <v>0</v>
      </c>
      <c r="AX1443" s="1">
        <f t="shared" si="1085"/>
        <v>0</v>
      </c>
      <c r="AY1443" s="1">
        <f t="shared" si="1086"/>
        <v>0</v>
      </c>
      <c r="AZ1443" s="1">
        <f t="shared" si="1087"/>
        <v>0</v>
      </c>
      <c r="BA1443" s="1">
        <f t="shared" si="1088"/>
        <v>0</v>
      </c>
      <c r="BB1443" s="1">
        <f t="shared" si="1089"/>
        <v>0</v>
      </c>
      <c r="BC1443" s="1">
        <f t="shared" si="1090"/>
        <v>0</v>
      </c>
      <c r="BD1443" s="1">
        <f t="shared" si="1091"/>
        <v>40</v>
      </c>
      <c r="BE1443" s="1" t="str">
        <f t="shared" si="1098"/>
        <v>Barge E</v>
      </c>
      <c r="BF1443" s="1">
        <f t="shared" si="1099"/>
        <v>1</v>
      </c>
      <c r="BG1443" s="3">
        <v>1425</v>
      </c>
      <c r="BH1443" s="1">
        <f t="shared" ref="BH1443:BH1506" si="1111">IF(DB1443-D1443 &gt; G1443,DB1443-D1443-G1443,0)</f>
        <v>0</v>
      </c>
      <c r="BI1443" s="1">
        <f t="shared" si="1092"/>
        <v>0</v>
      </c>
      <c r="BJ1443" s="3">
        <v>1425</v>
      </c>
      <c r="BK1443" s="1">
        <f t="shared" si="1093"/>
        <v>2</v>
      </c>
      <c r="BL1443" s="1">
        <f t="shared" si="1100"/>
        <v>0</v>
      </c>
      <c r="BM1443" s="1">
        <f t="shared" si="1101"/>
        <v>1</v>
      </c>
      <c r="BN1443" s="1">
        <f t="shared" si="1102"/>
        <v>2</v>
      </c>
      <c r="BO1443" s="1">
        <f t="shared" si="1103"/>
        <v>3</v>
      </c>
      <c r="BP1443" s="1">
        <f t="shared" si="1104"/>
        <v>4</v>
      </c>
      <c r="BQ1443" s="1">
        <f t="shared" si="1105"/>
        <v>5</v>
      </c>
      <c r="BR1443" s="1">
        <f t="shared" si="1106"/>
        <v>6</v>
      </c>
      <c r="BS1443" s="1">
        <f t="shared" si="1107"/>
        <v>7</v>
      </c>
      <c r="BT1443" s="1">
        <f t="shared" si="1108"/>
        <v>8</v>
      </c>
      <c r="BU1443" s="1">
        <f t="shared" si="1109"/>
        <v>9</v>
      </c>
      <c r="BW1443" s="1">
        <f t="shared" si="1067"/>
        <v>0</v>
      </c>
      <c r="BX1443" s="1">
        <f t="shared" si="1067"/>
        <v>50</v>
      </c>
      <c r="BY1443" s="1">
        <f t="shared" si="1067"/>
        <v>100</v>
      </c>
      <c r="BZ1443" s="1">
        <f t="shared" si="1067"/>
        <v>150</v>
      </c>
      <c r="CA1443" s="1">
        <f t="shared" si="1067"/>
        <v>200</v>
      </c>
      <c r="CB1443" s="1">
        <f t="shared" si="1067"/>
        <v>250</v>
      </c>
      <c r="CC1443" s="1">
        <f t="shared" si="1067"/>
        <v>300</v>
      </c>
      <c r="CD1443" s="1">
        <f t="shared" si="1067"/>
        <v>350</v>
      </c>
      <c r="CE1443" s="1">
        <f t="shared" si="1067"/>
        <v>400</v>
      </c>
      <c r="CF1443" s="1">
        <f t="shared" si="1067"/>
        <v>450</v>
      </c>
      <c r="CW1443" s="1">
        <v>1425</v>
      </c>
      <c r="CX1443" s="1">
        <f t="shared" si="1094"/>
        <v>1</v>
      </c>
      <c r="CY1443" s="1" t="s">
        <v>37</v>
      </c>
      <c r="CZ1443" s="1">
        <v>1</v>
      </c>
      <c r="DB1443" s="1">
        <f t="shared" si="1110"/>
        <v>2</v>
      </c>
      <c r="DC1443" s="1" t="s">
        <v>43</v>
      </c>
      <c r="DD1443" s="1">
        <f t="shared" si="1095"/>
        <v>3</v>
      </c>
      <c r="DL1443" s="1">
        <v>1425</v>
      </c>
      <c r="DM1443" s="1">
        <f t="shared" si="1096"/>
        <v>0</v>
      </c>
      <c r="DN1443" s="1">
        <f t="shared" si="1097"/>
        <v>0</v>
      </c>
      <c r="DO1443" s="1" t="s">
        <v>37</v>
      </c>
      <c r="DP1443" s="1">
        <v>0</v>
      </c>
    </row>
    <row r="1444" spans="1:120" ht="15">
      <c r="A1444">
        <v>1426</v>
      </c>
      <c r="B1444">
        <v>1</v>
      </c>
      <c r="C1444" s="25">
        <v>17300</v>
      </c>
      <c r="D1444">
        <v>5</v>
      </c>
      <c r="E1444">
        <v>8</v>
      </c>
      <c r="F1444" t="s">
        <v>75</v>
      </c>
      <c r="G1444">
        <v>3</v>
      </c>
      <c r="H1444"/>
      <c r="I1444"/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1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f t="shared" si="1069"/>
        <v>0</v>
      </c>
      <c r="AH1444" s="1">
        <f t="shared" si="1070"/>
        <v>0</v>
      </c>
      <c r="AI1444" s="1">
        <f t="shared" si="1071"/>
        <v>0</v>
      </c>
      <c r="AJ1444" s="1">
        <f t="shared" si="1072"/>
        <v>0</v>
      </c>
      <c r="AK1444" s="1">
        <f t="shared" si="1073"/>
        <v>0</v>
      </c>
      <c r="AL1444" s="1">
        <f t="shared" si="1074"/>
        <v>0</v>
      </c>
      <c r="AM1444" s="1">
        <f t="shared" si="1075"/>
        <v>0</v>
      </c>
      <c r="AN1444" s="1">
        <f t="shared" si="1075"/>
        <v>0</v>
      </c>
      <c r="AO1444" s="1">
        <f t="shared" si="1076"/>
        <v>0</v>
      </c>
      <c r="AP1444" s="1">
        <f t="shared" si="1077"/>
        <v>0</v>
      </c>
      <c r="AQ1444" s="1">
        <f t="shared" si="1078"/>
        <v>0</v>
      </c>
      <c r="AR1444" s="1">
        <f t="shared" si="1079"/>
        <v>0</v>
      </c>
      <c r="AS1444" s="1">
        <f t="shared" si="1080"/>
        <v>0</v>
      </c>
      <c r="AT1444" s="1">
        <f t="shared" si="1081"/>
        <v>0</v>
      </c>
      <c r="AU1444" s="1">
        <f t="shared" si="1082"/>
        <v>0</v>
      </c>
      <c r="AV1444" s="1">
        <f t="shared" si="1083"/>
        <v>0</v>
      </c>
      <c r="AW1444" s="1">
        <f t="shared" si="1084"/>
        <v>0</v>
      </c>
      <c r="AX1444" s="1">
        <f t="shared" si="1085"/>
        <v>40</v>
      </c>
      <c r="AY1444" s="1">
        <f t="shared" si="1086"/>
        <v>0</v>
      </c>
      <c r="AZ1444" s="1">
        <f t="shared" si="1087"/>
        <v>0</v>
      </c>
      <c r="BA1444" s="1">
        <f t="shared" si="1088"/>
        <v>0</v>
      </c>
      <c r="BB1444" s="1">
        <f t="shared" si="1089"/>
        <v>0</v>
      </c>
      <c r="BC1444" s="1">
        <f t="shared" si="1090"/>
        <v>0</v>
      </c>
      <c r="BD1444" s="1">
        <f t="shared" si="1091"/>
        <v>40</v>
      </c>
      <c r="BE1444" s="1" t="str">
        <f t="shared" si="1098"/>
        <v>Barge B</v>
      </c>
      <c r="BF1444" s="1">
        <f t="shared" si="1099"/>
        <v>7</v>
      </c>
      <c r="BG1444" s="3">
        <v>1426</v>
      </c>
      <c r="BH1444" s="1">
        <f t="shared" si="1111"/>
        <v>0</v>
      </c>
      <c r="BI1444" s="1">
        <f t="shared" si="1092"/>
        <v>0</v>
      </c>
      <c r="BJ1444" s="3">
        <v>1426</v>
      </c>
      <c r="BK1444" s="1">
        <f t="shared" si="1093"/>
        <v>8</v>
      </c>
      <c r="BL1444" s="1">
        <f t="shared" si="1100"/>
        <v>0</v>
      </c>
      <c r="BM1444" s="1">
        <f t="shared" si="1101"/>
        <v>0</v>
      </c>
      <c r="BN1444" s="1">
        <f t="shared" si="1102"/>
        <v>0</v>
      </c>
      <c r="BO1444" s="1">
        <f t="shared" si="1103"/>
        <v>0</v>
      </c>
      <c r="BP1444" s="1">
        <f t="shared" si="1104"/>
        <v>0</v>
      </c>
      <c r="BQ1444" s="1">
        <f t="shared" si="1105"/>
        <v>0</v>
      </c>
      <c r="BR1444" s="1">
        <f t="shared" si="1106"/>
        <v>0</v>
      </c>
      <c r="BS1444" s="1">
        <f t="shared" si="1107"/>
        <v>1</v>
      </c>
      <c r="BT1444" s="1">
        <f t="shared" si="1108"/>
        <v>2</v>
      </c>
      <c r="BU1444" s="1">
        <f t="shared" si="1109"/>
        <v>3</v>
      </c>
      <c r="BW1444" s="1">
        <f t="shared" si="1067"/>
        <v>0</v>
      </c>
      <c r="BX1444" s="1">
        <f t="shared" si="1067"/>
        <v>0</v>
      </c>
      <c r="BY1444" s="1">
        <f t="shared" si="1067"/>
        <v>0</v>
      </c>
      <c r="BZ1444" s="1">
        <f t="shared" si="1067"/>
        <v>0</v>
      </c>
      <c r="CA1444" s="1">
        <f t="shared" si="1067"/>
        <v>0</v>
      </c>
      <c r="CB1444" s="1">
        <f t="shared" si="1067"/>
        <v>0</v>
      </c>
      <c r="CC1444" s="1">
        <f t="shared" si="1067"/>
        <v>0</v>
      </c>
      <c r="CD1444" s="1">
        <f t="shared" si="1067"/>
        <v>50</v>
      </c>
      <c r="CE1444" s="1">
        <f t="shared" si="1067"/>
        <v>100</v>
      </c>
      <c r="CF1444" s="1">
        <f t="shared" si="1067"/>
        <v>150</v>
      </c>
      <c r="CW1444" s="1">
        <v>1426</v>
      </c>
      <c r="CX1444" s="1">
        <f t="shared" si="1094"/>
        <v>1</v>
      </c>
      <c r="CY1444" s="1" t="s">
        <v>37</v>
      </c>
      <c r="CZ1444" s="1">
        <v>1</v>
      </c>
      <c r="DB1444" s="1">
        <f t="shared" si="1110"/>
        <v>8</v>
      </c>
      <c r="DC1444" s="1" t="s">
        <v>43</v>
      </c>
      <c r="DD1444" s="1">
        <f t="shared" si="1095"/>
        <v>8</v>
      </c>
      <c r="DL1444" s="1">
        <v>1426</v>
      </c>
      <c r="DM1444" s="1">
        <f t="shared" si="1096"/>
        <v>6</v>
      </c>
      <c r="DN1444" s="1">
        <f t="shared" si="1097"/>
        <v>0</v>
      </c>
      <c r="DO1444" s="1" t="s">
        <v>37</v>
      </c>
      <c r="DP1444" s="1">
        <v>0</v>
      </c>
    </row>
    <row r="1445" spans="1:120" ht="15">
      <c r="A1445">
        <v>1427</v>
      </c>
      <c r="B1445">
        <v>2</v>
      </c>
      <c r="C1445" s="25">
        <v>12004</v>
      </c>
      <c r="D1445">
        <v>-1</v>
      </c>
      <c r="E1445">
        <v>3</v>
      </c>
      <c r="F1445" t="s">
        <v>73</v>
      </c>
      <c r="G1445">
        <v>4</v>
      </c>
      <c r="H1445"/>
      <c r="I1445"/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0</v>
      </c>
      <c r="P1445" s="1">
        <v>0</v>
      </c>
      <c r="Q1445" s="1">
        <v>0</v>
      </c>
      <c r="R1445" s="1">
        <v>0</v>
      </c>
      <c r="S1445" s="1">
        <v>0</v>
      </c>
      <c r="T1445" s="1"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  <c r="AF1445" s="1">
        <v>0</v>
      </c>
      <c r="AG1445" s="1">
        <f t="shared" si="1069"/>
        <v>0</v>
      </c>
      <c r="AH1445" s="1">
        <f t="shared" si="1070"/>
        <v>0</v>
      </c>
      <c r="AI1445" s="1">
        <f t="shared" si="1071"/>
        <v>0</v>
      </c>
      <c r="AJ1445" s="1">
        <f t="shared" si="1072"/>
        <v>0</v>
      </c>
      <c r="AK1445" s="1">
        <f t="shared" si="1073"/>
        <v>80</v>
      </c>
      <c r="AL1445" s="1">
        <f t="shared" si="1074"/>
        <v>0</v>
      </c>
      <c r="AM1445" s="1">
        <f t="shared" si="1075"/>
        <v>0</v>
      </c>
      <c r="AN1445" s="1">
        <f t="shared" si="1075"/>
        <v>0</v>
      </c>
      <c r="AO1445" s="1">
        <f t="shared" si="1076"/>
        <v>0</v>
      </c>
      <c r="AP1445" s="1">
        <f t="shared" si="1077"/>
        <v>0</v>
      </c>
      <c r="AQ1445" s="1">
        <f t="shared" si="1078"/>
        <v>0</v>
      </c>
      <c r="AR1445" s="1">
        <f t="shared" si="1079"/>
        <v>0</v>
      </c>
      <c r="AS1445" s="1">
        <f t="shared" si="1080"/>
        <v>0</v>
      </c>
      <c r="AT1445" s="1">
        <f t="shared" si="1081"/>
        <v>0</v>
      </c>
      <c r="AU1445" s="1">
        <f t="shared" si="1082"/>
        <v>0</v>
      </c>
      <c r="AV1445" s="1">
        <f t="shared" si="1083"/>
        <v>0</v>
      </c>
      <c r="AW1445" s="1">
        <f t="shared" si="1084"/>
        <v>0</v>
      </c>
      <c r="AX1445" s="1">
        <f t="shared" si="1085"/>
        <v>0</v>
      </c>
      <c r="AY1445" s="1">
        <f t="shared" si="1086"/>
        <v>0</v>
      </c>
      <c r="AZ1445" s="1">
        <f t="shared" si="1087"/>
        <v>0</v>
      </c>
      <c r="BA1445" s="1">
        <f t="shared" si="1088"/>
        <v>0</v>
      </c>
      <c r="BB1445" s="1">
        <f t="shared" si="1089"/>
        <v>0</v>
      </c>
      <c r="BC1445" s="1">
        <f t="shared" si="1090"/>
        <v>0</v>
      </c>
      <c r="BD1445" s="1">
        <f t="shared" si="1091"/>
        <v>80</v>
      </c>
      <c r="BE1445" s="1" t="str">
        <f t="shared" si="1098"/>
        <v>Barge A</v>
      </c>
      <c r="BF1445" s="1">
        <f t="shared" si="1099"/>
        <v>2</v>
      </c>
      <c r="BG1445" s="3">
        <v>1427</v>
      </c>
      <c r="BH1445" s="1">
        <f t="shared" si="1111"/>
        <v>0</v>
      </c>
      <c r="BI1445" s="1">
        <f t="shared" si="1092"/>
        <v>0</v>
      </c>
      <c r="BJ1445" s="3">
        <v>1427</v>
      </c>
      <c r="BK1445" s="1">
        <f t="shared" si="1093"/>
        <v>3</v>
      </c>
      <c r="BL1445" s="1">
        <f t="shared" si="1100"/>
        <v>0</v>
      </c>
      <c r="BM1445" s="1">
        <f t="shared" si="1101"/>
        <v>0</v>
      </c>
      <c r="BN1445" s="1">
        <f t="shared" si="1102"/>
        <v>1</v>
      </c>
      <c r="BO1445" s="1">
        <f t="shared" si="1103"/>
        <v>2</v>
      </c>
      <c r="BP1445" s="1">
        <f t="shared" si="1104"/>
        <v>3</v>
      </c>
      <c r="BQ1445" s="1">
        <f t="shared" si="1105"/>
        <v>4</v>
      </c>
      <c r="BR1445" s="1">
        <f t="shared" si="1106"/>
        <v>5</v>
      </c>
      <c r="BS1445" s="1">
        <f t="shared" si="1107"/>
        <v>6</v>
      </c>
      <c r="BT1445" s="1">
        <f t="shared" si="1108"/>
        <v>7</v>
      </c>
      <c r="BU1445" s="1">
        <f t="shared" si="1109"/>
        <v>8</v>
      </c>
      <c r="BW1445" s="1">
        <f t="shared" si="1067"/>
        <v>0</v>
      </c>
      <c r="BX1445" s="1">
        <f t="shared" si="1067"/>
        <v>0</v>
      </c>
      <c r="BY1445" s="1">
        <f t="shared" si="1067"/>
        <v>70</v>
      </c>
      <c r="BZ1445" s="1">
        <f t="shared" si="1067"/>
        <v>140</v>
      </c>
      <c r="CA1445" s="1">
        <f t="shared" si="1067"/>
        <v>210</v>
      </c>
      <c r="CB1445" s="1">
        <f t="shared" si="1067"/>
        <v>280</v>
      </c>
      <c r="CC1445" s="1">
        <f t="shared" si="1067"/>
        <v>350</v>
      </c>
      <c r="CD1445" s="1">
        <f t="shared" si="1067"/>
        <v>420</v>
      </c>
      <c r="CE1445" s="1">
        <f t="shared" si="1067"/>
        <v>490</v>
      </c>
      <c r="CF1445" s="1">
        <f t="shared" si="1067"/>
        <v>560</v>
      </c>
      <c r="CW1445" s="1">
        <v>1427</v>
      </c>
      <c r="CX1445" s="1">
        <f t="shared" si="1094"/>
        <v>1</v>
      </c>
      <c r="CY1445" s="1" t="s">
        <v>37</v>
      </c>
      <c r="CZ1445" s="1">
        <v>1</v>
      </c>
      <c r="DB1445" s="1">
        <f t="shared" si="1110"/>
        <v>3</v>
      </c>
      <c r="DC1445" s="1" t="s">
        <v>43</v>
      </c>
      <c r="DD1445" s="1">
        <f t="shared" si="1095"/>
        <v>3</v>
      </c>
      <c r="DL1445" s="1">
        <v>1427</v>
      </c>
      <c r="DM1445" s="1">
        <f t="shared" si="1096"/>
        <v>0</v>
      </c>
      <c r="DN1445" s="1">
        <f t="shared" si="1097"/>
        <v>0</v>
      </c>
      <c r="DO1445" s="1" t="s">
        <v>37</v>
      </c>
      <c r="DP1445" s="1">
        <v>0</v>
      </c>
    </row>
    <row r="1446" spans="1:120" ht="15">
      <c r="A1446">
        <v>1428</v>
      </c>
      <c r="B1446">
        <v>2</v>
      </c>
      <c r="C1446" s="25">
        <v>12424</v>
      </c>
      <c r="D1446">
        <v>5</v>
      </c>
      <c r="E1446">
        <v>9</v>
      </c>
      <c r="F1446" t="s">
        <v>84</v>
      </c>
      <c r="G1446">
        <v>4</v>
      </c>
      <c r="H1446"/>
      <c r="I1446"/>
      <c r="J1446" s="1">
        <v>0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1</v>
      </c>
      <c r="AD1446" s="1">
        <v>0</v>
      </c>
      <c r="AE1446" s="1">
        <v>0</v>
      </c>
      <c r="AF1446" s="1">
        <v>0</v>
      </c>
      <c r="AG1446" s="1">
        <f t="shared" si="1069"/>
        <v>0</v>
      </c>
      <c r="AH1446" s="1">
        <f t="shared" si="1070"/>
        <v>0</v>
      </c>
      <c r="AI1446" s="1">
        <f t="shared" si="1071"/>
        <v>0</v>
      </c>
      <c r="AJ1446" s="1">
        <f t="shared" si="1072"/>
        <v>0</v>
      </c>
      <c r="AK1446" s="1">
        <f t="shared" si="1073"/>
        <v>0</v>
      </c>
      <c r="AL1446" s="1">
        <f t="shared" si="1074"/>
        <v>0</v>
      </c>
      <c r="AM1446" s="1">
        <f t="shared" si="1075"/>
        <v>0</v>
      </c>
      <c r="AN1446" s="1">
        <f t="shared" si="1075"/>
        <v>0</v>
      </c>
      <c r="AO1446" s="1">
        <f t="shared" si="1076"/>
        <v>0</v>
      </c>
      <c r="AP1446" s="1">
        <f t="shared" si="1077"/>
        <v>0</v>
      </c>
      <c r="AQ1446" s="1">
        <f t="shared" si="1078"/>
        <v>0</v>
      </c>
      <c r="AR1446" s="1">
        <f t="shared" si="1079"/>
        <v>0</v>
      </c>
      <c r="AS1446" s="1">
        <f t="shared" si="1080"/>
        <v>0</v>
      </c>
      <c r="AT1446" s="1">
        <f t="shared" si="1081"/>
        <v>0</v>
      </c>
      <c r="AU1446" s="1">
        <f t="shared" si="1082"/>
        <v>0</v>
      </c>
      <c r="AV1446" s="1">
        <f t="shared" si="1083"/>
        <v>0</v>
      </c>
      <c r="AW1446" s="1">
        <f t="shared" si="1084"/>
        <v>0</v>
      </c>
      <c r="AX1446" s="1">
        <f t="shared" si="1085"/>
        <v>0</v>
      </c>
      <c r="AY1446" s="1">
        <f t="shared" si="1086"/>
        <v>0</v>
      </c>
      <c r="AZ1446" s="1">
        <f t="shared" si="1087"/>
        <v>80</v>
      </c>
      <c r="BA1446" s="1">
        <f t="shared" si="1088"/>
        <v>0</v>
      </c>
      <c r="BB1446" s="1">
        <f t="shared" si="1089"/>
        <v>0</v>
      </c>
      <c r="BC1446" s="1">
        <f t="shared" si="1090"/>
        <v>0</v>
      </c>
      <c r="BD1446" s="1">
        <f t="shared" si="1091"/>
        <v>80</v>
      </c>
      <c r="BE1446" s="1" t="str">
        <f t="shared" si="1098"/>
        <v>Barge D</v>
      </c>
      <c r="BF1446" s="1">
        <f t="shared" si="1099"/>
        <v>8</v>
      </c>
      <c r="BG1446" s="3">
        <v>1428</v>
      </c>
      <c r="BH1446" s="1">
        <f t="shared" si="1111"/>
        <v>0</v>
      </c>
      <c r="BI1446" s="1">
        <f t="shared" si="1092"/>
        <v>0</v>
      </c>
      <c r="BJ1446" s="3">
        <v>1428</v>
      </c>
      <c r="BK1446" s="1">
        <f t="shared" si="1093"/>
        <v>9</v>
      </c>
      <c r="BL1446" s="1">
        <f t="shared" si="1100"/>
        <v>0</v>
      </c>
      <c r="BM1446" s="1">
        <f t="shared" si="1101"/>
        <v>0</v>
      </c>
      <c r="BN1446" s="1">
        <f t="shared" si="1102"/>
        <v>0</v>
      </c>
      <c r="BO1446" s="1">
        <f t="shared" si="1103"/>
        <v>0</v>
      </c>
      <c r="BP1446" s="1">
        <f t="shared" si="1104"/>
        <v>0</v>
      </c>
      <c r="BQ1446" s="1">
        <f t="shared" si="1105"/>
        <v>0</v>
      </c>
      <c r="BR1446" s="1">
        <f t="shared" si="1106"/>
        <v>0</v>
      </c>
      <c r="BS1446" s="1">
        <f t="shared" si="1107"/>
        <v>0</v>
      </c>
      <c r="BT1446" s="1">
        <f t="shared" si="1108"/>
        <v>1</v>
      </c>
      <c r="BU1446" s="1">
        <f t="shared" si="1109"/>
        <v>2</v>
      </c>
      <c r="BW1446" s="1">
        <f t="shared" si="1067"/>
        <v>0</v>
      </c>
      <c r="BX1446" s="1">
        <f t="shared" si="1067"/>
        <v>0</v>
      </c>
      <c r="BY1446" s="1">
        <f t="shared" si="1067"/>
        <v>0</v>
      </c>
      <c r="BZ1446" s="1">
        <f t="shared" si="1067"/>
        <v>0</v>
      </c>
      <c r="CA1446" s="1">
        <f t="shared" si="1067"/>
        <v>0</v>
      </c>
      <c r="CB1446" s="1">
        <f t="shared" si="1067"/>
        <v>0</v>
      </c>
      <c r="CC1446" s="1">
        <f t="shared" si="1067"/>
        <v>0</v>
      </c>
      <c r="CD1446" s="1">
        <f t="shared" si="1067"/>
        <v>0</v>
      </c>
      <c r="CE1446" s="1">
        <f t="shared" ref="CC1446:CF1490" si="1112">IF(BT1446&gt;0,IF($B1446=1,BT1446*50,BT1446*70),0)</f>
        <v>70</v>
      </c>
      <c r="CF1446" s="1">
        <f t="shared" si="1112"/>
        <v>140</v>
      </c>
      <c r="CW1446" s="1">
        <v>1428</v>
      </c>
      <c r="CX1446" s="1">
        <f t="shared" si="1094"/>
        <v>1</v>
      </c>
      <c r="CY1446" s="1" t="s">
        <v>37</v>
      </c>
      <c r="CZ1446" s="1">
        <v>1</v>
      </c>
      <c r="DB1446" s="1">
        <f t="shared" si="1110"/>
        <v>9</v>
      </c>
      <c r="DC1446" s="1" t="s">
        <v>43</v>
      </c>
      <c r="DD1446" s="1">
        <f t="shared" si="1095"/>
        <v>9</v>
      </c>
      <c r="DL1446" s="1">
        <v>1428</v>
      </c>
      <c r="DM1446" s="1">
        <f t="shared" si="1096"/>
        <v>6</v>
      </c>
      <c r="DN1446" s="1">
        <f t="shared" si="1097"/>
        <v>0</v>
      </c>
      <c r="DO1446" s="1" t="s">
        <v>37</v>
      </c>
      <c r="DP1446" s="1">
        <v>0</v>
      </c>
    </row>
    <row r="1447" spans="1:120" ht="15">
      <c r="A1447">
        <v>1429</v>
      </c>
      <c r="B1447">
        <v>2</v>
      </c>
      <c r="C1447" s="25">
        <v>24200</v>
      </c>
      <c r="D1447">
        <v>-1</v>
      </c>
      <c r="E1447">
        <v>2</v>
      </c>
      <c r="F1447" t="s">
        <v>73</v>
      </c>
      <c r="G1447">
        <v>3</v>
      </c>
      <c r="H1447"/>
      <c r="I1447"/>
      <c r="J1447" s="1">
        <v>0</v>
      </c>
      <c r="K1447" s="1">
        <v>0</v>
      </c>
      <c r="L1447" s="1">
        <v>1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f t="shared" si="1069"/>
        <v>0</v>
      </c>
      <c r="AH1447" s="1">
        <f t="shared" si="1070"/>
        <v>0</v>
      </c>
      <c r="AI1447" s="1">
        <f t="shared" si="1071"/>
        <v>80</v>
      </c>
      <c r="AJ1447" s="1">
        <f t="shared" si="1072"/>
        <v>0</v>
      </c>
      <c r="AK1447" s="1">
        <f t="shared" si="1073"/>
        <v>0</v>
      </c>
      <c r="AL1447" s="1">
        <f t="shared" si="1074"/>
        <v>0</v>
      </c>
      <c r="AM1447" s="1">
        <f t="shared" si="1075"/>
        <v>0</v>
      </c>
      <c r="AN1447" s="1">
        <f t="shared" si="1075"/>
        <v>0</v>
      </c>
      <c r="AO1447" s="1">
        <f t="shared" si="1076"/>
        <v>0</v>
      </c>
      <c r="AP1447" s="1">
        <f t="shared" si="1077"/>
        <v>0</v>
      </c>
      <c r="AQ1447" s="1">
        <f t="shared" si="1078"/>
        <v>0</v>
      </c>
      <c r="AR1447" s="1">
        <f t="shared" si="1079"/>
        <v>0</v>
      </c>
      <c r="AS1447" s="1">
        <f t="shared" si="1080"/>
        <v>0</v>
      </c>
      <c r="AT1447" s="1">
        <f t="shared" si="1081"/>
        <v>0</v>
      </c>
      <c r="AU1447" s="1">
        <f t="shared" si="1082"/>
        <v>0</v>
      </c>
      <c r="AV1447" s="1">
        <f t="shared" si="1083"/>
        <v>0</v>
      </c>
      <c r="AW1447" s="1">
        <f t="shared" si="1084"/>
        <v>0</v>
      </c>
      <c r="AX1447" s="1">
        <f t="shared" si="1085"/>
        <v>0</v>
      </c>
      <c r="AY1447" s="1">
        <f t="shared" si="1086"/>
        <v>0</v>
      </c>
      <c r="AZ1447" s="1">
        <f t="shared" si="1087"/>
        <v>0</v>
      </c>
      <c r="BA1447" s="1">
        <f t="shared" si="1088"/>
        <v>0</v>
      </c>
      <c r="BB1447" s="1">
        <f t="shared" si="1089"/>
        <v>0</v>
      </c>
      <c r="BC1447" s="1">
        <f t="shared" si="1090"/>
        <v>0</v>
      </c>
      <c r="BD1447" s="1">
        <f t="shared" si="1091"/>
        <v>80</v>
      </c>
      <c r="BE1447" s="1" t="str">
        <f t="shared" si="1098"/>
        <v>Barge E</v>
      </c>
      <c r="BF1447" s="1">
        <f t="shared" si="1099"/>
        <v>1</v>
      </c>
      <c r="BG1447" s="3">
        <v>1429</v>
      </c>
      <c r="BH1447" s="1">
        <f t="shared" si="1111"/>
        <v>0</v>
      </c>
      <c r="BI1447" s="1">
        <f t="shared" si="1092"/>
        <v>0</v>
      </c>
      <c r="BJ1447" s="3">
        <v>1429</v>
      </c>
      <c r="BK1447" s="1">
        <f t="shared" si="1093"/>
        <v>2</v>
      </c>
      <c r="BL1447" s="1">
        <f t="shared" si="1100"/>
        <v>0</v>
      </c>
      <c r="BM1447" s="1">
        <f t="shared" si="1101"/>
        <v>1</v>
      </c>
      <c r="BN1447" s="1">
        <f t="shared" si="1102"/>
        <v>2</v>
      </c>
      <c r="BO1447" s="1">
        <f t="shared" si="1103"/>
        <v>3</v>
      </c>
      <c r="BP1447" s="1">
        <f t="shared" si="1104"/>
        <v>4</v>
      </c>
      <c r="BQ1447" s="1">
        <f t="shared" si="1105"/>
        <v>5</v>
      </c>
      <c r="BR1447" s="1">
        <f t="shared" si="1106"/>
        <v>6</v>
      </c>
      <c r="BS1447" s="1">
        <f t="shared" si="1107"/>
        <v>7</v>
      </c>
      <c r="BT1447" s="1">
        <f t="shared" si="1108"/>
        <v>8</v>
      </c>
      <c r="BU1447" s="1">
        <f t="shared" si="1109"/>
        <v>9</v>
      </c>
      <c r="BW1447" s="1">
        <f t="shared" ref="BW1447:CB1489" si="1113">IF(BL1447&gt;0,IF($B1447=1,BL1447*50,BL1447*70),0)</f>
        <v>0</v>
      </c>
      <c r="BX1447" s="1">
        <f t="shared" si="1113"/>
        <v>70</v>
      </c>
      <c r="BY1447" s="1">
        <f t="shared" si="1113"/>
        <v>140</v>
      </c>
      <c r="BZ1447" s="1">
        <f t="shared" si="1113"/>
        <v>210</v>
      </c>
      <c r="CA1447" s="1">
        <f t="shared" si="1113"/>
        <v>280</v>
      </c>
      <c r="CB1447" s="1">
        <f t="shared" si="1113"/>
        <v>350</v>
      </c>
      <c r="CC1447" s="1">
        <f t="shared" si="1112"/>
        <v>420</v>
      </c>
      <c r="CD1447" s="1">
        <f t="shared" si="1112"/>
        <v>490</v>
      </c>
      <c r="CE1447" s="1">
        <f t="shared" si="1112"/>
        <v>560</v>
      </c>
      <c r="CF1447" s="1">
        <f t="shared" si="1112"/>
        <v>630</v>
      </c>
      <c r="CW1447" s="1">
        <v>1429</v>
      </c>
      <c r="CX1447" s="1">
        <f t="shared" si="1094"/>
        <v>1</v>
      </c>
      <c r="CY1447" s="1" t="s">
        <v>37</v>
      </c>
      <c r="CZ1447" s="1">
        <v>1</v>
      </c>
      <c r="DB1447" s="1">
        <f t="shared" si="1110"/>
        <v>2</v>
      </c>
      <c r="DC1447" s="1" t="s">
        <v>43</v>
      </c>
      <c r="DD1447" s="1">
        <f t="shared" si="1095"/>
        <v>2</v>
      </c>
      <c r="DL1447" s="1">
        <v>1429</v>
      </c>
      <c r="DM1447" s="1">
        <f t="shared" si="1096"/>
        <v>0</v>
      </c>
      <c r="DN1447" s="1">
        <f t="shared" si="1097"/>
        <v>0</v>
      </c>
      <c r="DO1447" s="1" t="s">
        <v>37</v>
      </c>
      <c r="DP1447" s="1">
        <v>0</v>
      </c>
    </row>
    <row r="1448" spans="1:120" ht="15">
      <c r="A1448">
        <v>1430</v>
      </c>
      <c r="B1448">
        <v>2</v>
      </c>
      <c r="C1448" s="25">
        <v>4200</v>
      </c>
      <c r="D1448">
        <v>5</v>
      </c>
      <c r="E1448">
        <v>9</v>
      </c>
      <c r="F1448" t="s">
        <v>73</v>
      </c>
      <c r="G1448">
        <v>3</v>
      </c>
      <c r="H1448"/>
      <c r="I1448"/>
      <c r="J1448" s="1">
        <v>0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1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f t="shared" si="1069"/>
        <v>0</v>
      </c>
      <c r="AH1448" s="1">
        <f t="shared" si="1070"/>
        <v>0</v>
      </c>
      <c r="AI1448" s="1">
        <f t="shared" si="1071"/>
        <v>0</v>
      </c>
      <c r="AJ1448" s="1">
        <f t="shared" si="1072"/>
        <v>0</v>
      </c>
      <c r="AK1448" s="1">
        <f t="shared" si="1073"/>
        <v>0</v>
      </c>
      <c r="AL1448" s="1">
        <f t="shared" si="1074"/>
        <v>0</v>
      </c>
      <c r="AM1448" s="1">
        <f t="shared" si="1075"/>
        <v>0</v>
      </c>
      <c r="AN1448" s="1">
        <f t="shared" si="1075"/>
        <v>0</v>
      </c>
      <c r="AO1448" s="1">
        <f t="shared" si="1076"/>
        <v>0</v>
      </c>
      <c r="AP1448" s="1">
        <f t="shared" si="1077"/>
        <v>0</v>
      </c>
      <c r="AQ1448" s="1">
        <f t="shared" si="1078"/>
        <v>0</v>
      </c>
      <c r="AR1448" s="1">
        <f t="shared" si="1079"/>
        <v>0</v>
      </c>
      <c r="AS1448" s="1">
        <f t="shared" si="1080"/>
        <v>0</v>
      </c>
      <c r="AT1448" s="1">
        <f t="shared" si="1081"/>
        <v>0</v>
      </c>
      <c r="AU1448" s="1">
        <f t="shared" si="1082"/>
        <v>0</v>
      </c>
      <c r="AV1448" s="1">
        <f t="shared" si="1083"/>
        <v>0</v>
      </c>
      <c r="AW1448" s="1">
        <f t="shared" si="1084"/>
        <v>0</v>
      </c>
      <c r="AX1448" s="1">
        <f t="shared" si="1085"/>
        <v>80</v>
      </c>
      <c r="AY1448" s="1">
        <f t="shared" si="1086"/>
        <v>0</v>
      </c>
      <c r="AZ1448" s="1">
        <f t="shared" si="1087"/>
        <v>0</v>
      </c>
      <c r="BA1448" s="1">
        <f t="shared" si="1088"/>
        <v>0</v>
      </c>
      <c r="BB1448" s="1">
        <f t="shared" si="1089"/>
        <v>0</v>
      </c>
      <c r="BC1448" s="1">
        <f t="shared" si="1090"/>
        <v>0</v>
      </c>
      <c r="BD1448" s="1">
        <f t="shared" si="1091"/>
        <v>80</v>
      </c>
      <c r="BE1448" s="1" t="str">
        <f t="shared" si="1098"/>
        <v>Barge B</v>
      </c>
      <c r="BF1448" s="1">
        <f t="shared" si="1099"/>
        <v>7</v>
      </c>
      <c r="BG1448" s="3">
        <v>1430</v>
      </c>
      <c r="BH1448" s="1">
        <f t="shared" si="1111"/>
        <v>0</v>
      </c>
      <c r="BI1448" s="1">
        <f t="shared" si="1092"/>
        <v>0</v>
      </c>
      <c r="BJ1448" s="3">
        <v>1430</v>
      </c>
      <c r="BK1448" s="1">
        <f t="shared" si="1093"/>
        <v>8</v>
      </c>
      <c r="BL1448" s="1">
        <f t="shared" si="1100"/>
        <v>0</v>
      </c>
      <c r="BM1448" s="1">
        <f t="shared" si="1101"/>
        <v>0</v>
      </c>
      <c r="BN1448" s="1">
        <f t="shared" si="1102"/>
        <v>0</v>
      </c>
      <c r="BO1448" s="1">
        <f t="shared" si="1103"/>
        <v>0</v>
      </c>
      <c r="BP1448" s="1">
        <f t="shared" si="1104"/>
        <v>0</v>
      </c>
      <c r="BQ1448" s="1">
        <f t="shared" si="1105"/>
        <v>0</v>
      </c>
      <c r="BR1448" s="1">
        <f t="shared" si="1106"/>
        <v>0</v>
      </c>
      <c r="BS1448" s="1">
        <f t="shared" si="1107"/>
        <v>1</v>
      </c>
      <c r="BT1448" s="1">
        <f t="shared" si="1108"/>
        <v>2</v>
      </c>
      <c r="BU1448" s="1">
        <f t="shared" si="1109"/>
        <v>3</v>
      </c>
      <c r="BW1448" s="1">
        <f t="shared" si="1113"/>
        <v>0</v>
      </c>
      <c r="BX1448" s="1">
        <f t="shared" si="1113"/>
        <v>0</v>
      </c>
      <c r="BY1448" s="1">
        <f t="shared" si="1113"/>
        <v>0</v>
      </c>
      <c r="BZ1448" s="1">
        <f t="shared" si="1113"/>
        <v>0</v>
      </c>
      <c r="CA1448" s="1">
        <f t="shared" si="1113"/>
        <v>0</v>
      </c>
      <c r="CB1448" s="1">
        <f t="shared" si="1113"/>
        <v>0</v>
      </c>
      <c r="CC1448" s="1">
        <f t="shared" si="1112"/>
        <v>0</v>
      </c>
      <c r="CD1448" s="1">
        <f t="shared" si="1112"/>
        <v>70</v>
      </c>
      <c r="CE1448" s="1">
        <f t="shared" si="1112"/>
        <v>140</v>
      </c>
      <c r="CF1448" s="1">
        <f t="shared" si="1112"/>
        <v>210</v>
      </c>
      <c r="CW1448" s="1">
        <v>1430</v>
      </c>
      <c r="CX1448" s="1">
        <f t="shared" si="1094"/>
        <v>1</v>
      </c>
      <c r="CY1448" s="1" t="s">
        <v>37</v>
      </c>
      <c r="CZ1448" s="1">
        <v>1</v>
      </c>
      <c r="DB1448" s="1">
        <f t="shared" si="1110"/>
        <v>8</v>
      </c>
      <c r="DC1448" s="1" t="s">
        <v>43</v>
      </c>
      <c r="DD1448" s="1">
        <f t="shared" si="1095"/>
        <v>9</v>
      </c>
      <c r="DL1448" s="1">
        <v>1430</v>
      </c>
      <c r="DM1448" s="1">
        <f t="shared" si="1096"/>
        <v>6</v>
      </c>
      <c r="DN1448" s="1">
        <f t="shared" si="1097"/>
        <v>0</v>
      </c>
      <c r="DO1448" s="1" t="s">
        <v>37</v>
      </c>
      <c r="DP1448" s="1">
        <v>0</v>
      </c>
    </row>
    <row r="1449" spans="1:120" ht="15">
      <c r="A1449">
        <v>1431</v>
      </c>
      <c r="B1449">
        <v>2</v>
      </c>
      <c r="C1449" s="25">
        <v>4200</v>
      </c>
      <c r="D1449">
        <v>4</v>
      </c>
      <c r="E1449">
        <v>9</v>
      </c>
      <c r="F1449" t="s">
        <v>35</v>
      </c>
      <c r="G1449">
        <v>3</v>
      </c>
      <c r="H1449"/>
      <c r="I1449"/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1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f t="shared" si="1069"/>
        <v>0</v>
      </c>
      <c r="AH1449" s="1">
        <f t="shared" si="1070"/>
        <v>0</v>
      </c>
      <c r="AI1449" s="1">
        <f t="shared" si="1071"/>
        <v>0</v>
      </c>
      <c r="AJ1449" s="1">
        <f t="shared" si="1072"/>
        <v>0</v>
      </c>
      <c r="AK1449" s="1">
        <f t="shared" si="1073"/>
        <v>0</v>
      </c>
      <c r="AL1449" s="1">
        <f t="shared" si="1074"/>
        <v>0</v>
      </c>
      <c r="AM1449" s="1">
        <f t="shared" si="1075"/>
        <v>0</v>
      </c>
      <c r="AN1449" s="1">
        <f t="shared" si="1075"/>
        <v>0</v>
      </c>
      <c r="AO1449" s="1">
        <f t="shared" si="1076"/>
        <v>0</v>
      </c>
      <c r="AP1449" s="1">
        <f t="shared" si="1077"/>
        <v>0</v>
      </c>
      <c r="AQ1449" s="1">
        <f t="shared" si="1078"/>
        <v>0</v>
      </c>
      <c r="AR1449" s="1">
        <f t="shared" si="1079"/>
        <v>80</v>
      </c>
      <c r="AS1449" s="1">
        <f t="shared" si="1080"/>
        <v>0</v>
      </c>
      <c r="AT1449" s="1">
        <f t="shared" si="1081"/>
        <v>0</v>
      </c>
      <c r="AU1449" s="1">
        <f t="shared" si="1082"/>
        <v>0</v>
      </c>
      <c r="AV1449" s="1">
        <f t="shared" si="1083"/>
        <v>0</v>
      </c>
      <c r="AW1449" s="1">
        <f t="shared" si="1084"/>
        <v>0</v>
      </c>
      <c r="AX1449" s="1">
        <f t="shared" si="1085"/>
        <v>0</v>
      </c>
      <c r="AY1449" s="1">
        <f t="shared" si="1086"/>
        <v>0</v>
      </c>
      <c r="AZ1449" s="1">
        <f t="shared" si="1087"/>
        <v>0</v>
      </c>
      <c r="BA1449" s="1">
        <f t="shared" si="1088"/>
        <v>0</v>
      </c>
      <c r="BB1449" s="1">
        <f t="shared" si="1089"/>
        <v>0</v>
      </c>
      <c r="BC1449" s="1">
        <f t="shared" si="1090"/>
        <v>0</v>
      </c>
      <c r="BD1449" s="1">
        <f t="shared" si="1091"/>
        <v>80</v>
      </c>
      <c r="BE1449" s="1" t="str">
        <f t="shared" si="1098"/>
        <v>Barge C</v>
      </c>
      <c r="BF1449" s="1">
        <f t="shared" si="1099"/>
        <v>5</v>
      </c>
      <c r="BG1449" s="3">
        <v>1431</v>
      </c>
      <c r="BH1449" s="1">
        <f t="shared" si="1111"/>
        <v>0</v>
      </c>
      <c r="BI1449" s="1">
        <f t="shared" si="1092"/>
        <v>0</v>
      </c>
      <c r="BJ1449" s="3">
        <v>1431</v>
      </c>
      <c r="BK1449" s="1">
        <f t="shared" si="1093"/>
        <v>7</v>
      </c>
      <c r="BL1449" s="1">
        <f t="shared" si="1100"/>
        <v>0</v>
      </c>
      <c r="BM1449" s="1">
        <f t="shared" si="1101"/>
        <v>0</v>
      </c>
      <c r="BN1449" s="1">
        <f t="shared" si="1102"/>
        <v>0</v>
      </c>
      <c r="BO1449" s="1">
        <f t="shared" si="1103"/>
        <v>0</v>
      </c>
      <c r="BP1449" s="1">
        <f t="shared" si="1104"/>
        <v>0</v>
      </c>
      <c r="BQ1449" s="1">
        <f t="shared" si="1105"/>
        <v>0</v>
      </c>
      <c r="BR1449" s="1">
        <f t="shared" si="1106"/>
        <v>1</v>
      </c>
      <c r="BS1449" s="1">
        <f t="shared" si="1107"/>
        <v>2</v>
      </c>
      <c r="BT1449" s="1">
        <f t="shared" si="1108"/>
        <v>3</v>
      </c>
      <c r="BU1449" s="1">
        <f t="shared" si="1109"/>
        <v>4</v>
      </c>
      <c r="BW1449" s="1">
        <f t="shared" si="1113"/>
        <v>0</v>
      </c>
      <c r="BX1449" s="1">
        <f t="shared" si="1113"/>
        <v>0</v>
      </c>
      <c r="BY1449" s="1">
        <f t="shared" si="1113"/>
        <v>0</v>
      </c>
      <c r="BZ1449" s="1">
        <f t="shared" si="1113"/>
        <v>0</v>
      </c>
      <c r="CA1449" s="1">
        <f t="shared" si="1113"/>
        <v>0</v>
      </c>
      <c r="CB1449" s="1">
        <f t="shared" si="1113"/>
        <v>0</v>
      </c>
      <c r="CC1449" s="1">
        <f t="shared" si="1112"/>
        <v>70</v>
      </c>
      <c r="CD1449" s="1">
        <f t="shared" si="1112"/>
        <v>140</v>
      </c>
      <c r="CE1449" s="1">
        <f t="shared" si="1112"/>
        <v>210</v>
      </c>
      <c r="CF1449" s="1">
        <f t="shared" si="1112"/>
        <v>280</v>
      </c>
      <c r="CW1449" s="1">
        <v>1431</v>
      </c>
      <c r="CX1449" s="1">
        <f t="shared" si="1094"/>
        <v>1</v>
      </c>
      <c r="CY1449" s="1" t="s">
        <v>37</v>
      </c>
      <c r="CZ1449" s="1">
        <v>1</v>
      </c>
      <c r="DB1449" s="1">
        <f t="shared" si="1110"/>
        <v>6</v>
      </c>
      <c r="DC1449" s="1" t="s">
        <v>43</v>
      </c>
      <c r="DD1449" s="1">
        <f t="shared" si="1095"/>
        <v>9</v>
      </c>
      <c r="DL1449" s="1">
        <v>1431</v>
      </c>
      <c r="DM1449" s="1">
        <f t="shared" si="1096"/>
        <v>5</v>
      </c>
      <c r="DN1449" s="1">
        <f t="shared" si="1097"/>
        <v>0</v>
      </c>
      <c r="DO1449" s="1" t="s">
        <v>37</v>
      </c>
      <c r="DP1449" s="1">
        <v>0</v>
      </c>
    </row>
    <row r="1450" spans="1:120" ht="15">
      <c r="A1450">
        <v>1432</v>
      </c>
      <c r="B1450">
        <v>2</v>
      </c>
      <c r="C1450" s="25">
        <v>4200</v>
      </c>
      <c r="D1450">
        <v>5</v>
      </c>
      <c r="E1450">
        <v>10</v>
      </c>
      <c r="F1450" t="s">
        <v>74</v>
      </c>
      <c r="G1450">
        <v>4</v>
      </c>
      <c r="H1450"/>
      <c r="I1450"/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1</v>
      </c>
      <c r="AD1450" s="1">
        <v>0</v>
      </c>
      <c r="AE1450" s="1">
        <v>0</v>
      </c>
      <c r="AF1450" s="1">
        <v>0</v>
      </c>
      <c r="AG1450" s="1">
        <f t="shared" si="1069"/>
        <v>0</v>
      </c>
      <c r="AH1450" s="1">
        <f t="shared" si="1070"/>
        <v>0</v>
      </c>
      <c r="AI1450" s="1">
        <f t="shared" si="1071"/>
        <v>0</v>
      </c>
      <c r="AJ1450" s="1">
        <f t="shared" si="1072"/>
        <v>0</v>
      </c>
      <c r="AK1450" s="1">
        <f t="shared" si="1073"/>
        <v>0</v>
      </c>
      <c r="AL1450" s="1">
        <f t="shared" si="1074"/>
        <v>0</v>
      </c>
      <c r="AM1450" s="1">
        <f t="shared" si="1075"/>
        <v>0</v>
      </c>
      <c r="AN1450" s="1">
        <f t="shared" si="1075"/>
        <v>0</v>
      </c>
      <c r="AO1450" s="1">
        <f t="shared" si="1076"/>
        <v>0</v>
      </c>
      <c r="AP1450" s="1">
        <f t="shared" si="1077"/>
        <v>0</v>
      </c>
      <c r="AQ1450" s="1">
        <f t="shared" si="1078"/>
        <v>0</v>
      </c>
      <c r="AR1450" s="1">
        <f t="shared" si="1079"/>
        <v>0</v>
      </c>
      <c r="AS1450" s="1">
        <f t="shared" si="1080"/>
        <v>0</v>
      </c>
      <c r="AT1450" s="1">
        <f t="shared" si="1081"/>
        <v>0</v>
      </c>
      <c r="AU1450" s="1">
        <f t="shared" si="1082"/>
        <v>0</v>
      </c>
      <c r="AV1450" s="1">
        <f t="shared" si="1083"/>
        <v>0</v>
      </c>
      <c r="AW1450" s="1">
        <f t="shared" si="1084"/>
        <v>0</v>
      </c>
      <c r="AX1450" s="1">
        <f t="shared" si="1085"/>
        <v>0</v>
      </c>
      <c r="AY1450" s="1">
        <f t="shared" si="1086"/>
        <v>0</v>
      </c>
      <c r="AZ1450" s="1">
        <f t="shared" si="1087"/>
        <v>80</v>
      </c>
      <c r="BA1450" s="1">
        <f t="shared" si="1088"/>
        <v>0</v>
      </c>
      <c r="BB1450" s="1">
        <f t="shared" si="1089"/>
        <v>0</v>
      </c>
      <c r="BC1450" s="1">
        <f t="shared" si="1090"/>
        <v>0</v>
      </c>
      <c r="BD1450" s="1">
        <f t="shared" si="1091"/>
        <v>80</v>
      </c>
      <c r="BE1450" s="1" t="str">
        <f t="shared" si="1098"/>
        <v>Barge D</v>
      </c>
      <c r="BF1450" s="1">
        <f t="shared" si="1099"/>
        <v>8</v>
      </c>
      <c r="BG1450" s="3">
        <v>1432</v>
      </c>
      <c r="BH1450" s="1">
        <f t="shared" si="1111"/>
        <v>0</v>
      </c>
      <c r="BI1450" s="1">
        <f t="shared" si="1092"/>
        <v>0</v>
      </c>
      <c r="BJ1450" s="3">
        <v>1432</v>
      </c>
      <c r="BK1450" s="1">
        <f t="shared" si="1093"/>
        <v>9</v>
      </c>
      <c r="BL1450" s="1">
        <f t="shared" si="1100"/>
        <v>0</v>
      </c>
      <c r="BM1450" s="1">
        <f t="shared" si="1101"/>
        <v>0</v>
      </c>
      <c r="BN1450" s="1">
        <f t="shared" si="1102"/>
        <v>0</v>
      </c>
      <c r="BO1450" s="1">
        <f t="shared" si="1103"/>
        <v>0</v>
      </c>
      <c r="BP1450" s="1">
        <f t="shared" si="1104"/>
        <v>0</v>
      </c>
      <c r="BQ1450" s="1">
        <f t="shared" si="1105"/>
        <v>0</v>
      </c>
      <c r="BR1450" s="1">
        <f t="shared" si="1106"/>
        <v>0</v>
      </c>
      <c r="BS1450" s="1">
        <f t="shared" si="1107"/>
        <v>0</v>
      </c>
      <c r="BT1450" s="1">
        <f t="shared" si="1108"/>
        <v>1</v>
      </c>
      <c r="BU1450" s="1">
        <f t="shared" si="1109"/>
        <v>2</v>
      </c>
      <c r="BW1450" s="1">
        <f t="shared" si="1113"/>
        <v>0</v>
      </c>
      <c r="BX1450" s="1">
        <f t="shared" si="1113"/>
        <v>0</v>
      </c>
      <c r="BY1450" s="1">
        <f t="shared" si="1113"/>
        <v>0</v>
      </c>
      <c r="BZ1450" s="1">
        <f t="shared" si="1113"/>
        <v>0</v>
      </c>
      <c r="CA1450" s="1">
        <f t="shared" si="1113"/>
        <v>0</v>
      </c>
      <c r="CB1450" s="1">
        <f t="shared" si="1113"/>
        <v>0</v>
      </c>
      <c r="CC1450" s="1">
        <f t="shared" si="1112"/>
        <v>0</v>
      </c>
      <c r="CD1450" s="1">
        <f t="shared" si="1112"/>
        <v>0</v>
      </c>
      <c r="CE1450" s="1">
        <f t="shared" si="1112"/>
        <v>70</v>
      </c>
      <c r="CF1450" s="1">
        <f t="shared" si="1112"/>
        <v>140</v>
      </c>
      <c r="CW1450" s="1">
        <v>1432</v>
      </c>
      <c r="CX1450" s="1">
        <f t="shared" si="1094"/>
        <v>1</v>
      </c>
      <c r="CY1450" s="1" t="s">
        <v>37</v>
      </c>
      <c r="CZ1450" s="1">
        <v>1</v>
      </c>
      <c r="DB1450" s="1">
        <f t="shared" si="1110"/>
        <v>9</v>
      </c>
      <c r="DC1450" s="1" t="s">
        <v>43</v>
      </c>
      <c r="DD1450" s="1">
        <f t="shared" si="1095"/>
        <v>10</v>
      </c>
      <c r="DL1450" s="1">
        <v>1432</v>
      </c>
      <c r="DM1450" s="1">
        <f t="shared" si="1096"/>
        <v>6</v>
      </c>
      <c r="DN1450" s="1">
        <f t="shared" si="1097"/>
        <v>0</v>
      </c>
      <c r="DO1450" s="1" t="s">
        <v>37</v>
      </c>
      <c r="DP1450" s="1">
        <v>0</v>
      </c>
    </row>
    <row r="1451" spans="1:120" ht="15">
      <c r="A1451">
        <v>1433</v>
      </c>
      <c r="B1451">
        <v>2</v>
      </c>
      <c r="C1451" s="25">
        <v>4200</v>
      </c>
      <c r="D1451">
        <v>0</v>
      </c>
      <c r="E1451">
        <v>5</v>
      </c>
      <c r="F1451" t="s">
        <v>73</v>
      </c>
      <c r="G1451">
        <v>3</v>
      </c>
      <c r="H1451"/>
      <c r="I1451"/>
      <c r="J1451" s="1">
        <v>0</v>
      </c>
      <c r="K1451" s="1">
        <v>0</v>
      </c>
      <c r="L1451" s="1">
        <v>1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f t="shared" si="1069"/>
        <v>0</v>
      </c>
      <c r="AH1451" s="1">
        <f t="shared" si="1070"/>
        <v>0</v>
      </c>
      <c r="AI1451" s="1">
        <f t="shared" si="1071"/>
        <v>80</v>
      </c>
      <c r="AJ1451" s="1">
        <f t="shared" si="1072"/>
        <v>0</v>
      </c>
      <c r="AK1451" s="1">
        <f t="shared" si="1073"/>
        <v>0</v>
      </c>
      <c r="AL1451" s="1">
        <f t="shared" si="1074"/>
        <v>0</v>
      </c>
      <c r="AM1451" s="1">
        <f t="shared" si="1075"/>
        <v>0</v>
      </c>
      <c r="AN1451" s="1">
        <f t="shared" si="1075"/>
        <v>0</v>
      </c>
      <c r="AO1451" s="1">
        <f t="shared" si="1076"/>
        <v>0</v>
      </c>
      <c r="AP1451" s="1">
        <f t="shared" si="1077"/>
        <v>0</v>
      </c>
      <c r="AQ1451" s="1">
        <f t="shared" si="1078"/>
        <v>0</v>
      </c>
      <c r="AR1451" s="1">
        <f t="shared" si="1079"/>
        <v>0</v>
      </c>
      <c r="AS1451" s="1">
        <f t="shared" si="1080"/>
        <v>0</v>
      </c>
      <c r="AT1451" s="1">
        <f t="shared" si="1081"/>
        <v>0</v>
      </c>
      <c r="AU1451" s="1">
        <f t="shared" si="1082"/>
        <v>0</v>
      </c>
      <c r="AV1451" s="1">
        <f t="shared" si="1083"/>
        <v>0</v>
      </c>
      <c r="AW1451" s="1">
        <f t="shared" si="1084"/>
        <v>0</v>
      </c>
      <c r="AX1451" s="1">
        <f t="shared" si="1085"/>
        <v>0</v>
      </c>
      <c r="AY1451" s="1">
        <f t="shared" si="1086"/>
        <v>0</v>
      </c>
      <c r="AZ1451" s="1">
        <f t="shared" si="1087"/>
        <v>0</v>
      </c>
      <c r="BA1451" s="1">
        <f t="shared" si="1088"/>
        <v>0</v>
      </c>
      <c r="BB1451" s="1">
        <f t="shared" si="1089"/>
        <v>0</v>
      </c>
      <c r="BC1451" s="1">
        <f t="shared" si="1090"/>
        <v>0</v>
      </c>
      <c r="BD1451" s="1">
        <f t="shared" si="1091"/>
        <v>80</v>
      </c>
      <c r="BE1451" s="1" t="str">
        <f t="shared" si="1098"/>
        <v>Barge E</v>
      </c>
      <c r="BF1451" s="1">
        <f t="shared" si="1099"/>
        <v>1</v>
      </c>
      <c r="BG1451" s="3">
        <v>1433</v>
      </c>
      <c r="BH1451" s="1">
        <f t="shared" si="1111"/>
        <v>0</v>
      </c>
      <c r="BI1451" s="1">
        <f t="shared" si="1092"/>
        <v>0</v>
      </c>
      <c r="BJ1451" s="3">
        <v>1433</v>
      </c>
      <c r="BK1451" s="1">
        <f t="shared" si="1093"/>
        <v>3</v>
      </c>
      <c r="BL1451" s="1">
        <f t="shared" si="1100"/>
        <v>0</v>
      </c>
      <c r="BM1451" s="1">
        <f t="shared" si="1101"/>
        <v>0</v>
      </c>
      <c r="BN1451" s="1">
        <f t="shared" si="1102"/>
        <v>1</v>
      </c>
      <c r="BO1451" s="1">
        <f t="shared" si="1103"/>
        <v>2</v>
      </c>
      <c r="BP1451" s="1">
        <f t="shared" si="1104"/>
        <v>3</v>
      </c>
      <c r="BQ1451" s="1">
        <f t="shared" si="1105"/>
        <v>4</v>
      </c>
      <c r="BR1451" s="1">
        <f t="shared" si="1106"/>
        <v>5</v>
      </c>
      <c r="BS1451" s="1">
        <f t="shared" si="1107"/>
        <v>6</v>
      </c>
      <c r="BT1451" s="1">
        <f t="shared" si="1108"/>
        <v>7</v>
      </c>
      <c r="BU1451" s="1">
        <f t="shared" si="1109"/>
        <v>8</v>
      </c>
      <c r="BW1451" s="1">
        <f t="shared" si="1113"/>
        <v>0</v>
      </c>
      <c r="BX1451" s="1">
        <f t="shared" si="1113"/>
        <v>0</v>
      </c>
      <c r="BY1451" s="1">
        <f t="shared" si="1113"/>
        <v>70</v>
      </c>
      <c r="BZ1451" s="1">
        <f t="shared" si="1113"/>
        <v>140</v>
      </c>
      <c r="CA1451" s="1">
        <f t="shared" si="1113"/>
        <v>210</v>
      </c>
      <c r="CB1451" s="1">
        <f t="shared" si="1113"/>
        <v>280</v>
      </c>
      <c r="CC1451" s="1">
        <f t="shared" si="1112"/>
        <v>350</v>
      </c>
      <c r="CD1451" s="1">
        <f t="shared" si="1112"/>
        <v>420</v>
      </c>
      <c r="CE1451" s="1">
        <f t="shared" si="1112"/>
        <v>490</v>
      </c>
      <c r="CF1451" s="1">
        <f t="shared" si="1112"/>
        <v>560</v>
      </c>
      <c r="CW1451" s="1">
        <v>1433</v>
      </c>
      <c r="CX1451" s="1">
        <f t="shared" si="1094"/>
        <v>1</v>
      </c>
      <c r="CY1451" s="1" t="s">
        <v>37</v>
      </c>
      <c r="CZ1451" s="1">
        <v>1</v>
      </c>
      <c r="DB1451" s="1">
        <f t="shared" si="1110"/>
        <v>2</v>
      </c>
      <c r="DC1451" s="1" t="s">
        <v>43</v>
      </c>
      <c r="DD1451" s="1">
        <f t="shared" si="1095"/>
        <v>5</v>
      </c>
      <c r="DL1451" s="1">
        <v>1433</v>
      </c>
      <c r="DM1451" s="1">
        <f t="shared" si="1096"/>
        <v>1</v>
      </c>
      <c r="DN1451" s="1">
        <f t="shared" si="1097"/>
        <v>0</v>
      </c>
      <c r="DO1451" s="1" t="s">
        <v>37</v>
      </c>
      <c r="DP1451" s="1">
        <v>0</v>
      </c>
    </row>
    <row r="1452" spans="1:120" ht="15">
      <c r="A1452">
        <v>1434</v>
      </c>
      <c r="B1452">
        <v>1</v>
      </c>
      <c r="C1452" s="25">
        <v>2300</v>
      </c>
      <c r="D1452">
        <v>5</v>
      </c>
      <c r="E1452">
        <v>10</v>
      </c>
      <c r="F1452" t="s">
        <v>73</v>
      </c>
      <c r="G1452">
        <v>4</v>
      </c>
      <c r="H1452"/>
      <c r="I1452"/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1</v>
      </c>
      <c r="AD1452" s="1">
        <v>0</v>
      </c>
      <c r="AE1452" s="1">
        <v>0</v>
      </c>
      <c r="AF1452" s="1">
        <v>0</v>
      </c>
      <c r="AG1452" s="1">
        <f t="shared" si="1069"/>
        <v>0</v>
      </c>
      <c r="AH1452" s="1">
        <f t="shared" si="1070"/>
        <v>0</v>
      </c>
      <c r="AI1452" s="1">
        <f t="shared" si="1071"/>
        <v>0</v>
      </c>
      <c r="AJ1452" s="1">
        <f t="shared" si="1072"/>
        <v>0</v>
      </c>
      <c r="AK1452" s="1">
        <f t="shared" si="1073"/>
        <v>0</v>
      </c>
      <c r="AL1452" s="1">
        <f t="shared" si="1074"/>
        <v>0</v>
      </c>
      <c r="AM1452" s="1">
        <f t="shared" si="1075"/>
        <v>0</v>
      </c>
      <c r="AN1452" s="1">
        <f t="shared" si="1075"/>
        <v>0</v>
      </c>
      <c r="AO1452" s="1">
        <f t="shared" si="1076"/>
        <v>0</v>
      </c>
      <c r="AP1452" s="1">
        <f t="shared" si="1077"/>
        <v>0</v>
      </c>
      <c r="AQ1452" s="1">
        <f t="shared" si="1078"/>
        <v>0</v>
      </c>
      <c r="AR1452" s="1">
        <f t="shared" si="1079"/>
        <v>0</v>
      </c>
      <c r="AS1452" s="1">
        <f t="shared" si="1080"/>
        <v>0</v>
      </c>
      <c r="AT1452" s="1">
        <f t="shared" si="1081"/>
        <v>0</v>
      </c>
      <c r="AU1452" s="1">
        <f t="shared" si="1082"/>
        <v>0</v>
      </c>
      <c r="AV1452" s="1">
        <f t="shared" si="1083"/>
        <v>0</v>
      </c>
      <c r="AW1452" s="1">
        <f t="shared" si="1084"/>
        <v>0</v>
      </c>
      <c r="AX1452" s="1">
        <f t="shared" si="1085"/>
        <v>0</v>
      </c>
      <c r="AY1452" s="1">
        <f t="shared" si="1086"/>
        <v>0</v>
      </c>
      <c r="AZ1452" s="1">
        <f t="shared" si="1087"/>
        <v>40</v>
      </c>
      <c r="BA1452" s="1">
        <f t="shared" si="1088"/>
        <v>0</v>
      </c>
      <c r="BB1452" s="1">
        <f t="shared" si="1089"/>
        <v>0</v>
      </c>
      <c r="BC1452" s="1">
        <f t="shared" si="1090"/>
        <v>0</v>
      </c>
      <c r="BD1452" s="1">
        <f t="shared" si="1091"/>
        <v>40</v>
      </c>
      <c r="BE1452" s="1" t="str">
        <f t="shared" si="1098"/>
        <v>Barge D</v>
      </c>
      <c r="BF1452" s="1">
        <f t="shared" si="1099"/>
        <v>8</v>
      </c>
      <c r="BG1452" s="3">
        <v>1434</v>
      </c>
      <c r="BH1452" s="1">
        <f t="shared" si="1111"/>
        <v>0</v>
      </c>
      <c r="BI1452" s="1">
        <f t="shared" si="1092"/>
        <v>0</v>
      </c>
      <c r="BJ1452" s="3">
        <v>1434</v>
      </c>
      <c r="BK1452" s="1">
        <f t="shared" si="1093"/>
        <v>9</v>
      </c>
      <c r="BL1452" s="1">
        <f t="shared" si="1100"/>
        <v>0</v>
      </c>
      <c r="BM1452" s="1">
        <f t="shared" si="1101"/>
        <v>0</v>
      </c>
      <c r="BN1452" s="1">
        <f t="shared" si="1102"/>
        <v>0</v>
      </c>
      <c r="BO1452" s="1">
        <f t="shared" si="1103"/>
        <v>0</v>
      </c>
      <c r="BP1452" s="1">
        <f t="shared" si="1104"/>
        <v>0</v>
      </c>
      <c r="BQ1452" s="1">
        <f t="shared" si="1105"/>
        <v>0</v>
      </c>
      <c r="BR1452" s="1">
        <f t="shared" si="1106"/>
        <v>0</v>
      </c>
      <c r="BS1452" s="1">
        <f t="shared" si="1107"/>
        <v>0</v>
      </c>
      <c r="BT1452" s="1">
        <f t="shared" si="1108"/>
        <v>1</v>
      </c>
      <c r="BU1452" s="1">
        <f t="shared" si="1109"/>
        <v>2</v>
      </c>
      <c r="BW1452" s="1">
        <f t="shared" si="1113"/>
        <v>0</v>
      </c>
      <c r="BX1452" s="1">
        <f t="shared" si="1113"/>
        <v>0</v>
      </c>
      <c r="BY1452" s="1">
        <f t="shared" si="1113"/>
        <v>0</v>
      </c>
      <c r="BZ1452" s="1">
        <f t="shared" si="1113"/>
        <v>0</v>
      </c>
      <c r="CA1452" s="1">
        <f t="shared" si="1113"/>
        <v>0</v>
      </c>
      <c r="CB1452" s="1">
        <f t="shared" si="1113"/>
        <v>0</v>
      </c>
      <c r="CC1452" s="1">
        <f t="shared" si="1112"/>
        <v>0</v>
      </c>
      <c r="CD1452" s="1">
        <f t="shared" si="1112"/>
        <v>0</v>
      </c>
      <c r="CE1452" s="1">
        <f t="shared" si="1112"/>
        <v>50</v>
      </c>
      <c r="CF1452" s="1">
        <f t="shared" si="1112"/>
        <v>100</v>
      </c>
      <c r="CW1452" s="1">
        <v>1434</v>
      </c>
      <c r="CX1452" s="1">
        <f t="shared" si="1094"/>
        <v>1</v>
      </c>
      <c r="CY1452" s="1" t="s">
        <v>37</v>
      </c>
      <c r="CZ1452" s="1">
        <v>1</v>
      </c>
      <c r="DB1452" s="1">
        <f t="shared" si="1110"/>
        <v>9</v>
      </c>
      <c r="DC1452" s="1" t="s">
        <v>43</v>
      </c>
      <c r="DD1452" s="1">
        <f t="shared" si="1095"/>
        <v>10</v>
      </c>
      <c r="DL1452" s="1">
        <v>1434</v>
      </c>
      <c r="DM1452" s="1">
        <f t="shared" si="1096"/>
        <v>6</v>
      </c>
      <c r="DN1452" s="1">
        <f t="shared" si="1097"/>
        <v>0</v>
      </c>
      <c r="DO1452" s="1" t="s">
        <v>37</v>
      </c>
      <c r="DP1452" s="1">
        <v>0</v>
      </c>
    </row>
    <row r="1453" spans="1:120" ht="15">
      <c r="A1453">
        <v>1435</v>
      </c>
      <c r="B1453">
        <v>2</v>
      </c>
      <c r="C1453" s="25">
        <v>4200</v>
      </c>
      <c r="D1453">
        <v>-1</v>
      </c>
      <c r="E1453">
        <v>2</v>
      </c>
      <c r="F1453" t="s">
        <v>74</v>
      </c>
      <c r="G1453">
        <v>3</v>
      </c>
      <c r="H1453"/>
      <c r="I1453"/>
      <c r="J1453" s="1">
        <v>0</v>
      </c>
      <c r="K1453" s="1">
        <v>1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f t="shared" si="1069"/>
        <v>0</v>
      </c>
      <c r="AH1453" s="1">
        <f t="shared" si="1070"/>
        <v>80</v>
      </c>
      <c r="AI1453" s="1">
        <f t="shared" si="1071"/>
        <v>0</v>
      </c>
      <c r="AJ1453" s="1">
        <f t="shared" si="1072"/>
        <v>0</v>
      </c>
      <c r="AK1453" s="1">
        <f t="shared" si="1073"/>
        <v>0</v>
      </c>
      <c r="AL1453" s="1">
        <f t="shared" si="1074"/>
        <v>0</v>
      </c>
      <c r="AM1453" s="1">
        <f t="shared" si="1075"/>
        <v>0</v>
      </c>
      <c r="AN1453" s="1">
        <f t="shared" si="1075"/>
        <v>0</v>
      </c>
      <c r="AO1453" s="1">
        <f t="shared" si="1076"/>
        <v>0</v>
      </c>
      <c r="AP1453" s="1">
        <f t="shared" si="1077"/>
        <v>0</v>
      </c>
      <c r="AQ1453" s="1">
        <f t="shared" si="1078"/>
        <v>0</v>
      </c>
      <c r="AR1453" s="1">
        <f t="shared" si="1079"/>
        <v>0</v>
      </c>
      <c r="AS1453" s="1">
        <f t="shared" si="1080"/>
        <v>0</v>
      </c>
      <c r="AT1453" s="1">
        <f t="shared" si="1081"/>
        <v>0</v>
      </c>
      <c r="AU1453" s="1">
        <f t="shared" si="1082"/>
        <v>0</v>
      </c>
      <c r="AV1453" s="1">
        <f t="shared" si="1083"/>
        <v>0</v>
      </c>
      <c r="AW1453" s="1">
        <f t="shared" si="1084"/>
        <v>0</v>
      </c>
      <c r="AX1453" s="1">
        <f t="shared" si="1085"/>
        <v>0</v>
      </c>
      <c r="AY1453" s="1">
        <f t="shared" si="1086"/>
        <v>0</v>
      </c>
      <c r="AZ1453" s="1">
        <f t="shared" si="1087"/>
        <v>0</v>
      </c>
      <c r="BA1453" s="1">
        <f t="shared" si="1088"/>
        <v>0</v>
      </c>
      <c r="BB1453" s="1">
        <f t="shared" si="1089"/>
        <v>0</v>
      </c>
      <c r="BC1453" s="1">
        <f t="shared" si="1090"/>
        <v>0</v>
      </c>
      <c r="BD1453" s="1">
        <f t="shared" si="1091"/>
        <v>80</v>
      </c>
      <c r="BE1453" s="1" t="str">
        <f t="shared" si="1098"/>
        <v>Barge D</v>
      </c>
      <c r="BF1453" s="1">
        <f t="shared" si="1099"/>
        <v>1</v>
      </c>
      <c r="BG1453" s="3">
        <v>1435</v>
      </c>
      <c r="BH1453" s="1">
        <f t="shared" si="1111"/>
        <v>0</v>
      </c>
      <c r="BI1453" s="1">
        <f t="shared" si="1092"/>
        <v>0</v>
      </c>
      <c r="BJ1453" s="3">
        <v>1435</v>
      </c>
      <c r="BK1453" s="1">
        <f t="shared" si="1093"/>
        <v>2</v>
      </c>
      <c r="BL1453" s="1">
        <f t="shared" si="1100"/>
        <v>0</v>
      </c>
      <c r="BM1453" s="1">
        <f t="shared" si="1101"/>
        <v>1</v>
      </c>
      <c r="BN1453" s="1">
        <f t="shared" si="1102"/>
        <v>2</v>
      </c>
      <c r="BO1453" s="1">
        <f t="shared" si="1103"/>
        <v>3</v>
      </c>
      <c r="BP1453" s="1">
        <f t="shared" si="1104"/>
        <v>4</v>
      </c>
      <c r="BQ1453" s="1">
        <f t="shared" si="1105"/>
        <v>5</v>
      </c>
      <c r="BR1453" s="1">
        <f t="shared" si="1106"/>
        <v>6</v>
      </c>
      <c r="BS1453" s="1">
        <f t="shared" si="1107"/>
        <v>7</v>
      </c>
      <c r="BT1453" s="1">
        <f t="shared" si="1108"/>
        <v>8</v>
      </c>
      <c r="BU1453" s="1">
        <f t="shared" si="1109"/>
        <v>9</v>
      </c>
      <c r="BW1453" s="1">
        <f t="shared" si="1113"/>
        <v>0</v>
      </c>
      <c r="BX1453" s="1">
        <f t="shared" si="1113"/>
        <v>70</v>
      </c>
      <c r="BY1453" s="1">
        <f t="shared" si="1113"/>
        <v>140</v>
      </c>
      <c r="BZ1453" s="1">
        <f t="shared" si="1113"/>
        <v>210</v>
      </c>
      <c r="CA1453" s="1">
        <f t="shared" si="1113"/>
        <v>280</v>
      </c>
      <c r="CB1453" s="1">
        <f t="shared" si="1113"/>
        <v>350</v>
      </c>
      <c r="CC1453" s="1">
        <f t="shared" si="1112"/>
        <v>420</v>
      </c>
      <c r="CD1453" s="1">
        <f t="shared" si="1112"/>
        <v>490</v>
      </c>
      <c r="CE1453" s="1">
        <f t="shared" si="1112"/>
        <v>560</v>
      </c>
      <c r="CF1453" s="1">
        <f t="shared" si="1112"/>
        <v>630</v>
      </c>
      <c r="CW1453" s="1">
        <v>1435</v>
      </c>
      <c r="CX1453" s="1">
        <f t="shared" si="1094"/>
        <v>1</v>
      </c>
      <c r="CY1453" s="1" t="s">
        <v>37</v>
      </c>
      <c r="CZ1453" s="1">
        <v>1</v>
      </c>
      <c r="DB1453" s="1">
        <f t="shared" si="1110"/>
        <v>2</v>
      </c>
      <c r="DC1453" s="1" t="s">
        <v>43</v>
      </c>
      <c r="DD1453" s="1">
        <f t="shared" si="1095"/>
        <v>2</v>
      </c>
      <c r="DL1453" s="1">
        <v>1435</v>
      </c>
      <c r="DM1453" s="1">
        <f t="shared" si="1096"/>
        <v>0</v>
      </c>
      <c r="DN1453" s="1">
        <f t="shared" si="1097"/>
        <v>0</v>
      </c>
      <c r="DO1453" s="1" t="s">
        <v>37</v>
      </c>
      <c r="DP1453" s="1">
        <v>0</v>
      </c>
    </row>
    <row r="1454" spans="1:120" ht="15">
      <c r="A1454">
        <v>1436</v>
      </c>
      <c r="B1454">
        <v>2</v>
      </c>
      <c r="C1454" s="25">
        <v>4200</v>
      </c>
      <c r="D1454">
        <v>-1</v>
      </c>
      <c r="E1454">
        <v>3</v>
      </c>
      <c r="F1454" t="s">
        <v>35</v>
      </c>
      <c r="G1454">
        <v>4</v>
      </c>
      <c r="H1454"/>
      <c r="I1454"/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f t="shared" si="1069"/>
        <v>0</v>
      </c>
      <c r="AH1454" s="1">
        <f t="shared" si="1070"/>
        <v>80</v>
      </c>
      <c r="AI1454" s="1">
        <f t="shared" si="1071"/>
        <v>0</v>
      </c>
      <c r="AJ1454" s="1">
        <f t="shared" si="1072"/>
        <v>0</v>
      </c>
      <c r="AK1454" s="1">
        <f t="shared" si="1073"/>
        <v>0</v>
      </c>
      <c r="AL1454" s="1">
        <f t="shared" si="1074"/>
        <v>0</v>
      </c>
      <c r="AM1454" s="1">
        <f t="shared" si="1075"/>
        <v>0</v>
      </c>
      <c r="AN1454" s="1">
        <f t="shared" si="1075"/>
        <v>0</v>
      </c>
      <c r="AO1454" s="1">
        <f t="shared" si="1076"/>
        <v>0</v>
      </c>
      <c r="AP1454" s="1">
        <f t="shared" si="1077"/>
        <v>0</v>
      </c>
      <c r="AQ1454" s="1">
        <f t="shared" si="1078"/>
        <v>0</v>
      </c>
      <c r="AR1454" s="1">
        <f t="shared" si="1079"/>
        <v>0</v>
      </c>
      <c r="AS1454" s="1">
        <f t="shared" si="1080"/>
        <v>0</v>
      </c>
      <c r="AT1454" s="1">
        <f t="shared" si="1081"/>
        <v>0</v>
      </c>
      <c r="AU1454" s="1">
        <f t="shared" si="1082"/>
        <v>0</v>
      </c>
      <c r="AV1454" s="1">
        <f t="shared" si="1083"/>
        <v>0</v>
      </c>
      <c r="AW1454" s="1">
        <f t="shared" si="1084"/>
        <v>0</v>
      </c>
      <c r="AX1454" s="1">
        <f t="shared" si="1085"/>
        <v>0</v>
      </c>
      <c r="AY1454" s="1">
        <f t="shared" si="1086"/>
        <v>0</v>
      </c>
      <c r="AZ1454" s="1">
        <f t="shared" si="1087"/>
        <v>0</v>
      </c>
      <c r="BA1454" s="1">
        <f t="shared" si="1088"/>
        <v>0</v>
      </c>
      <c r="BB1454" s="1">
        <f t="shared" si="1089"/>
        <v>0</v>
      </c>
      <c r="BC1454" s="1">
        <f t="shared" si="1090"/>
        <v>0</v>
      </c>
      <c r="BD1454" s="1">
        <f t="shared" si="1091"/>
        <v>80</v>
      </c>
      <c r="BE1454" s="1" t="str">
        <f t="shared" si="1098"/>
        <v>Barge D</v>
      </c>
      <c r="BF1454" s="1">
        <f t="shared" si="1099"/>
        <v>1</v>
      </c>
      <c r="BG1454" s="3">
        <v>1436</v>
      </c>
      <c r="BH1454" s="1">
        <f t="shared" si="1111"/>
        <v>0</v>
      </c>
      <c r="BI1454" s="1">
        <f t="shared" si="1092"/>
        <v>0</v>
      </c>
      <c r="BJ1454" s="3">
        <v>1436</v>
      </c>
      <c r="BK1454" s="1">
        <f t="shared" si="1093"/>
        <v>3</v>
      </c>
      <c r="BL1454" s="1">
        <f t="shared" si="1100"/>
        <v>0</v>
      </c>
      <c r="BM1454" s="1">
        <f t="shared" si="1101"/>
        <v>0</v>
      </c>
      <c r="BN1454" s="1">
        <f t="shared" si="1102"/>
        <v>1</v>
      </c>
      <c r="BO1454" s="1">
        <f t="shared" si="1103"/>
        <v>2</v>
      </c>
      <c r="BP1454" s="1">
        <f t="shared" si="1104"/>
        <v>3</v>
      </c>
      <c r="BQ1454" s="1">
        <f t="shared" si="1105"/>
        <v>4</v>
      </c>
      <c r="BR1454" s="1">
        <f t="shared" si="1106"/>
        <v>5</v>
      </c>
      <c r="BS1454" s="1">
        <f t="shared" si="1107"/>
        <v>6</v>
      </c>
      <c r="BT1454" s="1">
        <f t="shared" si="1108"/>
        <v>7</v>
      </c>
      <c r="BU1454" s="1">
        <f t="shared" si="1109"/>
        <v>8</v>
      </c>
      <c r="BW1454" s="1">
        <f t="shared" si="1113"/>
        <v>0</v>
      </c>
      <c r="BX1454" s="1">
        <f t="shared" si="1113"/>
        <v>0</v>
      </c>
      <c r="BY1454" s="1">
        <f t="shared" si="1113"/>
        <v>70</v>
      </c>
      <c r="BZ1454" s="1">
        <f t="shared" si="1113"/>
        <v>140</v>
      </c>
      <c r="CA1454" s="1">
        <f t="shared" si="1113"/>
        <v>210</v>
      </c>
      <c r="CB1454" s="1">
        <f t="shared" si="1113"/>
        <v>280</v>
      </c>
      <c r="CC1454" s="1">
        <f t="shared" si="1112"/>
        <v>350</v>
      </c>
      <c r="CD1454" s="1">
        <f t="shared" si="1112"/>
        <v>420</v>
      </c>
      <c r="CE1454" s="1">
        <f t="shared" si="1112"/>
        <v>490</v>
      </c>
      <c r="CF1454" s="1">
        <f t="shared" si="1112"/>
        <v>560</v>
      </c>
      <c r="CW1454" s="1">
        <v>1436</v>
      </c>
      <c r="CX1454" s="1">
        <f t="shared" si="1094"/>
        <v>1</v>
      </c>
      <c r="CY1454" s="1" t="s">
        <v>37</v>
      </c>
      <c r="CZ1454" s="1">
        <v>1</v>
      </c>
      <c r="DB1454" s="1">
        <f t="shared" si="1110"/>
        <v>2</v>
      </c>
      <c r="DC1454" s="1" t="s">
        <v>43</v>
      </c>
      <c r="DD1454" s="1">
        <f t="shared" si="1095"/>
        <v>3</v>
      </c>
      <c r="DL1454" s="1">
        <v>1436</v>
      </c>
      <c r="DM1454" s="1">
        <f t="shared" si="1096"/>
        <v>0</v>
      </c>
      <c r="DN1454" s="1">
        <f t="shared" si="1097"/>
        <v>0</v>
      </c>
      <c r="DO1454" s="1" t="s">
        <v>37</v>
      </c>
      <c r="DP1454" s="1">
        <v>0</v>
      </c>
    </row>
    <row r="1455" spans="1:120" ht="15">
      <c r="A1455">
        <v>1437</v>
      </c>
      <c r="B1455">
        <v>2</v>
      </c>
      <c r="C1455" s="25">
        <v>4200</v>
      </c>
      <c r="D1455">
        <v>0</v>
      </c>
      <c r="E1455">
        <v>3</v>
      </c>
      <c r="F1455" t="s">
        <v>73</v>
      </c>
      <c r="G1455">
        <v>3</v>
      </c>
      <c r="H1455"/>
      <c r="I1455"/>
      <c r="J1455" s="1">
        <v>0</v>
      </c>
      <c r="K1455" s="1">
        <v>0</v>
      </c>
      <c r="L1455" s="1">
        <v>0</v>
      </c>
      <c r="M1455" s="1">
        <v>0</v>
      </c>
      <c r="N1455" s="1">
        <v>1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f t="shared" si="1069"/>
        <v>0</v>
      </c>
      <c r="AH1455" s="1">
        <f t="shared" si="1070"/>
        <v>0</v>
      </c>
      <c r="AI1455" s="1">
        <f t="shared" si="1071"/>
        <v>0</v>
      </c>
      <c r="AJ1455" s="1">
        <f t="shared" si="1072"/>
        <v>0</v>
      </c>
      <c r="AK1455" s="1">
        <f t="shared" si="1073"/>
        <v>80</v>
      </c>
      <c r="AL1455" s="1">
        <f t="shared" si="1074"/>
        <v>0</v>
      </c>
      <c r="AM1455" s="1">
        <f t="shared" si="1075"/>
        <v>0</v>
      </c>
      <c r="AN1455" s="1">
        <f t="shared" si="1075"/>
        <v>0</v>
      </c>
      <c r="AO1455" s="1">
        <f t="shared" si="1076"/>
        <v>0</v>
      </c>
      <c r="AP1455" s="1">
        <f t="shared" si="1077"/>
        <v>0</v>
      </c>
      <c r="AQ1455" s="1">
        <f t="shared" si="1078"/>
        <v>0</v>
      </c>
      <c r="AR1455" s="1">
        <f t="shared" si="1079"/>
        <v>0</v>
      </c>
      <c r="AS1455" s="1">
        <f t="shared" si="1080"/>
        <v>0</v>
      </c>
      <c r="AT1455" s="1">
        <f t="shared" si="1081"/>
        <v>0</v>
      </c>
      <c r="AU1455" s="1">
        <f t="shared" si="1082"/>
        <v>0</v>
      </c>
      <c r="AV1455" s="1">
        <f t="shared" si="1083"/>
        <v>0</v>
      </c>
      <c r="AW1455" s="1">
        <f t="shared" si="1084"/>
        <v>0</v>
      </c>
      <c r="AX1455" s="1">
        <f t="shared" si="1085"/>
        <v>0</v>
      </c>
      <c r="AY1455" s="1">
        <f t="shared" si="1086"/>
        <v>0</v>
      </c>
      <c r="AZ1455" s="1">
        <f t="shared" si="1087"/>
        <v>0</v>
      </c>
      <c r="BA1455" s="1">
        <f t="shared" si="1088"/>
        <v>0</v>
      </c>
      <c r="BB1455" s="1">
        <f t="shared" si="1089"/>
        <v>0</v>
      </c>
      <c r="BC1455" s="1">
        <f t="shared" si="1090"/>
        <v>0</v>
      </c>
      <c r="BD1455" s="1">
        <f t="shared" si="1091"/>
        <v>80</v>
      </c>
      <c r="BE1455" s="1" t="str">
        <f t="shared" si="1098"/>
        <v>Barge A</v>
      </c>
      <c r="BF1455" s="1">
        <f t="shared" si="1099"/>
        <v>2</v>
      </c>
      <c r="BG1455" s="3">
        <v>1437</v>
      </c>
      <c r="BH1455" s="1">
        <f t="shared" si="1111"/>
        <v>0</v>
      </c>
      <c r="BI1455" s="1">
        <f t="shared" si="1092"/>
        <v>0</v>
      </c>
      <c r="BJ1455" s="3">
        <v>1437</v>
      </c>
      <c r="BK1455" s="1">
        <f t="shared" si="1093"/>
        <v>3</v>
      </c>
      <c r="BL1455" s="1">
        <f t="shared" si="1100"/>
        <v>0</v>
      </c>
      <c r="BM1455" s="1">
        <f t="shared" si="1101"/>
        <v>0</v>
      </c>
      <c r="BN1455" s="1">
        <f t="shared" si="1102"/>
        <v>1</v>
      </c>
      <c r="BO1455" s="1">
        <f t="shared" si="1103"/>
        <v>2</v>
      </c>
      <c r="BP1455" s="1">
        <f t="shared" si="1104"/>
        <v>3</v>
      </c>
      <c r="BQ1455" s="1">
        <f t="shared" si="1105"/>
        <v>4</v>
      </c>
      <c r="BR1455" s="1">
        <f t="shared" si="1106"/>
        <v>5</v>
      </c>
      <c r="BS1455" s="1">
        <f t="shared" si="1107"/>
        <v>6</v>
      </c>
      <c r="BT1455" s="1">
        <f t="shared" si="1108"/>
        <v>7</v>
      </c>
      <c r="BU1455" s="1">
        <f t="shared" si="1109"/>
        <v>8</v>
      </c>
      <c r="BW1455" s="1">
        <f t="shared" si="1113"/>
        <v>0</v>
      </c>
      <c r="BX1455" s="1">
        <f t="shared" si="1113"/>
        <v>0</v>
      </c>
      <c r="BY1455" s="1">
        <f t="shared" si="1113"/>
        <v>70</v>
      </c>
      <c r="BZ1455" s="1">
        <f t="shared" si="1113"/>
        <v>140</v>
      </c>
      <c r="CA1455" s="1">
        <f t="shared" si="1113"/>
        <v>210</v>
      </c>
      <c r="CB1455" s="1">
        <f t="shared" si="1113"/>
        <v>280</v>
      </c>
      <c r="CC1455" s="1">
        <f t="shared" si="1112"/>
        <v>350</v>
      </c>
      <c r="CD1455" s="1">
        <f t="shared" si="1112"/>
        <v>420</v>
      </c>
      <c r="CE1455" s="1">
        <f t="shared" si="1112"/>
        <v>490</v>
      </c>
      <c r="CF1455" s="1">
        <f t="shared" si="1112"/>
        <v>560</v>
      </c>
      <c r="CW1455" s="1">
        <v>1437</v>
      </c>
      <c r="CX1455" s="1">
        <f t="shared" si="1094"/>
        <v>1</v>
      </c>
      <c r="CY1455" s="1" t="s">
        <v>37</v>
      </c>
      <c r="CZ1455" s="1">
        <v>1</v>
      </c>
      <c r="DB1455" s="1">
        <f t="shared" si="1110"/>
        <v>3</v>
      </c>
      <c r="DC1455" s="1" t="s">
        <v>43</v>
      </c>
      <c r="DD1455" s="1">
        <f t="shared" si="1095"/>
        <v>3</v>
      </c>
      <c r="DL1455" s="1">
        <v>1437</v>
      </c>
      <c r="DM1455" s="1">
        <f t="shared" si="1096"/>
        <v>1</v>
      </c>
      <c r="DN1455" s="1">
        <f t="shared" si="1097"/>
        <v>0</v>
      </c>
      <c r="DO1455" s="1" t="s">
        <v>37</v>
      </c>
      <c r="DP1455" s="1">
        <v>0</v>
      </c>
    </row>
    <row r="1456" spans="1:120" ht="15">
      <c r="A1456">
        <v>1438</v>
      </c>
      <c r="B1456">
        <v>2</v>
      </c>
      <c r="C1456" s="25">
        <v>4200</v>
      </c>
      <c r="D1456">
        <v>0</v>
      </c>
      <c r="E1456">
        <v>3</v>
      </c>
      <c r="F1456" t="s">
        <v>73</v>
      </c>
      <c r="G1456">
        <v>2</v>
      </c>
      <c r="H1456"/>
      <c r="I1456"/>
      <c r="J1456" s="1">
        <v>0</v>
      </c>
      <c r="K1456" s="1">
        <v>1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f t="shared" si="1069"/>
        <v>0</v>
      </c>
      <c r="AH1456" s="1">
        <f t="shared" si="1070"/>
        <v>80</v>
      </c>
      <c r="AI1456" s="1">
        <f t="shared" si="1071"/>
        <v>0</v>
      </c>
      <c r="AJ1456" s="1">
        <f t="shared" si="1072"/>
        <v>0</v>
      </c>
      <c r="AK1456" s="1">
        <f t="shared" si="1073"/>
        <v>0</v>
      </c>
      <c r="AL1456" s="1">
        <f t="shared" si="1074"/>
        <v>0</v>
      </c>
      <c r="AM1456" s="1">
        <f t="shared" si="1075"/>
        <v>0</v>
      </c>
      <c r="AN1456" s="1">
        <f t="shared" si="1075"/>
        <v>0</v>
      </c>
      <c r="AO1456" s="1">
        <f t="shared" si="1076"/>
        <v>0</v>
      </c>
      <c r="AP1456" s="1">
        <f t="shared" si="1077"/>
        <v>0</v>
      </c>
      <c r="AQ1456" s="1">
        <f t="shared" si="1078"/>
        <v>0</v>
      </c>
      <c r="AR1456" s="1">
        <f t="shared" si="1079"/>
        <v>0</v>
      </c>
      <c r="AS1456" s="1">
        <f t="shared" si="1080"/>
        <v>0</v>
      </c>
      <c r="AT1456" s="1">
        <f t="shared" si="1081"/>
        <v>0</v>
      </c>
      <c r="AU1456" s="1">
        <f t="shared" si="1082"/>
        <v>0</v>
      </c>
      <c r="AV1456" s="1">
        <f t="shared" si="1083"/>
        <v>0</v>
      </c>
      <c r="AW1456" s="1">
        <f t="shared" si="1084"/>
        <v>0</v>
      </c>
      <c r="AX1456" s="1">
        <f t="shared" si="1085"/>
        <v>0</v>
      </c>
      <c r="AY1456" s="1">
        <f t="shared" si="1086"/>
        <v>0</v>
      </c>
      <c r="AZ1456" s="1">
        <f t="shared" si="1087"/>
        <v>0</v>
      </c>
      <c r="BA1456" s="1">
        <f t="shared" si="1088"/>
        <v>0</v>
      </c>
      <c r="BB1456" s="1">
        <f t="shared" si="1089"/>
        <v>0</v>
      </c>
      <c r="BC1456" s="1">
        <f t="shared" si="1090"/>
        <v>0</v>
      </c>
      <c r="BD1456" s="1">
        <f t="shared" si="1091"/>
        <v>80</v>
      </c>
      <c r="BE1456" s="1" t="str">
        <f t="shared" si="1098"/>
        <v>Barge D</v>
      </c>
      <c r="BF1456" s="1">
        <f t="shared" si="1099"/>
        <v>1</v>
      </c>
      <c r="BG1456" s="3">
        <v>1438</v>
      </c>
      <c r="BH1456" s="1">
        <f t="shared" si="1111"/>
        <v>0</v>
      </c>
      <c r="BI1456" s="1">
        <f t="shared" si="1092"/>
        <v>0</v>
      </c>
      <c r="BJ1456" s="3">
        <v>1438</v>
      </c>
      <c r="BK1456" s="1">
        <f t="shared" si="1093"/>
        <v>2</v>
      </c>
      <c r="BL1456" s="1">
        <f t="shared" si="1100"/>
        <v>0</v>
      </c>
      <c r="BM1456" s="1">
        <f t="shared" si="1101"/>
        <v>1</v>
      </c>
      <c r="BN1456" s="1">
        <f t="shared" si="1102"/>
        <v>2</v>
      </c>
      <c r="BO1456" s="1">
        <f t="shared" si="1103"/>
        <v>3</v>
      </c>
      <c r="BP1456" s="1">
        <f t="shared" si="1104"/>
        <v>4</v>
      </c>
      <c r="BQ1456" s="1">
        <f t="shared" si="1105"/>
        <v>5</v>
      </c>
      <c r="BR1456" s="1">
        <f t="shared" si="1106"/>
        <v>6</v>
      </c>
      <c r="BS1456" s="1">
        <f t="shared" si="1107"/>
        <v>7</v>
      </c>
      <c r="BT1456" s="1">
        <f t="shared" si="1108"/>
        <v>8</v>
      </c>
      <c r="BU1456" s="1">
        <f t="shared" si="1109"/>
        <v>9</v>
      </c>
      <c r="BW1456" s="1">
        <f t="shared" si="1113"/>
        <v>0</v>
      </c>
      <c r="BX1456" s="1">
        <f t="shared" si="1113"/>
        <v>70</v>
      </c>
      <c r="BY1456" s="1">
        <f t="shared" si="1113"/>
        <v>140</v>
      </c>
      <c r="BZ1456" s="1">
        <f t="shared" si="1113"/>
        <v>210</v>
      </c>
      <c r="CA1456" s="1">
        <f t="shared" si="1113"/>
        <v>280</v>
      </c>
      <c r="CB1456" s="1">
        <f t="shared" si="1113"/>
        <v>350</v>
      </c>
      <c r="CC1456" s="1">
        <f t="shared" si="1112"/>
        <v>420</v>
      </c>
      <c r="CD1456" s="1">
        <f t="shared" si="1112"/>
        <v>490</v>
      </c>
      <c r="CE1456" s="1">
        <f t="shared" si="1112"/>
        <v>560</v>
      </c>
      <c r="CF1456" s="1">
        <f t="shared" si="1112"/>
        <v>630</v>
      </c>
      <c r="CW1456" s="1">
        <v>1438</v>
      </c>
      <c r="CX1456" s="1">
        <f t="shared" si="1094"/>
        <v>1</v>
      </c>
      <c r="CY1456" s="1" t="s">
        <v>37</v>
      </c>
      <c r="CZ1456" s="1">
        <v>1</v>
      </c>
      <c r="DB1456" s="1">
        <f t="shared" si="1110"/>
        <v>2</v>
      </c>
      <c r="DC1456" s="1" t="s">
        <v>43</v>
      </c>
      <c r="DD1456" s="1">
        <f t="shared" si="1095"/>
        <v>3</v>
      </c>
      <c r="DL1456" s="1">
        <v>1438</v>
      </c>
      <c r="DM1456" s="1">
        <f t="shared" si="1096"/>
        <v>1</v>
      </c>
      <c r="DN1456" s="1">
        <f t="shared" si="1097"/>
        <v>0</v>
      </c>
      <c r="DO1456" s="1" t="s">
        <v>37</v>
      </c>
      <c r="DP1456" s="1">
        <v>0</v>
      </c>
    </row>
    <row r="1457" spans="1:120" ht="15">
      <c r="A1457">
        <v>1439</v>
      </c>
      <c r="B1457">
        <v>2</v>
      </c>
      <c r="C1457" s="25">
        <v>21389</v>
      </c>
      <c r="D1457">
        <v>-1</v>
      </c>
      <c r="E1457">
        <v>2</v>
      </c>
      <c r="F1457" t="s">
        <v>35</v>
      </c>
      <c r="G1457">
        <v>3</v>
      </c>
      <c r="H1457"/>
      <c r="I1457"/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f t="shared" si="1069"/>
        <v>0</v>
      </c>
      <c r="AH1457" s="1">
        <f t="shared" si="1070"/>
        <v>0</v>
      </c>
      <c r="AI1457" s="1">
        <f t="shared" si="1071"/>
        <v>80</v>
      </c>
      <c r="AJ1457" s="1">
        <f t="shared" si="1072"/>
        <v>0</v>
      </c>
      <c r="AK1457" s="1">
        <f t="shared" si="1073"/>
        <v>0</v>
      </c>
      <c r="AL1457" s="1">
        <f t="shared" si="1074"/>
        <v>0</v>
      </c>
      <c r="AM1457" s="1">
        <f t="shared" si="1075"/>
        <v>0</v>
      </c>
      <c r="AN1457" s="1">
        <f t="shared" si="1075"/>
        <v>0</v>
      </c>
      <c r="AO1457" s="1">
        <f t="shared" si="1076"/>
        <v>0</v>
      </c>
      <c r="AP1457" s="1">
        <f t="shared" si="1077"/>
        <v>0</v>
      </c>
      <c r="AQ1457" s="1">
        <f t="shared" si="1078"/>
        <v>0</v>
      </c>
      <c r="AR1457" s="1">
        <f t="shared" si="1079"/>
        <v>0</v>
      </c>
      <c r="AS1457" s="1">
        <f t="shared" si="1080"/>
        <v>0</v>
      </c>
      <c r="AT1457" s="1">
        <f t="shared" si="1081"/>
        <v>0</v>
      </c>
      <c r="AU1457" s="1">
        <f t="shared" si="1082"/>
        <v>0</v>
      </c>
      <c r="AV1457" s="1">
        <f t="shared" si="1083"/>
        <v>0</v>
      </c>
      <c r="AW1457" s="1">
        <f t="shared" si="1084"/>
        <v>0</v>
      </c>
      <c r="AX1457" s="1">
        <f t="shared" si="1085"/>
        <v>0</v>
      </c>
      <c r="AY1457" s="1">
        <f t="shared" si="1086"/>
        <v>0</v>
      </c>
      <c r="AZ1457" s="1">
        <f t="shared" si="1087"/>
        <v>0</v>
      </c>
      <c r="BA1457" s="1">
        <f t="shared" si="1088"/>
        <v>0</v>
      </c>
      <c r="BB1457" s="1">
        <f t="shared" si="1089"/>
        <v>0</v>
      </c>
      <c r="BC1457" s="1">
        <f t="shared" si="1090"/>
        <v>0</v>
      </c>
      <c r="BD1457" s="1">
        <f t="shared" si="1091"/>
        <v>80</v>
      </c>
      <c r="BE1457" s="1" t="str">
        <f t="shared" si="1098"/>
        <v>Barge E</v>
      </c>
      <c r="BF1457" s="1">
        <f t="shared" si="1099"/>
        <v>1</v>
      </c>
      <c r="BG1457" s="3">
        <v>1439</v>
      </c>
      <c r="BH1457" s="1">
        <f t="shared" si="1111"/>
        <v>0</v>
      </c>
      <c r="BI1457" s="1">
        <f t="shared" si="1092"/>
        <v>0</v>
      </c>
      <c r="BJ1457" s="3">
        <v>1439</v>
      </c>
      <c r="BK1457" s="1">
        <f t="shared" si="1093"/>
        <v>2</v>
      </c>
      <c r="BL1457" s="1">
        <f t="shared" si="1100"/>
        <v>0</v>
      </c>
      <c r="BM1457" s="1">
        <f t="shared" si="1101"/>
        <v>1</v>
      </c>
      <c r="BN1457" s="1">
        <f t="shared" si="1102"/>
        <v>2</v>
      </c>
      <c r="BO1457" s="1">
        <f t="shared" si="1103"/>
        <v>3</v>
      </c>
      <c r="BP1457" s="1">
        <f t="shared" si="1104"/>
        <v>4</v>
      </c>
      <c r="BQ1457" s="1">
        <f t="shared" si="1105"/>
        <v>5</v>
      </c>
      <c r="BR1457" s="1">
        <f t="shared" si="1106"/>
        <v>6</v>
      </c>
      <c r="BS1457" s="1">
        <f t="shared" si="1107"/>
        <v>7</v>
      </c>
      <c r="BT1457" s="1">
        <f t="shared" si="1108"/>
        <v>8</v>
      </c>
      <c r="BU1457" s="1">
        <f t="shared" si="1109"/>
        <v>9</v>
      </c>
      <c r="BW1457" s="1">
        <f t="shared" si="1113"/>
        <v>0</v>
      </c>
      <c r="BX1457" s="1">
        <f t="shared" si="1113"/>
        <v>70</v>
      </c>
      <c r="BY1457" s="1">
        <f t="shared" si="1113"/>
        <v>140</v>
      </c>
      <c r="BZ1457" s="1">
        <f t="shared" si="1113"/>
        <v>210</v>
      </c>
      <c r="CA1457" s="1">
        <f t="shared" si="1113"/>
        <v>280</v>
      </c>
      <c r="CB1457" s="1">
        <f t="shared" si="1113"/>
        <v>350</v>
      </c>
      <c r="CC1457" s="1">
        <f t="shared" si="1112"/>
        <v>420</v>
      </c>
      <c r="CD1457" s="1">
        <f t="shared" si="1112"/>
        <v>490</v>
      </c>
      <c r="CE1457" s="1">
        <f t="shared" si="1112"/>
        <v>560</v>
      </c>
      <c r="CF1457" s="1">
        <f t="shared" si="1112"/>
        <v>630</v>
      </c>
      <c r="CW1457" s="1">
        <v>1439</v>
      </c>
      <c r="CX1457" s="1">
        <f t="shared" si="1094"/>
        <v>1</v>
      </c>
      <c r="CY1457" s="1" t="s">
        <v>37</v>
      </c>
      <c r="CZ1457" s="1">
        <v>1</v>
      </c>
      <c r="DB1457" s="1">
        <f t="shared" si="1110"/>
        <v>2</v>
      </c>
      <c r="DC1457" s="1" t="s">
        <v>43</v>
      </c>
      <c r="DD1457" s="1">
        <f t="shared" si="1095"/>
        <v>2</v>
      </c>
      <c r="DL1457" s="1">
        <v>1439</v>
      </c>
      <c r="DM1457" s="1">
        <f t="shared" si="1096"/>
        <v>0</v>
      </c>
      <c r="DN1457" s="1">
        <f t="shared" si="1097"/>
        <v>0</v>
      </c>
      <c r="DO1457" s="1" t="s">
        <v>37</v>
      </c>
      <c r="DP1457" s="1">
        <v>0</v>
      </c>
    </row>
    <row r="1458" spans="1:120" ht="15">
      <c r="A1458">
        <v>1440</v>
      </c>
      <c r="B1458">
        <v>2</v>
      </c>
      <c r="C1458" s="25">
        <v>21389</v>
      </c>
      <c r="D1458">
        <v>3</v>
      </c>
      <c r="E1458">
        <v>7</v>
      </c>
      <c r="F1458" t="s">
        <v>74</v>
      </c>
      <c r="G1458">
        <v>4</v>
      </c>
      <c r="H1458"/>
      <c r="I1458"/>
      <c r="J1458" s="1">
        <v>0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1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f t="shared" si="1069"/>
        <v>0</v>
      </c>
      <c r="AH1458" s="1">
        <f t="shared" si="1070"/>
        <v>0</v>
      </c>
      <c r="AI1458" s="1">
        <f t="shared" si="1071"/>
        <v>0</v>
      </c>
      <c r="AJ1458" s="1">
        <f t="shared" si="1072"/>
        <v>0</v>
      </c>
      <c r="AK1458" s="1">
        <f t="shared" si="1073"/>
        <v>0</v>
      </c>
      <c r="AL1458" s="1">
        <f t="shared" si="1074"/>
        <v>0</v>
      </c>
      <c r="AM1458" s="1">
        <f t="shared" si="1075"/>
        <v>0</v>
      </c>
      <c r="AN1458" s="1">
        <f t="shared" si="1075"/>
        <v>0</v>
      </c>
      <c r="AO1458" s="1">
        <f t="shared" si="1076"/>
        <v>0</v>
      </c>
      <c r="AP1458" s="1">
        <f t="shared" si="1077"/>
        <v>0</v>
      </c>
      <c r="AQ1458" s="1">
        <f t="shared" si="1078"/>
        <v>0</v>
      </c>
      <c r="AR1458" s="1">
        <f t="shared" si="1079"/>
        <v>0</v>
      </c>
      <c r="AS1458" s="1">
        <f t="shared" si="1080"/>
        <v>0</v>
      </c>
      <c r="AT1458" s="1">
        <f t="shared" si="1081"/>
        <v>0</v>
      </c>
      <c r="AU1458" s="1">
        <f t="shared" si="1082"/>
        <v>0</v>
      </c>
      <c r="AV1458" s="1">
        <f t="shared" si="1083"/>
        <v>80</v>
      </c>
      <c r="AW1458" s="1">
        <f t="shared" si="1084"/>
        <v>0</v>
      </c>
      <c r="AX1458" s="1">
        <f t="shared" si="1085"/>
        <v>0</v>
      </c>
      <c r="AY1458" s="1">
        <f t="shared" si="1086"/>
        <v>0</v>
      </c>
      <c r="AZ1458" s="1">
        <f t="shared" si="1087"/>
        <v>0</v>
      </c>
      <c r="BA1458" s="1">
        <f t="shared" si="1088"/>
        <v>0</v>
      </c>
      <c r="BB1458" s="1">
        <f t="shared" si="1089"/>
        <v>0</v>
      </c>
      <c r="BC1458" s="1">
        <f t="shared" si="1090"/>
        <v>0</v>
      </c>
      <c r="BD1458" s="1">
        <f t="shared" si="1091"/>
        <v>80</v>
      </c>
      <c r="BE1458" s="1" t="str">
        <f t="shared" si="1098"/>
        <v>Barge D</v>
      </c>
      <c r="BF1458" s="1">
        <f t="shared" si="1099"/>
        <v>6</v>
      </c>
      <c r="BG1458" s="3">
        <v>1440</v>
      </c>
      <c r="BH1458" s="1">
        <f t="shared" si="1111"/>
        <v>0</v>
      </c>
      <c r="BI1458" s="1">
        <f t="shared" si="1092"/>
        <v>0</v>
      </c>
      <c r="BJ1458" s="3">
        <v>1440</v>
      </c>
      <c r="BK1458" s="1">
        <f t="shared" si="1093"/>
        <v>7</v>
      </c>
      <c r="BL1458" s="1">
        <f t="shared" si="1100"/>
        <v>0</v>
      </c>
      <c r="BM1458" s="1">
        <f t="shared" si="1101"/>
        <v>0</v>
      </c>
      <c r="BN1458" s="1">
        <f t="shared" si="1102"/>
        <v>0</v>
      </c>
      <c r="BO1458" s="1">
        <f t="shared" si="1103"/>
        <v>0</v>
      </c>
      <c r="BP1458" s="1">
        <f t="shared" si="1104"/>
        <v>0</v>
      </c>
      <c r="BQ1458" s="1">
        <f t="shared" si="1105"/>
        <v>0</v>
      </c>
      <c r="BR1458" s="1">
        <f t="shared" si="1106"/>
        <v>1</v>
      </c>
      <c r="BS1458" s="1">
        <f t="shared" si="1107"/>
        <v>2</v>
      </c>
      <c r="BT1458" s="1">
        <f t="shared" si="1108"/>
        <v>3</v>
      </c>
      <c r="BU1458" s="1">
        <f t="shared" si="1109"/>
        <v>4</v>
      </c>
      <c r="BW1458" s="1">
        <f t="shared" si="1113"/>
        <v>0</v>
      </c>
      <c r="BX1458" s="1">
        <f t="shared" si="1113"/>
        <v>0</v>
      </c>
      <c r="BY1458" s="1">
        <f t="shared" si="1113"/>
        <v>0</v>
      </c>
      <c r="BZ1458" s="1">
        <f t="shared" si="1113"/>
        <v>0</v>
      </c>
      <c r="CA1458" s="1">
        <f t="shared" si="1113"/>
        <v>0</v>
      </c>
      <c r="CB1458" s="1">
        <f t="shared" si="1113"/>
        <v>0</v>
      </c>
      <c r="CC1458" s="1">
        <f t="shared" si="1112"/>
        <v>70</v>
      </c>
      <c r="CD1458" s="1">
        <f t="shared" si="1112"/>
        <v>140</v>
      </c>
      <c r="CE1458" s="1">
        <f t="shared" si="1112"/>
        <v>210</v>
      </c>
      <c r="CF1458" s="1">
        <f t="shared" si="1112"/>
        <v>280</v>
      </c>
      <c r="CW1458" s="1">
        <v>1440</v>
      </c>
      <c r="CX1458" s="1">
        <f t="shared" si="1094"/>
        <v>1</v>
      </c>
      <c r="CY1458" s="1" t="s">
        <v>37</v>
      </c>
      <c r="CZ1458" s="1">
        <v>1</v>
      </c>
      <c r="DB1458" s="1">
        <f t="shared" si="1110"/>
        <v>7</v>
      </c>
      <c r="DC1458" s="1" t="s">
        <v>43</v>
      </c>
      <c r="DD1458" s="1">
        <f t="shared" si="1095"/>
        <v>7</v>
      </c>
      <c r="DL1458" s="1">
        <v>1440</v>
      </c>
      <c r="DM1458" s="1">
        <f t="shared" si="1096"/>
        <v>4</v>
      </c>
      <c r="DN1458" s="1">
        <f t="shared" si="1097"/>
        <v>0</v>
      </c>
      <c r="DO1458" s="1" t="s">
        <v>37</v>
      </c>
      <c r="DP1458" s="1">
        <v>0</v>
      </c>
    </row>
    <row r="1459" spans="1:120" ht="15">
      <c r="A1459">
        <v>1441</v>
      </c>
      <c r="B1459">
        <v>1</v>
      </c>
      <c r="C1459" s="25">
        <v>7300</v>
      </c>
      <c r="D1459">
        <v>-1</v>
      </c>
      <c r="E1459">
        <v>3</v>
      </c>
      <c r="F1459" t="s">
        <v>73</v>
      </c>
      <c r="G1459">
        <v>3</v>
      </c>
      <c r="H1459"/>
      <c r="I1459"/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f t="shared" si="1069"/>
        <v>0</v>
      </c>
      <c r="AH1459" s="1">
        <f t="shared" si="1070"/>
        <v>0</v>
      </c>
      <c r="AI1459" s="1">
        <f t="shared" si="1071"/>
        <v>40</v>
      </c>
      <c r="AJ1459" s="1">
        <f t="shared" si="1072"/>
        <v>0</v>
      </c>
      <c r="AK1459" s="1">
        <f t="shared" si="1073"/>
        <v>0</v>
      </c>
      <c r="AL1459" s="1">
        <f t="shared" si="1074"/>
        <v>0</v>
      </c>
      <c r="AM1459" s="1">
        <f t="shared" si="1075"/>
        <v>0</v>
      </c>
      <c r="AN1459" s="1">
        <f t="shared" si="1075"/>
        <v>0</v>
      </c>
      <c r="AO1459" s="1">
        <f t="shared" si="1076"/>
        <v>0</v>
      </c>
      <c r="AP1459" s="1">
        <f t="shared" si="1077"/>
        <v>0</v>
      </c>
      <c r="AQ1459" s="1">
        <f t="shared" si="1078"/>
        <v>0</v>
      </c>
      <c r="AR1459" s="1">
        <f t="shared" si="1079"/>
        <v>0</v>
      </c>
      <c r="AS1459" s="1">
        <f t="shared" si="1080"/>
        <v>0</v>
      </c>
      <c r="AT1459" s="1">
        <f t="shared" si="1081"/>
        <v>0</v>
      </c>
      <c r="AU1459" s="1">
        <f t="shared" si="1082"/>
        <v>0</v>
      </c>
      <c r="AV1459" s="1">
        <f t="shared" si="1083"/>
        <v>0</v>
      </c>
      <c r="AW1459" s="1">
        <f t="shared" si="1084"/>
        <v>0</v>
      </c>
      <c r="AX1459" s="1">
        <f t="shared" si="1085"/>
        <v>0</v>
      </c>
      <c r="AY1459" s="1">
        <f t="shared" si="1086"/>
        <v>0</v>
      </c>
      <c r="AZ1459" s="1">
        <f t="shared" si="1087"/>
        <v>0</v>
      </c>
      <c r="BA1459" s="1">
        <f t="shared" si="1088"/>
        <v>0</v>
      </c>
      <c r="BB1459" s="1">
        <f t="shared" si="1089"/>
        <v>0</v>
      </c>
      <c r="BC1459" s="1">
        <f t="shared" si="1090"/>
        <v>0</v>
      </c>
      <c r="BD1459" s="1">
        <f t="shared" si="1091"/>
        <v>40</v>
      </c>
      <c r="BE1459" s="1" t="str">
        <f t="shared" si="1098"/>
        <v>Barge E</v>
      </c>
      <c r="BF1459" s="1">
        <f t="shared" si="1099"/>
        <v>1</v>
      </c>
      <c r="BG1459" s="3">
        <v>1441</v>
      </c>
      <c r="BH1459" s="1">
        <f t="shared" si="1111"/>
        <v>0</v>
      </c>
      <c r="BI1459" s="1">
        <f t="shared" si="1092"/>
        <v>0</v>
      </c>
      <c r="BJ1459" s="3">
        <v>1441</v>
      </c>
      <c r="BK1459" s="1">
        <f t="shared" si="1093"/>
        <v>2</v>
      </c>
      <c r="BL1459" s="1">
        <f t="shared" si="1100"/>
        <v>0</v>
      </c>
      <c r="BM1459" s="1">
        <f t="shared" si="1101"/>
        <v>1</v>
      </c>
      <c r="BN1459" s="1">
        <f t="shared" si="1102"/>
        <v>2</v>
      </c>
      <c r="BO1459" s="1">
        <f t="shared" si="1103"/>
        <v>3</v>
      </c>
      <c r="BP1459" s="1">
        <f t="shared" si="1104"/>
        <v>4</v>
      </c>
      <c r="BQ1459" s="1">
        <f t="shared" si="1105"/>
        <v>5</v>
      </c>
      <c r="BR1459" s="1">
        <f t="shared" si="1106"/>
        <v>6</v>
      </c>
      <c r="BS1459" s="1">
        <f t="shared" si="1107"/>
        <v>7</v>
      </c>
      <c r="BT1459" s="1">
        <f t="shared" si="1108"/>
        <v>8</v>
      </c>
      <c r="BU1459" s="1">
        <f t="shared" si="1109"/>
        <v>9</v>
      </c>
      <c r="BW1459" s="1">
        <f t="shared" si="1113"/>
        <v>0</v>
      </c>
      <c r="BX1459" s="1">
        <f t="shared" si="1113"/>
        <v>50</v>
      </c>
      <c r="BY1459" s="1">
        <f t="shared" si="1113"/>
        <v>100</v>
      </c>
      <c r="BZ1459" s="1">
        <f t="shared" si="1113"/>
        <v>150</v>
      </c>
      <c r="CA1459" s="1">
        <f t="shared" si="1113"/>
        <v>200</v>
      </c>
      <c r="CB1459" s="1">
        <f t="shared" si="1113"/>
        <v>250</v>
      </c>
      <c r="CC1459" s="1">
        <f t="shared" si="1112"/>
        <v>300</v>
      </c>
      <c r="CD1459" s="1">
        <f t="shared" si="1112"/>
        <v>350</v>
      </c>
      <c r="CE1459" s="1">
        <f t="shared" si="1112"/>
        <v>400</v>
      </c>
      <c r="CF1459" s="1">
        <f t="shared" si="1112"/>
        <v>450</v>
      </c>
      <c r="CW1459" s="1">
        <v>1441</v>
      </c>
      <c r="CX1459" s="1">
        <f t="shared" si="1094"/>
        <v>1</v>
      </c>
      <c r="CY1459" s="1" t="s">
        <v>37</v>
      </c>
      <c r="CZ1459" s="1">
        <v>1</v>
      </c>
      <c r="DB1459" s="1">
        <f t="shared" si="1110"/>
        <v>2</v>
      </c>
      <c r="DC1459" s="1" t="s">
        <v>43</v>
      </c>
      <c r="DD1459" s="1">
        <f t="shared" si="1095"/>
        <v>3</v>
      </c>
      <c r="DL1459" s="1">
        <v>1441</v>
      </c>
      <c r="DM1459" s="1">
        <f t="shared" si="1096"/>
        <v>0</v>
      </c>
      <c r="DN1459" s="1">
        <f t="shared" si="1097"/>
        <v>0</v>
      </c>
      <c r="DO1459" s="1" t="s">
        <v>37</v>
      </c>
      <c r="DP1459" s="1">
        <v>0</v>
      </c>
    </row>
    <row r="1460" spans="1:120" ht="15">
      <c r="A1460">
        <v>1442</v>
      </c>
      <c r="B1460">
        <v>1</v>
      </c>
      <c r="C1460" s="25">
        <v>2300</v>
      </c>
      <c r="D1460">
        <v>5</v>
      </c>
      <c r="E1460">
        <v>8</v>
      </c>
      <c r="F1460" t="s">
        <v>84</v>
      </c>
      <c r="G1460">
        <v>3</v>
      </c>
      <c r="H1460"/>
      <c r="I1460"/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1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f t="shared" si="1069"/>
        <v>0</v>
      </c>
      <c r="AH1460" s="1">
        <f t="shared" si="1070"/>
        <v>0</v>
      </c>
      <c r="AI1460" s="1">
        <f t="shared" si="1071"/>
        <v>0</v>
      </c>
      <c r="AJ1460" s="1">
        <f t="shared" si="1072"/>
        <v>0</v>
      </c>
      <c r="AK1460" s="1">
        <f t="shared" si="1073"/>
        <v>0</v>
      </c>
      <c r="AL1460" s="1">
        <f t="shared" si="1074"/>
        <v>0</v>
      </c>
      <c r="AM1460" s="1">
        <f t="shared" si="1075"/>
        <v>0</v>
      </c>
      <c r="AN1460" s="1">
        <f t="shared" si="1075"/>
        <v>0</v>
      </c>
      <c r="AO1460" s="1">
        <f t="shared" si="1076"/>
        <v>0</v>
      </c>
      <c r="AP1460" s="1">
        <f t="shared" si="1077"/>
        <v>0</v>
      </c>
      <c r="AQ1460" s="1">
        <f t="shared" si="1078"/>
        <v>0</v>
      </c>
      <c r="AR1460" s="1">
        <f t="shared" si="1079"/>
        <v>0</v>
      </c>
      <c r="AS1460" s="1">
        <f t="shared" si="1080"/>
        <v>0</v>
      </c>
      <c r="AT1460" s="1">
        <f t="shared" si="1081"/>
        <v>0</v>
      </c>
      <c r="AU1460" s="1">
        <f t="shared" si="1082"/>
        <v>40</v>
      </c>
      <c r="AV1460" s="1">
        <f t="shared" si="1083"/>
        <v>0</v>
      </c>
      <c r="AW1460" s="1">
        <f t="shared" si="1084"/>
        <v>0</v>
      </c>
      <c r="AX1460" s="1">
        <f t="shared" si="1085"/>
        <v>0</v>
      </c>
      <c r="AY1460" s="1">
        <f t="shared" si="1086"/>
        <v>0</v>
      </c>
      <c r="AZ1460" s="1">
        <f t="shared" si="1087"/>
        <v>0</v>
      </c>
      <c r="BA1460" s="1">
        <f t="shared" si="1088"/>
        <v>0</v>
      </c>
      <c r="BB1460" s="1">
        <f t="shared" si="1089"/>
        <v>0</v>
      </c>
      <c r="BC1460" s="1">
        <f t="shared" si="1090"/>
        <v>0</v>
      </c>
      <c r="BD1460" s="1">
        <f t="shared" si="1091"/>
        <v>40</v>
      </c>
      <c r="BE1460" s="1" t="str">
        <f t="shared" si="1098"/>
        <v>Barge A</v>
      </c>
      <c r="BF1460" s="1">
        <f t="shared" si="1099"/>
        <v>6</v>
      </c>
      <c r="BG1460" s="3">
        <v>1442</v>
      </c>
      <c r="BH1460" s="1">
        <f t="shared" si="1111"/>
        <v>0</v>
      </c>
      <c r="BI1460" s="1">
        <f t="shared" si="1092"/>
        <v>0</v>
      </c>
      <c r="BJ1460" s="3">
        <v>1442</v>
      </c>
      <c r="BK1460" s="1">
        <f t="shared" si="1093"/>
        <v>8</v>
      </c>
      <c r="BL1460" s="1">
        <f t="shared" si="1100"/>
        <v>0</v>
      </c>
      <c r="BM1460" s="1">
        <f t="shared" si="1101"/>
        <v>0</v>
      </c>
      <c r="BN1460" s="1">
        <f t="shared" si="1102"/>
        <v>0</v>
      </c>
      <c r="BO1460" s="1">
        <f t="shared" si="1103"/>
        <v>0</v>
      </c>
      <c r="BP1460" s="1">
        <f t="shared" si="1104"/>
        <v>0</v>
      </c>
      <c r="BQ1460" s="1">
        <f t="shared" si="1105"/>
        <v>0</v>
      </c>
      <c r="BR1460" s="1">
        <f t="shared" si="1106"/>
        <v>0</v>
      </c>
      <c r="BS1460" s="1">
        <f t="shared" si="1107"/>
        <v>1</v>
      </c>
      <c r="BT1460" s="1">
        <f t="shared" si="1108"/>
        <v>2</v>
      </c>
      <c r="BU1460" s="1">
        <f t="shared" si="1109"/>
        <v>3</v>
      </c>
      <c r="BW1460" s="1">
        <f t="shared" si="1113"/>
        <v>0</v>
      </c>
      <c r="BX1460" s="1">
        <f t="shared" si="1113"/>
        <v>0</v>
      </c>
      <c r="BY1460" s="1">
        <f t="shared" si="1113"/>
        <v>0</v>
      </c>
      <c r="BZ1460" s="1">
        <f t="shared" si="1113"/>
        <v>0</v>
      </c>
      <c r="CA1460" s="1">
        <f t="shared" si="1113"/>
        <v>0</v>
      </c>
      <c r="CB1460" s="1">
        <f t="shared" si="1113"/>
        <v>0</v>
      </c>
      <c r="CC1460" s="1">
        <f t="shared" si="1112"/>
        <v>0</v>
      </c>
      <c r="CD1460" s="1">
        <f t="shared" si="1112"/>
        <v>50</v>
      </c>
      <c r="CE1460" s="1">
        <f t="shared" si="1112"/>
        <v>100</v>
      </c>
      <c r="CF1460" s="1">
        <f t="shared" si="1112"/>
        <v>150</v>
      </c>
      <c r="CW1460" s="1">
        <v>1442</v>
      </c>
      <c r="CX1460" s="1">
        <f t="shared" si="1094"/>
        <v>1</v>
      </c>
      <c r="CY1460" s="1" t="s">
        <v>37</v>
      </c>
      <c r="CZ1460" s="1">
        <v>1</v>
      </c>
      <c r="DB1460" s="1">
        <f t="shared" si="1110"/>
        <v>7</v>
      </c>
      <c r="DC1460" s="1" t="s">
        <v>43</v>
      </c>
      <c r="DD1460" s="1">
        <f t="shared" si="1095"/>
        <v>8</v>
      </c>
      <c r="DL1460" s="1">
        <v>1442</v>
      </c>
      <c r="DM1460" s="1">
        <f t="shared" si="1096"/>
        <v>6</v>
      </c>
      <c r="DN1460" s="1">
        <f t="shared" si="1097"/>
        <v>0</v>
      </c>
      <c r="DO1460" s="1" t="s">
        <v>37</v>
      </c>
      <c r="DP1460" s="1">
        <v>0</v>
      </c>
    </row>
    <row r="1461" spans="1:120" ht="15">
      <c r="A1461">
        <v>1443</v>
      </c>
      <c r="B1461">
        <v>2</v>
      </c>
      <c r="C1461" s="25">
        <v>21218</v>
      </c>
      <c r="D1461">
        <v>2</v>
      </c>
      <c r="E1461">
        <v>5</v>
      </c>
      <c r="F1461" t="s">
        <v>73</v>
      </c>
      <c r="G1461">
        <v>4</v>
      </c>
      <c r="H1461"/>
      <c r="I1461"/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1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  <c r="AG1461" s="1">
        <f t="shared" si="1069"/>
        <v>0</v>
      </c>
      <c r="AH1461" s="1">
        <f t="shared" si="1070"/>
        <v>0</v>
      </c>
      <c r="AI1461" s="1">
        <f t="shared" si="1071"/>
        <v>0</v>
      </c>
      <c r="AJ1461" s="1">
        <f t="shared" si="1072"/>
        <v>0</v>
      </c>
      <c r="AK1461" s="1">
        <f t="shared" si="1073"/>
        <v>0</v>
      </c>
      <c r="AL1461" s="1">
        <f t="shared" si="1074"/>
        <v>0</v>
      </c>
      <c r="AM1461" s="1">
        <f t="shared" si="1075"/>
        <v>0</v>
      </c>
      <c r="AN1461" s="1">
        <f t="shared" si="1075"/>
        <v>0</v>
      </c>
      <c r="AO1461" s="1">
        <f t="shared" si="1076"/>
        <v>80</v>
      </c>
      <c r="AP1461" s="1">
        <f t="shared" si="1077"/>
        <v>0</v>
      </c>
      <c r="AQ1461" s="1">
        <f t="shared" si="1078"/>
        <v>0</v>
      </c>
      <c r="AR1461" s="1">
        <f t="shared" si="1079"/>
        <v>0</v>
      </c>
      <c r="AS1461" s="1">
        <f t="shared" si="1080"/>
        <v>0</v>
      </c>
      <c r="AT1461" s="1">
        <f t="shared" si="1081"/>
        <v>0</v>
      </c>
      <c r="AU1461" s="1">
        <f t="shared" si="1082"/>
        <v>0</v>
      </c>
      <c r="AV1461" s="1">
        <f t="shared" si="1083"/>
        <v>0</v>
      </c>
      <c r="AW1461" s="1">
        <f t="shared" si="1084"/>
        <v>0</v>
      </c>
      <c r="AX1461" s="1">
        <f t="shared" si="1085"/>
        <v>0</v>
      </c>
      <c r="AY1461" s="1">
        <f t="shared" si="1086"/>
        <v>0</v>
      </c>
      <c r="AZ1461" s="1">
        <f t="shared" si="1087"/>
        <v>0</v>
      </c>
      <c r="BA1461" s="1">
        <f t="shared" si="1088"/>
        <v>0</v>
      </c>
      <c r="BB1461" s="1">
        <f t="shared" si="1089"/>
        <v>0</v>
      </c>
      <c r="BC1461" s="1">
        <f t="shared" si="1090"/>
        <v>0</v>
      </c>
      <c r="BD1461" s="1">
        <f t="shared" si="1091"/>
        <v>80</v>
      </c>
      <c r="BE1461" s="1" t="str">
        <f t="shared" si="1098"/>
        <v>Barge B</v>
      </c>
      <c r="BF1461" s="1">
        <f t="shared" si="1099"/>
        <v>4</v>
      </c>
      <c r="BG1461" s="3">
        <v>1443</v>
      </c>
      <c r="BH1461" s="1">
        <f t="shared" si="1111"/>
        <v>0</v>
      </c>
      <c r="BI1461" s="1">
        <f t="shared" si="1092"/>
        <v>0</v>
      </c>
      <c r="BJ1461" s="3">
        <v>1443</v>
      </c>
      <c r="BK1461" s="1">
        <f t="shared" si="1093"/>
        <v>6</v>
      </c>
      <c r="BL1461" s="1">
        <f t="shared" si="1100"/>
        <v>0</v>
      </c>
      <c r="BM1461" s="1">
        <f t="shared" si="1101"/>
        <v>0</v>
      </c>
      <c r="BN1461" s="1">
        <f t="shared" si="1102"/>
        <v>0</v>
      </c>
      <c r="BO1461" s="1">
        <f t="shared" si="1103"/>
        <v>0</v>
      </c>
      <c r="BP1461" s="1">
        <f t="shared" si="1104"/>
        <v>0</v>
      </c>
      <c r="BQ1461" s="1">
        <f t="shared" si="1105"/>
        <v>1</v>
      </c>
      <c r="BR1461" s="1">
        <f t="shared" si="1106"/>
        <v>2</v>
      </c>
      <c r="BS1461" s="1">
        <f t="shared" si="1107"/>
        <v>3</v>
      </c>
      <c r="BT1461" s="1">
        <f t="shared" si="1108"/>
        <v>4</v>
      </c>
      <c r="BU1461" s="1">
        <f t="shared" si="1109"/>
        <v>5</v>
      </c>
      <c r="BW1461" s="1">
        <f t="shared" si="1113"/>
        <v>0</v>
      </c>
      <c r="BX1461" s="1">
        <f t="shared" si="1113"/>
        <v>0</v>
      </c>
      <c r="BY1461" s="1">
        <f t="shared" si="1113"/>
        <v>0</v>
      </c>
      <c r="BZ1461" s="1">
        <f t="shared" si="1113"/>
        <v>0</v>
      </c>
      <c r="CA1461" s="1">
        <f t="shared" si="1113"/>
        <v>0</v>
      </c>
      <c r="CB1461" s="1">
        <f t="shared" si="1113"/>
        <v>70</v>
      </c>
      <c r="CC1461" s="1">
        <f t="shared" si="1112"/>
        <v>140</v>
      </c>
      <c r="CD1461" s="1">
        <f t="shared" si="1112"/>
        <v>210</v>
      </c>
      <c r="CE1461" s="1">
        <f t="shared" si="1112"/>
        <v>280</v>
      </c>
      <c r="CF1461" s="1">
        <f t="shared" si="1112"/>
        <v>350</v>
      </c>
      <c r="CW1461" s="1">
        <v>1443</v>
      </c>
      <c r="CX1461" s="1">
        <f t="shared" si="1094"/>
        <v>1</v>
      </c>
      <c r="CY1461" s="1" t="s">
        <v>37</v>
      </c>
      <c r="CZ1461" s="1">
        <v>1</v>
      </c>
      <c r="DB1461" s="1">
        <f t="shared" si="1110"/>
        <v>5</v>
      </c>
      <c r="DC1461" s="1" t="s">
        <v>43</v>
      </c>
      <c r="DD1461" s="1">
        <f t="shared" si="1095"/>
        <v>5</v>
      </c>
      <c r="DL1461" s="1">
        <v>1443</v>
      </c>
      <c r="DM1461" s="1">
        <f t="shared" si="1096"/>
        <v>3</v>
      </c>
      <c r="DN1461" s="1">
        <f t="shared" si="1097"/>
        <v>0</v>
      </c>
      <c r="DO1461" s="1" t="s">
        <v>37</v>
      </c>
      <c r="DP1461" s="1">
        <v>0</v>
      </c>
    </row>
    <row r="1462" spans="1:120" ht="15">
      <c r="A1462">
        <v>1444</v>
      </c>
      <c r="B1462">
        <v>1</v>
      </c>
      <c r="C1462" s="25">
        <v>2300</v>
      </c>
      <c r="D1462">
        <v>3</v>
      </c>
      <c r="E1462">
        <v>6</v>
      </c>
      <c r="F1462" t="s">
        <v>73</v>
      </c>
      <c r="G1462">
        <v>2</v>
      </c>
      <c r="H1462"/>
      <c r="I1462"/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1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  <c r="AG1462" s="1">
        <f t="shared" si="1069"/>
        <v>0</v>
      </c>
      <c r="AH1462" s="1">
        <f t="shared" si="1070"/>
        <v>0</v>
      </c>
      <c r="AI1462" s="1">
        <f t="shared" si="1071"/>
        <v>0</v>
      </c>
      <c r="AJ1462" s="1">
        <f t="shared" si="1072"/>
        <v>0</v>
      </c>
      <c r="AK1462" s="1">
        <f t="shared" si="1073"/>
        <v>0</v>
      </c>
      <c r="AL1462" s="1">
        <f t="shared" si="1074"/>
        <v>0</v>
      </c>
      <c r="AM1462" s="1">
        <f t="shared" si="1075"/>
        <v>0</v>
      </c>
      <c r="AN1462" s="1">
        <f t="shared" si="1075"/>
        <v>0</v>
      </c>
      <c r="AO1462" s="1">
        <f t="shared" si="1076"/>
        <v>0</v>
      </c>
      <c r="AP1462" s="1">
        <f t="shared" si="1077"/>
        <v>40</v>
      </c>
      <c r="AQ1462" s="1">
        <f t="shared" si="1078"/>
        <v>0</v>
      </c>
      <c r="AR1462" s="1">
        <f t="shared" si="1079"/>
        <v>0</v>
      </c>
      <c r="AS1462" s="1">
        <f t="shared" si="1080"/>
        <v>0</v>
      </c>
      <c r="AT1462" s="1">
        <f t="shared" si="1081"/>
        <v>0</v>
      </c>
      <c r="AU1462" s="1">
        <f t="shared" si="1082"/>
        <v>0</v>
      </c>
      <c r="AV1462" s="1">
        <f t="shared" si="1083"/>
        <v>0</v>
      </c>
      <c r="AW1462" s="1">
        <f t="shared" si="1084"/>
        <v>0</v>
      </c>
      <c r="AX1462" s="1">
        <f t="shared" si="1085"/>
        <v>0</v>
      </c>
      <c r="AY1462" s="1">
        <f t="shared" si="1086"/>
        <v>0</v>
      </c>
      <c r="AZ1462" s="1">
        <f t="shared" si="1087"/>
        <v>0</v>
      </c>
      <c r="BA1462" s="1">
        <f t="shared" si="1088"/>
        <v>0</v>
      </c>
      <c r="BB1462" s="1">
        <f t="shared" si="1089"/>
        <v>0</v>
      </c>
      <c r="BC1462" s="1">
        <f t="shared" si="1090"/>
        <v>0</v>
      </c>
      <c r="BD1462" s="1">
        <f t="shared" si="1091"/>
        <v>40</v>
      </c>
      <c r="BE1462" s="1" t="str">
        <f t="shared" si="1098"/>
        <v>Barge E</v>
      </c>
      <c r="BF1462" s="1">
        <f t="shared" si="1099"/>
        <v>4</v>
      </c>
      <c r="BG1462" s="3">
        <v>1444</v>
      </c>
      <c r="BH1462" s="1">
        <f t="shared" si="1111"/>
        <v>0</v>
      </c>
      <c r="BI1462" s="1">
        <f t="shared" si="1092"/>
        <v>0</v>
      </c>
      <c r="BJ1462" s="3">
        <v>1444</v>
      </c>
      <c r="BK1462" s="1">
        <f t="shared" si="1093"/>
        <v>5</v>
      </c>
      <c r="BL1462" s="1">
        <f t="shared" si="1100"/>
        <v>0</v>
      </c>
      <c r="BM1462" s="1">
        <f t="shared" si="1101"/>
        <v>0</v>
      </c>
      <c r="BN1462" s="1">
        <f t="shared" si="1102"/>
        <v>0</v>
      </c>
      <c r="BO1462" s="1">
        <f t="shared" si="1103"/>
        <v>0</v>
      </c>
      <c r="BP1462" s="1">
        <f t="shared" si="1104"/>
        <v>1</v>
      </c>
      <c r="BQ1462" s="1">
        <f t="shared" si="1105"/>
        <v>2</v>
      </c>
      <c r="BR1462" s="1">
        <f t="shared" si="1106"/>
        <v>3</v>
      </c>
      <c r="BS1462" s="1">
        <f t="shared" si="1107"/>
        <v>4</v>
      </c>
      <c r="BT1462" s="1">
        <f t="shared" si="1108"/>
        <v>5</v>
      </c>
      <c r="BU1462" s="1">
        <f t="shared" si="1109"/>
        <v>6</v>
      </c>
      <c r="BW1462" s="1">
        <f t="shared" si="1113"/>
        <v>0</v>
      </c>
      <c r="BX1462" s="1">
        <f t="shared" si="1113"/>
        <v>0</v>
      </c>
      <c r="BY1462" s="1">
        <f t="shared" si="1113"/>
        <v>0</v>
      </c>
      <c r="BZ1462" s="1">
        <f t="shared" si="1113"/>
        <v>0</v>
      </c>
      <c r="CA1462" s="1">
        <f t="shared" si="1113"/>
        <v>50</v>
      </c>
      <c r="CB1462" s="1">
        <f t="shared" si="1113"/>
        <v>100</v>
      </c>
      <c r="CC1462" s="1">
        <f t="shared" si="1112"/>
        <v>150</v>
      </c>
      <c r="CD1462" s="1">
        <f t="shared" si="1112"/>
        <v>200</v>
      </c>
      <c r="CE1462" s="1">
        <f t="shared" si="1112"/>
        <v>250</v>
      </c>
      <c r="CF1462" s="1">
        <f t="shared" si="1112"/>
        <v>300</v>
      </c>
      <c r="CW1462" s="1">
        <v>1444</v>
      </c>
      <c r="CX1462" s="1">
        <f t="shared" si="1094"/>
        <v>1</v>
      </c>
      <c r="CY1462" s="1" t="s">
        <v>37</v>
      </c>
      <c r="CZ1462" s="1">
        <v>1</v>
      </c>
      <c r="DB1462" s="1">
        <f t="shared" si="1110"/>
        <v>5</v>
      </c>
      <c r="DC1462" s="1" t="s">
        <v>43</v>
      </c>
      <c r="DD1462" s="1">
        <f t="shared" si="1095"/>
        <v>6</v>
      </c>
      <c r="DL1462" s="1">
        <v>1444</v>
      </c>
      <c r="DM1462" s="1">
        <f t="shared" si="1096"/>
        <v>4</v>
      </c>
      <c r="DN1462" s="1">
        <f t="shared" si="1097"/>
        <v>0</v>
      </c>
      <c r="DO1462" s="1" t="s">
        <v>37</v>
      </c>
      <c r="DP1462" s="1">
        <v>0</v>
      </c>
    </row>
    <row r="1463" spans="1:120" ht="15">
      <c r="A1463">
        <v>1445</v>
      </c>
      <c r="B1463">
        <v>1</v>
      </c>
      <c r="C1463" s="25">
        <v>2300</v>
      </c>
      <c r="D1463">
        <v>1</v>
      </c>
      <c r="E1463">
        <v>6</v>
      </c>
      <c r="F1463" t="s">
        <v>74</v>
      </c>
      <c r="G1463">
        <v>4</v>
      </c>
      <c r="H1463"/>
      <c r="I1463"/>
      <c r="J1463" s="1">
        <v>0</v>
      </c>
      <c r="K1463" s="1">
        <v>0</v>
      </c>
      <c r="L1463" s="1">
        <v>0</v>
      </c>
      <c r="M1463" s="1">
        <v>0</v>
      </c>
      <c r="N1463" s="1">
        <v>1</v>
      </c>
      <c r="O1463" s="1">
        <v>0</v>
      </c>
      <c r="P1463" s="1">
        <v>0</v>
      </c>
      <c r="Q1463" s="1">
        <v>0</v>
      </c>
      <c r="R1463" s="1">
        <v>0</v>
      </c>
      <c r="S1463" s="1">
        <v>0</v>
      </c>
      <c r="T1463" s="1"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0</v>
      </c>
      <c r="AB1463" s="1">
        <v>0</v>
      </c>
      <c r="AC1463" s="1">
        <v>0</v>
      </c>
      <c r="AD1463" s="1">
        <v>0</v>
      </c>
      <c r="AE1463" s="1">
        <v>0</v>
      </c>
      <c r="AF1463" s="1">
        <v>0</v>
      </c>
      <c r="AG1463" s="1">
        <f t="shared" si="1069"/>
        <v>0</v>
      </c>
      <c r="AH1463" s="1">
        <f t="shared" si="1070"/>
        <v>0</v>
      </c>
      <c r="AI1463" s="1">
        <f t="shared" si="1071"/>
        <v>0</v>
      </c>
      <c r="AJ1463" s="1">
        <f t="shared" si="1072"/>
        <v>0</v>
      </c>
      <c r="AK1463" s="1">
        <f t="shared" si="1073"/>
        <v>40</v>
      </c>
      <c r="AL1463" s="1">
        <f t="shared" si="1074"/>
        <v>0</v>
      </c>
      <c r="AM1463" s="1">
        <f t="shared" si="1075"/>
        <v>0</v>
      </c>
      <c r="AN1463" s="1">
        <f t="shared" si="1075"/>
        <v>0</v>
      </c>
      <c r="AO1463" s="1">
        <f t="shared" si="1076"/>
        <v>0</v>
      </c>
      <c r="AP1463" s="1">
        <f t="shared" si="1077"/>
        <v>0</v>
      </c>
      <c r="AQ1463" s="1">
        <f t="shared" si="1078"/>
        <v>0</v>
      </c>
      <c r="AR1463" s="1">
        <f t="shared" si="1079"/>
        <v>0</v>
      </c>
      <c r="AS1463" s="1">
        <f t="shared" si="1080"/>
        <v>0</v>
      </c>
      <c r="AT1463" s="1">
        <f t="shared" si="1081"/>
        <v>0</v>
      </c>
      <c r="AU1463" s="1">
        <f t="shared" si="1082"/>
        <v>0</v>
      </c>
      <c r="AV1463" s="1">
        <f t="shared" si="1083"/>
        <v>0</v>
      </c>
      <c r="AW1463" s="1">
        <f t="shared" si="1084"/>
        <v>0</v>
      </c>
      <c r="AX1463" s="1">
        <f t="shared" si="1085"/>
        <v>0</v>
      </c>
      <c r="AY1463" s="1">
        <f t="shared" si="1086"/>
        <v>0</v>
      </c>
      <c r="AZ1463" s="1">
        <f t="shared" si="1087"/>
        <v>0</v>
      </c>
      <c r="BA1463" s="1">
        <f t="shared" si="1088"/>
        <v>0</v>
      </c>
      <c r="BB1463" s="1">
        <f t="shared" si="1089"/>
        <v>0</v>
      </c>
      <c r="BC1463" s="1">
        <f t="shared" si="1090"/>
        <v>0</v>
      </c>
      <c r="BD1463" s="1">
        <f t="shared" si="1091"/>
        <v>40</v>
      </c>
      <c r="BE1463" s="1" t="str">
        <f t="shared" si="1098"/>
        <v>Barge A</v>
      </c>
      <c r="BF1463" s="1">
        <f t="shared" si="1099"/>
        <v>2</v>
      </c>
      <c r="BG1463" s="3">
        <v>1445</v>
      </c>
      <c r="BH1463" s="1">
        <f t="shared" si="1111"/>
        <v>0</v>
      </c>
      <c r="BI1463" s="1">
        <f t="shared" si="1092"/>
        <v>0</v>
      </c>
      <c r="BJ1463" s="3">
        <v>1445</v>
      </c>
      <c r="BK1463" s="1">
        <f t="shared" si="1093"/>
        <v>5</v>
      </c>
      <c r="BL1463" s="1">
        <f t="shared" si="1100"/>
        <v>0</v>
      </c>
      <c r="BM1463" s="1">
        <f t="shared" si="1101"/>
        <v>0</v>
      </c>
      <c r="BN1463" s="1">
        <f t="shared" si="1102"/>
        <v>0</v>
      </c>
      <c r="BO1463" s="1">
        <f t="shared" si="1103"/>
        <v>0</v>
      </c>
      <c r="BP1463" s="1">
        <f t="shared" si="1104"/>
        <v>1</v>
      </c>
      <c r="BQ1463" s="1">
        <f t="shared" si="1105"/>
        <v>2</v>
      </c>
      <c r="BR1463" s="1">
        <f t="shared" si="1106"/>
        <v>3</v>
      </c>
      <c r="BS1463" s="1">
        <f t="shared" si="1107"/>
        <v>4</v>
      </c>
      <c r="BT1463" s="1">
        <f t="shared" si="1108"/>
        <v>5</v>
      </c>
      <c r="BU1463" s="1">
        <f t="shared" si="1109"/>
        <v>6</v>
      </c>
      <c r="BW1463" s="1">
        <f t="shared" si="1113"/>
        <v>0</v>
      </c>
      <c r="BX1463" s="1">
        <f t="shared" si="1113"/>
        <v>0</v>
      </c>
      <c r="BY1463" s="1">
        <f t="shared" si="1113"/>
        <v>0</v>
      </c>
      <c r="BZ1463" s="1">
        <f t="shared" si="1113"/>
        <v>0</v>
      </c>
      <c r="CA1463" s="1">
        <f t="shared" si="1113"/>
        <v>50</v>
      </c>
      <c r="CB1463" s="1">
        <f t="shared" si="1113"/>
        <v>100</v>
      </c>
      <c r="CC1463" s="1">
        <f t="shared" si="1112"/>
        <v>150</v>
      </c>
      <c r="CD1463" s="1">
        <f t="shared" si="1112"/>
        <v>200</v>
      </c>
      <c r="CE1463" s="1">
        <f t="shared" si="1112"/>
        <v>250</v>
      </c>
      <c r="CF1463" s="1">
        <f t="shared" si="1112"/>
        <v>300</v>
      </c>
      <c r="CW1463" s="1">
        <v>1445</v>
      </c>
      <c r="CX1463" s="1">
        <f t="shared" si="1094"/>
        <v>1</v>
      </c>
      <c r="CY1463" s="1" t="s">
        <v>37</v>
      </c>
      <c r="CZ1463" s="1">
        <v>1</v>
      </c>
      <c r="DB1463" s="1">
        <f t="shared" si="1110"/>
        <v>3</v>
      </c>
      <c r="DC1463" s="1" t="s">
        <v>43</v>
      </c>
      <c r="DD1463" s="1">
        <f t="shared" si="1095"/>
        <v>6</v>
      </c>
      <c r="DL1463" s="1">
        <v>1445</v>
      </c>
      <c r="DM1463" s="1">
        <f t="shared" si="1096"/>
        <v>2</v>
      </c>
      <c r="DN1463" s="1">
        <f t="shared" si="1097"/>
        <v>0</v>
      </c>
      <c r="DO1463" s="1" t="s">
        <v>37</v>
      </c>
      <c r="DP1463" s="1">
        <v>0</v>
      </c>
    </row>
    <row r="1464" spans="1:120" ht="15">
      <c r="A1464">
        <v>1446</v>
      </c>
      <c r="B1464">
        <v>1</v>
      </c>
      <c r="C1464" s="25">
        <v>19656</v>
      </c>
      <c r="D1464">
        <v>2</v>
      </c>
      <c r="E1464">
        <v>6</v>
      </c>
      <c r="F1464" t="s">
        <v>73</v>
      </c>
      <c r="G1464">
        <v>2</v>
      </c>
      <c r="H1464"/>
      <c r="I1464"/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1</v>
      </c>
      <c r="T1464" s="1"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f t="shared" si="1069"/>
        <v>0</v>
      </c>
      <c r="AH1464" s="1">
        <f t="shared" si="1070"/>
        <v>0</v>
      </c>
      <c r="AI1464" s="1">
        <f t="shared" si="1071"/>
        <v>0</v>
      </c>
      <c r="AJ1464" s="1">
        <f t="shared" si="1072"/>
        <v>0</v>
      </c>
      <c r="AK1464" s="1">
        <f t="shared" si="1073"/>
        <v>0</v>
      </c>
      <c r="AL1464" s="1">
        <f t="shared" si="1074"/>
        <v>0</v>
      </c>
      <c r="AM1464" s="1">
        <f t="shared" si="1075"/>
        <v>0</v>
      </c>
      <c r="AN1464" s="1">
        <f t="shared" si="1075"/>
        <v>0</v>
      </c>
      <c r="AO1464" s="1">
        <f t="shared" si="1076"/>
        <v>0</v>
      </c>
      <c r="AP1464" s="1">
        <f t="shared" si="1077"/>
        <v>90</v>
      </c>
      <c r="AQ1464" s="1">
        <f t="shared" si="1078"/>
        <v>0</v>
      </c>
      <c r="AR1464" s="1">
        <f t="shared" si="1079"/>
        <v>0</v>
      </c>
      <c r="AS1464" s="1">
        <f t="shared" si="1080"/>
        <v>0</v>
      </c>
      <c r="AT1464" s="1">
        <f t="shared" si="1081"/>
        <v>0</v>
      </c>
      <c r="AU1464" s="1">
        <f t="shared" si="1082"/>
        <v>0</v>
      </c>
      <c r="AV1464" s="1">
        <f t="shared" si="1083"/>
        <v>0</v>
      </c>
      <c r="AW1464" s="1">
        <f t="shared" si="1084"/>
        <v>0</v>
      </c>
      <c r="AX1464" s="1">
        <f t="shared" si="1085"/>
        <v>0</v>
      </c>
      <c r="AY1464" s="1">
        <f t="shared" si="1086"/>
        <v>0</v>
      </c>
      <c r="AZ1464" s="1">
        <f t="shared" si="1087"/>
        <v>0</v>
      </c>
      <c r="BA1464" s="1">
        <f t="shared" si="1088"/>
        <v>0</v>
      </c>
      <c r="BB1464" s="1">
        <f t="shared" si="1089"/>
        <v>0</v>
      </c>
      <c r="BC1464" s="1">
        <f t="shared" si="1090"/>
        <v>0</v>
      </c>
      <c r="BD1464" s="1">
        <f t="shared" si="1091"/>
        <v>90</v>
      </c>
      <c r="BE1464" s="1" t="str">
        <f t="shared" si="1098"/>
        <v>Barge E</v>
      </c>
      <c r="BF1464" s="1">
        <f t="shared" si="1099"/>
        <v>4</v>
      </c>
      <c r="BG1464" s="3">
        <v>1446</v>
      </c>
      <c r="BH1464" s="1">
        <f t="shared" si="1111"/>
        <v>1</v>
      </c>
      <c r="BI1464" s="1">
        <f t="shared" si="1092"/>
        <v>50</v>
      </c>
      <c r="BJ1464" s="3">
        <v>1446</v>
      </c>
      <c r="BK1464" s="1">
        <f t="shared" si="1093"/>
        <v>4</v>
      </c>
      <c r="BL1464" s="1">
        <f t="shared" si="1100"/>
        <v>0</v>
      </c>
      <c r="BM1464" s="1">
        <f t="shared" si="1101"/>
        <v>0</v>
      </c>
      <c r="BN1464" s="1">
        <f t="shared" si="1102"/>
        <v>0</v>
      </c>
      <c r="BO1464" s="1">
        <f t="shared" si="1103"/>
        <v>1</v>
      </c>
      <c r="BP1464" s="1">
        <f t="shared" si="1104"/>
        <v>2</v>
      </c>
      <c r="BQ1464" s="1">
        <f t="shared" si="1105"/>
        <v>3</v>
      </c>
      <c r="BR1464" s="1">
        <f t="shared" si="1106"/>
        <v>4</v>
      </c>
      <c r="BS1464" s="1">
        <f t="shared" si="1107"/>
        <v>5</v>
      </c>
      <c r="BT1464" s="1">
        <f t="shared" si="1108"/>
        <v>6</v>
      </c>
      <c r="BU1464" s="1">
        <f t="shared" si="1109"/>
        <v>7</v>
      </c>
      <c r="BW1464" s="1">
        <f t="shared" si="1113"/>
        <v>0</v>
      </c>
      <c r="BX1464" s="1">
        <f t="shared" si="1113"/>
        <v>0</v>
      </c>
      <c r="BY1464" s="1">
        <f t="shared" si="1113"/>
        <v>0</v>
      </c>
      <c r="BZ1464" s="1">
        <f t="shared" si="1113"/>
        <v>50</v>
      </c>
      <c r="CA1464" s="1">
        <f t="shared" si="1113"/>
        <v>100</v>
      </c>
      <c r="CB1464" s="1">
        <f t="shared" si="1113"/>
        <v>150</v>
      </c>
      <c r="CC1464" s="1">
        <f t="shared" si="1112"/>
        <v>200</v>
      </c>
      <c r="CD1464" s="1">
        <f t="shared" si="1112"/>
        <v>250</v>
      </c>
      <c r="CE1464" s="1">
        <f t="shared" si="1112"/>
        <v>300</v>
      </c>
      <c r="CF1464" s="1">
        <f t="shared" si="1112"/>
        <v>350</v>
      </c>
      <c r="CW1464" s="1">
        <v>1446</v>
      </c>
      <c r="CX1464" s="1">
        <f t="shared" si="1094"/>
        <v>1</v>
      </c>
      <c r="CY1464" s="1" t="s">
        <v>37</v>
      </c>
      <c r="CZ1464" s="1">
        <v>1</v>
      </c>
      <c r="DB1464" s="1">
        <f t="shared" si="1110"/>
        <v>5</v>
      </c>
      <c r="DC1464" s="1" t="s">
        <v>43</v>
      </c>
      <c r="DD1464" s="1">
        <f t="shared" si="1095"/>
        <v>6</v>
      </c>
      <c r="DL1464" s="1">
        <v>1446</v>
      </c>
      <c r="DM1464" s="1">
        <f t="shared" si="1096"/>
        <v>3</v>
      </c>
      <c r="DN1464" s="1">
        <f t="shared" si="1097"/>
        <v>0</v>
      </c>
      <c r="DO1464" s="1" t="s">
        <v>37</v>
      </c>
      <c r="DP1464" s="1">
        <v>0</v>
      </c>
    </row>
    <row r="1465" spans="1:120" ht="15">
      <c r="A1465">
        <v>1447</v>
      </c>
      <c r="B1465">
        <v>1</v>
      </c>
      <c r="C1465" s="25">
        <v>22500</v>
      </c>
      <c r="D1465">
        <v>2</v>
      </c>
      <c r="E1465">
        <v>7</v>
      </c>
      <c r="F1465" t="s">
        <v>35</v>
      </c>
      <c r="G1465">
        <v>3</v>
      </c>
      <c r="H1465"/>
      <c r="I1465"/>
      <c r="J1465" s="1">
        <v>0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1</v>
      </c>
      <c r="S1465" s="1">
        <v>0</v>
      </c>
      <c r="T1465" s="1"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f t="shared" si="1069"/>
        <v>0</v>
      </c>
      <c r="AH1465" s="1">
        <f t="shared" si="1070"/>
        <v>0</v>
      </c>
      <c r="AI1465" s="1">
        <f t="shared" si="1071"/>
        <v>0</v>
      </c>
      <c r="AJ1465" s="1">
        <f t="shared" si="1072"/>
        <v>0</v>
      </c>
      <c r="AK1465" s="1">
        <f t="shared" si="1073"/>
        <v>0</v>
      </c>
      <c r="AL1465" s="1">
        <f t="shared" si="1074"/>
        <v>0</v>
      </c>
      <c r="AM1465" s="1">
        <f t="shared" si="1075"/>
        <v>0</v>
      </c>
      <c r="AN1465" s="1">
        <f t="shared" si="1075"/>
        <v>0</v>
      </c>
      <c r="AO1465" s="1">
        <f t="shared" si="1076"/>
        <v>40</v>
      </c>
      <c r="AP1465" s="1">
        <f t="shared" si="1077"/>
        <v>0</v>
      </c>
      <c r="AQ1465" s="1">
        <f t="shared" si="1078"/>
        <v>0</v>
      </c>
      <c r="AR1465" s="1">
        <f t="shared" si="1079"/>
        <v>0</v>
      </c>
      <c r="AS1465" s="1">
        <f t="shared" si="1080"/>
        <v>0</v>
      </c>
      <c r="AT1465" s="1">
        <f t="shared" si="1081"/>
        <v>0</v>
      </c>
      <c r="AU1465" s="1">
        <f t="shared" si="1082"/>
        <v>0</v>
      </c>
      <c r="AV1465" s="1">
        <f t="shared" si="1083"/>
        <v>0</v>
      </c>
      <c r="AW1465" s="1">
        <f t="shared" si="1084"/>
        <v>0</v>
      </c>
      <c r="AX1465" s="1">
        <f t="shared" si="1085"/>
        <v>0</v>
      </c>
      <c r="AY1465" s="1">
        <f t="shared" si="1086"/>
        <v>0</v>
      </c>
      <c r="AZ1465" s="1">
        <f t="shared" si="1087"/>
        <v>0</v>
      </c>
      <c r="BA1465" s="1">
        <f t="shared" si="1088"/>
        <v>0</v>
      </c>
      <c r="BB1465" s="1">
        <f t="shared" si="1089"/>
        <v>0</v>
      </c>
      <c r="BC1465" s="1">
        <f t="shared" si="1090"/>
        <v>0</v>
      </c>
      <c r="BD1465" s="1">
        <f t="shared" si="1091"/>
        <v>40</v>
      </c>
      <c r="BE1465" s="1" t="str">
        <f t="shared" si="1098"/>
        <v>Barge B</v>
      </c>
      <c r="BF1465" s="1">
        <f t="shared" si="1099"/>
        <v>4</v>
      </c>
      <c r="BG1465" s="3">
        <v>1447</v>
      </c>
      <c r="BH1465" s="1">
        <f t="shared" si="1111"/>
        <v>0</v>
      </c>
      <c r="BI1465" s="1">
        <f t="shared" si="1092"/>
        <v>0</v>
      </c>
      <c r="BJ1465" s="3">
        <v>1447</v>
      </c>
      <c r="BK1465" s="1">
        <f t="shared" si="1093"/>
        <v>5</v>
      </c>
      <c r="BL1465" s="1">
        <f t="shared" si="1100"/>
        <v>0</v>
      </c>
      <c r="BM1465" s="1">
        <f t="shared" si="1101"/>
        <v>0</v>
      </c>
      <c r="BN1465" s="1">
        <f t="shared" si="1102"/>
        <v>0</v>
      </c>
      <c r="BO1465" s="1">
        <f t="shared" si="1103"/>
        <v>0</v>
      </c>
      <c r="BP1465" s="1">
        <f t="shared" si="1104"/>
        <v>1</v>
      </c>
      <c r="BQ1465" s="1">
        <f t="shared" si="1105"/>
        <v>2</v>
      </c>
      <c r="BR1465" s="1">
        <f t="shared" si="1106"/>
        <v>3</v>
      </c>
      <c r="BS1465" s="1">
        <f t="shared" si="1107"/>
        <v>4</v>
      </c>
      <c r="BT1465" s="1">
        <f t="shared" si="1108"/>
        <v>5</v>
      </c>
      <c r="BU1465" s="1">
        <f t="shared" si="1109"/>
        <v>6</v>
      </c>
      <c r="BW1465" s="1">
        <f t="shared" si="1113"/>
        <v>0</v>
      </c>
      <c r="BX1465" s="1">
        <f t="shared" si="1113"/>
        <v>0</v>
      </c>
      <c r="BY1465" s="1">
        <f t="shared" si="1113"/>
        <v>0</v>
      </c>
      <c r="BZ1465" s="1">
        <f t="shared" si="1113"/>
        <v>0</v>
      </c>
      <c r="CA1465" s="1">
        <f t="shared" si="1113"/>
        <v>50</v>
      </c>
      <c r="CB1465" s="1">
        <f t="shared" si="1113"/>
        <v>100</v>
      </c>
      <c r="CC1465" s="1">
        <f t="shared" si="1112"/>
        <v>150</v>
      </c>
      <c r="CD1465" s="1">
        <f t="shared" si="1112"/>
        <v>200</v>
      </c>
      <c r="CE1465" s="1">
        <f t="shared" si="1112"/>
        <v>250</v>
      </c>
      <c r="CF1465" s="1">
        <f t="shared" si="1112"/>
        <v>300</v>
      </c>
      <c r="CW1465" s="1">
        <v>1447</v>
      </c>
      <c r="CX1465" s="1">
        <f t="shared" si="1094"/>
        <v>1</v>
      </c>
      <c r="CY1465" s="1" t="s">
        <v>37</v>
      </c>
      <c r="CZ1465" s="1">
        <v>1</v>
      </c>
      <c r="DB1465" s="1">
        <f t="shared" si="1110"/>
        <v>5</v>
      </c>
      <c r="DC1465" s="1" t="s">
        <v>43</v>
      </c>
      <c r="DD1465" s="1">
        <f t="shared" si="1095"/>
        <v>7</v>
      </c>
      <c r="DL1465" s="1">
        <v>1447</v>
      </c>
      <c r="DM1465" s="1">
        <f t="shared" si="1096"/>
        <v>3</v>
      </c>
      <c r="DN1465" s="1">
        <f t="shared" si="1097"/>
        <v>0</v>
      </c>
      <c r="DO1465" s="1" t="s">
        <v>37</v>
      </c>
      <c r="DP1465" s="1">
        <v>0</v>
      </c>
    </row>
    <row r="1466" spans="1:120" ht="15">
      <c r="A1466">
        <v>1448</v>
      </c>
      <c r="B1466">
        <v>2</v>
      </c>
      <c r="C1466" s="25">
        <v>9632</v>
      </c>
      <c r="D1466">
        <v>0</v>
      </c>
      <c r="E1466">
        <v>4</v>
      </c>
      <c r="F1466" t="s">
        <v>35</v>
      </c>
      <c r="G1466">
        <v>3</v>
      </c>
      <c r="H1466"/>
      <c r="I1466"/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f t="shared" si="1069"/>
        <v>0</v>
      </c>
      <c r="AH1466" s="1">
        <f t="shared" si="1070"/>
        <v>0</v>
      </c>
      <c r="AI1466" s="1">
        <f t="shared" si="1071"/>
        <v>0</v>
      </c>
      <c r="AJ1466" s="1">
        <f t="shared" si="1072"/>
        <v>0</v>
      </c>
      <c r="AK1466" s="1">
        <f t="shared" si="1073"/>
        <v>0</v>
      </c>
      <c r="AL1466" s="1">
        <f t="shared" si="1074"/>
        <v>80</v>
      </c>
      <c r="AM1466" s="1">
        <f t="shared" si="1075"/>
        <v>0</v>
      </c>
      <c r="AN1466" s="1">
        <f t="shared" si="1075"/>
        <v>0</v>
      </c>
      <c r="AO1466" s="1">
        <f t="shared" si="1076"/>
        <v>0</v>
      </c>
      <c r="AP1466" s="1">
        <f t="shared" si="1077"/>
        <v>0</v>
      </c>
      <c r="AQ1466" s="1">
        <f t="shared" si="1078"/>
        <v>0</v>
      </c>
      <c r="AR1466" s="1">
        <f t="shared" si="1079"/>
        <v>0</v>
      </c>
      <c r="AS1466" s="1">
        <f t="shared" si="1080"/>
        <v>0</v>
      </c>
      <c r="AT1466" s="1">
        <f t="shared" si="1081"/>
        <v>0</v>
      </c>
      <c r="AU1466" s="1">
        <f t="shared" si="1082"/>
        <v>0</v>
      </c>
      <c r="AV1466" s="1">
        <f t="shared" si="1083"/>
        <v>0</v>
      </c>
      <c r="AW1466" s="1">
        <f t="shared" si="1084"/>
        <v>0</v>
      </c>
      <c r="AX1466" s="1">
        <f t="shared" si="1085"/>
        <v>0</v>
      </c>
      <c r="AY1466" s="1">
        <f t="shared" si="1086"/>
        <v>0</v>
      </c>
      <c r="AZ1466" s="1">
        <f t="shared" si="1087"/>
        <v>0</v>
      </c>
      <c r="BA1466" s="1">
        <f t="shared" si="1088"/>
        <v>0</v>
      </c>
      <c r="BB1466" s="1">
        <f t="shared" si="1089"/>
        <v>0</v>
      </c>
      <c r="BC1466" s="1">
        <f t="shared" si="1090"/>
        <v>0</v>
      </c>
      <c r="BD1466" s="1">
        <f t="shared" si="1091"/>
        <v>80</v>
      </c>
      <c r="BE1466" s="1" t="str">
        <f t="shared" si="1098"/>
        <v>Barge C</v>
      </c>
      <c r="BF1466" s="1">
        <f t="shared" si="1099"/>
        <v>2</v>
      </c>
      <c r="BG1466" s="3">
        <v>1448</v>
      </c>
      <c r="BH1466" s="1">
        <f t="shared" si="1111"/>
        <v>0</v>
      </c>
      <c r="BI1466" s="1">
        <f t="shared" si="1092"/>
        <v>0</v>
      </c>
      <c r="BJ1466" s="3">
        <v>1448</v>
      </c>
      <c r="BK1466" s="1">
        <f t="shared" si="1093"/>
        <v>3</v>
      </c>
      <c r="BL1466" s="1">
        <f t="shared" si="1100"/>
        <v>0</v>
      </c>
      <c r="BM1466" s="1">
        <f t="shared" si="1101"/>
        <v>0</v>
      </c>
      <c r="BN1466" s="1">
        <f t="shared" si="1102"/>
        <v>1</v>
      </c>
      <c r="BO1466" s="1">
        <f t="shared" si="1103"/>
        <v>2</v>
      </c>
      <c r="BP1466" s="1">
        <f t="shared" si="1104"/>
        <v>3</v>
      </c>
      <c r="BQ1466" s="1">
        <f t="shared" si="1105"/>
        <v>4</v>
      </c>
      <c r="BR1466" s="1">
        <f t="shared" si="1106"/>
        <v>5</v>
      </c>
      <c r="BS1466" s="1">
        <f t="shared" si="1107"/>
        <v>6</v>
      </c>
      <c r="BT1466" s="1">
        <f t="shared" si="1108"/>
        <v>7</v>
      </c>
      <c r="BU1466" s="1">
        <f t="shared" si="1109"/>
        <v>8</v>
      </c>
      <c r="BW1466" s="1">
        <f t="shared" si="1113"/>
        <v>0</v>
      </c>
      <c r="BX1466" s="1">
        <f t="shared" si="1113"/>
        <v>0</v>
      </c>
      <c r="BY1466" s="1">
        <f t="shared" si="1113"/>
        <v>70</v>
      </c>
      <c r="BZ1466" s="1">
        <f t="shared" si="1113"/>
        <v>140</v>
      </c>
      <c r="CA1466" s="1">
        <f t="shared" si="1113"/>
        <v>210</v>
      </c>
      <c r="CB1466" s="1">
        <f t="shared" si="1113"/>
        <v>280</v>
      </c>
      <c r="CC1466" s="1">
        <f t="shared" si="1112"/>
        <v>350</v>
      </c>
      <c r="CD1466" s="1">
        <f t="shared" si="1112"/>
        <v>420</v>
      </c>
      <c r="CE1466" s="1">
        <f t="shared" si="1112"/>
        <v>490</v>
      </c>
      <c r="CF1466" s="1">
        <f t="shared" si="1112"/>
        <v>560</v>
      </c>
      <c r="CW1466" s="1">
        <v>1448</v>
      </c>
      <c r="CX1466" s="1">
        <f t="shared" si="1094"/>
        <v>1</v>
      </c>
      <c r="CY1466" s="1" t="s">
        <v>37</v>
      </c>
      <c r="CZ1466" s="1">
        <v>1</v>
      </c>
      <c r="DB1466" s="1">
        <f t="shared" si="1110"/>
        <v>3</v>
      </c>
      <c r="DC1466" s="1" t="s">
        <v>43</v>
      </c>
      <c r="DD1466" s="1">
        <f t="shared" si="1095"/>
        <v>4</v>
      </c>
      <c r="DL1466" s="1">
        <v>1448</v>
      </c>
      <c r="DM1466" s="1">
        <f t="shared" si="1096"/>
        <v>1</v>
      </c>
      <c r="DN1466" s="1">
        <f t="shared" si="1097"/>
        <v>0</v>
      </c>
      <c r="DO1466" s="1" t="s">
        <v>37</v>
      </c>
      <c r="DP1466" s="1">
        <v>0</v>
      </c>
    </row>
    <row r="1467" spans="1:120" ht="15">
      <c r="A1467">
        <v>1449</v>
      </c>
      <c r="B1467">
        <v>1</v>
      </c>
      <c r="C1467" s="25">
        <v>19600</v>
      </c>
      <c r="D1467">
        <v>4</v>
      </c>
      <c r="E1467">
        <v>9</v>
      </c>
      <c r="F1467" t="s">
        <v>35</v>
      </c>
      <c r="G1467">
        <v>5</v>
      </c>
      <c r="H1467"/>
      <c r="I1467"/>
      <c r="J1467" s="1">
        <v>0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1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f t="shared" si="1069"/>
        <v>0</v>
      </c>
      <c r="AH1467" s="1">
        <f t="shared" si="1070"/>
        <v>0</v>
      </c>
      <c r="AI1467" s="1">
        <f t="shared" si="1071"/>
        <v>0</v>
      </c>
      <c r="AJ1467" s="1">
        <f t="shared" si="1072"/>
        <v>0</v>
      </c>
      <c r="AK1467" s="1">
        <f t="shared" si="1073"/>
        <v>0</v>
      </c>
      <c r="AL1467" s="1">
        <f t="shared" si="1074"/>
        <v>0</v>
      </c>
      <c r="AM1467" s="1">
        <f t="shared" si="1075"/>
        <v>0</v>
      </c>
      <c r="AN1467" s="1">
        <f t="shared" si="1075"/>
        <v>0</v>
      </c>
      <c r="AO1467" s="1">
        <f t="shared" si="1076"/>
        <v>0</v>
      </c>
      <c r="AP1467" s="1">
        <f t="shared" si="1077"/>
        <v>0</v>
      </c>
      <c r="AQ1467" s="1">
        <f t="shared" si="1078"/>
        <v>0</v>
      </c>
      <c r="AR1467" s="1">
        <f t="shared" si="1079"/>
        <v>0</v>
      </c>
      <c r="AS1467" s="1">
        <f t="shared" si="1080"/>
        <v>0</v>
      </c>
      <c r="AT1467" s="1">
        <f t="shared" si="1081"/>
        <v>0</v>
      </c>
      <c r="AU1467" s="1">
        <f t="shared" si="1082"/>
        <v>0</v>
      </c>
      <c r="AV1467" s="1">
        <f t="shared" si="1083"/>
        <v>40</v>
      </c>
      <c r="AW1467" s="1">
        <f t="shared" si="1084"/>
        <v>0</v>
      </c>
      <c r="AX1467" s="1">
        <f t="shared" si="1085"/>
        <v>0</v>
      </c>
      <c r="AY1467" s="1">
        <f t="shared" si="1086"/>
        <v>0</v>
      </c>
      <c r="AZ1467" s="1">
        <f t="shared" si="1087"/>
        <v>0</v>
      </c>
      <c r="BA1467" s="1">
        <f t="shared" si="1088"/>
        <v>0</v>
      </c>
      <c r="BB1467" s="1">
        <f t="shared" si="1089"/>
        <v>0</v>
      </c>
      <c r="BC1467" s="1">
        <f t="shared" si="1090"/>
        <v>0</v>
      </c>
      <c r="BD1467" s="1">
        <f t="shared" si="1091"/>
        <v>40</v>
      </c>
      <c r="BE1467" s="1" t="str">
        <f t="shared" si="1098"/>
        <v>Barge D</v>
      </c>
      <c r="BF1467" s="1">
        <f t="shared" si="1099"/>
        <v>6</v>
      </c>
      <c r="BG1467" s="3">
        <v>1449</v>
      </c>
      <c r="BH1467" s="1">
        <f t="shared" si="1111"/>
        <v>0</v>
      </c>
      <c r="BI1467" s="1">
        <f t="shared" si="1092"/>
        <v>0</v>
      </c>
      <c r="BJ1467" s="3">
        <v>1449</v>
      </c>
      <c r="BK1467" s="1">
        <f t="shared" si="1093"/>
        <v>9</v>
      </c>
      <c r="BL1467" s="1">
        <f t="shared" si="1100"/>
        <v>0</v>
      </c>
      <c r="BM1467" s="1">
        <f t="shared" si="1101"/>
        <v>0</v>
      </c>
      <c r="BN1467" s="1">
        <f t="shared" si="1102"/>
        <v>0</v>
      </c>
      <c r="BO1467" s="1">
        <f t="shared" si="1103"/>
        <v>0</v>
      </c>
      <c r="BP1467" s="1">
        <f t="shared" si="1104"/>
        <v>0</v>
      </c>
      <c r="BQ1467" s="1">
        <f t="shared" si="1105"/>
        <v>0</v>
      </c>
      <c r="BR1467" s="1">
        <f t="shared" si="1106"/>
        <v>0</v>
      </c>
      <c r="BS1467" s="1">
        <f t="shared" si="1107"/>
        <v>0</v>
      </c>
      <c r="BT1467" s="1">
        <f t="shared" si="1108"/>
        <v>1</v>
      </c>
      <c r="BU1467" s="1">
        <f t="shared" si="1109"/>
        <v>2</v>
      </c>
      <c r="BW1467" s="1">
        <f t="shared" si="1113"/>
        <v>0</v>
      </c>
      <c r="BX1467" s="1">
        <f t="shared" si="1113"/>
        <v>0</v>
      </c>
      <c r="BY1467" s="1">
        <f t="shared" si="1113"/>
        <v>0</v>
      </c>
      <c r="BZ1467" s="1">
        <f t="shared" si="1113"/>
        <v>0</v>
      </c>
      <c r="CA1467" s="1">
        <f t="shared" si="1113"/>
        <v>0</v>
      </c>
      <c r="CB1467" s="1">
        <f t="shared" si="1113"/>
        <v>0</v>
      </c>
      <c r="CC1467" s="1">
        <f t="shared" si="1112"/>
        <v>0</v>
      </c>
      <c r="CD1467" s="1">
        <f t="shared" si="1112"/>
        <v>0</v>
      </c>
      <c r="CE1467" s="1">
        <f t="shared" si="1112"/>
        <v>50</v>
      </c>
      <c r="CF1467" s="1">
        <f t="shared" si="1112"/>
        <v>100</v>
      </c>
      <c r="CW1467" s="1">
        <v>1449</v>
      </c>
      <c r="CX1467" s="1">
        <f t="shared" si="1094"/>
        <v>1</v>
      </c>
      <c r="CY1467" s="1" t="s">
        <v>37</v>
      </c>
      <c r="CZ1467" s="1">
        <v>1</v>
      </c>
      <c r="DB1467" s="1">
        <f t="shared" si="1110"/>
        <v>7</v>
      </c>
      <c r="DC1467" s="1" t="s">
        <v>43</v>
      </c>
      <c r="DD1467" s="1">
        <f t="shared" si="1095"/>
        <v>9</v>
      </c>
      <c r="DL1467" s="1">
        <v>1449</v>
      </c>
      <c r="DM1467" s="1">
        <f t="shared" si="1096"/>
        <v>5</v>
      </c>
      <c r="DN1467" s="1">
        <f t="shared" si="1097"/>
        <v>0</v>
      </c>
      <c r="DO1467" s="1" t="s">
        <v>37</v>
      </c>
      <c r="DP1467" s="1">
        <v>0</v>
      </c>
    </row>
    <row r="1468" spans="1:120" ht="15">
      <c r="A1468">
        <v>1450</v>
      </c>
      <c r="B1468">
        <v>1</v>
      </c>
      <c r="C1468" s="25">
        <v>18865</v>
      </c>
      <c r="D1468">
        <v>6</v>
      </c>
      <c r="E1468">
        <v>10</v>
      </c>
      <c r="F1468" t="s">
        <v>84</v>
      </c>
      <c r="G1468">
        <v>4</v>
      </c>
      <c r="H1468"/>
      <c r="I1468"/>
      <c r="J1468" s="1">
        <v>0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1</v>
      </c>
      <c r="AF1468" s="1">
        <v>0</v>
      </c>
      <c r="AG1468" s="1">
        <f t="shared" si="1069"/>
        <v>0</v>
      </c>
      <c r="AH1468" s="1">
        <f t="shared" si="1070"/>
        <v>0</v>
      </c>
      <c r="AI1468" s="1">
        <f t="shared" si="1071"/>
        <v>0</v>
      </c>
      <c r="AJ1468" s="1">
        <f t="shared" si="1072"/>
        <v>0</v>
      </c>
      <c r="AK1468" s="1">
        <f t="shared" si="1073"/>
        <v>0</v>
      </c>
      <c r="AL1468" s="1">
        <f t="shared" si="1074"/>
        <v>0</v>
      </c>
      <c r="AM1468" s="1">
        <f t="shared" si="1075"/>
        <v>0</v>
      </c>
      <c r="AN1468" s="1">
        <f t="shared" si="1075"/>
        <v>0</v>
      </c>
      <c r="AO1468" s="1">
        <f t="shared" si="1076"/>
        <v>0</v>
      </c>
      <c r="AP1468" s="1">
        <f t="shared" si="1077"/>
        <v>0</v>
      </c>
      <c r="AQ1468" s="1">
        <f t="shared" si="1078"/>
        <v>0</v>
      </c>
      <c r="AR1468" s="1">
        <f t="shared" si="1079"/>
        <v>0</v>
      </c>
      <c r="AS1468" s="1">
        <f t="shared" si="1080"/>
        <v>0</v>
      </c>
      <c r="AT1468" s="1">
        <f t="shared" si="1081"/>
        <v>0</v>
      </c>
      <c r="AU1468" s="1">
        <f t="shared" si="1082"/>
        <v>0</v>
      </c>
      <c r="AV1468" s="1">
        <f t="shared" si="1083"/>
        <v>0</v>
      </c>
      <c r="AW1468" s="1">
        <f t="shared" si="1084"/>
        <v>0</v>
      </c>
      <c r="AX1468" s="1">
        <f t="shared" si="1085"/>
        <v>0</v>
      </c>
      <c r="AY1468" s="1">
        <f t="shared" si="1086"/>
        <v>0</v>
      </c>
      <c r="AZ1468" s="1">
        <f t="shared" si="1087"/>
        <v>0</v>
      </c>
      <c r="BA1468" s="1">
        <f t="shared" si="1088"/>
        <v>0</v>
      </c>
      <c r="BB1468" s="1">
        <f t="shared" si="1089"/>
        <v>40</v>
      </c>
      <c r="BC1468" s="1">
        <f t="shared" si="1090"/>
        <v>0</v>
      </c>
      <c r="BD1468" s="1">
        <f t="shared" si="1091"/>
        <v>40</v>
      </c>
      <c r="BE1468" s="1" t="str">
        <f t="shared" si="1098"/>
        <v>Barge B</v>
      </c>
      <c r="BF1468" s="1">
        <f t="shared" si="1099"/>
        <v>9</v>
      </c>
      <c r="BG1468" s="3">
        <v>1450</v>
      </c>
      <c r="BH1468" s="1">
        <f t="shared" si="1111"/>
        <v>0</v>
      </c>
      <c r="BI1468" s="1">
        <f t="shared" si="1092"/>
        <v>0</v>
      </c>
      <c r="BJ1468" s="3">
        <v>1450</v>
      </c>
      <c r="BK1468" s="1">
        <f t="shared" si="1093"/>
        <v>10</v>
      </c>
      <c r="BL1468" s="1">
        <f t="shared" si="1100"/>
        <v>0</v>
      </c>
      <c r="BM1468" s="1">
        <f t="shared" si="1101"/>
        <v>0</v>
      </c>
      <c r="BN1468" s="1">
        <f t="shared" si="1102"/>
        <v>0</v>
      </c>
      <c r="BO1468" s="1">
        <f t="shared" si="1103"/>
        <v>0</v>
      </c>
      <c r="BP1468" s="1">
        <f t="shared" si="1104"/>
        <v>0</v>
      </c>
      <c r="BQ1468" s="1">
        <f t="shared" si="1105"/>
        <v>0</v>
      </c>
      <c r="BR1468" s="1">
        <f t="shared" si="1106"/>
        <v>0</v>
      </c>
      <c r="BS1468" s="1">
        <f t="shared" si="1107"/>
        <v>0</v>
      </c>
      <c r="BT1468" s="1">
        <f t="shared" si="1108"/>
        <v>0</v>
      </c>
      <c r="BU1468" s="1">
        <f t="shared" si="1109"/>
        <v>1</v>
      </c>
      <c r="BW1468" s="1">
        <f t="shared" si="1113"/>
        <v>0</v>
      </c>
      <c r="BX1468" s="1">
        <f t="shared" si="1113"/>
        <v>0</v>
      </c>
      <c r="BY1468" s="1">
        <f t="shared" si="1113"/>
        <v>0</v>
      </c>
      <c r="BZ1468" s="1">
        <f t="shared" si="1113"/>
        <v>0</v>
      </c>
      <c r="CA1468" s="1">
        <f t="shared" si="1113"/>
        <v>0</v>
      </c>
      <c r="CB1468" s="1">
        <f t="shared" si="1113"/>
        <v>0</v>
      </c>
      <c r="CC1468" s="1">
        <f t="shared" si="1112"/>
        <v>0</v>
      </c>
      <c r="CD1468" s="1">
        <f t="shared" si="1112"/>
        <v>0</v>
      </c>
      <c r="CE1468" s="1">
        <f t="shared" si="1112"/>
        <v>0</v>
      </c>
      <c r="CF1468" s="1">
        <f t="shared" si="1112"/>
        <v>50</v>
      </c>
      <c r="CW1468" s="1">
        <v>1450</v>
      </c>
      <c r="CX1468" s="1">
        <f t="shared" si="1094"/>
        <v>1</v>
      </c>
      <c r="CY1468" s="1" t="s">
        <v>37</v>
      </c>
      <c r="CZ1468" s="1">
        <v>1</v>
      </c>
      <c r="DB1468" s="1">
        <f t="shared" si="1110"/>
        <v>10</v>
      </c>
      <c r="DC1468" s="1" t="s">
        <v>43</v>
      </c>
      <c r="DD1468" s="1">
        <f t="shared" si="1095"/>
        <v>10</v>
      </c>
      <c r="DL1468" s="1">
        <v>1450</v>
      </c>
      <c r="DM1468" s="1">
        <f t="shared" si="1096"/>
        <v>7</v>
      </c>
      <c r="DN1468" s="1">
        <f t="shared" si="1097"/>
        <v>0</v>
      </c>
      <c r="DO1468" s="1" t="s">
        <v>37</v>
      </c>
      <c r="DP1468" s="1">
        <v>0</v>
      </c>
    </row>
    <row r="1469" spans="1:120" ht="15">
      <c r="A1469">
        <v>1451</v>
      </c>
      <c r="B1469">
        <v>1</v>
      </c>
      <c r="C1469" s="25">
        <v>18920</v>
      </c>
      <c r="D1469">
        <v>0</v>
      </c>
      <c r="E1469">
        <v>4</v>
      </c>
      <c r="F1469" t="s">
        <v>73</v>
      </c>
      <c r="G1469">
        <v>4</v>
      </c>
      <c r="H1469"/>
      <c r="I1469"/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f t="shared" si="1069"/>
        <v>0</v>
      </c>
      <c r="AH1469" s="1">
        <f t="shared" si="1070"/>
        <v>0</v>
      </c>
      <c r="AI1469" s="1">
        <f t="shared" si="1071"/>
        <v>0</v>
      </c>
      <c r="AJ1469" s="1">
        <f t="shared" si="1072"/>
        <v>0</v>
      </c>
      <c r="AK1469" s="1">
        <f t="shared" si="1073"/>
        <v>40</v>
      </c>
      <c r="AL1469" s="1">
        <f t="shared" si="1074"/>
        <v>0</v>
      </c>
      <c r="AM1469" s="1">
        <f t="shared" si="1075"/>
        <v>0</v>
      </c>
      <c r="AN1469" s="1">
        <f t="shared" si="1075"/>
        <v>0</v>
      </c>
      <c r="AO1469" s="1">
        <f t="shared" si="1076"/>
        <v>0</v>
      </c>
      <c r="AP1469" s="1">
        <f t="shared" si="1077"/>
        <v>0</v>
      </c>
      <c r="AQ1469" s="1">
        <f t="shared" si="1078"/>
        <v>0</v>
      </c>
      <c r="AR1469" s="1">
        <f t="shared" si="1079"/>
        <v>0</v>
      </c>
      <c r="AS1469" s="1">
        <f t="shared" si="1080"/>
        <v>0</v>
      </c>
      <c r="AT1469" s="1">
        <f t="shared" si="1081"/>
        <v>0</v>
      </c>
      <c r="AU1469" s="1">
        <f t="shared" si="1082"/>
        <v>0</v>
      </c>
      <c r="AV1469" s="1">
        <f t="shared" si="1083"/>
        <v>0</v>
      </c>
      <c r="AW1469" s="1">
        <f t="shared" si="1084"/>
        <v>0</v>
      </c>
      <c r="AX1469" s="1">
        <f t="shared" si="1085"/>
        <v>0</v>
      </c>
      <c r="AY1469" s="1">
        <f t="shared" si="1086"/>
        <v>0</v>
      </c>
      <c r="AZ1469" s="1">
        <f t="shared" si="1087"/>
        <v>0</v>
      </c>
      <c r="BA1469" s="1">
        <f t="shared" si="1088"/>
        <v>0</v>
      </c>
      <c r="BB1469" s="1">
        <f t="shared" si="1089"/>
        <v>0</v>
      </c>
      <c r="BC1469" s="1">
        <f t="shared" si="1090"/>
        <v>0</v>
      </c>
      <c r="BD1469" s="1">
        <f t="shared" si="1091"/>
        <v>40</v>
      </c>
      <c r="BE1469" s="1" t="str">
        <f t="shared" si="1098"/>
        <v>Barge A</v>
      </c>
      <c r="BF1469" s="1">
        <f t="shared" si="1099"/>
        <v>2</v>
      </c>
      <c r="BG1469" s="3">
        <v>1451</v>
      </c>
      <c r="BH1469" s="1">
        <f t="shared" si="1111"/>
        <v>0</v>
      </c>
      <c r="BI1469" s="1">
        <f t="shared" si="1092"/>
        <v>0</v>
      </c>
      <c r="BJ1469" s="3">
        <v>1451</v>
      </c>
      <c r="BK1469" s="1">
        <f t="shared" si="1093"/>
        <v>4</v>
      </c>
      <c r="BL1469" s="1">
        <f t="shared" si="1100"/>
        <v>0</v>
      </c>
      <c r="BM1469" s="1">
        <f t="shared" si="1101"/>
        <v>0</v>
      </c>
      <c r="BN1469" s="1">
        <f t="shared" si="1102"/>
        <v>0</v>
      </c>
      <c r="BO1469" s="1">
        <f t="shared" si="1103"/>
        <v>1</v>
      </c>
      <c r="BP1469" s="1">
        <f t="shared" si="1104"/>
        <v>2</v>
      </c>
      <c r="BQ1469" s="1">
        <f t="shared" si="1105"/>
        <v>3</v>
      </c>
      <c r="BR1469" s="1">
        <f t="shared" si="1106"/>
        <v>4</v>
      </c>
      <c r="BS1469" s="1">
        <f t="shared" si="1107"/>
        <v>5</v>
      </c>
      <c r="BT1469" s="1">
        <f t="shared" si="1108"/>
        <v>6</v>
      </c>
      <c r="BU1469" s="1">
        <f t="shared" si="1109"/>
        <v>7</v>
      </c>
      <c r="BW1469" s="1">
        <f t="shared" si="1113"/>
        <v>0</v>
      </c>
      <c r="BX1469" s="1">
        <f t="shared" si="1113"/>
        <v>0</v>
      </c>
      <c r="BY1469" s="1">
        <f t="shared" si="1113"/>
        <v>0</v>
      </c>
      <c r="BZ1469" s="1">
        <f t="shared" si="1113"/>
        <v>50</v>
      </c>
      <c r="CA1469" s="1">
        <f t="shared" si="1113"/>
        <v>100</v>
      </c>
      <c r="CB1469" s="1">
        <f t="shared" si="1113"/>
        <v>150</v>
      </c>
      <c r="CC1469" s="1">
        <f t="shared" si="1112"/>
        <v>200</v>
      </c>
      <c r="CD1469" s="1">
        <f t="shared" si="1112"/>
        <v>250</v>
      </c>
      <c r="CE1469" s="1">
        <f t="shared" si="1112"/>
        <v>300</v>
      </c>
      <c r="CF1469" s="1">
        <f t="shared" si="1112"/>
        <v>350</v>
      </c>
      <c r="CW1469" s="1">
        <v>1451</v>
      </c>
      <c r="CX1469" s="1">
        <f t="shared" si="1094"/>
        <v>1</v>
      </c>
      <c r="CY1469" s="1" t="s">
        <v>37</v>
      </c>
      <c r="CZ1469" s="1">
        <v>1</v>
      </c>
      <c r="DB1469" s="1">
        <f t="shared" si="1110"/>
        <v>3</v>
      </c>
      <c r="DC1469" s="1" t="s">
        <v>43</v>
      </c>
      <c r="DD1469" s="1">
        <f t="shared" si="1095"/>
        <v>4</v>
      </c>
      <c r="DL1469" s="1">
        <v>1451</v>
      </c>
      <c r="DM1469" s="1">
        <f t="shared" si="1096"/>
        <v>1</v>
      </c>
      <c r="DN1469" s="1">
        <f t="shared" si="1097"/>
        <v>0</v>
      </c>
      <c r="DO1469" s="1" t="s">
        <v>37</v>
      </c>
      <c r="DP1469" s="1">
        <v>0</v>
      </c>
    </row>
    <row r="1470" spans="1:120" ht="15">
      <c r="A1470">
        <v>1452</v>
      </c>
      <c r="B1470">
        <v>1</v>
      </c>
      <c r="C1470" s="25">
        <v>19200</v>
      </c>
      <c r="D1470">
        <v>5</v>
      </c>
      <c r="E1470">
        <v>8</v>
      </c>
      <c r="F1470" t="s">
        <v>74</v>
      </c>
      <c r="G1470">
        <v>3</v>
      </c>
      <c r="H1470"/>
      <c r="I1470"/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1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f t="shared" si="1069"/>
        <v>0</v>
      </c>
      <c r="AH1470" s="1">
        <f t="shared" si="1070"/>
        <v>0</v>
      </c>
      <c r="AI1470" s="1">
        <f t="shared" si="1071"/>
        <v>0</v>
      </c>
      <c r="AJ1470" s="1">
        <f t="shared" si="1072"/>
        <v>0</v>
      </c>
      <c r="AK1470" s="1">
        <f t="shared" si="1073"/>
        <v>0</v>
      </c>
      <c r="AL1470" s="1">
        <f t="shared" si="1074"/>
        <v>0</v>
      </c>
      <c r="AM1470" s="1">
        <f t="shared" si="1075"/>
        <v>0</v>
      </c>
      <c r="AN1470" s="1">
        <f t="shared" si="1075"/>
        <v>0</v>
      </c>
      <c r="AO1470" s="1">
        <f t="shared" si="1076"/>
        <v>0</v>
      </c>
      <c r="AP1470" s="1">
        <f t="shared" si="1077"/>
        <v>0</v>
      </c>
      <c r="AQ1470" s="1">
        <f t="shared" si="1078"/>
        <v>0</v>
      </c>
      <c r="AR1470" s="1">
        <f t="shared" si="1079"/>
        <v>0</v>
      </c>
      <c r="AS1470" s="1">
        <f t="shared" si="1080"/>
        <v>0</v>
      </c>
      <c r="AT1470" s="1">
        <f t="shared" si="1081"/>
        <v>0</v>
      </c>
      <c r="AU1470" s="1">
        <f t="shared" si="1082"/>
        <v>40</v>
      </c>
      <c r="AV1470" s="1">
        <f t="shared" si="1083"/>
        <v>0</v>
      </c>
      <c r="AW1470" s="1">
        <f t="shared" si="1084"/>
        <v>0</v>
      </c>
      <c r="AX1470" s="1">
        <f t="shared" si="1085"/>
        <v>0</v>
      </c>
      <c r="AY1470" s="1">
        <f t="shared" si="1086"/>
        <v>0</v>
      </c>
      <c r="AZ1470" s="1">
        <f t="shared" si="1087"/>
        <v>0</v>
      </c>
      <c r="BA1470" s="1">
        <f t="shared" si="1088"/>
        <v>0</v>
      </c>
      <c r="BB1470" s="1">
        <f t="shared" si="1089"/>
        <v>0</v>
      </c>
      <c r="BC1470" s="1">
        <f t="shared" si="1090"/>
        <v>0</v>
      </c>
      <c r="BD1470" s="1">
        <f t="shared" si="1091"/>
        <v>40</v>
      </c>
      <c r="BE1470" s="1" t="str">
        <f t="shared" si="1098"/>
        <v>Barge A</v>
      </c>
      <c r="BF1470" s="1">
        <f t="shared" si="1099"/>
        <v>6</v>
      </c>
      <c r="BG1470" s="3">
        <v>1452</v>
      </c>
      <c r="BH1470" s="1">
        <f t="shared" si="1111"/>
        <v>0</v>
      </c>
      <c r="BI1470" s="1">
        <f t="shared" si="1092"/>
        <v>0</v>
      </c>
      <c r="BJ1470" s="3">
        <v>1452</v>
      </c>
      <c r="BK1470" s="1">
        <f t="shared" si="1093"/>
        <v>8</v>
      </c>
      <c r="BL1470" s="1">
        <f t="shared" si="1100"/>
        <v>0</v>
      </c>
      <c r="BM1470" s="1">
        <f t="shared" si="1101"/>
        <v>0</v>
      </c>
      <c r="BN1470" s="1">
        <f t="shared" si="1102"/>
        <v>0</v>
      </c>
      <c r="BO1470" s="1">
        <f t="shared" si="1103"/>
        <v>0</v>
      </c>
      <c r="BP1470" s="1">
        <f t="shared" si="1104"/>
        <v>0</v>
      </c>
      <c r="BQ1470" s="1">
        <f t="shared" si="1105"/>
        <v>0</v>
      </c>
      <c r="BR1470" s="1">
        <f t="shared" si="1106"/>
        <v>0</v>
      </c>
      <c r="BS1470" s="1">
        <f t="shared" si="1107"/>
        <v>1</v>
      </c>
      <c r="BT1470" s="1">
        <f t="shared" si="1108"/>
        <v>2</v>
      </c>
      <c r="BU1470" s="1">
        <f t="shared" si="1109"/>
        <v>3</v>
      </c>
      <c r="BW1470" s="1">
        <f t="shared" si="1113"/>
        <v>0</v>
      </c>
      <c r="BX1470" s="1">
        <f t="shared" si="1113"/>
        <v>0</v>
      </c>
      <c r="BY1470" s="1">
        <f t="shared" si="1113"/>
        <v>0</v>
      </c>
      <c r="BZ1470" s="1">
        <f t="shared" si="1113"/>
        <v>0</v>
      </c>
      <c r="CA1470" s="1">
        <f t="shared" si="1113"/>
        <v>0</v>
      </c>
      <c r="CB1470" s="1">
        <f t="shared" si="1113"/>
        <v>0</v>
      </c>
      <c r="CC1470" s="1">
        <f t="shared" si="1112"/>
        <v>0</v>
      </c>
      <c r="CD1470" s="1">
        <f t="shared" si="1112"/>
        <v>50</v>
      </c>
      <c r="CE1470" s="1">
        <f t="shared" si="1112"/>
        <v>100</v>
      </c>
      <c r="CF1470" s="1">
        <f t="shared" si="1112"/>
        <v>150</v>
      </c>
      <c r="CW1470" s="1">
        <v>1452</v>
      </c>
      <c r="CX1470" s="1">
        <f t="shared" si="1094"/>
        <v>1</v>
      </c>
      <c r="CY1470" s="1" t="s">
        <v>37</v>
      </c>
      <c r="CZ1470" s="1">
        <v>1</v>
      </c>
      <c r="DB1470" s="1">
        <f t="shared" si="1110"/>
        <v>7</v>
      </c>
      <c r="DC1470" s="1" t="s">
        <v>43</v>
      </c>
      <c r="DD1470" s="1">
        <f t="shared" si="1095"/>
        <v>8</v>
      </c>
      <c r="DL1470" s="1">
        <v>1452</v>
      </c>
      <c r="DM1470" s="1">
        <f t="shared" si="1096"/>
        <v>6</v>
      </c>
      <c r="DN1470" s="1">
        <f t="shared" si="1097"/>
        <v>0</v>
      </c>
      <c r="DO1470" s="1" t="s">
        <v>37</v>
      </c>
      <c r="DP1470" s="1">
        <v>0</v>
      </c>
    </row>
    <row r="1471" spans="1:120" ht="15">
      <c r="A1471">
        <v>1453</v>
      </c>
      <c r="B1471">
        <v>1</v>
      </c>
      <c r="C1471" s="25">
        <v>18980</v>
      </c>
      <c r="D1471">
        <v>3</v>
      </c>
      <c r="E1471">
        <v>6</v>
      </c>
      <c r="F1471" t="s">
        <v>73</v>
      </c>
      <c r="G1471">
        <v>3</v>
      </c>
      <c r="H1471"/>
      <c r="I1471"/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1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f t="shared" si="1069"/>
        <v>0</v>
      </c>
      <c r="AH1471" s="1">
        <f t="shared" si="1070"/>
        <v>0</v>
      </c>
      <c r="AI1471" s="1">
        <f t="shared" si="1071"/>
        <v>0</v>
      </c>
      <c r="AJ1471" s="1">
        <f t="shared" si="1072"/>
        <v>0</v>
      </c>
      <c r="AK1471" s="1">
        <f t="shared" si="1073"/>
        <v>0</v>
      </c>
      <c r="AL1471" s="1">
        <f t="shared" si="1074"/>
        <v>0</v>
      </c>
      <c r="AM1471" s="1">
        <f t="shared" si="1075"/>
        <v>0</v>
      </c>
      <c r="AN1471" s="1">
        <f t="shared" si="1075"/>
        <v>0</v>
      </c>
      <c r="AO1471" s="1">
        <f t="shared" si="1076"/>
        <v>0</v>
      </c>
      <c r="AP1471" s="1">
        <f t="shared" si="1077"/>
        <v>0</v>
      </c>
      <c r="AQ1471" s="1">
        <f t="shared" si="1078"/>
        <v>0</v>
      </c>
      <c r="AR1471" s="1">
        <f t="shared" si="1079"/>
        <v>40</v>
      </c>
      <c r="AS1471" s="1">
        <f t="shared" si="1080"/>
        <v>0</v>
      </c>
      <c r="AT1471" s="1">
        <f t="shared" si="1081"/>
        <v>0</v>
      </c>
      <c r="AU1471" s="1">
        <f t="shared" si="1082"/>
        <v>0</v>
      </c>
      <c r="AV1471" s="1">
        <f t="shared" si="1083"/>
        <v>0</v>
      </c>
      <c r="AW1471" s="1">
        <f t="shared" si="1084"/>
        <v>0</v>
      </c>
      <c r="AX1471" s="1">
        <f t="shared" si="1085"/>
        <v>0</v>
      </c>
      <c r="AY1471" s="1">
        <f t="shared" si="1086"/>
        <v>0</v>
      </c>
      <c r="AZ1471" s="1">
        <f t="shared" si="1087"/>
        <v>0</v>
      </c>
      <c r="BA1471" s="1">
        <f t="shared" si="1088"/>
        <v>0</v>
      </c>
      <c r="BB1471" s="1">
        <f t="shared" si="1089"/>
        <v>0</v>
      </c>
      <c r="BC1471" s="1">
        <f t="shared" si="1090"/>
        <v>0</v>
      </c>
      <c r="BD1471" s="1">
        <f t="shared" si="1091"/>
        <v>40</v>
      </c>
      <c r="BE1471" s="1" t="str">
        <f t="shared" si="1098"/>
        <v>Barge C</v>
      </c>
      <c r="BF1471" s="1">
        <f t="shared" si="1099"/>
        <v>5</v>
      </c>
      <c r="BG1471" s="3">
        <v>1453</v>
      </c>
      <c r="BH1471" s="1">
        <f t="shared" si="1111"/>
        <v>0</v>
      </c>
      <c r="BI1471" s="1">
        <f t="shared" si="1092"/>
        <v>0</v>
      </c>
      <c r="BJ1471" s="3">
        <v>1453</v>
      </c>
      <c r="BK1471" s="1">
        <f t="shared" si="1093"/>
        <v>6</v>
      </c>
      <c r="BL1471" s="1">
        <f t="shared" si="1100"/>
        <v>0</v>
      </c>
      <c r="BM1471" s="1">
        <f t="shared" si="1101"/>
        <v>0</v>
      </c>
      <c r="BN1471" s="1">
        <f t="shared" si="1102"/>
        <v>0</v>
      </c>
      <c r="BO1471" s="1">
        <f t="shared" si="1103"/>
        <v>0</v>
      </c>
      <c r="BP1471" s="1">
        <f t="shared" si="1104"/>
        <v>0</v>
      </c>
      <c r="BQ1471" s="1">
        <f t="shared" si="1105"/>
        <v>1</v>
      </c>
      <c r="BR1471" s="1">
        <f t="shared" si="1106"/>
        <v>2</v>
      </c>
      <c r="BS1471" s="1">
        <f t="shared" si="1107"/>
        <v>3</v>
      </c>
      <c r="BT1471" s="1">
        <f t="shared" si="1108"/>
        <v>4</v>
      </c>
      <c r="BU1471" s="1">
        <f t="shared" si="1109"/>
        <v>5</v>
      </c>
      <c r="BW1471" s="1">
        <f t="shared" si="1113"/>
        <v>0</v>
      </c>
      <c r="BX1471" s="1">
        <f t="shared" si="1113"/>
        <v>0</v>
      </c>
      <c r="BY1471" s="1">
        <f t="shared" si="1113"/>
        <v>0</v>
      </c>
      <c r="BZ1471" s="1">
        <f t="shared" si="1113"/>
        <v>0</v>
      </c>
      <c r="CA1471" s="1">
        <f t="shared" si="1113"/>
        <v>0</v>
      </c>
      <c r="CB1471" s="1">
        <f t="shared" si="1113"/>
        <v>50</v>
      </c>
      <c r="CC1471" s="1">
        <f t="shared" si="1112"/>
        <v>100</v>
      </c>
      <c r="CD1471" s="1">
        <f t="shared" si="1112"/>
        <v>150</v>
      </c>
      <c r="CE1471" s="1">
        <f t="shared" si="1112"/>
        <v>200</v>
      </c>
      <c r="CF1471" s="1">
        <f t="shared" si="1112"/>
        <v>250</v>
      </c>
      <c r="CW1471" s="1">
        <v>1453</v>
      </c>
      <c r="CX1471" s="1">
        <f t="shared" si="1094"/>
        <v>1</v>
      </c>
      <c r="CY1471" s="1" t="s">
        <v>37</v>
      </c>
      <c r="CZ1471" s="1">
        <v>1</v>
      </c>
      <c r="DB1471" s="1">
        <f t="shared" si="1110"/>
        <v>6</v>
      </c>
      <c r="DC1471" s="1" t="s">
        <v>43</v>
      </c>
      <c r="DD1471" s="1">
        <f t="shared" si="1095"/>
        <v>6</v>
      </c>
      <c r="DL1471" s="1">
        <v>1453</v>
      </c>
      <c r="DM1471" s="1">
        <f t="shared" si="1096"/>
        <v>4</v>
      </c>
      <c r="DN1471" s="1">
        <f t="shared" si="1097"/>
        <v>0</v>
      </c>
      <c r="DO1471" s="1" t="s">
        <v>37</v>
      </c>
      <c r="DP1471" s="1">
        <v>0</v>
      </c>
    </row>
    <row r="1472" spans="1:120" ht="15">
      <c r="A1472">
        <v>1454</v>
      </c>
      <c r="B1472">
        <v>1</v>
      </c>
      <c r="C1472" s="25">
        <v>19740</v>
      </c>
      <c r="D1472">
        <v>6</v>
      </c>
      <c r="E1472">
        <v>9</v>
      </c>
      <c r="F1472" t="s">
        <v>84</v>
      </c>
      <c r="G1472">
        <v>4</v>
      </c>
      <c r="H1472"/>
      <c r="I1472"/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0.5</v>
      </c>
      <c r="AB1472" s="1">
        <v>0</v>
      </c>
      <c r="AC1472" s="1">
        <v>0</v>
      </c>
      <c r="AD1472" s="1">
        <v>0</v>
      </c>
      <c r="AE1472" s="1">
        <v>0.5</v>
      </c>
      <c r="AF1472" s="1">
        <v>0</v>
      </c>
      <c r="AG1472" s="1">
        <f t="shared" si="1069"/>
        <v>0</v>
      </c>
      <c r="AH1472" s="1">
        <f t="shared" si="1070"/>
        <v>0</v>
      </c>
      <c r="AI1472" s="1">
        <f t="shared" si="1071"/>
        <v>0</v>
      </c>
      <c r="AJ1472" s="1">
        <f t="shared" si="1072"/>
        <v>0</v>
      </c>
      <c r="AK1472" s="1">
        <f t="shared" si="1073"/>
        <v>0</v>
      </c>
      <c r="AL1472" s="1">
        <f t="shared" si="1074"/>
        <v>0</v>
      </c>
      <c r="AM1472" s="1">
        <f t="shared" si="1075"/>
        <v>0</v>
      </c>
      <c r="AN1472" s="1">
        <f t="shared" si="1075"/>
        <v>0</v>
      </c>
      <c r="AO1472" s="1">
        <f t="shared" si="1076"/>
        <v>0</v>
      </c>
      <c r="AP1472" s="1">
        <f t="shared" si="1077"/>
        <v>0</v>
      </c>
      <c r="AQ1472" s="1">
        <f t="shared" si="1078"/>
        <v>0</v>
      </c>
      <c r="AR1472" s="1">
        <f t="shared" si="1079"/>
        <v>0</v>
      </c>
      <c r="AS1472" s="1">
        <f t="shared" si="1080"/>
        <v>0</v>
      </c>
      <c r="AT1472" s="1">
        <f t="shared" si="1081"/>
        <v>0</v>
      </c>
      <c r="AU1472" s="1">
        <f t="shared" si="1082"/>
        <v>0</v>
      </c>
      <c r="AV1472" s="1">
        <f t="shared" si="1083"/>
        <v>0</v>
      </c>
      <c r="AW1472" s="1">
        <f t="shared" si="1084"/>
        <v>0</v>
      </c>
      <c r="AX1472" s="1">
        <f t="shared" si="1085"/>
        <v>20</v>
      </c>
      <c r="AY1472" s="1">
        <f t="shared" si="1086"/>
        <v>0</v>
      </c>
      <c r="AZ1472" s="1">
        <f t="shared" si="1087"/>
        <v>0</v>
      </c>
      <c r="BA1472" s="1">
        <f t="shared" si="1088"/>
        <v>0</v>
      </c>
      <c r="BB1472" s="1">
        <f t="shared" si="1089"/>
        <v>20</v>
      </c>
      <c r="BC1472" s="1">
        <f t="shared" si="1090"/>
        <v>0</v>
      </c>
      <c r="BD1472" s="1">
        <f t="shared" si="1091"/>
        <v>40</v>
      </c>
      <c r="BE1472" s="1" t="str">
        <f t="shared" si="1098"/>
        <v>Barge B</v>
      </c>
      <c r="BF1472" s="1">
        <f t="shared" si="1099"/>
        <v>0</v>
      </c>
      <c r="BG1472" s="3">
        <v>1454</v>
      </c>
      <c r="BH1472" s="1">
        <f t="shared" si="1111"/>
        <v>0</v>
      </c>
      <c r="BI1472" s="1">
        <f t="shared" si="1092"/>
        <v>0</v>
      </c>
      <c r="BJ1472" s="3">
        <v>1454</v>
      </c>
      <c r="BK1472" s="1">
        <f t="shared" si="1093"/>
        <v>10</v>
      </c>
      <c r="BL1472" s="1">
        <f t="shared" si="1100"/>
        <v>0</v>
      </c>
      <c r="BM1472" s="1">
        <f t="shared" si="1101"/>
        <v>0</v>
      </c>
      <c r="BN1472" s="1">
        <f t="shared" si="1102"/>
        <v>0</v>
      </c>
      <c r="BO1472" s="1">
        <f t="shared" si="1103"/>
        <v>0</v>
      </c>
      <c r="BP1472" s="1">
        <f t="shared" si="1104"/>
        <v>0</v>
      </c>
      <c r="BQ1472" s="1">
        <f t="shared" si="1105"/>
        <v>0</v>
      </c>
      <c r="BR1472" s="1">
        <f t="shared" si="1106"/>
        <v>0</v>
      </c>
      <c r="BS1472" s="1">
        <f t="shared" si="1107"/>
        <v>0</v>
      </c>
      <c r="BT1472" s="1">
        <f t="shared" si="1108"/>
        <v>0</v>
      </c>
      <c r="BU1472" s="1">
        <f t="shared" si="1109"/>
        <v>1</v>
      </c>
      <c r="BW1472" s="1">
        <f t="shared" si="1113"/>
        <v>0</v>
      </c>
      <c r="BX1472" s="1">
        <f t="shared" si="1113"/>
        <v>0</v>
      </c>
      <c r="BY1472" s="1">
        <f t="shared" si="1113"/>
        <v>0</v>
      </c>
      <c r="BZ1472" s="1">
        <f t="shared" si="1113"/>
        <v>0</v>
      </c>
      <c r="CA1472" s="1">
        <f t="shared" si="1113"/>
        <v>0</v>
      </c>
      <c r="CB1472" s="1">
        <f t="shared" si="1113"/>
        <v>0</v>
      </c>
      <c r="CC1472" s="1">
        <f t="shared" si="1112"/>
        <v>0</v>
      </c>
      <c r="CD1472" s="1">
        <f t="shared" si="1112"/>
        <v>0</v>
      </c>
      <c r="CE1472" s="1">
        <f t="shared" si="1112"/>
        <v>0</v>
      </c>
      <c r="CF1472" s="1">
        <f t="shared" si="1112"/>
        <v>50</v>
      </c>
      <c r="CW1472" s="1">
        <v>1454</v>
      </c>
      <c r="CX1472" s="1">
        <f t="shared" si="1094"/>
        <v>1</v>
      </c>
      <c r="CY1472" s="1" t="s">
        <v>37</v>
      </c>
      <c r="CZ1472" s="1">
        <v>1</v>
      </c>
      <c r="DB1472" s="1">
        <f t="shared" si="1110"/>
        <v>9</v>
      </c>
      <c r="DC1472" s="1" t="s">
        <v>43</v>
      </c>
      <c r="DD1472" s="1">
        <f t="shared" si="1095"/>
        <v>9</v>
      </c>
      <c r="DL1472" s="1">
        <v>1454</v>
      </c>
      <c r="DM1472" s="1">
        <f t="shared" si="1096"/>
        <v>7</v>
      </c>
      <c r="DN1472" s="1">
        <f t="shared" si="1097"/>
        <v>0</v>
      </c>
      <c r="DO1472" s="1" t="s">
        <v>37</v>
      </c>
      <c r="DP1472" s="1">
        <v>0</v>
      </c>
    </row>
    <row r="1473" spans="1:120" ht="15">
      <c r="A1473">
        <v>1455</v>
      </c>
      <c r="B1473">
        <v>1</v>
      </c>
      <c r="C1473" s="25">
        <v>19200</v>
      </c>
      <c r="D1473">
        <v>4</v>
      </c>
      <c r="E1473">
        <v>8</v>
      </c>
      <c r="F1473" t="s">
        <v>91</v>
      </c>
      <c r="G1473">
        <v>4</v>
      </c>
      <c r="H1473"/>
      <c r="I1473"/>
      <c r="J1473" s="1">
        <v>0</v>
      </c>
      <c r="K1473" s="1">
        <v>0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0</v>
      </c>
      <c r="W1473" s="1">
        <v>0</v>
      </c>
      <c r="X1473" s="1">
        <v>1</v>
      </c>
      <c r="Y1473" s="1">
        <v>0</v>
      </c>
      <c r="Z1473" s="1">
        <v>0</v>
      </c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  <c r="AF1473" s="1">
        <v>0</v>
      </c>
      <c r="AG1473" s="1">
        <f t="shared" si="1069"/>
        <v>0</v>
      </c>
      <c r="AH1473" s="1">
        <f t="shared" si="1070"/>
        <v>0</v>
      </c>
      <c r="AI1473" s="1">
        <f t="shared" si="1071"/>
        <v>0</v>
      </c>
      <c r="AJ1473" s="1">
        <f t="shared" si="1072"/>
        <v>0</v>
      </c>
      <c r="AK1473" s="1">
        <f t="shared" si="1073"/>
        <v>0</v>
      </c>
      <c r="AL1473" s="1">
        <f t="shared" si="1074"/>
        <v>0</v>
      </c>
      <c r="AM1473" s="1">
        <f t="shared" si="1075"/>
        <v>0</v>
      </c>
      <c r="AN1473" s="1">
        <f t="shared" si="1075"/>
        <v>0</v>
      </c>
      <c r="AO1473" s="1">
        <f t="shared" si="1076"/>
        <v>0</v>
      </c>
      <c r="AP1473" s="1">
        <f t="shared" si="1077"/>
        <v>0</v>
      </c>
      <c r="AQ1473" s="1">
        <f t="shared" si="1078"/>
        <v>0</v>
      </c>
      <c r="AR1473" s="1">
        <f t="shared" si="1079"/>
        <v>0</v>
      </c>
      <c r="AS1473" s="1">
        <f t="shared" si="1080"/>
        <v>0</v>
      </c>
      <c r="AT1473" s="1">
        <f t="shared" si="1081"/>
        <v>0</v>
      </c>
      <c r="AU1473" s="1">
        <f t="shared" si="1082"/>
        <v>40</v>
      </c>
      <c r="AV1473" s="1">
        <f t="shared" si="1083"/>
        <v>0</v>
      </c>
      <c r="AW1473" s="1">
        <f t="shared" si="1084"/>
        <v>0</v>
      </c>
      <c r="AX1473" s="1">
        <f t="shared" si="1085"/>
        <v>0</v>
      </c>
      <c r="AY1473" s="1">
        <f t="shared" si="1086"/>
        <v>0</v>
      </c>
      <c r="AZ1473" s="1">
        <f t="shared" si="1087"/>
        <v>0</v>
      </c>
      <c r="BA1473" s="1">
        <f t="shared" si="1088"/>
        <v>0</v>
      </c>
      <c r="BB1473" s="1">
        <f t="shared" si="1089"/>
        <v>0</v>
      </c>
      <c r="BC1473" s="1">
        <f t="shared" si="1090"/>
        <v>0</v>
      </c>
      <c r="BD1473" s="1">
        <f t="shared" si="1091"/>
        <v>40</v>
      </c>
      <c r="BE1473" s="1" t="str">
        <f t="shared" si="1098"/>
        <v>Barge A</v>
      </c>
      <c r="BF1473" s="1">
        <f t="shared" si="1099"/>
        <v>6</v>
      </c>
      <c r="BG1473" s="3">
        <v>1455</v>
      </c>
      <c r="BH1473" s="1">
        <f t="shared" si="1111"/>
        <v>0</v>
      </c>
      <c r="BI1473" s="1">
        <f t="shared" si="1092"/>
        <v>0</v>
      </c>
      <c r="BJ1473" s="3">
        <v>1455</v>
      </c>
      <c r="BK1473" s="1">
        <f t="shared" si="1093"/>
        <v>8</v>
      </c>
      <c r="BL1473" s="1">
        <f t="shared" si="1100"/>
        <v>0</v>
      </c>
      <c r="BM1473" s="1">
        <f t="shared" si="1101"/>
        <v>0</v>
      </c>
      <c r="BN1473" s="1">
        <f t="shared" si="1102"/>
        <v>0</v>
      </c>
      <c r="BO1473" s="1">
        <f t="shared" si="1103"/>
        <v>0</v>
      </c>
      <c r="BP1473" s="1">
        <f t="shared" si="1104"/>
        <v>0</v>
      </c>
      <c r="BQ1473" s="1">
        <f t="shared" si="1105"/>
        <v>0</v>
      </c>
      <c r="BR1473" s="1">
        <f t="shared" si="1106"/>
        <v>0</v>
      </c>
      <c r="BS1473" s="1">
        <f t="shared" si="1107"/>
        <v>1</v>
      </c>
      <c r="BT1473" s="1">
        <f t="shared" si="1108"/>
        <v>2</v>
      </c>
      <c r="BU1473" s="1">
        <f t="shared" si="1109"/>
        <v>3</v>
      </c>
      <c r="BW1473" s="1">
        <f t="shared" si="1113"/>
        <v>0</v>
      </c>
      <c r="BX1473" s="1">
        <f t="shared" si="1113"/>
        <v>0</v>
      </c>
      <c r="BY1473" s="1">
        <f t="shared" si="1113"/>
        <v>0</v>
      </c>
      <c r="BZ1473" s="1">
        <f t="shared" si="1113"/>
        <v>0</v>
      </c>
      <c r="CA1473" s="1">
        <f t="shared" si="1113"/>
        <v>0</v>
      </c>
      <c r="CB1473" s="1">
        <f t="shared" si="1113"/>
        <v>0</v>
      </c>
      <c r="CC1473" s="1">
        <f t="shared" si="1112"/>
        <v>0</v>
      </c>
      <c r="CD1473" s="1">
        <f t="shared" si="1112"/>
        <v>50</v>
      </c>
      <c r="CE1473" s="1">
        <f t="shared" si="1112"/>
        <v>100</v>
      </c>
      <c r="CF1473" s="1">
        <f t="shared" si="1112"/>
        <v>150</v>
      </c>
      <c r="CW1473" s="1">
        <v>1455</v>
      </c>
      <c r="CX1473" s="1">
        <f t="shared" si="1094"/>
        <v>1</v>
      </c>
      <c r="CY1473" s="1" t="s">
        <v>37</v>
      </c>
      <c r="CZ1473" s="1">
        <v>1</v>
      </c>
      <c r="DB1473" s="1">
        <f t="shared" si="1110"/>
        <v>7</v>
      </c>
      <c r="DC1473" s="1" t="s">
        <v>43</v>
      </c>
      <c r="DD1473" s="1">
        <f t="shared" si="1095"/>
        <v>8</v>
      </c>
      <c r="DL1473" s="1">
        <v>1455</v>
      </c>
      <c r="DM1473" s="1">
        <f t="shared" si="1096"/>
        <v>5</v>
      </c>
      <c r="DN1473" s="1">
        <f t="shared" si="1097"/>
        <v>0</v>
      </c>
      <c r="DO1473" s="1" t="s">
        <v>37</v>
      </c>
      <c r="DP1473" s="1">
        <v>0</v>
      </c>
    </row>
    <row r="1474" spans="1:120" ht="15">
      <c r="A1474">
        <v>1456</v>
      </c>
      <c r="B1474">
        <v>1</v>
      </c>
      <c r="C1474" s="25">
        <v>19680</v>
      </c>
      <c r="D1474">
        <v>0</v>
      </c>
      <c r="E1474">
        <v>3</v>
      </c>
      <c r="F1474" t="s">
        <v>74</v>
      </c>
      <c r="G1474">
        <v>4</v>
      </c>
      <c r="H1474"/>
      <c r="I1474"/>
      <c r="J1474" s="1">
        <v>0</v>
      </c>
      <c r="K1474" s="1">
        <v>1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f t="shared" si="1069"/>
        <v>0</v>
      </c>
      <c r="AH1474" s="1">
        <f t="shared" si="1070"/>
        <v>40</v>
      </c>
      <c r="AI1474" s="1">
        <f t="shared" si="1071"/>
        <v>0</v>
      </c>
      <c r="AJ1474" s="1">
        <f t="shared" si="1072"/>
        <v>0</v>
      </c>
      <c r="AK1474" s="1">
        <f t="shared" si="1073"/>
        <v>0</v>
      </c>
      <c r="AL1474" s="1">
        <f t="shared" si="1074"/>
        <v>0</v>
      </c>
      <c r="AM1474" s="1">
        <f t="shared" si="1075"/>
        <v>0</v>
      </c>
      <c r="AN1474" s="1">
        <f t="shared" si="1075"/>
        <v>0</v>
      </c>
      <c r="AO1474" s="1">
        <f t="shared" si="1076"/>
        <v>0</v>
      </c>
      <c r="AP1474" s="1">
        <f t="shared" si="1077"/>
        <v>0</v>
      </c>
      <c r="AQ1474" s="1">
        <f t="shared" si="1078"/>
        <v>0</v>
      </c>
      <c r="AR1474" s="1">
        <f t="shared" si="1079"/>
        <v>0</v>
      </c>
      <c r="AS1474" s="1">
        <f t="shared" si="1080"/>
        <v>0</v>
      </c>
      <c r="AT1474" s="1">
        <f t="shared" si="1081"/>
        <v>0</v>
      </c>
      <c r="AU1474" s="1">
        <f t="shared" si="1082"/>
        <v>0</v>
      </c>
      <c r="AV1474" s="1">
        <f t="shared" si="1083"/>
        <v>0</v>
      </c>
      <c r="AW1474" s="1">
        <f t="shared" si="1084"/>
        <v>0</v>
      </c>
      <c r="AX1474" s="1">
        <f t="shared" si="1085"/>
        <v>0</v>
      </c>
      <c r="AY1474" s="1">
        <f t="shared" si="1086"/>
        <v>0</v>
      </c>
      <c r="AZ1474" s="1">
        <f t="shared" si="1087"/>
        <v>0</v>
      </c>
      <c r="BA1474" s="1">
        <f t="shared" si="1088"/>
        <v>0</v>
      </c>
      <c r="BB1474" s="1">
        <f t="shared" si="1089"/>
        <v>0</v>
      </c>
      <c r="BC1474" s="1">
        <f t="shared" si="1090"/>
        <v>0</v>
      </c>
      <c r="BD1474" s="1">
        <f t="shared" si="1091"/>
        <v>40</v>
      </c>
      <c r="BE1474" s="1" t="str">
        <f t="shared" si="1098"/>
        <v>Barge D</v>
      </c>
      <c r="BF1474" s="1">
        <f t="shared" si="1099"/>
        <v>1</v>
      </c>
      <c r="BG1474" s="3">
        <v>1456</v>
      </c>
      <c r="BH1474" s="1">
        <f t="shared" si="1111"/>
        <v>0</v>
      </c>
      <c r="BI1474" s="1">
        <f t="shared" si="1092"/>
        <v>0</v>
      </c>
      <c r="BJ1474" s="3">
        <v>1456</v>
      </c>
      <c r="BK1474" s="1">
        <f t="shared" si="1093"/>
        <v>4</v>
      </c>
      <c r="BL1474" s="1">
        <f t="shared" si="1100"/>
        <v>0</v>
      </c>
      <c r="BM1474" s="1">
        <f t="shared" si="1101"/>
        <v>0</v>
      </c>
      <c r="BN1474" s="1">
        <f t="shared" si="1102"/>
        <v>0</v>
      </c>
      <c r="BO1474" s="1">
        <f t="shared" si="1103"/>
        <v>1</v>
      </c>
      <c r="BP1474" s="1">
        <f t="shared" si="1104"/>
        <v>2</v>
      </c>
      <c r="BQ1474" s="1">
        <f t="shared" si="1105"/>
        <v>3</v>
      </c>
      <c r="BR1474" s="1">
        <f t="shared" si="1106"/>
        <v>4</v>
      </c>
      <c r="BS1474" s="1">
        <f t="shared" si="1107"/>
        <v>5</v>
      </c>
      <c r="BT1474" s="1">
        <f t="shared" si="1108"/>
        <v>6</v>
      </c>
      <c r="BU1474" s="1">
        <f t="shared" si="1109"/>
        <v>7</v>
      </c>
      <c r="BW1474" s="1">
        <f t="shared" si="1113"/>
        <v>0</v>
      </c>
      <c r="BX1474" s="1">
        <f t="shared" si="1113"/>
        <v>0</v>
      </c>
      <c r="BY1474" s="1">
        <f t="shared" si="1113"/>
        <v>0</v>
      </c>
      <c r="BZ1474" s="1">
        <f t="shared" si="1113"/>
        <v>50</v>
      </c>
      <c r="CA1474" s="1">
        <f t="shared" si="1113"/>
        <v>100</v>
      </c>
      <c r="CB1474" s="1">
        <f t="shared" si="1113"/>
        <v>150</v>
      </c>
      <c r="CC1474" s="1">
        <f t="shared" si="1112"/>
        <v>200</v>
      </c>
      <c r="CD1474" s="1">
        <f t="shared" si="1112"/>
        <v>250</v>
      </c>
      <c r="CE1474" s="1">
        <f t="shared" si="1112"/>
        <v>300</v>
      </c>
      <c r="CF1474" s="1">
        <f t="shared" si="1112"/>
        <v>350</v>
      </c>
      <c r="CW1474" s="1">
        <v>1456</v>
      </c>
      <c r="CX1474" s="1">
        <f t="shared" si="1094"/>
        <v>1</v>
      </c>
      <c r="CY1474" s="1" t="s">
        <v>37</v>
      </c>
      <c r="CZ1474" s="1">
        <v>1</v>
      </c>
      <c r="DB1474" s="1">
        <f t="shared" si="1110"/>
        <v>2</v>
      </c>
      <c r="DC1474" s="1" t="s">
        <v>43</v>
      </c>
      <c r="DD1474" s="1">
        <f t="shared" si="1095"/>
        <v>3</v>
      </c>
      <c r="DL1474" s="1">
        <v>1456</v>
      </c>
      <c r="DM1474" s="1">
        <f t="shared" si="1096"/>
        <v>1</v>
      </c>
      <c r="DN1474" s="1">
        <f t="shared" si="1097"/>
        <v>0</v>
      </c>
      <c r="DO1474" s="1" t="s">
        <v>37</v>
      </c>
      <c r="DP1474" s="1">
        <v>0</v>
      </c>
    </row>
    <row r="1475" spans="1:120" ht="15">
      <c r="A1475">
        <v>1457</v>
      </c>
      <c r="B1475">
        <v>1</v>
      </c>
      <c r="C1475" s="25">
        <v>19540</v>
      </c>
      <c r="D1475">
        <v>5</v>
      </c>
      <c r="E1475">
        <v>8</v>
      </c>
      <c r="F1475" t="s">
        <v>74</v>
      </c>
      <c r="G1475">
        <v>3</v>
      </c>
      <c r="H1475"/>
      <c r="I1475"/>
      <c r="J1475" s="1">
        <v>0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1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f t="shared" si="1069"/>
        <v>0</v>
      </c>
      <c r="AH1475" s="1">
        <f t="shared" si="1070"/>
        <v>0</v>
      </c>
      <c r="AI1475" s="1">
        <f t="shared" si="1071"/>
        <v>0</v>
      </c>
      <c r="AJ1475" s="1">
        <f t="shared" si="1072"/>
        <v>0</v>
      </c>
      <c r="AK1475" s="1">
        <f t="shared" si="1073"/>
        <v>0</v>
      </c>
      <c r="AL1475" s="1">
        <f t="shared" si="1074"/>
        <v>0</v>
      </c>
      <c r="AM1475" s="1">
        <f t="shared" si="1075"/>
        <v>0</v>
      </c>
      <c r="AN1475" s="1">
        <f t="shared" si="1075"/>
        <v>0</v>
      </c>
      <c r="AO1475" s="1">
        <f t="shared" si="1076"/>
        <v>0</v>
      </c>
      <c r="AP1475" s="1">
        <f t="shared" si="1077"/>
        <v>0</v>
      </c>
      <c r="AQ1475" s="1">
        <f t="shared" si="1078"/>
        <v>0</v>
      </c>
      <c r="AR1475" s="1">
        <f t="shared" si="1079"/>
        <v>0</v>
      </c>
      <c r="AS1475" s="1">
        <f t="shared" si="1080"/>
        <v>0</v>
      </c>
      <c r="AT1475" s="1">
        <f t="shared" si="1081"/>
        <v>0</v>
      </c>
      <c r="AU1475" s="1">
        <f t="shared" si="1082"/>
        <v>0</v>
      </c>
      <c r="AV1475" s="1">
        <f t="shared" si="1083"/>
        <v>40</v>
      </c>
      <c r="AW1475" s="1">
        <f t="shared" si="1084"/>
        <v>0</v>
      </c>
      <c r="AX1475" s="1">
        <f t="shared" si="1085"/>
        <v>0</v>
      </c>
      <c r="AY1475" s="1">
        <f t="shared" si="1086"/>
        <v>0</v>
      </c>
      <c r="AZ1475" s="1">
        <f t="shared" si="1087"/>
        <v>0</v>
      </c>
      <c r="BA1475" s="1">
        <f t="shared" si="1088"/>
        <v>0</v>
      </c>
      <c r="BB1475" s="1">
        <f t="shared" si="1089"/>
        <v>0</v>
      </c>
      <c r="BC1475" s="1">
        <f t="shared" si="1090"/>
        <v>0</v>
      </c>
      <c r="BD1475" s="1">
        <f t="shared" si="1091"/>
        <v>40</v>
      </c>
      <c r="BE1475" s="1" t="str">
        <f t="shared" si="1098"/>
        <v>Barge D</v>
      </c>
      <c r="BF1475" s="1">
        <f t="shared" si="1099"/>
        <v>6</v>
      </c>
      <c r="BG1475" s="3">
        <v>1457</v>
      </c>
      <c r="BH1475" s="1">
        <f t="shared" si="1111"/>
        <v>0</v>
      </c>
      <c r="BI1475" s="1">
        <f t="shared" si="1092"/>
        <v>0</v>
      </c>
      <c r="BJ1475" s="3">
        <v>1457</v>
      </c>
      <c r="BK1475" s="1">
        <f t="shared" si="1093"/>
        <v>8</v>
      </c>
      <c r="BL1475" s="1">
        <f t="shared" si="1100"/>
        <v>0</v>
      </c>
      <c r="BM1475" s="1">
        <f t="shared" si="1101"/>
        <v>0</v>
      </c>
      <c r="BN1475" s="1">
        <f t="shared" si="1102"/>
        <v>0</v>
      </c>
      <c r="BO1475" s="1">
        <f t="shared" si="1103"/>
        <v>0</v>
      </c>
      <c r="BP1475" s="1">
        <f t="shared" si="1104"/>
        <v>0</v>
      </c>
      <c r="BQ1475" s="1">
        <f t="shared" si="1105"/>
        <v>0</v>
      </c>
      <c r="BR1475" s="1">
        <f t="shared" si="1106"/>
        <v>0</v>
      </c>
      <c r="BS1475" s="1">
        <f t="shared" si="1107"/>
        <v>1</v>
      </c>
      <c r="BT1475" s="1">
        <f t="shared" si="1108"/>
        <v>2</v>
      </c>
      <c r="BU1475" s="1">
        <f t="shared" si="1109"/>
        <v>3</v>
      </c>
      <c r="BW1475" s="1">
        <f t="shared" si="1113"/>
        <v>0</v>
      </c>
      <c r="BX1475" s="1">
        <f t="shared" si="1113"/>
        <v>0</v>
      </c>
      <c r="BY1475" s="1">
        <f t="shared" si="1113"/>
        <v>0</v>
      </c>
      <c r="BZ1475" s="1">
        <f t="shared" si="1113"/>
        <v>0</v>
      </c>
      <c r="CA1475" s="1">
        <f t="shared" si="1113"/>
        <v>0</v>
      </c>
      <c r="CB1475" s="1">
        <f t="shared" si="1113"/>
        <v>0</v>
      </c>
      <c r="CC1475" s="1">
        <f t="shared" si="1112"/>
        <v>0</v>
      </c>
      <c r="CD1475" s="1">
        <f t="shared" si="1112"/>
        <v>50</v>
      </c>
      <c r="CE1475" s="1">
        <f t="shared" si="1112"/>
        <v>100</v>
      </c>
      <c r="CF1475" s="1">
        <f t="shared" si="1112"/>
        <v>150</v>
      </c>
      <c r="CW1475" s="1">
        <v>1457</v>
      </c>
      <c r="CX1475" s="1">
        <f t="shared" si="1094"/>
        <v>1</v>
      </c>
      <c r="CY1475" s="1" t="s">
        <v>37</v>
      </c>
      <c r="CZ1475" s="1">
        <v>1</v>
      </c>
      <c r="DB1475" s="1">
        <f t="shared" si="1110"/>
        <v>7</v>
      </c>
      <c r="DC1475" s="1" t="s">
        <v>43</v>
      </c>
      <c r="DD1475" s="1">
        <f t="shared" si="1095"/>
        <v>8</v>
      </c>
      <c r="DL1475" s="1">
        <v>1457</v>
      </c>
      <c r="DM1475" s="1">
        <f t="shared" si="1096"/>
        <v>6</v>
      </c>
      <c r="DN1475" s="1">
        <f t="shared" si="1097"/>
        <v>0</v>
      </c>
      <c r="DO1475" s="1" t="s">
        <v>37</v>
      </c>
      <c r="DP1475" s="1">
        <v>0</v>
      </c>
    </row>
    <row r="1476" spans="1:120" ht="15">
      <c r="A1476">
        <v>1458</v>
      </c>
      <c r="B1476">
        <v>1</v>
      </c>
      <c r="C1476" s="25">
        <v>19220</v>
      </c>
      <c r="D1476">
        <v>5</v>
      </c>
      <c r="E1476">
        <v>10</v>
      </c>
      <c r="F1476" t="s">
        <v>74</v>
      </c>
      <c r="G1476">
        <v>4</v>
      </c>
      <c r="H1476"/>
      <c r="I1476"/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1</v>
      </c>
      <c r="AD1476" s="1">
        <v>0</v>
      </c>
      <c r="AE1476" s="1">
        <v>0</v>
      </c>
      <c r="AF1476" s="1">
        <v>0</v>
      </c>
      <c r="AG1476" s="1">
        <f t="shared" si="1069"/>
        <v>0</v>
      </c>
      <c r="AH1476" s="1">
        <f t="shared" si="1070"/>
        <v>0</v>
      </c>
      <c r="AI1476" s="1">
        <f t="shared" si="1071"/>
        <v>0</v>
      </c>
      <c r="AJ1476" s="1">
        <f t="shared" si="1072"/>
        <v>0</v>
      </c>
      <c r="AK1476" s="1">
        <f t="shared" si="1073"/>
        <v>0</v>
      </c>
      <c r="AL1476" s="1">
        <f t="shared" si="1074"/>
        <v>0</v>
      </c>
      <c r="AM1476" s="1">
        <f t="shared" si="1075"/>
        <v>0</v>
      </c>
      <c r="AN1476" s="1">
        <f t="shared" si="1075"/>
        <v>0</v>
      </c>
      <c r="AO1476" s="1">
        <f t="shared" si="1076"/>
        <v>0</v>
      </c>
      <c r="AP1476" s="1">
        <f t="shared" si="1077"/>
        <v>0</v>
      </c>
      <c r="AQ1476" s="1">
        <f t="shared" si="1078"/>
        <v>0</v>
      </c>
      <c r="AR1476" s="1">
        <f t="shared" si="1079"/>
        <v>0</v>
      </c>
      <c r="AS1476" s="1">
        <f t="shared" si="1080"/>
        <v>0</v>
      </c>
      <c r="AT1476" s="1">
        <f t="shared" si="1081"/>
        <v>0</v>
      </c>
      <c r="AU1476" s="1">
        <f t="shared" si="1082"/>
        <v>0</v>
      </c>
      <c r="AV1476" s="1">
        <f t="shared" si="1083"/>
        <v>0</v>
      </c>
      <c r="AW1476" s="1">
        <f t="shared" si="1084"/>
        <v>0</v>
      </c>
      <c r="AX1476" s="1">
        <f t="shared" si="1085"/>
        <v>0</v>
      </c>
      <c r="AY1476" s="1">
        <f t="shared" si="1086"/>
        <v>0</v>
      </c>
      <c r="AZ1476" s="1">
        <f t="shared" si="1087"/>
        <v>40</v>
      </c>
      <c r="BA1476" s="1">
        <f t="shared" si="1088"/>
        <v>0</v>
      </c>
      <c r="BB1476" s="1">
        <f t="shared" si="1089"/>
        <v>0</v>
      </c>
      <c r="BC1476" s="1">
        <f t="shared" si="1090"/>
        <v>0</v>
      </c>
      <c r="BD1476" s="1">
        <f t="shared" si="1091"/>
        <v>40</v>
      </c>
      <c r="BE1476" s="1" t="str">
        <f t="shared" si="1098"/>
        <v>Barge D</v>
      </c>
      <c r="BF1476" s="1">
        <f t="shared" si="1099"/>
        <v>8</v>
      </c>
      <c r="BG1476" s="3">
        <v>1458</v>
      </c>
      <c r="BH1476" s="1">
        <f t="shared" si="1111"/>
        <v>0</v>
      </c>
      <c r="BI1476" s="1">
        <f t="shared" si="1092"/>
        <v>0</v>
      </c>
      <c r="BJ1476" s="3">
        <v>1458</v>
      </c>
      <c r="BK1476" s="1">
        <f t="shared" si="1093"/>
        <v>9</v>
      </c>
      <c r="BL1476" s="1">
        <f t="shared" si="1100"/>
        <v>0</v>
      </c>
      <c r="BM1476" s="1">
        <f t="shared" si="1101"/>
        <v>0</v>
      </c>
      <c r="BN1476" s="1">
        <f t="shared" si="1102"/>
        <v>0</v>
      </c>
      <c r="BO1476" s="1">
        <f t="shared" si="1103"/>
        <v>0</v>
      </c>
      <c r="BP1476" s="1">
        <f t="shared" si="1104"/>
        <v>0</v>
      </c>
      <c r="BQ1476" s="1">
        <f t="shared" si="1105"/>
        <v>0</v>
      </c>
      <c r="BR1476" s="1">
        <f t="shared" si="1106"/>
        <v>0</v>
      </c>
      <c r="BS1476" s="1">
        <f t="shared" si="1107"/>
        <v>0</v>
      </c>
      <c r="BT1476" s="1">
        <f t="shared" si="1108"/>
        <v>1</v>
      </c>
      <c r="BU1476" s="1">
        <f t="shared" si="1109"/>
        <v>2</v>
      </c>
      <c r="BW1476" s="1">
        <f t="shared" si="1113"/>
        <v>0</v>
      </c>
      <c r="BX1476" s="1">
        <f t="shared" si="1113"/>
        <v>0</v>
      </c>
      <c r="BY1476" s="1">
        <f t="shared" si="1113"/>
        <v>0</v>
      </c>
      <c r="BZ1476" s="1">
        <f t="shared" si="1113"/>
        <v>0</v>
      </c>
      <c r="CA1476" s="1">
        <f t="shared" si="1113"/>
        <v>0</v>
      </c>
      <c r="CB1476" s="1">
        <f t="shared" si="1113"/>
        <v>0</v>
      </c>
      <c r="CC1476" s="1">
        <f t="shared" si="1112"/>
        <v>0</v>
      </c>
      <c r="CD1476" s="1">
        <f t="shared" si="1112"/>
        <v>0</v>
      </c>
      <c r="CE1476" s="1">
        <f t="shared" si="1112"/>
        <v>50</v>
      </c>
      <c r="CF1476" s="1">
        <f t="shared" si="1112"/>
        <v>100</v>
      </c>
      <c r="CW1476" s="1">
        <v>1458</v>
      </c>
      <c r="CX1476" s="1">
        <f t="shared" si="1094"/>
        <v>1</v>
      </c>
      <c r="CY1476" s="1" t="s">
        <v>37</v>
      </c>
      <c r="CZ1476" s="1">
        <v>1</v>
      </c>
      <c r="DB1476" s="1">
        <f t="shared" si="1110"/>
        <v>9</v>
      </c>
      <c r="DC1476" s="1" t="s">
        <v>43</v>
      </c>
      <c r="DD1476" s="1">
        <f t="shared" si="1095"/>
        <v>10</v>
      </c>
      <c r="DL1476" s="1">
        <v>1458</v>
      </c>
      <c r="DM1476" s="1">
        <f t="shared" si="1096"/>
        <v>6</v>
      </c>
      <c r="DN1476" s="1">
        <f t="shared" si="1097"/>
        <v>0</v>
      </c>
      <c r="DO1476" s="1" t="s">
        <v>37</v>
      </c>
      <c r="DP1476" s="1">
        <v>0</v>
      </c>
    </row>
    <row r="1477" spans="1:120" ht="15">
      <c r="A1477">
        <v>1459</v>
      </c>
      <c r="B1477">
        <v>1</v>
      </c>
      <c r="C1477" s="25">
        <v>19520</v>
      </c>
      <c r="D1477">
        <v>5</v>
      </c>
      <c r="E1477">
        <v>10</v>
      </c>
      <c r="F1477" t="s">
        <v>35</v>
      </c>
      <c r="G1477">
        <v>4</v>
      </c>
      <c r="H1477"/>
      <c r="I1477"/>
      <c r="J1477" s="1">
        <v>0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0</v>
      </c>
      <c r="W1477" s="1">
        <v>0</v>
      </c>
      <c r="X1477" s="1">
        <v>1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f t="shared" si="1069"/>
        <v>0</v>
      </c>
      <c r="AH1477" s="1">
        <f t="shared" si="1070"/>
        <v>0</v>
      </c>
      <c r="AI1477" s="1">
        <f t="shared" si="1071"/>
        <v>0</v>
      </c>
      <c r="AJ1477" s="1">
        <f t="shared" si="1072"/>
        <v>0</v>
      </c>
      <c r="AK1477" s="1">
        <f t="shared" si="1073"/>
        <v>0</v>
      </c>
      <c r="AL1477" s="1">
        <f t="shared" si="1074"/>
        <v>0</v>
      </c>
      <c r="AM1477" s="1">
        <f t="shared" si="1075"/>
        <v>0</v>
      </c>
      <c r="AN1477" s="1">
        <f t="shared" si="1075"/>
        <v>0</v>
      </c>
      <c r="AO1477" s="1">
        <f t="shared" si="1076"/>
        <v>0</v>
      </c>
      <c r="AP1477" s="1">
        <f t="shared" si="1077"/>
        <v>0</v>
      </c>
      <c r="AQ1477" s="1">
        <f t="shared" si="1078"/>
        <v>0</v>
      </c>
      <c r="AR1477" s="1">
        <f t="shared" si="1079"/>
        <v>0</v>
      </c>
      <c r="AS1477" s="1">
        <f t="shared" si="1080"/>
        <v>0</v>
      </c>
      <c r="AT1477" s="1">
        <f t="shared" si="1081"/>
        <v>0</v>
      </c>
      <c r="AU1477" s="1">
        <f t="shared" si="1082"/>
        <v>40</v>
      </c>
      <c r="AV1477" s="1">
        <f t="shared" si="1083"/>
        <v>0</v>
      </c>
      <c r="AW1477" s="1">
        <f t="shared" si="1084"/>
        <v>0</v>
      </c>
      <c r="AX1477" s="1">
        <f t="shared" si="1085"/>
        <v>0</v>
      </c>
      <c r="AY1477" s="1">
        <f t="shared" si="1086"/>
        <v>0</v>
      </c>
      <c r="AZ1477" s="1">
        <f t="shared" si="1087"/>
        <v>0</v>
      </c>
      <c r="BA1477" s="1">
        <f t="shared" si="1088"/>
        <v>0</v>
      </c>
      <c r="BB1477" s="1">
        <f t="shared" si="1089"/>
        <v>0</v>
      </c>
      <c r="BC1477" s="1">
        <f t="shared" si="1090"/>
        <v>0</v>
      </c>
      <c r="BD1477" s="1">
        <f t="shared" si="1091"/>
        <v>40</v>
      </c>
      <c r="BE1477" s="1" t="str">
        <f t="shared" si="1098"/>
        <v>Barge A</v>
      </c>
      <c r="BF1477" s="1">
        <f t="shared" si="1099"/>
        <v>6</v>
      </c>
      <c r="BG1477" s="3">
        <v>1459</v>
      </c>
      <c r="BH1477" s="1">
        <f t="shared" si="1111"/>
        <v>0</v>
      </c>
      <c r="BI1477" s="1">
        <f t="shared" si="1092"/>
        <v>0</v>
      </c>
      <c r="BJ1477" s="3">
        <v>1459</v>
      </c>
      <c r="BK1477" s="1">
        <f t="shared" si="1093"/>
        <v>9</v>
      </c>
      <c r="BL1477" s="1">
        <f t="shared" si="1100"/>
        <v>0</v>
      </c>
      <c r="BM1477" s="1">
        <f t="shared" si="1101"/>
        <v>0</v>
      </c>
      <c r="BN1477" s="1">
        <f t="shared" si="1102"/>
        <v>0</v>
      </c>
      <c r="BO1477" s="1">
        <f t="shared" si="1103"/>
        <v>0</v>
      </c>
      <c r="BP1477" s="1">
        <f t="shared" si="1104"/>
        <v>0</v>
      </c>
      <c r="BQ1477" s="1">
        <f t="shared" si="1105"/>
        <v>0</v>
      </c>
      <c r="BR1477" s="1">
        <f t="shared" si="1106"/>
        <v>0</v>
      </c>
      <c r="BS1477" s="1">
        <f t="shared" si="1107"/>
        <v>0</v>
      </c>
      <c r="BT1477" s="1">
        <f t="shared" si="1108"/>
        <v>1</v>
      </c>
      <c r="BU1477" s="1">
        <f t="shared" si="1109"/>
        <v>2</v>
      </c>
      <c r="BW1477" s="1">
        <f t="shared" si="1113"/>
        <v>0</v>
      </c>
      <c r="BX1477" s="1">
        <f t="shared" si="1113"/>
        <v>0</v>
      </c>
      <c r="BY1477" s="1">
        <f t="shared" si="1113"/>
        <v>0</v>
      </c>
      <c r="BZ1477" s="1">
        <f t="shared" si="1113"/>
        <v>0</v>
      </c>
      <c r="CA1477" s="1">
        <f t="shared" si="1113"/>
        <v>0</v>
      </c>
      <c r="CB1477" s="1">
        <f t="shared" si="1113"/>
        <v>0</v>
      </c>
      <c r="CC1477" s="1">
        <f t="shared" si="1112"/>
        <v>0</v>
      </c>
      <c r="CD1477" s="1">
        <f t="shared" si="1112"/>
        <v>0</v>
      </c>
      <c r="CE1477" s="1">
        <f t="shared" si="1112"/>
        <v>50</v>
      </c>
      <c r="CF1477" s="1">
        <f t="shared" si="1112"/>
        <v>100</v>
      </c>
      <c r="CW1477" s="1">
        <v>1459</v>
      </c>
      <c r="CX1477" s="1">
        <f t="shared" si="1094"/>
        <v>1</v>
      </c>
      <c r="CY1477" s="1" t="s">
        <v>37</v>
      </c>
      <c r="CZ1477" s="1">
        <v>1</v>
      </c>
      <c r="DB1477" s="1">
        <f t="shared" si="1110"/>
        <v>7</v>
      </c>
      <c r="DC1477" s="1" t="s">
        <v>43</v>
      </c>
      <c r="DD1477" s="1">
        <f t="shared" si="1095"/>
        <v>10</v>
      </c>
      <c r="DL1477" s="1">
        <v>1459</v>
      </c>
      <c r="DM1477" s="1">
        <f t="shared" si="1096"/>
        <v>6</v>
      </c>
      <c r="DN1477" s="1">
        <f t="shared" si="1097"/>
        <v>0</v>
      </c>
      <c r="DO1477" s="1" t="s">
        <v>37</v>
      </c>
      <c r="DP1477" s="1">
        <v>0</v>
      </c>
    </row>
    <row r="1478" spans="1:120" ht="15">
      <c r="A1478">
        <v>1460</v>
      </c>
      <c r="B1478">
        <v>1</v>
      </c>
      <c r="C1478" s="25">
        <v>19300</v>
      </c>
      <c r="D1478">
        <v>5</v>
      </c>
      <c r="E1478">
        <v>8</v>
      </c>
      <c r="F1478" t="s">
        <v>74</v>
      </c>
      <c r="G1478">
        <v>4</v>
      </c>
      <c r="H1478"/>
      <c r="I1478"/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  <c r="W1478" s="1">
        <v>0</v>
      </c>
      <c r="X1478" s="1">
        <v>0.5</v>
      </c>
      <c r="Y1478" s="1">
        <v>0</v>
      </c>
      <c r="Z1478" s="1">
        <v>0</v>
      </c>
      <c r="AA1478" s="1">
        <v>0</v>
      </c>
      <c r="AB1478" s="1">
        <v>0</v>
      </c>
      <c r="AC1478" s="1">
        <v>0.5</v>
      </c>
      <c r="AD1478" s="1">
        <v>0</v>
      </c>
      <c r="AE1478" s="1">
        <v>0</v>
      </c>
      <c r="AF1478" s="1">
        <v>0</v>
      </c>
      <c r="AG1478" s="1">
        <f t="shared" si="1069"/>
        <v>0</v>
      </c>
      <c r="AH1478" s="1">
        <f t="shared" si="1070"/>
        <v>0</v>
      </c>
      <c r="AI1478" s="1">
        <f t="shared" si="1071"/>
        <v>0</v>
      </c>
      <c r="AJ1478" s="1">
        <f t="shared" si="1072"/>
        <v>0</v>
      </c>
      <c r="AK1478" s="1">
        <f t="shared" si="1073"/>
        <v>0</v>
      </c>
      <c r="AL1478" s="1">
        <f t="shared" si="1074"/>
        <v>0</v>
      </c>
      <c r="AM1478" s="1">
        <f t="shared" si="1075"/>
        <v>0</v>
      </c>
      <c r="AN1478" s="1">
        <f t="shared" si="1075"/>
        <v>0</v>
      </c>
      <c r="AO1478" s="1">
        <f t="shared" si="1076"/>
        <v>0</v>
      </c>
      <c r="AP1478" s="1">
        <f t="shared" si="1077"/>
        <v>0</v>
      </c>
      <c r="AQ1478" s="1">
        <f t="shared" si="1078"/>
        <v>0</v>
      </c>
      <c r="AR1478" s="1">
        <f t="shared" si="1079"/>
        <v>0</v>
      </c>
      <c r="AS1478" s="1">
        <f t="shared" si="1080"/>
        <v>0</v>
      </c>
      <c r="AT1478" s="1">
        <f t="shared" si="1081"/>
        <v>0</v>
      </c>
      <c r="AU1478" s="1">
        <f t="shared" si="1082"/>
        <v>20</v>
      </c>
      <c r="AV1478" s="1">
        <f t="shared" si="1083"/>
        <v>0</v>
      </c>
      <c r="AW1478" s="1">
        <f t="shared" si="1084"/>
        <v>0</v>
      </c>
      <c r="AX1478" s="1">
        <f t="shared" si="1085"/>
        <v>0</v>
      </c>
      <c r="AY1478" s="1">
        <f t="shared" si="1086"/>
        <v>0</v>
      </c>
      <c r="AZ1478" s="1">
        <f t="shared" si="1087"/>
        <v>20</v>
      </c>
      <c r="BA1478" s="1">
        <f t="shared" si="1088"/>
        <v>0</v>
      </c>
      <c r="BB1478" s="1">
        <f t="shared" si="1089"/>
        <v>0</v>
      </c>
      <c r="BC1478" s="1">
        <f t="shared" si="1090"/>
        <v>0</v>
      </c>
      <c r="BD1478" s="1">
        <f t="shared" si="1091"/>
        <v>40</v>
      </c>
      <c r="BE1478" s="1" t="b">
        <f t="shared" si="1098"/>
        <v>0</v>
      </c>
      <c r="BF1478" s="1">
        <f t="shared" si="1099"/>
        <v>0</v>
      </c>
      <c r="BG1478" s="3">
        <v>1460</v>
      </c>
      <c r="BH1478" s="1">
        <f t="shared" si="1111"/>
        <v>0</v>
      </c>
      <c r="BI1478" s="1">
        <f t="shared" si="1092"/>
        <v>0</v>
      </c>
      <c r="BJ1478" s="3">
        <v>1460</v>
      </c>
      <c r="BK1478" s="1">
        <f t="shared" si="1093"/>
        <v>9</v>
      </c>
      <c r="BL1478" s="1">
        <f t="shared" si="1100"/>
        <v>0</v>
      </c>
      <c r="BM1478" s="1">
        <f t="shared" si="1101"/>
        <v>0</v>
      </c>
      <c r="BN1478" s="1">
        <f t="shared" si="1102"/>
        <v>0</v>
      </c>
      <c r="BO1478" s="1">
        <f t="shared" si="1103"/>
        <v>0</v>
      </c>
      <c r="BP1478" s="1">
        <f t="shared" si="1104"/>
        <v>0</v>
      </c>
      <c r="BQ1478" s="1">
        <f t="shared" si="1105"/>
        <v>0</v>
      </c>
      <c r="BR1478" s="1">
        <f t="shared" si="1106"/>
        <v>0</v>
      </c>
      <c r="BS1478" s="1">
        <f t="shared" si="1107"/>
        <v>0</v>
      </c>
      <c r="BT1478" s="1">
        <f t="shared" si="1108"/>
        <v>1</v>
      </c>
      <c r="BU1478" s="1">
        <f t="shared" si="1109"/>
        <v>2</v>
      </c>
      <c r="BW1478" s="1">
        <f t="shared" si="1113"/>
        <v>0</v>
      </c>
      <c r="BX1478" s="1">
        <f t="shared" si="1113"/>
        <v>0</v>
      </c>
      <c r="BY1478" s="1">
        <f t="shared" si="1113"/>
        <v>0</v>
      </c>
      <c r="BZ1478" s="1">
        <f t="shared" si="1113"/>
        <v>0</v>
      </c>
      <c r="CA1478" s="1">
        <f t="shared" si="1113"/>
        <v>0</v>
      </c>
      <c r="CB1478" s="1">
        <f t="shared" si="1113"/>
        <v>0</v>
      </c>
      <c r="CC1478" s="1">
        <f t="shared" si="1112"/>
        <v>0</v>
      </c>
      <c r="CD1478" s="1">
        <f t="shared" si="1112"/>
        <v>0</v>
      </c>
      <c r="CE1478" s="1">
        <f t="shared" si="1112"/>
        <v>50</v>
      </c>
      <c r="CF1478" s="1">
        <f t="shared" si="1112"/>
        <v>100</v>
      </c>
      <c r="CW1478" s="1">
        <v>1460</v>
      </c>
      <c r="CX1478" s="1">
        <f t="shared" si="1094"/>
        <v>1</v>
      </c>
      <c r="CY1478" s="1" t="s">
        <v>37</v>
      </c>
      <c r="CZ1478" s="1">
        <v>1</v>
      </c>
      <c r="DB1478" s="1">
        <f t="shared" si="1110"/>
        <v>8</v>
      </c>
      <c r="DC1478" s="1" t="s">
        <v>43</v>
      </c>
      <c r="DD1478" s="1">
        <f t="shared" si="1095"/>
        <v>8</v>
      </c>
      <c r="DL1478" s="1">
        <v>1460</v>
      </c>
      <c r="DM1478" s="1">
        <f t="shared" si="1096"/>
        <v>6</v>
      </c>
      <c r="DN1478" s="1">
        <f t="shared" si="1097"/>
        <v>0</v>
      </c>
      <c r="DO1478" s="1" t="s">
        <v>37</v>
      </c>
      <c r="DP1478" s="1">
        <v>0</v>
      </c>
    </row>
    <row r="1479" spans="1:120" ht="15">
      <c r="A1479">
        <v>1461</v>
      </c>
      <c r="B1479">
        <v>1</v>
      </c>
      <c r="C1479" s="25">
        <v>20120</v>
      </c>
      <c r="D1479">
        <v>3</v>
      </c>
      <c r="E1479">
        <v>6</v>
      </c>
      <c r="F1479" t="s">
        <v>33</v>
      </c>
      <c r="G1479">
        <v>2</v>
      </c>
      <c r="H1479"/>
      <c r="I1479"/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1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  <c r="AG1479" s="1">
        <f t="shared" si="1069"/>
        <v>0</v>
      </c>
      <c r="AH1479" s="1">
        <f t="shared" si="1070"/>
        <v>0</v>
      </c>
      <c r="AI1479" s="1">
        <f t="shared" si="1071"/>
        <v>0</v>
      </c>
      <c r="AJ1479" s="1">
        <f t="shared" si="1072"/>
        <v>0</v>
      </c>
      <c r="AK1479" s="1">
        <f t="shared" si="1073"/>
        <v>0</v>
      </c>
      <c r="AL1479" s="1">
        <f t="shared" si="1074"/>
        <v>0</v>
      </c>
      <c r="AM1479" s="1">
        <f t="shared" si="1075"/>
        <v>0</v>
      </c>
      <c r="AN1479" s="1">
        <f t="shared" si="1075"/>
        <v>0</v>
      </c>
      <c r="AO1479" s="1">
        <f t="shared" si="1076"/>
        <v>40</v>
      </c>
      <c r="AP1479" s="1">
        <f t="shared" si="1077"/>
        <v>0</v>
      </c>
      <c r="AQ1479" s="1">
        <f t="shared" si="1078"/>
        <v>0</v>
      </c>
      <c r="AR1479" s="1">
        <f t="shared" si="1079"/>
        <v>0</v>
      </c>
      <c r="AS1479" s="1">
        <f t="shared" si="1080"/>
        <v>0</v>
      </c>
      <c r="AT1479" s="1">
        <f t="shared" si="1081"/>
        <v>0</v>
      </c>
      <c r="AU1479" s="1">
        <f t="shared" si="1082"/>
        <v>0</v>
      </c>
      <c r="AV1479" s="1">
        <f t="shared" si="1083"/>
        <v>0</v>
      </c>
      <c r="AW1479" s="1">
        <f t="shared" si="1084"/>
        <v>0</v>
      </c>
      <c r="AX1479" s="1">
        <f t="shared" si="1085"/>
        <v>0</v>
      </c>
      <c r="AY1479" s="1">
        <f t="shared" si="1086"/>
        <v>0</v>
      </c>
      <c r="AZ1479" s="1">
        <f t="shared" si="1087"/>
        <v>0</v>
      </c>
      <c r="BA1479" s="1">
        <f t="shared" si="1088"/>
        <v>0</v>
      </c>
      <c r="BB1479" s="1">
        <f t="shared" si="1089"/>
        <v>0</v>
      </c>
      <c r="BC1479" s="1">
        <f t="shared" si="1090"/>
        <v>0</v>
      </c>
      <c r="BD1479" s="1">
        <f t="shared" si="1091"/>
        <v>40</v>
      </c>
      <c r="BE1479" s="1" t="str">
        <f t="shared" si="1098"/>
        <v>Barge B</v>
      </c>
      <c r="BF1479" s="1">
        <f t="shared" si="1099"/>
        <v>4</v>
      </c>
      <c r="BG1479" s="3">
        <v>1461</v>
      </c>
      <c r="BH1479" s="1">
        <f t="shared" si="1111"/>
        <v>0</v>
      </c>
      <c r="BI1479" s="1">
        <f t="shared" si="1092"/>
        <v>0</v>
      </c>
      <c r="BJ1479" s="3">
        <v>1461</v>
      </c>
      <c r="BK1479" s="1">
        <f t="shared" si="1093"/>
        <v>5</v>
      </c>
      <c r="BL1479" s="1">
        <f t="shared" si="1100"/>
        <v>0</v>
      </c>
      <c r="BM1479" s="1">
        <f t="shared" si="1101"/>
        <v>0</v>
      </c>
      <c r="BN1479" s="1">
        <f t="shared" si="1102"/>
        <v>0</v>
      </c>
      <c r="BO1479" s="1">
        <f t="shared" si="1103"/>
        <v>0</v>
      </c>
      <c r="BP1479" s="1">
        <f t="shared" si="1104"/>
        <v>1</v>
      </c>
      <c r="BQ1479" s="1">
        <f t="shared" si="1105"/>
        <v>2</v>
      </c>
      <c r="BR1479" s="1">
        <f t="shared" si="1106"/>
        <v>3</v>
      </c>
      <c r="BS1479" s="1">
        <f t="shared" si="1107"/>
        <v>4</v>
      </c>
      <c r="BT1479" s="1">
        <f t="shared" si="1108"/>
        <v>5</v>
      </c>
      <c r="BU1479" s="1">
        <f t="shared" si="1109"/>
        <v>6</v>
      </c>
      <c r="BW1479" s="1">
        <f t="shared" si="1113"/>
        <v>0</v>
      </c>
      <c r="BX1479" s="1">
        <f t="shared" si="1113"/>
        <v>0</v>
      </c>
      <c r="BY1479" s="1">
        <f t="shared" si="1113"/>
        <v>0</v>
      </c>
      <c r="BZ1479" s="1">
        <f t="shared" si="1113"/>
        <v>0</v>
      </c>
      <c r="CA1479" s="1">
        <f t="shared" si="1113"/>
        <v>50</v>
      </c>
      <c r="CB1479" s="1">
        <f t="shared" si="1113"/>
        <v>100</v>
      </c>
      <c r="CC1479" s="1">
        <f t="shared" si="1112"/>
        <v>150</v>
      </c>
      <c r="CD1479" s="1">
        <f t="shared" si="1112"/>
        <v>200</v>
      </c>
      <c r="CE1479" s="1">
        <f t="shared" si="1112"/>
        <v>250</v>
      </c>
      <c r="CF1479" s="1">
        <f t="shared" si="1112"/>
        <v>300</v>
      </c>
      <c r="CW1479" s="1">
        <v>1461</v>
      </c>
      <c r="CX1479" s="1">
        <f t="shared" si="1094"/>
        <v>1</v>
      </c>
      <c r="CY1479" s="1" t="s">
        <v>37</v>
      </c>
      <c r="CZ1479" s="1">
        <v>1</v>
      </c>
      <c r="DB1479" s="1">
        <f t="shared" si="1110"/>
        <v>5</v>
      </c>
      <c r="DC1479" s="1" t="s">
        <v>43</v>
      </c>
      <c r="DD1479" s="1">
        <f t="shared" si="1095"/>
        <v>6</v>
      </c>
      <c r="DL1479" s="1">
        <v>1461</v>
      </c>
      <c r="DM1479" s="1">
        <f t="shared" si="1096"/>
        <v>4</v>
      </c>
      <c r="DN1479" s="1">
        <f t="shared" si="1097"/>
        <v>0</v>
      </c>
      <c r="DO1479" s="1" t="s">
        <v>37</v>
      </c>
      <c r="DP1479" s="1">
        <v>0</v>
      </c>
    </row>
    <row r="1480" spans="1:120" ht="15">
      <c r="A1480">
        <v>1462</v>
      </c>
      <c r="B1480">
        <v>1</v>
      </c>
      <c r="C1480" s="25">
        <v>19820</v>
      </c>
      <c r="D1480">
        <v>3</v>
      </c>
      <c r="E1480">
        <v>7</v>
      </c>
      <c r="F1480" t="s">
        <v>35</v>
      </c>
      <c r="G1480">
        <v>4</v>
      </c>
      <c r="H1480"/>
      <c r="I1480"/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1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f t="shared" si="1069"/>
        <v>0</v>
      </c>
      <c r="AH1480" s="1">
        <f t="shared" si="1070"/>
        <v>0</v>
      </c>
      <c r="AI1480" s="1">
        <f t="shared" si="1071"/>
        <v>0</v>
      </c>
      <c r="AJ1480" s="1">
        <f t="shared" si="1072"/>
        <v>0</v>
      </c>
      <c r="AK1480" s="1">
        <f t="shared" si="1073"/>
        <v>0</v>
      </c>
      <c r="AL1480" s="1">
        <f t="shared" si="1074"/>
        <v>0</v>
      </c>
      <c r="AM1480" s="1">
        <f t="shared" si="1075"/>
        <v>0</v>
      </c>
      <c r="AN1480" s="1">
        <f t="shared" si="1075"/>
        <v>0</v>
      </c>
      <c r="AO1480" s="1">
        <f t="shared" si="1076"/>
        <v>0</v>
      </c>
      <c r="AP1480" s="1">
        <f t="shared" si="1077"/>
        <v>0</v>
      </c>
      <c r="AQ1480" s="1">
        <f t="shared" si="1078"/>
        <v>0</v>
      </c>
      <c r="AR1480" s="1">
        <f t="shared" si="1079"/>
        <v>0</v>
      </c>
      <c r="AS1480" s="1">
        <f t="shared" si="1080"/>
        <v>0</v>
      </c>
      <c r="AT1480" s="1">
        <f t="shared" si="1081"/>
        <v>0</v>
      </c>
      <c r="AU1480" s="1">
        <f t="shared" si="1082"/>
        <v>40</v>
      </c>
      <c r="AV1480" s="1">
        <f t="shared" si="1083"/>
        <v>0</v>
      </c>
      <c r="AW1480" s="1">
        <f t="shared" si="1084"/>
        <v>0</v>
      </c>
      <c r="AX1480" s="1">
        <f t="shared" si="1085"/>
        <v>0</v>
      </c>
      <c r="AY1480" s="1">
        <f t="shared" si="1086"/>
        <v>0</v>
      </c>
      <c r="AZ1480" s="1">
        <f t="shared" si="1087"/>
        <v>0</v>
      </c>
      <c r="BA1480" s="1">
        <f t="shared" si="1088"/>
        <v>0</v>
      </c>
      <c r="BB1480" s="1">
        <f t="shared" si="1089"/>
        <v>0</v>
      </c>
      <c r="BC1480" s="1">
        <f t="shared" si="1090"/>
        <v>0</v>
      </c>
      <c r="BD1480" s="1">
        <f t="shared" si="1091"/>
        <v>40</v>
      </c>
      <c r="BE1480" s="1" t="str">
        <f t="shared" si="1098"/>
        <v>Barge A</v>
      </c>
      <c r="BF1480" s="1">
        <f t="shared" si="1099"/>
        <v>6</v>
      </c>
      <c r="BG1480" s="3">
        <v>1462</v>
      </c>
      <c r="BH1480" s="1">
        <f t="shared" si="1111"/>
        <v>0</v>
      </c>
      <c r="BI1480" s="1">
        <f t="shared" si="1092"/>
        <v>0</v>
      </c>
      <c r="BJ1480" s="3">
        <v>1462</v>
      </c>
      <c r="BK1480" s="1">
        <f t="shared" si="1093"/>
        <v>7</v>
      </c>
      <c r="BL1480" s="1">
        <f t="shared" si="1100"/>
        <v>0</v>
      </c>
      <c r="BM1480" s="1">
        <f t="shared" si="1101"/>
        <v>0</v>
      </c>
      <c r="BN1480" s="1">
        <f t="shared" si="1102"/>
        <v>0</v>
      </c>
      <c r="BO1480" s="1">
        <f t="shared" si="1103"/>
        <v>0</v>
      </c>
      <c r="BP1480" s="1">
        <f t="shared" si="1104"/>
        <v>0</v>
      </c>
      <c r="BQ1480" s="1">
        <f t="shared" si="1105"/>
        <v>0</v>
      </c>
      <c r="BR1480" s="1">
        <f t="shared" si="1106"/>
        <v>1</v>
      </c>
      <c r="BS1480" s="1">
        <f t="shared" si="1107"/>
        <v>2</v>
      </c>
      <c r="BT1480" s="1">
        <f t="shared" si="1108"/>
        <v>3</v>
      </c>
      <c r="BU1480" s="1">
        <f t="shared" si="1109"/>
        <v>4</v>
      </c>
      <c r="BW1480" s="1">
        <f t="shared" si="1113"/>
        <v>0</v>
      </c>
      <c r="BX1480" s="1">
        <f t="shared" si="1113"/>
        <v>0</v>
      </c>
      <c r="BY1480" s="1">
        <f t="shared" si="1113"/>
        <v>0</v>
      </c>
      <c r="BZ1480" s="1">
        <f t="shared" si="1113"/>
        <v>0</v>
      </c>
      <c r="CA1480" s="1">
        <f t="shared" si="1113"/>
        <v>0</v>
      </c>
      <c r="CB1480" s="1">
        <f t="shared" si="1113"/>
        <v>0</v>
      </c>
      <c r="CC1480" s="1">
        <f t="shared" si="1112"/>
        <v>50</v>
      </c>
      <c r="CD1480" s="1">
        <f t="shared" si="1112"/>
        <v>100</v>
      </c>
      <c r="CE1480" s="1">
        <f t="shared" si="1112"/>
        <v>150</v>
      </c>
      <c r="CF1480" s="1">
        <f t="shared" si="1112"/>
        <v>200</v>
      </c>
      <c r="CW1480" s="1">
        <v>1462</v>
      </c>
      <c r="CX1480" s="1">
        <f t="shared" si="1094"/>
        <v>1</v>
      </c>
      <c r="CY1480" s="1" t="s">
        <v>37</v>
      </c>
      <c r="CZ1480" s="1">
        <v>1</v>
      </c>
      <c r="DB1480" s="1">
        <f t="shared" si="1110"/>
        <v>7</v>
      </c>
      <c r="DC1480" s="1" t="s">
        <v>43</v>
      </c>
      <c r="DD1480" s="1">
        <f t="shared" si="1095"/>
        <v>7</v>
      </c>
      <c r="DL1480" s="1">
        <v>1462</v>
      </c>
      <c r="DM1480" s="1">
        <f t="shared" si="1096"/>
        <v>4</v>
      </c>
      <c r="DN1480" s="1">
        <f t="shared" si="1097"/>
        <v>0</v>
      </c>
      <c r="DO1480" s="1" t="s">
        <v>37</v>
      </c>
      <c r="DP1480" s="1">
        <v>0</v>
      </c>
    </row>
    <row r="1481" spans="1:120" ht="15">
      <c r="A1481">
        <v>1463</v>
      </c>
      <c r="B1481">
        <v>1</v>
      </c>
      <c r="C1481" s="25">
        <v>19420</v>
      </c>
      <c r="D1481">
        <v>5</v>
      </c>
      <c r="E1481">
        <v>9</v>
      </c>
      <c r="F1481" t="s">
        <v>35</v>
      </c>
      <c r="G1481">
        <v>5</v>
      </c>
      <c r="H1481"/>
      <c r="I1481"/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0.33333332999999998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0.66666667000000002</v>
      </c>
      <c r="AF1481" s="1">
        <v>0</v>
      </c>
      <c r="AG1481" s="1">
        <f t="shared" si="1069"/>
        <v>0</v>
      </c>
      <c r="AH1481" s="1">
        <f t="shared" si="1070"/>
        <v>0</v>
      </c>
      <c r="AI1481" s="1">
        <f t="shared" si="1071"/>
        <v>0</v>
      </c>
      <c r="AJ1481" s="1">
        <f t="shared" si="1072"/>
        <v>0</v>
      </c>
      <c r="AK1481" s="1">
        <f t="shared" si="1073"/>
        <v>0</v>
      </c>
      <c r="AL1481" s="1">
        <f t="shared" si="1074"/>
        <v>0</v>
      </c>
      <c r="AM1481" s="1">
        <f t="shared" si="1075"/>
        <v>0</v>
      </c>
      <c r="AN1481" s="1">
        <f t="shared" si="1075"/>
        <v>0</v>
      </c>
      <c r="AO1481" s="1">
        <f t="shared" si="1076"/>
        <v>0</v>
      </c>
      <c r="AP1481" s="1">
        <f t="shared" si="1077"/>
        <v>0</v>
      </c>
      <c r="AQ1481" s="1">
        <f t="shared" si="1078"/>
        <v>0</v>
      </c>
      <c r="AR1481" s="1">
        <f t="shared" si="1079"/>
        <v>0</v>
      </c>
      <c r="AS1481" s="1">
        <f t="shared" si="1080"/>
        <v>0</v>
      </c>
      <c r="AT1481" s="1">
        <f t="shared" si="1081"/>
        <v>0</v>
      </c>
      <c r="AU1481" s="1">
        <f t="shared" si="1082"/>
        <v>0</v>
      </c>
      <c r="AV1481" s="1">
        <f t="shared" si="1083"/>
        <v>13.333333199999998</v>
      </c>
      <c r="AW1481" s="1">
        <f t="shared" si="1084"/>
        <v>0</v>
      </c>
      <c r="AX1481" s="1">
        <f t="shared" si="1085"/>
        <v>0</v>
      </c>
      <c r="AY1481" s="1">
        <f t="shared" si="1086"/>
        <v>0</v>
      </c>
      <c r="AZ1481" s="1">
        <f t="shared" si="1087"/>
        <v>0</v>
      </c>
      <c r="BA1481" s="1">
        <f t="shared" si="1088"/>
        <v>0</v>
      </c>
      <c r="BB1481" s="1">
        <f t="shared" si="1089"/>
        <v>26.666666800000002</v>
      </c>
      <c r="BC1481" s="1">
        <f t="shared" si="1090"/>
        <v>0</v>
      </c>
      <c r="BD1481" s="1">
        <f t="shared" si="1091"/>
        <v>40</v>
      </c>
      <c r="BE1481" s="1" t="b">
        <f t="shared" si="1098"/>
        <v>0</v>
      </c>
      <c r="BF1481" s="1">
        <f t="shared" si="1099"/>
        <v>0</v>
      </c>
      <c r="BG1481" s="3">
        <v>1463</v>
      </c>
      <c r="BH1481" s="1">
        <f t="shared" si="1111"/>
        <v>0</v>
      </c>
      <c r="BI1481" s="1">
        <f t="shared" si="1092"/>
        <v>0</v>
      </c>
      <c r="BJ1481" s="3">
        <v>1463</v>
      </c>
      <c r="BK1481" s="1">
        <f t="shared" si="1093"/>
        <v>10</v>
      </c>
      <c r="BL1481" s="1">
        <f t="shared" si="1100"/>
        <v>0</v>
      </c>
      <c r="BM1481" s="1">
        <f t="shared" si="1101"/>
        <v>0</v>
      </c>
      <c r="BN1481" s="1">
        <f t="shared" si="1102"/>
        <v>0</v>
      </c>
      <c r="BO1481" s="1">
        <f t="shared" si="1103"/>
        <v>0</v>
      </c>
      <c r="BP1481" s="1">
        <f t="shared" si="1104"/>
        <v>0</v>
      </c>
      <c r="BQ1481" s="1">
        <f t="shared" si="1105"/>
        <v>0</v>
      </c>
      <c r="BR1481" s="1">
        <f t="shared" si="1106"/>
        <v>0</v>
      </c>
      <c r="BS1481" s="1">
        <f t="shared" si="1107"/>
        <v>0</v>
      </c>
      <c r="BT1481" s="1">
        <f t="shared" si="1108"/>
        <v>0</v>
      </c>
      <c r="BU1481" s="1">
        <f t="shared" si="1109"/>
        <v>1</v>
      </c>
      <c r="BW1481" s="1">
        <f t="shared" si="1113"/>
        <v>0</v>
      </c>
      <c r="BX1481" s="1">
        <f t="shared" si="1113"/>
        <v>0</v>
      </c>
      <c r="BY1481" s="1">
        <f t="shared" si="1113"/>
        <v>0</v>
      </c>
      <c r="BZ1481" s="1">
        <f t="shared" si="1113"/>
        <v>0</v>
      </c>
      <c r="CA1481" s="1">
        <f t="shared" si="1113"/>
        <v>0</v>
      </c>
      <c r="CB1481" s="1">
        <f t="shared" si="1113"/>
        <v>0</v>
      </c>
      <c r="CC1481" s="1">
        <f t="shared" si="1112"/>
        <v>0</v>
      </c>
      <c r="CD1481" s="1">
        <f t="shared" si="1112"/>
        <v>0</v>
      </c>
      <c r="CE1481" s="1">
        <f t="shared" si="1112"/>
        <v>0</v>
      </c>
      <c r="CF1481" s="1">
        <f t="shared" si="1112"/>
        <v>50</v>
      </c>
      <c r="CW1481" s="1">
        <v>1463</v>
      </c>
      <c r="CX1481" s="1">
        <f t="shared" si="1094"/>
        <v>1</v>
      </c>
      <c r="CY1481" s="1" t="s">
        <v>37</v>
      </c>
      <c r="CZ1481" s="1">
        <v>1</v>
      </c>
      <c r="DB1481" s="1">
        <f t="shared" si="1110"/>
        <v>9.0000000100000008</v>
      </c>
      <c r="DC1481" s="1" t="s">
        <v>43</v>
      </c>
      <c r="DD1481" s="1">
        <f t="shared" si="1095"/>
        <v>9</v>
      </c>
      <c r="DL1481" s="1">
        <v>1463</v>
      </c>
      <c r="DM1481" s="1">
        <f t="shared" si="1096"/>
        <v>6</v>
      </c>
      <c r="DN1481" s="1">
        <f t="shared" si="1097"/>
        <v>0</v>
      </c>
      <c r="DO1481" s="1" t="s">
        <v>37</v>
      </c>
      <c r="DP1481" s="1">
        <v>0</v>
      </c>
    </row>
    <row r="1482" spans="1:120" ht="15">
      <c r="A1482">
        <v>1464</v>
      </c>
      <c r="B1482">
        <v>1</v>
      </c>
      <c r="C1482" s="25">
        <v>19160</v>
      </c>
      <c r="D1482">
        <v>4</v>
      </c>
      <c r="E1482">
        <v>8</v>
      </c>
      <c r="F1482" t="s">
        <v>35</v>
      </c>
      <c r="G1482">
        <v>4</v>
      </c>
      <c r="H1482"/>
      <c r="I1482"/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1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>
        <f t="shared" si="1069"/>
        <v>0</v>
      </c>
      <c r="AH1482" s="1">
        <f t="shared" si="1070"/>
        <v>0</v>
      </c>
      <c r="AI1482" s="1">
        <f t="shared" si="1071"/>
        <v>0</v>
      </c>
      <c r="AJ1482" s="1">
        <f t="shared" si="1072"/>
        <v>0</v>
      </c>
      <c r="AK1482" s="1">
        <f t="shared" si="1073"/>
        <v>0</v>
      </c>
      <c r="AL1482" s="1">
        <f t="shared" si="1074"/>
        <v>0</v>
      </c>
      <c r="AM1482" s="1">
        <f t="shared" si="1075"/>
        <v>0</v>
      </c>
      <c r="AN1482" s="1">
        <f t="shared" si="1075"/>
        <v>0</v>
      </c>
      <c r="AO1482" s="1">
        <f t="shared" si="1076"/>
        <v>0</v>
      </c>
      <c r="AP1482" s="1">
        <f t="shared" si="1077"/>
        <v>0</v>
      </c>
      <c r="AQ1482" s="1">
        <f t="shared" si="1078"/>
        <v>0</v>
      </c>
      <c r="AR1482" s="1">
        <f t="shared" si="1079"/>
        <v>0</v>
      </c>
      <c r="AS1482" s="1">
        <f t="shared" si="1080"/>
        <v>0</v>
      </c>
      <c r="AT1482" s="1">
        <f t="shared" si="1081"/>
        <v>0</v>
      </c>
      <c r="AU1482" s="1">
        <f t="shared" si="1082"/>
        <v>0</v>
      </c>
      <c r="AV1482" s="1">
        <f t="shared" si="1083"/>
        <v>0</v>
      </c>
      <c r="AW1482" s="1">
        <f t="shared" si="1084"/>
        <v>0</v>
      </c>
      <c r="AX1482" s="1">
        <f t="shared" si="1085"/>
        <v>40</v>
      </c>
      <c r="AY1482" s="1">
        <f t="shared" si="1086"/>
        <v>0</v>
      </c>
      <c r="AZ1482" s="1">
        <f t="shared" si="1087"/>
        <v>0</v>
      </c>
      <c r="BA1482" s="1">
        <f t="shared" si="1088"/>
        <v>0</v>
      </c>
      <c r="BB1482" s="1">
        <f t="shared" si="1089"/>
        <v>0</v>
      </c>
      <c r="BC1482" s="1">
        <f t="shared" si="1090"/>
        <v>0</v>
      </c>
      <c r="BD1482" s="1">
        <f t="shared" si="1091"/>
        <v>40</v>
      </c>
      <c r="BE1482" s="1" t="str">
        <f t="shared" si="1098"/>
        <v>Barge B</v>
      </c>
      <c r="BF1482" s="1">
        <f t="shared" si="1099"/>
        <v>7</v>
      </c>
      <c r="BG1482" s="3">
        <v>1464</v>
      </c>
      <c r="BH1482" s="1">
        <f t="shared" si="1111"/>
        <v>0</v>
      </c>
      <c r="BI1482" s="1">
        <f t="shared" si="1092"/>
        <v>0</v>
      </c>
      <c r="BJ1482" s="3">
        <v>1464</v>
      </c>
      <c r="BK1482" s="1">
        <f t="shared" si="1093"/>
        <v>8</v>
      </c>
      <c r="BL1482" s="1">
        <f t="shared" si="1100"/>
        <v>0</v>
      </c>
      <c r="BM1482" s="1">
        <f t="shared" si="1101"/>
        <v>0</v>
      </c>
      <c r="BN1482" s="1">
        <f t="shared" si="1102"/>
        <v>0</v>
      </c>
      <c r="BO1482" s="1">
        <f t="shared" si="1103"/>
        <v>0</v>
      </c>
      <c r="BP1482" s="1">
        <f t="shared" si="1104"/>
        <v>0</v>
      </c>
      <c r="BQ1482" s="1">
        <f t="shared" si="1105"/>
        <v>0</v>
      </c>
      <c r="BR1482" s="1">
        <f t="shared" si="1106"/>
        <v>0</v>
      </c>
      <c r="BS1482" s="1">
        <f t="shared" si="1107"/>
        <v>1</v>
      </c>
      <c r="BT1482" s="1">
        <f t="shared" si="1108"/>
        <v>2</v>
      </c>
      <c r="BU1482" s="1">
        <f t="shared" si="1109"/>
        <v>3</v>
      </c>
      <c r="BW1482" s="1">
        <f t="shared" si="1113"/>
        <v>0</v>
      </c>
      <c r="BX1482" s="1">
        <f t="shared" si="1113"/>
        <v>0</v>
      </c>
      <c r="BY1482" s="1">
        <f t="shared" si="1113"/>
        <v>0</v>
      </c>
      <c r="BZ1482" s="1">
        <f t="shared" si="1113"/>
        <v>0</v>
      </c>
      <c r="CA1482" s="1">
        <f t="shared" si="1113"/>
        <v>0</v>
      </c>
      <c r="CB1482" s="1">
        <f t="shared" si="1113"/>
        <v>0</v>
      </c>
      <c r="CC1482" s="1">
        <f t="shared" si="1112"/>
        <v>0</v>
      </c>
      <c r="CD1482" s="1">
        <f t="shared" si="1112"/>
        <v>50</v>
      </c>
      <c r="CE1482" s="1">
        <f t="shared" si="1112"/>
        <v>100</v>
      </c>
      <c r="CF1482" s="1">
        <f t="shared" si="1112"/>
        <v>150</v>
      </c>
      <c r="CW1482" s="1">
        <v>1464</v>
      </c>
      <c r="CX1482" s="1">
        <f t="shared" si="1094"/>
        <v>1</v>
      </c>
      <c r="CY1482" s="1" t="s">
        <v>37</v>
      </c>
      <c r="CZ1482" s="1">
        <v>1</v>
      </c>
      <c r="DB1482" s="1">
        <f t="shared" si="1110"/>
        <v>8</v>
      </c>
      <c r="DC1482" s="1" t="s">
        <v>43</v>
      </c>
      <c r="DD1482" s="1">
        <f t="shared" si="1095"/>
        <v>8</v>
      </c>
      <c r="DL1482" s="1">
        <v>1464</v>
      </c>
      <c r="DM1482" s="1">
        <f t="shared" si="1096"/>
        <v>5</v>
      </c>
      <c r="DN1482" s="1">
        <f t="shared" si="1097"/>
        <v>0</v>
      </c>
      <c r="DO1482" s="1" t="s">
        <v>37</v>
      </c>
      <c r="DP1482" s="1">
        <v>0</v>
      </c>
    </row>
    <row r="1483" spans="1:120" ht="15">
      <c r="A1483">
        <v>1465</v>
      </c>
      <c r="B1483">
        <v>1</v>
      </c>
      <c r="C1483" s="25">
        <v>19740</v>
      </c>
      <c r="D1483">
        <v>4</v>
      </c>
      <c r="E1483">
        <v>9</v>
      </c>
      <c r="F1483" t="s">
        <v>73</v>
      </c>
      <c r="G1483">
        <v>4</v>
      </c>
      <c r="H1483"/>
      <c r="I1483"/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>
        <v>0</v>
      </c>
      <c r="W1483" s="1">
        <v>0</v>
      </c>
      <c r="X1483" s="1">
        <v>1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>
        <f t="shared" si="1069"/>
        <v>0</v>
      </c>
      <c r="AH1483" s="1">
        <f t="shared" si="1070"/>
        <v>0</v>
      </c>
      <c r="AI1483" s="1">
        <f t="shared" si="1071"/>
        <v>0</v>
      </c>
      <c r="AJ1483" s="1">
        <f t="shared" si="1072"/>
        <v>0</v>
      </c>
      <c r="AK1483" s="1">
        <f t="shared" si="1073"/>
        <v>0</v>
      </c>
      <c r="AL1483" s="1">
        <f t="shared" si="1074"/>
        <v>0</v>
      </c>
      <c r="AM1483" s="1">
        <f t="shared" si="1075"/>
        <v>0</v>
      </c>
      <c r="AN1483" s="1">
        <f t="shared" si="1075"/>
        <v>0</v>
      </c>
      <c r="AO1483" s="1">
        <f t="shared" si="1076"/>
        <v>0</v>
      </c>
      <c r="AP1483" s="1">
        <f t="shared" si="1077"/>
        <v>0</v>
      </c>
      <c r="AQ1483" s="1">
        <f t="shared" si="1078"/>
        <v>0</v>
      </c>
      <c r="AR1483" s="1">
        <f t="shared" si="1079"/>
        <v>0</v>
      </c>
      <c r="AS1483" s="1">
        <f t="shared" si="1080"/>
        <v>0</v>
      </c>
      <c r="AT1483" s="1">
        <f t="shared" si="1081"/>
        <v>0</v>
      </c>
      <c r="AU1483" s="1">
        <f t="shared" si="1082"/>
        <v>40</v>
      </c>
      <c r="AV1483" s="1">
        <f t="shared" si="1083"/>
        <v>0</v>
      </c>
      <c r="AW1483" s="1">
        <f t="shared" si="1084"/>
        <v>0</v>
      </c>
      <c r="AX1483" s="1">
        <f t="shared" si="1085"/>
        <v>0</v>
      </c>
      <c r="AY1483" s="1">
        <f t="shared" si="1086"/>
        <v>0</v>
      </c>
      <c r="AZ1483" s="1">
        <f t="shared" si="1087"/>
        <v>0</v>
      </c>
      <c r="BA1483" s="1">
        <f t="shared" si="1088"/>
        <v>0</v>
      </c>
      <c r="BB1483" s="1">
        <f t="shared" si="1089"/>
        <v>0</v>
      </c>
      <c r="BC1483" s="1">
        <f t="shared" si="1090"/>
        <v>0</v>
      </c>
      <c r="BD1483" s="1">
        <f t="shared" si="1091"/>
        <v>40</v>
      </c>
      <c r="BE1483" s="1" t="str">
        <f t="shared" si="1098"/>
        <v>Barge A</v>
      </c>
      <c r="BF1483" s="1">
        <f t="shared" si="1099"/>
        <v>6</v>
      </c>
      <c r="BG1483" s="3">
        <v>1465</v>
      </c>
      <c r="BH1483" s="1">
        <f t="shared" si="1111"/>
        <v>0</v>
      </c>
      <c r="BI1483" s="1">
        <f t="shared" si="1092"/>
        <v>0</v>
      </c>
      <c r="BJ1483" s="3">
        <v>1465</v>
      </c>
      <c r="BK1483" s="1">
        <f t="shared" si="1093"/>
        <v>8</v>
      </c>
      <c r="BL1483" s="1">
        <f t="shared" si="1100"/>
        <v>0</v>
      </c>
      <c r="BM1483" s="1">
        <f t="shared" si="1101"/>
        <v>0</v>
      </c>
      <c r="BN1483" s="1">
        <f t="shared" si="1102"/>
        <v>0</v>
      </c>
      <c r="BO1483" s="1">
        <f t="shared" si="1103"/>
        <v>0</v>
      </c>
      <c r="BP1483" s="1">
        <f t="shared" si="1104"/>
        <v>0</v>
      </c>
      <c r="BQ1483" s="1">
        <f t="shared" si="1105"/>
        <v>0</v>
      </c>
      <c r="BR1483" s="1">
        <f t="shared" si="1106"/>
        <v>0</v>
      </c>
      <c r="BS1483" s="1">
        <f t="shared" si="1107"/>
        <v>1</v>
      </c>
      <c r="BT1483" s="1">
        <f t="shared" si="1108"/>
        <v>2</v>
      </c>
      <c r="BU1483" s="1">
        <f t="shared" si="1109"/>
        <v>3</v>
      </c>
      <c r="BW1483" s="1">
        <f t="shared" si="1113"/>
        <v>0</v>
      </c>
      <c r="BX1483" s="1">
        <f t="shared" si="1113"/>
        <v>0</v>
      </c>
      <c r="BY1483" s="1">
        <f t="shared" si="1113"/>
        <v>0</v>
      </c>
      <c r="BZ1483" s="1">
        <f t="shared" si="1113"/>
        <v>0</v>
      </c>
      <c r="CA1483" s="1">
        <f t="shared" si="1113"/>
        <v>0</v>
      </c>
      <c r="CB1483" s="1">
        <f t="shared" si="1113"/>
        <v>0</v>
      </c>
      <c r="CC1483" s="1">
        <f t="shared" si="1112"/>
        <v>0</v>
      </c>
      <c r="CD1483" s="1">
        <f t="shared" si="1112"/>
        <v>50</v>
      </c>
      <c r="CE1483" s="1">
        <f t="shared" si="1112"/>
        <v>100</v>
      </c>
      <c r="CF1483" s="1">
        <f t="shared" si="1112"/>
        <v>150</v>
      </c>
      <c r="CW1483" s="1">
        <v>1465</v>
      </c>
      <c r="CX1483" s="1">
        <f t="shared" si="1094"/>
        <v>1</v>
      </c>
      <c r="CY1483" s="1" t="s">
        <v>37</v>
      </c>
      <c r="CZ1483" s="1">
        <v>1</v>
      </c>
      <c r="DB1483" s="1">
        <f t="shared" si="1110"/>
        <v>7</v>
      </c>
      <c r="DC1483" s="1" t="s">
        <v>43</v>
      </c>
      <c r="DD1483" s="1">
        <f t="shared" si="1095"/>
        <v>9</v>
      </c>
      <c r="DL1483" s="1">
        <v>1465</v>
      </c>
      <c r="DM1483" s="1">
        <f t="shared" si="1096"/>
        <v>5</v>
      </c>
      <c r="DN1483" s="1">
        <f t="shared" si="1097"/>
        <v>0</v>
      </c>
      <c r="DO1483" s="1" t="s">
        <v>37</v>
      </c>
      <c r="DP1483" s="1">
        <v>0</v>
      </c>
    </row>
    <row r="1484" spans="1:120" ht="15">
      <c r="A1484">
        <v>1466</v>
      </c>
      <c r="B1484">
        <v>1</v>
      </c>
      <c r="C1484" s="25">
        <v>19660</v>
      </c>
      <c r="D1484">
        <v>0</v>
      </c>
      <c r="E1484">
        <v>5</v>
      </c>
      <c r="F1484" t="s">
        <v>74</v>
      </c>
      <c r="G1484">
        <v>6</v>
      </c>
      <c r="H1484"/>
      <c r="I1484"/>
      <c r="J1484" s="1">
        <v>0</v>
      </c>
      <c r="K1484" s="1">
        <v>0</v>
      </c>
      <c r="L1484" s="1">
        <v>0</v>
      </c>
      <c r="M1484" s="1">
        <v>0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>
        <f t="shared" si="1069"/>
        <v>0</v>
      </c>
      <c r="AH1484" s="1">
        <f t="shared" si="1070"/>
        <v>0</v>
      </c>
      <c r="AI1484" s="1">
        <f t="shared" si="1071"/>
        <v>0</v>
      </c>
      <c r="AJ1484" s="1">
        <f t="shared" si="1072"/>
        <v>0</v>
      </c>
      <c r="AK1484" s="1">
        <f t="shared" si="1073"/>
        <v>40</v>
      </c>
      <c r="AL1484" s="1">
        <f t="shared" si="1074"/>
        <v>0</v>
      </c>
      <c r="AM1484" s="1">
        <f t="shared" si="1075"/>
        <v>0</v>
      </c>
      <c r="AN1484" s="1">
        <f t="shared" si="1075"/>
        <v>0</v>
      </c>
      <c r="AO1484" s="1">
        <f t="shared" si="1076"/>
        <v>0</v>
      </c>
      <c r="AP1484" s="1">
        <f t="shared" si="1077"/>
        <v>0</v>
      </c>
      <c r="AQ1484" s="1">
        <f t="shared" si="1078"/>
        <v>0</v>
      </c>
      <c r="AR1484" s="1">
        <f t="shared" si="1079"/>
        <v>0</v>
      </c>
      <c r="AS1484" s="1">
        <f t="shared" si="1080"/>
        <v>0</v>
      </c>
      <c r="AT1484" s="1">
        <f t="shared" si="1081"/>
        <v>0</v>
      </c>
      <c r="AU1484" s="1">
        <f t="shared" si="1082"/>
        <v>0</v>
      </c>
      <c r="AV1484" s="1">
        <f t="shared" si="1083"/>
        <v>0</v>
      </c>
      <c r="AW1484" s="1">
        <f t="shared" si="1084"/>
        <v>0</v>
      </c>
      <c r="AX1484" s="1">
        <f t="shared" si="1085"/>
        <v>0</v>
      </c>
      <c r="AY1484" s="1">
        <f t="shared" si="1086"/>
        <v>0</v>
      </c>
      <c r="AZ1484" s="1">
        <f t="shared" si="1087"/>
        <v>0</v>
      </c>
      <c r="BA1484" s="1">
        <f t="shared" si="1088"/>
        <v>0</v>
      </c>
      <c r="BB1484" s="1">
        <f t="shared" si="1089"/>
        <v>0</v>
      </c>
      <c r="BC1484" s="1">
        <f t="shared" si="1090"/>
        <v>0</v>
      </c>
      <c r="BD1484" s="1">
        <f t="shared" si="1091"/>
        <v>40</v>
      </c>
      <c r="BE1484" s="1" t="str">
        <f t="shared" si="1098"/>
        <v>Barge A</v>
      </c>
      <c r="BF1484" s="1">
        <f t="shared" si="1099"/>
        <v>2</v>
      </c>
      <c r="BG1484" s="3">
        <v>1466</v>
      </c>
      <c r="BH1484" s="1">
        <f t="shared" si="1111"/>
        <v>0</v>
      </c>
      <c r="BI1484" s="1">
        <f t="shared" si="1092"/>
        <v>0</v>
      </c>
      <c r="BJ1484" s="3">
        <v>1466</v>
      </c>
      <c r="BK1484" s="1">
        <f t="shared" si="1093"/>
        <v>6</v>
      </c>
      <c r="BL1484" s="1">
        <f t="shared" si="1100"/>
        <v>0</v>
      </c>
      <c r="BM1484" s="1">
        <f t="shared" si="1101"/>
        <v>0</v>
      </c>
      <c r="BN1484" s="1">
        <f t="shared" si="1102"/>
        <v>0</v>
      </c>
      <c r="BO1484" s="1">
        <f t="shared" si="1103"/>
        <v>0</v>
      </c>
      <c r="BP1484" s="1">
        <f t="shared" si="1104"/>
        <v>0</v>
      </c>
      <c r="BQ1484" s="1">
        <f t="shared" si="1105"/>
        <v>1</v>
      </c>
      <c r="BR1484" s="1">
        <f t="shared" si="1106"/>
        <v>2</v>
      </c>
      <c r="BS1484" s="1">
        <f t="shared" si="1107"/>
        <v>3</v>
      </c>
      <c r="BT1484" s="1">
        <f t="shared" si="1108"/>
        <v>4</v>
      </c>
      <c r="BU1484" s="1">
        <f t="shared" si="1109"/>
        <v>5</v>
      </c>
      <c r="BW1484" s="1">
        <f t="shared" si="1113"/>
        <v>0</v>
      </c>
      <c r="BX1484" s="1">
        <f t="shared" si="1113"/>
        <v>0</v>
      </c>
      <c r="BY1484" s="1">
        <f t="shared" si="1113"/>
        <v>0</v>
      </c>
      <c r="BZ1484" s="1">
        <f t="shared" si="1113"/>
        <v>0</v>
      </c>
      <c r="CA1484" s="1">
        <f t="shared" si="1113"/>
        <v>0</v>
      </c>
      <c r="CB1484" s="1">
        <f t="shared" si="1113"/>
        <v>50</v>
      </c>
      <c r="CC1484" s="1">
        <f t="shared" si="1112"/>
        <v>100</v>
      </c>
      <c r="CD1484" s="1">
        <f t="shared" si="1112"/>
        <v>150</v>
      </c>
      <c r="CE1484" s="1">
        <f t="shared" si="1112"/>
        <v>200</v>
      </c>
      <c r="CF1484" s="1">
        <f t="shared" si="1112"/>
        <v>250</v>
      </c>
      <c r="CW1484" s="1">
        <v>1466</v>
      </c>
      <c r="CX1484" s="1">
        <f t="shared" si="1094"/>
        <v>1</v>
      </c>
      <c r="CY1484" s="1" t="s">
        <v>37</v>
      </c>
      <c r="CZ1484" s="1">
        <v>1</v>
      </c>
      <c r="DB1484" s="1">
        <f t="shared" si="1110"/>
        <v>3</v>
      </c>
      <c r="DC1484" s="1" t="s">
        <v>43</v>
      </c>
      <c r="DD1484" s="1">
        <f t="shared" si="1095"/>
        <v>5</v>
      </c>
      <c r="DL1484" s="1">
        <v>1466</v>
      </c>
      <c r="DM1484" s="1">
        <f t="shared" si="1096"/>
        <v>1</v>
      </c>
      <c r="DN1484" s="1">
        <f t="shared" si="1097"/>
        <v>0</v>
      </c>
      <c r="DO1484" s="1" t="s">
        <v>37</v>
      </c>
      <c r="DP1484" s="1">
        <v>0</v>
      </c>
    </row>
    <row r="1485" spans="1:120" ht="15">
      <c r="A1485">
        <v>1467</v>
      </c>
      <c r="B1485">
        <v>1</v>
      </c>
      <c r="C1485" s="25">
        <v>19880</v>
      </c>
      <c r="D1485">
        <v>4</v>
      </c>
      <c r="E1485">
        <v>9</v>
      </c>
      <c r="F1485" t="s">
        <v>73</v>
      </c>
      <c r="G1485">
        <v>2</v>
      </c>
      <c r="H1485"/>
      <c r="I1485"/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>
        <v>1</v>
      </c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>
        <f t="shared" si="1069"/>
        <v>0</v>
      </c>
      <c r="AH1485" s="1">
        <f t="shared" si="1070"/>
        <v>0</v>
      </c>
      <c r="AI1485" s="1">
        <f t="shared" si="1071"/>
        <v>0</v>
      </c>
      <c r="AJ1485" s="1">
        <f t="shared" si="1072"/>
        <v>0</v>
      </c>
      <c r="AK1485" s="1">
        <f t="shared" si="1073"/>
        <v>0</v>
      </c>
      <c r="AL1485" s="1">
        <f t="shared" si="1074"/>
        <v>0</v>
      </c>
      <c r="AM1485" s="1">
        <f t="shared" si="1075"/>
        <v>0</v>
      </c>
      <c r="AN1485" s="1">
        <f t="shared" si="1075"/>
        <v>0</v>
      </c>
      <c r="AO1485" s="1">
        <f t="shared" si="1076"/>
        <v>0</v>
      </c>
      <c r="AP1485" s="1">
        <f t="shared" si="1077"/>
        <v>0</v>
      </c>
      <c r="AQ1485" s="1">
        <f t="shared" si="1078"/>
        <v>0</v>
      </c>
      <c r="AR1485" s="1">
        <f t="shared" si="1079"/>
        <v>0</v>
      </c>
      <c r="AS1485" s="1">
        <f t="shared" si="1080"/>
        <v>40</v>
      </c>
      <c r="AT1485" s="1">
        <f t="shared" si="1081"/>
        <v>0</v>
      </c>
      <c r="AU1485" s="1">
        <f t="shared" si="1082"/>
        <v>0</v>
      </c>
      <c r="AV1485" s="1">
        <f t="shared" si="1083"/>
        <v>0</v>
      </c>
      <c r="AW1485" s="1">
        <f t="shared" si="1084"/>
        <v>0</v>
      </c>
      <c r="AX1485" s="1">
        <f t="shared" si="1085"/>
        <v>0</v>
      </c>
      <c r="AY1485" s="1">
        <f t="shared" si="1086"/>
        <v>0</v>
      </c>
      <c r="AZ1485" s="1">
        <f t="shared" si="1087"/>
        <v>0</v>
      </c>
      <c r="BA1485" s="1">
        <f t="shared" si="1088"/>
        <v>0</v>
      </c>
      <c r="BB1485" s="1">
        <f t="shared" si="1089"/>
        <v>0</v>
      </c>
      <c r="BC1485" s="1">
        <f t="shared" si="1090"/>
        <v>0</v>
      </c>
      <c r="BD1485" s="1">
        <f t="shared" si="1091"/>
        <v>40</v>
      </c>
      <c r="BE1485" s="1" t="str">
        <f t="shared" si="1098"/>
        <v>Barge E</v>
      </c>
      <c r="BF1485" s="1">
        <f t="shared" si="1099"/>
        <v>5</v>
      </c>
      <c r="BG1485" s="3">
        <v>1467</v>
      </c>
      <c r="BH1485" s="1">
        <f t="shared" si="1111"/>
        <v>0</v>
      </c>
      <c r="BI1485" s="1">
        <f t="shared" si="1092"/>
        <v>0</v>
      </c>
      <c r="BJ1485" s="3">
        <v>1467</v>
      </c>
      <c r="BK1485" s="1">
        <f t="shared" si="1093"/>
        <v>6</v>
      </c>
      <c r="BL1485" s="1">
        <f t="shared" si="1100"/>
        <v>0</v>
      </c>
      <c r="BM1485" s="1">
        <f t="shared" si="1101"/>
        <v>0</v>
      </c>
      <c r="BN1485" s="1">
        <f t="shared" si="1102"/>
        <v>0</v>
      </c>
      <c r="BO1485" s="1">
        <f t="shared" si="1103"/>
        <v>0</v>
      </c>
      <c r="BP1485" s="1">
        <f t="shared" si="1104"/>
        <v>0</v>
      </c>
      <c r="BQ1485" s="1">
        <f t="shared" si="1105"/>
        <v>1</v>
      </c>
      <c r="BR1485" s="1">
        <f t="shared" si="1106"/>
        <v>2</v>
      </c>
      <c r="BS1485" s="1">
        <f t="shared" si="1107"/>
        <v>3</v>
      </c>
      <c r="BT1485" s="1">
        <f t="shared" si="1108"/>
        <v>4</v>
      </c>
      <c r="BU1485" s="1">
        <f t="shared" si="1109"/>
        <v>5</v>
      </c>
      <c r="BW1485" s="1">
        <f t="shared" si="1113"/>
        <v>0</v>
      </c>
      <c r="BX1485" s="1">
        <f t="shared" si="1113"/>
        <v>0</v>
      </c>
      <c r="BY1485" s="1">
        <f t="shared" si="1113"/>
        <v>0</v>
      </c>
      <c r="BZ1485" s="1">
        <f t="shared" si="1113"/>
        <v>0</v>
      </c>
      <c r="CA1485" s="1">
        <f t="shared" si="1113"/>
        <v>0</v>
      </c>
      <c r="CB1485" s="1">
        <f t="shared" si="1113"/>
        <v>50</v>
      </c>
      <c r="CC1485" s="1">
        <f t="shared" si="1112"/>
        <v>100</v>
      </c>
      <c r="CD1485" s="1">
        <f t="shared" si="1112"/>
        <v>150</v>
      </c>
      <c r="CE1485" s="1">
        <f t="shared" si="1112"/>
        <v>200</v>
      </c>
      <c r="CF1485" s="1">
        <f t="shared" si="1112"/>
        <v>250</v>
      </c>
      <c r="CW1485" s="1">
        <v>1467</v>
      </c>
      <c r="CX1485" s="1">
        <f t="shared" si="1094"/>
        <v>1</v>
      </c>
      <c r="CY1485" s="1" t="s">
        <v>37</v>
      </c>
      <c r="CZ1485" s="1">
        <v>1</v>
      </c>
      <c r="DB1485" s="1">
        <f t="shared" si="1110"/>
        <v>6</v>
      </c>
      <c r="DC1485" s="1" t="s">
        <v>43</v>
      </c>
      <c r="DD1485" s="1">
        <f t="shared" si="1095"/>
        <v>9</v>
      </c>
      <c r="DL1485" s="1">
        <v>1467</v>
      </c>
      <c r="DM1485" s="1">
        <f t="shared" si="1096"/>
        <v>5</v>
      </c>
      <c r="DN1485" s="1">
        <f t="shared" si="1097"/>
        <v>0</v>
      </c>
      <c r="DO1485" s="1" t="s">
        <v>37</v>
      </c>
      <c r="DP1485" s="1">
        <v>0</v>
      </c>
    </row>
    <row r="1486" spans="1:120" ht="15">
      <c r="A1486">
        <v>1468</v>
      </c>
      <c r="B1486">
        <v>1</v>
      </c>
      <c r="C1486" s="25">
        <v>19520</v>
      </c>
      <c r="D1486">
        <v>3</v>
      </c>
      <c r="E1486">
        <v>6</v>
      </c>
      <c r="F1486" t="s">
        <v>35</v>
      </c>
      <c r="G1486">
        <v>4</v>
      </c>
      <c r="H1486"/>
      <c r="I1486"/>
      <c r="J1486" s="1">
        <v>0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1</v>
      </c>
      <c r="T1486" s="1"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>
        <f t="shared" si="1069"/>
        <v>0</v>
      </c>
      <c r="AH1486" s="1">
        <f t="shared" si="1070"/>
        <v>0</v>
      </c>
      <c r="AI1486" s="1">
        <f t="shared" si="1071"/>
        <v>0</v>
      </c>
      <c r="AJ1486" s="1">
        <f t="shared" si="1072"/>
        <v>0</v>
      </c>
      <c r="AK1486" s="1">
        <f t="shared" si="1073"/>
        <v>0</v>
      </c>
      <c r="AL1486" s="1">
        <f t="shared" si="1074"/>
        <v>0</v>
      </c>
      <c r="AM1486" s="1">
        <f t="shared" si="1075"/>
        <v>0</v>
      </c>
      <c r="AN1486" s="1">
        <f t="shared" si="1075"/>
        <v>0</v>
      </c>
      <c r="AO1486" s="1">
        <f t="shared" si="1076"/>
        <v>0</v>
      </c>
      <c r="AP1486" s="1">
        <f t="shared" si="1077"/>
        <v>40</v>
      </c>
      <c r="AQ1486" s="1">
        <f t="shared" si="1078"/>
        <v>0</v>
      </c>
      <c r="AR1486" s="1">
        <f t="shared" si="1079"/>
        <v>0</v>
      </c>
      <c r="AS1486" s="1">
        <f t="shared" si="1080"/>
        <v>0</v>
      </c>
      <c r="AT1486" s="1">
        <f t="shared" si="1081"/>
        <v>0</v>
      </c>
      <c r="AU1486" s="1">
        <f t="shared" si="1082"/>
        <v>0</v>
      </c>
      <c r="AV1486" s="1">
        <f t="shared" si="1083"/>
        <v>0</v>
      </c>
      <c r="AW1486" s="1">
        <f t="shared" si="1084"/>
        <v>0</v>
      </c>
      <c r="AX1486" s="1">
        <f t="shared" si="1085"/>
        <v>0</v>
      </c>
      <c r="AY1486" s="1">
        <f t="shared" si="1086"/>
        <v>0</v>
      </c>
      <c r="AZ1486" s="1">
        <f t="shared" si="1087"/>
        <v>0</v>
      </c>
      <c r="BA1486" s="1">
        <f t="shared" si="1088"/>
        <v>0</v>
      </c>
      <c r="BB1486" s="1">
        <f t="shared" si="1089"/>
        <v>0</v>
      </c>
      <c r="BC1486" s="1">
        <f t="shared" si="1090"/>
        <v>0</v>
      </c>
      <c r="BD1486" s="1">
        <f t="shared" si="1091"/>
        <v>40</v>
      </c>
      <c r="BE1486" s="1" t="str">
        <f t="shared" si="1098"/>
        <v>Barge E</v>
      </c>
      <c r="BF1486" s="1">
        <f t="shared" si="1099"/>
        <v>4</v>
      </c>
      <c r="BG1486" s="3">
        <v>1468</v>
      </c>
      <c r="BH1486" s="1">
        <f t="shared" si="1111"/>
        <v>0</v>
      </c>
      <c r="BI1486" s="1">
        <f t="shared" si="1092"/>
        <v>0</v>
      </c>
      <c r="BJ1486" s="3">
        <v>1468</v>
      </c>
      <c r="BK1486" s="1">
        <f t="shared" si="1093"/>
        <v>7</v>
      </c>
      <c r="BL1486" s="1">
        <f t="shared" si="1100"/>
        <v>0</v>
      </c>
      <c r="BM1486" s="1">
        <f t="shared" si="1101"/>
        <v>0</v>
      </c>
      <c r="BN1486" s="1">
        <f t="shared" si="1102"/>
        <v>0</v>
      </c>
      <c r="BO1486" s="1">
        <f t="shared" si="1103"/>
        <v>0</v>
      </c>
      <c r="BP1486" s="1">
        <f t="shared" si="1104"/>
        <v>0</v>
      </c>
      <c r="BQ1486" s="1">
        <f t="shared" si="1105"/>
        <v>0</v>
      </c>
      <c r="BR1486" s="1">
        <f t="shared" si="1106"/>
        <v>1</v>
      </c>
      <c r="BS1486" s="1">
        <f t="shared" si="1107"/>
        <v>2</v>
      </c>
      <c r="BT1486" s="1">
        <f t="shared" si="1108"/>
        <v>3</v>
      </c>
      <c r="BU1486" s="1">
        <f t="shared" si="1109"/>
        <v>4</v>
      </c>
      <c r="BW1486" s="1">
        <f t="shared" si="1113"/>
        <v>0</v>
      </c>
      <c r="BX1486" s="1">
        <f t="shared" si="1113"/>
        <v>0</v>
      </c>
      <c r="BY1486" s="1">
        <f t="shared" si="1113"/>
        <v>0</v>
      </c>
      <c r="BZ1486" s="1">
        <f t="shared" si="1113"/>
        <v>0</v>
      </c>
      <c r="CA1486" s="1">
        <f t="shared" si="1113"/>
        <v>0</v>
      </c>
      <c r="CB1486" s="1">
        <f t="shared" si="1113"/>
        <v>0</v>
      </c>
      <c r="CC1486" s="1">
        <f t="shared" si="1112"/>
        <v>50</v>
      </c>
      <c r="CD1486" s="1">
        <f t="shared" si="1112"/>
        <v>100</v>
      </c>
      <c r="CE1486" s="1">
        <f t="shared" si="1112"/>
        <v>150</v>
      </c>
      <c r="CF1486" s="1">
        <f t="shared" si="1112"/>
        <v>200</v>
      </c>
      <c r="CW1486" s="1">
        <v>1468</v>
      </c>
      <c r="CX1486" s="1">
        <f t="shared" si="1094"/>
        <v>1</v>
      </c>
      <c r="CY1486" s="1" t="s">
        <v>37</v>
      </c>
      <c r="CZ1486" s="1">
        <v>1</v>
      </c>
      <c r="DB1486" s="1">
        <f t="shared" si="1110"/>
        <v>5</v>
      </c>
      <c r="DC1486" s="1" t="s">
        <v>43</v>
      </c>
      <c r="DD1486" s="1">
        <f t="shared" si="1095"/>
        <v>6</v>
      </c>
      <c r="DL1486" s="1">
        <v>1468</v>
      </c>
      <c r="DM1486" s="1">
        <f t="shared" si="1096"/>
        <v>4</v>
      </c>
      <c r="DN1486" s="1">
        <f t="shared" si="1097"/>
        <v>0</v>
      </c>
      <c r="DO1486" s="1" t="s">
        <v>37</v>
      </c>
      <c r="DP1486" s="1">
        <v>0</v>
      </c>
    </row>
    <row r="1487" spans="1:120" ht="15">
      <c r="A1487">
        <v>1469</v>
      </c>
      <c r="B1487">
        <v>1</v>
      </c>
      <c r="C1487" s="25">
        <v>19780</v>
      </c>
      <c r="D1487">
        <v>5</v>
      </c>
      <c r="E1487">
        <v>10</v>
      </c>
      <c r="F1487" t="s">
        <v>73</v>
      </c>
      <c r="G1487">
        <v>4</v>
      </c>
      <c r="H1487"/>
      <c r="I1487"/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1</v>
      </c>
      <c r="AD1487" s="1">
        <v>0</v>
      </c>
      <c r="AE1487" s="1">
        <v>0</v>
      </c>
      <c r="AF1487" s="1">
        <v>0</v>
      </c>
      <c r="AG1487" s="1">
        <f t="shared" si="1069"/>
        <v>0</v>
      </c>
      <c r="AH1487" s="1">
        <f t="shared" si="1070"/>
        <v>0</v>
      </c>
      <c r="AI1487" s="1">
        <f t="shared" si="1071"/>
        <v>0</v>
      </c>
      <c r="AJ1487" s="1">
        <f t="shared" si="1072"/>
        <v>0</v>
      </c>
      <c r="AK1487" s="1">
        <f t="shared" si="1073"/>
        <v>0</v>
      </c>
      <c r="AL1487" s="1">
        <f t="shared" si="1074"/>
        <v>0</v>
      </c>
      <c r="AM1487" s="1">
        <f t="shared" si="1075"/>
        <v>0</v>
      </c>
      <c r="AN1487" s="1">
        <f t="shared" si="1075"/>
        <v>0</v>
      </c>
      <c r="AO1487" s="1">
        <f t="shared" si="1076"/>
        <v>0</v>
      </c>
      <c r="AP1487" s="1">
        <f t="shared" si="1077"/>
        <v>0</v>
      </c>
      <c r="AQ1487" s="1">
        <f t="shared" si="1078"/>
        <v>0</v>
      </c>
      <c r="AR1487" s="1">
        <f t="shared" si="1079"/>
        <v>0</v>
      </c>
      <c r="AS1487" s="1">
        <f t="shared" si="1080"/>
        <v>0</v>
      </c>
      <c r="AT1487" s="1">
        <f t="shared" si="1081"/>
        <v>0</v>
      </c>
      <c r="AU1487" s="1">
        <f t="shared" si="1082"/>
        <v>0</v>
      </c>
      <c r="AV1487" s="1">
        <f t="shared" si="1083"/>
        <v>0</v>
      </c>
      <c r="AW1487" s="1">
        <f t="shared" si="1084"/>
        <v>0</v>
      </c>
      <c r="AX1487" s="1">
        <f t="shared" si="1085"/>
        <v>0</v>
      </c>
      <c r="AY1487" s="1">
        <f t="shared" si="1086"/>
        <v>0</v>
      </c>
      <c r="AZ1487" s="1">
        <f t="shared" si="1087"/>
        <v>40</v>
      </c>
      <c r="BA1487" s="1">
        <f t="shared" si="1088"/>
        <v>0</v>
      </c>
      <c r="BB1487" s="1">
        <f t="shared" si="1089"/>
        <v>0</v>
      </c>
      <c r="BC1487" s="1">
        <f t="shared" si="1090"/>
        <v>0</v>
      </c>
      <c r="BD1487" s="1">
        <f t="shared" si="1091"/>
        <v>40</v>
      </c>
      <c r="BE1487" s="1" t="str">
        <f t="shared" si="1098"/>
        <v>Barge D</v>
      </c>
      <c r="BF1487" s="1">
        <f t="shared" si="1099"/>
        <v>8</v>
      </c>
      <c r="BG1487" s="3">
        <v>1469</v>
      </c>
      <c r="BH1487" s="1">
        <f t="shared" si="1111"/>
        <v>0</v>
      </c>
      <c r="BI1487" s="1">
        <f t="shared" si="1092"/>
        <v>0</v>
      </c>
      <c r="BJ1487" s="3">
        <v>1469</v>
      </c>
      <c r="BK1487" s="1">
        <f t="shared" si="1093"/>
        <v>9</v>
      </c>
      <c r="BL1487" s="1">
        <f t="shared" si="1100"/>
        <v>0</v>
      </c>
      <c r="BM1487" s="1">
        <f t="shared" si="1101"/>
        <v>0</v>
      </c>
      <c r="BN1487" s="1">
        <f t="shared" si="1102"/>
        <v>0</v>
      </c>
      <c r="BO1487" s="1">
        <f t="shared" si="1103"/>
        <v>0</v>
      </c>
      <c r="BP1487" s="1">
        <f t="shared" si="1104"/>
        <v>0</v>
      </c>
      <c r="BQ1487" s="1">
        <f t="shared" si="1105"/>
        <v>0</v>
      </c>
      <c r="BR1487" s="1">
        <f t="shared" si="1106"/>
        <v>0</v>
      </c>
      <c r="BS1487" s="1">
        <f t="shared" si="1107"/>
        <v>0</v>
      </c>
      <c r="BT1487" s="1">
        <f t="shared" si="1108"/>
        <v>1</v>
      </c>
      <c r="BU1487" s="1">
        <f t="shared" si="1109"/>
        <v>2</v>
      </c>
      <c r="BW1487" s="1">
        <f t="shared" si="1113"/>
        <v>0</v>
      </c>
      <c r="BX1487" s="1">
        <f t="shared" si="1113"/>
        <v>0</v>
      </c>
      <c r="BY1487" s="1">
        <f t="shared" si="1113"/>
        <v>0</v>
      </c>
      <c r="BZ1487" s="1">
        <f t="shared" si="1113"/>
        <v>0</v>
      </c>
      <c r="CA1487" s="1">
        <f t="shared" si="1113"/>
        <v>0</v>
      </c>
      <c r="CB1487" s="1">
        <f t="shared" si="1113"/>
        <v>0</v>
      </c>
      <c r="CC1487" s="1">
        <f t="shared" si="1112"/>
        <v>0</v>
      </c>
      <c r="CD1487" s="1">
        <f t="shared" si="1112"/>
        <v>0</v>
      </c>
      <c r="CE1487" s="1">
        <f t="shared" si="1112"/>
        <v>50</v>
      </c>
      <c r="CF1487" s="1">
        <f t="shared" si="1112"/>
        <v>100</v>
      </c>
      <c r="CW1487" s="1">
        <v>1469</v>
      </c>
      <c r="CX1487" s="1">
        <f t="shared" si="1094"/>
        <v>1</v>
      </c>
      <c r="CY1487" s="1" t="s">
        <v>37</v>
      </c>
      <c r="CZ1487" s="1">
        <v>1</v>
      </c>
      <c r="DB1487" s="1">
        <f t="shared" si="1110"/>
        <v>9</v>
      </c>
      <c r="DC1487" s="1" t="s">
        <v>43</v>
      </c>
      <c r="DD1487" s="1">
        <f t="shared" si="1095"/>
        <v>10</v>
      </c>
      <c r="DL1487" s="1">
        <v>1469</v>
      </c>
      <c r="DM1487" s="1">
        <f t="shared" si="1096"/>
        <v>6</v>
      </c>
      <c r="DN1487" s="1">
        <f t="shared" si="1097"/>
        <v>0</v>
      </c>
      <c r="DO1487" s="1" t="s">
        <v>37</v>
      </c>
      <c r="DP1487" s="1">
        <v>0</v>
      </c>
    </row>
    <row r="1488" spans="1:120" ht="15">
      <c r="A1488">
        <v>1470</v>
      </c>
      <c r="B1488">
        <v>1</v>
      </c>
      <c r="C1488" s="25">
        <v>19500</v>
      </c>
      <c r="D1488">
        <v>-1</v>
      </c>
      <c r="E1488">
        <v>4</v>
      </c>
      <c r="F1488" t="s">
        <v>35</v>
      </c>
      <c r="G1488">
        <v>4</v>
      </c>
      <c r="H1488"/>
      <c r="I1488"/>
      <c r="J1488" s="1">
        <v>0</v>
      </c>
      <c r="K1488" s="1">
        <v>0</v>
      </c>
      <c r="L1488" s="1">
        <v>1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>
        <f t="shared" si="1069"/>
        <v>0</v>
      </c>
      <c r="AH1488" s="1">
        <f t="shared" si="1070"/>
        <v>0</v>
      </c>
      <c r="AI1488" s="1">
        <f t="shared" si="1071"/>
        <v>40</v>
      </c>
      <c r="AJ1488" s="1">
        <f t="shared" si="1072"/>
        <v>0</v>
      </c>
      <c r="AK1488" s="1">
        <f t="shared" si="1073"/>
        <v>0</v>
      </c>
      <c r="AL1488" s="1">
        <f t="shared" si="1074"/>
        <v>0</v>
      </c>
      <c r="AM1488" s="1">
        <f t="shared" si="1075"/>
        <v>0</v>
      </c>
      <c r="AN1488" s="1">
        <f t="shared" si="1075"/>
        <v>0</v>
      </c>
      <c r="AO1488" s="1">
        <f t="shared" si="1076"/>
        <v>0</v>
      </c>
      <c r="AP1488" s="1">
        <f t="shared" si="1077"/>
        <v>0</v>
      </c>
      <c r="AQ1488" s="1">
        <f t="shared" si="1078"/>
        <v>0</v>
      </c>
      <c r="AR1488" s="1">
        <f t="shared" si="1079"/>
        <v>0</v>
      </c>
      <c r="AS1488" s="1">
        <f t="shared" si="1080"/>
        <v>0</v>
      </c>
      <c r="AT1488" s="1">
        <f t="shared" si="1081"/>
        <v>0</v>
      </c>
      <c r="AU1488" s="1">
        <f t="shared" si="1082"/>
        <v>0</v>
      </c>
      <c r="AV1488" s="1">
        <f t="shared" si="1083"/>
        <v>0</v>
      </c>
      <c r="AW1488" s="1">
        <f t="shared" si="1084"/>
        <v>0</v>
      </c>
      <c r="AX1488" s="1">
        <f t="shared" si="1085"/>
        <v>0</v>
      </c>
      <c r="AY1488" s="1">
        <f t="shared" si="1086"/>
        <v>0</v>
      </c>
      <c r="AZ1488" s="1">
        <f t="shared" si="1087"/>
        <v>0</v>
      </c>
      <c r="BA1488" s="1">
        <f t="shared" si="1088"/>
        <v>0</v>
      </c>
      <c r="BB1488" s="1">
        <f t="shared" si="1089"/>
        <v>0</v>
      </c>
      <c r="BC1488" s="1">
        <f t="shared" si="1090"/>
        <v>0</v>
      </c>
      <c r="BD1488" s="1">
        <f t="shared" si="1091"/>
        <v>40</v>
      </c>
      <c r="BE1488" s="1" t="str">
        <f t="shared" si="1098"/>
        <v>Barge E</v>
      </c>
      <c r="BF1488" s="1">
        <f t="shared" si="1099"/>
        <v>1</v>
      </c>
      <c r="BG1488" s="3">
        <v>1470</v>
      </c>
      <c r="BH1488" s="1">
        <f t="shared" si="1111"/>
        <v>0</v>
      </c>
      <c r="BI1488" s="1">
        <f t="shared" si="1092"/>
        <v>0</v>
      </c>
      <c r="BJ1488" s="3">
        <v>1470</v>
      </c>
      <c r="BK1488" s="1">
        <f t="shared" si="1093"/>
        <v>3</v>
      </c>
      <c r="BL1488" s="1">
        <f t="shared" si="1100"/>
        <v>0</v>
      </c>
      <c r="BM1488" s="1">
        <f t="shared" si="1101"/>
        <v>0</v>
      </c>
      <c r="BN1488" s="1">
        <f t="shared" si="1102"/>
        <v>1</v>
      </c>
      <c r="BO1488" s="1">
        <f t="shared" si="1103"/>
        <v>2</v>
      </c>
      <c r="BP1488" s="1">
        <f t="shared" si="1104"/>
        <v>3</v>
      </c>
      <c r="BQ1488" s="1">
        <f t="shared" si="1105"/>
        <v>4</v>
      </c>
      <c r="BR1488" s="1">
        <f t="shared" si="1106"/>
        <v>5</v>
      </c>
      <c r="BS1488" s="1">
        <f t="shared" si="1107"/>
        <v>6</v>
      </c>
      <c r="BT1488" s="1">
        <f t="shared" si="1108"/>
        <v>7</v>
      </c>
      <c r="BU1488" s="1">
        <f t="shared" si="1109"/>
        <v>8</v>
      </c>
      <c r="BW1488" s="1">
        <f t="shared" si="1113"/>
        <v>0</v>
      </c>
      <c r="BX1488" s="1">
        <f t="shared" si="1113"/>
        <v>0</v>
      </c>
      <c r="BY1488" s="1">
        <f t="shared" si="1113"/>
        <v>50</v>
      </c>
      <c r="BZ1488" s="1">
        <f t="shared" si="1113"/>
        <v>100</v>
      </c>
      <c r="CA1488" s="1">
        <f t="shared" si="1113"/>
        <v>150</v>
      </c>
      <c r="CB1488" s="1">
        <f t="shared" si="1113"/>
        <v>200</v>
      </c>
      <c r="CC1488" s="1">
        <f t="shared" si="1112"/>
        <v>250</v>
      </c>
      <c r="CD1488" s="1">
        <f t="shared" si="1112"/>
        <v>300</v>
      </c>
      <c r="CE1488" s="1">
        <f t="shared" si="1112"/>
        <v>350</v>
      </c>
      <c r="CF1488" s="1">
        <f t="shared" si="1112"/>
        <v>400</v>
      </c>
      <c r="CW1488" s="1">
        <v>1470</v>
      </c>
      <c r="CX1488" s="1">
        <f t="shared" si="1094"/>
        <v>1</v>
      </c>
      <c r="CY1488" s="1" t="s">
        <v>37</v>
      </c>
      <c r="CZ1488" s="1">
        <v>1</v>
      </c>
      <c r="DB1488" s="1">
        <f t="shared" si="1110"/>
        <v>2</v>
      </c>
      <c r="DC1488" s="1" t="s">
        <v>43</v>
      </c>
      <c r="DD1488" s="1">
        <f t="shared" si="1095"/>
        <v>4</v>
      </c>
      <c r="DL1488" s="1">
        <v>1470</v>
      </c>
      <c r="DM1488" s="1">
        <f t="shared" si="1096"/>
        <v>0</v>
      </c>
      <c r="DN1488" s="1">
        <f t="shared" si="1097"/>
        <v>0</v>
      </c>
      <c r="DO1488" s="1" t="s">
        <v>37</v>
      </c>
      <c r="DP1488" s="1">
        <v>0</v>
      </c>
    </row>
    <row r="1489" spans="1:120" ht="15">
      <c r="A1489">
        <v>1471</v>
      </c>
      <c r="B1489">
        <v>1</v>
      </c>
      <c r="C1489" s="25">
        <v>19280</v>
      </c>
      <c r="D1489">
        <v>6</v>
      </c>
      <c r="E1489">
        <v>11</v>
      </c>
      <c r="F1489" t="s">
        <v>84</v>
      </c>
      <c r="G1489">
        <v>3</v>
      </c>
      <c r="H1489"/>
      <c r="I1489"/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1</v>
      </c>
      <c r="AD1489" s="1">
        <v>0</v>
      </c>
      <c r="AE1489" s="1">
        <v>0</v>
      </c>
      <c r="AF1489" s="1">
        <v>0</v>
      </c>
      <c r="AG1489" s="1">
        <f t="shared" si="1069"/>
        <v>0</v>
      </c>
      <c r="AH1489" s="1">
        <f t="shared" si="1070"/>
        <v>0</v>
      </c>
      <c r="AI1489" s="1">
        <f t="shared" si="1071"/>
        <v>0</v>
      </c>
      <c r="AJ1489" s="1">
        <f t="shared" si="1072"/>
        <v>0</v>
      </c>
      <c r="AK1489" s="1">
        <f t="shared" si="1073"/>
        <v>0</v>
      </c>
      <c r="AL1489" s="1">
        <f t="shared" si="1074"/>
        <v>0</v>
      </c>
      <c r="AM1489" s="1">
        <f t="shared" si="1075"/>
        <v>0</v>
      </c>
      <c r="AN1489" s="1">
        <f t="shared" si="1075"/>
        <v>0</v>
      </c>
      <c r="AO1489" s="1">
        <f t="shared" si="1076"/>
        <v>0</v>
      </c>
      <c r="AP1489" s="1">
        <f t="shared" si="1077"/>
        <v>0</v>
      </c>
      <c r="AQ1489" s="1">
        <f t="shared" si="1078"/>
        <v>0</v>
      </c>
      <c r="AR1489" s="1">
        <f t="shared" si="1079"/>
        <v>0</v>
      </c>
      <c r="AS1489" s="1">
        <f t="shared" si="1080"/>
        <v>0</v>
      </c>
      <c r="AT1489" s="1">
        <f t="shared" si="1081"/>
        <v>0</v>
      </c>
      <c r="AU1489" s="1">
        <f t="shared" si="1082"/>
        <v>0</v>
      </c>
      <c r="AV1489" s="1">
        <f t="shared" si="1083"/>
        <v>0</v>
      </c>
      <c r="AW1489" s="1">
        <f t="shared" si="1084"/>
        <v>0</v>
      </c>
      <c r="AX1489" s="1">
        <f t="shared" si="1085"/>
        <v>0</v>
      </c>
      <c r="AY1489" s="1">
        <f t="shared" si="1086"/>
        <v>0</v>
      </c>
      <c r="AZ1489" s="1">
        <f t="shared" si="1087"/>
        <v>40</v>
      </c>
      <c r="BA1489" s="1">
        <f t="shared" si="1088"/>
        <v>0</v>
      </c>
      <c r="BB1489" s="1">
        <f t="shared" si="1089"/>
        <v>0</v>
      </c>
      <c r="BC1489" s="1">
        <f t="shared" si="1090"/>
        <v>0</v>
      </c>
      <c r="BD1489" s="1">
        <f t="shared" si="1091"/>
        <v>40</v>
      </c>
      <c r="BE1489" s="1" t="str">
        <f t="shared" si="1098"/>
        <v>Barge D</v>
      </c>
      <c r="BF1489" s="1">
        <f t="shared" si="1099"/>
        <v>8</v>
      </c>
      <c r="BG1489" s="3">
        <v>1471</v>
      </c>
      <c r="BH1489" s="1">
        <f t="shared" si="1111"/>
        <v>0</v>
      </c>
      <c r="BI1489" s="1">
        <f t="shared" si="1092"/>
        <v>0</v>
      </c>
      <c r="BJ1489" s="3">
        <v>1471</v>
      </c>
      <c r="BK1489" s="1">
        <f t="shared" si="1093"/>
        <v>9</v>
      </c>
      <c r="BL1489" s="1">
        <f t="shared" si="1100"/>
        <v>0</v>
      </c>
      <c r="BM1489" s="1">
        <f t="shared" si="1101"/>
        <v>0</v>
      </c>
      <c r="BN1489" s="1">
        <f t="shared" si="1102"/>
        <v>0</v>
      </c>
      <c r="BO1489" s="1">
        <f t="shared" si="1103"/>
        <v>0</v>
      </c>
      <c r="BP1489" s="1">
        <f t="shared" si="1104"/>
        <v>0</v>
      </c>
      <c r="BQ1489" s="1">
        <f t="shared" si="1105"/>
        <v>0</v>
      </c>
      <c r="BR1489" s="1">
        <f t="shared" si="1106"/>
        <v>0</v>
      </c>
      <c r="BS1489" s="1">
        <f t="shared" si="1107"/>
        <v>0</v>
      </c>
      <c r="BT1489" s="1">
        <f t="shared" si="1108"/>
        <v>1</v>
      </c>
      <c r="BU1489" s="1">
        <f t="shared" si="1109"/>
        <v>2</v>
      </c>
      <c r="BW1489" s="1">
        <f t="shared" si="1113"/>
        <v>0</v>
      </c>
      <c r="BX1489" s="1">
        <f t="shared" si="1113"/>
        <v>0</v>
      </c>
      <c r="BY1489" s="1">
        <f t="shared" si="1113"/>
        <v>0</v>
      </c>
      <c r="BZ1489" s="1">
        <f t="shared" ref="BZ1489:CF1526" si="1114">IF(BO1489&gt;0,IF($B1489=1,BO1489*50,BO1489*70),0)</f>
        <v>0</v>
      </c>
      <c r="CA1489" s="1">
        <f t="shared" si="1114"/>
        <v>0</v>
      </c>
      <c r="CB1489" s="1">
        <f t="shared" si="1114"/>
        <v>0</v>
      </c>
      <c r="CC1489" s="1">
        <f t="shared" si="1112"/>
        <v>0</v>
      </c>
      <c r="CD1489" s="1">
        <f t="shared" si="1112"/>
        <v>0</v>
      </c>
      <c r="CE1489" s="1">
        <f t="shared" si="1112"/>
        <v>50</v>
      </c>
      <c r="CF1489" s="1">
        <f t="shared" si="1112"/>
        <v>100</v>
      </c>
      <c r="CW1489" s="1">
        <v>1471</v>
      </c>
      <c r="CX1489" s="1">
        <f t="shared" si="1094"/>
        <v>1</v>
      </c>
      <c r="CY1489" s="1" t="s">
        <v>37</v>
      </c>
      <c r="CZ1489" s="1">
        <v>1</v>
      </c>
      <c r="DB1489" s="1">
        <f t="shared" si="1110"/>
        <v>9</v>
      </c>
      <c r="DC1489" s="1" t="s">
        <v>43</v>
      </c>
      <c r="DD1489" s="1">
        <f t="shared" si="1095"/>
        <v>11</v>
      </c>
      <c r="DL1489" s="1">
        <v>1471</v>
      </c>
      <c r="DM1489" s="1">
        <f t="shared" si="1096"/>
        <v>7</v>
      </c>
      <c r="DN1489" s="1">
        <f t="shared" si="1097"/>
        <v>0</v>
      </c>
      <c r="DO1489" s="1" t="s">
        <v>37</v>
      </c>
      <c r="DP1489" s="1">
        <v>0</v>
      </c>
    </row>
    <row r="1490" spans="1:120" ht="15">
      <c r="A1490">
        <v>1472</v>
      </c>
      <c r="B1490">
        <v>1</v>
      </c>
      <c r="C1490" s="25">
        <v>19500</v>
      </c>
      <c r="D1490">
        <v>5</v>
      </c>
      <c r="E1490">
        <v>10</v>
      </c>
      <c r="F1490" t="s">
        <v>91</v>
      </c>
      <c r="G1490">
        <v>5</v>
      </c>
      <c r="H1490"/>
      <c r="I1490"/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1</v>
      </c>
      <c r="AF1490" s="1">
        <v>0</v>
      </c>
      <c r="AG1490" s="1">
        <f t="shared" si="1069"/>
        <v>0</v>
      </c>
      <c r="AH1490" s="1">
        <f t="shared" si="1070"/>
        <v>0</v>
      </c>
      <c r="AI1490" s="1">
        <f t="shared" si="1071"/>
        <v>0</v>
      </c>
      <c r="AJ1490" s="1">
        <f t="shared" si="1072"/>
        <v>0</v>
      </c>
      <c r="AK1490" s="1">
        <f t="shared" si="1073"/>
        <v>0</v>
      </c>
      <c r="AL1490" s="1">
        <f t="shared" si="1074"/>
        <v>0</v>
      </c>
      <c r="AM1490" s="1">
        <f t="shared" si="1075"/>
        <v>0</v>
      </c>
      <c r="AN1490" s="1">
        <f t="shared" si="1075"/>
        <v>0</v>
      </c>
      <c r="AO1490" s="1">
        <f t="shared" si="1076"/>
        <v>0</v>
      </c>
      <c r="AP1490" s="1">
        <f t="shared" si="1077"/>
        <v>0</v>
      </c>
      <c r="AQ1490" s="1">
        <f t="shared" si="1078"/>
        <v>0</v>
      </c>
      <c r="AR1490" s="1">
        <f t="shared" si="1079"/>
        <v>0</v>
      </c>
      <c r="AS1490" s="1">
        <f t="shared" si="1080"/>
        <v>0</v>
      </c>
      <c r="AT1490" s="1">
        <f t="shared" si="1081"/>
        <v>0</v>
      </c>
      <c r="AU1490" s="1">
        <f t="shared" si="1082"/>
        <v>0</v>
      </c>
      <c r="AV1490" s="1">
        <f t="shared" si="1083"/>
        <v>0</v>
      </c>
      <c r="AW1490" s="1">
        <f t="shared" si="1084"/>
        <v>0</v>
      </c>
      <c r="AX1490" s="1">
        <f t="shared" si="1085"/>
        <v>0</v>
      </c>
      <c r="AY1490" s="1">
        <f t="shared" si="1086"/>
        <v>0</v>
      </c>
      <c r="AZ1490" s="1">
        <f t="shared" si="1087"/>
        <v>0</v>
      </c>
      <c r="BA1490" s="1">
        <f t="shared" si="1088"/>
        <v>0</v>
      </c>
      <c r="BB1490" s="1">
        <f t="shared" si="1089"/>
        <v>40</v>
      </c>
      <c r="BC1490" s="1">
        <f t="shared" si="1090"/>
        <v>0</v>
      </c>
      <c r="BD1490" s="1">
        <f t="shared" si="1091"/>
        <v>40</v>
      </c>
      <c r="BE1490" s="1" t="str">
        <f t="shared" si="1098"/>
        <v>Barge B</v>
      </c>
      <c r="BF1490" s="1">
        <f t="shared" si="1099"/>
        <v>9</v>
      </c>
      <c r="BG1490" s="3">
        <v>1472</v>
      </c>
      <c r="BH1490" s="1">
        <f t="shared" si="1111"/>
        <v>0</v>
      </c>
      <c r="BI1490" s="1">
        <f t="shared" si="1092"/>
        <v>0</v>
      </c>
      <c r="BJ1490" s="3">
        <v>1472</v>
      </c>
      <c r="BK1490" s="1">
        <f t="shared" si="1093"/>
        <v>10</v>
      </c>
      <c r="BL1490" s="1">
        <f t="shared" si="1100"/>
        <v>0</v>
      </c>
      <c r="BM1490" s="1">
        <f t="shared" si="1101"/>
        <v>0</v>
      </c>
      <c r="BN1490" s="1">
        <f t="shared" si="1102"/>
        <v>0</v>
      </c>
      <c r="BO1490" s="1">
        <f t="shared" si="1103"/>
        <v>0</v>
      </c>
      <c r="BP1490" s="1">
        <f t="shared" si="1104"/>
        <v>0</v>
      </c>
      <c r="BQ1490" s="1">
        <f t="shared" si="1105"/>
        <v>0</v>
      </c>
      <c r="BR1490" s="1">
        <f t="shared" si="1106"/>
        <v>0</v>
      </c>
      <c r="BS1490" s="1">
        <f t="shared" si="1107"/>
        <v>0</v>
      </c>
      <c r="BT1490" s="1">
        <f t="shared" si="1108"/>
        <v>0</v>
      </c>
      <c r="BU1490" s="1">
        <f t="shared" si="1109"/>
        <v>1</v>
      </c>
      <c r="BW1490" s="1">
        <f t="shared" ref="BW1490:CC1547" si="1115">IF(BL1490&gt;0,IF($B1490=1,BL1490*50,BL1490*70),0)</f>
        <v>0</v>
      </c>
      <c r="BX1490" s="1">
        <f t="shared" si="1115"/>
        <v>0</v>
      </c>
      <c r="BY1490" s="1">
        <f t="shared" si="1115"/>
        <v>0</v>
      </c>
      <c r="BZ1490" s="1">
        <f t="shared" si="1114"/>
        <v>0</v>
      </c>
      <c r="CA1490" s="1">
        <f t="shared" si="1114"/>
        <v>0</v>
      </c>
      <c r="CB1490" s="1">
        <f t="shared" si="1114"/>
        <v>0</v>
      </c>
      <c r="CC1490" s="1">
        <f t="shared" si="1112"/>
        <v>0</v>
      </c>
      <c r="CD1490" s="1">
        <f t="shared" si="1112"/>
        <v>0</v>
      </c>
      <c r="CE1490" s="1">
        <f t="shared" si="1112"/>
        <v>0</v>
      </c>
      <c r="CF1490" s="1">
        <f t="shared" si="1112"/>
        <v>50</v>
      </c>
      <c r="CW1490" s="1">
        <v>1472</v>
      </c>
      <c r="CX1490" s="1">
        <f t="shared" si="1094"/>
        <v>1</v>
      </c>
      <c r="CY1490" s="1" t="s">
        <v>37</v>
      </c>
      <c r="CZ1490" s="1">
        <v>1</v>
      </c>
      <c r="DB1490" s="1">
        <f t="shared" si="1110"/>
        <v>10</v>
      </c>
      <c r="DC1490" s="1" t="s">
        <v>43</v>
      </c>
      <c r="DD1490" s="1">
        <f t="shared" si="1095"/>
        <v>10</v>
      </c>
      <c r="DL1490" s="1">
        <v>1472</v>
      </c>
      <c r="DM1490" s="1">
        <f t="shared" si="1096"/>
        <v>6</v>
      </c>
      <c r="DN1490" s="1">
        <f t="shared" si="1097"/>
        <v>0</v>
      </c>
      <c r="DO1490" s="1" t="s">
        <v>37</v>
      </c>
      <c r="DP1490" s="1">
        <v>0</v>
      </c>
    </row>
    <row r="1491" spans="1:120" ht="15">
      <c r="A1491">
        <v>1473</v>
      </c>
      <c r="B1491">
        <v>1</v>
      </c>
      <c r="C1491" s="25">
        <v>19640</v>
      </c>
      <c r="D1491">
        <v>4</v>
      </c>
      <c r="E1491">
        <v>8</v>
      </c>
      <c r="F1491" t="s">
        <v>73</v>
      </c>
      <c r="G1491">
        <v>3</v>
      </c>
      <c r="H1491"/>
      <c r="I1491"/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1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>
        <f t="shared" ref="AG1491:AG1554" si="1116">(225+BW1491)*J1491</f>
        <v>0</v>
      </c>
      <c r="AH1491" s="1">
        <f t="shared" ref="AH1491:AH1554" si="1117">(40*$B1491+ $BW1491) *K1491</f>
        <v>0</v>
      </c>
      <c r="AI1491" s="1">
        <f t="shared" ref="AI1491:AI1554" si="1118">(40*$B1491+ $BW1491) *L1491</f>
        <v>0</v>
      </c>
      <c r="AJ1491" s="1">
        <f t="shared" ref="AJ1491:AJ1554" si="1119">(225+BX1491)*M1491</f>
        <v>0</v>
      </c>
      <c r="AK1491" s="1">
        <f t="shared" ref="AK1491:AK1554" si="1120">(40*$B1491+$BX1491) *N1491</f>
        <v>0</v>
      </c>
      <c r="AL1491" s="1">
        <f t="shared" ref="AL1491:AL1554" si="1121">(40*$B1491+$BX1491) *O1491</f>
        <v>0</v>
      </c>
      <c r="AM1491" s="1">
        <f t="shared" ref="AM1491:AN1554" si="1122">(225+BY1491)*P1491</f>
        <v>0</v>
      </c>
      <c r="AN1491" s="1">
        <f t="shared" si="1122"/>
        <v>0</v>
      </c>
      <c r="AO1491" s="1">
        <f t="shared" ref="AO1491:AO1554" si="1123">(40*$B1491+$BZ1491) *R1491</f>
        <v>0</v>
      </c>
      <c r="AP1491" s="1">
        <f t="shared" ref="AP1491:AP1554" si="1124">(40*$B1491+$BZ1491) *S1491</f>
        <v>0</v>
      </c>
      <c r="AQ1491" s="1">
        <f t="shared" ref="AQ1491:AQ1554" si="1125">(225+CA1491)*T1491</f>
        <v>0</v>
      </c>
      <c r="AR1491" s="1">
        <f t="shared" ref="AR1491:AR1554" si="1126">(40*$B1491+$CA1491)*U1491</f>
        <v>0</v>
      </c>
      <c r="AS1491" s="1">
        <f t="shared" ref="AS1491:AS1554" si="1127">(40*$B1491+$CA1491)*V1491</f>
        <v>0</v>
      </c>
      <c r="AT1491" s="1">
        <f t="shared" ref="AT1491:AT1554" si="1128">(225+CB1491)*W1491</f>
        <v>0</v>
      </c>
      <c r="AU1491" s="1">
        <f t="shared" ref="AU1491:AU1554" si="1129">(40*$B1491+$CB1491)*X1491</f>
        <v>0</v>
      </c>
      <c r="AV1491" s="1">
        <f t="shared" ref="AV1491:AV1554" si="1130">(40*$B1491+$CB1491)*Y1491</f>
        <v>40</v>
      </c>
      <c r="AW1491" s="1">
        <f t="shared" ref="AW1491:AW1554" si="1131">(225+CC1491)*Z1491</f>
        <v>0</v>
      </c>
      <c r="AX1491" s="1">
        <f t="shared" ref="AX1491:AX1554" si="1132">(40*$B1491+$CC1491)*AA1491</f>
        <v>0</v>
      </c>
      <c r="AY1491" s="1">
        <f t="shared" ref="AY1491:AY1554" si="1133">(225+CD1491)*AB1491</f>
        <v>0</v>
      </c>
      <c r="AZ1491" s="1">
        <f t="shared" ref="AZ1491:AZ1554" si="1134">(40*$B1491+ $CD1491)*AC1491</f>
        <v>0</v>
      </c>
      <c r="BA1491" s="1">
        <f t="shared" ref="BA1491:BA1554" si="1135">(225+CE1491)*AD1491</f>
        <v>0</v>
      </c>
      <c r="BB1491" s="1">
        <f t="shared" ref="BB1491:BB1554" si="1136">(40*$B1491+$CE1491)*AE1491</f>
        <v>0</v>
      </c>
      <c r="BC1491" s="1">
        <f t="shared" ref="BC1491:BC1554" si="1137">(225+CF1491)*AF1491</f>
        <v>0</v>
      </c>
      <c r="BD1491" s="1">
        <f t="shared" ref="BD1491:BD1554" si="1138">SUM(AG1491:BC1491)</f>
        <v>40</v>
      </c>
      <c r="BE1491" s="1" t="str">
        <f t="shared" si="1098"/>
        <v>Barge D</v>
      </c>
      <c r="BF1491" s="1">
        <f t="shared" si="1099"/>
        <v>6</v>
      </c>
      <c r="BG1491" s="3">
        <v>1473</v>
      </c>
      <c r="BH1491" s="1">
        <f t="shared" si="1111"/>
        <v>0</v>
      </c>
      <c r="BI1491" s="1">
        <f t="shared" ref="BI1491:BI1554" si="1139">IF(BH1491&gt;0,IF(B1491=1,BH1491*50,BH1491*70),0)</f>
        <v>0</v>
      </c>
      <c r="BJ1491" s="3">
        <v>1473</v>
      </c>
      <c r="BK1491" s="1">
        <f t="shared" ref="BK1491:BK1554" si="1140">D1491+G1491</f>
        <v>7</v>
      </c>
      <c r="BL1491" s="1">
        <f t="shared" si="1100"/>
        <v>0</v>
      </c>
      <c r="BM1491" s="1">
        <f t="shared" si="1101"/>
        <v>0</v>
      </c>
      <c r="BN1491" s="1">
        <f t="shared" si="1102"/>
        <v>0</v>
      </c>
      <c r="BO1491" s="1">
        <f t="shared" si="1103"/>
        <v>0</v>
      </c>
      <c r="BP1491" s="1">
        <f t="shared" si="1104"/>
        <v>0</v>
      </c>
      <c r="BQ1491" s="1">
        <f t="shared" si="1105"/>
        <v>0</v>
      </c>
      <c r="BR1491" s="1">
        <f t="shared" si="1106"/>
        <v>1</v>
      </c>
      <c r="BS1491" s="1">
        <f t="shared" si="1107"/>
        <v>2</v>
      </c>
      <c r="BT1491" s="1">
        <f t="shared" si="1108"/>
        <v>3</v>
      </c>
      <c r="BU1491" s="1">
        <f t="shared" si="1109"/>
        <v>4</v>
      </c>
      <c r="BW1491" s="1">
        <f t="shared" si="1115"/>
        <v>0</v>
      </c>
      <c r="BX1491" s="1">
        <f t="shared" si="1115"/>
        <v>0</v>
      </c>
      <c r="BY1491" s="1">
        <f t="shared" si="1115"/>
        <v>0</v>
      </c>
      <c r="BZ1491" s="1">
        <f t="shared" si="1114"/>
        <v>0</v>
      </c>
      <c r="CA1491" s="1">
        <f t="shared" si="1114"/>
        <v>0</v>
      </c>
      <c r="CB1491" s="1">
        <f t="shared" si="1114"/>
        <v>0</v>
      </c>
      <c r="CC1491" s="1">
        <f t="shared" si="1114"/>
        <v>50</v>
      </c>
      <c r="CD1491" s="1">
        <f t="shared" si="1114"/>
        <v>100</v>
      </c>
      <c r="CE1491" s="1">
        <f t="shared" si="1114"/>
        <v>150</v>
      </c>
      <c r="CF1491" s="1">
        <f t="shared" si="1114"/>
        <v>200</v>
      </c>
      <c r="CW1491" s="1">
        <v>1473</v>
      </c>
      <c r="CX1491" s="1">
        <f t="shared" ref="CX1491:CX1554" si="1141">SUM(J1491:AF1491)</f>
        <v>1</v>
      </c>
      <c r="CY1491" s="1" t="s">
        <v>37</v>
      </c>
      <c r="CZ1491" s="1">
        <v>1</v>
      </c>
      <c r="DB1491" s="1">
        <f t="shared" si="1110"/>
        <v>7</v>
      </c>
      <c r="DC1491" s="1" t="s">
        <v>43</v>
      </c>
      <c r="DD1491" s="1">
        <f t="shared" ref="DD1491:DD1554" si="1142">E1491</f>
        <v>8</v>
      </c>
      <c r="DL1491" s="1">
        <v>1473</v>
      </c>
      <c r="DM1491" s="1">
        <f t="shared" ref="DM1491:DM1554" si="1143">D1491+1</f>
        <v>5</v>
      </c>
      <c r="DN1491" s="1">
        <f t="shared" ref="DN1491:DN1554" si="1144">IF(DM1491=2,SUM(J1491:L1491),IF(DM1491=3,SUM(J1491:O1491),IF(DM1491=4,SUM(J1491:P1491),IF(DM1491=5,SUM(J1491:S1491),IF(DM1491=6,SUM(J1491:V1491),IF(DM1491=7,SUM(J1491:Y1491),0))))))</f>
        <v>0</v>
      </c>
      <c r="DO1491" s="1" t="s">
        <v>37</v>
      </c>
      <c r="DP1491" s="1">
        <v>0</v>
      </c>
    </row>
    <row r="1492" spans="1:120" ht="15">
      <c r="A1492">
        <v>1474</v>
      </c>
      <c r="B1492">
        <v>1</v>
      </c>
      <c r="C1492" s="25">
        <v>19420</v>
      </c>
      <c r="D1492">
        <v>0</v>
      </c>
      <c r="E1492">
        <v>3</v>
      </c>
      <c r="F1492" t="s">
        <v>73</v>
      </c>
      <c r="G1492">
        <v>4</v>
      </c>
      <c r="H1492"/>
      <c r="I1492"/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>
        <f t="shared" si="1116"/>
        <v>0</v>
      </c>
      <c r="AH1492" s="1">
        <f t="shared" si="1117"/>
        <v>0</v>
      </c>
      <c r="AI1492" s="1">
        <f t="shared" si="1118"/>
        <v>0</v>
      </c>
      <c r="AJ1492" s="1">
        <f t="shared" si="1119"/>
        <v>0</v>
      </c>
      <c r="AK1492" s="1">
        <f t="shared" si="1120"/>
        <v>40</v>
      </c>
      <c r="AL1492" s="1">
        <f t="shared" si="1121"/>
        <v>0</v>
      </c>
      <c r="AM1492" s="1">
        <f t="shared" si="1122"/>
        <v>0</v>
      </c>
      <c r="AN1492" s="1">
        <f t="shared" si="1122"/>
        <v>0</v>
      </c>
      <c r="AO1492" s="1">
        <f t="shared" si="1123"/>
        <v>0</v>
      </c>
      <c r="AP1492" s="1">
        <f t="shared" si="1124"/>
        <v>0</v>
      </c>
      <c r="AQ1492" s="1">
        <f t="shared" si="1125"/>
        <v>0</v>
      </c>
      <c r="AR1492" s="1">
        <f t="shared" si="1126"/>
        <v>0</v>
      </c>
      <c r="AS1492" s="1">
        <f t="shared" si="1127"/>
        <v>0</v>
      </c>
      <c r="AT1492" s="1">
        <f t="shared" si="1128"/>
        <v>0</v>
      </c>
      <c r="AU1492" s="1">
        <f t="shared" si="1129"/>
        <v>0</v>
      </c>
      <c r="AV1492" s="1">
        <f t="shared" si="1130"/>
        <v>0</v>
      </c>
      <c r="AW1492" s="1">
        <f t="shared" si="1131"/>
        <v>0</v>
      </c>
      <c r="AX1492" s="1">
        <f t="shared" si="1132"/>
        <v>0</v>
      </c>
      <c r="AY1492" s="1">
        <f t="shared" si="1133"/>
        <v>0</v>
      </c>
      <c r="AZ1492" s="1">
        <f t="shared" si="1134"/>
        <v>0</v>
      </c>
      <c r="BA1492" s="1">
        <f t="shared" si="1135"/>
        <v>0</v>
      </c>
      <c r="BB1492" s="1">
        <f t="shared" si="1136"/>
        <v>0</v>
      </c>
      <c r="BC1492" s="1">
        <f t="shared" si="1137"/>
        <v>0</v>
      </c>
      <c r="BD1492" s="1">
        <f t="shared" si="1138"/>
        <v>40</v>
      </c>
      <c r="BE1492" s="1" t="str">
        <f t="shared" ref="BE1492:BE1555" si="1145">IF(J1492+M1492+P1492+Q1492+T1492+W1492+Z1492+AB1492+AD1492+AF1492=1,"Truck",IF(N1492+X1492=1,"Barge A",IF(R1492+AA1492+AE1492=1,"Barge B",IF(O1492+U1492=1,"Barge C",IF(K1492+Y1492+AC1492=1,"Barge D",IF(L1492+S1492=1,"Barge E",IF(V1492=1,"Barge E")))))))</f>
        <v>Barge A</v>
      </c>
      <c r="BF1492" s="1">
        <f t="shared" ref="BF1492:BF1555" si="1146">IF(SUM(J1492:L1492)=1,1,IF(SUM(M1492:O1492)=1,2,IF(P1492=1,3,IF(SUM(Q1492:S1492)=1,4,IF(SUM(T1492:V1492)=1,5,IF(SUM(W1492:Y1492)=1,6,IF(SUM(Z1492:AA1492)=1,7,IF(SUM(AB1492:AC1492)=1,8,IF(SUM(AD1492:AE1492)=1,9,IF(AF1492=1,10,0))))))))))</f>
        <v>2</v>
      </c>
      <c r="BG1492" s="3">
        <v>1474</v>
      </c>
      <c r="BH1492" s="1">
        <f t="shared" si="1111"/>
        <v>0</v>
      </c>
      <c r="BI1492" s="1">
        <f t="shared" si="1139"/>
        <v>0</v>
      </c>
      <c r="BJ1492" s="3">
        <v>1474</v>
      </c>
      <c r="BK1492" s="1">
        <f t="shared" si="1140"/>
        <v>4</v>
      </c>
      <c r="BL1492" s="1">
        <f t="shared" ref="BL1492:BL1555" si="1147">IF(BK1492=1,BK1492,0)</f>
        <v>0</v>
      </c>
      <c r="BM1492" s="1">
        <f t="shared" ref="BM1492:BM1555" si="1148">IF(BL1492&gt;0,BL1492+1,IF(BK1492=2,BK1492-1,0))</f>
        <v>0</v>
      </c>
      <c r="BN1492" s="1">
        <f t="shared" ref="BN1492:BN1555" si="1149">IF(BM1492&gt;0,BM1492+1,IF(BK1492=3,BK1492-2,0))</f>
        <v>0</v>
      </c>
      <c r="BO1492" s="1">
        <f t="shared" ref="BO1492:BO1555" si="1150">IF(BN1492&gt;0,BN1492+1,IF(BK1492=4,BK1492-3,0))</f>
        <v>1</v>
      </c>
      <c r="BP1492" s="1">
        <f t="shared" ref="BP1492:BP1555" si="1151">IF(BO1492&gt;0,BO1492+1,IF(BK1492=5,BK1492-4,0))</f>
        <v>2</v>
      </c>
      <c r="BQ1492" s="1">
        <f t="shared" ref="BQ1492:BQ1555" si="1152">IF(BP1492&gt;0,BP1492+1,IF(BK1492=6,BK1492-5,0))</f>
        <v>3</v>
      </c>
      <c r="BR1492" s="1">
        <f t="shared" ref="BR1492:BR1555" si="1153">IF(BQ1492&gt;0,BQ1492+1,IF(BK1492=7,BK1492-6,0))</f>
        <v>4</v>
      </c>
      <c r="BS1492" s="1">
        <f t="shared" ref="BS1492:BS1555" si="1154">IF(BR1492&gt;0,BR1492+1,IF(BK1492=8,BK1492-7,0))</f>
        <v>5</v>
      </c>
      <c r="BT1492" s="1">
        <f t="shared" ref="BT1492:BT1555" si="1155">IF(BS1492&gt;0,BS1492+1,IF(BK1492=9,BK1492-8,0))</f>
        <v>6</v>
      </c>
      <c r="BU1492" s="1">
        <f t="shared" ref="BU1492:BU1555" si="1156">IF(BT1492&gt;0,BT1492+1,IF(BK1492=10,BK1492-9,0))</f>
        <v>7</v>
      </c>
      <c r="BW1492" s="1">
        <f t="shared" si="1115"/>
        <v>0</v>
      </c>
      <c r="BX1492" s="1">
        <f t="shared" si="1115"/>
        <v>0</v>
      </c>
      <c r="BY1492" s="1">
        <f t="shared" si="1115"/>
        <v>0</v>
      </c>
      <c r="BZ1492" s="1">
        <f t="shared" si="1114"/>
        <v>50</v>
      </c>
      <c r="CA1492" s="1">
        <f t="shared" si="1114"/>
        <v>100</v>
      </c>
      <c r="CB1492" s="1">
        <f t="shared" si="1114"/>
        <v>150</v>
      </c>
      <c r="CC1492" s="1">
        <f t="shared" si="1114"/>
        <v>200</v>
      </c>
      <c r="CD1492" s="1">
        <f t="shared" si="1114"/>
        <v>250</v>
      </c>
      <c r="CE1492" s="1">
        <f t="shared" si="1114"/>
        <v>300</v>
      </c>
      <c r="CF1492" s="1">
        <f t="shared" si="1114"/>
        <v>350</v>
      </c>
      <c r="CW1492" s="1">
        <v>1474</v>
      </c>
      <c r="CX1492" s="1">
        <f t="shared" si="1141"/>
        <v>1</v>
      </c>
      <c r="CY1492" s="1" t="s">
        <v>37</v>
      </c>
      <c r="CZ1492" s="1">
        <v>1</v>
      </c>
      <c r="DB1492" s="1">
        <f t="shared" ref="DB1492:DB1555" si="1157">J1492*1+SUM(K1492:L1492)*(1+1)+M1492*2+SUM(N1492:O1492)*(2+1) +P1492*3 + Q1492* 4 + SUM(R1492:S1492)*(4+1) + T1492*5 +SUM(U1492:V1492)*(5+1) + W1492*6 + SUM(X1492:Y1492)*(6+1) + Z1492*7 + SUM(AA1492:AA1492)*(7+1) + AB1492*8 + SUM(AC1492:AC1492)*(8+1) + AD1492*9 + SUM(AE1492:AE1492)*(9+1) + AF1492*10</f>
        <v>3</v>
      </c>
      <c r="DC1492" s="1" t="s">
        <v>43</v>
      </c>
      <c r="DD1492" s="1">
        <f t="shared" si="1142"/>
        <v>3</v>
      </c>
      <c r="DL1492" s="1">
        <v>1474</v>
      </c>
      <c r="DM1492" s="1">
        <f t="shared" si="1143"/>
        <v>1</v>
      </c>
      <c r="DN1492" s="1">
        <f t="shared" si="1144"/>
        <v>0</v>
      </c>
      <c r="DO1492" s="1" t="s">
        <v>37</v>
      </c>
      <c r="DP1492" s="1">
        <v>0</v>
      </c>
    </row>
    <row r="1493" spans="1:120" ht="15">
      <c r="A1493">
        <v>1475</v>
      </c>
      <c r="B1493">
        <v>1</v>
      </c>
      <c r="C1493" s="25">
        <v>20280</v>
      </c>
      <c r="D1493">
        <v>0</v>
      </c>
      <c r="E1493">
        <v>3</v>
      </c>
      <c r="F1493" t="s">
        <v>84</v>
      </c>
      <c r="G1493">
        <v>4</v>
      </c>
      <c r="H1493"/>
      <c r="I1493"/>
      <c r="J1493" s="1">
        <v>0</v>
      </c>
      <c r="K1493" s="1">
        <v>1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>
        <f t="shared" si="1116"/>
        <v>0</v>
      </c>
      <c r="AH1493" s="1">
        <f t="shared" si="1117"/>
        <v>40</v>
      </c>
      <c r="AI1493" s="1">
        <f t="shared" si="1118"/>
        <v>0</v>
      </c>
      <c r="AJ1493" s="1">
        <f t="shared" si="1119"/>
        <v>0</v>
      </c>
      <c r="AK1493" s="1">
        <f t="shared" si="1120"/>
        <v>0</v>
      </c>
      <c r="AL1493" s="1">
        <f t="shared" si="1121"/>
        <v>0</v>
      </c>
      <c r="AM1493" s="1">
        <f t="shared" si="1122"/>
        <v>0</v>
      </c>
      <c r="AN1493" s="1">
        <f t="shared" si="1122"/>
        <v>0</v>
      </c>
      <c r="AO1493" s="1">
        <f t="shared" si="1123"/>
        <v>0</v>
      </c>
      <c r="AP1493" s="1">
        <f t="shared" si="1124"/>
        <v>0</v>
      </c>
      <c r="AQ1493" s="1">
        <f t="shared" si="1125"/>
        <v>0</v>
      </c>
      <c r="AR1493" s="1">
        <f t="shared" si="1126"/>
        <v>0</v>
      </c>
      <c r="AS1493" s="1">
        <f t="shared" si="1127"/>
        <v>0</v>
      </c>
      <c r="AT1493" s="1">
        <f t="shared" si="1128"/>
        <v>0</v>
      </c>
      <c r="AU1493" s="1">
        <f t="shared" si="1129"/>
        <v>0</v>
      </c>
      <c r="AV1493" s="1">
        <f t="shared" si="1130"/>
        <v>0</v>
      </c>
      <c r="AW1493" s="1">
        <f t="shared" si="1131"/>
        <v>0</v>
      </c>
      <c r="AX1493" s="1">
        <f t="shared" si="1132"/>
        <v>0</v>
      </c>
      <c r="AY1493" s="1">
        <f t="shared" si="1133"/>
        <v>0</v>
      </c>
      <c r="AZ1493" s="1">
        <f t="shared" si="1134"/>
        <v>0</v>
      </c>
      <c r="BA1493" s="1">
        <f t="shared" si="1135"/>
        <v>0</v>
      </c>
      <c r="BB1493" s="1">
        <f t="shared" si="1136"/>
        <v>0</v>
      </c>
      <c r="BC1493" s="1">
        <f t="shared" si="1137"/>
        <v>0</v>
      </c>
      <c r="BD1493" s="1">
        <f t="shared" si="1138"/>
        <v>40</v>
      </c>
      <c r="BE1493" s="1" t="str">
        <f t="shared" si="1145"/>
        <v>Barge D</v>
      </c>
      <c r="BF1493" s="1">
        <f t="shared" si="1146"/>
        <v>1</v>
      </c>
      <c r="BG1493" s="3">
        <v>1475</v>
      </c>
      <c r="BH1493" s="1">
        <f t="shared" si="1111"/>
        <v>0</v>
      </c>
      <c r="BI1493" s="1">
        <f t="shared" si="1139"/>
        <v>0</v>
      </c>
      <c r="BJ1493" s="3">
        <v>1475</v>
      </c>
      <c r="BK1493" s="1">
        <f t="shared" si="1140"/>
        <v>4</v>
      </c>
      <c r="BL1493" s="1">
        <f t="shared" si="1147"/>
        <v>0</v>
      </c>
      <c r="BM1493" s="1">
        <f t="shared" si="1148"/>
        <v>0</v>
      </c>
      <c r="BN1493" s="1">
        <f t="shared" si="1149"/>
        <v>0</v>
      </c>
      <c r="BO1493" s="1">
        <f t="shared" si="1150"/>
        <v>1</v>
      </c>
      <c r="BP1493" s="1">
        <f t="shared" si="1151"/>
        <v>2</v>
      </c>
      <c r="BQ1493" s="1">
        <f t="shared" si="1152"/>
        <v>3</v>
      </c>
      <c r="BR1493" s="1">
        <f t="shared" si="1153"/>
        <v>4</v>
      </c>
      <c r="BS1493" s="1">
        <f t="shared" si="1154"/>
        <v>5</v>
      </c>
      <c r="BT1493" s="1">
        <f t="shared" si="1155"/>
        <v>6</v>
      </c>
      <c r="BU1493" s="1">
        <f t="shared" si="1156"/>
        <v>7</v>
      </c>
      <c r="BW1493" s="1">
        <f t="shared" si="1115"/>
        <v>0</v>
      </c>
      <c r="BX1493" s="1">
        <f t="shared" si="1115"/>
        <v>0</v>
      </c>
      <c r="BY1493" s="1">
        <f t="shared" si="1115"/>
        <v>0</v>
      </c>
      <c r="BZ1493" s="1">
        <f t="shared" si="1114"/>
        <v>50</v>
      </c>
      <c r="CA1493" s="1">
        <f t="shared" si="1114"/>
        <v>100</v>
      </c>
      <c r="CB1493" s="1">
        <f t="shared" si="1114"/>
        <v>150</v>
      </c>
      <c r="CC1493" s="1">
        <f t="shared" si="1114"/>
        <v>200</v>
      </c>
      <c r="CD1493" s="1">
        <f t="shared" si="1114"/>
        <v>250</v>
      </c>
      <c r="CE1493" s="1">
        <f t="shared" si="1114"/>
        <v>300</v>
      </c>
      <c r="CF1493" s="1">
        <f t="shared" si="1114"/>
        <v>350</v>
      </c>
      <c r="CW1493" s="1">
        <v>1475</v>
      </c>
      <c r="CX1493" s="1">
        <f t="shared" si="1141"/>
        <v>1</v>
      </c>
      <c r="CY1493" s="1" t="s">
        <v>37</v>
      </c>
      <c r="CZ1493" s="1">
        <v>1</v>
      </c>
      <c r="DB1493" s="1">
        <f t="shared" si="1157"/>
        <v>2</v>
      </c>
      <c r="DC1493" s="1" t="s">
        <v>43</v>
      </c>
      <c r="DD1493" s="1">
        <f t="shared" si="1142"/>
        <v>3</v>
      </c>
      <c r="DL1493" s="1">
        <v>1475</v>
      </c>
      <c r="DM1493" s="1">
        <f t="shared" si="1143"/>
        <v>1</v>
      </c>
      <c r="DN1493" s="1">
        <f t="shared" si="1144"/>
        <v>0</v>
      </c>
      <c r="DO1493" s="1" t="s">
        <v>37</v>
      </c>
      <c r="DP1493" s="1">
        <v>0</v>
      </c>
    </row>
    <row r="1494" spans="1:120" ht="15">
      <c r="A1494">
        <v>1476</v>
      </c>
      <c r="B1494">
        <v>1</v>
      </c>
      <c r="C1494" s="25">
        <v>19220</v>
      </c>
      <c r="D1494">
        <v>-1</v>
      </c>
      <c r="E1494">
        <v>4</v>
      </c>
      <c r="F1494" t="s">
        <v>74</v>
      </c>
      <c r="G1494">
        <v>5</v>
      </c>
      <c r="H1494"/>
      <c r="I1494"/>
      <c r="J1494" s="1">
        <v>0</v>
      </c>
      <c r="K1494" s="1">
        <v>0</v>
      </c>
      <c r="L1494" s="1">
        <v>1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>
        <f t="shared" si="1116"/>
        <v>0</v>
      </c>
      <c r="AH1494" s="1">
        <f t="shared" si="1117"/>
        <v>0</v>
      </c>
      <c r="AI1494" s="1">
        <f t="shared" si="1118"/>
        <v>40</v>
      </c>
      <c r="AJ1494" s="1">
        <f t="shared" si="1119"/>
        <v>0</v>
      </c>
      <c r="AK1494" s="1">
        <f t="shared" si="1120"/>
        <v>0</v>
      </c>
      <c r="AL1494" s="1">
        <f t="shared" si="1121"/>
        <v>0</v>
      </c>
      <c r="AM1494" s="1">
        <f t="shared" si="1122"/>
        <v>0</v>
      </c>
      <c r="AN1494" s="1">
        <f t="shared" si="1122"/>
        <v>0</v>
      </c>
      <c r="AO1494" s="1">
        <f t="shared" si="1123"/>
        <v>0</v>
      </c>
      <c r="AP1494" s="1">
        <f t="shared" si="1124"/>
        <v>0</v>
      </c>
      <c r="AQ1494" s="1">
        <f t="shared" si="1125"/>
        <v>0</v>
      </c>
      <c r="AR1494" s="1">
        <f t="shared" si="1126"/>
        <v>0</v>
      </c>
      <c r="AS1494" s="1">
        <f t="shared" si="1127"/>
        <v>0</v>
      </c>
      <c r="AT1494" s="1">
        <f t="shared" si="1128"/>
        <v>0</v>
      </c>
      <c r="AU1494" s="1">
        <f t="shared" si="1129"/>
        <v>0</v>
      </c>
      <c r="AV1494" s="1">
        <f t="shared" si="1130"/>
        <v>0</v>
      </c>
      <c r="AW1494" s="1">
        <f t="shared" si="1131"/>
        <v>0</v>
      </c>
      <c r="AX1494" s="1">
        <f t="shared" si="1132"/>
        <v>0</v>
      </c>
      <c r="AY1494" s="1">
        <f t="shared" si="1133"/>
        <v>0</v>
      </c>
      <c r="AZ1494" s="1">
        <f t="shared" si="1134"/>
        <v>0</v>
      </c>
      <c r="BA1494" s="1">
        <f t="shared" si="1135"/>
        <v>0</v>
      </c>
      <c r="BB1494" s="1">
        <f t="shared" si="1136"/>
        <v>0</v>
      </c>
      <c r="BC1494" s="1">
        <f t="shared" si="1137"/>
        <v>0</v>
      </c>
      <c r="BD1494" s="1">
        <f t="shared" si="1138"/>
        <v>40</v>
      </c>
      <c r="BE1494" s="1" t="str">
        <f t="shared" si="1145"/>
        <v>Barge E</v>
      </c>
      <c r="BF1494" s="1">
        <f t="shared" si="1146"/>
        <v>1</v>
      </c>
      <c r="BG1494" s="3">
        <v>1476</v>
      </c>
      <c r="BH1494" s="1">
        <f t="shared" si="1111"/>
        <v>0</v>
      </c>
      <c r="BI1494" s="1">
        <f t="shared" si="1139"/>
        <v>0</v>
      </c>
      <c r="BJ1494" s="3">
        <v>1476</v>
      </c>
      <c r="BK1494" s="1">
        <f t="shared" si="1140"/>
        <v>4</v>
      </c>
      <c r="BL1494" s="1">
        <f t="shared" si="1147"/>
        <v>0</v>
      </c>
      <c r="BM1494" s="1">
        <f t="shared" si="1148"/>
        <v>0</v>
      </c>
      <c r="BN1494" s="1">
        <f t="shared" si="1149"/>
        <v>0</v>
      </c>
      <c r="BO1494" s="1">
        <f t="shared" si="1150"/>
        <v>1</v>
      </c>
      <c r="BP1494" s="1">
        <f t="shared" si="1151"/>
        <v>2</v>
      </c>
      <c r="BQ1494" s="1">
        <f t="shared" si="1152"/>
        <v>3</v>
      </c>
      <c r="BR1494" s="1">
        <f t="shared" si="1153"/>
        <v>4</v>
      </c>
      <c r="BS1494" s="1">
        <f t="shared" si="1154"/>
        <v>5</v>
      </c>
      <c r="BT1494" s="1">
        <f t="shared" si="1155"/>
        <v>6</v>
      </c>
      <c r="BU1494" s="1">
        <f t="shared" si="1156"/>
        <v>7</v>
      </c>
      <c r="BW1494" s="1">
        <f t="shared" si="1115"/>
        <v>0</v>
      </c>
      <c r="BX1494" s="1">
        <f t="shared" si="1115"/>
        <v>0</v>
      </c>
      <c r="BY1494" s="1">
        <f t="shared" si="1115"/>
        <v>0</v>
      </c>
      <c r="BZ1494" s="1">
        <f t="shared" si="1114"/>
        <v>50</v>
      </c>
      <c r="CA1494" s="1">
        <f t="shared" si="1114"/>
        <v>100</v>
      </c>
      <c r="CB1494" s="1">
        <f t="shared" si="1114"/>
        <v>150</v>
      </c>
      <c r="CC1494" s="1">
        <f t="shared" si="1114"/>
        <v>200</v>
      </c>
      <c r="CD1494" s="1">
        <f t="shared" si="1114"/>
        <v>250</v>
      </c>
      <c r="CE1494" s="1">
        <f t="shared" si="1114"/>
        <v>300</v>
      </c>
      <c r="CF1494" s="1">
        <f t="shared" si="1114"/>
        <v>350</v>
      </c>
      <c r="CW1494" s="1">
        <v>1476</v>
      </c>
      <c r="CX1494" s="1">
        <f t="shared" si="1141"/>
        <v>1</v>
      </c>
      <c r="CY1494" s="1" t="s">
        <v>37</v>
      </c>
      <c r="CZ1494" s="1">
        <v>1</v>
      </c>
      <c r="DB1494" s="1">
        <f t="shared" si="1157"/>
        <v>2</v>
      </c>
      <c r="DC1494" s="1" t="s">
        <v>43</v>
      </c>
      <c r="DD1494" s="1">
        <f t="shared" si="1142"/>
        <v>4</v>
      </c>
      <c r="DL1494" s="1">
        <v>1476</v>
      </c>
      <c r="DM1494" s="1">
        <f t="shared" si="1143"/>
        <v>0</v>
      </c>
      <c r="DN1494" s="1">
        <f t="shared" si="1144"/>
        <v>0</v>
      </c>
      <c r="DO1494" s="1" t="s">
        <v>37</v>
      </c>
      <c r="DP1494" s="1">
        <v>0</v>
      </c>
    </row>
    <row r="1495" spans="1:120" ht="15">
      <c r="A1495">
        <v>1477</v>
      </c>
      <c r="B1495">
        <v>1</v>
      </c>
      <c r="C1495" s="25">
        <v>19220</v>
      </c>
      <c r="D1495">
        <v>5</v>
      </c>
      <c r="E1495">
        <v>8</v>
      </c>
      <c r="F1495" t="s">
        <v>73</v>
      </c>
      <c r="G1495">
        <v>3</v>
      </c>
      <c r="H1495"/>
      <c r="I1495"/>
      <c r="J1495" s="1">
        <v>0</v>
      </c>
      <c r="K1495" s="1">
        <v>0</v>
      </c>
      <c r="L1495" s="1">
        <v>0</v>
      </c>
      <c r="M1495" s="1">
        <v>0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S1495" s="1">
        <v>0</v>
      </c>
      <c r="T1495" s="1"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1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>
        <f t="shared" si="1116"/>
        <v>0</v>
      </c>
      <c r="AH1495" s="1">
        <f t="shared" si="1117"/>
        <v>0</v>
      </c>
      <c r="AI1495" s="1">
        <f t="shared" si="1118"/>
        <v>0</v>
      </c>
      <c r="AJ1495" s="1">
        <f t="shared" si="1119"/>
        <v>0</v>
      </c>
      <c r="AK1495" s="1">
        <f t="shared" si="1120"/>
        <v>0</v>
      </c>
      <c r="AL1495" s="1">
        <f t="shared" si="1121"/>
        <v>0</v>
      </c>
      <c r="AM1495" s="1">
        <f t="shared" si="1122"/>
        <v>0</v>
      </c>
      <c r="AN1495" s="1">
        <f t="shared" si="1122"/>
        <v>0</v>
      </c>
      <c r="AO1495" s="1">
        <f t="shared" si="1123"/>
        <v>0</v>
      </c>
      <c r="AP1495" s="1">
        <f t="shared" si="1124"/>
        <v>0</v>
      </c>
      <c r="AQ1495" s="1">
        <f t="shared" si="1125"/>
        <v>0</v>
      </c>
      <c r="AR1495" s="1">
        <f t="shared" si="1126"/>
        <v>0</v>
      </c>
      <c r="AS1495" s="1">
        <f t="shared" si="1127"/>
        <v>0</v>
      </c>
      <c r="AT1495" s="1">
        <f t="shared" si="1128"/>
        <v>0</v>
      </c>
      <c r="AU1495" s="1">
        <f t="shared" si="1129"/>
        <v>0</v>
      </c>
      <c r="AV1495" s="1">
        <f t="shared" si="1130"/>
        <v>0</v>
      </c>
      <c r="AW1495" s="1">
        <f t="shared" si="1131"/>
        <v>0</v>
      </c>
      <c r="AX1495" s="1">
        <f t="shared" si="1132"/>
        <v>40</v>
      </c>
      <c r="AY1495" s="1">
        <f t="shared" si="1133"/>
        <v>0</v>
      </c>
      <c r="AZ1495" s="1">
        <f t="shared" si="1134"/>
        <v>0</v>
      </c>
      <c r="BA1495" s="1">
        <f t="shared" si="1135"/>
        <v>0</v>
      </c>
      <c r="BB1495" s="1">
        <f t="shared" si="1136"/>
        <v>0</v>
      </c>
      <c r="BC1495" s="1">
        <f t="shared" si="1137"/>
        <v>0</v>
      </c>
      <c r="BD1495" s="1">
        <f t="shared" si="1138"/>
        <v>40</v>
      </c>
      <c r="BE1495" s="1" t="str">
        <f t="shared" si="1145"/>
        <v>Barge B</v>
      </c>
      <c r="BF1495" s="1">
        <f t="shared" si="1146"/>
        <v>7</v>
      </c>
      <c r="BG1495" s="3">
        <v>1477</v>
      </c>
      <c r="BH1495" s="1">
        <f t="shared" si="1111"/>
        <v>0</v>
      </c>
      <c r="BI1495" s="1">
        <f t="shared" si="1139"/>
        <v>0</v>
      </c>
      <c r="BJ1495" s="3">
        <v>1477</v>
      </c>
      <c r="BK1495" s="1">
        <f t="shared" si="1140"/>
        <v>8</v>
      </c>
      <c r="BL1495" s="1">
        <f t="shared" si="1147"/>
        <v>0</v>
      </c>
      <c r="BM1495" s="1">
        <f t="shared" si="1148"/>
        <v>0</v>
      </c>
      <c r="BN1495" s="1">
        <f t="shared" si="1149"/>
        <v>0</v>
      </c>
      <c r="BO1495" s="1">
        <f t="shared" si="1150"/>
        <v>0</v>
      </c>
      <c r="BP1495" s="1">
        <f t="shared" si="1151"/>
        <v>0</v>
      </c>
      <c r="BQ1495" s="1">
        <f t="shared" si="1152"/>
        <v>0</v>
      </c>
      <c r="BR1495" s="1">
        <f t="shared" si="1153"/>
        <v>0</v>
      </c>
      <c r="BS1495" s="1">
        <f t="shared" si="1154"/>
        <v>1</v>
      </c>
      <c r="BT1495" s="1">
        <f t="shared" si="1155"/>
        <v>2</v>
      </c>
      <c r="BU1495" s="1">
        <f t="shared" si="1156"/>
        <v>3</v>
      </c>
      <c r="BW1495" s="1">
        <f t="shared" si="1115"/>
        <v>0</v>
      </c>
      <c r="BX1495" s="1">
        <f t="shared" si="1115"/>
        <v>0</v>
      </c>
      <c r="BY1495" s="1">
        <f t="shared" si="1115"/>
        <v>0</v>
      </c>
      <c r="BZ1495" s="1">
        <f t="shared" si="1114"/>
        <v>0</v>
      </c>
      <c r="CA1495" s="1">
        <f t="shared" si="1114"/>
        <v>0</v>
      </c>
      <c r="CB1495" s="1">
        <f t="shared" si="1114"/>
        <v>0</v>
      </c>
      <c r="CC1495" s="1">
        <f t="shared" si="1114"/>
        <v>0</v>
      </c>
      <c r="CD1495" s="1">
        <f t="shared" si="1114"/>
        <v>50</v>
      </c>
      <c r="CE1495" s="1">
        <f t="shared" si="1114"/>
        <v>100</v>
      </c>
      <c r="CF1495" s="1">
        <f t="shared" si="1114"/>
        <v>150</v>
      </c>
      <c r="CW1495" s="1">
        <v>1477</v>
      </c>
      <c r="CX1495" s="1">
        <f t="shared" si="1141"/>
        <v>1</v>
      </c>
      <c r="CY1495" s="1" t="s">
        <v>37</v>
      </c>
      <c r="CZ1495" s="1">
        <v>1</v>
      </c>
      <c r="DB1495" s="1">
        <f t="shared" si="1157"/>
        <v>8</v>
      </c>
      <c r="DC1495" s="1" t="s">
        <v>43</v>
      </c>
      <c r="DD1495" s="1">
        <f t="shared" si="1142"/>
        <v>8</v>
      </c>
      <c r="DL1495" s="1">
        <v>1477</v>
      </c>
      <c r="DM1495" s="1">
        <f t="shared" si="1143"/>
        <v>6</v>
      </c>
      <c r="DN1495" s="1">
        <f t="shared" si="1144"/>
        <v>0</v>
      </c>
      <c r="DO1495" s="1" t="s">
        <v>37</v>
      </c>
      <c r="DP1495" s="1">
        <v>0</v>
      </c>
    </row>
    <row r="1496" spans="1:120" ht="15">
      <c r="A1496">
        <v>1478</v>
      </c>
      <c r="B1496">
        <v>1</v>
      </c>
      <c r="C1496" s="25">
        <v>19540</v>
      </c>
      <c r="D1496">
        <v>4</v>
      </c>
      <c r="E1496">
        <v>7</v>
      </c>
      <c r="F1496" t="s">
        <v>73</v>
      </c>
      <c r="G1496">
        <v>5</v>
      </c>
      <c r="H1496"/>
      <c r="I1496"/>
      <c r="J1496" s="1">
        <v>0</v>
      </c>
      <c r="K1496" s="1">
        <v>0</v>
      </c>
      <c r="L1496" s="1">
        <v>0</v>
      </c>
      <c r="M1496" s="1">
        <v>0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1">
        <v>0</v>
      </c>
      <c r="T1496" s="1">
        <v>0</v>
      </c>
      <c r="U1496" s="1">
        <v>0</v>
      </c>
      <c r="V1496" s="1">
        <v>0.66666667000000002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0.33333332999999998</v>
      </c>
      <c r="AD1496" s="1">
        <v>0</v>
      </c>
      <c r="AE1496" s="1">
        <v>0</v>
      </c>
      <c r="AF1496" s="1">
        <v>0</v>
      </c>
      <c r="AG1496" s="1">
        <f t="shared" si="1116"/>
        <v>0</v>
      </c>
      <c r="AH1496" s="1">
        <f t="shared" si="1117"/>
        <v>0</v>
      </c>
      <c r="AI1496" s="1">
        <f t="shared" si="1118"/>
        <v>0</v>
      </c>
      <c r="AJ1496" s="1">
        <f t="shared" si="1119"/>
        <v>0</v>
      </c>
      <c r="AK1496" s="1">
        <f t="shared" si="1120"/>
        <v>0</v>
      </c>
      <c r="AL1496" s="1">
        <f t="shared" si="1121"/>
        <v>0</v>
      </c>
      <c r="AM1496" s="1">
        <f t="shared" si="1122"/>
        <v>0</v>
      </c>
      <c r="AN1496" s="1">
        <f t="shared" si="1122"/>
        <v>0</v>
      </c>
      <c r="AO1496" s="1">
        <f t="shared" si="1123"/>
        <v>0</v>
      </c>
      <c r="AP1496" s="1">
        <f t="shared" si="1124"/>
        <v>0</v>
      </c>
      <c r="AQ1496" s="1">
        <f t="shared" si="1125"/>
        <v>0</v>
      </c>
      <c r="AR1496" s="1">
        <f t="shared" si="1126"/>
        <v>0</v>
      </c>
      <c r="AS1496" s="1">
        <f t="shared" si="1127"/>
        <v>26.666666800000002</v>
      </c>
      <c r="AT1496" s="1">
        <f t="shared" si="1128"/>
        <v>0</v>
      </c>
      <c r="AU1496" s="1">
        <f t="shared" si="1129"/>
        <v>0</v>
      </c>
      <c r="AV1496" s="1">
        <f t="shared" si="1130"/>
        <v>0</v>
      </c>
      <c r="AW1496" s="1">
        <f t="shared" si="1131"/>
        <v>0</v>
      </c>
      <c r="AX1496" s="1">
        <f t="shared" si="1132"/>
        <v>0</v>
      </c>
      <c r="AY1496" s="1">
        <f t="shared" si="1133"/>
        <v>0</v>
      </c>
      <c r="AZ1496" s="1">
        <f t="shared" si="1134"/>
        <v>13.333333199999998</v>
      </c>
      <c r="BA1496" s="1">
        <f t="shared" si="1135"/>
        <v>0</v>
      </c>
      <c r="BB1496" s="1">
        <f t="shared" si="1136"/>
        <v>0</v>
      </c>
      <c r="BC1496" s="1">
        <f t="shared" si="1137"/>
        <v>0</v>
      </c>
      <c r="BD1496" s="1">
        <f t="shared" si="1138"/>
        <v>40</v>
      </c>
      <c r="BE1496" s="1" t="b">
        <f t="shared" si="1145"/>
        <v>0</v>
      </c>
      <c r="BF1496" s="1">
        <f t="shared" si="1146"/>
        <v>0</v>
      </c>
      <c r="BG1496" s="3">
        <v>1478</v>
      </c>
      <c r="BH1496" s="1">
        <f t="shared" si="1111"/>
        <v>0</v>
      </c>
      <c r="BI1496" s="1">
        <f t="shared" si="1139"/>
        <v>0</v>
      </c>
      <c r="BJ1496" s="3">
        <v>1478</v>
      </c>
      <c r="BK1496" s="1">
        <f t="shared" si="1140"/>
        <v>9</v>
      </c>
      <c r="BL1496" s="1">
        <f t="shared" si="1147"/>
        <v>0</v>
      </c>
      <c r="BM1496" s="1">
        <f t="shared" si="1148"/>
        <v>0</v>
      </c>
      <c r="BN1496" s="1">
        <f t="shared" si="1149"/>
        <v>0</v>
      </c>
      <c r="BO1496" s="1">
        <f t="shared" si="1150"/>
        <v>0</v>
      </c>
      <c r="BP1496" s="1">
        <f t="shared" si="1151"/>
        <v>0</v>
      </c>
      <c r="BQ1496" s="1">
        <f t="shared" si="1152"/>
        <v>0</v>
      </c>
      <c r="BR1496" s="1">
        <f t="shared" si="1153"/>
        <v>0</v>
      </c>
      <c r="BS1496" s="1">
        <f t="shared" si="1154"/>
        <v>0</v>
      </c>
      <c r="BT1496" s="1">
        <f t="shared" si="1155"/>
        <v>1</v>
      </c>
      <c r="BU1496" s="1">
        <f t="shared" si="1156"/>
        <v>2</v>
      </c>
      <c r="BW1496" s="1">
        <f t="shared" si="1115"/>
        <v>0</v>
      </c>
      <c r="BX1496" s="1">
        <f t="shared" si="1115"/>
        <v>0</v>
      </c>
      <c r="BY1496" s="1">
        <f t="shared" si="1115"/>
        <v>0</v>
      </c>
      <c r="BZ1496" s="1">
        <f t="shared" si="1114"/>
        <v>0</v>
      </c>
      <c r="CA1496" s="1">
        <f t="shared" si="1114"/>
        <v>0</v>
      </c>
      <c r="CB1496" s="1">
        <f t="shared" si="1114"/>
        <v>0</v>
      </c>
      <c r="CC1496" s="1">
        <f t="shared" si="1114"/>
        <v>0</v>
      </c>
      <c r="CD1496" s="1">
        <f t="shared" si="1114"/>
        <v>0</v>
      </c>
      <c r="CE1496" s="1">
        <f t="shared" si="1114"/>
        <v>50</v>
      </c>
      <c r="CF1496" s="1">
        <f t="shared" si="1114"/>
        <v>100</v>
      </c>
      <c r="CW1496" s="1">
        <v>1478</v>
      </c>
      <c r="CX1496" s="1">
        <f t="shared" si="1141"/>
        <v>1</v>
      </c>
      <c r="CY1496" s="1" t="s">
        <v>37</v>
      </c>
      <c r="CZ1496" s="1">
        <v>1</v>
      </c>
      <c r="DB1496" s="1">
        <f t="shared" si="1157"/>
        <v>6.9999999899999992</v>
      </c>
      <c r="DC1496" s="1" t="s">
        <v>43</v>
      </c>
      <c r="DD1496" s="1">
        <f t="shared" si="1142"/>
        <v>7</v>
      </c>
      <c r="DL1496" s="1">
        <v>1478</v>
      </c>
      <c r="DM1496" s="1">
        <f t="shared" si="1143"/>
        <v>5</v>
      </c>
      <c r="DN1496" s="1">
        <f t="shared" si="1144"/>
        <v>0</v>
      </c>
      <c r="DO1496" s="1" t="s">
        <v>37</v>
      </c>
      <c r="DP1496" s="1">
        <v>0</v>
      </c>
    </row>
    <row r="1497" spans="1:120" ht="15">
      <c r="A1497">
        <v>1479</v>
      </c>
      <c r="B1497">
        <v>1</v>
      </c>
      <c r="C1497" s="25">
        <v>19240</v>
      </c>
      <c r="D1497">
        <v>5</v>
      </c>
      <c r="E1497">
        <v>10</v>
      </c>
      <c r="F1497" t="s">
        <v>73</v>
      </c>
      <c r="G1497">
        <v>3</v>
      </c>
      <c r="H1497"/>
      <c r="I1497"/>
      <c r="J1497" s="1">
        <v>0</v>
      </c>
      <c r="K1497" s="1">
        <v>0</v>
      </c>
      <c r="L1497" s="1">
        <v>0</v>
      </c>
      <c r="M1497" s="1">
        <v>0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S1497" s="1">
        <v>0</v>
      </c>
      <c r="T1497" s="1"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1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>
        <f t="shared" si="1116"/>
        <v>0</v>
      </c>
      <c r="AH1497" s="1">
        <f t="shared" si="1117"/>
        <v>0</v>
      </c>
      <c r="AI1497" s="1">
        <f t="shared" si="1118"/>
        <v>0</v>
      </c>
      <c r="AJ1497" s="1">
        <f t="shared" si="1119"/>
        <v>0</v>
      </c>
      <c r="AK1497" s="1">
        <f t="shared" si="1120"/>
        <v>0</v>
      </c>
      <c r="AL1497" s="1">
        <f t="shared" si="1121"/>
        <v>0</v>
      </c>
      <c r="AM1497" s="1">
        <f t="shared" si="1122"/>
        <v>0</v>
      </c>
      <c r="AN1497" s="1">
        <f t="shared" si="1122"/>
        <v>0</v>
      </c>
      <c r="AO1497" s="1">
        <f t="shared" si="1123"/>
        <v>0</v>
      </c>
      <c r="AP1497" s="1">
        <f t="shared" si="1124"/>
        <v>0</v>
      </c>
      <c r="AQ1497" s="1">
        <f t="shared" si="1125"/>
        <v>0</v>
      </c>
      <c r="AR1497" s="1">
        <f t="shared" si="1126"/>
        <v>0</v>
      </c>
      <c r="AS1497" s="1">
        <f t="shared" si="1127"/>
        <v>0</v>
      </c>
      <c r="AT1497" s="1">
        <f t="shared" si="1128"/>
        <v>0</v>
      </c>
      <c r="AU1497" s="1">
        <f t="shared" si="1129"/>
        <v>0</v>
      </c>
      <c r="AV1497" s="1">
        <f t="shared" si="1130"/>
        <v>0</v>
      </c>
      <c r="AW1497" s="1">
        <f t="shared" si="1131"/>
        <v>0</v>
      </c>
      <c r="AX1497" s="1">
        <f t="shared" si="1132"/>
        <v>40</v>
      </c>
      <c r="AY1497" s="1">
        <f t="shared" si="1133"/>
        <v>0</v>
      </c>
      <c r="AZ1497" s="1">
        <f t="shared" si="1134"/>
        <v>0</v>
      </c>
      <c r="BA1497" s="1">
        <f t="shared" si="1135"/>
        <v>0</v>
      </c>
      <c r="BB1497" s="1">
        <f t="shared" si="1136"/>
        <v>0</v>
      </c>
      <c r="BC1497" s="1">
        <f t="shared" si="1137"/>
        <v>0</v>
      </c>
      <c r="BD1497" s="1">
        <f t="shared" si="1138"/>
        <v>40</v>
      </c>
      <c r="BE1497" s="1" t="str">
        <f t="shared" si="1145"/>
        <v>Barge B</v>
      </c>
      <c r="BF1497" s="1">
        <f t="shared" si="1146"/>
        <v>7</v>
      </c>
      <c r="BG1497" s="3">
        <v>1479</v>
      </c>
      <c r="BH1497" s="1">
        <f t="shared" si="1111"/>
        <v>0</v>
      </c>
      <c r="BI1497" s="1">
        <f t="shared" si="1139"/>
        <v>0</v>
      </c>
      <c r="BJ1497" s="3">
        <v>1479</v>
      </c>
      <c r="BK1497" s="1">
        <f t="shared" si="1140"/>
        <v>8</v>
      </c>
      <c r="BL1497" s="1">
        <f t="shared" si="1147"/>
        <v>0</v>
      </c>
      <c r="BM1497" s="1">
        <f t="shared" si="1148"/>
        <v>0</v>
      </c>
      <c r="BN1497" s="1">
        <f t="shared" si="1149"/>
        <v>0</v>
      </c>
      <c r="BO1497" s="1">
        <f t="shared" si="1150"/>
        <v>0</v>
      </c>
      <c r="BP1497" s="1">
        <f t="shared" si="1151"/>
        <v>0</v>
      </c>
      <c r="BQ1497" s="1">
        <f t="shared" si="1152"/>
        <v>0</v>
      </c>
      <c r="BR1497" s="1">
        <f t="shared" si="1153"/>
        <v>0</v>
      </c>
      <c r="BS1497" s="1">
        <f t="shared" si="1154"/>
        <v>1</v>
      </c>
      <c r="BT1497" s="1">
        <f t="shared" si="1155"/>
        <v>2</v>
      </c>
      <c r="BU1497" s="1">
        <f t="shared" si="1156"/>
        <v>3</v>
      </c>
      <c r="BW1497" s="1">
        <f t="shared" si="1115"/>
        <v>0</v>
      </c>
      <c r="BX1497" s="1">
        <f t="shared" si="1115"/>
        <v>0</v>
      </c>
      <c r="BY1497" s="1">
        <f t="shared" si="1115"/>
        <v>0</v>
      </c>
      <c r="BZ1497" s="1">
        <f t="shared" si="1114"/>
        <v>0</v>
      </c>
      <c r="CA1497" s="1">
        <f t="shared" si="1114"/>
        <v>0</v>
      </c>
      <c r="CB1497" s="1">
        <f t="shared" si="1114"/>
        <v>0</v>
      </c>
      <c r="CC1497" s="1">
        <f t="shared" si="1114"/>
        <v>0</v>
      </c>
      <c r="CD1497" s="1">
        <f t="shared" si="1114"/>
        <v>50</v>
      </c>
      <c r="CE1497" s="1">
        <f t="shared" si="1114"/>
        <v>100</v>
      </c>
      <c r="CF1497" s="1">
        <f t="shared" si="1114"/>
        <v>150</v>
      </c>
      <c r="CW1497" s="1">
        <v>1479</v>
      </c>
      <c r="CX1497" s="1">
        <f t="shared" si="1141"/>
        <v>1</v>
      </c>
      <c r="CY1497" s="1" t="s">
        <v>37</v>
      </c>
      <c r="CZ1497" s="1">
        <v>1</v>
      </c>
      <c r="DB1497" s="1">
        <f t="shared" si="1157"/>
        <v>8</v>
      </c>
      <c r="DC1497" s="1" t="s">
        <v>43</v>
      </c>
      <c r="DD1497" s="1">
        <f t="shared" si="1142"/>
        <v>10</v>
      </c>
      <c r="DL1497" s="1">
        <v>1479</v>
      </c>
      <c r="DM1497" s="1">
        <f t="shared" si="1143"/>
        <v>6</v>
      </c>
      <c r="DN1497" s="1">
        <f t="shared" si="1144"/>
        <v>0</v>
      </c>
      <c r="DO1497" s="1" t="s">
        <v>37</v>
      </c>
      <c r="DP1497" s="1">
        <v>0</v>
      </c>
    </row>
    <row r="1498" spans="1:120" ht="15">
      <c r="A1498">
        <v>1480</v>
      </c>
      <c r="B1498">
        <v>1</v>
      </c>
      <c r="C1498" s="25">
        <v>19500</v>
      </c>
      <c r="D1498">
        <v>2</v>
      </c>
      <c r="E1498">
        <v>6</v>
      </c>
      <c r="F1498" t="s">
        <v>35</v>
      </c>
      <c r="G1498">
        <v>3</v>
      </c>
      <c r="H1498"/>
      <c r="I1498"/>
      <c r="J1498" s="1">
        <v>0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1</v>
      </c>
      <c r="T1498" s="1"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>
        <f t="shared" si="1116"/>
        <v>0</v>
      </c>
      <c r="AH1498" s="1">
        <f t="shared" si="1117"/>
        <v>0</v>
      </c>
      <c r="AI1498" s="1">
        <f t="shared" si="1118"/>
        <v>0</v>
      </c>
      <c r="AJ1498" s="1">
        <f t="shared" si="1119"/>
        <v>0</v>
      </c>
      <c r="AK1498" s="1">
        <f t="shared" si="1120"/>
        <v>0</v>
      </c>
      <c r="AL1498" s="1">
        <f t="shared" si="1121"/>
        <v>0</v>
      </c>
      <c r="AM1498" s="1">
        <f t="shared" si="1122"/>
        <v>0</v>
      </c>
      <c r="AN1498" s="1">
        <f t="shared" si="1122"/>
        <v>0</v>
      </c>
      <c r="AO1498" s="1">
        <f t="shared" si="1123"/>
        <v>0</v>
      </c>
      <c r="AP1498" s="1">
        <f t="shared" si="1124"/>
        <v>40</v>
      </c>
      <c r="AQ1498" s="1">
        <f t="shared" si="1125"/>
        <v>0</v>
      </c>
      <c r="AR1498" s="1">
        <f t="shared" si="1126"/>
        <v>0</v>
      </c>
      <c r="AS1498" s="1">
        <f t="shared" si="1127"/>
        <v>0</v>
      </c>
      <c r="AT1498" s="1">
        <f t="shared" si="1128"/>
        <v>0</v>
      </c>
      <c r="AU1498" s="1">
        <f t="shared" si="1129"/>
        <v>0</v>
      </c>
      <c r="AV1498" s="1">
        <f t="shared" si="1130"/>
        <v>0</v>
      </c>
      <c r="AW1498" s="1">
        <f t="shared" si="1131"/>
        <v>0</v>
      </c>
      <c r="AX1498" s="1">
        <f t="shared" si="1132"/>
        <v>0</v>
      </c>
      <c r="AY1498" s="1">
        <f t="shared" si="1133"/>
        <v>0</v>
      </c>
      <c r="AZ1498" s="1">
        <f t="shared" si="1134"/>
        <v>0</v>
      </c>
      <c r="BA1498" s="1">
        <f t="shared" si="1135"/>
        <v>0</v>
      </c>
      <c r="BB1498" s="1">
        <f t="shared" si="1136"/>
        <v>0</v>
      </c>
      <c r="BC1498" s="1">
        <f t="shared" si="1137"/>
        <v>0</v>
      </c>
      <c r="BD1498" s="1">
        <f t="shared" si="1138"/>
        <v>40</v>
      </c>
      <c r="BE1498" s="1" t="str">
        <f t="shared" si="1145"/>
        <v>Barge E</v>
      </c>
      <c r="BF1498" s="1">
        <f t="shared" si="1146"/>
        <v>4</v>
      </c>
      <c r="BG1498" s="3">
        <v>1480</v>
      </c>
      <c r="BH1498" s="1">
        <f t="shared" si="1111"/>
        <v>0</v>
      </c>
      <c r="BI1498" s="1">
        <f t="shared" si="1139"/>
        <v>0</v>
      </c>
      <c r="BJ1498" s="3">
        <v>1480</v>
      </c>
      <c r="BK1498" s="1">
        <f t="shared" si="1140"/>
        <v>5</v>
      </c>
      <c r="BL1498" s="1">
        <f t="shared" si="1147"/>
        <v>0</v>
      </c>
      <c r="BM1498" s="1">
        <f t="shared" si="1148"/>
        <v>0</v>
      </c>
      <c r="BN1498" s="1">
        <f t="shared" si="1149"/>
        <v>0</v>
      </c>
      <c r="BO1498" s="1">
        <f t="shared" si="1150"/>
        <v>0</v>
      </c>
      <c r="BP1498" s="1">
        <f t="shared" si="1151"/>
        <v>1</v>
      </c>
      <c r="BQ1498" s="1">
        <f t="shared" si="1152"/>
        <v>2</v>
      </c>
      <c r="BR1498" s="1">
        <f t="shared" si="1153"/>
        <v>3</v>
      </c>
      <c r="BS1498" s="1">
        <f t="shared" si="1154"/>
        <v>4</v>
      </c>
      <c r="BT1498" s="1">
        <f t="shared" si="1155"/>
        <v>5</v>
      </c>
      <c r="BU1498" s="1">
        <f t="shared" si="1156"/>
        <v>6</v>
      </c>
      <c r="BW1498" s="1">
        <f t="shared" si="1115"/>
        <v>0</v>
      </c>
      <c r="BX1498" s="1">
        <f t="shared" si="1115"/>
        <v>0</v>
      </c>
      <c r="BY1498" s="1">
        <f t="shared" si="1115"/>
        <v>0</v>
      </c>
      <c r="BZ1498" s="1">
        <f t="shared" si="1114"/>
        <v>0</v>
      </c>
      <c r="CA1498" s="1">
        <f t="shared" si="1114"/>
        <v>50</v>
      </c>
      <c r="CB1498" s="1">
        <f t="shared" si="1114"/>
        <v>100</v>
      </c>
      <c r="CC1498" s="1">
        <f t="shared" si="1114"/>
        <v>150</v>
      </c>
      <c r="CD1498" s="1">
        <f t="shared" si="1114"/>
        <v>200</v>
      </c>
      <c r="CE1498" s="1">
        <f t="shared" si="1114"/>
        <v>250</v>
      </c>
      <c r="CF1498" s="1">
        <f t="shared" si="1114"/>
        <v>300</v>
      </c>
      <c r="CW1498" s="1">
        <v>1480</v>
      </c>
      <c r="CX1498" s="1">
        <f t="shared" si="1141"/>
        <v>1</v>
      </c>
      <c r="CY1498" s="1" t="s">
        <v>37</v>
      </c>
      <c r="CZ1498" s="1">
        <v>1</v>
      </c>
      <c r="DB1498" s="1">
        <f t="shared" si="1157"/>
        <v>5</v>
      </c>
      <c r="DC1498" s="1" t="s">
        <v>43</v>
      </c>
      <c r="DD1498" s="1">
        <f t="shared" si="1142"/>
        <v>6</v>
      </c>
      <c r="DL1498" s="1">
        <v>1480</v>
      </c>
      <c r="DM1498" s="1">
        <f t="shared" si="1143"/>
        <v>3</v>
      </c>
      <c r="DN1498" s="1">
        <f t="shared" si="1144"/>
        <v>0</v>
      </c>
      <c r="DO1498" s="1" t="s">
        <v>37</v>
      </c>
      <c r="DP1498" s="1">
        <v>0</v>
      </c>
    </row>
    <row r="1499" spans="1:120" ht="15">
      <c r="A1499">
        <v>1481</v>
      </c>
      <c r="B1499">
        <v>1</v>
      </c>
      <c r="C1499" s="25">
        <v>19620</v>
      </c>
      <c r="D1499">
        <v>-1</v>
      </c>
      <c r="E1499">
        <v>3</v>
      </c>
      <c r="F1499" t="s">
        <v>73</v>
      </c>
      <c r="G1499">
        <v>6</v>
      </c>
      <c r="H1499"/>
      <c r="I1499"/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>
        <f t="shared" si="1116"/>
        <v>0</v>
      </c>
      <c r="AH1499" s="1">
        <f t="shared" si="1117"/>
        <v>0</v>
      </c>
      <c r="AI1499" s="1">
        <f t="shared" si="1118"/>
        <v>40</v>
      </c>
      <c r="AJ1499" s="1">
        <f t="shared" si="1119"/>
        <v>0</v>
      </c>
      <c r="AK1499" s="1">
        <f t="shared" si="1120"/>
        <v>0</v>
      </c>
      <c r="AL1499" s="1">
        <f t="shared" si="1121"/>
        <v>0</v>
      </c>
      <c r="AM1499" s="1">
        <f t="shared" si="1122"/>
        <v>0</v>
      </c>
      <c r="AN1499" s="1">
        <f t="shared" si="1122"/>
        <v>0</v>
      </c>
      <c r="AO1499" s="1">
        <f t="shared" si="1123"/>
        <v>0</v>
      </c>
      <c r="AP1499" s="1">
        <f t="shared" si="1124"/>
        <v>0</v>
      </c>
      <c r="AQ1499" s="1">
        <f t="shared" si="1125"/>
        <v>0</v>
      </c>
      <c r="AR1499" s="1">
        <f t="shared" si="1126"/>
        <v>0</v>
      </c>
      <c r="AS1499" s="1">
        <f t="shared" si="1127"/>
        <v>0</v>
      </c>
      <c r="AT1499" s="1">
        <f t="shared" si="1128"/>
        <v>0</v>
      </c>
      <c r="AU1499" s="1">
        <f t="shared" si="1129"/>
        <v>0</v>
      </c>
      <c r="AV1499" s="1">
        <f t="shared" si="1130"/>
        <v>0</v>
      </c>
      <c r="AW1499" s="1">
        <f t="shared" si="1131"/>
        <v>0</v>
      </c>
      <c r="AX1499" s="1">
        <f t="shared" si="1132"/>
        <v>0</v>
      </c>
      <c r="AY1499" s="1">
        <f t="shared" si="1133"/>
        <v>0</v>
      </c>
      <c r="AZ1499" s="1">
        <f t="shared" si="1134"/>
        <v>0</v>
      </c>
      <c r="BA1499" s="1">
        <f t="shared" si="1135"/>
        <v>0</v>
      </c>
      <c r="BB1499" s="1">
        <f t="shared" si="1136"/>
        <v>0</v>
      </c>
      <c r="BC1499" s="1">
        <f t="shared" si="1137"/>
        <v>0</v>
      </c>
      <c r="BD1499" s="1">
        <f t="shared" si="1138"/>
        <v>40</v>
      </c>
      <c r="BE1499" s="1" t="str">
        <f t="shared" si="1145"/>
        <v>Barge E</v>
      </c>
      <c r="BF1499" s="1">
        <f t="shared" si="1146"/>
        <v>1</v>
      </c>
      <c r="BG1499" s="3">
        <v>1481</v>
      </c>
      <c r="BH1499" s="1">
        <f t="shared" si="1111"/>
        <v>0</v>
      </c>
      <c r="BI1499" s="1">
        <f t="shared" si="1139"/>
        <v>0</v>
      </c>
      <c r="BJ1499" s="3">
        <v>1481</v>
      </c>
      <c r="BK1499" s="1">
        <f t="shared" si="1140"/>
        <v>5</v>
      </c>
      <c r="BL1499" s="1">
        <f t="shared" si="1147"/>
        <v>0</v>
      </c>
      <c r="BM1499" s="1">
        <f t="shared" si="1148"/>
        <v>0</v>
      </c>
      <c r="BN1499" s="1">
        <f t="shared" si="1149"/>
        <v>0</v>
      </c>
      <c r="BO1499" s="1">
        <f t="shared" si="1150"/>
        <v>0</v>
      </c>
      <c r="BP1499" s="1">
        <f t="shared" si="1151"/>
        <v>1</v>
      </c>
      <c r="BQ1499" s="1">
        <f t="shared" si="1152"/>
        <v>2</v>
      </c>
      <c r="BR1499" s="1">
        <f t="shared" si="1153"/>
        <v>3</v>
      </c>
      <c r="BS1499" s="1">
        <f t="shared" si="1154"/>
        <v>4</v>
      </c>
      <c r="BT1499" s="1">
        <f t="shared" si="1155"/>
        <v>5</v>
      </c>
      <c r="BU1499" s="1">
        <f t="shared" si="1156"/>
        <v>6</v>
      </c>
      <c r="BW1499" s="1">
        <f t="shared" si="1115"/>
        <v>0</v>
      </c>
      <c r="BX1499" s="1">
        <f t="shared" si="1115"/>
        <v>0</v>
      </c>
      <c r="BY1499" s="1">
        <f t="shared" si="1115"/>
        <v>0</v>
      </c>
      <c r="BZ1499" s="1">
        <f t="shared" si="1114"/>
        <v>0</v>
      </c>
      <c r="CA1499" s="1">
        <f t="shared" si="1114"/>
        <v>50</v>
      </c>
      <c r="CB1499" s="1">
        <f t="shared" si="1114"/>
        <v>100</v>
      </c>
      <c r="CC1499" s="1">
        <f t="shared" si="1114"/>
        <v>150</v>
      </c>
      <c r="CD1499" s="1">
        <f t="shared" si="1114"/>
        <v>200</v>
      </c>
      <c r="CE1499" s="1">
        <f t="shared" si="1114"/>
        <v>250</v>
      </c>
      <c r="CF1499" s="1">
        <f t="shared" si="1114"/>
        <v>300</v>
      </c>
      <c r="CW1499" s="1">
        <v>1481</v>
      </c>
      <c r="CX1499" s="1">
        <f t="shared" si="1141"/>
        <v>1</v>
      </c>
      <c r="CY1499" s="1" t="s">
        <v>37</v>
      </c>
      <c r="CZ1499" s="1">
        <v>1</v>
      </c>
      <c r="DB1499" s="1">
        <f t="shared" si="1157"/>
        <v>2</v>
      </c>
      <c r="DC1499" s="1" t="s">
        <v>43</v>
      </c>
      <c r="DD1499" s="1">
        <f t="shared" si="1142"/>
        <v>3</v>
      </c>
      <c r="DL1499" s="1">
        <v>1481</v>
      </c>
      <c r="DM1499" s="1">
        <f t="shared" si="1143"/>
        <v>0</v>
      </c>
      <c r="DN1499" s="1">
        <f t="shared" si="1144"/>
        <v>0</v>
      </c>
      <c r="DO1499" s="1" t="s">
        <v>37</v>
      </c>
      <c r="DP1499" s="1">
        <v>0</v>
      </c>
    </row>
    <row r="1500" spans="1:120" ht="15">
      <c r="A1500">
        <v>1482</v>
      </c>
      <c r="B1500">
        <v>1</v>
      </c>
      <c r="C1500" s="25">
        <v>19320</v>
      </c>
      <c r="D1500">
        <v>0</v>
      </c>
      <c r="E1500">
        <v>5</v>
      </c>
      <c r="F1500" t="s">
        <v>84</v>
      </c>
      <c r="G1500">
        <v>4</v>
      </c>
      <c r="H1500"/>
      <c r="I1500"/>
      <c r="J1500" s="1">
        <v>0</v>
      </c>
      <c r="K1500" s="1">
        <v>0</v>
      </c>
      <c r="L1500" s="1">
        <v>1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>
        <f t="shared" si="1116"/>
        <v>0</v>
      </c>
      <c r="AH1500" s="1">
        <f t="shared" si="1117"/>
        <v>0</v>
      </c>
      <c r="AI1500" s="1">
        <f t="shared" si="1118"/>
        <v>40</v>
      </c>
      <c r="AJ1500" s="1">
        <f t="shared" si="1119"/>
        <v>0</v>
      </c>
      <c r="AK1500" s="1">
        <f t="shared" si="1120"/>
        <v>0</v>
      </c>
      <c r="AL1500" s="1">
        <f t="shared" si="1121"/>
        <v>0</v>
      </c>
      <c r="AM1500" s="1">
        <f t="shared" si="1122"/>
        <v>0</v>
      </c>
      <c r="AN1500" s="1">
        <f t="shared" si="1122"/>
        <v>0</v>
      </c>
      <c r="AO1500" s="1">
        <f t="shared" si="1123"/>
        <v>0</v>
      </c>
      <c r="AP1500" s="1">
        <f t="shared" si="1124"/>
        <v>0</v>
      </c>
      <c r="AQ1500" s="1">
        <f t="shared" si="1125"/>
        <v>0</v>
      </c>
      <c r="AR1500" s="1">
        <f t="shared" si="1126"/>
        <v>0</v>
      </c>
      <c r="AS1500" s="1">
        <f t="shared" si="1127"/>
        <v>0</v>
      </c>
      <c r="AT1500" s="1">
        <f t="shared" si="1128"/>
        <v>0</v>
      </c>
      <c r="AU1500" s="1">
        <f t="shared" si="1129"/>
        <v>0</v>
      </c>
      <c r="AV1500" s="1">
        <f t="shared" si="1130"/>
        <v>0</v>
      </c>
      <c r="AW1500" s="1">
        <f t="shared" si="1131"/>
        <v>0</v>
      </c>
      <c r="AX1500" s="1">
        <f t="shared" si="1132"/>
        <v>0</v>
      </c>
      <c r="AY1500" s="1">
        <f t="shared" si="1133"/>
        <v>0</v>
      </c>
      <c r="AZ1500" s="1">
        <f t="shared" si="1134"/>
        <v>0</v>
      </c>
      <c r="BA1500" s="1">
        <f t="shared" si="1135"/>
        <v>0</v>
      </c>
      <c r="BB1500" s="1">
        <f t="shared" si="1136"/>
        <v>0</v>
      </c>
      <c r="BC1500" s="1">
        <f t="shared" si="1137"/>
        <v>0</v>
      </c>
      <c r="BD1500" s="1">
        <f t="shared" si="1138"/>
        <v>40</v>
      </c>
      <c r="BE1500" s="1" t="str">
        <f t="shared" si="1145"/>
        <v>Barge E</v>
      </c>
      <c r="BF1500" s="1">
        <f t="shared" si="1146"/>
        <v>1</v>
      </c>
      <c r="BG1500" s="3">
        <v>1482</v>
      </c>
      <c r="BH1500" s="1">
        <f t="shared" si="1111"/>
        <v>0</v>
      </c>
      <c r="BI1500" s="1">
        <f t="shared" si="1139"/>
        <v>0</v>
      </c>
      <c r="BJ1500" s="3">
        <v>1482</v>
      </c>
      <c r="BK1500" s="1">
        <f t="shared" si="1140"/>
        <v>4</v>
      </c>
      <c r="BL1500" s="1">
        <f t="shared" si="1147"/>
        <v>0</v>
      </c>
      <c r="BM1500" s="1">
        <f t="shared" si="1148"/>
        <v>0</v>
      </c>
      <c r="BN1500" s="1">
        <f t="shared" si="1149"/>
        <v>0</v>
      </c>
      <c r="BO1500" s="1">
        <f t="shared" si="1150"/>
        <v>1</v>
      </c>
      <c r="BP1500" s="1">
        <f t="shared" si="1151"/>
        <v>2</v>
      </c>
      <c r="BQ1500" s="1">
        <f t="shared" si="1152"/>
        <v>3</v>
      </c>
      <c r="BR1500" s="1">
        <f t="shared" si="1153"/>
        <v>4</v>
      </c>
      <c r="BS1500" s="1">
        <f t="shared" si="1154"/>
        <v>5</v>
      </c>
      <c r="BT1500" s="1">
        <f t="shared" si="1155"/>
        <v>6</v>
      </c>
      <c r="BU1500" s="1">
        <f t="shared" si="1156"/>
        <v>7</v>
      </c>
      <c r="BW1500" s="1">
        <f t="shared" si="1115"/>
        <v>0</v>
      </c>
      <c r="BX1500" s="1">
        <f t="shared" si="1115"/>
        <v>0</v>
      </c>
      <c r="BY1500" s="1">
        <f t="shared" si="1115"/>
        <v>0</v>
      </c>
      <c r="BZ1500" s="1">
        <f t="shared" si="1114"/>
        <v>50</v>
      </c>
      <c r="CA1500" s="1">
        <f t="shared" si="1114"/>
        <v>100</v>
      </c>
      <c r="CB1500" s="1">
        <f t="shared" si="1114"/>
        <v>150</v>
      </c>
      <c r="CC1500" s="1">
        <f t="shared" si="1114"/>
        <v>200</v>
      </c>
      <c r="CD1500" s="1">
        <f t="shared" si="1114"/>
        <v>250</v>
      </c>
      <c r="CE1500" s="1">
        <f t="shared" si="1114"/>
        <v>300</v>
      </c>
      <c r="CF1500" s="1">
        <f t="shared" si="1114"/>
        <v>350</v>
      </c>
      <c r="CW1500" s="1">
        <v>1482</v>
      </c>
      <c r="CX1500" s="1">
        <f t="shared" si="1141"/>
        <v>1</v>
      </c>
      <c r="CY1500" s="1" t="s">
        <v>37</v>
      </c>
      <c r="CZ1500" s="1">
        <v>1</v>
      </c>
      <c r="DB1500" s="1">
        <f t="shared" si="1157"/>
        <v>2</v>
      </c>
      <c r="DC1500" s="1" t="s">
        <v>43</v>
      </c>
      <c r="DD1500" s="1">
        <f t="shared" si="1142"/>
        <v>5</v>
      </c>
      <c r="DL1500" s="1">
        <v>1482</v>
      </c>
      <c r="DM1500" s="1">
        <f t="shared" si="1143"/>
        <v>1</v>
      </c>
      <c r="DN1500" s="1">
        <f t="shared" si="1144"/>
        <v>0</v>
      </c>
      <c r="DO1500" s="1" t="s">
        <v>37</v>
      </c>
      <c r="DP1500" s="1">
        <v>0</v>
      </c>
    </row>
    <row r="1501" spans="1:120" ht="15">
      <c r="A1501">
        <v>1483</v>
      </c>
      <c r="B1501">
        <v>1</v>
      </c>
      <c r="C1501" s="25">
        <v>19460</v>
      </c>
      <c r="D1501">
        <v>4</v>
      </c>
      <c r="E1501">
        <v>9</v>
      </c>
      <c r="F1501" t="s">
        <v>73</v>
      </c>
      <c r="G1501">
        <v>3</v>
      </c>
      <c r="H1501"/>
      <c r="I1501"/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1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>
        <f t="shared" si="1116"/>
        <v>0</v>
      </c>
      <c r="AH1501" s="1">
        <f t="shared" si="1117"/>
        <v>0</v>
      </c>
      <c r="AI1501" s="1">
        <f t="shared" si="1118"/>
        <v>0</v>
      </c>
      <c r="AJ1501" s="1">
        <f t="shared" si="1119"/>
        <v>0</v>
      </c>
      <c r="AK1501" s="1">
        <f t="shared" si="1120"/>
        <v>0</v>
      </c>
      <c r="AL1501" s="1">
        <f t="shared" si="1121"/>
        <v>0</v>
      </c>
      <c r="AM1501" s="1">
        <f t="shared" si="1122"/>
        <v>0</v>
      </c>
      <c r="AN1501" s="1">
        <f t="shared" si="1122"/>
        <v>0</v>
      </c>
      <c r="AO1501" s="1">
        <f t="shared" si="1123"/>
        <v>0</v>
      </c>
      <c r="AP1501" s="1">
        <f t="shared" si="1124"/>
        <v>0</v>
      </c>
      <c r="AQ1501" s="1">
        <f t="shared" si="1125"/>
        <v>0</v>
      </c>
      <c r="AR1501" s="1">
        <f t="shared" si="1126"/>
        <v>40</v>
      </c>
      <c r="AS1501" s="1">
        <f t="shared" si="1127"/>
        <v>0</v>
      </c>
      <c r="AT1501" s="1">
        <f t="shared" si="1128"/>
        <v>0</v>
      </c>
      <c r="AU1501" s="1">
        <f t="shared" si="1129"/>
        <v>0</v>
      </c>
      <c r="AV1501" s="1">
        <f t="shared" si="1130"/>
        <v>0</v>
      </c>
      <c r="AW1501" s="1">
        <f t="shared" si="1131"/>
        <v>0</v>
      </c>
      <c r="AX1501" s="1">
        <f t="shared" si="1132"/>
        <v>0</v>
      </c>
      <c r="AY1501" s="1">
        <f t="shared" si="1133"/>
        <v>0</v>
      </c>
      <c r="AZ1501" s="1">
        <f t="shared" si="1134"/>
        <v>0</v>
      </c>
      <c r="BA1501" s="1">
        <f t="shared" si="1135"/>
        <v>0</v>
      </c>
      <c r="BB1501" s="1">
        <f t="shared" si="1136"/>
        <v>0</v>
      </c>
      <c r="BC1501" s="1">
        <f t="shared" si="1137"/>
        <v>0</v>
      </c>
      <c r="BD1501" s="1">
        <f t="shared" si="1138"/>
        <v>40</v>
      </c>
      <c r="BE1501" s="1" t="str">
        <f t="shared" si="1145"/>
        <v>Barge C</v>
      </c>
      <c r="BF1501" s="1">
        <f t="shared" si="1146"/>
        <v>5</v>
      </c>
      <c r="BG1501" s="3">
        <v>1483</v>
      </c>
      <c r="BH1501" s="1">
        <f t="shared" si="1111"/>
        <v>0</v>
      </c>
      <c r="BI1501" s="1">
        <f t="shared" si="1139"/>
        <v>0</v>
      </c>
      <c r="BJ1501" s="3">
        <v>1483</v>
      </c>
      <c r="BK1501" s="1">
        <f t="shared" si="1140"/>
        <v>7</v>
      </c>
      <c r="BL1501" s="1">
        <f t="shared" si="1147"/>
        <v>0</v>
      </c>
      <c r="BM1501" s="1">
        <f t="shared" si="1148"/>
        <v>0</v>
      </c>
      <c r="BN1501" s="1">
        <f t="shared" si="1149"/>
        <v>0</v>
      </c>
      <c r="BO1501" s="1">
        <f t="shared" si="1150"/>
        <v>0</v>
      </c>
      <c r="BP1501" s="1">
        <f t="shared" si="1151"/>
        <v>0</v>
      </c>
      <c r="BQ1501" s="1">
        <f t="shared" si="1152"/>
        <v>0</v>
      </c>
      <c r="BR1501" s="1">
        <f t="shared" si="1153"/>
        <v>1</v>
      </c>
      <c r="BS1501" s="1">
        <f t="shared" si="1154"/>
        <v>2</v>
      </c>
      <c r="BT1501" s="1">
        <f t="shared" si="1155"/>
        <v>3</v>
      </c>
      <c r="BU1501" s="1">
        <f t="shared" si="1156"/>
        <v>4</v>
      </c>
      <c r="BW1501" s="1">
        <f t="shared" si="1115"/>
        <v>0</v>
      </c>
      <c r="BX1501" s="1">
        <f t="shared" si="1115"/>
        <v>0</v>
      </c>
      <c r="BY1501" s="1">
        <f t="shared" si="1115"/>
        <v>0</v>
      </c>
      <c r="BZ1501" s="1">
        <f t="shared" si="1114"/>
        <v>0</v>
      </c>
      <c r="CA1501" s="1">
        <f t="shared" si="1114"/>
        <v>0</v>
      </c>
      <c r="CB1501" s="1">
        <f t="shared" si="1114"/>
        <v>0</v>
      </c>
      <c r="CC1501" s="1">
        <f t="shared" si="1114"/>
        <v>50</v>
      </c>
      <c r="CD1501" s="1">
        <f t="shared" si="1114"/>
        <v>100</v>
      </c>
      <c r="CE1501" s="1">
        <f t="shared" si="1114"/>
        <v>150</v>
      </c>
      <c r="CF1501" s="1">
        <f t="shared" si="1114"/>
        <v>200</v>
      </c>
      <c r="CW1501" s="1">
        <v>1483</v>
      </c>
      <c r="CX1501" s="1">
        <f t="shared" si="1141"/>
        <v>1</v>
      </c>
      <c r="CY1501" s="1" t="s">
        <v>37</v>
      </c>
      <c r="CZ1501" s="1">
        <v>1</v>
      </c>
      <c r="DB1501" s="1">
        <f t="shared" si="1157"/>
        <v>6</v>
      </c>
      <c r="DC1501" s="1" t="s">
        <v>43</v>
      </c>
      <c r="DD1501" s="1">
        <f t="shared" si="1142"/>
        <v>9</v>
      </c>
      <c r="DL1501" s="1">
        <v>1483</v>
      </c>
      <c r="DM1501" s="1">
        <f t="shared" si="1143"/>
        <v>5</v>
      </c>
      <c r="DN1501" s="1">
        <f t="shared" si="1144"/>
        <v>0</v>
      </c>
      <c r="DO1501" s="1" t="s">
        <v>37</v>
      </c>
      <c r="DP1501" s="1">
        <v>0</v>
      </c>
    </row>
    <row r="1502" spans="1:120" ht="15">
      <c r="A1502">
        <v>1484</v>
      </c>
      <c r="B1502">
        <v>1</v>
      </c>
      <c r="C1502" s="25">
        <v>19380</v>
      </c>
      <c r="D1502">
        <v>0</v>
      </c>
      <c r="E1502">
        <v>3</v>
      </c>
      <c r="F1502" t="s">
        <v>35</v>
      </c>
      <c r="G1502">
        <v>4</v>
      </c>
      <c r="H1502"/>
      <c r="I1502"/>
      <c r="J1502" s="1">
        <v>0</v>
      </c>
      <c r="K1502" s="1">
        <v>1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>
        <f t="shared" si="1116"/>
        <v>0</v>
      </c>
      <c r="AH1502" s="1">
        <f t="shared" si="1117"/>
        <v>40</v>
      </c>
      <c r="AI1502" s="1">
        <f t="shared" si="1118"/>
        <v>0</v>
      </c>
      <c r="AJ1502" s="1">
        <f t="shared" si="1119"/>
        <v>0</v>
      </c>
      <c r="AK1502" s="1">
        <f t="shared" si="1120"/>
        <v>0</v>
      </c>
      <c r="AL1502" s="1">
        <f t="shared" si="1121"/>
        <v>0</v>
      </c>
      <c r="AM1502" s="1">
        <f t="shared" si="1122"/>
        <v>0</v>
      </c>
      <c r="AN1502" s="1">
        <f t="shared" si="1122"/>
        <v>0</v>
      </c>
      <c r="AO1502" s="1">
        <f t="shared" si="1123"/>
        <v>0</v>
      </c>
      <c r="AP1502" s="1">
        <f t="shared" si="1124"/>
        <v>0</v>
      </c>
      <c r="AQ1502" s="1">
        <f t="shared" si="1125"/>
        <v>0</v>
      </c>
      <c r="AR1502" s="1">
        <f t="shared" si="1126"/>
        <v>0</v>
      </c>
      <c r="AS1502" s="1">
        <f t="shared" si="1127"/>
        <v>0</v>
      </c>
      <c r="AT1502" s="1">
        <f t="shared" si="1128"/>
        <v>0</v>
      </c>
      <c r="AU1502" s="1">
        <f t="shared" si="1129"/>
        <v>0</v>
      </c>
      <c r="AV1502" s="1">
        <f t="shared" si="1130"/>
        <v>0</v>
      </c>
      <c r="AW1502" s="1">
        <f t="shared" si="1131"/>
        <v>0</v>
      </c>
      <c r="AX1502" s="1">
        <f t="shared" si="1132"/>
        <v>0</v>
      </c>
      <c r="AY1502" s="1">
        <f t="shared" si="1133"/>
        <v>0</v>
      </c>
      <c r="AZ1502" s="1">
        <f t="shared" si="1134"/>
        <v>0</v>
      </c>
      <c r="BA1502" s="1">
        <f t="shared" si="1135"/>
        <v>0</v>
      </c>
      <c r="BB1502" s="1">
        <f t="shared" si="1136"/>
        <v>0</v>
      </c>
      <c r="BC1502" s="1">
        <f t="shared" si="1137"/>
        <v>0</v>
      </c>
      <c r="BD1502" s="1">
        <f t="shared" si="1138"/>
        <v>40</v>
      </c>
      <c r="BE1502" s="1" t="str">
        <f t="shared" si="1145"/>
        <v>Barge D</v>
      </c>
      <c r="BF1502" s="1">
        <f t="shared" si="1146"/>
        <v>1</v>
      </c>
      <c r="BG1502" s="3">
        <v>1484</v>
      </c>
      <c r="BH1502" s="1">
        <f t="shared" si="1111"/>
        <v>0</v>
      </c>
      <c r="BI1502" s="1">
        <f t="shared" si="1139"/>
        <v>0</v>
      </c>
      <c r="BJ1502" s="3">
        <v>1484</v>
      </c>
      <c r="BK1502" s="1">
        <f t="shared" si="1140"/>
        <v>4</v>
      </c>
      <c r="BL1502" s="1">
        <f t="shared" si="1147"/>
        <v>0</v>
      </c>
      <c r="BM1502" s="1">
        <f t="shared" si="1148"/>
        <v>0</v>
      </c>
      <c r="BN1502" s="1">
        <f t="shared" si="1149"/>
        <v>0</v>
      </c>
      <c r="BO1502" s="1">
        <f t="shared" si="1150"/>
        <v>1</v>
      </c>
      <c r="BP1502" s="1">
        <f t="shared" si="1151"/>
        <v>2</v>
      </c>
      <c r="BQ1502" s="1">
        <f t="shared" si="1152"/>
        <v>3</v>
      </c>
      <c r="BR1502" s="1">
        <f t="shared" si="1153"/>
        <v>4</v>
      </c>
      <c r="BS1502" s="1">
        <f t="shared" si="1154"/>
        <v>5</v>
      </c>
      <c r="BT1502" s="1">
        <f t="shared" si="1155"/>
        <v>6</v>
      </c>
      <c r="BU1502" s="1">
        <f t="shared" si="1156"/>
        <v>7</v>
      </c>
      <c r="BW1502" s="1">
        <f t="shared" si="1115"/>
        <v>0</v>
      </c>
      <c r="BX1502" s="1">
        <f t="shared" si="1115"/>
        <v>0</v>
      </c>
      <c r="BY1502" s="1">
        <f t="shared" si="1115"/>
        <v>0</v>
      </c>
      <c r="BZ1502" s="1">
        <f t="shared" si="1114"/>
        <v>50</v>
      </c>
      <c r="CA1502" s="1">
        <f t="shared" si="1114"/>
        <v>100</v>
      </c>
      <c r="CB1502" s="1">
        <f t="shared" si="1114"/>
        <v>150</v>
      </c>
      <c r="CC1502" s="1">
        <f t="shared" si="1114"/>
        <v>200</v>
      </c>
      <c r="CD1502" s="1">
        <f t="shared" si="1114"/>
        <v>250</v>
      </c>
      <c r="CE1502" s="1">
        <f t="shared" si="1114"/>
        <v>300</v>
      </c>
      <c r="CF1502" s="1">
        <f t="shared" si="1114"/>
        <v>350</v>
      </c>
      <c r="CW1502" s="1">
        <v>1484</v>
      </c>
      <c r="CX1502" s="1">
        <f t="shared" si="1141"/>
        <v>1</v>
      </c>
      <c r="CY1502" s="1" t="s">
        <v>37</v>
      </c>
      <c r="CZ1502" s="1">
        <v>1</v>
      </c>
      <c r="DB1502" s="1">
        <f t="shared" si="1157"/>
        <v>2</v>
      </c>
      <c r="DC1502" s="1" t="s">
        <v>43</v>
      </c>
      <c r="DD1502" s="1">
        <f t="shared" si="1142"/>
        <v>3</v>
      </c>
      <c r="DL1502" s="1">
        <v>1484</v>
      </c>
      <c r="DM1502" s="1">
        <f t="shared" si="1143"/>
        <v>1</v>
      </c>
      <c r="DN1502" s="1">
        <f t="shared" si="1144"/>
        <v>0</v>
      </c>
      <c r="DO1502" s="1" t="s">
        <v>37</v>
      </c>
      <c r="DP1502" s="1">
        <v>0</v>
      </c>
    </row>
    <row r="1503" spans="1:120" ht="15">
      <c r="A1503">
        <v>1485</v>
      </c>
      <c r="B1503">
        <v>1</v>
      </c>
      <c r="C1503" s="25">
        <v>19240</v>
      </c>
      <c r="D1503">
        <v>2</v>
      </c>
      <c r="E1503">
        <v>6</v>
      </c>
      <c r="F1503" t="s">
        <v>32</v>
      </c>
      <c r="G1503">
        <v>4</v>
      </c>
      <c r="H1503"/>
      <c r="I1503"/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0</v>
      </c>
      <c r="P1503" s="1">
        <v>0</v>
      </c>
      <c r="Q1503" s="1">
        <v>0</v>
      </c>
      <c r="R1503" s="1">
        <v>0</v>
      </c>
      <c r="S1503" s="1">
        <v>0</v>
      </c>
      <c r="T1503" s="1">
        <v>0</v>
      </c>
      <c r="U1503" s="1">
        <v>1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>
        <f t="shared" si="1116"/>
        <v>0</v>
      </c>
      <c r="AH1503" s="1">
        <f t="shared" si="1117"/>
        <v>0</v>
      </c>
      <c r="AI1503" s="1">
        <f t="shared" si="1118"/>
        <v>0</v>
      </c>
      <c r="AJ1503" s="1">
        <f t="shared" si="1119"/>
        <v>0</v>
      </c>
      <c r="AK1503" s="1">
        <f t="shared" si="1120"/>
        <v>0</v>
      </c>
      <c r="AL1503" s="1">
        <f t="shared" si="1121"/>
        <v>0</v>
      </c>
      <c r="AM1503" s="1">
        <f t="shared" si="1122"/>
        <v>0</v>
      </c>
      <c r="AN1503" s="1">
        <f t="shared" si="1122"/>
        <v>0</v>
      </c>
      <c r="AO1503" s="1">
        <f t="shared" si="1123"/>
        <v>0</v>
      </c>
      <c r="AP1503" s="1">
        <f t="shared" si="1124"/>
        <v>0</v>
      </c>
      <c r="AQ1503" s="1">
        <f t="shared" si="1125"/>
        <v>0</v>
      </c>
      <c r="AR1503" s="1">
        <f t="shared" si="1126"/>
        <v>40</v>
      </c>
      <c r="AS1503" s="1">
        <f t="shared" si="1127"/>
        <v>0</v>
      </c>
      <c r="AT1503" s="1">
        <f t="shared" si="1128"/>
        <v>0</v>
      </c>
      <c r="AU1503" s="1">
        <f t="shared" si="1129"/>
        <v>0</v>
      </c>
      <c r="AV1503" s="1">
        <f t="shared" si="1130"/>
        <v>0</v>
      </c>
      <c r="AW1503" s="1">
        <f t="shared" si="1131"/>
        <v>0</v>
      </c>
      <c r="AX1503" s="1">
        <f t="shared" si="1132"/>
        <v>0</v>
      </c>
      <c r="AY1503" s="1">
        <f t="shared" si="1133"/>
        <v>0</v>
      </c>
      <c r="AZ1503" s="1">
        <f t="shared" si="1134"/>
        <v>0</v>
      </c>
      <c r="BA1503" s="1">
        <f t="shared" si="1135"/>
        <v>0</v>
      </c>
      <c r="BB1503" s="1">
        <f t="shared" si="1136"/>
        <v>0</v>
      </c>
      <c r="BC1503" s="1">
        <f t="shared" si="1137"/>
        <v>0</v>
      </c>
      <c r="BD1503" s="1">
        <f t="shared" si="1138"/>
        <v>40</v>
      </c>
      <c r="BE1503" s="1" t="str">
        <f t="shared" si="1145"/>
        <v>Barge C</v>
      </c>
      <c r="BF1503" s="1">
        <f t="shared" si="1146"/>
        <v>5</v>
      </c>
      <c r="BG1503" s="3">
        <v>1485</v>
      </c>
      <c r="BH1503" s="1">
        <f t="shared" si="1111"/>
        <v>0</v>
      </c>
      <c r="BI1503" s="1">
        <f t="shared" si="1139"/>
        <v>0</v>
      </c>
      <c r="BJ1503" s="3">
        <v>1485</v>
      </c>
      <c r="BK1503" s="1">
        <f t="shared" si="1140"/>
        <v>6</v>
      </c>
      <c r="BL1503" s="1">
        <f t="shared" si="1147"/>
        <v>0</v>
      </c>
      <c r="BM1503" s="1">
        <f t="shared" si="1148"/>
        <v>0</v>
      </c>
      <c r="BN1503" s="1">
        <f t="shared" si="1149"/>
        <v>0</v>
      </c>
      <c r="BO1503" s="1">
        <f t="shared" si="1150"/>
        <v>0</v>
      </c>
      <c r="BP1503" s="1">
        <f t="shared" si="1151"/>
        <v>0</v>
      </c>
      <c r="BQ1503" s="1">
        <f t="shared" si="1152"/>
        <v>1</v>
      </c>
      <c r="BR1503" s="1">
        <f t="shared" si="1153"/>
        <v>2</v>
      </c>
      <c r="BS1503" s="1">
        <f t="shared" si="1154"/>
        <v>3</v>
      </c>
      <c r="BT1503" s="1">
        <f t="shared" si="1155"/>
        <v>4</v>
      </c>
      <c r="BU1503" s="1">
        <f t="shared" si="1156"/>
        <v>5</v>
      </c>
      <c r="BW1503" s="1">
        <f t="shared" si="1115"/>
        <v>0</v>
      </c>
      <c r="BX1503" s="1">
        <f t="shared" si="1115"/>
        <v>0</v>
      </c>
      <c r="BY1503" s="1">
        <f t="shared" si="1115"/>
        <v>0</v>
      </c>
      <c r="BZ1503" s="1">
        <f t="shared" si="1114"/>
        <v>0</v>
      </c>
      <c r="CA1503" s="1">
        <f t="shared" si="1114"/>
        <v>0</v>
      </c>
      <c r="CB1503" s="1">
        <f t="shared" si="1114"/>
        <v>50</v>
      </c>
      <c r="CC1503" s="1">
        <f t="shared" si="1114"/>
        <v>100</v>
      </c>
      <c r="CD1503" s="1">
        <f t="shared" si="1114"/>
        <v>150</v>
      </c>
      <c r="CE1503" s="1">
        <f t="shared" si="1114"/>
        <v>200</v>
      </c>
      <c r="CF1503" s="1">
        <f t="shared" si="1114"/>
        <v>250</v>
      </c>
      <c r="CW1503" s="1">
        <v>1485</v>
      </c>
      <c r="CX1503" s="1">
        <f t="shared" si="1141"/>
        <v>1</v>
      </c>
      <c r="CY1503" s="1" t="s">
        <v>37</v>
      </c>
      <c r="CZ1503" s="1">
        <v>1</v>
      </c>
      <c r="DB1503" s="1">
        <f t="shared" si="1157"/>
        <v>6</v>
      </c>
      <c r="DC1503" s="1" t="s">
        <v>43</v>
      </c>
      <c r="DD1503" s="1">
        <f t="shared" si="1142"/>
        <v>6</v>
      </c>
      <c r="DL1503" s="1">
        <v>1485</v>
      </c>
      <c r="DM1503" s="1">
        <f t="shared" si="1143"/>
        <v>3</v>
      </c>
      <c r="DN1503" s="1">
        <f t="shared" si="1144"/>
        <v>0</v>
      </c>
      <c r="DO1503" s="1" t="s">
        <v>37</v>
      </c>
      <c r="DP1503" s="1">
        <v>0</v>
      </c>
    </row>
    <row r="1504" spans="1:120" ht="15">
      <c r="A1504">
        <v>1486</v>
      </c>
      <c r="B1504">
        <v>1</v>
      </c>
      <c r="C1504" s="25">
        <v>19840</v>
      </c>
      <c r="D1504">
        <v>5</v>
      </c>
      <c r="E1504">
        <v>9</v>
      </c>
      <c r="F1504" t="s">
        <v>35</v>
      </c>
      <c r="G1504">
        <v>3</v>
      </c>
      <c r="H1504"/>
      <c r="I1504"/>
      <c r="J1504" s="1">
        <v>0</v>
      </c>
      <c r="K1504" s="1">
        <v>0</v>
      </c>
      <c r="L1504" s="1">
        <v>0</v>
      </c>
      <c r="M1504" s="1">
        <v>0</v>
      </c>
      <c r="N1504" s="1">
        <v>0</v>
      </c>
      <c r="O1504" s="1">
        <v>0</v>
      </c>
      <c r="P1504" s="1">
        <v>0</v>
      </c>
      <c r="Q1504" s="1">
        <v>0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1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>
        <f t="shared" si="1116"/>
        <v>0</v>
      </c>
      <c r="AH1504" s="1">
        <f t="shared" si="1117"/>
        <v>0</v>
      </c>
      <c r="AI1504" s="1">
        <f t="shared" si="1118"/>
        <v>0</v>
      </c>
      <c r="AJ1504" s="1">
        <f t="shared" si="1119"/>
        <v>0</v>
      </c>
      <c r="AK1504" s="1">
        <f t="shared" si="1120"/>
        <v>0</v>
      </c>
      <c r="AL1504" s="1">
        <f t="shared" si="1121"/>
        <v>0</v>
      </c>
      <c r="AM1504" s="1">
        <f t="shared" si="1122"/>
        <v>0</v>
      </c>
      <c r="AN1504" s="1">
        <f t="shared" si="1122"/>
        <v>0</v>
      </c>
      <c r="AO1504" s="1">
        <f t="shared" si="1123"/>
        <v>0</v>
      </c>
      <c r="AP1504" s="1">
        <f t="shared" si="1124"/>
        <v>0</v>
      </c>
      <c r="AQ1504" s="1">
        <f t="shared" si="1125"/>
        <v>0</v>
      </c>
      <c r="AR1504" s="1">
        <f t="shared" si="1126"/>
        <v>0</v>
      </c>
      <c r="AS1504" s="1">
        <f t="shared" si="1127"/>
        <v>0</v>
      </c>
      <c r="AT1504" s="1">
        <f t="shared" si="1128"/>
        <v>0</v>
      </c>
      <c r="AU1504" s="1">
        <f t="shared" si="1129"/>
        <v>0</v>
      </c>
      <c r="AV1504" s="1">
        <f t="shared" si="1130"/>
        <v>40</v>
      </c>
      <c r="AW1504" s="1">
        <f t="shared" si="1131"/>
        <v>0</v>
      </c>
      <c r="AX1504" s="1">
        <f t="shared" si="1132"/>
        <v>0</v>
      </c>
      <c r="AY1504" s="1">
        <f t="shared" si="1133"/>
        <v>0</v>
      </c>
      <c r="AZ1504" s="1">
        <f t="shared" si="1134"/>
        <v>0</v>
      </c>
      <c r="BA1504" s="1">
        <f t="shared" si="1135"/>
        <v>0</v>
      </c>
      <c r="BB1504" s="1">
        <f t="shared" si="1136"/>
        <v>0</v>
      </c>
      <c r="BC1504" s="1">
        <f t="shared" si="1137"/>
        <v>0</v>
      </c>
      <c r="BD1504" s="1">
        <f t="shared" si="1138"/>
        <v>40</v>
      </c>
      <c r="BE1504" s="1" t="str">
        <f t="shared" si="1145"/>
        <v>Barge D</v>
      </c>
      <c r="BF1504" s="1">
        <f t="shared" si="1146"/>
        <v>6</v>
      </c>
      <c r="BG1504" s="3">
        <v>1486</v>
      </c>
      <c r="BH1504" s="1">
        <f t="shared" si="1111"/>
        <v>0</v>
      </c>
      <c r="BI1504" s="1">
        <f t="shared" si="1139"/>
        <v>0</v>
      </c>
      <c r="BJ1504" s="3">
        <v>1486</v>
      </c>
      <c r="BK1504" s="1">
        <f t="shared" si="1140"/>
        <v>8</v>
      </c>
      <c r="BL1504" s="1">
        <f t="shared" si="1147"/>
        <v>0</v>
      </c>
      <c r="BM1504" s="1">
        <f t="shared" si="1148"/>
        <v>0</v>
      </c>
      <c r="BN1504" s="1">
        <f t="shared" si="1149"/>
        <v>0</v>
      </c>
      <c r="BO1504" s="1">
        <f t="shared" si="1150"/>
        <v>0</v>
      </c>
      <c r="BP1504" s="1">
        <f t="shared" si="1151"/>
        <v>0</v>
      </c>
      <c r="BQ1504" s="1">
        <f t="shared" si="1152"/>
        <v>0</v>
      </c>
      <c r="BR1504" s="1">
        <f t="shared" si="1153"/>
        <v>0</v>
      </c>
      <c r="BS1504" s="1">
        <f t="shared" si="1154"/>
        <v>1</v>
      </c>
      <c r="BT1504" s="1">
        <f t="shared" si="1155"/>
        <v>2</v>
      </c>
      <c r="BU1504" s="1">
        <f t="shared" si="1156"/>
        <v>3</v>
      </c>
      <c r="BW1504" s="1">
        <f t="shared" si="1115"/>
        <v>0</v>
      </c>
      <c r="BX1504" s="1">
        <f t="shared" si="1115"/>
        <v>0</v>
      </c>
      <c r="BY1504" s="1">
        <f t="shared" si="1115"/>
        <v>0</v>
      </c>
      <c r="BZ1504" s="1">
        <f t="shared" si="1114"/>
        <v>0</v>
      </c>
      <c r="CA1504" s="1">
        <f t="shared" si="1114"/>
        <v>0</v>
      </c>
      <c r="CB1504" s="1">
        <f t="shared" si="1114"/>
        <v>0</v>
      </c>
      <c r="CC1504" s="1">
        <f t="shared" si="1114"/>
        <v>0</v>
      </c>
      <c r="CD1504" s="1">
        <f t="shared" si="1114"/>
        <v>50</v>
      </c>
      <c r="CE1504" s="1">
        <f t="shared" si="1114"/>
        <v>100</v>
      </c>
      <c r="CF1504" s="1">
        <f t="shared" si="1114"/>
        <v>150</v>
      </c>
      <c r="CW1504" s="1">
        <v>1486</v>
      </c>
      <c r="CX1504" s="1">
        <f t="shared" si="1141"/>
        <v>1</v>
      </c>
      <c r="CY1504" s="1" t="s">
        <v>37</v>
      </c>
      <c r="CZ1504" s="1">
        <v>1</v>
      </c>
      <c r="DB1504" s="1">
        <f t="shared" si="1157"/>
        <v>7</v>
      </c>
      <c r="DC1504" s="1" t="s">
        <v>43</v>
      </c>
      <c r="DD1504" s="1">
        <f t="shared" si="1142"/>
        <v>9</v>
      </c>
      <c r="DL1504" s="1">
        <v>1486</v>
      </c>
      <c r="DM1504" s="1">
        <f t="shared" si="1143"/>
        <v>6</v>
      </c>
      <c r="DN1504" s="1">
        <f t="shared" si="1144"/>
        <v>0</v>
      </c>
      <c r="DO1504" s="1" t="s">
        <v>37</v>
      </c>
      <c r="DP1504" s="1">
        <v>0</v>
      </c>
    </row>
    <row r="1505" spans="1:120" ht="15">
      <c r="A1505">
        <v>1487</v>
      </c>
      <c r="B1505">
        <v>1</v>
      </c>
      <c r="C1505" s="25">
        <v>19540</v>
      </c>
      <c r="D1505">
        <v>6</v>
      </c>
      <c r="E1505">
        <v>10</v>
      </c>
      <c r="F1505" t="s">
        <v>73</v>
      </c>
      <c r="G1505">
        <v>4</v>
      </c>
      <c r="H1505"/>
      <c r="I1505"/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0</v>
      </c>
      <c r="P1505" s="1">
        <v>0</v>
      </c>
      <c r="Q1505" s="1">
        <v>0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1</v>
      </c>
      <c r="AF1505" s="1">
        <v>0</v>
      </c>
      <c r="AG1505" s="1">
        <f t="shared" si="1116"/>
        <v>0</v>
      </c>
      <c r="AH1505" s="1">
        <f t="shared" si="1117"/>
        <v>0</v>
      </c>
      <c r="AI1505" s="1">
        <f t="shared" si="1118"/>
        <v>0</v>
      </c>
      <c r="AJ1505" s="1">
        <f t="shared" si="1119"/>
        <v>0</v>
      </c>
      <c r="AK1505" s="1">
        <f t="shared" si="1120"/>
        <v>0</v>
      </c>
      <c r="AL1505" s="1">
        <f t="shared" si="1121"/>
        <v>0</v>
      </c>
      <c r="AM1505" s="1">
        <f t="shared" si="1122"/>
        <v>0</v>
      </c>
      <c r="AN1505" s="1">
        <f t="shared" si="1122"/>
        <v>0</v>
      </c>
      <c r="AO1505" s="1">
        <f t="shared" si="1123"/>
        <v>0</v>
      </c>
      <c r="AP1505" s="1">
        <f t="shared" si="1124"/>
        <v>0</v>
      </c>
      <c r="AQ1505" s="1">
        <f t="shared" si="1125"/>
        <v>0</v>
      </c>
      <c r="AR1505" s="1">
        <f t="shared" si="1126"/>
        <v>0</v>
      </c>
      <c r="AS1505" s="1">
        <f t="shared" si="1127"/>
        <v>0</v>
      </c>
      <c r="AT1505" s="1">
        <f t="shared" si="1128"/>
        <v>0</v>
      </c>
      <c r="AU1505" s="1">
        <f t="shared" si="1129"/>
        <v>0</v>
      </c>
      <c r="AV1505" s="1">
        <f t="shared" si="1130"/>
        <v>0</v>
      </c>
      <c r="AW1505" s="1">
        <f t="shared" si="1131"/>
        <v>0</v>
      </c>
      <c r="AX1505" s="1">
        <f t="shared" si="1132"/>
        <v>0</v>
      </c>
      <c r="AY1505" s="1">
        <f t="shared" si="1133"/>
        <v>0</v>
      </c>
      <c r="AZ1505" s="1">
        <f t="shared" si="1134"/>
        <v>0</v>
      </c>
      <c r="BA1505" s="1">
        <f t="shared" si="1135"/>
        <v>0</v>
      </c>
      <c r="BB1505" s="1">
        <f t="shared" si="1136"/>
        <v>40</v>
      </c>
      <c r="BC1505" s="1">
        <f t="shared" si="1137"/>
        <v>0</v>
      </c>
      <c r="BD1505" s="1">
        <f t="shared" si="1138"/>
        <v>40</v>
      </c>
      <c r="BE1505" s="1" t="str">
        <f t="shared" si="1145"/>
        <v>Barge B</v>
      </c>
      <c r="BF1505" s="1">
        <f t="shared" si="1146"/>
        <v>9</v>
      </c>
      <c r="BG1505" s="3">
        <v>1487</v>
      </c>
      <c r="BH1505" s="1">
        <f t="shared" si="1111"/>
        <v>0</v>
      </c>
      <c r="BI1505" s="1">
        <f t="shared" si="1139"/>
        <v>0</v>
      </c>
      <c r="BJ1505" s="3">
        <v>1487</v>
      </c>
      <c r="BK1505" s="1">
        <f t="shared" si="1140"/>
        <v>10</v>
      </c>
      <c r="BL1505" s="1">
        <f t="shared" si="1147"/>
        <v>0</v>
      </c>
      <c r="BM1505" s="1">
        <f t="shared" si="1148"/>
        <v>0</v>
      </c>
      <c r="BN1505" s="1">
        <f t="shared" si="1149"/>
        <v>0</v>
      </c>
      <c r="BO1505" s="1">
        <f t="shared" si="1150"/>
        <v>0</v>
      </c>
      <c r="BP1505" s="1">
        <f t="shared" si="1151"/>
        <v>0</v>
      </c>
      <c r="BQ1505" s="1">
        <f t="shared" si="1152"/>
        <v>0</v>
      </c>
      <c r="BR1505" s="1">
        <f t="shared" si="1153"/>
        <v>0</v>
      </c>
      <c r="BS1505" s="1">
        <f t="shared" si="1154"/>
        <v>0</v>
      </c>
      <c r="BT1505" s="1">
        <f t="shared" si="1155"/>
        <v>0</v>
      </c>
      <c r="BU1505" s="1">
        <f t="shared" si="1156"/>
        <v>1</v>
      </c>
      <c r="BW1505" s="1">
        <f t="shared" si="1115"/>
        <v>0</v>
      </c>
      <c r="BX1505" s="1">
        <f t="shared" si="1115"/>
        <v>0</v>
      </c>
      <c r="BY1505" s="1">
        <f t="shared" si="1115"/>
        <v>0</v>
      </c>
      <c r="BZ1505" s="1">
        <f t="shared" si="1114"/>
        <v>0</v>
      </c>
      <c r="CA1505" s="1">
        <f t="shared" si="1114"/>
        <v>0</v>
      </c>
      <c r="CB1505" s="1">
        <f t="shared" si="1114"/>
        <v>0</v>
      </c>
      <c r="CC1505" s="1">
        <f t="shared" si="1114"/>
        <v>0</v>
      </c>
      <c r="CD1505" s="1">
        <f t="shared" si="1114"/>
        <v>0</v>
      </c>
      <c r="CE1505" s="1">
        <f t="shared" si="1114"/>
        <v>0</v>
      </c>
      <c r="CF1505" s="1">
        <f t="shared" si="1114"/>
        <v>50</v>
      </c>
      <c r="CW1505" s="1">
        <v>1487</v>
      </c>
      <c r="CX1505" s="1">
        <f t="shared" si="1141"/>
        <v>1</v>
      </c>
      <c r="CY1505" s="1" t="s">
        <v>37</v>
      </c>
      <c r="CZ1505" s="1">
        <v>1</v>
      </c>
      <c r="DB1505" s="1">
        <f t="shared" si="1157"/>
        <v>10</v>
      </c>
      <c r="DC1505" s="1" t="s">
        <v>43</v>
      </c>
      <c r="DD1505" s="1">
        <f t="shared" si="1142"/>
        <v>10</v>
      </c>
      <c r="DL1505" s="1">
        <v>1487</v>
      </c>
      <c r="DM1505" s="1">
        <f t="shared" si="1143"/>
        <v>7</v>
      </c>
      <c r="DN1505" s="1">
        <f t="shared" si="1144"/>
        <v>0</v>
      </c>
      <c r="DO1505" s="1" t="s">
        <v>37</v>
      </c>
      <c r="DP1505" s="1">
        <v>0</v>
      </c>
    </row>
    <row r="1506" spans="1:120" ht="15">
      <c r="A1506">
        <v>1488</v>
      </c>
      <c r="B1506">
        <v>1</v>
      </c>
      <c r="C1506" s="25">
        <v>19480</v>
      </c>
      <c r="D1506">
        <v>-1</v>
      </c>
      <c r="E1506">
        <v>4</v>
      </c>
      <c r="F1506" t="s">
        <v>73</v>
      </c>
      <c r="G1506">
        <v>4</v>
      </c>
      <c r="H1506"/>
      <c r="I1506"/>
      <c r="J1506" s="1">
        <v>0</v>
      </c>
      <c r="K1506" s="1">
        <v>0</v>
      </c>
      <c r="L1506" s="1">
        <v>1</v>
      </c>
      <c r="M1506" s="1">
        <v>0</v>
      </c>
      <c r="N1506" s="1">
        <v>0</v>
      </c>
      <c r="O1506" s="1">
        <v>0</v>
      </c>
      <c r="P1506" s="1">
        <v>0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>
        <f t="shared" si="1116"/>
        <v>0</v>
      </c>
      <c r="AH1506" s="1">
        <f t="shared" si="1117"/>
        <v>0</v>
      </c>
      <c r="AI1506" s="1">
        <f t="shared" si="1118"/>
        <v>40</v>
      </c>
      <c r="AJ1506" s="1">
        <f t="shared" si="1119"/>
        <v>0</v>
      </c>
      <c r="AK1506" s="1">
        <f t="shared" si="1120"/>
        <v>0</v>
      </c>
      <c r="AL1506" s="1">
        <f t="shared" si="1121"/>
        <v>0</v>
      </c>
      <c r="AM1506" s="1">
        <f t="shared" si="1122"/>
        <v>0</v>
      </c>
      <c r="AN1506" s="1">
        <f t="shared" si="1122"/>
        <v>0</v>
      </c>
      <c r="AO1506" s="1">
        <f t="shared" si="1123"/>
        <v>0</v>
      </c>
      <c r="AP1506" s="1">
        <f t="shared" si="1124"/>
        <v>0</v>
      </c>
      <c r="AQ1506" s="1">
        <f t="shared" si="1125"/>
        <v>0</v>
      </c>
      <c r="AR1506" s="1">
        <f t="shared" si="1126"/>
        <v>0</v>
      </c>
      <c r="AS1506" s="1">
        <f t="shared" si="1127"/>
        <v>0</v>
      </c>
      <c r="AT1506" s="1">
        <f t="shared" si="1128"/>
        <v>0</v>
      </c>
      <c r="AU1506" s="1">
        <f t="shared" si="1129"/>
        <v>0</v>
      </c>
      <c r="AV1506" s="1">
        <f t="shared" si="1130"/>
        <v>0</v>
      </c>
      <c r="AW1506" s="1">
        <f t="shared" si="1131"/>
        <v>0</v>
      </c>
      <c r="AX1506" s="1">
        <f t="shared" si="1132"/>
        <v>0</v>
      </c>
      <c r="AY1506" s="1">
        <f t="shared" si="1133"/>
        <v>0</v>
      </c>
      <c r="AZ1506" s="1">
        <f t="shared" si="1134"/>
        <v>0</v>
      </c>
      <c r="BA1506" s="1">
        <f t="shared" si="1135"/>
        <v>0</v>
      </c>
      <c r="BB1506" s="1">
        <f t="shared" si="1136"/>
        <v>0</v>
      </c>
      <c r="BC1506" s="1">
        <f t="shared" si="1137"/>
        <v>0</v>
      </c>
      <c r="BD1506" s="1">
        <f t="shared" si="1138"/>
        <v>40</v>
      </c>
      <c r="BE1506" s="1" t="str">
        <f t="shared" si="1145"/>
        <v>Barge E</v>
      </c>
      <c r="BF1506" s="1">
        <f t="shared" si="1146"/>
        <v>1</v>
      </c>
      <c r="BG1506" s="3">
        <v>1488</v>
      </c>
      <c r="BH1506" s="1">
        <f t="shared" si="1111"/>
        <v>0</v>
      </c>
      <c r="BI1506" s="1">
        <f t="shared" si="1139"/>
        <v>0</v>
      </c>
      <c r="BJ1506" s="3">
        <v>1488</v>
      </c>
      <c r="BK1506" s="1">
        <f t="shared" si="1140"/>
        <v>3</v>
      </c>
      <c r="BL1506" s="1">
        <f t="shared" si="1147"/>
        <v>0</v>
      </c>
      <c r="BM1506" s="1">
        <f t="shared" si="1148"/>
        <v>0</v>
      </c>
      <c r="BN1506" s="1">
        <f t="shared" si="1149"/>
        <v>1</v>
      </c>
      <c r="BO1506" s="1">
        <f t="shared" si="1150"/>
        <v>2</v>
      </c>
      <c r="BP1506" s="1">
        <f t="shared" si="1151"/>
        <v>3</v>
      </c>
      <c r="BQ1506" s="1">
        <f t="shared" si="1152"/>
        <v>4</v>
      </c>
      <c r="BR1506" s="1">
        <f t="shared" si="1153"/>
        <v>5</v>
      </c>
      <c r="BS1506" s="1">
        <f t="shared" si="1154"/>
        <v>6</v>
      </c>
      <c r="BT1506" s="1">
        <f t="shared" si="1155"/>
        <v>7</v>
      </c>
      <c r="BU1506" s="1">
        <f t="shared" si="1156"/>
        <v>8</v>
      </c>
      <c r="BW1506" s="1">
        <f t="shared" si="1115"/>
        <v>0</v>
      </c>
      <c r="BX1506" s="1">
        <f t="shared" si="1115"/>
        <v>0</v>
      </c>
      <c r="BY1506" s="1">
        <f t="shared" si="1115"/>
        <v>50</v>
      </c>
      <c r="BZ1506" s="1">
        <f t="shared" si="1114"/>
        <v>100</v>
      </c>
      <c r="CA1506" s="1">
        <f t="shared" si="1114"/>
        <v>150</v>
      </c>
      <c r="CB1506" s="1">
        <f t="shared" si="1114"/>
        <v>200</v>
      </c>
      <c r="CC1506" s="1">
        <f t="shared" si="1114"/>
        <v>250</v>
      </c>
      <c r="CD1506" s="1">
        <f t="shared" si="1114"/>
        <v>300</v>
      </c>
      <c r="CE1506" s="1">
        <f t="shared" si="1114"/>
        <v>350</v>
      </c>
      <c r="CF1506" s="1">
        <f t="shared" si="1114"/>
        <v>400</v>
      </c>
      <c r="CW1506" s="1">
        <v>1488</v>
      </c>
      <c r="CX1506" s="1">
        <f t="shared" si="1141"/>
        <v>1</v>
      </c>
      <c r="CY1506" s="1" t="s">
        <v>37</v>
      </c>
      <c r="CZ1506" s="1">
        <v>1</v>
      </c>
      <c r="DB1506" s="1">
        <f t="shared" si="1157"/>
        <v>2</v>
      </c>
      <c r="DC1506" s="1" t="s">
        <v>43</v>
      </c>
      <c r="DD1506" s="1">
        <f t="shared" si="1142"/>
        <v>4</v>
      </c>
      <c r="DL1506" s="1">
        <v>1488</v>
      </c>
      <c r="DM1506" s="1">
        <f t="shared" si="1143"/>
        <v>0</v>
      </c>
      <c r="DN1506" s="1">
        <f t="shared" si="1144"/>
        <v>0</v>
      </c>
      <c r="DO1506" s="1" t="s">
        <v>37</v>
      </c>
      <c r="DP1506" s="1">
        <v>0</v>
      </c>
    </row>
    <row r="1507" spans="1:120" ht="15">
      <c r="A1507">
        <v>1489</v>
      </c>
      <c r="B1507">
        <v>1</v>
      </c>
      <c r="C1507" s="25">
        <v>19760</v>
      </c>
      <c r="D1507">
        <v>6</v>
      </c>
      <c r="E1507">
        <v>10</v>
      </c>
      <c r="F1507" t="s">
        <v>73</v>
      </c>
      <c r="G1507">
        <v>3</v>
      </c>
      <c r="H1507"/>
      <c r="I1507"/>
      <c r="J1507" s="1">
        <v>0</v>
      </c>
      <c r="K1507" s="1">
        <v>0</v>
      </c>
      <c r="L1507" s="1">
        <v>0</v>
      </c>
      <c r="M1507" s="1">
        <v>0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1">
        <v>0</v>
      </c>
      <c r="T1507" s="1"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1</v>
      </c>
      <c r="AD1507" s="1">
        <v>0</v>
      </c>
      <c r="AE1507" s="1">
        <v>0</v>
      </c>
      <c r="AF1507" s="1">
        <v>0</v>
      </c>
      <c r="AG1507" s="1">
        <f t="shared" si="1116"/>
        <v>0</v>
      </c>
      <c r="AH1507" s="1">
        <f t="shared" si="1117"/>
        <v>0</v>
      </c>
      <c r="AI1507" s="1">
        <f t="shared" si="1118"/>
        <v>0</v>
      </c>
      <c r="AJ1507" s="1">
        <f t="shared" si="1119"/>
        <v>0</v>
      </c>
      <c r="AK1507" s="1">
        <f t="shared" si="1120"/>
        <v>0</v>
      </c>
      <c r="AL1507" s="1">
        <f t="shared" si="1121"/>
        <v>0</v>
      </c>
      <c r="AM1507" s="1">
        <f t="shared" si="1122"/>
        <v>0</v>
      </c>
      <c r="AN1507" s="1">
        <f t="shared" si="1122"/>
        <v>0</v>
      </c>
      <c r="AO1507" s="1">
        <f t="shared" si="1123"/>
        <v>0</v>
      </c>
      <c r="AP1507" s="1">
        <f t="shared" si="1124"/>
        <v>0</v>
      </c>
      <c r="AQ1507" s="1">
        <f t="shared" si="1125"/>
        <v>0</v>
      </c>
      <c r="AR1507" s="1">
        <f t="shared" si="1126"/>
        <v>0</v>
      </c>
      <c r="AS1507" s="1">
        <f t="shared" si="1127"/>
        <v>0</v>
      </c>
      <c r="AT1507" s="1">
        <f t="shared" si="1128"/>
        <v>0</v>
      </c>
      <c r="AU1507" s="1">
        <f t="shared" si="1129"/>
        <v>0</v>
      </c>
      <c r="AV1507" s="1">
        <f t="shared" si="1130"/>
        <v>0</v>
      </c>
      <c r="AW1507" s="1">
        <f t="shared" si="1131"/>
        <v>0</v>
      </c>
      <c r="AX1507" s="1">
        <f t="shared" si="1132"/>
        <v>0</v>
      </c>
      <c r="AY1507" s="1">
        <f t="shared" si="1133"/>
        <v>0</v>
      </c>
      <c r="AZ1507" s="1">
        <f t="shared" si="1134"/>
        <v>40</v>
      </c>
      <c r="BA1507" s="1">
        <f t="shared" si="1135"/>
        <v>0</v>
      </c>
      <c r="BB1507" s="1">
        <f t="shared" si="1136"/>
        <v>0</v>
      </c>
      <c r="BC1507" s="1">
        <f t="shared" si="1137"/>
        <v>0</v>
      </c>
      <c r="BD1507" s="1">
        <f t="shared" si="1138"/>
        <v>40</v>
      </c>
      <c r="BE1507" s="1" t="str">
        <f t="shared" si="1145"/>
        <v>Barge D</v>
      </c>
      <c r="BF1507" s="1">
        <f t="shared" si="1146"/>
        <v>8</v>
      </c>
      <c r="BG1507" s="3">
        <v>1489</v>
      </c>
      <c r="BH1507" s="1">
        <f t="shared" ref="BH1507:BH1570" si="1158">IF(DB1507-D1507 &gt; G1507,DB1507-D1507-G1507,0)</f>
        <v>0</v>
      </c>
      <c r="BI1507" s="1">
        <f t="shared" si="1139"/>
        <v>0</v>
      </c>
      <c r="BJ1507" s="3">
        <v>1489</v>
      </c>
      <c r="BK1507" s="1">
        <f t="shared" si="1140"/>
        <v>9</v>
      </c>
      <c r="BL1507" s="1">
        <f t="shared" si="1147"/>
        <v>0</v>
      </c>
      <c r="BM1507" s="1">
        <f t="shared" si="1148"/>
        <v>0</v>
      </c>
      <c r="BN1507" s="1">
        <f t="shared" si="1149"/>
        <v>0</v>
      </c>
      <c r="BO1507" s="1">
        <f t="shared" si="1150"/>
        <v>0</v>
      </c>
      <c r="BP1507" s="1">
        <f t="shared" si="1151"/>
        <v>0</v>
      </c>
      <c r="BQ1507" s="1">
        <f t="shared" si="1152"/>
        <v>0</v>
      </c>
      <c r="BR1507" s="1">
        <f t="shared" si="1153"/>
        <v>0</v>
      </c>
      <c r="BS1507" s="1">
        <f t="shared" si="1154"/>
        <v>0</v>
      </c>
      <c r="BT1507" s="1">
        <f t="shared" si="1155"/>
        <v>1</v>
      </c>
      <c r="BU1507" s="1">
        <f t="shared" si="1156"/>
        <v>2</v>
      </c>
      <c r="BW1507" s="1">
        <f t="shared" si="1115"/>
        <v>0</v>
      </c>
      <c r="BX1507" s="1">
        <f t="shared" si="1115"/>
        <v>0</v>
      </c>
      <c r="BY1507" s="1">
        <f t="shared" si="1115"/>
        <v>0</v>
      </c>
      <c r="BZ1507" s="1">
        <f t="shared" si="1114"/>
        <v>0</v>
      </c>
      <c r="CA1507" s="1">
        <f t="shared" si="1114"/>
        <v>0</v>
      </c>
      <c r="CB1507" s="1">
        <f t="shared" si="1114"/>
        <v>0</v>
      </c>
      <c r="CC1507" s="1">
        <f t="shared" si="1114"/>
        <v>0</v>
      </c>
      <c r="CD1507" s="1">
        <f t="shared" si="1114"/>
        <v>0</v>
      </c>
      <c r="CE1507" s="1">
        <f t="shared" si="1114"/>
        <v>50</v>
      </c>
      <c r="CF1507" s="1">
        <f t="shared" si="1114"/>
        <v>100</v>
      </c>
      <c r="CW1507" s="1">
        <v>1489</v>
      </c>
      <c r="CX1507" s="1">
        <f t="shared" si="1141"/>
        <v>1</v>
      </c>
      <c r="CY1507" s="1" t="s">
        <v>37</v>
      </c>
      <c r="CZ1507" s="1">
        <v>1</v>
      </c>
      <c r="DB1507" s="1">
        <f t="shared" si="1157"/>
        <v>9</v>
      </c>
      <c r="DC1507" s="1" t="s">
        <v>43</v>
      </c>
      <c r="DD1507" s="1">
        <f t="shared" si="1142"/>
        <v>10</v>
      </c>
      <c r="DL1507" s="1">
        <v>1489</v>
      </c>
      <c r="DM1507" s="1">
        <f t="shared" si="1143"/>
        <v>7</v>
      </c>
      <c r="DN1507" s="1">
        <f t="shared" si="1144"/>
        <v>0</v>
      </c>
      <c r="DO1507" s="1" t="s">
        <v>37</v>
      </c>
      <c r="DP1507" s="1">
        <v>0</v>
      </c>
    </row>
    <row r="1508" spans="1:120" ht="15">
      <c r="A1508">
        <v>1490</v>
      </c>
      <c r="B1508">
        <v>1</v>
      </c>
      <c r="C1508" s="25">
        <v>19500</v>
      </c>
      <c r="D1508">
        <v>4</v>
      </c>
      <c r="E1508">
        <v>9</v>
      </c>
      <c r="F1508" t="s">
        <v>35</v>
      </c>
      <c r="G1508">
        <v>3</v>
      </c>
      <c r="H1508"/>
      <c r="I1508"/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</v>
      </c>
      <c r="R1508" s="1">
        <v>0</v>
      </c>
      <c r="S1508" s="1">
        <v>0</v>
      </c>
      <c r="T1508" s="1"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1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>
        <f t="shared" si="1116"/>
        <v>0</v>
      </c>
      <c r="AH1508" s="1">
        <f t="shared" si="1117"/>
        <v>0</v>
      </c>
      <c r="AI1508" s="1">
        <f t="shared" si="1118"/>
        <v>0</v>
      </c>
      <c r="AJ1508" s="1">
        <f t="shared" si="1119"/>
        <v>0</v>
      </c>
      <c r="AK1508" s="1">
        <f t="shared" si="1120"/>
        <v>0</v>
      </c>
      <c r="AL1508" s="1">
        <f t="shared" si="1121"/>
        <v>0</v>
      </c>
      <c r="AM1508" s="1">
        <f t="shared" si="1122"/>
        <v>0</v>
      </c>
      <c r="AN1508" s="1">
        <f t="shared" si="1122"/>
        <v>0</v>
      </c>
      <c r="AO1508" s="1">
        <f t="shared" si="1123"/>
        <v>0</v>
      </c>
      <c r="AP1508" s="1">
        <f t="shared" si="1124"/>
        <v>0</v>
      </c>
      <c r="AQ1508" s="1">
        <f t="shared" si="1125"/>
        <v>0</v>
      </c>
      <c r="AR1508" s="1">
        <f t="shared" si="1126"/>
        <v>0</v>
      </c>
      <c r="AS1508" s="1">
        <f t="shared" si="1127"/>
        <v>0</v>
      </c>
      <c r="AT1508" s="1">
        <f t="shared" si="1128"/>
        <v>0</v>
      </c>
      <c r="AU1508" s="1">
        <f t="shared" si="1129"/>
        <v>0</v>
      </c>
      <c r="AV1508" s="1">
        <f t="shared" si="1130"/>
        <v>40</v>
      </c>
      <c r="AW1508" s="1">
        <f t="shared" si="1131"/>
        <v>0</v>
      </c>
      <c r="AX1508" s="1">
        <f t="shared" si="1132"/>
        <v>0</v>
      </c>
      <c r="AY1508" s="1">
        <f t="shared" si="1133"/>
        <v>0</v>
      </c>
      <c r="AZ1508" s="1">
        <f t="shared" si="1134"/>
        <v>0</v>
      </c>
      <c r="BA1508" s="1">
        <f t="shared" si="1135"/>
        <v>0</v>
      </c>
      <c r="BB1508" s="1">
        <f t="shared" si="1136"/>
        <v>0</v>
      </c>
      <c r="BC1508" s="1">
        <f t="shared" si="1137"/>
        <v>0</v>
      </c>
      <c r="BD1508" s="1">
        <f t="shared" si="1138"/>
        <v>40</v>
      </c>
      <c r="BE1508" s="1" t="str">
        <f t="shared" si="1145"/>
        <v>Barge D</v>
      </c>
      <c r="BF1508" s="1">
        <f t="shared" si="1146"/>
        <v>6</v>
      </c>
      <c r="BG1508" s="3">
        <v>1490</v>
      </c>
      <c r="BH1508" s="1">
        <f t="shared" si="1158"/>
        <v>0</v>
      </c>
      <c r="BI1508" s="1">
        <f t="shared" si="1139"/>
        <v>0</v>
      </c>
      <c r="BJ1508" s="3">
        <v>1490</v>
      </c>
      <c r="BK1508" s="1">
        <f t="shared" si="1140"/>
        <v>7</v>
      </c>
      <c r="BL1508" s="1">
        <f t="shared" si="1147"/>
        <v>0</v>
      </c>
      <c r="BM1508" s="1">
        <f t="shared" si="1148"/>
        <v>0</v>
      </c>
      <c r="BN1508" s="1">
        <f t="shared" si="1149"/>
        <v>0</v>
      </c>
      <c r="BO1508" s="1">
        <f t="shared" si="1150"/>
        <v>0</v>
      </c>
      <c r="BP1508" s="1">
        <f t="shared" si="1151"/>
        <v>0</v>
      </c>
      <c r="BQ1508" s="1">
        <f t="shared" si="1152"/>
        <v>0</v>
      </c>
      <c r="BR1508" s="1">
        <f t="shared" si="1153"/>
        <v>1</v>
      </c>
      <c r="BS1508" s="1">
        <f t="shared" si="1154"/>
        <v>2</v>
      </c>
      <c r="BT1508" s="1">
        <f t="shared" si="1155"/>
        <v>3</v>
      </c>
      <c r="BU1508" s="1">
        <f t="shared" si="1156"/>
        <v>4</v>
      </c>
      <c r="BW1508" s="1">
        <f t="shared" si="1115"/>
        <v>0</v>
      </c>
      <c r="BX1508" s="1">
        <f t="shared" si="1115"/>
        <v>0</v>
      </c>
      <c r="BY1508" s="1">
        <f t="shared" si="1115"/>
        <v>0</v>
      </c>
      <c r="BZ1508" s="1">
        <f t="shared" si="1114"/>
        <v>0</v>
      </c>
      <c r="CA1508" s="1">
        <f t="shared" si="1114"/>
        <v>0</v>
      </c>
      <c r="CB1508" s="1">
        <f t="shared" si="1114"/>
        <v>0</v>
      </c>
      <c r="CC1508" s="1">
        <f t="shared" si="1114"/>
        <v>50</v>
      </c>
      <c r="CD1508" s="1">
        <f t="shared" si="1114"/>
        <v>100</v>
      </c>
      <c r="CE1508" s="1">
        <f t="shared" si="1114"/>
        <v>150</v>
      </c>
      <c r="CF1508" s="1">
        <f t="shared" si="1114"/>
        <v>200</v>
      </c>
      <c r="CW1508" s="1">
        <v>1490</v>
      </c>
      <c r="CX1508" s="1">
        <f t="shared" si="1141"/>
        <v>1</v>
      </c>
      <c r="CY1508" s="1" t="s">
        <v>37</v>
      </c>
      <c r="CZ1508" s="1">
        <v>1</v>
      </c>
      <c r="DB1508" s="1">
        <f t="shared" si="1157"/>
        <v>7</v>
      </c>
      <c r="DC1508" s="1" t="s">
        <v>43</v>
      </c>
      <c r="DD1508" s="1">
        <f t="shared" si="1142"/>
        <v>9</v>
      </c>
      <c r="DL1508" s="1">
        <v>1490</v>
      </c>
      <c r="DM1508" s="1">
        <f t="shared" si="1143"/>
        <v>5</v>
      </c>
      <c r="DN1508" s="1">
        <f t="shared" si="1144"/>
        <v>0</v>
      </c>
      <c r="DO1508" s="1" t="s">
        <v>37</v>
      </c>
      <c r="DP1508" s="1">
        <v>0</v>
      </c>
    </row>
    <row r="1509" spans="1:120" ht="15">
      <c r="A1509">
        <v>1491</v>
      </c>
      <c r="B1509">
        <v>1</v>
      </c>
      <c r="C1509" s="25">
        <v>19540</v>
      </c>
      <c r="D1509">
        <v>4</v>
      </c>
      <c r="E1509">
        <v>9</v>
      </c>
      <c r="F1509" t="s">
        <v>35</v>
      </c>
      <c r="G1509">
        <v>4</v>
      </c>
      <c r="H1509"/>
      <c r="I1509"/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1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>
        <f t="shared" si="1116"/>
        <v>0</v>
      </c>
      <c r="AH1509" s="1">
        <f t="shared" si="1117"/>
        <v>0</v>
      </c>
      <c r="AI1509" s="1">
        <f t="shared" si="1118"/>
        <v>0</v>
      </c>
      <c r="AJ1509" s="1">
        <f t="shared" si="1119"/>
        <v>0</v>
      </c>
      <c r="AK1509" s="1">
        <f t="shared" si="1120"/>
        <v>0</v>
      </c>
      <c r="AL1509" s="1">
        <f t="shared" si="1121"/>
        <v>0</v>
      </c>
      <c r="AM1509" s="1">
        <f t="shared" si="1122"/>
        <v>0</v>
      </c>
      <c r="AN1509" s="1">
        <f t="shared" si="1122"/>
        <v>0</v>
      </c>
      <c r="AO1509" s="1">
        <f t="shared" si="1123"/>
        <v>0</v>
      </c>
      <c r="AP1509" s="1">
        <f t="shared" si="1124"/>
        <v>0</v>
      </c>
      <c r="AQ1509" s="1">
        <f t="shared" si="1125"/>
        <v>0</v>
      </c>
      <c r="AR1509" s="1">
        <f t="shared" si="1126"/>
        <v>0</v>
      </c>
      <c r="AS1509" s="1">
        <f t="shared" si="1127"/>
        <v>40</v>
      </c>
      <c r="AT1509" s="1">
        <f t="shared" si="1128"/>
        <v>0</v>
      </c>
      <c r="AU1509" s="1">
        <f t="shared" si="1129"/>
        <v>0</v>
      </c>
      <c r="AV1509" s="1">
        <f t="shared" si="1130"/>
        <v>0</v>
      </c>
      <c r="AW1509" s="1">
        <f t="shared" si="1131"/>
        <v>0</v>
      </c>
      <c r="AX1509" s="1">
        <f t="shared" si="1132"/>
        <v>0</v>
      </c>
      <c r="AY1509" s="1">
        <f t="shared" si="1133"/>
        <v>0</v>
      </c>
      <c r="AZ1509" s="1">
        <f t="shared" si="1134"/>
        <v>0</v>
      </c>
      <c r="BA1509" s="1">
        <f t="shared" si="1135"/>
        <v>0</v>
      </c>
      <c r="BB1509" s="1">
        <f t="shared" si="1136"/>
        <v>0</v>
      </c>
      <c r="BC1509" s="1">
        <f t="shared" si="1137"/>
        <v>0</v>
      </c>
      <c r="BD1509" s="1">
        <f t="shared" si="1138"/>
        <v>40</v>
      </c>
      <c r="BE1509" s="1" t="str">
        <f t="shared" si="1145"/>
        <v>Barge E</v>
      </c>
      <c r="BF1509" s="1">
        <f t="shared" si="1146"/>
        <v>5</v>
      </c>
      <c r="BG1509" s="3">
        <v>1491</v>
      </c>
      <c r="BH1509" s="1">
        <f t="shared" si="1158"/>
        <v>0</v>
      </c>
      <c r="BI1509" s="1">
        <f t="shared" si="1139"/>
        <v>0</v>
      </c>
      <c r="BJ1509" s="3">
        <v>1491</v>
      </c>
      <c r="BK1509" s="1">
        <f t="shared" si="1140"/>
        <v>8</v>
      </c>
      <c r="BL1509" s="1">
        <f t="shared" si="1147"/>
        <v>0</v>
      </c>
      <c r="BM1509" s="1">
        <f t="shared" si="1148"/>
        <v>0</v>
      </c>
      <c r="BN1509" s="1">
        <f t="shared" si="1149"/>
        <v>0</v>
      </c>
      <c r="BO1509" s="1">
        <f t="shared" si="1150"/>
        <v>0</v>
      </c>
      <c r="BP1509" s="1">
        <f t="shared" si="1151"/>
        <v>0</v>
      </c>
      <c r="BQ1509" s="1">
        <f t="shared" si="1152"/>
        <v>0</v>
      </c>
      <c r="BR1509" s="1">
        <f t="shared" si="1153"/>
        <v>0</v>
      </c>
      <c r="BS1509" s="1">
        <f t="shared" si="1154"/>
        <v>1</v>
      </c>
      <c r="BT1509" s="1">
        <f t="shared" si="1155"/>
        <v>2</v>
      </c>
      <c r="BU1509" s="1">
        <f t="shared" si="1156"/>
        <v>3</v>
      </c>
      <c r="BW1509" s="1">
        <f t="shared" si="1115"/>
        <v>0</v>
      </c>
      <c r="BX1509" s="1">
        <f t="shared" si="1115"/>
        <v>0</v>
      </c>
      <c r="BY1509" s="1">
        <f t="shared" si="1115"/>
        <v>0</v>
      </c>
      <c r="BZ1509" s="1">
        <f t="shared" si="1114"/>
        <v>0</v>
      </c>
      <c r="CA1509" s="1">
        <f t="shared" si="1114"/>
        <v>0</v>
      </c>
      <c r="CB1509" s="1">
        <f t="shared" si="1114"/>
        <v>0</v>
      </c>
      <c r="CC1509" s="1">
        <f t="shared" si="1114"/>
        <v>0</v>
      </c>
      <c r="CD1509" s="1">
        <f t="shared" si="1114"/>
        <v>50</v>
      </c>
      <c r="CE1509" s="1">
        <f t="shared" si="1114"/>
        <v>100</v>
      </c>
      <c r="CF1509" s="1">
        <f t="shared" si="1114"/>
        <v>150</v>
      </c>
      <c r="CW1509" s="1">
        <v>1491</v>
      </c>
      <c r="CX1509" s="1">
        <f t="shared" si="1141"/>
        <v>1</v>
      </c>
      <c r="CY1509" s="1" t="s">
        <v>37</v>
      </c>
      <c r="CZ1509" s="1">
        <v>1</v>
      </c>
      <c r="DB1509" s="1">
        <f t="shared" si="1157"/>
        <v>6</v>
      </c>
      <c r="DC1509" s="1" t="s">
        <v>43</v>
      </c>
      <c r="DD1509" s="1">
        <f t="shared" si="1142"/>
        <v>9</v>
      </c>
      <c r="DL1509" s="1">
        <v>1491</v>
      </c>
      <c r="DM1509" s="1">
        <f t="shared" si="1143"/>
        <v>5</v>
      </c>
      <c r="DN1509" s="1">
        <f t="shared" si="1144"/>
        <v>0</v>
      </c>
      <c r="DO1509" s="1" t="s">
        <v>37</v>
      </c>
      <c r="DP1509" s="1">
        <v>0</v>
      </c>
    </row>
    <row r="1510" spans="1:120" ht="15">
      <c r="A1510">
        <v>1492</v>
      </c>
      <c r="B1510">
        <v>1</v>
      </c>
      <c r="C1510" s="25">
        <v>19440</v>
      </c>
      <c r="D1510">
        <v>4</v>
      </c>
      <c r="E1510">
        <v>9</v>
      </c>
      <c r="F1510" t="s">
        <v>35</v>
      </c>
      <c r="G1510">
        <v>4</v>
      </c>
      <c r="H1510"/>
      <c r="I1510"/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1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>
        <f t="shared" si="1116"/>
        <v>0</v>
      </c>
      <c r="AH1510" s="1">
        <f t="shared" si="1117"/>
        <v>0</v>
      </c>
      <c r="AI1510" s="1">
        <f t="shared" si="1118"/>
        <v>0</v>
      </c>
      <c r="AJ1510" s="1">
        <f t="shared" si="1119"/>
        <v>0</v>
      </c>
      <c r="AK1510" s="1">
        <f t="shared" si="1120"/>
        <v>0</v>
      </c>
      <c r="AL1510" s="1">
        <f t="shared" si="1121"/>
        <v>0</v>
      </c>
      <c r="AM1510" s="1">
        <f t="shared" si="1122"/>
        <v>0</v>
      </c>
      <c r="AN1510" s="1">
        <f t="shared" si="1122"/>
        <v>0</v>
      </c>
      <c r="AO1510" s="1">
        <f t="shared" si="1123"/>
        <v>0</v>
      </c>
      <c r="AP1510" s="1">
        <f t="shared" si="1124"/>
        <v>0</v>
      </c>
      <c r="AQ1510" s="1">
        <f t="shared" si="1125"/>
        <v>0</v>
      </c>
      <c r="AR1510" s="1">
        <f t="shared" si="1126"/>
        <v>0</v>
      </c>
      <c r="AS1510" s="1">
        <f t="shared" si="1127"/>
        <v>0</v>
      </c>
      <c r="AT1510" s="1">
        <f t="shared" si="1128"/>
        <v>0</v>
      </c>
      <c r="AU1510" s="1">
        <f t="shared" si="1129"/>
        <v>40</v>
      </c>
      <c r="AV1510" s="1">
        <f t="shared" si="1130"/>
        <v>0</v>
      </c>
      <c r="AW1510" s="1">
        <f t="shared" si="1131"/>
        <v>0</v>
      </c>
      <c r="AX1510" s="1">
        <f t="shared" si="1132"/>
        <v>0</v>
      </c>
      <c r="AY1510" s="1">
        <f t="shared" si="1133"/>
        <v>0</v>
      </c>
      <c r="AZ1510" s="1">
        <f t="shared" si="1134"/>
        <v>0</v>
      </c>
      <c r="BA1510" s="1">
        <f t="shared" si="1135"/>
        <v>0</v>
      </c>
      <c r="BB1510" s="1">
        <f t="shared" si="1136"/>
        <v>0</v>
      </c>
      <c r="BC1510" s="1">
        <f t="shared" si="1137"/>
        <v>0</v>
      </c>
      <c r="BD1510" s="1">
        <f t="shared" si="1138"/>
        <v>40</v>
      </c>
      <c r="BE1510" s="1" t="str">
        <f t="shared" si="1145"/>
        <v>Barge A</v>
      </c>
      <c r="BF1510" s="1">
        <f t="shared" si="1146"/>
        <v>6</v>
      </c>
      <c r="BG1510" s="3">
        <v>1492</v>
      </c>
      <c r="BH1510" s="1">
        <f t="shared" si="1158"/>
        <v>0</v>
      </c>
      <c r="BI1510" s="1">
        <f t="shared" si="1139"/>
        <v>0</v>
      </c>
      <c r="BJ1510" s="3">
        <v>1492</v>
      </c>
      <c r="BK1510" s="1">
        <f t="shared" si="1140"/>
        <v>8</v>
      </c>
      <c r="BL1510" s="1">
        <f t="shared" si="1147"/>
        <v>0</v>
      </c>
      <c r="BM1510" s="1">
        <f t="shared" si="1148"/>
        <v>0</v>
      </c>
      <c r="BN1510" s="1">
        <f t="shared" si="1149"/>
        <v>0</v>
      </c>
      <c r="BO1510" s="1">
        <f t="shared" si="1150"/>
        <v>0</v>
      </c>
      <c r="BP1510" s="1">
        <f t="shared" si="1151"/>
        <v>0</v>
      </c>
      <c r="BQ1510" s="1">
        <f t="shared" si="1152"/>
        <v>0</v>
      </c>
      <c r="BR1510" s="1">
        <f t="shared" si="1153"/>
        <v>0</v>
      </c>
      <c r="BS1510" s="1">
        <f t="shared" si="1154"/>
        <v>1</v>
      </c>
      <c r="BT1510" s="1">
        <f t="shared" si="1155"/>
        <v>2</v>
      </c>
      <c r="BU1510" s="1">
        <f t="shared" si="1156"/>
        <v>3</v>
      </c>
      <c r="BW1510" s="1">
        <f t="shared" si="1115"/>
        <v>0</v>
      </c>
      <c r="BX1510" s="1">
        <f t="shared" si="1115"/>
        <v>0</v>
      </c>
      <c r="BY1510" s="1">
        <f t="shared" si="1115"/>
        <v>0</v>
      </c>
      <c r="BZ1510" s="1">
        <f t="shared" si="1114"/>
        <v>0</v>
      </c>
      <c r="CA1510" s="1">
        <f t="shared" si="1114"/>
        <v>0</v>
      </c>
      <c r="CB1510" s="1">
        <f t="shared" si="1114"/>
        <v>0</v>
      </c>
      <c r="CC1510" s="1">
        <f t="shared" si="1114"/>
        <v>0</v>
      </c>
      <c r="CD1510" s="1">
        <f t="shared" si="1114"/>
        <v>50</v>
      </c>
      <c r="CE1510" s="1">
        <f t="shared" si="1114"/>
        <v>100</v>
      </c>
      <c r="CF1510" s="1">
        <f t="shared" si="1114"/>
        <v>150</v>
      </c>
      <c r="CW1510" s="1">
        <v>1492</v>
      </c>
      <c r="CX1510" s="1">
        <f t="shared" si="1141"/>
        <v>1</v>
      </c>
      <c r="CY1510" s="1" t="s">
        <v>37</v>
      </c>
      <c r="CZ1510" s="1">
        <v>1</v>
      </c>
      <c r="DB1510" s="1">
        <f t="shared" si="1157"/>
        <v>7</v>
      </c>
      <c r="DC1510" s="1" t="s">
        <v>43</v>
      </c>
      <c r="DD1510" s="1">
        <f t="shared" si="1142"/>
        <v>9</v>
      </c>
      <c r="DL1510" s="1">
        <v>1492</v>
      </c>
      <c r="DM1510" s="1">
        <f t="shared" si="1143"/>
        <v>5</v>
      </c>
      <c r="DN1510" s="1">
        <f t="shared" si="1144"/>
        <v>0</v>
      </c>
      <c r="DO1510" s="1" t="s">
        <v>37</v>
      </c>
      <c r="DP1510" s="1">
        <v>0</v>
      </c>
    </row>
    <row r="1511" spans="1:120" ht="15">
      <c r="A1511">
        <v>1493</v>
      </c>
      <c r="B1511">
        <v>1</v>
      </c>
      <c r="C1511" s="25">
        <v>19740</v>
      </c>
      <c r="D1511">
        <v>1</v>
      </c>
      <c r="E1511">
        <v>6</v>
      </c>
      <c r="F1511" t="s">
        <v>73</v>
      </c>
      <c r="G1511">
        <v>4</v>
      </c>
      <c r="H1511"/>
      <c r="I1511"/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1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>
        <f t="shared" si="1116"/>
        <v>0</v>
      </c>
      <c r="AH1511" s="1">
        <f t="shared" si="1117"/>
        <v>0</v>
      </c>
      <c r="AI1511" s="1">
        <f t="shared" si="1118"/>
        <v>0</v>
      </c>
      <c r="AJ1511" s="1">
        <f t="shared" si="1119"/>
        <v>0</v>
      </c>
      <c r="AK1511" s="1">
        <f t="shared" si="1120"/>
        <v>0</v>
      </c>
      <c r="AL1511" s="1">
        <f t="shared" si="1121"/>
        <v>40</v>
      </c>
      <c r="AM1511" s="1">
        <f t="shared" si="1122"/>
        <v>0</v>
      </c>
      <c r="AN1511" s="1">
        <f t="shared" si="1122"/>
        <v>0</v>
      </c>
      <c r="AO1511" s="1">
        <f t="shared" si="1123"/>
        <v>0</v>
      </c>
      <c r="AP1511" s="1">
        <f t="shared" si="1124"/>
        <v>0</v>
      </c>
      <c r="AQ1511" s="1">
        <f t="shared" si="1125"/>
        <v>0</v>
      </c>
      <c r="AR1511" s="1">
        <f t="shared" si="1126"/>
        <v>0</v>
      </c>
      <c r="AS1511" s="1">
        <f t="shared" si="1127"/>
        <v>0</v>
      </c>
      <c r="AT1511" s="1">
        <f t="shared" si="1128"/>
        <v>0</v>
      </c>
      <c r="AU1511" s="1">
        <f t="shared" si="1129"/>
        <v>0</v>
      </c>
      <c r="AV1511" s="1">
        <f t="shared" si="1130"/>
        <v>0</v>
      </c>
      <c r="AW1511" s="1">
        <f t="shared" si="1131"/>
        <v>0</v>
      </c>
      <c r="AX1511" s="1">
        <f t="shared" si="1132"/>
        <v>0</v>
      </c>
      <c r="AY1511" s="1">
        <f t="shared" si="1133"/>
        <v>0</v>
      </c>
      <c r="AZ1511" s="1">
        <f t="shared" si="1134"/>
        <v>0</v>
      </c>
      <c r="BA1511" s="1">
        <f t="shared" si="1135"/>
        <v>0</v>
      </c>
      <c r="BB1511" s="1">
        <f t="shared" si="1136"/>
        <v>0</v>
      </c>
      <c r="BC1511" s="1">
        <f t="shared" si="1137"/>
        <v>0</v>
      </c>
      <c r="BD1511" s="1">
        <f t="shared" si="1138"/>
        <v>40</v>
      </c>
      <c r="BE1511" s="1" t="str">
        <f t="shared" si="1145"/>
        <v>Barge C</v>
      </c>
      <c r="BF1511" s="1">
        <f t="shared" si="1146"/>
        <v>2</v>
      </c>
      <c r="BG1511" s="3">
        <v>1493</v>
      </c>
      <c r="BH1511" s="1">
        <f t="shared" si="1158"/>
        <v>0</v>
      </c>
      <c r="BI1511" s="1">
        <f t="shared" si="1139"/>
        <v>0</v>
      </c>
      <c r="BJ1511" s="3">
        <v>1493</v>
      </c>
      <c r="BK1511" s="1">
        <f t="shared" si="1140"/>
        <v>5</v>
      </c>
      <c r="BL1511" s="1">
        <f t="shared" si="1147"/>
        <v>0</v>
      </c>
      <c r="BM1511" s="1">
        <f t="shared" si="1148"/>
        <v>0</v>
      </c>
      <c r="BN1511" s="1">
        <f t="shared" si="1149"/>
        <v>0</v>
      </c>
      <c r="BO1511" s="1">
        <f t="shared" si="1150"/>
        <v>0</v>
      </c>
      <c r="BP1511" s="1">
        <f t="shared" si="1151"/>
        <v>1</v>
      </c>
      <c r="BQ1511" s="1">
        <f t="shared" si="1152"/>
        <v>2</v>
      </c>
      <c r="BR1511" s="1">
        <f t="shared" si="1153"/>
        <v>3</v>
      </c>
      <c r="BS1511" s="1">
        <f t="shared" si="1154"/>
        <v>4</v>
      </c>
      <c r="BT1511" s="1">
        <f t="shared" si="1155"/>
        <v>5</v>
      </c>
      <c r="BU1511" s="1">
        <f t="shared" si="1156"/>
        <v>6</v>
      </c>
      <c r="BW1511" s="1">
        <f t="shared" si="1115"/>
        <v>0</v>
      </c>
      <c r="BX1511" s="1">
        <f t="shared" si="1115"/>
        <v>0</v>
      </c>
      <c r="BY1511" s="1">
        <f t="shared" si="1115"/>
        <v>0</v>
      </c>
      <c r="BZ1511" s="1">
        <f t="shared" si="1114"/>
        <v>0</v>
      </c>
      <c r="CA1511" s="1">
        <f t="shared" si="1114"/>
        <v>50</v>
      </c>
      <c r="CB1511" s="1">
        <f t="shared" si="1114"/>
        <v>100</v>
      </c>
      <c r="CC1511" s="1">
        <f t="shared" si="1114"/>
        <v>150</v>
      </c>
      <c r="CD1511" s="1">
        <f t="shared" si="1114"/>
        <v>200</v>
      </c>
      <c r="CE1511" s="1">
        <f t="shared" si="1114"/>
        <v>250</v>
      </c>
      <c r="CF1511" s="1">
        <f t="shared" si="1114"/>
        <v>300</v>
      </c>
      <c r="CW1511" s="1">
        <v>1493</v>
      </c>
      <c r="CX1511" s="1">
        <f t="shared" si="1141"/>
        <v>1</v>
      </c>
      <c r="CY1511" s="1" t="s">
        <v>37</v>
      </c>
      <c r="CZ1511" s="1">
        <v>1</v>
      </c>
      <c r="DB1511" s="1">
        <f t="shared" si="1157"/>
        <v>3</v>
      </c>
      <c r="DC1511" s="1" t="s">
        <v>43</v>
      </c>
      <c r="DD1511" s="1">
        <f t="shared" si="1142"/>
        <v>6</v>
      </c>
      <c r="DL1511" s="1">
        <v>1493</v>
      </c>
      <c r="DM1511" s="1">
        <f t="shared" si="1143"/>
        <v>2</v>
      </c>
      <c r="DN1511" s="1">
        <f t="shared" si="1144"/>
        <v>0</v>
      </c>
      <c r="DO1511" s="1" t="s">
        <v>37</v>
      </c>
      <c r="DP1511" s="1">
        <v>0</v>
      </c>
    </row>
    <row r="1512" spans="1:120" ht="15">
      <c r="A1512">
        <v>1494</v>
      </c>
      <c r="B1512">
        <v>1</v>
      </c>
      <c r="C1512" s="25">
        <v>19260</v>
      </c>
      <c r="D1512">
        <v>1</v>
      </c>
      <c r="E1512">
        <v>5</v>
      </c>
      <c r="F1512" t="s">
        <v>73</v>
      </c>
      <c r="G1512">
        <v>4</v>
      </c>
      <c r="H1512"/>
      <c r="I1512"/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1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>
        <f t="shared" si="1116"/>
        <v>0</v>
      </c>
      <c r="AH1512" s="1">
        <f t="shared" si="1117"/>
        <v>0</v>
      </c>
      <c r="AI1512" s="1">
        <f t="shared" si="1118"/>
        <v>0</v>
      </c>
      <c r="AJ1512" s="1">
        <f t="shared" si="1119"/>
        <v>0</v>
      </c>
      <c r="AK1512" s="1">
        <f t="shared" si="1120"/>
        <v>0</v>
      </c>
      <c r="AL1512" s="1">
        <f t="shared" si="1121"/>
        <v>40</v>
      </c>
      <c r="AM1512" s="1">
        <f t="shared" si="1122"/>
        <v>0</v>
      </c>
      <c r="AN1512" s="1">
        <f t="shared" si="1122"/>
        <v>0</v>
      </c>
      <c r="AO1512" s="1">
        <f t="shared" si="1123"/>
        <v>0</v>
      </c>
      <c r="AP1512" s="1">
        <f t="shared" si="1124"/>
        <v>0</v>
      </c>
      <c r="AQ1512" s="1">
        <f t="shared" si="1125"/>
        <v>0</v>
      </c>
      <c r="AR1512" s="1">
        <f t="shared" si="1126"/>
        <v>0</v>
      </c>
      <c r="AS1512" s="1">
        <f t="shared" si="1127"/>
        <v>0</v>
      </c>
      <c r="AT1512" s="1">
        <f t="shared" si="1128"/>
        <v>0</v>
      </c>
      <c r="AU1512" s="1">
        <f t="shared" si="1129"/>
        <v>0</v>
      </c>
      <c r="AV1512" s="1">
        <f t="shared" si="1130"/>
        <v>0</v>
      </c>
      <c r="AW1512" s="1">
        <f t="shared" si="1131"/>
        <v>0</v>
      </c>
      <c r="AX1512" s="1">
        <f t="shared" si="1132"/>
        <v>0</v>
      </c>
      <c r="AY1512" s="1">
        <f t="shared" si="1133"/>
        <v>0</v>
      </c>
      <c r="AZ1512" s="1">
        <f t="shared" si="1134"/>
        <v>0</v>
      </c>
      <c r="BA1512" s="1">
        <f t="shared" si="1135"/>
        <v>0</v>
      </c>
      <c r="BB1512" s="1">
        <f t="shared" si="1136"/>
        <v>0</v>
      </c>
      <c r="BC1512" s="1">
        <f t="shared" si="1137"/>
        <v>0</v>
      </c>
      <c r="BD1512" s="1">
        <f t="shared" si="1138"/>
        <v>40</v>
      </c>
      <c r="BE1512" s="1" t="str">
        <f t="shared" si="1145"/>
        <v>Barge C</v>
      </c>
      <c r="BF1512" s="1">
        <f t="shared" si="1146"/>
        <v>2</v>
      </c>
      <c r="BG1512" s="3">
        <v>1494</v>
      </c>
      <c r="BH1512" s="1">
        <f t="shared" si="1158"/>
        <v>0</v>
      </c>
      <c r="BI1512" s="1">
        <f t="shared" si="1139"/>
        <v>0</v>
      </c>
      <c r="BJ1512" s="3">
        <v>1494</v>
      </c>
      <c r="BK1512" s="1">
        <f t="shared" si="1140"/>
        <v>5</v>
      </c>
      <c r="BL1512" s="1">
        <f t="shared" si="1147"/>
        <v>0</v>
      </c>
      <c r="BM1512" s="1">
        <f t="shared" si="1148"/>
        <v>0</v>
      </c>
      <c r="BN1512" s="1">
        <f t="shared" si="1149"/>
        <v>0</v>
      </c>
      <c r="BO1512" s="1">
        <f t="shared" si="1150"/>
        <v>0</v>
      </c>
      <c r="BP1512" s="1">
        <f t="shared" si="1151"/>
        <v>1</v>
      </c>
      <c r="BQ1512" s="1">
        <f t="shared" si="1152"/>
        <v>2</v>
      </c>
      <c r="BR1512" s="1">
        <f t="shared" si="1153"/>
        <v>3</v>
      </c>
      <c r="BS1512" s="1">
        <f t="shared" si="1154"/>
        <v>4</v>
      </c>
      <c r="BT1512" s="1">
        <f t="shared" si="1155"/>
        <v>5</v>
      </c>
      <c r="BU1512" s="1">
        <f t="shared" si="1156"/>
        <v>6</v>
      </c>
      <c r="BW1512" s="1">
        <f t="shared" si="1115"/>
        <v>0</v>
      </c>
      <c r="BX1512" s="1">
        <f t="shared" si="1115"/>
        <v>0</v>
      </c>
      <c r="BY1512" s="1">
        <f t="shared" si="1115"/>
        <v>0</v>
      </c>
      <c r="BZ1512" s="1">
        <f t="shared" si="1114"/>
        <v>0</v>
      </c>
      <c r="CA1512" s="1">
        <f t="shared" si="1114"/>
        <v>50</v>
      </c>
      <c r="CB1512" s="1">
        <f t="shared" si="1114"/>
        <v>100</v>
      </c>
      <c r="CC1512" s="1">
        <f t="shared" si="1114"/>
        <v>150</v>
      </c>
      <c r="CD1512" s="1">
        <f t="shared" si="1114"/>
        <v>200</v>
      </c>
      <c r="CE1512" s="1">
        <f t="shared" si="1114"/>
        <v>250</v>
      </c>
      <c r="CF1512" s="1">
        <f t="shared" si="1114"/>
        <v>300</v>
      </c>
      <c r="CW1512" s="1">
        <v>1494</v>
      </c>
      <c r="CX1512" s="1">
        <f t="shared" si="1141"/>
        <v>1</v>
      </c>
      <c r="CY1512" s="1" t="s">
        <v>37</v>
      </c>
      <c r="CZ1512" s="1">
        <v>1</v>
      </c>
      <c r="DB1512" s="1">
        <f t="shared" si="1157"/>
        <v>3</v>
      </c>
      <c r="DC1512" s="1" t="s">
        <v>43</v>
      </c>
      <c r="DD1512" s="1">
        <f t="shared" si="1142"/>
        <v>5</v>
      </c>
      <c r="DL1512" s="1">
        <v>1494</v>
      </c>
      <c r="DM1512" s="1">
        <f t="shared" si="1143"/>
        <v>2</v>
      </c>
      <c r="DN1512" s="1">
        <f t="shared" si="1144"/>
        <v>0</v>
      </c>
      <c r="DO1512" s="1" t="s">
        <v>37</v>
      </c>
      <c r="DP1512" s="1">
        <v>0</v>
      </c>
    </row>
    <row r="1513" spans="1:120" ht="15">
      <c r="A1513">
        <v>1495</v>
      </c>
      <c r="B1513">
        <v>1</v>
      </c>
      <c r="C1513" s="25">
        <v>19180</v>
      </c>
      <c r="D1513">
        <v>0</v>
      </c>
      <c r="E1513">
        <v>5</v>
      </c>
      <c r="F1513" t="s">
        <v>84</v>
      </c>
      <c r="G1513">
        <v>4</v>
      </c>
      <c r="H1513"/>
      <c r="I1513"/>
      <c r="J1513" s="1">
        <v>0</v>
      </c>
      <c r="K1513" s="1">
        <v>1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S1513" s="1">
        <v>0</v>
      </c>
      <c r="T1513" s="1"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>
        <f t="shared" si="1116"/>
        <v>0</v>
      </c>
      <c r="AH1513" s="1">
        <f t="shared" si="1117"/>
        <v>40</v>
      </c>
      <c r="AI1513" s="1">
        <f t="shared" si="1118"/>
        <v>0</v>
      </c>
      <c r="AJ1513" s="1">
        <f t="shared" si="1119"/>
        <v>0</v>
      </c>
      <c r="AK1513" s="1">
        <f t="shared" si="1120"/>
        <v>0</v>
      </c>
      <c r="AL1513" s="1">
        <f t="shared" si="1121"/>
        <v>0</v>
      </c>
      <c r="AM1513" s="1">
        <f t="shared" si="1122"/>
        <v>0</v>
      </c>
      <c r="AN1513" s="1">
        <f t="shared" si="1122"/>
        <v>0</v>
      </c>
      <c r="AO1513" s="1">
        <f t="shared" si="1123"/>
        <v>0</v>
      </c>
      <c r="AP1513" s="1">
        <f t="shared" si="1124"/>
        <v>0</v>
      </c>
      <c r="AQ1513" s="1">
        <f t="shared" si="1125"/>
        <v>0</v>
      </c>
      <c r="AR1513" s="1">
        <f t="shared" si="1126"/>
        <v>0</v>
      </c>
      <c r="AS1513" s="1">
        <f t="shared" si="1127"/>
        <v>0</v>
      </c>
      <c r="AT1513" s="1">
        <f t="shared" si="1128"/>
        <v>0</v>
      </c>
      <c r="AU1513" s="1">
        <f t="shared" si="1129"/>
        <v>0</v>
      </c>
      <c r="AV1513" s="1">
        <f t="shared" si="1130"/>
        <v>0</v>
      </c>
      <c r="AW1513" s="1">
        <f t="shared" si="1131"/>
        <v>0</v>
      </c>
      <c r="AX1513" s="1">
        <f t="shared" si="1132"/>
        <v>0</v>
      </c>
      <c r="AY1513" s="1">
        <f t="shared" si="1133"/>
        <v>0</v>
      </c>
      <c r="AZ1513" s="1">
        <f t="shared" si="1134"/>
        <v>0</v>
      </c>
      <c r="BA1513" s="1">
        <f t="shared" si="1135"/>
        <v>0</v>
      </c>
      <c r="BB1513" s="1">
        <f t="shared" si="1136"/>
        <v>0</v>
      </c>
      <c r="BC1513" s="1">
        <f t="shared" si="1137"/>
        <v>0</v>
      </c>
      <c r="BD1513" s="1">
        <f t="shared" si="1138"/>
        <v>40</v>
      </c>
      <c r="BE1513" s="1" t="str">
        <f t="shared" si="1145"/>
        <v>Barge D</v>
      </c>
      <c r="BF1513" s="1">
        <f t="shared" si="1146"/>
        <v>1</v>
      </c>
      <c r="BG1513" s="3">
        <v>1495</v>
      </c>
      <c r="BH1513" s="1">
        <f t="shared" si="1158"/>
        <v>0</v>
      </c>
      <c r="BI1513" s="1">
        <f t="shared" si="1139"/>
        <v>0</v>
      </c>
      <c r="BJ1513" s="3">
        <v>1495</v>
      </c>
      <c r="BK1513" s="1">
        <f t="shared" si="1140"/>
        <v>4</v>
      </c>
      <c r="BL1513" s="1">
        <f t="shared" si="1147"/>
        <v>0</v>
      </c>
      <c r="BM1513" s="1">
        <f t="shared" si="1148"/>
        <v>0</v>
      </c>
      <c r="BN1513" s="1">
        <f t="shared" si="1149"/>
        <v>0</v>
      </c>
      <c r="BO1513" s="1">
        <f t="shared" si="1150"/>
        <v>1</v>
      </c>
      <c r="BP1513" s="1">
        <f t="shared" si="1151"/>
        <v>2</v>
      </c>
      <c r="BQ1513" s="1">
        <f t="shared" si="1152"/>
        <v>3</v>
      </c>
      <c r="BR1513" s="1">
        <f t="shared" si="1153"/>
        <v>4</v>
      </c>
      <c r="BS1513" s="1">
        <f t="shared" si="1154"/>
        <v>5</v>
      </c>
      <c r="BT1513" s="1">
        <f t="shared" si="1155"/>
        <v>6</v>
      </c>
      <c r="BU1513" s="1">
        <f t="shared" si="1156"/>
        <v>7</v>
      </c>
      <c r="BW1513" s="1">
        <f t="shared" si="1115"/>
        <v>0</v>
      </c>
      <c r="BX1513" s="1">
        <f t="shared" si="1115"/>
        <v>0</v>
      </c>
      <c r="BY1513" s="1">
        <f t="shared" si="1115"/>
        <v>0</v>
      </c>
      <c r="BZ1513" s="1">
        <f t="shared" si="1114"/>
        <v>50</v>
      </c>
      <c r="CA1513" s="1">
        <f t="shared" si="1114"/>
        <v>100</v>
      </c>
      <c r="CB1513" s="1">
        <f t="shared" si="1114"/>
        <v>150</v>
      </c>
      <c r="CC1513" s="1">
        <f t="shared" si="1114"/>
        <v>200</v>
      </c>
      <c r="CD1513" s="1">
        <f t="shared" si="1114"/>
        <v>250</v>
      </c>
      <c r="CE1513" s="1">
        <f t="shared" si="1114"/>
        <v>300</v>
      </c>
      <c r="CF1513" s="1">
        <f t="shared" si="1114"/>
        <v>350</v>
      </c>
      <c r="CW1513" s="1">
        <v>1495</v>
      </c>
      <c r="CX1513" s="1">
        <f t="shared" si="1141"/>
        <v>1</v>
      </c>
      <c r="CY1513" s="1" t="s">
        <v>37</v>
      </c>
      <c r="CZ1513" s="1">
        <v>1</v>
      </c>
      <c r="DB1513" s="1">
        <f t="shared" si="1157"/>
        <v>2</v>
      </c>
      <c r="DC1513" s="1" t="s">
        <v>43</v>
      </c>
      <c r="DD1513" s="1">
        <f t="shared" si="1142"/>
        <v>5</v>
      </c>
      <c r="DL1513" s="1">
        <v>1495</v>
      </c>
      <c r="DM1513" s="1">
        <f t="shared" si="1143"/>
        <v>1</v>
      </c>
      <c r="DN1513" s="1">
        <f t="shared" si="1144"/>
        <v>0</v>
      </c>
      <c r="DO1513" s="1" t="s">
        <v>37</v>
      </c>
      <c r="DP1513" s="1">
        <v>0</v>
      </c>
    </row>
    <row r="1514" spans="1:120" ht="15">
      <c r="A1514">
        <v>1496</v>
      </c>
      <c r="B1514">
        <v>1</v>
      </c>
      <c r="C1514" s="25">
        <v>19740</v>
      </c>
      <c r="D1514">
        <v>1</v>
      </c>
      <c r="E1514">
        <v>5</v>
      </c>
      <c r="F1514" t="s">
        <v>35</v>
      </c>
      <c r="G1514">
        <v>4</v>
      </c>
      <c r="H1514"/>
      <c r="I1514"/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0</v>
      </c>
      <c r="P1514" s="1">
        <v>0</v>
      </c>
      <c r="Q1514" s="1">
        <v>0</v>
      </c>
      <c r="R1514" s="1">
        <v>0</v>
      </c>
      <c r="S1514" s="1">
        <v>0</v>
      </c>
      <c r="T1514" s="1"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>
        <f t="shared" si="1116"/>
        <v>0</v>
      </c>
      <c r="AH1514" s="1">
        <f t="shared" si="1117"/>
        <v>0</v>
      </c>
      <c r="AI1514" s="1">
        <f t="shared" si="1118"/>
        <v>0</v>
      </c>
      <c r="AJ1514" s="1">
        <f t="shared" si="1119"/>
        <v>0</v>
      </c>
      <c r="AK1514" s="1">
        <f t="shared" si="1120"/>
        <v>40</v>
      </c>
      <c r="AL1514" s="1">
        <f t="shared" si="1121"/>
        <v>0</v>
      </c>
      <c r="AM1514" s="1">
        <f t="shared" si="1122"/>
        <v>0</v>
      </c>
      <c r="AN1514" s="1">
        <f t="shared" si="1122"/>
        <v>0</v>
      </c>
      <c r="AO1514" s="1">
        <f t="shared" si="1123"/>
        <v>0</v>
      </c>
      <c r="AP1514" s="1">
        <f t="shared" si="1124"/>
        <v>0</v>
      </c>
      <c r="AQ1514" s="1">
        <f t="shared" si="1125"/>
        <v>0</v>
      </c>
      <c r="AR1514" s="1">
        <f t="shared" si="1126"/>
        <v>0</v>
      </c>
      <c r="AS1514" s="1">
        <f t="shared" si="1127"/>
        <v>0</v>
      </c>
      <c r="AT1514" s="1">
        <f t="shared" si="1128"/>
        <v>0</v>
      </c>
      <c r="AU1514" s="1">
        <f t="shared" si="1129"/>
        <v>0</v>
      </c>
      <c r="AV1514" s="1">
        <f t="shared" si="1130"/>
        <v>0</v>
      </c>
      <c r="AW1514" s="1">
        <f t="shared" si="1131"/>
        <v>0</v>
      </c>
      <c r="AX1514" s="1">
        <f t="shared" si="1132"/>
        <v>0</v>
      </c>
      <c r="AY1514" s="1">
        <f t="shared" si="1133"/>
        <v>0</v>
      </c>
      <c r="AZ1514" s="1">
        <f t="shared" si="1134"/>
        <v>0</v>
      </c>
      <c r="BA1514" s="1">
        <f t="shared" si="1135"/>
        <v>0</v>
      </c>
      <c r="BB1514" s="1">
        <f t="shared" si="1136"/>
        <v>0</v>
      </c>
      <c r="BC1514" s="1">
        <f t="shared" si="1137"/>
        <v>0</v>
      </c>
      <c r="BD1514" s="1">
        <f t="shared" si="1138"/>
        <v>40</v>
      </c>
      <c r="BE1514" s="1" t="str">
        <f t="shared" si="1145"/>
        <v>Barge A</v>
      </c>
      <c r="BF1514" s="1">
        <f t="shared" si="1146"/>
        <v>2</v>
      </c>
      <c r="BG1514" s="3">
        <v>1496</v>
      </c>
      <c r="BH1514" s="1">
        <f t="shared" si="1158"/>
        <v>0</v>
      </c>
      <c r="BI1514" s="1">
        <f t="shared" si="1139"/>
        <v>0</v>
      </c>
      <c r="BJ1514" s="3">
        <v>1496</v>
      </c>
      <c r="BK1514" s="1">
        <f t="shared" si="1140"/>
        <v>5</v>
      </c>
      <c r="BL1514" s="1">
        <f t="shared" si="1147"/>
        <v>0</v>
      </c>
      <c r="BM1514" s="1">
        <f t="shared" si="1148"/>
        <v>0</v>
      </c>
      <c r="BN1514" s="1">
        <f t="shared" si="1149"/>
        <v>0</v>
      </c>
      <c r="BO1514" s="1">
        <f t="shared" si="1150"/>
        <v>0</v>
      </c>
      <c r="BP1514" s="1">
        <f t="shared" si="1151"/>
        <v>1</v>
      </c>
      <c r="BQ1514" s="1">
        <f t="shared" si="1152"/>
        <v>2</v>
      </c>
      <c r="BR1514" s="1">
        <f t="shared" si="1153"/>
        <v>3</v>
      </c>
      <c r="BS1514" s="1">
        <f t="shared" si="1154"/>
        <v>4</v>
      </c>
      <c r="BT1514" s="1">
        <f t="shared" si="1155"/>
        <v>5</v>
      </c>
      <c r="BU1514" s="1">
        <f t="shared" si="1156"/>
        <v>6</v>
      </c>
      <c r="BW1514" s="1">
        <f t="shared" si="1115"/>
        <v>0</v>
      </c>
      <c r="BX1514" s="1">
        <f t="shared" si="1115"/>
        <v>0</v>
      </c>
      <c r="BY1514" s="1">
        <f t="shared" si="1115"/>
        <v>0</v>
      </c>
      <c r="BZ1514" s="1">
        <f t="shared" si="1114"/>
        <v>0</v>
      </c>
      <c r="CA1514" s="1">
        <f t="shared" si="1114"/>
        <v>50</v>
      </c>
      <c r="CB1514" s="1">
        <f t="shared" si="1114"/>
        <v>100</v>
      </c>
      <c r="CC1514" s="1">
        <f t="shared" si="1114"/>
        <v>150</v>
      </c>
      <c r="CD1514" s="1">
        <f t="shared" si="1114"/>
        <v>200</v>
      </c>
      <c r="CE1514" s="1">
        <f t="shared" si="1114"/>
        <v>250</v>
      </c>
      <c r="CF1514" s="1">
        <f t="shared" si="1114"/>
        <v>300</v>
      </c>
      <c r="CW1514" s="1">
        <v>1496</v>
      </c>
      <c r="CX1514" s="1">
        <f t="shared" si="1141"/>
        <v>1</v>
      </c>
      <c r="CY1514" s="1" t="s">
        <v>37</v>
      </c>
      <c r="CZ1514" s="1">
        <v>1</v>
      </c>
      <c r="DB1514" s="1">
        <f t="shared" si="1157"/>
        <v>3</v>
      </c>
      <c r="DC1514" s="1" t="s">
        <v>43</v>
      </c>
      <c r="DD1514" s="1">
        <f t="shared" si="1142"/>
        <v>5</v>
      </c>
      <c r="DL1514" s="1">
        <v>1496</v>
      </c>
      <c r="DM1514" s="1">
        <f t="shared" si="1143"/>
        <v>2</v>
      </c>
      <c r="DN1514" s="1">
        <f t="shared" si="1144"/>
        <v>0</v>
      </c>
      <c r="DO1514" s="1" t="s">
        <v>37</v>
      </c>
      <c r="DP1514" s="1">
        <v>0</v>
      </c>
    </row>
    <row r="1515" spans="1:120" ht="15">
      <c r="A1515">
        <v>1497</v>
      </c>
      <c r="B1515">
        <v>1</v>
      </c>
      <c r="C1515" s="25">
        <v>19760</v>
      </c>
      <c r="D1515">
        <v>3</v>
      </c>
      <c r="E1515">
        <v>7</v>
      </c>
      <c r="F1515" t="s">
        <v>94</v>
      </c>
      <c r="G1515">
        <v>5</v>
      </c>
      <c r="H1515"/>
      <c r="I1515"/>
      <c r="J1515" s="1">
        <v>0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1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>
        <f t="shared" si="1116"/>
        <v>0</v>
      </c>
      <c r="AH1515" s="1">
        <f t="shared" si="1117"/>
        <v>0</v>
      </c>
      <c r="AI1515" s="1">
        <f t="shared" si="1118"/>
        <v>0</v>
      </c>
      <c r="AJ1515" s="1">
        <f t="shared" si="1119"/>
        <v>0</v>
      </c>
      <c r="AK1515" s="1">
        <f t="shared" si="1120"/>
        <v>0</v>
      </c>
      <c r="AL1515" s="1">
        <f t="shared" si="1121"/>
        <v>0</v>
      </c>
      <c r="AM1515" s="1">
        <f t="shared" si="1122"/>
        <v>0</v>
      </c>
      <c r="AN1515" s="1">
        <f t="shared" si="1122"/>
        <v>0</v>
      </c>
      <c r="AO1515" s="1">
        <f t="shared" si="1123"/>
        <v>0</v>
      </c>
      <c r="AP1515" s="1">
        <f t="shared" si="1124"/>
        <v>0</v>
      </c>
      <c r="AQ1515" s="1">
        <f t="shared" si="1125"/>
        <v>0</v>
      </c>
      <c r="AR1515" s="1">
        <f t="shared" si="1126"/>
        <v>0</v>
      </c>
      <c r="AS1515" s="1">
        <f t="shared" si="1127"/>
        <v>0</v>
      </c>
      <c r="AT1515" s="1">
        <f t="shared" si="1128"/>
        <v>0</v>
      </c>
      <c r="AU1515" s="1">
        <f t="shared" si="1129"/>
        <v>0</v>
      </c>
      <c r="AV1515" s="1">
        <f t="shared" si="1130"/>
        <v>40</v>
      </c>
      <c r="AW1515" s="1">
        <f t="shared" si="1131"/>
        <v>0</v>
      </c>
      <c r="AX1515" s="1">
        <f t="shared" si="1132"/>
        <v>0</v>
      </c>
      <c r="AY1515" s="1">
        <f t="shared" si="1133"/>
        <v>0</v>
      </c>
      <c r="AZ1515" s="1">
        <f t="shared" si="1134"/>
        <v>0</v>
      </c>
      <c r="BA1515" s="1">
        <f t="shared" si="1135"/>
        <v>0</v>
      </c>
      <c r="BB1515" s="1">
        <f t="shared" si="1136"/>
        <v>0</v>
      </c>
      <c r="BC1515" s="1">
        <f t="shared" si="1137"/>
        <v>0</v>
      </c>
      <c r="BD1515" s="1">
        <f t="shared" si="1138"/>
        <v>40</v>
      </c>
      <c r="BE1515" s="1" t="str">
        <f t="shared" si="1145"/>
        <v>Barge D</v>
      </c>
      <c r="BF1515" s="1">
        <f t="shared" si="1146"/>
        <v>6</v>
      </c>
      <c r="BG1515" s="3">
        <v>1497</v>
      </c>
      <c r="BH1515" s="1">
        <f t="shared" si="1158"/>
        <v>0</v>
      </c>
      <c r="BI1515" s="1">
        <f t="shared" si="1139"/>
        <v>0</v>
      </c>
      <c r="BJ1515" s="3">
        <v>1497</v>
      </c>
      <c r="BK1515" s="1">
        <f t="shared" si="1140"/>
        <v>8</v>
      </c>
      <c r="BL1515" s="1">
        <f t="shared" si="1147"/>
        <v>0</v>
      </c>
      <c r="BM1515" s="1">
        <f t="shared" si="1148"/>
        <v>0</v>
      </c>
      <c r="BN1515" s="1">
        <f t="shared" si="1149"/>
        <v>0</v>
      </c>
      <c r="BO1515" s="1">
        <f t="shared" si="1150"/>
        <v>0</v>
      </c>
      <c r="BP1515" s="1">
        <f t="shared" si="1151"/>
        <v>0</v>
      </c>
      <c r="BQ1515" s="1">
        <f t="shared" si="1152"/>
        <v>0</v>
      </c>
      <c r="BR1515" s="1">
        <f t="shared" si="1153"/>
        <v>0</v>
      </c>
      <c r="BS1515" s="1">
        <f t="shared" si="1154"/>
        <v>1</v>
      </c>
      <c r="BT1515" s="1">
        <f t="shared" si="1155"/>
        <v>2</v>
      </c>
      <c r="BU1515" s="1">
        <f t="shared" si="1156"/>
        <v>3</v>
      </c>
      <c r="BW1515" s="1">
        <f t="shared" si="1115"/>
        <v>0</v>
      </c>
      <c r="BX1515" s="1">
        <f t="shared" si="1115"/>
        <v>0</v>
      </c>
      <c r="BY1515" s="1">
        <f t="shared" si="1115"/>
        <v>0</v>
      </c>
      <c r="BZ1515" s="1">
        <f t="shared" si="1114"/>
        <v>0</v>
      </c>
      <c r="CA1515" s="1">
        <f t="shared" si="1114"/>
        <v>0</v>
      </c>
      <c r="CB1515" s="1">
        <f t="shared" si="1114"/>
        <v>0</v>
      </c>
      <c r="CC1515" s="1">
        <f t="shared" si="1114"/>
        <v>0</v>
      </c>
      <c r="CD1515" s="1">
        <f t="shared" si="1114"/>
        <v>50</v>
      </c>
      <c r="CE1515" s="1">
        <f t="shared" si="1114"/>
        <v>100</v>
      </c>
      <c r="CF1515" s="1">
        <f t="shared" si="1114"/>
        <v>150</v>
      </c>
      <c r="CW1515" s="1">
        <v>1497</v>
      </c>
      <c r="CX1515" s="1">
        <f t="shared" si="1141"/>
        <v>1</v>
      </c>
      <c r="CY1515" s="1" t="s">
        <v>37</v>
      </c>
      <c r="CZ1515" s="1">
        <v>1</v>
      </c>
      <c r="DB1515" s="1">
        <f t="shared" si="1157"/>
        <v>7</v>
      </c>
      <c r="DC1515" s="1" t="s">
        <v>43</v>
      </c>
      <c r="DD1515" s="1">
        <f t="shared" si="1142"/>
        <v>7</v>
      </c>
      <c r="DL1515" s="1">
        <v>1497</v>
      </c>
      <c r="DM1515" s="1">
        <f t="shared" si="1143"/>
        <v>4</v>
      </c>
      <c r="DN1515" s="1">
        <f t="shared" si="1144"/>
        <v>0</v>
      </c>
      <c r="DO1515" s="1" t="s">
        <v>37</v>
      </c>
      <c r="DP1515" s="1">
        <v>0</v>
      </c>
    </row>
    <row r="1516" spans="1:120" ht="15">
      <c r="A1516">
        <v>1498</v>
      </c>
      <c r="B1516">
        <v>1</v>
      </c>
      <c r="C1516" s="25">
        <v>19700</v>
      </c>
      <c r="D1516">
        <v>2</v>
      </c>
      <c r="E1516">
        <v>7</v>
      </c>
      <c r="F1516" t="s">
        <v>35</v>
      </c>
      <c r="G1516">
        <v>3</v>
      </c>
      <c r="H1516"/>
      <c r="I1516"/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1</v>
      </c>
      <c r="S1516" s="1">
        <v>0</v>
      </c>
      <c r="T1516" s="1"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>
        <f t="shared" si="1116"/>
        <v>0</v>
      </c>
      <c r="AH1516" s="1">
        <f t="shared" si="1117"/>
        <v>0</v>
      </c>
      <c r="AI1516" s="1">
        <f t="shared" si="1118"/>
        <v>0</v>
      </c>
      <c r="AJ1516" s="1">
        <f t="shared" si="1119"/>
        <v>0</v>
      </c>
      <c r="AK1516" s="1">
        <f t="shared" si="1120"/>
        <v>0</v>
      </c>
      <c r="AL1516" s="1">
        <f t="shared" si="1121"/>
        <v>0</v>
      </c>
      <c r="AM1516" s="1">
        <f t="shared" si="1122"/>
        <v>0</v>
      </c>
      <c r="AN1516" s="1">
        <f t="shared" si="1122"/>
        <v>0</v>
      </c>
      <c r="AO1516" s="1">
        <f t="shared" si="1123"/>
        <v>40</v>
      </c>
      <c r="AP1516" s="1">
        <f t="shared" si="1124"/>
        <v>0</v>
      </c>
      <c r="AQ1516" s="1">
        <f t="shared" si="1125"/>
        <v>0</v>
      </c>
      <c r="AR1516" s="1">
        <f t="shared" si="1126"/>
        <v>0</v>
      </c>
      <c r="AS1516" s="1">
        <f t="shared" si="1127"/>
        <v>0</v>
      </c>
      <c r="AT1516" s="1">
        <f t="shared" si="1128"/>
        <v>0</v>
      </c>
      <c r="AU1516" s="1">
        <f t="shared" si="1129"/>
        <v>0</v>
      </c>
      <c r="AV1516" s="1">
        <f t="shared" si="1130"/>
        <v>0</v>
      </c>
      <c r="AW1516" s="1">
        <f t="shared" si="1131"/>
        <v>0</v>
      </c>
      <c r="AX1516" s="1">
        <f t="shared" si="1132"/>
        <v>0</v>
      </c>
      <c r="AY1516" s="1">
        <f t="shared" si="1133"/>
        <v>0</v>
      </c>
      <c r="AZ1516" s="1">
        <f t="shared" si="1134"/>
        <v>0</v>
      </c>
      <c r="BA1516" s="1">
        <f t="shared" si="1135"/>
        <v>0</v>
      </c>
      <c r="BB1516" s="1">
        <f t="shared" si="1136"/>
        <v>0</v>
      </c>
      <c r="BC1516" s="1">
        <f t="shared" si="1137"/>
        <v>0</v>
      </c>
      <c r="BD1516" s="1">
        <f t="shared" si="1138"/>
        <v>40</v>
      </c>
      <c r="BE1516" s="1" t="str">
        <f t="shared" si="1145"/>
        <v>Barge B</v>
      </c>
      <c r="BF1516" s="1">
        <f t="shared" si="1146"/>
        <v>4</v>
      </c>
      <c r="BG1516" s="3">
        <v>1498</v>
      </c>
      <c r="BH1516" s="1">
        <f t="shared" si="1158"/>
        <v>0</v>
      </c>
      <c r="BI1516" s="1">
        <f t="shared" si="1139"/>
        <v>0</v>
      </c>
      <c r="BJ1516" s="3">
        <v>1498</v>
      </c>
      <c r="BK1516" s="1">
        <f t="shared" si="1140"/>
        <v>5</v>
      </c>
      <c r="BL1516" s="1">
        <f t="shared" si="1147"/>
        <v>0</v>
      </c>
      <c r="BM1516" s="1">
        <f t="shared" si="1148"/>
        <v>0</v>
      </c>
      <c r="BN1516" s="1">
        <f t="shared" si="1149"/>
        <v>0</v>
      </c>
      <c r="BO1516" s="1">
        <f t="shared" si="1150"/>
        <v>0</v>
      </c>
      <c r="BP1516" s="1">
        <f t="shared" si="1151"/>
        <v>1</v>
      </c>
      <c r="BQ1516" s="1">
        <f t="shared" si="1152"/>
        <v>2</v>
      </c>
      <c r="BR1516" s="1">
        <f t="shared" si="1153"/>
        <v>3</v>
      </c>
      <c r="BS1516" s="1">
        <f t="shared" si="1154"/>
        <v>4</v>
      </c>
      <c r="BT1516" s="1">
        <f t="shared" si="1155"/>
        <v>5</v>
      </c>
      <c r="BU1516" s="1">
        <f t="shared" si="1156"/>
        <v>6</v>
      </c>
      <c r="BW1516" s="1">
        <f t="shared" si="1115"/>
        <v>0</v>
      </c>
      <c r="BX1516" s="1">
        <f t="shared" si="1115"/>
        <v>0</v>
      </c>
      <c r="BY1516" s="1">
        <f t="shared" si="1115"/>
        <v>0</v>
      </c>
      <c r="BZ1516" s="1">
        <f t="shared" si="1114"/>
        <v>0</v>
      </c>
      <c r="CA1516" s="1">
        <f t="shared" si="1114"/>
        <v>50</v>
      </c>
      <c r="CB1516" s="1">
        <f t="shared" si="1114"/>
        <v>100</v>
      </c>
      <c r="CC1516" s="1">
        <f t="shared" si="1114"/>
        <v>150</v>
      </c>
      <c r="CD1516" s="1">
        <f t="shared" si="1114"/>
        <v>200</v>
      </c>
      <c r="CE1516" s="1">
        <f t="shared" si="1114"/>
        <v>250</v>
      </c>
      <c r="CF1516" s="1">
        <f t="shared" si="1114"/>
        <v>300</v>
      </c>
      <c r="CW1516" s="1">
        <v>1498</v>
      </c>
      <c r="CX1516" s="1">
        <f t="shared" si="1141"/>
        <v>1</v>
      </c>
      <c r="CY1516" s="1" t="s">
        <v>37</v>
      </c>
      <c r="CZ1516" s="1">
        <v>1</v>
      </c>
      <c r="DB1516" s="1">
        <f t="shared" si="1157"/>
        <v>5</v>
      </c>
      <c r="DC1516" s="1" t="s">
        <v>43</v>
      </c>
      <c r="DD1516" s="1">
        <f t="shared" si="1142"/>
        <v>7</v>
      </c>
      <c r="DL1516" s="1">
        <v>1498</v>
      </c>
      <c r="DM1516" s="1">
        <f t="shared" si="1143"/>
        <v>3</v>
      </c>
      <c r="DN1516" s="1">
        <f t="shared" si="1144"/>
        <v>0</v>
      </c>
      <c r="DO1516" s="1" t="s">
        <v>37</v>
      </c>
      <c r="DP1516" s="1">
        <v>0</v>
      </c>
    </row>
    <row r="1517" spans="1:120" ht="15">
      <c r="A1517">
        <v>1499</v>
      </c>
      <c r="B1517">
        <v>1</v>
      </c>
      <c r="C1517" s="25">
        <v>19720</v>
      </c>
      <c r="D1517">
        <v>5</v>
      </c>
      <c r="E1517">
        <v>10</v>
      </c>
      <c r="F1517" t="s">
        <v>74</v>
      </c>
      <c r="G1517">
        <v>4</v>
      </c>
      <c r="H1517"/>
      <c r="I1517"/>
      <c r="J1517" s="1">
        <v>0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1</v>
      </c>
      <c r="AD1517" s="1">
        <v>0</v>
      </c>
      <c r="AE1517" s="1">
        <v>0</v>
      </c>
      <c r="AF1517" s="1">
        <v>0</v>
      </c>
      <c r="AG1517" s="1">
        <f t="shared" si="1116"/>
        <v>0</v>
      </c>
      <c r="AH1517" s="1">
        <f t="shared" si="1117"/>
        <v>0</v>
      </c>
      <c r="AI1517" s="1">
        <f t="shared" si="1118"/>
        <v>0</v>
      </c>
      <c r="AJ1517" s="1">
        <f t="shared" si="1119"/>
        <v>0</v>
      </c>
      <c r="AK1517" s="1">
        <f t="shared" si="1120"/>
        <v>0</v>
      </c>
      <c r="AL1517" s="1">
        <f t="shared" si="1121"/>
        <v>0</v>
      </c>
      <c r="AM1517" s="1">
        <f t="shared" si="1122"/>
        <v>0</v>
      </c>
      <c r="AN1517" s="1">
        <f t="shared" si="1122"/>
        <v>0</v>
      </c>
      <c r="AO1517" s="1">
        <f t="shared" si="1123"/>
        <v>0</v>
      </c>
      <c r="AP1517" s="1">
        <f t="shared" si="1124"/>
        <v>0</v>
      </c>
      <c r="AQ1517" s="1">
        <f t="shared" si="1125"/>
        <v>0</v>
      </c>
      <c r="AR1517" s="1">
        <f t="shared" si="1126"/>
        <v>0</v>
      </c>
      <c r="AS1517" s="1">
        <f t="shared" si="1127"/>
        <v>0</v>
      </c>
      <c r="AT1517" s="1">
        <f t="shared" si="1128"/>
        <v>0</v>
      </c>
      <c r="AU1517" s="1">
        <f t="shared" si="1129"/>
        <v>0</v>
      </c>
      <c r="AV1517" s="1">
        <f t="shared" si="1130"/>
        <v>0</v>
      </c>
      <c r="AW1517" s="1">
        <f t="shared" si="1131"/>
        <v>0</v>
      </c>
      <c r="AX1517" s="1">
        <f t="shared" si="1132"/>
        <v>0</v>
      </c>
      <c r="AY1517" s="1">
        <f t="shared" si="1133"/>
        <v>0</v>
      </c>
      <c r="AZ1517" s="1">
        <f t="shared" si="1134"/>
        <v>40</v>
      </c>
      <c r="BA1517" s="1">
        <f t="shared" si="1135"/>
        <v>0</v>
      </c>
      <c r="BB1517" s="1">
        <f t="shared" si="1136"/>
        <v>0</v>
      </c>
      <c r="BC1517" s="1">
        <f t="shared" si="1137"/>
        <v>0</v>
      </c>
      <c r="BD1517" s="1">
        <f t="shared" si="1138"/>
        <v>40</v>
      </c>
      <c r="BE1517" s="1" t="str">
        <f t="shared" si="1145"/>
        <v>Barge D</v>
      </c>
      <c r="BF1517" s="1">
        <f t="shared" si="1146"/>
        <v>8</v>
      </c>
      <c r="BG1517" s="3">
        <v>1499</v>
      </c>
      <c r="BH1517" s="1">
        <f t="shared" si="1158"/>
        <v>0</v>
      </c>
      <c r="BI1517" s="1">
        <f t="shared" si="1139"/>
        <v>0</v>
      </c>
      <c r="BJ1517" s="3">
        <v>1499</v>
      </c>
      <c r="BK1517" s="1">
        <f t="shared" si="1140"/>
        <v>9</v>
      </c>
      <c r="BL1517" s="1">
        <f t="shared" si="1147"/>
        <v>0</v>
      </c>
      <c r="BM1517" s="1">
        <f t="shared" si="1148"/>
        <v>0</v>
      </c>
      <c r="BN1517" s="1">
        <f t="shared" si="1149"/>
        <v>0</v>
      </c>
      <c r="BO1517" s="1">
        <f t="shared" si="1150"/>
        <v>0</v>
      </c>
      <c r="BP1517" s="1">
        <f t="shared" si="1151"/>
        <v>0</v>
      </c>
      <c r="BQ1517" s="1">
        <f t="shared" si="1152"/>
        <v>0</v>
      </c>
      <c r="BR1517" s="1">
        <f t="shared" si="1153"/>
        <v>0</v>
      </c>
      <c r="BS1517" s="1">
        <f t="shared" si="1154"/>
        <v>0</v>
      </c>
      <c r="BT1517" s="1">
        <f t="shared" si="1155"/>
        <v>1</v>
      </c>
      <c r="BU1517" s="1">
        <f t="shared" si="1156"/>
        <v>2</v>
      </c>
      <c r="BW1517" s="1">
        <f t="shared" si="1115"/>
        <v>0</v>
      </c>
      <c r="BX1517" s="1">
        <f t="shared" si="1115"/>
        <v>0</v>
      </c>
      <c r="BY1517" s="1">
        <f t="shared" si="1115"/>
        <v>0</v>
      </c>
      <c r="BZ1517" s="1">
        <f t="shared" si="1114"/>
        <v>0</v>
      </c>
      <c r="CA1517" s="1">
        <f t="shared" si="1114"/>
        <v>0</v>
      </c>
      <c r="CB1517" s="1">
        <f t="shared" si="1114"/>
        <v>0</v>
      </c>
      <c r="CC1517" s="1">
        <f t="shared" si="1114"/>
        <v>0</v>
      </c>
      <c r="CD1517" s="1">
        <f t="shared" si="1114"/>
        <v>0</v>
      </c>
      <c r="CE1517" s="1">
        <f t="shared" si="1114"/>
        <v>50</v>
      </c>
      <c r="CF1517" s="1">
        <f t="shared" si="1114"/>
        <v>100</v>
      </c>
      <c r="CW1517" s="1">
        <v>1499</v>
      </c>
      <c r="CX1517" s="1">
        <f t="shared" si="1141"/>
        <v>1</v>
      </c>
      <c r="CY1517" s="1" t="s">
        <v>37</v>
      </c>
      <c r="CZ1517" s="1">
        <v>1</v>
      </c>
      <c r="DB1517" s="1">
        <f t="shared" si="1157"/>
        <v>9</v>
      </c>
      <c r="DC1517" s="1" t="s">
        <v>43</v>
      </c>
      <c r="DD1517" s="1">
        <f t="shared" si="1142"/>
        <v>10</v>
      </c>
      <c r="DL1517" s="1">
        <v>1499</v>
      </c>
      <c r="DM1517" s="1">
        <f t="shared" si="1143"/>
        <v>6</v>
      </c>
      <c r="DN1517" s="1">
        <f t="shared" si="1144"/>
        <v>0</v>
      </c>
      <c r="DO1517" s="1" t="s">
        <v>37</v>
      </c>
      <c r="DP1517" s="1">
        <v>0</v>
      </c>
    </row>
    <row r="1518" spans="1:120" ht="15">
      <c r="A1518">
        <v>1500</v>
      </c>
      <c r="B1518">
        <v>1</v>
      </c>
      <c r="C1518" s="25">
        <v>19380</v>
      </c>
      <c r="D1518">
        <v>1</v>
      </c>
      <c r="E1518">
        <v>6</v>
      </c>
      <c r="F1518" t="s">
        <v>35</v>
      </c>
      <c r="G1518">
        <v>3</v>
      </c>
      <c r="H1518"/>
      <c r="I1518"/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>
        <f t="shared" si="1116"/>
        <v>0</v>
      </c>
      <c r="AH1518" s="1">
        <f t="shared" si="1117"/>
        <v>0</v>
      </c>
      <c r="AI1518" s="1">
        <f t="shared" si="1118"/>
        <v>0</v>
      </c>
      <c r="AJ1518" s="1">
        <f t="shared" si="1119"/>
        <v>0</v>
      </c>
      <c r="AK1518" s="1">
        <f t="shared" si="1120"/>
        <v>0</v>
      </c>
      <c r="AL1518" s="1">
        <f t="shared" si="1121"/>
        <v>40</v>
      </c>
      <c r="AM1518" s="1">
        <f t="shared" si="1122"/>
        <v>0</v>
      </c>
      <c r="AN1518" s="1">
        <f t="shared" si="1122"/>
        <v>0</v>
      </c>
      <c r="AO1518" s="1">
        <f t="shared" si="1123"/>
        <v>0</v>
      </c>
      <c r="AP1518" s="1">
        <f t="shared" si="1124"/>
        <v>0</v>
      </c>
      <c r="AQ1518" s="1">
        <f t="shared" si="1125"/>
        <v>0</v>
      </c>
      <c r="AR1518" s="1">
        <f t="shared" si="1126"/>
        <v>0</v>
      </c>
      <c r="AS1518" s="1">
        <f t="shared" si="1127"/>
        <v>0</v>
      </c>
      <c r="AT1518" s="1">
        <f t="shared" si="1128"/>
        <v>0</v>
      </c>
      <c r="AU1518" s="1">
        <f t="shared" si="1129"/>
        <v>0</v>
      </c>
      <c r="AV1518" s="1">
        <f t="shared" si="1130"/>
        <v>0</v>
      </c>
      <c r="AW1518" s="1">
        <f t="shared" si="1131"/>
        <v>0</v>
      </c>
      <c r="AX1518" s="1">
        <f t="shared" si="1132"/>
        <v>0</v>
      </c>
      <c r="AY1518" s="1">
        <f t="shared" si="1133"/>
        <v>0</v>
      </c>
      <c r="AZ1518" s="1">
        <f t="shared" si="1134"/>
        <v>0</v>
      </c>
      <c r="BA1518" s="1">
        <f t="shared" si="1135"/>
        <v>0</v>
      </c>
      <c r="BB1518" s="1">
        <f t="shared" si="1136"/>
        <v>0</v>
      </c>
      <c r="BC1518" s="1">
        <f t="shared" si="1137"/>
        <v>0</v>
      </c>
      <c r="BD1518" s="1">
        <f t="shared" si="1138"/>
        <v>40</v>
      </c>
      <c r="BE1518" s="1" t="str">
        <f t="shared" si="1145"/>
        <v>Barge C</v>
      </c>
      <c r="BF1518" s="1">
        <f t="shared" si="1146"/>
        <v>2</v>
      </c>
      <c r="BG1518" s="3">
        <v>1500</v>
      </c>
      <c r="BH1518" s="1">
        <f t="shared" si="1158"/>
        <v>0</v>
      </c>
      <c r="BI1518" s="1">
        <f t="shared" si="1139"/>
        <v>0</v>
      </c>
      <c r="BJ1518" s="3">
        <v>1500</v>
      </c>
      <c r="BK1518" s="1">
        <f t="shared" si="1140"/>
        <v>4</v>
      </c>
      <c r="BL1518" s="1">
        <f t="shared" si="1147"/>
        <v>0</v>
      </c>
      <c r="BM1518" s="1">
        <f t="shared" si="1148"/>
        <v>0</v>
      </c>
      <c r="BN1518" s="1">
        <f t="shared" si="1149"/>
        <v>0</v>
      </c>
      <c r="BO1518" s="1">
        <f t="shared" si="1150"/>
        <v>1</v>
      </c>
      <c r="BP1518" s="1">
        <f t="shared" si="1151"/>
        <v>2</v>
      </c>
      <c r="BQ1518" s="1">
        <f t="shared" si="1152"/>
        <v>3</v>
      </c>
      <c r="BR1518" s="1">
        <f t="shared" si="1153"/>
        <v>4</v>
      </c>
      <c r="BS1518" s="1">
        <f t="shared" si="1154"/>
        <v>5</v>
      </c>
      <c r="BT1518" s="1">
        <f t="shared" si="1155"/>
        <v>6</v>
      </c>
      <c r="BU1518" s="1">
        <f t="shared" si="1156"/>
        <v>7</v>
      </c>
      <c r="BW1518" s="1">
        <f t="shared" si="1115"/>
        <v>0</v>
      </c>
      <c r="BX1518" s="1">
        <f t="shared" si="1115"/>
        <v>0</v>
      </c>
      <c r="BY1518" s="1">
        <f t="shared" si="1115"/>
        <v>0</v>
      </c>
      <c r="BZ1518" s="1">
        <f t="shared" si="1114"/>
        <v>50</v>
      </c>
      <c r="CA1518" s="1">
        <f t="shared" si="1114"/>
        <v>100</v>
      </c>
      <c r="CB1518" s="1">
        <f t="shared" si="1114"/>
        <v>150</v>
      </c>
      <c r="CC1518" s="1">
        <f t="shared" si="1114"/>
        <v>200</v>
      </c>
      <c r="CD1518" s="1">
        <f t="shared" si="1114"/>
        <v>250</v>
      </c>
      <c r="CE1518" s="1">
        <f t="shared" si="1114"/>
        <v>300</v>
      </c>
      <c r="CF1518" s="1">
        <f t="shared" si="1114"/>
        <v>350</v>
      </c>
      <c r="CW1518" s="1">
        <v>1500</v>
      </c>
      <c r="CX1518" s="1">
        <f t="shared" si="1141"/>
        <v>1</v>
      </c>
      <c r="CY1518" s="1" t="s">
        <v>37</v>
      </c>
      <c r="CZ1518" s="1">
        <v>1</v>
      </c>
      <c r="DB1518" s="1">
        <f t="shared" si="1157"/>
        <v>3</v>
      </c>
      <c r="DC1518" s="1" t="s">
        <v>43</v>
      </c>
      <c r="DD1518" s="1">
        <f t="shared" si="1142"/>
        <v>6</v>
      </c>
      <c r="DL1518" s="1">
        <v>1500</v>
      </c>
      <c r="DM1518" s="1">
        <f t="shared" si="1143"/>
        <v>2</v>
      </c>
      <c r="DN1518" s="1">
        <f t="shared" si="1144"/>
        <v>0</v>
      </c>
      <c r="DO1518" s="1" t="s">
        <v>37</v>
      </c>
      <c r="DP1518" s="1">
        <v>0</v>
      </c>
    </row>
    <row r="1519" spans="1:120" ht="15">
      <c r="A1519">
        <v>1501</v>
      </c>
      <c r="B1519">
        <v>1</v>
      </c>
      <c r="C1519" s="25">
        <v>19520</v>
      </c>
      <c r="D1519">
        <v>1</v>
      </c>
      <c r="E1519">
        <v>6</v>
      </c>
      <c r="F1519" t="s">
        <v>73</v>
      </c>
      <c r="G1519">
        <v>4</v>
      </c>
      <c r="H1519"/>
      <c r="I1519"/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>
        <f t="shared" si="1116"/>
        <v>0</v>
      </c>
      <c r="AH1519" s="1">
        <f t="shared" si="1117"/>
        <v>0</v>
      </c>
      <c r="AI1519" s="1">
        <f t="shared" si="1118"/>
        <v>0</v>
      </c>
      <c r="AJ1519" s="1">
        <f t="shared" si="1119"/>
        <v>0</v>
      </c>
      <c r="AK1519" s="1">
        <f t="shared" si="1120"/>
        <v>40</v>
      </c>
      <c r="AL1519" s="1">
        <f t="shared" si="1121"/>
        <v>0</v>
      </c>
      <c r="AM1519" s="1">
        <f t="shared" si="1122"/>
        <v>0</v>
      </c>
      <c r="AN1519" s="1">
        <f t="shared" si="1122"/>
        <v>0</v>
      </c>
      <c r="AO1519" s="1">
        <f t="shared" si="1123"/>
        <v>0</v>
      </c>
      <c r="AP1519" s="1">
        <f t="shared" si="1124"/>
        <v>0</v>
      </c>
      <c r="AQ1519" s="1">
        <f t="shared" si="1125"/>
        <v>0</v>
      </c>
      <c r="AR1519" s="1">
        <f t="shared" si="1126"/>
        <v>0</v>
      </c>
      <c r="AS1519" s="1">
        <f t="shared" si="1127"/>
        <v>0</v>
      </c>
      <c r="AT1519" s="1">
        <f t="shared" si="1128"/>
        <v>0</v>
      </c>
      <c r="AU1519" s="1">
        <f t="shared" si="1129"/>
        <v>0</v>
      </c>
      <c r="AV1519" s="1">
        <f t="shared" si="1130"/>
        <v>0</v>
      </c>
      <c r="AW1519" s="1">
        <f t="shared" si="1131"/>
        <v>0</v>
      </c>
      <c r="AX1519" s="1">
        <f t="shared" si="1132"/>
        <v>0</v>
      </c>
      <c r="AY1519" s="1">
        <f t="shared" si="1133"/>
        <v>0</v>
      </c>
      <c r="AZ1519" s="1">
        <f t="shared" si="1134"/>
        <v>0</v>
      </c>
      <c r="BA1519" s="1">
        <f t="shared" si="1135"/>
        <v>0</v>
      </c>
      <c r="BB1519" s="1">
        <f t="shared" si="1136"/>
        <v>0</v>
      </c>
      <c r="BC1519" s="1">
        <f t="shared" si="1137"/>
        <v>0</v>
      </c>
      <c r="BD1519" s="1">
        <f t="shared" si="1138"/>
        <v>40</v>
      </c>
      <c r="BE1519" s="1" t="str">
        <f t="shared" si="1145"/>
        <v>Barge A</v>
      </c>
      <c r="BF1519" s="1">
        <f t="shared" si="1146"/>
        <v>2</v>
      </c>
      <c r="BG1519" s="3">
        <v>1501</v>
      </c>
      <c r="BH1519" s="1">
        <f t="shared" si="1158"/>
        <v>0</v>
      </c>
      <c r="BI1519" s="1">
        <f t="shared" si="1139"/>
        <v>0</v>
      </c>
      <c r="BJ1519" s="3">
        <v>1501</v>
      </c>
      <c r="BK1519" s="1">
        <f t="shared" si="1140"/>
        <v>5</v>
      </c>
      <c r="BL1519" s="1">
        <f t="shared" si="1147"/>
        <v>0</v>
      </c>
      <c r="BM1519" s="1">
        <f t="shared" si="1148"/>
        <v>0</v>
      </c>
      <c r="BN1519" s="1">
        <f t="shared" si="1149"/>
        <v>0</v>
      </c>
      <c r="BO1519" s="1">
        <f t="shared" si="1150"/>
        <v>0</v>
      </c>
      <c r="BP1519" s="1">
        <f t="shared" si="1151"/>
        <v>1</v>
      </c>
      <c r="BQ1519" s="1">
        <f t="shared" si="1152"/>
        <v>2</v>
      </c>
      <c r="BR1519" s="1">
        <f t="shared" si="1153"/>
        <v>3</v>
      </c>
      <c r="BS1519" s="1">
        <f t="shared" si="1154"/>
        <v>4</v>
      </c>
      <c r="BT1519" s="1">
        <f t="shared" si="1155"/>
        <v>5</v>
      </c>
      <c r="BU1519" s="1">
        <f t="shared" si="1156"/>
        <v>6</v>
      </c>
      <c r="BW1519" s="1">
        <f t="shared" si="1115"/>
        <v>0</v>
      </c>
      <c r="BX1519" s="1">
        <f t="shared" si="1115"/>
        <v>0</v>
      </c>
      <c r="BY1519" s="1">
        <f t="shared" si="1115"/>
        <v>0</v>
      </c>
      <c r="BZ1519" s="1">
        <f t="shared" si="1114"/>
        <v>0</v>
      </c>
      <c r="CA1519" s="1">
        <f t="shared" si="1114"/>
        <v>50</v>
      </c>
      <c r="CB1519" s="1">
        <f t="shared" si="1114"/>
        <v>100</v>
      </c>
      <c r="CC1519" s="1">
        <f t="shared" si="1114"/>
        <v>150</v>
      </c>
      <c r="CD1519" s="1">
        <f t="shared" si="1114"/>
        <v>200</v>
      </c>
      <c r="CE1519" s="1">
        <f t="shared" si="1114"/>
        <v>250</v>
      </c>
      <c r="CF1519" s="1">
        <f t="shared" si="1114"/>
        <v>300</v>
      </c>
      <c r="CW1519" s="1">
        <v>1501</v>
      </c>
      <c r="CX1519" s="1">
        <f t="shared" si="1141"/>
        <v>1</v>
      </c>
      <c r="CY1519" s="1" t="s">
        <v>37</v>
      </c>
      <c r="CZ1519" s="1">
        <v>1</v>
      </c>
      <c r="DB1519" s="1">
        <f t="shared" si="1157"/>
        <v>3</v>
      </c>
      <c r="DC1519" s="1" t="s">
        <v>43</v>
      </c>
      <c r="DD1519" s="1">
        <f t="shared" si="1142"/>
        <v>6</v>
      </c>
      <c r="DL1519" s="1">
        <v>1501</v>
      </c>
      <c r="DM1519" s="1">
        <f t="shared" si="1143"/>
        <v>2</v>
      </c>
      <c r="DN1519" s="1">
        <f t="shared" si="1144"/>
        <v>0</v>
      </c>
      <c r="DO1519" s="1" t="s">
        <v>37</v>
      </c>
      <c r="DP1519" s="1">
        <v>0</v>
      </c>
    </row>
    <row r="1520" spans="1:120" ht="15">
      <c r="A1520">
        <v>1502</v>
      </c>
      <c r="B1520">
        <v>1</v>
      </c>
      <c r="C1520" s="25">
        <v>19280</v>
      </c>
      <c r="D1520">
        <v>1</v>
      </c>
      <c r="E1520">
        <v>4</v>
      </c>
      <c r="F1520" t="s">
        <v>35</v>
      </c>
      <c r="G1520">
        <v>5</v>
      </c>
      <c r="H1520"/>
      <c r="I1520"/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>
        <f t="shared" si="1116"/>
        <v>0</v>
      </c>
      <c r="AH1520" s="1">
        <f t="shared" si="1117"/>
        <v>0</v>
      </c>
      <c r="AI1520" s="1">
        <f t="shared" si="1118"/>
        <v>0</v>
      </c>
      <c r="AJ1520" s="1">
        <f t="shared" si="1119"/>
        <v>0</v>
      </c>
      <c r="AK1520" s="1">
        <f t="shared" si="1120"/>
        <v>40</v>
      </c>
      <c r="AL1520" s="1">
        <f t="shared" si="1121"/>
        <v>0</v>
      </c>
      <c r="AM1520" s="1">
        <f t="shared" si="1122"/>
        <v>0</v>
      </c>
      <c r="AN1520" s="1">
        <f t="shared" si="1122"/>
        <v>0</v>
      </c>
      <c r="AO1520" s="1">
        <f t="shared" si="1123"/>
        <v>0</v>
      </c>
      <c r="AP1520" s="1">
        <f t="shared" si="1124"/>
        <v>0</v>
      </c>
      <c r="AQ1520" s="1">
        <f t="shared" si="1125"/>
        <v>0</v>
      </c>
      <c r="AR1520" s="1">
        <f t="shared" si="1126"/>
        <v>0</v>
      </c>
      <c r="AS1520" s="1">
        <f t="shared" si="1127"/>
        <v>0</v>
      </c>
      <c r="AT1520" s="1">
        <f t="shared" si="1128"/>
        <v>0</v>
      </c>
      <c r="AU1520" s="1">
        <f t="shared" si="1129"/>
        <v>0</v>
      </c>
      <c r="AV1520" s="1">
        <f t="shared" si="1130"/>
        <v>0</v>
      </c>
      <c r="AW1520" s="1">
        <f t="shared" si="1131"/>
        <v>0</v>
      </c>
      <c r="AX1520" s="1">
        <f t="shared" si="1132"/>
        <v>0</v>
      </c>
      <c r="AY1520" s="1">
        <f t="shared" si="1133"/>
        <v>0</v>
      </c>
      <c r="AZ1520" s="1">
        <f t="shared" si="1134"/>
        <v>0</v>
      </c>
      <c r="BA1520" s="1">
        <f t="shared" si="1135"/>
        <v>0</v>
      </c>
      <c r="BB1520" s="1">
        <f t="shared" si="1136"/>
        <v>0</v>
      </c>
      <c r="BC1520" s="1">
        <f t="shared" si="1137"/>
        <v>0</v>
      </c>
      <c r="BD1520" s="1">
        <f t="shared" si="1138"/>
        <v>40</v>
      </c>
      <c r="BE1520" s="1" t="str">
        <f t="shared" si="1145"/>
        <v>Barge A</v>
      </c>
      <c r="BF1520" s="1">
        <f t="shared" si="1146"/>
        <v>2</v>
      </c>
      <c r="BG1520" s="3">
        <v>1502</v>
      </c>
      <c r="BH1520" s="1">
        <f t="shared" si="1158"/>
        <v>0</v>
      </c>
      <c r="BI1520" s="1">
        <f t="shared" si="1139"/>
        <v>0</v>
      </c>
      <c r="BJ1520" s="3">
        <v>1502</v>
      </c>
      <c r="BK1520" s="1">
        <f t="shared" si="1140"/>
        <v>6</v>
      </c>
      <c r="BL1520" s="1">
        <f t="shared" si="1147"/>
        <v>0</v>
      </c>
      <c r="BM1520" s="1">
        <f t="shared" si="1148"/>
        <v>0</v>
      </c>
      <c r="BN1520" s="1">
        <f t="shared" si="1149"/>
        <v>0</v>
      </c>
      <c r="BO1520" s="1">
        <f t="shared" si="1150"/>
        <v>0</v>
      </c>
      <c r="BP1520" s="1">
        <f t="shared" si="1151"/>
        <v>0</v>
      </c>
      <c r="BQ1520" s="1">
        <f t="shared" si="1152"/>
        <v>1</v>
      </c>
      <c r="BR1520" s="1">
        <f t="shared" si="1153"/>
        <v>2</v>
      </c>
      <c r="BS1520" s="1">
        <f t="shared" si="1154"/>
        <v>3</v>
      </c>
      <c r="BT1520" s="1">
        <f t="shared" si="1155"/>
        <v>4</v>
      </c>
      <c r="BU1520" s="1">
        <f t="shared" si="1156"/>
        <v>5</v>
      </c>
      <c r="BW1520" s="1">
        <f t="shared" si="1115"/>
        <v>0</v>
      </c>
      <c r="BX1520" s="1">
        <f t="shared" si="1115"/>
        <v>0</v>
      </c>
      <c r="BY1520" s="1">
        <f t="shared" si="1115"/>
        <v>0</v>
      </c>
      <c r="BZ1520" s="1">
        <f t="shared" si="1114"/>
        <v>0</v>
      </c>
      <c r="CA1520" s="1">
        <f t="shared" si="1114"/>
        <v>0</v>
      </c>
      <c r="CB1520" s="1">
        <f t="shared" si="1114"/>
        <v>50</v>
      </c>
      <c r="CC1520" s="1">
        <f t="shared" si="1114"/>
        <v>100</v>
      </c>
      <c r="CD1520" s="1">
        <f t="shared" si="1114"/>
        <v>150</v>
      </c>
      <c r="CE1520" s="1">
        <f t="shared" si="1114"/>
        <v>200</v>
      </c>
      <c r="CF1520" s="1">
        <f t="shared" si="1114"/>
        <v>250</v>
      </c>
      <c r="CW1520" s="1">
        <v>1502</v>
      </c>
      <c r="CX1520" s="1">
        <f t="shared" si="1141"/>
        <v>1</v>
      </c>
      <c r="CY1520" s="1" t="s">
        <v>37</v>
      </c>
      <c r="CZ1520" s="1">
        <v>1</v>
      </c>
      <c r="DB1520" s="1">
        <f t="shared" si="1157"/>
        <v>3</v>
      </c>
      <c r="DC1520" s="1" t="s">
        <v>43</v>
      </c>
      <c r="DD1520" s="1">
        <f t="shared" si="1142"/>
        <v>4</v>
      </c>
      <c r="DL1520" s="1">
        <v>1502</v>
      </c>
      <c r="DM1520" s="1">
        <f t="shared" si="1143"/>
        <v>2</v>
      </c>
      <c r="DN1520" s="1">
        <f t="shared" si="1144"/>
        <v>0</v>
      </c>
      <c r="DO1520" s="1" t="s">
        <v>37</v>
      </c>
      <c r="DP1520" s="1">
        <v>0</v>
      </c>
    </row>
    <row r="1521" spans="1:120" ht="15">
      <c r="A1521">
        <v>1503</v>
      </c>
      <c r="B1521">
        <v>1</v>
      </c>
      <c r="C1521" s="25">
        <v>19120</v>
      </c>
      <c r="D1521">
        <v>4</v>
      </c>
      <c r="E1521">
        <v>9</v>
      </c>
      <c r="F1521" t="s">
        <v>73</v>
      </c>
      <c r="G1521">
        <v>3</v>
      </c>
      <c r="H1521"/>
      <c r="I1521"/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1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>
        <f t="shared" si="1116"/>
        <v>0</v>
      </c>
      <c r="AH1521" s="1">
        <f t="shared" si="1117"/>
        <v>0</v>
      </c>
      <c r="AI1521" s="1">
        <f t="shared" si="1118"/>
        <v>0</v>
      </c>
      <c r="AJ1521" s="1">
        <f t="shared" si="1119"/>
        <v>0</v>
      </c>
      <c r="AK1521" s="1">
        <f t="shared" si="1120"/>
        <v>0</v>
      </c>
      <c r="AL1521" s="1">
        <f t="shared" si="1121"/>
        <v>0</v>
      </c>
      <c r="AM1521" s="1">
        <f t="shared" si="1122"/>
        <v>0</v>
      </c>
      <c r="AN1521" s="1">
        <f t="shared" si="1122"/>
        <v>0</v>
      </c>
      <c r="AO1521" s="1">
        <f t="shared" si="1123"/>
        <v>0</v>
      </c>
      <c r="AP1521" s="1">
        <f t="shared" si="1124"/>
        <v>0</v>
      </c>
      <c r="AQ1521" s="1">
        <f t="shared" si="1125"/>
        <v>0</v>
      </c>
      <c r="AR1521" s="1">
        <f t="shared" si="1126"/>
        <v>0</v>
      </c>
      <c r="AS1521" s="1">
        <f t="shared" si="1127"/>
        <v>40</v>
      </c>
      <c r="AT1521" s="1">
        <f t="shared" si="1128"/>
        <v>0</v>
      </c>
      <c r="AU1521" s="1">
        <f t="shared" si="1129"/>
        <v>0</v>
      </c>
      <c r="AV1521" s="1">
        <f t="shared" si="1130"/>
        <v>0</v>
      </c>
      <c r="AW1521" s="1">
        <f t="shared" si="1131"/>
        <v>0</v>
      </c>
      <c r="AX1521" s="1">
        <f t="shared" si="1132"/>
        <v>0</v>
      </c>
      <c r="AY1521" s="1">
        <f t="shared" si="1133"/>
        <v>0</v>
      </c>
      <c r="AZ1521" s="1">
        <f t="shared" si="1134"/>
        <v>0</v>
      </c>
      <c r="BA1521" s="1">
        <f t="shared" si="1135"/>
        <v>0</v>
      </c>
      <c r="BB1521" s="1">
        <f t="shared" si="1136"/>
        <v>0</v>
      </c>
      <c r="BC1521" s="1">
        <f t="shared" si="1137"/>
        <v>0</v>
      </c>
      <c r="BD1521" s="1">
        <f t="shared" si="1138"/>
        <v>40</v>
      </c>
      <c r="BE1521" s="1" t="str">
        <f t="shared" si="1145"/>
        <v>Barge E</v>
      </c>
      <c r="BF1521" s="1">
        <f t="shared" si="1146"/>
        <v>5</v>
      </c>
      <c r="BG1521" s="3">
        <v>1503</v>
      </c>
      <c r="BH1521" s="1">
        <f t="shared" si="1158"/>
        <v>0</v>
      </c>
      <c r="BI1521" s="1">
        <f t="shared" si="1139"/>
        <v>0</v>
      </c>
      <c r="BJ1521" s="3">
        <v>1503</v>
      </c>
      <c r="BK1521" s="1">
        <f t="shared" si="1140"/>
        <v>7</v>
      </c>
      <c r="BL1521" s="1">
        <f t="shared" si="1147"/>
        <v>0</v>
      </c>
      <c r="BM1521" s="1">
        <f t="shared" si="1148"/>
        <v>0</v>
      </c>
      <c r="BN1521" s="1">
        <f t="shared" si="1149"/>
        <v>0</v>
      </c>
      <c r="BO1521" s="1">
        <f t="shared" si="1150"/>
        <v>0</v>
      </c>
      <c r="BP1521" s="1">
        <f t="shared" si="1151"/>
        <v>0</v>
      </c>
      <c r="BQ1521" s="1">
        <f t="shared" si="1152"/>
        <v>0</v>
      </c>
      <c r="BR1521" s="1">
        <f t="shared" si="1153"/>
        <v>1</v>
      </c>
      <c r="BS1521" s="1">
        <f t="shared" si="1154"/>
        <v>2</v>
      </c>
      <c r="BT1521" s="1">
        <f t="shared" si="1155"/>
        <v>3</v>
      </c>
      <c r="BU1521" s="1">
        <f t="shared" si="1156"/>
        <v>4</v>
      </c>
      <c r="BW1521" s="1">
        <f t="shared" si="1115"/>
        <v>0</v>
      </c>
      <c r="BX1521" s="1">
        <f t="shared" si="1115"/>
        <v>0</v>
      </c>
      <c r="BY1521" s="1">
        <f t="shared" si="1115"/>
        <v>0</v>
      </c>
      <c r="BZ1521" s="1">
        <f t="shared" si="1114"/>
        <v>0</v>
      </c>
      <c r="CA1521" s="1">
        <f t="shared" si="1114"/>
        <v>0</v>
      </c>
      <c r="CB1521" s="1">
        <f t="shared" si="1114"/>
        <v>0</v>
      </c>
      <c r="CC1521" s="1">
        <f t="shared" si="1114"/>
        <v>50</v>
      </c>
      <c r="CD1521" s="1">
        <f t="shared" si="1114"/>
        <v>100</v>
      </c>
      <c r="CE1521" s="1">
        <f t="shared" si="1114"/>
        <v>150</v>
      </c>
      <c r="CF1521" s="1">
        <f t="shared" si="1114"/>
        <v>200</v>
      </c>
      <c r="CW1521" s="1">
        <v>1503</v>
      </c>
      <c r="CX1521" s="1">
        <f t="shared" si="1141"/>
        <v>1</v>
      </c>
      <c r="CY1521" s="1" t="s">
        <v>37</v>
      </c>
      <c r="CZ1521" s="1">
        <v>1</v>
      </c>
      <c r="DB1521" s="1">
        <f t="shared" si="1157"/>
        <v>6</v>
      </c>
      <c r="DC1521" s="1" t="s">
        <v>43</v>
      </c>
      <c r="DD1521" s="1">
        <f t="shared" si="1142"/>
        <v>9</v>
      </c>
      <c r="DL1521" s="1">
        <v>1503</v>
      </c>
      <c r="DM1521" s="1">
        <f t="shared" si="1143"/>
        <v>5</v>
      </c>
      <c r="DN1521" s="1">
        <f t="shared" si="1144"/>
        <v>0</v>
      </c>
      <c r="DO1521" s="1" t="s">
        <v>37</v>
      </c>
      <c r="DP1521" s="1">
        <v>0</v>
      </c>
    </row>
    <row r="1522" spans="1:120" ht="15">
      <c r="A1522">
        <v>1504</v>
      </c>
      <c r="B1522">
        <v>1</v>
      </c>
      <c r="C1522" s="25">
        <v>19580</v>
      </c>
      <c r="D1522">
        <v>1</v>
      </c>
      <c r="E1522">
        <v>4</v>
      </c>
      <c r="F1522" t="s">
        <v>32</v>
      </c>
      <c r="G1522">
        <v>3</v>
      </c>
      <c r="H1522"/>
      <c r="I1522"/>
      <c r="J1522" s="1">
        <v>0</v>
      </c>
      <c r="K1522" s="1">
        <v>0</v>
      </c>
      <c r="L1522" s="1">
        <v>0</v>
      </c>
      <c r="M1522" s="1">
        <v>0</v>
      </c>
      <c r="N1522" s="1">
        <v>1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>
        <f t="shared" si="1116"/>
        <v>0</v>
      </c>
      <c r="AH1522" s="1">
        <f t="shared" si="1117"/>
        <v>0</v>
      </c>
      <c r="AI1522" s="1">
        <f t="shared" si="1118"/>
        <v>0</v>
      </c>
      <c r="AJ1522" s="1">
        <f t="shared" si="1119"/>
        <v>0</v>
      </c>
      <c r="AK1522" s="1">
        <f t="shared" si="1120"/>
        <v>40</v>
      </c>
      <c r="AL1522" s="1">
        <f t="shared" si="1121"/>
        <v>0</v>
      </c>
      <c r="AM1522" s="1">
        <f t="shared" si="1122"/>
        <v>0</v>
      </c>
      <c r="AN1522" s="1">
        <f t="shared" si="1122"/>
        <v>0</v>
      </c>
      <c r="AO1522" s="1">
        <f t="shared" si="1123"/>
        <v>0</v>
      </c>
      <c r="AP1522" s="1">
        <f t="shared" si="1124"/>
        <v>0</v>
      </c>
      <c r="AQ1522" s="1">
        <f t="shared" si="1125"/>
        <v>0</v>
      </c>
      <c r="AR1522" s="1">
        <f t="shared" si="1126"/>
        <v>0</v>
      </c>
      <c r="AS1522" s="1">
        <f t="shared" si="1127"/>
        <v>0</v>
      </c>
      <c r="AT1522" s="1">
        <f t="shared" si="1128"/>
        <v>0</v>
      </c>
      <c r="AU1522" s="1">
        <f t="shared" si="1129"/>
        <v>0</v>
      </c>
      <c r="AV1522" s="1">
        <f t="shared" si="1130"/>
        <v>0</v>
      </c>
      <c r="AW1522" s="1">
        <f t="shared" si="1131"/>
        <v>0</v>
      </c>
      <c r="AX1522" s="1">
        <f t="shared" si="1132"/>
        <v>0</v>
      </c>
      <c r="AY1522" s="1">
        <f t="shared" si="1133"/>
        <v>0</v>
      </c>
      <c r="AZ1522" s="1">
        <f t="shared" si="1134"/>
        <v>0</v>
      </c>
      <c r="BA1522" s="1">
        <f t="shared" si="1135"/>
        <v>0</v>
      </c>
      <c r="BB1522" s="1">
        <f t="shared" si="1136"/>
        <v>0</v>
      </c>
      <c r="BC1522" s="1">
        <f t="shared" si="1137"/>
        <v>0</v>
      </c>
      <c r="BD1522" s="1">
        <f t="shared" si="1138"/>
        <v>40</v>
      </c>
      <c r="BE1522" s="1" t="str">
        <f t="shared" si="1145"/>
        <v>Barge A</v>
      </c>
      <c r="BF1522" s="1">
        <f t="shared" si="1146"/>
        <v>2</v>
      </c>
      <c r="BG1522" s="3">
        <v>1504</v>
      </c>
      <c r="BH1522" s="1">
        <f t="shared" si="1158"/>
        <v>0</v>
      </c>
      <c r="BI1522" s="1">
        <f t="shared" si="1139"/>
        <v>0</v>
      </c>
      <c r="BJ1522" s="3">
        <v>1504</v>
      </c>
      <c r="BK1522" s="1">
        <f t="shared" si="1140"/>
        <v>4</v>
      </c>
      <c r="BL1522" s="1">
        <f t="shared" si="1147"/>
        <v>0</v>
      </c>
      <c r="BM1522" s="1">
        <f t="shared" si="1148"/>
        <v>0</v>
      </c>
      <c r="BN1522" s="1">
        <f t="shared" si="1149"/>
        <v>0</v>
      </c>
      <c r="BO1522" s="1">
        <f t="shared" si="1150"/>
        <v>1</v>
      </c>
      <c r="BP1522" s="1">
        <f t="shared" si="1151"/>
        <v>2</v>
      </c>
      <c r="BQ1522" s="1">
        <f t="shared" si="1152"/>
        <v>3</v>
      </c>
      <c r="BR1522" s="1">
        <f t="shared" si="1153"/>
        <v>4</v>
      </c>
      <c r="BS1522" s="1">
        <f t="shared" si="1154"/>
        <v>5</v>
      </c>
      <c r="BT1522" s="1">
        <f t="shared" si="1155"/>
        <v>6</v>
      </c>
      <c r="BU1522" s="1">
        <f t="shared" si="1156"/>
        <v>7</v>
      </c>
      <c r="BW1522" s="1">
        <f t="shared" si="1115"/>
        <v>0</v>
      </c>
      <c r="BX1522" s="1">
        <f t="shared" si="1115"/>
        <v>0</v>
      </c>
      <c r="BY1522" s="1">
        <f t="shared" si="1115"/>
        <v>0</v>
      </c>
      <c r="BZ1522" s="1">
        <f t="shared" si="1114"/>
        <v>50</v>
      </c>
      <c r="CA1522" s="1">
        <f t="shared" si="1114"/>
        <v>100</v>
      </c>
      <c r="CB1522" s="1">
        <f t="shared" si="1114"/>
        <v>150</v>
      </c>
      <c r="CC1522" s="1">
        <f t="shared" si="1114"/>
        <v>200</v>
      </c>
      <c r="CD1522" s="1">
        <f t="shared" si="1114"/>
        <v>250</v>
      </c>
      <c r="CE1522" s="1">
        <f t="shared" si="1114"/>
        <v>300</v>
      </c>
      <c r="CF1522" s="1">
        <f t="shared" si="1114"/>
        <v>350</v>
      </c>
      <c r="CW1522" s="1">
        <v>1504</v>
      </c>
      <c r="CX1522" s="1">
        <f t="shared" si="1141"/>
        <v>1</v>
      </c>
      <c r="CY1522" s="1" t="s">
        <v>37</v>
      </c>
      <c r="CZ1522" s="1">
        <v>1</v>
      </c>
      <c r="DB1522" s="1">
        <f t="shared" si="1157"/>
        <v>3</v>
      </c>
      <c r="DC1522" s="1" t="s">
        <v>43</v>
      </c>
      <c r="DD1522" s="1">
        <f t="shared" si="1142"/>
        <v>4</v>
      </c>
      <c r="DL1522" s="1">
        <v>1504</v>
      </c>
      <c r="DM1522" s="1">
        <f t="shared" si="1143"/>
        <v>2</v>
      </c>
      <c r="DN1522" s="1">
        <f t="shared" si="1144"/>
        <v>0</v>
      </c>
      <c r="DO1522" s="1" t="s">
        <v>37</v>
      </c>
      <c r="DP1522" s="1">
        <v>0</v>
      </c>
    </row>
    <row r="1523" spans="1:120" ht="15">
      <c r="A1523">
        <v>1505</v>
      </c>
      <c r="B1523">
        <v>1</v>
      </c>
      <c r="C1523" s="25">
        <v>19640</v>
      </c>
      <c r="D1523">
        <v>1</v>
      </c>
      <c r="E1523">
        <v>6</v>
      </c>
      <c r="F1523" t="s">
        <v>35</v>
      </c>
      <c r="G1523">
        <v>5</v>
      </c>
      <c r="H1523"/>
      <c r="I1523"/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>
        <f t="shared" si="1116"/>
        <v>0</v>
      </c>
      <c r="AH1523" s="1">
        <f t="shared" si="1117"/>
        <v>0</v>
      </c>
      <c r="AI1523" s="1">
        <f t="shared" si="1118"/>
        <v>0</v>
      </c>
      <c r="AJ1523" s="1">
        <f t="shared" si="1119"/>
        <v>0</v>
      </c>
      <c r="AK1523" s="1">
        <f t="shared" si="1120"/>
        <v>0</v>
      </c>
      <c r="AL1523" s="1">
        <f t="shared" si="1121"/>
        <v>40</v>
      </c>
      <c r="AM1523" s="1">
        <f t="shared" si="1122"/>
        <v>0</v>
      </c>
      <c r="AN1523" s="1">
        <f t="shared" si="1122"/>
        <v>0</v>
      </c>
      <c r="AO1523" s="1">
        <f t="shared" si="1123"/>
        <v>0</v>
      </c>
      <c r="AP1523" s="1">
        <f t="shared" si="1124"/>
        <v>0</v>
      </c>
      <c r="AQ1523" s="1">
        <f t="shared" si="1125"/>
        <v>0</v>
      </c>
      <c r="AR1523" s="1">
        <f t="shared" si="1126"/>
        <v>0</v>
      </c>
      <c r="AS1523" s="1">
        <f t="shared" si="1127"/>
        <v>0</v>
      </c>
      <c r="AT1523" s="1">
        <f t="shared" si="1128"/>
        <v>0</v>
      </c>
      <c r="AU1523" s="1">
        <f t="shared" si="1129"/>
        <v>0</v>
      </c>
      <c r="AV1523" s="1">
        <f t="shared" si="1130"/>
        <v>0</v>
      </c>
      <c r="AW1523" s="1">
        <f t="shared" si="1131"/>
        <v>0</v>
      </c>
      <c r="AX1523" s="1">
        <f t="shared" si="1132"/>
        <v>0</v>
      </c>
      <c r="AY1523" s="1">
        <f t="shared" si="1133"/>
        <v>0</v>
      </c>
      <c r="AZ1523" s="1">
        <f t="shared" si="1134"/>
        <v>0</v>
      </c>
      <c r="BA1523" s="1">
        <f t="shared" si="1135"/>
        <v>0</v>
      </c>
      <c r="BB1523" s="1">
        <f t="shared" si="1136"/>
        <v>0</v>
      </c>
      <c r="BC1523" s="1">
        <f t="shared" si="1137"/>
        <v>0</v>
      </c>
      <c r="BD1523" s="1">
        <f t="shared" si="1138"/>
        <v>40</v>
      </c>
      <c r="BE1523" s="1" t="str">
        <f t="shared" si="1145"/>
        <v>Barge C</v>
      </c>
      <c r="BF1523" s="1">
        <f t="shared" si="1146"/>
        <v>2</v>
      </c>
      <c r="BG1523" s="3">
        <v>1505</v>
      </c>
      <c r="BH1523" s="1">
        <f t="shared" si="1158"/>
        <v>0</v>
      </c>
      <c r="BI1523" s="1">
        <f t="shared" si="1139"/>
        <v>0</v>
      </c>
      <c r="BJ1523" s="3">
        <v>1505</v>
      </c>
      <c r="BK1523" s="1">
        <f t="shared" si="1140"/>
        <v>6</v>
      </c>
      <c r="BL1523" s="1">
        <f t="shared" si="1147"/>
        <v>0</v>
      </c>
      <c r="BM1523" s="1">
        <f t="shared" si="1148"/>
        <v>0</v>
      </c>
      <c r="BN1523" s="1">
        <f t="shared" si="1149"/>
        <v>0</v>
      </c>
      <c r="BO1523" s="1">
        <f t="shared" si="1150"/>
        <v>0</v>
      </c>
      <c r="BP1523" s="1">
        <f t="shared" si="1151"/>
        <v>0</v>
      </c>
      <c r="BQ1523" s="1">
        <f t="shared" si="1152"/>
        <v>1</v>
      </c>
      <c r="BR1523" s="1">
        <f t="shared" si="1153"/>
        <v>2</v>
      </c>
      <c r="BS1523" s="1">
        <f t="shared" si="1154"/>
        <v>3</v>
      </c>
      <c r="BT1523" s="1">
        <f t="shared" si="1155"/>
        <v>4</v>
      </c>
      <c r="BU1523" s="1">
        <f t="shared" si="1156"/>
        <v>5</v>
      </c>
      <c r="BW1523" s="1">
        <f t="shared" si="1115"/>
        <v>0</v>
      </c>
      <c r="BX1523" s="1">
        <f t="shared" si="1115"/>
        <v>0</v>
      </c>
      <c r="BY1523" s="1">
        <f t="shared" si="1115"/>
        <v>0</v>
      </c>
      <c r="BZ1523" s="1">
        <f t="shared" si="1114"/>
        <v>0</v>
      </c>
      <c r="CA1523" s="1">
        <f t="shared" si="1114"/>
        <v>0</v>
      </c>
      <c r="CB1523" s="1">
        <f t="shared" si="1114"/>
        <v>50</v>
      </c>
      <c r="CC1523" s="1">
        <f t="shared" si="1114"/>
        <v>100</v>
      </c>
      <c r="CD1523" s="1">
        <f t="shared" si="1114"/>
        <v>150</v>
      </c>
      <c r="CE1523" s="1">
        <f t="shared" si="1114"/>
        <v>200</v>
      </c>
      <c r="CF1523" s="1">
        <f t="shared" si="1114"/>
        <v>250</v>
      </c>
      <c r="CW1523" s="1">
        <v>1505</v>
      </c>
      <c r="CX1523" s="1">
        <f t="shared" si="1141"/>
        <v>1</v>
      </c>
      <c r="CY1523" s="1" t="s">
        <v>37</v>
      </c>
      <c r="CZ1523" s="1">
        <v>1</v>
      </c>
      <c r="DB1523" s="1">
        <f t="shared" si="1157"/>
        <v>3</v>
      </c>
      <c r="DC1523" s="1" t="s">
        <v>43</v>
      </c>
      <c r="DD1523" s="1">
        <f t="shared" si="1142"/>
        <v>6</v>
      </c>
      <c r="DL1523" s="1">
        <v>1505</v>
      </c>
      <c r="DM1523" s="1">
        <f t="shared" si="1143"/>
        <v>2</v>
      </c>
      <c r="DN1523" s="1">
        <f t="shared" si="1144"/>
        <v>0</v>
      </c>
      <c r="DO1523" s="1" t="s">
        <v>37</v>
      </c>
      <c r="DP1523" s="1">
        <v>0</v>
      </c>
    </row>
    <row r="1524" spans="1:120" ht="15">
      <c r="A1524">
        <v>1506</v>
      </c>
      <c r="B1524">
        <v>1</v>
      </c>
      <c r="C1524" s="25">
        <v>19620</v>
      </c>
      <c r="D1524">
        <v>2</v>
      </c>
      <c r="E1524">
        <v>7</v>
      </c>
      <c r="F1524" t="s">
        <v>35</v>
      </c>
      <c r="G1524">
        <v>4</v>
      </c>
      <c r="H1524"/>
      <c r="I1524"/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1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>
        <f t="shared" si="1116"/>
        <v>0</v>
      </c>
      <c r="AH1524" s="1">
        <f t="shared" si="1117"/>
        <v>0</v>
      </c>
      <c r="AI1524" s="1">
        <f t="shared" si="1118"/>
        <v>0</v>
      </c>
      <c r="AJ1524" s="1">
        <f t="shared" si="1119"/>
        <v>0</v>
      </c>
      <c r="AK1524" s="1">
        <f t="shared" si="1120"/>
        <v>0</v>
      </c>
      <c r="AL1524" s="1">
        <f t="shared" si="1121"/>
        <v>0</v>
      </c>
      <c r="AM1524" s="1">
        <f t="shared" si="1122"/>
        <v>0</v>
      </c>
      <c r="AN1524" s="1">
        <f t="shared" si="1122"/>
        <v>0</v>
      </c>
      <c r="AO1524" s="1">
        <f t="shared" si="1123"/>
        <v>0</v>
      </c>
      <c r="AP1524" s="1">
        <f t="shared" si="1124"/>
        <v>0</v>
      </c>
      <c r="AQ1524" s="1">
        <f t="shared" si="1125"/>
        <v>0</v>
      </c>
      <c r="AR1524" s="1">
        <f t="shared" si="1126"/>
        <v>40</v>
      </c>
      <c r="AS1524" s="1">
        <f t="shared" si="1127"/>
        <v>0</v>
      </c>
      <c r="AT1524" s="1">
        <f t="shared" si="1128"/>
        <v>0</v>
      </c>
      <c r="AU1524" s="1">
        <f t="shared" si="1129"/>
        <v>0</v>
      </c>
      <c r="AV1524" s="1">
        <f t="shared" si="1130"/>
        <v>0</v>
      </c>
      <c r="AW1524" s="1">
        <f t="shared" si="1131"/>
        <v>0</v>
      </c>
      <c r="AX1524" s="1">
        <f t="shared" si="1132"/>
        <v>0</v>
      </c>
      <c r="AY1524" s="1">
        <f t="shared" si="1133"/>
        <v>0</v>
      </c>
      <c r="AZ1524" s="1">
        <f t="shared" si="1134"/>
        <v>0</v>
      </c>
      <c r="BA1524" s="1">
        <f t="shared" si="1135"/>
        <v>0</v>
      </c>
      <c r="BB1524" s="1">
        <f t="shared" si="1136"/>
        <v>0</v>
      </c>
      <c r="BC1524" s="1">
        <f t="shared" si="1137"/>
        <v>0</v>
      </c>
      <c r="BD1524" s="1">
        <f t="shared" si="1138"/>
        <v>40</v>
      </c>
      <c r="BE1524" s="1" t="str">
        <f t="shared" si="1145"/>
        <v>Barge C</v>
      </c>
      <c r="BF1524" s="1">
        <f t="shared" si="1146"/>
        <v>5</v>
      </c>
      <c r="BG1524" s="3">
        <v>1506</v>
      </c>
      <c r="BH1524" s="1">
        <f t="shared" si="1158"/>
        <v>0</v>
      </c>
      <c r="BI1524" s="1">
        <f t="shared" si="1139"/>
        <v>0</v>
      </c>
      <c r="BJ1524" s="3">
        <v>1506</v>
      </c>
      <c r="BK1524" s="1">
        <f t="shared" si="1140"/>
        <v>6</v>
      </c>
      <c r="BL1524" s="1">
        <f t="shared" si="1147"/>
        <v>0</v>
      </c>
      <c r="BM1524" s="1">
        <f t="shared" si="1148"/>
        <v>0</v>
      </c>
      <c r="BN1524" s="1">
        <f t="shared" si="1149"/>
        <v>0</v>
      </c>
      <c r="BO1524" s="1">
        <f t="shared" si="1150"/>
        <v>0</v>
      </c>
      <c r="BP1524" s="1">
        <f t="shared" si="1151"/>
        <v>0</v>
      </c>
      <c r="BQ1524" s="1">
        <f t="shared" si="1152"/>
        <v>1</v>
      </c>
      <c r="BR1524" s="1">
        <f t="shared" si="1153"/>
        <v>2</v>
      </c>
      <c r="BS1524" s="1">
        <f t="shared" si="1154"/>
        <v>3</v>
      </c>
      <c r="BT1524" s="1">
        <f t="shared" si="1155"/>
        <v>4</v>
      </c>
      <c r="BU1524" s="1">
        <f t="shared" si="1156"/>
        <v>5</v>
      </c>
      <c r="BW1524" s="1">
        <f t="shared" si="1115"/>
        <v>0</v>
      </c>
      <c r="BX1524" s="1">
        <f t="shared" si="1115"/>
        <v>0</v>
      </c>
      <c r="BY1524" s="1">
        <f t="shared" si="1115"/>
        <v>0</v>
      </c>
      <c r="BZ1524" s="1">
        <f t="shared" si="1114"/>
        <v>0</v>
      </c>
      <c r="CA1524" s="1">
        <f t="shared" si="1114"/>
        <v>0</v>
      </c>
      <c r="CB1524" s="1">
        <f t="shared" si="1114"/>
        <v>50</v>
      </c>
      <c r="CC1524" s="1">
        <f t="shared" si="1114"/>
        <v>100</v>
      </c>
      <c r="CD1524" s="1">
        <f t="shared" si="1114"/>
        <v>150</v>
      </c>
      <c r="CE1524" s="1">
        <f t="shared" si="1114"/>
        <v>200</v>
      </c>
      <c r="CF1524" s="1">
        <f t="shared" si="1114"/>
        <v>250</v>
      </c>
      <c r="CW1524" s="1">
        <v>1506</v>
      </c>
      <c r="CX1524" s="1">
        <f t="shared" si="1141"/>
        <v>1</v>
      </c>
      <c r="CY1524" s="1" t="s">
        <v>37</v>
      </c>
      <c r="CZ1524" s="1">
        <v>1</v>
      </c>
      <c r="DB1524" s="1">
        <f t="shared" si="1157"/>
        <v>6</v>
      </c>
      <c r="DC1524" s="1" t="s">
        <v>43</v>
      </c>
      <c r="DD1524" s="1">
        <f t="shared" si="1142"/>
        <v>7</v>
      </c>
      <c r="DL1524" s="1">
        <v>1506</v>
      </c>
      <c r="DM1524" s="1">
        <f t="shared" si="1143"/>
        <v>3</v>
      </c>
      <c r="DN1524" s="1">
        <f t="shared" si="1144"/>
        <v>0</v>
      </c>
      <c r="DO1524" s="1" t="s">
        <v>37</v>
      </c>
      <c r="DP1524" s="1">
        <v>0</v>
      </c>
    </row>
    <row r="1525" spans="1:120" ht="15">
      <c r="A1525">
        <v>1507</v>
      </c>
      <c r="B1525">
        <v>1</v>
      </c>
      <c r="C1525" s="25">
        <v>19620</v>
      </c>
      <c r="D1525">
        <v>5</v>
      </c>
      <c r="E1525">
        <v>8</v>
      </c>
      <c r="F1525" t="s">
        <v>74</v>
      </c>
      <c r="G1525">
        <v>5</v>
      </c>
      <c r="H1525"/>
      <c r="I1525"/>
      <c r="J1525" s="1">
        <v>0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0.66666667000000002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0.33333332999999998</v>
      </c>
      <c r="AF1525" s="1">
        <v>0</v>
      </c>
      <c r="AG1525" s="1">
        <f t="shared" si="1116"/>
        <v>0</v>
      </c>
      <c r="AH1525" s="1">
        <f t="shared" si="1117"/>
        <v>0</v>
      </c>
      <c r="AI1525" s="1">
        <f t="shared" si="1118"/>
        <v>0</v>
      </c>
      <c r="AJ1525" s="1">
        <f t="shared" si="1119"/>
        <v>0</v>
      </c>
      <c r="AK1525" s="1">
        <f t="shared" si="1120"/>
        <v>0</v>
      </c>
      <c r="AL1525" s="1">
        <f t="shared" si="1121"/>
        <v>0</v>
      </c>
      <c r="AM1525" s="1">
        <f t="shared" si="1122"/>
        <v>0</v>
      </c>
      <c r="AN1525" s="1">
        <f t="shared" si="1122"/>
        <v>0</v>
      </c>
      <c r="AO1525" s="1">
        <f t="shared" si="1123"/>
        <v>0</v>
      </c>
      <c r="AP1525" s="1">
        <f t="shared" si="1124"/>
        <v>0</v>
      </c>
      <c r="AQ1525" s="1">
        <f t="shared" si="1125"/>
        <v>0</v>
      </c>
      <c r="AR1525" s="1">
        <f t="shared" si="1126"/>
        <v>0</v>
      </c>
      <c r="AS1525" s="1">
        <f t="shared" si="1127"/>
        <v>0</v>
      </c>
      <c r="AT1525" s="1">
        <f t="shared" si="1128"/>
        <v>0</v>
      </c>
      <c r="AU1525" s="1">
        <f t="shared" si="1129"/>
        <v>0</v>
      </c>
      <c r="AV1525" s="1">
        <f t="shared" si="1130"/>
        <v>26.666666800000002</v>
      </c>
      <c r="AW1525" s="1">
        <f t="shared" si="1131"/>
        <v>0</v>
      </c>
      <c r="AX1525" s="1">
        <f t="shared" si="1132"/>
        <v>0</v>
      </c>
      <c r="AY1525" s="1">
        <f t="shared" si="1133"/>
        <v>0</v>
      </c>
      <c r="AZ1525" s="1">
        <f t="shared" si="1134"/>
        <v>0</v>
      </c>
      <c r="BA1525" s="1">
        <f t="shared" si="1135"/>
        <v>0</v>
      </c>
      <c r="BB1525" s="1">
        <f t="shared" si="1136"/>
        <v>13.333333199999998</v>
      </c>
      <c r="BC1525" s="1">
        <f t="shared" si="1137"/>
        <v>0</v>
      </c>
      <c r="BD1525" s="1">
        <f t="shared" si="1138"/>
        <v>40</v>
      </c>
      <c r="BE1525" s="1" t="b">
        <f t="shared" si="1145"/>
        <v>0</v>
      </c>
      <c r="BF1525" s="1">
        <f t="shared" si="1146"/>
        <v>0</v>
      </c>
      <c r="BG1525" s="3">
        <v>1507</v>
      </c>
      <c r="BH1525" s="1">
        <f t="shared" si="1158"/>
        <v>0</v>
      </c>
      <c r="BI1525" s="1">
        <f t="shared" si="1139"/>
        <v>0</v>
      </c>
      <c r="BJ1525" s="3">
        <v>1507</v>
      </c>
      <c r="BK1525" s="1">
        <f t="shared" si="1140"/>
        <v>10</v>
      </c>
      <c r="BL1525" s="1">
        <f t="shared" si="1147"/>
        <v>0</v>
      </c>
      <c r="BM1525" s="1">
        <f t="shared" si="1148"/>
        <v>0</v>
      </c>
      <c r="BN1525" s="1">
        <f t="shared" si="1149"/>
        <v>0</v>
      </c>
      <c r="BO1525" s="1">
        <f t="shared" si="1150"/>
        <v>0</v>
      </c>
      <c r="BP1525" s="1">
        <f t="shared" si="1151"/>
        <v>0</v>
      </c>
      <c r="BQ1525" s="1">
        <f t="shared" si="1152"/>
        <v>0</v>
      </c>
      <c r="BR1525" s="1">
        <f t="shared" si="1153"/>
        <v>0</v>
      </c>
      <c r="BS1525" s="1">
        <f t="shared" si="1154"/>
        <v>0</v>
      </c>
      <c r="BT1525" s="1">
        <f t="shared" si="1155"/>
        <v>0</v>
      </c>
      <c r="BU1525" s="1">
        <f t="shared" si="1156"/>
        <v>1</v>
      </c>
      <c r="BW1525" s="1">
        <f t="shared" si="1115"/>
        <v>0</v>
      </c>
      <c r="BX1525" s="1">
        <f t="shared" si="1115"/>
        <v>0</v>
      </c>
      <c r="BY1525" s="1">
        <f t="shared" si="1115"/>
        <v>0</v>
      </c>
      <c r="BZ1525" s="1">
        <f t="shared" si="1114"/>
        <v>0</v>
      </c>
      <c r="CA1525" s="1">
        <f t="shared" si="1114"/>
        <v>0</v>
      </c>
      <c r="CB1525" s="1">
        <f t="shared" si="1114"/>
        <v>0</v>
      </c>
      <c r="CC1525" s="1">
        <f t="shared" si="1114"/>
        <v>0</v>
      </c>
      <c r="CD1525" s="1">
        <f t="shared" si="1114"/>
        <v>0</v>
      </c>
      <c r="CE1525" s="1">
        <f t="shared" si="1114"/>
        <v>0</v>
      </c>
      <c r="CF1525" s="1">
        <f t="shared" si="1114"/>
        <v>50</v>
      </c>
      <c r="CW1525" s="1">
        <v>1507</v>
      </c>
      <c r="CX1525" s="1">
        <f t="shared" si="1141"/>
        <v>1</v>
      </c>
      <c r="CY1525" s="1" t="s">
        <v>37</v>
      </c>
      <c r="CZ1525" s="1">
        <v>1</v>
      </c>
      <c r="DB1525" s="1">
        <f t="shared" si="1157"/>
        <v>7.9999999900000001</v>
      </c>
      <c r="DC1525" s="1" t="s">
        <v>43</v>
      </c>
      <c r="DD1525" s="1">
        <f t="shared" si="1142"/>
        <v>8</v>
      </c>
      <c r="DL1525" s="1">
        <v>1507</v>
      </c>
      <c r="DM1525" s="1">
        <f t="shared" si="1143"/>
        <v>6</v>
      </c>
      <c r="DN1525" s="1">
        <f t="shared" si="1144"/>
        <v>0</v>
      </c>
      <c r="DO1525" s="1" t="s">
        <v>37</v>
      </c>
      <c r="DP1525" s="1">
        <v>0</v>
      </c>
    </row>
    <row r="1526" spans="1:120" ht="15">
      <c r="A1526">
        <v>1508</v>
      </c>
      <c r="B1526">
        <v>1</v>
      </c>
      <c r="C1526" s="25">
        <v>19620</v>
      </c>
      <c r="D1526">
        <v>2</v>
      </c>
      <c r="E1526">
        <v>6</v>
      </c>
      <c r="F1526" t="s">
        <v>73</v>
      </c>
      <c r="G1526">
        <v>2</v>
      </c>
      <c r="H1526"/>
      <c r="I1526"/>
      <c r="J1526" s="1">
        <v>0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1</v>
      </c>
      <c r="T1526" s="1"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>
        <f t="shared" si="1116"/>
        <v>0</v>
      </c>
      <c r="AH1526" s="1">
        <f t="shared" si="1117"/>
        <v>0</v>
      </c>
      <c r="AI1526" s="1">
        <f t="shared" si="1118"/>
        <v>0</v>
      </c>
      <c r="AJ1526" s="1">
        <f t="shared" si="1119"/>
        <v>0</v>
      </c>
      <c r="AK1526" s="1">
        <f t="shared" si="1120"/>
        <v>0</v>
      </c>
      <c r="AL1526" s="1">
        <f t="shared" si="1121"/>
        <v>0</v>
      </c>
      <c r="AM1526" s="1">
        <f t="shared" si="1122"/>
        <v>0</v>
      </c>
      <c r="AN1526" s="1">
        <f t="shared" si="1122"/>
        <v>0</v>
      </c>
      <c r="AO1526" s="1">
        <f t="shared" si="1123"/>
        <v>0</v>
      </c>
      <c r="AP1526" s="1">
        <f t="shared" si="1124"/>
        <v>90</v>
      </c>
      <c r="AQ1526" s="1">
        <f t="shared" si="1125"/>
        <v>0</v>
      </c>
      <c r="AR1526" s="1">
        <f t="shared" si="1126"/>
        <v>0</v>
      </c>
      <c r="AS1526" s="1">
        <f t="shared" si="1127"/>
        <v>0</v>
      </c>
      <c r="AT1526" s="1">
        <f t="shared" si="1128"/>
        <v>0</v>
      </c>
      <c r="AU1526" s="1">
        <f t="shared" si="1129"/>
        <v>0</v>
      </c>
      <c r="AV1526" s="1">
        <f t="shared" si="1130"/>
        <v>0</v>
      </c>
      <c r="AW1526" s="1">
        <f t="shared" si="1131"/>
        <v>0</v>
      </c>
      <c r="AX1526" s="1">
        <f t="shared" si="1132"/>
        <v>0</v>
      </c>
      <c r="AY1526" s="1">
        <f t="shared" si="1133"/>
        <v>0</v>
      </c>
      <c r="AZ1526" s="1">
        <f t="shared" si="1134"/>
        <v>0</v>
      </c>
      <c r="BA1526" s="1">
        <f t="shared" si="1135"/>
        <v>0</v>
      </c>
      <c r="BB1526" s="1">
        <f t="shared" si="1136"/>
        <v>0</v>
      </c>
      <c r="BC1526" s="1">
        <f t="shared" si="1137"/>
        <v>0</v>
      </c>
      <c r="BD1526" s="1">
        <f t="shared" si="1138"/>
        <v>90</v>
      </c>
      <c r="BE1526" s="1" t="str">
        <f t="shared" si="1145"/>
        <v>Barge E</v>
      </c>
      <c r="BF1526" s="1">
        <f t="shared" si="1146"/>
        <v>4</v>
      </c>
      <c r="BG1526" s="3">
        <v>1508</v>
      </c>
      <c r="BH1526" s="1">
        <f t="shared" si="1158"/>
        <v>1</v>
      </c>
      <c r="BI1526" s="1">
        <f t="shared" si="1139"/>
        <v>50</v>
      </c>
      <c r="BJ1526" s="3">
        <v>1508</v>
      </c>
      <c r="BK1526" s="1">
        <f t="shared" si="1140"/>
        <v>4</v>
      </c>
      <c r="BL1526" s="1">
        <f t="shared" si="1147"/>
        <v>0</v>
      </c>
      <c r="BM1526" s="1">
        <f t="shared" si="1148"/>
        <v>0</v>
      </c>
      <c r="BN1526" s="1">
        <f t="shared" si="1149"/>
        <v>0</v>
      </c>
      <c r="BO1526" s="1">
        <f t="shared" si="1150"/>
        <v>1</v>
      </c>
      <c r="BP1526" s="1">
        <f t="shared" si="1151"/>
        <v>2</v>
      </c>
      <c r="BQ1526" s="1">
        <f t="shared" si="1152"/>
        <v>3</v>
      </c>
      <c r="BR1526" s="1">
        <f t="shared" si="1153"/>
        <v>4</v>
      </c>
      <c r="BS1526" s="1">
        <f t="shared" si="1154"/>
        <v>5</v>
      </c>
      <c r="BT1526" s="1">
        <f t="shared" si="1155"/>
        <v>6</v>
      </c>
      <c r="BU1526" s="1">
        <f t="shared" si="1156"/>
        <v>7</v>
      </c>
      <c r="BW1526" s="1">
        <f t="shared" si="1115"/>
        <v>0</v>
      </c>
      <c r="BX1526" s="1">
        <f t="shared" si="1115"/>
        <v>0</v>
      </c>
      <c r="BY1526" s="1">
        <f t="shared" si="1115"/>
        <v>0</v>
      </c>
      <c r="BZ1526" s="1">
        <f t="shared" si="1114"/>
        <v>50</v>
      </c>
      <c r="CA1526" s="1">
        <f t="shared" si="1114"/>
        <v>100</v>
      </c>
      <c r="CB1526" s="1">
        <f t="shared" si="1114"/>
        <v>150</v>
      </c>
      <c r="CC1526" s="1">
        <f t="shared" si="1114"/>
        <v>200</v>
      </c>
      <c r="CD1526" s="1">
        <f t="shared" ref="CD1526:CF1555" si="1159">IF(BS1526&gt;0,IF($B1526=1,BS1526*50,BS1526*70),0)</f>
        <v>250</v>
      </c>
      <c r="CE1526" s="1">
        <f t="shared" si="1159"/>
        <v>300</v>
      </c>
      <c r="CF1526" s="1">
        <f t="shared" si="1159"/>
        <v>350</v>
      </c>
      <c r="CW1526" s="1">
        <v>1508</v>
      </c>
      <c r="CX1526" s="1">
        <f t="shared" si="1141"/>
        <v>1</v>
      </c>
      <c r="CY1526" s="1" t="s">
        <v>37</v>
      </c>
      <c r="CZ1526" s="1">
        <v>1</v>
      </c>
      <c r="DB1526" s="1">
        <f t="shared" si="1157"/>
        <v>5</v>
      </c>
      <c r="DC1526" s="1" t="s">
        <v>43</v>
      </c>
      <c r="DD1526" s="1">
        <f t="shared" si="1142"/>
        <v>6</v>
      </c>
      <c r="DL1526" s="1">
        <v>1508</v>
      </c>
      <c r="DM1526" s="1">
        <f t="shared" si="1143"/>
        <v>3</v>
      </c>
      <c r="DN1526" s="1">
        <f t="shared" si="1144"/>
        <v>0</v>
      </c>
      <c r="DO1526" s="1" t="s">
        <v>37</v>
      </c>
      <c r="DP1526" s="1">
        <v>0</v>
      </c>
    </row>
    <row r="1527" spans="1:120" ht="15">
      <c r="A1527">
        <v>1509</v>
      </c>
      <c r="B1527">
        <v>1</v>
      </c>
      <c r="C1527" s="25">
        <v>19620</v>
      </c>
      <c r="D1527">
        <v>3</v>
      </c>
      <c r="E1527">
        <v>6</v>
      </c>
      <c r="F1527" t="s">
        <v>73</v>
      </c>
      <c r="G1527">
        <v>4</v>
      </c>
      <c r="H1527"/>
      <c r="I1527"/>
      <c r="J1527" s="1">
        <v>0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1</v>
      </c>
      <c r="T1527" s="1"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>
        <f t="shared" si="1116"/>
        <v>0</v>
      </c>
      <c r="AH1527" s="1">
        <f t="shared" si="1117"/>
        <v>0</v>
      </c>
      <c r="AI1527" s="1">
        <f t="shared" si="1118"/>
        <v>0</v>
      </c>
      <c r="AJ1527" s="1">
        <f t="shared" si="1119"/>
        <v>0</v>
      </c>
      <c r="AK1527" s="1">
        <f t="shared" si="1120"/>
        <v>0</v>
      </c>
      <c r="AL1527" s="1">
        <f t="shared" si="1121"/>
        <v>0</v>
      </c>
      <c r="AM1527" s="1">
        <f t="shared" si="1122"/>
        <v>0</v>
      </c>
      <c r="AN1527" s="1">
        <f t="shared" si="1122"/>
        <v>0</v>
      </c>
      <c r="AO1527" s="1">
        <f t="shared" si="1123"/>
        <v>0</v>
      </c>
      <c r="AP1527" s="1">
        <f t="shared" si="1124"/>
        <v>40</v>
      </c>
      <c r="AQ1527" s="1">
        <f t="shared" si="1125"/>
        <v>0</v>
      </c>
      <c r="AR1527" s="1">
        <f t="shared" si="1126"/>
        <v>0</v>
      </c>
      <c r="AS1527" s="1">
        <f t="shared" si="1127"/>
        <v>0</v>
      </c>
      <c r="AT1527" s="1">
        <f t="shared" si="1128"/>
        <v>0</v>
      </c>
      <c r="AU1527" s="1">
        <f t="shared" si="1129"/>
        <v>0</v>
      </c>
      <c r="AV1527" s="1">
        <f t="shared" si="1130"/>
        <v>0</v>
      </c>
      <c r="AW1527" s="1">
        <f t="shared" si="1131"/>
        <v>0</v>
      </c>
      <c r="AX1527" s="1">
        <f t="shared" si="1132"/>
        <v>0</v>
      </c>
      <c r="AY1527" s="1">
        <f t="shared" si="1133"/>
        <v>0</v>
      </c>
      <c r="AZ1527" s="1">
        <f t="shared" si="1134"/>
        <v>0</v>
      </c>
      <c r="BA1527" s="1">
        <f t="shared" si="1135"/>
        <v>0</v>
      </c>
      <c r="BB1527" s="1">
        <f t="shared" si="1136"/>
        <v>0</v>
      </c>
      <c r="BC1527" s="1">
        <f t="shared" si="1137"/>
        <v>0</v>
      </c>
      <c r="BD1527" s="1">
        <f t="shared" si="1138"/>
        <v>40</v>
      </c>
      <c r="BE1527" s="1" t="str">
        <f t="shared" si="1145"/>
        <v>Barge E</v>
      </c>
      <c r="BF1527" s="1">
        <f t="shared" si="1146"/>
        <v>4</v>
      </c>
      <c r="BG1527" s="3">
        <v>1509</v>
      </c>
      <c r="BH1527" s="1">
        <f t="shared" si="1158"/>
        <v>0</v>
      </c>
      <c r="BI1527" s="1">
        <f t="shared" si="1139"/>
        <v>0</v>
      </c>
      <c r="BJ1527" s="3">
        <v>1509</v>
      </c>
      <c r="BK1527" s="1">
        <f t="shared" si="1140"/>
        <v>7</v>
      </c>
      <c r="BL1527" s="1">
        <f t="shared" si="1147"/>
        <v>0</v>
      </c>
      <c r="BM1527" s="1">
        <f t="shared" si="1148"/>
        <v>0</v>
      </c>
      <c r="BN1527" s="1">
        <f t="shared" si="1149"/>
        <v>0</v>
      </c>
      <c r="BO1527" s="1">
        <f t="shared" si="1150"/>
        <v>0</v>
      </c>
      <c r="BP1527" s="1">
        <f t="shared" si="1151"/>
        <v>0</v>
      </c>
      <c r="BQ1527" s="1">
        <f t="shared" si="1152"/>
        <v>0</v>
      </c>
      <c r="BR1527" s="1">
        <f t="shared" si="1153"/>
        <v>1</v>
      </c>
      <c r="BS1527" s="1">
        <f t="shared" si="1154"/>
        <v>2</v>
      </c>
      <c r="BT1527" s="1">
        <f t="shared" si="1155"/>
        <v>3</v>
      </c>
      <c r="BU1527" s="1">
        <f t="shared" si="1156"/>
        <v>4</v>
      </c>
      <c r="BW1527" s="1">
        <f t="shared" si="1115"/>
        <v>0</v>
      </c>
      <c r="BX1527" s="1">
        <f t="shared" si="1115"/>
        <v>0</v>
      </c>
      <c r="BY1527" s="1">
        <f t="shared" si="1115"/>
        <v>0</v>
      </c>
      <c r="BZ1527" s="1">
        <f t="shared" si="1115"/>
        <v>0</v>
      </c>
      <c r="CA1527" s="1">
        <f t="shared" si="1115"/>
        <v>0</v>
      </c>
      <c r="CB1527" s="1">
        <f t="shared" si="1115"/>
        <v>0</v>
      </c>
      <c r="CC1527" s="1">
        <f t="shared" si="1115"/>
        <v>50</v>
      </c>
      <c r="CD1527" s="1">
        <f t="shared" si="1159"/>
        <v>100</v>
      </c>
      <c r="CE1527" s="1">
        <f t="shared" si="1159"/>
        <v>150</v>
      </c>
      <c r="CF1527" s="1">
        <f t="shared" si="1159"/>
        <v>200</v>
      </c>
      <c r="CW1527" s="1">
        <v>1509</v>
      </c>
      <c r="CX1527" s="1">
        <f t="shared" si="1141"/>
        <v>1</v>
      </c>
      <c r="CY1527" s="1" t="s">
        <v>37</v>
      </c>
      <c r="CZ1527" s="1">
        <v>1</v>
      </c>
      <c r="DB1527" s="1">
        <f t="shared" si="1157"/>
        <v>5</v>
      </c>
      <c r="DC1527" s="1" t="s">
        <v>43</v>
      </c>
      <c r="DD1527" s="1">
        <f t="shared" si="1142"/>
        <v>6</v>
      </c>
      <c r="DL1527" s="1">
        <v>1509</v>
      </c>
      <c r="DM1527" s="1">
        <f t="shared" si="1143"/>
        <v>4</v>
      </c>
      <c r="DN1527" s="1">
        <f t="shared" si="1144"/>
        <v>0</v>
      </c>
      <c r="DO1527" s="1" t="s">
        <v>37</v>
      </c>
      <c r="DP1527" s="1">
        <v>0</v>
      </c>
    </row>
    <row r="1528" spans="1:120" ht="15">
      <c r="A1528">
        <v>1510</v>
      </c>
      <c r="B1528">
        <v>1</v>
      </c>
      <c r="C1528" s="25">
        <v>19620</v>
      </c>
      <c r="D1528">
        <v>0</v>
      </c>
      <c r="E1528">
        <v>4</v>
      </c>
      <c r="F1528" t="s">
        <v>73</v>
      </c>
      <c r="G1528">
        <v>3</v>
      </c>
      <c r="H1528"/>
      <c r="I1528"/>
      <c r="J1528" s="1">
        <v>0</v>
      </c>
      <c r="K1528" s="1">
        <v>0</v>
      </c>
      <c r="L1528" s="1">
        <v>0</v>
      </c>
      <c r="M1528" s="1">
        <v>0</v>
      </c>
      <c r="N1528" s="1">
        <v>0</v>
      </c>
      <c r="O1528" s="1">
        <v>1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>
        <f t="shared" si="1116"/>
        <v>0</v>
      </c>
      <c r="AH1528" s="1">
        <f t="shared" si="1117"/>
        <v>0</v>
      </c>
      <c r="AI1528" s="1">
        <f t="shared" si="1118"/>
        <v>0</v>
      </c>
      <c r="AJ1528" s="1">
        <f t="shared" si="1119"/>
        <v>0</v>
      </c>
      <c r="AK1528" s="1">
        <f t="shared" si="1120"/>
        <v>0</v>
      </c>
      <c r="AL1528" s="1">
        <f t="shared" si="1121"/>
        <v>40</v>
      </c>
      <c r="AM1528" s="1">
        <f t="shared" si="1122"/>
        <v>0</v>
      </c>
      <c r="AN1528" s="1">
        <f t="shared" si="1122"/>
        <v>0</v>
      </c>
      <c r="AO1528" s="1">
        <f t="shared" si="1123"/>
        <v>0</v>
      </c>
      <c r="AP1528" s="1">
        <f t="shared" si="1124"/>
        <v>0</v>
      </c>
      <c r="AQ1528" s="1">
        <f t="shared" si="1125"/>
        <v>0</v>
      </c>
      <c r="AR1528" s="1">
        <f t="shared" si="1126"/>
        <v>0</v>
      </c>
      <c r="AS1528" s="1">
        <f t="shared" si="1127"/>
        <v>0</v>
      </c>
      <c r="AT1528" s="1">
        <f t="shared" si="1128"/>
        <v>0</v>
      </c>
      <c r="AU1528" s="1">
        <f t="shared" si="1129"/>
        <v>0</v>
      </c>
      <c r="AV1528" s="1">
        <f t="shared" si="1130"/>
        <v>0</v>
      </c>
      <c r="AW1528" s="1">
        <f t="shared" si="1131"/>
        <v>0</v>
      </c>
      <c r="AX1528" s="1">
        <f t="shared" si="1132"/>
        <v>0</v>
      </c>
      <c r="AY1528" s="1">
        <f t="shared" si="1133"/>
        <v>0</v>
      </c>
      <c r="AZ1528" s="1">
        <f t="shared" si="1134"/>
        <v>0</v>
      </c>
      <c r="BA1528" s="1">
        <f t="shared" si="1135"/>
        <v>0</v>
      </c>
      <c r="BB1528" s="1">
        <f t="shared" si="1136"/>
        <v>0</v>
      </c>
      <c r="BC1528" s="1">
        <f t="shared" si="1137"/>
        <v>0</v>
      </c>
      <c r="BD1528" s="1">
        <f t="shared" si="1138"/>
        <v>40</v>
      </c>
      <c r="BE1528" s="1" t="str">
        <f t="shared" si="1145"/>
        <v>Barge C</v>
      </c>
      <c r="BF1528" s="1">
        <f t="shared" si="1146"/>
        <v>2</v>
      </c>
      <c r="BG1528" s="3">
        <v>1510</v>
      </c>
      <c r="BH1528" s="1">
        <f t="shared" si="1158"/>
        <v>0</v>
      </c>
      <c r="BI1528" s="1">
        <f t="shared" si="1139"/>
        <v>0</v>
      </c>
      <c r="BJ1528" s="3">
        <v>1510</v>
      </c>
      <c r="BK1528" s="1">
        <f t="shared" si="1140"/>
        <v>3</v>
      </c>
      <c r="BL1528" s="1">
        <f t="shared" si="1147"/>
        <v>0</v>
      </c>
      <c r="BM1528" s="1">
        <f t="shared" si="1148"/>
        <v>0</v>
      </c>
      <c r="BN1528" s="1">
        <f t="shared" si="1149"/>
        <v>1</v>
      </c>
      <c r="BO1528" s="1">
        <f t="shared" si="1150"/>
        <v>2</v>
      </c>
      <c r="BP1528" s="1">
        <f t="shared" si="1151"/>
        <v>3</v>
      </c>
      <c r="BQ1528" s="1">
        <f t="shared" si="1152"/>
        <v>4</v>
      </c>
      <c r="BR1528" s="1">
        <f t="shared" si="1153"/>
        <v>5</v>
      </c>
      <c r="BS1528" s="1">
        <f t="shared" si="1154"/>
        <v>6</v>
      </c>
      <c r="BT1528" s="1">
        <f t="shared" si="1155"/>
        <v>7</v>
      </c>
      <c r="BU1528" s="1">
        <f t="shared" si="1156"/>
        <v>8</v>
      </c>
      <c r="BW1528" s="1">
        <f t="shared" si="1115"/>
        <v>0</v>
      </c>
      <c r="BX1528" s="1">
        <f t="shared" si="1115"/>
        <v>0</v>
      </c>
      <c r="BY1528" s="1">
        <f t="shared" si="1115"/>
        <v>50</v>
      </c>
      <c r="BZ1528" s="1">
        <f t="shared" si="1115"/>
        <v>100</v>
      </c>
      <c r="CA1528" s="1">
        <f t="shared" si="1115"/>
        <v>150</v>
      </c>
      <c r="CB1528" s="1">
        <f t="shared" si="1115"/>
        <v>200</v>
      </c>
      <c r="CC1528" s="1">
        <f t="shared" si="1115"/>
        <v>250</v>
      </c>
      <c r="CD1528" s="1">
        <f t="shared" si="1159"/>
        <v>300</v>
      </c>
      <c r="CE1528" s="1">
        <f t="shared" si="1159"/>
        <v>350</v>
      </c>
      <c r="CF1528" s="1">
        <f t="shared" si="1159"/>
        <v>400</v>
      </c>
      <c r="CW1528" s="1">
        <v>1510</v>
      </c>
      <c r="CX1528" s="1">
        <f t="shared" si="1141"/>
        <v>1</v>
      </c>
      <c r="CY1528" s="1" t="s">
        <v>37</v>
      </c>
      <c r="CZ1528" s="1">
        <v>1</v>
      </c>
      <c r="DB1528" s="1">
        <f t="shared" si="1157"/>
        <v>3</v>
      </c>
      <c r="DC1528" s="1" t="s">
        <v>43</v>
      </c>
      <c r="DD1528" s="1">
        <f t="shared" si="1142"/>
        <v>4</v>
      </c>
      <c r="DL1528" s="1">
        <v>1510</v>
      </c>
      <c r="DM1528" s="1">
        <f t="shared" si="1143"/>
        <v>1</v>
      </c>
      <c r="DN1528" s="1">
        <f t="shared" si="1144"/>
        <v>0</v>
      </c>
      <c r="DO1528" s="1" t="s">
        <v>37</v>
      </c>
      <c r="DP1528" s="1">
        <v>0</v>
      </c>
    </row>
    <row r="1529" spans="1:120" ht="15">
      <c r="A1529">
        <v>1511</v>
      </c>
      <c r="B1529">
        <v>1</v>
      </c>
      <c r="C1529" s="25">
        <v>19620</v>
      </c>
      <c r="D1529">
        <v>6</v>
      </c>
      <c r="E1529">
        <v>10</v>
      </c>
      <c r="F1529" t="s">
        <v>73</v>
      </c>
      <c r="G1529">
        <v>2</v>
      </c>
      <c r="H1529"/>
      <c r="I1529"/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1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>
        <f t="shared" si="1116"/>
        <v>0</v>
      </c>
      <c r="AH1529" s="1">
        <f t="shared" si="1117"/>
        <v>0</v>
      </c>
      <c r="AI1529" s="1">
        <f t="shared" si="1118"/>
        <v>0</v>
      </c>
      <c r="AJ1529" s="1">
        <f t="shared" si="1119"/>
        <v>0</v>
      </c>
      <c r="AK1529" s="1">
        <f t="shared" si="1120"/>
        <v>0</v>
      </c>
      <c r="AL1529" s="1">
        <f t="shared" si="1121"/>
        <v>0</v>
      </c>
      <c r="AM1529" s="1">
        <f t="shared" si="1122"/>
        <v>0</v>
      </c>
      <c r="AN1529" s="1">
        <f t="shared" si="1122"/>
        <v>0</v>
      </c>
      <c r="AO1529" s="1">
        <f t="shared" si="1123"/>
        <v>0</v>
      </c>
      <c r="AP1529" s="1">
        <f t="shared" si="1124"/>
        <v>0</v>
      </c>
      <c r="AQ1529" s="1">
        <f t="shared" si="1125"/>
        <v>0</v>
      </c>
      <c r="AR1529" s="1">
        <f t="shared" si="1126"/>
        <v>0</v>
      </c>
      <c r="AS1529" s="1">
        <f t="shared" si="1127"/>
        <v>0</v>
      </c>
      <c r="AT1529" s="1">
        <f t="shared" si="1128"/>
        <v>0</v>
      </c>
      <c r="AU1529" s="1">
        <f t="shared" si="1129"/>
        <v>0</v>
      </c>
      <c r="AV1529" s="1">
        <f t="shared" si="1130"/>
        <v>0</v>
      </c>
      <c r="AW1529" s="1">
        <f t="shared" si="1131"/>
        <v>0</v>
      </c>
      <c r="AX1529" s="1">
        <f t="shared" si="1132"/>
        <v>40</v>
      </c>
      <c r="AY1529" s="1">
        <f t="shared" si="1133"/>
        <v>0</v>
      </c>
      <c r="AZ1529" s="1">
        <f t="shared" si="1134"/>
        <v>0</v>
      </c>
      <c r="BA1529" s="1">
        <f t="shared" si="1135"/>
        <v>0</v>
      </c>
      <c r="BB1529" s="1">
        <f t="shared" si="1136"/>
        <v>0</v>
      </c>
      <c r="BC1529" s="1">
        <f t="shared" si="1137"/>
        <v>0</v>
      </c>
      <c r="BD1529" s="1">
        <f t="shared" si="1138"/>
        <v>40</v>
      </c>
      <c r="BE1529" s="1" t="str">
        <f t="shared" si="1145"/>
        <v>Barge B</v>
      </c>
      <c r="BF1529" s="1">
        <f t="shared" si="1146"/>
        <v>7</v>
      </c>
      <c r="BG1529" s="3">
        <v>1511</v>
      </c>
      <c r="BH1529" s="1">
        <f t="shared" si="1158"/>
        <v>0</v>
      </c>
      <c r="BI1529" s="1">
        <f t="shared" si="1139"/>
        <v>0</v>
      </c>
      <c r="BJ1529" s="3">
        <v>1511</v>
      </c>
      <c r="BK1529" s="1">
        <f t="shared" si="1140"/>
        <v>8</v>
      </c>
      <c r="BL1529" s="1">
        <f t="shared" si="1147"/>
        <v>0</v>
      </c>
      <c r="BM1529" s="1">
        <f t="shared" si="1148"/>
        <v>0</v>
      </c>
      <c r="BN1529" s="1">
        <f t="shared" si="1149"/>
        <v>0</v>
      </c>
      <c r="BO1529" s="1">
        <f t="shared" si="1150"/>
        <v>0</v>
      </c>
      <c r="BP1529" s="1">
        <f t="shared" si="1151"/>
        <v>0</v>
      </c>
      <c r="BQ1529" s="1">
        <f t="shared" si="1152"/>
        <v>0</v>
      </c>
      <c r="BR1529" s="1">
        <f t="shared" si="1153"/>
        <v>0</v>
      </c>
      <c r="BS1529" s="1">
        <f t="shared" si="1154"/>
        <v>1</v>
      </c>
      <c r="BT1529" s="1">
        <f t="shared" si="1155"/>
        <v>2</v>
      </c>
      <c r="BU1529" s="1">
        <f t="shared" si="1156"/>
        <v>3</v>
      </c>
      <c r="BW1529" s="1">
        <f t="shared" si="1115"/>
        <v>0</v>
      </c>
      <c r="BX1529" s="1">
        <f t="shared" si="1115"/>
        <v>0</v>
      </c>
      <c r="BY1529" s="1">
        <f t="shared" si="1115"/>
        <v>0</v>
      </c>
      <c r="BZ1529" s="1">
        <f t="shared" si="1115"/>
        <v>0</v>
      </c>
      <c r="CA1529" s="1">
        <f t="shared" si="1115"/>
        <v>0</v>
      </c>
      <c r="CB1529" s="1">
        <f t="shared" si="1115"/>
        <v>0</v>
      </c>
      <c r="CC1529" s="1">
        <f t="shared" si="1115"/>
        <v>0</v>
      </c>
      <c r="CD1529" s="1">
        <f t="shared" si="1159"/>
        <v>50</v>
      </c>
      <c r="CE1529" s="1">
        <f t="shared" si="1159"/>
        <v>100</v>
      </c>
      <c r="CF1529" s="1">
        <f t="shared" si="1159"/>
        <v>150</v>
      </c>
      <c r="CW1529" s="1">
        <v>1511</v>
      </c>
      <c r="CX1529" s="1">
        <f t="shared" si="1141"/>
        <v>1</v>
      </c>
      <c r="CY1529" s="1" t="s">
        <v>37</v>
      </c>
      <c r="CZ1529" s="1">
        <v>1</v>
      </c>
      <c r="DB1529" s="1">
        <f t="shared" si="1157"/>
        <v>8</v>
      </c>
      <c r="DC1529" s="1" t="s">
        <v>43</v>
      </c>
      <c r="DD1529" s="1">
        <f t="shared" si="1142"/>
        <v>10</v>
      </c>
      <c r="DL1529" s="1">
        <v>1511</v>
      </c>
      <c r="DM1529" s="1">
        <f t="shared" si="1143"/>
        <v>7</v>
      </c>
      <c r="DN1529" s="1">
        <f t="shared" si="1144"/>
        <v>0</v>
      </c>
      <c r="DO1529" s="1" t="s">
        <v>37</v>
      </c>
      <c r="DP1529" s="1">
        <v>0</v>
      </c>
    </row>
    <row r="1530" spans="1:120" ht="15">
      <c r="A1530">
        <v>1512</v>
      </c>
      <c r="B1530">
        <v>2</v>
      </c>
      <c r="C1530" s="25">
        <v>9190</v>
      </c>
      <c r="D1530">
        <v>1</v>
      </c>
      <c r="E1530">
        <v>5</v>
      </c>
      <c r="F1530" t="s">
        <v>73</v>
      </c>
      <c r="G1530">
        <v>5</v>
      </c>
      <c r="H1530"/>
      <c r="I1530"/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>
        <f t="shared" si="1116"/>
        <v>0</v>
      </c>
      <c r="AH1530" s="1">
        <f t="shared" si="1117"/>
        <v>0</v>
      </c>
      <c r="AI1530" s="1">
        <f t="shared" si="1118"/>
        <v>0</v>
      </c>
      <c r="AJ1530" s="1">
        <f t="shared" si="1119"/>
        <v>0</v>
      </c>
      <c r="AK1530" s="1">
        <f t="shared" si="1120"/>
        <v>0</v>
      </c>
      <c r="AL1530" s="1">
        <f t="shared" si="1121"/>
        <v>80</v>
      </c>
      <c r="AM1530" s="1">
        <f t="shared" si="1122"/>
        <v>0</v>
      </c>
      <c r="AN1530" s="1">
        <f t="shared" si="1122"/>
        <v>0</v>
      </c>
      <c r="AO1530" s="1">
        <f t="shared" si="1123"/>
        <v>0</v>
      </c>
      <c r="AP1530" s="1">
        <f t="shared" si="1124"/>
        <v>0</v>
      </c>
      <c r="AQ1530" s="1">
        <f t="shared" si="1125"/>
        <v>0</v>
      </c>
      <c r="AR1530" s="1">
        <f t="shared" si="1126"/>
        <v>0</v>
      </c>
      <c r="AS1530" s="1">
        <f t="shared" si="1127"/>
        <v>0</v>
      </c>
      <c r="AT1530" s="1">
        <f t="shared" si="1128"/>
        <v>0</v>
      </c>
      <c r="AU1530" s="1">
        <f t="shared" si="1129"/>
        <v>0</v>
      </c>
      <c r="AV1530" s="1">
        <f t="shared" si="1130"/>
        <v>0</v>
      </c>
      <c r="AW1530" s="1">
        <f t="shared" si="1131"/>
        <v>0</v>
      </c>
      <c r="AX1530" s="1">
        <f t="shared" si="1132"/>
        <v>0</v>
      </c>
      <c r="AY1530" s="1">
        <f t="shared" si="1133"/>
        <v>0</v>
      </c>
      <c r="AZ1530" s="1">
        <f t="shared" si="1134"/>
        <v>0</v>
      </c>
      <c r="BA1530" s="1">
        <f t="shared" si="1135"/>
        <v>0</v>
      </c>
      <c r="BB1530" s="1">
        <f t="shared" si="1136"/>
        <v>0</v>
      </c>
      <c r="BC1530" s="1">
        <f t="shared" si="1137"/>
        <v>0</v>
      </c>
      <c r="BD1530" s="1">
        <f t="shared" si="1138"/>
        <v>80</v>
      </c>
      <c r="BE1530" s="1" t="str">
        <f t="shared" si="1145"/>
        <v>Barge C</v>
      </c>
      <c r="BF1530" s="1">
        <f t="shared" si="1146"/>
        <v>2</v>
      </c>
      <c r="BG1530" s="3">
        <v>1512</v>
      </c>
      <c r="BH1530" s="1">
        <f t="shared" si="1158"/>
        <v>0</v>
      </c>
      <c r="BI1530" s="1">
        <f t="shared" si="1139"/>
        <v>0</v>
      </c>
      <c r="BJ1530" s="3">
        <v>1512</v>
      </c>
      <c r="BK1530" s="1">
        <f t="shared" si="1140"/>
        <v>6</v>
      </c>
      <c r="BL1530" s="1">
        <f t="shared" si="1147"/>
        <v>0</v>
      </c>
      <c r="BM1530" s="1">
        <f t="shared" si="1148"/>
        <v>0</v>
      </c>
      <c r="BN1530" s="1">
        <f t="shared" si="1149"/>
        <v>0</v>
      </c>
      <c r="BO1530" s="1">
        <f t="shared" si="1150"/>
        <v>0</v>
      </c>
      <c r="BP1530" s="1">
        <f t="shared" si="1151"/>
        <v>0</v>
      </c>
      <c r="BQ1530" s="1">
        <f t="shared" si="1152"/>
        <v>1</v>
      </c>
      <c r="BR1530" s="1">
        <f t="shared" si="1153"/>
        <v>2</v>
      </c>
      <c r="BS1530" s="1">
        <f t="shared" si="1154"/>
        <v>3</v>
      </c>
      <c r="BT1530" s="1">
        <f t="shared" si="1155"/>
        <v>4</v>
      </c>
      <c r="BU1530" s="1">
        <f t="shared" si="1156"/>
        <v>5</v>
      </c>
      <c r="BW1530" s="1">
        <f t="shared" si="1115"/>
        <v>0</v>
      </c>
      <c r="BX1530" s="1">
        <f t="shared" si="1115"/>
        <v>0</v>
      </c>
      <c r="BY1530" s="1">
        <f t="shared" si="1115"/>
        <v>0</v>
      </c>
      <c r="BZ1530" s="1">
        <f t="shared" si="1115"/>
        <v>0</v>
      </c>
      <c r="CA1530" s="1">
        <f t="shared" si="1115"/>
        <v>0</v>
      </c>
      <c r="CB1530" s="1">
        <f t="shared" si="1115"/>
        <v>70</v>
      </c>
      <c r="CC1530" s="1">
        <f t="shared" si="1115"/>
        <v>140</v>
      </c>
      <c r="CD1530" s="1">
        <f t="shared" si="1159"/>
        <v>210</v>
      </c>
      <c r="CE1530" s="1">
        <f t="shared" si="1159"/>
        <v>280</v>
      </c>
      <c r="CF1530" s="1">
        <f t="shared" si="1159"/>
        <v>350</v>
      </c>
      <c r="CW1530" s="1">
        <v>1512</v>
      </c>
      <c r="CX1530" s="1">
        <f t="shared" si="1141"/>
        <v>1</v>
      </c>
      <c r="CY1530" s="1" t="s">
        <v>37</v>
      </c>
      <c r="CZ1530" s="1">
        <v>1</v>
      </c>
      <c r="DB1530" s="1">
        <f t="shared" si="1157"/>
        <v>3</v>
      </c>
      <c r="DC1530" s="1" t="s">
        <v>43</v>
      </c>
      <c r="DD1530" s="1">
        <f t="shared" si="1142"/>
        <v>5</v>
      </c>
      <c r="DL1530" s="1">
        <v>1512</v>
      </c>
      <c r="DM1530" s="1">
        <f t="shared" si="1143"/>
        <v>2</v>
      </c>
      <c r="DN1530" s="1">
        <f t="shared" si="1144"/>
        <v>0</v>
      </c>
      <c r="DO1530" s="1" t="s">
        <v>37</v>
      </c>
      <c r="DP1530" s="1">
        <v>0</v>
      </c>
    </row>
    <row r="1531" spans="1:120" ht="15">
      <c r="A1531">
        <v>1513</v>
      </c>
      <c r="B1531">
        <v>2</v>
      </c>
      <c r="C1531" s="25">
        <v>13375</v>
      </c>
      <c r="D1531">
        <v>3</v>
      </c>
      <c r="E1531">
        <v>6</v>
      </c>
      <c r="F1531" t="s">
        <v>33</v>
      </c>
      <c r="G1531">
        <v>4</v>
      </c>
      <c r="H1531"/>
      <c r="I1531"/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0.5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0.5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>
        <f t="shared" si="1116"/>
        <v>0</v>
      </c>
      <c r="AH1531" s="1">
        <f t="shared" si="1117"/>
        <v>0</v>
      </c>
      <c r="AI1531" s="1">
        <f t="shared" si="1118"/>
        <v>0</v>
      </c>
      <c r="AJ1531" s="1">
        <f t="shared" si="1119"/>
        <v>0</v>
      </c>
      <c r="AK1531" s="1">
        <f t="shared" si="1120"/>
        <v>0</v>
      </c>
      <c r="AL1531" s="1">
        <f t="shared" si="1121"/>
        <v>0</v>
      </c>
      <c r="AM1531" s="1">
        <f t="shared" si="1122"/>
        <v>0</v>
      </c>
      <c r="AN1531" s="1">
        <f t="shared" si="1122"/>
        <v>0</v>
      </c>
      <c r="AO1531" s="1">
        <f t="shared" si="1123"/>
        <v>40</v>
      </c>
      <c r="AP1531" s="1">
        <f t="shared" si="1124"/>
        <v>0</v>
      </c>
      <c r="AQ1531" s="1">
        <f t="shared" si="1125"/>
        <v>0</v>
      </c>
      <c r="AR1531" s="1">
        <f t="shared" si="1126"/>
        <v>0</v>
      </c>
      <c r="AS1531" s="1">
        <f t="shared" si="1127"/>
        <v>0</v>
      </c>
      <c r="AT1531" s="1">
        <f t="shared" si="1128"/>
        <v>0</v>
      </c>
      <c r="AU1531" s="1">
        <f t="shared" si="1129"/>
        <v>40</v>
      </c>
      <c r="AV1531" s="1">
        <f t="shared" si="1130"/>
        <v>0</v>
      </c>
      <c r="AW1531" s="1">
        <f t="shared" si="1131"/>
        <v>0</v>
      </c>
      <c r="AX1531" s="1">
        <f t="shared" si="1132"/>
        <v>0</v>
      </c>
      <c r="AY1531" s="1">
        <f t="shared" si="1133"/>
        <v>0</v>
      </c>
      <c r="AZ1531" s="1">
        <f t="shared" si="1134"/>
        <v>0</v>
      </c>
      <c r="BA1531" s="1">
        <f t="shared" si="1135"/>
        <v>0</v>
      </c>
      <c r="BB1531" s="1">
        <f t="shared" si="1136"/>
        <v>0</v>
      </c>
      <c r="BC1531" s="1">
        <f t="shared" si="1137"/>
        <v>0</v>
      </c>
      <c r="BD1531" s="1">
        <f t="shared" si="1138"/>
        <v>80</v>
      </c>
      <c r="BE1531" s="1" t="b">
        <f t="shared" si="1145"/>
        <v>0</v>
      </c>
      <c r="BF1531" s="1">
        <f t="shared" si="1146"/>
        <v>0</v>
      </c>
      <c r="BG1531" s="3">
        <v>1513</v>
      </c>
      <c r="BH1531" s="1">
        <f t="shared" si="1158"/>
        <v>0</v>
      </c>
      <c r="BI1531" s="1">
        <f t="shared" si="1139"/>
        <v>0</v>
      </c>
      <c r="BJ1531" s="3">
        <v>1513</v>
      </c>
      <c r="BK1531" s="1">
        <f t="shared" si="1140"/>
        <v>7</v>
      </c>
      <c r="BL1531" s="1">
        <f t="shared" si="1147"/>
        <v>0</v>
      </c>
      <c r="BM1531" s="1">
        <f t="shared" si="1148"/>
        <v>0</v>
      </c>
      <c r="BN1531" s="1">
        <f t="shared" si="1149"/>
        <v>0</v>
      </c>
      <c r="BO1531" s="1">
        <f t="shared" si="1150"/>
        <v>0</v>
      </c>
      <c r="BP1531" s="1">
        <f t="shared" si="1151"/>
        <v>0</v>
      </c>
      <c r="BQ1531" s="1">
        <f t="shared" si="1152"/>
        <v>0</v>
      </c>
      <c r="BR1531" s="1">
        <f t="shared" si="1153"/>
        <v>1</v>
      </c>
      <c r="BS1531" s="1">
        <f t="shared" si="1154"/>
        <v>2</v>
      </c>
      <c r="BT1531" s="1">
        <f t="shared" si="1155"/>
        <v>3</v>
      </c>
      <c r="BU1531" s="1">
        <f t="shared" si="1156"/>
        <v>4</v>
      </c>
      <c r="BW1531" s="1">
        <f t="shared" si="1115"/>
        <v>0</v>
      </c>
      <c r="BX1531" s="1">
        <f t="shared" si="1115"/>
        <v>0</v>
      </c>
      <c r="BY1531" s="1">
        <f t="shared" si="1115"/>
        <v>0</v>
      </c>
      <c r="BZ1531" s="1">
        <f t="shared" si="1115"/>
        <v>0</v>
      </c>
      <c r="CA1531" s="1">
        <f t="shared" si="1115"/>
        <v>0</v>
      </c>
      <c r="CB1531" s="1">
        <f t="shared" si="1115"/>
        <v>0</v>
      </c>
      <c r="CC1531" s="1">
        <f t="shared" si="1115"/>
        <v>70</v>
      </c>
      <c r="CD1531" s="1">
        <f t="shared" si="1159"/>
        <v>140</v>
      </c>
      <c r="CE1531" s="1">
        <f t="shared" si="1159"/>
        <v>210</v>
      </c>
      <c r="CF1531" s="1">
        <f t="shared" si="1159"/>
        <v>280</v>
      </c>
      <c r="CW1531" s="1">
        <v>1513</v>
      </c>
      <c r="CX1531" s="1">
        <f t="shared" si="1141"/>
        <v>1</v>
      </c>
      <c r="CY1531" s="1" t="s">
        <v>37</v>
      </c>
      <c r="CZ1531" s="1">
        <v>1</v>
      </c>
      <c r="DB1531" s="1">
        <f t="shared" si="1157"/>
        <v>6</v>
      </c>
      <c r="DC1531" s="1" t="s">
        <v>43</v>
      </c>
      <c r="DD1531" s="1">
        <f t="shared" si="1142"/>
        <v>6</v>
      </c>
      <c r="DL1531" s="1">
        <v>1513</v>
      </c>
      <c r="DM1531" s="1">
        <f t="shared" si="1143"/>
        <v>4</v>
      </c>
      <c r="DN1531" s="1">
        <f t="shared" si="1144"/>
        <v>0</v>
      </c>
      <c r="DO1531" s="1" t="s">
        <v>37</v>
      </c>
      <c r="DP1531" s="1">
        <v>0</v>
      </c>
    </row>
    <row r="1532" spans="1:120" ht="15">
      <c r="A1532">
        <v>1514</v>
      </c>
      <c r="B1532">
        <v>1</v>
      </c>
      <c r="C1532" s="25">
        <v>2300</v>
      </c>
      <c r="D1532">
        <v>6</v>
      </c>
      <c r="E1532">
        <v>9</v>
      </c>
      <c r="F1532" t="s">
        <v>73</v>
      </c>
      <c r="G1532">
        <v>4</v>
      </c>
      <c r="H1532"/>
      <c r="I1532"/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0.5</v>
      </c>
      <c r="AB1532" s="1">
        <v>0</v>
      </c>
      <c r="AC1532" s="1">
        <v>0</v>
      </c>
      <c r="AD1532" s="1">
        <v>0</v>
      </c>
      <c r="AE1532" s="1">
        <v>0.5</v>
      </c>
      <c r="AF1532" s="1">
        <v>0</v>
      </c>
      <c r="AG1532" s="1">
        <f t="shared" si="1116"/>
        <v>0</v>
      </c>
      <c r="AH1532" s="1">
        <f t="shared" si="1117"/>
        <v>0</v>
      </c>
      <c r="AI1532" s="1">
        <f t="shared" si="1118"/>
        <v>0</v>
      </c>
      <c r="AJ1532" s="1">
        <f t="shared" si="1119"/>
        <v>0</v>
      </c>
      <c r="AK1532" s="1">
        <f t="shared" si="1120"/>
        <v>0</v>
      </c>
      <c r="AL1532" s="1">
        <f t="shared" si="1121"/>
        <v>0</v>
      </c>
      <c r="AM1532" s="1">
        <f t="shared" si="1122"/>
        <v>0</v>
      </c>
      <c r="AN1532" s="1">
        <f t="shared" si="1122"/>
        <v>0</v>
      </c>
      <c r="AO1532" s="1">
        <f t="shared" si="1123"/>
        <v>0</v>
      </c>
      <c r="AP1532" s="1">
        <f t="shared" si="1124"/>
        <v>0</v>
      </c>
      <c r="AQ1532" s="1">
        <f t="shared" si="1125"/>
        <v>0</v>
      </c>
      <c r="AR1532" s="1">
        <f t="shared" si="1126"/>
        <v>0</v>
      </c>
      <c r="AS1532" s="1">
        <f t="shared" si="1127"/>
        <v>0</v>
      </c>
      <c r="AT1532" s="1">
        <f t="shared" si="1128"/>
        <v>0</v>
      </c>
      <c r="AU1532" s="1">
        <f t="shared" si="1129"/>
        <v>0</v>
      </c>
      <c r="AV1532" s="1">
        <f t="shared" si="1130"/>
        <v>0</v>
      </c>
      <c r="AW1532" s="1">
        <f t="shared" si="1131"/>
        <v>0</v>
      </c>
      <c r="AX1532" s="1">
        <f t="shared" si="1132"/>
        <v>20</v>
      </c>
      <c r="AY1532" s="1">
        <f t="shared" si="1133"/>
        <v>0</v>
      </c>
      <c r="AZ1532" s="1">
        <f t="shared" si="1134"/>
        <v>0</v>
      </c>
      <c r="BA1532" s="1">
        <f t="shared" si="1135"/>
        <v>0</v>
      </c>
      <c r="BB1532" s="1">
        <f t="shared" si="1136"/>
        <v>20</v>
      </c>
      <c r="BC1532" s="1">
        <f t="shared" si="1137"/>
        <v>0</v>
      </c>
      <c r="BD1532" s="1">
        <f t="shared" si="1138"/>
        <v>40</v>
      </c>
      <c r="BE1532" s="1" t="str">
        <f t="shared" si="1145"/>
        <v>Barge B</v>
      </c>
      <c r="BF1532" s="1">
        <f t="shared" si="1146"/>
        <v>0</v>
      </c>
      <c r="BG1532" s="3">
        <v>1514</v>
      </c>
      <c r="BH1532" s="1">
        <f t="shared" si="1158"/>
        <v>0</v>
      </c>
      <c r="BI1532" s="1">
        <f t="shared" si="1139"/>
        <v>0</v>
      </c>
      <c r="BJ1532" s="3">
        <v>1514</v>
      </c>
      <c r="BK1532" s="1">
        <f t="shared" si="1140"/>
        <v>10</v>
      </c>
      <c r="BL1532" s="1">
        <f t="shared" si="1147"/>
        <v>0</v>
      </c>
      <c r="BM1532" s="1">
        <f t="shared" si="1148"/>
        <v>0</v>
      </c>
      <c r="BN1532" s="1">
        <f t="shared" si="1149"/>
        <v>0</v>
      </c>
      <c r="BO1532" s="1">
        <f t="shared" si="1150"/>
        <v>0</v>
      </c>
      <c r="BP1532" s="1">
        <f t="shared" si="1151"/>
        <v>0</v>
      </c>
      <c r="BQ1532" s="1">
        <f t="shared" si="1152"/>
        <v>0</v>
      </c>
      <c r="BR1532" s="1">
        <f t="shared" si="1153"/>
        <v>0</v>
      </c>
      <c r="BS1532" s="1">
        <f t="shared" si="1154"/>
        <v>0</v>
      </c>
      <c r="BT1532" s="1">
        <f t="shared" si="1155"/>
        <v>0</v>
      </c>
      <c r="BU1532" s="1">
        <f t="shared" si="1156"/>
        <v>1</v>
      </c>
      <c r="BW1532" s="1">
        <f t="shared" si="1115"/>
        <v>0</v>
      </c>
      <c r="BX1532" s="1">
        <f t="shared" si="1115"/>
        <v>0</v>
      </c>
      <c r="BY1532" s="1">
        <f t="shared" si="1115"/>
        <v>0</v>
      </c>
      <c r="BZ1532" s="1">
        <f t="shared" si="1115"/>
        <v>0</v>
      </c>
      <c r="CA1532" s="1">
        <f t="shared" si="1115"/>
        <v>0</v>
      </c>
      <c r="CB1532" s="1">
        <f t="shared" si="1115"/>
        <v>0</v>
      </c>
      <c r="CC1532" s="1">
        <f t="shared" si="1115"/>
        <v>0</v>
      </c>
      <c r="CD1532" s="1">
        <f t="shared" si="1159"/>
        <v>0</v>
      </c>
      <c r="CE1532" s="1">
        <f t="shared" si="1159"/>
        <v>0</v>
      </c>
      <c r="CF1532" s="1">
        <f t="shared" si="1159"/>
        <v>50</v>
      </c>
      <c r="CW1532" s="1">
        <v>1514</v>
      </c>
      <c r="CX1532" s="1">
        <f t="shared" si="1141"/>
        <v>1</v>
      </c>
      <c r="CY1532" s="1" t="s">
        <v>37</v>
      </c>
      <c r="CZ1532" s="1">
        <v>1</v>
      </c>
      <c r="DB1532" s="1">
        <f t="shared" si="1157"/>
        <v>9</v>
      </c>
      <c r="DC1532" s="1" t="s">
        <v>43</v>
      </c>
      <c r="DD1532" s="1">
        <f t="shared" si="1142"/>
        <v>9</v>
      </c>
      <c r="DL1532" s="1">
        <v>1514</v>
      </c>
      <c r="DM1532" s="1">
        <f t="shared" si="1143"/>
        <v>7</v>
      </c>
      <c r="DN1532" s="1">
        <f t="shared" si="1144"/>
        <v>0</v>
      </c>
      <c r="DO1532" s="1" t="s">
        <v>37</v>
      </c>
      <c r="DP1532" s="1">
        <v>0</v>
      </c>
    </row>
    <row r="1533" spans="1:120" ht="15">
      <c r="A1533">
        <v>1515</v>
      </c>
      <c r="B1533">
        <v>1</v>
      </c>
      <c r="C1533" s="25">
        <v>2300</v>
      </c>
      <c r="D1533">
        <v>3</v>
      </c>
      <c r="E1533">
        <v>7</v>
      </c>
      <c r="F1533" t="s">
        <v>91</v>
      </c>
      <c r="G1533">
        <v>4</v>
      </c>
      <c r="H1533"/>
      <c r="I1533"/>
      <c r="J1533" s="1">
        <v>0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>
        <v>0</v>
      </c>
      <c r="W1533" s="1">
        <v>0</v>
      </c>
      <c r="X1533" s="1">
        <v>1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>
        <f t="shared" si="1116"/>
        <v>0</v>
      </c>
      <c r="AH1533" s="1">
        <f t="shared" si="1117"/>
        <v>0</v>
      </c>
      <c r="AI1533" s="1">
        <f t="shared" si="1118"/>
        <v>0</v>
      </c>
      <c r="AJ1533" s="1">
        <f t="shared" si="1119"/>
        <v>0</v>
      </c>
      <c r="AK1533" s="1">
        <f t="shared" si="1120"/>
        <v>0</v>
      </c>
      <c r="AL1533" s="1">
        <f t="shared" si="1121"/>
        <v>0</v>
      </c>
      <c r="AM1533" s="1">
        <f t="shared" si="1122"/>
        <v>0</v>
      </c>
      <c r="AN1533" s="1">
        <f t="shared" si="1122"/>
        <v>0</v>
      </c>
      <c r="AO1533" s="1">
        <f t="shared" si="1123"/>
        <v>0</v>
      </c>
      <c r="AP1533" s="1">
        <f t="shared" si="1124"/>
        <v>0</v>
      </c>
      <c r="AQ1533" s="1">
        <f t="shared" si="1125"/>
        <v>0</v>
      </c>
      <c r="AR1533" s="1">
        <f t="shared" si="1126"/>
        <v>0</v>
      </c>
      <c r="AS1533" s="1">
        <f t="shared" si="1127"/>
        <v>0</v>
      </c>
      <c r="AT1533" s="1">
        <f t="shared" si="1128"/>
        <v>0</v>
      </c>
      <c r="AU1533" s="1">
        <f t="shared" si="1129"/>
        <v>40</v>
      </c>
      <c r="AV1533" s="1">
        <f t="shared" si="1130"/>
        <v>0</v>
      </c>
      <c r="AW1533" s="1">
        <f t="shared" si="1131"/>
        <v>0</v>
      </c>
      <c r="AX1533" s="1">
        <f t="shared" si="1132"/>
        <v>0</v>
      </c>
      <c r="AY1533" s="1">
        <f t="shared" si="1133"/>
        <v>0</v>
      </c>
      <c r="AZ1533" s="1">
        <f t="shared" si="1134"/>
        <v>0</v>
      </c>
      <c r="BA1533" s="1">
        <f t="shared" si="1135"/>
        <v>0</v>
      </c>
      <c r="BB1533" s="1">
        <f t="shared" si="1136"/>
        <v>0</v>
      </c>
      <c r="BC1533" s="1">
        <f t="shared" si="1137"/>
        <v>0</v>
      </c>
      <c r="BD1533" s="1">
        <f t="shared" si="1138"/>
        <v>40</v>
      </c>
      <c r="BE1533" s="1" t="str">
        <f t="shared" si="1145"/>
        <v>Barge A</v>
      </c>
      <c r="BF1533" s="1">
        <f t="shared" si="1146"/>
        <v>6</v>
      </c>
      <c r="BG1533" s="3">
        <v>1515</v>
      </c>
      <c r="BH1533" s="1">
        <f t="shared" si="1158"/>
        <v>0</v>
      </c>
      <c r="BI1533" s="1">
        <f t="shared" si="1139"/>
        <v>0</v>
      </c>
      <c r="BJ1533" s="3">
        <v>1515</v>
      </c>
      <c r="BK1533" s="1">
        <f t="shared" si="1140"/>
        <v>7</v>
      </c>
      <c r="BL1533" s="1">
        <f t="shared" si="1147"/>
        <v>0</v>
      </c>
      <c r="BM1533" s="1">
        <f t="shared" si="1148"/>
        <v>0</v>
      </c>
      <c r="BN1533" s="1">
        <f t="shared" si="1149"/>
        <v>0</v>
      </c>
      <c r="BO1533" s="1">
        <f t="shared" si="1150"/>
        <v>0</v>
      </c>
      <c r="BP1533" s="1">
        <f t="shared" si="1151"/>
        <v>0</v>
      </c>
      <c r="BQ1533" s="1">
        <f t="shared" si="1152"/>
        <v>0</v>
      </c>
      <c r="BR1533" s="1">
        <f t="shared" si="1153"/>
        <v>1</v>
      </c>
      <c r="BS1533" s="1">
        <f t="shared" si="1154"/>
        <v>2</v>
      </c>
      <c r="BT1533" s="1">
        <f t="shared" si="1155"/>
        <v>3</v>
      </c>
      <c r="BU1533" s="1">
        <f t="shared" si="1156"/>
        <v>4</v>
      </c>
      <c r="BW1533" s="1">
        <f t="shared" si="1115"/>
        <v>0</v>
      </c>
      <c r="BX1533" s="1">
        <f t="shared" si="1115"/>
        <v>0</v>
      </c>
      <c r="BY1533" s="1">
        <f t="shared" si="1115"/>
        <v>0</v>
      </c>
      <c r="BZ1533" s="1">
        <f t="shared" si="1115"/>
        <v>0</v>
      </c>
      <c r="CA1533" s="1">
        <f t="shared" si="1115"/>
        <v>0</v>
      </c>
      <c r="CB1533" s="1">
        <f t="shared" si="1115"/>
        <v>0</v>
      </c>
      <c r="CC1533" s="1">
        <f t="shared" si="1115"/>
        <v>50</v>
      </c>
      <c r="CD1533" s="1">
        <f t="shared" si="1159"/>
        <v>100</v>
      </c>
      <c r="CE1533" s="1">
        <f t="shared" si="1159"/>
        <v>150</v>
      </c>
      <c r="CF1533" s="1">
        <f t="shared" si="1159"/>
        <v>200</v>
      </c>
      <c r="CW1533" s="1">
        <v>1515</v>
      </c>
      <c r="CX1533" s="1">
        <f t="shared" si="1141"/>
        <v>1</v>
      </c>
      <c r="CY1533" s="1" t="s">
        <v>37</v>
      </c>
      <c r="CZ1533" s="1">
        <v>1</v>
      </c>
      <c r="DB1533" s="1">
        <f t="shared" si="1157"/>
        <v>7</v>
      </c>
      <c r="DC1533" s="1" t="s">
        <v>43</v>
      </c>
      <c r="DD1533" s="1">
        <f t="shared" si="1142"/>
        <v>7</v>
      </c>
      <c r="DL1533" s="1">
        <v>1515</v>
      </c>
      <c r="DM1533" s="1">
        <f t="shared" si="1143"/>
        <v>4</v>
      </c>
      <c r="DN1533" s="1">
        <f t="shared" si="1144"/>
        <v>0</v>
      </c>
      <c r="DO1533" s="1" t="s">
        <v>37</v>
      </c>
      <c r="DP1533" s="1">
        <v>0</v>
      </c>
    </row>
    <row r="1534" spans="1:120" ht="15">
      <c r="A1534">
        <v>1516</v>
      </c>
      <c r="B1534">
        <v>1</v>
      </c>
      <c r="C1534" s="25">
        <v>26300</v>
      </c>
      <c r="D1534">
        <v>3</v>
      </c>
      <c r="E1534">
        <v>7</v>
      </c>
      <c r="F1534" t="s">
        <v>73</v>
      </c>
      <c r="G1534">
        <v>3</v>
      </c>
      <c r="H1534"/>
      <c r="I1534"/>
      <c r="J1534" s="1">
        <v>0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1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>
        <f t="shared" si="1116"/>
        <v>0</v>
      </c>
      <c r="AH1534" s="1">
        <f t="shared" si="1117"/>
        <v>0</v>
      </c>
      <c r="AI1534" s="1">
        <f t="shared" si="1118"/>
        <v>0</v>
      </c>
      <c r="AJ1534" s="1">
        <f t="shared" si="1119"/>
        <v>0</v>
      </c>
      <c r="AK1534" s="1">
        <f t="shared" si="1120"/>
        <v>0</v>
      </c>
      <c r="AL1534" s="1">
        <f t="shared" si="1121"/>
        <v>0</v>
      </c>
      <c r="AM1534" s="1">
        <f t="shared" si="1122"/>
        <v>0</v>
      </c>
      <c r="AN1534" s="1">
        <f t="shared" si="1122"/>
        <v>0</v>
      </c>
      <c r="AO1534" s="1">
        <f t="shared" si="1123"/>
        <v>0</v>
      </c>
      <c r="AP1534" s="1">
        <f t="shared" si="1124"/>
        <v>0</v>
      </c>
      <c r="AQ1534" s="1">
        <f t="shared" si="1125"/>
        <v>0</v>
      </c>
      <c r="AR1534" s="1">
        <f t="shared" si="1126"/>
        <v>40</v>
      </c>
      <c r="AS1534" s="1">
        <f t="shared" si="1127"/>
        <v>0</v>
      </c>
      <c r="AT1534" s="1">
        <f t="shared" si="1128"/>
        <v>0</v>
      </c>
      <c r="AU1534" s="1">
        <f t="shared" si="1129"/>
        <v>0</v>
      </c>
      <c r="AV1534" s="1">
        <f t="shared" si="1130"/>
        <v>0</v>
      </c>
      <c r="AW1534" s="1">
        <f t="shared" si="1131"/>
        <v>0</v>
      </c>
      <c r="AX1534" s="1">
        <f t="shared" si="1132"/>
        <v>0</v>
      </c>
      <c r="AY1534" s="1">
        <f t="shared" si="1133"/>
        <v>0</v>
      </c>
      <c r="AZ1534" s="1">
        <f t="shared" si="1134"/>
        <v>0</v>
      </c>
      <c r="BA1534" s="1">
        <f t="shared" si="1135"/>
        <v>0</v>
      </c>
      <c r="BB1534" s="1">
        <f t="shared" si="1136"/>
        <v>0</v>
      </c>
      <c r="BC1534" s="1">
        <f t="shared" si="1137"/>
        <v>0</v>
      </c>
      <c r="BD1534" s="1">
        <f t="shared" si="1138"/>
        <v>40</v>
      </c>
      <c r="BE1534" s="1" t="str">
        <f t="shared" si="1145"/>
        <v>Barge C</v>
      </c>
      <c r="BF1534" s="1">
        <f t="shared" si="1146"/>
        <v>5</v>
      </c>
      <c r="BG1534" s="3">
        <v>1516</v>
      </c>
      <c r="BH1534" s="1">
        <f t="shared" si="1158"/>
        <v>0</v>
      </c>
      <c r="BI1534" s="1">
        <f t="shared" si="1139"/>
        <v>0</v>
      </c>
      <c r="BJ1534" s="3">
        <v>1516</v>
      </c>
      <c r="BK1534" s="1">
        <f t="shared" si="1140"/>
        <v>6</v>
      </c>
      <c r="BL1534" s="1">
        <f t="shared" si="1147"/>
        <v>0</v>
      </c>
      <c r="BM1534" s="1">
        <f t="shared" si="1148"/>
        <v>0</v>
      </c>
      <c r="BN1534" s="1">
        <f t="shared" si="1149"/>
        <v>0</v>
      </c>
      <c r="BO1534" s="1">
        <f t="shared" si="1150"/>
        <v>0</v>
      </c>
      <c r="BP1534" s="1">
        <f t="shared" si="1151"/>
        <v>0</v>
      </c>
      <c r="BQ1534" s="1">
        <f t="shared" si="1152"/>
        <v>1</v>
      </c>
      <c r="BR1534" s="1">
        <f t="shared" si="1153"/>
        <v>2</v>
      </c>
      <c r="BS1534" s="1">
        <f t="shared" si="1154"/>
        <v>3</v>
      </c>
      <c r="BT1534" s="1">
        <f t="shared" si="1155"/>
        <v>4</v>
      </c>
      <c r="BU1534" s="1">
        <f t="shared" si="1156"/>
        <v>5</v>
      </c>
      <c r="BW1534" s="1">
        <f t="shared" si="1115"/>
        <v>0</v>
      </c>
      <c r="BX1534" s="1">
        <f t="shared" si="1115"/>
        <v>0</v>
      </c>
      <c r="BY1534" s="1">
        <f t="shared" si="1115"/>
        <v>0</v>
      </c>
      <c r="BZ1534" s="1">
        <f t="shared" si="1115"/>
        <v>0</v>
      </c>
      <c r="CA1534" s="1">
        <f t="shared" si="1115"/>
        <v>0</v>
      </c>
      <c r="CB1534" s="1">
        <f t="shared" si="1115"/>
        <v>50</v>
      </c>
      <c r="CC1534" s="1">
        <f t="shared" si="1115"/>
        <v>100</v>
      </c>
      <c r="CD1534" s="1">
        <f t="shared" si="1159"/>
        <v>150</v>
      </c>
      <c r="CE1534" s="1">
        <f t="shared" si="1159"/>
        <v>200</v>
      </c>
      <c r="CF1534" s="1">
        <f t="shared" si="1159"/>
        <v>250</v>
      </c>
      <c r="CW1534" s="1">
        <v>1516</v>
      </c>
      <c r="CX1534" s="1">
        <f t="shared" si="1141"/>
        <v>1</v>
      </c>
      <c r="CY1534" s="1" t="s">
        <v>37</v>
      </c>
      <c r="CZ1534" s="1">
        <v>1</v>
      </c>
      <c r="DB1534" s="1">
        <f t="shared" si="1157"/>
        <v>6</v>
      </c>
      <c r="DC1534" s="1" t="s">
        <v>43</v>
      </c>
      <c r="DD1534" s="1">
        <f t="shared" si="1142"/>
        <v>7</v>
      </c>
      <c r="DL1534" s="1">
        <v>1516</v>
      </c>
      <c r="DM1534" s="1">
        <f t="shared" si="1143"/>
        <v>4</v>
      </c>
      <c r="DN1534" s="1">
        <f t="shared" si="1144"/>
        <v>0</v>
      </c>
      <c r="DO1534" s="1" t="s">
        <v>37</v>
      </c>
      <c r="DP1534" s="1">
        <v>0</v>
      </c>
    </row>
    <row r="1535" spans="1:120" ht="15">
      <c r="A1535">
        <v>1517</v>
      </c>
      <c r="B1535">
        <v>2</v>
      </c>
      <c r="C1535" s="25">
        <v>8700</v>
      </c>
      <c r="D1535">
        <v>2</v>
      </c>
      <c r="E1535">
        <v>6</v>
      </c>
      <c r="F1535" t="s">
        <v>94</v>
      </c>
      <c r="G1535">
        <v>5</v>
      </c>
      <c r="H1535"/>
      <c r="I1535"/>
      <c r="J1535" s="1">
        <v>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1</v>
      </c>
      <c r="T1535" s="1"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>
        <f t="shared" si="1116"/>
        <v>0</v>
      </c>
      <c r="AH1535" s="1">
        <f t="shared" si="1117"/>
        <v>0</v>
      </c>
      <c r="AI1535" s="1">
        <f t="shared" si="1118"/>
        <v>0</v>
      </c>
      <c r="AJ1535" s="1">
        <f t="shared" si="1119"/>
        <v>0</v>
      </c>
      <c r="AK1535" s="1">
        <f t="shared" si="1120"/>
        <v>0</v>
      </c>
      <c r="AL1535" s="1">
        <f t="shared" si="1121"/>
        <v>0</v>
      </c>
      <c r="AM1535" s="1">
        <f t="shared" si="1122"/>
        <v>0</v>
      </c>
      <c r="AN1535" s="1">
        <f t="shared" si="1122"/>
        <v>0</v>
      </c>
      <c r="AO1535" s="1">
        <f t="shared" si="1123"/>
        <v>0</v>
      </c>
      <c r="AP1535" s="1">
        <f t="shared" si="1124"/>
        <v>80</v>
      </c>
      <c r="AQ1535" s="1">
        <f t="shared" si="1125"/>
        <v>0</v>
      </c>
      <c r="AR1535" s="1">
        <f t="shared" si="1126"/>
        <v>0</v>
      </c>
      <c r="AS1535" s="1">
        <f t="shared" si="1127"/>
        <v>0</v>
      </c>
      <c r="AT1535" s="1">
        <f t="shared" si="1128"/>
        <v>0</v>
      </c>
      <c r="AU1535" s="1">
        <f t="shared" si="1129"/>
        <v>0</v>
      </c>
      <c r="AV1535" s="1">
        <f t="shared" si="1130"/>
        <v>0</v>
      </c>
      <c r="AW1535" s="1">
        <f t="shared" si="1131"/>
        <v>0</v>
      </c>
      <c r="AX1535" s="1">
        <f t="shared" si="1132"/>
        <v>0</v>
      </c>
      <c r="AY1535" s="1">
        <f t="shared" si="1133"/>
        <v>0</v>
      </c>
      <c r="AZ1535" s="1">
        <f t="shared" si="1134"/>
        <v>0</v>
      </c>
      <c r="BA1535" s="1">
        <f t="shared" si="1135"/>
        <v>0</v>
      </c>
      <c r="BB1535" s="1">
        <f t="shared" si="1136"/>
        <v>0</v>
      </c>
      <c r="BC1535" s="1">
        <f t="shared" si="1137"/>
        <v>0</v>
      </c>
      <c r="BD1535" s="1">
        <f t="shared" si="1138"/>
        <v>80</v>
      </c>
      <c r="BE1535" s="1" t="str">
        <f t="shared" si="1145"/>
        <v>Barge E</v>
      </c>
      <c r="BF1535" s="1">
        <f t="shared" si="1146"/>
        <v>4</v>
      </c>
      <c r="BG1535" s="3">
        <v>1517</v>
      </c>
      <c r="BH1535" s="1">
        <f t="shared" si="1158"/>
        <v>0</v>
      </c>
      <c r="BI1535" s="1">
        <f t="shared" si="1139"/>
        <v>0</v>
      </c>
      <c r="BJ1535" s="3">
        <v>1517</v>
      </c>
      <c r="BK1535" s="1">
        <f t="shared" si="1140"/>
        <v>7</v>
      </c>
      <c r="BL1535" s="1">
        <f t="shared" si="1147"/>
        <v>0</v>
      </c>
      <c r="BM1535" s="1">
        <f t="shared" si="1148"/>
        <v>0</v>
      </c>
      <c r="BN1535" s="1">
        <f t="shared" si="1149"/>
        <v>0</v>
      </c>
      <c r="BO1535" s="1">
        <f t="shared" si="1150"/>
        <v>0</v>
      </c>
      <c r="BP1535" s="1">
        <f t="shared" si="1151"/>
        <v>0</v>
      </c>
      <c r="BQ1535" s="1">
        <f t="shared" si="1152"/>
        <v>0</v>
      </c>
      <c r="BR1535" s="1">
        <f t="shared" si="1153"/>
        <v>1</v>
      </c>
      <c r="BS1535" s="1">
        <f t="shared" si="1154"/>
        <v>2</v>
      </c>
      <c r="BT1535" s="1">
        <f t="shared" si="1155"/>
        <v>3</v>
      </c>
      <c r="BU1535" s="1">
        <f t="shared" si="1156"/>
        <v>4</v>
      </c>
      <c r="BW1535" s="1">
        <f t="shared" si="1115"/>
        <v>0</v>
      </c>
      <c r="BX1535" s="1">
        <f t="shared" si="1115"/>
        <v>0</v>
      </c>
      <c r="BY1535" s="1">
        <f t="shared" si="1115"/>
        <v>0</v>
      </c>
      <c r="BZ1535" s="1">
        <f t="shared" si="1115"/>
        <v>0</v>
      </c>
      <c r="CA1535" s="1">
        <f t="shared" si="1115"/>
        <v>0</v>
      </c>
      <c r="CB1535" s="1">
        <f t="shared" si="1115"/>
        <v>0</v>
      </c>
      <c r="CC1535" s="1">
        <f t="shared" si="1115"/>
        <v>70</v>
      </c>
      <c r="CD1535" s="1">
        <f t="shared" si="1159"/>
        <v>140</v>
      </c>
      <c r="CE1535" s="1">
        <f t="shared" si="1159"/>
        <v>210</v>
      </c>
      <c r="CF1535" s="1">
        <f t="shared" si="1159"/>
        <v>280</v>
      </c>
      <c r="CW1535" s="1">
        <v>1517</v>
      </c>
      <c r="CX1535" s="1">
        <f t="shared" si="1141"/>
        <v>1</v>
      </c>
      <c r="CY1535" s="1" t="s">
        <v>37</v>
      </c>
      <c r="CZ1535" s="1">
        <v>1</v>
      </c>
      <c r="DB1535" s="1">
        <f t="shared" si="1157"/>
        <v>5</v>
      </c>
      <c r="DC1535" s="1" t="s">
        <v>43</v>
      </c>
      <c r="DD1535" s="1">
        <f t="shared" si="1142"/>
        <v>6</v>
      </c>
      <c r="DL1535" s="1">
        <v>1517</v>
      </c>
      <c r="DM1535" s="1">
        <f t="shared" si="1143"/>
        <v>3</v>
      </c>
      <c r="DN1535" s="1">
        <f t="shared" si="1144"/>
        <v>0</v>
      </c>
      <c r="DO1535" s="1" t="s">
        <v>37</v>
      </c>
      <c r="DP1535" s="1">
        <v>0</v>
      </c>
    </row>
    <row r="1536" spans="1:120" ht="15">
      <c r="A1536">
        <v>1518</v>
      </c>
      <c r="B1536">
        <v>1</v>
      </c>
      <c r="C1536" s="25">
        <v>7200</v>
      </c>
      <c r="D1536">
        <v>0</v>
      </c>
      <c r="E1536">
        <v>4</v>
      </c>
      <c r="F1536" t="s">
        <v>35</v>
      </c>
      <c r="G1536">
        <v>4</v>
      </c>
      <c r="H1536"/>
      <c r="I1536"/>
      <c r="J1536" s="1">
        <v>0</v>
      </c>
      <c r="K1536" s="1">
        <v>0</v>
      </c>
      <c r="L1536" s="1">
        <v>1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>
        <f t="shared" si="1116"/>
        <v>0</v>
      </c>
      <c r="AH1536" s="1">
        <f t="shared" si="1117"/>
        <v>0</v>
      </c>
      <c r="AI1536" s="1">
        <f t="shared" si="1118"/>
        <v>40</v>
      </c>
      <c r="AJ1536" s="1">
        <f t="shared" si="1119"/>
        <v>0</v>
      </c>
      <c r="AK1536" s="1">
        <f t="shared" si="1120"/>
        <v>0</v>
      </c>
      <c r="AL1536" s="1">
        <f t="shared" si="1121"/>
        <v>0</v>
      </c>
      <c r="AM1536" s="1">
        <f t="shared" si="1122"/>
        <v>0</v>
      </c>
      <c r="AN1536" s="1">
        <f t="shared" si="1122"/>
        <v>0</v>
      </c>
      <c r="AO1536" s="1">
        <f t="shared" si="1123"/>
        <v>0</v>
      </c>
      <c r="AP1536" s="1">
        <f t="shared" si="1124"/>
        <v>0</v>
      </c>
      <c r="AQ1536" s="1">
        <f t="shared" si="1125"/>
        <v>0</v>
      </c>
      <c r="AR1536" s="1">
        <f t="shared" si="1126"/>
        <v>0</v>
      </c>
      <c r="AS1536" s="1">
        <f t="shared" si="1127"/>
        <v>0</v>
      </c>
      <c r="AT1536" s="1">
        <f t="shared" si="1128"/>
        <v>0</v>
      </c>
      <c r="AU1536" s="1">
        <f t="shared" si="1129"/>
        <v>0</v>
      </c>
      <c r="AV1536" s="1">
        <f t="shared" si="1130"/>
        <v>0</v>
      </c>
      <c r="AW1536" s="1">
        <f t="shared" si="1131"/>
        <v>0</v>
      </c>
      <c r="AX1536" s="1">
        <f t="shared" si="1132"/>
        <v>0</v>
      </c>
      <c r="AY1536" s="1">
        <f t="shared" si="1133"/>
        <v>0</v>
      </c>
      <c r="AZ1536" s="1">
        <f t="shared" si="1134"/>
        <v>0</v>
      </c>
      <c r="BA1536" s="1">
        <f t="shared" si="1135"/>
        <v>0</v>
      </c>
      <c r="BB1536" s="1">
        <f t="shared" si="1136"/>
        <v>0</v>
      </c>
      <c r="BC1536" s="1">
        <f t="shared" si="1137"/>
        <v>0</v>
      </c>
      <c r="BD1536" s="1">
        <f t="shared" si="1138"/>
        <v>40</v>
      </c>
      <c r="BE1536" s="1" t="str">
        <f t="shared" si="1145"/>
        <v>Barge E</v>
      </c>
      <c r="BF1536" s="1">
        <f t="shared" si="1146"/>
        <v>1</v>
      </c>
      <c r="BG1536" s="3">
        <v>1518</v>
      </c>
      <c r="BH1536" s="1">
        <f t="shared" si="1158"/>
        <v>0</v>
      </c>
      <c r="BI1536" s="1">
        <f t="shared" si="1139"/>
        <v>0</v>
      </c>
      <c r="BJ1536" s="3">
        <v>1518</v>
      </c>
      <c r="BK1536" s="1">
        <f t="shared" si="1140"/>
        <v>4</v>
      </c>
      <c r="BL1536" s="1">
        <f t="shared" si="1147"/>
        <v>0</v>
      </c>
      <c r="BM1536" s="1">
        <f t="shared" si="1148"/>
        <v>0</v>
      </c>
      <c r="BN1536" s="1">
        <f t="shared" si="1149"/>
        <v>0</v>
      </c>
      <c r="BO1536" s="1">
        <f t="shared" si="1150"/>
        <v>1</v>
      </c>
      <c r="BP1536" s="1">
        <f t="shared" si="1151"/>
        <v>2</v>
      </c>
      <c r="BQ1536" s="1">
        <f t="shared" si="1152"/>
        <v>3</v>
      </c>
      <c r="BR1536" s="1">
        <f t="shared" si="1153"/>
        <v>4</v>
      </c>
      <c r="BS1536" s="1">
        <f t="shared" si="1154"/>
        <v>5</v>
      </c>
      <c r="BT1536" s="1">
        <f t="shared" si="1155"/>
        <v>6</v>
      </c>
      <c r="BU1536" s="1">
        <f t="shared" si="1156"/>
        <v>7</v>
      </c>
      <c r="BW1536" s="1">
        <f t="shared" si="1115"/>
        <v>0</v>
      </c>
      <c r="BX1536" s="1">
        <f t="shared" si="1115"/>
        <v>0</v>
      </c>
      <c r="BY1536" s="1">
        <f t="shared" si="1115"/>
        <v>0</v>
      </c>
      <c r="BZ1536" s="1">
        <f t="shared" si="1115"/>
        <v>50</v>
      </c>
      <c r="CA1536" s="1">
        <f t="shared" si="1115"/>
        <v>100</v>
      </c>
      <c r="CB1536" s="1">
        <f t="shared" si="1115"/>
        <v>150</v>
      </c>
      <c r="CC1536" s="1">
        <f t="shared" si="1115"/>
        <v>200</v>
      </c>
      <c r="CD1536" s="1">
        <f t="shared" si="1159"/>
        <v>250</v>
      </c>
      <c r="CE1536" s="1">
        <f t="shared" si="1159"/>
        <v>300</v>
      </c>
      <c r="CF1536" s="1">
        <f t="shared" si="1159"/>
        <v>350</v>
      </c>
      <c r="CW1536" s="1">
        <v>1518</v>
      </c>
      <c r="CX1536" s="1">
        <f t="shared" si="1141"/>
        <v>1</v>
      </c>
      <c r="CY1536" s="1" t="s">
        <v>37</v>
      </c>
      <c r="CZ1536" s="1">
        <v>1</v>
      </c>
      <c r="DB1536" s="1">
        <f t="shared" si="1157"/>
        <v>2</v>
      </c>
      <c r="DC1536" s="1" t="s">
        <v>43</v>
      </c>
      <c r="DD1536" s="1">
        <f t="shared" si="1142"/>
        <v>4</v>
      </c>
      <c r="DL1536" s="1">
        <v>1518</v>
      </c>
      <c r="DM1536" s="1">
        <f t="shared" si="1143"/>
        <v>1</v>
      </c>
      <c r="DN1536" s="1">
        <f t="shared" si="1144"/>
        <v>0</v>
      </c>
      <c r="DO1536" s="1" t="s">
        <v>37</v>
      </c>
      <c r="DP1536" s="1">
        <v>0</v>
      </c>
    </row>
    <row r="1537" spans="1:120" ht="15">
      <c r="A1537">
        <v>1519</v>
      </c>
      <c r="B1537">
        <v>1</v>
      </c>
      <c r="C1537" s="25">
        <v>21804</v>
      </c>
      <c r="D1537">
        <v>2</v>
      </c>
      <c r="E1537">
        <v>7</v>
      </c>
      <c r="F1537" t="s">
        <v>73</v>
      </c>
      <c r="G1537">
        <v>3</v>
      </c>
      <c r="H1537"/>
      <c r="I1537"/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1</v>
      </c>
      <c r="T1537" s="1"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>
        <f t="shared" si="1116"/>
        <v>0</v>
      </c>
      <c r="AH1537" s="1">
        <f t="shared" si="1117"/>
        <v>0</v>
      </c>
      <c r="AI1537" s="1">
        <f t="shared" si="1118"/>
        <v>0</v>
      </c>
      <c r="AJ1537" s="1">
        <f t="shared" si="1119"/>
        <v>0</v>
      </c>
      <c r="AK1537" s="1">
        <f t="shared" si="1120"/>
        <v>0</v>
      </c>
      <c r="AL1537" s="1">
        <f t="shared" si="1121"/>
        <v>0</v>
      </c>
      <c r="AM1537" s="1">
        <f t="shared" si="1122"/>
        <v>0</v>
      </c>
      <c r="AN1537" s="1">
        <f t="shared" si="1122"/>
        <v>0</v>
      </c>
      <c r="AO1537" s="1">
        <f t="shared" si="1123"/>
        <v>0</v>
      </c>
      <c r="AP1537" s="1">
        <f t="shared" si="1124"/>
        <v>40</v>
      </c>
      <c r="AQ1537" s="1">
        <f t="shared" si="1125"/>
        <v>0</v>
      </c>
      <c r="AR1537" s="1">
        <f t="shared" si="1126"/>
        <v>0</v>
      </c>
      <c r="AS1537" s="1">
        <f t="shared" si="1127"/>
        <v>0</v>
      </c>
      <c r="AT1537" s="1">
        <f t="shared" si="1128"/>
        <v>0</v>
      </c>
      <c r="AU1537" s="1">
        <f t="shared" si="1129"/>
        <v>0</v>
      </c>
      <c r="AV1537" s="1">
        <f t="shared" si="1130"/>
        <v>0</v>
      </c>
      <c r="AW1537" s="1">
        <f t="shared" si="1131"/>
        <v>0</v>
      </c>
      <c r="AX1537" s="1">
        <f t="shared" si="1132"/>
        <v>0</v>
      </c>
      <c r="AY1537" s="1">
        <f t="shared" si="1133"/>
        <v>0</v>
      </c>
      <c r="AZ1537" s="1">
        <f t="shared" si="1134"/>
        <v>0</v>
      </c>
      <c r="BA1537" s="1">
        <f t="shared" si="1135"/>
        <v>0</v>
      </c>
      <c r="BB1537" s="1">
        <f t="shared" si="1136"/>
        <v>0</v>
      </c>
      <c r="BC1537" s="1">
        <f t="shared" si="1137"/>
        <v>0</v>
      </c>
      <c r="BD1537" s="1">
        <f t="shared" si="1138"/>
        <v>40</v>
      </c>
      <c r="BE1537" s="1" t="str">
        <f t="shared" si="1145"/>
        <v>Barge E</v>
      </c>
      <c r="BF1537" s="1">
        <f t="shared" si="1146"/>
        <v>4</v>
      </c>
      <c r="BG1537" s="3">
        <v>1519</v>
      </c>
      <c r="BH1537" s="1">
        <f t="shared" si="1158"/>
        <v>0</v>
      </c>
      <c r="BI1537" s="1">
        <f t="shared" si="1139"/>
        <v>0</v>
      </c>
      <c r="BJ1537" s="3">
        <v>1519</v>
      </c>
      <c r="BK1537" s="1">
        <f t="shared" si="1140"/>
        <v>5</v>
      </c>
      <c r="BL1537" s="1">
        <f t="shared" si="1147"/>
        <v>0</v>
      </c>
      <c r="BM1537" s="1">
        <f t="shared" si="1148"/>
        <v>0</v>
      </c>
      <c r="BN1537" s="1">
        <f t="shared" si="1149"/>
        <v>0</v>
      </c>
      <c r="BO1537" s="1">
        <f t="shared" si="1150"/>
        <v>0</v>
      </c>
      <c r="BP1537" s="1">
        <f t="shared" si="1151"/>
        <v>1</v>
      </c>
      <c r="BQ1537" s="1">
        <f t="shared" si="1152"/>
        <v>2</v>
      </c>
      <c r="BR1537" s="1">
        <f t="shared" si="1153"/>
        <v>3</v>
      </c>
      <c r="BS1537" s="1">
        <f t="shared" si="1154"/>
        <v>4</v>
      </c>
      <c r="BT1537" s="1">
        <f t="shared" si="1155"/>
        <v>5</v>
      </c>
      <c r="BU1537" s="1">
        <f t="shared" si="1156"/>
        <v>6</v>
      </c>
      <c r="BW1537" s="1">
        <f t="shared" si="1115"/>
        <v>0</v>
      </c>
      <c r="BX1537" s="1">
        <f t="shared" si="1115"/>
        <v>0</v>
      </c>
      <c r="BY1537" s="1">
        <f t="shared" si="1115"/>
        <v>0</v>
      </c>
      <c r="BZ1537" s="1">
        <f t="shared" si="1115"/>
        <v>0</v>
      </c>
      <c r="CA1537" s="1">
        <f t="shared" si="1115"/>
        <v>50</v>
      </c>
      <c r="CB1537" s="1">
        <f t="shared" si="1115"/>
        <v>100</v>
      </c>
      <c r="CC1537" s="1">
        <f t="shared" si="1115"/>
        <v>150</v>
      </c>
      <c r="CD1537" s="1">
        <f t="shared" si="1159"/>
        <v>200</v>
      </c>
      <c r="CE1537" s="1">
        <f t="shared" si="1159"/>
        <v>250</v>
      </c>
      <c r="CF1537" s="1">
        <f t="shared" si="1159"/>
        <v>300</v>
      </c>
      <c r="CW1537" s="1">
        <v>1519</v>
      </c>
      <c r="CX1537" s="1">
        <f t="shared" si="1141"/>
        <v>1</v>
      </c>
      <c r="CY1537" s="1" t="s">
        <v>37</v>
      </c>
      <c r="CZ1537" s="1">
        <v>1</v>
      </c>
      <c r="DB1537" s="1">
        <f t="shared" si="1157"/>
        <v>5</v>
      </c>
      <c r="DC1537" s="1" t="s">
        <v>43</v>
      </c>
      <c r="DD1537" s="1">
        <f t="shared" si="1142"/>
        <v>7</v>
      </c>
      <c r="DL1537" s="1">
        <v>1519</v>
      </c>
      <c r="DM1537" s="1">
        <f t="shared" si="1143"/>
        <v>3</v>
      </c>
      <c r="DN1537" s="1">
        <f t="shared" si="1144"/>
        <v>0</v>
      </c>
      <c r="DO1537" s="1" t="s">
        <v>37</v>
      </c>
      <c r="DP1537" s="1">
        <v>0</v>
      </c>
    </row>
    <row r="1538" spans="1:120" ht="15">
      <c r="A1538">
        <v>1520</v>
      </c>
      <c r="B1538">
        <v>1</v>
      </c>
      <c r="C1538" s="25">
        <v>21804</v>
      </c>
      <c r="D1538">
        <v>3</v>
      </c>
      <c r="E1538">
        <v>6</v>
      </c>
      <c r="F1538" t="s">
        <v>74</v>
      </c>
      <c r="G1538">
        <v>3</v>
      </c>
      <c r="H1538"/>
      <c r="I1538"/>
      <c r="J1538" s="1">
        <v>0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>
        <v>1</v>
      </c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>
        <f t="shared" si="1116"/>
        <v>0</v>
      </c>
      <c r="AH1538" s="1">
        <f t="shared" si="1117"/>
        <v>0</v>
      </c>
      <c r="AI1538" s="1">
        <f t="shared" si="1118"/>
        <v>0</v>
      </c>
      <c r="AJ1538" s="1">
        <f t="shared" si="1119"/>
        <v>0</v>
      </c>
      <c r="AK1538" s="1">
        <f t="shared" si="1120"/>
        <v>0</v>
      </c>
      <c r="AL1538" s="1">
        <f t="shared" si="1121"/>
        <v>0</v>
      </c>
      <c r="AM1538" s="1">
        <f t="shared" si="1122"/>
        <v>0</v>
      </c>
      <c r="AN1538" s="1">
        <f t="shared" si="1122"/>
        <v>0</v>
      </c>
      <c r="AO1538" s="1">
        <f t="shared" si="1123"/>
        <v>0</v>
      </c>
      <c r="AP1538" s="1">
        <f t="shared" si="1124"/>
        <v>0</v>
      </c>
      <c r="AQ1538" s="1">
        <f t="shared" si="1125"/>
        <v>0</v>
      </c>
      <c r="AR1538" s="1">
        <f t="shared" si="1126"/>
        <v>0</v>
      </c>
      <c r="AS1538" s="1">
        <f t="shared" si="1127"/>
        <v>40</v>
      </c>
      <c r="AT1538" s="1">
        <f t="shared" si="1128"/>
        <v>0</v>
      </c>
      <c r="AU1538" s="1">
        <f t="shared" si="1129"/>
        <v>0</v>
      </c>
      <c r="AV1538" s="1">
        <f t="shared" si="1130"/>
        <v>0</v>
      </c>
      <c r="AW1538" s="1">
        <f t="shared" si="1131"/>
        <v>0</v>
      </c>
      <c r="AX1538" s="1">
        <f t="shared" si="1132"/>
        <v>0</v>
      </c>
      <c r="AY1538" s="1">
        <f t="shared" si="1133"/>
        <v>0</v>
      </c>
      <c r="AZ1538" s="1">
        <f t="shared" si="1134"/>
        <v>0</v>
      </c>
      <c r="BA1538" s="1">
        <f t="shared" si="1135"/>
        <v>0</v>
      </c>
      <c r="BB1538" s="1">
        <f t="shared" si="1136"/>
        <v>0</v>
      </c>
      <c r="BC1538" s="1">
        <f t="shared" si="1137"/>
        <v>0</v>
      </c>
      <c r="BD1538" s="1">
        <f t="shared" si="1138"/>
        <v>40</v>
      </c>
      <c r="BE1538" s="1" t="str">
        <f t="shared" si="1145"/>
        <v>Barge E</v>
      </c>
      <c r="BF1538" s="1">
        <f t="shared" si="1146"/>
        <v>5</v>
      </c>
      <c r="BG1538" s="3">
        <v>1520</v>
      </c>
      <c r="BH1538" s="1">
        <f t="shared" si="1158"/>
        <v>0</v>
      </c>
      <c r="BI1538" s="1">
        <f t="shared" si="1139"/>
        <v>0</v>
      </c>
      <c r="BJ1538" s="3">
        <v>1520</v>
      </c>
      <c r="BK1538" s="1">
        <f t="shared" si="1140"/>
        <v>6</v>
      </c>
      <c r="BL1538" s="1">
        <f t="shared" si="1147"/>
        <v>0</v>
      </c>
      <c r="BM1538" s="1">
        <f t="shared" si="1148"/>
        <v>0</v>
      </c>
      <c r="BN1538" s="1">
        <f t="shared" si="1149"/>
        <v>0</v>
      </c>
      <c r="BO1538" s="1">
        <f t="shared" si="1150"/>
        <v>0</v>
      </c>
      <c r="BP1538" s="1">
        <f t="shared" si="1151"/>
        <v>0</v>
      </c>
      <c r="BQ1538" s="1">
        <f t="shared" si="1152"/>
        <v>1</v>
      </c>
      <c r="BR1538" s="1">
        <f t="shared" si="1153"/>
        <v>2</v>
      </c>
      <c r="BS1538" s="1">
        <f t="shared" si="1154"/>
        <v>3</v>
      </c>
      <c r="BT1538" s="1">
        <f t="shared" si="1155"/>
        <v>4</v>
      </c>
      <c r="BU1538" s="1">
        <f t="shared" si="1156"/>
        <v>5</v>
      </c>
      <c r="BW1538" s="1">
        <f t="shared" si="1115"/>
        <v>0</v>
      </c>
      <c r="BX1538" s="1">
        <f t="shared" si="1115"/>
        <v>0</v>
      </c>
      <c r="BY1538" s="1">
        <f t="shared" si="1115"/>
        <v>0</v>
      </c>
      <c r="BZ1538" s="1">
        <f t="shared" si="1115"/>
        <v>0</v>
      </c>
      <c r="CA1538" s="1">
        <f t="shared" si="1115"/>
        <v>0</v>
      </c>
      <c r="CB1538" s="1">
        <f t="shared" si="1115"/>
        <v>50</v>
      </c>
      <c r="CC1538" s="1">
        <f t="shared" si="1115"/>
        <v>100</v>
      </c>
      <c r="CD1538" s="1">
        <f t="shared" si="1159"/>
        <v>150</v>
      </c>
      <c r="CE1538" s="1">
        <f t="shared" si="1159"/>
        <v>200</v>
      </c>
      <c r="CF1538" s="1">
        <f t="shared" si="1159"/>
        <v>250</v>
      </c>
      <c r="CW1538" s="1">
        <v>1520</v>
      </c>
      <c r="CX1538" s="1">
        <f t="shared" si="1141"/>
        <v>1</v>
      </c>
      <c r="CY1538" s="1" t="s">
        <v>37</v>
      </c>
      <c r="CZ1538" s="1">
        <v>1</v>
      </c>
      <c r="DB1538" s="1">
        <f t="shared" si="1157"/>
        <v>6</v>
      </c>
      <c r="DC1538" s="1" t="s">
        <v>43</v>
      </c>
      <c r="DD1538" s="1">
        <f t="shared" si="1142"/>
        <v>6</v>
      </c>
      <c r="DL1538" s="1">
        <v>1520</v>
      </c>
      <c r="DM1538" s="1">
        <f t="shared" si="1143"/>
        <v>4</v>
      </c>
      <c r="DN1538" s="1">
        <f t="shared" si="1144"/>
        <v>0</v>
      </c>
      <c r="DO1538" s="1" t="s">
        <v>37</v>
      </c>
      <c r="DP1538" s="1">
        <v>0</v>
      </c>
    </row>
    <row r="1539" spans="1:120" ht="15">
      <c r="A1539">
        <v>1521</v>
      </c>
      <c r="B1539">
        <v>1</v>
      </c>
      <c r="C1539" s="25">
        <v>21804</v>
      </c>
      <c r="D1539">
        <v>6</v>
      </c>
      <c r="E1539">
        <v>9</v>
      </c>
      <c r="F1539" t="s">
        <v>84</v>
      </c>
      <c r="G1539">
        <v>3</v>
      </c>
      <c r="H1539"/>
      <c r="I1539"/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1</v>
      </c>
      <c r="AD1539" s="1">
        <v>0</v>
      </c>
      <c r="AE1539" s="1">
        <v>0</v>
      </c>
      <c r="AF1539" s="1">
        <v>0</v>
      </c>
      <c r="AG1539" s="1">
        <f t="shared" si="1116"/>
        <v>0</v>
      </c>
      <c r="AH1539" s="1">
        <f t="shared" si="1117"/>
        <v>0</v>
      </c>
      <c r="AI1539" s="1">
        <f t="shared" si="1118"/>
        <v>0</v>
      </c>
      <c r="AJ1539" s="1">
        <f t="shared" si="1119"/>
        <v>0</v>
      </c>
      <c r="AK1539" s="1">
        <f t="shared" si="1120"/>
        <v>0</v>
      </c>
      <c r="AL1539" s="1">
        <f t="shared" si="1121"/>
        <v>0</v>
      </c>
      <c r="AM1539" s="1">
        <f t="shared" si="1122"/>
        <v>0</v>
      </c>
      <c r="AN1539" s="1">
        <f t="shared" si="1122"/>
        <v>0</v>
      </c>
      <c r="AO1539" s="1">
        <f t="shared" si="1123"/>
        <v>0</v>
      </c>
      <c r="AP1539" s="1">
        <f t="shared" si="1124"/>
        <v>0</v>
      </c>
      <c r="AQ1539" s="1">
        <f t="shared" si="1125"/>
        <v>0</v>
      </c>
      <c r="AR1539" s="1">
        <f t="shared" si="1126"/>
        <v>0</v>
      </c>
      <c r="AS1539" s="1">
        <f t="shared" si="1127"/>
        <v>0</v>
      </c>
      <c r="AT1539" s="1">
        <f t="shared" si="1128"/>
        <v>0</v>
      </c>
      <c r="AU1539" s="1">
        <f t="shared" si="1129"/>
        <v>0</v>
      </c>
      <c r="AV1539" s="1">
        <f t="shared" si="1130"/>
        <v>0</v>
      </c>
      <c r="AW1539" s="1">
        <f t="shared" si="1131"/>
        <v>0</v>
      </c>
      <c r="AX1539" s="1">
        <f t="shared" si="1132"/>
        <v>0</v>
      </c>
      <c r="AY1539" s="1">
        <f t="shared" si="1133"/>
        <v>0</v>
      </c>
      <c r="AZ1539" s="1">
        <f t="shared" si="1134"/>
        <v>40</v>
      </c>
      <c r="BA1539" s="1">
        <f t="shared" si="1135"/>
        <v>0</v>
      </c>
      <c r="BB1539" s="1">
        <f t="shared" si="1136"/>
        <v>0</v>
      </c>
      <c r="BC1539" s="1">
        <f t="shared" si="1137"/>
        <v>0</v>
      </c>
      <c r="BD1539" s="1">
        <f t="shared" si="1138"/>
        <v>40</v>
      </c>
      <c r="BE1539" s="1" t="str">
        <f t="shared" si="1145"/>
        <v>Barge D</v>
      </c>
      <c r="BF1539" s="1">
        <f t="shared" si="1146"/>
        <v>8</v>
      </c>
      <c r="BG1539" s="3">
        <v>1521</v>
      </c>
      <c r="BH1539" s="1">
        <f t="shared" si="1158"/>
        <v>0</v>
      </c>
      <c r="BI1539" s="1">
        <f t="shared" si="1139"/>
        <v>0</v>
      </c>
      <c r="BJ1539" s="3">
        <v>1521</v>
      </c>
      <c r="BK1539" s="1">
        <f t="shared" si="1140"/>
        <v>9</v>
      </c>
      <c r="BL1539" s="1">
        <f t="shared" si="1147"/>
        <v>0</v>
      </c>
      <c r="BM1539" s="1">
        <f t="shared" si="1148"/>
        <v>0</v>
      </c>
      <c r="BN1539" s="1">
        <f t="shared" si="1149"/>
        <v>0</v>
      </c>
      <c r="BO1539" s="1">
        <f t="shared" si="1150"/>
        <v>0</v>
      </c>
      <c r="BP1539" s="1">
        <f t="shared" si="1151"/>
        <v>0</v>
      </c>
      <c r="BQ1539" s="1">
        <f t="shared" si="1152"/>
        <v>0</v>
      </c>
      <c r="BR1539" s="1">
        <f t="shared" si="1153"/>
        <v>0</v>
      </c>
      <c r="BS1539" s="1">
        <f t="shared" si="1154"/>
        <v>0</v>
      </c>
      <c r="BT1539" s="1">
        <f t="shared" si="1155"/>
        <v>1</v>
      </c>
      <c r="BU1539" s="1">
        <f t="shared" si="1156"/>
        <v>2</v>
      </c>
      <c r="BW1539" s="1">
        <f t="shared" si="1115"/>
        <v>0</v>
      </c>
      <c r="BX1539" s="1">
        <f t="shared" si="1115"/>
        <v>0</v>
      </c>
      <c r="BY1539" s="1">
        <f t="shared" si="1115"/>
        <v>0</v>
      </c>
      <c r="BZ1539" s="1">
        <f t="shared" si="1115"/>
        <v>0</v>
      </c>
      <c r="CA1539" s="1">
        <f t="shared" si="1115"/>
        <v>0</v>
      </c>
      <c r="CB1539" s="1">
        <f t="shared" si="1115"/>
        <v>0</v>
      </c>
      <c r="CC1539" s="1">
        <f t="shared" si="1115"/>
        <v>0</v>
      </c>
      <c r="CD1539" s="1">
        <f t="shared" si="1159"/>
        <v>0</v>
      </c>
      <c r="CE1539" s="1">
        <f t="shared" si="1159"/>
        <v>50</v>
      </c>
      <c r="CF1539" s="1">
        <f t="shared" si="1159"/>
        <v>100</v>
      </c>
      <c r="CW1539" s="1">
        <v>1521</v>
      </c>
      <c r="CX1539" s="1">
        <f t="shared" si="1141"/>
        <v>1</v>
      </c>
      <c r="CY1539" s="1" t="s">
        <v>37</v>
      </c>
      <c r="CZ1539" s="1">
        <v>1</v>
      </c>
      <c r="DB1539" s="1">
        <f t="shared" si="1157"/>
        <v>9</v>
      </c>
      <c r="DC1539" s="1" t="s">
        <v>43</v>
      </c>
      <c r="DD1539" s="1">
        <f t="shared" si="1142"/>
        <v>9</v>
      </c>
      <c r="DL1539" s="1">
        <v>1521</v>
      </c>
      <c r="DM1539" s="1">
        <f t="shared" si="1143"/>
        <v>7</v>
      </c>
      <c r="DN1539" s="1">
        <f t="shared" si="1144"/>
        <v>0</v>
      </c>
      <c r="DO1539" s="1" t="s">
        <v>37</v>
      </c>
      <c r="DP1539" s="1">
        <v>0</v>
      </c>
    </row>
    <row r="1540" spans="1:120" ht="15">
      <c r="A1540">
        <v>1522</v>
      </c>
      <c r="B1540">
        <v>1</v>
      </c>
      <c r="C1540" s="25">
        <v>21804</v>
      </c>
      <c r="D1540">
        <v>6</v>
      </c>
      <c r="E1540">
        <v>10</v>
      </c>
      <c r="F1540" t="s">
        <v>35</v>
      </c>
      <c r="G1540">
        <v>3</v>
      </c>
      <c r="H1540"/>
      <c r="I1540"/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1</v>
      </c>
      <c r="AD1540" s="1">
        <v>0</v>
      </c>
      <c r="AE1540" s="1">
        <v>0</v>
      </c>
      <c r="AF1540" s="1">
        <v>0</v>
      </c>
      <c r="AG1540" s="1">
        <f t="shared" si="1116"/>
        <v>0</v>
      </c>
      <c r="AH1540" s="1">
        <f t="shared" si="1117"/>
        <v>0</v>
      </c>
      <c r="AI1540" s="1">
        <f t="shared" si="1118"/>
        <v>0</v>
      </c>
      <c r="AJ1540" s="1">
        <f t="shared" si="1119"/>
        <v>0</v>
      </c>
      <c r="AK1540" s="1">
        <f t="shared" si="1120"/>
        <v>0</v>
      </c>
      <c r="AL1540" s="1">
        <f t="shared" si="1121"/>
        <v>0</v>
      </c>
      <c r="AM1540" s="1">
        <f t="shared" si="1122"/>
        <v>0</v>
      </c>
      <c r="AN1540" s="1">
        <f t="shared" si="1122"/>
        <v>0</v>
      </c>
      <c r="AO1540" s="1">
        <f t="shared" si="1123"/>
        <v>0</v>
      </c>
      <c r="AP1540" s="1">
        <f t="shared" si="1124"/>
        <v>0</v>
      </c>
      <c r="AQ1540" s="1">
        <f t="shared" si="1125"/>
        <v>0</v>
      </c>
      <c r="AR1540" s="1">
        <f t="shared" si="1126"/>
        <v>0</v>
      </c>
      <c r="AS1540" s="1">
        <f t="shared" si="1127"/>
        <v>0</v>
      </c>
      <c r="AT1540" s="1">
        <f t="shared" si="1128"/>
        <v>0</v>
      </c>
      <c r="AU1540" s="1">
        <f t="shared" si="1129"/>
        <v>0</v>
      </c>
      <c r="AV1540" s="1">
        <f t="shared" si="1130"/>
        <v>0</v>
      </c>
      <c r="AW1540" s="1">
        <f t="shared" si="1131"/>
        <v>0</v>
      </c>
      <c r="AX1540" s="1">
        <f t="shared" si="1132"/>
        <v>0</v>
      </c>
      <c r="AY1540" s="1">
        <f t="shared" si="1133"/>
        <v>0</v>
      </c>
      <c r="AZ1540" s="1">
        <f t="shared" si="1134"/>
        <v>40</v>
      </c>
      <c r="BA1540" s="1">
        <f t="shared" si="1135"/>
        <v>0</v>
      </c>
      <c r="BB1540" s="1">
        <f t="shared" si="1136"/>
        <v>0</v>
      </c>
      <c r="BC1540" s="1">
        <f t="shared" si="1137"/>
        <v>0</v>
      </c>
      <c r="BD1540" s="1">
        <f t="shared" si="1138"/>
        <v>40</v>
      </c>
      <c r="BE1540" s="1" t="str">
        <f t="shared" si="1145"/>
        <v>Barge D</v>
      </c>
      <c r="BF1540" s="1">
        <f t="shared" si="1146"/>
        <v>8</v>
      </c>
      <c r="BG1540" s="3">
        <v>1522</v>
      </c>
      <c r="BH1540" s="1">
        <f t="shared" si="1158"/>
        <v>0</v>
      </c>
      <c r="BI1540" s="1">
        <f t="shared" si="1139"/>
        <v>0</v>
      </c>
      <c r="BJ1540" s="3">
        <v>1522</v>
      </c>
      <c r="BK1540" s="1">
        <f t="shared" si="1140"/>
        <v>9</v>
      </c>
      <c r="BL1540" s="1">
        <f t="shared" si="1147"/>
        <v>0</v>
      </c>
      <c r="BM1540" s="1">
        <f t="shared" si="1148"/>
        <v>0</v>
      </c>
      <c r="BN1540" s="1">
        <f t="shared" si="1149"/>
        <v>0</v>
      </c>
      <c r="BO1540" s="1">
        <f t="shared" si="1150"/>
        <v>0</v>
      </c>
      <c r="BP1540" s="1">
        <f t="shared" si="1151"/>
        <v>0</v>
      </c>
      <c r="BQ1540" s="1">
        <f t="shared" si="1152"/>
        <v>0</v>
      </c>
      <c r="BR1540" s="1">
        <f t="shared" si="1153"/>
        <v>0</v>
      </c>
      <c r="BS1540" s="1">
        <f t="shared" si="1154"/>
        <v>0</v>
      </c>
      <c r="BT1540" s="1">
        <f t="shared" si="1155"/>
        <v>1</v>
      </c>
      <c r="BU1540" s="1">
        <f t="shared" si="1156"/>
        <v>2</v>
      </c>
      <c r="BW1540" s="1">
        <f t="shared" si="1115"/>
        <v>0</v>
      </c>
      <c r="BX1540" s="1">
        <f t="shared" si="1115"/>
        <v>0</v>
      </c>
      <c r="BY1540" s="1">
        <f t="shared" si="1115"/>
        <v>0</v>
      </c>
      <c r="BZ1540" s="1">
        <f t="shared" si="1115"/>
        <v>0</v>
      </c>
      <c r="CA1540" s="1">
        <f t="shared" si="1115"/>
        <v>0</v>
      </c>
      <c r="CB1540" s="1">
        <f t="shared" si="1115"/>
        <v>0</v>
      </c>
      <c r="CC1540" s="1">
        <f t="shared" si="1115"/>
        <v>0</v>
      </c>
      <c r="CD1540" s="1">
        <f t="shared" si="1159"/>
        <v>0</v>
      </c>
      <c r="CE1540" s="1">
        <f t="shared" si="1159"/>
        <v>50</v>
      </c>
      <c r="CF1540" s="1">
        <f t="shared" si="1159"/>
        <v>100</v>
      </c>
      <c r="CW1540" s="1">
        <v>1522</v>
      </c>
      <c r="CX1540" s="1">
        <f t="shared" si="1141"/>
        <v>1</v>
      </c>
      <c r="CY1540" s="1" t="s">
        <v>37</v>
      </c>
      <c r="CZ1540" s="1">
        <v>1</v>
      </c>
      <c r="DB1540" s="1">
        <f t="shared" si="1157"/>
        <v>9</v>
      </c>
      <c r="DC1540" s="1" t="s">
        <v>43</v>
      </c>
      <c r="DD1540" s="1">
        <f t="shared" si="1142"/>
        <v>10</v>
      </c>
      <c r="DL1540" s="1">
        <v>1522</v>
      </c>
      <c r="DM1540" s="1">
        <f t="shared" si="1143"/>
        <v>7</v>
      </c>
      <c r="DN1540" s="1">
        <f t="shared" si="1144"/>
        <v>0</v>
      </c>
      <c r="DO1540" s="1" t="s">
        <v>37</v>
      </c>
      <c r="DP1540" s="1">
        <v>0</v>
      </c>
    </row>
    <row r="1541" spans="1:120" ht="15">
      <c r="A1541">
        <v>1523</v>
      </c>
      <c r="B1541">
        <v>1</v>
      </c>
      <c r="C1541" s="25">
        <v>21804</v>
      </c>
      <c r="D1541">
        <v>0</v>
      </c>
      <c r="E1541">
        <v>3</v>
      </c>
      <c r="F1541" t="s">
        <v>35</v>
      </c>
      <c r="G1541">
        <v>3</v>
      </c>
      <c r="H1541"/>
      <c r="I1541"/>
      <c r="J1541" s="1">
        <v>0</v>
      </c>
      <c r="K1541" s="1">
        <v>1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>
        <f t="shared" si="1116"/>
        <v>0</v>
      </c>
      <c r="AH1541" s="1">
        <f t="shared" si="1117"/>
        <v>40</v>
      </c>
      <c r="AI1541" s="1">
        <f t="shared" si="1118"/>
        <v>0</v>
      </c>
      <c r="AJ1541" s="1">
        <f t="shared" si="1119"/>
        <v>0</v>
      </c>
      <c r="AK1541" s="1">
        <f t="shared" si="1120"/>
        <v>0</v>
      </c>
      <c r="AL1541" s="1">
        <f t="shared" si="1121"/>
        <v>0</v>
      </c>
      <c r="AM1541" s="1">
        <f t="shared" si="1122"/>
        <v>0</v>
      </c>
      <c r="AN1541" s="1">
        <f t="shared" si="1122"/>
        <v>0</v>
      </c>
      <c r="AO1541" s="1">
        <f t="shared" si="1123"/>
        <v>0</v>
      </c>
      <c r="AP1541" s="1">
        <f t="shared" si="1124"/>
        <v>0</v>
      </c>
      <c r="AQ1541" s="1">
        <f t="shared" si="1125"/>
        <v>0</v>
      </c>
      <c r="AR1541" s="1">
        <f t="shared" si="1126"/>
        <v>0</v>
      </c>
      <c r="AS1541" s="1">
        <f t="shared" si="1127"/>
        <v>0</v>
      </c>
      <c r="AT1541" s="1">
        <f t="shared" si="1128"/>
        <v>0</v>
      </c>
      <c r="AU1541" s="1">
        <f t="shared" si="1129"/>
        <v>0</v>
      </c>
      <c r="AV1541" s="1">
        <f t="shared" si="1130"/>
        <v>0</v>
      </c>
      <c r="AW1541" s="1">
        <f t="shared" si="1131"/>
        <v>0</v>
      </c>
      <c r="AX1541" s="1">
        <f t="shared" si="1132"/>
        <v>0</v>
      </c>
      <c r="AY1541" s="1">
        <f t="shared" si="1133"/>
        <v>0</v>
      </c>
      <c r="AZ1541" s="1">
        <f t="shared" si="1134"/>
        <v>0</v>
      </c>
      <c r="BA1541" s="1">
        <f t="shared" si="1135"/>
        <v>0</v>
      </c>
      <c r="BB1541" s="1">
        <f t="shared" si="1136"/>
        <v>0</v>
      </c>
      <c r="BC1541" s="1">
        <f t="shared" si="1137"/>
        <v>0</v>
      </c>
      <c r="BD1541" s="1">
        <f t="shared" si="1138"/>
        <v>40</v>
      </c>
      <c r="BE1541" s="1" t="str">
        <f t="shared" si="1145"/>
        <v>Barge D</v>
      </c>
      <c r="BF1541" s="1">
        <f t="shared" si="1146"/>
        <v>1</v>
      </c>
      <c r="BG1541" s="3">
        <v>1523</v>
      </c>
      <c r="BH1541" s="1">
        <f t="shared" si="1158"/>
        <v>0</v>
      </c>
      <c r="BI1541" s="1">
        <f t="shared" si="1139"/>
        <v>0</v>
      </c>
      <c r="BJ1541" s="3">
        <v>1523</v>
      </c>
      <c r="BK1541" s="1">
        <f t="shared" si="1140"/>
        <v>3</v>
      </c>
      <c r="BL1541" s="1">
        <f t="shared" si="1147"/>
        <v>0</v>
      </c>
      <c r="BM1541" s="1">
        <f t="shared" si="1148"/>
        <v>0</v>
      </c>
      <c r="BN1541" s="1">
        <f t="shared" si="1149"/>
        <v>1</v>
      </c>
      <c r="BO1541" s="1">
        <f t="shared" si="1150"/>
        <v>2</v>
      </c>
      <c r="BP1541" s="1">
        <f t="shared" si="1151"/>
        <v>3</v>
      </c>
      <c r="BQ1541" s="1">
        <f t="shared" si="1152"/>
        <v>4</v>
      </c>
      <c r="BR1541" s="1">
        <f t="shared" si="1153"/>
        <v>5</v>
      </c>
      <c r="BS1541" s="1">
        <f t="shared" si="1154"/>
        <v>6</v>
      </c>
      <c r="BT1541" s="1">
        <f t="shared" si="1155"/>
        <v>7</v>
      </c>
      <c r="BU1541" s="1">
        <f t="shared" si="1156"/>
        <v>8</v>
      </c>
      <c r="BW1541" s="1">
        <f t="shared" si="1115"/>
        <v>0</v>
      </c>
      <c r="BX1541" s="1">
        <f t="shared" si="1115"/>
        <v>0</v>
      </c>
      <c r="BY1541" s="1">
        <f t="shared" si="1115"/>
        <v>50</v>
      </c>
      <c r="BZ1541" s="1">
        <f t="shared" si="1115"/>
        <v>100</v>
      </c>
      <c r="CA1541" s="1">
        <f t="shared" si="1115"/>
        <v>150</v>
      </c>
      <c r="CB1541" s="1">
        <f t="shared" si="1115"/>
        <v>200</v>
      </c>
      <c r="CC1541" s="1">
        <f t="shared" si="1115"/>
        <v>250</v>
      </c>
      <c r="CD1541" s="1">
        <f t="shared" si="1159"/>
        <v>300</v>
      </c>
      <c r="CE1541" s="1">
        <f t="shared" si="1159"/>
        <v>350</v>
      </c>
      <c r="CF1541" s="1">
        <f t="shared" si="1159"/>
        <v>400</v>
      </c>
      <c r="CW1541" s="1">
        <v>1523</v>
      </c>
      <c r="CX1541" s="1">
        <f t="shared" si="1141"/>
        <v>1</v>
      </c>
      <c r="CY1541" s="1" t="s">
        <v>37</v>
      </c>
      <c r="CZ1541" s="1">
        <v>1</v>
      </c>
      <c r="DB1541" s="1">
        <f t="shared" si="1157"/>
        <v>2</v>
      </c>
      <c r="DC1541" s="1" t="s">
        <v>43</v>
      </c>
      <c r="DD1541" s="1">
        <f t="shared" si="1142"/>
        <v>3</v>
      </c>
      <c r="DL1541" s="1">
        <v>1523</v>
      </c>
      <c r="DM1541" s="1">
        <f t="shared" si="1143"/>
        <v>1</v>
      </c>
      <c r="DN1541" s="1">
        <f t="shared" si="1144"/>
        <v>0</v>
      </c>
      <c r="DO1541" s="1" t="s">
        <v>37</v>
      </c>
      <c r="DP1541" s="1">
        <v>0</v>
      </c>
    </row>
    <row r="1542" spans="1:120" ht="15">
      <c r="A1542">
        <v>1524</v>
      </c>
      <c r="B1542">
        <v>1</v>
      </c>
      <c r="C1542" s="25">
        <v>21804</v>
      </c>
      <c r="D1542">
        <v>4</v>
      </c>
      <c r="E1542">
        <v>9</v>
      </c>
      <c r="F1542" t="s">
        <v>94</v>
      </c>
      <c r="G1542">
        <v>4</v>
      </c>
      <c r="H1542"/>
      <c r="I1542"/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1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>
        <f t="shared" si="1116"/>
        <v>0</v>
      </c>
      <c r="AH1542" s="1">
        <f t="shared" si="1117"/>
        <v>0</v>
      </c>
      <c r="AI1542" s="1">
        <f t="shared" si="1118"/>
        <v>0</v>
      </c>
      <c r="AJ1542" s="1">
        <f t="shared" si="1119"/>
        <v>0</v>
      </c>
      <c r="AK1542" s="1">
        <f t="shared" si="1120"/>
        <v>0</v>
      </c>
      <c r="AL1542" s="1">
        <f t="shared" si="1121"/>
        <v>0</v>
      </c>
      <c r="AM1542" s="1">
        <f t="shared" si="1122"/>
        <v>0</v>
      </c>
      <c r="AN1542" s="1">
        <f t="shared" si="1122"/>
        <v>0</v>
      </c>
      <c r="AO1542" s="1">
        <f t="shared" si="1123"/>
        <v>0</v>
      </c>
      <c r="AP1542" s="1">
        <f t="shared" si="1124"/>
        <v>0</v>
      </c>
      <c r="AQ1542" s="1">
        <f t="shared" si="1125"/>
        <v>0</v>
      </c>
      <c r="AR1542" s="1">
        <f t="shared" si="1126"/>
        <v>40</v>
      </c>
      <c r="AS1542" s="1">
        <f t="shared" si="1127"/>
        <v>0</v>
      </c>
      <c r="AT1542" s="1">
        <f t="shared" si="1128"/>
        <v>0</v>
      </c>
      <c r="AU1542" s="1">
        <f t="shared" si="1129"/>
        <v>0</v>
      </c>
      <c r="AV1542" s="1">
        <f t="shared" si="1130"/>
        <v>0</v>
      </c>
      <c r="AW1542" s="1">
        <f t="shared" si="1131"/>
        <v>0</v>
      </c>
      <c r="AX1542" s="1">
        <f t="shared" si="1132"/>
        <v>0</v>
      </c>
      <c r="AY1542" s="1">
        <f t="shared" si="1133"/>
        <v>0</v>
      </c>
      <c r="AZ1542" s="1">
        <f t="shared" si="1134"/>
        <v>0</v>
      </c>
      <c r="BA1542" s="1">
        <f t="shared" si="1135"/>
        <v>0</v>
      </c>
      <c r="BB1542" s="1">
        <f t="shared" si="1136"/>
        <v>0</v>
      </c>
      <c r="BC1542" s="1">
        <f t="shared" si="1137"/>
        <v>0</v>
      </c>
      <c r="BD1542" s="1">
        <f t="shared" si="1138"/>
        <v>40</v>
      </c>
      <c r="BE1542" s="1" t="str">
        <f t="shared" si="1145"/>
        <v>Barge C</v>
      </c>
      <c r="BF1542" s="1">
        <f t="shared" si="1146"/>
        <v>5</v>
      </c>
      <c r="BG1542" s="3">
        <v>1524</v>
      </c>
      <c r="BH1542" s="1">
        <f t="shared" si="1158"/>
        <v>0</v>
      </c>
      <c r="BI1542" s="1">
        <f t="shared" si="1139"/>
        <v>0</v>
      </c>
      <c r="BJ1542" s="3">
        <v>1524</v>
      </c>
      <c r="BK1542" s="1">
        <f t="shared" si="1140"/>
        <v>8</v>
      </c>
      <c r="BL1542" s="1">
        <f t="shared" si="1147"/>
        <v>0</v>
      </c>
      <c r="BM1542" s="1">
        <f t="shared" si="1148"/>
        <v>0</v>
      </c>
      <c r="BN1542" s="1">
        <f t="shared" si="1149"/>
        <v>0</v>
      </c>
      <c r="BO1542" s="1">
        <f t="shared" si="1150"/>
        <v>0</v>
      </c>
      <c r="BP1542" s="1">
        <f t="shared" si="1151"/>
        <v>0</v>
      </c>
      <c r="BQ1542" s="1">
        <f t="shared" si="1152"/>
        <v>0</v>
      </c>
      <c r="BR1542" s="1">
        <f t="shared" si="1153"/>
        <v>0</v>
      </c>
      <c r="BS1542" s="1">
        <f t="shared" si="1154"/>
        <v>1</v>
      </c>
      <c r="BT1542" s="1">
        <f t="shared" si="1155"/>
        <v>2</v>
      </c>
      <c r="BU1542" s="1">
        <f t="shared" si="1156"/>
        <v>3</v>
      </c>
      <c r="BW1542" s="1">
        <f t="shared" si="1115"/>
        <v>0</v>
      </c>
      <c r="BX1542" s="1">
        <f t="shared" si="1115"/>
        <v>0</v>
      </c>
      <c r="BY1542" s="1">
        <f t="shared" si="1115"/>
        <v>0</v>
      </c>
      <c r="BZ1542" s="1">
        <f t="shared" si="1115"/>
        <v>0</v>
      </c>
      <c r="CA1542" s="1">
        <f t="shared" si="1115"/>
        <v>0</v>
      </c>
      <c r="CB1542" s="1">
        <f t="shared" si="1115"/>
        <v>0</v>
      </c>
      <c r="CC1542" s="1">
        <f t="shared" si="1115"/>
        <v>0</v>
      </c>
      <c r="CD1542" s="1">
        <f t="shared" si="1159"/>
        <v>50</v>
      </c>
      <c r="CE1542" s="1">
        <f t="shared" si="1159"/>
        <v>100</v>
      </c>
      <c r="CF1542" s="1">
        <f t="shared" si="1159"/>
        <v>150</v>
      </c>
      <c r="CW1542" s="1">
        <v>1524</v>
      </c>
      <c r="CX1542" s="1">
        <f t="shared" si="1141"/>
        <v>1</v>
      </c>
      <c r="CY1542" s="1" t="s">
        <v>37</v>
      </c>
      <c r="CZ1542" s="1">
        <v>1</v>
      </c>
      <c r="DB1542" s="1">
        <f t="shared" si="1157"/>
        <v>6</v>
      </c>
      <c r="DC1542" s="1" t="s">
        <v>43</v>
      </c>
      <c r="DD1542" s="1">
        <f t="shared" si="1142"/>
        <v>9</v>
      </c>
      <c r="DL1542" s="1">
        <v>1524</v>
      </c>
      <c r="DM1542" s="1">
        <f t="shared" si="1143"/>
        <v>5</v>
      </c>
      <c r="DN1542" s="1">
        <f t="shared" si="1144"/>
        <v>0</v>
      </c>
      <c r="DO1542" s="1" t="s">
        <v>37</v>
      </c>
      <c r="DP1542" s="1">
        <v>0</v>
      </c>
    </row>
    <row r="1543" spans="1:120" ht="15">
      <c r="A1543">
        <v>1525</v>
      </c>
      <c r="B1543">
        <v>1</v>
      </c>
      <c r="C1543" s="25">
        <v>21968</v>
      </c>
      <c r="D1543">
        <v>2</v>
      </c>
      <c r="E1543">
        <v>7</v>
      </c>
      <c r="F1543" t="s">
        <v>73</v>
      </c>
      <c r="G1543">
        <v>3</v>
      </c>
      <c r="H1543"/>
      <c r="I1543"/>
      <c r="J1543" s="1">
        <v>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1</v>
      </c>
      <c r="T1543" s="1"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>
        <f t="shared" si="1116"/>
        <v>0</v>
      </c>
      <c r="AH1543" s="1">
        <f t="shared" si="1117"/>
        <v>0</v>
      </c>
      <c r="AI1543" s="1">
        <f t="shared" si="1118"/>
        <v>0</v>
      </c>
      <c r="AJ1543" s="1">
        <f t="shared" si="1119"/>
        <v>0</v>
      </c>
      <c r="AK1543" s="1">
        <f t="shared" si="1120"/>
        <v>0</v>
      </c>
      <c r="AL1543" s="1">
        <f t="shared" si="1121"/>
        <v>0</v>
      </c>
      <c r="AM1543" s="1">
        <f t="shared" si="1122"/>
        <v>0</v>
      </c>
      <c r="AN1543" s="1">
        <f t="shared" si="1122"/>
        <v>0</v>
      </c>
      <c r="AO1543" s="1">
        <f t="shared" si="1123"/>
        <v>0</v>
      </c>
      <c r="AP1543" s="1">
        <f t="shared" si="1124"/>
        <v>40</v>
      </c>
      <c r="AQ1543" s="1">
        <f t="shared" si="1125"/>
        <v>0</v>
      </c>
      <c r="AR1543" s="1">
        <f t="shared" si="1126"/>
        <v>0</v>
      </c>
      <c r="AS1543" s="1">
        <f t="shared" si="1127"/>
        <v>0</v>
      </c>
      <c r="AT1543" s="1">
        <f t="shared" si="1128"/>
        <v>0</v>
      </c>
      <c r="AU1543" s="1">
        <f t="shared" si="1129"/>
        <v>0</v>
      </c>
      <c r="AV1543" s="1">
        <f t="shared" si="1130"/>
        <v>0</v>
      </c>
      <c r="AW1543" s="1">
        <f t="shared" si="1131"/>
        <v>0</v>
      </c>
      <c r="AX1543" s="1">
        <f t="shared" si="1132"/>
        <v>0</v>
      </c>
      <c r="AY1543" s="1">
        <f t="shared" si="1133"/>
        <v>0</v>
      </c>
      <c r="AZ1543" s="1">
        <f t="shared" si="1134"/>
        <v>0</v>
      </c>
      <c r="BA1543" s="1">
        <f t="shared" si="1135"/>
        <v>0</v>
      </c>
      <c r="BB1543" s="1">
        <f t="shared" si="1136"/>
        <v>0</v>
      </c>
      <c r="BC1543" s="1">
        <f t="shared" si="1137"/>
        <v>0</v>
      </c>
      <c r="BD1543" s="1">
        <f t="shared" si="1138"/>
        <v>40</v>
      </c>
      <c r="BE1543" s="1" t="str">
        <f t="shared" si="1145"/>
        <v>Barge E</v>
      </c>
      <c r="BF1543" s="1">
        <f t="shared" si="1146"/>
        <v>4</v>
      </c>
      <c r="BG1543" s="3">
        <v>1525</v>
      </c>
      <c r="BH1543" s="1">
        <f t="shared" si="1158"/>
        <v>0</v>
      </c>
      <c r="BI1543" s="1">
        <f t="shared" si="1139"/>
        <v>0</v>
      </c>
      <c r="BJ1543" s="3">
        <v>1525</v>
      </c>
      <c r="BK1543" s="1">
        <f t="shared" si="1140"/>
        <v>5</v>
      </c>
      <c r="BL1543" s="1">
        <f t="shared" si="1147"/>
        <v>0</v>
      </c>
      <c r="BM1543" s="1">
        <f t="shared" si="1148"/>
        <v>0</v>
      </c>
      <c r="BN1543" s="1">
        <f t="shared" si="1149"/>
        <v>0</v>
      </c>
      <c r="BO1543" s="1">
        <f t="shared" si="1150"/>
        <v>0</v>
      </c>
      <c r="BP1543" s="1">
        <f t="shared" si="1151"/>
        <v>1</v>
      </c>
      <c r="BQ1543" s="1">
        <f t="shared" si="1152"/>
        <v>2</v>
      </c>
      <c r="BR1543" s="1">
        <f t="shared" si="1153"/>
        <v>3</v>
      </c>
      <c r="BS1543" s="1">
        <f t="shared" si="1154"/>
        <v>4</v>
      </c>
      <c r="BT1543" s="1">
        <f t="shared" si="1155"/>
        <v>5</v>
      </c>
      <c r="BU1543" s="1">
        <f t="shared" si="1156"/>
        <v>6</v>
      </c>
      <c r="BW1543" s="1">
        <f t="shared" si="1115"/>
        <v>0</v>
      </c>
      <c r="BX1543" s="1">
        <f t="shared" si="1115"/>
        <v>0</v>
      </c>
      <c r="BY1543" s="1">
        <f t="shared" si="1115"/>
        <v>0</v>
      </c>
      <c r="BZ1543" s="1">
        <f t="shared" si="1115"/>
        <v>0</v>
      </c>
      <c r="CA1543" s="1">
        <f t="shared" si="1115"/>
        <v>50</v>
      </c>
      <c r="CB1543" s="1">
        <f t="shared" si="1115"/>
        <v>100</v>
      </c>
      <c r="CC1543" s="1">
        <f t="shared" si="1115"/>
        <v>150</v>
      </c>
      <c r="CD1543" s="1">
        <f t="shared" si="1159"/>
        <v>200</v>
      </c>
      <c r="CE1543" s="1">
        <f t="shared" si="1159"/>
        <v>250</v>
      </c>
      <c r="CF1543" s="1">
        <f t="shared" si="1159"/>
        <v>300</v>
      </c>
      <c r="CW1543" s="1">
        <v>1525</v>
      </c>
      <c r="CX1543" s="1">
        <f t="shared" si="1141"/>
        <v>1</v>
      </c>
      <c r="CY1543" s="1" t="s">
        <v>37</v>
      </c>
      <c r="CZ1543" s="1">
        <v>1</v>
      </c>
      <c r="DB1543" s="1">
        <f t="shared" si="1157"/>
        <v>5</v>
      </c>
      <c r="DC1543" s="1" t="s">
        <v>43</v>
      </c>
      <c r="DD1543" s="1">
        <f t="shared" si="1142"/>
        <v>7</v>
      </c>
      <c r="DL1543" s="1">
        <v>1525</v>
      </c>
      <c r="DM1543" s="1">
        <f t="shared" si="1143"/>
        <v>3</v>
      </c>
      <c r="DN1543" s="1">
        <f t="shared" si="1144"/>
        <v>0</v>
      </c>
      <c r="DO1543" s="1" t="s">
        <v>37</v>
      </c>
      <c r="DP1543" s="1">
        <v>0</v>
      </c>
    </row>
    <row r="1544" spans="1:120" ht="15">
      <c r="A1544">
        <v>1526</v>
      </c>
      <c r="B1544">
        <v>1</v>
      </c>
      <c r="C1544" s="25">
        <v>21695</v>
      </c>
      <c r="D1544">
        <v>2</v>
      </c>
      <c r="E1544">
        <v>6</v>
      </c>
      <c r="F1544" t="s">
        <v>73</v>
      </c>
      <c r="G1544">
        <v>3</v>
      </c>
      <c r="H1544"/>
      <c r="I1544"/>
      <c r="J1544" s="1">
        <v>0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1</v>
      </c>
      <c r="S1544" s="1">
        <v>0</v>
      </c>
      <c r="T1544" s="1"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>
        <f t="shared" si="1116"/>
        <v>0</v>
      </c>
      <c r="AH1544" s="1">
        <f t="shared" si="1117"/>
        <v>0</v>
      </c>
      <c r="AI1544" s="1">
        <f t="shared" si="1118"/>
        <v>0</v>
      </c>
      <c r="AJ1544" s="1">
        <f t="shared" si="1119"/>
        <v>0</v>
      </c>
      <c r="AK1544" s="1">
        <f t="shared" si="1120"/>
        <v>0</v>
      </c>
      <c r="AL1544" s="1">
        <f t="shared" si="1121"/>
        <v>0</v>
      </c>
      <c r="AM1544" s="1">
        <f t="shared" si="1122"/>
        <v>0</v>
      </c>
      <c r="AN1544" s="1">
        <f t="shared" si="1122"/>
        <v>0</v>
      </c>
      <c r="AO1544" s="1">
        <f t="shared" si="1123"/>
        <v>40</v>
      </c>
      <c r="AP1544" s="1">
        <f t="shared" si="1124"/>
        <v>0</v>
      </c>
      <c r="AQ1544" s="1">
        <f t="shared" si="1125"/>
        <v>0</v>
      </c>
      <c r="AR1544" s="1">
        <f t="shared" si="1126"/>
        <v>0</v>
      </c>
      <c r="AS1544" s="1">
        <f t="shared" si="1127"/>
        <v>0</v>
      </c>
      <c r="AT1544" s="1">
        <f t="shared" si="1128"/>
        <v>0</v>
      </c>
      <c r="AU1544" s="1">
        <f t="shared" si="1129"/>
        <v>0</v>
      </c>
      <c r="AV1544" s="1">
        <f t="shared" si="1130"/>
        <v>0</v>
      </c>
      <c r="AW1544" s="1">
        <f t="shared" si="1131"/>
        <v>0</v>
      </c>
      <c r="AX1544" s="1">
        <f t="shared" si="1132"/>
        <v>0</v>
      </c>
      <c r="AY1544" s="1">
        <f t="shared" si="1133"/>
        <v>0</v>
      </c>
      <c r="AZ1544" s="1">
        <f t="shared" si="1134"/>
        <v>0</v>
      </c>
      <c r="BA1544" s="1">
        <f t="shared" si="1135"/>
        <v>0</v>
      </c>
      <c r="BB1544" s="1">
        <f t="shared" si="1136"/>
        <v>0</v>
      </c>
      <c r="BC1544" s="1">
        <f t="shared" si="1137"/>
        <v>0</v>
      </c>
      <c r="BD1544" s="1">
        <f t="shared" si="1138"/>
        <v>40</v>
      </c>
      <c r="BE1544" s="1" t="str">
        <f t="shared" si="1145"/>
        <v>Barge B</v>
      </c>
      <c r="BF1544" s="1">
        <f t="shared" si="1146"/>
        <v>4</v>
      </c>
      <c r="BG1544" s="3">
        <v>1526</v>
      </c>
      <c r="BH1544" s="1">
        <f t="shared" si="1158"/>
        <v>0</v>
      </c>
      <c r="BI1544" s="1">
        <f t="shared" si="1139"/>
        <v>0</v>
      </c>
      <c r="BJ1544" s="3">
        <v>1526</v>
      </c>
      <c r="BK1544" s="1">
        <f t="shared" si="1140"/>
        <v>5</v>
      </c>
      <c r="BL1544" s="1">
        <f t="shared" si="1147"/>
        <v>0</v>
      </c>
      <c r="BM1544" s="1">
        <f t="shared" si="1148"/>
        <v>0</v>
      </c>
      <c r="BN1544" s="1">
        <f t="shared" si="1149"/>
        <v>0</v>
      </c>
      <c r="BO1544" s="1">
        <f t="shared" si="1150"/>
        <v>0</v>
      </c>
      <c r="BP1544" s="1">
        <f t="shared" si="1151"/>
        <v>1</v>
      </c>
      <c r="BQ1544" s="1">
        <f t="shared" si="1152"/>
        <v>2</v>
      </c>
      <c r="BR1544" s="1">
        <f t="shared" si="1153"/>
        <v>3</v>
      </c>
      <c r="BS1544" s="1">
        <f t="shared" si="1154"/>
        <v>4</v>
      </c>
      <c r="BT1544" s="1">
        <f t="shared" si="1155"/>
        <v>5</v>
      </c>
      <c r="BU1544" s="1">
        <f t="shared" si="1156"/>
        <v>6</v>
      </c>
      <c r="BW1544" s="1">
        <f t="shared" si="1115"/>
        <v>0</v>
      </c>
      <c r="BX1544" s="1">
        <f t="shared" si="1115"/>
        <v>0</v>
      </c>
      <c r="BY1544" s="1">
        <f t="shared" si="1115"/>
        <v>0</v>
      </c>
      <c r="BZ1544" s="1">
        <f t="shared" si="1115"/>
        <v>0</v>
      </c>
      <c r="CA1544" s="1">
        <f t="shared" si="1115"/>
        <v>50</v>
      </c>
      <c r="CB1544" s="1">
        <f t="shared" si="1115"/>
        <v>100</v>
      </c>
      <c r="CC1544" s="1">
        <f t="shared" si="1115"/>
        <v>150</v>
      </c>
      <c r="CD1544" s="1">
        <f t="shared" si="1159"/>
        <v>200</v>
      </c>
      <c r="CE1544" s="1">
        <f t="shared" si="1159"/>
        <v>250</v>
      </c>
      <c r="CF1544" s="1">
        <f t="shared" si="1159"/>
        <v>300</v>
      </c>
      <c r="CW1544" s="1">
        <v>1526</v>
      </c>
      <c r="CX1544" s="1">
        <f t="shared" si="1141"/>
        <v>1</v>
      </c>
      <c r="CY1544" s="1" t="s">
        <v>37</v>
      </c>
      <c r="CZ1544" s="1">
        <v>1</v>
      </c>
      <c r="DB1544" s="1">
        <f t="shared" si="1157"/>
        <v>5</v>
      </c>
      <c r="DC1544" s="1" t="s">
        <v>43</v>
      </c>
      <c r="DD1544" s="1">
        <f t="shared" si="1142"/>
        <v>6</v>
      </c>
      <c r="DL1544" s="1">
        <v>1526</v>
      </c>
      <c r="DM1544" s="1">
        <f t="shared" si="1143"/>
        <v>3</v>
      </c>
      <c r="DN1544" s="1">
        <f t="shared" si="1144"/>
        <v>0</v>
      </c>
      <c r="DO1544" s="1" t="s">
        <v>37</v>
      </c>
      <c r="DP1544" s="1">
        <v>0</v>
      </c>
    </row>
    <row r="1545" spans="1:120" ht="15">
      <c r="A1545">
        <v>1527</v>
      </c>
      <c r="B1545">
        <v>1</v>
      </c>
      <c r="C1545" s="25">
        <v>21641</v>
      </c>
      <c r="D1545">
        <v>3</v>
      </c>
      <c r="E1545">
        <v>6</v>
      </c>
      <c r="F1545" t="s">
        <v>73</v>
      </c>
      <c r="G1545">
        <v>3</v>
      </c>
      <c r="H1545"/>
      <c r="I1545"/>
      <c r="J1545" s="1">
        <v>0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>
        <v>1</v>
      </c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>
        <f t="shared" si="1116"/>
        <v>0</v>
      </c>
      <c r="AH1545" s="1">
        <f t="shared" si="1117"/>
        <v>0</v>
      </c>
      <c r="AI1545" s="1">
        <f t="shared" si="1118"/>
        <v>0</v>
      </c>
      <c r="AJ1545" s="1">
        <f t="shared" si="1119"/>
        <v>0</v>
      </c>
      <c r="AK1545" s="1">
        <f t="shared" si="1120"/>
        <v>0</v>
      </c>
      <c r="AL1545" s="1">
        <f t="shared" si="1121"/>
        <v>0</v>
      </c>
      <c r="AM1545" s="1">
        <f t="shared" si="1122"/>
        <v>0</v>
      </c>
      <c r="AN1545" s="1">
        <f t="shared" si="1122"/>
        <v>0</v>
      </c>
      <c r="AO1545" s="1">
        <f t="shared" si="1123"/>
        <v>0</v>
      </c>
      <c r="AP1545" s="1">
        <f t="shared" si="1124"/>
        <v>0</v>
      </c>
      <c r="AQ1545" s="1">
        <f t="shared" si="1125"/>
        <v>0</v>
      </c>
      <c r="AR1545" s="1">
        <f t="shared" si="1126"/>
        <v>0</v>
      </c>
      <c r="AS1545" s="1">
        <f t="shared" si="1127"/>
        <v>40</v>
      </c>
      <c r="AT1545" s="1">
        <f t="shared" si="1128"/>
        <v>0</v>
      </c>
      <c r="AU1545" s="1">
        <f t="shared" si="1129"/>
        <v>0</v>
      </c>
      <c r="AV1545" s="1">
        <f t="shared" si="1130"/>
        <v>0</v>
      </c>
      <c r="AW1545" s="1">
        <f t="shared" si="1131"/>
        <v>0</v>
      </c>
      <c r="AX1545" s="1">
        <f t="shared" si="1132"/>
        <v>0</v>
      </c>
      <c r="AY1545" s="1">
        <f t="shared" si="1133"/>
        <v>0</v>
      </c>
      <c r="AZ1545" s="1">
        <f t="shared" si="1134"/>
        <v>0</v>
      </c>
      <c r="BA1545" s="1">
        <f t="shared" si="1135"/>
        <v>0</v>
      </c>
      <c r="BB1545" s="1">
        <f t="shared" si="1136"/>
        <v>0</v>
      </c>
      <c r="BC1545" s="1">
        <f t="shared" si="1137"/>
        <v>0</v>
      </c>
      <c r="BD1545" s="1">
        <f t="shared" si="1138"/>
        <v>40</v>
      </c>
      <c r="BE1545" s="1" t="str">
        <f t="shared" si="1145"/>
        <v>Barge E</v>
      </c>
      <c r="BF1545" s="1">
        <f t="shared" si="1146"/>
        <v>5</v>
      </c>
      <c r="BG1545" s="3">
        <v>1527</v>
      </c>
      <c r="BH1545" s="1">
        <f t="shared" si="1158"/>
        <v>0</v>
      </c>
      <c r="BI1545" s="1">
        <f t="shared" si="1139"/>
        <v>0</v>
      </c>
      <c r="BJ1545" s="3">
        <v>1527</v>
      </c>
      <c r="BK1545" s="1">
        <f t="shared" si="1140"/>
        <v>6</v>
      </c>
      <c r="BL1545" s="1">
        <f t="shared" si="1147"/>
        <v>0</v>
      </c>
      <c r="BM1545" s="1">
        <f t="shared" si="1148"/>
        <v>0</v>
      </c>
      <c r="BN1545" s="1">
        <f t="shared" si="1149"/>
        <v>0</v>
      </c>
      <c r="BO1545" s="1">
        <f t="shared" si="1150"/>
        <v>0</v>
      </c>
      <c r="BP1545" s="1">
        <f t="shared" si="1151"/>
        <v>0</v>
      </c>
      <c r="BQ1545" s="1">
        <f t="shared" si="1152"/>
        <v>1</v>
      </c>
      <c r="BR1545" s="1">
        <f t="shared" si="1153"/>
        <v>2</v>
      </c>
      <c r="BS1545" s="1">
        <f t="shared" si="1154"/>
        <v>3</v>
      </c>
      <c r="BT1545" s="1">
        <f t="shared" si="1155"/>
        <v>4</v>
      </c>
      <c r="BU1545" s="1">
        <f t="shared" si="1156"/>
        <v>5</v>
      </c>
      <c r="BW1545" s="1">
        <f t="shared" si="1115"/>
        <v>0</v>
      </c>
      <c r="BX1545" s="1">
        <f t="shared" si="1115"/>
        <v>0</v>
      </c>
      <c r="BY1545" s="1">
        <f t="shared" si="1115"/>
        <v>0</v>
      </c>
      <c r="BZ1545" s="1">
        <f t="shared" si="1115"/>
        <v>0</v>
      </c>
      <c r="CA1545" s="1">
        <f t="shared" si="1115"/>
        <v>0</v>
      </c>
      <c r="CB1545" s="1">
        <f t="shared" si="1115"/>
        <v>50</v>
      </c>
      <c r="CC1545" s="1">
        <f t="shared" si="1115"/>
        <v>100</v>
      </c>
      <c r="CD1545" s="1">
        <f t="shared" si="1159"/>
        <v>150</v>
      </c>
      <c r="CE1545" s="1">
        <f t="shared" si="1159"/>
        <v>200</v>
      </c>
      <c r="CF1545" s="1">
        <f t="shared" si="1159"/>
        <v>250</v>
      </c>
      <c r="CW1545" s="1">
        <v>1527</v>
      </c>
      <c r="CX1545" s="1">
        <f t="shared" si="1141"/>
        <v>1</v>
      </c>
      <c r="CY1545" s="1" t="s">
        <v>37</v>
      </c>
      <c r="CZ1545" s="1">
        <v>1</v>
      </c>
      <c r="DB1545" s="1">
        <f t="shared" si="1157"/>
        <v>6</v>
      </c>
      <c r="DC1545" s="1" t="s">
        <v>43</v>
      </c>
      <c r="DD1545" s="1">
        <f t="shared" si="1142"/>
        <v>6</v>
      </c>
      <c r="DL1545" s="1">
        <v>1527</v>
      </c>
      <c r="DM1545" s="1">
        <f t="shared" si="1143"/>
        <v>4</v>
      </c>
      <c r="DN1545" s="1">
        <f t="shared" si="1144"/>
        <v>0</v>
      </c>
      <c r="DO1545" s="1" t="s">
        <v>37</v>
      </c>
      <c r="DP1545" s="1">
        <v>0</v>
      </c>
    </row>
    <row r="1546" spans="1:120" ht="15">
      <c r="A1546">
        <v>1528</v>
      </c>
      <c r="B1546">
        <v>1</v>
      </c>
      <c r="C1546" s="25">
        <v>20915</v>
      </c>
      <c r="D1546">
        <v>5</v>
      </c>
      <c r="E1546">
        <v>8</v>
      </c>
      <c r="F1546" t="s">
        <v>73</v>
      </c>
      <c r="G1546">
        <v>2</v>
      </c>
      <c r="H1546"/>
      <c r="I1546"/>
      <c r="J1546" s="1">
        <v>0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1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>
        <f t="shared" si="1116"/>
        <v>0</v>
      </c>
      <c r="AH1546" s="1">
        <f t="shared" si="1117"/>
        <v>0</v>
      </c>
      <c r="AI1546" s="1">
        <f t="shared" si="1118"/>
        <v>0</v>
      </c>
      <c r="AJ1546" s="1">
        <f t="shared" si="1119"/>
        <v>0</v>
      </c>
      <c r="AK1546" s="1">
        <f t="shared" si="1120"/>
        <v>0</v>
      </c>
      <c r="AL1546" s="1">
        <f t="shared" si="1121"/>
        <v>0</v>
      </c>
      <c r="AM1546" s="1">
        <f t="shared" si="1122"/>
        <v>0</v>
      </c>
      <c r="AN1546" s="1">
        <f t="shared" si="1122"/>
        <v>0</v>
      </c>
      <c r="AO1546" s="1">
        <f t="shared" si="1123"/>
        <v>0</v>
      </c>
      <c r="AP1546" s="1">
        <f t="shared" si="1124"/>
        <v>0</v>
      </c>
      <c r="AQ1546" s="1">
        <f t="shared" si="1125"/>
        <v>0</v>
      </c>
      <c r="AR1546" s="1">
        <f t="shared" si="1126"/>
        <v>0</v>
      </c>
      <c r="AS1546" s="1">
        <f t="shared" si="1127"/>
        <v>0</v>
      </c>
      <c r="AT1546" s="1">
        <f t="shared" si="1128"/>
        <v>0</v>
      </c>
      <c r="AU1546" s="1">
        <f t="shared" si="1129"/>
        <v>0</v>
      </c>
      <c r="AV1546" s="1">
        <f t="shared" si="1130"/>
        <v>40</v>
      </c>
      <c r="AW1546" s="1">
        <f t="shared" si="1131"/>
        <v>0</v>
      </c>
      <c r="AX1546" s="1">
        <f t="shared" si="1132"/>
        <v>0</v>
      </c>
      <c r="AY1546" s="1">
        <f t="shared" si="1133"/>
        <v>0</v>
      </c>
      <c r="AZ1546" s="1">
        <f t="shared" si="1134"/>
        <v>0</v>
      </c>
      <c r="BA1546" s="1">
        <f t="shared" si="1135"/>
        <v>0</v>
      </c>
      <c r="BB1546" s="1">
        <f t="shared" si="1136"/>
        <v>0</v>
      </c>
      <c r="BC1546" s="1">
        <f t="shared" si="1137"/>
        <v>0</v>
      </c>
      <c r="BD1546" s="1">
        <f t="shared" si="1138"/>
        <v>40</v>
      </c>
      <c r="BE1546" s="1" t="str">
        <f t="shared" si="1145"/>
        <v>Barge D</v>
      </c>
      <c r="BF1546" s="1">
        <f t="shared" si="1146"/>
        <v>6</v>
      </c>
      <c r="BG1546" s="3">
        <v>1528</v>
      </c>
      <c r="BH1546" s="1">
        <f t="shared" si="1158"/>
        <v>0</v>
      </c>
      <c r="BI1546" s="1">
        <f t="shared" si="1139"/>
        <v>0</v>
      </c>
      <c r="BJ1546" s="3">
        <v>1528</v>
      </c>
      <c r="BK1546" s="1">
        <f t="shared" si="1140"/>
        <v>7</v>
      </c>
      <c r="BL1546" s="1">
        <f t="shared" si="1147"/>
        <v>0</v>
      </c>
      <c r="BM1546" s="1">
        <f t="shared" si="1148"/>
        <v>0</v>
      </c>
      <c r="BN1546" s="1">
        <f t="shared" si="1149"/>
        <v>0</v>
      </c>
      <c r="BO1546" s="1">
        <f t="shared" si="1150"/>
        <v>0</v>
      </c>
      <c r="BP1546" s="1">
        <f t="shared" si="1151"/>
        <v>0</v>
      </c>
      <c r="BQ1546" s="1">
        <f t="shared" si="1152"/>
        <v>0</v>
      </c>
      <c r="BR1546" s="1">
        <f t="shared" si="1153"/>
        <v>1</v>
      </c>
      <c r="BS1546" s="1">
        <f t="shared" si="1154"/>
        <v>2</v>
      </c>
      <c r="BT1546" s="1">
        <f t="shared" si="1155"/>
        <v>3</v>
      </c>
      <c r="BU1546" s="1">
        <f t="shared" si="1156"/>
        <v>4</v>
      </c>
      <c r="BW1546" s="1">
        <f t="shared" si="1115"/>
        <v>0</v>
      </c>
      <c r="BX1546" s="1">
        <f t="shared" si="1115"/>
        <v>0</v>
      </c>
      <c r="BY1546" s="1">
        <f t="shared" si="1115"/>
        <v>0</v>
      </c>
      <c r="BZ1546" s="1">
        <f t="shared" si="1115"/>
        <v>0</v>
      </c>
      <c r="CA1546" s="1">
        <f t="shared" si="1115"/>
        <v>0</v>
      </c>
      <c r="CB1546" s="1">
        <f t="shared" si="1115"/>
        <v>0</v>
      </c>
      <c r="CC1546" s="1">
        <f t="shared" si="1115"/>
        <v>50</v>
      </c>
      <c r="CD1546" s="1">
        <f t="shared" si="1159"/>
        <v>100</v>
      </c>
      <c r="CE1546" s="1">
        <f t="shared" si="1159"/>
        <v>150</v>
      </c>
      <c r="CF1546" s="1">
        <f t="shared" si="1159"/>
        <v>200</v>
      </c>
      <c r="CW1546" s="1">
        <v>1528</v>
      </c>
      <c r="CX1546" s="1">
        <f t="shared" si="1141"/>
        <v>1</v>
      </c>
      <c r="CY1546" s="1" t="s">
        <v>37</v>
      </c>
      <c r="CZ1546" s="1">
        <v>1</v>
      </c>
      <c r="DB1546" s="1">
        <f t="shared" si="1157"/>
        <v>7</v>
      </c>
      <c r="DC1546" s="1" t="s">
        <v>43</v>
      </c>
      <c r="DD1546" s="1">
        <f t="shared" si="1142"/>
        <v>8</v>
      </c>
      <c r="DL1546" s="1">
        <v>1528</v>
      </c>
      <c r="DM1546" s="1">
        <f t="shared" si="1143"/>
        <v>6</v>
      </c>
      <c r="DN1546" s="1">
        <f t="shared" si="1144"/>
        <v>0</v>
      </c>
      <c r="DO1546" s="1" t="s">
        <v>37</v>
      </c>
      <c r="DP1546" s="1">
        <v>0</v>
      </c>
    </row>
    <row r="1547" spans="1:120" ht="15">
      <c r="A1547">
        <v>1529</v>
      </c>
      <c r="B1547">
        <v>1</v>
      </c>
      <c r="C1547" s="25">
        <v>21886</v>
      </c>
      <c r="D1547">
        <v>2</v>
      </c>
      <c r="E1547">
        <v>7</v>
      </c>
      <c r="F1547" t="s">
        <v>35</v>
      </c>
      <c r="G1547">
        <v>4</v>
      </c>
      <c r="H1547"/>
      <c r="I1547"/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S1547" s="1">
        <v>0</v>
      </c>
      <c r="T1547" s="1">
        <v>0</v>
      </c>
      <c r="U1547" s="1">
        <v>0</v>
      </c>
      <c r="V1547" s="1">
        <v>1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>
        <f t="shared" si="1116"/>
        <v>0</v>
      </c>
      <c r="AH1547" s="1">
        <f t="shared" si="1117"/>
        <v>0</v>
      </c>
      <c r="AI1547" s="1">
        <f t="shared" si="1118"/>
        <v>0</v>
      </c>
      <c r="AJ1547" s="1">
        <f t="shared" si="1119"/>
        <v>0</v>
      </c>
      <c r="AK1547" s="1">
        <f t="shared" si="1120"/>
        <v>0</v>
      </c>
      <c r="AL1547" s="1">
        <f t="shared" si="1121"/>
        <v>0</v>
      </c>
      <c r="AM1547" s="1">
        <f t="shared" si="1122"/>
        <v>0</v>
      </c>
      <c r="AN1547" s="1">
        <f t="shared" si="1122"/>
        <v>0</v>
      </c>
      <c r="AO1547" s="1">
        <f t="shared" si="1123"/>
        <v>0</v>
      </c>
      <c r="AP1547" s="1">
        <f t="shared" si="1124"/>
        <v>0</v>
      </c>
      <c r="AQ1547" s="1">
        <f t="shared" si="1125"/>
        <v>0</v>
      </c>
      <c r="AR1547" s="1">
        <f t="shared" si="1126"/>
        <v>0</v>
      </c>
      <c r="AS1547" s="1">
        <f t="shared" si="1127"/>
        <v>40</v>
      </c>
      <c r="AT1547" s="1">
        <f t="shared" si="1128"/>
        <v>0</v>
      </c>
      <c r="AU1547" s="1">
        <f t="shared" si="1129"/>
        <v>0</v>
      </c>
      <c r="AV1547" s="1">
        <f t="shared" si="1130"/>
        <v>0</v>
      </c>
      <c r="AW1547" s="1">
        <f t="shared" si="1131"/>
        <v>0</v>
      </c>
      <c r="AX1547" s="1">
        <f t="shared" si="1132"/>
        <v>0</v>
      </c>
      <c r="AY1547" s="1">
        <f t="shared" si="1133"/>
        <v>0</v>
      </c>
      <c r="AZ1547" s="1">
        <f t="shared" si="1134"/>
        <v>0</v>
      </c>
      <c r="BA1547" s="1">
        <f t="shared" si="1135"/>
        <v>0</v>
      </c>
      <c r="BB1547" s="1">
        <f t="shared" si="1136"/>
        <v>0</v>
      </c>
      <c r="BC1547" s="1">
        <f t="shared" si="1137"/>
        <v>0</v>
      </c>
      <c r="BD1547" s="1">
        <f t="shared" si="1138"/>
        <v>40</v>
      </c>
      <c r="BE1547" s="1" t="str">
        <f t="shared" si="1145"/>
        <v>Barge E</v>
      </c>
      <c r="BF1547" s="1">
        <f t="shared" si="1146"/>
        <v>5</v>
      </c>
      <c r="BG1547" s="3">
        <v>1529</v>
      </c>
      <c r="BH1547" s="1">
        <f t="shared" si="1158"/>
        <v>0</v>
      </c>
      <c r="BI1547" s="1">
        <f t="shared" si="1139"/>
        <v>0</v>
      </c>
      <c r="BJ1547" s="3">
        <v>1529</v>
      </c>
      <c r="BK1547" s="1">
        <f t="shared" si="1140"/>
        <v>6</v>
      </c>
      <c r="BL1547" s="1">
        <f t="shared" si="1147"/>
        <v>0</v>
      </c>
      <c r="BM1547" s="1">
        <f t="shared" si="1148"/>
        <v>0</v>
      </c>
      <c r="BN1547" s="1">
        <f t="shared" si="1149"/>
        <v>0</v>
      </c>
      <c r="BO1547" s="1">
        <f t="shared" si="1150"/>
        <v>0</v>
      </c>
      <c r="BP1547" s="1">
        <f t="shared" si="1151"/>
        <v>0</v>
      </c>
      <c r="BQ1547" s="1">
        <f t="shared" si="1152"/>
        <v>1</v>
      </c>
      <c r="BR1547" s="1">
        <f t="shared" si="1153"/>
        <v>2</v>
      </c>
      <c r="BS1547" s="1">
        <f t="shared" si="1154"/>
        <v>3</v>
      </c>
      <c r="BT1547" s="1">
        <f t="shared" si="1155"/>
        <v>4</v>
      </c>
      <c r="BU1547" s="1">
        <f t="shared" si="1156"/>
        <v>5</v>
      </c>
      <c r="BW1547" s="1">
        <f t="shared" si="1115"/>
        <v>0</v>
      </c>
      <c r="BX1547" s="1">
        <f t="shared" si="1115"/>
        <v>0</v>
      </c>
      <c r="BY1547" s="1">
        <f t="shared" si="1115"/>
        <v>0</v>
      </c>
      <c r="BZ1547" s="1">
        <f t="shared" si="1115"/>
        <v>0</v>
      </c>
      <c r="CA1547" s="1">
        <f t="shared" ref="BZ1547:CF1587" si="1160">IF(BP1547&gt;0,IF($B1547=1,BP1547*50,BP1547*70),0)</f>
        <v>0</v>
      </c>
      <c r="CB1547" s="1">
        <f t="shared" si="1160"/>
        <v>50</v>
      </c>
      <c r="CC1547" s="1">
        <f t="shared" si="1160"/>
        <v>100</v>
      </c>
      <c r="CD1547" s="1">
        <f t="shared" si="1159"/>
        <v>150</v>
      </c>
      <c r="CE1547" s="1">
        <f t="shared" si="1159"/>
        <v>200</v>
      </c>
      <c r="CF1547" s="1">
        <f t="shared" si="1159"/>
        <v>250</v>
      </c>
      <c r="CW1547" s="1">
        <v>1529</v>
      </c>
      <c r="CX1547" s="1">
        <f t="shared" si="1141"/>
        <v>1</v>
      </c>
      <c r="CY1547" s="1" t="s">
        <v>37</v>
      </c>
      <c r="CZ1547" s="1">
        <v>1</v>
      </c>
      <c r="DB1547" s="1">
        <f t="shared" si="1157"/>
        <v>6</v>
      </c>
      <c r="DC1547" s="1" t="s">
        <v>43</v>
      </c>
      <c r="DD1547" s="1">
        <f t="shared" si="1142"/>
        <v>7</v>
      </c>
      <c r="DL1547" s="1">
        <v>1529</v>
      </c>
      <c r="DM1547" s="1">
        <f t="shared" si="1143"/>
        <v>3</v>
      </c>
      <c r="DN1547" s="1">
        <f t="shared" si="1144"/>
        <v>0</v>
      </c>
      <c r="DO1547" s="1" t="s">
        <v>37</v>
      </c>
      <c r="DP1547" s="1">
        <v>0</v>
      </c>
    </row>
    <row r="1548" spans="1:120" ht="15">
      <c r="A1548">
        <v>1530</v>
      </c>
      <c r="B1548">
        <v>1</v>
      </c>
      <c r="C1548" s="25">
        <v>21986</v>
      </c>
      <c r="D1548">
        <v>2</v>
      </c>
      <c r="E1548">
        <v>7</v>
      </c>
      <c r="F1548" t="s">
        <v>94</v>
      </c>
      <c r="G1548">
        <v>3</v>
      </c>
      <c r="H1548"/>
      <c r="I1548"/>
      <c r="J1548" s="1">
        <v>0</v>
      </c>
      <c r="K1548" s="1">
        <v>0</v>
      </c>
      <c r="L1548" s="1">
        <v>0</v>
      </c>
      <c r="M1548" s="1">
        <v>0</v>
      </c>
      <c r="N1548" s="1">
        <v>0</v>
      </c>
      <c r="O1548" s="1">
        <v>0</v>
      </c>
      <c r="P1548" s="1">
        <v>0</v>
      </c>
      <c r="Q1548" s="1">
        <v>0</v>
      </c>
      <c r="R1548" s="1">
        <v>1</v>
      </c>
      <c r="S1548" s="1">
        <v>0</v>
      </c>
      <c r="T1548" s="1"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>
        <f t="shared" si="1116"/>
        <v>0</v>
      </c>
      <c r="AH1548" s="1">
        <f t="shared" si="1117"/>
        <v>0</v>
      </c>
      <c r="AI1548" s="1">
        <f t="shared" si="1118"/>
        <v>0</v>
      </c>
      <c r="AJ1548" s="1">
        <f t="shared" si="1119"/>
        <v>0</v>
      </c>
      <c r="AK1548" s="1">
        <f t="shared" si="1120"/>
        <v>0</v>
      </c>
      <c r="AL1548" s="1">
        <f t="shared" si="1121"/>
        <v>0</v>
      </c>
      <c r="AM1548" s="1">
        <f t="shared" si="1122"/>
        <v>0</v>
      </c>
      <c r="AN1548" s="1">
        <f t="shared" si="1122"/>
        <v>0</v>
      </c>
      <c r="AO1548" s="1">
        <f t="shared" si="1123"/>
        <v>40</v>
      </c>
      <c r="AP1548" s="1">
        <f t="shared" si="1124"/>
        <v>0</v>
      </c>
      <c r="AQ1548" s="1">
        <f t="shared" si="1125"/>
        <v>0</v>
      </c>
      <c r="AR1548" s="1">
        <f t="shared" si="1126"/>
        <v>0</v>
      </c>
      <c r="AS1548" s="1">
        <f t="shared" si="1127"/>
        <v>0</v>
      </c>
      <c r="AT1548" s="1">
        <f t="shared" si="1128"/>
        <v>0</v>
      </c>
      <c r="AU1548" s="1">
        <f t="shared" si="1129"/>
        <v>0</v>
      </c>
      <c r="AV1548" s="1">
        <f t="shared" si="1130"/>
        <v>0</v>
      </c>
      <c r="AW1548" s="1">
        <f t="shared" si="1131"/>
        <v>0</v>
      </c>
      <c r="AX1548" s="1">
        <f t="shared" si="1132"/>
        <v>0</v>
      </c>
      <c r="AY1548" s="1">
        <f t="shared" si="1133"/>
        <v>0</v>
      </c>
      <c r="AZ1548" s="1">
        <f t="shared" si="1134"/>
        <v>0</v>
      </c>
      <c r="BA1548" s="1">
        <f t="shared" si="1135"/>
        <v>0</v>
      </c>
      <c r="BB1548" s="1">
        <f t="shared" si="1136"/>
        <v>0</v>
      </c>
      <c r="BC1548" s="1">
        <f t="shared" si="1137"/>
        <v>0</v>
      </c>
      <c r="BD1548" s="1">
        <f t="shared" si="1138"/>
        <v>40</v>
      </c>
      <c r="BE1548" s="1" t="str">
        <f t="shared" si="1145"/>
        <v>Barge B</v>
      </c>
      <c r="BF1548" s="1">
        <f t="shared" si="1146"/>
        <v>4</v>
      </c>
      <c r="BG1548" s="3">
        <v>1530</v>
      </c>
      <c r="BH1548" s="1">
        <f t="shared" si="1158"/>
        <v>0</v>
      </c>
      <c r="BI1548" s="1">
        <f t="shared" si="1139"/>
        <v>0</v>
      </c>
      <c r="BJ1548" s="3">
        <v>1530</v>
      </c>
      <c r="BK1548" s="1">
        <f t="shared" si="1140"/>
        <v>5</v>
      </c>
      <c r="BL1548" s="1">
        <f t="shared" si="1147"/>
        <v>0</v>
      </c>
      <c r="BM1548" s="1">
        <f t="shared" si="1148"/>
        <v>0</v>
      </c>
      <c r="BN1548" s="1">
        <f t="shared" si="1149"/>
        <v>0</v>
      </c>
      <c r="BO1548" s="1">
        <f t="shared" si="1150"/>
        <v>0</v>
      </c>
      <c r="BP1548" s="1">
        <f t="shared" si="1151"/>
        <v>1</v>
      </c>
      <c r="BQ1548" s="1">
        <f t="shared" si="1152"/>
        <v>2</v>
      </c>
      <c r="BR1548" s="1">
        <f t="shared" si="1153"/>
        <v>3</v>
      </c>
      <c r="BS1548" s="1">
        <f t="shared" si="1154"/>
        <v>4</v>
      </c>
      <c r="BT1548" s="1">
        <f t="shared" si="1155"/>
        <v>5</v>
      </c>
      <c r="BU1548" s="1">
        <f t="shared" si="1156"/>
        <v>6</v>
      </c>
      <c r="BW1548" s="1">
        <f t="shared" ref="BW1548:CB1610" si="1161">IF(BL1548&gt;0,IF($B1548=1,BL1548*50,BL1548*70),0)</f>
        <v>0</v>
      </c>
      <c r="BX1548" s="1">
        <f t="shared" si="1161"/>
        <v>0</v>
      </c>
      <c r="BY1548" s="1">
        <f t="shared" si="1161"/>
        <v>0</v>
      </c>
      <c r="BZ1548" s="1">
        <f t="shared" si="1160"/>
        <v>0</v>
      </c>
      <c r="CA1548" s="1">
        <f t="shared" si="1160"/>
        <v>50</v>
      </c>
      <c r="CB1548" s="1">
        <f t="shared" si="1160"/>
        <v>100</v>
      </c>
      <c r="CC1548" s="1">
        <f t="shared" si="1160"/>
        <v>150</v>
      </c>
      <c r="CD1548" s="1">
        <f t="shared" si="1159"/>
        <v>200</v>
      </c>
      <c r="CE1548" s="1">
        <f t="shared" si="1159"/>
        <v>250</v>
      </c>
      <c r="CF1548" s="1">
        <f t="shared" si="1159"/>
        <v>300</v>
      </c>
      <c r="CW1548" s="1">
        <v>1530</v>
      </c>
      <c r="CX1548" s="1">
        <f t="shared" si="1141"/>
        <v>1</v>
      </c>
      <c r="CY1548" s="1" t="s">
        <v>37</v>
      </c>
      <c r="CZ1548" s="1">
        <v>1</v>
      </c>
      <c r="DB1548" s="1">
        <f t="shared" si="1157"/>
        <v>5</v>
      </c>
      <c r="DC1548" s="1" t="s">
        <v>43</v>
      </c>
      <c r="DD1548" s="1">
        <f t="shared" si="1142"/>
        <v>7</v>
      </c>
      <c r="DL1548" s="1">
        <v>1530</v>
      </c>
      <c r="DM1548" s="1">
        <f t="shared" si="1143"/>
        <v>3</v>
      </c>
      <c r="DN1548" s="1">
        <f t="shared" si="1144"/>
        <v>0</v>
      </c>
      <c r="DO1548" s="1" t="s">
        <v>37</v>
      </c>
      <c r="DP1548" s="1">
        <v>0</v>
      </c>
    </row>
    <row r="1549" spans="1:120" ht="15">
      <c r="A1549">
        <v>1531</v>
      </c>
      <c r="B1549">
        <v>1</v>
      </c>
      <c r="C1549" s="25">
        <v>22013</v>
      </c>
      <c r="D1549">
        <v>3</v>
      </c>
      <c r="E1549">
        <v>8</v>
      </c>
      <c r="F1549" t="s">
        <v>35</v>
      </c>
      <c r="G1549">
        <v>2</v>
      </c>
      <c r="H1549"/>
      <c r="I1549"/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1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>
        <f t="shared" si="1116"/>
        <v>0</v>
      </c>
      <c r="AH1549" s="1">
        <f t="shared" si="1117"/>
        <v>0</v>
      </c>
      <c r="AI1549" s="1">
        <f t="shared" si="1118"/>
        <v>0</v>
      </c>
      <c r="AJ1549" s="1">
        <f t="shared" si="1119"/>
        <v>0</v>
      </c>
      <c r="AK1549" s="1">
        <f t="shared" si="1120"/>
        <v>0</v>
      </c>
      <c r="AL1549" s="1">
        <f t="shared" si="1121"/>
        <v>0</v>
      </c>
      <c r="AM1549" s="1">
        <f t="shared" si="1122"/>
        <v>0</v>
      </c>
      <c r="AN1549" s="1">
        <f t="shared" si="1122"/>
        <v>0</v>
      </c>
      <c r="AO1549" s="1">
        <f t="shared" si="1123"/>
        <v>0</v>
      </c>
      <c r="AP1549" s="1">
        <f t="shared" si="1124"/>
        <v>40</v>
      </c>
      <c r="AQ1549" s="1">
        <f t="shared" si="1125"/>
        <v>0</v>
      </c>
      <c r="AR1549" s="1">
        <f t="shared" si="1126"/>
        <v>0</v>
      </c>
      <c r="AS1549" s="1">
        <f t="shared" si="1127"/>
        <v>0</v>
      </c>
      <c r="AT1549" s="1">
        <f t="shared" si="1128"/>
        <v>0</v>
      </c>
      <c r="AU1549" s="1">
        <f t="shared" si="1129"/>
        <v>0</v>
      </c>
      <c r="AV1549" s="1">
        <f t="shared" si="1130"/>
        <v>0</v>
      </c>
      <c r="AW1549" s="1">
        <f t="shared" si="1131"/>
        <v>0</v>
      </c>
      <c r="AX1549" s="1">
        <f t="shared" si="1132"/>
        <v>0</v>
      </c>
      <c r="AY1549" s="1">
        <f t="shared" si="1133"/>
        <v>0</v>
      </c>
      <c r="AZ1549" s="1">
        <f t="shared" si="1134"/>
        <v>0</v>
      </c>
      <c r="BA1549" s="1">
        <f t="shared" si="1135"/>
        <v>0</v>
      </c>
      <c r="BB1549" s="1">
        <f t="shared" si="1136"/>
        <v>0</v>
      </c>
      <c r="BC1549" s="1">
        <f t="shared" si="1137"/>
        <v>0</v>
      </c>
      <c r="BD1549" s="1">
        <f t="shared" si="1138"/>
        <v>40</v>
      </c>
      <c r="BE1549" s="1" t="str">
        <f t="shared" si="1145"/>
        <v>Barge E</v>
      </c>
      <c r="BF1549" s="1">
        <f t="shared" si="1146"/>
        <v>4</v>
      </c>
      <c r="BG1549" s="3">
        <v>1531</v>
      </c>
      <c r="BH1549" s="1">
        <f t="shared" si="1158"/>
        <v>0</v>
      </c>
      <c r="BI1549" s="1">
        <f t="shared" si="1139"/>
        <v>0</v>
      </c>
      <c r="BJ1549" s="3">
        <v>1531</v>
      </c>
      <c r="BK1549" s="1">
        <f t="shared" si="1140"/>
        <v>5</v>
      </c>
      <c r="BL1549" s="1">
        <f t="shared" si="1147"/>
        <v>0</v>
      </c>
      <c r="BM1549" s="1">
        <f t="shared" si="1148"/>
        <v>0</v>
      </c>
      <c r="BN1549" s="1">
        <f t="shared" si="1149"/>
        <v>0</v>
      </c>
      <c r="BO1549" s="1">
        <f t="shared" si="1150"/>
        <v>0</v>
      </c>
      <c r="BP1549" s="1">
        <f t="shared" si="1151"/>
        <v>1</v>
      </c>
      <c r="BQ1549" s="1">
        <f t="shared" si="1152"/>
        <v>2</v>
      </c>
      <c r="BR1549" s="1">
        <f t="shared" si="1153"/>
        <v>3</v>
      </c>
      <c r="BS1549" s="1">
        <f t="shared" si="1154"/>
        <v>4</v>
      </c>
      <c r="BT1549" s="1">
        <f t="shared" si="1155"/>
        <v>5</v>
      </c>
      <c r="BU1549" s="1">
        <f t="shared" si="1156"/>
        <v>6</v>
      </c>
      <c r="BW1549" s="1">
        <f t="shared" si="1161"/>
        <v>0</v>
      </c>
      <c r="BX1549" s="1">
        <f t="shared" si="1161"/>
        <v>0</v>
      </c>
      <c r="BY1549" s="1">
        <f t="shared" si="1161"/>
        <v>0</v>
      </c>
      <c r="BZ1549" s="1">
        <f t="shared" si="1160"/>
        <v>0</v>
      </c>
      <c r="CA1549" s="1">
        <f t="shared" si="1160"/>
        <v>50</v>
      </c>
      <c r="CB1549" s="1">
        <f t="shared" si="1160"/>
        <v>100</v>
      </c>
      <c r="CC1549" s="1">
        <f t="shared" si="1160"/>
        <v>150</v>
      </c>
      <c r="CD1549" s="1">
        <f t="shared" si="1159"/>
        <v>200</v>
      </c>
      <c r="CE1549" s="1">
        <f t="shared" si="1159"/>
        <v>250</v>
      </c>
      <c r="CF1549" s="1">
        <f t="shared" si="1159"/>
        <v>300</v>
      </c>
      <c r="CW1549" s="1">
        <v>1531</v>
      </c>
      <c r="CX1549" s="1">
        <f t="shared" si="1141"/>
        <v>1</v>
      </c>
      <c r="CY1549" s="1" t="s">
        <v>37</v>
      </c>
      <c r="CZ1549" s="1">
        <v>1</v>
      </c>
      <c r="DB1549" s="1">
        <f t="shared" si="1157"/>
        <v>5</v>
      </c>
      <c r="DC1549" s="1" t="s">
        <v>43</v>
      </c>
      <c r="DD1549" s="1">
        <f t="shared" si="1142"/>
        <v>8</v>
      </c>
      <c r="DL1549" s="1">
        <v>1531</v>
      </c>
      <c r="DM1549" s="1">
        <f t="shared" si="1143"/>
        <v>4</v>
      </c>
      <c r="DN1549" s="1">
        <f t="shared" si="1144"/>
        <v>0</v>
      </c>
      <c r="DO1549" s="1" t="s">
        <v>37</v>
      </c>
      <c r="DP1549" s="1">
        <v>0</v>
      </c>
    </row>
    <row r="1550" spans="1:120" ht="15">
      <c r="A1550">
        <v>1532</v>
      </c>
      <c r="B1550">
        <v>1</v>
      </c>
      <c r="C1550" s="25">
        <v>21813</v>
      </c>
      <c r="D1550">
        <v>0</v>
      </c>
      <c r="E1550">
        <v>4</v>
      </c>
      <c r="F1550" t="s">
        <v>35</v>
      </c>
      <c r="G1550">
        <v>3</v>
      </c>
      <c r="H1550"/>
      <c r="I1550"/>
      <c r="J1550" s="1">
        <v>0</v>
      </c>
      <c r="K1550" s="1">
        <v>0</v>
      </c>
      <c r="L1550" s="1">
        <v>1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>
        <f t="shared" si="1116"/>
        <v>0</v>
      </c>
      <c r="AH1550" s="1">
        <f t="shared" si="1117"/>
        <v>0</v>
      </c>
      <c r="AI1550" s="1">
        <f t="shared" si="1118"/>
        <v>40</v>
      </c>
      <c r="AJ1550" s="1">
        <f t="shared" si="1119"/>
        <v>0</v>
      </c>
      <c r="AK1550" s="1">
        <f t="shared" si="1120"/>
        <v>0</v>
      </c>
      <c r="AL1550" s="1">
        <f t="shared" si="1121"/>
        <v>0</v>
      </c>
      <c r="AM1550" s="1">
        <f t="shared" si="1122"/>
        <v>0</v>
      </c>
      <c r="AN1550" s="1">
        <f t="shared" si="1122"/>
        <v>0</v>
      </c>
      <c r="AO1550" s="1">
        <f t="shared" si="1123"/>
        <v>0</v>
      </c>
      <c r="AP1550" s="1">
        <f t="shared" si="1124"/>
        <v>0</v>
      </c>
      <c r="AQ1550" s="1">
        <f t="shared" si="1125"/>
        <v>0</v>
      </c>
      <c r="AR1550" s="1">
        <f t="shared" si="1126"/>
        <v>0</v>
      </c>
      <c r="AS1550" s="1">
        <f t="shared" si="1127"/>
        <v>0</v>
      </c>
      <c r="AT1550" s="1">
        <f t="shared" si="1128"/>
        <v>0</v>
      </c>
      <c r="AU1550" s="1">
        <f t="shared" si="1129"/>
        <v>0</v>
      </c>
      <c r="AV1550" s="1">
        <f t="shared" si="1130"/>
        <v>0</v>
      </c>
      <c r="AW1550" s="1">
        <f t="shared" si="1131"/>
        <v>0</v>
      </c>
      <c r="AX1550" s="1">
        <f t="shared" si="1132"/>
        <v>0</v>
      </c>
      <c r="AY1550" s="1">
        <f t="shared" si="1133"/>
        <v>0</v>
      </c>
      <c r="AZ1550" s="1">
        <f t="shared" si="1134"/>
        <v>0</v>
      </c>
      <c r="BA1550" s="1">
        <f t="shared" si="1135"/>
        <v>0</v>
      </c>
      <c r="BB1550" s="1">
        <f t="shared" si="1136"/>
        <v>0</v>
      </c>
      <c r="BC1550" s="1">
        <f t="shared" si="1137"/>
        <v>0</v>
      </c>
      <c r="BD1550" s="1">
        <f t="shared" si="1138"/>
        <v>40</v>
      </c>
      <c r="BE1550" s="1" t="str">
        <f t="shared" si="1145"/>
        <v>Barge E</v>
      </c>
      <c r="BF1550" s="1">
        <f t="shared" si="1146"/>
        <v>1</v>
      </c>
      <c r="BG1550" s="3">
        <v>1532</v>
      </c>
      <c r="BH1550" s="1">
        <f t="shared" si="1158"/>
        <v>0</v>
      </c>
      <c r="BI1550" s="1">
        <f t="shared" si="1139"/>
        <v>0</v>
      </c>
      <c r="BJ1550" s="3">
        <v>1532</v>
      </c>
      <c r="BK1550" s="1">
        <f t="shared" si="1140"/>
        <v>3</v>
      </c>
      <c r="BL1550" s="1">
        <f t="shared" si="1147"/>
        <v>0</v>
      </c>
      <c r="BM1550" s="1">
        <f t="shared" si="1148"/>
        <v>0</v>
      </c>
      <c r="BN1550" s="1">
        <f t="shared" si="1149"/>
        <v>1</v>
      </c>
      <c r="BO1550" s="1">
        <f t="shared" si="1150"/>
        <v>2</v>
      </c>
      <c r="BP1550" s="1">
        <f t="shared" si="1151"/>
        <v>3</v>
      </c>
      <c r="BQ1550" s="1">
        <f t="shared" si="1152"/>
        <v>4</v>
      </c>
      <c r="BR1550" s="1">
        <f t="shared" si="1153"/>
        <v>5</v>
      </c>
      <c r="BS1550" s="1">
        <f t="shared" si="1154"/>
        <v>6</v>
      </c>
      <c r="BT1550" s="1">
        <f t="shared" si="1155"/>
        <v>7</v>
      </c>
      <c r="BU1550" s="1">
        <f t="shared" si="1156"/>
        <v>8</v>
      </c>
      <c r="BW1550" s="1">
        <f t="shared" si="1161"/>
        <v>0</v>
      </c>
      <c r="BX1550" s="1">
        <f t="shared" si="1161"/>
        <v>0</v>
      </c>
      <c r="BY1550" s="1">
        <f t="shared" si="1161"/>
        <v>50</v>
      </c>
      <c r="BZ1550" s="1">
        <f t="shared" si="1160"/>
        <v>100</v>
      </c>
      <c r="CA1550" s="1">
        <f t="shared" si="1160"/>
        <v>150</v>
      </c>
      <c r="CB1550" s="1">
        <f t="shared" si="1160"/>
        <v>200</v>
      </c>
      <c r="CC1550" s="1">
        <f t="shared" si="1160"/>
        <v>250</v>
      </c>
      <c r="CD1550" s="1">
        <f t="shared" si="1159"/>
        <v>300</v>
      </c>
      <c r="CE1550" s="1">
        <f t="shared" si="1159"/>
        <v>350</v>
      </c>
      <c r="CF1550" s="1">
        <f t="shared" si="1159"/>
        <v>400</v>
      </c>
      <c r="CW1550" s="1">
        <v>1532</v>
      </c>
      <c r="CX1550" s="1">
        <f t="shared" si="1141"/>
        <v>1</v>
      </c>
      <c r="CY1550" s="1" t="s">
        <v>37</v>
      </c>
      <c r="CZ1550" s="1">
        <v>1</v>
      </c>
      <c r="DB1550" s="1">
        <f t="shared" si="1157"/>
        <v>2</v>
      </c>
      <c r="DC1550" s="1" t="s">
        <v>43</v>
      </c>
      <c r="DD1550" s="1">
        <f t="shared" si="1142"/>
        <v>4</v>
      </c>
      <c r="DL1550" s="1">
        <v>1532</v>
      </c>
      <c r="DM1550" s="1">
        <f t="shared" si="1143"/>
        <v>1</v>
      </c>
      <c r="DN1550" s="1">
        <f t="shared" si="1144"/>
        <v>0</v>
      </c>
      <c r="DO1550" s="1" t="s">
        <v>37</v>
      </c>
      <c r="DP1550" s="1">
        <v>0</v>
      </c>
    </row>
    <row r="1551" spans="1:120" ht="15">
      <c r="A1551">
        <v>1533</v>
      </c>
      <c r="B1551">
        <v>1</v>
      </c>
      <c r="C1551" s="25">
        <v>21233</v>
      </c>
      <c r="D1551">
        <v>1</v>
      </c>
      <c r="E1551">
        <v>5</v>
      </c>
      <c r="F1551" t="s">
        <v>73</v>
      </c>
      <c r="G1551">
        <v>4</v>
      </c>
      <c r="H1551"/>
      <c r="I1551"/>
      <c r="J1551" s="1">
        <v>0</v>
      </c>
      <c r="K1551" s="1">
        <v>0</v>
      </c>
      <c r="L1551" s="1">
        <v>0</v>
      </c>
      <c r="M1551" s="1">
        <v>0</v>
      </c>
      <c r="N1551" s="1">
        <v>1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>
        <f t="shared" si="1116"/>
        <v>0</v>
      </c>
      <c r="AH1551" s="1">
        <f t="shared" si="1117"/>
        <v>0</v>
      </c>
      <c r="AI1551" s="1">
        <f t="shared" si="1118"/>
        <v>0</v>
      </c>
      <c r="AJ1551" s="1">
        <f t="shared" si="1119"/>
        <v>0</v>
      </c>
      <c r="AK1551" s="1">
        <f t="shared" si="1120"/>
        <v>40</v>
      </c>
      <c r="AL1551" s="1">
        <f t="shared" si="1121"/>
        <v>0</v>
      </c>
      <c r="AM1551" s="1">
        <f t="shared" si="1122"/>
        <v>0</v>
      </c>
      <c r="AN1551" s="1">
        <f t="shared" si="1122"/>
        <v>0</v>
      </c>
      <c r="AO1551" s="1">
        <f t="shared" si="1123"/>
        <v>0</v>
      </c>
      <c r="AP1551" s="1">
        <f t="shared" si="1124"/>
        <v>0</v>
      </c>
      <c r="AQ1551" s="1">
        <f t="shared" si="1125"/>
        <v>0</v>
      </c>
      <c r="AR1551" s="1">
        <f t="shared" si="1126"/>
        <v>0</v>
      </c>
      <c r="AS1551" s="1">
        <f t="shared" si="1127"/>
        <v>0</v>
      </c>
      <c r="AT1551" s="1">
        <f t="shared" si="1128"/>
        <v>0</v>
      </c>
      <c r="AU1551" s="1">
        <f t="shared" si="1129"/>
        <v>0</v>
      </c>
      <c r="AV1551" s="1">
        <f t="shared" si="1130"/>
        <v>0</v>
      </c>
      <c r="AW1551" s="1">
        <f t="shared" si="1131"/>
        <v>0</v>
      </c>
      <c r="AX1551" s="1">
        <f t="shared" si="1132"/>
        <v>0</v>
      </c>
      <c r="AY1551" s="1">
        <f t="shared" si="1133"/>
        <v>0</v>
      </c>
      <c r="AZ1551" s="1">
        <f t="shared" si="1134"/>
        <v>0</v>
      </c>
      <c r="BA1551" s="1">
        <f t="shared" si="1135"/>
        <v>0</v>
      </c>
      <c r="BB1551" s="1">
        <f t="shared" si="1136"/>
        <v>0</v>
      </c>
      <c r="BC1551" s="1">
        <f t="shared" si="1137"/>
        <v>0</v>
      </c>
      <c r="BD1551" s="1">
        <f t="shared" si="1138"/>
        <v>40</v>
      </c>
      <c r="BE1551" s="1" t="str">
        <f t="shared" si="1145"/>
        <v>Barge A</v>
      </c>
      <c r="BF1551" s="1">
        <f t="shared" si="1146"/>
        <v>2</v>
      </c>
      <c r="BG1551" s="3">
        <v>1533</v>
      </c>
      <c r="BH1551" s="1">
        <f t="shared" si="1158"/>
        <v>0</v>
      </c>
      <c r="BI1551" s="1">
        <f t="shared" si="1139"/>
        <v>0</v>
      </c>
      <c r="BJ1551" s="3">
        <v>1533</v>
      </c>
      <c r="BK1551" s="1">
        <f t="shared" si="1140"/>
        <v>5</v>
      </c>
      <c r="BL1551" s="1">
        <f t="shared" si="1147"/>
        <v>0</v>
      </c>
      <c r="BM1551" s="1">
        <f t="shared" si="1148"/>
        <v>0</v>
      </c>
      <c r="BN1551" s="1">
        <f t="shared" si="1149"/>
        <v>0</v>
      </c>
      <c r="BO1551" s="1">
        <f t="shared" si="1150"/>
        <v>0</v>
      </c>
      <c r="BP1551" s="1">
        <f t="shared" si="1151"/>
        <v>1</v>
      </c>
      <c r="BQ1551" s="1">
        <f t="shared" si="1152"/>
        <v>2</v>
      </c>
      <c r="BR1551" s="1">
        <f t="shared" si="1153"/>
        <v>3</v>
      </c>
      <c r="BS1551" s="1">
        <f t="shared" si="1154"/>
        <v>4</v>
      </c>
      <c r="BT1551" s="1">
        <f t="shared" si="1155"/>
        <v>5</v>
      </c>
      <c r="BU1551" s="1">
        <f t="shared" si="1156"/>
        <v>6</v>
      </c>
      <c r="BW1551" s="1">
        <f t="shared" si="1161"/>
        <v>0</v>
      </c>
      <c r="BX1551" s="1">
        <f t="shared" si="1161"/>
        <v>0</v>
      </c>
      <c r="BY1551" s="1">
        <f t="shared" si="1161"/>
        <v>0</v>
      </c>
      <c r="BZ1551" s="1">
        <f t="shared" si="1160"/>
        <v>0</v>
      </c>
      <c r="CA1551" s="1">
        <f t="shared" si="1160"/>
        <v>50</v>
      </c>
      <c r="CB1551" s="1">
        <f t="shared" si="1160"/>
        <v>100</v>
      </c>
      <c r="CC1551" s="1">
        <f t="shared" si="1160"/>
        <v>150</v>
      </c>
      <c r="CD1551" s="1">
        <f t="shared" si="1159"/>
        <v>200</v>
      </c>
      <c r="CE1551" s="1">
        <f t="shared" si="1159"/>
        <v>250</v>
      </c>
      <c r="CF1551" s="1">
        <f t="shared" si="1159"/>
        <v>300</v>
      </c>
      <c r="CW1551" s="1">
        <v>1533</v>
      </c>
      <c r="CX1551" s="1">
        <f t="shared" si="1141"/>
        <v>1</v>
      </c>
      <c r="CY1551" s="1" t="s">
        <v>37</v>
      </c>
      <c r="CZ1551" s="1">
        <v>1</v>
      </c>
      <c r="DB1551" s="1">
        <f t="shared" si="1157"/>
        <v>3</v>
      </c>
      <c r="DC1551" s="1" t="s">
        <v>43</v>
      </c>
      <c r="DD1551" s="1">
        <f t="shared" si="1142"/>
        <v>5</v>
      </c>
      <c r="DL1551" s="1">
        <v>1533</v>
      </c>
      <c r="DM1551" s="1">
        <f t="shared" si="1143"/>
        <v>2</v>
      </c>
      <c r="DN1551" s="1">
        <f t="shared" si="1144"/>
        <v>0</v>
      </c>
      <c r="DO1551" s="1" t="s">
        <v>37</v>
      </c>
      <c r="DP1551" s="1">
        <v>0</v>
      </c>
    </row>
    <row r="1552" spans="1:120" ht="15">
      <c r="A1552">
        <v>1534</v>
      </c>
      <c r="B1552">
        <v>1</v>
      </c>
      <c r="C1552" s="25">
        <v>21904</v>
      </c>
      <c r="D1552">
        <v>5</v>
      </c>
      <c r="E1552">
        <v>9</v>
      </c>
      <c r="F1552" t="s">
        <v>73</v>
      </c>
      <c r="G1552">
        <v>3</v>
      </c>
      <c r="H1552"/>
      <c r="I1552"/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1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>
        <f t="shared" si="1116"/>
        <v>0</v>
      </c>
      <c r="AH1552" s="1">
        <f t="shared" si="1117"/>
        <v>0</v>
      </c>
      <c r="AI1552" s="1">
        <f t="shared" si="1118"/>
        <v>0</v>
      </c>
      <c r="AJ1552" s="1">
        <f t="shared" si="1119"/>
        <v>0</v>
      </c>
      <c r="AK1552" s="1">
        <f t="shared" si="1120"/>
        <v>0</v>
      </c>
      <c r="AL1552" s="1">
        <f t="shared" si="1121"/>
        <v>0</v>
      </c>
      <c r="AM1552" s="1">
        <f t="shared" si="1122"/>
        <v>0</v>
      </c>
      <c r="AN1552" s="1">
        <f t="shared" si="1122"/>
        <v>0</v>
      </c>
      <c r="AO1552" s="1">
        <f t="shared" si="1123"/>
        <v>0</v>
      </c>
      <c r="AP1552" s="1">
        <f t="shared" si="1124"/>
        <v>0</v>
      </c>
      <c r="AQ1552" s="1">
        <f t="shared" si="1125"/>
        <v>0</v>
      </c>
      <c r="AR1552" s="1">
        <f t="shared" si="1126"/>
        <v>0</v>
      </c>
      <c r="AS1552" s="1">
        <f t="shared" si="1127"/>
        <v>0</v>
      </c>
      <c r="AT1552" s="1">
        <f t="shared" si="1128"/>
        <v>0</v>
      </c>
      <c r="AU1552" s="1">
        <f t="shared" si="1129"/>
        <v>0</v>
      </c>
      <c r="AV1552" s="1">
        <f t="shared" si="1130"/>
        <v>40</v>
      </c>
      <c r="AW1552" s="1">
        <f t="shared" si="1131"/>
        <v>0</v>
      </c>
      <c r="AX1552" s="1">
        <f t="shared" si="1132"/>
        <v>0</v>
      </c>
      <c r="AY1552" s="1">
        <f t="shared" si="1133"/>
        <v>0</v>
      </c>
      <c r="AZ1552" s="1">
        <f t="shared" si="1134"/>
        <v>0</v>
      </c>
      <c r="BA1552" s="1">
        <f t="shared" si="1135"/>
        <v>0</v>
      </c>
      <c r="BB1552" s="1">
        <f t="shared" si="1136"/>
        <v>0</v>
      </c>
      <c r="BC1552" s="1">
        <f t="shared" si="1137"/>
        <v>0</v>
      </c>
      <c r="BD1552" s="1">
        <f t="shared" si="1138"/>
        <v>40</v>
      </c>
      <c r="BE1552" s="1" t="str">
        <f t="shared" si="1145"/>
        <v>Barge D</v>
      </c>
      <c r="BF1552" s="1">
        <f t="shared" si="1146"/>
        <v>6</v>
      </c>
      <c r="BG1552" s="3">
        <v>1534</v>
      </c>
      <c r="BH1552" s="1">
        <f t="shared" si="1158"/>
        <v>0</v>
      </c>
      <c r="BI1552" s="1">
        <f t="shared" si="1139"/>
        <v>0</v>
      </c>
      <c r="BJ1552" s="3">
        <v>1534</v>
      </c>
      <c r="BK1552" s="1">
        <f t="shared" si="1140"/>
        <v>8</v>
      </c>
      <c r="BL1552" s="1">
        <f t="shared" si="1147"/>
        <v>0</v>
      </c>
      <c r="BM1552" s="1">
        <f t="shared" si="1148"/>
        <v>0</v>
      </c>
      <c r="BN1552" s="1">
        <f t="shared" si="1149"/>
        <v>0</v>
      </c>
      <c r="BO1552" s="1">
        <f t="shared" si="1150"/>
        <v>0</v>
      </c>
      <c r="BP1552" s="1">
        <f t="shared" si="1151"/>
        <v>0</v>
      </c>
      <c r="BQ1552" s="1">
        <f t="shared" si="1152"/>
        <v>0</v>
      </c>
      <c r="BR1552" s="1">
        <f t="shared" si="1153"/>
        <v>0</v>
      </c>
      <c r="BS1552" s="1">
        <f t="shared" si="1154"/>
        <v>1</v>
      </c>
      <c r="BT1552" s="1">
        <f t="shared" si="1155"/>
        <v>2</v>
      </c>
      <c r="BU1552" s="1">
        <f t="shared" si="1156"/>
        <v>3</v>
      </c>
      <c r="BW1552" s="1">
        <f t="shared" si="1161"/>
        <v>0</v>
      </c>
      <c r="BX1552" s="1">
        <f t="shared" si="1161"/>
        <v>0</v>
      </c>
      <c r="BY1552" s="1">
        <f t="shared" si="1161"/>
        <v>0</v>
      </c>
      <c r="BZ1552" s="1">
        <f t="shared" si="1160"/>
        <v>0</v>
      </c>
      <c r="CA1552" s="1">
        <f t="shared" si="1160"/>
        <v>0</v>
      </c>
      <c r="CB1552" s="1">
        <f t="shared" si="1160"/>
        <v>0</v>
      </c>
      <c r="CC1552" s="1">
        <f t="shared" si="1160"/>
        <v>0</v>
      </c>
      <c r="CD1552" s="1">
        <f t="shared" si="1159"/>
        <v>50</v>
      </c>
      <c r="CE1552" s="1">
        <f t="shared" si="1159"/>
        <v>100</v>
      </c>
      <c r="CF1552" s="1">
        <f t="shared" si="1159"/>
        <v>150</v>
      </c>
      <c r="CW1552" s="1">
        <v>1534</v>
      </c>
      <c r="CX1552" s="1">
        <f t="shared" si="1141"/>
        <v>1</v>
      </c>
      <c r="CY1552" s="1" t="s">
        <v>37</v>
      </c>
      <c r="CZ1552" s="1">
        <v>1</v>
      </c>
      <c r="DB1552" s="1">
        <f t="shared" si="1157"/>
        <v>7</v>
      </c>
      <c r="DC1552" s="1" t="s">
        <v>43</v>
      </c>
      <c r="DD1552" s="1">
        <f t="shared" si="1142"/>
        <v>9</v>
      </c>
      <c r="DL1552" s="1">
        <v>1534</v>
      </c>
      <c r="DM1552" s="1">
        <f t="shared" si="1143"/>
        <v>6</v>
      </c>
      <c r="DN1552" s="1">
        <f t="shared" si="1144"/>
        <v>0</v>
      </c>
      <c r="DO1552" s="1" t="s">
        <v>37</v>
      </c>
      <c r="DP1552" s="1">
        <v>0</v>
      </c>
    </row>
    <row r="1553" spans="1:120" ht="15">
      <c r="A1553">
        <v>1535</v>
      </c>
      <c r="B1553">
        <v>1</v>
      </c>
      <c r="C1553" s="25">
        <v>21931</v>
      </c>
      <c r="D1553">
        <v>0</v>
      </c>
      <c r="E1553">
        <v>3</v>
      </c>
      <c r="F1553" t="s">
        <v>35</v>
      </c>
      <c r="G1553">
        <v>6</v>
      </c>
      <c r="H1553"/>
      <c r="I1553"/>
      <c r="J1553" s="1">
        <v>0</v>
      </c>
      <c r="K1553" s="1">
        <v>1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>
        <f t="shared" si="1116"/>
        <v>0</v>
      </c>
      <c r="AH1553" s="1">
        <f t="shared" si="1117"/>
        <v>40</v>
      </c>
      <c r="AI1553" s="1">
        <f t="shared" si="1118"/>
        <v>0</v>
      </c>
      <c r="AJ1553" s="1">
        <f t="shared" si="1119"/>
        <v>0</v>
      </c>
      <c r="AK1553" s="1">
        <f t="shared" si="1120"/>
        <v>0</v>
      </c>
      <c r="AL1553" s="1">
        <f t="shared" si="1121"/>
        <v>0</v>
      </c>
      <c r="AM1553" s="1">
        <f t="shared" si="1122"/>
        <v>0</v>
      </c>
      <c r="AN1553" s="1">
        <f t="shared" si="1122"/>
        <v>0</v>
      </c>
      <c r="AO1553" s="1">
        <f t="shared" si="1123"/>
        <v>0</v>
      </c>
      <c r="AP1553" s="1">
        <f t="shared" si="1124"/>
        <v>0</v>
      </c>
      <c r="AQ1553" s="1">
        <f t="shared" si="1125"/>
        <v>0</v>
      </c>
      <c r="AR1553" s="1">
        <f t="shared" si="1126"/>
        <v>0</v>
      </c>
      <c r="AS1553" s="1">
        <f t="shared" si="1127"/>
        <v>0</v>
      </c>
      <c r="AT1553" s="1">
        <f t="shared" si="1128"/>
        <v>0</v>
      </c>
      <c r="AU1553" s="1">
        <f t="shared" si="1129"/>
        <v>0</v>
      </c>
      <c r="AV1553" s="1">
        <f t="shared" si="1130"/>
        <v>0</v>
      </c>
      <c r="AW1553" s="1">
        <f t="shared" si="1131"/>
        <v>0</v>
      </c>
      <c r="AX1553" s="1">
        <f t="shared" si="1132"/>
        <v>0</v>
      </c>
      <c r="AY1553" s="1">
        <f t="shared" si="1133"/>
        <v>0</v>
      </c>
      <c r="AZ1553" s="1">
        <f t="shared" si="1134"/>
        <v>0</v>
      </c>
      <c r="BA1553" s="1">
        <f t="shared" si="1135"/>
        <v>0</v>
      </c>
      <c r="BB1553" s="1">
        <f t="shared" si="1136"/>
        <v>0</v>
      </c>
      <c r="BC1553" s="1">
        <f t="shared" si="1137"/>
        <v>0</v>
      </c>
      <c r="BD1553" s="1">
        <f t="shared" si="1138"/>
        <v>40</v>
      </c>
      <c r="BE1553" s="1" t="str">
        <f t="shared" si="1145"/>
        <v>Barge D</v>
      </c>
      <c r="BF1553" s="1">
        <f t="shared" si="1146"/>
        <v>1</v>
      </c>
      <c r="BG1553" s="3">
        <v>1535</v>
      </c>
      <c r="BH1553" s="1">
        <f t="shared" si="1158"/>
        <v>0</v>
      </c>
      <c r="BI1553" s="1">
        <f t="shared" si="1139"/>
        <v>0</v>
      </c>
      <c r="BJ1553" s="3">
        <v>1535</v>
      </c>
      <c r="BK1553" s="1">
        <f t="shared" si="1140"/>
        <v>6</v>
      </c>
      <c r="BL1553" s="1">
        <f t="shared" si="1147"/>
        <v>0</v>
      </c>
      <c r="BM1553" s="1">
        <f t="shared" si="1148"/>
        <v>0</v>
      </c>
      <c r="BN1553" s="1">
        <f t="shared" si="1149"/>
        <v>0</v>
      </c>
      <c r="BO1553" s="1">
        <f t="shared" si="1150"/>
        <v>0</v>
      </c>
      <c r="BP1553" s="1">
        <f t="shared" si="1151"/>
        <v>0</v>
      </c>
      <c r="BQ1553" s="1">
        <f t="shared" si="1152"/>
        <v>1</v>
      </c>
      <c r="BR1553" s="1">
        <f t="shared" si="1153"/>
        <v>2</v>
      </c>
      <c r="BS1553" s="1">
        <f t="shared" si="1154"/>
        <v>3</v>
      </c>
      <c r="BT1553" s="1">
        <f t="shared" si="1155"/>
        <v>4</v>
      </c>
      <c r="BU1553" s="1">
        <f t="shared" si="1156"/>
        <v>5</v>
      </c>
      <c r="BW1553" s="1">
        <f t="shared" si="1161"/>
        <v>0</v>
      </c>
      <c r="BX1553" s="1">
        <f t="shared" si="1161"/>
        <v>0</v>
      </c>
      <c r="BY1553" s="1">
        <f t="shared" si="1161"/>
        <v>0</v>
      </c>
      <c r="BZ1553" s="1">
        <f t="shared" si="1160"/>
        <v>0</v>
      </c>
      <c r="CA1553" s="1">
        <f t="shared" si="1160"/>
        <v>0</v>
      </c>
      <c r="CB1553" s="1">
        <f t="shared" si="1160"/>
        <v>50</v>
      </c>
      <c r="CC1553" s="1">
        <f t="shared" si="1160"/>
        <v>100</v>
      </c>
      <c r="CD1553" s="1">
        <f t="shared" si="1159"/>
        <v>150</v>
      </c>
      <c r="CE1553" s="1">
        <f t="shared" si="1159"/>
        <v>200</v>
      </c>
      <c r="CF1553" s="1">
        <f t="shared" si="1159"/>
        <v>250</v>
      </c>
      <c r="CW1553" s="1">
        <v>1535</v>
      </c>
      <c r="CX1553" s="1">
        <f t="shared" si="1141"/>
        <v>1</v>
      </c>
      <c r="CY1553" s="1" t="s">
        <v>37</v>
      </c>
      <c r="CZ1553" s="1">
        <v>1</v>
      </c>
      <c r="DB1553" s="1">
        <f t="shared" si="1157"/>
        <v>2</v>
      </c>
      <c r="DC1553" s="1" t="s">
        <v>43</v>
      </c>
      <c r="DD1553" s="1">
        <f t="shared" si="1142"/>
        <v>3</v>
      </c>
      <c r="DL1553" s="1">
        <v>1535</v>
      </c>
      <c r="DM1553" s="1">
        <f t="shared" si="1143"/>
        <v>1</v>
      </c>
      <c r="DN1553" s="1">
        <f t="shared" si="1144"/>
        <v>0</v>
      </c>
      <c r="DO1553" s="1" t="s">
        <v>37</v>
      </c>
      <c r="DP1553" s="1">
        <v>0</v>
      </c>
    </row>
    <row r="1554" spans="1:120" ht="15">
      <c r="A1554">
        <v>1536</v>
      </c>
      <c r="B1554">
        <v>1</v>
      </c>
      <c r="C1554" s="25">
        <v>21968</v>
      </c>
      <c r="D1554">
        <v>0</v>
      </c>
      <c r="E1554">
        <v>3</v>
      </c>
      <c r="F1554" t="s">
        <v>35</v>
      </c>
      <c r="G1554">
        <v>4</v>
      </c>
      <c r="H1554"/>
      <c r="I1554"/>
      <c r="J1554" s="1">
        <v>0</v>
      </c>
      <c r="K1554" s="1">
        <v>0</v>
      </c>
      <c r="L1554" s="1">
        <v>1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>
        <f t="shared" si="1116"/>
        <v>0</v>
      </c>
      <c r="AH1554" s="1">
        <f t="shared" si="1117"/>
        <v>0</v>
      </c>
      <c r="AI1554" s="1">
        <f t="shared" si="1118"/>
        <v>40</v>
      </c>
      <c r="AJ1554" s="1">
        <f t="shared" si="1119"/>
        <v>0</v>
      </c>
      <c r="AK1554" s="1">
        <f t="shared" si="1120"/>
        <v>0</v>
      </c>
      <c r="AL1554" s="1">
        <f t="shared" si="1121"/>
        <v>0</v>
      </c>
      <c r="AM1554" s="1">
        <f t="shared" si="1122"/>
        <v>0</v>
      </c>
      <c r="AN1554" s="1">
        <f t="shared" si="1122"/>
        <v>0</v>
      </c>
      <c r="AO1554" s="1">
        <f t="shared" si="1123"/>
        <v>0</v>
      </c>
      <c r="AP1554" s="1">
        <f t="shared" si="1124"/>
        <v>0</v>
      </c>
      <c r="AQ1554" s="1">
        <f t="shared" si="1125"/>
        <v>0</v>
      </c>
      <c r="AR1554" s="1">
        <f t="shared" si="1126"/>
        <v>0</v>
      </c>
      <c r="AS1554" s="1">
        <f t="shared" si="1127"/>
        <v>0</v>
      </c>
      <c r="AT1554" s="1">
        <f t="shared" si="1128"/>
        <v>0</v>
      </c>
      <c r="AU1554" s="1">
        <f t="shared" si="1129"/>
        <v>0</v>
      </c>
      <c r="AV1554" s="1">
        <f t="shared" si="1130"/>
        <v>0</v>
      </c>
      <c r="AW1554" s="1">
        <f t="shared" si="1131"/>
        <v>0</v>
      </c>
      <c r="AX1554" s="1">
        <f t="shared" si="1132"/>
        <v>0</v>
      </c>
      <c r="AY1554" s="1">
        <f t="shared" si="1133"/>
        <v>0</v>
      </c>
      <c r="AZ1554" s="1">
        <f t="shared" si="1134"/>
        <v>0</v>
      </c>
      <c r="BA1554" s="1">
        <f t="shared" si="1135"/>
        <v>0</v>
      </c>
      <c r="BB1554" s="1">
        <f t="shared" si="1136"/>
        <v>0</v>
      </c>
      <c r="BC1554" s="1">
        <f t="shared" si="1137"/>
        <v>0</v>
      </c>
      <c r="BD1554" s="1">
        <f t="shared" si="1138"/>
        <v>40</v>
      </c>
      <c r="BE1554" s="1" t="str">
        <f t="shared" si="1145"/>
        <v>Barge E</v>
      </c>
      <c r="BF1554" s="1">
        <f t="shared" si="1146"/>
        <v>1</v>
      </c>
      <c r="BG1554" s="3">
        <v>1536</v>
      </c>
      <c r="BH1554" s="1">
        <f t="shared" si="1158"/>
        <v>0</v>
      </c>
      <c r="BI1554" s="1">
        <f t="shared" si="1139"/>
        <v>0</v>
      </c>
      <c r="BJ1554" s="3">
        <v>1536</v>
      </c>
      <c r="BK1554" s="1">
        <f t="shared" si="1140"/>
        <v>4</v>
      </c>
      <c r="BL1554" s="1">
        <f t="shared" si="1147"/>
        <v>0</v>
      </c>
      <c r="BM1554" s="1">
        <f t="shared" si="1148"/>
        <v>0</v>
      </c>
      <c r="BN1554" s="1">
        <f t="shared" si="1149"/>
        <v>0</v>
      </c>
      <c r="BO1554" s="1">
        <f t="shared" si="1150"/>
        <v>1</v>
      </c>
      <c r="BP1554" s="1">
        <f t="shared" si="1151"/>
        <v>2</v>
      </c>
      <c r="BQ1554" s="1">
        <f t="shared" si="1152"/>
        <v>3</v>
      </c>
      <c r="BR1554" s="1">
        <f t="shared" si="1153"/>
        <v>4</v>
      </c>
      <c r="BS1554" s="1">
        <f t="shared" si="1154"/>
        <v>5</v>
      </c>
      <c r="BT1554" s="1">
        <f t="shared" si="1155"/>
        <v>6</v>
      </c>
      <c r="BU1554" s="1">
        <f t="shared" si="1156"/>
        <v>7</v>
      </c>
      <c r="BW1554" s="1">
        <f t="shared" si="1161"/>
        <v>0</v>
      </c>
      <c r="BX1554" s="1">
        <f t="shared" si="1161"/>
        <v>0</v>
      </c>
      <c r="BY1554" s="1">
        <f t="shared" si="1161"/>
        <v>0</v>
      </c>
      <c r="BZ1554" s="1">
        <f t="shared" si="1160"/>
        <v>50</v>
      </c>
      <c r="CA1554" s="1">
        <f t="shared" si="1160"/>
        <v>100</v>
      </c>
      <c r="CB1554" s="1">
        <f t="shared" si="1160"/>
        <v>150</v>
      </c>
      <c r="CC1554" s="1">
        <f t="shared" si="1160"/>
        <v>200</v>
      </c>
      <c r="CD1554" s="1">
        <f t="shared" si="1159"/>
        <v>250</v>
      </c>
      <c r="CE1554" s="1">
        <f t="shared" si="1159"/>
        <v>300</v>
      </c>
      <c r="CF1554" s="1">
        <f t="shared" si="1159"/>
        <v>350</v>
      </c>
      <c r="CW1554" s="1">
        <v>1536</v>
      </c>
      <c r="CX1554" s="1">
        <f t="shared" si="1141"/>
        <v>1</v>
      </c>
      <c r="CY1554" s="1" t="s">
        <v>37</v>
      </c>
      <c r="CZ1554" s="1">
        <v>1</v>
      </c>
      <c r="DB1554" s="1">
        <f t="shared" si="1157"/>
        <v>2</v>
      </c>
      <c r="DC1554" s="1" t="s">
        <v>43</v>
      </c>
      <c r="DD1554" s="1">
        <f t="shared" si="1142"/>
        <v>3</v>
      </c>
      <c r="DL1554" s="1">
        <v>1536</v>
      </c>
      <c r="DM1554" s="1">
        <f t="shared" si="1143"/>
        <v>1</v>
      </c>
      <c r="DN1554" s="1">
        <f t="shared" si="1144"/>
        <v>0</v>
      </c>
      <c r="DO1554" s="1" t="s">
        <v>37</v>
      </c>
      <c r="DP1554" s="1">
        <v>0</v>
      </c>
    </row>
    <row r="1555" spans="1:120" ht="15">
      <c r="A1555">
        <v>1537</v>
      </c>
      <c r="B1555">
        <v>1</v>
      </c>
      <c r="C1555" s="25">
        <v>21895</v>
      </c>
      <c r="D1555">
        <v>3</v>
      </c>
      <c r="E1555">
        <v>7</v>
      </c>
      <c r="F1555" t="s">
        <v>33</v>
      </c>
      <c r="G1555">
        <v>4</v>
      </c>
      <c r="H1555"/>
      <c r="I1555"/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>
        <v>0</v>
      </c>
      <c r="W1555" s="1">
        <v>0</v>
      </c>
      <c r="X1555" s="1">
        <v>1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>
        <f t="shared" ref="AG1555:AG1618" si="1162">(225+BW1555)*J1555</f>
        <v>0</v>
      </c>
      <c r="AH1555" s="1">
        <f t="shared" ref="AH1555:AH1618" si="1163">(40*$B1555+ $BW1555) *K1555</f>
        <v>0</v>
      </c>
      <c r="AI1555" s="1">
        <f t="shared" ref="AI1555:AI1618" si="1164">(40*$B1555+ $BW1555) *L1555</f>
        <v>0</v>
      </c>
      <c r="AJ1555" s="1">
        <f t="shared" ref="AJ1555:AJ1618" si="1165">(225+BX1555)*M1555</f>
        <v>0</v>
      </c>
      <c r="AK1555" s="1">
        <f t="shared" ref="AK1555:AK1618" si="1166">(40*$B1555+$BX1555) *N1555</f>
        <v>0</v>
      </c>
      <c r="AL1555" s="1">
        <f t="shared" ref="AL1555:AL1618" si="1167">(40*$B1555+$BX1555) *O1555</f>
        <v>0</v>
      </c>
      <c r="AM1555" s="1">
        <f t="shared" ref="AM1555:AN1618" si="1168">(225+BY1555)*P1555</f>
        <v>0</v>
      </c>
      <c r="AN1555" s="1">
        <f t="shared" si="1168"/>
        <v>0</v>
      </c>
      <c r="AO1555" s="1">
        <f t="shared" ref="AO1555:AO1618" si="1169">(40*$B1555+$BZ1555) *R1555</f>
        <v>0</v>
      </c>
      <c r="AP1555" s="1">
        <f t="shared" ref="AP1555:AP1618" si="1170">(40*$B1555+$BZ1555) *S1555</f>
        <v>0</v>
      </c>
      <c r="AQ1555" s="1">
        <f t="shared" ref="AQ1555:AQ1618" si="1171">(225+CA1555)*T1555</f>
        <v>0</v>
      </c>
      <c r="AR1555" s="1">
        <f t="shared" ref="AR1555:AR1618" si="1172">(40*$B1555+$CA1555)*U1555</f>
        <v>0</v>
      </c>
      <c r="AS1555" s="1">
        <f t="shared" ref="AS1555:AS1618" si="1173">(40*$B1555+$CA1555)*V1555</f>
        <v>0</v>
      </c>
      <c r="AT1555" s="1">
        <f t="shared" ref="AT1555:AT1618" si="1174">(225+CB1555)*W1555</f>
        <v>0</v>
      </c>
      <c r="AU1555" s="1">
        <f t="shared" ref="AU1555:AU1618" si="1175">(40*$B1555+$CB1555)*X1555</f>
        <v>40</v>
      </c>
      <c r="AV1555" s="1">
        <f t="shared" ref="AV1555:AV1618" si="1176">(40*$B1555+$CB1555)*Y1555</f>
        <v>0</v>
      </c>
      <c r="AW1555" s="1">
        <f t="shared" ref="AW1555:AW1618" si="1177">(225+CC1555)*Z1555</f>
        <v>0</v>
      </c>
      <c r="AX1555" s="1">
        <f t="shared" ref="AX1555:AX1618" si="1178">(40*$B1555+$CC1555)*AA1555</f>
        <v>0</v>
      </c>
      <c r="AY1555" s="1">
        <f t="shared" ref="AY1555:AY1618" si="1179">(225+CD1555)*AB1555</f>
        <v>0</v>
      </c>
      <c r="AZ1555" s="1">
        <f t="shared" ref="AZ1555:AZ1618" si="1180">(40*$B1555+ $CD1555)*AC1555</f>
        <v>0</v>
      </c>
      <c r="BA1555" s="1">
        <f t="shared" ref="BA1555:BA1618" si="1181">(225+CE1555)*AD1555</f>
        <v>0</v>
      </c>
      <c r="BB1555" s="1">
        <f t="shared" ref="BB1555:BB1618" si="1182">(40*$B1555+$CE1555)*AE1555</f>
        <v>0</v>
      </c>
      <c r="BC1555" s="1">
        <f t="shared" ref="BC1555:BC1618" si="1183">(225+CF1555)*AF1555</f>
        <v>0</v>
      </c>
      <c r="BD1555" s="1">
        <f t="shared" ref="BD1555:BD1618" si="1184">SUM(AG1555:BC1555)</f>
        <v>40</v>
      </c>
      <c r="BE1555" s="1" t="str">
        <f t="shared" si="1145"/>
        <v>Barge A</v>
      </c>
      <c r="BF1555" s="1">
        <f t="shared" si="1146"/>
        <v>6</v>
      </c>
      <c r="BG1555" s="3">
        <v>1537</v>
      </c>
      <c r="BH1555" s="1">
        <f t="shared" si="1158"/>
        <v>0</v>
      </c>
      <c r="BI1555" s="1">
        <f t="shared" ref="BI1555:BI1618" si="1185">IF(BH1555&gt;0,IF(B1555=1,BH1555*50,BH1555*70),0)</f>
        <v>0</v>
      </c>
      <c r="BJ1555" s="3">
        <v>1537</v>
      </c>
      <c r="BK1555" s="1">
        <f t="shared" ref="BK1555:BK1618" si="1186">D1555+G1555</f>
        <v>7</v>
      </c>
      <c r="BL1555" s="1">
        <f t="shared" si="1147"/>
        <v>0</v>
      </c>
      <c r="BM1555" s="1">
        <f t="shared" si="1148"/>
        <v>0</v>
      </c>
      <c r="BN1555" s="1">
        <f t="shared" si="1149"/>
        <v>0</v>
      </c>
      <c r="BO1555" s="1">
        <f t="shared" si="1150"/>
        <v>0</v>
      </c>
      <c r="BP1555" s="1">
        <f t="shared" si="1151"/>
        <v>0</v>
      </c>
      <c r="BQ1555" s="1">
        <f t="shared" si="1152"/>
        <v>0</v>
      </c>
      <c r="BR1555" s="1">
        <f t="shared" si="1153"/>
        <v>1</v>
      </c>
      <c r="BS1555" s="1">
        <f t="shared" si="1154"/>
        <v>2</v>
      </c>
      <c r="BT1555" s="1">
        <f t="shared" si="1155"/>
        <v>3</v>
      </c>
      <c r="BU1555" s="1">
        <f t="shared" si="1156"/>
        <v>4</v>
      </c>
      <c r="BW1555" s="1">
        <f t="shared" si="1161"/>
        <v>0</v>
      </c>
      <c r="BX1555" s="1">
        <f t="shared" si="1161"/>
        <v>0</v>
      </c>
      <c r="BY1555" s="1">
        <f t="shared" si="1161"/>
        <v>0</v>
      </c>
      <c r="BZ1555" s="1">
        <f t="shared" si="1160"/>
        <v>0</v>
      </c>
      <c r="CA1555" s="1">
        <f t="shared" si="1160"/>
        <v>0</v>
      </c>
      <c r="CB1555" s="1">
        <f t="shared" si="1160"/>
        <v>0</v>
      </c>
      <c r="CC1555" s="1">
        <f t="shared" si="1160"/>
        <v>50</v>
      </c>
      <c r="CD1555" s="1">
        <f t="shared" si="1159"/>
        <v>100</v>
      </c>
      <c r="CE1555" s="1">
        <f t="shared" si="1159"/>
        <v>150</v>
      </c>
      <c r="CF1555" s="1">
        <f t="shared" si="1159"/>
        <v>200</v>
      </c>
      <c r="CW1555" s="1">
        <v>1537</v>
      </c>
      <c r="CX1555" s="1">
        <f t="shared" ref="CX1555:CX1618" si="1187">SUM(J1555:AF1555)</f>
        <v>1</v>
      </c>
      <c r="CY1555" s="1" t="s">
        <v>37</v>
      </c>
      <c r="CZ1555" s="1">
        <v>1</v>
      </c>
      <c r="DB1555" s="1">
        <f t="shared" si="1157"/>
        <v>7</v>
      </c>
      <c r="DC1555" s="1" t="s">
        <v>43</v>
      </c>
      <c r="DD1555" s="1">
        <f t="shared" ref="DD1555:DD1618" si="1188">E1555</f>
        <v>7</v>
      </c>
      <c r="DL1555" s="1">
        <v>1537</v>
      </c>
      <c r="DM1555" s="1">
        <f t="shared" ref="DM1555:DM1618" si="1189">D1555+1</f>
        <v>4</v>
      </c>
      <c r="DN1555" s="1">
        <f t="shared" ref="DN1555:DN1618" si="1190">IF(DM1555=2,SUM(J1555:L1555),IF(DM1555=3,SUM(J1555:O1555),IF(DM1555=4,SUM(J1555:P1555),IF(DM1555=5,SUM(J1555:S1555),IF(DM1555=6,SUM(J1555:V1555),IF(DM1555=7,SUM(J1555:Y1555),0))))))</f>
        <v>0</v>
      </c>
      <c r="DO1555" s="1" t="s">
        <v>37</v>
      </c>
      <c r="DP1555" s="1">
        <v>0</v>
      </c>
    </row>
    <row r="1556" spans="1:120" ht="15">
      <c r="A1556">
        <v>1538</v>
      </c>
      <c r="B1556">
        <v>1</v>
      </c>
      <c r="C1556" s="25">
        <v>21895</v>
      </c>
      <c r="D1556">
        <v>2</v>
      </c>
      <c r="E1556">
        <v>5</v>
      </c>
      <c r="F1556" t="s">
        <v>32</v>
      </c>
      <c r="G1556">
        <v>3</v>
      </c>
      <c r="H1556"/>
      <c r="I1556"/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1</v>
      </c>
      <c r="T1556" s="1"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>
        <f t="shared" si="1162"/>
        <v>0</v>
      </c>
      <c r="AH1556" s="1">
        <f t="shared" si="1163"/>
        <v>0</v>
      </c>
      <c r="AI1556" s="1">
        <f t="shared" si="1164"/>
        <v>0</v>
      </c>
      <c r="AJ1556" s="1">
        <f t="shared" si="1165"/>
        <v>0</v>
      </c>
      <c r="AK1556" s="1">
        <f t="shared" si="1166"/>
        <v>0</v>
      </c>
      <c r="AL1556" s="1">
        <f t="shared" si="1167"/>
        <v>0</v>
      </c>
      <c r="AM1556" s="1">
        <f t="shared" si="1168"/>
        <v>0</v>
      </c>
      <c r="AN1556" s="1">
        <f t="shared" si="1168"/>
        <v>0</v>
      </c>
      <c r="AO1556" s="1">
        <f t="shared" si="1169"/>
        <v>0</v>
      </c>
      <c r="AP1556" s="1">
        <f t="shared" si="1170"/>
        <v>40</v>
      </c>
      <c r="AQ1556" s="1">
        <f t="shared" si="1171"/>
        <v>0</v>
      </c>
      <c r="AR1556" s="1">
        <f t="shared" si="1172"/>
        <v>0</v>
      </c>
      <c r="AS1556" s="1">
        <f t="shared" si="1173"/>
        <v>0</v>
      </c>
      <c r="AT1556" s="1">
        <f t="shared" si="1174"/>
        <v>0</v>
      </c>
      <c r="AU1556" s="1">
        <f t="shared" si="1175"/>
        <v>0</v>
      </c>
      <c r="AV1556" s="1">
        <f t="shared" si="1176"/>
        <v>0</v>
      </c>
      <c r="AW1556" s="1">
        <f t="shared" si="1177"/>
        <v>0</v>
      </c>
      <c r="AX1556" s="1">
        <f t="shared" si="1178"/>
        <v>0</v>
      </c>
      <c r="AY1556" s="1">
        <f t="shared" si="1179"/>
        <v>0</v>
      </c>
      <c r="AZ1556" s="1">
        <f t="shared" si="1180"/>
        <v>0</v>
      </c>
      <c r="BA1556" s="1">
        <f t="shared" si="1181"/>
        <v>0</v>
      </c>
      <c r="BB1556" s="1">
        <f t="shared" si="1182"/>
        <v>0</v>
      </c>
      <c r="BC1556" s="1">
        <f t="shared" si="1183"/>
        <v>0</v>
      </c>
      <c r="BD1556" s="1">
        <f t="shared" si="1184"/>
        <v>40</v>
      </c>
      <c r="BE1556" s="1" t="str">
        <f t="shared" ref="BE1556:BE1619" si="1191">IF(J1556+M1556+P1556+Q1556+T1556+W1556+Z1556+AB1556+AD1556+AF1556=1,"Truck",IF(N1556+X1556=1,"Barge A",IF(R1556+AA1556+AE1556=1,"Barge B",IF(O1556+U1556=1,"Barge C",IF(K1556+Y1556+AC1556=1,"Barge D",IF(L1556+S1556=1,"Barge E",IF(V1556=1,"Barge E")))))))</f>
        <v>Barge E</v>
      </c>
      <c r="BF1556" s="1">
        <f t="shared" ref="BF1556:BF1619" si="1192">IF(SUM(J1556:L1556)=1,1,IF(SUM(M1556:O1556)=1,2,IF(P1556=1,3,IF(SUM(Q1556:S1556)=1,4,IF(SUM(T1556:V1556)=1,5,IF(SUM(W1556:Y1556)=1,6,IF(SUM(Z1556:AA1556)=1,7,IF(SUM(AB1556:AC1556)=1,8,IF(SUM(AD1556:AE1556)=1,9,IF(AF1556=1,10,0))))))))))</f>
        <v>4</v>
      </c>
      <c r="BG1556" s="3">
        <v>1538</v>
      </c>
      <c r="BH1556" s="1">
        <f t="shared" si="1158"/>
        <v>0</v>
      </c>
      <c r="BI1556" s="1">
        <f t="shared" si="1185"/>
        <v>0</v>
      </c>
      <c r="BJ1556" s="3">
        <v>1538</v>
      </c>
      <c r="BK1556" s="1">
        <f t="shared" si="1186"/>
        <v>5</v>
      </c>
      <c r="BL1556" s="1">
        <f t="shared" ref="BL1556:BL1619" si="1193">IF(BK1556=1,BK1556,0)</f>
        <v>0</v>
      </c>
      <c r="BM1556" s="1">
        <f t="shared" ref="BM1556:BM1619" si="1194">IF(BL1556&gt;0,BL1556+1,IF(BK1556=2,BK1556-1,0))</f>
        <v>0</v>
      </c>
      <c r="BN1556" s="1">
        <f t="shared" ref="BN1556:BN1619" si="1195">IF(BM1556&gt;0,BM1556+1,IF(BK1556=3,BK1556-2,0))</f>
        <v>0</v>
      </c>
      <c r="BO1556" s="1">
        <f t="shared" ref="BO1556:BO1619" si="1196">IF(BN1556&gt;0,BN1556+1,IF(BK1556=4,BK1556-3,0))</f>
        <v>0</v>
      </c>
      <c r="BP1556" s="1">
        <f t="shared" ref="BP1556:BP1619" si="1197">IF(BO1556&gt;0,BO1556+1,IF(BK1556=5,BK1556-4,0))</f>
        <v>1</v>
      </c>
      <c r="BQ1556" s="1">
        <f t="shared" ref="BQ1556:BQ1619" si="1198">IF(BP1556&gt;0,BP1556+1,IF(BK1556=6,BK1556-5,0))</f>
        <v>2</v>
      </c>
      <c r="BR1556" s="1">
        <f t="shared" ref="BR1556:BR1619" si="1199">IF(BQ1556&gt;0,BQ1556+1,IF(BK1556=7,BK1556-6,0))</f>
        <v>3</v>
      </c>
      <c r="BS1556" s="1">
        <f t="shared" ref="BS1556:BS1619" si="1200">IF(BR1556&gt;0,BR1556+1,IF(BK1556=8,BK1556-7,0))</f>
        <v>4</v>
      </c>
      <c r="BT1556" s="1">
        <f t="shared" ref="BT1556:BT1619" si="1201">IF(BS1556&gt;0,BS1556+1,IF(BK1556=9,BK1556-8,0))</f>
        <v>5</v>
      </c>
      <c r="BU1556" s="1">
        <f t="shared" ref="BU1556:BU1619" si="1202">IF(BT1556&gt;0,BT1556+1,IF(BK1556=10,BK1556-9,0))</f>
        <v>6</v>
      </c>
      <c r="BW1556" s="1">
        <f t="shared" si="1161"/>
        <v>0</v>
      </c>
      <c r="BX1556" s="1">
        <f t="shared" si="1161"/>
        <v>0</v>
      </c>
      <c r="BY1556" s="1">
        <f t="shared" si="1161"/>
        <v>0</v>
      </c>
      <c r="BZ1556" s="1">
        <f t="shared" si="1160"/>
        <v>0</v>
      </c>
      <c r="CA1556" s="1">
        <f t="shared" si="1160"/>
        <v>50</v>
      </c>
      <c r="CB1556" s="1">
        <f t="shared" si="1160"/>
        <v>100</v>
      </c>
      <c r="CC1556" s="1">
        <f t="shared" si="1160"/>
        <v>150</v>
      </c>
      <c r="CD1556" s="1">
        <f t="shared" si="1160"/>
        <v>200</v>
      </c>
      <c r="CE1556" s="1">
        <f t="shared" si="1160"/>
        <v>250</v>
      </c>
      <c r="CF1556" s="1">
        <f t="shared" si="1160"/>
        <v>300</v>
      </c>
      <c r="CW1556" s="1">
        <v>1538</v>
      </c>
      <c r="CX1556" s="1">
        <f t="shared" si="1187"/>
        <v>1</v>
      </c>
      <c r="CY1556" s="1" t="s">
        <v>37</v>
      </c>
      <c r="CZ1556" s="1">
        <v>1</v>
      </c>
      <c r="DB1556" s="1">
        <f t="shared" ref="DB1556:DB1619" si="1203">J1556*1+SUM(K1556:L1556)*(1+1)+M1556*2+SUM(N1556:O1556)*(2+1) +P1556*3 + Q1556* 4 + SUM(R1556:S1556)*(4+1) + T1556*5 +SUM(U1556:V1556)*(5+1) + W1556*6 + SUM(X1556:Y1556)*(6+1) + Z1556*7 + SUM(AA1556:AA1556)*(7+1) + AB1556*8 + SUM(AC1556:AC1556)*(8+1) + AD1556*9 + SUM(AE1556:AE1556)*(9+1) + AF1556*10</f>
        <v>5</v>
      </c>
      <c r="DC1556" s="1" t="s">
        <v>43</v>
      </c>
      <c r="DD1556" s="1">
        <f t="shared" si="1188"/>
        <v>5</v>
      </c>
      <c r="DL1556" s="1">
        <v>1538</v>
      </c>
      <c r="DM1556" s="1">
        <f t="shared" si="1189"/>
        <v>3</v>
      </c>
      <c r="DN1556" s="1">
        <f t="shared" si="1190"/>
        <v>0</v>
      </c>
      <c r="DO1556" s="1" t="s">
        <v>37</v>
      </c>
      <c r="DP1556" s="1">
        <v>0</v>
      </c>
    </row>
    <row r="1557" spans="1:120" ht="15">
      <c r="A1557">
        <v>1539</v>
      </c>
      <c r="B1557">
        <v>1</v>
      </c>
      <c r="C1557" s="25">
        <v>21895</v>
      </c>
      <c r="D1557">
        <v>6</v>
      </c>
      <c r="E1557">
        <v>9</v>
      </c>
      <c r="F1557" t="s">
        <v>35</v>
      </c>
      <c r="G1557">
        <v>4</v>
      </c>
      <c r="H1557"/>
      <c r="I1557"/>
      <c r="J1557" s="1">
        <v>0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0.5</v>
      </c>
      <c r="AB1557" s="1">
        <v>0</v>
      </c>
      <c r="AC1557" s="1">
        <v>0</v>
      </c>
      <c r="AD1557" s="1">
        <v>0</v>
      </c>
      <c r="AE1557" s="1">
        <v>0.5</v>
      </c>
      <c r="AF1557" s="1">
        <v>0</v>
      </c>
      <c r="AG1557" s="1">
        <f t="shared" si="1162"/>
        <v>0</v>
      </c>
      <c r="AH1557" s="1">
        <f t="shared" si="1163"/>
        <v>0</v>
      </c>
      <c r="AI1557" s="1">
        <f t="shared" si="1164"/>
        <v>0</v>
      </c>
      <c r="AJ1557" s="1">
        <f t="shared" si="1165"/>
        <v>0</v>
      </c>
      <c r="AK1557" s="1">
        <f t="shared" si="1166"/>
        <v>0</v>
      </c>
      <c r="AL1557" s="1">
        <f t="shared" si="1167"/>
        <v>0</v>
      </c>
      <c r="AM1557" s="1">
        <f t="shared" si="1168"/>
        <v>0</v>
      </c>
      <c r="AN1557" s="1">
        <f t="shared" si="1168"/>
        <v>0</v>
      </c>
      <c r="AO1557" s="1">
        <f t="shared" si="1169"/>
        <v>0</v>
      </c>
      <c r="AP1557" s="1">
        <f t="shared" si="1170"/>
        <v>0</v>
      </c>
      <c r="AQ1557" s="1">
        <f t="shared" si="1171"/>
        <v>0</v>
      </c>
      <c r="AR1557" s="1">
        <f t="shared" si="1172"/>
        <v>0</v>
      </c>
      <c r="AS1557" s="1">
        <f t="shared" si="1173"/>
        <v>0</v>
      </c>
      <c r="AT1557" s="1">
        <f t="shared" si="1174"/>
        <v>0</v>
      </c>
      <c r="AU1557" s="1">
        <f t="shared" si="1175"/>
        <v>0</v>
      </c>
      <c r="AV1557" s="1">
        <f t="shared" si="1176"/>
        <v>0</v>
      </c>
      <c r="AW1557" s="1">
        <f t="shared" si="1177"/>
        <v>0</v>
      </c>
      <c r="AX1557" s="1">
        <f t="shared" si="1178"/>
        <v>20</v>
      </c>
      <c r="AY1557" s="1">
        <f t="shared" si="1179"/>
        <v>0</v>
      </c>
      <c r="AZ1557" s="1">
        <f t="shared" si="1180"/>
        <v>0</v>
      </c>
      <c r="BA1557" s="1">
        <f t="shared" si="1181"/>
        <v>0</v>
      </c>
      <c r="BB1557" s="1">
        <f t="shared" si="1182"/>
        <v>20</v>
      </c>
      <c r="BC1557" s="1">
        <f t="shared" si="1183"/>
        <v>0</v>
      </c>
      <c r="BD1557" s="1">
        <f t="shared" si="1184"/>
        <v>40</v>
      </c>
      <c r="BE1557" s="1" t="str">
        <f t="shared" si="1191"/>
        <v>Barge B</v>
      </c>
      <c r="BF1557" s="1">
        <f t="shared" si="1192"/>
        <v>0</v>
      </c>
      <c r="BG1557" s="3">
        <v>1539</v>
      </c>
      <c r="BH1557" s="1">
        <f t="shared" si="1158"/>
        <v>0</v>
      </c>
      <c r="BI1557" s="1">
        <f t="shared" si="1185"/>
        <v>0</v>
      </c>
      <c r="BJ1557" s="3">
        <v>1539</v>
      </c>
      <c r="BK1557" s="1">
        <f t="shared" si="1186"/>
        <v>10</v>
      </c>
      <c r="BL1557" s="1">
        <f t="shared" si="1193"/>
        <v>0</v>
      </c>
      <c r="BM1557" s="1">
        <f t="shared" si="1194"/>
        <v>0</v>
      </c>
      <c r="BN1557" s="1">
        <f t="shared" si="1195"/>
        <v>0</v>
      </c>
      <c r="BO1557" s="1">
        <f t="shared" si="1196"/>
        <v>0</v>
      </c>
      <c r="BP1557" s="1">
        <f t="shared" si="1197"/>
        <v>0</v>
      </c>
      <c r="BQ1557" s="1">
        <f t="shared" si="1198"/>
        <v>0</v>
      </c>
      <c r="BR1557" s="1">
        <f t="shared" si="1199"/>
        <v>0</v>
      </c>
      <c r="BS1557" s="1">
        <f t="shared" si="1200"/>
        <v>0</v>
      </c>
      <c r="BT1557" s="1">
        <f t="shared" si="1201"/>
        <v>0</v>
      </c>
      <c r="BU1557" s="1">
        <f t="shared" si="1202"/>
        <v>1</v>
      </c>
      <c r="BW1557" s="1">
        <f t="shared" si="1161"/>
        <v>0</v>
      </c>
      <c r="BX1557" s="1">
        <f t="shared" si="1161"/>
        <v>0</v>
      </c>
      <c r="BY1557" s="1">
        <f t="shared" si="1161"/>
        <v>0</v>
      </c>
      <c r="BZ1557" s="1">
        <f t="shared" si="1160"/>
        <v>0</v>
      </c>
      <c r="CA1557" s="1">
        <f t="shared" si="1160"/>
        <v>0</v>
      </c>
      <c r="CB1557" s="1">
        <f t="shared" si="1160"/>
        <v>0</v>
      </c>
      <c r="CC1557" s="1">
        <f t="shared" si="1160"/>
        <v>0</v>
      </c>
      <c r="CD1557" s="1">
        <f t="shared" si="1160"/>
        <v>0</v>
      </c>
      <c r="CE1557" s="1">
        <f t="shared" si="1160"/>
        <v>0</v>
      </c>
      <c r="CF1557" s="1">
        <f t="shared" si="1160"/>
        <v>50</v>
      </c>
      <c r="CW1557" s="1">
        <v>1539</v>
      </c>
      <c r="CX1557" s="1">
        <f t="shared" si="1187"/>
        <v>1</v>
      </c>
      <c r="CY1557" s="1" t="s">
        <v>37</v>
      </c>
      <c r="CZ1557" s="1">
        <v>1</v>
      </c>
      <c r="DB1557" s="1">
        <f t="shared" si="1203"/>
        <v>9</v>
      </c>
      <c r="DC1557" s="1" t="s">
        <v>43</v>
      </c>
      <c r="DD1557" s="1">
        <f t="shared" si="1188"/>
        <v>9</v>
      </c>
      <c r="DL1557" s="1">
        <v>1539</v>
      </c>
      <c r="DM1557" s="1">
        <f t="shared" si="1189"/>
        <v>7</v>
      </c>
      <c r="DN1557" s="1">
        <f t="shared" si="1190"/>
        <v>0</v>
      </c>
      <c r="DO1557" s="1" t="s">
        <v>37</v>
      </c>
      <c r="DP1557" s="1">
        <v>0</v>
      </c>
    </row>
    <row r="1558" spans="1:120" ht="15">
      <c r="A1558">
        <v>1540</v>
      </c>
      <c r="B1558">
        <v>1</v>
      </c>
      <c r="C1558" s="25">
        <v>21895</v>
      </c>
      <c r="D1558">
        <v>-1</v>
      </c>
      <c r="E1558">
        <v>2</v>
      </c>
      <c r="F1558" t="s">
        <v>73</v>
      </c>
      <c r="G1558">
        <v>4</v>
      </c>
      <c r="H1558"/>
      <c r="I1558"/>
      <c r="J1558" s="1">
        <v>0</v>
      </c>
      <c r="K1558" s="1">
        <v>1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>
        <f t="shared" si="1162"/>
        <v>0</v>
      </c>
      <c r="AH1558" s="1">
        <f t="shared" si="1163"/>
        <v>40</v>
      </c>
      <c r="AI1558" s="1">
        <f t="shared" si="1164"/>
        <v>0</v>
      </c>
      <c r="AJ1558" s="1">
        <f t="shared" si="1165"/>
        <v>0</v>
      </c>
      <c r="AK1558" s="1">
        <f t="shared" si="1166"/>
        <v>0</v>
      </c>
      <c r="AL1558" s="1">
        <f t="shared" si="1167"/>
        <v>0</v>
      </c>
      <c r="AM1558" s="1">
        <f t="shared" si="1168"/>
        <v>0</v>
      </c>
      <c r="AN1558" s="1">
        <f t="shared" si="1168"/>
        <v>0</v>
      </c>
      <c r="AO1558" s="1">
        <f t="shared" si="1169"/>
        <v>0</v>
      </c>
      <c r="AP1558" s="1">
        <f t="shared" si="1170"/>
        <v>0</v>
      </c>
      <c r="AQ1558" s="1">
        <f t="shared" si="1171"/>
        <v>0</v>
      </c>
      <c r="AR1558" s="1">
        <f t="shared" si="1172"/>
        <v>0</v>
      </c>
      <c r="AS1558" s="1">
        <f t="shared" si="1173"/>
        <v>0</v>
      </c>
      <c r="AT1558" s="1">
        <f t="shared" si="1174"/>
        <v>0</v>
      </c>
      <c r="AU1558" s="1">
        <f t="shared" si="1175"/>
        <v>0</v>
      </c>
      <c r="AV1558" s="1">
        <f t="shared" si="1176"/>
        <v>0</v>
      </c>
      <c r="AW1558" s="1">
        <f t="shared" si="1177"/>
        <v>0</v>
      </c>
      <c r="AX1558" s="1">
        <f t="shared" si="1178"/>
        <v>0</v>
      </c>
      <c r="AY1558" s="1">
        <f t="shared" si="1179"/>
        <v>0</v>
      </c>
      <c r="AZ1558" s="1">
        <f t="shared" si="1180"/>
        <v>0</v>
      </c>
      <c r="BA1558" s="1">
        <f t="shared" si="1181"/>
        <v>0</v>
      </c>
      <c r="BB1558" s="1">
        <f t="shared" si="1182"/>
        <v>0</v>
      </c>
      <c r="BC1558" s="1">
        <f t="shared" si="1183"/>
        <v>0</v>
      </c>
      <c r="BD1558" s="1">
        <f t="shared" si="1184"/>
        <v>40</v>
      </c>
      <c r="BE1558" s="1" t="str">
        <f t="shared" si="1191"/>
        <v>Barge D</v>
      </c>
      <c r="BF1558" s="1">
        <f t="shared" si="1192"/>
        <v>1</v>
      </c>
      <c r="BG1558" s="3">
        <v>1540</v>
      </c>
      <c r="BH1558" s="1">
        <f t="shared" si="1158"/>
        <v>0</v>
      </c>
      <c r="BI1558" s="1">
        <f t="shared" si="1185"/>
        <v>0</v>
      </c>
      <c r="BJ1558" s="3">
        <v>1540</v>
      </c>
      <c r="BK1558" s="1">
        <f t="shared" si="1186"/>
        <v>3</v>
      </c>
      <c r="BL1558" s="1">
        <f t="shared" si="1193"/>
        <v>0</v>
      </c>
      <c r="BM1558" s="1">
        <f t="shared" si="1194"/>
        <v>0</v>
      </c>
      <c r="BN1558" s="1">
        <f t="shared" si="1195"/>
        <v>1</v>
      </c>
      <c r="BO1558" s="1">
        <f t="shared" si="1196"/>
        <v>2</v>
      </c>
      <c r="BP1558" s="1">
        <f t="shared" si="1197"/>
        <v>3</v>
      </c>
      <c r="BQ1558" s="1">
        <f t="shared" si="1198"/>
        <v>4</v>
      </c>
      <c r="BR1558" s="1">
        <f t="shared" si="1199"/>
        <v>5</v>
      </c>
      <c r="BS1558" s="1">
        <f t="shared" si="1200"/>
        <v>6</v>
      </c>
      <c r="BT1558" s="1">
        <f t="shared" si="1201"/>
        <v>7</v>
      </c>
      <c r="BU1558" s="1">
        <f t="shared" si="1202"/>
        <v>8</v>
      </c>
      <c r="BW1558" s="1">
        <f t="shared" si="1161"/>
        <v>0</v>
      </c>
      <c r="BX1558" s="1">
        <f t="shared" si="1161"/>
        <v>0</v>
      </c>
      <c r="BY1558" s="1">
        <f t="shared" si="1161"/>
        <v>50</v>
      </c>
      <c r="BZ1558" s="1">
        <f t="shared" si="1160"/>
        <v>100</v>
      </c>
      <c r="CA1558" s="1">
        <f t="shared" si="1160"/>
        <v>150</v>
      </c>
      <c r="CB1558" s="1">
        <f t="shared" si="1160"/>
        <v>200</v>
      </c>
      <c r="CC1558" s="1">
        <f t="shared" si="1160"/>
        <v>250</v>
      </c>
      <c r="CD1558" s="1">
        <f t="shared" si="1160"/>
        <v>300</v>
      </c>
      <c r="CE1558" s="1">
        <f t="shared" si="1160"/>
        <v>350</v>
      </c>
      <c r="CF1558" s="1">
        <f t="shared" si="1160"/>
        <v>400</v>
      </c>
      <c r="CW1558" s="1">
        <v>1540</v>
      </c>
      <c r="CX1558" s="1">
        <f t="shared" si="1187"/>
        <v>1</v>
      </c>
      <c r="CY1558" s="1" t="s">
        <v>37</v>
      </c>
      <c r="CZ1558" s="1">
        <v>1</v>
      </c>
      <c r="DB1558" s="1">
        <f t="shared" si="1203"/>
        <v>2</v>
      </c>
      <c r="DC1558" s="1" t="s">
        <v>43</v>
      </c>
      <c r="DD1558" s="1">
        <f t="shared" si="1188"/>
        <v>2</v>
      </c>
      <c r="DL1558" s="1">
        <v>1540</v>
      </c>
      <c r="DM1558" s="1">
        <f t="shared" si="1189"/>
        <v>0</v>
      </c>
      <c r="DN1558" s="1">
        <f t="shared" si="1190"/>
        <v>0</v>
      </c>
      <c r="DO1558" s="1" t="s">
        <v>37</v>
      </c>
      <c r="DP1558" s="1">
        <v>0</v>
      </c>
    </row>
    <row r="1559" spans="1:120" ht="15">
      <c r="A1559">
        <v>1541</v>
      </c>
      <c r="B1559">
        <v>1</v>
      </c>
      <c r="C1559" s="25">
        <v>21895</v>
      </c>
      <c r="D1559">
        <v>5</v>
      </c>
      <c r="E1559">
        <v>8</v>
      </c>
      <c r="F1559" t="s">
        <v>35</v>
      </c>
      <c r="G1559">
        <v>5</v>
      </c>
      <c r="H1559"/>
      <c r="I1559"/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0.5</v>
      </c>
      <c r="Y1559" s="1">
        <v>0</v>
      </c>
      <c r="Z1559" s="1">
        <v>0</v>
      </c>
      <c r="AA1559" s="1">
        <v>0</v>
      </c>
      <c r="AB1559" s="1">
        <v>0</v>
      </c>
      <c r="AC1559" s="1">
        <v>0.5</v>
      </c>
      <c r="AD1559" s="1">
        <v>0</v>
      </c>
      <c r="AE1559" s="1">
        <v>0</v>
      </c>
      <c r="AF1559" s="1">
        <v>0</v>
      </c>
      <c r="AG1559" s="1">
        <f t="shared" si="1162"/>
        <v>0</v>
      </c>
      <c r="AH1559" s="1">
        <f t="shared" si="1163"/>
        <v>0</v>
      </c>
      <c r="AI1559" s="1">
        <f t="shared" si="1164"/>
        <v>0</v>
      </c>
      <c r="AJ1559" s="1">
        <f t="shared" si="1165"/>
        <v>0</v>
      </c>
      <c r="AK1559" s="1">
        <f t="shared" si="1166"/>
        <v>0</v>
      </c>
      <c r="AL1559" s="1">
        <f t="shared" si="1167"/>
        <v>0</v>
      </c>
      <c r="AM1559" s="1">
        <f t="shared" si="1168"/>
        <v>0</v>
      </c>
      <c r="AN1559" s="1">
        <f t="shared" si="1168"/>
        <v>0</v>
      </c>
      <c r="AO1559" s="1">
        <f t="shared" si="1169"/>
        <v>0</v>
      </c>
      <c r="AP1559" s="1">
        <f t="shared" si="1170"/>
        <v>0</v>
      </c>
      <c r="AQ1559" s="1">
        <f t="shared" si="1171"/>
        <v>0</v>
      </c>
      <c r="AR1559" s="1">
        <f t="shared" si="1172"/>
        <v>0</v>
      </c>
      <c r="AS1559" s="1">
        <f t="shared" si="1173"/>
        <v>0</v>
      </c>
      <c r="AT1559" s="1">
        <f t="shared" si="1174"/>
        <v>0</v>
      </c>
      <c r="AU1559" s="1">
        <f t="shared" si="1175"/>
        <v>20</v>
      </c>
      <c r="AV1559" s="1">
        <f t="shared" si="1176"/>
        <v>0</v>
      </c>
      <c r="AW1559" s="1">
        <f t="shared" si="1177"/>
        <v>0</v>
      </c>
      <c r="AX1559" s="1">
        <f t="shared" si="1178"/>
        <v>0</v>
      </c>
      <c r="AY1559" s="1">
        <f t="shared" si="1179"/>
        <v>0</v>
      </c>
      <c r="AZ1559" s="1">
        <f t="shared" si="1180"/>
        <v>20</v>
      </c>
      <c r="BA1559" s="1">
        <f t="shared" si="1181"/>
        <v>0</v>
      </c>
      <c r="BB1559" s="1">
        <f t="shared" si="1182"/>
        <v>0</v>
      </c>
      <c r="BC1559" s="1">
        <f t="shared" si="1183"/>
        <v>0</v>
      </c>
      <c r="BD1559" s="1">
        <f t="shared" si="1184"/>
        <v>40</v>
      </c>
      <c r="BE1559" s="1" t="b">
        <f t="shared" si="1191"/>
        <v>0</v>
      </c>
      <c r="BF1559" s="1">
        <f t="shared" si="1192"/>
        <v>0</v>
      </c>
      <c r="BG1559" s="3">
        <v>1541</v>
      </c>
      <c r="BH1559" s="1">
        <f t="shared" si="1158"/>
        <v>0</v>
      </c>
      <c r="BI1559" s="1">
        <f t="shared" si="1185"/>
        <v>0</v>
      </c>
      <c r="BJ1559" s="3">
        <v>1541</v>
      </c>
      <c r="BK1559" s="1">
        <f t="shared" si="1186"/>
        <v>10</v>
      </c>
      <c r="BL1559" s="1">
        <f t="shared" si="1193"/>
        <v>0</v>
      </c>
      <c r="BM1559" s="1">
        <f t="shared" si="1194"/>
        <v>0</v>
      </c>
      <c r="BN1559" s="1">
        <f t="shared" si="1195"/>
        <v>0</v>
      </c>
      <c r="BO1559" s="1">
        <f t="shared" si="1196"/>
        <v>0</v>
      </c>
      <c r="BP1559" s="1">
        <f t="shared" si="1197"/>
        <v>0</v>
      </c>
      <c r="BQ1559" s="1">
        <f t="shared" si="1198"/>
        <v>0</v>
      </c>
      <c r="BR1559" s="1">
        <f t="shared" si="1199"/>
        <v>0</v>
      </c>
      <c r="BS1559" s="1">
        <f t="shared" si="1200"/>
        <v>0</v>
      </c>
      <c r="BT1559" s="1">
        <f t="shared" si="1201"/>
        <v>0</v>
      </c>
      <c r="BU1559" s="1">
        <f t="shared" si="1202"/>
        <v>1</v>
      </c>
      <c r="BW1559" s="1">
        <f t="shared" si="1161"/>
        <v>0</v>
      </c>
      <c r="BX1559" s="1">
        <f t="shared" si="1161"/>
        <v>0</v>
      </c>
      <c r="BY1559" s="1">
        <f t="shared" si="1161"/>
        <v>0</v>
      </c>
      <c r="BZ1559" s="1">
        <f t="shared" si="1160"/>
        <v>0</v>
      </c>
      <c r="CA1559" s="1">
        <f t="shared" si="1160"/>
        <v>0</v>
      </c>
      <c r="CB1559" s="1">
        <f t="shared" si="1160"/>
        <v>0</v>
      </c>
      <c r="CC1559" s="1">
        <f t="shared" si="1160"/>
        <v>0</v>
      </c>
      <c r="CD1559" s="1">
        <f t="shared" si="1160"/>
        <v>0</v>
      </c>
      <c r="CE1559" s="1">
        <f t="shared" si="1160"/>
        <v>0</v>
      </c>
      <c r="CF1559" s="1">
        <f t="shared" si="1160"/>
        <v>50</v>
      </c>
      <c r="CW1559" s="1">
        <v>1541</v>
      </c>
      <c r="CX1559" s="1">
        <f t="shared" si="1187"/>
        <v>1</v>
      </c>
      <c r="CY1559" s="1" t="s">
        <v>37</v>
      </c>
      <c r="CZ1559" s="1">
        <v>1</v>
      </c>
      <c r="DB1559" s="1">
        <f t="shared" si="1203"/>
        <v>8</v>
      </c>
      <c r="DC1559" s="1" t="s">
        <v>43</v>
      </c>
      <c r="DD1559" s="1">
        <f t="shared" si="1188"/>
        <v>8</v>
      </c>
      <c r="DL1559" s="1">
        <v>1541</v>
      </c>
      <c r="DM1559" s="1">
        <f t="shared" si="1189"/>
        <v>6</v>
      </c>
      <c r="DN1559" s="1">
        <f t="shared" si="1190"/>
        <v>0</v>
      </c>
      <c r="DO1559" s="1" t="s">
        <v>37</v>
      </c>
      <c r="DP1559" s="1">
        <v>0</v>
      </c>
    </row>
    <row r="1560" spans="1:120" ht="15">
      <c r="A1560">
        <v>1542</v>
      </c>
      <c r="B1560">
        <v>1</v>
      </c>
      <c r="C1560" s="25">
        <v>21895</v>
      </c>
      <c r="D1560">
        <v>0</v>
      </c>
      <c r="E1560">
        <v>4</v>
      </c>
      <c r="F1560" t="s">
        <v>84</v>
      </c>
      <c r="G1560">
        <v>4</v>
      </c>
      <c r="H1560"/>
      <c r="I1560"/>
      <c r="J1560" s="1">
        <v>0</v>
      </c>
      <c r="K1560" s="1">
        <v>1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>
        <f t="shared" si="1162"/>
        <v>0</v>
      </c>
      <c r="AH1560" s="1">
        <f t="shared" si="1163"/>
        <v>40</v>
      </c>
      <c r="AI1560" s="1">
        <f t="shared" si="1164"/>
        <v>0</v>
      </c>
      <c r="AJ1560" s="1">
        <f t="shared" si="1165"/>
        <v>0</v>
      </c>
      <c r="AK1560" s="1">
        <f t="shared" si="1166"/>
        <v>0</v>
      </c>
      <c r="AL1560" s="1">
        <f t="shared" si="1167"/>
        <v>0</v>
      </c>
      <c r="AM1560" s="1">
        <f t="shared" si="1168"/>
        <v>0</v>
      </c>
      <c r="AN1560" s="1">
        <f t="shared" si="1168"/>
        <v>0</v>
      </c>
      <c r="AO1560" s="1">
        <f t="shared" si="1169"/>
        <v>0</v>
      </c>
      <c r="AP1560" s="1">
        <f t="shared" si="1170"/>
        <v>0</v>
      </c>
      <c r="AQ1560" s="1">
        <f t="shared" si="1171"/>
        <v>0</v>
      </c>
      <c r="AR1560" s="1">
        <f t="shared" si="1172"/>
        <v>0</v>
      </c>
      <c r="AS1560" s="1">
        <f t="shared" si="1173"/>
        <v>0</v>
      </c>
      <c r="AT1560" s="1">
        <f t="shared" si="1174"/>
        <v>0</v>
      </c>
      <c r="AU1560" s="1">
        <f t="shared" si="1175"/>
        <v>0</v>
      </c>
      <c r="AV1560" s="1">
        <f t="shared" si="1176"/>
        <v>0</v>
      </c>
      <c r="AW1560" s="1">
        <f t="shared" si="1177"/>
        <v>0</v>
      </c>
      <c r="AX1560" s="1">
        <f t="shared" si="1178"/>
        <v>0</v>
      </c>
      <c r="AY1560" s="1">
        <f t="shared" si="1179"/>
        <v>0</v>
      </c>
      <c r="AZ1560" s="1">
        <f t="shared" si="1180"/>
        <v>0</v>
      </c>
      <c r="BA1560" s="1">
        <f t="shared" si="1181"/>
        <v>0</v>
      </c>
      <c r="BB1560" s="1">
        <f t="shared" si="1182"/>
        <v>0</v>
      </c>
      <c r="BC1560" s="1">
        <f t="shared" si="1183"/>
        <v>0</v>
      </c>
      <c r="BD1560" s="1">
        <f t="shared" si="1184"/>
        <v>40</v>
      </c>
      <c r="BE1560" s="1" t="str">
        <f t="shared" si="1191"/>
        <v>Barge D</v>
      </c>
      <c r="BF1560" s="1">
        <f t="shared" si="1192"/>
        <v>1</v>
      </c>
      <c r="BG1560" s="3">
        <v>1542</v>
      </c>
      <c r="BH1560" s="1">
        <f t="shared" si="1158"/>
        <v>0</v>
      </c>
      <c r="BI1560" s="1">
        <f t="shared" si="1185"/>
        <v>0</v>
      </c>
      <c r="BJ1560" s="3">
        <v>1542</v>
      </c>
      <c r="BK1560" s="1">
        <f t="shared" si="1186"/>
        <v>4</v>
      </c>
      <c r="BL1560" s="1">
        <f t="shared" si="1193"/>
        <v>0</v>
      </c>
      <c r="BM1560" s="1">
        <f t="shared" si="1194"/>
        <v>0</v>
      </c>
      <c r="BN1560" s="1">
        <f t="shared" si="1195"/>
        <v>0</v>
      </c>
      <c r="BO1560" s="1">
        <f t="shared" si="1196"/>
        <v>1</v>
      </c>
      <c r="BP1560" s="1">
        <f t="shared" si="1197"/>
        <v>2</v>
      </c>
      <c r="BQ1560" s="1">
        <f t="shared" si="1198"/>
        <v>3</v>
      </c>
      <c r="BR1560" s="1">
        <f t="shared" si="1199"/>
        <v>4</v>
      </c>
      <c r="BS1560" s="1">
        <f t="shared" si="1200"/>
        <v>5</v>
      </c>
      <c r="BT1560" s="1">
        <f t="shared" si="1201"/>
        <v>6</v>
      </c>
      <c r="BU1560" s="1">
        <f t="shared" si="1202"/>
        <v>7</v>
      </c>
      <c r="BW1560" s="1">
        <f t="shared" si="1161"/>
        <v>0</v>
      </c>
      <c r="BX1560" s="1">
        <f t="shared" si="1161"/>
        <v>0</v>
      </c>
      <c r="BY1560" s="1">
        <f t="shared" si="1161"/>
        <v>0</v>
      </c>
      <c r="BZ1560" s="1">
        <f t="shared" si="1160"/>
        <v>50</v>
      </c>
      <c r="CA1560" s="1">
        <f t="shared" si="1160"/>
        <v>100</v>
      </c>
      <c r="CB1560" s="1">
        <f t="shared" si="1160"/>
        <v>150</v>
      </c>
      <c r="CC1560" s="1">
        <f t="shared" si="1160"/>
        <v>200</v>
      </c>
      <c r="CD1560" s="1">
        <f t="shared" si="1160"/>
        <v>250</v>
      </c>
      <c r="CE1560" s="1">
        <f t="shared" si="1160"/>
        <v>300</v>
      </c>
      <c r="CF1560" s="1">
        <f t="shared" si="1160"/>
        <v>350</v>
      </c>
      <c r="CW1560" s="1">
        <v>1542</v>
      </c>
      <c r="CX1560" s="1">
        <f t="shared" si="1187"/>
        <v>1</v>
      </c>
      <c r="CY1560" s="1" t="s">
        <v>37</v>
      </c>
      <c r="CZ1560" s="1">
        <v>1</v>
      </c>
      <c r="DB1560" s="1">
        <f t="shared" si="1203"/>
        <v>2</v>
      </c>
      <c r="DC1560" s="1" t="s">
        <v>43</v>
      </c>
      <c r="DD1560" s="1">
        <f t="shared" si="1188"/>
        <v>4</v>
      </c>
      <c r="DL1560" s="1">
        <v>1542</v>
      </c>
      <c r="DM1560" s="1">
        <f t="shared" si="1189"/>
        <v>1</v>
      </c>
      <c r="DN1560" s="1">
        <f t="shared" si="1190"/>
        <v>0</v>
      </c>
      <c r="DO1560" s="1" t="s">
        <v>37</v>
      </c>
      <c r="DP1560" s="1">
        <v>0</v>
      </c>
    </row>
    <row r="1561" spans="1:120" ht="15">
      <c r="A1561">
        <v>1543</v>
      </c>
      <c r="B1561">
        <v>1</v>
      </c>
      <c r="C1561" s="25">
        <v>21895</v>
      </c>
      <c r="D1561">
        <v>3</v>
      </c>
      <c r="E1561">
        <v>8</v>
      </c>
      <c r="F1561" t="s">
        <v>73</v>
      </c>
      <c r="G1561">
        <v>3</v>
      </c>
      <c r="H1561"/>
      <c r="I1561"/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1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>
        <f t="shared" si="1162"/>
        <v>0</v>
      </c>
      <c r="AH1561" s="1">
        <f t="shared" si="1163"/>
        <v>0</v>
      </c>
      <c r="AI1561" s="1">
        <f t="shared" si="1164"/>
        <v>0</v>
      </c>
      <c r="AJ1561" s="1">
        <f t="shared" si="1165"/>
        <v>0</v>
      </c>
      <c r="AK1561" s="1">
        <f t="shared" si="1166"/>
        <v>0</v>
      </c>
      <c r="AL1561" s="1">
        <f t="shared" si="1167"/>
        <v>0</v>
      </c>
      <c r="AM1561" s="1">
        <f t="shared" si="1168"/>
        <v>0</v>
      </c>
      <c r="AN1561" s="1">
        <f t="shared" si="1168"/>
        <v>0</v>
      </c>
      <c r="AO1561" s="1">
        <f t="shared" si="1169"/>
        <v>0</v>
      </c>
      <c r="AP1561" s="1">
        <f t="shared" si="1170"/>
        <v>0</v>
      </c>
      <c r="AQ1561" s="1">
        <f t="shared" si="1171"/>
        <v>0</v>
      </c>
      <c r="AR1561" s="1">
        <f t="shared" si="1172"/>
        <v>40</v>
      </c>
      <c r="AS1561" s="1">
        <f t="shared" si="1173"/>
        <v>0</v>
      </c>
      <c r="AT1561" s="1">
        <f t="shared" si="1174"/>
        <v>0</v>
      </c>
      <c r="AU1561" s="1">
        <f t="shared" si="1175"/>
        <v>0</v>
      </c>
      <c r="AV1561" s="1">
        <f t="shared" si="1176"/>
        <v>0</v>
      </c>
      <c r="AW1561" s="1">
        <f t="shared" si="1177"/>
        <v>0</v>
      </c>
      <c r="AX1561" s="1">
        <f t="shared" si="1178"/>
        <v>0</v>
      </c>
      <c r="AY1561" s="1">
        <f t="shared" si="1179"/>
        <v>0</v>
      </c>
      <c r="AZ1561" s="1">
        <f t="shared" si="1180"/>
        <v>0</v>
      </c>
      <c r="BA1561" s="1">
        <f t="shared" si="1181"/>
        <v>0</v>
      </c>
      <c r="BB1561" s="1">
        <f t="shared" si="1182"/>
        <v>0</v>
      </c>
      <c r="BC1561" s="1">
        <f t="shared" si="1183"/>
        <v>0</v>
      </c>
      <c r="BD1561" s="1">
        <f t="shared" si="1184"/>
        <v>40</v>
      </c>
      <c r="BE1561" s="1" t="str">
        <f t="shared" si="1191"/>
        <v>Barge C</v>
      </c>
      <c r="BF1561" s="1">
        <f t="shared" si="1192"/>
        <v>5</v>
      </c>
      <c r="BG1561" s="3">
        <v>1543</v>
      </c>
      <c r="BH1561" s="1">
        <f t="shared" si="1158"/>
        <v>0</v>
      </c>
      <c r="BI1561" s="1">
        <f t="shared" si="1185"/>
        <v>0</v>
      </c>
      <c r="BJ1561" s="3">
        <v>1543</v>
      </c>
      <c r="BK1561" s="1">
        <f t="shared" si="1186"/>
        <v>6</v>
      </c>
      <c r="BL1561" s="1">
        <f t="shared" si="1193"/>
        <v>0</v>
      </c>
      <c r="BM1561" s="1">
        <f t="shared" si="1194"/>
        <v>0</v>
      </c>
      <c r="BN1561" s="1">
        <f t="shared" si="1195"/>
        <v>0</v>
      </c>
      <c r="BO1561" s="1">
        <f t="shared" si="1196"/>
        <v>0</v>
      </c>
      <c r="BP1561" s="1">
        <f t="shared" si="1197"/>
        <v>0</v>
      </c>
      <c r="BQ1561" s="1">
        <f t="shared" si="1198"/>
        <v>1</v>
      </c>
      <c r="BR1561" s="1">
        <f t="shared" si="1199"/>
        <v>2</v>
      </c>
      <c r="BS1561" s="1">
        <f t="shared" si="1200"/>
        <v>3</v>
      </c>
      <c r="BT1561" s="1">
        <f t="shared" si="1201"/>
        <v>4</v>
      </c>
      <c r="BU1561" s="1">
        <f t="shared" si="1202"/>
        <v>5</v>
      </c>
      <c r="BW1561" s="1">
        <f t="shared" si="1161"/>
        <v>0</v>
      </c>
      <c r="BX1561" s="1">
        <f t="shared" si="1161"/>
        <v>0</v>
      </c>
      <c r="BY1561" s="1">
        <f t="shared" si="1161"/>
        <v>0</v>
      </c>
      <c r="BZ1561" s="1">
        <f t="shared" si="1160"/>
        <v>0</v>
      </c>
      <c r="CA1561" s="1">
        <f t="shared" si="1160"/>
        <v>0</v>
      </c>
      <c r="CB1561" s="1">
        <f t="shared" si="1160"/>
        <v>50</v>
      </c>
      <c r="CC1561" s="1">
        <f t="shared" si="1160"/>
        <v>100</v>
      </c>
      <c r="CD1561" s="1">
        <f t="shared" si="1160"/>
        <v>150</v>
      </c>
      <c r="CE1561" s="1">
        <f t="shared" si="1160"/>
        <v>200</v>
      </c>
      <c r="CF1561" s="1">
        <f t="shared" si="1160"/>
        <v>250</v>
      </c>
      <c r="CW1561" s="1">
        <v>1543</v>
      </c>
      <c r="CX1561" s="1">
        <f t="shared" si="1187"/>
        <v>1</v>
      </c>
      <c r="CY1561" s="1" t="s">
        <v>37</v>
      </c>
      <c r="CZ1561" s="1">
        <v>1</v>
      </c>
      <c r="DB1561" s="1">
        <f t="shared" si="1203"/>
        <v>6</v>
      </c>
      <c r="DC1561" s="1" t="s">
        <v>43</v>
      </c>
      <c r="DD1561" s="1">
        <f t="shared" si="1188"/>
        <v>8</v>
      </c>
      <c r="DL1561" s="1">
        <v>1543</v>
      </c>
      <c r="DM1561" s="1">
        <f t="shared" si="1189"/>
        <v>4</v>
      </c>
      <c r="DN1561" s="1">
        <f t="shared" si="1190"/>
        <v>0</v>
      </c>
      <c r="DO1561" s="1" t="s">
        <v>37</v>
      </c>
      <c r="DP1561" s="1">
        <v>0</v>
      </c>
    </row>
    <row r="1562" spans="1:120" ht="15">
      <c r="A1562">
        <v>1544</v>
      </c>
      <c r="B1562">
        <v>1</v>
      </c>
      <c r="C1562" s="25">
        <v>21895</v>
      </c>
      <c r="D1562">
        <v>-1</v>
      </c>
      <c r="E1562">
        <v>3</v>
      </c>
      <c r="F1562" t="s">
        <v>73</v>
      </c>
      <c r="G1562">
        <v>3</v>
      </c>
      <c r="H1562"/>
      <c r="I1562"/>
      <c r="J1562" s="1">
        <v>0</v>
      </c>
      <c r="K1562" s="1">
        <v>0</v>
      </c>
      <c r="L1562" s="1">
        <v>1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>
        <f t="shared" si="1162"/>
        <v>0</v>
      </c>
      <c r="AH1562" s="1">
        <f t="shared" si="1163"/>
        <v>0</v>
      </c>
      <c r="AI1562" s="1">
        <f t="shared" si="1164"/>
        <v>40</v>
      </c>
      <c r="AJ1562" s="1">
        <f t="shared" si="1165"/>
        <v>0</v>
      </c>
      <c r="AK1562" s="1">
        <f t="shared" si="1166"/>
        <v>0</v>
      </c>
      <c r="AL1562" s="1">
        <f t="shared" si="1167"/>
        <v>0</v>
      </c>
      <c r="AM1562" s="1">
        <f t="shared" si="1168"/>
        <v>0</v>
      </c>
      <c r="AN1562" s="1">
        <f t="shared" si="1168"/>
        <v>0</v>
      </c>
      <c r="AO1562" s="1">
        <f t="shared" si="1169"/>
        <v>0</v>
      </c>
      <c r="AP1562" s="1">
        <f t="shared" si="1170"/>
        <v>0</v>
      </c>
      <c r="AQ1562" s="1">
        <f t="shared" si="1171"/>
        <v>0</v>
      </c>
      <c r="AR1562" s="1">
        <f t="shared" si="1172"/>
        <v>0</v>
      </c>
      <c r="AS1562" s="1">
        <f t="shared" si="1173"/>
        <v>0</v>
      </c>
      <c r="AT1562" s="1">
        <f t="shared" si="1174"/>
        <v>0</v>
      </c>
      <c r="AU1562" s="1">
        <f t="shared" si="1175"/>
        <v>0</v>
      </c>
      <c r="AV1562" s="1">
        <f t="shared" si="1176"/>
        <v>0</v>
      </c>
      <c r="AW1562" s="1">
        <f t="shared" si="1177"/>
        <v>0</v>
      </c>
      <c r="AX1562" s="1">
        <f t="shared" si="1178"/>
        <v>0</v>
      </c>
      <c r="AY1562" s="1">
        <f t="shared" si="1179"/>
        <v>0</v>
      </c>
      <c r="AZ1562" s="1">
        <f t="shared" si="1180"/>
        <v>0</v>
      </c>
      <c r="BA1562" s="1">
        <f t="shared" si="1181"/>
        <v>0</v>
      </c>
      <c r="BB1562" s="1">
        <f t="shared" si="1182"/>
        <v>0</v>
      </c>
      <c r="BC1562" s="1">
        <f t="shared" si="1183"/>
        <v>0</v>
      </c>
      <c r="BD1562" s="1">
        <f t="shared" si="1184"/>
        <v>40</v>
      </c>
      <c r="BE1562" s="1" t="str">
        <f t="shared" si="1191"/>
        <v>Barge E</v>
      </c>
      <c r="BF1562" s="1">
        <f t="shared" si="1192"/>
        <v>1</v>
      </c>
      <c r="BG1562" s="3">
        <v>1544</v>
      </c>
      <c r="BH1562" s="1">
        <f t="shared" si="1158"/>
        <v>0</v>
      </c>
      <c r="BI1562" s="1">
        <f t="shared" si="1185"/>
        <v>0</v>
      </c>
      <c r="BJ1562" s="3">
        <v>1544</v>
      </c>
      <c r="BK1562" s="1">
        <f t="shared" si="1186"/>
        <v>2</v>
      </c>
      <c r="BL1562" s="1">
        <f t="shared" si="1193"/>
        <v>0</v>
      </c>
      <c r="BM1562" s="1">
        <f t="shared" si="1194"/>
        <v>1</v>
      </c>
      <c r="BN1562" s="1">
        <f t="shared" si="1195"/>
        <v>2</v>
      </c>
      <c r="BO1562" s="1">
        <f t="shared" si="1196"/>
        <v>3</v>
      </c>
      <c r="BP1562" s="1">
        <f t="shared" si="1197"/>
        <v>4</v>
      </c>
      <c r="BQ1562" s="1">
        <f t="shared" si="1198"/>
        <v>5</v>
      </c>
      <c r="BR1562" s="1">
        <f t="shared" si="1199"/>
        <v>6</v>
      </c>
      <c r="BS1562" s="1">
        <f t="shared" si="1200"/>
        <v>7</v>
      </c>
      <c r="BT1562" s="1">
        <f t="shared" si="1201"/>
        <v>8</v>
      </c>
      <c r="BU1562" s="1">
        <f t="shared" si="1202"/>
        <v>9</v>
      </c>
      <c r="BW1562" s="1">
        <f t="shared" si="1161"/>
        <v>0</v>
      </c>
      <c r="BX1562" s="1">
        <f t="shared" si="1161"/>
        <v>50</v>
      </c>
      <c r="BY1562" s="1">
        <f t="shared" si="1161"/>
        <v>100</v>
      </c>
      <c r="BZ1562" s="1">
        <f t="shared" si="1160"/>
        <v>150</v>
      </c>
      <c r="CA1562" s="1">
        <f t="shared" si="1160"/>
        <v>200</v>
      </c>
      <c r="CB1562" s="1">
        <f t="shared" si="1160"/>
        <v>250</v>
      </c>
      <c r="CC1562" s="1">
        <f t="shared" si="1160"/>
        <v>300</v>
      </c>
      <c r="CD1562" s="1">
        <f t="shared" si="1160"/>
        <v>350</v>
      </c>
      <c r="CE1562" s="1">
        <f t="shared" si="1160"/>
        <v>400</v>
      </c>
      <c r="CF1562" s="1">
        <f t="shared" si="1160"/>
        <v>450</v>
      </c>
      <c r="CW1562" s="1">
        <v>1544</v>
      </c>
      <c r="CX1562" s="1">
        <f t="shared" si="1187"/>
        <v>1</v>
      </c>
      <c r="CY1562" s="1" t="s">
        <v>37</v>
      </c>
      <c r="CZ1562" s="1">
        <v>1</v>
      </c>
      <c r="DB1562" s="1">
        <f t="shared" si="1203"/>
        <v>2</v>
      </c>
      <c r="DC1562" s="1" t="s">
        <v>43</v>
      </c>
      <c r="DD1562" s="1">
        <f t="shared" si="1188"/>
        <v>3</v>
      </c>
      <c r="DL1562" s="1">
        <v>1544</v>
      </c>
      <c r="DM1562" s="1">
        <f t="shared" si="1189"/>
        <v>0</v>
      </c>
      <c r="DN1562" s="1">
        <f t="shared" si="1190"/>
        <v>0</v>
      </c>
      <c r="DO1562" s="1" t="s">
        <v>37</v>
      </c>
      <c r="DP1562" s="1">
        <v>0</v>
      </c>
    </row>
    <row r="1563" spans="1:120" ht="15">
      <c r="A1563">
        <v>1545</v>
      </c>
      <c r="B1563">
        <v>1</v>
      </c>
      <c r="C1563" s="25">
        <v>21895</v>
      </c>
      <c r="D1563">
        <v>4</v>
      </c>
      <c r="E1563">
        <v>8</v>
      </c>
      <c r="F1563" t="s">
        <v>73</v>
      </c>
      <c r="G1563">
        <v>3</v>
      </c>
      <c r="H1563"/>
      <c r="I1563"/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1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>
        <f t="shared" si="1162"/>
        <v>0</v>
      </c>
      <c r="AH1563" s="1">
        <f t="shared" si="1163"/>
        <v>0</v>
      </c>
      <c r="AI1563" s="1">
        <f t="shared" si="1164"/>
        <v>0</v>
      </c>
      <c r="AJ1563" s="1">
        <f t="shared" si="1165"/>
        <v>0</v>
      </c>
      <c r="AK1563" s="1">
        <f t="shared" si="1166"/>
        <v>0</v>
      </c>
      <c r="AL1563" s="1">
        <f t="shared" si="1167"/>
        <v>0</v>
      </c>
      <c r="AM1563" s="1">
        <f t="shared" si="1168"/>
        <v>0</v>
      </c>
      <c r="AN1563" s="1">
        <f t="shared" si="1168"/>
        <v>0</v>
      </c>
      <c r="AO1563" s="1">
        <f t="shared" si="1169"/>
        <v>0</v>
      </c>
      <c r="AP1563" s="1">
        <f t="shared" si="1170"/>
        <v>0</v>
      </c>
      <c r="AQ1563" s="1">
        <f t="shared" si="1171"/>
        <v>0</v>
      </c>
      <c r="AR1563" s="1">
        <f t="shared" si="1172"/>
        <v>40</v>
      </c>
      <c r="AS1563" s="1">
        <f t="shared" si="1173"/>
        <v>0</v>
      </c>
      <c r="AT1563" s="1">
        <f t="shared" si="1174"/>
        <v>0</v>
      </c>
      <c r="AU1563" s="1">
        <f t="shared" si="1175"/>
        <v>0</v>
      </c>
      <c r="AV1563" s="1">
        <f t="shared" si="1176"/>
        <v>0</v>
      </c>
      <c r="AW1563" s="1">
        <f t="shared" si="1177"/>
        <v>0</v>
      </c>
      <c r="AX1563" s="1">
        <f t="shared" si="1178"/>
        <v>0</v>
      </c>
      <c r="AY1563" s="1">
        <f t="shared" si="1179"/>
        <v>0</v>
      </c>
      <c r="AZ1563" s="1">
        <f t="shared" si="1180"/>
        <v>0</v>
      </c>
      <c r="BA1563" s="1">
        <f t="shared" si="1181"/>
        <v>0</v>
      </c>
      <c r="BB1563" s="1">
        <f t="shared" si="1182"/>
        <v>0</v>
      </c>
      <c r="BC1563" s="1">
        <f t="shared" si="1183"/>
        <v>0</v>
      </c>
      <c r="BD1563" s="1">
        <f t="shared" si="1184"/>
        <v>40</v>
      </c>
      <c r="BE1563" s="1" t="str">
        <f t="shared" si="1191"/>
        <v>Barge C</v>
      </c>
      <c r="BF1563" s="1">
        <f t="shared" si="1192"/>
        <v>5</v>
      </c>
      <c r="BG1563" s="3">
        <v>1545</v>
      </c>
      <c r="BH1563" s="1">
        <f t="shared" si="1158"/>
        <v>0</v>
      </c>
      <c r="BI1563" s="1">
        <f t="shared" si="1185"/>
        <v>0</v>
      </c>
      <c r="BJ1563" s="3">
        <v>1545</v>
      </c>
      <c r="BK1563" s="1">
        <f t="shared" si="1186"/>
        <v>7</v>
      </c>
      <c r="BL1563" s="1">
        <f t="shared" si="1193"/>
        <v>0</v>
      </c>
      <c r="BM1563" s="1">
        <f t="shared" si="1194"/>
        <v>0</v>
      </c>
      <c r="BN1563" s="1">
        <f t="shared" si="1195"/>
        <v>0</v>
      </c>
      <c r="BO1563" s="1">
        <f t="shared" si="1196"/>
        <v>0</v>
      </c>
      <c r="BP1563" s="1">
        <f t="shared" si="1197"/>
        <v>0</v>
      </c>
      <c r="BQ1563" s="1">
        <f t="shared" si="1198"/>
        <v>0</v>
      </c>
      <c r="BR1563" s="1">
        <f t="shared" si="1199"/>
        <v>1</v>
      </c>
      <c r="BS1563" s="1">
        <f t="shared" si="1200"/>
        <v>2</v>
      </c>
      <c r="BT1563" s="1">
        <f t="shared" si="1201"/>
        <v>3</v>
      </c>
      <c r="BU1563" s="1">
        <f t="shared" si="1202"/>
        <v>4</v>
      </c>
      <c r="BW1563" s="1">
        <f t="shared" si="1161"/>
        <v>0</v>
      </c>
      <c r="BX1563" s="1">
        <f t="shared" si="1161"/>
        <v>0</v>
      </c>
      <c r="BY1563" s="1">
        <f t="shared" si="1161"/>
        <v>0</v>
      </c>
      <c r="BZ1563" s="1">
        <f t="shared" si="1160"/>
        <v>0</v>
      </c>
      <c r="CA1563" s="1">
        <f t="shared" si="1160"/>
        <v>0</v>
      </c>
      <c r="CB1563" s="1">
        <f t="shared" si="1160"/>
        <v>0</v>
      </c>
      <c r="CC1563" s="1">
        <f t="shared" si="1160"/>
        <v>50</v>
      </c>
      <c r="CD1563" s="1">
        <f t="shared" si="1160"/>
        <v>100</v>
      </c>
      <c r="CE1563" s="1">
        <f t="shared" si="1160"/>
        <v>150</v>
      </c>
      <c r="CF1563" s="1">
        <f t="shared" si="1160"/>
        <v>200</v>
      </c>
      <c r="CW1563" s="1">
        <v>1545</v>
      </c>
      <c r="CX1563" s="1">
        <f t="shared" si="1187"/>
        <v>1</v>
      </c>
      <c r="CY1563" s="1" t="s">
        <v>37</v>
      </c>
      <c r="CZ1563" s="1">
        <v>1</v>
      </c>
      <c r="DB1563" s="1">
        <f t="shared" si="1203"/>
        <v>6</v>
      </c>
      <c r="DC1563" s="1" t="s">
        <v>43</v>
      </c>
      <c r="DD1563" s="1">
        <f t="shared" si="1188"/>
        <v>8</v>
      </c>
      <c r="DL1563" s="1">
        <v>1545</v>
      </c>
      <c r="DM1563" s="1">
        <f t="shared" si="1189"/>
        <v>5</v>
      </c>
      <c r="DN1563" s="1">
        <f t="shared" si="1190"/>
        <v>0</v>
      </c>
      <c r="DO1563" s="1" t="s">
        <v>37</v>
      </c>
      <c r="DP1563" s="1">
        <v>0</v>
      </c>
    </row>
    <row r="1564" spans="1:120" ht="15">
      <c r="A1564">
        <v>1546</v>
      </c>
      <c r="B1564">
        <v>1</v>
      </c>
      <c r="C1564" s="25">
        <v>21895</v>
      </c>
      <c r="D1564">
        <v>5</v>
      </c>
      <c r="E1564">
        <v>9</v>
      </c>
      <c r="F1564" t="s">
        <v>35</v>
      </c>
      <c r="G1564">
        <v>3</v>
      </c>
      <c r="H1564"/>
      <c r="I1564"/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0</v>
      </c>
      <c r="Q1564" s="1">
        <v>0</v>
      </c>
      <c r="R1564" s="1">
        <v>0</v>
      </c>
      <c r="S1564" s="1">
        <v>0</v>
      </c>
      <c r="T1564" s="1"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1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>
        <f t="shared" si="1162"/>
        <v>0</v>
      </c>
      <c r="AH1564" s="1">
        <f t="shared" si="1163"/>
        <v>0</v>
      </c>
      <c r="AI1564" s="1">
        <f t="shared" si="1164"/>
        <v>0</v>
      </c>
      <c r="AJ1564" s="1">
        <f t="shared" si="1165"/>
        <v>0</v>
      </c>
      <c r="AK1564" s="1">
        <f t="shared" si="1166"/>
        <v>0</v>
      </c>
      <c r="AL1564" s="1">
        <f t="shared" si="1167"/>
        <v>0</v>
      </c>
      <c r="AM1564" s="1">
        <f t="shared" si="1168"/>
        <v>0</v>
      </c>
      <c r="AN1564" s="1">
        <f t="shared" si="1168"/>
        <v>0</v>
      </c>
      <c r="AO1564" s="1">
        <f t="shared" si="1169"/>
        <v>0</v>
      </c>
      <c r="AP1564" s="1">
        <f t="shared" si="1170"/>
        <v>0</v>
      </c>
      <c r="AQ1564" s="1">
        <f t="shared" si="1171"/>
        <v>0</v>
      </c>
      <c r="AR1564" s="1">
        <f t="shared" si="1172"/>
        <v>0</v>
      </c>
      <c r="AS1564" s="1">
        <f t="shared" si="1173"/>
        <v>0</v>
      </c>
      <c r="AT1564" s="1">
        <f t="shared" si="1174"/>
        <v>0</v>
      </c>
      <c r="AU1564" s="1">
        <f t="shared" si="1175"/>
        <v>0</v>
      </c>
      <c r="AV1564" s="1">
        <f t="shared" si="1176"/>
        <v>40</v>
      </c>
      <c r="AW1564" s="1">
        <f t="shared" si="1177"/>
        <v>0</v>
      </c>
      <c r="AX1564" s="1">
        <f t="shared" si="1178"/>
        <v>0</v>
      </c>
      <c r="AY1564" s="1">
        <f t="shared" si="1179"/>
        <v>0</v>
      </c>
      <c r="AZ1564" s="1">
        <f t="shared" si="1180"/>
        <v>0</v>
      </c>
      <c r="BA1564" s="1">
        <f t="shared" si="1181"/>
        <v>0</v>
      </c>
      <c r="BB1564" s="1">
        <f t="shared" si="1182"/>
        <v>0</v>
      </c>
      <c r="BC1564" s="1">
        <f t="shared" si="1183"/>
        <v>0</v>
      </c>
      <c r="BD1564" s="1">
        <f t="shared" si="1184"/>
        <v>40</v>
      </c>
      <c r="BE1564" s="1" t="str">
        <f t="shared" si="1191"/>
        <v>Barge D</v>
      </c>
      <c r="BF1564" s="1">
        <f t="shared" si="1192"/>
        <v>6</v>
      </c>
      <c r="BG1564" s="3">
        <v>1546</v>
      </c>
      <c r="BH1564" s="1">
        <f t="shared" si="1158"/>
        <v>0</v>
      </c>
      <c r="BI1564" s="1">
        <f t="shared" si="1185"/>
        <v>0</v>
      </c>
      <c r="BJ1564" s="3">
        <v>1546</v>
      </c>
      <c r="BK1564" s="1">
        <f t="shared" si="1186"/>
        <v>8</v>
      </c>
      <c r="BL1564" s="1">
        <f t="shared" si="1193"/>
        <v>0</v>
      </c>
      <c r="BM1564" s="1">
        <f t="shared" si="1194"/>
        <v>0</v>
      </c>
      <c r="BN1564" s="1">
        <f t="shared" si="1195"/>
        <v>0</v>
      </c>
      <c r="BO1564" s="1">
        <f t="shared" si="1196"/>
        <v>0</v>
      </c>
      <c r="BP1564" s="1">
        <f t="shared" si="1197"/>
        <v>0</v>
      </c>
      <c r="BQ1564" s="1">
        <f t="shared" si="1198"/>
        <v>0</v>
      </c>
      <c r="BR1564" s="1">
        <f t="shared" si="1199"/>
        <v>0</v>
      </c>
      <c r="BS1564" s="1">
        <f t="shared" si="1200"/>
        <v>1</v>
      </c>
      <c r="BT1564" s="1">
        <f t="shared" si="1201"/>
        <v>2</v>
      </c>
      <c r="BU1564" s="1">
        <f t="shared" si="1202"/>
        <v>3</v>
      </c>
      <c r="BW1564" s="1">
        <f t="shared" si="1161"/>
        <v>0</v>
      </c>
      <c r="BX1564" s="1">
        <f t="shared" si="1161"/>
        <v>0</v>
      </c>
      <c r="BY1564" s="1">
        <f t="shared" si="1161"/>
        <v>0</v>
      </c>
      <c r="BZ1564" s="1">
        <f t="shared" si="1160"/>
        <v>0</v>
      </c>
      <c r="CA1564" s="1">
        <f t="shared" si="1160"/>
        <v>0</v>
      </c>
      <c r="CB1564" s="1">
        <f t="shared" si="1160"/>
        <v>0</v>
      </c>
      <c r="CC1564" s="1">
        <f t="shared" si="1160"/>
        <v>0</v>
      </c>
      <c r="CD1564" s="1">
        <f t="shared" si="1160"/>
        <v>50</v>
      </c>
      <c r="CE1564" s="1">
        <f t="shared" si="1160"/>
        <v>100</v>
      </c>
      <c r="CF1564" s="1">
        <f t="shared" si="1160"/>
        <v>150</v>
      </c>
      <c r="CW1564" s="1">
        <v>1546</v>
      </c>
      <c r="CX1564" s="1">
        <f t="shared" si="1187"/>
        <v>1</v>
      </c>
      <c r="CY1564" s="1" t="s">
        <v>37</v>
      </c>
      <c r="CZ1564" s="1">
        <v>1</v>
      </c>
      <c r="DB1564" s="1">
        <f t="shared" si="1203"/>
        <v>7</v>
      </c>
      <c r="DC1564" s="1" t="s">
        <v>43</v>
      </c>
      <c r="DD1564" s="1">
        <f t="shared" si="1188"/>
        <v>9</v>
      </c>
      <c r="DL1564" s="1">
        <v>1546</v>
      </c>
      <c r="DM1564" s="1">
        <f t="shared" si="1189"/>
        <v>6</v>
      </c>
      <c r="DN1564" s="1">
        <f t="shared" si="1190"/>
        <v>0</v>
      </c>
      <c r="DO1564" s="1" t="s">
        <v>37</v>
      </c>
      <c r="DP1564" s="1">
        <v>0</v>
      </c>
    </row>
    <row r="1565" spans="1:120" ht="15">
      <c r="A1565">
        <v>1547</v>
      </c>
      <c r="B1565">
        <v>1</v>
      </c>
      <c r="C1565" s="25">
        <v>21895</v>
      </c>
      <c r="D1565">
        <v>5</v>
      </c>
      <c r="E1565">
        <v>9</v>
      </c>
      <c r="F1565" t="s">
        <v>74</v>
      </c>
      <c r="G1565">
        <v>4</v>
      </c>
      <c r="H1565"/>
      <c r="I1565"/>
      <c r="J1565" s="1">
        <v>0</v>
      </c>
      <c r="K1565" s="1">
        <v>0</v>
      </c>
      <c r="L1565" s="1">
        <v>0</v>
      </c>
      <c r="M1565" s="1">
        <v>0</v>
      </c>
      <c r="N1565" s="1">
        <v>0</v>
      </c>
      <c r="O1565" s="1">
        <v>0</v>
      </c>
      <c r="P1565" s="1">
        <v>0</v>
      </c>
      <c r="Q1565" s="1">
        <v>0</v>
      </c>
      <c r="R1565" s="1">
        <v>0</v>
      </c>
      <c r="S1565" s="1">
        <v>0</v>
      </c>
      <c r="T1565" s="1"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1</v>
      </c>
      <c r="AD1565" s="1">
        <v>0</v>
      </c>
      <c r="AE1565" s="1">
        <v>0</v>
      </c>
      <c r="AF1565" s="1">
        <v>0</v>
      </c>
      <c r="AG1565" s="1">
        <f t="shared" si="1162"/>
        <v>0</v>
      </c>
      <c r="AH1565" s="1">
        <f t="shared" si="1163"/>
        <v>0</v>
      </c>
      <c r="AI1565" s="1">
        <f t="shared" si="1164"/>
        <v>0</v>
      </c>
      <c r="AJ1565" s="1">
        <f t="shared" si="1165"/>
        <v>0</v>
      </c>
      <c r="AK1565" s="1">
        <f t="shared" si="1166"/>
        <v>0</v>
      </c>
      <c r="AL1565" s="1">
        <f t="shared" si="1167"/>
        <v>0</v>
      </c>
      <c r="AM1565" s="1">
        <f t="shared" si="1168"/>
        <v>0</v>
      </c>
      <c r="AN1565" s="1">
        <f t="shared" si="1168"/>
        <v>0</v>
      </c>
      <c r="AO1565" s="1">
        <f t="shared" si="1169"/>
        <v>0</v>
      </c>
      <c r="AP1565" s="1">
        <f t="shared" si="1170"/>
        <v>0</v>
      </c>
      <c r="AQ1565" s="1">
        <f t="shared" si="1171"/>
        <v>0</v>
      </c>
      <c r="AR1565" s="1">
        <f t="shared" si="1172"/>
        <v>0</v>
      </c>
      <c r="AS1565" s="1">
        <f t="shared" si="1173"/>
        <v>0</v>
      </c>
      <c r="AT1565" s="1">
        <f t="shared" si="1174"/>
        <v>0</v>
      </c>
      <c r="AU1565" s="1">
        <f t="shared" si="1175"/>
        <v>0</v>
      </c>
      <c r="AV1565" s="1">
        <f t="shared" si="1176"/>
        <v>0</v>
      </c>
      <c r="AW1565" s="1">
        <f t="shared" si="1177"/>
        <v>0</v>
      </c>
      <c r="AX1565" s="1">
        <f t="shared" si="1178"/>
        <v>0</v>
      </c>
      <c r="AY1565" s="1">
        <f t="shared" si="1179"/>
        <v>0</v>
      </c>
      <c r="AZ1565" s="1">
        <f t="shared" si="1180"/>
        <v>40</v>
      </c>
      <c r="BA1565" s="1">
        <f t="shared" si="1181"/>
        <v>0</v>
      </c>
      <c r="BB1565" s="1">
        <f t="shared" si="1182"/>
        <v>0</v>
      </c>
      <c r="BC1565" s="1">
        <f t="shared" si="1183"/>
        <v>0</v>
      </c>
      <c r="BD1565" s="1">
        <f t="shared" si="1184"/>
        <v>40</v>
      </c>
      <c r="BE1565" s="1" t="str">
        <f t="shared" si="1191"/>
        <v>Barge D</v>
      </c>
      <c r="BF1565" s="1">
        <f t="shared" si="1192"/>
        <v>8</v>
      </c>
      <c r="BG1565" s="3">
        <v>1547</v>
      </c>
      <c r="BH1565" s="1">
        <f t="shared" si="1158"/>
        <v>0</v>
      </c>
      <c r="BI1565" s="1">
        <f t="shared" si="1185"/>
        <v>0</v>
      </c>
      <c r="BJ1565" s="3">
        <v>1547</v>
      </c>
      <c r="BK1565" s="1">
        <f t="shared" si="1186"/>
        <v>9</v>
      </c>
      <c r="BL1565" s="1">
        <f t="shared" si="1193"/>
        <v>0</v>
      </c>
      <c r="BM1565" s="1">
        <f t="shared" si="1194"/>
        <v>0</v>
      </c>
      <c r="BN1565" s="1">
        <f t="shared" si="1195"/>
        <v>0</v>
      </c>
      <c r="BO1565" s="1">
        <f t="shared" si="1196"/>
        <v>0</v>
      </c>
      <c r="BP1565" s="1">
        <f t="shared" si="1197"/>
        <v>0</v>
      </c>
      <c r="BQ1565" s="1">
        <f t="shared" si="1198"/>
        <v>0</v>
      </c>
      <c r="BR1565" s="1">
        <f t="shared" si="1199"/>
        <v>0</v>
      </c>
      <c r="BS1565" s="1">
        <f t="shared" si="1200"/>
        <v>0</v>
      </c>
      <c r="BT1565" s="1">
        <f t="shared" si="1201"/>
        <v>1</v>
      </c>
      <c r="BU1565" s="1">
        <f t="shared" si="1202"/>
        <v>2</v>
      </c>
      <c r="BW1565" s="1">
        <f t="shared" si="1161"/>
        <v>0</v>
      </c>
      <c r="BX1565" s="1">
        <f t="shared" si="1161"/>
        <v>0</v>
      </c>
      <c r="BY1565" s="1">
        <f t="shared" si="1161"/>
        <v>0</v>
      </c>
      <c r="BZ1565" s="1">
        <f t="shared" si="1160"/>
        <v>0</v>
      </c>
      <c r="CA1565" s="1">
        <f t="shared" si="1160"/>
        <v>0</v>
      </c>
      <c r="CB1565" s="1">
        <f t="shared" si="1160"/>
        <v>0</v>
      </c>
      <c r="CC1565" s="1">
        <f t="shared" si="1160"/>
        <v>0</v>
      </c>
      <c r="CD1565" s="1">
        <f t="shared" si="1160"/>
        <v>0</v>
      </c>
      <c r="CE1565" s="1">
        <f t="shared" si="1160"/>
        <v>50</v>
      </c>
      <c r="CF1565" s="1">
        <f t="shared" si="1160"/>
        <v>100</v>
      </c>
      <c r="CW1565" s="1">
        <v>1547</v>
      </c>
      <c r="CX1565" s="1">
        <f t="shared" si="1187"/>
        <v>1</v>
      </c>
      <c r="CY1565" s="1" t="s">
        <v>37</v>
      </c>
      <c r="CZ1565" s="1">
        <v>1</v>
      </c>
      <c r="DB1565" s="1">
        <f t="shared" si="1203"/>
        <v>9</v>
      </c>
      <c r="DC1565" s="1" t="s">
        <v>43</v>
      </c>
      <c r="DD1565" s="1">
        <f t="shared" si="1188"/>
        <v>9</v>
      </c>
      <c r="DL1565" s="1">
        <v>1547</v>
      </c>
      <c r="DM1565" s="1">
        <f t="shared" si="1189"/>
        <v>6</v>
      </c>
      <c r="DN1565" s="1">
        <f t="shared" si="1190"/>
        <v>0</v>
      </c>
      <c r="DO1565" s="1" t="s">
        <v>37</v>
      </c>
      <c r="DP1565" s="1">
        <v>0</v>
      </c>
    </row>
    <row r="1566" spans="1:120" ht="15">
      <c r="A1566">
        <v>1548</v>
      </c>
      <c r="B1566">
        <v>1</v>
      </c>
      <c r="C1566" s="25">
        <v>21895</v>
      </c>
      <c r="D1566">
        <v>3</v>
      </c>
      <c r="E1566">
        <v>6</v>
      </c>
      <c r="F1566" t="s">
        <v>73</v>
      </c>
      <c r="G1566">
        <v>4</v>
      </c>
      <c r="H1566"/>
      <c r="I1566"/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1</v>
      </c>
      <c r="T1566" s="1"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f t="shared" si="1162"/>
        <v>0</v>
      </c>
      <c r="AH1566" s="1">
        <f t="shared" si="1163"/>
        <v>0</v>
      </c>
      <c r="AI1566" s="1">
        <f t="shared" si="1164"/>
        <v>0</v>
      </c>
      <c r="AJ1566" s="1">
        <f t="shared" si="1165"/>
        <v>0</v>
      </c>
      <c r="AK1566" s="1">
        <f t="shared" si="1166"/>
        <v>0</v>
      </c>
      <c r="AL1566" s="1">
        <f t="shared" si="1167"/>
        <v>0</v>
      </c>
      <c r="AM1566" s="1">
        <f t="shared" si="1168"/>
        <v>0</v>
      </c>
      <c r="AN1566" s="1">
        <f t="shared" si="1168"/>
        <v>0</v>
      </c>
      <c r="AO1566" s="1">
        <f t="shared" si="1169"/>
        <v>0</v>
      </c>
      <c r="AP1566" s="1">
        <f t="shared" si="1170"/>
        <v>40</v>
      </c>
      <c r="AQ1566" s="1">
        <f t="shared" si="1171"/>
        <v>0</v>
      </c>
      <c r="AR1566" s="1">
        <f t="shared" si="1172"/>
        <v>0</v>
      </c>
      <c r="AS1566" s="1">
        <f t="shared" si="1173"/>
        <v>0</v>
      </c>
      <c r="AT1566" s="1">
        <f t="shared" si="1174"/>
        <v>0</v>
      </c>
      <c r="AU1566" s="1">
        <f t="shared" si="1175"/>
        <v>0</v>
      </c>
      <c r="AV1566" s="1">
        <f t="shared" si="1176"/>
        <v>0</v>
      </c>
      <c r="AW1566" s="1">
        <f t="shared" si="1177"/>
        <v>0</v>
      </c>
      <c r="AX1566" s="1">
        <f t="shared" si="1178"/>
        <v>0</v>
      </c>
      <c r="AY1566" s="1">
        <f t="shared" si="1179"/>
        <v>0</v>
      </c>
      <c r="AZ1566" s="1">
        <f t="shared" si="1180"/>
        <v>0</v>
      </c>
      <c r="BA1566" s="1">
        <f t="shared" si="1181"/>
        <v>0</v>
      </c>
      <c r="BB1566" s="1">
        <f t="shared" si="1182"/>
        <v>0</v>
      </c>
      <c r="BC1566" s="1">
        <f t="shared" si="1183"/>
        <v>0</v>
      </c>
      <c r="BD1566" s="1">
        <f t="shared" si="1184"/>
        <v>40</v>
      </c>
      <c r="BE1566" s="1" t="str">
        <f t="shared" si="1191"/>
        <v>Barge E</v>
      </c>
      <c r="BF1566" s="1">
        <f t="shared" si="1192"/>
        <v>4</v>
      </c>
      <c r="BG1566" s="3">
        <v>1548</v>
      </c>
      <c r="BH1566" s="1">
        <f t="shared" si="1158"/>
        <v>0</v>
      </c>
      <c r="BI1566" s="1">
        <f t="shared" si="1185"/>
        <v>0</v>
      </c>
      <c r="BJ1566" s="3">
        <v>1548</v>
      </c>
      <c r="BK1566" s="1">
        <f t="shared" si="1186"/>
        <v>7</v>
      </c>
      <c r="BL1566" s="1">
        <f t="shared" si="1193"/>
        <v>0</v>
      </c>
      <c r="BM1566" s="1">
        <f t="shared" si="1194"/>
        <v>0</v>
      </c>
      <c r="BN1566" s="1">
        <f t="shared" si="1195"/>
        <v>0</v>
      </c>
      <c r="BO1566" s="1">
        <f t="shared" si="1196"/>
        <v>0</v>
      </c>
      <c r="BP1566" s="1">
        <f t="shared" si="1197"/>
        <v>0</v>
      </c>
      <c r="BQ1566" s="1">
        <f t="shared" si="1198"/>
        <v>0</v>
      </c>
      <c r="BR1566" s="1">
        <f t="shared" si="1199"/>
        <v>1</v>
      </c>
      <c r="BS1566" s="1">
        <f t="shared" si="1200"/>
        <v>2</v>
      </c>
      <c r="BT1566" s="1">
        <f t="shared" si="1201"/>
        <v>3</v>
      </c>
      <c r="BU1566" s="1">
        <f t="shared" si="1202"/>
        <v>4</v>
      </c>
      <c r="BW1566" s="1">
        <f t="shared" si="1161"/>
        <v>0</v>
      </c>
      <c r="BX1566" s="1">
        <f t="shared" si="1161"/>
        <v>0</v>
      </c>
      <c r="BY1566" s="1">
        <f t="shared" si="1161"/>
        <v>0</v>
      </c>
      <c r="BZ1566" s="1">
        <f t="shared" si="1160"/>
        <v>0</v>
      </c>
      <c r="CA1566" s="1">
        <f t="shared" si="1160"/>
        <v>0</v>
      </c>
      <c r="CB1566" s="1">
        <f t="shared" si="1160"/>
        <v>0</v>
      </c>
      <c r="CC1566" s="1">
        <f t="shared" si="1160"/>
        <v>50</v>
      </c>
      <c r="CD1566" s="1">
        <f t="shared" si="1160"/>
        <v>100</v>
      </c>
      <c r="CE1566" s="1">
        <f t="shared" si="1160"/>
        <v>150</v>
      </c>
      <c r="CF1566" s="1">
        <f t="shared" si="1160"/>
        <v>200</v>
      </c>
      <c r="CW1566" s="1">
        <v>1548</v>
      </c>
      <c r="CX1566" s="1">
        <f t="shared" si="1187"/>
        <v>1</v>
      </c>
      <c r="CY1566" s="1" t="s">
        <v>37</v>
      </c>
      <c r="CZ1566" s="1">
        <v>1</v>
      </c>
      <c r="DB1566" s="1">
        <f t="shared" si="1203"/>
        <v>5</v>
      </c>
      <c r="DC1566" s="1" t="s">
        <v>43</v>
      </c>
      <c r="DD1566" s="1">
        <f t="shared" si="1188"/>
        <v>6</v>
      </c>
      <c r="DL1566" s="1">
        <v>1548</v>
      </c>
      <c r="DM1566" s="1">
        <f t="shared" si="1189"/>
        <v>4</v>
      </c>
      <c r="DN1566" s="1">
        <f t="shared" si="1190"/>
        <v>0</v>
      </c>
      <c r="DO1566" s="1" t="s">
        <v>37</v>
      </c>
      <c r="DP1566" s="1">
        <v>0</v>
      </c>
    </row>
    <row r="1567" spans="1:120" ht="15">
      <c r="A1567">
        <v>1549</v>
      </c>
      <c r="B1567">
        <v>2</v>
      </c>
      <c r="C1567" s="25">
        <v>8700</v>
      </c>
      <c r="D1567">
        <v>2</v>
      </c>
      <c r="E1567">
        <v>7</v>
      </c>
      <c r="F1567" t="s">
        <v>73</v>
      </c>
      <c r="G1567">
        <v>5</v>
      </c>
      <c r="H1567"/>
      <c r="I1567"/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>
        <v>1</v>
      </c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f t="shared" si="1162"/>
        <v>0</v>
      </c>
      <c r="AH1567" s="1">
        <f t="shared" si="1163"/>
        <v>0</v>
      </c>
      <c r="AI1567" s="1">
        <f t="shared" si="1164"/>
        <v>0</v>
      </c>
      <c r="AJ1567" s="1">
        <f t="shared" si="1165"/>
        <v>0</v>
      </c>
      <c r="AK1567" s="1">
        <f t="shared" si="1166"/>
        <v>0</v>
      </c>
      <c r="AL1567" s="1">
        <f t="shared" si="1167"/>
        <v>0</v>
      </c>
      <c r="AM1567" s="1">
        <f t="shared" si="1168"/>
        <v>0</v>
      </c>
      <c r="AN1567" s="1">
        <f t="shared" si="1168"/>
        <v>0</v>
      </c>
      <c r="AO1567" s="1">
        <f t="shared" si="1169"/>
        <v>0</v>
      </c>
      <c r="AP1567" s="1">
        <f t="shared" si="1170"/>
        <v>0</v>
      </c>
      <c r="AQ1567" s="1">
        <f t="shared" si="1171"/>
        <v>0</v>
      </c>
      <c r="AR1567" s="1">
        <f t="shared" si="1172"/>
        <v>0</v>
      </c>
      <c r="AS1567" s="1">
        <f t="shared" si="1173"/>
        <v>80</v>
      </c>
      <c r="AT1567" s="1">
        <f t="shared" si="1174"/>
        <v>0</v>
      </c>
      <c r="AU1567" s="1">
        <f t="shared" si="1175"/>
        <v>0</v>
      </c>
      <c r="AV1567" s="1">
        <f t="shared" si="1176"/>
        <v>0</v>
      </c>
      <c r="AW1567" s="1">
        <f t="shared" si="1177"/>
        <v>0</v>
      </c>
      <c r="AX1567" s="1">
        <f t="shared" si="1178"/>
        <v>0</v>
      </c>
      <c r="AY1567" s="1">
        <f t="shared" si="1179"/>
        <v>0</v>
      </c>
      <c r="AZ1567" s="1">
        <f t="shared" si="1180"/>
        <v>0</v>
      </c>
      <c r="BA1567" s="1">
        <f t="shared" si="1181"/>
        <v>0</v>
      </c>
      <c r="BB1567" s="1">
        <f t="shared" si="1182"/>
        <v>0</v>
      </c>
      <c r="BC1567" s="1">
        <f t="shared" si="1183"/>
        <v>0</v>
      </c>
      <c r="BD1567" s="1">
        <f t="shared" si="1184"/>
        <v>80</v>
      </c>
      <c r="BE1567" s="1" t="str">
        <f t="shared" si="1191"/>
        <v>Barge E</v>
      </c>
      <c r="BF1567" s="1">
        <f t="shared" si="1192"/>
        <v>5</v>
      </c>
      <c r="BG1567" s="3">
        <v>1549</v>
      </c>
      <c r="BH1567" s="1">
        <f t="shared" si="1158"/>
        <v>0</v>
      </c>
      <c r="BI1567" s="1">
        <f t="shared" si="1185"/>
        <v>0</v>
      </c>
      <c r="BJ1567" s="3">
        <v>1549</v>
      </c>
      <c r="BK1567" s="1">
        <f t="shared" si="1186"/>
        <v>7</v>
      </c>
      <c r="BL1567" s="1">
        <f t="shared" si="1193"/>
        <v>0</v>
      </c>
      <c r="BM1567" s="1">
        <f t="shared" si="1194"/>
        <v>0</v>
      </c>
      <c r="BN1567" s="1">
        <f t="shared" si="1195"/>
        <v>0</v>
      </c>
      <c r="BO1567" s="1">
        <f t="shared" si="1196"/>
        <v>0</v>
      </c>
      <c r="BP1567" s="1">
        <f t="shared" si="1197"/>
        <v>0</v>
      </c>
      <c r="BQ1567" s="1">
        <f t="shared" si="1198"/>
        <v>0</v>
      </c>
      <c r="BR1567" s="1">
        <f t="shared" si="1199"/>
        <v>1</v>
      </c>
      <c r="BS1567" s="1">
        <f t="shared" si="1200"/>
        <v>2</v>
      </c>
      <c r="BT1567" s="1">
        <f t="shared" si="1201"/>
        <v>3</v>
      </c>
      <c r="BU1567" s="1">
        <f t="shared" si="1202"/>
        <v>4</v>
      </c>
      <c r="BW1567" s="1">
        <f t="shared" si="1161"/>
        <v>0</v>
      </c>
      <c r="BX1567" s="1">
        <f t="shared" si="1161"/>
        <v>0</v>
      </c>
      <c r="BY1567" s="1">
        <f t="shared" si="1161"/>
        <v>0</v>
      </c>
      <c r="BZ1567" s="1">
        <f t="shared" si="1160"/>
        <v>0</v>
      </c>
      <c r="CA1567" s="1">
        <f t="shared" si="1160"/>
        <v>0</v>
      </c>
      <c r="CB1567" s="1">
        <f t="shared" si="1160"/>
        <v>0</v>
      </c>
      <c r="CC1567" s="1">
        <f t="shared" si="1160"/>
        <v>70</v>
      </c>
      <c r="CD1567" s="1">
        <f t="shared" si="1160"/>
        <v>140</v>
      </c>
      <c r="CE1567" s="1">
        <f t="shared" si="1160"/>
        <v>210</v>
      </c>
      <c r="CF1567" s="1">
        <f t="shared" si="1160"/>
        <v>280</v>
      </c>
      <c r="CW1567" s="1">
        <v>1549</v>
      </c>
      <c r="CX1567" s="1">
        <f t="shared" si="1187"/>
        <v>1</v>
      </c>
      <c r="CY1567" s="1" t="s">
        <v>37</v>
      </c>
      <c r="CZ1567" s="1">
        <v>1</v>
      </c>
      <c r="DB1567" s="1">
        <f t="shared" si="1203"/>
        <v>6</v>
      </c>
      <c r="DC1567" s="1" t="s">
        <v>43</v>
      </c>
      <c r="DD1567" s="1">
        <f t="shared" si="1188"/>
        <v>7</v>
      </c>
      <c r="DL1567" s="1">
        <v>1549</v>
      </c>
      <c r="DM1567" s="1">
        <f t="shared" si="1189"/>
        <v>3</v>
      </c>
      <c r="DN1567" s="1">
        <f t="shared" si="1190"/>
        <v>0</v>
      </c>
      <c r="DO1567" s="1" t="s">
        <v>37</v>
      </c>
      <c r="DP1567" s="1">
        <v>0</v>
      </c>
    </row>
    <row r="1568" spans="1:120" ht="15">
      <c r="A1568">
        <v>1550</v>
      </c>
      <c r="B1568">
        <v>2</v>
      </c>
      <c r="C1568" s="25">
        <v>8700</v>
      </c>
      <c r="D1568">
        <v>6</v>
      </c>
      <c r="E1568">
        <v>10</v>
      </c>
      <c r="F1568" t="s">
        <v>73</v>
      </c>
      <c r="G1568">
        <v>3</v>
      </c>
      <c r="H1568"/>
      <c r="I1568"/>
      <c r="J1568" s="1">
        <v>0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1</v>
      </c>
      <c r="AD1568" s="1">
        <v>0</v>
      </c>
      <c r="AE1568" s="1">
        <v>0</v>
      </c>
      <c r="AF1568" s="1">
        <v>0</v>
      </c>
      <c r="AG1568" s="1">
        <f t="shared" si="1162"/>
        <v>0</v>
      </c>
      <c r="AH1568" s="1">
        <f t="shared" si="1163"/>
        <v>0</v>
      </c>
      <c r="AI1568" s="1">
        <f t="shared" si="1164"/>
        <v>0</v>
      </c>
      <c r="AJ1568" s="1">
        <f t="shared" si="1165"/>
        <v>0</v>
      </c>
      <c r="AK1568" s="1">
        <f t="shared" si="1166"/>
        <v>0</v>
      </c>
      <c r="AL1568" s="1">
        <f t="shared" si="1167"/>
        <v>0</v>
      </c>
      <c r="AM1568" s="1">
        <f t="shared" si="1168"/>
        <v>0</v>
      </c>
      <c r="AN1568" s="1">
        <f t="shared" si="1168"/>
        <v>0</v>
      </c>
      <c r="AO1568" s="1">
        <f t="shared" si="1169"/>
        <v>0</v>
      </c>
      <c r="AP1568" s="1">
        <f t="shared" si="1170"/>
        <v>0</v>
      </c>
      <c r="AQ1568" s="1">
        <f t="shared" si="1171"/>
        <v>0</v>
      </c>
      <c r="AR1568" s="1">
        <f t="shared" si="1172"/>
        <v>0</v>
      </c>
      <c r="AS1568" s="1">
        <f t="shared" si="1173"/>
        <v>0</v>
      </c>
      <c r="AT1568" s="1">
        <f t="shared" si="1174"/>
        <v>0</v>
      </c>
      <c r="AU1568" s="1">
        <f t="shared" si="1175"/>
        <v>0</v>
      </c>
      <c r="AV1568" s="1">
        <f t="shared" si="1176"/>
        <v>0</v>
      </c>
      <c r="AW1568" s="1">
        <f t="shared" si="1177"/>
        <v>0</v>
      </c>
      <c r="AX1568" s="1">
        <f t="shared" si="1178"/>
        <v>0</v>
      </c>
      <c r="AY1568" s="1">
        <f t="shared" si="1179"/>
        <v>0</v>
      </c>
      <c r="AZ1568" s="1">
        <f t="shared" si="1180"/>
        <v>80</v>
      </c>
      <c r="BA1568" s="1">
        <f t="shared" si="1181"/>
        <v>0</v>
      </c>
      <c r="BB1568" s="1">
        <f t="shared" si="1182"/>
        <v>0</v>
      </c>
      <c r="BC1568" s="1">
        <f t="shared" si="1183"/>
        <v>0</v>
      </c>
      <c r="BD1568" s="1">
        <f t="shared" si="1184"/>
        <v>80</v>
      </c>
      <c r="BE1568" s="1" t="str">
        <f t="shared" si="1191"/>
        <v>Barge D</v>
      </c>
      <c r="BF1568" s="1">
        <f t="shared" si="1192"/>
        <v>8</v>
      </c>
      <c r="BG1568" s="3">
        <v>1550</v>
      </c>
      <c r="BH1568" s="1">
        <f t="shared" si="1158"/>
        <v>0</v>
      </c>
      <c r="BI1568" s="1">
        <f t="shared" si="1185"/>
        <v>0</v>
      </c>
      <c r="BJ1568" s="3">
        <v>1550</v>
      </c>
      <c r="BK1568" s="1">
        <f t="shared" si="1186"/>
        <v>9</v>
      </c>
      <c r="BL1568" s="1">
        <f t="shared" si="1193"/>
        <v>0</v>
      </c>
      <c r="BM1568" s="1">
        <f t="shared" si="1194"/>
        <v>0</v>
      </c>
      <c r="BN1568" s="1">
        <f t="shared" si="1195"/>
        <v>0</v>
      </c>
      <c r="BO1568" s="1">
        <f t="shared" si="1196"/>
        <v>0</v>
      </c>
      <c r="BP1568" s="1">
        <f t="shared" si="1197"/>
        <v>0</v>
      </c>
      <c r="BQ1568" s="1">
        <f t="shared" si="1198"/>
        <v>0</v>
      </c>
      <c r="BR1568" s="1">
        <f t="shared" si="1199"/>
        <v>0</v>
      </c>
      <c r="BS1568" s="1">
        <f t="shared" si="1200"/>
        <v>0</v>
      </c>
      <c r="BT1568" s="1">
        <f t="shared" si="1201"/>
        <v>1</v>
      </c>
      <c r="BU1568" s="1">
        <f t="shared" si="1202"/>
        <v>2</v>
      </c>
      <c r="BW1568" s="1">
        <f t="shared" si="1161"/>
        <v>0</v>
      </c>
      <c r="BX1568" s="1">
        <f t="shared" si="1161"/>
        <v>0</v>
      </c>
      <c r="BY1568" s="1">
        <f t="shared" si="1161"/>
        <v>0</v>
      </c>
      <c r="BZ1568" s="1">
        <f t="shared" si="1160"/>
        <v>0</v>
      </c>
      <c r="CA1568" s="1">
        <f t="shared" si="1160"/>
        <v>0</v>
      </c>
      <c r="CB1568" s="1">
        <f t="shared" si="1160"/>
        <v>0</v>
      </c>
      <c r="CC1568" s="1">
        <f t="shared" si="1160"/>
        <v>0</v>
      </c>
      <c r="CD1568" s="1">
        <f t="shared" si="1160"/>
        <v>0</v>
      </c>
      <c r="CE1568" s="1">
        <f t="shared" si="1160"/>
        <v>70</v>
      </c>
      <c r="CF1568" s="1">
        <f t="shared" si="1160"/>
        <v>140</v>
      </c>
      <c r="CW1568" s="1">
        <v>1550</v>
      </c>
      <c r="CX1568" s="1">
        <f t="shared" si="1187"/>
        <v>1</v>
      </c>
      <c r="CY1568" s="1" t="s">
        <v>37</v>
      </c>
      <c r="CZ1568" s="1">
        <v>1</v>
      </c>
      <c r="DB1568" s="1">
        <f t="shared" si="1203"/>
        <v>9</v>
      </c>
      <c r="DC1568" s="1" t="s">
        <v>43</v>
      </c>
      <c r="DD1568" s="1">
        <f t="shared" si="1188"/>
        <v>10</v>
      </c>
      <c r="DL1568" s="1">
        <v>1550</v>
      </c>
      <c r="DM1568" s="1">
        <f t="shared" si="1189"/>
        <v>7</v>
      </c>
      <c r="DN1568" s="1">
        <f t="shared" si="1190"/>
        <v>0</v>
      </c>
      <c r="DO1568" s="1" t="s">
        <v>37</v>
      </c>
      <c r="DP1568" s="1">
        <v>0</v>
      </c>
    </row>
    <row r="1569" spans="1:120" ht="15">
      <c r="A1569">
        <v>1551</v>
      </c>
      <c r="B1569">
        <v>2</v>
      </c>
      <c r="C1569" s="25">
        <v>8700</v>
      </c>
      <c r="D1569">
        <v>5</v>
      </c>
      <c r="E1569">
        <v>8</v>
      </c>
      <c r="F1569" t="s">
        <v>94</v>
      </c>
      <c r="G1569">
        <v>3</v>
      </c>
      <c r="H1569"/>
      <c r="I1569"/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1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f t="shared" si="1162"/>
        <v>0</v>
      </c>
      <c r="AH1569" s="1">
        <f t="shared" si="1163"/>
        <v>0</v>
      </c>
      <c r="AI1569" s="1">
        <f t="shared" si="1164"/>
        <v>0</v>
      </c>
      <c r="AJ1569" s="1">
        <f t="shared" si="1165"/>
        <v>0</v>
      </c>
      <c r="AK1569" s="1">
        <f t="shared" si="1166"/>
        <v>0</v>
      </c>
      <c r="AL1569" s="1">
        <f t="shared" si="1167"/>
        <v>0</v>
      </c>
      <c r="AM1569" s="1">
        <f t="shared" si="1168"/>
        <v>0</v>
      </c>
      <c r="AN1569" s="1">
        <f t="shared" si="1168"/>
        <v>0</v>
      </c>
      <c r="AO1569" s="1">
        <f t="shared" si="1169"/>
        <v>0</v>
      </c>
      <c r="AP1569" s="1">
        <f t="shared" si="1170"/>
        <v>0</v>
      </c>
      <c r="AQ1569" s="1">
        <f t="shared" si="1171"/>
        <v>0</v>
      </c>
      <c r="AR1569" s="1">
        <f t="shared" si="1172"/>
        <v>0</v>
      </c>
      <c r="AS1569" s="1">
        <f t="shared" si="1173"/>
        <v>0</v>
      </c>
      <c r="AT1569" s="1">
        <f t="shared" si="1174"/>
        <v>0</v>
      </c>
      <c r="AU1569" s="1">
        <f t="shared" si="1175"/>
        <v>0</v>
      </c>
      <c r="AV1569" s="1">
        <f t="shared" si="1176"/>
        <v>0</v>
      </c>
      <c r="AW1569" s="1">
        <f t="shared" si="1177"/>
        <v>0</v>
      </c>
      <c r="AX1569" s="1">
        <f t="shared" si="1178"/>
        <v>80</v>
      </c>
      <c r="AY1569" s="1">
        <f t="shared" si="1179"/>
        <v>0</v>
      </c>
      <c r="AZ1569" s="1">
        <f t="shared" si="1180"/>
        <v>0</v>
      </c>
      <c r="BA1569" s="1">
        <f t="shared" si="1181"/>
        <v>0</v>
      </c>
      <c r="BB1569" s="1">
        <f t="shared" si="1182"/>
        <v>0</v>
      </c>
      <c r="BC1569" s="1">
        <f t="shared" si="1183"/>
        <v>0</v>
      </c>
      <c r="BD1569" s="1">
        <f t="shared" si="1184"/>
        <v>80</v>
      </c>
      <c r="BE1569" s="1" t="str">
        <f t="shared" si="1191"/>
        <v>Barge B</v>
      </c>
      <c r="BF1569" s="1">
        <f t="shared" si="1192"/>
        <v>7</v>
      </c>
      <c r="BG1569" s="3">
        <v>1551</v>
      </c>
      <c r="BH1569" s="1">
        <f t="shared" si="1158"/>
        <v>0</v>
      </c>
      <c r="BI1569" s="1">
        <f t="shared" si="1185"/>
        <v>0</v>
      </c>
      <c r="BJ1569" s="3">
        <v>1551</v>
      </c>
      <c r="BK1569" s="1">
        <f t="shared" si="1186"/>
        <v>8</v>
      </c>
      <c r="BL1569" s="1">
        <f t="shared" si="1193"/>
        <v>0</v>
      </c>
      <c r="BM1569" s="1">
        <f t="shared" si="1194"/>
        <v>0</v>
      </c>
      <c r="BN1569" s="1">
        <f t="shared" si="1195"/>
        <v>0</v>
      </c>
      <c r="BO1569" s="1">
        <f t="shared" si="1196"/>
        <v>0</v>
      </c>
      <c r="BP1569" s="1">
        <f t="shared" si="1197"/>
        <v>0</v>
      </c>
      <c r="BQ1569" s="1">
        <f t="shared" si="1198"/>
        <v>0</v>
      </c>
      <c r="BR1569" s="1">
        <f t="shared" si="1199"/>
        <v>0</v>
      </c>
      <c r="BS1569" s="1">
        <f t="shared" si="1200"/>
        <v>1</v>
      </c>
      <c r="BT1569" s="1">
        <f t="shared" si="1201"/>
        <v>2</v>
      </c>
      <c r="BU1569" s="1">
        <f t="shared" si="1202"/>
        <v>3</v>
      </c>
      <c r="BW1569" s="1">
        <f t="shared" si="1161"/>
        <v>0</v>
      </c>
      <c r="BX1569" s="1">
        <f t="shared" si="1161"/>
        <v>0</v>
      </c>
      <c r="BY1569" s="1">
        <f t="shared" si="1161"/>
        <v>0</v>
      </c>
      <c r="BZ1569" s="1">
        <f t="shared" si="1160"/>
        <v>0</v>
      </c>
      <c r="CA1569" s="1">
        <f t="shared" si="1160"/>
        <v>0</v>
      </c>
      <c r="CB1569" s="1">
        <f t="shared" si="1160"/>
        <v>0</v>
      </c>
      <c r="CC1569" s="1">
        <f t="shared" si="1160"/>
        <v>0</v>
      </c>
      <c r="CD1569" s="1">
        <f t="shared" si="1160"/>
        <v>70</v>
      </c>
      <c r="CE1569" s="1">
        <f t="shared" si="1160"/>
        <v>140</v>
      </c>
      <c r="CF1569" s="1">
        <f t="shared" si="1160"/>
        <v>210</v>
      </c>
      <c r="CW1569" s="1">
        <v>1551</v>
      </c>
      <c r="CX1569" s="1">
        <f t="shared" si="1187"/>
        <v>1</v>
      </c>
      <c r="CY1569" s="1" t="s">
        <v>37</v>
      </c>
      <c r="CZ1569" s="1">
        <v>1</v>
      </c>
      <c r="DB1569" s="1">
        <f t="shared" si="1203"/>
        <v>8</v>
      </c>
      <c r="DC1569" s="1" t="s">
        <v>43</v>
      </c>
      <c r="DD1569" s="1">
        <f t="shared" si="1188"/>
        <v>8</v>
      </c>
      <c r="DL1569" s="1">
        <v>1551</v>
      </c>
      <c r="DM1569" s="1">
        <f t="shared" si="1189"/>
        <v>6</v>
      </c>
      <c r="DN1569" s="1">
        <f t="shared" si="1190"/>
        <v>0</v>
      </c>
      <c r="DO1569" s="1" t="s">
        <v>37</v>
      </c>
      <c r="DP1569" s="1">
        <v>0</v>
      </c>
    </row>
    <row r="1570" spans="1:120" ht="15">
      <c r="A1570">
        <v>1552</v>
      </c>
      <c r="B1570">
        <v>2</v>
      </c>
      <c r="C1570" s="25">
        <v>8700</v>
      </c>
      <c r="D1570">
        <v>5</v>
      </c>
      <c r="E1570">
        <v>10</v>
      </c>
      <c r="F1570" t="s">
        <v>35</v>
      </c>
      <c r="G1570">
        <v>4</v>
      </c>
      <c r="H1570"/>
      <c r="I1570"/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1</v>
      </c>
      <c r="AD1570" s="1">
        <v>0</v>
      </c>
      <c r="AE1570" s="1">
        <v>0</v>
      </c>
      <c r="AF1570" s="1">
        <v>0</v>
      </c>
      <c r="AG1570" s="1">
        <f t="shared" si="1162"/>
        <v>0</v>
      </c>
      <c r="AH1570" s="1">
        <f t="shared" si="1163"/>
        <v>0</v>
      </c>
      <c r="AI1570" s="1">
        <f t="shared" si="1164"/>
        <v>0</v>
      </c>
      <c r="AJ1570" s="1">
        <f t="shared" si="1165"/>
        <v>0</v>
      </c>
      <c r="AK1570" s="1">
        <f t="shared" si="1166"/>
        <v>0</v>
      </c>
      <c r="AL1570" s="1">
        <f t="shared" si="1167"/>
        <v>0</v>
      </c>
      <c r="AM1570" s="1">
        <f t="shared" si="1168"/>
        <v>0</v>
      </c>
      <c r="AN1570" s="1">
        <f t="shared" si="1168"/>
        <v>0</v>
      </c>
      <c r="AO1570" s="1">
        <f t="shared" si="1169"/>
        <v>0</v>
      </c>
      <c r="AP1570" s="1">
        <f t="shared" si="1170"/>
        <v>0</v>
      </c>
      <c r="AQ1570" s="1">
        <f t="shared" si="1171"/>
        <v>0</v>
      </c>
      <c r="AR1570" s="1">
        <f t="shared" si="1172"/>
        <v>0</v>
      </c>
      <c r="AS1570" s="1">
        <f t="shared" si="1173"/>
        <v>0</v>
      </c>
      <c r="AT1570" s="1">
        <f t="shared" si="1174"/>
        <v>0</v>
      </c>
      <c r="AU1570" s="1">
        <f t="shared" si="1175"/>
        <v>0</v>
      </c>
      <c r="AV1570" s="1">
        <f t="shared" si="1176"/>
        <v>0</v>
      </c>
      <c r="AW1570" s="1">
        <f t="shared" si="1177"/>
        <v>0</v>
      </c>
      <c r="AX1570" s="1">
        <f t="shared" si="1178"/>
        <v>0</v>
      </c>
      <c r="AY1570" s="1">
        <f t="shared" si="1179"/>
        <v>0</v>
      </c>
      <c r="AZ1570" s="1">
        <f t="shared" si="1180"/>
        <v>80</v>
      </c>
      <c r="BA1570" s="1">
        <f t="shared" si="1181"/>
        <v>0</v>
      </c>
      <c r="BB1570" s="1">
        <f t="shared" si="1182"/>
        <v>0</v>
      </c>
      <c r="BC1570" s="1">
        <f t="shared" si="1183"/>
        <v>0</v>
      </c>
      <c r="BD1570" s="1">
        <f t="shared" si="1184"/>
        <v>80</v>
      </c>
      <c r="BE1570" s="1" t="str">
        <f t="shared" si="1191"/>
        <v>Barge D</v>
      </c>
      <c r="BF1570" s="1">
        <f t="shared" si="1192"/>
        <v>8</v>
      </c>
      <c r="BG1570" s="3">
        <v>1552</v>
      </c>
      <c r="BH1570" s="1">
        <f t="shared" si="1158"/>
        <v>0</v>
      </c>
      <c r="BI1570" s="1">
        <f t="shared" si="1185"/>
        <v>0</v>
      </c>
      <c r="BJ1570" s="3">
        <v>1552</v>
      </c>
      <c r="BK1570" s="1">
        <f t="shared" si="1186"/>
        <v>9</v>
      </c>
      <c r="BL1570" s="1">
        <f t="shared" si="1193"/>
        <v>0</v>
      </c>
      <c r="BM1570" s="1">
        <f t="shared" si="1194"/>
        <v>0</v>
      </c>
      <c r="BN1570" s="1">
        <f t="shared" si="1195"/>
        <v>0</v>
      </c>
      <c r="BO1570" s="1">
        <f t="shared" si="1196"/>
        <v>0</v>
      </c>
      <c r="BP1570" s="1">
        <f t="shared" si="1197"/>
        <v>0</v>
      </c>
      <c r="BQ1570" s="1">
        <f t="shared" si="1198"/>
        <v>0</v>
      </c>
      <c r="BR1570" s="1">
        <f t="shared" si="1199"/>
        <v>0</v>
      </c>
      <c r="BS1570" s="1">
        <f t="shared" si="1200"/>
        <v>0</v>
      </c>
      <c r="BT1570" s="1">
        <f t="shared" si="1201"/>
        <v>1</v>
      </c>
      <c r="BU1570" s="1">
        <f t="shared" si="1202"/>
        <v>2</v>
      </c>
      <c r="BW1570" s="1">
        <f t="shared" si="1161"/>
        <v>0</v>
      </c>
      <c r="BX1570" s="1">
        <f t="shared" si="1161"/>
        <v>0</v>
      </c>
      <c r="BY1570" s="1">
        <f t="shared" si="1161"/>
        <v>0</v>
      </c>
      <c r="BZ1570" s="1">
        <f t="shared" si="1160"/>
        <v>0</v>
      </c>
      <c r="CA1570" s="1">
        <f t="shared" si="1160"/>
        <v>0</v>
      </c>
      <c r="CB1570" s="1">
        <f t="shared" si="1160"/>
        <v>0</v>
      </c>
      <c r="CC1570" s="1">
        <f t="shared" si="1160"/>
        <v>0</v>
      </c>
      <c r="CD1570" s="1">
        <f t="shared" si="1160"/>
        <v>0</v>
      </c>
      <c r="CE1570" s="1">
        <f t="shared" si="1160"/>
        <v>70</v>
      </c>
      <c r="CF1570" s="1">
        <f t="shared" si="1160"/>
        <v>140</v>
      </c>
      <c r="CW1570" s="1">
        <v>1552</v>
      </c>
      <c r="CX1570" s="1">
        <f t="shared" si="1187"/>
        <v>1</v>
      </c>
      <c r="CY1570" s="1" t="s">
        <v>37</v>
      </c>
      <c r="CZ1570" s="1">
        <v>1</v>
      </c>
      <c r="DB1570" s="1">
        <f t="shared" si="1203"/>
        <v>9</v>
      </c>
      <c r="DC1570" s="1" t="s">
        <v>43</v>
      </c>
      <c r="DD1570" s="1">
        <f t="shared" si="1188"/>
        <v>10</v>
      </c>
      <c r="DL1570" s="1">
        <v>1552</v>
      </c>
      <c r="DM1570" s="1">
        <f t="shared" si="1189"/>
        <v>6</v>
      </c>
      <c r="DN1570" s="1">
        <f t="shared" si="1190"/>
        <v>0</v>
      </c>
      <c r="DO1570" s="1" t="s">
        <v>37</v>
      </c>
      <c r="DP1570" s="1">
        <v>0</v>
      </c>
    </row>
    <row r="1571" spans="1:120" ht="15">
      <c r="A1571">
        <v>1553</v>
      </c>
      <c r="B1571">
        <v>2</v>
      </c>
      <c r="C1571" s="25">
        <v>8700</v>
      </c>
      <c r="D1571">
        <v>5</v>
      </c>
      <c r="E1571">
        <v>9</v>
      </c>
      <c r="F1571" t="s">
        <v>35</v>
      </c>
      <c r="G1571">
        <v>3</v>
      </c>
      <c r="H1571"/>
      <c r="I1571"/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1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f t="shared" si="1162"/>
        <v>0</v>
      </c>
      <c r="AH1571" s="1">
        <f t="shared" si="1163"/>
        <v>0</v>
      </c>
      <c r="AI1571" s="1">
        <f t="shared" si="1164"/>
        <v>0</v>
      </c>
      <c r="AJ1571" s="1">
        <f t="shared" si="1165"/>
        <v>0</v>
      </c>
      <c r="AK1571" s="1">
        <f t="shared" si="1166"/>
        <v>0</v>
      </c>
      <c r="AL1571" s="1">
        <f t="shared" si="1167"/>
        <v>0</v>
      </c>
      <c r="AM1571" s="1">
        <f t="shared" si="1168"/>
        <v>0</v>
      </c>
      <c r="AN1571" s="1">
        <f t="shared" si="1168"/>
        <v>0</v>
      </c>
      <c r="AO1571" s="1">
        <f t="shared" si="1169"/>
        <v>0</v>
      </c>
      <c r="AP1571" s="1">
        <f t="shared" si="1170"/>
        <v>0</v>
      </c>
      <c r="AQ1571" s="1">
        <f t="shared" si="1171"/>
        <v>0</v>
      </c>
      <c r="AR1571" s="1">
        <f t="shared" si="1172"/>
        <v>0</v>
      </c>
      <c r="AS1571" s="1">
        <f t="shared" si="1173"/>
        <v>0</v>
      </c>
      <c r="AT1571" s="1">
        <f t="shared" si="1174"/>
        <v>0</v>
      </c>
      <c r="AU1571" s="1">
        <f t="shared" si="1175"/>
        <v>80</v>
      </c>
      <c r="AV1571" s="1">
        <f t="shared" si="1176"/>
        <v>0</v>
      </c>
      <c r="AW1571" s="1">
        <f t="shared" si="1177"/>
        <v>0</v>
      </c>
      <c r="AX1571" s="1">
        <f t="shared" si="1178"/>
        <v>0</v>
      </c>
      <c r="AY1571" s="1">
        <f t="shared" si="1179"/>
        <v>0</v>
      </c>
      <c r="AZ1571" s="1">
        <f t="shared" si="1180"/>
        <v>0</v>
      </c>
      <c r="BA1571" s="1">
        <f t="shared" si="1181"/>
        <v>0</v>
      </c>
      <c r="BB1571" s="1">
        <f t="shared" si="1182"/>
        <v>0</v>
      </c>
      <c r="BC1571" s="1">
        <f t="shared" si="1183"/>
        <v>0</v>
      </c>
      <c r="BD1571" s="1">
        <f t="shared" si="1184"/>
        <v>80</v>
      </c>
      <c r="BE1571" s="1" t="str">
        <f t="shared" si="1191"/>
        <v>Barge A</v>
      </c>
      <c r="BF1571" s="1">
        <f t="shared" si="1192"/>
        <v>6</v>
      </c>
      <c r="BG1571" s="3">
        <v>1553</v>
      </c>
      <c r="BH1571" s="1">
        <f t="shared" ref="BH1571:BH1634" si="1204">IF(DB1571-D1571 &gt; G1571,DB1571-D1571-G1571,0)</f>
        <v>0</v>
      </c>
      <c r="BI1571" s="1">
        <f t="shared" si="1185"/>
        <v>0</v>
      </c>
      <c r="BJ1571" s="3">
        <v>1553</v>
      </c>
      <c r="BK1571" s="1">
        <f t="shared" si="1186"/>
        <v>8</v>
      </c>
      <c r="BL1571" s="1">
        <f t="shared" si="1193"/>
        <v>0</v>
      </c>
      <c r="BM1571" s="1">
        <f t="shared" si="1194"/>
        <v>0</v>
      </c>
      <c r="BN1571" s="1">
        <f t="shared" si="1195"/>
        <v>0</v>
      </c>
      <c r="BO1571" s="1">
        <f t="shared" si="1196"/>
        <v>0</v>
      </c>
      <c r="BP1571" s="1">
        <f t="shared" si="1197"/>
        <v>0</v>
      </c>
      <c r="BQ1571" s="1">
        <f t="shared" si="1198"/>
        <v>0</v>
      </c>
      <c r="BR1571" s="1">
        <f t="shared" si="1199"/>
        <v>0</v>
      </c>
      <c r="BS1571" s="1">
        <f t="shared" si="1200"/>
        <v>1</v>
      </c>
      <c r="BT1571" s="1">
        <f t="shared" si="1201"/>
        <v>2</v>
      </c>
      <c r="BU1571" s="1">
        <f t="shared" si="1202"/>
        <v>3</v>
      </c>
      <c r="BW1571" s="1">
        <f t="shared" si="1161"/>
        <v>0</v>
      </c>
      <c r="BX1571" s="1">
        <f t="shared" si="1161"/>
        <v>0</v>
      </c>
      <c r="BY1571" s="1">
        <f t="shared" si="1161"/>
        <v>0</v>
      </c>
      <c r="BZ1571" s="1">
        <f t="shared" si="1160"/>
        <v>0</v>
      </c>
      <c r="CA1571" s="1">
        <f t="shared" si="1160"/>
        <v>0</v>
      </c>
      <c r="CB1571" s="1">
        <f t="shared" si="1160"/>
        <v>0</v>
      </c>
      <c r="CC1571" s="1">
        <f t="shared" si="1160"/>
        <v>0</v>
      </c>
      <c r="CD1571" s="1">
        <f t="shared" si="1160"/>
        <v>70</v>
      </c>
      <c r="CE1571" s="1">
        <f t="shared" si="1160"/>
        <v>140</v>
      </c>
      <c r="CF1571" s="1">
        <f t="shared" si="1160"/>
        <v>210</v>
      </c>
      <c r="CW1571" s="1">
        <v>1553</v>
      </c>
      <c r="CX1571" s="1">
        <f t="shared" si="1187"/>
        <v>1</v>
      </c>
      <c r="CY1571" s="1" t="s">
        <v>37</v>
      </c>
      <c r="CZ1571" s="1">
        <v>1</v>
      </c>
      <c r="DB1571" s="1">
        <f t="shared" si="1203"/>
        <v>7</v>
      </c>
      <c r="DC1571" s="1" t="s">
        <v>43</v>
      </c>
      <c r="DD1571" s="1">
        <f t="shared" si="1188"/>
        <v>9</v>
      </c>
      <c r="DL1571" s="1">
        <v>1553</v>
      </c>
      <c r="DM1571" s="1">
        <f t="shared" si="1189"/>
        <v>6</v>
      </c>
      <c r="DN1571" s="1">
        <f t="shared" si="1190"/>
        <v>0</v>
      </c>
      <c r="DO1571" s="1" t="s">
        <v>37</v>
      </c>
      <c r="DP1571" s="1">
        <v>0</v>
      </c>
    </row>
    <row r="1572" spans="1:120" ht="15">
      <c r="A1572">
        <v>1554</v>
      </c>
      <c r="B1572">
        <v>2</v>
      </c>
      <c r="C1572" s="25">
        <v>8700</v>
      </c>
      <c r="D1572">
        <v>3</v>
      </c>
      <c r="E1572">
        <v>8</v>
      </c>
      <c r="F1572" t="s">
        <v>35</v>
      </c>
      <c r="G1572">
        <v>4</v>
      </c>
      <c r="H1572"/>
      <c r="I1572"/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1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f t="shared" si="1162"/>
        <v>0</v>
      </c>
      <c r="AH1572" s="1">
        <f t="shared" si="1163"/>
        <v>0</v>
      </c>
      <c r="AI1572" s="1">
        <f t="shared" si="1164"/>
        <v>0</v>
      </c>
      <c r="AJ1572" s="1">
        <f t="shared" si="1165"/>
        <v>0</v>
      </c>
      <c r="AK1572" s="1">
        <f t="shared" si="1166"/>
        <v>0</v>
      </c>
      <c r="AL1572" s="1">
        <f t="shared" si="1167"/>
        <v>0</v>
      </c>
      <c r="AM1572" s="1">
        <f t="shared" si="1168"/>
        <v>0</v>
      </c>
      <c r="AN1572" s="1">
        <f t="shared" si="1168"/>
        <v>0</v>
      </c>
      <c r="AO1572" s="1">
        <f t="shared" si="1169"/>
        <v>0</v>
      </c>
      <c r="AP1572" s="1">
        <f t="shared" si="1170"/>
        <v>0</v>
      </c>
      <c r="AQ1572" s="1">
        <f t="shared" si="1171"/>
        <v>0</v>
      </c>
      <c r="AR1572" s="1">
        <f t="shared" si="1172"/>
        <v>0</v>
      </c>
      <c r="AS1572" s="1">
        <f t="shared" si="1173"/>
        <v>80</v>
      </c>
      <c r="AT1572" s="1">
        <f t="shared" si="1174"/>
        <v>0</v>
      </c>
      <c r="AU1572" s="1">
        <f t="shared" si="1175"/>
        <v>0</v>
      </c>
      <c r="AV1572" s="1">
        <f t="shared" si="1176"/>
        <v>0</v>
      </c>
      <c r="AW1572" s="1">
        <f t="shared" si="1177"/>
        <v>0</v>
      </c>
      <c r="AX1572" s="1">
        <f t="shared" si="1178"/>
        <v>0</v>
      </c>
      <c r="AY1572" s="1">
        <f t="shared" si="1179"/>
        <v>0</v>
      </c>
      <c r="AZ1572" s="1">
        <f t="shared" si="1180"/>
        <v>0</v>
      </c>
      <c r="BA1572" s="1">
        <f t="shared" si="1181"/>
        <v>0</v>
      </c>
      <c r="BB1572" s="1">
        <f t="shared" si="1182"/>
        <v>0</v>
      </c>
      <c r="BC1572" s="1">
        <f t="shared" si="1183"/>
        <v>0</v>
      </c>
      <c r="BD1572" s="1">
        <f t="shared" si="1184"/>
        <v>80</v>
      </c>
      <c r="BE1572" s="1" t="str">
        <f t="shared" si="1191"/>
        <v>Barge E</v>
      </c>
      <c r="BF1572" s="1">
        <f t="shared" si="1192"/>
        <v>5</v>
      </c>
      <c r="BG1572" s="3">
        <v>1554</v>
      </c>
      <c r="BH1572" s="1">
        <f t="shared" si="1204"/>
        <v>0</v>
      </c>
      <c r="BI1572" s="1">
        <f t="shared" si="1185"/>
        <v>0</v>
      </c>
      <c r="BJ1572" s="3">
        <v>1554</v>
      </c>
      <c r="BK1572" s="1">
        <f t="shared" si="1186"/>
        <v>7</v>
      </c>
      <c r="BL1572" s="1">
        <f t="shared" si="1193"/>
        <v>0</v>
      </c>
      <c r="BM1572" s="1">
        <f t="shared" si="1194"/>
        <v>0</v>
      </c>
      <c r="BN1572" s="1">
        <f t="shared" si="1195"/>
        <v>0</v>
      </c>
      <c r="BO1572" s="1">
        <f t="shared" si="1196"/>
        <v>0</v>
      </c>
      <c r="BP1572" s="1">
        <f t="shared" si="1197"/>
        <v>0</v>
      </c>
      <c r="BQ1572" s="1">
        <f t="shared" si="1198"/>
        <v>0</v>
      </c>
      <c r="BR1572" s="1">
        <f t="shared" si="1199"/>
        <v>1</v>
      </c>
      <c r="BS1572" s="1">
        <f t="shared" si="1200"/>
        <v>2</v>
      </c>
      <c r="BT1572" s="1">
        <f t="shared" si="1201"/>
        <v>3</v>
      </c>
      <c r="BU1572" s="1">
        <f t="shared" si="1202"/>
        <v>4</v>
      </c>
      <c r="BW1572" s="1">
        <f t="shared" si="1161"/>
        <v>0</v>
      </c>
      <c r="BX1572" s="1">
        <f t="shared" si="1161"/>
        <v>0</v>
      </c>
      <c r="BY1572" s="1">
        <f t="shared" si="1161"/>
        <v>0</v>
      </c>
      <c r="BZ1572" s="1">
        <f t="shared" si="1160"/>
        <v>0</v>
      </c>
      <c r="CA1572" s="1">
        <f t="shared" si="1160"/>
        <v>0</v>
      </c>
      <c r="CB1572" s="1">
        <f t="shared" si="1160"/>
        <v>0</v>
      </c>
      <c r="CC1572" s="1">
        <f t="shared" si="1160"/>
        <v>70</v>
      </c>
      <c r="CD1572" s="1">
        <f t="shared" si="1160"/>
        <v>140</v>
      </c>
      <c r="CE1572" s="1">
        <f t="shared" si="1160"/>
        <v>210</v>
      </c>
      <c r="CF1572" s="1">
        <f t="shared" si="1160"/>
        <v>280</v>
      </c>
      <c r="CW1572" s="1">
        <v>1554</v>
      </c>
      <c r="CX1572" s="1">
        <f t="shared" si="1187"/>
        <v>1</v>
      </c>
      <c r="CY1572" s="1" t="s">
        <v>37</v>
      </c>
      <c r="CZ1572" s="1">
        <v>1</v>
      </c>
      <c r="DB1572" s="1">
        <f t="shared" si="1203"/>
        <v>6</v>
      </c>
      <c r="DC1572" s="1" t="s">
        <v>43</v>
      </c>
      <c r="DD1572" s="1">
        <f t="shared" si="1188"/>
        <v>8</v>
      </c>
      <c r="DL1572" s="1">
        <v>1554</v>
      </c>
      <c r="DM1572" s="1">
        <f t="shared" si="1189"/>
        <v>4</v>
      </c>
      <c r="DN1572" s="1">
        <f t="shared" si="1190"/>
        <v>0</v>
      </c>
      <c r="DO1572" s="1" t="s">
        <v>37</v>
      </c>
      <c r="DP1572" s="1">
        <v>0</v>
      </c>
    </row>
    <row r="1573" spans="1:120" ht="15">
      <c r="A1573">
        <v>1555</v>
      </c>
      <c r="B1573">
        <v>2</v>
      </c>
      <c r="C1573" s="25">
        <v>8700</v>
      </c>
      <c r="D1573">
        <v>5</v>
      </c>
      <c r="E1573">
        <v>10</v>
      </c>
      <c r="F1573" t="s">
        <v>84</v>
      </c>
      <c r="G1573">
        <v>4</v>
      </c>
      <c r="H1573"/>
      <c r="I1573"/>
      <c r="J1573" s="1">
        <v>0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1</v>
      </c>
      <c r="AD1573" s="1">
        <v>0</v>
      </c>
      <c r="AE1573" s="1">
        <v>0</v>
      </c>
      <c r="AF1573" s="1">
        <v>0</v>
      </c>
      <c r="AG1573" s="1">
        <f t="shared" si="1162"/>
        <v>0</v>
      </c>
      <c r="AH1573" s="1">
        <f t="shared" si="1163"/>
        <v>0</v>
      </c>
      <c r="AI1573" s="1">
        <f t="shared" si="1164"/>
        <v>0</v>
      </c>
      <c r="AJ1573" s="1">
        <f t="shared" si="1165"/>
        <v>0</v>
      </c>
      <c r="AK1573" s="1">
        <f t="shared" si="1166"/>
        <v>0</v>
      </c>
      <c r="AL1573" s="1">
        <f t="shared" si="1167"/>
        <v>0</v>
      </c>
      <c r="AM1573" s="1">
        <f t="shared" si="1168"/>
        <v>0</v>
      </c>
      <c r="AN1573" s="1">
        <f t="shared" si="1168"/>
        <v>0</v>
      </c>
      <c r="AO1573" s="1">
        <f t="shared" si="1169"/>
        <v>0</v>
      </c>
      <c r="AP1573" s="1">
        <f t="shared" si="1170"/>
        <v>0</v>
      </c>
      <c r="AQ1573" s="1">
        <f t="shared" si="1171"/>
        <v>0</v>
      </c>
      <c r="AR1573" s="1">
        <f t="shared" si="1172"/>
        <v>0</v>
      </c>
      <c r="AS1573" s="1">
        <f t="shared" si="1173"/>
        <v>0</v>
      </c>
      <c r="AT1573" s="1">
        <f t="shared" si="1174"/>
        <v>0</v>
      </c>
      <c r="AU1573" s="1">
        <f t="shared" si="1175"/>
        <v>0</v>
      </c>
      <c r="AV1573" s="1">
        <f t="shared" si="1176"/>
        <v>0</v>
      </c>
      <c r="AW1573" s="1">
        <f t="shared" si="1177"/>
        <v>0</v>
      </c>
      <c r="AX1573" s="1">
        <f t="shared" si="1178"/>
        <v>0</v>
      </c>
      <c r="AY1573" s="1">
        <f t="shared" si="1179"/>
        <v>0</v>
      </c>
      <c r="AZ1573" s="1">
        <f t="shared" si="1180"/>
        <v>80</v>
      </c>
      <c r="BA1573" s="1">
        <f t="shared" si="1181"/>
        <v>0</v>
      </c>
      <c r="BB1573" s="1">
        <f t="shared" si="1182"/>
        <v>0</v>
      </c>
      <c r="BC1573" s="1">
        <f t="shared" si="1183"/>
        <v>0</v>
      </c>
      <c r="BD1573" s="1">
        <f t="shared" si="1184"/>
        <v>80</v>
      </c>
      <c r="BE1573" s="1" t="str">
        <f t="shared" si="1191"/>
        <v>Barge D</v>
      </c>
      <c r="BF1573" s="1">
        <f t="shared" si="1192"/>
        <v>8</v>
      </c>
      <c r="BG1573" s="3">
        <v>1555</v>
      </c>
      <c r="BH1573" s="1">
        <f t="shared" si="1204"/>
        <v>0</v>
      </c>
      <c r="BI1573" s="1">
        <f t="shared" si="1185"/>
        <v>0</v>
      </c>
      <c r="BJ1573" s="3">
        <v>1555</v>
      </c>
      <c r="BK1573" s="1">
        <f t="shared" si="1186"/>
        <v>9</v>
      </c>
      <c r="BL1573" s="1">
        <f t="shared" si="1193"/>
        <v>0</v>
      </c>
      <c r="BM1573" s="1">
        <f t="shared" si="1194"/>
        <v>0</v>
      </c>
      <c r="BN1573" s="1">
        <f t="shared" si="1195"/>
        <v>0</v>
      </c>
      <c r="BO1573" s="1">
        <f t="shared" si="1196"/>
        <v>0</v>
      </c>
      <c r="BP1573" s="1">
        <f t="shared" si="1197"/>
        <v>0</v>
      </c>
      <c r="BQ1573" s="1">
        <f t="shared" si="1198"/>
        <v>0</v>
      </c>
      <c r="BR1573" s="1">
        <f t="shared" si="1199"/>
        <v>0</v>
      </c>
      <c r="BS1573" s="1">
        <f t="shared" si="1200"/>
        <v>0</v>
      </c>
      <c r="BT1573" s="1">
        <f t="shared" si="1201"/>
        <v>1</v>
      </c>
      <c r="BU1573" s="1">
        <f t="shared" si="1202"/>
        <v>2</v>
      </c>
      <c r="BW1573" s="1">
        <f t="shared" si="1161"/>
        <v>0</v>
      </c>
      <c r="BX1573" s="1">
        <f t="shared" si="1161"/>
        <v>0</v>
      </c>
      <c r="BY1573" s="1">
        <f t="shared" si="1161"/>
        <v>0</v>
      </c>
      <c r="BZ1573" s="1">
        <f t="shared" si="1160"/>
        <v>0</v>
      </c>
      <c r="CA1573" s="1">
        <f t="shared" si="1160"/>
        <v>0</v>
      </c>
      <c r="CB1573" s="1">
        <f t="shared" si="1160"/>
        <v>0</v>
      </c>
      <c r="CC1573" s="1">
        <f t="shared" si="1160"/>
        <v>0</v>
      </c>
      <c r="CD1573" s="1">
        <f t="shared" si="1160"/>
        <v>0</v>
      </c>
      <c r="CE1573" s="1">
        <f t="shared" si="1160"/>
        <v>70</v>
      </c>
      <c r="CF1573" s="1">
        <f t="shared" si="1160"/>
        <v>140</v>
      </c>
      <c r="CW1573" s="1">
        <v>1555</v>
      </c>
      <c r="CX1573" s="1">
        <f t="shared" si="1187"/>
        <v>1</v>
      </c>
      <c r="CY1573" s="1" t="s">
        <v>37</v>
      </c>
      <c r="CZ1573" s="1">
        <v>1</v>
      </c>
      <c r="DB1573" s="1">
        <f t="shared" si="1203"/>
        <v>9</v>
      </c>
      <c r="DC1573" s="1" t="s">
        <v>43</v>
      </c>
      <c r="DD1573" s="1">
        <f t="shared" si="1188"/>
        <v>10</v>
      </c>
      <c r="DL1573" s="1">
        <v>1555</v>
      </c>
      <c r="DM1573" s="1">
        <f t="shared" si="1189"/>
        <v>6</v>
      </c>
      <c r="DN1573" s="1">
        <f t="shared" si="1190"/>
        <v>0</v>
      </c>
      <c r="DO1573" s="1" t="s">
        <v>37</v>
      </c>
      <c r="DP1573" s="1">
        <v>0</v>
      </c>
    </row>
    <row r="1574" spans="1:120" ht="15">
      <c r="A1574">
        <v>1556</v>
      </c>
      <c r="B1574">
        <v>2</v>
      </c>
      <c r="C1574" s="25">
        <v>8700</v>
      </c>
      <c r="D1574">
        <v>6</v>
      </c>
      <c r="E1574">
        <v>9</v>
      </c>
      <c r="F1574" t="s">
        <v>73</v>
      </c>
      <c r="G1574">
        <v>5</v>
      </c>
      <c r="H1574"/>
      <c r="I1574"/>
      <c r="J1574" s="1">
        <v>0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0.5</v>
      </c>
      <c r="AB1574" s="1">
        <v>0</v>
      </c>
      <c r="AC1574" s="1">
        <v>0</v>
      </c>
      <c r="AD1574" s="1">
        <v>0</v>
      </c>
      <c r="AE1574" s="1">
        <v>0.5</v>
      </c>
      <c r="AF1574" s="1">
        <v>0</v>
      </c>
      <c r="AG1574" s="1">
        <f t="shared" si="1162"/>
        <v>0</v>
      </c>
      <c r="AH1574" s="1">
        <f t="shared" si="1163"/>
        <v>0</v>
      </c>
      <c r="AI1574" s="1">
        <f t="shared" si="1164"/>
        <v>0</v>
      </c>
      <c r="AJ1574" s="1">
        <f t="shared" si="1165"/>
        <v>0</v>
      </c>
      <c r="AK1574" s="1">
        <f t="shared" si="1166"/>
        <v>0</v>
      </c>
      <c r="AL1574" s="1">
        <f t="shared" si="1167"/>
        <v>0</v>
      </c>
      <c r="AM1574" s="1">
        <f t="shared" si="1168"/>
        <v>0</v>
      </c>
      <c r="AN1574" s="1">
        <f t="shared" si="1168"/>
        <v>0</v>
      </c>
      <c r="AO1574" s="1">
        <f t="shared" si="1169"/>
        <v>0</v>
      </c>
      <c r="AP1574" s="1">
        <f t="shared" si="1170"/>
        <v>0</v>
      </c>
      <c r="AQ1574" s="1">
        <f t="shared" si="1171"/>
        <v>0</v>
      </c>
      <c r="AR1574" s="1">
        <f t="shared" si="1172"/>
        <v>0</v>
      </c>
      <c r="AS1574" s="1">
        <f t="shared" si="1173"/>
        <v>0</v>
      </c>
      <c r="AT1574" s="1">
        <f t="shared" si="1174"/>
        <v>0</v>
      </c>
      <c r="AU1574" s="1">
        <f t="shared" si="1175"/>
        <v>0</v>
      </c>
      <c r="AV1574" s="1">
        <f t="shared" si="1176"/>
        <v>0</v>
      </c>
      <c r="AW1574" s="1">
        <f t="shared" si="1177"/>
        <v>0</v>
      </c>
      <c r="AX1574" s="1">
        <f t="shared" si="1178"/>
        <v>40</v>
      </c>
      <c r="AY1574" s="1">
        <f t="shared" si="1179"/>
        <v>0</v>
      </c>
      <c r="AZ1574" s="1">
        <f t="shared" si="1180"/>
        <v>0</v>
      </c>
      <c r="BA1574" s="1">
        <f t="shared" si="1181"/>
        <v>0</v>
      </c>
      <c r="BB1574" s="1">
        <f t="shared" si="1182"/>
        <v>40</v>
      </c>
      <c r="BC1574" s="1">
        <f t="shared" si="1183"/>
        <v>0</v>
      </c>
      <c r="BD1574" s="1">
        <f t="shared" si="1184"/>
        <v>80</v>
      </c>
      <c r="BE1574" s="1" t="str">
        <f t="shared" si="1191"/>
        <v>Barge B</v>
      </c>
      <c r="BF1574" s="1">
        <f t="shared" si="1192"/>
        <v>0</v>
      </c>
      <c r="BG1574" s="3">
        <v>1556</v>
      </c>
      <c r="BH1574" s="1">
        <f t="shared" si="1204"/>
        <v>0</v>
      </c>
      <c r="BI1574" s="1">
        <f t="shared" si="1185"/>
        <v>0</v>
      </c>
      <c r="BJ1574" s="3">
        <v>1556</v>
      </c>
      <c r="BK1574" s="1">
        <f t="shared" si="1186"/>
        <v>11</v>
      </c>
      <c r="BL1574" s="1">
        <f t="shared" si="1193"/>
        <v>0</v>
      </c>
      <c r="BM1574" s="1">
        <f t="shared" si="1194"/>
        <v>0</v>
      </c>
      <c r="BN1574" s="1">
        <f t="shared" si="1195"/>
        <v>0</v>
      </c>
      <c r="BO1574" s="1">
        <f t="shared" si="1196"/>
        <v>0</v>
      </c>
      <c r="BP1574" s="1">
        <f t="shared" si="1197"/>
        <v>0</v>
      </c>
      <c r="BQ1574" s="1">
        <f t="shared" si="1198"/>
        <v>0</v>
      </c>
      <c r="BR1574" s="1">
        <f t="shared" si="1199"/>
        <v>0</v>
      </c>
      <c r="BS1574" s="1">
        <f t="shared" si="1200"/>
        <v>0</v>
      </c>
      <c r="BT1574" s="1">
        <f t="shared" si="1201"/>
        <v>0</v>
      </c>
      <c r="BU1574" s="1">
        <f t="shared" si="1202"/>
        <v>0</v>
      </c>
      <c r="BW1574" s="1">
        <f t="shared" si="1161"/>
        <v>0</v>
      </c>
      <c r="BX1574" s="1">
        <f t="shared" si="1161"/>
        <v>0</v>
      </c>
      <c r="BY1574" s="1">
        <f t="shared" si="1161"/>
        <v>0</v>
      </c>
      <c r="BZ1574" s="1">
        <f t="shared" si="1160"/>
        <v>0</v>
      </c>
      <c r="CA1574" s="1">
        <f t="shared" si="1160"/>
        <v>0</v>
      </c>
      <c r="CB1574" s="1">
        <f t="shared" si="1160"/>
        <v>0</v>
      </c>
      <c r="CC1574" s="1">
        <f t="shared" si="1160"/>
        <v>0</v>
      </c>
      <c r="CD1574" s="1">
        <f t="shared" si="1160"/>
        <v>0</v>
      </c>
      <c r="CE1574" s="1">
        <f t="shared" si="1160"/>
        <v>0</v>
      </c>
      <c r="CF1574" s="1">
        <f t="shared" si="1160"/>
        <v>0</v>
      </c>
      <c r="CW1574" s="1">
        <v>1556</v>
      </c>
      <c r="CX1574" s="1">
        <f t="shared" si="1187"/>
        <v>1</v>
      </c>
      <c r="CY1574" s="1" t="s">
        <v>37</v>
      </c>
      <c r="CZ1574" s="1">
        <v>1</v>
      </c>
      <c r="DB1574" s="1">
        <f t="shared" si="1203"/>
        <v>9</v>
      </c>
      <c r="DC1574" s="1" t="s">
        <v>43</v>
      </c>
      <c r="DD1574" s="1">
        <f t="shared" si="1188"/>
        <v>9</v>
      </c>
      <c r="DL1574" s="1">
        <v>1556</v>
      </c>
      <c r="DM1574" s="1">
        <f t="shared" si="1189"/>
        <v>7</v>
      </c>
      <c r="DN1574" s="1">
        <f t="shared" si="1190"/>
        <v>0</v>
      </c>
      <c r="DO1574" s="1" t="s">
        <v>37</v>
      </c>
      <c r="DP1574" s="1">
        <v>0</v>
      </c>
    </row>
    <row r="1575" spans="1:120" ht="15">
      <c r="A1575">
        <v>1557</v>
      </c>
      <c r="B1575">
        <v>2</v>
      </c>
      <c r="C1575" s="25">
        <v>8700</v>
      </c>
      <c r="D1575">
        <v>5</v>
      </c>
      <c r="E1575">
        <v>10</v>
      </c>
      <c r="F1575" t="s">
        <v>73</v>
      </c>
      <c r="G1575">
        <v>3</v>
      </c>
      <c r="H1575"/>
      <c r="I1575"/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1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f t="shared" si="1162"/>
        <v>0</v>
      </c>
      <c r="AH1575" s="1">
        <f t="shared" si="1163"/>
        <v>0</v>
      </c>
      <c r="AI1575" s="1">
        <f t="shared" si="1164"/>
        <v>0</v>
      </c>
      <c r="AJ1575" s="1">
        <f t="shared" si="1165"/>
        <v>0</v>
      </c>
      <c r="AK1575" s="1">
        <f t="shared" si="1166"/>
        <v>0</v>
      </c>
      <c r="AL1575" s="1">
        <f t="shared" si="1167"/>
        <v>0</v>
      </c>
      <c r="AM1575" s="1">
        <f t="shared" si="1168"/>
        <v>0</v>
      </c>
      <c r="AN1575" s="1">
        <f t="shared" si="1168"/>
        <v>0</v>
      </c>
      <c r="AO1575" s="1">
        <f t="shared" si="1169"/>
        <v>0</v>
      </c>
      <c r="AP1575" s="1">
        <f t="shared" si="1170"/>
        <v>0</v>
      </c>
      <c r="AQ1575" s="1">
        <f t="shared" si="1171"/>
        <v>0</v>
      </c>
      <c r="AR1575" s="1">
        <f t="shared" si="1172"/>
        <v>0</v>
      </c>
      <c r="AS1575" s="1">
        <f t="shared" si="1173"/>
        <v>0</v>
      </c>
      <c r="AT1575" s="1">
        <f t="shared" si="1174"/>
        <v>0</v>
      </c>
      <c r="AU1575" s="1">
        <f t="shared" si="1175"/>
        <v>0</v>
      </c>
      <c r="AV1575" s="1">
        <f t="shared" si="1176"/>
        <v>80</v>
      </c>
      <c r="AW1575" s="1">
        <f t="shared" si="1177"/>
        <v>0</v>
      </c>
      <c r="AX1575" s="1">
        <f t="shared" si="1178"/>
        <v>0</v>
      </c>
      <c r="AY1575" s="1">
        <f t="shared" si="1179"/>
        <v>0</v>
      </c>
      <c r="AZ1575" s="1">
        <f t="shared" si="1180"/>
        <v>0</v>
      </c>
      <c r="BA1575" s="1">
        <f t="shared" si="1181"/>
        <v>0</v>
      </c>
      <c r="BB1575" s="1">
        <f t="shared" si="1182"/>
        <v>0</v>
      </c>
      <c r="BC1575" s="1">
        <f t="shared" si="1183"/>
        <v>0</v>
      </c>
      <c r="BD1575" s="1">
        <f t="shared" si="1184"/>
        <v>80</v>
      </c>
      <c r="BE1575" s="1" t="str">
        <f t="shared" si="1191"/>
        <v>Barge D</v>
      </c>
      <c r="BF1575" s="1">
        <f t="shared" si="1192"/>
        <v>6</v>
      </c>
      <c r="BG1575" s="3">
        <v>1557</v>
      </c>
      <c r="BH1575" s="1">
        <f t="shared" si="1204"/>
        <v>0</v>
      </c>
      <c r="BI1575" s="1">
        <f t="shared" si="1185"/>
        <v>0</v>
      </c>
      <c r="BJ1575" s="3">
        <v>1557</v>
      </c>
      <c r="BK1575" s="1">
        <f t="shared" si="1186"/>
        <v>8</v>
      </c>
      <c r="BL1575" s="1">
        <f t="shared" si="1193"/>
        <v>0</v>
      </c>
      <c r="BM1575" s="1">
        <f t="shared" si="1194"/>
        <v>0</v>
      </c>
      <c r="BN1575" s="1">
        <f t="shared" si="1195"/>
        <v>0</v>
      </c>
      <c r="BO1575" s="1">
        <f t="shared" si="1196"/>
        <v>0</v>
      </c>
      <c r="BP1575" s="1">
        <f t="shared" si="1197"/>
        <v>0</v>
      </c>
      <c r="BQ1575" s="1">
        <f t="shared" si="1198"/>
        <v>0</v>
      </c>
      <c r="BR1575" s="1">
        <f t="shared" si="1199"/>
        <v>0</v>
      </c>
      <c r="BS1575" s="1">
        <f t="shared" si="1200"/>
        <v>1</v>
      </c>
      <c r="BT1575" s="1">
        <f t="shared" si="1201"/>
        <v>2</v>
      </c>
      <c r="BU1575" s="1">
        <f t="shared" si="1202"/>
        <v>3</v>
      </c>
      <c r="BW1575" s="1">
        <f t="shared" si="1161"/>
        <v>0</v>
      </c>
      <c r="BX1575" s="1">
        <f t="shared" si="1161"/>
        <v>0</v>
      </c>
      <c r="BY1575" s="1">
        <f t="shared" si="1161"/>
        <v>0</v>
      </c>
      <c r="BZ1575" s="1">
        <f t="shared" si="1160"/>
        <v>0</v>
      </c>
      <c r="CA1575" s="1">
        <f t="shared" si="1160"/>
        <v>0</v>
      </c>
      <c r="CB1575" s="1">
        <f t="shared" si="1160"/>
        <v>0</v>
      </c>
      <c r="CC1575" s="1">
        <f t="shared" si="1160"/>
        <v>0</v>
      </c>
      <c r="CD1575" s="1">
        <f t="shared" si="1160"/>
        <v>70</v>
      </c>
      <c r="CE1575" s="1">
        <f t="shared" si="1160"/>
        <v>140</v>
      </c>
      <c r="CF1575" s="1">
        <f t="shared" si="1160"/>
        <v>210</v>
      </c>
      <c r="CW1575" s="1">
        <v>1557</v>
      </c>
      <c r="CX1575" s="1">
        <f t="shared" si="1187"/>
        <v>1</v>
      </c>
      <c r="CY1575" s="1" t="s">
        <v>37</v>
      </c>
      <c r="CZ1575" s="1">
        <v>1</v>
      </c>
      <c r="DB1575" s="1">
        <f t="shared" si="1203"/>
        <v>7</v>
      </c>
      <c r="DC1575" s="1" t="s">
        <v>43</v>
      </c>
      <c r="DD1575" s="1">
        <f t="shared" si="1188"/>
        <v>10</v>
      </c>
      <c r="DL1575" s="1">
        <v>1557</v>
      </c>
      <c r="DM1575" s="1">
        <f t="shared" si="1189"/>
        <v>6</v>
      </c>
      <c r="DN1575" s="1">
        <f t="shared" si="1190"/>
        <v>0</v>
      </c>
      <c r="DO1575" s="1" t="s">
        <v>37</v>
      </c>
      <c r="DP1575" s="1">
        <v>0</v>
      </c>
    </row>
    <row r="1576" spans="1:120" ht="15">
      <c r="A1576">
        <v>1558</v>
      </c>
      <c r="B1576">
        <v>2</v>
      </c>
      <c r="C1576" s="25">
        <v>8700</v>
      </c>
      <c r="D1576">
        <v>1</v>
      </c>
      <c r="E1576">
        <v>6</v>
      </c>
      <c r="F1576" t="s">
        <v>73</v>
      </c>
      <c r="G1576">
        <v>4</v>
      </c>
      <c r="H1576"/>
      <c r="I1576"/>
      <c r="J1576" s="1">
        <v>0</v>
      </c>
      <c r="K1576" s="1">
        <v>0</v>
      </c>
      <c r="L1576" s="1">
        <v>0</v>
      </c>
      <c r="M1576" s="1">
        <v>0</v>
      </c>
      <c r="N1576" s="1">
        <v>1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f t="shared" si="1162"/>
        <v>0</v>
      </c>
      <c r="AH1576" s="1">
        <f t="shared" si="1163"/>
        <v>0</v>
      </c>
      <c r="AI1576" s="1">
        <f t="shared" si="1164"/>
        <v>0</v>
      </c>
      <c r="AJ1576" s="1">
        <f t="shared" si="1165"/>
        <v>0</v>
      </c>
      <c r="AK1576" s="1">
        <f t="shared" si="1166"/>
        <v>80</v>
      </c>
      <c r="AL1576" s="1">
        <f t="shared" si="1167"/>
        <v>0</v>
      </c>
      <c r="AM1576" s="1">
        <f t="shared" si="1168"/>
        <v>0</v>
      </c>
      <c r="AN1576" s="1">
        <f t="shared" si="1168"/>
        <v>0</v>
      </c>
      <c r="AO1576" s="1">
        <f t="shared" si="1169"/>
        <v>0</v>
      </c>
      <c r="AP1576" s="1">
        <f t="shared" si="1170"/>
        <v>0</v>
      </c>
      <c r="AQ1576" s="1">
        <f t="shared" si="1171"/>
        <v>0</v>
      </c>
      <c r="AR1576" s="1">
        <f t="shared" si="1172"/>
        <v>0</v>
      </c>
      <c r="AS1576" s="1">
        <f t="shared" si="1173"/>
        <v>0</v>
      </c>
      <c r="AT1576" s="1">
        <f t="shared" si="1174"/>
        <v>0</v>
      </c>
      <c r="AU1576" s="1">
        <f t="shared" si="1175"/>
        <v>0</v>
      </c>
      <c r="AV1576" s="1">
        <f t="shared" si="1176"/>
        <v>0</v>
      </c>
      <c r="AW1576" s="1">
        <f t="shared" si="1177"/>
        <v>0</v>
      </c>
      <c r="AX1576" s="1">
        <f t="shared" si="1178"/>
        <v>0</v>
      </c>
      <c r="AY1576" s="1">
        <f t="shared" si="1179"/>
        <v>0</v>
      </c>
      <c r="AZ1576" s="1">
        <f t="shared" si="1180"/>
        <v>0</v>
      </c>
      <c r="BA1576" s="1">
        <f t="shared" si="1181"/>
        <v>0</v>
      </c>
      <c r="BB1576" s="1">
        <f t="shared" si="1182"/>
        <v>0</v>
      </c>
      <c r="BC1576" s="1">
        <f t="shared" si="1183"/>
        <v>0</v>
      </c>
      <c r="BD1576" s="1">
        <f t="shared" si="1184"/>
        <v>80</v>
      </c>
      <c r="BE1576" s="1" t="str">
        <f t="shared" si="1191"/>
        <v>Barge A</v>
      </c>
      <c r="BF1576" s="1">
        <f t="shared" si="1192"/>
        <v>2</v>
      </c>
      <c r="BG1576" s="3">
        <v>1558</v>
      </c>
      <c r="BH1576" s="1">
        <f t="shared" si="1204"/>
        <v>0</v>
      </c>
      <c r="BI1576" s="1">
        <f t="shared" si="1185"/>
        <v>0</v>
      </c>
      <c r="BJ1576" s="3">
        <v>1558</v>
      </c>
      <c r="BK1576" s="1">
        <f t="shared" si="1186"/>
        <v>5</v>
      </c>
      <c r="BL1576" s="1">
        <f t="shared" si="1193"/>
        <v>0</v>
      </c>
      <c r="BM1576" s="1">
        <f t="shared" si="1194"/>
        <v>0</v>
      </c>
      <c r="BN1576" s="1">
        <f t="shared" si="1195"/>
        <v>0</v>
      </c>
      <c r="BO1576" s="1">
        <f t="shared" si="1196"/>
        <v>0</v>
      </c>
      <c r="BP1576" s="1">
        <f t="shared" si="1197"/>
        <v>1</v>
      </c>
      <c r="BQ1576" s="1">
        <f t="shared" si="1198"/>
        <v>2</v>
      </c>
      <c r="BR1576" s="1">
        <f t="shared" si="1199"/>
        <v>3</v>
      </c>
      <c r="BS1576" s="1">
        <f t="shared" si="1200"/>
        <v>4</v>
      </c>
      <c r="BT1576" s="1">
        <f t="shared" si="1201"/>
        <v>5</v>
      </c>
      <c r="BU1576" s="1">
        <f t="shared" si="1202"/>
        <v>6</v>
      </c>
      <c r="BW1576" s="1">
        <f t="shared" si="1161"/>
        <v>0</v>
      </c>
      <c r="BX1576" s="1">
        <f t="shared" si="1161"/>
        <v>0</v>
      </c>
      <c r="BY1576" s="1">
        <f t="shared" si="1161"/>
        <v>0</v>
      </c>
      <c r="BZ1576" s="1">
        <f t="shared" si="1160"/>
        <v>0</v>
      </c>
      <c r="CA1576" s="1">
        <f t="shared" si="1160"/>
        <v>70</v>
      </c>
      <c r="CB1576" s="1">
        <f t="shared" si="1160"/>
        <v>140</v>
      </c>
      <c r="CC1576" s="1">
        <f t="shared" si="1160"/>
        <v>210</v>
      </c>
      <c r="CD1576" s="1">
        <f t="shared" si="1160"/>
        <v>280</v>
      </c>
      <c r="CE1576" s="1">
        <f t="shared" si="1160"/>
        <v>350</v>
      </c>
      <c r="CF1576" s="1">
        <f t="shared" si="1160"/>
        <v>420</v>
      </c>
      <c r="CW1576" s="1">
        <v>1558</v>
      </c>
      <c r="CX1576" s="1">
        <f t="shared" si="1187"/>
        <v>1</v>
      </c>
      <c r="CY1576" s="1" t="s">
        <v>37</v>
      </c>
      <c r="CZ1576" s="1">
        <v>1</v>
      </c>
      <c r="DB1576" s="1">
        <f t="shared" si="1203"/>
        <v>3</v>
      </c>
      <c r="DC1576" s="1" t="s">
        <v>43</v>
      </c>
      <c r="DD1576" s="1">
        <f t="shared" si="1188"/>
        <v>6</v>
      </c>
      <c r="DL1576" s="1">
        <v>1558</v>
      </c>
      <c r="DM1576" s="1">
        <f t="shared" si="1189"/>
        <v>2</v>
      </c>
      <c r="DN1576" s="1">
        <f t="shared" si="1190"/>
        <v>0</v>
      </c>
      <c r="DO1576" s="1" t="s">
        <v>37</v>
      </c>
      <c r="DP1576" s="1">
        <v>0</v>
      </c>
    </row>
    <row r="1577" spans="1:120" ht="15">
      <c r="A1577">
        <v>1559</v>
      </c>
      <c r="B1577">
        <v>2</v>
      </c>
      <c r="C1577" s="25">
        <v>8700</v>
      </c>
      <c r="D1577">
        <v>1</v>
      </c>
      <c r="E1577">
        <v>5</v>
      </c>
      <c r="F1577" t="s">
        <v>73</v>
      </c>
      <c r="G1577">
        <v>3</v>
      </c>
      <c r="H1577"/>
      <c r="I1577"/>
      <c r="J1577" s="1">
        <v>0</v>
      </c>
      <c r="K1577" s="1">
        <v>0</v>
      </c>
      <c r="L1577" s="1">
        <v>0</v>
      </c>
      <c r="M1577" s="1">
        <v>0</v>
      </c>
      <c r="N1577" s="1">
        <v>1</v>
      </c>
      <c r="O1577" s="1">
        <v>0</v>
      </c>
      <c r="P1577" s="1">
        <v>0</v>
      </c>
      <c r="Q1577" s="1">
        <v>0</v>
      </c>
      <c r="R1577" s="1">
        <v>0</v>
      </c>
      <c r="S1577" s="1">
        <v>0</v>
      </c>
      <c r="T1577" s="1"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  <c r="AF1577" s="1">
        <v>0</v>
      </c>
      <c r="AG1577" s="1">
        <f t="shared" si="1162"/>
        <v>0</v>
      </c>
      <c r="AH1577" s="1">
        <f t="shared" si="1163"/>
        <v>0</v>
      </c>
      <c r="AI1577" s="1">
        <f t="shared" si="1164"/>
        <v>0</v>
      </c>
      <c r="AJ1577" s="1">
        <f t="shared" si="1165"/>
        <v>0</v>
      </c>
      <c r="AK1577" s="1">
        <f t="shared" si="1166"/>
        <v>80</v>
      </c>
      <c r="AL1577" s="1">
        <f t="shared" si="1167"/>
        <v>0</v>
      </c>
      <c r="AM1577" s="1">
        <f t="shared" si="1168"/>
        <v>0</v>
      </c>
      <c r="AN1577" s="1">
        <f t="shared" si="1168"/>
        <v>0</v>
      </c>
      <c r="AO1577" s="1">
        <f t="shared" si="1169"/>
        <v>0</v>
      </c>
      <c r="AP1577" s="1">
        <f t="shared" si="1170"/>
        <v>0</v>
      </c>
      <c r="AQ1577" s="1">
        <f t="shared" si="1171"/>
        <v>0</v>
      </c>
      <c r="AR1577" s="1">
        <f t="shared" si="1172"/>
        <v>0</v>
      </c>
      <c r="AS1577" s="1">
        <f t="shared" si="1173"/>
        <v>0</v>
      </c>
      <c r="AT1577" s="1">
        <f t="shared" si="1174"/>
        <v>0</v>
      </c>
      <c r="AU1577" s="1">
        <f t="shared" si="1175"/>
        <v>0</v>
      </c>
      <c r="AV1577" s="1">
        <f t="shared" si="1176"/>
        <v>0</v>
      </c>
      <c r="AW1577" s="1">
        <f t="shared" si="1177"/>
        <v>0</v>
      </c>
      <c r="AX1577" s="1">
        <f t="shared" si="1178"/>
        <v>0</v>
      </c>
      <c r="AY1577" s="1">
        <f t="shared" si="1179"/>
        <v>0</v>
      </c>
      <c r="AZ1577" s="1">
        <f t="shared" si="1180"/>
        <v>0</v>
      </c>
      <c r="BA1577" s="1">
        <f t="shared" si="1181"/>
        <v>0</v>
      </c>
      <c r="BB1577" s="1">
        <f t="shared" si="1182"/>
        <v>0</v>
      </c>
      <c r="BC1577" s="1">
        <f t="shared" si="1183"/>
        <v>0</v>
      </c>
      <c r="BD1577" s="1">
        <f t="shared" si="1184"/>
        <v>80</v>
      </c>
      <c r="BE1577" s="1" t="str">
        <f t="shared" si="1191"/>
        <v>Barge A</v>
      </c>
      <c r="BF1577" s="1">
        <f t="shared" si="1192"/>
        <v>2</v>
      </c>
      <c r="BG1577" s="3">
        <v>1559</v>
      </c>
      <c r="BH1577" s="1">
        <f t="shared" si="1204"/>
        <v>0</v>
      </c>
      <c r="BI1577" s="1">
        <f t="shared" si="1185"/>
        <v>0</v>
      </c>
      <c r="BJ1577" s="3">
        <v>1559</v>
      </c>
      <c r="BK1577" s="1">
        <f t="shared" si="1186"/>
        <v>4</v>
      </c>
      <c r="BL1577" s="1">
        <f t="shared" si="1193"/>
        <v>0</v>
      </c>
      <c r="BM1577" s="1">
        <f t="shared" si="1194"/>
        <v>0</v>
      </c>
      <c r="BN1577" s="1">
        <f t="shared" si="1195"/>
        <v>0</v>
      </c>
      <c r="BO1577" s="1">
        <f t="shared" si="1196"/>
        <v>1</v>
      </c>
      <c r="BP1577" s="1">
        <f t="shared" si="1197"/>
        <v>2</v>
      </c>
      <c r="BQ1577" s="1">
        <f t="shared" si="1198"/>
        <v>3</v>
      </c>
      <c r="BR1577" s="1">
        <f t="shared" si="1199"/>
        <v>4</v>
      </c>
      <c r="BS1577" s="1">
        <f t="shared" si="1200"/>
        <v>5</v>
      </c>
      <c r="BT1577" s="1">
        <f t="shared" si="1201"/>
        <v>6</v>
      </c>
      <c r="BU1577" s="1">
        <f t="shared" si="1202"/>
        <v>7</v>
      </c>
      <c r="BW1577" s="1">
        <f t="shared" si="1161"/>
        <v>0</v>
      </c>
      <c r="BX1577" s="1">
        <f t="shared" si="1161"/>
        <v>0</v>
      </c>
      <c r="BY1577" s="1">
        <f t="shared" si="1161"/>
        <v>0</v>
      </c>
      <c r="BZ1577" s="1">
        <f t="shared" si="1160"/>
        <v>70</v>
      </c>
      <c r="CA1577" s="1">
        <f t="shared" si="1160"/>
        <v>140</v>
      </c>
      <c r="CB1577" s="1">
        <f t="shared" si="1160"/>
        <v>210</v>
      </c>
      <c r="CC1577" s="1">
        <f t="shared" si="1160"/>
        <v>280</v>
      </c>
      <c r="CD1577" s="1">
        <f t="shared" si="1160"/>
        <v>350</v>
      </c>
      <c r="CE1577" s="1">
        <f t="shared" si="1160"/>
        <v>420</v>
      </c>
      <c r="CF1577" s="1">
        <f t="shared" si="1160"/>
        <v>490</v>
      </c>
      <c r="CW1577" s="1">
        <v>1559</v>
      </c>
      <c r="CX1577" s="1">
        <f t="shared" si="1187"/>
        <v>1</v>
      </c>
      <c r="CY1577" s="1" t="s">
        <v>37</v>
      </c>
      <c r="CZ1577" s="1">
        <v>1</v>
      </c>
      <c r="DB1577" s="1">
        <f t="shared" si="1203"/>
        <v>3</v>
      </c>
      <c r="DC1577" s="1" t="s">
        <v>43</v>
      </c>
      <c r="DD1577" s="1">
        <f t="shared" si="1188"/>
        <v>5</v>
      </c>
      <c r="DL1577" s="1">
        <v>1559</v>
      </c>
      <c r="DM1577" s="1">
        <f t="shared" si="1189"/>
        <v>2</v>
      </c>
      <c r="DN1577" s="1">
        <f t="shared" si="1190"/>
        <v>0</v>
      </c>
      <c r="DO1577" s="1" t="s">
        <v>37</v>
      </c>
      <c r="DP1577" s="1">
        <v>0</v>
      </c>
    </row>
    <row r="1578" spans="1:120" ht="15">
      <c r="A1578">
        <v>1560</v>
      </c>
      <c r="B1578">
        <v>2</v>
      </c>
      <c r="C1578" s="25">
        <v>8700</v>
      </c>
      <c r="D1578">
        <v>6</v>
      </c>
      <c r="E1578">
        <v>10</v>
      </c>
      <c r="F1578" t="s">
        <v>35</v>
      </c>
      <c r="G1578">
        <v>3</v>
      </c>
      <c r="H1578"/>
      <c r="I1578"/>
      <c r="J1578" s="1">
        <v>0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S1578" s="1">
        <v>0</v>
      </c>
      <c r="T1578" s="1"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0</v>
      </c>
      <c r="AB1578" s="1">
        <v>0</v>
      </c>
      <c r="AC1578" s="1">
        <v>1</v>
      </c>
      <c r="AD1578" s="1">
        <v>0</v>
      </c>
      <c r="AE1578" s="1">
        <v>0</v>
      </c>
      <c r="AF1578" s="1">
        <v>0</v>
      </c>
      <c r="AG1578" s="1">
        <f t="shared" si="1162"/>
        <v>0</v>
      </c>
      <c r="AH1578" s="1">
        <f t="shared" si="1163"/>
        <v>0</v>
      </c>
      <c r="AI1578" s="1">
        <f t="shared" si="1164"/>
        <v>0</v>
      </c>
      <c r="AJ1578" s="1">
        <f t="shared" si="1165"/>
        <v>0</v>
      </c>
      <c r="AK1578" s="1">
        <f t="shared" si="1166"/>
        <v>0</v>
      </c>
      <c r="AL1578" s="1">
        <f t="shared" si="1167"/>
        <v>0</v>
      </c>
      <c r="AM1578" s="1">
        <f t="shared" si="1168"/>
        <v>0</v>
      </c>
      <c r="AN1578" s="1">
        <f t="shared" si="1168"/>
        <v>0</v>
      </c>
      <c r="AO1578" s="1">
        <f t="shared" si="1169"/>
        <v>0</v>
      </c>
      <c r="AP1578" s="1">
        <f t="shared" si="1170"/>
        <v>0</v>
      </c>
      <c r="AQ1578" s="1">
        <f t="shared" si="1171"/>
        <v>0</v>
      </c>
      <c r="AR1578" s="1">
        <f t="shared" si="1172"/>
        <v>0</v>
      </c>
      <c r="AS1578" s="1">
        <f t="shared" si="1173"/>
        <v>0</v>
      </c>
      <c r="AT1578" s="1">
        <f t="shared" si="1174"/>
        <v>0</v>
      </c>
      <c r="AU1578" s="1">
        <f t="shared" si="1175"/>
        <v>0</v>
      </c>
      <c r="AV1578" s="1">
        <f t="shared" si="1176"/>
        <v>0</v>
      </c>
      <c r="AW1578" s="1">
        <f t="shared" si="1177"/>
        <v>0</v>
      </c>
      <c r="AX1578" s="1">
        <f t="shared" si="1178"/>
        <v>0</v>
      </c>
      <c r="AY1578" s="1">
        <f t="shared" si="1179"/>
        <v>0</v>
      </c>
      <c r="AZ1578" s="1">
        <f t="shared" si="1180"/>
        <v>80</v>
      </c>
      <c r="BA1578" s="1">
        <f t="shared" si="1181"/>
        <v>0</v>
      </c>
      <c r="BB1578" s="1">
        <f t="shared" si="1182"/>
        <v>0</v>
      </c>
      <c r="BC1578" s="1">
        <f t="shared" si="1183"/>
        <v>0</v>
      </c>
      <c r="BD1578" s="1">
        <f t="shared" si="1184"/>
        <v>80</v>
      </c>
      <c r="BE1578" s="1" t="str">
        <f t="shared" si="1191"/>
        <v>Barge D</v>
      </c>
      <c r="BF1578" s="1">
        <f t="shared" si="1192"/>
        <v>8</v>
      </c>
      <c r="BG1578" s="3">
        <v>1560</v>
      </c>
      <c r="BH1578" s="1">
        <f t="shared" si="1204"/>
        <v>0</v>
      </c>
      <c r="BI1578" s="1">
        <f t="shared" si="1185"/>
        <v>0</v>
      </c>
      <c r="BJ1578" s="3">
        <v>1560</v>
      </c>
      <c r="BK1578" s="1">
        <f t="shared" si="1186"/>
        <v>9</v>
      </c>
      <c r="BL1578" s="1">
        <f t="shared" si="1193"/>
        <v>0</v>
      </c>
      <c r="BM1578" s="1">
        <f t="shared" si="1194"/>
        <v>0</v>
      </c>
      <c r="BN1578" s="1">
        <f t="shared" si="1195"/>
        <v>0</v>
      </c>
      <c r="BO1578" s="1">
        <f t="shared" si="1196"/>
        <v>0</v>
      </c>
      <c r="BP1578" s="1">
        <f t="shared" si="1197"/>
        <v>0</v>
      </c>
      <c r="BQ1578" s="1">
        <f t="shared" si="1198"/>
        <v>0</v>
      </c>
      <c r="BR1578" s="1">
        <f t="shared" si="1199"/>
        <v>0</v>
      </c>
      <c r="BS1578" s="1">
        <f t="shared" si="1200"/>
        <v>0</v>
      </c>
      <c r="BT1578" s="1">
        <f t="shared" si="1201"/>
        <v>1</v>
      </c>
      <c r="BU1578" s="1">
        <f t="shared" si="1202"/>
        <v>2</v>
      </c>
      <c r="BW1578" s="1">
        <f t="shared" si="1161"/>
        <v>0</v>
      </c>
      <c r="BX1578" s="1">
        <f t="shared" si="1161"/>
        <v>0</v>
      </c>
      <c r="BY1578" s="1">
        <f t="shared" si="1161"/>
        <v>0</v>
      </c>
      <c r="BZ1578" s="1">
        <f t="shared" si="1160"/>
        <v>0</v>
      </c>
      <c r="CA1578" s="1">
        <f t="shared" si="1160"/>
        <v>0</v>
      </c>
      <c r="CB1578" s="1">
        <f t="shared" si="1160"/>
        <v>0</v>
      </c>
      <c r="CC1578" s="1">
        <f t="shared" si="1160"/>
        <v>0</v>
      </c>
      <c r="CD1578" s="1">
        <f t="shared" si="1160"/>
        <v>0</v>
      </c>
      <c r="CE1578" s="1">
        <f t="shared" si="1160"/>
        <v>70</v>
      </c>
      <c r="CF1578" s="1">
        <f t="shared" si="1160"/>
        <v>140</v>
      </c>
      <c r="CW1578" s="1">
        <v>1560</v>
      </c>
      <c r="CX1578" s="1">
        <f t="shared" si="1187"/>
        <v>1</v>
      </c>
      <c r="CY1578" s="1" t="s">
        <v>37</v>
      </c>
      <c r="CZ1578" s="1">
        <v>1</v>
      </c>
      <c r="DB1578" s="1">
        <f t="shared" si="1203"/>
        <v>9</v>
      </c>
      <c r="DC1578" s="1" t="s">
        <v>43</v>
      </c>
      <c r="DD1578" s="1">
        <f t="shared" si="1188"/>
        <v>10</v>
      </c>
      <c r="DL1578" s="1">
        <v>1560</v>
      </c>
      <c r="DM1578" s="1">
        <f t="shared" si="1189"/>
        <v>7</v>
      </c>
      <c r="DN1578" s="1">
        <f t="shared" si="1190"/>
        <v>0</v>
      </c>
      <c r="DO1578" s="1" t="s">
        <v>37</v>
      </c>
      <c r="DP1578" s="1">
        <v>0</v>
      </c>
    </row>
    <row r="1579" spans="1:120" ht="15">
      <c r="A1579">
        <v>1561</v>
      </c>
      <c r="B1579">
        <v>2</v>
      </c>
      <c r="C1579" s="25">
        <v>8700</v>
      </c>
      <c r="D1579">
        <v>4</v>
      </c>
      <c r="E1579">
        <v>7</v>
      </c>
      <c r="F1579" t="s">
        <v>35</v>
      </c>
      <c r="G1579">
        <v>3</v>
      </c>
      <c r="H1579"/>
      <c r="I1579"/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1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  <c r="AG1579" s="1">
        <f t="shared" si="1162"/>
        <v>0</v>
      </c>
      <c r="AH1579" s="1">
        <f t="shared" si="1163"/>
        <v>0</v>
      </c>
      <c r="AI1579" s="1">
        <f t="shared" si="1164"/>
        <v>0</v>
      </c>
      <c r="AJ1579" s="1">
        <f t="shared" si="1165"/>
        <v>0</v>
      </c>
      <c r="AK1579" s="1">
        <f t="shared" si="1166"/>
        <v>0</v>
      </c>
      <c r="AL1579" s="1">
        <f t="shared" si="1167"/>
        <v>0</v>
      </c>
      <c r="AM1579" s="1">
        <f t="shared" si="1168"/>
        <v>0</v>
      </c>
      <c r="AN1579" s="1">
        <f t="shared" si="1168"/>
        <v>0</v>
      </c>
      <c r="AO1579" s="1">
        <f t="shared" si="1169"/>
        <v>0</v>
      </c>
      <c r="AP1579" s="1">
        <f t="shared" si="1170"/>
        <v>0</v>
      </c>
      <c r="AQ1579" s="1">
        <f t="shared" si="1171"/>
        <v>0</v>
      </c>
      <c r="AR1579" s="1">
        <f t="shared" si="1172"/>
        <v>0</v>
      </c>
      <c r="AS1579" s="1">
        <f t="shared" si="1173"/>
        <v>0</v>
      </c>
      <c r="AT1579" s="1">
        <f t="shared" si="1174"/>
        <v>0</v>
      </c>
      <c r="AU1579" s="1">
        <f t="shared" si="1175"/>
        <v>0</v>
      </c>
      <c r="AV1579" s="1">
        <f t="shared" si="1176"/>
        <v>80</v>
      </c>
      <c r="AW1579" s="1">
        <f t="shared" si="1177"/>
        <v>0</v>
      </c>
      <c r="AX1579" s="1">
        <f t="shared" si="1178"/>
        <v>0</v>
      </c>
      <c r="AY1579" s="1">
        <f t="shared" si="1179"/>
        <v>0</v>
      </c>
      <c r="AZ1579" s="1">
        <f t="shared" si="1180"/>
        <v>0</v>
      </c>
      <c r="BA1579" s="1">
        <f t="shared" si="1181"/>
        <v>0</v>
      </c>
      <c r="BB1579" s="1">
        <f t="shared" si="1182"/>
        <v>0</v>
      </c>
      <c r="BC1579" s="1">
        <f t="shared" si="1183"/>
        <v>0</v>
      </c>
      <c r="BD1579" s="1">
        <f t="shared" si="1184"/>
        <v>80</v>
      </c>
      <c r="BE1579" s="1" t="str">
        <f t="shared" si="1191"/>
        <v>Barge D</v>
      </c>
      <c r="BF1579" s="1">
        <f t="shared" si="1192"/>
        <v>6</v>
      </c>
      <c r="BG1579" s="3">
        <v>1561</v>
      </c>
      <c r="BH1579" s="1">
        <f t="shared" si="1204"/>
        <v>0</v>
      </c>
      <c r="BI1579" s="1">
        <f t="shared" si="1185"/>
        <v>0</v>
      </c>
      <c r="BJ1579" s="3">
        <v>1561</v>
      </c>
      <c r="BK1579" s="1">
        <f t="shared" si="1186"/>
        <v>7</v>
      </c>
      <c r="BL1579" s="1">
        <f t="shared" si="1193"/>
        <v>0</v>
      </c>
      <c r="BM1579" s="1">
        <f t="shared" si="1194"/>
        <v>0</v>
      </c>
      <c r="BN1579" s="1">
        <f t="shared" si="1195"/>
        <v>0</v>
      </c>
      <c r="BO1579" s="1">
        <f t="shared" si="1196"/>
        <v>0</v>
      </c>
      <c r="BP1579" s="1">
        <f t="shared" si="1197"/>
        <v>0</v>
      </c>
      <c r="BQ1579" s="1">
        <f t="shared" si="1198"/>
        <v>0</v>
      </c>
      <c r="BR1579" s="1">
        <f t="shared" si="1199"/>
        <v>1</v>
      </c>
      <c r="BS1579" s="1">
        <f t="shared" si="1200"/>
        <v>2</v>
      </c>
      <c r="BT1579" s="1">
        <f t="shared" si="1201"/>
        <v>3</v>
      </c>
      <c r="BU1579" s="1">
        <f t="shared" si="1202"/>
        <v>4</v>
      </c>
      <c r="BW1579" s="1">
        <f t="shared" si="1161"/>
        <v>0</v>
      </c>
      <c r="BX1579" s="1">
        <f t="shared" si="1161"/>
        <v>0</v>
      </c>
      <c r="BY1579" s="1">
        <f t="shared" si="1161"/>
        <v>0</v>
      </c>
      <c r="BZ1579" s="1">
        <f t="shared" si="1160"/>
        <v>0</v>
      </c>
      <c r="CA1579" s="1">
        <f t="shared" si="1160"/>
        <v>0</v>
      </c>
      <c r="CB1579" s="1">
        <f t="shared" si="1160"/>
        <v>0</v>
      </c>
      <c r="CC1579" s="1">
        <f t="shared" si="1160"/>
        <v>70</v>
      </c>
      <c r="CD1579" s="1">
        <f t="shared" si="1160"/>
        <v>140</v>
      </c>
      <c r="CE1579" s="1">
        <f t="shared" si="1160"/>
        <v>210</v>
      </c>
      <c r="CF1579" s="1">
        <f t="shared" si="1160"/>
        <v>280</v>
      </c>
      <c r="CW1579" s="1">
        <v>1561</v>
      </c>
      <c r="CX1579" s="1">
        <f t="shared" si="1187"/>
        <v>1</v>
      </c>
      <c r="CY1579" s="1" t="s">
        <v>37</v>
      </c>
      <c r="CZ1579" s="1">
        <v>1</v>
      </c>
      <c r="DB1579" s="1">
        <f t="shared" si="1203"/>
        <v>7</v>
      </c>
      <c r="DC1579" s="1" t="s">
        <v>43</v>
      </c>
      <c r="DD1579" s="1">
        <f t="shared" si="1188"/>
        <v>7</v>
      </c>
      <c r="DL1579" s="1">
        <v>1561</v>
      </c>
      <c r="DM1579" s="1">
        <f t="shared" si="1189"/>
        <v>5</v>
      </c>
      <c r="DN1579" s="1">
        <f t="shared" si="1190"/>
        <v>0</v>
      </c>
      <c r="DO1579" s="1" t="s">
        <v>37</v>
      </c>
      <c r="DP1579" s="1">
        <v>0</v>
      </c>
    </row>
    <row r="1580" spans="1:120" ht="15">
      <c r="A1580">
        <v>1562</v>
      </c>
      <c r="B1580">
        <v>2</v>
      </c>
      <c r="C1580" s="25">
        <v>8700</v>
      </c>
      <c r="D1580">
        <v>0</v>
      </c>
      <c r="E1580">
        <v>4</v>
      </c>
      <c r="F1580" t="s">
        <v>73</v>
      </c>
      <c r="G1580">
        <v>3</v>
      </c>
      <c r="H1580"/>
      <c r="I1580"/>
      <c r="J1580" s="1">
        <v>0</v>
      </c>
      <c r="K1580" s="1">
        <v>0</v>
      </c>
      <c r="L1580" s="1">
        <v>1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  <c r="AG1580" s="1">
        <f t="shared" si="1162"/>
        <v>0</v>
      </c>
      <c r="AH1580" s="1">
        <f t="shared" si="1163"/>
        <v>0</v>
      </c>
      <c r="AI1580" s="1">
        <f t="shared" si="1164"/>
        <v>80</v>
      </c>
      <c r="AJ1580" s="1">
        <f t="shared" si="1165"/>
        <v>0</v>
      </c>
      <c r="AK1580" s="1">
        <f t="shared" si="1166"/>
        <v>0</v>
      </c>
      <c r="AL1580" s="1">
        <f t="shared" si="1167"/>
        <v>0</v>
      </c>
      <c r="AM1580" s="1">
        <f t="shared" si="1168"/>
        <v>0</v>
      </c>
      <c r="AN1580" s="1">
        <f t="shared" si="1168"/>
        <v>0</v>
      </c>
      <c r="AO1580" s="1">
        <f t="shared" si="1169"/>
        <v>0</v>
      </c>
      <c r="AP1580" s="1">
        <f t="shared" si="1170"/>
        <v>0</v>
      </c>
      <c r="AQ1580" s="1">
        <f t="shared" si="1171"/>
        <v>0</v>
      </c>
      <c r="AR1580" s="1">
        <f t="shared" si="1172"/>
        <v>0</v>
      </c>
      <c r="AS1580" s="1">
        <f t="shared" si="1173"/>
        <v>0</v>
      </c>
      <c r="AT1580" s="1">
        <f t="shared" si="1174"/>
        <v>0</v>
      </c>
      <c r="AU1580" s="1">
        <f t="shared" si="1175"/>
        <v>0</v>
      </c>
      <c r="AV1580" s="1">
        <f t="shared" si="1176"/>
        <v>0</v>
      </c>
      <c r="AW1580" s="1">
        <f t="shared" si="1177"/>
        <v>0</v>
      </c>
      <c r="AX1580" s="1">
        <f t="shared" si="1178"/>
        <v>0</v>
      </c>
      <c r="AY1580" s="1">
        <f t="shared" si="1179"/>
        <v>0</v>
      </c>
      <c r="AZ1580" s="1">
        <f t="shared" si="1180"/>
        <v>0</v>
      </c>
      <c r="BA1580" s="1">
        <f t="shared" si="1181"/>
        <v>0</v>
      </c>
      <c r="BB1580" s="1">
        <f t="shared" si="1182"/>
        <v>0</v>
      </c>
      <c r="BC1580" s="1">
        <f t="shared" si="1183"/>
        <v>0</v>
      </c>
      <c r="BD1580" s="1">
        <f t="shared" si="1184"/>
        <v>80</v>
      </c>
      <c r="BE1580" s="1" t="str">
        <f t="shared" si="1191"/>
        <v>Barge E</v>
      </c>
      <c r="BF1580" s="1">
        <f t="shared" si="1192"/>
        <v>1</v>
      </c>
      <c r="BG1580" s="3">
        <v>1562</v>
      </c>
      <c r="BH1580" s="1">
        <f t="shared" si="1204"/>
        <v>0</v>
      </c>
      <c r="BI1580" s="1">
        <f t="shared" si="1185"/>
        <v>0</v>
      </c>
      <c r="BJ1580" s="3">
        <v>1562</v>
      </c>
      <c r="BK1580" s="1">
        <f t="shared" si="1186"/>
        <v>3</v>
      </c>
      <c r="BL1580" s="1">
        <f t="shared" si="1193"/>
        <v>0</v>
      </c>
      <c r="BM1580" s="1">
        <f t="shared" si="1194"/>
        <v>0</v>
      </c>
      <c r="BN1580" s="1">
        <f t="shared" si="1195"/>
        <v>1</v>
      </c>
      <c r="BO1580" s="1">
        <f t="shared" si="1196"/>
        <v>2</v>
      </c>
      <c r="BP1580" s="1">
        <f t="shared" si="1197"/>
        <v>3</v>
      </c>
      <c r="BQ1580" s="1">
        <f t="shared" si="1198"/>
        <v>4</v>
      </c>
      <c r="BR1580" s="1">
        <f t="shared" si="1199"/>
        <v>5</v>
      </c>
      <c r="BS1580" s="1">
        <f t="shared" si="1200"/>
        <v>6</v>
      </c>
      <c r="BT1580" s="1">
        <f t="shared" si="1201"/>
        <v>7</v>
      </c>
      <c r="BU1580" s="1">
        <f t="shared" si="1202"/>
        <v>8</v>
      </c>
      <c r="BW1580" s="1">
        <f t="shared" si="1161"/>
        <v>0</v>
      </c>
      <c r="BX1580" s="1">
        <f t="shared" si="1161"/>
        <v>0</v>
      </c>
      <c r="BY1580" s="1">
        <f t="shared" si="1161"/>
        <v>70</v>
      </c>
      <c r="BZ1580" s="1">
        <f t="shared" si="1160"/>
        <v>140</v>
      </c>
      <c r="CA1580" s="1">
        <f t="shared" si="1160"/>
        <v>210</v>
      </c>
      <c r="CB1580" s="1">
        <f t="shared" si="1160"/>
        <v>280</v>
      </c>
      <c r="CC1580" s="1">
        <f t="shared" si="1160"/>
        <v>350</v>
      </c>
      <c r="CD1580" s="1">
        <f t="shared" si="1160"/>
        <v>420</v>
      </c>
      <c r="CE1580" s="1">
        <f t="shared" si="1160"/>
        <v>490</v>
      </c>
      <c r="CF1580" s="1">
        <f t="shared" si="1160"/>
        <v>560</v>
      </c>
      <c r="CW1580" s="1">
        <v>1562</v>
      </c>
      <c r="CX1580" s="1">
        <f t="shared" si="1187"/>
        <v>1</v>
      </c>
      <c r="CY1580" s="1" t="s">
        <v>37</v>
      </c>
      <c r="CZ1580" s="1">
        <v>1</v>
      </c>
      <c r="DB1580" s="1">
        <f t="shared" si="1203"/>
        <v>2</v>
      </c>
      <c r="DC1580" s="1" t="s">
        <v>43</v>
      </c>
      <c r="DD1580" s="1">
        <f t="shared" si="1188"/>
        <v>4</v>
      </c>
      <c r="DL1580" s="1">
        <v>1562</v>
      </c>
      <c r="DM1580" s="1">
        <f t="shared" si="1189"/>
        <v>1</v>
      </c>
      <c r="DN1580" s="1">
        <f t="shared" si="1190"/>
        <v>0</v>
      </c>
      <c r="DO1580" s="1" t="s">
        <v>37</v>
      </c>
      <c r="DP1580" s="1">
        <v>0</v>
      </c>
    </row>
    <row r="1581" spans="1:120" ht="15">
      <c r="A1581">
        <v>1563</v>
      </c>
      <c r="B1581">
        <v>2</v>
      </c>
      <c r="C1581" s="25">
        <v>8700</v>
      </c>
      <c r="D1581">
        <v>3</v>
      </c>
      <c r="E1581">
        <v>7</v>
      </c>
      <c r="F1581" t="s">
        <v>94</v>
      </c>
      <c r="G1581">
        <v>3</v>
      </c>
      <c r="H1581"/>
      <c r="I1581"/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1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  <c r="AG1581" s="1">
        <f t="shared" si="1162"/>
        <v>0</v>
      </c>
      <c r="AH1581" s="1">
        <f t="shared" si="1163"/>
        <v>0</v>
      </c>
      <c r="AI1581" s="1">
        <f t="shared" si="1164"/>
        <v>0</v>
      </c>
      <c r="AJ1581" s="1">
        <f t="shared" si="1165"/>
        <v>0</v>
      </c>
      <c r="AK1581" s="1">
        <f t="shared" si="1166"/>
        <v>0</v>
      </c>
      <c r="AL1581" s="1">
        <f t="shared" si="1167"/>
        <v>0</v>
      </c>
      <c r="AM1581" s="1">
        <f t="shared" si="1168"/>
        <v>0</v>
      </c>
      <c r="AN1581" s="1">
        <f t="shared" si="1168"/>
        <v>0</v>
      </c>
      <c r="AO1581" s="1">
        <f t="shared" si="1169"/>
        <v>0</v>
      </c>
      <c r="AP1581" s="1">
        <f t="shared" si="1170"/>
        <v>0</v>
      </c>
      <c r="AQ1581" s="1">
        <f t="shared" si="1171"/>
        <v>0</v>
      </c>
      <c r="AR1581" s="1">
        <f t="shared" si="1172"/>
        <v>80</v>
      </c>
      <c r="AS1581" s="1">
        <f t="shared" si="1173"/>
        <v>0</v>
      </c>
      <c r="AT1581" s="1">
        <f t="shared" si="1174"/>
        <v>0</v>
      </c>
      <c r="AU1581" s="1">
        <f t="shared" si="1175"/>
        <v>0</v>
      </c>
      <c r="AV1581" s="1">
        <f t="shared" si="1176"/>
        <v>0</v>
      </c>
      <c r="AW1581" s="1">
        <f t="shared" si="1177"/>
        <v>0</v>
      </c>
      <c r="AX1581" s="1">
        <f t="shared" si="1178"/>
        <v>0</v>
      </c>
      <c r="AY1581" s="1">
        <f t="shared" si="1179"/>
        <v>0</v>
      </c>
      <c r="AZ1581" s="1">
        <f t="shared" si="1180"/>
        <v>0</v>
      </c>
      <c r="BA1581" s="1">
        <f t="shared" si="1181"/>
        <v>0</v>
      </c>
      <c r="BB1581" s="1">
        <f t="shared" si="1182"/>
        <v>0</v>
      </c>
      <c r="BC1581" s="1">
        <f t="shared" si="1183"/>
        <v>0</v>
      </c>
      <c r="BD1581" s="1">
        <f t="shared" si="1184"/>
        <v>80</v>
      </c>
      <c r="BE1581" s="1" t="str">
        <f t="shared" si="1191"/>
        <v>Barge C</v>
      </c>
      <c r="BF1581" s="1">
        <f t="shared" si="1192"/>
        <v>5</v>
      </c>
      <c r="BG1581" s="3">
        <v>1563</v>
      </c>
      <c r="BH1581" s="1">
        <f t="shared" si="1204"/>
        <v>0</v>
      </c>
      <c r="BI1581" s="1">
        <f t="shared" si="1185"/>
        <v>0</v>
      </c>
      <c r="BJ1581" s="3">
        <v>1563</v>
      </c>
      <c r="BK1581" s="1">
        <f t="shared" si="1186"/>
        <v>6</v>
      </c>
      <c r="BL1581" s="1">
        <f t="shared" si="1193"/>
        <v>0</v>
      </c>
      <c r="BM1581" s="1">
        <f t="shared" si="1194"/>
        <v>0</v>
      </c>
      <c r="BN1581" s="1">
        <f t="shared" si="1195"/>
        <v>0</v>
      </c>
      <c r="BO1581" s="1">
        <f t="shared" si="1196"/>
        <v>0</v>
      </c>
      <c r="BP1581" s="1">
        <f t="shared" si="1197"/>
        <v>0</v>
      </c>
      <c r="BQ1581" s="1">
        <f t="shared" si="1198"/>
        <v>1</v>
      </c>
      <c r="BR1581" s="1">
        <f t="shared" si="1199"/>
        <v>2</v>
      </c>
      <c r="BS1581" s="1">
        <f t="shared" si="1200"/>
        <v>3</v>
      </c>
      <c r="BT1581" s="1">
        <f t="shared" si="1201"/>
        <v>4</v>
      </c>
      <c r="BU1581" s="1">
        <f t="shared" si="1202"/>
        <v>5</v>
      </c>
      <c r="BW1581" s="1">
        <f t="shared" si="1161"/>
        <v>0</v>
      </c>
      <c r="BX1581" s="1">
        <f t="shared" si="1161"/>
        <v>0</v>
      </c>
      <c r="BY1581" s="1">
        <f t="shared" si="1161"/>
        <v>0</v>
      </c>
      <c r="BZ1581" s="1">
        <f t="shared" si="1160"/>
        <v>0</v>
      </c>
      <c r="CA1581" s="1">
        <f t="shared" si="1160"/>
        <v>0</v>
      </c>
      <c r="CB1581" s="1">
        <f t="shared" si="1160"/>
        <v>70</v>
      </c>
      <c r="CC1581" s="1">
        <f t="shared" si="1160"/>
        <v>140</v>
      </c>
      <c r="CD1581" s="1">
        <f t="shared" si="1160"/>
        <v>210</v>
      </c>
      <c r="CE1581" s="1">
        <f t="shared" si="1160"/>
        <v>280</v>
      </c>
      <c r="CF1581" s="1">
        <f t="shared" si="1160"/>
        <v>350</v>
      </c>
      <c r="CW1581" s="1">
        <v>1563</v>
      </c>
      <c r="CX1581" s="1">
        <f t="shared" si="1187"/>
        <v>1</v>
      </c>
      <c r="CY1581" s="1" t="s">
        <v>37</v>
      </c>
      <c r="CZ1581" s="1">
        <v>1</v>
      </c>
      <c r="DB1581" s="1">
        <f t="shared" si="1203"/>
        <v>6</v>
      </c>
      <c r="DC1581" s="1" t="s">
        <v>43</v>
      </c>
      <c r="DD1581" s="1">
        <f t="shared" si="1188"/>
        <v>7</v>
      </c>
      <c r="DL1581" s="1">
        <v>1563</v>
      </c>
      <c r="DM1581" s="1">
        <f t="shared" si="1189"/>
        <v>4</v>
      </c>
      <c r="DN1581" s="1">
        <f t="shared" si="1190"/>
        <v>0</v>
      </c>
      <c r="DO1581" s="1" t="s">
        <v>37</v>
      </c>
      <c r="DP1581" s="1">
        <v>0</v>
      </c>
    </row>
    <row r="1582" spans="1:120" ht="15">
      <c r="A1582">
        <v>1564</v>
      </c>
      <c r="B1582">
        <v>2</v>
      </c>
      <c r="C1582" s="25">
        <v>8700</v>
      </c>
      <c r="D1582">
        <v>2</v>
      </c>
      <c r="E1582">
        <v>7</v>
      </c>
      <c r="F1582" t="s">
        <v>35</v>
      </c>
      <c r="G1582">
        <v>3</v>
      </c>
      <c r="H1582"/>
      <c r="I1582"/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1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  <c r="AG1582" s="1">
        <f t="shared" si="1162"/>
        <v>0</v>
      </c>
      <c r="AH1582" s="1">
        <f t="shared" si="1163"/>
        <v>0</v>
      </c>
      <c r="AI1582" s="1">
        <f t="shared" si="1164"/>
        <v>0</v>
      </c>
      <c r="AJ1582" s="1">
        <f t="shared" si="1165"/>
        <v>0</v>
      </c>
      <c r="AK1582" s="1">
        <f t="shared" si="1166"/>
        <v>0</v>
      </c>
      <c r="AL1582" s="1">
        <f t="shared" si="1167"/>
        <v>0</v>
      </c>
      <c r="AM1582" s="1">
        <f t="shared" si="1168"/>
        <v>0</v>
      </c>
      <c r="AN1582" s="1">
        <f t="shared" si="1168"/>
        <v>0</v>
      </c>
      <c r="AO1582" s="1">
        <f t="shared" si="1169"/>
        <v>0</v>
      </c>
      <c r="AP1582" s="1">
        <f t="shared" si="1170"/>
        <v>80</v>
      </c>
      <c r="AQ1582" s="1">
        <f t="shared" si="1171"/>
        <v>0</v>
      </c>
      <c r="AR1582" s="1">
        <f t="shared" si="1172"/>
        <v>0</v>
      </c>
      <c r="AS1582" s="1">
        <f t="shared" si="1173"/>
        <v>0</v>
      </c>
      <c r="AT1582" s="1">
        <f t="shared" si="1174"/>
        <v>0</v>
      </c>
      <c r="AU1582" s="1">
        <f t="shared" si="1175"/>
        <v>0</v>
      </c>
      <c r="AV1582" s="1">
        <f t="shared" si="1176"/>
        <v>0</v>
      </c>
      <c r="AW1582" s="1">
        <f t="shared" si="1177"/>
        <v>0</v>
      </c>
      <c r="AX1582" s="1">
        <f t="shared" si="1178"/>
        <v>0</v>
      </c>
      <c r="AY1582" s="1">
        <f t="shared" si="1179"/>
        <v>0</v>
      </c>
      <c r="AZ1582" s="1">
        <f t="shared" si="1180"/>
        <v>0</v>
      </c>
      <c r="BA1582" s="1">
        <f t="shared" si="1181"/>
        <v>0</v>
      </c>
      <c r="BB1582" s="1">
        <f t="shared" si="1182"/>
        <v>0</v>
      </c>
      <c r="BC1582" s="1">
        <f t="shared" si="1183"/>
        <v>0</v>
      </c>
      <c r="BD1582" s="1">
        <f t="shared" si="1184"/>
        <v>80</v>
      </c>
      <c r="BE1582" s="1" t="str">
        <f t="shared" si="1191"/>
        <v>Barge E</v>
      </c>
      <c r="BF1582" s="1">
        <f t="shared" si="1192"/>
        <v>4</v>
      </c>
      <c r="BG1582" s="3">
        <v>1564</v>
      </c>
      <c r="BH1582" s="1">
        <f t="shared" si="1204"/>
        <v>0</v>
      </c>
      <c r="BI1582" s="1">
        <f t="shared" si="1185"/>
        <v>0</v>
      </c>
      <c r="BJ1582" s="3">
        <v>1564</v>
      </c>
      <c r="BK1582" s="1">
        <f t="shared" si="1186"/>
        <v>5</v>
      </c>
      <c r="BL1582" s="1">
        <f t="shared" si="1193"/>
        <v>0</v>
      </c>
      <c r="BM1582" s="1">
        <f t="shared" si="1194"/>
        <v>0</v>
      </c>
      <c r="BN1582" s="1">
        <f t="shared" si="1195"/>
        <v>0</v>
      </c>
      <c r="BO1582" s="1">
        <f t="shared" si="1196"/>
        <v>0</v>
      </c>
      <c r="BP1582" s="1">
        <f t="shared" si="1197"/>
        <v>1</v>
      </c>
      <c r="BQ1582" s="1">
        <f t="shared" si="1198"/>
        <v>2</v>
      </c>
      <c r="BR1582" s="1">
        <f t="shared" si="1199"/>
        <v>3</v>
      </c>
      <c r="BS1582" s="1">
        <f t="shared" si="1200"/>
        <v>4</v>
      </c>
      <c r="BT1582" s="1">
        <f t="shared" si="1201"/>
        <v>5</v>
      </c>
      <c r="BU1582" s="1">
        <f t="shared" si="1202"/>
        <v>6</v>
      </c>
      <c r="BW1582" s="1">
        <f t="shared" si="1161"/>
        <v>0</v>
      </c>
      <c r="BX1582" s="1">
        <f t="shared" si="1161"/>
        <v>0</v>
      </c>
      <c r="BY1582" s="1">
        <f t="shared" si="1161"/>
        <v>0</v>
      </c>
      <c r="BZ1582" s="1">
        <f t="shared" si="1160"/>
        <v>0</v>
      </c>
      <c r="CA1582" s="1">
        <f t="shared" si="1160"/>
        <v>70</v>
      </c>
      <c r="CB1582" s="1">
        <f t="shared" si="1160"/>
        <v>140</v>
      </c>
      <c r="CC1582" s="1">
        <f t="shared" si="1160"/>
        <v>210</v>
      </c>
      <c r="CD1582" s="1">
        <f t="shared" si="1160"/>
        <v>280</v>
      </c>
      <c r="CE1582" s="1">
        <f t="shared" si="1160"/>
        <v>350</v>
      </c>
      <c r="CF1582" s="1">
        <f t="shared" si="1160"/>
        <v>420</v>
      </c>
      <c r="CW1582" s="1">
        <v>1564</v>
      </c>
      <c r="CX1582" s="1">
        <f t="shared" si="1187"/>
        <v>1</v>
      </c>
      <c r="CY1582" s="1" t="s">
        <v>37</v>
      </c>
      <c r="CZ1582" s="1">
        <v>1</v>
      </c>
      <c r="DB1582" s="1">
        <f t="shared" si="1203"/>
        <v>5</v>
      </c>
      <c r="DC1582" s="1" t="s">
        <v>43</v>
      </c>
      <c r="DD1582" s="1">
        <f t="shared" si="1188"/>
        <v>7</v>
      </c>
      <c r="DL1582" s="1">
        <v>1564</v>
      </c>
      <c r="DM1582" s="1">
        <f t="shared" si="1189"/>
        <v>3</v>
      </c>
      <c r="DN1582" s="1">
        <f t="shared" si="1190"/>
        <v>0</v>
      </c>
      <c r="DO1582" s="1" t="s">
        <v>37</v>
      </c>
      <c r="DP1582" s="1">
        <v>0</v>
      </c>
    </row>
    <row r="1583" spans="1:120" ht="15">
      <c r="A1583">
        <v>1565</v>
      </c>
      <c r="B1583">
        <v>2</v>
      </c>
      <c r="C1583" s="25">
        <v>8700</v>
      </c>
      <c r="D1583">
        <v>3</v>
      </c>
      <c r="E1583">
        <v>7</v>
      </c>
      <c r="F1583" t="s">
        <v>73</v>
      </c>
      <c r="G1583">
        <v>3</v>
      </c>
      <c r="H1583"/>
      <c r="I1583"/>
      <c r="J1583" s="1">
        <v>0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>
        <v>1</v>
      </c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f t="shared" si="1162"/>
        <v>0</v>
      </c>
      <c r="AH1583" s="1">
        <f t="shared" si="1163"/>
        <v>0</v>
      </c>
      <c r="AI1583" s="1">
        <f t="shared" si="1164"/>
        <v>0</v>
      </c>
      <c r="AJ1583" s="1">
        <f t="shared" si="1165"/>
        <v>0</v>
      </c>
      <c r="AK1583" s="1">
        <f t="shared" si="1166"/>
        <v>0</v>
      </c>
      <c r="AL1583" s="1">
        <f t="shared" si="1167"/>
        <v>0</v>
      </c>
      <c r="AM1583" s="1">
        <f t="shared" si="1168"/>
        <v>0</v>
      </c>
      <c r="AN1583" s="1">
        <f t="shared" si="1168"/>
        <v>0</v>
      </c>
      <c r="AO1583" s="1">
        <f t="shared" si="1169"/>
        <v>0</v>
      </c>
      <c r="AP1583" s="1">
        <f t="shared" si="1170"/>
        <v>0</v>
      </c>
      <c r="AQ1583" s="1">
        <f t="shared" si="1171"/>
        <v>0</v>
      </c>
      <c r="AR1583" s="1">
        <f t="shared" si="1172"/>
        <v>0</v>
      </c>
      <c r="AS1583" s="1">
        <f t="shared" si="1173"/>
        <v>80</v>
      </c>
      <c r="AT1583" s="1">
        <f t="shared" si="1174"/>
        <v>0</v>
      </c>
      <c r="AU1583" s="1">
        <f t="shared" si="1175"/>
        <v>0</v>
      </c>
      <c r="AV1583" s="1">
        <f t="shared" si="1176"/>
        <v>0</v>
      </c>
      <c r="AW1583" s="1">
        <f t="shared" si="1177"/>
        <v>0</v>
      </c>
      <c r="AX1583" s="1">
        <f t="shared" si="1178"/>
        <v>0</v>
      </c>
      <c r="AY1583" s="1">
        <f t="shared" si="1179"/>
        <v>0</v>
      </c>
      <c r="AZ1583" s="1">
        <f t="shared" si="1180"/>
        <v>0</v>
      </c>
      <c r="BA1583" s="1">
        <f t="shared" si="1181"/>
        <v>0</v>
      </c>
      <c r="BB1583" s="1">
        <f t="shared" si="1182"/>
        <v>0</v>
      </c>
      <c r="BC1583" s="1">
        <f t="shared" si="1183"/>
        <v>0</v>
      </c>
      <c r="BD1583" s="1">
        <f t="shared" si="1184"/>
        <v>80</v>
      </c>
      <c r="BE1583" s="1" t="str">
        <f t="shared" si="1191"/>
        <v>Barge E</v>
      </c>
      <c r="BF1583" s="1">
        <f t="shared" si="1192"/>
        <v>5</v>
      </c>
      <c r="BG1583" s="3">
        <v>1565</v>
      </c>
      <c r="BH1583" s="1">
        <f t="shared" si="1204"/>
        <v>0</v>
      </c>
      <c r="BI1583" s="1">
        <f t="shared" si="1185"/>
        <v>0</v>
      </c>
      <c r="BJ1583" s="3">
        <v>1565</v>
      </c>
      <c r="BK1583" s="1">
        <f t="shared" si="1186"/>
        <v>6</v>
      </c>
      <c r="BL1583" s="1">
        <f t="shared" si="1193"/>
        <v>0</v>
      </c>
      <c r="BM1583" s="1">
        <f t="shared" si="1194"/>
        <v>0</v>
      </c>
      <c r="BN1583" s="1">
        <f t="shared" si="1195"/>
        <v>0</v>
      </c>
      <c r="BO1583" s="1">
        <f t="shared" si="1196"/>
        <v>0</v>
      </c>
      <c r="BP1583" s="1">
        <f t="shared" si="1197"/>
        <v>0</v>
      </c>
      <c r="BQ1583" s="1">
        <f t="shared" si="1198"/>
        <v>1</v>
      </c>
      <c r="BR1583" s="1">
        <f t="shared" si="1199"/>
        <v>2</v>
      </c>
      <c r="BS1583" s="1">
        <f t="shared" si="1200"/>
        <v>3</v>
      </c>
      <c r="BT1583" s="1">
        <f t="shared" si="1201"/>
        <v>4</v>
      </c>
      <c r="BU1583" s="1">
        <f t="shared" si="1202"/>
        <v>5</v>
      </c>
      <c r="BW1583" s="1">
        <f t="shared" si="1161"/>
        <v>0</v>
      </c>
      <c r="BX1583" s="1">
        <f t="shared" si="1161"/>
        <v>0</v>
      </c>
      <c r="BY1583" s="1">
        <f t="shared" si="1161"/>
        <v>0</v>
      </c>
      <c r="BZ1583" s="1">
        <f t="shared" si="1160"/>
        <v>0</v>
      </c>
      <c r="CA1583" s="1">
        <f t="shared" si="1160"/>
        <v>0</v>
      </c>
      <c r="CB1583" s="1">
        <f t="shared" si="1160"/>
        <v>70</v>
      </c>
      <c r="CC1583" s="1">
        <f t="shared" si="1160"/>
        <v>140</v>
      </c>
      <c r="CD1583" s="1">
        <f t="shared" si="1160"/>
        <v>210</v>
      </c>
      <c r="CE1583" s="1">
        <f t="shared" si="1160"/>
        <v>280</v>
      </c>
      <c r="CF1583" s="1">
        <f t="shared" si="1160"/>
        <v>350</v>
      </c>
      <c r="CW1583" s="1">
        <v>1565</v>
      </c>
      <c r="CX1583" s="1">
        <f t="shared" si="1187"/>
        <v>1</v>
      </c>
      <c r="CY1583" s="1" t="s">
        <v>37</v>
      </c>
      <c r="CZ1583" s="1">
        <v>1</v>
      </c>
      <c r="DB1583" s="1">
        <f t="shared" si="1203"/>
        <v>6</v>
      </c>
      <c r="DC1583" s="1" t="s">
        <v>43</v>
      </c>
      <c r="DD1583" s="1">
        <f t="shared" si="1188"/>
        <v>7</v>
      </c>
      <c r="DL1583" s="1">
        <v>1565</v>
      </c>
      <c r="DM1583" s="1">
        <f t="shared" si="1189"/>
        <v>4</v>
      </c>
      <c r="DN1583" s="1">
        <f t="shared" si="1190"/>
        <v>0</v>
      </c>
      <c r="DO1583" s="1" t="s">
        <v>37</v>
      </c>
      <c r="DP1583" s="1">
        <v>0</v>
      </c>
    </row>
    <row r="1584" spans="1:120" ht="15">
      <c r="A1584">
        <v>1566</v>
      </c>
      <c r="B1584">
        <v>2</v>
      </c>
      <c r="C1584" s="25">
        <v>8700</v>
      </c>
      <c r="D1584">
        <v>-1</v>
      </c>
      <c r="E1584">
        <v>2</v>
      </c>
      <c r="F1584" t="s">
        <v>73</v>
      </c>
      <c r="G1584">
        <v>3</v>
      </c>
      <c r="H1584"/>
      <c r="I1584"/>
      <c r="J1584" s="1">
        <v>0</v>
      </c>
      <c r="K1584" s="1">
        <v>1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f t="shared" si="1162"/>
        <v>0</v>
      </c>
      <c r="AH1584" s="1">
        <f t="shared" si="1163"/>
        <v>80</v>
      </c>
      <c r="AI1584" s="1">
        <f t="shared" si="1164"/>
        <v>0</v>
      </c>
      <c r="AJ1584" s="1">
        <f t="shared" si="1165"/>
        <v>0</v>
      </c>
      <c r="AK1584" s="1">
        <f t="shared" si="1166"/>
        <v>0</v>
      </c>
      <c r="AL1584" s="1">
        <f t="shared" si="1167"/>
        <v>0</v>
      </c>
      <c r="AM1584" s="1">
        <f t="shared" si="1168"/>
        <v>0</v>
      </c>
      <c r="AN1584" s="1">
        <f t="shared" si="1168"/>
        <v>0</v>
      </c>
      <c r="AO1584" s="1">
        <f t="shared" si="1169"/>
        <v>0</v>
      </c>
      <c r="AP1584" s="1">
        <f t="shared" si="1170"/>
        <v>0</v>
      </c>
      <c r="AQ1584" s="1">
        <f t="shared" si="1171"/>
        <v>0</v>
      </c>
      <c r="AR1584" s="1">
        <f t="shared" si="1172"/>
        <v>0</v>
      </c>
      <c r="AS1584" s="1">
        <f t="shared" si="1173"/>
        <v>0</v>
      </c>
      <c r="AT1584" s="1">
        <f t="shared" si="1174"/>
        <v>0</v>
      </c>
      <c r="AU1584" s="1">
        <f t="shared" si="1175"/>
        <v>0</v>
      </c>
      <c r="AV1584" s="1">
        <f t="shared" si="1176"/>
        <v>0</v>
      </c>
      <c r="AW1584" s="1">
        <f t="shared" si="1177"/>
        <v>0</v>
      </c>
      <c r="AX1584" s="1">
        <f t="shared" si="1178"/>
        <v>0</v>
      </c>
      <c r="AY1584" s="1">
        <f t="shared" si="1179"/>
        <v>0</v>
      </c>
      <c r="AZ1584" s="1">
        <f t="shared" si="1180"/>
        <v>0</v>
      </c>
      <c r="BA1584" s="1">
        <f t="shared" si="1181"/>
        <v>0</v>
      </c>
      <c r="BB1584" s="1">
        <f t="shared" si="1182"/>
        <v>0</v>
      </c>
      <c r="BC1584" s="1">
        <f t="shared" si="1183"/>
        <v>0</v>
      </c>
      <c r="BD1584" s="1">
        <f t="shared" si="1184"/>
        <v>80</v>
      </c>
      <c r="BE1584" s="1" t="str">
        <f t="shared" si="1191"/>
        <v>Barge D</v>
      </c>
      <c r="BF1584" s="1">
        <f t="shared" si="1192"/>
        <v>1</v>
      </c>
      <c r="BG1584" s="3">
        <v>1566</v>
      </c>
      <c r="BH1584" s="1">
        <f t="shared" si="1204"/>
        <v>0</v>
      </c>
      <c r="BI1584" s="1">
        <f t="shared" si="1185"/>
        <v>0</v>
      </c>
      <c r="BJ1584" s="3">
        <v>1566</v>
      </c>
      <c r="BK1584" s="1">
        <f t="shared" si="1186"/>
        <v>2</v>
      </c>
      <c r="BL1584" s="1">
        <f t="shared" si="1193"/>
        <v>0</v>
      </c>
      <c r="BM1584" s="1">
        <f t="shared" si="1194"/>
        <v>1</v>
      </c>
      <c r="BN1584" s="1">
        <f t="shared" si="1195"/>
        <v>2</v>
      </c>
      <c r="BO1584" s="1">
        <f t="shared" si="1196"/>
        <v>3</v>
      </c>
      <c r="BP1584" s="1">
        <f t="shared" si="1197"/>
        <v>4</v>
      </c>
      <c r="BQ1584" s="1">
        <f t="shared" si="1198"/>
        <v>5</v>
      </c>
      <c r="BR1584" s="1">
        <f t="shared" si="1199"/>
        <v>6</v>
      </c>
      <c r="BS1584" s="1">
        <f t="shared" si="1200"/>
        <v>7</v>
      </c>
      <c r="BT1584" s="1">
        <f t="shared" si="1201"/>
        <v>8</v>
      </c>
      <c r="BU1584" s="1">
        <f t="shared" si="1202"/>
        <v>9</v>
      </c>
      <c r="BW1584" s="1">
        <f t="shared" si="1161"/>
        <v>0</v>
      </c>
      <c r="BX1584" s="1">
        <f t="shared" si="1161"/>
        <v>70</v>
      </c>
      <c r="BY1584" s="1">
        <f t="shared" si="1161"/>
        <v>140</v>
      </c>
      <c r="BZ1584" s="1">
        <f t="shared" si="1160"/>
        <v>210</v>
      </c>
      <c r="CA1584" s="1">
        <f t="shared" si="1160"/>
        <v>280</v>
      </c>
      <c r="CB1584" s="1">
        <f t="shared" si="1160"/>
        <v>350</v>
      </c>
      <c r="CC1584" s="1">
        <f t="shared" si="1160"/>
        <v>420</v>
      </c>
      <c r="CD1584" s="1">
        <f t="shared" si="1160"/>
        <v>490</v>
      </c>
      <c r="CE1584" s="1">
        <f t="shared" si="1160"/>
        <v>560</v>
      </c>
      <c r="CF1584" s="1">
        <f t="shared" si="1160"/>
        <v>630</v>
      </c>
      <c r="CW1584" s="1">
        <v>1566</v>
      </c>
      <c r="CX1584" s="1">
        <f t="shared" si="1187"/>
        <v>1</v>
      </c>
      <c r="CY1584" s="1" t="s">
        <v>37</v>
      </c>
      <c r="CZ1584" s="1">
        <v>1</v>
      </c>
      <c r="DB1584" s="1">
        <f t="shared" si="1203"/>
        <v>2</v>
      </c>
      <c r="DC1584" s="1" t="s">
        <v>43</v>
      </c>
      <c r="DD1584" s="1">
        <f t="shared" si="1188"/>
        <v>2</v>
      </c>
      <c r="DL1584" s="1">
        <v>1566</v>
      </c>
      <c r="DM1584" s="1">
        <f t="shared" si="1189"/>
        <v>0</v>
      </c>
      <c r="DN1584" s="1">
        <f t="shared" si="1190"/>
        <v>0</v>
      </c>
      <c r="DO1584" s="1" t="s">
        <v>37</v>
      </c>
      <c r="DP1584" s="1">
        <v>0</v>
      </c>
    </row>
    <row r="1585" spans="1:120" ht="15">
      <c r="A1585">
        <v>1567</v>
      </c>
      <c r="B1585">
        <v>2</v>
      </c>
      <c r="C1585" s="25">
        <v>6500</v>
      </c>
      <c r="D1585">
        <v>5</v>
      </c>
      <c r="E1585">
        <v>10</v>
      </c>
      <c r="F1585" t="s">
        <v>73</v>
      </c>
      <c r="G1585">
        <v>3</v>
      </c>
      <c r="H1585"/>
      <c r="I1585"/>
      <c r="J1585" s="1">
        <v>0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1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f t="shared" si="1162"/>
        <v>0</v>
      </c>
      <c r="AH1585" s="1">
        <f t="shared" si="1163"/>
        <v>0</v>
      </c>
      <c r="AI1585" s="1">
        <f t="shared" si="1164"/>
        <v>0</v>
      </c>
      <c r="AJ1585" s="1">
        <f t="shared" si="1165"/>
        <v>0</v>
      </c>
      <c r="AK1585" s="1">
        <f t="shared" si="1166"/>
        <v>0</v>
      </c>
      <c r="AL1585" s="1">
        <f t="shared" si="1167"/>
        <v>0</v>
      </c>
      <c r="AM1585" s="1">
        <f t="shared" si="1168"/>
        <v>0</v>
      </c>
      <c r="AN1585" s="1">
        <f t="shared" si="1168"/>
        <v>0</v>
      </c>
      <c r="AO1585" s="1">
        <f t="shared" si="1169"/>
        <v>0</v>
      </c>
      <c r="AP1585" s="1">
        <f t="shared" si="1170"/>
        <v>0</v>
      </c>
      <c r="AQ1585" s="1">
        <f t="shared" si="1171"/>
        <v>0</v>
      </c>
      <c r="AR1585" s="1">
        <f t="shared" si="1172"/>
        <v>0</v>
      </c>
      <c r="AS1585" s="1">
        <f t="shared" si="1173"/>
        <v>0</v>
      </c>
      <c r="AT1585" s="1">
        <f t="shared" si="1174"/>
        <v>0</v>
      </c>
      <c r="AU1585" s="1">
        <f t="shared" si="1175"/>
        <v>0</v>
      </c>
      <c r="AV1585" s="1">
        <f t="shared" si="1176"/>
        <v>0</v>
      </c>
      <c r="AW1585" s="1">
        <f t="shared" si="1177"/>
        <v>0</v>
      </c>
      <c r="AX1585" s="1">
        <f t="shared" si="1178"/>
        <v>80</v>
      </c>
      <c r="AY1585" s="1">
        <f t="shared" si="1179"/>
        <v>0</v>
      </c>
      <c r="AZ1585" s="1">
        <f t="shared" si="1180"/>
        <v>0</v>
      </c>
      <c r="BA1585" s="1">
        <f t="shared" si="1181"/>
        <v>0</v>
      </c>
      <c r="BB1585" s="1">
        <f t="shared" si="1182"/>
        <v>0</v>
      </c>
      <c r="BC1585" s="1">
        <f t="shared" si="1183"/>
        <v>0</v>
      </c>
      <c r="BD1585" s="1">
        <f t="shared" si="1184"/>
        <v>80</v>
      </c>
      <c r="BE1585" s="1" t="str">
        <f t="shared" si="1191"/>
        <v>Barge B</v>
      </c>
      <c r="BF1585" s="1">
        <f t="shared" si="1192"/>
        <v>7</v>
      </c>
      <c r="BG1585" s="3">
        <v>1567</v>
      </c>
      <c r="BH1585" s="1">
        <f t="shared" si="1204"/>
        <v>0</v>
      </c>
      <c r="BI1585" s="1">
        <f t="shared" si="1185"/>
        <v>0</v>
      </c>
      <c r="BJ1585" s="3">
        <v>1567</v>
      </c>
      <c r="BK1585" s="1">
        <f t="shared" si="1186"/>
        <v>8</v>
      </c>
      <c r="BL1585" s="1">
        <f t="shared" si="1193"/>
        <v>0</v>
      </c>
      <c r="BM1585" s="1">
        <f t="shared" si="1194"/>
        <v>0</v>
      </c>
      <c r="BN1585" s="1">
        <f t="shared" si="1195"/>
        <v>0</v>
      </c>
      <c r="BO1585" s="1">
        <f t="shared" si="1196"/>
        <v>0</v>
      </c>
      <c r="BP1585" s="1">
        <f t="shared" si="1197"/>
        <v>0</v>
      </c>
      <c r="BQ1585" s="1">
        <f t="shared" si="1198"/>
        <v>0</v>
      </c>
      <c r="BR1585" s="1">
        <f t="shared" si="1199"/>
        <v>0</v>
      </c>
      <c r="BS1585" s="1">
        <f t="shared" si="1200"/>
        <v>1</v>
      </c>
      <c r="BT1585" s="1">
        <f t="shared" si="1201"/>
        <v>2</v>
      </c>
      <c r="BU1585" s="1">
        <f t="shared" si="1202"/>
        <v>3</v>
      </c>
      <c r="BW1585" s="1">
        <f t="shared" si="1161"/>
        <v>0</v>
      </c>
      <c r="BX1585" s="1">
        <f t="shared" si="1161"/>
        <v>0</v>
      </c>
      <c r="BY1585" s="1">
        <f t="shared" si="1161"/>
        <v>0</v>
      </c>
      <c r="BZ1585" s="1">
        <f t="shared" si="1160"/>
        <v>0</v>
      </c>
      <c r="CA1585" s="1">
        <f t="shared" si="1160"/>
        <v>0</v>
      </c>
      <c r="CB1585" s="1">
        <f t="shared" si="1160"/>
        <v>0</v>
      </c>
      <c r="CC1585" s="1">
        <f t="shared" si="1160"/>
        <v>0</v>
      </c>
      <c r="CD1585" s="1">
        <f t="shared" si="1160"/>
        <v>70</v>
      </c>
      <c r="CE1585" s="1">
        <f t="shared" si="1160"/>
        <v>140</v>
      </c>
      <c r="CF1585" s="1">
        <f t="shared" si="1160"/>
        <v>210</v>
      </c>
      <c r="CW1585" s="1">
        <v>1567</v>
      </c>
      <c r="CX1585" s="1">
        <f t="shared" si="1187"/>
        <v>1</v>
      </c>
      <c r="CY1585" s="1" t="s">
        <v>37</v>
      </c>
      <c r="CZ1585" s="1">
        <v>1</v>
      </c>
      <c r="DB1585" s="1">
        <f t="shared" si="1203"/>
        <v>8</v>
      </c>
      <c r="DC1585" s="1" t="s">
        <v>43</v>
      </c>
      <c r="DD1585" s="1">
        <f t="shared" si="1188"/>
        <v>10</v>
      </c>
      <c r="DL1585" s="1">
        <v>1567</v>
      </c>
      <c r="DM1585" s="1">
        <f t="shared" si="1189"/>
        <v>6</v>
      </c>
      <c r="DN1585" s="1">
        <f t="shared" si="1190"/>
        <v>0</v>
      </c>
      <c r="DO1585" s="1" t="s">
        <v>37</v>
      </c>
      <c r="DP1585" s="1">
        <v>0</v>
      </c>
    </row>
    <row r="1586" spans="1:120" ht="15">
      <c r="A1586">
        <v>1568</v>
      </c>
      <c r="B1586">
        <v>2</v>
      </c>
      <c r="C1586" s="25">
        <v>8600</v>
      </c>
      <c r="D1586">
        <v>4</v>
      </c>
      <c r="E1586">
        <v>8</v>
      </c>
      <c r="F1586" t="s">
        <v>84</v>
      </c>
      <c r="G1586">
        <v>6</v>
      </c>
      <c r="H1586"/>
      <c r="I1586"/>
      <c r="J1586" s="1">
        <v>0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>
        <v>0.5</v>
      </c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0.5</v>
      </c>
      <c r="AF1586" s="1">
        <v>0</v>
      </c>
      <c r="AG1586" s="1">
        <f t="shared" si="1162"/>
        <v>0</v>
      </c>
      <c r="AH1586" s="1">
        <f t="shared" si="1163"/>
        <v>0</v>
      </c>
      <c r="AI1586" s="1">
        <f t="shared" si="1164"/>
        <v>0</v>
      </c>
      <c r="AJ1586" s="1">
        <f t="shared" si="1165"/>
        <v>0</v>
      </c>
      <c r="AK1586" s="1">
        <f t="shared" si="1166"/>
        <v>0</v>
      </c>
      <c r="AL1586" s="1">
        <f t="shared" si="1167"/>
        <v>0</v>
      </c>
      <c r="AM1586" s="1">
        <f t="shared" si="1168"/>
        <v>0</v>
      </c>
      <c r="AN1586" s="1">
        <f t="shared" si="1168"/>
        <v>0</v>
      </c>
      <c r="AO1586" s="1">
        <f t="shared" si="1169"/>
        <v>0</v>
      </c>
      <c r="AP1586" s="1">
        <f t="shared" si="1170"/>
        <v>0</v>
      </c>
      <c r="AQ1586" s="1">
        <f t="shared" si="1171"/>
        <v>0</v>
      </c>
      <c r="AR1586" s="1">
        <f t="shared" si="1172"/>
        <v>0</v>
      </c>
      <c r="AS1586" s="1">
        <f t="shared" si="1173"/>
        <v>40</v>
      </c>
      <c r="AT1586" s="1">
        <f t="shared" si="1174"/>
        <v>0</v>
      </c>
      <c r="AU1586" s="1">
        <f t="shared" si="1175"/>
        <v>0</v>
      </c>
      <c r="AV1586" s="1">
        <f t="shared" si="1176"/>
        <v>0</v>
      </c>
      <c r="AW1586" s="1">
        <f t="shared" si="1177"/>
        <v>0</v>
      </c>
      <c r="AX1586" s="1">
        <f t="shared" si="1178"/>
        <v>0</v>
      </c>
      <c r="AY1586" s="1">
        <f t="shared" si="1179"/>
        <v>0</v>
      </c>
      <c r="AZ1586" s="1">
        <f t="shared" si="1180"/>
        <v>0</v>
      </c>
      <c r="BA1586" s="1">
        <f t="shared" si="1181"/>
        <v>0</v>
      </c>
      <c r="BB1586" s="1">
        <f t="shared" si="1182"/>
        <v>40</v>
      </c>
      <c r="BC1586" s="1">
        <f t="shared" si="1183"/>
        <v>0</v>
      </c>
      <c r="BD1586" s="1">
        <f t="shared" si="1184"/>
        <v>80</v>
      </c>
      <c r="BE1586" s="1" t="b">
        <f t="shared" si="1191"/>
        <v>0</v>
      </c>
      <c r="BF1586" s="1">
        <f t="shared" si="1192"/>
        <v>0</v>
      </c>
      <c r="BG1586" s="3">
        <v>1568</v>
      </c>
      <c r="BH1586" s="1">
        <f t="shared" si="1204"/>
        <v>0</v>
      </c>
      <c r="BI1586" s="1">
        <f t="shared" si="1185"/>
        <v>0</v>
      </c>
      <c r="BJ1586" s="3">
        <v>1568</v>
      </c>
      <c r="BK1586" s="1">
        <f t="shared" si="1186"/>
        <v>10</v>
      </c>
      <c r="BL1586" s="1">
        <f t="shared" si="1193"/>
        <v>0</v>
      </c>
      <c r="BM1586" s="1">
        <f t="shared" si="1194"/>
        <v>0</v>
      </c>
      <c r="BN1586" s="1">
        <f t="shared" si="1195"/>
        <v>0</v>
      </c>
      <c r="BO1586" s="1">
        <f t="shared" si="1196"/>
        <v>0</v>
      </c>
      <c r="BP1586" s="1">
        <f t="shared" si="1197"/>
        <v>0</v>
      </c>
      <c r="BQ1586" s="1">
        <f t="shared" si="1198"/>
        <v>0</v>
      </c>
      <c r="BR1586" s="1">
        <f t="shared" si="1199"/>
        <v>0</v>
      </c>
      <c r="BS1586" s="1">
        <f t="shared" si="1200"/>
        <v>0</v>
      </c>
      <c r="BT1586" s="1">
        <f t="shared" si="1201"/>
        <v>0</v>
      </c>
      <c r="BU1586" s="1">
        <f t="shared" si="1202"/>
        <v>1</v>
      </c>
      <c r="BW1586" s="1">
        <f t="shared" si="1161"/>
        <v>0</v>
      </c>
      <c r="BX1586" s="1">
        <f t="shared" si="1161"/>
        <v>0</v>
      </c>
      <c r="BY1586" s="1">
        <f t="shared" si="1161"/>
        <v>0</v>
      </c>
      <c r="BZ1586" s="1">
        <f t="shared" si="1160"/>
        <v>0</v>
      </c>
      <c r="CA1586" s="1">
        <f t="shared" si="1160"/>
        <v>0</v>
      </c>
      <c r="CB1586" s="1">
        <f t="shared" si="1160"/>
        <v>0</v>
      </c>
      <c r="CC1586" s="1">
        <f t="shared" si="1160"/>
        <v>0</v>
      </c>
      <c r="CD1586" s="1">
        <f t="shared" si="1160"/>
        <v>0</v>
      </c>
      <c r="CE1586" s="1">
        <f t="shared" si="1160"/>
        <v>0</v>
      </c>
      <c r="CF1586" s="1">
        <f t="shared" si="1160"/>
        <v>70</v>
      </c>
      <c r="CW1586" s="1">
        <v>1568</v>
      </c>
      <c r="CX1586" s="1">
        <f t="shared" si="1187"/>
        <v>1</v>
      </c>
      <c r="CY1586" s="1" t="s">
        <v>37</v>
      </c>
      <c r="CZ1586" s="1">
        <v>1</v>
      </c>
      <c r="DB1586" s="1">
        <f t="shared" si="1203"/>
        <v>8</v>
      </c>
      <c r="DC1586" s="1" t="s">
        <v>43</v>
      </c>
      <c r="DD1586" s="1">
        <f t="shared" si="1188"/>
        <v>8</v>
      </c>
      <c r="DL1586" s="1">
        <v>1568</v>
      </c>
      <c r="DM1586" s="1">
        <f t="shared" si="1189"/>
        <v>5</v>
      </c>
      <c r="DN1586" s="1">
        <f t="shared" si="1190"/>
        <v>0</v>
      </c>
      <c r="DO1586" s="1" t="s">
        <v>37</v>
      </c>
      <c r="DP1586" s="1">
        <v>0</v>
      </c>
    </row>
    <row r="1587" spans="1:120" ht="15">
      <c r="A1587">
        <v>1569</v>
      </c>
      <c r="B1587">
        <v>2</v>
      </c>
      <c r="C1587" s="25">
        <v>9600</v>
      </c>
      <c r="D1587">
        <v>2</v>
      </c>
      <c r="E1587">
        <v>7</v>
      </c>
      <c r="F1587" t="s">
        <v>73</v>
      </c>
      <c r="G1587">
        <v>4</v>
      </c>
      <c r="H1587"/>
      <c r="I1587"/>
      <c r="J1587" s="1">
        <v>0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1</v>
      </c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f t="shared" si="1162"/>
        <v>0</v>
      </c>
      <c r="AH1587" s="1">
        <f t="shared" si="1163"/>
        <v>0</v>
      </c>
      <c r="AI1587" s="1">
        <f t="shared" si="1164"/>
        <v>0</v>
      </c>
      <c r="AJ1587" s="1">
        <f t="shared" si="1165"/>
        <v>0</v>
      </c>
      <c r="AK1587" s="1">
        <f t="shared" si="1166"/>
        <v>0</v>
      </c>
      <c r="AL1587" s="1">
        <f t="shared" si="1167"/>
        <v>0</v>
      </c>
      <c r="AM1587" s="1">
        <f t="shared" si="1168"/>
        <v>0</v>
      </c>
      <c r="AN1587" s="1">
        <f t="shared" si="1168"/>
        <v>0</v>
      </c>
      <c r="AO1587" s="1">
        <f t="shared" si="1169"/>
        <v>0</v>
      </c>
      <c r="AP1587" s="1">
        <f t="shared" si="1170"/>
        <v>0</v>
      </c>
      <c r="AQ1587" s="1">
        <f t="shared" si="1171"/>
        <v>0</v>
      </c>
      <c r="AR1587" s="1">
        <f t="shared" si="1172"/>
        <v>0</v>
      </c>
      <c r="AS1587" s="1">
        <f t="shared" si="1173"/>
        <v>80</v>
      </c>
      <c r="AT1587" s="1">
        <f t="shared" si="1174"/>
        <v>0</v>
      </c>
      <c r="AU1587" s="1">
        <f t="shared" si="1175"/>
        <v>0</v>
      </c>
      <c r="AV1587" s="1">
        <f t="shared" si="1176"/>
        <v>0</v>
      </c>
      <c r="AW1587" s="1">
        <f t="shared" si="1177"/>
        <v>0</v>
      </c>
      <c r="AX1587" s="1">
        <f t="shared" si="1178"/>
        <v>0</v>
      </c>
      <c r="AY1587" s="1">
        <f t="shared" si="1179"/>
        <v>0</v>
      </c>
      <c r="AZ1587" s="1">
        <f t="shared" si="1180"/>
        <v>0</v>
      </c>
      <c r="BA1587" s="1">
        <f t="shared" si="1181"/>
        <v>0</v>
      </c>
      <c r="BB1587" s="1">
        <f t="shared" si="1182"/>
        <v>0</v>
      </c>
      <c r="BC1587" s="1">
        <f t="shared" si="1183"/>
        <v>0</v>
      </c>
      <c r="BD1587" s="1">
        <f t="shared" si="1184"/>
        <v>80</v>
      </c>
      <c r="BE1587" s="1" t="str">
        <f t="shared" si="1191"/>
        <v>Barge E</v>
      </c>
      <c r="BF1587" s="1">
        <f t="shared" si="1192"/>
        <v>5</v>
      </c>
      <c r="BG1587" s="3">
        <v>1569</v>
      </c>
      <c r="BH1587" s="1">
        <f t="shared" si="1204"/>
        <v>0</v>
      </c>
      <c r="BI1587" s="1">
        <f t="shared" si="1185"/>
        <v>0</v>
      </c>
      <c r="BJ1587" s="3">
        <v>1569</v>
      </c>
      <c r="BK1587" s="1">
        <f t="shared" si="1186"/>
        <v>6</v>
      </c>
      <c r="BL1587" s="1">
        <f t="shared" si="1193"/>
        <v>0</v>
      </c>
      <c r="BM1587" s="1">
        <f t="shared" si="1194"/>
        <v>0</v>
      </c>
      <c r="BN1587" s="1">
        <f t="shared" si="1195"/>
        <v>0</v>
      </c>
      <c r="BO1587" s="1">
        <f t="shared" si="1196"/>
        <v>0</v>
      </c>
      <c r="BP1587" s="1">
        <f t="shared" si="1197"/>
        <v>0</v>
      </c>
      <c r="BQ1587" s="1">
        <f t="shared" si="1198"/>
        <v>1</v>
      </c>
      <c r="BR1587" s="1">
        <f t="shared" si="1199"/>
        <v>2</v>
      </c>
      <c r="BS1587" s="1">
        <f t="shared" si="1200"/>
        <v>3</v>
      </c>
      <c r="BT1587" s="1">
        <f t="shared" si="1201"/>
        <v>4</v>
      </c>
      <c r="BU1587" s="1">
        <f t="shared" si="1202"/>
        <v>5</v>
      </c>
      <c r="BW1587" s="1">
        <f t="shared" si="1161"/>
        <v>0</v>
      </c>
      <c r="BX1587" s="1">
        <f t="shared" si="1161"/>
        <v>0</v>
      </c>
      <c r="BY1587" s="1">
        <f t="shared" si="1161"/>
        <v>0</v>
      </c>
      <c r="BZ1587" s="1">
        <f t="shared" si="1160"/>
        <v>0</v>
      </c>
      <c r="CA1587" s="1">
        <f t="shared" si="1160"/>
        <v>0</v>
      </c>
      <c r="CB1587" s="1">
        <f t="shared" si="1160"/>
        <v>70</v>
      </c>
      <c r="CC1587" s="1">
        <f t="shared" ref="CC1587:CF1618" si="1205">IF(BR1587&gt;0,IF($B1587=1,BR1587*50,BR1587*70),0)</f>
        <v>140</v>
      </c>
      <c r="CD1587" s="1">
        <f t="shared" si="1205"/>
        <v>210</v>
      </c>
      <c r="CE1587" s="1">
        <f t="shared" si="1205"/>
        <v>280</v>
      </c>
      <c r="CF1587" s="1">
        <f t="shared" si="1205"/>
        <v>350</v>
      </c>
      <c r="CW1587" s="1">
        <v>1569</v>
      </c>
      <c r="CX1587" s="1">
        <f t="shared" si="1187"/>
        <v>1</v>
      </c>
      <c r="CY1587" s="1" t="s">
        <v>37</v>
      </c>
      <c r="CZ1587" s="1">
        <v>1</v>
      </c>
      <c r="DB1587" s="1">
        <f t="shared" si="1203"/>
        <v>6</v>
      </c>
      <c r="DC1587" s="1" t="s">
        <v>43</v>
      </c>
      <c r="DD1587" s="1">
        <f t="shared" si="1188"/>
        <v>7</v>
      </c>
      <c r="DL1587" s="1">
        <v>1569</v>
      </c>
      <c r="DM1587" s="1">
        <f t="shared" si="1189"/>
        <v>3</v>
      </c>
      <c r="DN1587" s="1">
        <f t="shared" si="1190"/>
        <v>0</v>
      </c>
      <c r="DO1587" s="1" t="s">
        <v>37</v>
      </c>
      <c r="DP1587" s="1">
        <v>0</v>
      </c>
    </row>
    <row r="1588" spans="1:120" ht="15">
      <c r="A1588">
        <v>1570</v>
      </c>
      <c r="B1588">
        <v>2</v>
      </c>
      <c r="C1588" s="25">
        <v>22600</v>
      </c>
      <c r="D1588">
        <v>5</v>
      </c>
      <c r="E1588">
        <v>8</v>
      </c>
      <c r="F1588" t="s">
        <v>73</v>
      </c>
      <c r="G1588">
        <v>4</v>
      </c>
      <c r="H1588"/>
      <c r="I1588"/>
      <c r="J1588" s="1">
        <v>0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1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f t="shared" si="1162"/>
        <v>0</v>
      </c>
      <c r="AH1588" s="1">
        <f t="shared" si="1163"/>
        <v>0</v>
      </c>
      <c r="AI1588" s="1">
        <f t="shared" si="1164"/>
        <v>0</v>
      </c>
      <c r="AJ1588" s="1">
        <f t="shared" si="1165"/>
        <v>0</v>
      </c>
      <c r="AK1588" s="1">
        <f t="shared" si="1166"/>
        <v>0</v>
      </c>
      <c r="AL1588" s="1">
        <f t="shared" si="1167"/>
        <v>0</v>
      </c>
      <c r="AM1588" s="1">
        <f t="shared" si="1168"/>
        <v>0</v>
      </c>
      <c r="AN1588" s="1">
        <f t="shared" si="1168"/>
        <v>0</v>
      </c>
      <c r="AO1588" s="1">
        <f t="shared" si="1169"/>
        <v>0</v>
      </c>
      <c r="AP1588" s="1">
        <f t="shared" si="1170"/>
        <v>0</v>
      </c>
      <c r="AQ1588" s="1">
        <f t="shared" si="1171"/>
        <v>0</v>
      </c>
      <c r="AR1588" s="1">
        <f t="shared" si="1172"/>
        <v>0</v>
      </c>
      <c r="AS1588" s="1">
        <f t="shared" si="1173"/>
        <v>0</v>
      </c>
      <c r="AT1588" s="1">
        <f t="shared" si="1174"/>
        <v>0</v>
      </c>
      <c r="AU1588" s="1">
        <f t="shared" si="1175"/>
        <v>0</v>
      </c>
      <c r="AV1588" s="1">
        <f t="shared" si="1176"/>
        <v>80</v>
      </c>
      <c r="AW1588" s="1">
        <f t="shared" si="1177"/>
        <v>0</v>
      </c>
      <c r="AX1588" s="1">
        <f t="shared" si="1178"/>
        <v>0</v>
      </c>
      <c r="AY1588" s="1">
        <f t="shared" si="1179"/>
        <v>0</v>
      </c>
      <c r="AZ1588" s="1">
        <f t="shared" si="1180"/>
        <v>0</v>
      </c>
      <c r="BA1588" s="1">
        <f t="shared" si="1181"/>
        <v>0</v>
      </c>
      <c r="BB1588" s="1">
        <f t="shared" si="1182"/>
        <v>0</v>
      </c>
      <c r="BC1588" s="1">
        <f t="shared" si="1183"/>
        <v>0</v>
      </c>
      <c r="BD1588" s="1">
        <f t="shared" si="1184"/>
        <v>80</v>
      </c>
      <c r="BE1588" s="1" t="str">
        <f t="shared" si="1191"/>
        <v>Barge D</v>
      </c>
      <c r="BF1588" s="1">
        <f t="shared" si="1192"/>
        <v>6</v>
      </c>
      <c r="BG1588" s="3">
        <v>1570</v>
      </c>
      <c r="BH1588" s="1">
        <f t="shared" si="1204"/>
        <v>0</v>
      </c>
      <c r="BI1588" s="1">
        <f t="shared" si="1185"/>
        <v>0</v>
      </c>
      <c r="BJ1588" s="3">
        <v>1570</v>
      </c>
      <c r="BK1588" s="1">
        <f t="shared" si="1186"/>
        <v>9</v>
      </c>
      <c r="BL1588" s="1">
        <f t="shared" si="1193"/>
        <v>0</v>
      </c>
      <c r="BM1588" s="1">
        <f t="shared" si="1194"/>
        <v>0</v>
      </c>
      <c r="BN1588" s="1">
        <f t="shared" si="1195"/>
        <v>0</v>
      </c>
      <c r="BO1588" s="1">
        <f t="shared" si="1196"/>
        <v>0</v>
      </c>
      <c r="BP1588" s="1">
        <f t="shared" si="1197"/>
        <v>0</v>
      </c>
      <c r="BQ1588" s="1">
        <f t="shared" si="1198"/>
        <v>0</v>
      </c>
      <c r="BR1588" s="1">
        <f t="shared" si="1199"/>
        <v>0</v>
      </c>
      <c r="BS1588" s="1">
        <f t="shared" si="1200"/>
        <v>0</v>
      </c>
      <c r="BT1588" s="1">
        <f t="shared" si="1201"/>
        <v>1</v>
      </c>
      <c r="BU1588" s="1">
        <f t="shared" si="1202"/>
        <v>2</v>
      </c>
      <c r="BW1588" s="1">
        <f t="shared" si="1161"/>
        <v>0</v>
      </c>
      <c r="BX1588" s="1">
        <f t="shared" si="1161"/>
        <v>0</v>
      </c>
      <c r="BY1588" s="1">
        <f t="shared" si="1161"/>
        <v>0</v>
      </c>
      <c r="BZ1588" s="1">
        <f t="shared" si="1161"/>
        <v>0</v>
      </c>
      <c r="CA1588" s="1">
        <f t="shared" si="1161"/>
        <v>0</v>
      </c>
      <c r="CB1588" s="1">
        <f t="shared" si="1161"/>
        <v>0</v>
      </c>
      <c r="CC1588" s="1">
        <f t="shared" si="1205"/>
        <v>0</v>
      </c>
      <c r="CD1588" s="1">
        <f t="shared" si="1205"/>
        <v>0</v>
      </c>
      <c r="CE1588" s="1">
        <f t="shared" si="1205"/>
        <v>70</v>
      </c>
      <c r="CF1588" s="1">
        <f t="shared" si="1205"/>
        <v>140</v>
      </c>
      <c r="CW1588" s="1">
        <v>1570</v>
      </c>
      <c r="CX1588" s="1">
        <f t="shared" si="1187"/>
        <v>1</v>
      </c>
      <c r="CY1588" s="1" t="s">
        <v>37</v>
      </c>
      <c r="CZ1588" s="1">
        <v>1</v>
      </c>
      <c r="DB1588" s="1">
        <f t="shared" si="1203"/>
        <v>7</v>
      </c>
      <c r="DC1588" s="1" t="s">
        <v>43</v>
      </c>
      <c r="DD1588" s="1">
        <f t="shared" si="1188"/>
        <v>8</v>
      </c>
      <c r="DL1588" s="1">
        <v>1570</v>
      </c>
      <c r="DM1588" s="1">
        <f t="shared" si="1189"/>
        <v>6</v>
      </c>
      <c r="DN1588" s="1">
        <f t="shared" si="1190"/>
        <v>0</v>
      </c>
      <c r="DO1588" s="1" t="s">
        <v>37</v>
      </c>
      <c r="DP1588" s="1">
        <v>0</v>
      </c>
    </row>
    <row r="1589" spans="1:120" ht="15">
      <c r="A1589">
        <v>1571</v>
      </c>
      <c r="B1589">
        <v>2</v>
      </c>
      <c r="C1589" s="25">
        <v>5800</v>
      </c>
      <c r="D1589">
        <v>5</v>
      </c>
      <c r="E1589">
        <v>8</v>
      </c>
      <c r="F1589" t="s">
        <v>91</v>
      </c>
      <c r="G1589">
        <v>4</v>
      </c>
      <c r="H1589"/>
      <c r="I1589"/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0.5</v>
      </c>
      <c r="Y1589" s="1">
        <v>0</v>
      </c>
      <c r="Z1589" s="1">
        <v>0</v>
      </c>
      <c r="AA1589" s="1">
        <v>0</v>
      </c>
      <c r="AB1589" s="1">
        <v>0</v>
      </c>
      <c r="AC1589" s="1">
        <v>0.5</v>
      </c>
      <c r="AD1589" s="1">
        <v>0</v>
      </c>
      <c r="AE1589" s="1">
        <v>0</v>
      </c>
      <c r="AF1589" s="1">
        <v>0</v>
      </c>
      <c r="AG1589" s="1">
        <f t="shared" si="1162"/>
        <v>0</v>
      </c>
      <c r="AH1589" s="1">
        <f t="shared" si="1163"/>
        <v>0</v>
      </c>
      <c r="AI1589" s="1">
        <f t="shared" si="1164"/>
        <v>0</v>
      </c>
      <c r="AJ1589" s="1">
        <f t="shared" si="1165"/>
        <v>0</v>
      </c>
      <c r="AK1589" s="1">
        <f t="shared" si="1166"/>
        <v>0</v>
      </c>
      <c r="AL1589" s="1">
        <f t="shared" si="1167"/>
        <v>0</v>
      </c>
      <c r="AM1589" s="1">
        <f t="shared" si="1168"/>
        <v>0</v>
      </c>
      <c r="AN1589" s="1">
        <f t="shared" si="1168"/>
        <v>0</v>
      </c>
      <c r="AO1589" s="1">
        <f t="shared" si="1169"/>
        <v>0</v>
      </c>
      <c r="AP1589" s="1">
        <f t="shared" si="1170"/>
        <v>0</v>
      </c>
      <c r="AQ1589" s="1">
        <f t="shared" si="1171"/>
        <v>0</v>
      </c>
      <c r="AR1589" s="1">
        <f t="shared" si="1172"/>
        <v>0</v>
      </c>
      <c r="AS1589" s="1">
        <f t="shared" si="1173"/>
        <v>0</v>
      </c>
      <c r="AT1589" s="1">
        <f t="shared" si="1174"/>
        <v>0</v>
      </c>
      <c r="AU1589" s="1">
        <f t="shared" si="1175"/>
        <v>40</v>
      </c>
      <c r="AV1589" s="1">
        <f t="shared" si="1176"/>
        <v>0</v>
      </c>
      <c r="AW1589" s="1">
        <f t="shared" si="1177"/>
        <v>0</v>
      </c>
      <c r="AX1589" s="1">
        <f t="shared" si="1178"/>
        <v>0</v>
      </c>
      <c r="AY1589" s="1">
        <f t="shared" si="1179"/>
        <v>0</v>
      </c>
      <c r="AZ1589" s="1">
        <f t="shared" si="1180"/>
        <v>40</v>
      </c>
      <c r="BA1589" s="1">
        <f t="shared" si="1181"/>
        <v>0</v>
      </c>
      <c r="BB1589" s="1">
        <f t="shared" si="1182"/>
        <v>0</v>
      </c>
      <c r="BC1589" s="1">
        <f t="shared" si="1183"/>
        <v>0</v>
      </c>
      <c r="BD1589" s="1">
        <f t="shared" si="1184"/>
        <v>80</v>
      </c>
      <c r="BE1589" s="1" t="b">
        <f t="shared" si="1191"/>
        <v>0</v>
      </c>
      <c r="BF1589" s="1">
        <f t="shared" si="1192"/>
        <v>0</v>
      </c>
      <c r="BG1589" s="3">
        <v>1571</v>
      </c>
      <c r="BH1589" s="1">
        <f t="shared" si="1204"/>
        <v>0</v>
      </c>
      <c r="BI1589" s="1">
        <f t="shared" si="1185"/>
        <v>0</v>
      </c>
      <c r="BJ1589" s="3">
        <v>1571</v>
      </c>
      <c r="BK1589" s="1">
        <f t="shared" si="1186"/>
        <v>9</v>
      </c>
      <c r="BL1589" s="1">
        <f t="shared" si="1193"/>
        <v>0</v>
      </c>
      <c r="BM1589" s="1">
        <f t="shared" si="1194"/>
        <v>0</v>
      </c>
      <c r="BN1589" s="1">
        <f t="shared" si="1195"/>
        <v>0</v>
      </c>
      <c r="BO1589" s="1">
        <f t="shared" si="1196"/>
        <v>0</v>
      </c>
      <c r="BP1589" s="1">
        <f t="shared" si="1197"/>
        <v>0</v>
      </c>
      <c r="BQ1589" s="1">
        <f t="shared" si="1198"/>
        <v>0</v>
      </c>
      <c r="BR1589" s="1">
        <f t="shared" si="1199"/>
        <v>0</v>
      </c>
      <c r="BS1589" s="1">
        <f t="shared" si="1200"/>
        <v>0</v>
      </c>
      <c r="BT1589" s="1">
        <f t="shared" si="1201"/>
        <v>1</v>
      </c>
      <c r="BU1589" s="1">
        <f t="shared" si="1202"/>
        <v>2</v>
      </c>
      <c r="BW1589" s="1">
        <f t="shared" si="1161"/>
        <v>0</v>
      </c>
      <c r="BX1589" s="1">
        <f t="shared" si="1161"/>
        <v>0</v>
      </c>
      <c r="BY1589" s="1">
        <f t="shared" si="1161"/>
        <v>0</v>
      </c>
      <c r="BZ1589" s="1">
        <f t="shared" si="1161"/>
        <v>0</v>
      </c>
      <c r="CA1589" s="1">
        <f t="shared" si="1161"/>
        <v>0</v>
      </c>
      <c r="CB1589" s="1">
        <f t="shared" si="1161"/>
        <v>0</v>
      </c>
      <c r="CC1589" s="1">
        <f t="shared" si="1205"/>
        <v>0</v>
      </c>
      <c r="CD1589" s="1">
        <f t="shared" si="1205"/>
        <v>0</v>
      </c>
      <c r="CE1589" s="1">
        <f t="shared" si="1205"/>
        <v>70</v>
      </c>
      <c r="CF1589" s="1">
        <f t="shared" si="1205"/>
        <v>140</v>
      </c>
      <c r="CW1589" s="1">
        <v>1571</v>
      </c>
      <c r="CX1589" s="1">
        <f t="shared" si="1187"/>
        <v>1</v>
      </c>
      <c r="CY1589" s="1" t="s">
        <v>37</v>
      </c>
      <c r="CZ1589" s="1">
        <v>1</v>
      </c>
      <c r="DB1589" s="1">
        <f t="shared" si="1203"/>
        <v>8</v>
      </c>
      <c r="DC1589" s="1" t="s">
        <v>43</v>
      </c>
      <c r="DD1589" s="1">
        <f t="shared" si="1188"/>
        <v>8</v>
      </c>
      <c r="DL1589" s="1">
        <v>1571</v>
      </c>
      <c r="DM1589" s="1">
        <f t="shared" si="1189"/>
        <v>6</v>
      </c>
      <c r="DN1589" s="1">
        <f t="shared" si="1190"/>
        <v>0</v>
      </c>
      <c r="DO1589" s="1" t="s">
        <v>37</v>
      </c>
      <c r="DP1589" s="1">
        <v>0</v>
      </c>
    </row>
    <row r="1590" spans="1:120" ht="15">
      <c r="A1590">
        <v>1572</v>
      </c>
      <c r="B1590">
        <v>2</v>
      </c>
      <c r="C1590" s="25">
        <v>5900</v>
      </c>
      <c r="D1590">
        <v>4</v>
      </c>
      <c r="E1590">
        <v>9</v>
      </c>
      <c r="F1590" t="s">
        <v>73</v>
      </c>
      <c r="G1590">
        <v>5</v>
      </c>
      <c r="H1590"/>
      <c r="I1590"/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1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f t="shared" si="1162"/>
        <v>0</v>
      </c>
      <c r="AH1590" s="1">
        <f t="shared" si="1163"/>
        <v>0</v>
      </c>
      <c r="AI1590" s="1">
        <f t="shared" si="1164"/>
        <v>0</v>
      </c>
      <c r="AJ1590" s="1">
        <f t="shared" si="1165"/>
        <v>0</v>
      </c>
      <c r="AK1590" s="1">
        <f t="shared" si="1166"/>
        <v>0</v>
      </c>
      <c r="AL1590" s="1">
        <f t="shared" si="1167"/>
        <v>0</v>
      </c>
      <c r="AM1590" s="1">
        <f t="shared" si="1168"/>
        <v>0</v>
      </c>
      <c r="AN1590" s="1">
        <f t="shared" si="1168"/>
        <v>0</v>
      </c>
      <c r="AO1590" s="1">
        <f t="shared" si="1169"/>
        <v>0</v>
      </c>
      <c r="AP1590" s="1">
        <f t="shared" si="1170"/>
        <v>0</v>
      </c>
      <c r="AQ1590" s="1">
        <f t="shared" si="1171"/>
        <v>0</v>
      </c>
      <c r="AR1590" s="1">
        <f t="shared" si="1172"/>
        <v>0</v>
      </c>
      <c r="AS1590" s="1">
        <f t="shared" si="1173"/>
        <v>0</v>
      </c>
      <c r="AT1590" s="1">
        <f t="shared" si="1174"/>
        <v>0</v>
      </c>
      <c r="AU1590" s="1">
        <f t="shared" si="1175"/>
        <v>0</v>
      </c>
      <c r="AV1590" s="1">
        <f t="shared" si="1176"/>
        <v>0</v>
      </c>
      <c r="AW1590" s="1">
        <f t="shared" si="1177"/>
        <v>0</v>
      </c>
      <c r="AX1590" s="1">
        <f t="shared" si="1178"/>
        <v>80</v>
      </c>
      <c r="AY1590" s="1">
        <f t="shared" si="1179"/>
        <v>0</v>
      </c>
      <c r="AZ1590" s="1">
        <f t="shared" si="1180"/>
        <v>0</v>
      </c>
      <c r="BA1590" s="1">
        <f t="shared" si="1181"/>
        <v>0</v>
      </c>
      <c r="BB1590" s="1">
        <f t="shared" si="1182"/>
        <v>0</v>
      </c>
      <c r="BC1590" s="1">
        <f t="shared" si="1183"/>
        <v>0</v>
      </c>
      <c r="BD1590" s="1">
        <f t="shared" si="1184"/>
        <v>80</v>
      </c>
      <c r="BE1590" s="1" t="str">
        <f t="shared" si="1191"/>
        <v>Barge B</v>
      </c>
      <c r="BF1590" s="1">
        <f t="shared" si="1192"/>
        <v>7</v>
      </c>
      <c r="BG1590" s="3">
        <v>1572</v>
      </c>
      <c r="BH1590" s="1">
        <f t="shared" si="1204"/>
        <v>0</v>
      </c>
      <c r="BI1590" s="1">
        <f t="shared" si="1185"/>
        <v>0</v>
      </c>
      <c r="BJ1590" s="3">
        <v>1572</v>
      </c>
      <c r="BK1590" s="1">
        <f t="shared" si="1186"/>
        <v>9</v>
      </c>
      <c r="BL1590" s="1">
        <f t="shared" si="1193"/>
        <v>0</v>
      </c>
      <c r="BM1590" s="1">
        <f t="shared" si="1194"/>
        <v>0</v>
      </c>
      <c r="BN1590" s="1">
        <f t="shared" si="1195"/>
        <v>0</v>
      </c>
      <c r="BO1590" s="1">
        <f t="shared" si="1196"/>
        <v>0</v>
      </c>
      <c r="BP1590" s="1">
        <f t="shared" si="1197"/>
        <v>0</v>
      </c>
      <c r="BQ1590" s="1">
        <f t="shared" si="1198"/>
        <v>0</v>
      </c>
      <c r="BR1590" s="1">
        <f t="shared" si="1199"/>
        <v>0</v>
      </c>
      <c r="BS1590" s="1">
        <f t="shared" si="1200"/>
        <v>0</v>
      </c>
      <c r="BT1590" s="1">
        <f t="shared" si="1201"/>
        <v>1</v>
      </c>
      <c r="BU1590" s="1">
        <f t="shared" si="1202"/>
        <v>2</v>
      </c>
      <c r="BW1590" s="1">
        <f t="shared" si="1161"/>
        <v>0</v>
      </c>
      <c r="BX1590" s="1">
        <f t="shared" si="1161"/>
        <v>0</v>
      </c>
      <c r="BY1590" s="1">
        <f t="shared" si="1161"/>
        <v>0</v>
      </c>
      <c r="BZ1590" s="1">
        <f t="shared" si="1161"/>
        <v>0</v>
      </c>
      <c r="CA1590" s="1">
        <f t="shared" si="1161"/>
        <v>0</v>
      </c>
      <c r="CB1590" s="1">
        <f t="shared" si="1161"/>
        <v>0</v>
      </c>
      <c r="CC1590" s="1">
        <f t="shared" si="1205"/>
        <v>0</v>
      </c>
      <c r="CD1590" s="1">
        <f t="shared" si="1205"/>
        <v>0</v>
      </c>
      <c r="CE1590" s="1">
        <f t="shared" si="1205"/>
        <v>70</v>
      </c>
      <c r="CF1590" s="1">
        <f t="shared" si="1205"/>
        <v>140</v>
      </c>
      <c r="CW1590" s="1">
        <v>1572</v>
      </c>
      <c r="CX1590" s="1">
        <f t="shared" si="1187"/>
        <v>1</v>
      </c>
      <c r="CY1590" s="1" t="s">
        <v>37</v>
      </c>
      <c r="CZ1590" s="1">
        <v>1</v>
      </c>
      <c r="DB1590" s="1">
        <f t="shared" si="1203"/>
        <v>8</v>
      </c>
      <c r="DC1590" s="1" t="s">
        <v>43</v>
      </c>
      <c r="DD1590" s="1">
        <f t="shared" si="1188"/>
        <v>9</v>
      </c>
      <c r="DL1590" s="1">
        <v>1572</v>
      </c>
      <c r="DM1590" s="1">
        <f t="shared" si="1189"/>
        <v>5</v>
      </c>
      <c r="DN1590" s="1">
        <f t="shared" si="1190"/>
        <v>0</v>
      </c>
      <c r="DO1590" s="1" t="s">
        <v>37</v>
      </c>
      <c r="DP1590" s="1">
        <v>0</v>
      </c>
    </row>
    <row r="1591" spans="1:120" ht="15">
      <c r="A1591">
        <v>1573</v>
      </c>
      <c r="B1591">
        <v>2</v>
      </c>
      <c r="C1591" s="25">
        <v>7200</v>
      </c>
      <c r="D1591">
        <v>2</v>
      </c>
      <c r="E1591">
        <v>7</v>
      </c>
      <c r="F1591" t="s">
        <v>84</v>
      </c>
      <c r="G1591">
        <v>5</v>
      </c>
      <c r="H1591"/>
      <c r="I1591"/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1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f t="shared" si="1162"/>
        <v>0</v>
      </c>
      <c r="AH1591" s="1">
        <f t="shared" si="1163"/>
        <v>0</v>
      </c>
      <c r="AI1591" s="1">
        <f t="shared" si="1164"/>
        <v>0</v>
      </c>
      <c r="AJ1591" s="1">
        <f t="shared" si="1165"/>
        <v>0</v>
      </c>
      <c r="AK1591" s="1">
        <f t="shared" si="1166"/>
        <v>0</v>
      </c>
      <c r="AL1591" s="1">
        <f t="shared" si="1167"/>
        <v>0</v>
      </c>
      <c r="AM1591" s="1">
        <f t="shared" si="1168"/>
        <v>0</v>
      </c>
      <c r="AN1591" s="1">
        <f t="shared" si="1168"/>
        <v>0</v>
      </c>
      <c r="AO1591" s="1">
        <f t="shared" si="1169"/>
        <v>80</v>
      </c>
      <c r="AP1591" s="1">
        <f t="shared" si="1170"/>
        <v>0</v>
      </c>
      <c r="AQ1591" s="1">
        <f t="shared" si="1171"/>
        <v>0</v>
      </c>
      <c r="AR1591" s="1">
        <f t="shared" si="1172"/>
        <v>0</v>
      </c>
      <c r="AS1591" s="1">
        <f t="shared" si="1173"/>
        <v>0</v>
      </c>
      <c r="AT1591" s="1">
        <f t="shared" si="1174"/>
        <v>0</v>
      </c>
      <c r="AU1591" s="1">
        <f t="shared" si="1175"/>
        <v>0</v>
      </c>
      <c r="AV1591" s="1">
        <f t="shared" si="1176"/>
        <v>0</v>
      </c>
      <c r="AW1591" s="1">
        <f t="shared" si="1177"/>
        <v>0</v>
      </c>
      <c r="AX1591" s="1">
        <f t="shared" si="1178"/>
        <v>0</v>
      </c>
      <c r="AY1591" s="1">
        <f t="shared" si="1179"/>
        <v>0</v>
      </c>
      <c r="AZ1591" s="1">
        <f t="shared" si="1180"/>
        <v>0</v>
      </c>
      <c r="BA1591" s="1">
        <f t="shared" si="1181"/>
        <v>0</v>
      </c>
      <c r="BB1591" s="1">
        <f t="shared" si="1182"/>
        <v>0</v>
      </c>
      <c r="BC1591" s="1">
        <f t="shared" si="1183"/>
        <v>0</v>
      </c>
      <c r="BD1591" s="1">
        <f t="shared" si="1184"/>
        <v>80</v>
      </c>
      <c r="BE1591" s="1" t="str">
        <f t="shared" si="1191"/>
        <v>Barge B</v>
      </c>
      <c r="BF1591" s="1">
        <f t="shared" si="1192"/>
        <v>4</v>
      </c>
      <c r="BG1591" s="3">
        <v>1573</v>
      </c>
      <c r="BH1591" s="1">
        <f t="shared" si="1204"/>
        <v>0</v>
      </c>
      <c r="BI1591" s="1">
        <f t="shared" si="1185"/>
        <v>0</v>
      </c>
      <c r="BJ1591" s="3">
        <v>1573</v>
      </c>
      <c r="BK1591" s="1">
        <f t="shared" si="1186"/>
        <v>7</v>
      </c>
      <c r="BL1591" s="1">
        <f t="shared" si="1193"/>
        <v>0</v>
      </c>
      <c r="BM1591" s="1">
        <f t="shared" si="1194"/>
        <v>0</v>
      </c>
      <c r="BN1591" s="1">
        <f t="shared" si="1195"/>
        <v>0</v>
      </c>
      <c r="BO1591" s="1">
        <f t="shared" si="1196"/>
        <v>0</v>
      </c>
      <c r="BP1591" s="1">
        <f t="shared" si="1197"/>
        <v>0</v>
      </c>
      <c r="BQ1591" s="1">
        <f t="shared" si="1198"/>
        <v>0</v>
      </c>
      <c r="BR1591" s="1">
        <f t="shared" si="1199"/>
        <v>1</v>
      </c>
      <c r="BS1591" s="1">
        <f t="shared" si="1200"/>
        <v>2</v>
      </c>
      <c r="BT1591" s="1">
        <f t="shared" si="1201"/>
        <v>3</v>
      </c>
      <c r="BU1591" s="1">
        <f t="shared" si="1202"/>
        <v>4</v>
      </c>
      <c r="BW1591" s="1">
        <f t="shared" si="1161"/>
        <v>0</v>
      </c>
      <c r="BX1591" s="1">
        <f t="shared" si="1161"/>
        <v>0</v>
      </c>
      <c r="BY1591" s="1">
        <f t="shared" si="1161"/>
        <v>0</v>
      </c>
      <c r="BZ1591" s="1">
        <f t="shared" si="1161"/>
        <v>0</v>
      </c>
      <c r="CA1591" s="1">
        <f t="shared" si="1161"/>
        <v>0</v>
      </c>
      <c r="CB1591" s="1">
        <f t="shared" si="1161"/>
        <v>0</v>
      </c>
      <c r="CC1591" s="1">
        <f t="shared" si="1205"/>
        <v>70</v>
      </c>
      <c r="CD1591" s="1">
        <f t="shared" si="1205"/>
        <v>140</v>
      </c>
      <c r="CE1591" s="1">
        <f t="shared" si="1205"/>
        <v>210</v>
      </c>
      <c r="CF1591" s="1">
        <f t="shared" si="1205"/>
        <v>280</v>
      </c>
      <c r="CW1591" s="1">
        <v>1573</v>
      </c>
      <c r="CX1591" s="1">
        <f t="shared" si="1187"/>
        <v>1</v>
      </c>
      <c r="CY1591" s="1" t="s">
        <v>37</v>
      </c>
      <c r="CZ1591" s="1">
        <v>1</v>
      </c>
      <c r="DB1591" s="1">
        <f t="shared" si="1203"/>
        <v>5</v>
      </c>
      <c r="DC1591" s="1" t="s">
        <v>43</v>
      </c>
      <c r="DD1591" s="1">
        <f t="shared" si="1188"/>
        <v>7</v>
      </c>
      <c r="DL1591" s="1">
        <v>1573</v>
      </c>
      <c r="DM1591" s="1">
        <f t="shared" si="1189"/>
        <v>3</v>
      </c>
      <c r="DN1591" s="1">
        <f t="shared" si="1190"/>
        <v>0</v>
      </c>
      <c r="DO1591" s="1" t="s">
        <v>37</v>
      </c>
      <c r="DP1591" s="1">
        <v>0</v>
      </c>
    </row>
    <row r="1592" spans="1:120" ht="15">
      <c r="A1592">
        <v>1574</v>
      </c>
      <c r="B1592">
        <v>2</v>
      </c>
      <c r="C1592" s="25">
        <v>5700</v>
      </c>
      <c r="D1592">
        <v>0</v>
      </c>
      <c r="E1592">
        <v>4</v>
      </c>
      <c r="F1592" t="s">
        <v>35</v>
      </c>
      <c r="G1592">
        <v>3</v>
      </c>
      <c r="H1592"/>
      <c r="I1592"/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1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f t="shared" si="1162"/>
        <v>0</v>
      </c>
      <c r="AH1592" s="1">
        <f t="shared" si="1163"/>
        <v>0</v>
      </c>
      <c r="AI1592" s="1">
        <f t="shared" si="1164"/>
        <v>0</v>
      </c>
      <c r="AJ1592" s="1">
        <f t="shared" si="1165"/>
        <v>0</v>
      </c>
      <c r="AK1592" s="1">
        <f t="shared" si="1166"/>
        <v>0</v>
      </c>
      <c r="AL1592" s="1">
        <f t="shared" si="1167"/>
        <v>80</v>
      </c>
      <c r="AM1592" s="1">
        <f t="shared" si="1168"/>
        <v>0</v>
      </c>
      <c r="AN1592" s="1">
        <f t="shared" si="1168"/>
        <v>0</v>
      </c>
      <c r="AO1592" s="1">
        <f t="shared" si="1169"/>
        <v>0</v>
      </c>
      <c r="AP1592" s="1">
        <f t="shared" si="1170"/>
        <v>0</v>
      </c>
      <c r="AQ1592" s="1">
        <f t="shared" si="1171"/>
        <v>0</v>
      </c>
      <c r="AR1592" s="1">
        <f t="shared" si="1172"/>
        <v>0</v>
      </c>
      <c r="AS1592" s="1">
        <f t="shared" si="1173"/>
        <v>0</v>
      </c>
      <c r="AT1592" s="1">
        <f t="shared" si="1174"/>
        <v>0</v>
      </c>
      <c r="AU1592" s="1">
        <f t="shared" si="1175"/>
        <v>0</v>
      </c>
      <c r="AV1592" s="1">
        <f t="shared" si="1176"/>
        <v>0</v>
      </c>
      <c r="AW1592" s="1">
        <f t="shared" si="1177"/>
        <v>0</v>
      </c>
      <c r="AX1592" s="1">
        <f t="shared" si="1178"/>
        <v>0</v>
      </c>
      <c r="AY1592" s="1">
        <f t="shared" si="1179"/>
        <v>0</v>
      </c>
      <c r="AZ1592" s="1">
        <f t="shared" si="1180"/>
        <v>0</v>
      </c>
      <c r="BA1592" s="1">
        <f t="shared" si="1181"/>
        <v>0</v>
      </c>
      <c r="BB1592" s="1">
        <f t="shared" si="1182"/>
        <v>0</v>
      </c>
      <c r="BC1592" s="1">
        <f t="shared" si="1183"/>
        <v>0</v>
      </c>
      <c r="BD1592" s="1">
        <f t="shared" si="1184"/>
        <v>80</v>
      </c>
      <c r="BE1592" s="1" t="str">
        <f t="shared" si="1191"/>
        <v>Barge C</v>
      </c>
      <c r="BF1592" s="1">
        <f t="shared" si="1192"/>
        <v>2</v>
      </c>
      <c r="BG1592" s="3">
        <v>1574</v>
      </c>
      <c r="BH1592" s="1">
        <f t="shared" si="1204"/>
        <v>0</v>
      </c>
      <c r="BI1592" s="1">
        <f t="shared" si="1185"/>
        <v>0</v>
      </c>
      <c r="BJ1592" s="3">
        <v>1574</v>
      </c>
      <c r="BK1592" s="1">
        <f t="shared" si="1186"/>
        <v>3</v>
      </c>
      <c r="BL1592" s="1">
        <f t="shared" si="1193"/>
        <v>0</v>
      </c>
      <c r="BM1592" s="1">
        <f t="shared" si="1194"/>
        <v>0</v>
      </c>
      <c r="BN1592" s="1">
        <f t="shared" si="1195"/>
        <v>1</v>
      </c>
      <c r="BO1592" s="1">
        <f t="shared" si="1196"/>
        <v>2</v>
      </c>
      <c r="BP1592" s="1">
        <f t="shared" si="1197"/>
        <v>3</v>
      </c>
      <c r="BQ1592" s="1">
        <f t="shared" si="1198"/>
        <v>4</v>
      </c>
      <c r="BR1592" s="1">
        <f t="shared" si="1199"/>
        <v>5</v>
      </c>
      <c r="BS1592" s="1">
        <f t="shared" si="1200"/>
        <v>6</v>
      </c>
      <c r="BT1592" s="1">
        <f t="shared" si="1201"/>
        <v>7</v>
      </c>
      <c r="BU1592" s="1">
        <f t="shared" si="1202"/>
        <v>8</v>
      </c>
      <c r="BW1592" s="1">
        <f t="shared" si="1161"/>
        <v>0</v>
      </c>
      <c r="BX1592" s="1">
        <f t="shared" si="1161"/>
        <v>0</v>
      </c>
      <c r="BY1592" s="1">
        <f t="shared" si="1161"/>
        <v>70</v>
      </c>
      <c r="BZ1592" s="1">
        <f t="shared" si="1161"/>
        <v>140</v>
      </c>
      <c r="CA1592" s="1">
        <f t="shared" si="1161"/>
        <v>210</v>
      </c>
      <c r="CB1592" s="1">
        <f t="shared" si="1161"/>
        <v>280</v>
      </c>
      <c r="CC1592" s="1">
        <f t="shared" si="1205"/>
        <v>350</v>
      </c>
      <c r="CD1592" s="1">
        <f t="shared" si="1205"/>
        <v>420</v>
      </c>
      <c r="CE1592" s="1">
        <f t="shared" si="1205"/>
        <v>490</v>
      </c>
      <c r="CF1592" s="1">
        <f t="shared" si="1205"/>
        <v>560</v>
      </c>
      <c r="CW1592" s="1">
        <v>1574</v>
      </c>
      <c r="CX1592" s="1">
        <f t="shared" si="1187"/>
        <v>1</v>
      </c>
      <c r="CY1592" s="1" t="s">
        <v>37</v>
      </c>
      <c r="CZ1592" s="1">
        <v>1</v>
      </c>
      <c r="DB1592" s="1">
        <f t="shared" si="1203"/>
        <v>3</v>
      </c>
      <c r="DC1592" s="1" t="s">
        <v>43</v>
      </c>
      <c r="DD1592" s="1">
        <f t="shared" si="1188"/>
        <v>4</v>
      </c>
      <c r="DL1592" s="1">
        <v>1574</v>
      </c>
      <c r="DM1592" s="1">
        <f t="shared" si="1189"/>
        <v>1</v>
      </c>
      <c r="DN1592" s="1">
        <f t="shared" si="1190"/>
        <v>0</v>
      </c>
      <c r="DO1592" s="1" t="s">
        <v>37</v>
      </c>
      <c r="DP1592" s="1">
        <v>0</v>
      </c>
    </row>
    <row r="1593" spans="1:120" ht="15">
      <c r="A1593">
        <v>1575</v>
      </c>
      <c r="B1593">
        <v>2</v>
      </c>
      <c r="C1593" s="25">
        <v>10700</v>
      </c>
      <c r="D1593">
        <v>1</v>
      </c>
      <c r="E1593">
        <v>4</v>
      </c>
      <c r="F1593" t="s">
        <v>94</v>
      </c>
      <c r="G1593">
        <v>4</v>
      </c>
      <c r="H1593"/>
      <c r="I1593"/>
      <c r="J1593" s="1">
        <v>0</v>
      </c>
      <c r="K1593" s="1">
        <v>0</v>
      </c>
      <c r="L1593" s="1">
        <v>0</v>
      </c>
      <c r="M1593" s="1">
        <v>0</v>
      </c>
      <c r="N1593" s="1">
        <v>1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f t="shared" si="1162"/>
        <v>0</v>
      </c>
      <c r="AH1593" s="1">
        <f t="shared" si="1163"/>
        <v>0</v>
      </c>
      <c r="AI1593" s="1">
        <f t="shared" si="1164"/>
        <v>0</v>
      </c>
      <c r="AJ1593" s="1">
        <f t="shared" si="1165"/>
        <v>0</v>
      </c>
      <c r="AK1593" s="1">
        <f t="shared" si="1166"/>
        <v>80</v>
      </c>
      <c r="AL1593" s="1">
        <f t="shared" si="1167"/>
        <v>0</v>
      </c>
      <c r="AM1593" s="1">
        <f t="shared" si="1168"/>
        <v>0</v>
      </c>
      <c r="AN1593" s="1">
        <f t="shared" si="1168"/>
        <v>0</v>
      </c>
      <c r="AO1593" s="1">
        <f t="shared" si="1169"/>
        <v>0</v>
      </c>
      <c r="AP1593" s="1">
        <f t="shared" si="1170"/>
        <v>0</v>
      </c>
      <c r="AQ1593" s="1">
        <f t="shared" si="1171"/>
        <v>0</v>
      </c>
      <c r="AR1593" s="1">
        <f t="shared" si="1172"/>
        <v>0</v>
      </c>
      <c r="AS1593" s="1">
        <f t="shared" si="1173"/>
        <v>0</v>
      </c>
      <c r="AT1593" s="1">
        <f t="shared" si="1174"/>
        <v>0</v>
      </c>
      <c r="AU1593" s="1">
        <f t="shared" si="1175"/>
        <v>0</v>
      </c>
      <c r="AV1593" s="1">
        <f t="shared" si="1176"/>
        <v>0</v>
      </c>
      <c r="AW1593" s="1">
        <f t="shared" si="1177"/>
        <v>0</v>
      </c>
      <c r="AX1593" s="1">
        <f t="shared" si="1178"/>
        <v>0</v>
      </c>
      <c r="AY1593" s="1">
        <f t="shared" si="1179"/>
        <v>0</v>
      </c>
      <c r="AZ1593" s="1">
        <f t="shared" si="1180"/>
        <v>0</v>
      </c>
      <c r="BA1593" s="1">
        <f t="shared" si="1181"/>
        <v>0</v>
      </c>
      <c r="BB1593" s="1">
        <f t="shared" si="1182"/>
        <v>0</v>
      </c>
      <c r="BC1593" s="1">
        <f t="shared" si="1183"/>
        <v>0</v>
      </c>
      <c r="BD1593" s="1">
        <f t="shared" si="1184"/>
        <v>80</v>
      </c>
      <c r="BE1593" s="1" t="str">
        <f t="shared" si="1191"/>
        <v>Barge A</v>
      </c>
      <c r="BF1593" s="1">
        <f t="shared" si="1192"/>
        <v>2</v>
      </c>
      <c r="BG1593" s="3">
        <v>1575</v>
      </c>
      <c r="BH1593" s="1">
        <f t="shared" si="1204"/>
        <v>0</v>
      </c>
      <c r="BI1593" s="1">
        <f t="shared" si="1185"/>
        <v>0</v>
      </c>
      <c r="BJ1593" s="3">
        <v>1575</v>
      </c>
      <c r="BK1593" s="1">
        <f t="shared" si="1186"/>
        <v>5</v>
      </c>
      <c r="BL1593" s="1">
        <f t="shared" si="1193"/>
        <v>0</v>
      </c>
      <c r="BM1593" s="1">
        <f t="shared" si="1194"/>
        <v>0</v>
      </c>
      <c r="BN1593" s="1">
        <f t="shared" si="1195"/>
        <v>0</v>
      </c>
      <c r="BO1593" s="1">
        <f t="shared" si="1196"/>
        <v>0</v>
      </c>
      <c r="BP1593" s="1">
        <f t="shared" si="1197"/>
        <v>1</v>
      </c>
      <c r="BQ1593" s="1">
        <f t="shared" si="1198"/>
        <v>2</v>
      </c>
      <c r="BR1593" s="1">
        <f t="shared" si="1199"/>
        <v>3</v>
      </c>
      <c r="BS1593" s="1">
        <f t="shared" si="1200"/>
        <v>4</v>
      </c>
      <c r="BT1593" s="1">
        <f t="shared" si="1201"/>
        <v>5</v>
      </c>
      <c r="BU1593" s="1">
        <f t="shared" si="1202"/>
        <v>6</v>
      </c>
      <c r="BW1593" s="1">
        <f t="shared" si="1161"/>
        <v>0</v>
      </c>
      <c r="BX1593" s="1">
        <f t="shared" si="1161"/>
        <v>0</v>
      </c>
      <c r="BY1593" s="1">
        <f t="shared" si="1161"/>
        <v>0</v>
      </c>
      <c r="BZ1593" s="1">
        <f t="shared" si="1161"/>
        <v>0</v>
      </c>
      <c r="CA1593" s="1">
        <f t="shared" si="1161"/>
        <v>70</v>
      </c>
      <c r="CB1593" s="1">
        <f t="shared" si="1161"/>
        <v>140</v>
      </c>
      <c r="CC1593" s="1">
        <f t="shared" si="1205"/>
        <v>210</v>
      </c>
      <c r="CD1593" s="1">
        <f t="shared" si="1205"/>
        <v>280</v>
      </c>
      <c r="CE1593" s="1">
        <f t="shared" si="1205"/>
        <v>350</v>
      </c>
      <c r="CF1593" s="1">
        <f t="shared" si="1205"/>
        <v>420</v>
      </c>
      <c r="CW1593" s="1">
        <v>1575</v>
      </c>
      <c r="CX1593" s="1">
        <f t="shared" si="1187"/>
        <v>1</v>
      </c>
      <c r="CY1593" s="1" t="s">
        <v>37</v>
      </c>
      <c r="CZ1593" s="1">
        <v>1</v>
      </c>
      <c r="DB1593" s="1">
        <f t="shared" si="1203"/>
        <v>3</v>
      </c>
      <c r="DC1593" s="1" t="s">
        <v>43</v>
      </c>
      <c r="DD1593" s="1">
        <f t="shared" si="1188"/>
        <v>4</v>
      </c>
      <c r="DL1593" s="1">
        <v>1575</v>
      </c>
      <c r="DM1593" s="1">
        <f t="shared" si="1189"/>
        <v>2</v>
      </c>
      <c r="DN1593" s="1">
        <f t="shared" si="1190"/>
        <v>0</v>
      </c>
      <c r="DO1593" s="1" t="s">
        <v>37</v>
      </c>
      <c r="DP1593" s="1">
        <v>0</v>
      </c>
    </row>
    <row r="1594" spans="1:120" ht="15">
      <c r="A1594">
        <v>1576</v>
      </c>
      <c r="B1594">
        <v>1</v>
      </c>
      <c r="C1594" s="25">
        <v>19056</v>
      </c>
      <c r="D1594">
        <v>5</v>
      </c>
      <c r="E1594">
        <v>9</v>
      </c>
      <c r="F1594" t="s">
        <v>73</v>
      </c>
      <c r="G1594">
        <v>5</v>
      </c>
      <c r="H1594"/>
      <c r="I1594"/>
      <c r="J1594" s="1">
        <v>0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0.33333332999999998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0.66666667000000002</v>
      </c>
      <c r="AF1594" s="1">
        <v>0</v>
      </c>
      <c r="AG1594" s="1">
        <f t="shared" si="1162"/>
        <v>0</v>
      </c>
      <c r="AH1594" s="1">
        <f t="shared" si="1163"/>
        <v>0</v>
      </c>
      <c r="AI1594" s="1">
        <f t="shared" si="1164"/>
        <v>0</v>
      </c>
      <c r="AJ1594" s="1">
        <f t="shared" si="1165"/>
        <v>0</v>
      </c>
      <c r="AK1594" s="1">
        <f t="shared" si="1166"/>
        <v>0</v>
      </c>
      <c r="AL1594" s="1">
        <f t="shared" si="1167"/>
        <v>0</v>
      </c>
      <c r="AM1594" s="1">
        <f t="shared" si="1168"/>
        <v>0</v>
      </c>
      <c r="AN1594" s="1">
        <f t="shared" si="1168"/>
        <v>0</v>
      </c>
      <c r="AO1594" s="1">
        <f t="shared" si="1169"/>
        <v>0</v>
      </c>
      <c r="AP1594" s="1">
        <f t="shared" si="1170"/>
        <v>0</v>
      </c>
      <c r="AQ1594" s="1">
        <f t="shared" si="1171"/>
        <v>0</v>
      </c>
      <c r="AR1594" s="1">
        <f t="shared" si="1172"/>
        <v>0</v>
      </c>
      <c r="AS1594" s="1">
        <f t="shared" si="1173"/>
        <v>0</v>
      </c>
      <c r="AT1594" s="1">
        <f t="shared" si="1174"/>
        <v>0</v>
      </c>
      <c r="AU1594" s="1">
        <f t="shared" si="1175"/>
        <v>0</v>
      </c>
      <c r="AV1594" s="1">
        <f t="shared" si="1176"/>
        <v>13.333333199999998</v>
      </c>
      <c r="AW1594" s="1">
        <f t="shared" si="1177"/>
        <v>0</v>
      </c>
      <c r="AX1594" s="1">
        <f t="shared" si="1178"/>
        <v>0</v>
      </c>
      <c r="AY1594" s="1">
        <f t="shared" si="1179"/>
        <v>0</v>
      </c>
      <c r="AZ1594" s="1">
        <f t="shared" si="1180"/>
        <v>0</v>
      </c>
      <c r="BA1594" s="1">
        <f t="shared" si="1181"/>
        <v>0</v>
      </c>
      <c r="BB1594" s="1">
        <f t="shared" si="1182"/>
        <v>26.666666800000002</v>
      </c>
      <c r="BC1594" s="1">
        <f t="shared" si="1183"/>
        <v>0</v>
      </c>
      <c r="BD1594" s="1">
        <f t="shared" si="1184"/>
        <v>40</v>
      </c>
      <c r="BE1594" s="1" t="b">
        <f t="shared" si="1191"/>
        <v>0</v>
      </c>
      <c r="BF1594" s="1">
        <f t="shared" si="1192"/>
        <v>0</v>
      </c>
      <c r="BG1594" s="3">
        <v>1576</v>
      </c>
      <c r="BH1594" s="1">
        <f t="shared" si="1204"/>
        <v>0</v>
      </c>
      <c r="BI1594" s="1">
        <f t="shared" si="1185"/>
        <v>0</v>
      </c>
      <c r="BJ1594" s="3">
        <v>1576</v>
      </c>
      <c r="BK1594" s="1">
        <f t="shared" si="1186"/>
        <v>10</v>
      </c>
      <c r="BL1594" s="1">
        <f t="shared" si="1193"/>
        <v>0</v>
      </c>
      <c r="BM1594" s="1">
        <f t="shared" si="1194"/>
        <v>0</v>
      </c>
      <c r="BN1594" s="1">
        <f t="shared" si="1195"/>
        <v>0</v>
      </c>
      <c r="BO1594" s="1">
        <f t="shared" si="1196"/>
        <v>0</v>
      </c>
      <c r="BP1594" s="1">
        <f t="shared" si="1197"/>
        <v>0</v>
      </c>
      <c r="BQ1594" s="1">
        <f t="shared" si="1198"/>
        <v>0</v>
      </c>
      <c r="BR1594" s="1">
        <f t="shared" si="1199"/>
        <v>0</v>
      </c>
      <c r="BS1594" s="1">
        <f t="shared" si="1200"/>
        <v>0</v>
      </c>
      <c r="BT1594" s="1">
        <f t="shared" si="1201"/>
        <v>0</v>
      </c>
      <c r="BU1594" s="1">
        <f t="shared" si="1202"/>
        <v>1</v>
      </c>
      <c r="BW1594" s="1">
        <f t="shared" si="1161"/>
        <v>0</v>
      </c>
      <c r="BX1594" s="1">
        <f t="shared" si="1161"/>
        <v>0</v>
      </c>
      <c r="BY1594" s="1">
        <f t="shared" si="1161"/>
        <v>0</v>
      </c>
      <c r="BZ1594" s="1">
        <f t="shared" si="1161"/>
        <v>0</v>
      </c>
      <c r="CA1594" s="1">
        <f t="shared" si="1161"/>
        <v>0</v>
      </c>
      <c r="CB1594" s="1">
        <f t="shared" si="1161"/>
        <v>0</v>
      </c>
      <c r="CC1594" s="1">
        <f t="shared" si="1205"/>
        <v>0</v>
      </c>
      <c r="CD1594" s="1">
        <f t="shared" si="1205"/>
        <v>0</v>
      </c>
      <c r="CE1594" s="1">
        <f t="shared" si="1205"/>
        <v>0</v>
      </c>
      <c r="CF1594" s="1">
        <f t="shared" si="1205"/>
        <v>50</v>
      </c>
      <c r="CW1594" s="1">
        <v>1576</v>
      </c>
      <c r="CX1594" s="1">
        <f t="shared" si="1187"/>
        <v>1</v>
      </c>
      <c r="CY1594" s="1" t="s">
        <v>37</v>
      </c>
      <c r="CZ1594" s="1">
        <v>1</v>
      </c>
      <c r="DB1594" s="1">
        <f t="shared" si="1203"/>
        <v>9.0000000100000008</v>
      </c>
      <c r="DC1594" s="1" t="s">
        <v>43</v>
      </c>
      <c r="DD1594" s="1">
        <f t="shared" si="1188"/>
        <v>9</v>
      </c>
      <c r="DL1594" s="1">
        <v>1576</v>
      </c>
      <c r="DM1594" s="1">
        <f t="shared" si="1189"/>
        <v>6</v>
      </c>
      <c r="DN1594" s="1">
        <f t="shared" si="1190"/>
        <v>0</v>
      </c>
      <c r="DO1594" s="1" t="s">
        <v>37</v>
      </c>
      <c r="DP1594" s="1">
        <v>0</v>
      </c>
    </row>
    <row r="1595" spans="1:120" ht="15">
      <c r="A1595">
        <v>1577</v>
      </c>
      <c r="B1595">
        <v>1</v>
      </c>
      <c r="C1595" s="25">
        <v>19056</v>
      </c>
      <c r="D1595">
        <v>6</v>
      </c>
      <c r="E1595">
        <v>10</v>
      </c>
      <c r="F1595" t="s">
        <v>74</v>
      </c>
      <c r="G1595">
        <v>4</v>
      </c>
      <c r="H1595"/>
      <c r="I1595"/>
      <c r="J1595" s="1">
        <v>0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1</v>
      </c>
      <c r="AF1595" s="1">
        <v>0</v>
      </c>
      <c r="AG1595" s="1">
        <f t="shared" si="1162"/>
        <v>0</v>
      </c>
      <c r="AH1595" s="1">
        <f t="shared" si="1163"/>
        <v>0</v>
      </c>
      <c r="AI1595" s="1">
        <f t="shared" si="1164"/>
        <v>0</v>
      </c>
      <c r="AJ1595" s="1">
        <f t="shared" si="1165"/>
        <v>0</v>
      </c>
      <c r="AK1595" s="1">
        <f t="shared" si="1166"/>
        <v>0</v>
      </c>
      <c r="AL1595" s="1">
        <f t="shared" si="1167"/>
        <v>0</v>
      </c>
      <c r="AM1595" s="1">
        <f t="shared" si="1168"/>
        <v>0</v>
      </c>
      <c r="AN1595" s="1">
        <f t="shared" si="1168"/>
        <v>0</v>
      </c>
      <c r="AO1595" s="1">
        <f t="shared" si="1169"/>
        <v>0</v>
      </c>
      <c r="AP1595" s="1">
        <f t="shared" si="1170"/>
        <v>0</v>
      </c>
      <c r="AQ1595" s="1">
        <f t="shared" si="1171"/>
        <v>0</v>
      </c>
      <c r="AR1595" s="1">
        <f t="shared" si="1172"/>
        <v>0</v>
      </c>
      <c r="AS1595" s="1">
        <f t="shared" si="1173"/>
        <v>0</v>
      </c>
      <c r="AT1595" s="1">
        <f t="shared" si="1174"/>
        <v>0</v>
      </c>
      <c r="AU1595" s="1">
        <f t="shared" si="1175"/>
        <v>0</v>
      </c>
      <c r="AV1595" s="1">
        <f t="shared" si="1176"/>
        <v>0</v>
      </c>
      <c r="AW1595" s="1">
        <f t="shared" si="1177"/>
        <v>0</v>
      </c>
      <c r="AX1595" s="1">
        <f t="shared" si="1178"/>
        <v>0</v>
      </c>
      <c r="AY1595" s="1">
        <f t="shared" si="1179"/>
        <v>0</v>
      </c>
      <c r="AZ1595" s="1">
        <f t="shared" si="1180"/>
        <v>0</v>
      </c>
      <c r="BA1595" s="1">
        <f t="shared" si="1181"/>
        <v>0</v>
      </c>
      <c r="BB1595" s="1">
        <f t="shared" si="1182"/>
        <v>40</v>
      </c>
      <c r="BC1595" s="1">
        <f t="shared" si="1183"/>
        <v>0</v>
      </c>
      <c r="BD1595" s="1">
        <f t="shared" si="1184"/>
        <v>40</v>
      </c>
      <c r="BE1595" s="1" t="str">
        <f t="shared" si="1191"/>
        <v>Barge B</v>
      </c>
      <c r="BF1595" s="1">
        <f t="shared" si="1192"/>
        <v>9</v>
      </c>
      <c r="BG1595" s="3">
        <v>1577</v>
      </c>
      <c r="BH1595" s="1">
        <f t="shared" si="1204"/>
        <v>0</v>
      </c>
      <c r="BI1595" s="1">
        <f t="shared" si="1185"/>
        <v>0</v>
      </c>
      <c r="BJ1595" s="3">
        <v>1577</v>
      </c>
      <c r="BK1595" s="1">
        <f t="shared" si="1186"/>
        <v>10</v>
      </c>
      <c r="BL1595" s="1">
        <f t="shared" si="1193"/>
        <v>0</v>
      </c>
      <c r="BM1595" s="1">
        <f t="shared" si="1194"/>
        <v>0</v>
      </c>
      <c r="BN1595" s="1">
        <f t="shared" si="1195"/>
        <v>0</v>
      </c>
      <c r="BO1595" s="1">
        <f t="shared" si="1196"/>
        <v>0</v>
      </c>
      <c r="BP1595" s="1">
        <f t="shared" si="1197"/>
        <v>0</v>
      </c>
      <c r="BQ1595" s="1">
        <f t="shared" si="1198"/>
        <v>0</v>
      </c>
      <c r="BR1595" s="1">
        <f t="shared" si="1199"/>
        <v>0</v>
      </c>
      <c r="BS1595" s="1">
        <f t="shared" si="1200"/>
        <v>0</v>
      </c>
      <c r="BT1595" s="1">
        <f t="shared" si="1201"/>
        <v>0</v>
      </c>
      <c r="BU1595" s="1">
        <f t="shared" si="1202"/>
        <v>1</v>
      </c>
      <c r="BW1595" s="1">
        <f t="shared" si="1161"/>
        <v>0</v>
      </c>
      <c r="BX1595" s="1">
        <f t="shared" si="1161"/>
        <v>0</v>
      </c>
      <c r="BY1595" s="1">
        <f t="shared" si="1161"/>
        <v>0</v>
      </c>
      <c r="BZ1595" s="1">
        <f t="shared" si="1161"/>
        <v>0</v>
      </c>
      <c r="CA1595" s="1">
        <f t="shared" si="1161"/>
        <v>0</v>
      </c>
      <c r="CB1595" s="1">
        <f t="shared" si="1161"/>
        <v>0</v>
      </c>
      <c r="CC1595" s="1">
        <f t="shared" si="1205"/>
        <v>0</v>
      </c>
      <c r="CD1595" s="1">
        <f t="shared" si="1205"/>
        <v>0</v>
      </c>
      <c r="CE1595" s="1">
        <f t="shared" si="1205"/>
        <v>0</v>
      </c>
      <c r="CF1595" s="1">
        <f t="shared" si="1205"/>
        <v>50</v>
      </c>
      <c r="CW1595" s="1">
        <v>1577</v>
      </c>
      <c r="CX1595" s="1">
        <f t="shared" si="1187"/>
        <v>1</v>
      </c>
      <c r="CY1595" s="1" t="s">
        <v>37</v>
      </c>
      <c r="CZ1595" s="1">
        <v>1</v>
      </c>
      <c r="DB1595" s="1">
        <f t="shared" si="1203"/>
        <v>10</v>
      </c>
      <c r="DC1595" s="1" t="s">
        <v>43</v>
      </c>
      <c r="DD1595" s="1">
        <f t="shared" si="1188"/>
        <v>10</v>
      </c>
      <c r="DL1595" s="1">
        <v>1577</v>
      </c>
      <c r="DM1595" s="1">
        <f t="shared" si="1189"/>
        <v>7</v>
      </c>
      <c r="DN1595" s="1">
        <f t="shared" si="1190"/>
        <v>0</v>
      </c>
      <c r="DO1595" s="1" t="s">
        <v>37</v>
      </c>
      <c r="DP1595" s="1">
        <v>0</v>
      </c>
    </row>
    <row r="1596" spans="1:120" ht="15">
      <c r="A1596">
        <v>1578</v>
      </c>
      <c r="B1596">
        <v>1</v>
      </c>
      <c r="C1596" s="25">
        <v>19056</v>
      </c>
      <c r="D1596">
        <v>-1</v>
      </c>
      <c r="E1596">
        <v>4</v>
      </c>
      <c r="F1596" t="s">
        <v>32</v>
      </c>
      <c r="G1596">
        <v>3</v>
      </c>
      <c r="H1596"/>
      <c r="I1596"/>
      <c r="J1596" s="1">
        <v>0</v>
      </c>
      <c r="K1596" s="1">
        <v>0</v>
      </c>
      <c r="L1596" s="1">
        <v>1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f t="shared" si="1162"/>
        <v>0</v>
      </c>
      <c r="AH1596" s="1">
        <f t="shared" si="1163"/>
        <v>0</v>
      </c>
      <c r="AI1596" s="1">
        <f t="shared" si="1164"/>
        <v>40</v>
      </c>
      <c r="AJ1596" s="1">
        <f t="shared" si="1165"/>
        <v>0</v>
      </c>
      <c r="AK1596" s="1">
        <f t="shared" si="1166"/>
        <v>0</v>
      </c>
      <c r="AL1596" s="1">
        <f t="shared" si="1167"/>
        <v>0</v>
      </c>
      <c r="AM1596" s="1">
        <f t="shared" si="1168"/>
        <v>0</v>
      </c>
      <c r="AN1596" s="1">
        <f t="shared" si="1168"/>
        <v>0</v>
      </c>
      <c r="AO1596" s="1">
        <f t="shared" si="1169"/>
        <v>0</v>
      </c>
      <c r="AP1596" s="1">
        <f t="shared" si="1170"/>
        <v>0</v>
      </c>
      <c r="AQ1596" s="1">
        <f t="shared" si="1171"/>
        <v>0</v>
      </c>
      <c r="AR1596" s="1">
        <f t="shared" si="1172"/>
        <v>0</v>
      </c>
      <c r="AS1596" s="1">
        <f t="shared" si="1173"/>
        <v>0</v>
      </c>
      <c r="AT1596" s="1">
        <f t="shared" si="1174"/>
        <v>0</v>
      </c>
      <c r="AU1596" s="1">
        <f t="shared" si="1175"/>
        <v>0</v>
      </c>
      <c r="AV1596" s="1">
        <f t="shared" si="1176"/>
        <v>0</v>
      </c>
      <c r="AW1596" s="1">
        <f t="shared" si="1177"/>
        <v>0</v>
      </c>
      <c r="AX1596" s="1">
        <f t="shared" si="1178"/>
        <v>0</v>
      </c>
      <c r="AY1596" s="1">
        <f t="shared" si="1179"/>
        <v>0</v>
      </c>
      <c r="AZ1596" s="1">
        <f t="shared" si="1180"/>
        <v>0</v>
      </c>
      <c r="BA1596" s="1">
        <f t="shared" si="1181"/>
        <v>0</v>
      </c>
      <c r="BB1596" s="1">
        <f t="shared" si="1182"/>
        <v>0</v>
      </c>
      <c r="BC1596" s="1">
        <f t="shared" si="1183"/>
        <v>0</v>
      </c>
      <c r="BD1596" s="1">
        <f t="shared" si="1184"/>
        <v>40</v>
      </c>
      <c r="BE1596" s="1" t="str">
        <f t="shared" si="1191"/>
        <v>Barge E</v>
      </c>
      <c r="BF1596" s="1">
        <f t="shared" si="1192"/>
        <v>1</v>
      </c>
      <c r="BG1596" s="3">
        <v>1578</v>
      </c>
      <c r="BH1596" s="1">
        <f t="shared" si="1204"/>
        <v>0</v>
      </c>
      <c r="BI1596" s="1">
        <f t="shared" si="1185"/>
        <v>0</v>
      </c>
      <c r="BJ1596" s="3">
        <v>1578</v>
      </c>
      <c r="BK1596" s="1">
        <f t="shared" si="1186"/>
        <v>2</v>
      </c>
      <c r="BL1596" s="1">
        <f t="shared" si="1193"/>
        <v>0</v>
      </c>
      <c r="BM1596" s="1">
        <f t="shared" si="1194"/>
        <v>1</v>
      </c>
      <c r="BN1596" s="1">
        <f t="shared" si="1195"/>
        <v>2</v>
      </c>
      <c r="BO1596" s="1">
        <f t="shared" si="1196"/>
        <v>3</v>
      </c>
      <c r="BP1596" s="1">
        <f t="shared" si="1197"/>
        <v>4</v>
      </c>
      <c r="BQ1596" s="1">
        <f t="shared" si="1198"/>
        <v>5</v>
      </c>
      <c r="BR1596" s="1">
        <f t="shared" si="1199"/>
        <v>6</v>
      </c>
      <c r="BS1596" s="1">
        <f t="shared" si="1200"/>
        <v>7</v>
      </c>
      <c r="BT1596" s="1">
        <f t="shared" si="1201"/>
        <v>8</v>
      </c>
      <c r="BU1596" s="1">
        <f t="shared" si="1202"/>
        <v>9</v>
      </c>
      <c r="BW1596" s="1">
        <f t="shared" si="1161"/>
        <v>0</v>
      </c>
      <c r="BX1596" s="1">
        <f t="shared" si="1161"/>
        <v>50</v>
      </c>
      <c r="BY1596" s="1">
        <f t="shared" si="1161"/>
        <v>100</v>
      </c>
      <c r="BZ1596" s="1">
        <f t="shared" si="1161"/>
        <v>150</v>
      </c>
      <c r="CA1596" s="1">
        <f t="shared" si="1161"/>
        <v>200</v>
      </c>
      <c r="CB1596" s="1">
        <f t="shared" si="1161"/>
        <v>250</v>
      </c>
      <c r="CC1596" s="1">
        <f t="shared" si="1205"/>
        <v>300</v>
      </c>
      <c r="CD1596" s="1">
        <f t="shared" si="1205"/>
        <v>350</v>
      </c>
      <c r="CE1596" s="1">
        <f t="shared" si="1205"/>
        <v>400</v>
      </c>
      <c r="CF1596" s="1">
        <f t="shared" si="1205"/>
        <v>450</v>
      </c>
      <c r="CW1596" s="1">
        <v>1578</v>
      </c>
      <c r="CX1596" s="1">
        <f t="shared" si="1187"/>
        <v>1</v>
      </c>
      <c r="CY1596" s="1" t="s">
        <v>37</v>
      </c>
      <c r="CZ1596" s="1">
        <v>1</v>
      </c>
      <c r="DB1596" s="1">
        <f t="shared" si="1203"/>
        <v>2</v>
      </c>
      <c r="DC1596" s="1" t="s">
        <v>43</v>
      </c>
      <c r="DD1596" s="1">
        <f t="shared" si="1188"/>
        <v>4</v>
      </c>
      <c r="DL1596" s="1">
        <v>1578</v>
      </c>
      <c r="DM1596" s="1">
        <f t="shared" si="1189"/>
        <v>0</v>
      </c>
      <c r="DN1596" s="1">
        <f t="shared" si="1190"/>
        <v>0</v>
      </c>
      <c r="DO1596" s="1" t="s">
        <v>37</v>
      </c>
      <c r="DP1596" s="1">
        <v>0</v>
      </c>
    </row>
    <row r="1597" spans="1:120" ht="15">
      <c r="A1597">
        <v>1579</v>
      </c>
      <c r="B1597">
        <v>1</v>
      </c>
      <c r="C1597" s="25">
        <v>19056</v>
      </c>
      <c r="D1597">
        <v>1</v>
      </c>
      <c r="E1597">
        <v>5</v>
      </c>
      <c r="F1597" t="s">
        <v>73</v>
      </c>
      <c r="G1597">
        <v>5</v>
      </c>
      <c r="H1597"/>
      <c r="I1597"/>
      <c r="J1597" s="1">
        <v>0</v>
      </c>
      <c r="K1597" s="1">
        <v>0</v>
      </c>
      <c r="L1597" s="1">
        <v>0</v>
      </c>
      <c r="M1597" s="1">
        <v>0</v>
      </c>
      <c r="N1597" s="1">
        <v>0</v>
      </c>
      <c r="O1597" s="1">
        <v>1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f t="shared" si="1162"/>
        <v>0</v>
      </c>
      <c r="AH1597" s="1">
        <f t="shared" si="1163"/>
        <v>0</v>
      </c>
      <c r="AI1597" s="1">
        <f t="shared" si="1164"/>
        <v>0</v>
      </c>
      <c r="AJ1597" s="1">
        <f t="shared" si="1165"/>
        <v>0</v>
      </c>
      <c r="AK1597" s="1">
        <f t="shared" si="1166"/>
        <v>0</v>
      </c>
      <c r="AL1597" s="1">
        <f t="shared" si="1167"/>
        <v>40</v>
      </c>
      <c r="AM1597" s="1">
        <f t="shared" si="1168"/>
        <v>0</v>
      </c>
      <c r="AN1597" s="1">
        <f t="shared" si="1168"/>
        <v>0</v>
      </c>
      <c r="AO1597" s="1">
        <f t="shared" si="1169"/>
        <v>0</v>
      </c>
      <c r="AP1597" s="1">
        <f t="shared" si="1170"/>
        <v>0</v>
      </c>
      <c r="AQ1597" s="1">
        <f t="shared" si="1171"/>
        <v>0</v>
      </c>
      <c r="AR1597" s="1">
        <f t="shared" si="1172"/>
        <v>0</v>
      </c>
      <c r="AS1597" s="1">
        <f t="shared" si="1173"/>
        <v>0</v>
      </c>
      <c r="AT1597" s="1">
        <f t="shared" si="1174"/>
        <v>0</v>
      </c>
      <c r="AU1597" s="1">
        <f t="shared" si="1175"/>
        <v>0</v>
      </c>
      <c r="AV1597" s="1">
        <f t="shared" si="1176"/>
        <v>0</v>
      </c>
      <c r="AW1597" s="1">
        <f t="shared" si="1177"/>
        <v>0</v>
      </c>
      <c r="AX1597" s="1">
        <f t="shared" si="1178"/>
        <v>0</v>
      </c>
      <c r="AY1597" s="1">
        <f t="shared" si="1179"/>
        <v>0</v>
      </c>
      <c r="AZ1597" s="1">
        <f t="shared" si="1180"/>
        <v>0</v>
      </c>
      <c r="BA1597" s="1">
        <f t="shared" si="1181"/>
        <v>0</v>
      </c>
      <c r="BB1597" s="1">
        <f t="shared" si="1182"/>
        <v>0</v>
      </c>
      <c r="BC1597" s="1">
        <f t="shared" si="1183"/>
        <v>0</v>
      </c>
      <c r="BD1597" s="1">
        <f t="shared" si="1184"/>
        <v>40</v>
      </c>
      <c r="BE1597" s="1" t="str">
        <f t="shared" si="1191"/>
        <v>Barge C</v>
      </c>
      <c r="BF1597" s="1">
        <f t="shared" si="1192"/>
        <v>2</v>
      </c>
      <c r="BG1597" s="3">
        <v>1579</v>
      </c>
      <c r="BH1597" s="1">
        <f t="shared" si="1204"/>
        <v>0</v>
      </c>
      <c r="BI1597" s="1">
        <f t="shared" si="1185"/>
        <v>0</v>
      </c>
      <c r="BJ1597" s="3">
        <v>1579</v>
      </c>
      <c r="BK1597" s="1">
        <f t="shared" si="1186"/>
        <v>6</v>
      </c>
      <c r="BL1597" s="1">
        <f t="shared" si="1193"/>
        <v>0</v>
      </c>
      <c r="BM1597" s="1">
        <f t="shared" si="1194"/>
        <v>0</v>
      </c>
      <c r="BN1597" s="1">
        <f t="shared" si="1195"/>
        <v>0</v>
      </c>
      <c r="BO1597" s="1">
        <f t="shared" si="1196"/>
        <v>0</v>
      </c>
      <c r="BP1597" s="1">
        <f t="shared" si="1197"/>
        <v>0</v>
      </c>
      <c r="BQ1597" s="1">
        <f t="shared" si="1198"/>
        <v>1</v>
      </c>
      <c r="BR1597" s="1">
        <f t="shared" si="1199"/>
        <v>2</v>
      </c>
      <c r="BS1597" s="1">
        <f t="shared" si="1200"/>
        <v>3</v>
      </c>
      <c r="BT1597" s="1">
        <f t="shared" si="1201"/>
        <v>4</v>
      </c>
      <c r="BU1597" s="1">
        <f t="shared" si="1202"/>
        <v>5</v>
      </c>
      <c r="BW1597" s="1">
        <f t="shared" si="1161"/>
        <v>0</v>
      </c>
      <c r="BX1597" s="1">
        <f t="shared" si="1161"/>
        <v>0</v>
      </c>
      <c r="BY1597" s="1">
        <f t="shared" si="1161"/>
        <v>0</v>
      </c>
      <c r="BZ1597" s="1">
        <f t="shared" si="1161"/>
        <v>0</v>
      </c>
      <c r="CA1597" s="1">
        <f t="shared" si="1161"/>
        <v>0</v>
      </c>
      <c r="CB1597" s="1">
        <f t="shared" si="1161"/>
        <v>50</v>
      </c>
      <c r="CC1597" s="1">
        <f t="shared" si="1205"/>
        <v>100</v>
      </c>
      <c r="CD1597" s="1">
        <f t="shared" si="1205"/>
        <v>150</v>
      </c>
      <c r="CE1597" s="1">
        <f t="shared" si="1205"/>
        <v>200</v>
      </c>
      <c r="CF1597" s="1">
        <f t="shared" si="1205"/>
        <v>250</v>
      </c>
      <c r="CW1597" s="1">
        <v>1579</v>
      </c>
      <c r="CX1597" s="1">
        <f t="shared" si="1187"/>
        <v>1</v>
      </c>
      <c r="CY1597" s="1" t="s">
        <v>37</v>
      </c>
      <c r="CZ1597" s="1">
        <v>1</v>
      </c>
      <c r="DB1597" s="1">
        <f t="shared" si="1203"/>
        <v>3</v>
      </c>
      <c r="DC1597" s="1" t="s">
        <v>43</v>
      </c>
      <c r="DD1597" s="1">
        <f t="shared" si="1188"/>
        <v>5</v>
      </c>
      <c r="DL1597" s="1">
        <v>1579</v>
      </c>
      <c r="DM1597" s="1">
        <f t="shared" si="1189"/>
        <v>2</v>
      </c>
      <c r="DN1597" s="1">
        <f t="shared" si="1190"/>
        <v>0</v>
      </c>
      <c r="DO1597" s="1" t="s">
        <v>37</v>
      </c>
      <c r="DP1597" s="1">
        <v>0</v>
      </c>
    </row>
    <row r="1598" spans="1:120" ht="15">
      <c r="A1598">
        <v>1580</v>
      </c>
      <c r="B1598">
        <v>1</v>
      </c>
      <c r="C1598" s="25">
        <v>19056</v>
      </c>
      <c r="D1598">
        <v>6</v>
      </c>
      <c r="E1598">
        <v>10</v>
      </c>
      <c r="F1598" t="s">
        <v>32</v>
      </c>
      <c r="G1598">
        <v>4</v>
      </c>
      <c r="H1598"/>
      <c r="I1598"/>
      <c r="J1598" s="1">
        <v>0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1</v>
      </c>
      <c r="AF1598" s="1">
        <v>0</v>
      </c>
      <c r="AG1598" s="1">
        <f t="shared" si="1162"/>
        <v>0</v>
      </c>
      <c r="AH1598" s="1">
        <f t="shared" si="1163"/>
        <v>0</v>
      </c>
      <c r="AI1598" s="1">
        <f t="shared" si="1164"/>
        <v>0</v>
      </c>
      <c r="AJ1598" s="1">
        <f t="shared" si="1165"/>
        <v>0</v>
      </c>
      <c r="AK1598" s="1">
        <f t="shared" si="1166"/>
        <v>0</v>
      </c>
      <c r="AL1598" s="1">
        <f t="shared" si="1167"/>
        <v>0</v>
      </c>
      <c r="AM1598" s="1">
        <f t="shared" si="1168"/>
        <v>0</v>
      </c>
      <c r="AN1598" s="1">
        <f t="shared" si="1168"/>
        <v>0</v>
      </c>
      <c r="AO1598" s="1">
        <f t="shared" si="1169"/>
        <v>0</v>
      </c>
      <c r="AP1598" s="1">
        <f t="shared" si="1170"/>
        <v>0</v>
      </c>
      <c r="AQ1598" s="1">
        <f t="shared" si="1171"/>
        <v>0</v>
      </c>
      <c r="AR1598" s="1">
        <f t="shared" si="1172"/>
        <v>0</v>
      </c>
      <c r="AS1598" s="1">
        <f t="shared" si="1173"/>
        <v>0</v>
      </c>
      <c r="AT1598" s="1">
        <f t="shared" si="1174"/>
        <v>0</v>
      </c>
      <c r="AU1598" s="1">
        <f t="shared" si="1175"/>
        <v>0</v>
      </c>
      <c r="AV1598" s="1">
        <f t="shared" si="1176"/>
        <v>0</v>
      </c>
      <c r="AW1598" s="1">
        <f t="shared" si="1177"/>
        <v>0</v>
      </c>
      <c r="AX1598" s="1">
        <f t="shared" si="1178"/>
        <v>0</v>
      </c>
      <c r="AY1598" s="1">
        <f t="shared" si="1179"/>
        <v>0</v>
      </c>
      <c r="AZ1598" s="1">
        <f t="shared" si="1180"/>
        <v>0</v>
      </c>
      <c r="BA1598" s="1">
        <f t="shared" si="1181"/>
        <v>0</v>
      </c>
      <c r="BB1598" s="1">
        <f t="shared" si="1182"/>
        <v>40</v>
      </c>
      <c r="BC1598" s="1">
        <f t="shared" si="1183"/>
        <v>0</v>
      </c>
      <c r="BD1598" s="1">
        <f t="shared" si="1184"/>
        <v>40</v>
      </c>
      <c r="BE1598" s="1" t="str">
        <f t="shared" si="1191"/>
        <v>Barge B</v>
      </c>
      <c r="BF1598" s="1">
        <f t="shared" si="1192"/>
        <v>9</v>
      </c>
      <c r="BG1598" s="3">
        <v>1580</v>
      </c>
      <c r="BH1598" s="1">
        <f t="shared" si="1204"/>
        <v>0</v>
      </c>
      <c r="BI1598" s="1">
        <f t="shared" si="1185"/>
        <v>0</v>
      </c>
      <c r="BJ1598" s="3">
        <v>1580</v>
      </c>
      <c r="BK1598" s="1">
        <f t="shared" si="1186"/>
        <v>10</v>
      </c>
      <c r="BL1598" s="1">
        <f t="shared" si="1193"/>
        <v>0</v>
      </c>
      <c r="BM1598" s="1">
        <f t="shared" si="1194"/>
        <v>0</v>
      </c>
      <c r="BN1598" s="1">
        <f t="shared" si="1195"/>
        <v>0</v>
      </c>
      <c r="BO1598" s="1">
        <f t="shared" si="1196"/>
        <v>0</v>
      </c>
      <c r="BP1598" s="1">
        <f t="shared" si="1197"/>
        <v>0</v>
      </c>
      <c r="BQ1598" s="1">
        <f t="shared" si="1198"/>
        <v>0</v>
      </c>
      <c r="BR1598" s="1">
        <f t="shared" si="1199"/>
        <v>0</v>
      </c>
      <c r="BS1598" s="1">
        <f t="shared" si="1200"/>
        <v>0</v>
      </c>
      <c r="BT1598" s="1">
        <f t="shared" si="1201"/>
        <v>0</v>
      </c>
      <c r="BU1598" s="1">
        <f t="shared" si="1202"/>
        <v>1</v>
      </c>
      <c r="BW1598" s="1">
        <f t="shared" si="1161"/>
        <v>0</v>
      </c>
      <c r="BX1598" s="1">
        <f t="shared" si="1161"/>
        <v>0</v>
      </c>
      <c r="BY1598" s="1">
        <f t="shared" si="1161"/>
        <v>0</v>
      </c>
      <c r="BZ1598" s="1">
        <f t="shared" si="1161"/>
        <v>0</v>
      </c>
      <c r="CA1598" s="1">
        <f t="shared" si="1161"/>
        <v>0</v>
      </c>
      <c r="CB1598" s="1">
        <f t="shared" si="1161"/>
        <v>0</v>
      </c>
      <c r="CC1598" s="1">
        <f t="shared" si="1205"/>
        <v>0</v>
      </c>
      <c r="CD1598" s="1">
        <f t="shared" si="1205"/>
        <v>0</v>
      </c>
      <c r="CE1598" s="1">
        <f t="shared" si="1205"/>
        <v>0</v>
      </c>
      <c r="CF1598" s="1">
        <f t="shared" si="1205"/>
        <v>50</v>
      </c>
      <c r="CW1598" s="1">
        <v>1580</v>
      </c>
      <c r="CX1598" s="1">
        <f t="shared" si="1187"/>
        <v>1</v>
      </c>
      <c r="CY1598" s="1" t="s">
        <v>37</v>
      </c>
      <c r="CZ1598" s="1">
        <v>1</v>
      </c>
      <c r="DB1598" s="1">
        <f t="shared" si="1203"/>
        <v>10</v>
      </c>
      <c r="DC1598" s="1" t="s">
        <v>43</v>
      </c>
      <c r="DD1598" s="1">
        <f t="shared" si="1188"/>
        <v>10</v>
      </c>
      <c r="DL1598" s="1">
        <v>1580</v>
      </c>
      <c r="DM1598" s="1">
        <f t="shared" si="1189"/>
        <v>7</v>
      </c>
      <c r="DN1598" s="1">
        <f t="shared" si="1190"/>
        <v>0</v>
      </c>
      <c r="DO1598" s="1" t="s">
        <v>37</v>
      </c>
      <c r="DP1598" s="1">
        <v>0</v>
      </c>
    </row>
    <row r="1599" spans="1:120" ht="15">
      <c r="A1599">
        <v>1581</v>
      </c>
      <c r="B1599">
        <v>1</v>
      </c>
      <c r="C1599" s="25">
        <v>19056</v>
      </c>
      <c r="D1599">
        <v>-1</v>
      </c>
      <c r="E1599">
        <v>2</v>
      </c>
      <c r="F1599" t="s">
        <v>94</v>
      </c>
      <c r="G1599">
        <v>4</v>
      </c>
      <c r="H1599"/>
      <c r="I1599"/>
      <c r="J1599" s="1">
        <v>0</v>
      </c>
      <c r="K1599" s="1">
        <v>0</v>
      </c>
      <c r="L1599" s="1">
        <v>1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  <c r="AG1599" s="1">
        <f t="shared" si="1162"/>
        <v>0</v>
      </c>
      <c r="AH1599" s="1">
        <f t="shared" si="1163"/>
        <v>0</v>
      </c>
      <c r="AI1599" s="1">
        <f t="shared" si="1164"/>
        <v>40</v>
      </c>
      <c r="AJ1599" s="1">
        <f t="shared" si="1165"/>
        <v>0</v>
      </c>
      <c r="AK1599" s="1">
        <f t="shared" si="1166"/>
        <v>0</v>
      </c>
      <c r="AL1599" s="1">
        <f t="shared" si="1167"/>
        <v>0</v>
      </c>
      <c r="AM1599" s="1">
        <f t="shared" si="1168"/>
        <v>0</v>
      </c>
      <c r="AN1599" s="1">
        <f t="shared" si="1168"/>
        <v>0</v>
      </c>
      <c r="AO1599" s="1">
        <f t="shared" si="1169"/>
        <v>0</v>
      </c>
      <c r="AP1599" s="1">
        <f t="shared" si="1170"/>
        <v>0</v>
      </c>
      <c r="AQ1599" s="1">
        <f t="shared" si="1171"/>
        <v>0</v>
      </c>
      <c r="AR1599" s="1">
        <f t="shared" si="1172"/>
        <v>0</v>
      </c>
      <c r="AS1599" s="1">
        <f t="shared" si="1173"/>
        <v>0</v>
      </c>
      <c r="AT1599" s="1">
        <f t="shared" si="1174"/>
        <v>0</v>
      </c>
      <c r="AU1599" s="1">
        <f t="shared" si="1175"/>
        <v>0</v>
      </c>
      <c r="AV1599" s="1">
        <f t="shared" si="1176"/>
        <v>0</v>
      </c>
      <c r="AW1599" s="1">
        <f t="shared" si="1177"/>
        <v>0</v>
      </c>
      <c r="AX1599" s="1">
        <f t="shared" si="1178"/>
        <v>0</v>
      </c>
      <c r="AY1599" s="1">
        <f t="shared" si="1179"/>
        <v>0</v>
      </c>
      <c r="AZ1599" s="1">
        <f t="shared" si="1180"/>
        <v>0</v>
      </c>
      <c r="BA1599" s="1">
        <f t="shared" si="1181"/>
        <v>0</v>
      </c>
      <c r="BB1599" s="1">
        <f t="shared" si="1182"/>
        <v>0</v>
      </c>
      <c r="BC1599" s="1">
        <f t="shared" si="1183"/>
        <v>0</v>
      </c>
      <c r="BD1599" s="1">
        <f t="shared" si="1184"/>
        <v>40</v>
      </c>
      <c r="BE1599" s="1" t="str">
        <f t="shared" si="1191"/>
        <v>Barge E</v>
      </c>
      <c r="BF1599" s="1">
        <f t="shared" si="1192"/>
        <v>1</v>
      </c>
      <c r="BG1599" s="3">
        <v>1581</v>
      </c>
      <c r="BH1599" s="1">
        <f t="shared" si="1204"/>
        <v>0</v>
      </c>
      <c r="BI1599" s="1">
        <f t="shared" si="1185"/>
        <v>0</v>
      </c>
      <c r="BJ1599" s="3">
        <v>1581</v>
      </c>
      <c r="BK1599" s="1">
        <f t="shared" si="1186"/>
        <v>3</v>
      </c>
      <c r="BL1599" s="1">
        <f t="shared" si="1193"/>
        <v>0</v>
      </c>
      <c r="BM1599" s="1">
        <f t="shared" si="1194"/>
        <v>0</v>
      </c>
      <c r="BN1599" s="1">
        <f t="shared" si="1195"/>
        <v>1</v>
      </c>
      <c r="BO1599" s="1">
        <f t="shared" si="1196"/>
        <v>2</v>
      </c>
      <c r="BP1599" s="1">
        <f t="shared" si="1197"/>
        <v>3</v>
      </c>
      <c r="BQ1599" s="1">
        <f t="shared" si="1198"/>
        <v>4</v>
      </c>
      <c r="BR1599" s="1">
        <f t="shared" si="1199"/>
        <v>5</v>
      </c>
      <c r="BS1599" s="1">
        <f t="shared" si="1200"/>
        <v>6</v>
      </c>
      <c r="BT1599" s="1">
        <f t="shared" si="1201"/>
        <v>7</v>
      </c>
      <c r="BU1599" s="1">
        <f t="shared" si="1202"/>
        <v>8</v>
      </c>
      <c r="BW1599" s="1">
        <f t="shared" si="1161"/>
        <v>0</v>
      </c>
      <c r="BX1599" s="1">
        <f t="shared" si="1161"/>
        <v>0</v>
      </c>
      <c r="BY1599" s="1">
        <f t="shared" si="1161"/>
        <v>50</v>
      </c>
      <c r="BZ1599" s="1">
        <f t="shared" si="1161"/>
        <v>100</v>
      </c>
      <c r="CA1599" s="1">
        <f t="shared" si="1161"/>
        <v>150</v>
      </c>
      <c r="CB1599" s="1">
        <f t="shared" si="1161"/>
        <v>200</v>
      </c>
      <c r="CC1599" s="1">
        <f t="shared" si="1205"/>
        <v>250</v>
      </c>
      <c r="CD1599" s="1">
        <f t="shared" si="1205"/>
        <v>300</v>
      </c>
      <c r="CE1599" s="1">
        <f t="shared" si="1205"/>
        <v>350</v>
      </c>
      <c r="CF1599" s="1">
        <f t="shared" si="1205"/>
        <v>400</v>
      </c>
      <c r="CW1599" s="1">
        <v>1581</v>
      </c>
      <c r="CX1599" s="1">
        <f t="shared" si="1187"/>
        <v>1</v>
      </c>
      <c r="CY1599" s="1" t="s">
        <v>37</v>
      </c>
      <c r="CZ1599" s="1">
        <v>1</v>
      </c>
      <c r="DB1599" s="1">
        <f t="shared" si="1203"/>
        <v>2</v>
      </c>
      <c r="DC1599" s="1" t="s">
        <v>43</v>
      </c>
      <c r="DD1599" s="1">
        <f t="shared" si="1188"/>
        <v>2</v>
      </c>
      <c r="DL1599" s="1">
        <v>1581</v>
      </c>
      <c r="DM1599" s="1">
        <f t="shared" si="1189"/>
        <v>0</v>
      </c>
      <c r="DN1599" s="1">
        <f t="shared" si="1190"/>
        <v>0</v>
      </c>
      <c r="DO1599" s="1" t="s">
        <v>37</v>
      </c>
      <c r="DP1599" s="1">
        <v>0</v>
      </c>
    </row>
    <row r="1600" spans="1:120" ht="15">
      <c r="A1600">
        <v>1582</v>
      </c>
      <c r="B1600">
        <v>1</v>
      </c>
      <c r="C1600" s="25">
        <v>19056</v>
      </c>
      <c r="D1600">
        <v>-1</v>
      </c>
      <c r="E1600">
        <v>2</v>
      </c>
      <c r="F1600" t="s">
        <v>35</v>
      </c>
      <c r="G1600">
        <v>6</v>
      </c>
      <c r="H1600"/>
      <c r="I1600"/>
      <c r="J1600" s="1">
        <v>0</v>
      </c>
      <c r="K1600" s="1">
        <v>0</v>
      </c>
      <c r="L1600" s="1">
        <v>1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f t="shared" si="1162"/>
        <v>0</v>
      </c>
      <c r="AH1600" s="1">
        <f t="shared" si="1163"/>
        <v>0</v>
      </c>
      <c r="AI1600" s="1">
        <f t="shared" si="1164"/>
        <v>40</v>
      </c>
      <c r="AJ1600" s="1">
        <f t="shared" si="1165"/>
        <v>0</v>
      </c>
      <c r="AK1600" s="1">
        <f t="shared" si="1166"/>
        <v>0</v>
      </c>
      <c r="AL1600" s="1">
        <f t="shared" si="1167"/>
        <v>0</v>
      </c>
      <c r="AM1600" s="1">
        <f t="shared" si="1168"/>
        <v>0</v>
      </c>
      <c r="AN1600" s="1">
        <f t="shared" si="1168"/>
        <v>0</v>
      </c>
      <c r="AO1600" s="1">
        <f t="shared" si="1169"/>
        <v>0</v>
      </c>
      <c r="AP1600" s="1">
        <f t="shared" si="1170"/>
        <v>0</v>
      </c>
      <c r="AQ1600" s="1">
        <f t="shared" si="1171"/>
        <v>0</v>
      </c>
      <c r="AR1600" s="1">
        <f t="shared" si="1172"/>
        <v>0</v>
      </c>
      <c r="AS1600" s="1">
        <f t="shared" si="1173"/>
        <v>0</v>
      </c>
      <c r="AT1600" s="1">
        <f t="shared" si="1174"/>
        <v>0</v>
      </c>
      <c r="AU1600" s="1">
        <f t="shared" si="1175"/>
        <v>0</v>
      </c>
      <c r="AV1600" s="1">
        <f t="shared" si="1176"/>
        <v>0</v>
      </c>
      <c r="AW1600" s="1">
        <f t="shared" si="1177"/>
        <v>0</v>
      </c>
      <c r="AX1600" s="1">
        <f t="shared" si="1178"/>
        <v>0</v>
      </c>
      <c r="AY1600" s="1">
        <f t="shared" si="1179"/>
        <v>0</v>
      </c>
      <c r="AZ1600" s="1">
        <f t="shared" si="1180"/>
        <v>0</v>
      </c>
      <c r="BA1600" s="1">
        <f t="shared" si="1181"/>
        <v>0</v>
      </c>
      <c r="BB1600" s="1">
        <f t="shared" si="1182"/>
        <v>0</v>
      </c>
      <c r="BC1600" s="1">
        <f t="shared" si="1183"/>
        <v>0</v>
      </c>
      <c r="BD1600" s="1">
        <f t="shared" si="1184"/>
        <v>40</v>
      </c>
      <c r="BE1600" s="1" t="str">
        <f t="shared" si="1191"/>
        <v>Barge E</v>
      </c>
      <c r="BF1600" s="1">
        <f t="shared" si="1192"/>
        <v>1</v>
      </c>
      <c r="BG1600" s="3">
        <v>1582</v>
      </c>
      <c r="BH1600" s="1">
        <f t="shared" si="1204"/>
        <v>0</v>
      </c>
      <c r="BI1600" s="1">
        <f t="shared" si="1185"/>
        <v>0</v>
      </c>
      <c r="BJ1600" s="3">
        <v>1582</v>
      </c>
      <c r="BK1600" s="1">
        <f t="shared" si="1186"/>
        <v>5</v>
      </c>
      <c r="BL1600" s="1">
        <f t="shared" si="1193"/>
        <v>0</v>
      </c>
      <c r="BM1600" s="1">
        <f t="shared" si="1194"/>
        <v>0</v>
      </c>
      <c r="BN1600" s="1">
        <f t="shared" si="1195"/>
        <v>0</v>
      </c>
      <c r="BO1600" s="1">
        <f t="shared" si="1196"/>
        <v>0</v>
      </c>
      <c r="BP1600" s="1">
        <f t="shared" si="1197"/>
        <v>1</v>
      </c>
      <c r="BQ1600" s="1">
        <f t="shared" si="1198"/>
        <v>2</v>
      </c>
      <c r="BR1600" s="1">
        <f t="shared" si="1199"/>
        <v>3</v>
      </c>
      <c r="BS1600" s="1">
        <f t="shared" si="1200"/>
        <v>4</v>
      </c>
      <c r="BT1600" s="1">
        <f t="shared" si="1201"/>
        <v>5</v>
      </c>
      <c r="BU1600" s="1">
        <f t="shared" si="1202"/>
        <v>6</v>
      </c>
      <c r="BW1600" s="1">
        <f t="shared" si="1161"/>
        <v>0</v>
      </c>
      <c r="BX1600" s="1">
        <f t="shared" si="1161"/>
        <v>0</v>
      </c>
      <c r="BY1600" s="1">
        <f t="shared" si="1161"/>
        <v>0</v>
      </c>
      <c r="BZ1600" s="1">
        <f t="shared" si="1161"/>
        <v>0</v>
      </c>
      <c r="CA1600" s="1">
        <f t="shared" si="1161"/>
        <v>50</v>
      </c>
      <c r="CB1600" s="1">
        <f t="shared" si="1161"/>
        <v>100</v>
      </c>
      <c r="CC1600" s="1">
        <f t="shared" si="1205"/>
        <v>150</v>
      </c>
      <c r="CD1600" s="1">
        <f t="shared" si="1205"/>
        <v>200</v>
      </c>
      <c r="CE1600" s="1">
        <f t="shared" si="1205"/>
        <v>250</v>
      </c>
      <c r="CF1600" s="1">
        <f t="shared" si="1205"/>
        <v>300</v>
      </c>
      <c r="CW1600" s="1">
        <v>1582</v>
      </c>
      <c r="CX1600" s="1">
        <f t="shared" si="1187"/>
        <v>1</v>
      </c>
      <c r="CY1600" s="1" t="s">
        <v>37</v>
      </c>
      <c r="CZ1600" s="1">
        <v>1</v>
      </c>
      <c r="DB1600" s="1">
        <f t="shared" si="1203"/>
        <v>2</v>
      </c>
      <c r="DC1600" s="1" t="s">
        <v>43</v>
      </c>
      <c r="DD1600" s="1">
        <f t="shared" si="1188"/>
        <v>2</v>
      </c>
      <c r="DL1600" s="1">
        <v>1582</v>
      </c>
      <c r="DM1600" s="1">
        <f t="shared" si="1189"/>
        <v>0</v>
      </c>
      <c r="DN1600" s="1">
        <f t="shared" si="1190"/>
        <v>0</v>
      </c>
      <c r="DO1600" s="1" t="s">
        <v>37</v>
      </c>
      <c r="DP1600" s="1">
        <v>0</v>
      </c>
    </row>
    <row r="1601" spans="1:120" ht="15">
      <c r="A1601">
        <v>1583</v>
      </c>
      <c r="B1601">
        <v>1</v>
      </c>
      <c r="C1601" s="25">
        <v>19056</v>
      </c>
      <c r="D1601">
        <v>3</v>
      </c>
      <c r="E1601">
        <v>7</v>
      </c>
      <c r="F1601" t="s">
        <v>73</v>
      </c>
      <c r="G1601">
        <v>4</v>
      </c>
      <c r="H1601"/>
      <c r="I1601"/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1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f t="shared" si="1162"/>
        <v>0</v>
      </c>
      <c r="AH1601" s="1">
        <f t="shared" si="1163"/>
        <v>0</v>
      </c>
      <c r="AI1601" s="1">
        <f t="shared" si="1164"/>
        <v>0</v>
      </c>
      <c r="AJ1601" s="1">
        <f t="shared" si="1165"/>
        <v>0</v>
      </c>
      <c r="AK1601" s="1">
        <f t="shared" si="1166"/>
        <v>0</v>
      </c>
      <c r="AL1601" s="1">
        <f t="shared" si="1167"/>
        <v>0</v>
      </c>
      <c r="AM1601" s="1">
        <f t="shared" si="1168"/>
        <v>0</v>
      </c>
      <c r="AN1601" s="1">
        <f t="shared" si="1168"/>
        <v>0</v>
      </c>
      <c r="AO1601" s="1">
        <f t="shared" si="1169"/>
        <v>0</v>
      </c>
      <c r="AP1601" s="1">
        <f t="shared" si="1170"/>
        <v>0</v>
      </c>
      <c r="AQ1601" s="1">
        <f t="shared" si="1171"/>
        <v>0</v>
      </c>
      <c r="AR1601" s="1">
        <f t="shared" si="1172"/>
        <v>0</v>
      </c>
      <c r="AS1601" s="1">
        <f t="shared" si="1173"/>
        <v>0</v>
      </c>
      <c r="AT1601" s="1">
        <f t="shared" si="1174"/>
        <v>0</v>
      </c>
      <c r="AU1601" s="1">
        <f t="shared" si="1175"/>
        <v>0</v>
      </c>
      <c r="AV1601" s="1">
        <f t="shared" si="1176"/>
        <v>40</v>
      </c>
      <c r="AW1601" s="1">
        <f t="shared" si="1177"/>
        <v>0</v>
      </c>
      <c r="AX1601" s="1">
        <f t="shared" si="1178"/>
        <v>0</v>
      </c>
      <c r="AY1601" s="1">
        <f t="shared" si="1179"/>
        <v>0</v>
      </c>
      <c r="AZ1601" s="1">
        <f t="shared" si="1180"/>
        <v>0</v>
      </c>
      <c r="BA1601" s="1">
        <f t="shared" si="1181"/>
        <v>0</v>
      </c>
      <c r="BB1601" s="1">
        <f t="shared" si="1182"/>
        <v>0</v>
      </c>
      <c r="BC1601" s="1">
        <f t="shared" si="1183"/>
        <v>0</v>
      </c>
      <c r="BD1601" s="1">
        <f t="shared" si="1184"/>
        <v>40</v>
      </c>
      <c r="BE1601" s="1" t="str">
        <f t="shared" si="1191"/>
        <v>Barge D</v>
      </c>
      <c r="BF1601" s="1">
        <f t="shared" si="1192"/>
        <v>6</v>
      </c>
      <c r="BG1601" s="3">
        <v>1583</v>
      </c>
      <c r="BH1601" s="1">
        <f t="shared" si="1204"/>
        <v>0</v>
      </c>
      <c r="BI1601" s="1">
        <f t="shared" si="1185"/>
        <v>0</v>
      </c>
      <c r="BJ1601" s="3">
        <v>1583</v>
      </c>
      <c r="BK1601" s="1">
        <f t="shared" si="1186"/>
        <v>7</v>
      </c>
      <c r="BL1601" s="1">
        <f t="shared" si="1193"/>
        <v>0</v>
      </c>
      <c r="BM1601" s="1">
        <f t="shared" si="1194"/>
        <v>0</v>
      </c>
      <c r="BN1601" s="1">
        <f t="shared" si="1195"/>
        <v>0</v>
      </c>
      <c r="BO1601" s="1">
        <f t="shared" si="1196"/>
        <v>0</v>
      </c>
      <c r="BP1601" s="1">
        <f t="shared" si="1197"/>
        <v>0</v>
      </c>
      <c r="BQ1601" s="1">
        <f t="shared" si="1198"/>
        <v>0</v>
      </c>
      <c r="BR1601" s="1">
        <f t="shared" si="1199"/>
        <v>1</v>
      </c>
      <c r="BS1601" s="1">
        <f t="shared" si="1200"/>
        <v>2</v>
      </c>
      <c r="BT1601" s="1">
        <f t="shared" si="1201"/>
        <v>3</v>
      </c>
      <c r="BU1601" s="1">
        <f t="shared" si="1202"/>
        <v>4</v>
      </c>
      <c r="BW1601" s="1">
        <f t="shared" si="1161"/>
        <v>0</v>
      </c>
      <c r="BX1601" s="1">
        <f t="shared" si="1161"/>
        <v>0</v>
      </c>
      <c r="BY1601" s="1">
        <f t="shared" si="1161"/>
        <v>0</v>
      </c>
      <c r="BZ1601" s="1">
        <f t="shared" si="1161"/>
        <v>0</v>
      </c>
      <c r="CA1601" s="1">
        <f t="shared" si="1161"/>
        <v>0</v>
      </c>
      <c r="CB1601" s="1">
        <f t="shared" si="1161"/>
        <v>0</v>
      </c>
      <c r="CC1601" s="1">
        <f t="shared" si="1205"/>
        <v>50</v>
      </c>
      <c r="CD1601" s="1">
        <f t="shared" si="1205"/>
        <v>100</v>
      </c>
      <c r="CE1601" s="1">
        <f t="shared" si="1205"/>
        <v>150</v>
      </c>
      <c r="CF1601" s="1">
        <f t="shared" si="1205"/>
        <v>200</v>
      </c>
      <c r="CW1601" s="1">
        <v>1583</v>
      </c>
      <c r="CX1601" s="1">
        <f t="shared" si="1187"/>
        <v>1</v>
      </c>
      <c r="CY1601" s="1" t="s">
        <v>37</v>
      </c>
      <c r="CZ1601" s="1">
        <v>1</v>
      </c>
      <c r="DB1601" s="1">
        <f t="shared" si="1203"/>
        <v>7</v>
      </c>
      <c r="DC1601" s="1" t="s">
        <v>43</v>
      </c>
      <c r="DD1601" s="1">
        <f t="shared" si="1188"/>
        <v>7</v>
      </c>
      <c r="DL1601" s="1">
        <v>1583</v>
      </c>
      <c r="DM1601" s="1">
        <f t="shared" si="1189"/>
        <v>4</v>
      </c>
      <c r="DN1601" s="1">
        <f t="shared" si="1190"/>
        <v>0</v>
      </c>
      <c r="DO1601" s="1" t="s">
        <v>37</v>
      </c>
      <c r="DP1601" s="1">
        <v>0</v>
      </c>
    </row>
    <row r="1602" spans="1:120" ht="15">
      <c r="A1602">
        <v>1584</v>
      </c>
      <c r="B1602">
        <v>1</v>
      </c>
      <c r="C1602" s="25">
        <v>19056</v>
      </c>
      <c r="D1602">
        <v>5</v>
      </c>
      <c r="E1602">
        <v>10</v>
      </c>
      <c r="F1602" t="s">
        <v>94</v>
      </c>
      <c r="G1602">
        <v>2</v>
      </c>
      <c r="H1602"/>
      <c r="I1602"/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1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f t="shared" si="1162"/>
        <v>0</v>
      </c>
      <c r="AH1602" s="1">
        <f t="shared" si="1163"/>
        <v>0</v>
      </c>
      <c r="AI1602" s="1">
        <f t="shared" si="1164"/>
        <v>0</v>
      </c>
      <c r="AJ1602" s="1">
        <f t="shared" si="1165"/>
        <v>0</v>
      </c>
      <c r="AK1602" s="1">
        <f t="shared" si="1166"/>
        <v>0</v>
      </c>
      <c r="AL1602" s="1">
        <f t="shared" si="1167"/>
        <v>0</v>
      </c>
      <c r="AM1602" s="1">
        <f t="shared" si="1168"/>
        <v>0</v>
      </c>
      <c r="AN1602" s="1">
        <f t="shared" si="1168"/>
        <v>0</v>
      </c>
      <c r="AO1602" s="1">
        <f t="shared" si="1169"/>
        <v>0</v>
      </c>
      <c r="AP1602" s="1">
        <f t="shared" si="1170"/>
        <v>0</v>
      </c>
      <c r="AQ1602" s="1">
        <f t="shared" si="1171"/>
        <v>0</v>
      </c>
      <c r="AR1602" s="1">
        <f t="shared" si="1172"/>
        <v>0</v>
      </c>
      <c r="AS1602" s="1">
        <f t="shared" si="1173"/>
        <v>0</v>
      </c>
      <c r="AT1602" s="1">
        <f t="shared" si="1174"/>
        <v>0</v>
      </c>
      <c r="AU1602" s="1">
        <f t="shared" si="1175"/>
        <v>40</v>
      </c>
      <c r="AV1602" s="1">
        <f t="shared" si="1176"/>
        <v>0</v>
      </c>
      <c r="AW1602" s="1">
        <f t="shared" si="1177"/>
        <v>0</v>
      </c>
      <c r="AX1602" s="1">
        <f t="shared" si="1178"/>
        <v>0</v>
      </c>
      <c r="AY1602" s="1">
        <f t="shared" si="1179"/>
        <v>0</v>
      </c>
      <c r="AZ1602" s="1">
        <f t="shared" si="1180"/>
        <v>0</v>
      </c>
      <c r="BA1602" s="1">
        <f t="shared" si="1181"/>
        <v>0</v>
      </c>
      <c r="BB1602" s="1">
        <f t="shared" si="1182"/>
        <v>0</v>
      </c>
      <c r="BC1602" s="1">
        <f t="shared" si="1183"/>
        <v>0</v>
      </c>
      <c r="BD1602" s="1">
        <f t="shared" si="1184"/>
        <v>40</v>
      </c>
      <c r="BE1602" s="1" t="str">
        <f t="shared" si="1191"/>
        <v>Barge A</v>
      </c>
      <c r="BF1602" s="1">
        <f t="shared" si="1192"/>
        <v>6</v>
      </c>
      <c r="BG1602" s="3">
        <v>1584</v>
      </c>
      <c r="BH1602" s="1">
        <f t="shared" si="1204"/>
        <v>0</v>
      </c>
      <c r="BI1602" s="1">
        <f t="shared" si="1185"/>
        <v>0</v>
      </c>
      <c r="BJ1602" s="3">
        <v>1584</v>
      </c>
      <c r="BK1602" s="1">
        <f t="shared" si="1186"/>
        <v>7</v>
      </c>
      <c r="BL1602" s="1">
        <f t="shared" si="1193"/>
        <v>0</v>
      </c>
      <c r="BM1602" s="1">
        <f t="shared" si="1194"/>
        <v>0</v>
      </c>
      <c r="BN1602" s="1">
        <f t="shared" si="1195"/>
        <v>0</v>
      </c>
      <c r="BO1602" s="1">
        <f t="shared" si="1196"/>
        <v>0</v>
      </c>
      <c r="BP1602" s="1">
        <f t="shared" si="1197"/>
        <v>0</v>
      </c>
      <c r="BQ1602" s="1">
        <f t="shared" si="1198"/>
        <v>0</v>
      </c>
      <c r="BR1602" s="1">
        <f t="shared" si="1199"/>
        <v>1</v>
      </c>
      <c r="BS1602" s="1">
        <f t="shared" si="1200"/>
        <v>2</v>
      </c>
      <c r="BT1602" s="1">
        <f t="shared" si="1201"/>
        <v>3</v>
      </c>
      <c r="BU1602" s="1">
        <f t="shared" si="1202"/>
        <v>4</v>
      </c>
      <c r="BW1602" s="1">
        <f t="shared" si="1161"/>
        <v>0</v>
      </c>
      <c r="BX1602" s="1">
        <f t="shared" si="1161"/>
        <v>0</v>
      </c>
      <c r="BY1602" s="1">
        <f t="shared" si="1161"/>
        <v>0</v>
      </c>
      <c r="BZ1602" s="1">
        <f t="shared" si="1161"/>
        <v>0</v>
      </c>
      <c r="CA1602" s="1">
        <f t="shared" si="1161"/>
        <v>0</v>
      </c>
      <c r="CB1602" s="1">
        <f t="shared" si="1161"/>
        <v>0</v>
      </c>
      <c r="CC1602" s="1">
        <f t="shared" si="1205"/>
        <v>50</v>
      </c>
      <c r="CD1602" s="1">
        <f t="shared" si="1205"/>
        <v>100</v>
      </c>
      <c r="CE1602" s="1">
        <f t="shared" si="1205"/>
        <v>150</v>
      </c>
      <c r="CF1602" s="1">
        <f t="shared" si="1205"/>
        <v>200</v>
      </c>
      <c r="CW1602" s="1">
        <v>1584</v>
      </c>
      <c r="CX1602" s="1">
        <f t="shared" si="1187"/>
        <v>1</v>
      </c>
      <c r="CY1602" s="1" t="s">
        <v>37</v>
      </c>
      <c r="CZ1602" s="1">
        <v>1</v>
      </c>
      <c r="DB1602" s="1">
        <f t="shared" si="1203"/>
        <v>7</v>
      </c>
      <c r="DC1602" s="1" t="s">
        <v>43</v>
      </c>
      <c r="DD1602" s="1">
        <f t="shared" si="1188"/>
        <v>10</v>
      </c>
      <c r="DL1602" s="1">
        <v>1584</v>
      </c>
      <c r="DM1602" s="1">
        <f t="shared" si="1189"/>
        <v>6</v>
      </c>
      <c r="DN1602" s="1">
        <f t="shared" si="1190"/>
        <v>0</v>
      </c>
      <c r="DO1602" s="1" t="s">
        <v>37</v>
      </c>
      <c r="DP1602" s="1">
        <v>0</v>
      </c>
    </row>
    <row r="1603" spans="1:120" ht="15">
      <c r="A1603">
        <v>1585</v>
      </c>
      <c r="B1603">
        <v>1</v>
      </c>
      <c r="C1603" s="25">
        <v>19056</v>
      </c>
      <c r="D1603">
        <v>3</v>
      </c>
      <c r="E1603">
        <v>7</v>
      </c>
      <c r="F1603" t="s">
        <v>35</v>
      </c>
      <c r="G1603">
        <v>3</v>
      </c>
      <c r="H1603"/>
      <c r="I1603"/>
      <c r="J1603" s="1">
        <v>0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1</v>
      </c>
      <c r="S1603" s="1">
        <v>0</v>
      </c>
      <c r="T1603" s="1"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f t="shared" si="1162"/>
        <v>0</v>
      </c>
      <c r="AH1603" s="1">
        <f t="shared" si="1163"/>
        <v>0</v>
      </c>
      <c r="AI1603" s="1">
        <f t="shared" si="1164"/>
        <v>0</v>
      </c>
      <c r="AJ1603" s="1">
        <f t="shared" si="1165"/>
        <v>0</v>
      </c>
      <c r="AK1603" s="1">
        <f t="shared" si="1166"/>
        <v>0</v>
      </c>
      <c r="AL1603" s="1">
        <f t="shared" si="1167"/>
        <v>0</v>
      </c>
      <c r="AM1603" s="1">
        <f t="shared" si="1168"/>
        <v>0</v>
      </c>
      <c r="AN1603" s="1">
        <f t="shared" si="1168"/>
        <v>0</v>
      </c>
      <c r="AO1603" s="1">
        <f t="shared" si="1169"/>
        <v>40</v>
      </c>
      <c r="AP1603" s="1">
        <f t="shared" si="1170"/>
        <v>0</v>
      </c>
      <c r="AQ1603" s="1">
        <f t="shared" si="1171"/>
        <v>0</v>
      </c>
      <c r="AR1603" s="1">
        <f t="shared" si="1172"/>
        <v>0</v>
      </c>
      <c r="AS1603" s="1">
        <f t="shared" si="1173"/>
        <v>0</v>
      </c>
      <c r="AT1603" s="1">
        <f t="shared" si="1174"/>
        <v>0</v>
      </c>
      <c r="AU1603" s="1">
        <f t="shared" si="1175"/>
        <v>0</v>
      </c>
      <c r="AV1603" s="1">
        <f t="shared" si="1176"/>
        <v>0</v>
      </c>
      <c r="AW1603" s="1">
        <f t="shared" si="1177"/>
        <v>0</v>
      </c>
      <c r="AX1603" s="1">
        <f t="shared" si="1178"/>
        <v>0</v>
      </c>
      <c r="AY1603" s="1">
        <f t="shared" si="1179"/>
        <v>0</v>
      </c>
      <c r="AZ1603" s="1">
        <f t="shared" si="1180"/>
        <v>0</v>
      </c>
      <c r="BA1603" s="1">
        <f t="shared" si="1181"/>
        <v>0</v>
      </c>
      <c r="BB1603" s="1">
        <f t="shared" si="1182"/>
        <v>0</v>
      </c>
      <c r="BC1603" s="1">
        <f t="shared" si="1183"/>
        <v>0</v>
      </c>
      <c r="BD1603" s="1">
        <f t="shared" si="1184"/>
        <v>40</v>
      </c>
      <c r="BE1603" s="1" t="str">
        <f t="shared" si="1191"/>
        <v>Barge B</v>
      </c>
      <c r="BF1603" s="1">
        <f t="shared" si="1192"/>
        <v>4</v>
      </c>
      <c r="BG1603" s="3">
        <v>1585</v>
      </c>
      <c r="BH1603" s="1">
        <f t="shared" si="1204"/>
        <v>0</v>
      </c>
      <c r="BI1603" s="1">
        <f t="shared" si="1185"/>
        <v>0</v>
      </c>
      <c r="BJ1603" s="3">
        <v>1585</v>
      </c>
      <c r="BK1603" s="1">
        <f t="shared" si="1186"/>
        <v>6</v>
      </c>
      <c r="BL1603" s="1">
        <f t="shared" si="1193"/>
        <v>0</v>
      </c>
      <c r="BM1603" s="1">
        <f t="shared" si="1194"/>
        <v>0</v>
      </c>
      <c r="BN1603" s="1">
        <f t="shared" si="1195"/>
        <v>0</v>
      </c>
      <c r="BO1603" s="1">
        <f t="shared" si="1196"/>
        <v>0</v>
      </c>
      <c r="BP1603" s="1">
        <f t="shared" si="1197"/>
        <v>0</v>
      </c>
      <c r="BQ1603" s="1">
        <f t="shared" si="1198"/>
        <v>1</v>
      </c>
      <c r="BR1603" s="1">
        <f t="shared" si="1199"/>
        <v>2</v>
      </c>
      <c r="BS1603" s="1">
        <f t="shared" si="1200"/>
        <v>3</v>
      </c>
      <c r="BT1603" s="1">
        <f t="shared" si="1201"/>
        <v>4</v>
      </c>
      <c r="BU1603" s="1">
        <f t="shared" si="1202"/>
        <v>5</v>
      </c>
      <c r="BW1603" s="1">
        <f t="shared" si="1161"/>
        <v>0</v>
      </c>
      <c r="BX1603" s="1">
        <f t="shared" si="1161"/>
        <v>0</v>
      </c>
      <c r="BY1603" s="1">
        <f t="shared" si="1161"/>
        <v>0</v>
      </c>
      <c r="BZ1603" s="1">
        <f t="shared" si="1161"/>
        <v>0</v>
      </c>
      <c r="CA1603" s="1">
        <f t="shared" si="1161"/>
        <v>0</v>
      </c>
      <c r="CB1603" s="1">
        <f t="shared" si="1161"/>
        <v>50</v>
      </c>
      <c r="CC1603" s="1">
        <f t="shared" si="1205"/>
        <v>100</v>
      </c>
      <c r="CD1603" s="1">
        <f t="shared" si="1205"/>
        <v>150</v>
      </c>
      <c r="CE1603" s="1">
        <f t="shared" si="1205"/>
        <v>200</v>
      </c>
      <c r="CF1603" s="1">
        <f t="shared" si="1205"/>
        <v>250</v>
      </c>
      <c r="CW1603" s="1">
        <v>1585</v>
      </c>
      <c r="CX1603" s="1">
        <f t="shared" si="1187"/>
        <v>1</v>
      </c>
      <c r="CY1603" s="1" t="s">
        <v>37</v>
      </c>
      <c r="CZ1603" s="1">
        <v>1</v>
      </c>
      <c r="DB1603" s="1">
        <f t="shared" si="1203"/>
        <v>5</v>
      </c>
      <c r="DC1603" s="1" t="s">
        <v>43</v>
      </c>
      <c r="DD1603" s="1">
        <f t="shared" si="1188"/>
        <v>7</v>
      </c>
      <c r="DL1603" s="1">
        <v>1585</v>
      </c>
      <c r="DM1603" s="1">
        <f t="shared" si="1189"/>
        <v>4</v>
      </c>
      <c r="DN1603" s="1">
        <f t="shared" si="1190"/>
        <v>0</v>
      </c>
      <c r="DO1603" s="1" t="s">
        <v>37</v>
      </c>
      <c r="DP1603" s="1">
        <v>0</v>
      </c>
    </row>
    <row r="1604" spans="1:120" ht="15">
      <c r="A1604">
        <v>1586</v>
      </c>
      <c r="B1604">
        <v>1</v>
      </c>
      <c r="C1604" s="25">
        <v>19056</v>
      </c>
      <c r="D1604">
        <v>-1</v>
      </c>
      <c r="E1604">
        <v>2</v>
      </c>
      <c r="F1604" t="s">
        <v>35</v>
      </c>
      <c r="G1604">
        <v>5</v>
      </c>
      <c r="H1604"/>
      <c r="I1604"/>
      <c r="J1604" s="1">
        <v>0</v>
      </c>
      <c r="K1604" s="1">
        <v>0</v>
      </c>
      <c r="L1604" s="1">
        <v>1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f t="shared" si="1162"/>
        <v>0</v>
      </c>
      <c r="AH1604" s="1">
        <f t="shared" si="1163"/>
        <v>0</v>
      </c>
      <c r="AI1604" s="1">
        <f t="shared" si="1164"/>
        <v>40</v>
      </c>
      <c r="AJ1604" s="1">
        <f t="shared" si="1165"/>
        <v>0</v>
      </c>
      <c r="AK1604" s="1">
        <f t="shared" si="1166"/>
        <v>0</v>
      </c>
      <c r="AL1604" s="1">
        <f t="shared" si="1167"/>
        <v>0</v>
      </c>
      <c r="AM1604" s="1">
        <f t="shared" si="1168"/>
        <v>0</v>
      </c>
      <c r="AN1604" s="1">
        <f t="shared" si="1168"/>
        <v>0</v>
      </c>
      <c r="AO1604" s="1">
        <f t="shared" si="1169"/>
        <v>0</v>
      </c>
      <c r="AP1604" s="1">
        <f t="shared" si="1170"/>
        <v>0</v>
      </c>
      <c r="AQ1604" s="1">
        <f t="shared" si="1171"/>
        <v>0</v>
      </c>
      <c r="AR1604" s="1">
        <f t="shared" si="1172"/>
        <v>0</v>
      </c>
      <c r="AS1604" s="1">
        <f t="shared" si="1173"/>
        <v>0</v>
      </c>
      <c r="AT1604" s="1">
        <f t="shared" si="1174"/>
        <v>0</v>
      </c>
      <c r="AU1604" s="1">
        <f t="shared" si="1175"/>
        <v>0</v>
      </c>
      <c r="AV1604" s="1">
        <f t="shared" si="1176"/>
        <v>0</v>
      </c>
      <c r="AW1604" s="1">
        <f t="shared" si="1177"/>
        <v>0</v>
      </c>
      <c r="AX1604" s="1">
        <f t="shared" si="1178"/>
        <v>0</v>
      </c>
      <c r="AY1604" s="1">
        <f t="shared" si="1179"/>
        <v>0</v>
      </c>
      <c r="AZ1604" s="1">
        <f t="shared" si="1180"/>
        <v>0</v>
      </c>
      <c r="BA1604" s="1">
        <f t="shared" si="1181"/>
        <v>0</v>
      </c>
      <c r="BB1604" s="1">
        <f t="shared" si="1182"/>
        <v>0</v>
      </c>
      <c r="BC1604" s="1">
        <f t="shared" si="1183"/>
        <v>0</v>
      </c>
      <c r="BD1604" s="1">
        <f t="shared" si="1184"/>
        <v>40</v>
      </c>
      <c r="BE1604" s="1" t="str">
        <f t="shared" si="1191"/>
        <v>Barge E</v>
      </c>
      <c r="BF1604" s="1">
        <f t="shared" si="1192"/>
        <v>1</v>
      </c>
      <c r="BG1604" s="3">
        <v>1586</v>
      </c>
      <c r="BH1604" s="1">
        <f t="shared" si="1204"/>
        <v>0</v>
      </c>
      <c r="BI1604" s="1">
        <f t="shared" si="1185"/>
        <v>0</v>
      </c>
      <c r="BJ1604" s="3">
        <v>1586</v>
      </c>
      <c r="BK1604" s="1">
        <f t="shared" si="1186"/>
        <v>4</v>
      </c>
      <c r="BL1604" s="1">
        <f t="shared" si="1193"/>
        <v>0</v>
      </c>
      <c r="BM1604" s="1">
        <f t="shared" si="1194"/>
        <v>0</v>
      </c>
      <c r="BN1604" s="1">
        <f t="shared" si="1195"/>
        <v>0</v>
      </c>
      <c r="BO1604" s="1">
        <f t="shared" si="1196"/>
        <v>1</v>
      </c>
      <c r="BP1604" s="1">
        <f t="shared" si="1197"/>
        <v>2</v>
      </c>
      <c r="BQ1604" s="1">
        <f t="shared" si="1198"/>
        <v>3</v>
      </c>
      <c r="BR1604" s="1">
        <f t="shared" si="1199"/>
        <v>4</v>
      </c>
      <c r="BS1604" s="1">
        <f t="shared" si="1200"/>
        <v>5</v>
      </c>
      <c r="BT1604" s="1">
        <f t="shared" si="1201"/>
        <v>6</v>
      </c>
      <c r="BU1604" s="1">
        <f t="shared" si="1202"/>
        <v>7</v>
      </c>
      <c r="BW1604" s="1">
        <f t="shared" si="1161"/>
        <v>0</v>
      </c>
      <c r="BX1604" s="1">
        <f t="shared" si="1161"/>
        <v>0</v>
      </c>
      <c r="BY1604" s="1">
        <f t="shared" si="1161"/>
        <v>0</v>
      </c>
      <c r="BZ1604" s="1">
        <f t="shared" si="1161"/>
        <v>50</v>
      </c>
      <c r="CA1604" s="1">
        <f t="shared" si="1161"/>
        <v>100</v>
      </c>
      <c r="CB1604" s="1">
        <f t="shared" si="1161"/>
        <v>150</v>
      </c>
      <c r="CC1604" s="1">
        <f t="shared" si="1205"/>
        <v>200</v>
      </c>
      <c r="CD1604" s="1">
        <f t="shared" si="1205"/>
        <v>250</v>
      </c>
      <c r="CE1604" s="1">
        <f t="shared" si="1205"/>
        <v>300</v>
      </c>
      <c r="CF1604" s="1">
        <f t="shared" si="1205"/>
        <v>350</v>
      </c>
      <c r="CW1604" s="1">
        <v>1586</v>
      </c>
      <c r="CX1604" s="1">
        <f t="shared" si="1187"/>
        <v>1</v>
      </c>
      <c r="CY1604" s="1" t="s">
        <v>37</v>
      </c>
      <c r="CZ1604" s="1">
        <v>1</v>
      </c>
      <c r="DB1604" s="1">
        <f t="shared" si="1203"/>
        <v>2</v>
      </c>
      <c r="DC1604" s="1" t="s">
        <v>43</v>
      </c>
      <c r="DD1604" s="1">
        <f t="shared" si="1188"/>
        <v>2</v>
      </c>
      <c r="DL1604" s="1">
        <v>1586</v>
      </c>
      <c r="DM1604" s="1">
        <f t="shared" si="1189"/>
        <v>0</v>
      </c>
      <c r="DN1604" s="1">
        <f t="shared" si="1190"/>
        <v>0</v>
      </c>
      <c r="DO1604" s="1" t="s">
        <v>37</v>
      </c>
      <c r="DP1604" s="1">
        <v>0</v>
      </c>
    </row>
    <row r="1605" spans="1:120" ht="15">
      <c r="A1605">
        <v>1587</v>
      </c>
      <c r="B1605">
        <v>1</v>
      </c>
      <c r="C1605" s="25">
        <v>19056</v>
      </c>
      <c r="D1605">
        <v>5</v>
      </c>
      <c r="E1605">
        <v>8</v>
      </c>
      <c r="F1605" t="s">
        <v>94</v>
      </c>
      <c r="G1605">
        <v>4</v>
      </c>
      <c r="H1605"/>
      <c r="I1605"/>
      <c r="J1605" s="1">
        <v>0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>
        <v>0</v>
      </c>
      <c r="W1605" s="1">
        <v>0</v>
      </c>
      <c r="X1605" s="1">
        <v>0.66666667000000002</v>
      </c>
      <c r="Y1605" s="1">
        <v>0</v>
      </c>
      <c r="Z1605" s="1">
        <v>0</v>
      </c>
      <c r="AA1605" s="1">
        <v>0</v>
      </c>
      <c r="AB1605" s="1">
        <v>0</v>
      </c>
      <c r="AC1605" s="1">
        <v>0.33333332999999998</v>
      </c>
      <c r="AD1605" s="1">
        <v>0</v>
      </c>
      <c r="AE1605" s="1">
        <v>0</v>
      </c>
      <c r="AF1605" s="1">
        <v>0</v>
      </c>
      <c r="AG1605" s="1">
        <f t="shared" si="1162"/>
        <v>0</v>
      </c>
      <c r="AH1605" s="1">
        <f t="shared" si="1163"/>
        <v>0</v>
      </c>
      <c r="AI1605" s="1">
        <f t="shared" si="1164"/>
        <v>0</v>
      </c>
      <c r="AJ1605" s="1">
        <f t="shared" si="1165"/>
        <v>0</v>
      </c>
      <c r="AK1605" s="1">
        <f t="shared" si="1166"/>
        <v>0</v>
      </c>
      <c r="AL1605" s="1">
        <f t="shared" si="1167"/>
        <v>0</v>
      </c>
      <c r="AM1605" s="1">
        <f t="shared" si="1168"/>
        <v>0</v>
      </c>
      <c r="AN1605" s="1">
        <f t="shared" si="1168"/>
        <v>0</v>
      </c>
      <c r="AO1605" s="1">
        <f t="shared" si="1169"/>
        <v>0</v>
      </c>
      <c r="AP1605" s="1">
        <f t="shared" si="1170"/>
        <v>0</v>
      </c>
      <c r="AQ1605" s="1">
        <f t="shared" si="1171"/>
        <v>0</v>
      </c>
      <c r="AR1605" s="1">
        <f t="shared" si="1172"/>
        <v>0</v>
      </c>
      <c r="AS1605" s="1">
        <f t="shared" si="1173"/>
        <v>0</v>
      </c>
      <c r="AT1605" s="1">
        <f t="shared" si="1174"/>
        <v>0</v>
      </c>
      <c r="AU1605" s="1">
        <f t="shared" si="1175"/>
        <v>26.666666800000002</v>
      </c>
      <c r="AV1605" s="1">
        <f t="shared" si="1176"/>
        <v>0</v>
      </c>
      <c r="AW1605" s="1">
        <f t="shared" si="1177"/>
        <v>0</v>
      </c>
      <c r="AX1605" s="1">
        <f t="shared" si="1178"/>
        <v>0</v>
      </c>
      <c r="AY1605" s="1">
        <f t="shared" si="1179"/>
        <v>0</v>
      </c>
      <c r="AZ1605" s="1">
        <f t="shared" si="1180"/>
        <v>13.333333199999998</v>
      </c>
      <c r="BA1605" s="1">
        <f t="shared" si="1181"/>
        <v>0</v>
      </c>
      <c r="BB1605" s="1">
        <f t="shared" si="1182"/>
        <v>0</v>
      </c>
      <c r="BC1605" s="1">
        <f t="shared" si="1183"/>
        <v>0</v>
      </c>
      <c r="BD1605" s="1">
        <f t="shared" si="1184"/>
        <v>40</v>
      </c>
      <c r="BE1605" s="1" t="b">
        <f t="shared" si="1191"/>
        <v>0</v>
      </c>
      <c r="BF1605" s="1">
        <f t="shared" si="1192"/>
        <v>0</v>
      </c>
      <c r="BG1605" s="3">
        <v>1587</v>
      </c>
      <c r="BH1605" s="1">
        <f t="shared" si="1204"/>
        <v>0</v>
      </c>
      <c r="BI1605" s="1">
        <f t="shared" si="1185"/>
        <v>0</v>
      </c>
      <c r="BJ1605" s="3">
        <v>1587</v>
      </c>
      <c r="BK1605" s="1">
        <f t="shared" si="1186"/>
        <v>9</v>
      </c>
      <c r="BL1605" s="1">
        <f t="shared" si="1193"/>
        <v>0</v>
      </c>
      <c r="BM1605" s="1">
        <f t="shared" si="1194"/>
        <v>0</v>
      </c>
      <c r="BN1605" s="1">
        <f t="shared" si="1195"/>
        <v>0</v>
      </c>
      <c r="BO1605" s="1">
        <f t="shared" si="1196"/>
        <v>0</v>
      </c>
      <c r="BP1605" s="1">
        <f t="shared" si="1197"/>
        <v>0</v>
      </c>
      <c r="BQ1605" s="1">
        <f t="shared" si="1198"/>
        <v>0</v>
      </c>
      <c r="BR1605" s="1">
        <f t="shared" si="1199"/>
        <v>0</v>
      </c>
      <c r="BS1605" s="1">
        <f t="shared" si="1200"/>
        <v>0</v>
      </c>
      <c r="BT1605" s="1">
        <f t="shared" si="1201"/>
        <v>1</v>
      </c>
      <c r="BU1605" s="1">
        <f t="shared" si="1202"/>
        <v>2</v>
      </c>
      <c r="BW1605" s="1">
        <f t="shared" si="1161"/>
        <v>0</v>
      </c>
      <c r="BX1605" s="1">
        <f t="shared" si="1161"/>
        <v>0</v>
      </c>
      <c r="BY1605" s="1">
        <f t="shared" si="1161"/>
        <v>0</v>
      </c>
      <c r="BZ1605" s="1">
        <f t="shared" si="1161"/>
        <v>0</v>
      </c>
      <c r="CA1605" s="1">
        <f t="shared" si="1161"/>
        <v>0</v>
      </c>
      <c r="CB1605" s="1">
        <f t="shared" si="1161"/>
        <v>0</v>
      </c>
      <c r="CC1605" s="1">
        <f t="shared" si="1205"/>
        <v>0</v>
      </c>
      <c r="CD1605" s="1">
        <f t="shared" si="1205"/>
        <v>0</v>
      </c>
      <c r="CE1605" s="1">
        <f t="shared" si="1205"/>
        <v>50</v>
      </c>
      <c r="CF1605" s="1">
        <f t="shared" si="1205"/>
        <v>100</v>
      </c>
      <c r="CW1605" s="1">
        <v>1587</v>
      </c>
      <c r="CX1605" s="1">
        <f t="shared" si="1187"/>
        <v>1</v>
      </c>
      <c r="CY1605" s="1" t="s">
        <v>37</v>
      </c>
      <c r="CZ1605" s="1">
        <v>1</v>
      </c>
      <c r="DB1605" s="1">
        <f t="shared" si="1203"/>
        <v>7.6666666600000006</v>
      </c>
      <c r="DC1605" s="1" t="s">
        <v>43</v>
      </c>
      <c r="DD1605" s="1">
        <f t="shared" si="1188"/>
        <v>8</v>
      </c>
      <c r="DL1605" s="1">
        <v>1587</v>
      </c>
      <c r="DM1605" s="1">
        <f t="shared" si="1189"/>
        <v>6</v>
      </c>
      <c r="DN1605" s="1">
        <f t="shared" si="1190"/>
        <v>0</v>
      </c>
      <c r="DO1605" s="1" t="s">
        <v>37</v>
      </c>
      <c r="DP1605" s="1">
        <v>0</v>
      </c>
    </row>
    <row r="1606" spans="1:120" ht="15">
      <c r="A1606">
        <v>1588</v>
      </c>
      <c r="B1606">
        <v>1</v>
      </c>
      <c r="C1606" s="25">
        <v>22945</v>
      </c>
      <c r="D1606">
        <v>5</v>
      </c>
      <c r="E1606">
        <v>9</v>
      </c>
      <c r="F1606" t="s">
        <v>73</v>
      </c>
      <c r="G1606">
        <v>5</v>
      </c>
      <c r="H1606"/>
      <c r="I1606"/>
      <c r="J1606" s="1">
        <v>0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0.33333332999999998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0.66666667000000002</v>
      </c>
      <c r="AF1606" s="1">
        <v>0</v>
      </c>
      <c r="AG1606" s="1">
        <f t="shared" si="1162"/>
        <v>0</v>
      </c>
      <c r="AH1606" s="1">
        <f t="shared" si="1163"/>
        <v>0</v>
      </c>
      <c r="AI1606" s="1">
        <f t="shared" si="1164"/>
        <v>0</v>
      </c>
      <c r="AJ1606" s="1">
        <f t="shared" si="1165"/>
        <v>0</v>
      </c>
      <c r="AK1606" s="1">
        <f t="shared" si="1166"/>
        <v>0</v>
      </c>
      <c r="AL1606" s="1">
        <f t="shared" si="1167"/>
        <v>0</v>
      </c>
      <c r="AM1606" s="1">
        <f t="shared" si="1168"/>
        <v>0</v>
      </c>
      <c r="AN1606" s="1">
        <f t="shared" si="1168"/>
        <v>0</v>
      </c>
      <c r="AO1606" s="1">
        <f t="shared" si="1169"/>
        <v>0</v>
      </c>
      <c r="AP1606" s="1">
        <f t="shared" si="1170"/>
        <v>0</v>
      </c>
      <c r="AQ1606" s="1">
        <f t="shared" si="1171"/>
        <v>0</v>
      </c>
      <c r="AR1606" s="1">
        <f t="shared" si="1172"/>
        <v>0</v>
      </c>
      <c r="AS1606" s="1">
        <f t="shared" si="1173"/>
        <v>0</v>
      </c>
      <c r="AT1606" s="1">
        <f t="shared" si="1174"/>
        <v>0</v>
      </c>
      <c r="AU1606" s="1">
        <f t="shared" si="1175"/>
        <v>0</v>
      </c>
      <c r="AV1606" s="1">
        <f t="shared" si="1176"/>
        <v>13.333333199999998</v>
      </c>
      <c r="AW1606" s="1">
        <f t="shared" si="1177"/>
        <v>0</v>
      </c>
      <c r="AX1606" s="1">
        <f t="shared" si="1178"/>
        <v>0</v>
      </c>
      <c r="AY1606" s="1">
        <f t="shared" si="1179"/>
        <v>0</v>
      </c>
      <c r="AZ1606" s="1">
        <f t="shared" si="1180"/>
        <v>0</v>
      </c>
      <c r="BA1606" s="1">
        <f t="shared" si="1181"/>
        <v>0</v>
      </c>
      <c r="BB1606" s="1">
        <f t="shared" si="1182"/>
        <v>26.666666800000002</v>
      </c>
      <c r="BC1606" s="1">
        <f t="shared" si="1183"/>
        <v>0</v>
      </c>
      <c r="BD1606" s="1">
        <f t="shared" si="1184"/>
        <v>40</v>
      </c>
      <c r="BE1606" s="1" t="b">
        <f t="shared" si="1191"/>
        <v>0</v>
      </c>
      <c r="BF1606" s="1">
        <f t="shared" si="1192"/>
        <v>0</v>
      </c>
      <c r="BG1606" s="3">
        <v>1588</v>
      </c>
      <c r="BH1606" s="1">
        <f t="shared" si="1204"/>
        <v>0</v>
      </c>
      <c r="BI1606" s="1">
        <f t="shared" si="1185"/>
        <v>0</v>
      </c>
      <c r="BJ1606" s="3">
        <v>1588</v>
      </c>
      <c r="BK1606" s="1">
        <f t="shared" si="1186"/>
        <v>10</v>
      </c>
      <c r="BL1606" s="1">
        <f t="shared" si="1193"/>
        <v>0</v>
      </c>
      <c r="BM1606" s="1">
        <f t="shared" si="1194"/>
        <v>0</v>
      </c>
      <c r="BN1606" s="1">
        <f t="shared" si="1195"/>
        <v>0</v>
      </c>
      <c r="BO1606" s="1">
        <f t="shared" si="1196"/>
        <v>0</v>
      </c>
      <c r="BP1606" s="1">
        <f t="shared" si="1197"/>
        <v>0</v>
      </c>
      <c r="BQ1606" s="1">
        <f t="shared" si="1198"/>
        <v>0</v>
      </c>
      <c r="BR1606" s="1">
        <f t="shared" si="1199"/>
        <v>0</v>
      </c>
      <c r="BS1606" s="1">
        <f t="shared" si="1200"/>
        <v>0</v>
      </c>
      <c r="BT1606" s="1">
        <f t="shared" si="1201"/>
        <v>0</v>
      </c>
      <c r="BU1606" s="1">
        <f t="shared" si="1202"/>
        <v>1</v>
      </c>
      <c r="BW1606" s="1">
        <f t="shared" si="1161"/>
        <v>0</v>
      </c>
      <c r="BX1606" s="1">
        <f t="shared" si="1161"/>
        <v>0</v>
      </c>
      <c r="BY1606" s="1">
        <f t="shared" si="1161"/>
        <v>0</v>
      </c>
      <c r="BZ1606" s="1">
        <f t="shared" si="1161"/>
        <v>0</v>
      </c>
      <c r="CA1606" s="1">
        <f t="shared" si="1161"/>
        <v>0</v>
      </c>
      <c r="CB1606" s="1">
        <f t="shared" si="1161"/>
        <v>0</v>
      </c>
      <c r="CC1606" s="1">
        <f t="shared" si="1205"/>
        <v>0</v>
      </c>
      <c r="CD1606" s="1">
        <f t="shared" si="1205"/>
        <v>0</v>
      </c>
      <c r="CE1606" s="1">
        <f t="shared" si="1205"/>
        <v>0</v>
      </c>
      <c r="CF1606" s="1">
        <f t="shared" si="1205"/>
        <v>50</v>
      </c>
      <c r="CW1606" s="1">
        <v>1588</v>
      </c>
      <c r="CX1606" s="1">
        <f t="shared" si="1187"/>
        <v>1</v>
      </c>
      <c r="CY1606" s="1" t="s">
        <v>37</v>
      </c>
      <c r="CZ1606" s="1">
        <v>1</v>
      </c>
      <c r="DB1606" s="1">
        <f t="shared" si="1203"/>
        <v>9.0000000100000008</v>
      </c>
      <c r="DC1606" s="1" t="s">
        <v>43</v>
      </c>
      <c r="DD1606" s="1">
        <f t="shared" si="1188"/>
        <v>9</v>
      </c>
      <c r="DL1606" s="1">
        <v>1588</v>
      </c>
      <c r="DM1606" s="1">
        <f t="shared" si="1189"/>
        <v>6</v>
      </c>
      <c r="DN1606" s="1">
        <f t="shared" si="1190"/>
        <v>0</v>
      </c>
      <c r="DO1606" s="1" t="s">
        <v>37</v>
      </c>
      <c r="DP1606" s="1">
        <v>0</v>
      </c>
    </row>
    <row r="1607" spans="1:120" ht="15">
      <c r="A1607">
        <v>1589</v>
      </c>
      <c r="B1607">
        <v>2</v>
      </c>
      <c r="C1607" s="25">
        <v>24777</v>
      </c>
      <c r="D1607">
        <v>4</v>
      </c>
      <c r="E1607">
        <v>9</v>
      </c>
      <c r="F1607" t="s">
        <v>35</v>
      </c>
      <c r="G1607">
        <v>4</v>
      </c>
      <c r="H1607"/>
      <c r="I1607"/>
      <c r="J1607" s="1">
        <v>0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>
        <v>0</v>
      </c>
      <c r="W1607" s="1">
        <v>0</v>
      </c>
      <c r="X1607" s="1">
        <v>1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f t="shared" si="1162"/>
        <v>0</v>
      </c>
      <c r="AH1607" s="1">
        <f t="shared" si="1163"/>
        <v>0</v>
      </c>
      <c r="AI1607" s="1">
        <f t="shared" si="1164"/>
        <v>0</v>
      </c>
      <c r="AJ1607" s="1">
        <f t="shared" si="1165"/>
        <v>0</v>
      </c>
      <c r="AK1607" s="1">
        <f t="shared" si="1166"/>
        <v>0</v>
      </c>
      <c r="AL1607" s="1">
        <f t="shared" si="1167"/>
        <v>0</v>
      </c>
      <c r="AM1607" s="1">
        <f t="shared" si="1168"/>
        <v>0</v>
      </c>
      <c r="AN1607" s="1">
        <f t="shared" si="1168"/>
        <v>0</v>
      </c>
      <c r="AO1607" s="1">
        <f t="shared" si="1169"/>
        <v>0</v>
      </c>
      <c r="AP1607" s="1">
        <f t="shared" si="1170"/>
        <v>0</v>
      </c>
      <c r="AQ1607" s="1">
        <f t="shared" si="1171"/>
        <v>0</v>
      </c>
      <c r="AR1607" s="1">
        <f t="shared" si="1172"/>
        <v>0</v>
      </c>
      <c r="AS1607" s="1">
        <f t="shared" si="1173"/>
        <v>0</v>
      </c>
      <c r="AT1607" s="1">
        <f t="shared" si="1174"/>
        <v>0</v>
      </c>
      <c r="AU1607" s="1">
        <f t="shared" si="1175"/>
        <v>80</v>
      </c>
      <c r="AV1607" s="1">
        <f t="shared" si="1176"/>
        <v>0</v>
      </c>
      <c r="AW1607" s="1">
        <f t="shared" si="1177"/>
        <v>0</v>
      </c>
      <c r="AX1607" s="1">
        <f t="shared" si="1178"/>
        <v>0</v>
      </c>
      <c r="AY1607" s="1">
        <f t="shared" si="1179"/>
        <v>0</v>
      </c>
      <c r="AZ1607" s="1">
        <f t="shared" si="1180"/>
        <v>0</v>
      </c>
      <c r="BA1607" s="1">
        <f t="shared" si="1181"/>
        <v>0</v>
      </c>
      <c r="BB1607" s="1">
        <f t="shared" si="1182"/>
        <v>0</v>
      </c>
      <c r="BC1607" s="1">
        <f t="shared" si="1183"/>
        <v>0</v>
      </c>
      <c r="BD1607" s="1">
        <f t="shared" si="1184"/>
        <v>80</v>
      </c>
      <c r="BE1607" s="1" t="str">
        <f t="shared" si="1191"/>
        <v>Barge A</v>
      </c>
      <c r="BF1607" s="1">
        <f t="shared" si="1192"/>
        <v>6</v>
      </c>
      <c r="BG1607" s="3">
        <v>1589</v>
      </c>
      <c r="BH1607" s="1">
        <f t="shared" si="1204"/>
        <v>0</v>
      </c>
      <c r="BI1607" s="1">
        <f t="shared" si="1185"/>
        <v>0</v>
      </c>
      <c r="BJ1607" s="3">
        <v>1589</v>
      </c>
      <c r="BK1607" s="1">
        <f t="shared" si="1186"/>
        <v>8</v>
      </c>
      <c r="BL1607" s="1">
        <f t="shared" si="1193"/>
        <v>0</v>
      </c>
      <c r="BM1607" s="1">
        <f t="shared" si="1194"/>
        <v>0</v>
      </c>
      <c r="BN1607" s="1">
        <f t="shared" si="1195"/>
        <v>0</v>
      </c>
      <c r="BO1607" s="1">
        <f t="shared" si="1196"/>
        <v>0</v>
      </c>
      <c r="BP1607" s="1">
        <f t="shared" si="1197"/>
        <v>0</v>
      </c>
      <c r="BQ1607" s="1">
        <f t="shared" si="1198"/>
        <v>0</v>
      </c>
      <c r="BR1607" s="1">
        <f t="shared" si="1199"/>
        <v>0</v>
      </c>
      <c r="BS1607" s="1">
        <f t="shared" si="1200"/>
        <v>1</v>
      </c>
      <c r="BT1607" s="1">
        <f t="shared" si="1201"/>
        <v>2</v>
      </c>
      <c r="BU1607" s="1">
        <f t="shared" si="1202"/>
        <v>3</v>
      </c>
      <c r="BW1607" s="1">
        <f t="shared" si="1161"/>
        <v>0</v>
      </c>
      <c r="BX1607" s="1">
        <f t="shared" si="1161"/>
        <v>0</v>
      </c>
      <c r="BY1607" s="1">
        <f t="shared" si="1161"/>
        <v>0</v>
      </c>
      <c r="BZ1607" s="1">
        <f t="shared" si="1161"/>
        <v>0</v>
      </c>
      <c r="CA1607" s="1">
        <f t="shared" si="1161"/>
        <v>0</v>
      </c>
      <c r="CB1607" s="1">
        <f t="shared" si="1161"/>
        <v>0</v>
      </c>
      <c r="CC1607" s="1">
        <f t="shared" si="1205"/>
        <v>0</v>
      </c>
      <c r="CD1607" s="1">
        <f t="shared" si="1205"/>
        <v>70</v>
      </c>
      <c r="CE1607" s="1">
        <f t="shared" si="1205"/>
        <v>140</v>
      </c>
      <c r="CF1607" s="1">
        <f t="shared" si="1205"/>
        <v>210</v>
      </c>
      <c r="CW1607" s="1">
        <v>1589</v>
      </c>
      <c r="CX1607" s="1">
        <f t="shared" si="1187"/>
        <v>1</v>
      </c>
      <c r="CY1607" s="1" t="s">
        <v>37</v>
      </c>
      <c r="CZ1607" s="1">
        <v>1</v>
      </c>
      <c r="DB1607" s="1">
        <f t="shared" si="1203"/>
        <v>7</v>
      </c>
      <c r="DC1607" s="1" t="s">
        <v>43</v>
      </c>
      <c r="DD1607" s="1">
        <f t="shared" si="1188"/>
        <v>9</v>
      </c>
      <c r="DL1607" s="1">
        <v>1589</v>
      </c>
      <c r="DM1607" s="1">
        <f t="shared" si="1189"/>
        <v>5</v>
      </c>
      <c r="DN1607" s="1">
        <f t="shared" si="1190"/>
        <v>0</v>
      </c>
      <c r="DO1607" s="1" t="s">
        <v>37</v>
      </c>
      <c r="DP1607" s="1">
        <v>0</v>
      </c>
    </row>
    <row r="1608" spans="1:120" ht="15">
      <c r="A1608">
        <v>1590</v>
      </c>
      <c r="B1608">
        <v>1</v>
      </c>
      <c r="C1608" s="25">
        <v>10837</v>
      </c>
      <c r="D1608">
        <v>4</v>
      </c>
      <c r="E1608">
        <v>8</v>
      </c>
      <c r="F1608" t="s">
        <v>73</v>
      </c>
      <c r="G1608">
        <v>5</v>
      </c>
      <c r="H1608"/>
      <c r="I1608"/>
      <c r="J1608" s="1">
        <v>0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1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f t="shared" si="1162"/>
        <v>0</v>
      </c>
      <c r="AH1608" s="1">
        <f t="shared" si="1163"/>
        <v>0</v>
      </c>
      <c r="AI1608" s="1">
        <f t="shared" si="1164"/>
        <v>0</v>
      </c>
      <c r="AJ1608" s="1">
        <f t="shared" si="1165"/>
        <v>0</v>
      </c>
      <c r="AK1608" s="1">
        <f t="shared" si="1166"/>
        <v>0</v>
      </c>
      <c r="AL1608" s="1">
        <f t="shared" si="1167"/>
        <v>0</v>
      </c>
      <c r="AM1608" s="1">
        <f t="shared" si="1168"/>
        <v>0</v>
      </c>
      <c r="AN1608" s="1">
        <f t="shared" si="1168"/>
        <v>0</v>
      </c>
      <c r="AO1608" s="1">
        <f t="shared" si="1169"/>
        <v>0</v>
      </c>
      <c r="AP1608" s="1">
        <f t="shared" si="1170"/>
        <v>0</v>
      </c>
      <c r="AQ1608" s="1">
        <f t="shared" si="1171"/>
        <v>0</v>
      </c>
      <c r="AR1608" s="1">
        <f t="shared" si="1172"/>
        <v>0</v>
      </c>
      <c r="AS1608" s="1">
        <f t="shared" si="1173"/>
        <v>0</v>
      </c>
      <c r="AT1608" s="1">
        <f t="shared" si="1174"/>
        <v>0</v>
      </c>
      <c r="AU1608" s="1">
        <f t="shared" si="1175"/>
        <v>0</v>
      </c>
      <c r="AV1608" s="1">
        <f t="shared" si="1176"/>
        <v>40</v>
      </c>
      <c r="AW1608" s="1">
        <f t="shared" si="1177"/>
        <v>0</v>
      </c>
      <c r="AX1608" s="1">
        <f t="shared" si="1178"/>
        <v>0</v>
      </c>
      <c r="AY1608" s="1">
        <f t="shared" si="1179"/>
        <v>0</v>
      </c>
      <c r="AZ1608" s="1">
        <f t="shared" si="1180"/>
        <v>0</v>
      </c>
      <c r="BA1608" s="1">
        <f t="shared" si="1181"/>
        <v>0</v>
      </c>
      <c r="BB1608" s="1">
        <f t="shared" si="1182"/>
        <v>0</v>
      </c>
      <c r="BC1608" s="1">
        <f t="shared" si="1183"/>
        <v>0</v>
      </c>
      <c r="BD1608" s="1">
        <f t="shared" si="1184"/>
        <v>40</v>
      </c>
      <c r="BE1608" s="1" t="str">
        <f t="shared" si="1191"/>
        <v>Barge D</v>
      </c>
      <c r="BF1608" s="1">
        <f t="shared" si="1192"/>
        <v>6</v>
      </c>
      <c r="BG1608" s="3">
        <v>1590</v>
      </c>
      <c r="BH1608" s="1">
        <f t="shared" si="1204"/>
        <v>0</v>
      </c>
      <c r="BI1608" s="1">
        <f t="shared" si="1185"/>
        <v>0</v>
      </c>
      <c r="BJ1608" s="3">
        <v>1590</v>
      </c>
      <c r="BK1608" s="1">
        <f t="shared" si="1186"/>
        <v>9</v>
      </c>
      <c r="BL1608" s="1">
        <f t="shared" si="1193"/>
        <v>0</v>
      </c>
      <c r="BM1608" s="1">
        <f t="shared" si="1194"/>
        <v>0</v>
      </c>
      <c r="BN1608" s="1">
        <f t="shared" si="1195"/>
        <v>0</v>
      </c>
      <c r="BO1608" s="1">
        <f t="shared" si="1196"/>
        <v>0</v>
      </c>
      <c r="BP1608" s="1">
        <f t="shared" si="1197"/>
        <v>0</v>
      </c>
      <c r="BQ1608" s="1">
        <f t="shared" si="1198"/>
        <v>0</v>
      </c>
      <c r="BR1608" s="1">
        <f t="shared" si="1199"/>
        <v>0</v>
      </c>
      <c r="BS1608" s="1">
        <f t="shared" si="1200"/>
        <v>0</v>
      </c>
      <c r="BT1608" s="1">
        <f t="shared" si="1201"/>
        <v>1</v>
      </c>
      <c r="BU1608" s="1">
        <f t="shared" si="1202"/>
        <v>2</v>
      </c>
      <c r="BW1608" s="1">
        <f t="shared" si="1161"/>
        <v>0</v>
      </c>
      <c r="BX1608" s="1">
        <f t="shared" si="1161"/>
        <v>0</v>
      </c>
      <c r="BY1608" s="1">
        <f t="shared" si="1161"/>
        <v>0</v>
      </c>
      <c r="BZ1608" s="1">
        <f t="shared" si="1161"/>
        <v>0</v>
      </c>
      <c r="CA1608" s="1">
        <f t="shared" si="1161"/>
        <v>0</v>
      </c>
      <c r="CB1608" s="1">
        <f t="shared" si="1161"/>
        <v>0</v>
      </c>
      <c r="CC1608" s="1">
        <f t="shared" si="1205"/>
        <v>0</v>
      </c>
      <c r="CD1608" s="1">
        <f t="shared" si="1205"/>
        <v>0</v>
      </c>
      <c r="CE1608" s="1">
        <f t="shared" si="1205"/>
        <v>50</v>
      </c>
      <c r="CF1608" s="1">
        <f t="shared" si="1205"/>
        <v>100</v>
      </c>
      <c r="CW1608" s="1">
        <v>1590</v>
      </c>
      <c r="CX1608" s="1">
        <f t="shared" si="1187"/>
        <v>1</v>
      </c>
      <c r="CY1608" s="1" t="s">
        <v>37</v>
      </c>
      <c r="CZ1608" s="1">
        <v>1</v>
      </c>
      <c r="DB1608" s="1">
        <f t="shared" si="1203"/>
        <v>7</v>
      </c>
      <c r="DC1608" s="1" t="s">
        <v>43</v>
      </c>
      <c r="DD1608" s="1">
        <f t="shared" si="1188"/>
        <v>8</v>
      </c>
      <c r="DL1608" s="1">
        <v>1590</v>
      </c>
      <c r="DM1608" s="1">
        <f t="shared" si="1189"/>
        <v>5</v>
      </c>
      <c r="DN1608" s="1">
        <f t="shared" si="1190"/>
        <v>0</v>
      </c>
      <c r="DO1608" s="1" t="s">
        <v>37</v>
      </c>
      <c r="DP1608" s="1">
        <v>0</v>
      </c>
    </row>
    <row r="1609" spans="1:120" ht="15">
      <c r="A1609">
        <v>1591</v>
      </c>
      <c r="B1609">
        <v>2</v>
      </c>
      <c r="C1609" s="25">
        <v>18750</v>
      </c>
      <c r="D1609">
        <v>6</v>
      </c>
      <c r="E1609">
        <v>10</v>
      </c>
      <c r="F1609" t="s">
        <v>35</v>
      </c>
      <c r="G1609">
        <v>4</v>
      </c>
      <c r="H1609"/>
      <c r="I1609"/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0.625</v>
      </c>
      <c r="AD1609" s="1">
        <v>0</v>
      </c>
      <c r="AE1609" s="1">
        <v>0.375</v>
      </c>
      <c r="AF1609" s="1">
        <v>0</v>
      </c>
      <c r="AG1609" s="1">
        <f t="shared" si="1162"/>
        <v>0</v>
      </c>
      <c r="AH1609" s="1">
        <f t="shared" si="1163"/>
        <v>0</v>
      </c>
      <c r="AI1609" s="1">
        <f t="shared" si="1164"/>
        <v>0</v>
      </c>
      <c r="AJ1609" s="1">
        <f t="shared" si="1165"/>
        <v>0</v>
      </c>
      <c r="AK1609" s="1">
        <f t="shared" si="1166"/>
        <v>0</v>
      </c>
      <c r="AL1609" s="1">
        <f t="shared" si="1167"/>
        <v>0</v>
      </c>
      <c r="AM1609" s="1">
        <f t="shared" si="1168"/>
        <v>0</v>
      </c>
      <c r="AN1609" s="1">
        <f t="shared" si="1168"/>
        <v>0</v>
      </c>
      <c r="AO1609" s="1">
        <f t="shared" si="1169"/>
        <v>0</v>
      </c>
      <c r="AP1609" s="1">
        <f t="shared" si="1170"/>
        <v>0</v>
      </c>
      <c r="AQ1609" s="1">
        <f t="shared" si="1171"/>
        <v>0</v>
      </c>
      <c r="AR1609" s="1">
        <f t="shared" si="1172"/>
        <v>0</v>
      </c>
      <c r="AS1609" s="1">
        <f t="shared" si="1173"/>
        <v>0</v>
      </c>
      <c r="AT1609" s="1">
        <f t="shared" si="1174"/>
        <v>0</v>
      </c>
      <c r="AU1609" s="1">
        <f t="shared" si="1175"/>
        <v>0</v>
      </c>
      <c r="AV1609" s="1">
        <f t="shared" si="1176"/>
        <v>0</v>
      </c>
      <c r="AW1609" s="1">
        <f t="shared" si="1177"/>
        <v>0</v>
      </c>
      <c r="AX1609" s="1">
        <f t="shared" si="1178"/>
        <v>0</v>
      </c>
      <c r="AY1609" s="1">
        <f t="shared" si="1179"/>
        <v>0</v>
      </c>
      <c r="AZ1609" s="1">
        <f t="shared" si="1180"/>
        <v>50</v>
      </c>
      <c r="BA1609" s="1">
        <f t="shared" si="1181"/>
        <v>0</v>
      </c>
      <c r="BB1609" s="1">
        <f t="shared" si="1182"/>
        <v>30</v>
      </c>
      <c r="BC1609" s="1">
        <f t="shared" si="1183"/>
        <v>0</v>
      </c>
      <c r="BD1609" s="1">
        <f t="shared" si="1184"/>
        <v>80</v>
      </c>
      <c r="BE1609" s="1" t="b">
        <f t="shared" si="1191"/>
        <v>0</v>
      </c>
      <c r="BF1609" s="1">
        <f t="shared" si="1192"/>
        <v>0</v>
      </c>
      <c r="BG1609" s="3">
        <v>1591</v>
      </c>
      <c r="BH1609" s="1">
        <f t="shared" si="1204"/>
        <v>0</v>
      </c>
      <c r="BI1609" s="1">
        <f t="shared" si="1185"/>
        <v>0</v>
      </c>
      <c r="BJ1609" s="3">
        <v>1591</v>
      </c>
      <c r="BK1609" s="1">
        <f t="shared" si="1186"/>
        <v>10</v>
      </c>
      <c r="BL1609" s="1">
        <f t="shared" si="1193"/>
        <v>0</v>
      </c>
      <c r="BM1609" s="1">
        <f t="shared" si="1194"/>
        <v>0</v>
      </c>
      <c r="BN1609" s="1">
        <f t="shared" si="1195"/>
        <v>0</v>
      </c>
      <c r="BO1609" s="1">
        <f t="shared" si="1196"/>
        <v>0</v>
      </c>
      <c r="BP1609" s="1">
        <f t="shared" si="1197"/>
        <v>0</v>
      </c>
      <c r="BQ1609" s="1">
        <f t="shared" si="1198"/>
        <v>0</v>
      </c>
      <c r="BR1609" s="1">
        <f t="shared" si="1199"/>
        <v>0</v>
      </c>
      <c r="BS1609" s="1">
        <f t="shared" si="1200"/>
        <v>0</v>
      </c>
      <c r="BT1609" s="1">
        <f t="shared" si="1201"/>
        <v>0</v>
      </c>
      <c r="BU1609" s="1">
        <f t="shared" si="1202"/>
        <v>1</v>
      </c>
      <c r="BW1609" s="1">
        <f t="shared" si="1161"/>
        <v>0</v>
      </c>
      <c r="BX1609" s="1">
        <f t="shared" si="1161"/>
        <v>0</v>
      </c>
      <c r="BY1609" s="1">
        <f t="shared" si="1161"/>
        <v>0</v>
      </c>
      <c r="BZ1609" s="1">
        <f t="shared" si="1161"/>
        <v>0</v>
      </c>
      <c r="CA1609" s="1">
        <f t="shared" si="1161"/>
        <v>0</v>
      </c>
      <c r="CB1609" s="1">
        <f t="shared" si="1161"/>
        <v>0</v>
      </c>
      <c r="CC1609" s="1">
        <f t="shared" si="1205"/>
        <v>0</v>
      </c>
      <c r="CD1609" s="1">
        <f t="shared" si="1205"/>
        <v>0</v>
      </c>
      <c r="CE1609" s="1">
        <f t="shared" si="1205"/>
        <v>0</v>
      </c>
      <c r="CF1609" s="1">
        <f t="shared" si="1205"/>
        <v>70</v>
      </c>
      <c r="CW1609" s="1">
        <v>1591</v>
      </c>
      <c r="CX1609" s="1">
        <f t="shared" si="1187"/>
        <v>1</v>
      </c>
      <c r="CY1609" s="1" t="s">
        <v>37</v>
      </c>
      <c r="CZ1609" s="1">
        <v>1</v>
      </c>
      <c r="DB1609" s="1">
        <f t="shared" si="1203"/>
        <v>9.375</v>
      </c>
      <c r="DC1609" s="1" t="s">
        <v>43</v>
      </c>
      <c r="DD1609" s="1">
        <f t="shared" si="1188"/>
        <v>10</v>
      </c>
      <c r="DL1609" s="1">
        <v>1591</v>
      </c>
      <c r="DM1609" s="1">
        <f t="shared" si="1189"/>
        <v>7</v>
      </c>
      <c r="DN1609" s="1">
        <f t="shared" si="1190"/>
        <v>0</v>
      </c>
      <c r="DO1609" s="1" t="s">
        <v>37</v>
      </c>
      <c r="DP1609" s="1">
        <v>0</v>
      </c>
    </row>
    <row r="1610" spans="1:120" ht="15">
      <c r="A1610">
        <v>1592</v>
      </c>
      <c r="B1610">
        <v>2</v>
      </c>
      <c r="C1610" s="25">
        <v>18050</v>
      </c>
      <c r="D1610">
        <v>3</v>
      </c>
      <c r="E1610">
        <v>7</v>
      </c>
      <c r="F1610" t="s">
        <v>94</v>
      </c>
      <c r="G1610">
        <v>3</v>
      </c>
      <c r="H1610"/>
      <c r="I1610"/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1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  <c r="AG1610" s="1">
        <f t="shared" si="1162"/>
        <v>0</v>
      </c>
      <c r="AH1610" s="1">
        <f t="shared" si="1163"/>
        <v>0</v>
      </c>
      <c r="AI1610" s="1">
        <f t="shared" si="1164"/>
        <v>0</v>
      </c>
      <c r="AJ1610" s="1">
        <f t="shared" si="1165"/>
        <v>0</v>
      </c>
      <c r="AK1610" s="1">
        <f t="shared" si="1166"/>
        <v>0</v>
      </c>
      <c r="AL1610" s="1">
        <f t="shared" si="1167"/>
        <v>0</v>
      </c>
      <c r="AM1610" s="1">
        <f t="shared" si="1168"/>
        <v>0</v>
      </c>
      <c r="AN1610" s="1">
        <f t="shared" si="1168"/>
        <v>0</v>
      </c>
      <c r="AO1610" s="1">
        <f t="shared" si="1169"/>
        <v>0</v>
      </c>
      <c r="AP1610" s="1">
        <f t="shared" si="1170"/>
        <v>0</v>
      </c>
      <c r="AQ1610" s="1">
        <f t="shared" si="1171"/>
        <v>0</v>
      </c>
      <c r="AR1610" s="1">
        <f t="shared" si="1172"/>
        <v>80</v>
      </c>
      <c r="AS1610" s="1">
        <f t="shared" si="1173"/>
        <v>0</v>
      </c>
      <c r="AT1610" s="1">
        <f t="shared" si="1174"/>
        <v>0</v>
      </c>
      <c r="AU1610" s="1">
        <f t="shared" si="1175"/>
        <v>0</v>
      </c>
      <c r="AV1610" s="1">
        <f t="shared" si="1176"/>
        <v>0</v>
      </c>
      <c r="AW1610" s="1">
        <f t="shared" si="1177"/>
        <v>0</v>
      </c>
      <c r="AX1610" s="1">
        <f t="shared" si="1178"/>
        <v>0</v>
      </c>
      <c r="AY1610" s="1">
        <f t="shared" si="1179"/>
        <v>0</v>
      </c>
      <c r="AZ1610" s="1">
        <f t="shared" si="1180"/>
        <v>0</v>
      </c>
      <c r="BA1610" s="1">
        <f t="shared" si="1181"/>
        <v>0</v>
      </c>
      <c r="BB1610" s="1">
        <f t="shared" si="1182"/>
        <v>0</v>
      </c>
      <c r="BC1610" s="1">
        <f t="shared" si="1183"/>
        <v>0</v>
      </c>
      <c r="BD1610" s="1">
        <f t="shared" si="1184"/>
        <v>80</v>
      </c>
      <c r="BE1610" s="1" t="str">
        <f t="shared" si="1191"/>
        <v>Barge C</v>
      </c>
      <c r="BF1610" s="1">
        <f t="shared" si="1192"/>
        <v>5</v>
      </c>
      <c r="BG1610" s="3">
        <v>1592</v>
      </c>
      <c r="BH1610" s="1">
        <f t="shared" si="1204"/>
        <v>0</v>
      </c>
      <c r="BI1610" s="1">
        <f t="shared" si="1185"/>
        <v>0</v>
      </c>
      <c r="BJ1610" s="3">
        <v>1592</v>
      </c>
      <c r="BK1610" s="1">
        <f t="shared" si="1186"/>
        <v>6</v>
      </c>
      <c r="BL1610" s="1">
        <f t="shared" si="1193"/>
        <v>0</v>
      </c>
      <c r="BM1610" s="1">
        <f t="shared" si="1194"/>
        <v>0</v>
      </c>
      <c r="BN1610" s="1">
        <f t="shared" si="1195"/>
        <v>0</v>
      </c>
      <c r="BO1610" s="1">
        <f t="shared" si="1196"/>
        <v>0</v>
      </c>
      <c r="BP1610" s="1">
        <f t="shared" si="1197"/>
        <v>0</v>
      </c>
      <c r="BQ1610" s="1">
        <f t="shared" si="1198"/>
        <v>1</v>
      </c>
      <c r="BR1610" s="1">
        <f t="shared" si="1199"/>
        <v>2</v>
      </c>
      <c r="BS1610" s="1">
        <f t="shared" si="1200"/>
        <v>3</v>
      </c>
      <c r="BT1610" s="1">
        <f t="shared" si="1201"/>
        <v>4</v>
      </c>
      <c r="BU1610" s="1">
        <f t="shared" si="1202"/>
        <v>5</v>
      </c>
      <c r="BW1610" s="1">
        <f t="shared" si="1161"/>
        <v>0</v>
      </c>
      <c r="BX1610" s="1">
        <f t="shared" si="1161"/>
        <v>0</v>
      </c>
      <c r="BY1610" s="1">
        <f t="shared" si="1161"/>
        <v>0</v>
      </c>
      <c r="BZ1610" s="1">
        <f t="shared" ref="BZ1610:CF1651" si="1206">IF(BO1610&gt;0,IF($B1610=1,BO1610*50,BO1610*70),0)</f>
        <v>0</v>
      </c>
      <c r="CA1610" s="1">
        <f t="shared" si="1206"/>
        <v>0</v>
      </c>
      <c r="CB1610" s="1">
        <f t="shared" si="1206"/>
        <v>70</v>
      </c>
      <c r="CC1610" s="1">
        <f t="shared" si="1205"/>
        <v>140</v>
      </c>
      <c r="CD1610" s="1">
        <f t="shared" si="1205"/>
        <v>210</v>
      </c>
      <c r="CE1610" s="1">
        <f t="shared" si="1205"/>
        <v>280</v>
      </c>
      <c r="CF1610" s="1">
        <f t="shared" si="1205"/>
        <v>350</v>
      </c>
      <c r="CW1610" s="1">
        <v>1592</v>
      </c>
      <c r="CX1610" s="1">
        <f t="shared" si="1187"/>
        <v>1</v>
      </c>
      <c r="CY1610" s="1" t="s">
        <v>37</v>
      </c>
      <c r="CZ1610" s="1">
        <v>1</v>
      </c>
      <c r="DB1610" s="1">
        <f t="shared" si="1203"/>
        <v>6</v>
      </c>
      <c r="DC1610" s="1" t="s">
        <v>43</v>
      </c>
      <c r="DD1610" s="1">
        <f t="shared" si="1188"/>
        <v>7</v>
      </c>
      <c r="DL1610" s="1">
        <v>1592</v>
      </c>
      <c r="DM1610" s="1">
        <f t="shared" si="1189"/>
        <v>4</v>
      </c>
      <c r="DN1610" s="1">
        <f t="shared" si="1190"/>
        <v>0</v>
      </c>
      <c r="DO1610" s="1" t="s">
        <v>37</v>
      </c>
      <c r="DP1610" s="1">
        <v>0</v>
      </c>
    </row>
    <row r="1611" spans="1:120" ht="15">
      <c r="A1611">
        <v>1593</v>
      </c>
      <c r="B1611">
        <v>1</v>
      </c>
      <c r="C1611" s="25">
        <v>4701</v>
      </c>
      <c r="D1611">
        <v>2</v>
      </c>
      <c r="E1611">
        <v>5</v>
      </c>
      <c r="F1611" t="s">
        <v>33</v>
      </c>
      <c r="G1611">
        <v>3</v>
      </c>
      <c r="H1611"/>
      <c r="I1611"/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1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f t="shared" si="1162"/>
        <v>0</v>
      </c>
      <c r="AH1611" s="1">
        <f t="shared" si="1163"/>
        <v>0</v>
      </c>
      <c r="AI1611" s="1">
        <f t="shared" si="1164"/>
        <v>0</v>
      </c>
      <c r="AJ1611" s="1">
        <f t="shared" si="1165"/>
        <v>0</v>
      </c>
      <c r="AK1611" s="1">
        <f t="shared" si="1166"/>
        <v>0</v>
      </c>
      <c r="AL1611" s="1">
        <f t="shared" si="1167"/>
        <v>0</v>
      </c>
      <c r="AM1611" s="1">
        <f t="shared" si="1168"/>
        <v>0</v>
      </c>
      <c r="AN1611" s="1">
        <f t="shared" si="1168"/>
        <v>0</v>
      </c>
      <c r="AO1611" s="1">
        <f t="shared" si="1169"/>
        <v>0</v>
      </c>
      <c r="AP1611" s="1">
        <f t="shared" si="1170"/>
        <v>40</v>
      </c>
      <c r="AQ1611" s="1">
        <f t="shared" si="1171"/>
        <v>0</v>
      </c>
      <c r="AR1611" s="1">
        <f t="shared" si="1172"/>
        <v>0</v>
      </c>
      <c r="AS1611" s="1">
        <f t="shared" si="1173"/>
        <v>0</v>
      </c>
      <c r="AT1611" s="1">
        <f t="shared" si="1174"/>
        <v>0</v>
      </c>
      <c r="AU1611" s="1">
        <f t="shared" si="1175"/>
        <v>0</v>
      </c>
      <c r="AV1611" s="1">
        <f t="shared" si="1176"/>
        <v>0</v>
      </c>
      <c r="AW1611" s="1">
        <f t="shared" si="1177"/>
        <v>0</v>
      </c>
      <c r="AX1611" s="1">
        <f t="shared" si="1178"/>
        <v>0</v>
      </c>
      <c r="AY1611" s="1">
        <f t="shared" si="1179"/>
        <v>0</v>
      </c>
      <c r="AZ1611" s="1">
        <f t="shared" si="1180"/>
        <v>0</v>
      </c>
      <c r="BA1611" s="1">
        <f t="shared" si="1181"/>
        <v>0</v>
      </c>
      <c r="BB1611" s="1">
        <f t="shared" si="1182"/>
        <v>0</v>
      </c>
      <c r="BC1611" s="1">
        <f t="shared" si="1183"/>
        <v>0</v>
      </c>
      <c r="BD1611" s="1">
        <f t="shared" si="1184"/>
        <v>40</v>
      </c>
      <c r="BE1611" s="1" t="str">
        <f t="shared" si="1191"/>
        <v>Barge E</v>
      </c>
      <c r="BF1611" s="1">
        <f t="shared" si="1192"/>
        <v>4</v>
      </c>
      <c r="BG1611" s="3">
        <v>1593</v>
      </c>
      <c r="BH1611" s="1">
        <f t="shared" si="1204"/>
        <v>0</v>
      </c>
      <c r="BI1611" s="1">
        <f t="shared" si="1185"/>
        <v>0</v>
      </c>
      <c r="BJ1611" s="3">
        <v>1593</v>
      </c>
      <c r="BK1611" s="1">
        <f t="shared" si="1186"/>
        <v>5</v>
      </c>
      <c r="BL1611" s="1">
        <f t="shared" si="1193"/>
        <v>0</v>
      </c>
      <c r="BM1611" s="1">
        <f t="shared" si="1194"/>
        <v>0</v>
      </c>
      <c r="BN1611" s="1">
        <f t="shared" si="1195"/>
        <v>0</v>
      </c>
      <c r="BO1611" s="1">
        <f t="shared" si="1196"/>
        <v>0</v>
      </c>
      <c r="BP1611" s="1">
        <f t="shared" si="1197"/>
        <v>1</v>
      </c>
      <c r="BQ1611" s="1">
        <f t="shared" si="1198"/>
        <v>2</v>
      </c>
      <c r="BR1611" s="1">
        <f t="shared" si="1199"/>
        <v>3</v>
      </c>
      <c r="BS1611" s="1">
        <f t="shared" si="1200"/>
        <v>4</v>
      </c>
      <c r="BT1611" s="1">
        <f t="shared" si="1201"/>
        <v>5</v>
      </c>
      <c r="BU1611" s="1">
        <f t="shared" si="1202"/>
        <v>6</v>
      </c>
      <c r="BW1611" s="1">
        <f t="shared" ref="BW1611:CC1670" si="1207">IF(BL1611&gt;0,IF($B1611=1,BL1611*50,BL1611*70),0)</f>
        <v>0</v>
      </c>
      <c r="BX1611" s="1">
        <f t="shared" si="1207"/>
        <v>0</v>
      </c>
      <c r="BY1611" s="1">
        <f t="shared" si="1207"/>
        <v>0</v>
      </c>
      <c r="BZ1611" s="1">
        <f t="shared" si="1206"/>
        <v>0</v>
      </c>
      <c r="CA1611" s="1">
        <f t="shared" si="1206"/>
        <v>50</v>
      </c>
      <c r="CB1611" s="1">
        <f t="shared" si="1206"/>
        <v>100</v>
      </c>
      <c r="CC1611" s="1">
        <f t="shared" si="1205"/>
        <v>150</v>
      </c>
      <c r="CD1611" s="1">
        <f t="shared" si="1205"/>
        <v>200</v>
      </c>
      <c r="CE1611" s="1">
        <f t="shared" si="1205"/>
        <v>250</v>
      </c>
      <c r="CF1611" s="1">
        <f t="shared" si="1205"/>
        <v>300</v>
      </c>
      <c r="CW1611" s="1">
        <v>1593</v>
      </c>
      <c r="CX1611" s="1">
        <f t="shared" si="1187"/>
        <v>1</v>
      </c>
      <c r="CY1611" s="1" t="s">
        <v>37</v>
      </c>
      <c r="CZ1611" s="1">
        <v>1</v>
      </c>
      <c r="DB1611" s="1">
        <f t="shared" si="1203"/>
        <v>5</v>
      </c>
      <c r="DC1611" s="1" t="s">
        <v>43</v>
      </c>
      <c r="DD1611" s="1">
        <f t="shared" si="1188"/>
        <v>5</v>
      </c>
      <c r="DL1611" s="1">
        <v>1593</v>
      </c>
      <c r="DM1611" s="1">
        <f t="shared" si="1189"/>
        <v>3</v>
      </c>
      <c r="DN1611" s="1">
        <f t="shared" si="1190"/>
        <v>0</v>
      </c>
      <c r="DO1611" s="1" t="s">
        <v>37</v>
      </c>
      <c r="DP1611" s="1">
        <v>0</v>
      </c>
    </row>
    <row r="1612" spans="1:120" ht="15">
      <c r="A1612">
        <v>1594</v>
      </c>
      <c r="B1612">
        <v>2</v>
      </c>
      <c r="C1612" s="25">
        <v>15174</v>
      </c>
      <c r="D1612">
        <v>-1</v>
      </c>
      <c r="E1612">
        <v>4</v>
      </c>
      <c r="F1612" t="s">
        <v>74</v>
      </c>
      <c r="G1612">
        <v>3</v>
      </c>
      <c r="H1612"/>
      <c r="I1612"/>
      <c r="J1612" s="1">
        <v>0</v>
      </c>
      <c r="K1612" s="1">
        <v>1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f t="shared" si="1162"/>
        <v>0</v>
      </c>
      <c r="AH1612" s="1">
        <f t="shared" si="1163"/>
        <v>80</v>
      </c>
      <c r="AI1612" s="1">
        <f t="shared" si="1164"/>
        <v>0</v>
      </c>
      <c r="AJ1612" s="1">
        <f t="shared" si="1165"/>
        <v>0</v>
      </c>
      <c r="AK1612" s="1">
        <f t="shared" si="1166"/>
        <v>0</v>
      </c>
      <c r="AL1612" s="1">
        <f t="shared" si="1167"/>
        <v>0</v>
      </c>
      <c r="AM1612" s="1">
        <f t="shared" si="1168"/>
        <v>0</v>
      </c>
      <c r="AN1612" s="1">
        <f t="shared" si="1168"/>
        <v>0</v>
      </c>
      <c r="AO1612" s="1">
        <f t="shared" si="1169"/>
        <v>0</v>
      </c>
      <c r="AP1612" s="1">
        <f t="shared" si="1170"/>
        <v>0</v>
      </c>
      <c r="AQ1612" s="1">
        <f t="shared" si="1171"/>
        <v>0</v>
      </c>
      <c r="AR1612" s="1">
        <f t="shared" si="1172"/>
        <v>0</v>
      </c>
      <c r="AS1612" s="1">
        <f t="shared" si="1173"/>
        <v>0</v>
      </c>
      <c r="AT1612" s="1">
        <f t="shared" si="1174"/>
        <v>0</v>
      </c>
      <c r="AU1612" s="1">
        <f t="shared" si="1175"/>
        <v>0</v>
      </c>
      <c r="AV1612" s="1">
        <f t="shared" si="1176"/>
        <v>0</v>
      </c>
      <c r="AW1612" s="1">
        <f t="shared" si="1177"/>
        <v>0</v>
      </c>
      <c r="AX1612" s="1">
        <f t="shared" si="1178"/>
        <v>0</v>
      </c>
      <c r="AY1612" s="1">
        <f t="shared" si="1179"/>
        <v>0</v>
      </c>
      <c r="AZ1612" s="1">
        <f t="shared" si="1180"/>
        <v>0</v>
      </c>
      <c r="BA1612" s="1">
        <f t="shared" si="1181"/>
        <v>0</v>
      </c>
      <c r="BB1612" s="1">
        <f t="shared" si="1182"/>
        <v>0</v>
      </c>
      <c r="BC1612" s="1">
        <f t="shared" si="1183"/>
        <v>0</v>
      </c>
      <c r="BD1612" s="1">
        <f t="shared" si="1184"/>
        <v>80</v>
      </c>
      <c r="BE1612" s="1" t="str">
        <f t="shared" si="1191"/>
        <v>Barge D</v>
      </c>
      <c r="BF1612" s="1">
        <f t="shared" si="1192"/>
        <v>1</v>
      </c>
      <c r="BG1612" s="3">
        <v>1594</v>
      </c>
      <c r="BH1612" s="1">
        <f t="shared" si="1204"/>
        <v>0</v>
      </c>
      <c r="BI1612" s="1">
        <f t="shared" si="1185"/>
        <v>0</v>
      </c>
      <c r="BJ1612" s="3">
        <v>1594</v>
      </c>
      <c r="BK1612" s="1">
        <f t="shared" si="1186"/>
        <v>2</v>
      </c>
      <c r="BL1612" s="1">
        <f t="shared" si="1193"/>
        <v>0</v>
      </c>
      <c r="BM1612" s="1">
        <f t="shared" si="1194"/>
        <v>1</v>
      </c>
      <c r="BN1612" s="1">
        <f t="shared" si="1195"/>
        <v>2</v>
      </c>
      <c r="BO1612" s="1">
        <f t="shared" si="1196"/>
        <v>3</v>
      </c>
      <c r="BP1612" s="1">
        <f t="shared" si="1197"/>
        <v>4</v>
      </c>
      <c r="BQ1612" s="1">
        <f t="shared" si="1198"/>
        <v>5</v>
      </c>
      <c r="BR1612" s="1">
        <f t="shared" si="1199"/>
        <v>6</v>
      </c>
      <c r="BS1612" s="1">
        <f t="shared" si="1200"/>
        <v>7</v>
      </c>
      <c r="BT1612" s="1">
        <f t="shared" si="1201"/>
        <v>8</v>
      </c>
      <c r="BU1612" s="1">
        <f t="shared" si="1202"/>
        <v>9</v>
      </c>
      <c r="BW1612" s="1">
        <f t="shared" si="1207"/>
        <v>0</v>
      </c>
      <c r="BX1612" s="1">
        <f t="shared" si="1207"/>
        <v>70</v>
      </c>
      <c r="BY1612" s="1">
        <f t="shared" si="1207"/>
        <v>140</v>
      </c>
      <c r="BZ1612" s="1">
        <f t="shared" si="1206"/>
        <v>210</v>
      </c>
      <c r="CA1612" s="1">
        <f t="shared" si="1206"/>
        <v>280</v>
      </c>
      <c r="CB1612" s="1">
        <f t="shared" si="1206"/>
        <v>350</v>
      </c>
      <c r="CC1612" s="1">
        <f t="shared" si="1205"/>
        <v>420</v>
      </c>
      <c r="CD1612" s="1">
        <f t="shared" si="1205"/>
        <v>490</v>
      </c>
      <c r="CE1612" s="1">
        <f t="shared" si="1205"/>
        <v>560</v>
      </c>
      <c r="CF1612" s="1">
        <f t="shared" si="1205"/>
        <v>630</v>
      </c>
      <c r="CW1612" s="1">
        <v>1594</v>
      </c>
      <c r="CX1612" s="1">
        <f t="shared" si="1187"/>
        <v>1</v>
      </c>
      <c r="CY1612" s="1" t="s">
        <v>37</v>
      </c>
      <c r="CZ1612" s="1">
        <v>1</v>
      </c>
      <c r="DB1612" s="1">
        <f t="shared" si="1203"/>
        <v>2</v>
      </c>
      <c r="DC1612" s="1" t="s">
        <v>43</v>
      </c>
      <c r="DD1612" s="1">
        <f t="shared" si="1188"/>
        <v>4</v>
      </c>
      <c r="DL1612" s="1">
        <v>1594</v>
      </c>
      <c r="DM1612" s="1">
        <f t="shared" si="1189"/>
        <v>0</v>
      </c>
      <c r="DN1612" s="1">
        <f t="shared" si="1190"/>
        <v>0</v>
      </c>
      <c r="DO1612" s="1" t="s">
        <v>37</v>
      </c>
      <c r="DP1612" s="1">
        <v>0</v>
      </c>
    </row>
    <row r="1613" spans="1:120" ht="15">
      <c r="A1613">
        <v>1595</v>
      </c>
      <c r="B1613">
        <v>1</v>
      </c>
      <c r="C1613" s="25">
        <v>10494</v>
      </c>
      <c r="D1613">
        <v>5</v>
      </c>
      <c r="E1613">
        <v>8</v>
      </c>
      <c r="F1613" t="s">
        <v>74</v>
      </c>
      <c r="G1613">
        <v>3</v>
      </c>
      <c r="H1613"/>
      <c r="I1613"/>
      <c r="J1613" s="1">
        <v>0</v>
      </c>
      <c r="K1613" s="1">
        <v>0</v>
      </c>
      <c r="L1613" s="1">
        <v>0</v>
      </c>
      <c r="M1613" s="1">
        <v>0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S1613" s="1">
        <v>0</v>
      </c>
      <c r="T1613" s="1"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0.91666667000000002</v>
      </c>
      <c r="Z1613" s="1">
        <v>0</v>
      </c>
      <c r="AA1613" s="1">
        <v>8.3333332999999996E-2</v>
      </c>
      <c r="AB1613" s="1">
        <v>0</v>
      </c>
      <c r="AC1613" s="1">
        <v>0</v>
      </c>
      <c r="AD1613" s="1">
        <v>0</v>
      </c>
      <c r="AE1613" s="1">
        <v>0</v>
      </c>
      <c r="AF1613" s="1">
        <v>0</v>
      </c>
      <c r="AG1613" s="1">
        <f t="shared" si="1162"/>
        <v>0</v>
      </c>
      <c r="AH1613" s="1">
        <f t="shared" si="1163"/>
        <v>0</v>
      </c>
      <c r="AI1613" s="1">
        <f t="shared" si="1164"/>
        <v>0</v>
      </c>
      <c r="AJ1613" s="1">
        <f t="shared" si="1165"/>
        <v>0</v>
      </c>
      <c r="AK1613" s="1">
        <f t="shared" si="1166"/>
        <v>0</v>
      </c>
      <c r="AL1613" s="1">
        <f t="shared" si="1167"/>
        <v>0</v>
      </c>
      <c r="AM1613" s="1">
        <f t="shared" si="1168"/>
        <v>0</v>
      </c>
      <c r="AN1613" s="1">
        <f t="shared" si="1168"/>
        <v>0</v>
      </c>
      <c r="AO1613" s="1">
        <f t="shared" si="1169"/>
        <v>0</v>
      </c>
      <c r="AP1613" s="1">
        <f t="shared" si="1170"/>
        <v>0</v>
      </c>
      <c r="AQ1613" s="1">
        <f t="shared" si="1171"/>
        <v>0</v>
      </c>
      <c r="AR1613" s="1">
        <f t="shared" si="1172"/>
        <v>0</v>
      </c>
      <c r="AS1613" s="1">
        <f t="shared" si="1173"/>
        <v>0</v>
      </c>
      <c r="AT1613" s="1">
        <f t="shared" si="1174"/>
        <v>0</v>
      </c>
      <c r="AU1613" s="1">
        <f t="shared" si="1175"/>
        <v>0</v>
      </c>
      <c r="AV1613" s="1">
        <f t="shared" si="1176"/>
        <v>36.666666800000002</v>
      </c>
      <c r="AW1613" s="1">
        <f t="shared" si="1177"/>
        <v>0</v>
      </c>
      <c r="AX1613" s="1">
        <f t="shared" si="1178"/>
        <v>3.3333333199999999</v>
      </c>
      <c r="AY1613" s="1">
        <f t="shared" si="1179"/>
        <v>0</v>
      </c>
      <c r="AZ1613" s="1">
        <f t="shared" si="1180"/>
        <v>0</v>
      </c>
      <c r="BA1613" s="1">
        <f t="shared" si="1181"/>
        <v>0</v>
      </c>
      <c r="BB1613" s="1">
        <f t="shared" si="1182"/>
        <v>0</v>
      </c>
      <c r="BC1613" s="1">
        <f t="shared" si="1183"/>
        <v>0</v>
      </c>
      <c r="BD1613" s="1">
        <f t="shared" si="1184"/>
        <v>40.000000120000003</v>
      </c>
      <c r="BE1613" s="1" t="b">
        <f t="shared" si="1191"/>
        <v>0</v>
      </c>
      <c r="BF1613" s="1">
        <f t="shared" si="1192"/>
        <v>0</v>
      </c>
      <c r="BG1613" s="3">
        <v>1595</v>
      </c>
      <c r="BH1613" s="1">
        <f t="shared" si="1204"/>
        <v>0</v>
      </c>
      <c r="BI1613" s="1">
        <f t="shared" si="1185"/>
        <v>0</v>
      </c>
      <c r="BJ1613" s="3">
        <v>1595</v>
      </c>
      <c r="BK1613" s="1">
        <f t="shared" si="1186"/>
        <v>8</v>
      </c>
      <c r="BL1613" s="1">
        <f t="shared" si="1193"/>
        <v>0</v>
      </c>
      <c r="BM1613" s="1">
        <f t="shared" si="1194"/>
        <v>0</v>
      </c>
      <c r="BN1613" s="1">
        <f t="shared" si="1195"/>
        <v>0</v>
      </c>
      <c r="BO1613" s="1">
        <f t="shared" si="1196"/>
        <v>0</v>
      </c>
      <c r="BP1613" s="1">
        <f t="shared" si="1197"/>
        <v>0</v>
      </c>
      <c r="BQ1613" s="1">
        <f t="shared" si="1198"/>
        <v>0</v>
      </c>
      <c r="BR1613" s="1">
        <f t="shared" si="1199"/>
        <v>0</v>
      </c>
      <c r="BS1613" s="1">
        <f t="shared" si="1200"/>
        <v>1</v>
      </c>
      <c r="BT1613" s="1">
        <f t="shared" si="1201"/>
        <v>2</v>
      </c>
      <c r="BU1613" s="1">
        <f t="shared" si="1202"/>
        <v>3</v>
      </c>
      <c r="BW1613" s="1">
        <f t="shared" si="1207"/>
        <v>0</v>
      </c>
      <c r="BX1613" s="1">
        <f t="shared" si="1207"/>
        <v>0</v>
      </c>
      <c r="BY1613" s="1">
        <f t="shared" si="1207"/>
        <v>0</v>
      </c>
      <c r="BZ1613" s="1">
        <f t="shared" si="1206"/>
        <v>0</v>
      </c>
      <c r="CA1613" s="1">
        <f t="shared" si="1206"/>
        <v>0</v>
      </c>
      <c r="CB1613" s="1">
        <f t="shared" si="1206"/>
        <v>0</v>
      </c>
      <c r="CC1613" s="1">
        <f t="shared" si="1205"/>
        <v>0</v>
      </c>
      <c r="CD1613" s="1">
        <f t="shared" si="1205"/>
        <v>50</v>
      </c>
      <c r="CE1613" s="1">
        <f t="shared" si="1205"/>
        <v>100</v>
      </c>
      <c r="CF1613" s="1">
        <f t="shared" si="1205"/>
        <v>150</v>
      </c>
      <c r="CW1613" s="1">
        <v>1595</v>
      </c>
      <c r="CX1613" s="1">
        <f t="shared" si="1187"/>
        <v>1.000000003</v>
      </c>
      <c r="CY1613" s="1" t="s">
        <v>37</v>
      </c>
      <c r="CZ1613" s="1">
        <v>1</v>
      </c>
      <c r="DB1613" s="1">
        <f t="shared" si="1203"/>
        <v>7.0833333540000005</v>
      </c>
      <c r="DC1613" s="1" t="s">
        <v>43</v>
      </c>
      <c r="DD1613" s="1">
        <f t="shared" si="1188"/>
        <v>8</v>
      </c>
      <c r="DL1613" s="1">
        <v>1595</v>
      </c>
      <c r="DM1613" s="1">
        <f t="shared" si="1189"/>
        <v>6</v>
      </c>
      <c r="DN1613" s="1">
        <f t="shared" si="1190"/>
        <v>0</v>
      </c>
      <c r="DO1613" s="1" t="s">
        <v>37</v>
      </c>
      <c r="DP1613" s="1">
        <v>0</v>
      </c>
    </row>
    <row r="1614" spans="1:120" ht="15">
      <c r="A1614">
        <v>1596</v>
      </c>
      <c r="B1614">
        <v>1</v>
      </c>
      <c r="C1614" s="25">
        <v>7200</v>
      </c>
      <c r="D1614">
        <v>4</v>
      </c>
      <c r="E1614">
        <v>7</v>
      </c>
      <c r="F1614" t="s">
        <v>73</v>
      </c>
      <c r="G1614">
        <v>2</v>
      </c>
      <c r="H1614"/>
      <c r="I1614"/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1">
        <v>0</v>
      </c>
      <c r="T1614" s="1">
        <v>0</v>
      </c>
      <c r="U1614" s="1">
        <v>1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  <c r="AF1614" s="1">
        <v>0</v>
      </c>
      <c r="AG1614" s="1">
        <f t="shared" si="1162"/>
        <v>0</v>
      </c>
      <c r="AH1614" s="1">
        <f t="shared" si="1163"/>
        <v>0</v>
      </c>
      <c r="AI1614" s="1">
        <f t="shared" si="1164"/>
        <v>0</v>
      </c>
      <c r="AJ1614" s="1">
        <f t="shared" si="1165"/>
        <v>0</v>
      </c>
      <c r="AK1614" s="1">
        <f t="shared" si="1166"/>
        <v>0</v>
      </c>
      <c r="AL1614" s="1">
        <f t="shared" si="1167"/>
        <v>0</v>
      </c>
      <c r="AM1614" s="1">
        <f t="shared" si="1168"/>
        <v>0</v>
      </c>
      <c r="AN1614" s="1">
        <f t="shared" si="1168"/>
        <v>0</v>
      </c>
      <c r="AO1614" s="1">
        <f t="shared" si="1169"/>
        <v>0</v>
      </c>
      <c r="AP1614" s="1">
        <f t="shared" si="1170"/>
        <v>0</v>
      </c>
      <c r="AQ1614" s="1">
        <f t="shared" si="1171"/>
        <v>0</v>
      </c>
      <c r="AR1614" s="1">
        <f t="shared" si="1172"/>
        <v>40</v>
      </c>
      <c r="AS1614" s="1">
        <f t="shared" si="1173"/>
        <v>0</v>
      </c>
      <c r="AT1614" s="1">
        <f t="shared" si="1174"/>
        <v>0</v>
      </c>
      <c r="AU1614" s="1">
        <f t="shared" si="1175"/>
        <v>0</v>
      </c>
      <c r="AV1614" s="1">
        <f t="shared" si="1176"/>
        <v>0</v>
      </c>
      <c r="AW1614" s="1">
        <f t="shared" si="1177"/>
        <v>0</v>
      </c>
      <c r="AX1614" s="1">
        <f t="shared" si="1178"/>
        <v>0</v>
      </c>
      <c r="AY1614" s="1">
        <f t="shared" si="1179"/>
        <v>0</v>
      </c>
      <c r="AZ1614" s="1">
        <f t="shared" si="1180"/>
        <v>0</v>
      </c>
      <c r="BA1614" s="1">
        <f t="shared" si="1181"/>
        <v>0</v>
      </c>
      <c r="BB1614" s="1">
        <f t="shared" si="1182"/>
        <v>0</v>
      </c>
      <c r="BC1614" s="1">
        <f t="shared" si="1183"/>
        <v>0</v>
      </c>
      <c r="BD1614" s="1">
        <f t="shared" si="1184"/>
        <v>40</v>
      </c>
      <c r="BE1614" s="1" t="str">
        <f t="shared" si="1191"/>
        <v>Barge C</v>
      </c>
      <c r="BF1614" s="1">
        <f t="shared" si="1192"/>
        <v>5</v>
      </c>
      <c r="BG1614" s="3">
        <v>1596</v>
      </c>
      <c r="BH1614" s="1">
        <f t="shared" si="1204"/>
        <v>0</v>
      </c>
      <c r="BI1614" s="1">
        <f t="shared" si="1185"/>
        <v>0</v>
      </c>
      <c r="BJ1614" s="3">
        <v>1596</v>
      </c>
      <c r="BK1614" s="1">
        <f t="shared" si="1186"/>
        <v>6</v>
      </c>
      <c r="BL1614" s="1">
        <f t="shared" si="1193"/>
        <v>0</v>
      </c>
      <c r="BM1614" s="1">
        <f t="shared" si="1194"/>
        <v>0</v>
      </c>
      <c r="BN1614" s="1">
        <f t="shared" si="1195"/>
        <v>0</v>
      </c>
      <c r="BO1614" s="1">
        <f t="shared" si="1196"/>
        <v>0</v>
      </c>
      <c r="BP1614" s="1">
        <f t="shared" si="1197"/>
        <v>0</v>
      </c>
      <c r="BQ1614" s="1">
        <f t="shared" si="1198"/>
        <v>1</v>
      </c>
      <c r="BR1614" s="1">
        <f t="shared" si="1199"/>
        <v>2</v>
      </c>
      <c r="BS1614" s="1">
        <f t="shared" si="1200"/>
        <v>3</v>
      </c>
      <c r="BT1614" s="1">
        <f t="shared" si="1201"/>
        <v>4</v>
      </c>
      <c r="BU1614" s="1">
        <f t="shared" si="1202"/>
        <v>5</v>
      </c>
      <c r="BW1614" s="1">
        <f t="shared" si="1207"/>
        <v>0</v>
      </c>
      <c r="BX1614" s="1">
        <f t="shared" si="1207"/>
        <v>0</v>
      </c>
      <c r="BY1614" s="1">
        <f t="shared" si="1207"/>
        <v>0</v>
      </c>
      <c r="BZ1614" s="1">
        <f t="shared" si="1206"/>
        <v>0</v>
      </c>
      <c r="CA1614" s="1">
        <f t="shared" si="1206"/>
        <v>0</v>
      </c>
      <c r="CB1614" s="1">
        <f t="shared" si="1206"/>
        <v>50</v>
      </c>
      <c r="CC1614" s="1">
        <f t="shared" si="1205"/>
        <v>100</v>
      </c>
      <c r="CD1614" s="1">
        <f t="shared" si="1205"/>
        <v>150</v>
      </c>
      <c r="CE1614" s="1">
        <f t="shared" si="1205"/>
        <v>200</v>
      </c>
      <c r="CF1614" s="1">
        <f t="shared" si="1205"/>
        <v>250</v>
      </c>
      <c r="CW1614" s="1">
        <v>1596</v>
      </c>
      <c r="CX1614" s="1">
        <f t="shared" si="1187"/>
        <v>1</v>
      </c>
      <c r="CY1614" s="1" t="s">
        <v>37</v>
      </c>
      <c r="CZ1614" s="1">
        <v>1</v>
      </c>
      <c r="DB1614" s="1">
        <f t="shared" si="1203"/>
        <v>6</v>
      </c>
      <c r="DC1614" s="1" t="s">
        <v>43</v>
      </c>
      <c r="DD1614" s="1">
        <f t="shared" si="1188"/>
        <v>7</v>
      </c>
      <c r="DL1614" s="1">
        <v>1596</v>
      </c>
      <c r="DM1614" s="1">
        <f t="shared" si="1189"/>
        <v>5</v>
      </c>
      <c r="DN1614" s="1">
        <f t="shared" si="1190"/>
        <v>0</v>
      </c>
      <c r="DO1614" s="1" t="s">
        <v>37</v>
      </c>
      <c r="DP1614" s="1">
        <v>0</v>
      </c>
    </row>
    <row r="1615" spans="1:120" ht="15">
      <c r="A1615">
        <v>1597</v>
      </c>
      <c r="B1615">
        <v>2</v>
      </c>
      <c r="C1615" s="25">
        <v>26482</v>
      </c>
      <c r="D1615">
        <v>4</v>
      </c>
      <c r="E1615">
        <v>9</v>
      </c>
      <c r="F1615" t="s">
        <v>94</v>
      </c>
      <c r="G1615">
        <v>4</v>
      </c>
      <c r="H1615"/>
      <c r="I1615"/>
      <c r="J1615" s="1">
        <v>0</v>
      </c>
      <c r="K1615" s="1">
        <v>0</v>
      </c>
      <c r="L1615" s="1">
        <v>0</v>
      </c>
      <c r="M1615" s="1">
        <v>0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S1615" s="1">
        <v>0</v>
      </c>
      <c r="T1615" s="1"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1</v>
      </c>
      <c r="Z1615" s="1">
        <v>0</v>
      </c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  <c r="AF1615" s="1">
        <v>0</v>
      </c>
      <c r="AG1615" s="1">
        <f t="shared" si="1162"/>
        <v>0</v>
      </c>
      <c r="AH1615" s="1">
        <f t="shared" si="1163"/>
        <v>0</v>
      </c>
      <c r="AI1615" s="1">
        <f t="shared" si="1164"/>
        <v>0</v>
      </c>
      <c r="AJ1615" s="1">
        <f t="shared" si="1165"/>
        <v>0</v>
      </c>
      <c r="AK1615" s="1">
        <f t="shared" si="1166"/>
        <v>0</v>
      </c>
      <c r="AL1615" s="1">
        <f t="shared" si="1167"/>
        <v>0</v>
      </c>
      <c r="AM1615" s="1">
        <f t="shared" si="1168"/>
        <v>0</v>
      </c>
      <c r="AN1615" s="1">
        <f t="shared" si="1168"/>
        <v>0</v>
      </c>
      <c r="AO1615" s="1">
        <f t="shared" si="1169"/>
        <v>0</v>
      </c>
      <c r="AP1615" s="1">
        <f t="shared" si="1170"/>
        <v>0</v>
      </c>
      <c r="AQ1615" s="1">
        <f t="shared" si="1171"/>
        <v>0</v>
      </c>
      <c r="AR1615" s="1">
        <f t="shared" si="1172"/>
        <v>0</v>
      </c>
      <c r="AS1615" s="1">
        <f t="shared" si="1173"/>
        <v>0</v>
      </c>
      <c r="AT1615" s="1">
        <f t="shared" si="1174"/>
        <v>0</v>
      </c>
      <c r="AU1615" s="1">
        <f t="shared" si="1175"/>
        <v>0</v>
      </c>
      <c r="AV1615" s="1">
        <f t="shared" si="1176"/>
        <v>80</v>
      </c>
      <c r="AW1615" s="1">
        <f t="shared" si="1177"/>
        <v>0</v>
      </c>
      <c r="AX1615" s="1">
        <f t="shared" si="1178"/>
        <v>0</v>
      </c>
      <c r="AY1615" s="1">
        <f t="shared" si="1179"/>
        <v>0</v>
      </c>
      <c r="AZ1615" s="1">
        <f t="shared" si="1180"/>
        <v>0</v>
      </c>
      <c r="BA1615" s="1">
        <f t="shared" si="1181"/>
        <v>0</v>
      </c>
      <c r="BB1615" s="1">
        <f t="shared" si="1182"/>
        <v>0</v>
      </c>
      <c r="BC1615" s="1">
        <f t="shared" si="1183"/>
        <v>0</v>
      </c>
      <c r="BD1615" s="1">
        <f t="shared" si="1184"/>
        <v>80</v>
      </c>
      <c r="BE1615" s="1" t="str">
        <f t="shared" si="1191"/>
        <v>Barge D</v>
      </c>
      <c r="BF1615" s="1">
        <f t="shared" si="1192"/>
        <v>6</v>
      </c>
      <c r="BG1615" s="3">
        <v>1597</v>
      </c>
      <c r="BH1615" s="1">
        <f t="shared" si="1204"/>
        <v>0</v>
      </c>
      <c r="BI1615" s="1">
        <f t="shared" si="1185"/>
        <v>0</v>
      </c>
      <c r="BJ1615" s="3">
        <v>1597</v>
      </c>
      <c r="BK1615" s="1">
        <f t="shared" si="1186"/>
        <v>8</v>
      </c>
      <c r="BL1615" s="1">
        <f t="shared" si="1193"/>
        <v>0</v>
      </c>
      <c r="BM1615" s="1">
        <f t="shared" si="1194"/>
        <v>0</v>
      </c>
      <c r="BN1615" s="1">
        <f t="shared" si="1195"/>
        <v>0</v>
      </c>
      <c r="BO1615" s="1">
        <f t="shared" si="1196"/>
        <v>0</v>
      </c>
      <c r="BP1615" s="1">
        <f t="shared" si="1197"/>
        <v>0</v>
      </c>
      <c r="BQ1615" s="1">
        <f t="shared" si="1198"/>
        <v>0</v>
      </c>
      <c r="BR1615" s="1">
        <f t="shared" si="1199"/>
        <v>0</v>
      </c>
      <c r="BS1615" s="1">
        <f t="shared" si="1200"/>
        <v>1</v>
      </c>
      <c r="BT1615" s="1">
        <f t="shared" si="1201"/>
        <v>2</v>
      </c>
      <c r="BU1615" s="1">
        <f t="shared" si="1202"/>
        <v>3</v>
      </c>
      <c r="BW1615" s="1">
        <f t="shared" si="1207"/>
        <v>0</v>
      </c>
      <c r="BX1615" s="1">
        <f t="shared" si="1207"/>
        <v>0</v>
      </c>
      <c r="BY1615" s="1">
        <f t="shared" si="1207"/>
        <v>0</v>
      </c>
      <c r="BZ1615" s="1">
        <f t="shared" si="1206"/>
        <v>0</v>
      </c>
      <c r="CA1615" s="1">
        <f t="shared" si="1206"/>
        <v>0</v>
      </c>
      <c r="CB1615" s="1">
        <f t="shared" si="1206"/>
        <v>0</v>
      </c>
      <c r="CC1615" s="1">
        <f t="shared" si="1205"/>
        <v>0</v>
      </c>
      <c r="CD1615" s="1">
        <f t="shared" si="1205"/>
        <v>70</v>
      </c>
      <c r="CE1615" s="1">
        <f t="shared" si="1205"/>
        <v>140</v>
      </c>
      <c r="CF1615" s="1">
        <f t="shared" si="1205"/>
        <v>210</v>
      </c>
      <c r="CW1615" s="1">
        <v>1597</v>
      </c>
      <c r="CX1615" s="1">
        <f t="shared" si="1187"/>
        <v>1</v>
      </c>
      <c r="CY1615" s="1" t="s">
        <v>37</v>
      </c>
      <c r="CZ1615" s="1">
        <v>1</v>
      </c>
      <c r="DB1615" s="1">
        <f t="shared" si="1203"/>
        <v>7</v>
      </c>
      <c r="DC1615" s="1" t="s">
        <v>43</v>
      </c>
      <c r="DD1615" s="1">
        <f t="shared" si="1188"/>
        <v>9</v>
      </c>
      <c r="DL1615" s="1">
        <v>1597</v>
      </c>
      <c r="DM1615" s="1">
        <f t="shared" si="1189"/>
        <v>5</v>
      </c>
      <c r="DN1615" s="1">
        <f t="shared" si="1190"/>
        <v>0</v>
      </c>
      <c r="DO1615" s="1" t="s">
        <v>37</v>
      </c>
      <c r="DP1615" s="1">
        <v>0</v>
      </c>
    </row>
    <row r="1616" spans="1:120" ht="15">
      <c r="A1616">
        <v>1598</v>
      </c>
      <c r="B1616">
        <v>2</v>
      </c>
      <c r="C1616" s="25">
        <v>21090</v>
      </c>
      <c r="D1616">
        <v>1</v>
      </c>
      <c r="E1616">
        <v>4</v>
      </c>
      <c r="F1616" t="s">
        <v>73</v>
      </c>
      <c r="G1616">
        <v>3</v>
      </c>
      <c r="H1616"/>
      <c r="I1616"/>
      <c r="J1616" s="1">
        <v>0</v>
      </c>
      <c r="K1616" s="1">
        <v>0</v>
      </c>
      <c r="L1616" s="1">
        <v>0</v>
      </c>
      <c r="M1616" s="1">
        <v>0</v>
      </c>
      <c r="N1616" s="1">
        <v>0</v>
      </c>
      <c r="O1616" s="1">
        <v>1</v>
      </c>
      <c r="P1616" s="1">
        <v>0</v>
      </c>
      <c r="Q1616" s="1">
        <v>0</v>
      </c>
      <c r="R1616" s="1">
        <v>0</v>
      </c>
      <c r="S1616" s="1">
        <v>0</v>
      </c>
      <c r="T1616" s="1"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  <c r="AF1616" s="1">
        <v>0</v>
      </c>
      <c r="AG1616" s="1">
        <f t="shared" si="1162"/>
        <v>0</v>
      </c>
      <c r="AH1616" s="1">
        <f t="shared" si="1163"/>
        <v>0</v>
      </c>
      <c r="AI1616" s="1">
        <f t="shared" si="1164"/>
        <v>0</v>
      </c>
      <c r="AJ1616" s="1">
        <f t="shared" si="1165"/>
        <v>0</v>
      </c>
      <c r="AK1616" s="1">
        <f t="shared" si="1166"/>
        <v>0</v>
      </c>
      <c r="AL1616" s="1">
        <f t="shared" si="1167"/>
        <v>80</v>
      </c>
      <c r="AM1616" s="1">
        <f t="shared" si="1168"/>
        <v>0</v>
      </c>
      <c r="AN1616" s="1">
        <f t="shared" si="1168"/>
        <v>0</v>
      </c>
      <c r="AO1616" s="1">
        <f t="shared" si="1169"/>
        <v>0</v>
      </c>
      <c r="AP1616" s="1">
        <f t="shared" si="1170"/>
        <v>0</v>
      </c>
      <c r="AQ1616" s="1">
        <f t="shared" si="1171"/>
        <v>0</v>
      </c>
      <c r="AR1616" s="1">
        <f t="shared" si="1172"/>
        <v>0</v>
      </c>
      <c r="AS1616" s="1">
        <f t="shared" si="1173"/>
        <v>0</v>
      </c>
      <c r="AT1616" s="1">
        <f t="shared" si="1174"/>
        <v>0</v>
      </c>
      <c r="AU1616" s="1">
        <f t="shared" si="1175"/>
        <v>0</v>
      </c>
      <c r="AV1616" s="1">
        <f t="shared" si="1176"/>
        <v>0</v>
      </c>
      <c r="AW1616" s="1">
        <f t="shared" si="1177"/>
        <v>0</v>
      </c>
      <c r="AX1616" s="1">
        <f t="shared" si="1178"/>
        <v>0</v>
      </c>
      <c r="AY1616" s="1">
        <f t="shared" si="1179"/>
        <v>0</v>
      </c>
      <c r="AZ1616" s="1">
        <f t="shared" si="1180"/>
        <v>0</v>
      </c>
      <c r="BA1616" s="1">
        <f t="shared" si="1181"/>
        <v>0</v>
      </c>
      <c r="BB1616" s="1">
        <f t="shared" si="1182"/>
        <v>0</v>
      </c>
      <c r="BC1616" s="1">
        <f t="shared" si="1183"/>
        <v>0</v>
      </c>
      <c r="BD1616" s="1">
        <f t="shared" si="1184"/>
        <v>80</v>
      </c>
      <c r="BE1616" s="1" t="str">
        <f t="shared" si="1191"/>
        <v>Barge C</v>
      </c>
      <c r="BF1616" s="1">
        <f t="shared" si="1192"/>
        <v>2</v>
      </c>
      <c r="BG1616" s="3">
        <v>1598</v>
      </c>
      <c r="BH1616" s="1">
        <f t="shared" si="1204"/>
        <v>0</v>
      </c>
      <c r="BI1616" s="1">
        <f t="shared" si="1185"/>
        <v>0</v>
      </c>
      <c r="BJ1616" s="3">
        <v>1598</v>
      </c>
      <c r="BK1616" s="1">
        <f t="shared" si="1186"/>
        <v>4</v>
      </c>
      <c r="BL1616" s="1">
        <f t="shared" si="1193"/>
        <v>0</v>
      </c>
      <c r="BM1616" s="1">
        <f t="shared" si="1194"/>
        <v>0</v>
      </c>
      <c r="BN1616" s="1">
        <f t="shared" si="1195"/>
        <v>0</v>
      </c>
      <c r="BO1616" s="1">
        <f t="shared" si="1196"/>
        <v>1</v>
      </c>
      <c r="BP1616" s="1">
        <f t="shared" si="1197"/>
        <v>2</v>
      </c>
      <c r="BQ1616" s="1">
        <f t="shared" si="1198"/>
        <v>3</v>
      </c>
      <c r="BR1616" s="1">
        <f t="shared" si="1199"/>
        <v>4</v>
      </c>
      <c r="BS1616" s="1">
        <f t="shared" si="1200"/>
        <v>5</v>
      </c>
      <c r="BT1616" s="1">
        <f t="shared" si="1201"/>
        <v>6</v>
      </c>
      <c r="BU1616" s="1">
        <f t="shared" si="1202"/>
        <v>7</v>
      </c>
      <c r="BW1616" s="1">
        <f t="shared" si="1207"/>
        <v>0</v>
      </c>
      <c r="BX1616" s="1">
        <f t="shared" si="1207"/>
        <v>0</v>
      </c>
      <c r="BY1616" s="1">
        <f t="shared" si="1207"/>
        <v>0</v>
      </c>
      <c r="BZ1616" s="1">
        <f t="shared" si="1206"/>
        <v>70</v>
      </c>
      <c r="CA1616" s="1">
        <f t="shared" si="1206"/>
        <v>140</v>
      </c>
      <c r="CB1616" s="1">
        <f t="shared" si="1206"/>
        <v>210</v>
      </c>
      <c r="CC1616" s="1">
        <f t="shared" si="1205"/>
        <v>280</v>
      </c>
      <c r="CD1616" s="1">
        <f t="shared" si="1205"/>
        <v>350</v>
      </c>
      <c r="CE1616" s="1">
        <f t="shared" si="1205"/>
        <v>420</v>
      </c>
      <c r="CF1616" s="1">
        <f t="shared" si="1205"/>
        <v>490</v>
      </c>
      <c r="CW1616" s="1">
        <v>1598</v>
      </c>
      <c r="CX1616" s="1">
        <f t="shared" si="1187"/>
        <v>1</v>
      </c>
      <c r="CY1616" s="1" t="s">
        <v>37</v>
      </c>
      <c r="CZ1616" s="1">
        <v>1</v>
      </c>
      <c r="DB1616" s="1">
        <f t="shared" si="1203"/>
        <v>3</v>
      </c>
      <c r="DC1616" s="1" t="s">
        <v>43</v>
      </c>
      <c r="DD1616" s="1">
        <f t="shared" si="1188"/>
        <v>4</v>
      </c>
      <c r="DL1616" s="1">
        <v>1598</v>
      </c>
      <c r="DM1616" s="1">
        <f t="shared" si="1189"/>
        <v>2</v>
      </c>
      <c r="DN1616" s="1">
        <f t="shared" si="1190"/>
        <v>0</v>
      </c>
      <c r="DO1616" s="1" t="s">
        <v>37</v>
      </c>
      <c r="DP1616" s="1">
        <v>0</v>
      </c>
    </row>
    <row r="1617" spans="1:120" ht="15">
      <c r="A1617">
        <v>1599</v>
      </c>
      <c r="B1617">
        <v>2</v>
      </c>
      <c r="C1617" s="25">
        <v>20905</v>
      </c>
      <c r="D1617">
        <v>1</v>
      </c>
      <c r="E1617">
        <v>4</v>
      </c>
      <c r="F1617" t="s">
        <v>73</v>
      </c>
      <c r="G1617">
        <v>5</v>
      </c>
      <c r="H1617"/>
      <c r="I1617"/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>
        <f t="shared" si="1162"/>
        <v>0</v>
      </c>
      <c r="AH1617" s="1">
        <f t="shared" si="1163"/>
        <v>0</v>
      </c>
      <c r="AI1617" s="1">
        <f t="shared" si="1164"/>
        <v>0</v>
      </c>
      <c r="AJ1617" s="1">
        <f t="shared" si="1165"/>
        <v>0</v>
      </c>
      <c r="AK1617" s="1">
        <f t="shared" si="1166"/>
        <v>80</v>
      </c>
      <c r="AL1617" s="1">
        <f t="shared" si="1167"/>
        <v>0</v>
      </c>
      <c r="AM1617" s="1">
        <f t="shared" si="1168"/>
        <v>0</v>
      </c>
      <c r="AN1617" s="1">
        <f t="shared" si="1168"/>
        <v>0</v>
      </c>
      <c r="AO1617" s="1">
        <f t="shared" si="1169"/>
        <v>0</v>
      </c>
      <c r="AP1617" s="1">
        <f t="shared" si="1170"/>
        <v>0</v>
      </c>
      <c r="AQ1617" s="1">
        <f t="shared" si="1171"/>
        <v>0</v>
      </c>
      <c r="AR1617" s="1">
        <f t="shared" si="1172"/>
        <v>0</v>
      </c>
      <c r="AS1617" s="1">
        <f t="shared" si="1173"/>
        <v>0</v>
      </c>
      <c r="AT1617" s="1">
        <f t="shared" si="1174"/>
        <v>0</v>
      </c>
      <c r="AU1617" s="1">
        <f t="shared" si="1175"/>
        <v>0</v>
      </c>
      <c r="AV1617" s="1">
        <f t="shared" si="1176"/>
        <v>0</v>
      </c>
      <c r="AW1617" s="1">
        <f t="shared" si="1177"/>
        <v>0</v>
      </c>
      <c r="AX1617" s="1">
        <f t="shared" si="1178"/>
        <v>0</v>
      </c>
      <c r="AY1617" s="1">
        <f t="shared" si="1179"/>
        <v>0</v>
      </c>
      <c r="AZ1617" s="1">
        <f t="shared" si="1180"/>
        <v>0</v>
      </c>
      <c r="BA1617" s="1">
        <f t="shared" si="1181"/>
        <v>0</v>
      </c>
      <c r="BB1617" s="1">
        <f t="shared" si="1182"/>
        <v>0</v>
      </c>
      <c r="BC1617" s="1">
        <f t="shared" si="1183"/>
        <v>0</v>
      </c>
      <c r="BD1617" s="1">
        <f t="shared" si="1184"/>
        <v>80</v>
      </c>
      <c r="BE1617" s="1" t="str">
        <f t="shared" si="1191"/>
        <v>Barge A</v>
      </c>
      <c r="BF1617" s="1">
        <f t="shared" si="1192"/>
        <v>2</v>
      </c>
      <c r="BG1617" s="3">
        <v>1599</v>
      </c>
      <c r="BH1617" s="1">
        <f t="shared" si="1204"/>
        <v>0</v>
      </c>
      <c r="BI1617" s="1">
        <f t="shared" si="1185"/>
        <v>0</v>
      </c>
      <c r="BJ1617" s="3">
        <v>1599</v>
      </c>
      <c r="BK1617" s="1">
        <f t="shared" si="1186"/>
        <v>6</v>
      </c>
      <c r="BL1617" s="1">
        <f t="shared" si="1193"/>
        <v>0</v>
      </c>
      <c r="BM1617" s="1">
        <f t="shared" si="1194"/>
        <v>0</v>
      </c>
      <c r="BN1617" s="1">
        <f t="shared" si="1195"/>
        <v>0</v>
      </c>
      <c r="BO1617" s="1">
        <f t="shared" si="1196"/>
        <v>0</v>
      </c>
      <c r="BP1617" s="1">
        <f t="shared" si="1197"/>
        <v>0</v>
      </c>
      <c r="BQ1617" s="1">
        <f t="shared" si="1198"/>
        <v>1</v>
      </c>
      <c r="BR1617" s="1">
        <f t="shared" si="1199"/>
        <v>2</v>
      </c>
      <c r="BS1617" s="1">
        <f t="shared" si="1200"/>
        <v>3</v>
      </c>
      <c r="BT1617" s="1">
        <f t="shared" si="1201"/>
        <v>4</v>
      </c>
      <c r="BU1617" s="1">
        <f t="shared" si="1202"/>
        <v>5</v>
      </c>
      <c r="BW1617" s="1">
        <f t="shared" si="1207"/>
        <v>0</v>
      </c>
      <c r="BX1617" s="1">
        <f t="shared" si="1207"/>
        <v>0</v>
      </c>
      <c r="BY1617" s="1">
        <f t="shared" si="1207"/>
        <v>0</v>
      </c>
      <c r="BZ1617" s="1">
        <f t="shared" si="1206"/>
        <v>0</v>
      </c>
      <c r="CA1617" s="1">
        <f t="shared" si="1206"/>
        <v>0</v>
      </c>
      <c r="CB1617" s="1">
        <f t="shared" si="1206"/>
        <v>70</v>
      </c>
      <c r="CC1617" s="1">
        <f t="shared" si="1205"/>
        <v>140</v>
      </c>
      <c r="CD1617" s="1">
        <f t="shared" si="1205"/>
        <v>210</v>
      </c>
      <c r="CE1617" s="1">
        <f t="shared" si="1205"/>
        <v>280</v>
      </c>
      <c r="CF1617" s="1">
        <f t="shared" si="1205"/>
        <v>350</v>
      </c>
      <c r="CW1617" s="1">
        <v>1599</v>
      </c>
      <c r="CX1617" s="1">
        <f t="shared" si="1187"/>
        <v>1</v>
      </c>
      <c r="CY1617" s="1" t="s">
        <v>37</v>
      </c>
      <c r="CZ1617" s="1">
        <v>1</v>
      </c>
      <c r="DB1617" s="1">
        <f t="shared" si="1203"/>
        <v>3</v>
      </c>
      <c r="DC1617" s="1" t="s">
        <v>43</v>
      </c>
      <c r="DD1617" s="1">
        <f t="shared" si="1188"/>
        <v>4</v>
      </c>
      <c r="DL1617" s="1">
        <v>1599</v>
      </c>
      <c r="DM1617" s="1">
        <f t="shared" si="1189"/>
        <v>2</v>
      </c>
      <c r="DN1617" s="1">
        <f t="shared" si="1190"/>
        <v>0</v>
      </c>
      <c r="DO1617" s="1" t="s">
        <v>37</v>
      </c>
      <c r="DP1617" s="1">
        <v>0</v>
      </c>
    </row>
    <row r="1618" spans="1:120" ht="15">
      <c r="A1618">
        <v>1600</v>
      </c>
      <c r="B1618">
        <v>1</v>
      </c>
      <c r="C1618" s="25">
        <v>8851</v>
      </c>
      <c r="D1618">
        <v>6</v>
      </c>
      <c r="E1618">
        <v>9</v>
      </c>
      <c r="F1618" t="s">
        <v>32</v>
      </c>
      <c r="G1618">
        <v>3</v>
      </c>
      <c r="H1618"/>
      <c r="I1618"/>
      <c r="J1618" s="1">
        <v>0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1</v>
      </c>
      <c r="AD1618" s="1">
        <v>0</v>
      </c>
      <c r="AE1618" s="1">
        <v>0</v>
      </c>
      <c r="AF1618" s="1">
        <v>0</v>
      </c>
      <c r="AG1618" s="1">
        <f t="shared" si="1162"/>
        <v>0</v>
      </c>
      <c r="AH1618" s="1">
        <f t="shared" si="1163"/>
        <v>0</v>
      </c>
      <c r="AI1618" s="1">
        <f t="shared" si="1164"/>
        <v>0</v>
      </c>
      <c r="AJ1618" s="1">
        <f t="shared" si="1165"/>
        <v>0</v>
      </c>
      <c r="AK1618" s="1">
        <f t="shared" si="1166"/>
        <v>0</v>
      </c>
      <c r="AL1618" s="1">
        <f t="shared" si="1167"/>
        <v>0</v>
      </c>
      <c r="AM1618" s="1">
        <f t="shared" si="1168"/>
        <v>0</v>
      </c>
      <c r="AN1618" s="1">
        <f t="shared" si="1168"/>
        <v>0</v>
      </c>
      <c r="AO1618" s="1">
        <f t="shared" si="1169"/>
        <v>0</v>
      </c>
      <c r="AP1618" s="1">
        <f t="shared" si="1170"/>
        <v>0</v>
      </c>
      <c r="AQ1618" s="1">
        <f t="shared" si="1171"/>
        <v>0</v>
      </c>
      <c r="AR1618" s="1">
        <f t="shared" si="1172"/>
        <v>0</v>
      </c>
      <c r="AS1618" s="1">
        <f t="shared" si="1173"/>
        <v>0</v>
      </c>
      <c r="AT1618" s="1">
        <f t="shared" si="1174"/>
        <v>0</v>
      </c>
      <c r="AU1618" s="1">
        <f t="shared" si="1175"/>
        <v>0</v>
      </c>
      <c r="AV1618" s="1">
        <f t="shared" si="1176"/>
        <v>0</v>
      </c>
      <c r="AW1618" s="1">
        <f t="shared" si="1177"/>
        <v>0</v>
      </c>
      <c r="AX1618" s="1">
        <f t="shared" si="1178"/>
        <v>0</v>
      </c>
      <c r="AY1618" s="1">
        <f t="shared" si="1179"/>
        <v>0</v>
      </c>
      <c r="AZ1618" s="1">
        <f t="shared" si="1180"/>
        <v>40</v>
      </c>
      <c r="BA1618" s="1">
        <f t="shared" si="1181"/>
        <v>0</v>
      </c>
      <c r="BB1618" s="1">
        <f t="shared" si="1182"/>
        <v>0</v>
      </c>
      <c r="BC1618" s="1">
        <f t="shared" si="1183"/>
        <v>0</v>
      </c>
      <c r="BD1618" s="1">
        <f t="shared" si="1184"/>
        <v>40</v>
      </c>
      <c r="BE1618" s="1" t="str">
        <f t="shared" si="1191"/>
        <v>Barge D</v>
      </c>
      <c r="BF1618" s="1">
        <f t="shared" si="1192"/>
        <v>8</v>
      </c>
      <c r="BG1618" s="3">
        <v>1600</v>
      </c>
      <c r="BH1618" s="1">
        <f t="shared" si="1204"/>
        <v>0</v>
      </c>
      <c r="BI1618" s="1">
        <f t="shared" si="1185"/>
        <v>0</v>
      </c>
      <c r="BJ1618" s="3">
        <v>1600</v>
      </c>
      <c r="BK1618" s="1">
        <f t="shared" si="1186"/>
        <v>9</v>
      </c>
      <c r="BL1618" s="1">
        <f t="shared" si="1193"/>
        <v>0</v>
      </c>
      <c r="BM1618" s="1">
        <f t="shared" si="1194"/>
        <v>0</v>
      </c>
      <c r="BN1618" s="1">
        <f t="shared" si="1195"/>
        <v>0</v>
      </c>
      <c r="BO1618" s="1">
        <f t="shared" si="1196"/>
        <v>0</v>
      </c>
      <c r="BP1618" s="1">
        <f t="shared" si="1197"/>
        <v>0</v>
      </c>
      <c r="BQ1618" s="1">
        <f t="shared" si="1198"/>
        <v>0</v>
      </c>
      <c r="BR1618" s="1">
        <f t="shared" si="1199"/>
        <v>0</v>
      </c>
      <c r="BS1618" s="1">
        <f t="shared" si="1200"/>
        <v>0</v>
      </c>
      <c r="BT1618" s="1">
        <f t="shared" si="1201"/>
        <v>1</v>
      </c>
      <c r="BU1618" s="1">
        <f t="shared" si="1202"/>
        <v>2</v>
      </c>
      <c r="BW1618" s="1">
        <f t="shared" si="1207"/>
        <v>0</v>
      </c>
      <c r="BX1618" s="1">
        <f t="shared" si="1207"/>
        <v>0</v>
      </c>
      <c r="BY1618" s="1">
        <f t="shared" si="1207"/>
        <v>0</v>
      </c>
      <c r="BZ1618" s="1">
        <f t="shared" si="1206"/>
        <v>0</v>
      </c>
      <c r="CA1618" s="1">
        <f t="shared" si="1206"/>
        <v>0</v>
      </c>
      <c r="CB1618" s="1">
        <f t="shared" si="1206"/>
        <v>0</v>
      </c>
      <c r="CC1618" s="1">
        <f t="shared" si="1205"/>
        <v>0</v>
      </c>
      <c r="CD1618" s="1">
        <f t="shared" si="1205"/>
        <v>0</v>
      </c>
      <c r="CE1618" s="1">
        <f t="shared" si="1205"/>
        <v>50</v>
      </c>
      <c r="CF1618" s="1">
        <f t="shared" si="1205"/>
        <v>100</v>
      </c>
      <c r="CW1618" s="1">
        <v>1600</v>
      </c>
      <c r="CX1618" s="1">
        <f t="shared" si="1187"/>
        <v>1</v>
      </c>
      <c r="CY1618" s="1" t="s">
        <v>37</v>
      </c>
      <c r="CZ1618" s="1">
        <v>1</v>
      </c>
      <c r="DB1618" s="1">
        <f t="shared" si="1203"/>
        <v>9</v>
      </c>
      <c r="DC1618" s="1" t="s">
        <v>43</v>
      </c>
      <c r="DD1618" s="1">
        <f t="shared" si="1188"/>
        <v>9</v>
      </c>
      <c r="DL1618" s="1">
        <v>1600</v>
      </c>
      <c r="DM1618" s="1">
        <f t="shared" si="1189"/>
        <v>7</v>
      </c>
      <c r="DN1618" s="1">
        <f t="shared" si="1190"/>
        <v>0</v>
      </c>
      <c r="DO1618" s="1" t="s">
        <v>37</v>
      </c>
      <c r="DP1618" s="1">
        <v>0</v>
      </c>
    </row>
    <row r="1619" spans="1:120" ht="15">
      <c r="A1619">
        <v>1601</v>
      </c>
      <c r="B1619">
        <v>2</v>
      </c>
      <c r="C1619" s="25">
        <v>8700</v>
      </c>
      <c r="D1619">
        <v>1</v>
      </c>
      <c r="E1619">
        <v>4</v>
      </c>
      <c r="F1619" t="s">
        <v>35</v>
      </c>
      <c r="G1619">
        <v>3</v>
      </c>
      <c r="H1619"/>
      <c r="I1619"/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>
        <f t="shared" ref="AG1619:AG1682" si="1208">(225+BW1619)*J1619</f>
        <v>0</v>
      </c>
      <c r="AH1619" s="1">
        <f t="shared" ref="AH1619:AH1682" si="1209">(40*$B1619+ $BW1619) *K1619</f>
        <v>0</v>
      </c>
      <c r="AI1619" s="1">
        <f t="shared" ref="AI1619:AI1682" si="1210">(40*$B1619+ $BW1619) *L1619</f>
        <v>0</v>
      </c>
      <c r="AJ1619" s="1">
        <f t="shared" ref="AJ1619:AJ1682" si="1211">(225+BX1619)*M1619</f>
        <v>0</v>
      </c>
      <c r="AK1619" s="1">
        <f t="shared" ref="AK1619:AK1682" si="1212">(40*$B1619+$BX1619) *N1619</f>
        <v>80</v>
      </c>
      <c r="AL1619" s="1">
        <f t="shared" ref="AL1619:AL1682" si="1213">(40*$B1619+$BX1619) *O1619</f>
        <v>0</v>
      </c>
      <c r="AM1619" s="1">
        <f t="shared" ref="AM1619:AN1682" si="1214">(225+BY1619)*P1619</f>
        <v>0</v>
      </c>
      <c r="AN1619" s="1">
        <f t="shared" si="1214"/>
        <v>0</v>
      </c>
      <c r="AO1619" s="1">
        <f t="shared" ref="AO1619:AO1682" si="1215">(40*$B1619+$BZ1619) *R1619</f>
        <v>0</v>
      </c>
      <c r="AP1619" s="1">
        <f t="shared" ref="AP1619:AP1682" si="1216">(40*$B1619+$BZ1619) *S1619</f>
        <v>0</v>
      </c>
      <c r="AQ1619" s="1">
        <f t="shared" ref="AQ1619:AQ1682" si="1217">(225+CA1619)*T1619</f>
        <v>0</v>
      </c>
      <c r="AR1619" s="1">
        <f t="shared" ref="AR1619:AR1682" si="1218">(40*$B1619+$CA1619)*U1619</f>
        <v>0</v>
      </c>
      <c r="AS1619" s="1">
        <f t="shared" ref="AS1619:AS1682" si="1219">(40*$B1619+$CA1619)*V1619</f>
        <v>0</v>
      </c>
      <c r="AT1619" s="1">
        <f t="shared" ref="AT1619:AT1682" si="1220">(225+CB1619)*W1619</f>
        <v>0</v>
      </c>
      <c r="AU1619" s="1">
        <f t="shared" ref="AU1619:AU1682" si="1221">(40*$B1619+$CB1619)*X1619</f>
        <v>0</v>
      </c>
      <c r="AV1619" s="1">
        <f t="shared" ref="AV1619:AV1682" si="1222">(40*$B1619+$CB1619)*Y1619</f>
        <v>0</v>
      </c>
      <c r="AW1619" s="1">
        <f t="shared" ref="AW1619:AW1682" si="1223">(225+CC1619)*Z1619</f>
        <v>0</v>
      </c>
      <c r="AX1619" s="1">
        <f t="shared" ref="AX1619:AX1682" si="1224">(40*$B1619+$CC1619)*AA1619</f>
        <v>0</v>
      </c>
      <c r="AY1619" s="1">
        <f t="shared" ref="AY1619:AY1682" si="1225">(225+CD1619)*AB1619</f>
        <v>0</v>
      </c>
      <c r="AZ1619" s="1">
        <f t="shared" ref="AZ1619:AZ1682" si="1226">(40*$B1619+ $CD1619)*AC1619</f>
        <v>0</v>
      </c>
      <c r="BA1619" s="1">
        <f t="shared" ref="BA1619:BA1682" si="1227">(225+CE1619)*AD1619</f>
        <v>0</v>
      </c>
      <c r="BB1619" s="1">
        <f t="shared" ref="BB1619:BB1682" si="1228">(40*$B1619+$CE1619)*AE1619</f>
        <v>0</v>
      </c>
      <c r="BC1619" s="1">
        <f t="shared" ref="BC1619:BC1682" si="1229">(225+CF1619)*AF1619</f>
        <v>0</v>
      </c>
      <c r="BD1619" s="1">
        <f t="shared" ref="BD1619:BD1682" si="1230">SUM(AG1619:BC1619)</f>
        <v>80</v>
      </c>
      <c r="BE1619" s="1" t="str">
        <f t="shared" si="1191"/>
        <v>Barge A</v>
      </c>
      <c r="BF1619" s="1">
        <f t="shared" si="1192"/>
        <v>2</v>
      </c>
      <c r="BG1619" s="3">
        <v>1601</v>
      </c>
      <c r="BH1619" s="1">
        <f t="shared" si="1204"/>
        <v>0</v>
      </c>
      <c r="BI1619" s="1">
        <f t="shared" ref="BI1619:BI1682" si="1231">IF(BH1619&gt;0,IF(B1619=1,BH1619*50,BH1619*70),0)</f>
        <v>0</v>
      </c>
      <c r="BJ1619" s="3">
        <v>1601</v>
      </c>
      <c r="BK1619" s="1">
        <f t="shared" ref="BK1619:BK1682" si="1232">D1619+G1619</f>
        <v>4</v>
      </c>
      <c r="BL1619" s="1">
        <f t="shared" si="1193"/>
        <v>0</v>
      </c>
      <c r="BM1619" s="1">
        <f t="shared" si="1194"/>
        <v>0</v>
      </c>
      <c r="BN1619" s="1">
        <f t="shared" si="1195"/>
        <v>0</v>
      </c>
      <c r="BO1619" s="1">
        <f t="shared" si="1196"/>
        <v>1</v>
      </c>
      <c r="BP1619" s="1">
        <f t="shared" si="1197"/>
        <v>2</v>
      </c>
      <c r="BQ1619" s="1">
        <f t="shared" si="1198"/>
        <v>3</v>
      </c>
      <c r="BR1619" s="1">
        <f t="shared" si="1199"/>
        <v>4</v>
      </c>
      <c r="BS1619" s="1">
        <f t="shared" si="1200"/>
        <v>5</v>
      </c>
      <c r="BT1619" s="1">
        <f t="shared" si="1201"/>
        <v>6</v>
      </c>
      <c r="BU1619" s="1">
        <f t="shared" si="1202"/>
        <v>7</v>
      </c>
      <c r="BW1619" s="1">
        <f t="shared" si="1207"/>
        <v>0</v>
      </c>
      <c r="BX1619" s="1">
        <f t="shared" si="1207"/>
        <v>0</v>
      </c>
      <c r="BY1619" s="1">
        <f t="shared" si="1207"/>
        <v>0</v>
      </c>
      <c r="BZ1619" s="1">
        <f t="shared" si="1206"/>
        <v>70</v>
      </c>
      <c r="CA1619" s="1">
        <f t="shared" si="1206"/>
        <v>140</v>
      </c>
      <c r="CB1619" s="1">
        <f t="shared" si="1206"/>
        <v>210</v>
      </c>
      <c r="CC1619" s="1">
        <f t="shared" si="1206"/>
        <v>280</v>
      </c>
      <c r="CD1619" s="1">
        <f t="shared" si="1206"/>
        <v>350</v>
      </c>
      <c r="CE1619" s="1">
        <f t="shared" si="1206"/>
        <v>420</v>
      </c>
      <c r="CF1619" s="1">
        <f t="shared" si="1206"/>
        <v>490</v>
      </c>
      <c r="CW1619" s="1">
        <v>1601</v>
      </c>
      <c r="CX1619" s="1">
        <f t="shared" ref="CX1619:CX1682" si="1233">SUM(J1619:AF1619)</f>
        <v>1</v>
      </c>
      <c r="CY1619" s="1" t="s">
        <v>37</v>
      </c>
      <c r="CZ1619" s="1">
        <v>1</v>
      </c>
      <c r="DB1619" s="1">
        <f t="shared" si="1203"/>
        <v>3</v>
      </c>
      <c r="DC1619" s="1" t="s">
        <v>43</v>
      </c>
      <c r="DD1619" s="1">
        <f t="shared" ref="DD1619:DD1682" si="1234">E1619</f>
        <v>4</v>
      </c>
      <c r="DL1619" s="1">
        <v>1601</v>
      </c>
      <c r="DM1619" s="1">
        <f t="shared" ref="DM1619:DM1682" si="1235">D1619+1</f>
        <v>2</v>
      </c>
      <c r="DN1619" s="1">
        <f t="shared" ref="DN1619:DN1682" si="1236">IF(DM1619=2,SUM(J1619:L1619),IF(DM1619=3,SUM(J1619:O1619),IF(DM1619=4,SUM(J1619:P1619),IF(DM1619=5,SUM(J1619:S1619),IF(DM1619=6,SUM(J1619:V1619),IF(DM1619=7,SUM(J1619:Y1619),0))))))</f>
        <v>0</v>
      </c>
      <c r="DO1619" s="1" t="s">
        <v>37</v>
      </c>
      <c r="DP1619" s="1">
        <v>0</v>
      </c>
    </row>
    <row r="1620" spans="1:120" ht="15">
      <c r="A1620">
        <v>1602</v>
      </c>
      <c r="B1620">
        <v>2</v>
      </c>
      <c r="C1620" s="25">
        <v>8700</v>
      </c>
      <c r="D1620">
        <v>3</v>
      </c>
      <c r="E1620">
        <v>6</v>
      </c>
      <c r="F1620" t="s">
        <v>73</v>
      </c>
      <c r="G1620">
        <v>5</v>
      </c>
      <c r="H1620"/>
      <c r="I1620"/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1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>
        <f t="shared" si="1208"/>
        <v>0</v>
      </c>
      <c r="AH1620" s="1">
        <f t="shared" si="1209"/>
        <v>0</v>
      </c>
      <c r="AI1620" s="1">
        <f t="shared" si="1210"/>
        <v>0</v>
      </c>
      <c r="AJ1620" s="1">
        <f t="shared" si="1211"/>
        <v>0</v>
      </c>
      <c r="AK1620" s="1">
        <f t="shared" si="1212"/>
        <v>0</v>
      </c>
      <c r="AL1620" s="1">
        <f t="shared" si="1213"/>
        <v>0</v>
      </c>
      <c r="AM1620" s="1">
        <f t="shared" si="1214"/>
        <v>0</v>
      </c>
      <c r="AN1620" s="1">
        <f t="shared" si="1214"/>
        <v>0</v>
      </c>
      <c r="AO1620" s="1">
        <f t="shared" si="1215"/>
        <v>0</v>
      </c>
      <c r="AP1620" s="1">
        <f t="shared" si="1216"/>
        <v>0</v>
      </c>
      <c r="AQ1620" s="1">
        <f t="shared" si="1217"/>
        <v>0</v>
      </c>
      <c r="AR1620" s="1">
        <f t="shared" si="1218"/>
        <v>0</v>
      </c>
      <c r="AS1620" s="1">
        <f t="shared" si="1219"/>
        <v>80</v>
      </c>
      <c r="AT1620" s="1">
        <f t="shared" si="1220"/>
        <v>0</v>
      </c>
      <c r="AU1620" s="1">
        <f t="shared" si="1221"/>
        <v>0</v>
      </c>
      <c r="AV1620" s="1">
        <f t="shared" si="1222"/>
        <v>0</v>
      </c>
      <c r="AW1620" s="1">
        <f t="shared" si="1223"/>
        <v>0</v>
      </c>
      <c r="AX1620" s="1">
        <f t="shared" si="1224"/>
        <v>0</v>
      </c>
      <c r="AY1620" s="1">
        <f t="shared" si="1225"/>
        <v>0</v>
      </c>
      <c r="AZ1620" s="1">
        <f t="shared" si="1226"/>
        <v>0</v>
      </c>
      <c r="BA1620" s="1">
        <f t="shared" si="1227"/>
        <v>0</v>
      </c>
      <c r="BB1620" s="1">
        <f t="shared" si="1228"/>
        <v>0</v>
      </c>
      <c r="BC1620" s="1">
        <f t="shared" si="1229"/>
        <v>0</v>
      </c>
      <c r="BD1620" s="1">
        <f t="shared" si="1230"/>
        <v>80</v>
      </c>
      <c r="BE1620" s="1" t="str">
        <f t="shared" ref="BE1620:BE1683" si="1237">IF(J1620+M1620+P1620+Q1620+T1620+W1620+Z1620+AB1620+AD1620+AF1620=1,"Truck",IF(N1620+X1620=1,"Barge A",IF(R1620+AA1620+AE1620=1,"Barge B",IF(O1620+U1620=1,"Barge C",IF(K1620+Y1620+AC1620=1,"Barge D",IF(L1620+S1620=1,"Barge E",IF(V1620=1,"Barge E")))))))</f>
        <v>Barge E</v>
      </c>
      <c r="BF1620" s="1">
        <f t="shared" ref="BF1620:BF1683" si="1238">IF(SUM(J1620:L1620)=1,1,IF(SUM(M1620:O1620)=1,2,IF(P1620=1,3,IF(SUM(Q1620:S1620)=1,4,IF(SUM(T1620:V1620)=1,5,IF(SUM(W1620:Y1620)=1,6,IF(SUM(Z1620:AA1620)=1,7,IF(SUM(AB1620:AC1620)=1,8,IF(SUM(AD1620:AE1620)=1,9,IF(AF1620=1,10,0))))))))))</f>
        <v>5</v>
      </c>
      <c r="BG1620" s="3">
        <v>1602</v>
      </c>
      <c r="BH1620" s="1">
        <f t="shared" si="1204"/>
        <v>0</v>
      </c>
      <c r="BI1620" s="1">
        <f t="shared" si="1231"/>
        <v>0</v>
      </c>
      <c r="BJ1620" s="3">
        <v>1602</v>
      </c>
      <c r="BK1620" s="1">
        <f t="shared" si="1232"/>
        <v>8</v>
      </c>
      <c r="BL1620" s="1">
        <f t="shared" ref="BL1620:BL1683" si="1239">IF(BK1620=1,BK1620,0)</f>
        <v>0</v>
      </c>
      <c r="BM1620" s="1">
        <f t="shared" ref="BM1620:BM1683" si="1240">IF(BL1620&gt;0,BL1620+1,IF(BK1620=2,BK1620-1,0))</f>
        <v>0</v>
      </c>
      <c r="BN1620" s="1">
        <f t="shared" ref="BN1620:BN1683" si="1241">IF(BM1620&gt;0,BM1620+1,IF(BK1620=3,BK1620-2,0))</f>
        <v>0</v>
      </c>
      <c r="BO1620" s="1">
        <f t="shared" ref="BO1620:BO1683" si="1242">IF(BN1620&gt;0,BN1620+1,IF(BK1620=4,BK1620-3,0))</f>
        <v>0</v>
      </c>
      <c r="BP1620" s="1">
        <f t="shared" ref="BP1620:BP1683" si="1243">IF(BO1620&gt;0,BO1620+1,IF(BK1620=5,BK1620-4,0))</f>
        <v>0</v>
      </c>
      <c r="BQ1620" s="1">
        <f t="shared" ref="BQ1620:BQ1683" si="1244">IF(BP1620&gt;0,BP1620+1,IF(BK1620=6,BK1620-5,0))</f>
        <v>0</v>
      </c>
      <c r="BR1620" s="1">
        <f t="shared" ref="BR1620:BR1683" si="1245">IF(BQ1620&gt;0,BQ1620+1,IF(BK1620=7,BK1620-6,0))</f>
        <v>0</v>
      </c>
      <c r="BS1620" s="1">
        <f t="shared" ref="BS1620:BS1683" si="1246">IF(BR1620&gt;0,BR1620+1,IF(BK1620=8,BK1620-7,0))</f>
        <v>1</v>
      </c>
      <c r="BT1620" s="1">
        <f t="shared" ref="BT1620:BT1683" si="1247">IF(BS1620&gt;0,BS1620+1,IF(BK1620=9,BK1620-8,0))</f>
        <v>2</v>
      </c>
      <c r="BU1620" s="1">
        <f t="shared" ref="BU1620:BU1683" si="1248">IF(BT1620&gt;0,BT1620+1,IF(BK1620=10,BK1620-9,0))</f>
        <v>3</v>
      </c>
      <c r="BW1620" s="1">
        <f t="shared" si="1207"/>
        <v>0</v>
      </c>
      <c r="BX1620" s="1">
        <f t="shared" si="1207"/>
        <v>0</v>
      </c>
      <c r="BY1620" s="1">
        <f t="shared" si="1207"/>
        <v>0</v>
      </c>
      <c r="BZ1620" s="1">
        <f t="shared" si="1206"/>
        <v>0</v>
      </c>
      <c r="CA1620" s="1">
        <f t="shared" si="1206"/>
        <v>0</v>
      </c>
      <c r="CB1620" s="1">
        <f t="shared" si="1206"/>
        <v>0</v>
      </c>
      <c r="CC1620" s="1">
        <f t="shared" si="1206"/>
        <v>0</v>
      </c>
      <c r="CD1620" s="1">
        <f t="shared" si="1206"/>
        <v>70</v>
      </c>
      <c r="CE1620" s="1">
        <f t="shared" si="1206"/>
        <v>140</v>
      </c>
      <c r="CF1620" s="1">
        <f t="shared" si="1206"/>
        <v>210</v>
      </c>
      <c r="CW1620" s="1">
        <v>1602</v>
      </c>
      <c r="CX1620" s="1">
        <f t="shared" si="1233"/>
        <v>1</v>
      </c>
      <c r="CY1620" s="1" t="s">
        <v>37</v>
      </c>
      <c r="CZ1620" s="1">
        <v>1</v>
      </c>
      <c r="DB1620" s="1">
        <f t="shared" ref="DB1620:DB1683" si="1249">J1620*1+SUM(K1620:L1620)*(1+1)+M1620*2+SUM(N1620:O1620)*(2+1) +P1620*3 + Q1620* 4 + SUM(R1620:S1620)*(4+1) + T1620*5 +SUM(U1620:V1620)*(5+1) + W1620*6 + SUM(X1620:Y1620)*(6+1) + Z1620*7 + SUM(AA1620:AA1620)*(7+1) + AB1620*8 + SUM(AC1620:AC1620)*(8+1) + AD1620*9 + SUM(AE1620:AE1620)*(9+1) + AF1620*10</f>
        <v>6</v>
      </c>
      <c r="DC1620" s="1" t="s">
        <v>43</v>
      </c>
      <c r="DD1620" s="1">
        <f t="shared" si="1234"/>
        <v>6</v>
      </c>
      <c r="DL1620" s="1">
        <v>1602</v>
      </c>
      <c r="DM1620" s="1">
        <f t="shared" si="1235"/>
        <v>4</v>
      </c>
      <c r="DN1620" s="1">
        <f t="shared" si="1236"/>
        <v>0</v>
      </c>
      <c r="DO1620" s="1" t="s">
        <v>37</v>
      </c>
      <c r="DP1620" s="1">
        <v>0</v>
      </c>
    </row>
    <row r="1621" spans="1:120" ht="15">
      <c r="A1621">
        <v>1603</v>
      </c>
      <c r="B1621">
        <v>2</v>
      </c>
      <c r="C1621" s="25">
        <v>8700</v>
      </c>
      <c r="D1621">
        <v>5</v>
      </c>
      <c r="E1621">
        <v>8</v>
      </c>
      <c r="F1621" t="s">
        <v>35</v>
      </c>
      <c r="G1621">
        <v>3</v>
      </c>
      <c r="H1621"/>
      <c r="I1621"/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1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>
        <f t="shared" si="1208"/>
        <v>0</v>
      </c>
      <c r="AH1621" s="1">
        <f t="shared" si="1209"/>
        <v>0</v>
      </c>
      <c r="AI1621" s="1">
        <f t="shared" si="1210"/>
        <v>0</v>
      </c>
      <c r="AJ1621" s="1">
        <f t="shared" si="1211"/>
        <v>0</v>
      </c>
      <c r="AK1621" s="1">
        <f t="shared" si="1212"/>
        <v>0</v>
      </c>
      <c r="AL1621" s="1">
        <f t="shared" si="1213"/>
        <v>0</v>
      </c>
      <c r="AM1621" s="1">
        <f t="shared" si="1214"/>
        <v>0</v>
      </c>
      <c r="AN1621" s="1">
        <f t="shared" si="1214"/>
        <v>0</v>
      </c>
      <c r="AO1621" s="1">
        <f t="shared" si="1215"/>
        <v>0</v>
      </c>
      <c r="AP1621" s="1">
        <f t="shared" si="1216"/>
        <v>0</v>
      </c>
      <c r="AQ1621" s="1">
        <f t="shared" si="1217"/>
        <v>0</v>
      </c>
      <c r="AR1621" s="1">
        <f t="shared" si="1218"/>
        <v>0</v>
      </c>
      <c r="AS1621" s="1">
        <f t="shared" si="1219"/>
        <v>0</v>
      </c>
      <c r="AT1621" s="1">
        <f t="shared" si="1220"/>
        <v>0</v>
      </c>
      <c r="AU1621" s="1">
        <f t="shared" si="1221"/>
        <v>0</v>
      </c>
      <c r="AV1621" s="1">
        <f t="shared" si="1222"/>
        <v>80</v>
      </c>
      <c r="AW1621" s="1">
        <f t="shared" si="1223"/>
        <v>0</v>
      </c>
      <c r="AX1621" s="1">
        <f t="shared" si="1224"/>
        <v>0</v>
      </c>
      <c r="AY1621" s="1">
        <f t="shared" si="1225"/>
        <v>0</v>
      </c>
      <c r="AZ1621" s="1">
        <f t="shared" si="1226"/>
        <v>0</v>
      </c>
      <c r="BA1621" s="1">
        <f t="shared" si="1227"/>
        <v>0</v>
      </c>
      <c r="BB1621" s="1">
        <f t="shared" si="1228"/>
        <v>0</v>
      </c>
      <c r="BC1621" s="1">
        <f t="shared" si="1229"/>
        <v>0</v>
      </c>
      <c r="BD1621" s="1">
        <f t="shared" si="1230"/>
        <v>80</v>
      </c>
      <c r="BE1621" s="1" t="str">
        <f t="shared" si="1237"/>
        <v>Barge D</v>
      </c>
      <c r="BF1621" s="1">
        <f t="shared" si="1238"/>
        <v>6</v>
      </c>
      <c r="BG1621" s="3">
        <v>1603</v>
      </c>
      <c r="BH1621" s="1">
        <f t="shared" si="1204"/>
        <v>0</v>
      </c>
      <c r="BI1621" s="1">
        <f t="shared" si="1231"/>
        <v>0</v>
      </c>
      <c r="BJ1621" s="3">
        <v>1603</v>
      </c>
      <c r="BK1621" s="1">
        <f t="shared" si="1232"/>
        <v>8</v>
      </c>
      <c r="BL1621" s="1">
        <f t="shared" si="1239"/>
        <v>0</v>
      </c>
      <c r="BM1621" s="1">
        <f t="shared" si="1240"/>
        <v>0</v>
      </c>
      <c r="BN1621" s="1">
        <f t="shared" si="1241"/>
        <v>0</v>
      </c>
      <c r="BO1621" s="1">
        <f t="shared" si="1242"/>
        <v>0</v>
      </c>
      <c r="BP1621" s="1">
        <f t="shared" si="1243"/>
        <v>0</v>
      </c>
      <c r="BQ1621" s="1">
        <f t="shared" si="1244"/>
        <v>0</v>
      </c>
      <c r="BR1621" s="1">
        <f t="shared" si="1245"/>
        <v>0</v>
      </c>
      <c r="BS1621" s="1">
        <f t="shared" si="1246"/>
        <v>1</v>
      </c>
      <c r="BT1621" s="1">
        <f t="shared" si="1247"/>
        <v>2</v>
      </c>
      <c r="BU1621" s="1">
        <f t="shared" si="1248"/>
        <v>3</v>
      </c>
      <c r="BW1621" s="1">
        <f t="shared" si="1207"/>
        <v>0</v>
      </c>
      <c r="BX1621" s="1">
        <f t="shared" si="1207"/>
        <v>0</v>
      </c>
      <c r="BY1621" s="1">
        <f t="shared" si="1207"/>
        <v>0</v>
      </c>
      <c r="BZ1621" s="1">
        <f t="shared" si="1206"/>
        <v>0</v>
      </c>
      <c r="CA1621" s="1">
        <f t="shared" si="1206"/>
        <v>0</v>
      </c>
      <c r="CB1621" s="1">
        <f t="shared" si="1206"/>
        <v>0</v>
      </c>
      <c r="CC1621" s="1">
        <f t="shared" si="1206"/>
        <v>0</v>
      </c>
      <c r="CD1621" s="1">
        <f t="shared" si="1206"/>
        <v>70</v>
      </c>
      <c r="CE1621" s="1">
        <f t="shared" si="1206"/>
        <v>140</v>
      </c>
      <c r="CF1621" s="1">
        <f t="shared" si="1206"/>
        <v>210</v>
      </c>
      <c r="CW1621" s="1">
        <v>1603</v>
      </c>
      <c r="CX1621" s="1">
        <f t="shared" si="1233"/>
        <v>1</v>
      </c>
      <c r="CY1621" s="1" t="s">
        <v>37</v>
      </c>
      <c r="CZ1621" s="1">
        <v>1</v>
      </c>
      <c r="DB1621" s="1">
        <f t="shared" si="1249"/>
        <v>7</v>
      </c>
      <c r="DC1621" s="1" t="s">
        <v>43</v>
      </c>
      <c r="DD1621" s="1">
        <f t="shared" si="1234"/>
        <v>8</v>
      </c>
      <c r="DL1621" s="1">
        <v>1603</v>
      </c>
      <c r="DM1621" s="1">
        <f t="shared" si="1235"/>
        <v>6</v>
      </c>
      <c r="DN1621" s="1">
        <f t="shared" si="1236"/>
        <v>0</v>
      </c>
      <c r="DO1621" s="1" t="s">
        <v>37</v>
      </c>
      <c r="DP1621" s="1">
        <v>0</v>
      </c>
    </row>
    <row r="1622" spans="1:120" ht="15">
      <c r="A1622">
        <v>1604</v>
      </c>
      <c r="B1622">
        <v>2</v>
      </c>
      <c r="C1622" s="25">
        <v>8700</v>
      </c>
      <c r="D1622">
        <v>4</v>
      </c>
      <c r="E1622">
        <v>9</v>
      </c>
      <c r="F1622" t="s">
        <v>35</v>
      </c>
      <c r="G1622">
        <v>3</v>
      </c>
      <c r="H1622"/>
      <c r="I1622"/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1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>
        <f t="shared" si="1208"/>
        <v>0</v>
      </c>
      <c r="AH1622" s="1">
        <f t="shared" si="1209"/>
        <v>0</v>
      </c>
      <c r="AI1622" s="1">
        <f t="shared" si="1210"/>
        <v>0</v>
      </c>
      <c r="AJ1622" s="1">
        <f t="shared" si="1211"/>
        <v>0</v>
      </c>
      <c r="AK1622" s="1">
        <f t="shared" si="1212"/>
        <v>0</v>
      </c>
      <c r="AL1622" s="1">
        <f t="shared" si="1213"/>
        <v>0</v>
      </c>
      <c r="AM1622" s="1">
        <f t="shared" si="1214"/>
        <v>0</v>
      </c>
      <c r="AN1622" s="1">
        <f t="shared" si="1214"/>
        <v>0</v>
      </c>
      <c r="AO1622" s="1">
        <f t="shared" si="1215"/>
        <v>0</v>
      </c>
      <c r="AP1622" s="1">
        <f t="shared" si="1216"/>
        <v>0</v>
      </c>
      <c r="AQ1622" s="1">
        <f t="shared" si="1217"/>
        <v>0</v>
      </c>
      <c r="AR1622" s="1">
        <f t="shared" si="1218"/>
        <v>0</v>
      </c>
      <c r="AS1622" s="1">
        <f t="shared" si="1219"/>
        <v>0</v>
      </c>
      <c r="AT1622" s="1">
        <f t="shared" si="1220"/>
        <v>0</v>
      </c>
      <c r="AU1622" s="1">
        <f t="shared" si="1221"/>
        <v>0</v>
      </c>
      <c r="AV1622" s="1">
        <f t="shared" si="1222"/>
        <v>80</v>
      </c>
      <c r="AW1622" s="1">
        <f t="shared" si="1223"/>
        <v>0</v>
      </c>
      <c r="AX1622" s="1">
        <f t="shared" si="1224"/>
        <v>0</v>
      </c>
      <c r="AY1622" s="1">
        <f t="shared" si="1225"/>
        <v>0</v>
      </c>
      <c r="AZ1622" s="1">
        <f t="shared" si="1226"/>
        <v>0</v>
      </c>
      <c r="BA1622" s="1">
        <f t="shared" si="1227"/>
        <v>0</v>
      </c>
      <c r="BB1622" s="1">
        <f t="shared" si="1228"/>
        <v>0</v>
      </c>
      <c r="BC1622" s="1">
        <f t="shared" si="1229"/>
        <v>0</v>
      </c>
      <c r="BD1622" s="1">
        <f t="shared" si="1230"/>
        <v>80</v>
      </c>
      <c r="BE1622" s="1" t="str">
        <f t="shared" si="1237"/>
        <v>Barge D</v>
      </c>
      <c r="BF1622" s="1">
        <f t="shared" si="1238"/>
        <v>6</v>
      </c>
      <c r="BG1622" s="3">
        <v>1604</v>
      </c>
      <c r="BH1622" s="1">
        <f t="shared" si="1204"/>
        <v>0</v>
      </c>
      <c r="BI1622" s="1">
        <f t="shared" si="1231"/>
        <v>0</v>
      </c>
      <c r="BJ1622" s="3">
        <v>1604</v>
      </c>
      <c r="BK1622" s="1">
        <f t="shared" si="1232"/>
        <v>7</v>
      </c>
      <c r="BL1622" s="1">
        <f t="shared" si="1239"/>
        <v>0</v>
      </c>
      <c r="BM1622" s="1">
        <f t="shared" si="1240"/>
        <v>0</v>
      </c>
      <c r="BN1622" s="1">
        <f t="shared" si="1241"/>
        <v>0</v>
      </c>
      <c r="BO1622" s="1">
        <f t="shared" si="1242"/>
        <v>0</v>
      </c>
      <c r="BP1622" s="1">
        <f t="shared" si="1243"/>
        <v>0</v>
      </c>
      <c r="BQ1622" s="1">
        <f t="shared" si="1244"/>
        <v>0</v>
      </c>
      <c r="BR1622" s="1">
        <f t="shared" si="1245"/>
        <v>1</v>
      </c>
      <c r="BS1622" s="1">
        <f t="shared" si="1246"/>
        <v>2</v>
      </c>
      <c r="BT1622" s="1">
        <f t="shared" si="1247"/>
        <v>3</v>
      </c>
      <c r="BU1622" s="1">
        <f t="shared" si="1248"/>
        <v>4</v>
      </c>
      <c r="BW1622" s="1">
        <f t="shared" si="1207"/>
        <v>0</v>
      </c>
      <c r="BX1622" s="1">
        <f t="shared" si="1207"/>
        <v>0</v>
      </c>
      <c r="BY1622" s="1">
        <f t="shared" si="1207"/>
        <v>0</v>
      </c>
      <c r="BZ1622" s="1">
        <f t="shared" si="1206"/>
        <v>0</v>
      </c>
      <c r="CA1622" s="1">
        <f t="shared" si="1206"/>
        <v>0</v>
      </c>
      <c r="CB1622" s="1">
        <f t="shared" si="1206"/>
        <v>0</v>
      </c>
      <c r="CC1622" s="1">
        <f t="shared" si="1206"/>
        <v>70</v>
      </c>
      <c r="CD1622" s="1">
        <f t="shared" si="1206"/>
        <v>140</v>
      </c>
      <c r="CE1622" s="1">
        <f t="shared" si="1206"/>
        <v>210</v>
      </c>
      <c r="CF1622" s="1">
        <f t="shared" si="1206"/>
        <v>280</v>
      </c>
      <c r="CW1622" s="1">
        <v>1604</v>
      </c>
      <c r="CX1622" s="1">
        <f t="shared" si="1233"/>
        <v>1</v>
      </c>
      <c r="CY1622" s="1" t="s">
        <v>37</v>
      </c>
      <c r="CZ1622" s="1">
        <v>1</v>
      </c>
      <c r="DB1622" s="1">
        <f t="shared" si="1249"/>
        <v>7</v>
      </c>
      <c r="DC1622" s="1" t="s">
        <v>43</v>
      </c>
      <c r="DD1622" s="1">
        <f t="shared" si="1234"/>
        <v>9</v>
      </c>
      <c r="DL1622" s="1">
        <v>1604</v>
      </c>
      <c r="DM1622" s="1">
        <f t="shared" si="1235"/>
        <v>5</v>
      </c>
      <c r="DN1622" s="1">
        <f t="shared" si="1236"/>
        <v>0</v>
      </c>
      <c r="DO1622" s="1" t="s">
        <v>37</v>
      </c>
      <c r="DP1622" s="1">
        <v>0</v>
      </c>
    </row>
    <row r="1623" spans="1:120" ht="15">
      <c r="A1623">
        <v>1605</v>
      </c>
      <c r="B1623">
        <v>2</v>
      </c>
      <c r="C1623" s="25">
        <v>12201</v>
      </c>
      <c r="D1623">
        <v>3</v>
      </c>
      <c r="E1623">
        <v>6</v>
      </c>
      <c r="F1623" t="s">
        <v>73</v>
      </c>
      <c r="G1623">
        <v>4</v>
      </c>
      <c r="H1623"/>
      <c r="I1623"/>
      <c r="J1623" s="1">
        <v>0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0.5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0.5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>
        <f t="shared" si="1208"/>
        <v>0</v>
      </c>
      <c r="AH1623" s="1">
        <f t="shared" si="1209"/>
        <v>0</v>
      </c>
      <c r="AI1623" s="1">
        <f t="shared" si="1210"/>
        <v>0</v>
      </c>
      <c r="AJ1623" s="1">
        <f t="shared" si="1211"/>
        <v>0</v>
      </c>
      <c r="AK1623" s="1">
        <f t="shared" si="1212"/>
        <v>0</v>
      </c>
      <c r="AL1623" s="1">
        <f t="shared" si="1213"/>
        <v>0</v>
      </c>
      <c r="AM1623" s="1">
        <f t="shared" si="1214"/>
        <v>0</v>
      </c>
      <c r="AN1623" s="1">
        <f t="shared" si="1214"/>
        <v>0</v>
      </c>
      <c r="AO1623" s="1">
        <f t="shared" si="1215"/>
        <v>40</v>
      </c>
      <c r="AP1623" s="1">
        <f t="shared" si="1216"/>
        <v>0</v>
      </c>
      <c r="AQ1623" s="1">
        <f t="shared" si="1217"/>
        <v>0</v>
      </c>
      <c r="AR1623" s="1">
        <f t="shared" si="1218"/>
        <v>0</v>
      </c>
      <c r="AS1623" s="1">
        <f t="shared" si="1219"/>
        <v>0</v>
      </c>
      <c r="AT1623" s="1">
        <f t="shared" si="1220"/>
        <v>0</v>
      </c>
      <c r="AU1623" s="1">
        <f t="shared" si="1221"/>
        <v>0</v>
      </c>
      <c r="AV1623" s="1">
        <f t="shared" si="1222"/>
        <v>40</v>
      </c>
      <c r="AW1623" s="1">
        <f t="shared" si="1223"/>
        <v>0</v>
      </c>
      <c r="AX1623" s="1">
        <f t="shared" si="1224"/>
        <v>0</v>
      </c>
      <c r="AY1623" s="1">
        <f t="shared" si="1225"/>
        <v>0</v>
      </c>
      <c r="AZ1623" s="1">
        <f t="shared" si="1226"/>
        <v>0</v>
      </c>
      <c r="BA1623" s="1">
        <f t="shared" si="1227"/>
        <v>0</v>
      </c>
      <c r="BB1623" s="1">
        <f t="shared" si="1228"/>
        <v>0</v>
      </c>
      <c r="BC1623" s="1">
        <f t="shared" si="1229"/>
        <v>0</v>
      </c>
      <c r="BD1623" s="1">
        <f t="shared" si="1230"/>
        <v>80</v>
      </c>
      <c r="BE1623" s="1" t="b">
        <f t="shared" si="1237"/>
        <v>0</v>
      </c>
      <c r="BF1623" s="1">
        <f t="shared" si="1238"/>
        <v>0</v>
      </c>
      <c r="BG1623" s="3">
        <v>1605</v>
      </c>
      <c r="BH1623" s="1">
        <f t="shared" si="1204"/>
        <v>0</v>
      </c>
      <c r="BI1623" s="1">
        <f t="shared" si="1231"/>
        <v>0</v>
      </c>
      <c r="BJ1623" s="3">
        <v>1605</v>
      </c>
      <c r="BK1623" s="1">
        <f t="shared" si="1232"/>
        <v>7</v>
      </c>
      <c r="BL1623" s="1">
        <f t="shared" si="1239"/>
        <v>0</v>
      </c>
      <c r="BM1623" s="1">
        <f t="shared" si="1240"/>
        <v>0</v>
      </c>
      <c r="BN1623" s="1">
        <f t="shared" si="1241"/>
        <v>0</v>
      </c>
      <c r="BO1623" s="1">
        <f t="shared" si="1242"/>
        <v>0</v>
      </c>
      <c r="BP1623" s="1">
        <f t="shared" si="1243"/>
        <v>0</v>
      </c>
      <c r="BQ1623" s="1">
        <f t="shared" si="1244"/>
        <v>0</v>
      </c>
      <c r="BR1623" s="1">
        <f t="shared" si="1245"/>
        <v>1</v>
      </c>
      <c r="BS1623" s="1">
        <f t="shared" si="1246"/>
        <v>2</v>
      </c>
      <c r="BT1623" s="1">
        <f t="shared" si="1247"/>
        <v>3</v>
      </c>
      <c r="BU1623" s="1">
        <f t="shared" si="1248"/>
        <v>4</v>
      </c>
      <c r="BW1623" s="1">
        <f t="shared" si="1207"/>
        <v>0</v>
      </c>
      <c r="BX1623" s="1">
        <f t="shared" si="1207"/>
        <v>0</v>
      </c>
      <c r="BY1623" s="1">
        <f t="shared" si="1207"/>
        <v>0</v>
      </c>
      <c r="BZ1623" s="1">
        <f t="shared" si="1206"/>
        <v>0</v>
      </c>
      <c r="CA1623" s="1">
        <f t="shared" si="1206"/>
        <v>0</v>
      </c>
      <c r="CB1623" s="1">
        <f t="shared" si="1206"/>
        <v>0</v>
      </c>
      <c r="CC1623" s="1">
        <f t="shared" si="1206"/>
        <v>70</v>
      </c>
      <c r="CD1623" s="1">
        <f t="shared" si="1206"/>
        <v>140</v>
      </c>
      <c r="CE1623" s="1">
        <f t="shared" si="1206"/>
        <v>210</v>
      </c>
      <c r="CF1623" s="1">
        <f t="shared" si="1206"/>
        <v>280</v>
      </c>
      <c r="CW1623" s="1">
        <v>1605</v>
      </c>
      <c r="CX1623" s="1">
        <f t="shared" si="1233"/>
        <v>1</v>
      </c>
      <c r="CY1623" s="1" t="s">
        <v>37</v>
      </c>
      <c r="CZ1623" s="1">
        <v>1</v>
      </c>
      <c r="DB1623" s="1">
        <f t="shared" si="1249"/>
        <v>6</v>
      </c>
      <c r="DC1623" s="1" t="s">
        <v>43</v>
      </c>
      <c r="DD1623" s="1">
        <f t="shared" si="1234"/>
        <v>6</v>
      </c>
      <c r="DL1623" s="1">
        <v>1605</v>
      </c>
      <c r="DM1623" s="1">
        <f t="shared" si="1235"/>
        <v>4</v>
      </c>
      <c r="DN1623" s="1">
        <f t="shared" si="1236"/>
        <v>0</v>
      </c>
      <c r="DO1623" s="1" t="s">
        <v>37</v>
      </c>
      <c r="DP1623" s="1">
        <v>0</v>
      </c>
    </row>
    <row r="1624" spans="1:120" ht="15">
      <c r="A1624">
        <v>1606</v>
      </c>
      <c r="B1624">
        <v>2</v>
      </c>
      <c r="C1624" s="25">
        <v>7666</v>
      </c>
      <c r="D1624">
        <v>5</v>
      </c>
      <c r="E1624">
        <v>8</v>
      </c>
      <c r="F1624" t="s">
        <v>35</v>
      </c>
      <c r="G1624">
        <v>4</v>
      </c>
      <c r="H1624"/>
      <c r="I1624"/>
      <c r="J1624" s="1">
        <v>0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1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>
        <f t="shared" si="1208"/>
        <v>0</v>
      </c>
      <c r="AH1624" s="1">
        <f t="shared" si="1209"/>
        <v>0</v>
      </c>
      <c r="AI1624" s="1">
        <f t="shared" si="1210"/>
        <v>0</v>
      </c>
      <c r="AJ1624" s="1">
        <f t="shared" si="1211"/>
        <v>0</v>
      </c>
      <c r="AK1624" s="1">
        <f t="shared" si="1212"/>
        <v>0</v>
      </c>
      <c r="AL1624" s="1">
        <f t="shared" si="1213"/>
        <v>0</v>
      </c>
      <c r="AM1624" s="1">
        <f t="shared" si="1214"/>
        <v>0</v>
      </c>
      <c r="AN1624" s="1">
        <f t="shared" si="1214"/>
        <v>0</v>
      </c>
      <c r="AO1624" s="1">
        <f t="shared" si="1215"/>
        <v>0</v>
      </c>
      <c r="AP1624" s="1">
        <f t="shared" si="1216"/>
        <v>0</v>
      </c>
      <c r="AQ1624" s="1">
        <f t="shared" si="1217"/>
        <v>0</v>
      </c>
      <c r="AR1624" s="1">
        <f t="shared" si="1218"/>
        <v>0</v>
      </c>
      <c r="AS1624" s="1">
        <f t="shared" si="1219"/>
        <v>0</v>
      </c>
      <c r="AT1624" s="1">
        <f t="shared" si="1220"/>
        <v>0</v>
      </c>
      <c r="AU1624" s="1">
        <f t="shared" si="1221"/>
        <v>0</v>
      </c>
      <c r="AV1624" s="1">
        <f t="shared" si="1222"/>
        <v>0</v>
      </c>
      <c r="AW1624" s="1">
        <f t="shared" si="1223"/>
        <v>0</v>
      </c>
      <c r="AX1624" s="1">
        <f t="shared" si="1224"/>
        <v>80</v>
      </c>
      <c r="AY1624" s="1">
        <f t="shared" si="1225"/>
        <v>0</v>
      </c>
      <c r="AZ1624" s="1">
        <f t="shared" si="1226"/>
        <v>0</v>
      </c>
      <c r="BA1624" s="1">
        <f t="shared" si="1227"/>
        <v>0</v>
      </c>
      <c r="BB1624" s="1">
        <f t="shared" si="1228"/>
        <v>0</v>
      </c>
      <c r="BC1624" s="1">
        <f t="shared" si="1229"/>
        <v>0</v>
      </c>
      <c r="BD1624" s="1">
        <f t="shared" si="1230"/>
        <v>80</v>
      </c>
      <c r="BE1624" s="1" t="str">
        <f t="shared" si="1237"/>
        <v>Barge B</v>
      </c>
      <c r="BF1624" s="1">
        <f t="shared" si="1238"/>
        <v>7</v>
      </c>
      <c r="BG1624" s="3">
        <v>1606</v>
      </c>
      <c r="BH1624" s="1">
        <f t="shared" si="1204"/>
        <v>0</v>
      </c>
      <c r="BI1624" s="1">
        <f t="shared" si="1231"/>
        <v>0</v>
      </c>
      <c r="BJ1624" s="3">
        <v>1606</v>
      </c>
      <c r="BK1624" s="1">
        <f t="shared" si="1232"/>
        <v>9</v>
      </c>
      <c r="BL1624" s="1">
        <f t="shared" si="1239"/>
        <v>0</v>
      </c>
      <c r="BM1624" s="1">
        <f t="shared" si="1240"/>
        <v>0</v>
      </c>
      <c r="BN1624" s="1">
        <f t="shared" si="1241"/>
        <v>0</v>
      </c>
      <c r="BO1624" s="1">
        <f t="shared" si="1242"/>
        <v>0</v>
      </c>
      <c r="BP1624" s="1">
        <f t="shared" si="1243"/>
        <v>0</v>
      </c>
      <c r="BQ1624" s="1">
        <f t="shared" si="1244"/>
        <v>0</v>
      </c>
      <c r="BR1624" s="1">
        <f t="shared" si="1245"/>
        <v>0</v>
      </c>
      <c r="BS1624" s="1">
        <f t="shared" si="1246"/>
        <v>0</v>
      </c>
      <c r="BT1624" s="1">
        <f t="shared" si="1247"/>
        <v>1</v>
      </c>
      <c r="BU1624" s="1">
        <f t="shared" si="1248"/>
        <v>2</v>
      </c>
      <c r="BW1624" s="1">
        <f t="shared" si="1207"/>
        <v>0</v>
      </c>
      <c r="BX1624" s="1">
        <f t="shared" si="1207"/>
        <v>0</v>
      </c>
      <c r="BY1624" s="1">
        <f t="shared" si="1207"/>
        <v>0</v>
      </c>
      <c r="BZ1624" s="1">
        <f t="shared" si="1206"/>
        <v>0</v>
      </c>
      <c r="CA1624" s="1">
        <f t="shared" si="1206"/>
        <v>0</v>
      </c>
      <c r="CB1624" s="1">
        <f t="shared" si="1206"/>
        <v>0</v>
      </c>
      <c r="CC1624" s="1">
        <f t="shared" si="1206"/>
        <v>0</v>
      </c>
      <c r="CD1624" s="1">
        <f t="shared" si="1206"/>
        <v>0</v>
      </c>
      <c r="CE1624" s="1">
        <f t="shared" si="1206"/>
        <v>70</v>
      </c>
      <c r="CF1624" s="1">
        <f t="shared" si="1206"/>
        <v>140</v>
      </c>
      <c r="CW1624" s="1">
        <v>1606</v>
      </c>
      <c r="CX1624" s="1">
        <f t="shared" si="1233"/>
        <v>1</v>
      </c>
      <c r="CY1624" s="1" t="s">
        <v>37</v>
      </c>
      <c r="CZ1624" s="1">
        <v>1</v>
      </c>
      <c r="DB1624" s="1">
        <f t="shared" si="1249"/>
        <v>8</v>
      </c>
      <c r="DC1624" s="1" t="s">
        <v>43</v>
      </c>
      <c r="DD1624" s="1">
        <f t="shared" si="1234"/>
        <v>8</v>
      </c>
      <c r="DL1624" s="1">
        <v>1606</v>
      </c>
      <c r="DM1624" s="1">
        <f t="shared" si="1235"/>
        <v>6</v>
      </c>
      <c r="DN1624" s="1">
        <f t="shared" si="1236"/>
        <v>0</v>
      </c>
      <c r="DO1624" s="1" t="s">
        <v>37</v>
      </c>
      <c r="DP1624" s="1">
        <v>0</v>
      </c>
    </row>
    <row r="1625" spans="1:120" ht="15">
      <c r="A1625">
        <v>1607</v>
      </c>
      <c r="B1625">
        <v>1</v>
      </c>
      <c r="C1625" s="25">
        <v>6493</v>
      </c>
      <c r="D1625">
        <v>6</v>
      </c>
      <c r="E1625">
        <v>9</v>
      </c>
      <c r="F1625" t="s">
        <v>35</v>
      </c>
      <c r="G1625">
        <v>2</v>
      </c>
      <c r="H1625"/>
      <c r="I1625"/>
      <c r="J1625" s="1">
        <v>0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1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>
        <f t="shared" si="1208"/>
        <v>0</v>
      </c>
      <c r="AH1625" s="1">
        <f t="shared" si="1209"/>
        <v>0</v>
      </c>
      <c r="AI1625" s="1">
        <f t="shared" si="1210"/>
        <v>0</v>
      </c>
      <c r="AJ1625" s="1">
        <f t="shared" si="1211"/>
        <v>0</v>
      </c>
      <c r="AK1625" s="1">
        <f t="shared" si="1212"/>
        <v>0</v>
      </c>
      <c r="AL1625" s="1">
        <f t="shared" si="1213"/>
        <v>0</v>
      </c>
      <c r="AM1625" s="1">
        <f t="shared" si="1214"/>
        <v>0</v>
      </c>
      <c r="AN1625" s="1">
        <f t="shared" si="1214"/>
        <v>0</v>
      </c>
      <c r="AO1625" s="1">
        <f t="shared" si="1215"/>
        <v>0</v>
      </c>
      <c r="AP1625" s="1">
        <f t="shared" si="1216"/>
        <v>0</v>
      </c>
      <c r="AQ1625" s="1">
        <f t="shared" si="1217"/>
        <v>0</v>
      </c>
      <c r="AR1625" s="1">
        <f t="shared" si="1218"/>
        <v>0</v>
      </c>
      <c r="AS1625" s="1">
        <f t="shared" si="1219"/>
        <v>0</v>
      </c>
      <c r="AT1625" s="1">
        <f t="shared" si="1220"/>
        <v>0</v>
      </c>
      <c r="AU1625" s="1">
        <f t="shared" si="1221"/>
        <v>0</v>
      </c>
      <c r="AV1625" s="1">
        <f t="shared" si="1222"/>
        <v>0</v>
      </c>
      <c r="AW1625" s="1">
        <f t="shared" si="1223"/>
        <v>0</v>
      </c>
      <c r="AX1625" s="1">
        <f t="shared" si="1224"/>
        <v>40</v>
      </c>
      <c r="AY1625" s="1">
        <f t="shared" si="1225"/>
        <v>0</v>
      </c>
      <c r="AZ1625" s="1">
        <f t="shared" si="1226"/>
        <v>0</v>
      </c>
      <c r="BA1625" s="1">
        <f t="shared" si="1227"/>
        <v>0</v>
      </c>
      <c r="BB1625" s="1">
        <f t="shared" si="1228"/>
        <v>0</v>
      </c>
      <c r="BC1625" s="1">
        <f t="shared" si="1229"/>
        <v>0</v>
      </c>
      <c r="BD1625" s="1">
        <f t="shared" si="1230"/>
        <v>40</v>
      </c>
      <c r="BE1625" s="1" t="str">
        <f t="shared" si="1237"/>
        <v>Barge B</v>
      </c>
      <c r="BF1625" s="1">
        <f t="shared" si="1238"/>
        <v>7</v>
      </c>
      <c r="BG1625" s="3">
        <v>1607</v>
      </c>
      <c r="BH1625" s="1">
        <f t="shared" si="1204"/>
        <v>0</v>
      </c>
      <c r="BI1625" s="1">
        <f t="shared" si="1231"/>
        <v>0</v>
      </c>
      <c r="BJ1625" s="3">
        <v>1607</v>
      </c>
      <c r="BK1625" s="1">
        <f t="shared" si="1232"/>
        <v>8</v>
      </c>
      <c r="BL1625" s="1">
        <f t="shared" si="1239"/>
        <v>0</v>
      </c>
      <c r="BM1625" s="1">
        <f t="shared" si="1240"/>
        <v>0</v>
      </c>
      <c r="BN1625" s="1">
        <f t="shared" si="1241"/>
        <v>0</v>
      </c>
      <c r="BO1625" s="1">
        <f t="shared" si="1242"/>
        <v>0</v>
      </c>
      <c r="BP1625" s="1">
        <f t="shared" si="1243"/>
        <v>0</v>
      </c>
      <c r="BQ1625" s="1">
        <f t="shared" si="1244"/>
        <v>0</v>
      </c>
      <c r="BR1625" s="1">
        <f t="shared" si="1245"/>
        <v>0</v>
      </c>
      <c r="BS1625" s="1">
        <f t="shared" si="1246"/>
        <v>1</v>
      </c>
      <c r="BT1625" s="1">
        <f t="shared" si="1247"/>
        <v>2</v>
      </c>
      <c r="BU1625" s="1">
        <f t="shared" si="1248"/>
        <v>3</v>
      </c>
      <c r="BW1625" s="1">
        <f t="shared" si="1207"/>
        <v>0</v>
      </c>
      <c r="BX1625" s="1">
        <f t="shared" si="1207"/>
        <v>0</v>
      </c>
      <c r="BY1625" s="1">
        <f t="shared" si="1207"/>
        <v>0</v>
      </c>
      <c r="BZ1625" s="1">
        <f t="shared" si="1206"/>
        <v>0</v>
      </c>
      <c r="CA1625" s="1">
        <f t="shared" si="1206"/>
        <v>0</v>
      </c>
      <c r="CB1625" s="1">
        <f t="shared" si="1206"/>
        <v>0</v>
      </c>
      <c r="CC1625" s="1">
        <f t="shared" si="1206"/>
        <v>0</v>
      </c>
      <c r="CD1625" s="1">
        <f t="shared" si="1206"/>
        <v>50</v>
      </c>
      <c r="CE1625" s="1">
        <f t="shared" si="1206"/>
        <v>100</v>
      </c>
      <c r="CF1625" s="1">
        <f t="shared" si="1206"/>
        <v>150</v>
      </c>
      <c r="CW1625" s="1">
        <v>1607</v>
      </c>
      <c r="CX1625" s="1">
        <f t="shared" si="1233"/>
        <v>1</v>
      </c>
      <c r="CY1625" s="1" t="s">
        <v>37</v>
      </c>
      <c r="CZ1625" s="1">
        <v>1</v>
      </c>
      <c r="DB1625" s="1">
        <f t="shared" si="1249"/>
        <v>8</v>
      </c>
      <c r="DC1625" s="1" t="s">
        <v>43</v>
      </c>
      <c r="DD1625" s="1">
        <f t="shared" si="1234"/>
        <v>9</v>
      </c>
      <c r="DL1625" s="1">
        <v>1607</v>
      </c>
      <c r="DM1625" s="1">
        <f t="shared" si="1235"/>
        <v>7</v>
      </c>
      <c r="DN1625" s="1">
        <f t="shared" si="1236"/>
        <v>0</v>
      </c>
      <c r="DO1625" s="1" t="s">
        <v>37</v>
      </c>
      <c r="DP1625" s="1">
        <v>0</v>
      </c>
    </row>
    <row r="1626" spans="1:120" ht="15">
      <c r="A1626">
        <v>1608</v>
      </c>
      <c r="B1626">
        <v>2</v>
      </c>
      <c r="C1626" s="25">
        <v>8950</v>
      </c>
      <c r="D1626">
        <v>2</v>
      </c>
      <c r="E1626">
        <v>6</v>
      </c>
      <c r="F1626" t="s">
        <v>74</v>
      </c>
      <c r="G1626">
        <v>3</v>
      </c>
      <c r="H1626"/>
      <c r="I1626"/>
      <c r="J1626" s="1">
        <v>0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1</v>
      </c>
      <c r="T1626" s="1"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>
        <f t="shared" si="1208"/>
        <v>0</v>
      </c>
      <c r="AH1626" s="1">
        <f t="shared" si="1209"/>
        <v>0</v>
      </c>
      <c r="AI1626" s="1">
        <f t="shared" si="1210"/>
        <v>0</v>
      </c>
      <c r="AJ1626" s="1">
        <f t="shared" si="1211"/>
        <v>0</v>
      </c>
      <c r="AK1626" s="1">
        <f t="shared" si="1212"/>
        <v>0</v>
      </c>
      <c r="AL1626" s="1">
        <f t="shared" si="1213"/>
        <v>0</v>
      </c>
      <c r="AM1626" s="1">
        <f t="shared" si="1214"/>
        <v>0</v>
      </c>
      <c r="AN1626" s="1">
        <f t="shared" si="1214"/>
        <v>0</v>
      </c>
      <c r="AO1626" s="1">
        <f t="shared" si="1215"/>
        <v>0</v>
      </c>
      <c r="AP1626" s="1">
        <f t="shared" si="1216"/>
        <v>80</v>
      </c>
      <c r="AQ1626" s="1">
        <f t="shared" si="1217"/>
        <v>0</v>
      </c>
      <c r="AR1626" s="1">
        <f t="shared" si="1218"/>
        <v>0</v>
      </c>
      <c r="AS1626" s="1">
        <f t="shared" si="1219"/>
        <v>0</v>
      </c>
      <c r="AT1626" s="1">
        <f t="shared" si="1220"/>
        <v>0</v>
      </c>
      <c r="AU1626" s="1">
        <f t="shared" si="1221"/>
        <v>0</v>
      </c>
      <c r="AV1626" s="1">
        <f t="shared" si="1222"/>
        <v>0</v>
      </c>
      <c r="AW1626" s="1">
        <f t="shared" si="1223"/>
        <v>0</v>
      </c>
      <c r="AX1626" s="1">
        <f t="shared" si="1224"/>
        <v>0</v>
      </c>
      <c r="AY1626" s="1">
        <f t="shared" si="1225"/>
        <v>0</v>
      </c>
      <c r="AZ1626" s="1">
        <f t="shared" si="1226"/>
        <v>0</v>
      </c>
      <c r="BA1626" s="1">
        <f t="shared" si="1227"/>
        <v>0</v>
      </c>
      <c r="BB1626" s="1">
        <f t="shared" si="1228"/>
        <v>0</v>
      </c>
      <c r="BC1626" s="1">
        <f t="shared" si="1229"/>
        <v>0</v>
      </c>
      <c r="BD1626" s="1">
        <f t="shared" si="1230"/>
        <v>80</v>
      </c>
      <c r="BE1626" s="1" t="str">
        <f t="shared" si="1237"/>
        <v>Barge E</v>
      </c>
      <c r="BF1626" s="1">
        <f t="shared" si="1238"/>
        <v>4</v>
      </c>
      <c r="BG1626" s="3">
        <v>1608</v>
      </c>
      <c r="BH1626" s="1">
        <f t="shared" si="1204"/>
        <v>0</v>
      </c>
      <c r="BI1626" s="1">
        <f t="shared" si="1231"/>
        <v>0</v>
      </c>
      <c r="BJ1626" s="3">
        <v>1608</v>
      </c>
      <c r="BK1626" s="1">
        <f t="shared" si="1232"/>
        <v>5</v>
      </c>
      <c r="BL1626" s="1">
        <f t="shared" si="1239"/>
        <v>0</v>
      </c>
      <c r="BM1626" s="1">
        <f t="shared" si="1240"/>
        <v>0</v>
      </c>
      <c r="BN1626" s="1">
        <f t="shared" si="1241"/>
        <v>0</v>
      </c>
      <c r="BO1626" s="1">
        <f t="shared" si="1242"/>
        <v>0</v>
      </c>
      <c r="BP1626" s="1">
        <f t="shared" si="1243"/>
        <v>1</v>
      </c>
      <c r="BQ1626" s="1">
        <f t="shared" si="1244"/>
        <v>2</v>
      </c>
      <c r="BR1626" s="1">
        <f t="shared" si="1245"/>
        <v>3</v>
      </c>
      <c r="BS1626" s="1">
        <f t="shared" si="1246"/>
        <v>4</v>
      </c>
      <c r="BT1626" s="1">
        <f t="shared" si="1247"/>
        <v>5</v>
      </c>
      <c r="BU1626" s="1">
        <f t="shared" si="1248"/>
        <v>6</v>
      </c>
      <c r="BW1626" s="1">
        <f t="shared" si="1207"/>
        <v>0</v>
      </c>
      <c r="BX1626" s="1">
        <f t="shared" si="1207"/>
        <v>0</v>
      </c>
      <c r="BY1626" s="1">
        <f t="shared" si="1207"/>
        <v>0</v>
      </c>
      <c r="BZ1626" s="1">
        <f t="shared" si="1206"/>
        <v>0</v>
      </c>
      <c r="CA1626" s="1">
        <f t="shared" si="1206"/>
        <v>70</v>
      </c>
      <c r="CB1626" s="1">
        <f t="shared" si="1206"/>
        <v>140</v>
      </c>
      <c r="CC1626" s="1">
        <f t="shared" si="1206"/>
        <v>210</v>
      </c>
      <c r="CD1626" s="1">
        <f t="shared" si="1206"/>
        <v>280</v>
      </c>
      <c r="CE1626" s="1">
        <f t="shared" si="1206"/>
        <v>350</v>
      </c>
      <c r="CF1626" s="1">
        <f t="shared" si="1206"/>
        <v>420</v>
      </c>
      <c r="CW1626" s="1">
        <v>1608</v>
      </c>
      <c r="CX1626" s="1">
        <f t="shared" si="1233"/>
        <v>1</v>
      </c>
      <c r="CY1626" s="1" t="s">
        <v>37</v>
      </c>
      <c r="CZ1626" s="1">
        <v>1</v>
      </c>
      <c r="DB1626" s="1">
        <f t="shared" si="1249"/>
        <v>5</v>
      </c>
      <c r="DC1626" s="1" t="s">
        <v>43</v>
      </c>
      <c r="DD1626" s="1">
        <f t="shared" si="1234"/>
        <v>6</v>
      </c>
      <c r="DL1626" s="1">
        <v>1608</v>
      </c>
      <c r="DM1626" s="1">
        <f t="shared" si="1235"/>
        <v>3</v>
      </c>
      <c r="DN1626" s="1">
        <f t="shared" si="1236"/>
        <v>0</v>
      </c>
      <c r="DO1626" s="1" t="s">
        <v>37</v>
      </c>
      <c r="DP1626" s="1">
        <v>0</v>
      </c>
    </row>
    <row r="1627" spans="1:120" ht="15">
      <c r="A1627">
        <v>1609</v>
      </c>
      <c r="B1627">
        <v>1</v>
      </c>
      <c r="C1627" s="25">
        <v>23740</v>
      </c>
      <c r="D1627">
        <v>6</v>
      </c>
      <c r="E1627">
        <v>9</v>
      </c>
      <c r="F1627" t="s">
        <v>91</v>
      </c>
      <c r="G1627">
        <v>2</v>
      </c>
      <c r="H1627"/>
      <c r="I1627"/>
      <c r="J1627" s="1">
        <v>0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1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>
        <f t="shared" si="1208"/>
        <v>0</v>
      </c>
      <c r="AH1627" s="1">
        <f t="shared" si="1209"/>
        <v>0</v>
      </c>
      <c r="AI1627" s="1">
        <f t="shared" si="1210"/>
        <v>0</v>
      </c>
      <c r="AJ1627" s="1">
        <f t="shared" si="1211"/>
        <v>0</v>
      </c>
      <c r="AK1627" s="1">
        <f t="shared" si="1212"/>
        <v>0</v>
      </c>
      <c r="AL1627" s="1">
        <f t="shared" si="1213"/>
        <v>0</v>
      </c>
      <c r="AM1627" s="1">
        <f t="shared" si="1214"/>
        <v>0</v>
      </c>
      <c r="AN1627" s="1">
        <f t="shared" si="1214"/>
        <v>0</v>
      </c>
      <c r="AO1627" s="1">
        <f t="shared" si="1215"/>
        <v>0</v>
      </c>
      <c r="AP1627" s="1">
        <f t="shared" si="1216"/>
        <v>0</v>
      </c>
      <c r="AQ1627" s="1">
        <f t="shared" si="1217"/>
        <v>0</v>
      </c>
      <c r="AR1627" s="1">
        <f t="shared" si="1218"/>
        <v>0</v>
      </c>
      <c r="AS1627" s="1">
        <f t="shared" si="1219"/>
        <v>0</v>
      </c>
      <c r="AT1627" s="1">
        <f t="shared" si="1220"/>
        <v>0</v>
      </c>
      <c r="AU1627" s="1">
        <f t="shared" si="1221"/>
        <v>0</v>
      </c>
      <c r="AV1627" s="1">
        <f t="shared" si="1222"/>
        <v>0</v>
      </c>
      <c r="AW1627" s="1">
        <f t="shared" si="1223"/>
        <v>0</v>
      </c>
      <c r="AX1627" s="1">
        <f t="shared" si="1224"/>
        <v>40</v>
      </c>
      <c r="AY1627" s="1">
        <f t="shared" si="1225"/>
        <v>0</v>
      </c>
      <c r="AZ1627" s="1">
        <f t="shared" si="1226"/>
        <v>0</v>
      </c>
      <c r="BA1627" s="1">
        <f t="shared" si="1227"/>
        <v>0</v>
      </c>
      <c r="BB1627" s="1">
        <f t="shared" si="1228"/>
        <v>0</v>
      </c>
      <c r="BC1627" s="1">
        <f t="shared" si="1229"/>
        <v>0</v>
      </c>
      <c r="BD1627" s="1">
        <f t="shared" si="1230"/>
        <v>40</v>
      </c>
      <c r="BE1627" s="1" t="str">
        <f t="shared" si="1237"/>
        <v>Barge B</v>
      </c>
      <c r="BF1627" s="1">
        <f t="shared" si="1238"/>
        <v>7</v>
      </c>
      <c r="BG1627" s="3">
        <v>1609</v>
      </c>
      <c r="BH1627" s="1">
        <f t="shared" si="1204"/>
        <v>0</v>
      </c>
      <c r="BI1627" s="1">
        <f t="shared" si="1231"/>
        <v>0</v>
      </c>
      <c r="BJ1627" s="3">
        <v>1609</v>
      </c>
      <c r="BK1627" s="1">
        <f t="shared" si="1232"/>
        <v>8</v>
      </c>
      <c r="BL1627" s="1">
        <f t="shared" si="1239"/>
        <v>0</v>
      </c>
      <c r="BM1627" s="1">
        <f t="shared" si="1240"/>
        <v>0</v>
      </c>
      <c r="BN1627" s="1">
        <f t="shared" si="1241"/>
        <v>0</v>
      </c>
      <c r="BO1627" s="1">
        <f t="shared" si="1242"/>
        <v>0</v>
      </c>
      <c r="BP1627" s="1">
        <f t="shared" si="1243"/>
        <v>0</v>
      </c>
      <c r="BQ1627" s="1">
        <f t="shared" si="1244"/>
        <v>0</v>
      </c>
      <c r="BR1627" s="1">
        <f t="shared" si="1245"/>
        <v>0</v>
      </c>
      <c r="BS1627" s="1">
        <f t="shared" si="1246"/>
        <v>1</v>
      </c>
      <c r="BT1627" s="1">
        <f t="shared" si="1247"/>
        <v>2</v>
      </c>
      <c r="BU1627" s="1">
        <f t="shared" si="1248"/>
        <v>3</v>
      </c>
      <c r="BW1627" s="1">
        <f t="shared" si="1207"/>
        <v>0</v>
      </c>
      <c r="BX1627" s="1">
        <f t="shared" si="1207"/>
        <v>0</v>
      </c>
      <c r="BY1627" s="1">
        <f t="shared" si="1207"/>
        <v>0</v>
      </c>
      <c r="BZ1627" s="1">
        <f t="shared" si="1206"/>
        <v>0</v>
      </c>
      <c r="CA1627" s="1">
        <f t="shared" si="1206"/>
        <v>0</v>
      </c>
      <c r="CB1627" s="1">
        <f t="shared" si="1206"/>
        <v>0</v>
      </c>
      <c r="CC1627" s="1">
        <f t="shared" si="1206"/>
        <v>0</v>
      </c>
      <c r="CD1627" s="1">
        <f t="shared" si="1206"/>
        <v>50</v>
      </c>
      <c r="CE1627" s="1">
        <f t="shared" si="1206"/>
        <v>100</v>
      </c>
      <c r="CF1627" s="1">
        <f t="shared" si="1206"/>
        <v>150</v>
      </c>
      <c r="CW1627" s="1">
        <v>1609</v>
      </c>
      <c r="CX1627" s="1">
        <f t="shared" si="1233"/>
        <v>1</v>
      </c>
      <c r="CY1627" s="1" t="s">
        <v>37</v>
      </c>
      <c r="CZ1627" s="1">
        <v>1</v>
      </c>
      <c r="DB1627" s="1">
        <f t="shared" si="1249"/>
        <v>8</v>
      </c>
      <c r="DC1627" s="1" t="s">
        <v>43</v>
      </c>
      <c r="DD1627" s="1">
        <f t="shared" si="1234"/>
        <v>9</v>
      </c>
      <c r="DL1627" s="1">
        <v>1609</v>
      </c>
      <c r="DM1627" s="1">
        <f t="shared" si="1235"/>
        <v>7</v>
      </c>
      <c r="DN1627" s="1">
        <f t="shared" si="1236"/>
        <v>0</v>
      </c>
      <c r="DO1627" s="1" t="s">
        <v>37</v>
      </c>
      <c r="DP1627" s="1">
        <v>0</v>
      </c>
    </row>
    <row r="1628" spans="1:120" ht="15">
      <c r="A1628">
        <v>1610</v>
      </c>
      <c r="B1628">
        <v>1</v>
      </c>
      <c r="C1628" s="25">
        <v>23740</v>
      </c>
      <c r="D1628">
        <v>4</v>
      </c>
      <c r="E1628">
        <v>8</v>
      </c>
      <c r="F1628" t="s">
        <v>33</v>
      </c>
      <c r="G1628">
        <v>3</v>
      </c>
      <c r="H1628"/>
      <c r="I1628"/>
      <c r="J1628" s="1">
        <v>0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1</v>
      </c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>
        <f t="shared" si="1208"/>
        <v>0</v>
      </c>
      <c r="AH1628" s="1">
        <f t="shared" si="1209"/>
        <v>0</v>
      </c>
      <c r="AI1628" s="1">
        <f t="shared" si="1210"/>
        <v>0</v>
      </c>
      <c r="AJ1628" s="1">
        <f t="shared" si="1211"/>
        <v>0</v>
      </c>
      <c r="AK1628" s="1">
        <f t="shared" si="1212"/>
        <v>0</v>
      </c>
      <c r="AL1628" s="1">
        <f t="shared" si="1213"/>
        <v>0</v>
      </c>
      <c r="AM1628" s="1">
        <f t="shared" si="1214"/>
        <v>0</v>
      </c>
      <c r="AN1628" s="1">
        <f t="shared" si="1214"/>
        <v>0</v>
      </c>
      <c r="AO1628" s="1">
        <f t="shared" si="1215"/>
        <v>0</v>
      </c>
      <c r="AP1628" s="1">
        <f t="shared" si="1216"/>
        <v>0</v>
      </c>
      <c r="AQ1628" s="1">
        <f t="shared" si="1217"/>
        <v>0</v>
      </c>
      <c r="AR1628" s="1">
        <f t="shared" si="1218"/>
        <v>0</v>
      </c>
      <c r="AS1628" s="1">
        <f t="shared" si="1219"/>
        <v>40</v>
      </c>
      <c r="AT1628" s="1">
        <f t="shared" si="1220"/>
        <v>0</v>
      </c>
      <c r="AU1628" s="1">
        <f t="shared" si="1221"/>
        <v>0</v>
      </c>
      <c r="AV1628" s="1">
        <f t="shared" si="1222"/>
        <v>0</v>
      </c>
      <c r="AW1628" s="1">
        <f t="shared" si="1223"/>
        <v>0</v>
      </c>
      <c r="AX1628" s="1">
        <f t="shared" si="1224"/>
        <v>0</v>
      </c>
      <c r="AY1628" s="1">
        <f t="shared" si="1225"/>
        <v>0</v>
      </c>
      <c r="AZ1628" s="1">
        <f t="shared" si="1226"/>
        <v>0</v>
      </c>
      <c r="BA1628" s="1">
        <f t="shared" si="1227"/>
        <v>0</v>
      </c>
      <c r="BB1628" s="1">
        <f t="shared" si="1228"/>
        <v>0</v>
      </c>
      <c r="BC1628" s="1">
        <f t="shared" si="1229"/>
        <v>0</v>
      </c>
      <c r="BD1628" s="1">
        <f t="shared" si="1230"/>
        <v>40</v>
      </c>
      <c r="BE1628" s="1" t="str">
        <f t="shared" si="1237"/>
        <v>Barge E</v>
      </c>
      <c r="BF1628" s="1">
        <f t="shared" si="1238"/>
        <v>5</v>
      </c>
      <c r="BG1628" s="3">
        <v>1610</v>
      </c>
      <c r="BH1628" s="1">
        <f t="shared" si="1204"/>
        <v>0</v>
      </c>
      <c r="BI1628" s="1">
        <f t="shared" si="1231"/>
        <v>0</v>
      </c>
      <c r="BJ1628" s="3">
        <v>1610</v>
      </c>
      <c r="BK1628" s="1">
        <f t="shared" si="1232"/>
        <v>7</v>
      </c>
      <c r="BL1628" s="1">
        <f t="shared" si="1239"/>
        <v>0</v>
      </c>
      <c r="BM1628" s="1">
        <f t="shared" si="1240"/>
        <v>0</v>
      </c>
      <c r="BN1628" s="1">
        <f t="shared" si="1241"/>
        <v>0</v>
      </c>
      <c r="BO1628" s="1">
        <f t="shared" si="1242"/>
        <v>0</v>
      </c>
      <c r="BP1628" s="1">
        <f t="shared" si="1243"/>
        <v>0</v>
      </c>
      <c r="BQ1628" s="1">
        <f t="shared" si="1244"/>
        <v>0</v>
      </c>
      <c r="BR1628" s="1">
        <f t="shared" si="1245"/>
        <v>1</v>
      </c>
      <c r="BS1628" s="1">
        <f t="shared" si="1246"/>
        <v>2</v>
      </c>
      <c r="BT1628" s="1">
        <f t="shared" si="1247"/>
        <v>3</v>
      </c>
      <c r="BU1628" s="1">
        <f t="shared" si="1248"/>
        <v>4</v>
      </c>
      <c r="BW1628" s="1">
        <f t="shared" si="1207"/>
        <v>0</v>
      </c>
      <c r="BX1628" s="1">
        <f t="shared" si="1207"/>
        <v>0</v>
      </c>
      <c r="BY1628" s="1">
        <f t="shared" si="1207"/>
        <v>0</v>
      </c>
      <c r="BZ1628" s="1">
        <f t="shared" si="1206"/>
        <v>0</v>
      </c>
      <c r="CA1628" s="1">
        <f t="shared" si="1206"/>
        <v>0</v>
      </c>
      <c r="CB1628" s="1">
        <f t="shared" si="1206"/>
        <v>0</v>
      </c>
      <c r="CC1628" s="1">
        <f t="shared" si="1206"/>
        <v>50</v>
      </c>
      <c r="CD1628" s="1">
        <f t="shared" si="1206"/>
        <v>100</v>
      </c>
      <c r="CE1628" s="1">
        <f t="shared" si="1206"/>
        <v>150</v>
      </c>
      <c r="CF1628" s="1">
        <f t="shared" si="1206"/>
        <v>200</v>
      </c>
      <c r="CW1628" s="1">
        <v>1610</v>
      </c>
      <c r="CX1628" s="1">
        <f t="shared" si="1233"/>
        <v>1</v>
      </c>
      <c r="CY1628" s="1" t="s">
        <v>37</v>
      </c>
      <c r="CZ1628" s="1">
        <v>1</v>
      </c>
      <c r="DB1628" s="1">
        <f t="shared" si="1249"/>
        <v>6</v>
      </c>
      <c r="DC1628" s="1" t="s">
        <v>43</v>
      </c>
      <c r="DD1628" s="1">
        <f t="shared" si="1234"/>
        <v>8</v>
      </c>
      <c r="DL1628" s="1">
        <v>1610</v>
      </c>
      <c r="DM1628" s="1">
        <f t="shared" si="1235"/>
        <v>5</v>
      </c>
      <c r="DN1628" s="1">
        <f t="shared" si="1236"/>
        <v>0</v>
      </c>
      <c r="DO1628" s="1" t="s">
        <v>37</v>
      </c>
      <c r="DP1628" s="1">
        <v>0</v>
      </c>
    </row>
    <row r="1629" spans="1:120" ht="15">
      <c r="A1629">
        <v>1611</v>
      </c>
      <c r="B1629">
        <v>1</v>
      </c>
      <c r="C1629" s="25">
        <v>23490</v>
      </c>
      <c r="D1629">
        <v>-1</v>
      </c>
      <c r="E1629">
        <v>2</v>
      </c>
      <c r="F1629" t="s">
        <v>73</v>
      </c>
      <c r="G1629">
        <v>3</v>
      </c>
      <c r="H1629"/>
      <c r="I1629"/>
      <c r="J1629" s="1">
        <v>0</v>
      </c>
      <c r="K1629" s="1">
        <v>0</v>
      </c>
      <c r="L1629" s="1">
        <v>1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>
        <f t="shared" si="1208"/>
        <v>0</v>
      </c>
      <c r="AH1629" s="1">
        <f t="shared" si="1209"/>
        <v>0</v>
      </c>
      <c r="AI1629" s="1">
        <f t="shared" si="1210"/>
        <v>40</v>
      </c>
      <c r="AJ1629" s="1">
        <f t="shared" si="1211"/>
        <v>0</v>
      </c>
      <c r="AK1629" s="1">
        <f t="shared" si="1212"/>
        <v>0</v>
      </c>
      <c r="AL1629" s="1">
        <f t="shared" si="1213"/>
        <v>0</v>
      </c>
      <c r="AM1629" s="1">
        <f t="shared" si="1214"/>
        <v>0</v>
      </c>
      <c r="AN1629" s="1">
        <f t="shared" si="1214"/>
        <v>0</v>
      </c>
      <c r="AO1629" s="1">
        <f t="shared" si="1215"/>
        <v>0</v>
      </c>
      <c r="AP1629" s="1">
        <f t="shared" si="1216"/>
        <v>0</v>
      </c>
      <c r="AQ1629" s="1">
        <f t="shared" si="1217"/>
        <v>0</v>
      </c>
      <c r="AR1629" s="1">
        <f t="shared" si="1218"/>
        <v>0</v>
      </c>
      <c r="AS1629" s="1">
        <f t="shared" si="1219"/>
        <v>0</v>
      </c>
      <c r="AT1629" s="1">
        <f t="shared" si="1220"/>
        <v>0</v>
      </c>
      <c r="AU1629" s="1">
        <f t="shared" si="1221"/>
        <v>0</v>
      </c>
      <c r="AV1629" s="1">
        <f t="shared" si="1222"/>
        <v>0</v>
      </c>
      <c r="AW1629" s="1">
        <f t="shared" si="1223"/>
        <v>0</v>
      </c>
      <c r="AX1629" s="1">
        <f t="shared" si="1224"/>
        <v>0</v>
      </c>
      <c r="AY1629" s="1">
        <f t="shared" si="1225"/>
        <v>0</v>
      </c>
      <c r="AZ1629" s="1">
        <f t="shared" si="1226"/>
        <v>0</v>
      </c>
      <c r="BA1629" s="1">
        <f t="shared" si="1227"/>
        <v>0</v>
      </c>
      <c r="BB1629" s="1">
        <f t="shared" si="1228"/>
        <v>0</v>
      </c>
      <c r="BC1629" s="1">
        <f t="shared" si="1229"/>
        <v>0</v>
      </c>
      <c r="BD1629" s="1">
        <f t="shared" si="1230"/>
        <v>40</v>
      </c>
      <c r="BE1629" s="1" t="str">
        <f t="shared" si="1237"/>
        <v>Barge E</v>
      </c>
      <c r="BF1629" s="1">
        <f t="shared" si="1238"/>
        <v>1</v>
      </c>
      <c r="BG1629" s="3">
        <v>1611</v>
      </c>
      <c r="BH1629" s="1">
        <f t="shared" si="1204"/>
        <v>0</v>
      </c>
      <c r="BI1629" s="1">
        <f t="shared" si="1231"/>
        <v>0</v>
      </c>
      <c r="BJ1629" s="3">
        <v>1611</v>
      </c>
      <c r="BK1629" s="1">
        <f t="shared" si="1232"/>
        <v>2</v>
      </c>
      <c r="BL1629" s="1">
        <f t="shared" si="1239"/>
        <v>0</v>
      </c>
      <c r="BM1629" s="1">
        <f t="shared" si="1240"/>
        <v>1</v>
      </c>
      <c r="BN1629" s="1">
        <f t="shared" si="1241"/>
        <v>2</v>
      </c>
      <c r="BO1629" s="1">
        <f t="shared" si="1242"/>
        <v>3</v>
      </c>
      <c r="BP1629" s="1">
        <f t="shared" si="1243"/>
        <v>4</v>
      </c>
      <c r="BQ1629" s="1">
        <f t="shared" si="1244"/>
        <v>5</v>
      </c>
      <c r="BR1629" s="1">
        <f t="shared" si="1245"/>
        <v>6</v>
      </c>
      <c r="BS1629" s="1">
        <f t="shared" si="1246"/>
        <v>7</v>
      </c>
      <c r="BT1629" s="1">
        <f t="shared" si="1247"/>
        <v>8</v>
      </c>
      <c r="BU1629" s="1">
        <f t="shared" si="1248"/>
        <v>9</v>
      </c>
      <c r="BW1629" s="1">
        <f t="shared" si="1207"/>
        <v>0</v>
      </c>
      <c r="BX1629" s="1">
        <f t="shared" si="1207"/>
        <v>50</v>
      </c>
      <c r="BY1629" s="1">
        <f t="shared" si="1207"/>
        <v>100</v>
      </c>
      <c r="BZ1629" s="1">
        <f t="shared" si="1206"/>
        <v>150</v>
      </c>
      <c r="CA1629" s="1">
        <f t="shared" si="1206"/>
        <v>200</v>
      </c>
      <c r="CB1629" s="1">
        <f t="shared" si="1206"/>
        <v>250</v>
      </c>
      <c r="CC1629" s="1">
        <f t="shared" si="1206"/>
        <v>300</v>
      </c>
      <c r="CD1629" s="1">
        <f t="shared" si="1206"/>
        <v>350</v>
      </c>
      <c r="CE1629" s="1">
        <f t="shared" si="1206"/>
        <v>400</v>
      </c>
      <c r="CF1629" s="1">
        <f t="shared" si="1206"/>
        <v>450</v>
      </c>
      <c r="CW1629" s="1">
        <v>1611</v>
      </c>
      <c r="CX1629" s="1">
        <f t="shared" si="1233"/>
        <v>1</v>
      </c>
      <c r="CY1629" s="1" t="s">
        <v>37</v>
      </c>
      <c r="CZ1629" s="1">
        <v>1</v>
      </c>
      <c r="DB1629" s="1">
        <f t="shared" si="1249"/>
        <v>2</v>
      </c>
      <c r="DC1629" s="1" t="s">
        <v>43</v>
      </c>
      <c r="DD1629" s="1">
        <f t="shared" si="1234"/>
        <v>2</v>
      </c>
      <c r="DL1629" s="1">
        <v>1611</v>
      </c>
      <c r="DM1629" s="1">
        <f t="shared" si="1235"/>
        <v>0</v>
      </c>
      <c r="DN1629" s="1">
        <f t="shared" si="1236"/>
        <v>0</v>
      </c>
      <c r="DO1629" s="1" t="s">
        <v>37</v>
      </c>
      <c r="DP1629" s="1">
        <v>0</v>
      </c>
    </row>
    <row r="1630" spans="1:120" ht="15">
      <c r="A1630">
        <v>1612</v>
      </c>
      <c r="B1630">
        <v>1</v>
      </c>
      <c r="C1630" s="25">
        <v>23490</v>
      </c>
      <c r="D1630">
        <v>-1</v>
      </c>
      <c r="E1630">
        <v>3</v>
      </c>
      <c r="F1630" t="s">
        <v>73</v>
      </c>
      <c r="G1630">
        <v>2</v>
      </c>
      <c r="H1630"/>
      <c r="I1630"/>
      <c r="J1630" s="1">
        <v>0</v>
      </c>
      <c r="K1630" s="1">
        <v>1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>
        <f t="shared" si="1208"/>
        <v>0</v>
      </c>
      <c r="AH1630" s="1">
        <f t="shared" si="1209"/>
        <v>90</v>
      </c>
      <c r="AI1630" s="1">
        <f t="shared" si="1210"/>
        <v>0</v>
      </c>
      <c r="AJ1630" s="1">
        <f t="shared" si="1211"/>
        <v>0</v>
      </c>
      <c r="AK1630" s="1">
        <f t="shared" si="1212"/>
        <v>0</v>
      </c>
      <c r="AL1630" s="1">
        <f t="shared" si="1213"/>
        <v>0</v>
      </c>
      <c r="AM1630" s="1">
        <f t="shared" si="1214"/>
        <v>0</v>
      </c>
      <c r="AN1630" s="1">
        <f t="shared" si="1214"/>
        <v>0</v>
      </c>
      <c r="AO1630" s="1">
        <f t="shared" si="1215"/>
        <v>0</v>
      </c>
      <c r="AP1630" s="1">
        <f t="shared" si="1216"/>
        <v>0</v>
      </c>
      <c r="AQ1630" s="1">
        <f t="shared" si="1217"/>
        <v>0</v>
      </c>
      <c r="AR1630" s="1">
        <f t="shared" si="1218"/>
        <v>0</v>
      </c>
      <c r="AS1630" s="1">
        <f t="shared" si="1219"/>
        <v>0</v>
      </c>
      <c r="AT1630" s="1">
        <f t="shared" si="1220"/>
        <v>0</v>
      </c>
      <c r="AU1630" s="1">
        <f t="shared" si="1221"/>
        <v>0</v>
      </c>
      <c r="AV1630" s="1">
        <f t="shared" si="1222"/>
        <v>0</v>
      </c>
      <c r="AW1630" s="1">
        <f t="shared" si="1223"/>
        <v>0</v>
      </c>
      <c r="AX1630" s="1">
        <f t="shared" si="1224"/>
        <v>0</v>
      </c>
      <c r="AY1630" s="1">
        <f t="shared" si="1225"/>
        <v>0</v>
      </c>
      <c r="AZ1630" s="1">
        <f t="shared" si="1226"/>
        <v>0</v>
      </c>
      <c r="BA1630" s="1">
        <f t="shared" si="1227"/>
        <v>0</v>
      </c>
      <c r="BB1630" s="1">
        <f t="shared" si="1228"/>
        <v>0</v>
      </c>
      <c r="BC1630" s="1">
        <f t="shared" si="1229"/>
        <v>0</v>
      </c>
      <c r="BD1630" s="1">
        <f t="shared" si="1230"/>
        <v>90</v>
      </c>
      <c r="BE1630" s="1" t="str">
        <f t="shared" si="1237"/>
        <v>Barge D</v>
      </c>
      <c r="BF1630" s="1">
        <f t="shared" si="1238"/>
        <v>1</v>
      </c>
      <c r="BG1630" s="3">
        <v>1612</v>
      </c>
      <c r="BH1630" s="1">
        <f t="shared" si="1204"/>
        <v>1</v>
      </c>
      <c r="BI1630" s="1">
        <f t="shared" si="1231"/>
        <v>50</v>
      </c>
      <c r="BJ1630" s="3">
        <v>1612</v>
      </c>
      <c r="BK1630" s="1">
        <f t="shared" si="1232"/>
        <v>1</v>
      </c>
      <c r="BL1630" s="1">
        <f t="shared" si="1239"/>
        <v>1</v>
      </c>
      <c r="BM1630" s="1">
        <f t="shared" si="1240"/>
        <v>2</v>
      </c>
      <c r="BN1630" s="1">
        <f t="shared" si="1241"/>
        <v>3</v>
      </c>
      <c r="BO1630" s="1">
        <f t="shared" si="1242"/>
        <v>4</v>
      </c>
      <c r="BP1630" s="1">
        <f t="shared" si="1243"/>
        <v>5</v>
      </c>
      <c r="BQ1630" s="1">
        <f t="shared" si="1244"/>
        <v>6</v>
      </c>
      <c r="BR1630" s="1">
        <f t="shared" si="1245"/>
        <v>7</v>
      </c>
      <c r="BS1630" s="1">
        <f t="shared" si="1246"/>
        <v>8</v>
      </c>
      <c r="BT1630" s="1">
        <f t="shared" si="1247"/>
        <v>9</v>
      </c>
      <c r="BU1630" s="1">
        <f t="shared" si="1248"/>
        <v>10</v>
      </c>
      <c r="BW1630" s="1">
        <f t="shared" si="1207"/>
        <v>50</v>
      </c>
      <c r="BX1630" s="1">
        <f t="shared" si="1207"/>
        <v>100</v>
      </c>
      <c r="BY1630" s="1">
        <f t="shared" si="1207"/>
        <v>150</v>
      </c>
      <c r="BZ1630" s="1">
        <f t="shared" si="1206"/>
        <v>200</v>
      </c>
      <c r="CA1630" s="1">
        <f t="shared" si="1206"/>
        <v>250</v>
      </c>
      <c r="CB1630" s="1">
        <f t="shared" si="1206"/>
        <v>300</v>
      </c>
      <c r="CC1630" s="1">
        <f t="shared" si="1206"/>
        <v>350</v>
      </c>
      <c r="CD1630" s="1">
        <f t="shared" si="1206"/>
        <v>400</v>
      </c>
      <c r="CE1630" s="1">
        <f t="shared" si="1206"/>
        <v>450</v>
      </c>
      <c r="CF1630" s="1">
        <f t="shared" si="1206"/>
        <v>500</v>
      </c>
      <c r="CW1630" s="1">
        <v>1612</v>
      </c>
      <c r="CX1630" s="1">
        <f t="shared" si="1233"/>
        <v>1</v>
      </c>
      <c r="CY1630" s="1" t="s">
        <v>37</v>
      </c>
      <c r="CZ1630" s="1">
        <v>1</v>
      </c>
      <c r="DB1630" s="1">
        <f t="shared" si="1249"/>
        <v>2</v>
      </c>
      <c r="DC1630" s="1" t="s">
        <v>43</v>
      </c>
      <c r="DD1630" s="1">
        <f t="shared" si="1234"/>
        <v>3</v>
      </c>
      <c r="DL1630" s="1">
        <v>1612</v>
      </c>
      <c r="DM1630" s="1">
        <f t="shared" si="1235"/>
        <v>0</v>
      </c>
      <c r="DN1630" s="1">
        <f t="shared" si="1236"/>
        <v>0</v>
      </c>
      <c r="DO1630" s="1" t="s">
        <v>37</v>
      </c>
      <c r="DP1630" s="1">
        <v>0</v>
      </c>
    </row>
    <row r="1631" spans="1:120" ht="15">
      <c r="A1631">
        <v>1613</v>
      </c>
      <c r="B1631">
        <v>1</v>
      </c>
      <c r="C1631" s="25">
        <v>23490</v>
      </c>
      <c r="D1631">
        <v>4</v>
      </c>
      <c r="E1631">
        <v>9</v>
      </c>
      <c r="F1631" t="s">
        <v>33</v>
      </c>
      <c r="G1631">
        <v>3</v>
      </c>
      <c r="H1631"/>
      <c r="I1631"/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1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>
        <f t="shared" si="1208"/>
        <v>0</v>
      </c>
      <c r="AH1631" s="1">
        <f t="shared" si="1209"/>
        <v>0</v>
      </c>
      <c r="AI1631" s="1">
        <f t="shared" si="1210"/>
        <v>0</v>
      </c>
      <c r="AJ1631" s="1">
        <f t="shared" si="1211"/>
        <v>0</v>
      </c>
      <c r="AK1631" s="1">
        <f t="shared" si="1212"/>
        <v>0</v>
      </c>
      <c r="AL1631" s="1">
        <f t="shared" si="1213"/>
        <v>0</v>
      </c>
      <c r="AM1631" s="1">
        <f t="shared" si="1214"/>
        <v>0</v>
      </c>
      <c r="AN1631" s="1">
        <f t="shared" si="1214"/>
        <v>0</v>
      </c>
      <c r="AO1631" s="1">
        <f t="shared" si="1215"/>
        <v>0</v>
      </c>
      <c r="AP1631" s="1">
        <f t="shared" si="1216"/>
        <v>0</v>
      </c>
      <c r="AQ1631" s="1">
        <f t="shared" si="1217"/>
        <v>0</v>
      </c>
      <c r="AR1631" s="1">
        <f t="shared" si="1218"/>
        <v>40</v>
      </c>
      <c r="AS1631" s="1">
        <f t="shared" si="1219"/>
        <v>0</v>
      </c>
      <c r="AT1631" s="1">
        <f t="shared" si="1220"/>
        <v>0</v>
      </c>
      <c r="AU1631" s="1">
        <f t="shared" si="1221"/>
        <v>0</v>
      </c>
      <c r="AV1631" s="1">
        <f t="shared" si="1222"/>
        <v>0</v>
      </c>
      <c r="AW1631" s="1">
        <f t="shared" si="1223"/>
        <v>0</v>
      </c>
      <c r="AX1631" s="1">
        <f t="shared" si="1224"/>
        <v>0</v>
      </c>
      <c r="AY1631" s="1">
        <f t="shared" si="1225"/>
        <v>0</v>
      </c>
      <c r="AZ1631" s="1">
        <f t="shared" si="1226"/>
        <v>0</v>
      </c>
      <c r="BA1631" s="1">
        <f t="shared" si="1227"/>
        <v>0</v>
      </c>
      <c r="BB1631" s="1">
        <f t="shared" si="1228"/>
        <v>0</v>
      </c>
      <c r="BC1631" s="1">
        <f t="shared" si="1229"/>
        <v>0</v>
      </c>
      <c r="BD1631" s="1">
        <f t="shared" si="1230"/>
        <v>40</v>
      </c>
      <c r="BE1631" s="1" t="str">
        <f t="shared" si="1237"/>
        <v>Barge C</v>
      </c>
      <c r="BF1631" s="1">
        <f t="shared" si="1238"/>
        <v>5</v>
      </c>
      <c r="BG1631" s="3">
        <v>1613</v>
      </c>
      <c r="BH1631" s="1">
        <f t="shared" si="1204"/>
        <v>0</v>
      </c>
      <c r="BI1631" s="1">
        <f t="shared" si="1231"/>
        <v>0</v>
      </c>
      <c r="BJ1631" s="3">
        <v>1613</v>
      </c>
      <c r="BK1631" s="1">
        <f t="shared" si="1232"/>
        <v>7</v>
      </c>
      <c r="BL1631" s="1">
        <f t="shared" si="1239"/>
        <v>0</v>
      </c>
      <c r="BM1631" s="1">
        <f t="shared" si="1240"/>
        <v>0</v>
      </c>
      <c r="BN1631" s="1">
        <f t="shared" si="1241"/>
        <v>0</v>
      </c>
      <c r="BO1631" s="1">
        <f t="shared" si="1242"/>
        <v>0</v>
      </c>
      <c r="BP1631" s="1">
        <f t="shared" si="1243"/>
        <v>0</v>
      </c>
      <c r="BQ1631" s="1">
        <f t="shared" si="1244"/>
        <v>0</v>
      </c>
      <c r="BR1631" s="1">
        <f t="shared" si="1245"/>
        <v>1</v>
      </c>
      <c r="BS1631" s="1">
        <f t="shared" si="1246"/>
        <v>2</v>
      </c>
      <c r="BT1631" s="1">
        <f t="shared" si="1247"/>
        <v>3</v>
      </c>
      <c r="BU1631" s="1">
        <f t="shared" si="1248"/>
        <v>4</v>
      </c>
      <c r="BW1631" s="1">
        <f t="shared" si="1207"/>
        <v>0</v>
      </c>
      <c r="BX1631" s="1">
        <f t="shared" si="1207"/>
        <v>0</v>
      </c>
      <c r="BY1631" s="1">
        <f t="shared" si="1207"/>
        <v>0</v>
      </c>
      <c r="BZ1631" s="1">
        <f t="shared" si="1206"/>
        <v>0</v>
      </c>
      <c r="CA1631" s="1">
        <f t="shared" si="1206"/>
        <v>0</v>
      </c>
      <c r="CB1631" s="1">
        <f t="shared" si="1206"/>
        <v>0</v>
      </c>
      <c r="CC1631" s="1">
        <f t="shared" si="1206"/>
        <v>50</v>
      </c>
      <c r="CD1631" s="1">
        <f t="shared" si="1206"/>
        <v>100</v>
      </c>
      <c r="CE1631" s="1">
        <f t="shared" si="1206"/>
        <v>150</v>
      </c>
      <c r="CF1631" s="1">
        <f t="shared" si="1206"/>
        <v>200</v>
      </c>
      <c r="CW1631" s="1">
        <v>1613</v>
      </c>
      <c r="CX1631" s="1">
        <f t="shared" si="1233"/>
        <v>1</v>
      </c>
      <c r="CY1631" s="1" t="s">
        <v>37</v>
      </c>
      <c r="CZ1631" s="1">
        <v>1</v>
      </c>
      <c r="DB1631" s="1">
        <f t="shared" si="1249"/>
        <v>6</v>
      </c>
      <c r="DC1631" s="1" t="s">
        <v>43</v>
      </c>
      <c r="DD1631" s="1">
        <f t="shared" si="1234"/>
        <v>9</v>
      </c>
      <c r="DL1631" s="1">
        <v>1613</v>
      </c>
      <c r="DM1631" s="1">
        <f t="shared" si="1235"/>
        <v>5</v>
      </c>
      <c r="DN1631" s="1">
        <f t="shared" si="1236"/>
        <v>0</v>
      </c>
      <c r="DO1631" s="1" t="s">
        <v>37</v>
      </c>
      <c r="DP1631" s="1">
        <v>0</v>
      </c>
    </row>
    <row r="1632" spans="1:120" ht="15">
      <c r="A1632">
        <v>1614</v>
      </c>
      <c r="B1632">
        <v>1</v>
      </c>
      <c r="C1632" s="25">
        <v>23490</v>
      </c>
      <c r="D1632">
        <v>4</v>
      </c>
      <c r="E1632">
        <v>8</v>
      </c>
      <c r="F1632" t="s">
        <v>35</v>
      </c>
      <c r="G1632">
        <v>3</v>
      </c>
      <c r="H1632"/>
      <c r="I1632"/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1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>
        <f t="shared" si="1208"/>
        <v>0</v>
      </c>
      <c r="AH1632" s="1">
        <f t="shared" si="1209"/>
        <v>0</v>
      </c>
      <c r="AI1632" s="1">
        <f t="shared" si="1210"/>
        <v>0</v>
      </c>
      <c r="AJ1632" s="1">
        <f t="shared" si="1211"/>
        <v>0</v>
      </c>
      <c r="AK1632" s="1">
        <f t="shared" si="1212"/>
        <v>0</v>
      </c>
      <c r="AL1632" s="1">
        <f t="shared" si="1213"/>
        <v>0</v>
      </c>
      <c r="AM1632" s="1">
        <f t="shared" si="1214"/>
        <v>0</v>
      </c>
      <c r="AN1632" s="1">
        <f t="shared" si="1214"/>
        <v>0</v>
      </c>
      <c r="AO1632" s="1">
        <f t="shared" si="1215"/>
        <v>0</v>
      </c>
      <c r="AP1632" s="1">
        <f t="shared" si="1216"/>
        <v>0</v>
      </c>
      <c r="AQ1632" s="1">
        <f t="shared" si="1217"/>
        <v>0</v>
      </c>
      <c r="AR1632" s="1">
        <f t="shared" si="1218"/>
        <v>0</v>
      </c>
      <c r="AS1632" s="1">
        <f t="shared" si="1219"/>
        <v>0</v>
      </c>
      <c r="AT1632" s="1">
        <f t="shared" si="1220"/>
        <v>0</v>
      </c>
      <c r="AU1632" s="1">
        <f t="shared" si="1221"/>
        <v>0</v>
      </c>
      <c r="AV1632" s="1">
        <f t="shared" si="1222"/>
        <v>40</v>
      </c>
      <c r="AW1632" s="1">
        <f t="shared" si="1223"/>
        <v>0</v>
      </c>
      <c r="AX1632" s="1">
        <f t="shared" si="1224"/>
        <v>0</v>
      </c>
      <c r="AY1632" s="1">
        <f t="shared" si="1225"/>
        <v>0</v>
      </c>
      <c r="AZ1632" s="1">
        <f t="shared" si="1226"/>
        <v>0</v>
      </c>
      <c r="BA1632" s="1">
        <f t="shared" si="1227"/>
        <v>0</v>
      </c>
      <c r="BB1632" s="1">
        <f t="shared" si="1228"/>
        <v>0</v>
      </c>
      <c r="BC1632" s="1">
        <f t="shared" si="1229"/>
        <v>0</v>
      </c>
      <c r="BD1632" s="1">
        <f t="shared" si="1230"/>
        <v>40</v>
      </c>
      <c r="BE1632" s="1" t="str">
        <f t="shared" si="1237"/>
        <v>Barge D</v>
      </c>
      <c r="BF1632" s="1">
        <f t="shared" si="1238"/>
        <v>6</v>
      </c>
      <c r="BG1632" s="3">
        <v>1614</v>
      </c>
      <c r="BH1632" s="1">
        <f t="shared" si="1204"/>
        <v>0</v>
      </c>
      <c r="BI1632" s="1">
        <f t="shared" si="1231"/>
        <v>0</v>
      </c>
      <c r="BJ1632" s="3">
        <v>1614</v>
      </c>
      <c r="BK1632" s="1">
        <f t="shared" si="1232"/>
        <v>7</v>
      </c>
      <c r="BL1632" s="1">
        <f t="shared" si="1239"/>
        <v>0</v>
      </c>
      <c r="BM1632" s="1">
        <f t="shared" si="1240"/>
        <v>0</v>
      </c>
      <c r="BN1632" s="1">
        <f t="shared" si="1241"/>
        <v>0</v>
      </c>
      <c r="BO1632" s="1">
        <f t="shared" si="1242"/>
        <v>0</v>
      </c>
      <c r="BP1632" s="1">
        <f t="shared" si="1243"/>
        <v>0</v>
      </c>
      <c r="BQ1632" s="1">
        <f t="shared" si="1244"/>
        <v>0</v>
      </c>
      <c r="BR1632" s="1">
        <f t="shared" si="1245"/>
        <v>1</v>
      </c>
      <c r="BS1632" s="1">
        <f t="shared" si="1246"/>
        <v>2</v>
      </c>
      <c r="BT1632" s="1">
        <f t="shared" si="1247"/>
        <v>3</v>
      </c>
      <c r="BU1632" s="1">
        <f t="shared" si="1248"/>
        <v>4</v>
      </c>
      <c r="BW1632" s="1">
        <f t="shared" si="1207"/>
        <v>0</v>
      </c>
      <c r="BX1632" s="1">
        <f t="shared" si="1207"/>
        <v>0</v>
      </c>
      <c r="BY1632" s="1">
        <f t="shared" si="1207"/>
        <v>0</v>
      </c>
      <c r="BZ1632" s="1">
        <f t="shared" si="1206"/>
        <v>0</v>
      </c>
      <c r="CA1632" s="1">
        <f t="shared" si="1206"/>
        <v>0</v>
      </c>
      <c r="CB1632" s="1">
        <f t="shared" si="1206"/>
        <v>0</v>
      </c>
      <c r="CC1632" s="1">
        <f t="shared" si="1206"/>
        <v>50</v>
      </c>
      <c r="CD1632" s="1">
        <f t="shared" si="1206"/>
        <v>100</v>
      </c>
      <c r="CE1632" s="1">
        <f t="shared" si="1206"/>
        <v>150</v>
      </c>
      <c r="CF1632" s="1">
        <f t="shared" si="1206"/>
        <v>200</v>
      </c>
      <c r="CW1632" s="1">
        <v>1614</v>
      </c>
      <c r="CX1632" s="1">
        <f t="shared" si="1233"/>
        <v>1</v>
      </c>
      <c r="CY1632" s="1" t="s">
        <v>37</v>
      </c>
      <c r="CZ1632" s="1">
        <v>1</v>
      </c>
      <c r="DB1632" s="1">
        <f t="shared" si="1249"/>
        <v>7</v>
      </c>
      <c r="DC1632" s="1" t="s">
        <v>43</v>
      </c>
      <c r="DD1632" s="1">
        <f t="shared" si="1234"/>
        <v>8</v>
      </c>
      <c r="DL1632" s="1">
        <v>1614</v>
      </c>
      <c r="DM1632" s="1">
        <f t="shared" si="1235"/>
        <v>5</v>
      </c>
      <c r="DN1632" s="1">
        <f t="shared" si="1236"/>
        <v>0</v>
      </c>
      <c r="DO1632" s="1" t="s">
        <v>37</v>
      </c>
      <c r="DP1632" s="1">
        <v>0</v>
      </c>
    </row>
    <row r="1633" spans="1:120" ht="15">
      <c r="A1633">
        <v>1615</v>
      </c>
      <c r="B1633">
        <v>1</v>
      </c>
      <c r="C1633" s="25">
        <v>23490</v>
      </c>
      <c r="D1633">
        <v>5</v>
      </c>
      <c r="E1633">
        <v>8</v>
      </c>
      <c r="F1633" t="s">
        <v>84</v>
      </c>
      <c r="G1633">
        <v>4</v>
      </c>
      <c r="H1633"/>
      <c r="I1633"/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S1633" s="1">
        <v>0</v>
      </c>
      <c r="T1633" s="1"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1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>
        <f t="shared" si="1208"/>
        <v>0</v>
      </c>
      <c r="AH1633" s="1">
        <f t="shared" si="1209"/>
        <v>0</v>
      </c>
      <c r="AI1633" s="1">
        <f t="shared" si="1210"/>
        <v>0</v>
      </c>
      <c r="AJ1633" s="1">
        <f t="shared" si="1211"/>
        <v>0</v>
      </c>
      <c r="AK1633" s="1">
        <f t="shared" si="1212"/>
        <v>0</v>
      </c>
      <c r="AL1633" s="1">
        <f t="shared" si="1213"/>
        <v>0</v>
      </c>
      <c r="AM1633" s="1">
        <f t="shared" si="1214"/>
        <v>0</v>
      </c>
      <c r="AN1633" s="1">
        <f t="shared" si="1214"/>
        <v>0</v>
      </c>
      <c r="AO1633" s="1">
        <f t="shared" si="1215"/>
        <v>0</v>
      </c>
      <c r="AP1633" s="1">
        <f t="shared" si="1216"/>
        <v>0</v>
      </c>
      <c r="AQ1633" s="1">
        <f t="shared" si="1217"/>
        <v>0</v>
      </c>
      <c r="AR1633" s="1">
        <f t="shared" si="1218"/>
        <v>0</v>
      </c>
      <c r="AS1633" s="1">
        <f t="shared" si="1219"/>
        <v>0</v>
      </c>
      <c r="AT1633" s="1">
        <f t="shared" si="1220"/>
        <v>0</v>
      </c>
      <c r="AU1633" s="1">
        <f t="shared" si="1221"/>
        <v>0</v>
      </c>
      <c r="AV1633" s="1">
        <f t="shared" si="1222"/>
        <v>0</v>
      </c>
      <c r="AW1633" s="1">
        <f t="shared" si="1223"/>
        <v>0</v>
      </c>
      <c r="AX1633" s="1">
        <f t="shared" si="1224"/>
        <v>40</v>
      </c>
      <c r="AY1633" s="1">
        <f t="shared" si="1225"/>
        <v>0</v>
      </c>
      <c r="AZ1633" s="1">
        <f t="shared" si="1226"/>
        <v>0</v>
      </c>
      <c r="BA1633" s="1">
        <f t="shared" si="1227"/>
        <v>0</v>
      </c>
      <c r="BB1633" s="1">
        <f t="shared" si="1228"/>
        <v>0</v>
      </c>
      <c r="BC1633" s="1">
        <f t="shared" si="1229"/>
        <v>0</v>
      </c>
      <c r="BD1633" s="1">
        <f t="shared" si="1230"/>
        <v>40</v>
      </c>
      <c r="BE1633" s="1" t="str">
        <f t="shared" si="1237"/>
        <v>Barge B</v>
      </c>
      <c r="BF1633" s="1">
        <f t="shared" si="1238"/>
        <v>7</v>
      </c>
      <c r="BG1633" s="3">
        <v>1615</v>
      </c>
      <c r="BH1633" s="1">
        <f t="shared" si="1204"/>
        <v>0</v>
      </c>
      <c r="BI1633" s="1">
        <f t="shared" si="1231"/>
        <v>0</v>
      </c>
      <c r="BJ1633" s="3">
        <v>1615</v>
      </c>
      <c r="BK1633" s="1">
        <f t="shared" si="1232"/>
        <v>9</v>
      </c>
      <c r="BL1633" s="1">
        <f t="shared" si="1239"/>
        <v>0</v>
      </c>
      <c r="BM1633" s="1">
        <f t="shared" si="1240"/>
        <v>0</v>
      </c>
      <c r="BN1633" s="1">
        <f t="shared" si="1241"/>
        <v>0</v>
      </c>
      <c r="BO1633" s="1">
        <f t="shared" si="1242"/>
        <v>0</v>
      </c>
      <c r="BP1633" s="1">
        <f t="shared" si="1243"/>
        <v>0</v>
      </c>
      <c r="BQ1633" s="1">
        <f t="shared" si="1244"/>
        <v>0</v>
      </c>
      <c r="BR1633" s="1">
        <f t="shared" si="1245"/>
        <v>0</v>
      </c>
      <c r="BS1633" s="1">
        <f t="shared" si="1246"/>
        <v>0</v>
      </c>
      <c r="BT1633" s="1">
        <f t="shared" si="1247"/>
        <v>1</v>
      </c>
      <c r="BU1633" s="1">
        <f t="shared" si="1248"/>
        <v>2</v>
      </c>
      <c r="BW1633" s="1">
        <f t="shared" si="1207"/>
        <v>0</v>
      </c>
      <c r="BX1633" s="1">
        <f t="shared" si="1207"/>
        <v>0</v>
      </c>
      <c r="BY1633" s="1">
        <f t="shared" si="1207"/>
        <v>0</v>
      </c>
      <c r="BZ1633" s="1">
        <f t="shared" si="1206"/>
        <v>0</v>
      </c>
      <c r="CA1633" s="1">
        <f t="shared" si="1206"/>
        <v>0</v>
      </c>
      <c r="CB1633" s="1">
        <f t="shared" si="1206"/>
        <v>0</v>
      </c>
      <c r="CC1633" s="1">
        <f t="shared" si="1206"/>
        <v>0</v>
      </c>
      <c r="CD1633" s="1">
        <f t="shared" si="1206"/>
        <v>0</v>
      </c>
      <c r="CE1633" s="1">
        <f t="shared" si="1206"/>
        <v>50</v>
      </c>
      <c r="CF1633" s="1">
        <f t="shared" si="1206"/>
        <v>100</v>
      </c>
      <c r="CW1633" s="1">
        <v>1615</v>
      </c>
      <c r="CX1633" s="1">
        <f t="shared" si="1233"/>
        <v>1</v>
      </c>
      <c r="CY1633" s="1" t="s">
        <v>37</v>
      </c>
      <c r="CZ1633" s="1">
        <v>1</v>
      </c>
      <c r="DB1633" s="1">
        <f t="shared" si="1249"/>
        <v>8</v>
      </c>
      <c r="DC1633" s="1" t="s">
        <v>43</v>
      </c>
      <c r="DD1633" s="1">
        <f t="shared" si="1234"/>
        <v>8</v>
      </c>
      <c r="DL1633" s="1">
        <v>1615</v>
      </c>
      <c r="DM1633" s="1">
        <f t="shared" si="1235"/>
        <v>6</v>
      </c>
      <c r="DN1633" s="1">
        <f t="shared" si="1236"/>
        <v>0</v>
      </c>
      <c r="DO1633" s="1" t="s">
        <v>37</v>
      </c>
      <c r="DP1633" s="1">
        <v>0</v>
      </c>
    </row>
    <row r="1634" spans="1:120" ht="15">
      <c r="A1634">
        <v>1616</v>
      </c>
      <c r="B1634">
        <v>1</v>
      </c>
      <c r="C1634" s="25">
        <v>23590</v>
      </c>
      <c r="D1634">
        <v>4</v>
      </c>
      <c r="E1634">
        <v>9</v>
      </c>
      <c r="F1634" t="s">
        <v>35</v>
      </c>
      <c r="G1634">
        <v>6</v>
      </c>
      <c r="H1634"/>
      <c r="I1634"/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>
        <v>0.25</v>
      </c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0.75</v>
      </c>
      <c r="AF1634" s="1">
        <v>0</v>
      </c>
      <c r="AG1634" s="1">
        <f t="shared" si="1208"/>
        <v>0</v>
      </c>
      <c r="AH1634" s="1">
        <f t="shared" si="1209"/>
        <v>0</v>
      </c>
      <c r="AI1634" s="1">
        <f t="shared" si="1210"/>
        <v>0</v>
      </c>
      <c r="AJ1634" s="1">
        <f t="shared" si="1211"/>
        <v>0</v>
      </c>
      <c r="AK1634" s="1">
        <f t="shared" si="1212"/>
        <v>0</v>
      </c>
      <c r="AL1634" s="1">
        <f t="shared" si="1213"/>
        <v>0</v>
      </c>
      <c r="AM1634" s="1">
        <f t="shared" si="1214"/>
        <v>0</v>
      </c>
      <c r="AN1634" s="1">
        <f t="shared" si="1214"/>
        <v>0</v>
      </c>
      <c r="AO1634" s="1">
        <f t="shared" si="1215"/>
        <v>0</v>
      </c>
      <c r="AP1634" s="1">
        <f t="shared" si="1216"/>
        <v>0</v>
      </c>
      <c r="AQ1634" s="1">
        <f t="shared" si="1217"/>
        <v>0</v>
      </c>
      <c r="AR1634" s="1">
        <f t="shared" si="1218"/>
        <v>0</v>
      </c>
      <c r="AS1634" s="1">
        <f t="shared" si="1219"/>
        <v>10</v>
      </c>
      <c r="AT1634" s="1">
        <f t="shared" si="1220"/>
        <v>0</v>
      </c>
      <c r="AU1634" s="1">
        <f t="shared" si="1221"/>
        <v>0</v>
      </c>
      <c r="AV1634" s="1">
        <f t="shared" si="1222"/>
        <v>0</v>
      </c>
      <c r="AW1634" s="1">
        <f t="shared" si="1223"/>
        <v>0</v>
      </c>
      <c r="AX1634" s="1">
        <f t="shared" si="1224"/>
        <v>0</v>
      </c>
      <c r="AY1634" s="1">
        <f t="shared" si="1225"/>
        <v>0</v>
      </c>
      <c r="AZ1634" s="1">
        <f t="shared" si="1226"/>
        <v>0</v>
      </c>
      <c r="BA1634" s="1">
        <f t="shared" si="1227"/>
        <v>0</v>
      </c>
      <c r="BB1634" s="1">
        <f t="shared" si="1228"/>
        <v>30</v>
      </c>
      <c r="BC1634" s="1">
        <f t="shared" si="1229"/>
        <v>0</v>
      </c>
      <c r="BD1634" s="1">
        <f t="shared" si="1230"/>
        <v>40</v>
      </c>
      <c r="BE1634" s="1" t="b">
        <f t="shared" si="1237"/>
        <v>0</v>
      </c>
      <c r="BF1634" s="1">
        <f t="shared" si="1238"/>
        <v>0</v>
      </c>
      <c r="BG1634" s="3">
        <v>1616</v>
      </c>
      <c r="BH1634" s="1">
        <f t="shared" si="1204"/>
        <v>0</v>
      </c>
      <c r="BI1634" s="1">
        <f t="shared" si="1231"/>
        <v>0</v>
      </c>
      <c r="BJ1634" s="3">
        <v>1616</v>
      </c>
      <c r="BK1634" s="1">
        <f t="shared" si="1232"/>
        <v>10</v>
      </c>
      <c r="BL1634" s="1">
        <f t="shared" si="1239"/>
        <v>0</v>
      </c>
      <c r="BM1634" s="1">
        <f t="shared" si="1240"/>
        <v>0</v>
      </c>
      <c r="BN1634" s="1">
        <f t="shared" si="1241"/>
        <v>0</v>
      </c>
      <c r="BO1634" s="1">
        <f t="shared" si="1242"/>
        <v>0</v>
      </c>
      <c r="BP1634" s="1">
        <f t="shared" si="1243"/>
        <v>0</v>
      </c>
      <c r="BQ1634" s="1">
        <f t="shared" si="1244"/>
        <v>0</v>
      </c>
      <c r="BR1634" s="1">
        <f t="shared" si="1245"/>
        <v>0</v>
      </c>
      <c r="BS1634" s="1">
        <f t="shared" si="1246"/>
        <v>0</v>
      </c>
      <c r="BT1634" s="1">
        <f t="shared" si="1247"/>
        <v>0</v>
      </c>
      <c r="BU1634" s="1">
        <f t="shared" si="1248"/>
        <v>1</v>
      </c>
      <c r="BW1634" s="1">
        <f t="shared" si="1207"/>
        <v>0</v>
      </c>
      <c r="BX1634" s="1">
        <f t="shared" si="1207"/>
        <v>0</v>
      </c>
      <c r="BY1634" s="1">
        <f t="shared" si="1207"/>
        <v>0</v>
      </c>
      <c r="BZ1634" s="1">
        <f t="shared" si="1206"/>
        <v>0</v>
      </c>
      <c r="CA1634" s="1">
        <f t="shared" si="1206"/>
        <v>0</v>
      </c>
      <c r="CB1634" s="1">
        <f t="shared" si="1206"/>
        <v>0</v>
      </c>
      <c r="CC1634" s="1">
        <f t="shared" si="1206"/>
        <v>0</v>
      </c>
      <c r="CD1634" s="1">
        <f t="shared" si="1206"/>
        <v>0</v>
      </c>
      <c r="CE1634" s="1">
        <f t="shared" si="1206"/>
        <v>0</v>
      </c>
      <c r="CF1634" s="1">
        <f t="shared" si="1206"/>
        <v>50</v>
      </c>
      <c r="CW1634" s="1">
        <v>1616</v>
      </c>
      <c r="CX1634" s="1">
        <f t="shared" si="1233"/>
        <v>1</v>
      </c>
      <c r="CY1634" s="1" t="s">
        <v>37</v>
      </c>
      <c r="CZ1634" s="1">
        <v>1</v>
      </c>
      <c r="DB1634" s="1">
        <f t="shared" si="1249"/>
        <v>9</v>
      </c>
      <c r="DC1634" s="1" t="s">
        <v>43</v>
      </c>
      <c r="DD1634" s="1">
        <f t="shared" si="1234"/>
        <v>9</v>
      </c>
      <c r="DL1634" s="1">
        <v>1616</v>
      </c>
      <c r="DM1634" s="1">
        <f t="shared" si="1235"/>
        <v>5</v>
      </c>
      <c r="DN1634" s="1">
        <f t="shared" si="1236"/>
        <v>0</v>
      </c>
      <c r="DO1634" s="1" t="s">
        <v>37</v>
      </c>
      <c r="DP1634" s="1">
        <v>0</v>
      </c>
    </row>
    <row r="1635" spans="1:120" ht="15">
      <c r="A1635">
        <v>1617</v>
      </c>
      <c r="B1635">
        <v>1</v>
      </c>
      <c r="C1635" s="25">
        <v>23590</v>
      </c>
      <c r="D1635">
        <v>6</v>
      </c>
      <c r="E1635">
        <v>11</v>
      </c>
      <c r="F1635" t="s">
        <v>74</v>
      </c>
      <c r="G1635">
        <v>4</v>
      </c>
      <c r="H1635"/>
      <c r="I1635"/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1</v>
      </c>
      <c r="AF1635" s="1">
        <v>0</v>
      </c>
      <c r="AG1635" s="1">
        <f t="shared" si="1208"/>
        <v>0</v>
      </c>
      <c r="AH1635" s="1">
        <f t="shared" si="1209"/>
        <v>0</v>
      </c>
      <c r="AI1635" s="1">
        <f t="shared" si="1210"/>
        <v>0</v>
      </c>
      <c r="AJ1635" s="1">
        <f t="shared" si="1211"/>
        <v>0</v>
      </c>
      <c r="AK1635" s="1">
        <f t="shared" si="1212"/>
        <v>0</v>
      </c>
      <c r="AL1635" s="1">
        <f t="shared" si="1213"/>
        <v>0</v>
      </c>
      <c r="AM1635" s="1">
        <f t="shared" si="1214"/>
        <v>0</v>
      </c>
      <c r="AN1635" s="1">
        <f t="shared" si="1214"/>
        <v>0</v>
      </c>
      <c r="AO1635" s="1">
        <f t="shared" si="1215"/>
        <v>0</v>
      </c>
      <c r="AP1635" s="1">
        <f t="shared" si="1216"/>
        <v>0</v>
      </c>
      <c r="AQ1635" s="1">
        <f t="shared" si="1217"/>
        <v>0</v>
      </c>
      <c r="AR1635" s="1">
        <f t="shared" si="1218"/>
        <v>0</v>
      </c>
      <c r="AS1635" s="1">
        <f t="shared" si="1219"/>
        <v>0</v>
      </c>
      <c r="AT1635" s="1">
        <f t="shared" si="1220"/>
        <v>0</v>
      </c>
      <c r="AU1635" s="1">
        <f t="shared" si="1221"/>
        <v>0</v>
      </c>
      <c r="AV1635" s="1">
        <f t="shared" si="1222"/>
        <v>0</v>
      </c>
      <c r="AW1635" s="1">
        <f t="shared" si="1223"/>
        <v>0</v>
      </c>
      <c r="AX1635" s="1">
        <f t="shared" si="1224"/>
        <v>0</v>
      </c>
      <c r="AY1635" s="1">
        <f t="shared" si="1225"/>
        <v>0</v>
      </c>
      <c r="AZ1635" s="1">
        <f t="shared" si="1226"/>
        <v>0</v>
      </c>
      <c r="BA1635" s="1">
        <f t="shared" si="1227"/>
        <v>0</v>
      </c>
      <c r="BB1635" s="1">
        <f t="shared" si="1228"/>
        <v>40</v>
      </c>
      <c r="BC1635" s="1">
        <f t="shared" si="1229"/>
        <v>0</v>
      </c>
      <c r="BD1635" s="1">
        <f t="shared" si="1230"/>
        <v>40</v>
      </c>
      <c r="BE1635" s="1" t="str">
        <f t="shared" si="1237"/>
        <v>Barge B</v>
      </c>
      <c r="BF1635" s="1">
        <f t="shared" si="1238"/>
        <v>9</v>
      </c>
      <c r="BG1635" s="3">
        <v>1617</v>
      </c>
      <c r="BH1635" s="1">
        <f t="shared" ref="BH1635:BH1698" si="1250">IF(DB1635-D1635 &gt; G1635,DB1635-D1635-G1635,0)</f>
        <v>0</v>
      </c>
      <c r="BI1635" s="1">
        <f t="shared" si="1231"/>
        <v>0</v>
      </c>
      <c r="BJ1635" s="3">
        <v>1617</v>
      </c>
      <c r="BK1635" s="1">
        <f t="shared" si="1232"/>
        <v>10</v>
      </c>
      <c r="BL1635" s="1">
        <f t="shared" si="1239"/>
        <v>0</v>
      </c>
      <c r="BM1635" s="1">
        <f t="shared" si="1240"/>
        <v>0</v>
      </c>
      <c r="BN1635" s="1">
        <f t="shared" si="1241"/>
        <v>0</v>
      </c>
      <c r="BO1635" s="1">
        <f t="shared" si="1242"/>
        <v>0</v>
      </c>
      <c r="BP1635" s="1">
        <f t="shared" si="1243"/>
        <v>0</v>
      </c>
      <c r="BQ1635" s="1">
        <f t="shared" si="1244"/>
        <v>0</v>
      </c>
      <c r="BR1635" s="1">
        <f t="shared" si="1245"/>
        <v>0</v>
      </c>
      <c r="BS1635" s="1">
        <f t="shared" si="1246"/>
        <v>0</v>
      </c>
      <c r="BT1635" s="1">
        <f t="shared" si="1247"/>
        <v>0</v>
      </c>
      <c r="BU1635" s="1">
        <f t="shared" si="1248"/>
        <v>1</v>
      </c>
      <c r="BW1635" s="1">
        <f t="shared" si="1207"/>
        <v>0</v>
      </c>
      <c r="BX1635" s="1">
        <f t="shared" si="1207"/>
        <v>0</v>
      </c>
      <c r="BY1635" s="1">
        <f t="shared" si="1207"/>
        <v>0</v>
      </c>
      <c r="BZ1635" s="1">
        <f t="shared" si="1206"/>
        <v>0</v>
      </c>
      <c r="CA1635" s="1">
        <f t="shared" si="1206"/>
        <v>0</v>
      </c>
      <c r="CB1635" s="1">
        <f t="shared" si="1206"/>
        <v>0</v>
      </c>
      <c r="CC1635" s="1">
        <f t="shared" si="1206"/>
        <v>0</v>
      </c>
      <c r="CD1635" s="1">
        <f t="shared" si="1206"/>
        <v>0</v>
      </c>
      <c r="CE1635" s="1">
        <f t="shared" si="1206"/>
        <v>0</v>
      </c>
      <c r="CF1635" s="1">
        <f t="shared" si="1206"/>
        <v>50</v>
      </c>
      <c r="CW1635" s="1">
        <v>1617</v>
      </c>
      <c r="CX1635" s="1">
        <f t="shared" si="1233"/>
        <v>1</v>
      </c>
      <c r="CY1635" s="1" t="s">
        <v>37</v>
      </c>
      <c r="CZ1635" s="1">
        <v>1</v>
      </c>
      <c r="DB1635" s="1">
        <f t="shared" si="1249"/>
        <v>10</v>
      </c>
      <c r="DC1635" s="1" t="s">
        <v>43</v>
      </c>
      <c r="DD1635" s="1">
        <f t="shared" si="1234"/>
        <v>11</v>
      </c>
      <c r="DL1635" s="1">
        <v>1617</v>
      </c>
      <c r="DM1635" s="1">
        <f t="shared" si="1235"/>
        <v>7</v>
      </c>
      <c r="DN1635" s="1">
        <f t="shared" si="1236"/>
        <v>0</v>
      </c>
      <c r="DO1635" s="1" t="s">
        <v>37</v>
      </c>
      <c r="DP1635" s="1">
        <v>0</v>
      </c>
    </row>
    <row r="1636" spans="1:120" ht="15">
      <c r="A1636">
        <v>1618</v>
      </c>
      <c r="B1636">
        <v>2</v>
      </c>
      <c r="C1636" s="25">
        <v>7070</v>
      </c>
      <c r="D1636">
        <v>5</v>
      </c>
      <c r="E1636">
        <v>10</v>
      </c>
      <c r="F1636" t="s">
        <v>75</v>
      </c>
      <c r="G1636">
        <v>3</v>
      </c>
      <c r="H1636"/>
      <c r="I1636"/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1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f t="shared" si="1208"/>
        <v>0</v>
      </c>
      <c r="AH1636" s="1">
        <f t="shared" si="1209"/>
        <v>0</v>
      </c>
      <c r="AI1636" s="1">
        <f t="shared" si="1210"/>
        <v>0</v>
      </c>
      <c r="AJ1636" s="1">
        <f t="shared" si="1211"/>
        <v>0</v>
      </c>
      <c r="AK1636" s="1">
        <f t="shared" si="1212"/>
        <v>0</v>
      </c>
      <c r="AL1636" s="1">
        <f t="shared" si="1213"/>
        <v>0</v>
      </c>
      <c r="AM1636" s="1">
        <f t="shared" si="1214"/>
        <v>0</v>
      </c>
      <c r="AN1636" s="1">
        <f t="shared" si="1214"/>
        <v>0</v>
      </c>
      <c r="AO1636" s="1">
        <f t="shared" si="1215"/>
        <v>0</v>
      </c>
      <c r="AP1636" s="1">
        <f t="shared" si="1216"/>
        <v>0</v>
      </c>
      <c r="AQ1636" s="1">
        <f t="shared" si="1217"/>
        <v>0</v>
      </c>
      <c r="AR1636" s="1">
        <f t="shared" si="1218"/>
        <v>0</v>
      </c>
      <c r="AS1636" s="1">
        <f t="shared" si="1219"/>
        <v>0</v>
      </c>
      <c r="AT1636" s="1">
        <f t="shared" si="1220"/>
        <v>0</v>
      </c>
      <c r="AU1636" s="1">
        <f t="shared" si="1221"/>
        <v>0</v>
      </c>
      <c r="AV1636" s="1">
        <f t="shared" si="1222"/>
        <v>0</v>
      </c>
      <c r="AW1636" s="1">
        <f t="shared" si="1223"/>
        <v>0</v>
      </c>
      <c r="AX1636" s="1">
        <f t="shared" si="1224"/>
        <v>80</v>
      </c>
      <c r="AY1636" s="1">
        <f t="shared" si="1225"/>
        <v>0</v>
      </c>
      <c r="AZ1636" s="1">
        <f t="shared" si="1226"/>
        <v>0</v>
      </c>
      <c r="BA1636" s="1">
        <f t="shared" si="1227"/>
        <v>0</v>
      </c>
      <c r="BB1636" s="1">
        <f t="shared" si="1228"/>
        <v>0</v>
      </c>
      <c r="BC1636" s="1">
        <f t="shared" si="1229"/>
        <v>0</v>
      </c>
      <c r="BD1636" s="1">
        <f t="shared" si="1230"/>
        <v>80</v>
      </c>
      <c r="BE1636" s="1" t="str">
        <f t="shared" si="1237"/>
        <v>Barge B</v>
      </c>
      <c r="BF1636" s="1">
        <f t="shared" si="1238"/>
        <v>7</v>
      </c>
      <c r="BG1636" s="3">
        <v>1618</v>
      </c>
      <c r="BH1636" s="1">
        <f t="shared" si="1250"/>
        <v>0</v>
      </c>
      <c r="BI1636" s="1">
        <f t="shared" si="1231"/>
        <v>0</v>
      </c>
      <c r="BJ1636" s="3">
        <v>1618</v>
      </c>
      <c r="BK1636" s="1">
        <f t="shared" si="1232"/>
        <v>8</v>
      </c>
      <c r="BL1636" s="1">
        <f t="shared" si="1239"/>
        <v>0</v>
      </c>
      <c r="BM1636" s="1">
        <f t="shared" si="1240"/>
        <v>0</v>
      </c>
      <c r="BN1636" s="1">
        <f t="shared" si="1241"/>
        <v>0</v>
      </c>
      <c r="BO1636" s="1">
        <f t="shared" si="1242"/>
        <v>0</v>
      </c>
      <c r="BP1636" s="1">
        <f t="shared" si="1243"/>
        <v>0</v>
      </c>
      <c r="BQ1636" s="1">
        <f t="shared" si="1244"/>
        <v>0</v>
      </c>
      <c r="BR1636" s="1">
        <f t="shared" si="1245"/>
        <v>0</v>
      </c>
      <c r="BS1636" s="1">
        <f t="shared" si="1246"/>
        <v>1</v>
      </c>
      <c r="BT1636" s="1">
        <f t="shared" si="1247"/>
        <v>2</v>
      </c>
      <c r="BU1636" s="1">
        <f t="shared" si="1248"/>
        <v>3</v>
      </c>
      <c r="BW1636" s="1">
        <f t="shared" si="1207"/>
        <v>0</v>
      </c>
      <c r="BX1636" s="1">
        <f t="shared" si="1207"/>
        <v>0</v>
      </c>
      <c r="BY1636" s="1">
        <f t="shared" si="1207"/>
        <v>0</v>
      </c>
      <c r="BZ1636" s="1">
        <f t="shared" si="1206"/>
        <v>0</v>
      </c>
      <c r="CA1636" s="1">
        <f t="shared" si="1206"/>
        <v>0</v>
      </c>
      <c r="CB1636" s="1">
        <f t="shared" si="1206"/>
        <v>0</v>
      </c>
      <c r="CC1636" s="1">
        <f t="shared" si="1206"/>
        <v>0</v>
      </c>
      <c r="CD1636" s="1">
        <f t="shared" si="1206"/>
        <v>70</v>
      </c>
      <c r="CE1636" s="1">
        <f t="shared" si="1206"/>
        <v>140</v>
      </c>
      <c r="CF1636" s="1">
        <f t="shared" si="1206"/>
        <v>210</v>
      </c>
      <c r="CW1636" s="1">
        <v>1618</v>
      </c>
      <c r="CX1636" s="1">
        <f t="shared" si="1233"/>
        <v>1</v>
      </c>
      <c r="CY1636" s="1" t="s">
        <v>37</v>
      </c>
      <c r="CZ1636" s="1">
        <v>1</v>
      </c>
      <c r="DB1636" s="1">
        <f t="shared" si="1249"/>
        <v>8</v>
      </c>
      <c r="DC1636" s="1" t="s">
        <v>43</v>
      </c>
      <c r="DD1636" s="1">
        <f t="shared" si="1234"/>
        <v>10</v>
      </c>
      <c r="DL1636" s="1">
        <v>1618</v>
      </c>
      <c r="DM1636" s="1">
        <f t="shared" si="1235"/>
        <v>6</v>
      </c>
      <c r="DN1636" s="1">
        <f t="shared" si="1236"/>
        <v>0</v>
      </c>
      <c r="DO1636" s="1" t="s">
        <v>37</v>
      </c>
      <c r="DP1636" s="1">
        <v>0</v>
      </c>
    </row>
    <row r="1637" spans="1:120" ht="15">
      <c r="A1637">
        <v>1619</v>
      </c>
      <c r="B1637">
        <v>2</v>
      </c>
      <c r="C1637" s="25">
        <v>7070</v>
      </c>
      <c r="D1637">
        <v>2</v>
      </c>
      <c r="E1637">
        <v>5</v>
      </c>
      <c r="F1637" t="s">
        <v>94</v>
      </c>
      <c r="G1637">
        <v>4</v>
      </c>
      <c r="H1637"/>
      <c r="I1637"/>
      <c r="J1637" s="1">
        <v>0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1</v>
      </c>
      <c r="T1637" s="1"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f t="shared" si="1208"/>
        <v>0</v>
      </c>
      <c r="AH1637" s="1">
        <f t="shared" si="1209"/>
        <v>0</v>
      </c>
      <c r="AI1637" s="1">
        <f t="shared" si="1210"/>
        <v>0</v>
      </c>
      <c r="AJ1637" s="1">
        <f t="shared" si="1211"/>
        <v>0</v>
      </c>
      <c r="AK1637" s="1">
        <f t="shared" si="1212"/>
        <v>0</v>
      </c>
      <c r="AL1637" s="1">
        <f t="shared" si="1213"/>
        <v>0</v>
      </c>
      <c r="AM1637" s="1">
        <f t="shared" si="1214"/>
        <v>0</v>
      </c>
      <c r="AN1637" s="1">
        <f t="shared" si="1214"/>
        <v>0</v>
      </c>
      <c r="AO1637" s="1">
        <f t="shared" si="1215"/>
        <v>0</v>
      </c>
      <c r="AP1637" s="1">
        <f t="shared" si="1216"/>
        <v>80</v>
      </c>
      <c r="AQ1637" s="1">
        <f t="shared" si="1217"/>
        <v>0</v>
      </c>
      <c r="AR1637" s="1">
        <f t="shared" si="1218"/>
        <v>0</v>
      </c>
      <c r="AS1637" s="1">
        <f t="shared" si="1219"/>
        <v>0</v>
      </c>
      <c r="AT1637" s="1">
        <f t="shared" si="1220"/>
        <v>0</v>
      </c>
      <c r="AU1637" s="1">
        <f t="shared" si="1221"/>
        <v>0</v>
      </c>
      <c r="AV1637" s="1">
        <f t="shared" si="1222"/>
        <v>0</v>
      </c>
      <c r="AW1637" s="1">
        <f t="shared" si="1223"/>
        <v>0</v>
      </c>
      <c r="AX1637" s="1">
        <f t="shared" si="1224"/>
        <v>0</v>
      </c>
      <c r="AY1637" s="1">
        <f t="shared" si="1225"/>
        <v>0</v>
      </c>
      <c r="AZ1637" s="1">
        <f t="shared" si="1226"/>
        <v>0</v>
      </c>
      <c r="BA1637" s="1">
        <f t="shared" si="1227"/>
        <v>0</v>
      </c>
      <c r="BB1637" s="1">
        <f t="shared" si="1228"/>
        <v>0</v>
      </c>
      <c r="BC1637" s="1">
        <f t="shared" si="1229"/>
        <v>0</v>
      </c>
      <c r="BD1637" s="1">
        <f t="shared" si="1230"/>
        <v>80</v>
      </c>
      <c r="BE1637" s="1" t="str">
        <f t="shared" si="1237"/>
        <v>Barge E</v>
      </c>
      <c r="BF1637" s="1">
        <f t="shared" si="1238"/>
        <v>4</v>
      </c>
      <c r="BG1637" s="3">
        <v>1619</v>
      </c>
      <c r="BH1637" s="1">
        <f t="shared" si="1250"/>
        <v>0</v>
      </c>
      <c r="BI1637" s="1">
        <f t="shared" si="1231"/>
        <v>0</v>
      </c>
      <c r="BJ1637" s="3">
        <v>1619</v>
      </c>
      <c r="BK1637" s="1">
        <f t="shared" si="1232"/>
        <v>6</v>
      </c>
      <c r="BL1637" s="1">
        <f t="shared" si="1239"/>
        <v>0</v>
      </c>
      <c r="BM1637" s="1">
        <f t="shared" si="1240"/>
        <v>0</v>
      </c>
      <c r="BN1637" s="1">
        <f t="shared" si="1241"/>
        <v>0</v>
      </c>
      <c r="BO1637" s="1">
        <f t="shared" si="1242"/>
        <v>0</v>
      </c>
      <c r="BP1637" s="1">
        <f t="shared" si="1243"/>
        <v>0</v>
      </c>
      <c r="BQ1637" s="1">
        <f t="shared" si="1244"/>
        <v>1</v>
      </c>
      <c r="BR1637" s="1">
        <f t="shared" si="1245"/>
        <v>2</v>
      </c>
      <c r="BS1637" s="1">
        <f t="shared" si="1246"/>
        <v>3</v>
      </c>
      <c r="BT1637" s="1">
        <f t="shared" si="1247"/>
        <v>4</v>
      </c>
      <c r="BU1637" s="1">
        <f t="shared" si="1248"/>
        <v>5</v>
      </c>
      <c r="BW1637" s="1">
        <f t="shared" si="1207"/>
        <v>0</v>
      </c>
      <c r="BX1637" s="1">
        <f t="shared" si="1207"/>
        <v>0</v>
      </c>
      <c r="BY1637" s="1">
        <f t="shared" si="1207"/>
        <v>0</v>
      </c>
      <c r="BZ1637" s="1">
        <f t="shared" si="1206"/>
        <v>0</v>
      </c>
      <c r="CA1637" s="1">
        <f t="shared" si="1206"/>
        <v>0</v>
      </c>
      <c r="CB1637" s="1">
        <f t="shared" si="1206"/>
        <v>70</v>
      </c>
      <c r="CC1637" s="1">
        <f t="shared" si="1206"/>
        <v>140</v>
      </c>
      <c r="CD1637" s="1">
        <f t="shared" si="1206"/>
        <v>210</v>
      </c>
      <c r="CE1637" s="1">
        <f t="shared" si="1206"/>
        <v>280</v>
      </c>
      <c r="CF1637" s="1">
        <f t="shared" si="1206"/>
        <v>350</v>
      </c>
      <c r="CW1637" s="1">
        <v>1619</v>
      </c>
      <c r="CX1637" s="1">
        <f t="shared" si="1233"/>
        <v>1</v>
      </c>
      <c r="CY1637" s="1" t="s">
        <v>37</v>
      </c>
      <c r="CZ1637" s="1">
        <v>1</v>
      </c>
      <c r="DB1637" s="1">
        <f t="shared" si="1249"/>
        <v>5</v>
      </c>
      <c r="DC1637" s="1" t="s">
        <v>43</v>
      </c>
      <c r="DD1637" s="1">
        <f t="shared" si="1234"/>
        <v>5</v>
      </c>
      <c r="DL1637" s="1">
        <v>1619</v>
      </c>
      <c r="DM1637" s="1">
        <f t="shared" si="1235"/>
        <v>3</v>
      </c>
      <c r="DN1637" s="1">
        <f t="shared" si="1236"/>
        <v>0</v>
      </c>
      <c r="DO1637" s="1" t="s">
        <v>37</v>
      </c>
      <c r="DP1637" s="1">
        <v>0</v>
      </c>
    </row>
    <row r="1638" spans="1:120" ht="15">
      <c r="A1638">
        <v>1620</v>
      </c>
      <c r="B1638">
        <v>2</v>
      </c>
      <c r="C1638" s="25">
        <v>7070</v>
      </c>
      <c r="D1638">
        <v>3</v>
      </c>
      <c r="E1638">
        <v>8</v>
      </c>
      <c r="F1638" t="s">
        <v>74</v>
      </c>
      <c r="G1638">
        <v>4</v>
      </c>
      <c r="H1638"/>
      <c r="I1638"/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1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f t="shared" si="1208"/>
        <v>0</v>
      </c>
      <c r="AH1638" s="1">
        <f t="shared" si="1209"/>
        <v>0</v>
      </c>
      <c r="AI1638" s="1">
        <f t="shared" si="1210"/>
        <v>0</v>
      </c>
      <c r="AJ1638" s="1">
        <f t="shared" si="1211"/>
        <v>0</v>
      </c>
      <c r="AK1638" s="1">
        <f t="shared" si="1212"/>
        <v>0</v>
      </c>
      <c r="AL1638" s="1">
        <f t="shared" si="1213"/>
        <v>0</v>
      </c>
      <c r="AM1638" s="1">
        <f t="shared" si="1214"/>
        <v>0</v>
      </c>
      <c r="AN1638" s="1">
        <f t="shared" si="1214"/>
        <v>0</v>
      </c>
      <c r="AO1638" s="1">
        <f t="shared" si="1215"/>
        <v>0</v>
      </c>
      <c r="AP1638" s="1">
        <f t="shared" si="1216"/>
        <v>0</v>
      </c>
      <c r="AQ1638" s="1">
        <f t="shared" si="1217"/>
        <v>0</v>
      </c>
      <c r="AR1638" s="1">
        <f t="shared" si="1218"/>
        <v>0</v>
      </c>
      <c r="AS1638" s="1">
        <f t="shared" si="1219"/>
        <v>0</v>
      </c>
      <c r="AT1638" s="1">
        <f t="shared" si="1220"/>
        <v>0</v>
      </c>
      <c r="AU1638" s="1">
        <f t="shared" si="1221"/>
        <v>0</v>
      </c>
      <c r="AV1638" s="1">
        <f t="shared" si="1222"/>
        <v>80</v>
      </c>
      <c r="AW1638" s="1">
        <f t="shared" si="1223"/>
        <v>0</v>
      </c>
      <c r="AX1638" s="1">
        <f t="shared" si="1224"/>
        <v>0</v>
      </c>
      <c r="AY1638" s="1">
        <f t="shared" si="1225"/>
        <v>0</v>
      </c>
      <c r="AZ1638" s="1">
        <f t="shared" si="1226"/>
        <v>0</v>
      </c>
      <c r="BA1638" s="1">
        <f t="shared" si="1227"/>
        <v>0</v>
      </c>
      <c r="BB1638" s="1">
        <f t="shared" si="1228"/>
        <v>0</v>
      </c>
      <c r="BC1638" s="1">
        <f t="shared" si="1229"/>
        <v>0</v>
      </c>
      <c r="BD1638" s="1">
        <f t="shared" si="1230"/>
        <v>80</v>
      </c>
      <c r="BE1638" s="1" t="str">
        <f t="shared" si="1237"/>
        <v>Barge D</v>
      </c>
      <c r="BF1638" s="1">
        <f t="shared" si="1238"/>
        <v>6</v>
      </c>
      <c r="BG1638" s="3">
        <v>1620</v>
      </c>
      <c r="BH1638" s="1">
        <f t="shared" si="1250"/>
        <v>0</v>
      </c>
      <c r="BI1638" s="1">
        <f t="shared" si="1231"/>
        <v>0</v>
      </c>
      <c r="BJ1638" s="3">
        <v>1620</v>
      </c>
      <c r="BK1638" s="1">
        <f t="shared" si="1232"/>
        <v>7</v>
      </c>
      <c r="BL1638" s="1">
        <f t="shared" si="1239"/>
        <v>0</v>
      </c>
      <c r="BM1638" s="1">
        <f t="shared" si="1240"/>
        <v>0</v>
      </c>
      <c r="BN1638" s="1">
        <f t="shared" si="1241"/>
        <v>0</v>
      </c>
      <c r="BO1638" s="1">
        <f t="shared" si="1242"/>
        <v>0</v>
      </c>
      <c r="BP1638" s="1">
        <f t="shared" si="1243"/>
        <v>0</v>
      </c>
      <c r="BQ1638" s="1">
        <f t="shared" si="1244"/>
        <v>0</v>
      </c>
      <c r="BR1638" s="1">
        <f t="shared" si="1245"/>
        <v>1</v>
      </c>
      <c r="BS1638" s="1">
        <f t="shared" si="1246"/>
        <v>2</v>
      </c>
      <c r="BT1638" s="1">
        <f t="shared" si="1247"/>
        <v>3</v>
      </c>
      <c r="BU1638" s="1">
        <f t="shared" si="1248"/>
        <v>4</v>
      </c>
      <c r="BW1638" s="1">
        <f t="shared" si="1207"/>
        <v>0</v>
      </c>
      <c r="BX1638" s="1">
        <f t="shared" si="1207"/>
        <v>0</v>
      </c>
      <c r="BY1638" s="1">
        <f t="shared" si="1207"/>
        <v>0</v>
      </c>
      <c r="BZ1638" s="1">
        <f t="shared" si="1206"/>
        <v>0</v>
      </c>
      <c r="CA1638" s="1">
        <f t="shared" si="1206"/>
        <v>0</v>
      </c>
      <c r="CB1638" s="1">
        <f t="shared" si="1206"/>
        <v>0</v>
      </c>
      <c r="CC1638" s="1">
        <f t="shared" si="1206"/>
        <v>70</v>
      </c>
      <c r="CD1638" s="1">
        <f t="shared" si="1206"/>
        <v>140</v>
      </c>
      <c r="CE1638" s="1">
        <f t="shared" si="1206"/>
        <v>210</v>
      </c>
      <c r="CF1638" s="1">
        <f t="shared" si="1206"/>
        <v>280</v>
      </c>
      <c r="CW1638" s="1">
        <v>1620</v>
      </c>
      <c r="CX1638" s="1">
        <f t="shared" si="1233"/>
        <v>1</v>
      </c>
      <c r="CY1638" s="1" t="s">
        <v>37</v>
      </c>
      <c r="CZ1638" s="1">
        <v>1</v>
      </c>
      <c r="DB1638" s="1">
        <f t="shared" si="1249"/>
        <v>7</v>
      </c>
      <c r="DC1638" s="1" t="s">
        <v>43</v>
      </c>
      <c r="DD1638" s="1">
        <f t="shared" si="1234"/>
        <v>8</v>
      </c>
      <c r="DL1638" s="1">
        <v>1620</v>
      </c>
      <c r="DM1638" s="1">
        <f t="shared" si="1235"/>
        <v>4</v>
      </c>
      <c r="DN1638" s="1">
        <f t="shared" si="1236"/>
        <v>0</v>
      </c>
      <c r="DO1638" s="1" t="s">
        <v>37</v>
      </c>
      <c r="DP1638" s="1">
        <v>0</v>
      </c>
    </row>
    <row r="1639" spans="1:120" ht="15">
      <c r="A1639">
        <v>1621</v>
      </c>
      <c r="B1639">
        <v>2</v>
      </c>
      <c r="C1639" s="25">
        <v>8700</v>
      </c>
      <c r="D1639">
        <v>3</v>
      </c>
      <c r="E1639">
        <v>8</v>
      </c>
      <c r="F1639" t="s">
        <v>74</v>
      </c>
      <c r="G1639">
        <v>5</v>
      </c>
      <c r="H1639"/>
      <c r="I1639"/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0.91666667000000002</v>
      </c>
      <c r="S1639" s="1">
        <v>0</v>
      </c>
      <c r="T1639" s="1">
        <v>0</v>
      </c>
      <c r="U1639" s="1">
        <v>8.3333332999999996E-2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f t="shared" si="1208"/>
        <v>0</v>
      </c>
      <c r="AH1639" s="1">
        <f t="shared" si="1209"/>
        <v>0</v>
      </c>
      <c r="AI1639" s="1">
        <f t="shared" si="1210"/>
        <v>0</v>
      </c>
      <c r="AJ1639" s="1">
        <f t="shared" si="1211"/>
        <v>0</v>
      </c>
      <c r="AK1639" s="1">
        <f t="shared" si="1212"/>
        <v>0</v>
      </c>
      <c r="AL1639" s="1">
        <f t="shared" si="1213"/>
        <v>0</v>
      </c>
      <c r="AM1639" s="1">
        <f t="shared" si="1214"/>
        <v>0</v>
      </c>
      <c r="AN1639" s="1">
        <f t="shared" si="1214"/>
        <v>0</v>
      </c>
      <c r="AO1639" s="1">
        <f t="shared" si="1215"/>
        <v>73.333333600000003</v>
      </c>
      <c r="AP1639" s="1">
        <f t="shared" si="1216"/>
        <v>0</v>
      </c>
      <c r="AQ1639" s="1">
        <f t="shared" si="1217"/>
        <v>0</v>
      </c>
      <c r="AR1639" s="1">
        <f t="shared" si="1218"/>
        <v>6.6666666399999999</v>
      </c>
      <c r="AS1639" s="1">
        <f t="shared" si="1219"/>
        <v>0</v>
      </c>
      <c r="AT1639" s="1">
        <f t="shared" si="1220"/>
        <v>0</v>
      </c>
      <c r="AU1639" s="1">
        <f t="shared" si="1221"/>
        <v>0</v>
      </c>
      <c r="AV1639" s="1">
        <f t="shared" si="1222"/>
        <v>0</v>
      </c>
      <c r="AW1639" s="1">
        <f t="shared" si="1223"/>
        <v>0</v>
      </c>
      <c r="AX1639" s="1">
        <f t="shared" si="1224"/>
        <v>0</v>
      </c>
      <c r="AY1639" s="1">
        <f t="shared" si="1225"/>
        <v>0</v>
      </c>
      <c r="AZ1639" s="1">
        <f t="shared" si="1226"/>
        <v>0</v>
      </c>
      <c r="BA1639" s="1">
        <f t="shared" si="1227"/>
        <v>0</v>
      </c>
      <c r="BB1639" s="1">
        <f t="shared" si="1228"/>
        <v>0</v>
      </c>
      <c r="BC1639" s="1">
        <f t="shared" si="1229"/>
        <v>0</v>
      </c>
      <c r="BD1639" s="1">
        <f t="shared" si="1230"/>
        <v>80.000000240000006</v>
      </c>
      <c r="BE1639" s="1" t="b">
        <f t="shared" si="1237"/>
        <v>0</v>
      </c>
      <c r="BF1639" s="1">
        <f t="shared" si="1238"/>
        <v>0</v>
      </c>
      <c r="BG1639" s="3">
        <v>1621</v>
      </c>
      <c r="BH1639" s="1">
        <f t="shared" si="1250"/>
        <v>0</v>
      </c>
      <c r="BI1639" s="1">
        <f t="shared" si="1231"/>
        <v>0</v>
      </c>
      <c r="BJ1639" s="3">
        <v>1621</v>
      </c>
      <c r="BK1639" s="1">
        <f t="shared" si="1232"/>
        <v>8</v>
      </c>
      <c r="BL1639" s="1">
        <f t="shared" si="1239"/>
        <v>0</v>
      </c>
      <c r="BM1639" s="1">
        <f t="shared" si="1240"/>
        <v>0</v>
      </c>
      <c r="BN1639" s="1">
        <f t="shared" si="1241"/>
        <v>0</v>
      </c>
      <c r="BO1639" s="1">
        <f t="shared" si="1242"/>
        <v>0</v>
      </c>
      <c r="BP1639" s="1">
        <f t="shared" si="1243"/>
        <v>0</v>
      </c>
      <c r="BQ1639" s="1">
        <f t="shared" si="1244"/>
        <v>0</v>
      </c>
      <c r="BR1639" s="1">
        <f t="shared" si="1245"/>
        <v>0</v>
      </c>
      <c r="BS1639" s="1">
        <f t="shared" si="1246"/>
        <v>1</v>
      </c>
      <c r="BT1639" s="1">
        <f t="shared" si="1247"/>
        <v>2</v>
      </c>
      <c r="BU1639" s="1">
        <f t="shared" si="1248"/>
        <v>3</v>
      </c>
      <c r="BW1639" s="1">
        <f t="shared" si="1207"/>
        <v>0</v>
      </c>
      <c r="BX1639" s="1">
        <f t="shared" si="1207"/>
        <v>0</v>
      </c>
      <c r="BY1639" s="1">
        <f t="shared" si="1207"/>
        <v>0</v>
      </c>
      <c r="BZ1639" s="1">
        <f t="shared" si="1206"/>
        <v>0</v>
      </c>
      <c r="CA1639" s="1">
        <f t="shared" si="1206"/>
        <v>0</v>
      </c>
      <c r="CB1639" s="1">
        <f t="shared" si="1206"/>
        <v>0</v>
      </c>
      <c r="CC1639" s="1">
        <f t="shared" si="1206"/>
        <v>0</v>
      </c>
      <c r="CD1639" s="1">
        <f t="shared" si="1206"/>
        <v>70</v>
      </c>
      <c r="CE1639" s="1">
        <f t="shared" si="1206"/>
        <v>140</v>
      </c>
      <c r="CF1639" s="1">
        <f t="shared" si="1206"/>
        <v>210</v>
      </c>
      <c r="CW1639" s="1">
        <v>1621</v>
      </c>
      <c r="CX1639" s="1">
        <f t="shared" si="1233"/>
        <v>1.000000003</v>
      </c>
      <c r="CY1639" s="1" t="s">
        <v>37</v>
      </c>
      <c r="CZ1639" s="1">
        <v>1</v>
      </c>
      <c r="DB1639" s="1">
        <f t="shared" si="1249"/>
        <v>5.083333348</v>
      </c>
      <c r="DC1639" s="1" t="s">
        <v>43</v>
      </c>
      <c r="DD1639" s="1">
        <f t="shared" si="1234"/>
        <v>8</v>
      </c>
      <c r="DL1639" s="1">
        <v>1621</v>
      </c>
      <c r="DM1639" s="1">
        <f t="shared" si="1235"/>
        <v>4</v>
      </c>
      <c r="DN1639" s="1">
        <f t="shared" si="1236"/>
        <v>0</v>
      </c>
      <c r="DO1639" s="1" t="s">
        <v>37</v>
      </c>
      <c r="DP1639" s="1">
        <v>0</v>
      </c>
    </row>
    <row r="1640" spans="1:120" ht="15">
      <c r="A1640">
        <v>1622</v>
      </c>
      <c r="B1640">
        <v>2</v>
      </c>
      <c r="C1640" s="25">
        <v>22450</v>
      </c>
      <c r="D1640">
        <v>-1</v>
      </c>
      <c r="E1640">
        <v>4</v>
      </c>
      <c r="F1640" t="s">
        <v>73</v>
      </c>
      <c r="G1640">
        <v>3</v>
      </c>
      <c r="H1640"/>
      <c r="I1640"/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f t="shared" si="1208"/>
        <v>0</v>
      </c>
      <c r="AH1640" s="1">
        <f t="shared" si="1209"/>
        <v>80</v>
      </c>
      <c r="AI1640" s="1">
        <f t="shared" si="1210"/>
        <v>0</v>
      </c>
      <c r="AJ1640" s="1">
        <f t="shared" si="1211"/>
        <v>0</v>
      </c>
      <c r="AK1640" s="1">
        <f t="shared" si="1212"/>
        <v>0</v>
      </c>
      <c r="AL1640" s="1">
        <f t="shared" si="1213"/>
        <v>0</v>
      </c>
      <c r="AM1640" s="1">
        <f t="shared" si="1214"/>
        <v>0</v>
      </c>
      <c r="AN1640" s="1">
        <f t="shared" si="1214"/>
        <v>0</v>
      </c>
      <c r="AO1640" s="1">
        <f t="shared" si="1215"/>
        <v>0</v>
      </c>
      <c r="AP1640" s="1">
        <f t="shared" si="1216"/>
        <v>0</v>
      </c>
      <c r="AQ1640" s="1">
        <f t="shared" si="1217"/>
        <v>0</v>
      </c>
      <c r="AR1640" s="1">
        <f t="shared" si="1218"/>
        <v>0</v>
      </c>
      <c r="AS1640" s="1">
        <f t="shared" si="1219"/>
        <v>0</v>
      </c>
      <c r="AT1640" s="1">
        <f t="shared" si="1220"/>
        <v>0</v>
      </c>
      <c r="AU1640" s="1">
        <f t="shared" si="1221"/>
        <v>0</v>
      </c>
      <c r="AV1640" s="1">
        <f t="shared" si="1222"/>
        <v>0</v>
      </c>
      <c r="AW1640" s="1">
        <f t="shared" si="1223"/>
        <v>0</v>
      </c>
      <c r="AX1640" s="1">
        <f t="shared" si="1224"/>
        <v>0</v>
      </c>
      <c r="AY1640" s="1">
        <f t="shared" si="1225"/>
        <v>0</v>
      </c>
      <c r="AZ1640" s="1">
        <f t="shared" si="1226"/>
        <v>0</v>
      </c>
      <c r="BA1640" s="1">
        <f t="shared" si="1227"/>
        <v>0</v>
      </c>
      <c r="BB1640" s="1">
        <f t="shared" si="1228"/>
        <v>0</v>
      </c>
      <c r="BC1640" s="1">
        <f t="shared" si="1229"/>
        <v>0</v>
      </c>
      <c r="BD1640" s="1">
        <f t="shared" si="1230"/>
        <v>80</v>
      </c>
      <c r="BE1640" s="1" t="str">
        <f t="shared" si="1237"/>
        <v>Barge D</v>
      </c>
      <c r="BF1640" s="1">
        <f t="shared" si="1238"/>
        <v>1</v>
      </c>
      <c r="BG1640" s="3">
        <v>1622</v>
      </c>
      <c r="BH1640" s="1">
        <f t="shared" si="1250"/>
        <v>0</v>
      </c>
      <c r="BI1640" s="1">
        <f t="shared" si="1231"/>
        <v>0</v>
      </c>
      <c r="BJ1640" s="3">
        <v>1622</v>
      </c>
      <c r="BK1640" s="1">
        <f t="shared" si="1232"/>
        <v>2</v>
      </c>
      <c r="BL1640" s="1">
        <f t="shared" si="1239"/>
        <v>0</v>
      </c>
      <c r="BM1640" s="1">
        <f t="shared" si="1240"/>
        <v>1</v>
      </c>
      <c r="BN1640" s="1">
        <f t="shared" si="1241"/>
        <v>2</v>
      </c>
      <c r="BO1640" s="1">
        <f t="shared" si="1242"/>
        <v>3</v>
      </c>
      <c r="BP1640" s="1">
        <f t="shared" si="1243"/>
        <v>4</v>
      </c>
      <c r="BQ1640" s="1">
        <f t="shared" si="1244"/>
        <v>5</v>
      </c>
      <c r="BR1640" s="1">
        <f t="shared" si="1245"/>
        <v>6</v>
      </c>
      <c r="BS1640" s="1">
        <f t="shared" si="1246"/>
        <v>7</v>
      </c>
      <c r="BT1640" s="1">
        <f t="shared" si="1247"/>
        <v>8</v>
      </c>
      <c r="BU1640" s="1">
        <f t="shared" si="1248"/>
        <v>9</v>
      </c>
      <c r="BW1640" s="1">
        <f t="shared" si="1207"/>
        <v>0</v>
      </c>
      <c r="BX1640" s="1">
        <f t="shared" si="1207"/>
        <v>70</v>
      </c>
      <c r="BY1640" s="1">
        <f t="shared" si="1207"/>
        <v>140</v>
      </c>
      <c r="BZ1640" s="1">
        <f t="shared" si="1206"/>
        <v>210</v>
      </c>
      <c r="CA1640" s="1">
        <f t="shared" si="1206"/>
        <v>280</v>
      </c>
      <c r="CB1640" s="1">
        <f t="shared" si="1206"/>
        <v>350</v>
      </c>
      <c r="CC1640" s="1">
        <f t="shared" si="1206"/>
        <v>420</v>
      </c>
      <c r="CD1640" s="1">
        <f t="shared" si="1206"/>
        <v>490</v>
      </c>
      <c r="CE1640" s="1">
        <f t="shared" si="1206"/>
        <v>560</v>
      </c>
      <c r="CF1640" s="1">
        <f t="shared" si="1206"/>
        <v>630</v>
      </c>
      <c r="CW1640" s="1">
        <v>1622</v>
      </c>
      <c r="CX1640" s="1">
        <f t="shared" si="1233"/>
        <v>1</v>
      </c>
      <c r="CY1640" s="1" t="s">
        <v>37</v>
      </c>
      <c r="CZ1640" s="1">
        <v>1</v>
      </c>
      <c r="DB1640" s="1">
        <f t="shared" si="1249"/>
        <v>2</v>
      </c>
      <c r="DC1640" s="1" t="s">
        <v>43</v>
      </c>
      <c r="DD1640" s="1">
        <f t="shared" si="1234"/>
        <v>4</v>
      </c>
      <c r="DL1640" s="1">
        <v>1622</v>
      </c>
      <c r="DM1640" s="1">
        <f t="shared" si="1235"/>
        <v>0</v>
      </c>
      <c r="DN1640" s="1">
        <f t="shared" si="1236"/>
        <v>0</v>
      </c>
      <c r="DO1640" s="1" t="s">
        <v>37</v>
      </c>
      <c r="DP1640" s="1">
        <v>0</v>
      </c>
    </row>
    <row r="1641" spans="1:120" ht="15">
      <c r="A1641">
        <v>1623</v>
      </c>
      <c r="B1641">
        <v>1</v>
      </c>
      <c r="C1641" s="25">
        <v>7002</v>
      </c>
      <c r="D1641">
        <v>-1</v>
      </c>
      <c r="E1641">
        <v>2</v>
      </c>
      <c r="F1641" t="s">
        <v>84</v>
      </c>
      <c r="G1641">
        <v>4</v>
      </c>
      <c r="H1641"/>
      <c r="I1641"/>
      <c r="J1641" s="1">
        <v>0</v>
      </c>
      <c r="K1641" s="1">
        <v>0</v>
      </c>
      <c r="L1641" s="1">
        <v>1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f t="shared" si="1208"/>
        <v>0</v>
      </c>
      <c r="AH1641" s="1">
        <f t="shared" si="1209"/>
        <v>0</v>
      </c>
      <c r="AI1641" s="1">
        <f t="shared" si="1210"/>
        <v>40</v>
      </c>
      <c r="AJ1641" s="1">
        <f t="shared" si="1211"/>
        <v>0</v>
      </c>
      <c r="AK1641" s="1">
        <f t="shared" si="1212"/>
        <v>0</v>
      </c>
      <c r="AL1641" s="1">
        <f t="shared" si="1213"/>
        <v>0</v>
      </c>
      <c r="AM1641" s="1">
        <f t="shared" si="1214"/>
        <v>0</v>
      </c>
      <c r="AN1641" s="1">
        <f t="shared" si="1214"/>
        <v>0</v>
      </c>
      <c r="AO1641" s="1">
        <f t="shared" si="1215"/>
        <v>0</v>
      </c>
      <c r="AP1641" s="1">
        <f t="shared" si="1216"/>
        <v>0</v>
      </c>
      <c r="AQ1641" s="1">
        <f t="shared" si="1217"/>
        <v>0</v>
      </c>
      <c r="AR1641" s="1">
        <f t="shared" si="1218"/>
        <v>0</v>
      </c>
      <c r="AS1641" s="1">
        <f t="shared" si="1219"/>
        <v>0</v>
      </c>
      <c r="AT1641" s="1">
        <f t="shared" si="1220"/>
        <v>0</v>
      </c>
      <c r="AU1641" s="1">
        <f t="shared" si="1221"/>
        <v>0</v>
      </c>
      <c r="AV1641" s="1">
        <f t="shared" si="1222"/>
        <v>0</v>
      </c>
      <c r="AW1641" s="1">
        <f t="shared" si="1223"/>
        <v>0</v>
      </c>
      <c r="AX1641" s="1">
        <f t="shared" si="1224"/>
        <v>0</v>
      </c>
      <c r="AY1641" s="1">
        <f t="shared" si="1225"/>
        <v>0</v>
      </c>
      <c r="AZ1641" s="1">
        <f t="shared" si="1226"/>
        <v>0</v>
      </c>
      <c r="BA1641" s="1">
        <f t="shared" si="1227"/>
        <v>0</v>
      </c>
      <c r="BB1641" s="1">
        <f t="shared" si="1228"/>
        <v>0</v>
      </c>
      <c r="BC1641" s="1">
        <f t="shared" si="1229"/>
        <v>0</v>
      </c>
      <c r="BD1641" s="1">
        <f t="shared" si="1230"/>
        <v>40</v>
      </c>
      <c r="BE1641" s="1" t="str">
        <f t="shared" si="1237"/>
        <v>Barge E</v>
      </c>
      <c r="BF1641" s="1">
        <f t="shared" si="1238"/>
        <v>1</v>
      </c>
      <c r="BG1641" s="3">
        <v>1623</v>
      </c>
      <c r="BH1641" s="1">
        <f t="shared" si="1250"/>
        <v>0</v>
      </c>
      <c r="BI1641" s="1">
        <f t="shared" si="1231"/>
        <v>0</v>
      </c>
      <c r="BJ1641" s="3">
        <v>1623</v>
      </c>
      <c r="BK1641" s="1">
        <f t="shared" si="1232"/>
        <v>3</v>
      </c>
      <c r="BL1641" s="1">
        <f t="shared" si="1239"/>
        <v>0</v>
      </c>
      <c r="BM1641" s="1">
        <f t="shared" si="1240"/>
        <v>0</v>
      </c>
      <c r="BN1641" s="1">
        <f t="shared" si="1241"/>
        <v>1</v>
      </c>
      <c r="BO1641" s="1">
        <f t="shared" si="1242"/>
        <v>2</v>
      </c>
      <c r="BP1641" s="1">
        <f t="shared" si="1243"/>
        <v>3</v>
      </c>
      <c r="BQ1641" s="1">
        <f t="shared" si="1244"/>
        <v>4</v>
      </c>
      <c r="BR1641" s="1">
        <f t="shared" si="1245"/>
        <v>5</v>
      </c>
      <c r="BS1641" s="1">
        <f t="shared" si="1246"/>
        <v>6</v>
      </c>
      <c r="BT1641" s="1">
        <f t="shared" si="1247"/>
        <v>7</v>
      </c>
      <c r="BU1641" s="1">
        <f t="shared" si="1248"/>
        <v>8</v>
      </c>
      <c r="BW1641" s="1">
        <f t="shared" si="1207"/>
        <v>0</v>
      </c>
      <c r="BX1641" s="1">
        <f t="shared" si="1207"/>
        <v>0</v>
      </c>
      <c r="BY1641" s="1">
        <f t="shared" si="1207"/>
        <v>50</v>
      </c>
      <c r="BZ1641" s="1">
        <f t="shared" si="1206"/>
        <v>100</v>
      </c>
      <c r="CA1641" s="1">
        <f t="shared" si="1206"/>
        <v>150</v>
      </c>
      <c r="CB1641" s="1">
        <f t="shared" si="1206"/>
        <v>200</v>
      </c>
      <c r="CC1641" s="1">
        <f t="shared" si="1206"/>
        <v>250</v>
      </c>
      <c r="CD1641" s="1">
        <f t="shared" si="1206"/>
        <v>300</v>
      </c>
      <c r="CE1641" s="1">
        <f t="shared" si="1206"/>
        <v>350</v>
      </c>
      <c r="CF1641" s="1">
        <f t="shared" si="1206"/>
        <v>400</v>
      </c>
      <c r="CW1641" s="1">
        <v>1623</v>
      </c>
      <c r="CX1641" s="1">
        <f t="shared" si="1233"/>
        <v>1</v>
      </c>
      <c r="CY1641" s="1" t="s">
        <v>37</v>
      </c>
      <c r="CZ1641" s="1">
        <v>1</v>
      </c>
      <c r="DB1641" s="1">
        <f t="shared" si="1249"/>
        <v>2</v>
      </c>
      <c r="DC1641" s="1" t="s">
        <v>43</v>
      </c>
      <c r="DD1641" s="1">
        <f t="shared" si="1234"/>
        <v>2</v>
      </c>
      <c r="DL1641" s="1">
        <v>1623</v>
      </c>
      <c r="DM1641" s="1">
        <f t="shared" si="1235"/>
        <v>0</v>
      </c>
      <c r="DN1641" s="1">
        <f t="shared" si="1236"/>
        <v>0</v>
      </c>
      <c r="DO1641" s="1" t="s">
        <v>37</v>
      </c>
      <c r="DP1641" s="1">
        <v>0</v>
      </c>
    </row>
    <row r="1642" spans="1:120" ht="15">
      <c r="A1642">
        <v>1624</v>
      </c>
      <c r="B1642">
        <v>2</v>
      </c>
      <c r="C1642" s="25">
        <v>12700</v>
      </c>
      <c r="D1642">
        <v>-1</v>
      </c>
      <c r="E1642">
        <v>4</v>
      </c>
      <c r="F1642" t="s">
        <v>35</v>
      </c>
      <c r="G1642">
        <v>4</v>
      </c>
      <c r="H1642"/>
      <c r="I1642"/>
      <c r="J1642" s="1">
        <v>0</v>
      </c>
      <c r="K1642" s="1">
        <v>0</v>
      </c>
      <c r="L1642" s="1">
        <v>0</v>
      </c>
      <c r="M1642" s="1">
        <v>0</v>
      </c>
      <c r="N1642" s="1">
        <v>1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f t="shared" si="1208"/>
        <v>0</v>
      </c>
      <c r="AH1642" s="1">
        <f t="shared" si="1209"/>
        <v>0</v>
      </c>
      <c r="AI1642" s="1">
        <f t="shared" si="1210"/>
        <v>0</v>
      </c>
      <c r="AJ1642" s="1">
        <f t="shared" si="1211"/>
        <v>0</v>
      </c>
      <c r="AK1642" s="1">
        <f t="shared" si="1212"/>
        <v>80</v>
      </c>
      <c r="AL1642" s="1">
        <f t="shared" si="1213"/>
        <v>0</v>
      </c>
      <c r="AM1642" s="1">
        <f t="shared" si="1214"/>
        <v>0</v>
      </c>
      <c r="AN1642" s="1">
        <f t="shared" si="1214"/>
        <v>0</v>
      </c>
      <c r="AO1642" s="1">
        <f t="shared" si="1215"/>
        <v>0</v>
      </c>
      <c r="AP1642" s="1">
        <f t="shared" si="1216"/>
        <v>0</v>
      </c>
      <c r="AQ1642" s="1">
        <f t="shared" si="1217"/>
        <v>0</v>
      </c>
      <c r="AR1642" s="1">
        <f t="shared" si="1218"/>
        <v>0</v>
      </c>
      <c r="AS1642" s="1">
        <f t="shared" si="1219"/>
        <v>0</v>
      </c>
      <c r="AT1642" s="1">
        <f t="shared" si="1220"/>
        <v>0</v>
      </c>
      <c r="AU1642" s="1">
        <f t="shared" si="1221"/>
        <v>0</v>
      </c>
      <c r="AV1642" s="1">
        <f t="shared" si="1222"/>
        <v>0</v>
      </c>
      <c r="AW1642" s="1">
        <f t="shared" si="1223"/>
        <v>0</v>
      </c>
      <c r="AX1642" s="1">
        <f t="shared" si="1224"/>
        <v>0</v>
      </c>
      <c r="AY1642" s="1">
        <f t="shared" si="1225"/>
        <v>0</v>
      </c>
      <c r="AZ1642" s="1">
        <f t="shared" si="1226"/>
        <v>0</v>
      </c>
      <c r="BA1642" s="1">
        <f t="shared" si="1227"/>
        <v>0</v>
      </c>
      <c r="BB1642" s="1">
        <f t="shared" si="1228"/>
        <v>0</v>
      </c>
      <c r="BC1642" s="1">
        <f t="shared" si="1229"/>
        <v>0</v>
      </c>
      <c r="BD1642" s="1">
        <f t="shared" si="1230"/>
        <v>80</v>
      </c>
      <c r="BE1642" s="1" t="str">
        <f t="shared" si="1237"/>
        <v>Barge A</v>
      </c>
      <c r="BF1642" s="1">
        <f t="shared" si="1238"/>
        <v>2</v>
      </c>
      <c r="BG1642" s="3">
        <v>1624</v>
      </c>
      <c r="BH1642" s="1">
        <f t="shared" si="1250"/>
        <v>0</v>
      </c>
      <c r="BI1642" s="1">
        <f t="shared" si="1231"/>
        <v>0</v>
      </c>
      <c r="BJ1642" s="3">
        <v>1624</v>
      </c>
      <c r="BK1642" s="1">
        <f t="shared" si="1232"/>
        <v>3</v>
      </c>
      <c r="BL1642" s="1">
        <f t="shared" si="1239"/>
        <v>0</v>
      </c>
      <c r="BM1642" s="1">
        <f t="shared" si="1240"/>
        <v>0</v>
      </c>
      <c r="BN1642" s="1">
        <f t="shared" si="1241"/>
        <v>1</v>
      </c>
      <c r="BO1642" s="1">
        <f t="shared" si="1242"/>
        <v>2</v>
      </c>
      <c r="BP1642" s="1">
        <f t="shared" si="1243"/>
        <v>3</v>
      </c>
      <c r="BQ1642" s="1">
        <f t="shared" si="1244"/>
        <v>4</v>
      </c>
      <c r="BR1642" s="1">
        <f t="shared" si="1245"/>
        <v>5</v>
      </c>
      <c r="BS1642" s="1">
        <f t="shared" si="1246"/>
        <v>6</v>
      </c>
      <c r="BT1642" s="1">
        <f t="shared" si="1247"/>
        <v>7</v>
      </c>
      <c r="BU1642" s="1">
        <f t="shared" si="1248"/>
        <v>8</v>
      </c>
      <c r="BW1642" s="1">
        <f t="shared" si="1207"/>
        <v>0</v>
      </c>
      <c r="BX1642" s="1">
        <f t="shared" si="1207"/>
        <v>0</v>
      </c>
      <c r="BY1642" s="1">
        <f t="shared" si="1207"/>
        <v>70</v>
      </c>
      <c r="BZ1642" s="1">
        <f t="shared" si="1206"/>
        <v>140</v>
      </c>
      <c r="CA1642" s="1">
        <f t="shared" si="1206"/>
        <v>210</v>
      </c>
      <c r="CB1642" s="1">
        <f t="shared" si="1206"/>
        <v>280</v>
      </c>
      <c r="CC1642" s="1">
        <f t="shared" si="1206"/>
        <v>350</v>
      </c>
      <c r="CD1642" s="1">
        <f t="shared" si="1206"/>
        <v>420</v>
      </c>
      <c r="CE1642" s="1">
        <f t="shared" si="1206"/>
        <v>490</v>
      </c>
      <c r="CF1642" s="1">
        <f t="shared" si="1206"/>
        <v>560</v>
      </c>
      <c r="CW1642" s="1">
        <v>1624</v>
      </c>
      <c r="CX1642" s="1">
        <f t="shared" si="1233"/>
        <v>1</v>
      </c>
      <c r="CY1642" s="1" t="s">
        <v>37</v>
      </c>
      <c r="CZ1642" s="1">
        <v>1</v>
      </c>
      <c r="DB1642" s="1">
        <f t="shared" si="1249"/>
        <v>3</v>
      </c>
      <c r="DC1642" s="1" t="s">
        <v>43</v>
      </c>
      <c r="DD1642" s="1">
        <f t="shared" si="1234"/>
        <v>4</v>
      </c>
      <c r="DL1642" s="1">
        <v>1624</v>
      </c>
      <c r="DM1642" s="1">
        <f t="shared" si="1235"/>
        <v>0</v>
      </c>
      <c r="DN1642" s="1">
        <f t="shared" si="1236"/>
        <v>0</v>
      </c>
      <c r="DO1642" s="1" t="s">
        <v>37</v>
      </c>
      <c r="DP1642" s="1">
        <v>0</v>
      </c>
    </row>
    <row r="1643" spans="1:120" ht="15">
      <c r="A1643">
        <v>1625</v>
      </c>
      <c r="B1643">
        <v>2</v>
      </c>
      <c r="C1643" s="25">
        <v>8978</v>
      </c>
      <c r="D1643">
        <v>2</v>
      </c>
      <c r="E1643">
        <v>7</v>
      </c>
      <c r="F1643" t="s">
        <v>73</v>
      </c>
      <c r="G1643">
        <v>2</v>
      </c>
      <c r="H1643"/>
      <c r="I1643"/>
      <c r="J1643" s="1">
        <v>0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1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f t="shared" si="1208"/>
        <v>0</v>
      </c>
      <c r="AH1643" s="1">
        <f t="shared" si="1209"/>
        <v>0</v>
      </c>
      <c r="AI1643" s="1">
        <f t="shared" si="1210"/>
        <v>0</v>
      </c>
      <c r="AJ1643" s="1">
        <f t="shared" si="1211"/>
        <v>0</v>
      </c>
      <c r="AK1643" s="1">
        <f t="shared" si="1212"/>
        <v>0</v>
      </c>
      <c r="AL1643" s="1">
        <f t="shared" si="1213"/>
        <v>0</v>
      </c>
      <c r="AM1643" s="1">
        <f t="shared" si="1214"/>
        <v>225</v>
      </c>
      <c r="AN1643" s="1">
        <f t="shared" si="1214"/>
        <v>0</v>
      </c>
      <c r="AO1643" s="1">
        <f t="shared" si="1215"/>
        <v>0</v>
      </c>
      <c r="AP1643" s="1">
        <f t="shared" si="1216"/>
        <v>0</v>
      </c>
      <c r="AQ1643" s="1">
        <f t="shared" si="1217"/>
        <v>0</v>
      </c>
      <c r="AR1643" s="1">
        <f t="shared" si="1218"/>
        <v>0</v>
      </c>
      <c r="AS1643" s="1">
        <f t="shared" si="1219"/>
        <v>0</v>
      </c>
      <c r="AT1643" s="1">
        <f t="shared" si="1220"/>
        <v>0</v>
      </c>
      <c r="AU1643" s="1">
        <f t="shared" si="1221"/>
        <v>0</v>
      </c>
      <c r="AV1643" s="1">
        <f t="shared" si="1222"/>
        <v>0</v>
      </c>
      <c r="AW1643" s="1">
        <f t="shared" si="1223"/>
        <v>0</v>
      </c>
      <c r="AX1643" s="1">
        <f t="shared" si="1224"/>
        <v>0</v>
      </c>
      <c r="AY1643" s="1">
        <f t="shared" si="1225"/>
        <v>0</v>
      </c>
      <c r="AZ1643" s="1">
        <f t="shared" si="1226"/>
        <v>0</v>
      </c>
      <c r="BA1643" s="1">
        <f t="shared" si="1227"/>
        <v>0</v>
      </c>
      <c r="BB1643" s="1">
        <f t="shared" si="1228"/>
        <v>0</v>
      </c>
      <c r="BC1643" s="1">
        <f t="shared" si="1229"/>
        <v>0</v>
      </c>
      <c r="BD1643" s="1">
        <f t="shared" si="1230"/>
        <v>225</v>
      </c>
      <c r="BE1643" s="1" t="str">
        <f t="shared" si="1237"/>
        <v>Truck</v>
      </c>
      <c r="BF1643" s="1">
        <f t="shared" si="1238"/>
        <v>3</v>
      </c>
      <c r="BG1643" s="3">
        <v>1625</v>
      </c>
      <c r="BH1643" s="1">
        <f t="shared" si="1250"/>
        <v>0</v>
      </c>
      <c r="BI1643" s="1">
        <f t="shared" si="1231"/>
        <v>0</v>
      </c>
      <c r="BJ1643" s="3">
        <v>1625</v>
      </c>
      <c r="BK1643" s="1">
        <f t="shared" si="1232"/>
        <v>4</v>
      </c>
      <c r="BL1643" s="1">
        <f t="shared" si="1239"/>
        <v>0</v>
      </c>
      <c r="BM1643" s="1">
        <f t="shared" si="1240"/>
        <v>0</v>
      </c>
      <c r="BN1643" s="1">
        <f t="shared" si="1241"/>
        <v>0</v>
      </c>
      <c r="BO1643" s="1">
        <f t="shared" si="1242"/>
        <v>1</v>
      </c>
      <c r="BP1643" s="1">
        <f t="shared" si="1243"/>
        <v>2</v>
      </c>
      <c r="BQ1643" s="1">
        <f t="shared" si="1244"/>
        <v>3</v>
      </c>
      <c r="BR1643" s="1">
        <f t="shared" si="1245"/>
        <v>4</v>
      </c>
      <c r="BS1643" s="1">
        <f t="shared" si="1246"/>
        <v>5</v>
      </c>
      <c r="BT1643" s="1">
        <f t="shared" si="1247"/>
        <v>6</v>
      </c>
      <c r="BU1643" s="1">
        <f t="shared" si="1248"/>
        <v>7</v>
      </c>
      <c r="BW1643" s="1">
        <f t="shared" si="1207"/>
        <v>0</v>
      </c>
      <c r="BX1643" s="1">
        <f t="shared" si="1207"/>
        <v>0</v>
      </c>
      <c r="BY1643" s="1">
        <f t="shared" si="1207"/>
        <v>0</v>
      </c>
      <c r="BZ1643" s="1">
        <f t="shared" si="1206"/>
        <v>70</v>
      </c>
      <c r="CA1643" s="1">
        <f t="shared" si="1206"/>
        <v>140</v>
      </c>
      <c r="CB1643" s="1">
        <f t="shared" si="1206"/>
        <v>210</v>
      </c>
      <c r="CC1643" s="1">
        <f t="shared" si="1206"/>
        <v>280</v>
      </c>
      <c r="CD1643" s="1">
        <f t="shared" si="1206"/>
        <v>350</v>
      </c>
      <c r="CE1643" s="1">
        <f t="shared" si="1206"/>
        <v>420</v>
      </c>
      <c r="CF1643" s="1">
        <f t="shared" si="1206"/>
        <v>490</v>
      </c>
      <c r="CW1643" s="1">
        <v>1625</v>
      </c>
      <c r="CX1643" s="1">
        <f t="shared" si="1233"/>
        <v>1</v>
      </c>
      <c r="CY1643" s="1" t="s">
        <v>37</v>
      </c>
      <c r="CZ1643" s="1">
        <v>1</v>
      </c>
      <c r="DB1643" s="1">
        <f t="shared" si="1249"/>
        <v>3</v>
      </c>
      <c r="DC1643" s="1" t="s">
        <v>43</v>
      </c>
      <c r="DD1643" s="1">
        <f t="shared" si="1234"/>
        <v>7</v>
      </c>
      <c r="DL1643" s="1">
        <v>1625</v>
      </c>
      <c r="DM1643" s="1">
        <f t="shared" si="1235"/>
        <v>3</v>
      </c>
      <c r="DN1643" s="1">
        <f t="shared" si="1236"/>
        <v>0</v>
      </c>
      <c r="DO1643" s="1" t="s">
        <v>37</v>
      </c>
      <c r="DP1643" s="1">
        <v>0</v>
      </c>
    </row>
    <row r="1644" spans="1:120" ht="15">
      <c r="A1644">
        <v>1626</v>
      </c>
      <c r="B1644">
        <v>2</v>
      </c>
      <c r="C1644" s="25">
        <v>8219</v>
      </c>
      <c r="D1644">
        <v>0</v>
      </c>
      <c r="E1644">
        <v>3</v>
      </c>
      <c r="F1644" t="s">
        <v>94</v>
      </c>
      <c r="G1644">
        <v>3</v>
      </c>
      <c r="H1644"/>
      <c r="I1644"/>
      <c r="J1644" s="1">
        <v>0</v>
      </c>
      <c r="K1644" s="1">
        <v>1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f t="shared" si="1208"/>
        <v>0</v>
      </c>
      <c r="AH1644" s="1">
        <f t="shared" si="1209"/>
        <v>80</v>
      </c>
      <c r="AI1644" s="1">
        <f t="shared" si="1210"/>
        <v>0</v>
      </c>
      <c r="AJ1644" s="1">
        <f t="shared" si="1211"/>
        <v>0</v>
      </c>
      <c r="AK1644" s="1">
        <f t="shared" si="1212"/>
        <v>0</v>
      </c>
      <c r="AL1644" s="1">
        <f t="shared" si="1213"/>
        <v>0</v>
      </c>
      <c r="AM1644" s="1">
        <f t="shared" si="1214"/>
        <v>0</v>
      </c>
      <c r="AN1644" s="1">
        <f t="shared" si="1214"/>
        <v>0</v>
      </c>
      <c r="AO1644" s="1">
        <f t="shared" si="1215"/>
        <v>0</v>
      </c>
      <c r="AP1644" s="1">
        <f t="shared" si="1216"/>
        <v>0</v>
      </c>
      <c r="AQ1644" s="1">
        <f t="shared" si="1217"/>
        <v>0</v>
      </c>
      <c r="AR1644" s="1">
        <f t="shared" si="1218"/>
        <v>0</v>
      </c>
      <c r="AS1644" s="1">
        <f t="shared" si="1219"/>
        <v>0</v>
      </c>
      <c r="AT1644" s="1">
        <f t="shared" si="1220"/>
        <v>0</v>
      </c>
      <c r="AU1644" s="1">
        <f t="shared" si="1221"/>
        <v>0</v>
      </c>
      <c r="AV1644" s="1">
        <f t="shared" si="1222"/>
        <v>0</v>
      </c>
      <c r="AW1644" s="1">
        <f t="shared" si="1223"/>
        <v>0</v>
      </c>
      <c r="AX1644" s="1">
        <f t="shared" si="1224"/>
        <v>0</v>
      </c>
      <c r="AY1644" s="1">
        <f t="shared" si="1225"/>
        <v>0</v>
      </c>
      <c r="AZ1644" s="1">
        <f t="shared" si="1226"/>
        <v>0</v>
      </c>
      <c r="BA1644" s="1">
        <f t="shared" si="1227"/>
        <v>0</v>
      </c>
      <c r="BB1644" s="1">
        <f t="shared" si="1228"/>
        <v>0</v>
      </c>
      <c r="BC1644" s="1">
        <f t="shared" si="1229"/>
        <v>0</v>
      </c>
      <c r="BD1644" s="1">
        <f t="shared" si="1230"/>
        <v>80</v>
      </c>
      <c r="BE1644" s="1" t="str">
        <f t="shared" si="1237"/>
        <v>Barge D</v>
      </c>
      <c r="BF1644" s="1">
        <f t="shared" si="1238"/>
        <v>1</v>
      </c>
      <c r="BG1644" s="3">
        <v>1626</v>
      </c>
      <c r="BH1644" s="1">
        <f t="shared" si="1250"/>
        <v>0</v>
      </c>
      <c r="BI1644" s="1">
        <f t="shared" si="1231"/>
        <v>0</v>
      </c>
      <c r="BJ1644" s="3">
        <v>1626</v>
      </c>
      <c r="BK1644" s="1">
        <f t="shared" si="1232"/>
        <v>3</v>
      </c>
      <c r="BL1644" s="1">
        <f t="shared" si="1239"/>
        <v>0</v>
      </c>
      <c r="BM1644" s="1">
        <f t="shared" si="1240"/>
        <v>0</v>
      </c>
      <c r="BN1644" s="1">
        <f t="shared" si="1241"/>
        <v>1</v>
      </c>
      <c r="BO1644" s="1">
        <f t="shared" si="1242"/>
        <v>2</v>
      </c>
      <c r="BP1644" s="1">
        <f t="shared" si="1243"/>
        <v>3</v>
      </c>
      <c r="BQ1644" s="1">
        <f t="shared" si="1244"/>
        <v>4</v>
      </c>
      <c r="BR1644" s="1">
        <f t="shared" si="1245"/>
        <v>5</v>
      </c>
      <c r="BS1644" s="1">
        <f t="shared" si="1246"/>
        <v>6</v>
      </c>
      <c r="BT1644" s="1">
        <f t="shared" si="1247"/>
        <v>7</v>
      </c>
      <c r="BU1644" s="1">
        <f t="shared" si="1248"/>
        <v>8</v>
      </c>
      <c r="BW1644" s="1">
        <f t="shared" si="1207"/>
        <v>0</v>
      </c>
      <c r="BX1644" s="1">
        <f t="shared" si="1207"/>
        <v>0</v>
      </c>
      <c r="BY1644" s="1">
        <f t="shared" si="1207"/>
        <v>70</v>
      </c>
      <c r="BZ1644" s="1">
        <f t="shared" si="1206"/>
        <v>140</v>
      </c>
      <c r="CA1644" s="1">
        <f t="shared" si="1206"/>
        <v>210</v>
      </c>
      <c r="CB1644" s="1">
        <f t="shared" si="1206"/>
        <v>280</v>
      </c>
      <c r="CC1644" s="1">
        <f t="shared" si="1206"/>
        <v>350</v>
      </c>
      <c r="CD1644" s="1">
        <f t="shared" si="1206"/>
        <v>420</v>
      </c>
      <c r="CE1644" s="1">
        <f t="shared" si="1206"/>
        <v>490</v>
      </c>
      <c r="CF1644" s="1">
        <f t="shared" si="1206"/>
        <v>560</v>
      </c>
      <c r="CW1644" s="1">
        <v>1626</v>
      </c>
      <c r="CX1644" s="1">
        <f t="shared" si="1233"/>
        <v>1</v>
      </c>
      <c r="CY1644" s="1" t="s">
        <v>37</v>
      </c>
      <c r="CZ1644" s="1">
        <v>1</v>
      </c>
      <c r="DB1644" s="1">
        <f t="shared" si="1249"/>
        <v>2</v>
      </c>
      <c r="DC1644" s="1" t="s">
        <v>43</v>
      </c>
      <c r="DD1644" s="1">
        <f t="shared" si="1234"/>
        <v>3</v>
      </c>
      <c r="DL1644" s="1">
        <v>1626</v>
      </c>
      <c r="DM1644" s="1">
        <f t="shared" si="1235"/>
        <v>1</v>
      </c>
      <c r="DN1644" s="1">
        <f t="shared" si="1236"/>
        <v>0</v>
      </c>
      <c r="DO1644" s="1" t="s">
        <v>37</v>
      </c>
      <c r="DP1644" s="1">
        <v>0</v>
      </c>
    </row>
    <row r="1645" spans="1:120" ht="15">
      <c r="A1645">
        <v>1627</v>
      </c>
      <c r="B1645">
        <v>2</v>
      </c>
      <c r="C1645" s="25">
        <v>27730</v>
      </c>
      <c r="D1645">
        <v>4</v>
      </c>
      <c r="E1645">
        <v>9</v>
      </c>
      <c r="F1645" t="s">
        <v>73</v>
      </c>
      <c r="G1645">
        <v>3</v>
      </c>
      <c r="H1645"/>
      <c r="I1645"/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1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f t="shared" si="1208"/>
        <v>0</v>
      </c>
      <c r="AH1645" s="1">
        <f t="shared" si="1209"/>
        <v>0</v>
      </c>
      <c r="AI1645" s="1">
        <f t="shared" si="1210"/>
        <v>0</v>
      </c>
      <c r="AJ1645" s="1">
        <f t="shared" si="1211"/>
        <v>0</v>
      </c>
      <c r="AK1645" s="1">
        <f t="shared" si="1212"/>
        <v>0</v>
      </c>
      <c r="AL1645" s="1">
        <f t="shared" si="1213"/>
        <v>0</v>
      </c>
      <c r="AM1645" s="1">
        <f t="shared" si="1214"/>
        <v>0</v>
      </c>
      <c r="AN1645" s="1">
        <f t="shared" si="1214"/>
        <v>0</v>
      </c>
      <c r="AO1645" s="1">
        <f t="shared" si="1215"/>
        <v>0</v>
      </c>
      <c r="AP1645" s="1">
        <f t="shared" si="1216"/>
        <v>0</v>
      </c>
      <c r="AQ1645" s="1">
        <f t="shared" si="1217"/>
        <v>0</v>
      </c>
      <c r="AR1645" s="1">
        <f t="shared" si="1218"/>
        <v>0</v>
      </c>
      <c r="AS1645" s="1">
        <f t="shared" si="1219"/>
        <v>0</v>
      </c>
      <c r="AT1645" s="1">
        <f t="shared" si="1220"/>
        <v>0</v>
      </c>
      <c r="AU1645" s="1">
        <f t="shared" si="1221"/>
        <v>0</v>
      </c>
      <c r="AV1645" s="1">
        <f t="shared" si="1222"/>
        <v>80</v>
      </c>
      <c r="AW1645" s="1">
        <f t="shared" si="1223"/>
        <v>0</v>
      </c>
      <c r="AX1645" s="1">
        <f t="shared" si="1224"/>
        <v>0</v>
      </c>
      <c r="AY1645" s="1">
        <f t="shared" si="1225"/>
        <v>0</v>
      </c>
      <c r="AZ1645" s="1">
        <f t="shared" si="1226"/>
        <v>0</v>
      </c>
      <c r="BA1645" s="1">
        <f t="shared" si="1227"/>
        <v>0</v>
      </c>
      <c r="BB1645" s="1">
        <f t="shared" si="1228"/>
        <v>0</v>
      </c>
      <c r="BC1645" s="1">
        <f t="shared" si="1229"/>
        <v>0</v>
      </c>
      <c r="BD1645" s="1">
        <f t="shared" si="1230"/>
        <v>80</v>
      </c>
      <c r="BE1645" s="1" t="str">
        <f t="shared" si="1237"/>
        <v>Barge D</v>
      </c>
      <c r="BF1645" s="1">
        <f t="shared" si="1238"/>
        <v>6</v>
      </c>
      <c r="BG1645" s="3">
        <v>1627</v>
      </c>
      <c r="BH1645" s="1">
        <f t="shared" si="1250"/>
        <v>0</v>
      </c>
      <c r="BI1645" s="1">
        <f t="shared" si="1231"/>
        <v>0</v>
      </c>
      <c r="BJ1645" s="3">
        <v>1627</v>
      </c>
      <c r="BK1645" s="1">
        <f t="shared" si="1232"/>
        <v>7</v>
      </c>
      <c r="BL1645" s="1">
        <f t="shared" si="1239"/>
        <v>0</v>
      </c>
      <c r="BM1645" s="1">
        <f t="shared" si="1240"/>
        <v>0</v>
      </c>
      <c r="BN1645" s="1">
        <f t="shared" si="1241"/>
        <v>0</v>
      </c>
      <c r="BO1645" s="1">
        <f t="shared" si="1242"/>
        <v>0</v>
      </c>
      <c r="BP1645" s="1">
        <f t="shared" si="1243"/>
        <v>0</v>
      </c>
      <c r="BQ1645" s="1">
        <f t="shared" si="1244"/>
        <v>0</v>
      </c>
      <c r="BR1645" s="1">
        <f t="shared" si="1245"/>
        <v>1</v>
      </c>
      <c r="BS1645" s="1">
        <f t="shared" si="1246"/>
        <v>2</v>
      </c>
      <c r="BT1645" s="1">
        <f t="shared" si="1247"/>
        <v>3</v>
      </c>
      <c r="BU1645" s="1">
        <f t="shared" si="1248"/>
        <v>4</v>
      </c>
      <c r="BW1645" s="1">
        <f t="shared" si="1207"/>
        <v>0</v>
      </c>
      <c r="BX1645" s="1">
        <f t="shared" si="1207"/>
        <v>0</v>
      </c>
      <c r="BY1645" s="1">
        <f t="shared" si="1207"/>
        <v>0</v>
      </c>
      <c r="BZ1645" s="1">
        <f t="shared" si="1206"/>
        <v>0</v>
      </c>
      <c r="CA1645" s="1">
        <f t="shared" si="1206"/>
        <v>0</v>
      </c>
      <c r="CB1645" s="1">
        <f t="shared" si="1206"/>
        <v>0</v>
      </c>
      <c r="CC1645" s="1">
        <f t="shared" si="1206"/>
        <v>70</v>
      </c>
      <c r="CD1645" s="1">
        <f t="shared" si="1206"/>
        <v>140</v>
      </c>
      <c r="CE1645" s="1">
        <f t="shared" si="1206"/>
        <v>210</v>
      </c>
      <c r="CF1645" s="1">
        <f t="shared" si="1206"/>
        <v>280</v>
      </c>
      <c r="CW1645" s="1">
        <v>1627</v>
      </c>
      <c r="CX1645" s="1">
        <f t="shared" si="1233"/>
        <v>1</v>
      </c>
      <c r="CY1645" s="1" t="s">
        <v>37</v>
      </c>
      <c r="CZ1645" s="1">
        <v>1</v>
      </c>
      <c r="DB1645" s="1">
        <f t="shared" si="1249"/>
        <v>7</v>
      </c>
      <c r="DC1645" s="1" t="s">
        <v>43</v>
      </c>
      <c r="DD1645" s="1">
        <f t="shared" si="1234"/>
        <v>9</v>
      </c>
      <c r="DL1645" s="1">
        <v>1627</v>
      </c>
      <c r="DM1645" s="1">
        <f t="shared" si="1235"/>
        <v>5</v>
      </c>
      <c r="DN1645" s="1">
        <f t="shared" si="1236"/>
        <v>0</v>
      </c>
      <c r="DO1645" s="1" t="s">
        <v>37</v>
      </c>
      <c r="DP1645" s="1">
        <v>0</v>
      </c>
    </row>
    <row r="1646" spans="1:120" ht="15">
      <c r="A1646">
        <v>1628</v>
      </c>
      <c r="B1646">
        <v>1</v>
      </c>
      <c r="C1646" s="25">
        <v>14170</v>
      </c>
      <c r="D1646">
        <v>5</v>
      </c>
      <c r="E1646">
        <v>8</v>
      </c>
      <c r="F1646" t="s">
        <v>73</v>
      </c>
      <c r="G1646">
        <v>3</v>
      </c>
      <c r="H1646"/>
      <c r="I1646"/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1</v>
      </c>
      <c r="AB1646" s="1">
        <v>0</v>
      </c>
      <c r="AC1646" s="1">
        <v>0</v>
      </c>
      <c r="AD1646" s="1">
        <v>0</v>
      </c>
      <c r="AE1646" s="1">
        <v>0</v>
      </c>
      <c r="AF1646" s="1">
        <v>0</v>
      </c>
      <c r="AG1646" s="1">
        <f t="shared" si="1208"/>
        <v>0</v>
      </c>
      <c r="AH1646" s="1">
        <f t="shared" si="1209"/>
        <v>0</v>
      </c>
      <c r="AI1646" s="1">
        <f t="shared" si="1210"/>
        <v>0</v>
      </c>
      <c r="AJ1646" s="1">
        <f t="shared" si="1211"/>
        <v>0</v>
      </c>
      <c r="AK1646" s="1">
        <f t="shared" si="1212"/>
        <v>0</v>
      </c>
      <c r="AL1646" s="1">
        <f t="shared" si="1213"/>
        <v>0</v>
      </c>
      <c r="AM1646" s="1">
        <f t="shared" si="1214"/>
        <v>0</v>
      </c>
      <c r="AN1646" s="1">
        <f t="shared" si="1214"/>
        <v>0</v>
      </c>
      <c r="AO1646" s="1">
        <f t="shared" si="1215"/>
        <v>0</v>
      </c>
      <c r="AP1646" s="1">
        <f t="shared" si="1216"/>
        <v>0</v>
      </c>
      <c r="AQ1646" s="1">
        <f t="shared" si="1217"/>
        <v>0</v>
      </c>
      <c r="AR1646" s="1">
        <f t="shared" si="1218"/>
        <v>0</v>
      </c>
      <c r="AS1646" s="1">
        <f t="shared" si="1219"/>
        <v>0</v>
      </c>
      <c r="AT1646" s="1">
        <f t="shared" si="1220"/>
        <v>0</v>
      </c>
      <c r="AU1646" s="1">
        <f t="shared" si="1221"/>
        <v>0</v>
      </c>
      <c r="AV1646" s="1">
        <f t="shared" si="1222"/>
        <v>0</v>
      </c>
      <c r="AW1646" s="1">
        <f t="shared" si="1223"/>
        <v>0</v>
      </c>
      <c r="AX1646" s="1">
        <f t="shared" si="1224"/>
        <v>40</v>
      </c>
      <c r="AY1646" s="1">
        <f t="shared" si="1225"/>
        <v>0</v>
      </c>
      <c r="AZ1646" s="1">
        <f t="shared" si="1226"/>
        <v>0</v>
      </c>
      <c r="BA1646" s="1">
        <f t="shared" si="1227"/>
        <v>0</v>
      </c>
      <c r="BB1646" s="1">
        <f t="shared" si="1228"/>
        <v>0</v>
      </c>
      <c r="BC1646" s="1">
        <f t="shared" si="1229"/>
        <v>0</v>
      </c>
      <c r="BD1646" s="1">
        <f t="shared" si="1230"/>
        <v>40</v>
      </c>
      <c r="BE1646" s="1" t="str">
        <f t="shared" si="1237"/>
        <v>Barge B</v>
      </c>
      <c r="BF1646" s="1">
        <f t="shared" si="1238"/>
        <v>7</v>
      </c>
      <c r="BG1646" s="3">
        <v>1628</v>
      </c>
      <c r="BH1646" s="1">
        <f t="shared" si="1250"/>
        <v>0</v>
      </c>
      <c r="BI1646" s="1">
        <f t="shared" si="1231"/>
        <v>0</v>
      </c>
      <c r="BJ1646" s="3">
        <v>1628</v>
      </c>
      <c r="BK1646" s="1">
        <f t="shared" si="1232"/>
        <v>8</v>
      </c>
      <c r="BL1646" s="1">
        <f t="shared" si="1239"/>
        <v>0</v>
      </c>
      <c r="BM1646" s="1">
        <f t="shared" si="1240"/>
        <v>0</v>
      </c>
      <c r="BN1646" s="1">
        <f t="shared" si="1241"/>
        <v>0</v>
      </c>
      <c r="BO1646" s="1">
        <f t="shared" si="1242"/>
        <v>0</v>
      </c>
      <c r="BP1646" s="1">
        <f t="shared" si="1243"/>
        <v>0</v>
      </c>
      <c r="BQ1646" s="1">
        <f t="shared" si="1244"/>
        <v>0</v>
      </c>
      <c r="BR1646" s="1">
        <f t="shared" si="1245"/>
        <v>0</v>
      </c>
      <c r="BS1646" s="1">
        <f t="shared" si="1246"/>
        <v>1</v>
      </c>
      <c r="BT1646" s="1">
        <f t="shared" si="1247"/>
        <v>2</v>
      </c>
      <c r="BU1646" s="1">
        <f t="shared" si="1248"/>
        <v>3</v>
      </c>
      <c r="BW1646" s="1">
        <f t="shared" si="1207"/>
        <v>0</v>
      </c>
      <c r="BX1646" s="1">
        <f t="shared" si="1207"/>
        <v>0</v>
      </c>
      <c r="BY1646" s="1">
        <f t="shared" si="1207"/>
        <v>0</v>
      </c>
      <c r="BZ1646" s="1">
        <f t="shared" si="1206"/>
        <v>0</v>
      </c>
      <c r="CA1646" s="1">
        <f t="shared" si="1206"/>
        <v>0</v>
      </c>
      <c r="CB1646" s="1">
        <f t="shared" si="1206"/>
        <v>0</v>
      </c>
      <c r="CC1646" s="1">
        <f t="shared" si="1206"/>
        <v>0</v>
      </c>
      <c r="CD1646" s="1">
        <f t="shared" si="1206"/>
        <v>50</v>
      </c>
      <c r="CE1646" s="1">
        <f t="shared" si="1206"/>
        <v>100</v>
      </c>
      <c r="CF1646" s="1">
        <f t="shared" si="1206"/>
        <v>150</v>
      </c>
      <c r="CW1646" s="1">
        <v>1628</v>
      </c>
      <c r="CX1646" s="1">
        <f t="shared" si="1233"/>
        <v>1</v>
      </c>
      <c r="CY1646" s="1" t="s">
        <v>37</v>
      </c>
      <c r="CZ1646" s="1">
        <v>1</v>
      </c>
      <c r="DB1646" s="1">
        <f t="shared" si="1249"/>
        <v>8</v>
      </c>
      <c r="DC1646" s="1" t="s">
        <v>43</v>
      </c>
      <c r="DD1646" s="1">
        <f t="shared" si="1234"/>
        <v>8</v>
      </c>
      <c r="DL1646" s="1">
        <v>1628</v>
      </c>
      <c r="DM1646" s="1">
        <f t="shared" si="1235"/>
        <v>6</v>
      </c>
      <c r="DN1646" s="1">
        <f t="shared" si="1236"/>
        <v>0</v>
      </c>
      <c r="DO1646" s="1" t="s">
        <v>37</v>
      </c>
      <c r="DP1646" s="1">
        <v>0</v>
      </c>
    </row>
    <row r="1647" spans="1:120" ht="15">
      <c r="A1647">
        <v>1629</v>
      </c>
      <c r="B1647">
        <v>2</v>
      </c>
      <c r="C1647" s="25">
        <v>8668</v>
      </c>
      <c r="D1647">
        <v>4</v>
      </c>
      <c r="E1647">
        <v>9</v>
      </c>
      <c r="F1647" t="s">
        <v>73</v>
      </c>
      <c r="G1647">
        <v>4</v>
      </c>
      <c r="H1647"/>
      <c r="I1647"/>
      <c r="J1647" s="1">
        <v>0</v>
      </c>
      <c r="K1647" s="1">
        <v>0</v>
      </c>
      <c r="L1647" s="1">
        <v>0</v>
      </c>
      <c r="M1647" s="1">
        <v>0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S1647" s="1">
        <v>0</v>
      </c>
      <c r="T1647" s="1">
        <v>0</v>
      </c>
      <c r="U1647" s="1">
        <v>1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  <c r="AC1647" s="1">
        <v>0</v>
      </c>
      <c r="AD1647" s="1">
        <v>0</v>
      </c>
      <c r="AE1647" s="1">
        <v>0</v>
      </c>
      <c r="AF1647" s="1">
        <v>0</v>
      </c>
      <c r="AG1647" s="1">
        <f t="shared" si="1208"/>
        <v>0</v>
      </c>
      <c r="AH1647" s="1">
        <f t="shared" si="1209"/>
        <v>0</v>
      </c>
      <c r="AI1647" s="1">
        <f t="shared" si="1210"/>
        <v>0</v>
      </c>
      <c r="AJ1647" s="1">
        <f t="shared" si="1211"/>
        <v>0</v>
      </c>
      <c r="AK1647" s="1">
        <f t="shared" si="1212"/>
        <v>0</v>
      </c>
      <c r="AL1647" s="1">
        <f t="shared" si="1213"/>
        <v>0</v>
      </c>
      <c r="AM1647" s="1">
        <f t="shared" si="1214"/>
        <v>0</v>
      </c>
      <c r="AN1647" s="1">
        <f t="shared" si="1214"/>
        <v>0</v>
      </c>
      <c r="AO1647" s="1">
        <f t="shared" si="1215"/>
        <v>0</v>
      </c>
      <c r="AP1647" s="1">
        <f t="shared" si="1216"/>
        <v>0</v>
      </c>
      <c r="AQ1647" s="1">
        <f t="shared" si="1217"/>
        <v>0</v>
      </c>
      <c r="AR1647" s="1">
        <f t="shared" si="1218"/>
        <v>80</v>
      </c>
      <c r="AS1647" s="1">
        <f t="shared" si="1219"/>
        <v>0</v>
      </c>
      <c r="AT1647" s="1">
        <f t="shared" si="1220"/>
        <v>0</v>
      </c>
      <c r="AU1647" s="1">
        <f t="shared" si="1221"/>
        <v>0</v>
      </c>
      <c r="AV1647" s="1">
        <f t="shared" si="1222"/>
        <v>0</v>
      </c>
      <c r="AW1647" s="1">
        <f t="shared" si="1223"/>
        <v>0</v>
      </c>
      <c r="AX1647" s="1">
        <f t="shared" si="1224"/>
        <v>0</v>
      </c>
      <c r="AY1647" s="1">
        <f t="shared" si="1225"/>
        <v>0</v>
      </c>
      <c r="AZ1647" s="1">
        <f t="shared" si="1226"/>
        <v>0</v>
      </c>
      <c r="BA1647" s="1">
        <f t="shared" si="1227"/>
        <v>0</v>
      </c>
      <c r="BB1647" s="1">
        <f t="shared" si="1228"/>
        <v>0</v>
      </c>
      <c r="BC1647" s="1">
        <f t="shared" si="1229"/>
        <v>0</v>
      </c>
      <c r="BD1647" s="1">
        <f t="shared" si="1230"/>
        <v>80</v>
      </c>
      <c r="BE1647" s="1" t="str">
        <f t="shared" si="1237"/>
        <v>Barge C</v>
      </c>
      <c r="BF1647" s="1">
        <f t="shared" si="1238"/>
        <v>5</v>
      </c>
      <c r="BG1647" s="3">
        <v>1629</v>
      </c>
      <c r="BH1647" s="1">
        <f t="shared" si="1250"/>
        <v>0</v>
      </c>
      <c r="BI1647" s="1">
        <f t="shared" si="1231"/>
        <v>0</v>
      </c>
      <c r="BJ1647" s="3">
        <v>1629</v>
      </c>
      <c r="BK1647" s="1">
        <f t="shared" si="1232"/>
        <v>8</v>
      </c>
      <c r="BL1647" s="1">
        <f t="shared" si="1239"/>
        <v>0</v>
      </c>
      <c r="BM1647" s="1">
        <f t="shared" si="1240"/>
        <v>0</v>
      </c>
      <c r="BN1647" s="1">
        <f t="shared" si="1241"/>
        <v>0</v>
      </c>
      <c r="BO1647" s="1">
        <f t="shared" si="1242"/>
        <v>0</v>
      </c>
      <c r="BP1647" s="1">
        <f t="shared" si="1243"/>
        <v>0</v>
      </c>
      <c r="BQ1647" s="1">
        <f t="shared" si="1244"/>
        <v>0</v>
      </c>
      <c r="BR1647" s="1">
        <f t="shared" si="1245"/>
        <v>0</v>
      </c>
      <c r="BS1647" s="1">
        <f t="shared" si="1246"/>
        <v>1</v>
      </c>
      <c r="BT1647" s="1">
        <f t="shared" si="1247"/>
        <v>2</v>
      </c>
      <c r="BU1647" s="1">
        <f t="shared" si="1248"/>
        <v>3</v>
      </c>
      <c r="BW1647" s="1">
        <f t="shared" si="1207"/>
        <v>0</v>
      </c>
      <c r="BX1647" s="1">
        <f t="shared" si="1207"/>
        <v>0</v>
      </c>
      <c r="BY1647" s="1">
        <f t="shared" si="1207"/>
        <v>0</v>
      </c>
      <c r="BZ1647" s="1">
        <f t="shared" si="1206"/>
        <v>0</v>
      </c>
      <c r="CA1647" s="1">
        <f t="shared" si="1206"/>
        <v>0</v>
      </c>
      <c r="CB1647" s="1">
        <f t="shared" si="1206"/>
        <v>0</v>
      </c>
      <c r="CC1647" s="1">
        <f t="shared" si="1206"/>
        <v>0</v>
      </c>
      <c r="CD1647" s="1">
        <f t="shared" si="1206"/>
        <v>70</v>
      </c>
      <c r="CE1647" s="1">
        <f t="shared" si="1206"/>
        <v>140</v>
      </c>
      <c r="CF1647" s="1">
        <f t="shared" si="1206"/>
        <v>210</v>
      </c>
      <c r="CW1647" s="1">
        <v>1629</v>
      </c>
      <c r="CX1647" s="1">
        <f t="shared" si="1233"/>
        <v>1</v>
      </c>
      <c r="CY1647" s="1" t="s">
        <v>37</v>
      </c>
      <c r="CZ1647" s="1">
        <v>1</v>
      </c>
      <c r="DB1647" s="1">
        <f t="shared" si="1249"/>
        <v>6</v>
      </c>
      <c r="DC1647" s="1" t="s">
        <v>43</v>
      </c>
      <c r="DD1647" s="1">
        <f t="shared" si="1234"/>
        <v>9</v>
      </c>
      <c r="DL1647" s="1">
        <v>1629</v>
      </c>
      <c r="DM1647" s="1">
        <f t="shared" si="1235"/>
        <v>5</v>
      </c>
      <c r="DN1647" s="1">
        <f t="shared" si="1236"/>
        <v>0</v>
      </c>
      <c r="DO1647" s="1" t="s">
        <v>37</v>
      </c>
      <c r="DP1647" s="1">
        <v>0</v>
      </c>
    </row>
    <row r="1648" spans="1:120" ht="15">
      <c r="A1648">
        <v>1630</v>
      </c>
      <c r="B1648">
        <v>2</v>
      </c>
      <c r="C1648" s="25">
        <v>12250</v>
      </c>
      <c r="D1648">
        <v>6</v>
      </c>
      <c r="E1648">
        <v>9</v>
      </c>
      <c r="F1648" t="s">
        <v>35</v>
      </c>
      <c r="G1648">
        <v>4</v>
      </c>
      <c r="H1648"/>
      <c r="I1648"/>
      <c r="J1648" s="1">
        <v>0</v>
      </c>
      <c r="K1648" s="1">
        <v>0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S1648" s="1">
        <v>0</v>
      </c>
      <c r="T1648" s="1"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v>1</v>
      </c>
      <c r="AD1648" s="1">
        <v>0</v>
      </c>
      <c r="AE1648" s="1">
        <v>0</v>
      </c>
      <c r="AF1648" s="1">
        <v>0</v>
      </c>
      <c r="AG1648" s="1">
        <f t="shared" si="1208"/>
        <v>0</v>
      </c>
      <c r="AH1648" s="1">
        <f t="shared" si="1209"/>
        <v>0</v>
      </c>
      <c r="AI1648" s="1">
        <f t="shared" si="1210"/>
        <v>0</v>
      </c>
      <c r="AJ1648" s="1">
        <f t="shared" si="1211"/>
        <v>0</v>
      </c>
      <c r="AK1648" s="1">
        <f t="shared" si="1212"/>
        <v>0</v>
      </c>
      <c r="AL1648" s="1">
        <f t="shared" si="1213"/>
        <v>0</v>
      </c>
      <c r="AM1648" s="1">
        <f t="shared" si="1214"/>
        <v>0</v>
      </c>
      <c r="AN1648" s="1">
        <f t="shared" si="1214"/>
        <v>0</v>
      </c>
      <c r="AO1648" s="1">
        <f t="shared" si="1215"/>
        <v>0</v>
      </c>
      <c r="AP1648" s="1">
        <f t="shared" si="1216"/>
        <v>0</v>
      </c>
      <c r="AQ1648" s="1">
        <f t="shared" si="1217"/>
        <v>0</v>
      </c>
      <c r="AR1648" s="1">
        <f t="shared" si="1218"/>
        <v>0</v>
      </c>
      <c r="AS1648" s="1">
        <f t="shared" si="1219"/>
        <v>0</v>
      </c>
      <c r="AT1648" s="1">
        <f t="shared" si="1220"/>
        <v>0</v>
      </c>
      <c r="AU1648" s="1">
        <f t="shared" si="1221"/>
        <v>0</v>
      </c>
      <c r="AV1648" s="1">
        <f t="shared" si="1222"/>
        <v>0</v>
      </c>
      <c r="AW1648" s="1">
        <f t="shared" si="1223"/>
        <v>0</v>
      </c>
      <c r="AX1648" s="1">
        <f t="shared" si="1224"/>
        <v>0</v>
      </c>
      <c r="AY1648" s="1">
        <f t="shared" si="1225"/>
        <v>0</v>
      </c>
      <c r="AZ1648" s="1">
        <f t="shared" si="1226"/>
        <v>80</v>
      </c>
      <c r="BA1648" s="1">
        <f t="shared" si="1227"/>
        <v>0</v>
      </c>
      <c r="BB1648" s="1">
        <f t="shared" si="1228"/>
        <v>0</v>
      </c>
      <c r="BC1648" s="1">
        <f t="shared" si="1229"/>
        <v>0</v>
      </c>
      <c r="BD1648" s="1">
        <f t="shared" si="1230"/>
        <v>80</v>
      </c>
      <c r="BE1648" s="1" t="str">
        <f t="shared" si="1237"/>
        <v>Barge D</v>
      </c>
      <c r="BF1648" s="1">
        <f t="shared" si="1238"/>
        <v>8</v>
      </c>
      <c r="BG1648" s="3">
        <v>1630</v>
      </c>
      <c r="BH1648" s="1">
        <f t="shared" si="1250"/>
        <v>0</v>
      </c>
      <c r="BI1648" s="1">
        <f t="shared" si="1231"/>
        <v>0</v>
      </c>
      <c r="BJ1648" s="3">
        <v>1630</v>
      </c>
      <c r="BK1648" s="1">
        <f t="shared" si="1232"/>
        <v>10</v>
      </c>
      <c r="BL1648" s="1">
        <f t="shared" si="1239"/>
        <v>0</v>
      </c>
      <c r="BM1648" s="1">
        <f t="shared" si="1240"/>
        <v>0</v>
      </c>
      <c r="BN1648" s="1">
        <f t="shared" si="1241"/>
        <v>0</v>
      </c>
      <c r="BO1648" s="1">
        <f t="shared" si="1242"/>
        <v>0</v>
      </c>
      <c r="BP1648" s="1">
        <f t="shared" si="1243"/>
        <v>0</v>
      </c>
      <c r="BQ1648" s="1">
        <f t="shared" si="1244"/>
        <v>0</v>
      </c>
      <c r="BR1648" s="1">
        <f t="shared" si="1245"/>
        <v>0</v>
      </c>
      <c r="BS1648" s="1">
        <f t="shared" si="1246"/>
        <v>0</v>
      </c>
      <c r="BT1648" s="1">
        <f t="shared" si="1247"/>
        <v>0</v>
      </c>
      <c r="BU1648" s="1">
        <f t="shared" si="1248"/>
        <v>1</v>
      </c>
      <c r="BW1648" s="1">
        <f t="shared" si="1207"/>
        <v>0</v>
      </c>
      <c r="BX1648" s="1">
        <f t="shared" si="1207"/>
        <v>0</v>
      </c>
      <c r="BY1648" s="1">
        <f t="shared" si="1207"/>
        <v>0</v>
      </c>
      <c r="BZ1648" s="1">
        <f t="shared" si="1206"/>
        <v>0</v>
      </c>
      <c r="CA1648" s="1">
        <f t="shared" si="1206"/>
        <v>0</v>
      </c>
      <c r="CB1648" s="1">
        <f t="shared" si="1206"/>
        <v>0</v>
      </c>
      <c r="CC1648" s="1">
        <f t="shared" si="1206"/>
        <v>0</v>
      </c>
      <c r="CD1648" s="1">
        <f t="shared" si="1206"/>
        <v>0</v>
      </c>
      <c r="CE1648" s="1">
        <f t="shared" si="1206"/>
        <v>0</v>
      </c>
      <c r="CF1648" s="1">
        <f t="shared" si="1206"/>
        <v>70</v>
      </c>
      <c r="CW1648" s="1">
        <v>1630</v>
      </c>
      <c r="CX1648" s="1">
        <f t="shared" si="1233"/>
        <v>1</v>
      </c>
      <c r="CY1648" s="1" t="s">
        <v>37</v>
      </c>
      <c r="CZ1648" s="1">
        <v>1</v>
      </c>
      <c r="DB1648" s="1">
        <f t="shared" si="1249"/>
        <v>9</v>
      </c>
      <c r="DC1648" s="1" t="s">
        <v>43</v>
      </c>
      <c r="DD1648" s="1">
        <f t="shared" si="1234"/>
        <v>9</v>
      </c>
      <c r="DL1648" s="1">
        <v>1630</v>
      </c>
      <c r="DM1648" s="1">
        <f t="shared" si="1235"/>
        <v>7</v>
      </c>
      <c r="DN1648" s="1">
        <f t="shared" si="1236"/>
        <v>0</v>
      </c>
      <c r="DO1648" s="1" t="s">
        <v>37</v>
      </c>
      <c r="DP1648" s="1">
        <v>0</v>
      </c>
    </row>
    <row r="1649" spans="1:120" ht="15">
      <c r="A1649">
        <v>1631</v>
      </c>
      <c r="B1649">
        <v>2</v>
      </c>
      <c r="C1649" s="25">
        <v>13106</v>
      </c>
      <c r="D1649">
        <v>6</v>
      </c>
      <c r="E1649">
        <v>11</v>
      </c>
      <c r="F1649" t="s">
        <v>74</v>
      </c>
      <c r="G1649">
        <v>3</v>
      </c>
      <c r="H1649"/>
      <c r="I1649"/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1</v>
      </c>
      <c r="AD1649" s="1">
        <v>0</v>
      </c>
      <c r="AE1649" s="1">
        <v>0</v>
      </c>
      <c r="AF1649" s="1">
        <v>0</v>
      </c>
      <c r="AG1649" s="1">
        <f t="shared" si="1208"/>
        <v>0</v>
      </c>
      <c r="AH1649" s="1">
        <f t="shared" si="1209"/>
        <v>0</v>
      </c>
      <c r="AI1649" s="1">
        <f t="shared" si="1210"/>
        <v>0</v>
      </c>
      <c r="AJ1649" s="1">
        <f t="shared" si="1211"/>
        <v>0</v>
      </c>
      <c r="AK1649" s="1">
        <f t="shared" si="1212"/>
        <v>0</v>
      </c>
      <c r="AL1649" s="1">
        <f t="shared" si="1213"/>
        <v>0</v>
      </c>
      <c r="AM1649" s="1">
        <f t="shared" si="1214"/>
        <v>0</v>
      </c>
      <c r="AN1649" s="1">
        <f t="shared" si="1214"/>
        <v>0</v>
      </c>
      <c r="AO1649" s="1">
        <f t="shared" si="1215"/>
        <v>0</v>
      </c>
      <c r="AP1649" s="1">
        <f t="shared" si="1216"/>
        <v>0</v>
      </c>
      <c r="AQ1649" s="1">
        <f t="shared" si="1217"/>
        <v>0</v>
      </c>
      <c r="AR1649" s="1">
        <f t="shared" si="1218"/>
        <v>0</v>
      </c>
      <c r="AS1649" s="1">
        <f t="shared" si="1219"/>
        <v>0</v>
      </c>
      <c r="AT1649" s="1">
        <f t="shared" si="1220"/>
        <v>0</v>
      </c>
      <c r="AU1649" s="1">
        <f t="shared" si="1221"/>
        <v>0</v>
      </c>
      <c r="AV1649" s="1">
        <f t="shared" si="1222"/>
        <v>0</v>
      </c>
      <c r="AW1649" s="1">
        <f t="shared" si="1223"/>
        <v>0</v>
      </c>
      <c r="AX1649" s="1">
        <f t="shared" si="1224"/>
        <v>0</v>
      </c>
      <c r="AY1649" s="1">
        <f t="shared" si="1225"/>
        <v>0</v>
      </c>
      <c r="AZ1649" s="1">
        <f t="shared" si="1226"/>
        <v>80</v>
      </c>
      <c r="BA1649" s="1">
        <f t="shared" si="1227"/>
        <v>0</v>
      </c>
      <c r="BB1649" s="1">
        <f t="shared" si="1228"/>
        <v>0</v>
      </c>
      <c r="BC1649" s="1">
        <f t="shared" si="1229"/>
        <v>0</v>
      </c>
      <c r="BD1649" s="1">
        <f t="shared" si="1230"/>
        <v>80</v>
      </c>
      <c r="BE1649" s="1" t="str">
        <f t="shared" si="1237"/>
        <v>Barge D</v>
      </c>
      <c r="BF1649" s="1">
        <f t="shared" si="1238"/>
        <v>8</v>
      </c>
      <c r="BG1649" s="3">
        <v>1631</v>
      </c>
      <c r="BH1649" s="1">
        <f t="shared" si="1250"/>
        <v>0</v>
      </c>
      <c r="BI1649" s="1">
        <f t="shared" si="1231"/>
        <v>0</v>
      </c>
      <c r="BJ1649" s="3">
        <v>1631</v>
      </c>
      <c r="BK1649" s="1">
        <f t="shared" si="1232"/>
        <v>9</v>
      </c>
      <c r="BL1649" s="1">
        <f t="shared" si="1239"/>
        <v>0</v>
      </c>
      <c r="BM1649" s="1">
        <f t="shared" si="1240"/>
        <v>0</v>
      </c>
      <c r="BN1649" s="1">
        <f t="shared" si="1241"/>
        <v>0</v>
      </c>
      <c r="BO1649" s="1">
        <f t="shared" si="1242"/>
        <v>0</v>
      </c>
      <c r="BP1649" s="1">
        <f t="shared" si="1243"/>
        <v>0</v>
      </c>
      <c r="BQ1649" s="1">
        <f t="shared" si="1244"/>
        <v>0</v>
      </c>
      <c r="BR1649" s="1">
        <f t="shared" si="1245"/>
        <v>0</v>
      </c>
      <c r="BS1649" s="1">
        <f t="shared" si="1246"/>
        <v>0</v>
      </c>
      <c r="BT1649" s="1">
        <f t="shared" si="1247"/>
        <v>1</v>
      </c>
      <c r="BU1649" s="1">
        <f t="shared" si="1248"/>
        <v>2</v>
      </c>
      <c r="BW1649" s="1">
        <f t="shared" si="1207"/>
        <v>0</v>
      </c>
      <c r="BX1649" s="1">
        <f t="shared" si="1207"/>
        <v>0</v>
      </c>
      <c r="BY1649" s="1">
        <f t="shared" si="1207"/>
        <v>0</v>
      </c>
      <c r="BZ1649" s="1">
        <f t="shared" si="1206"/>
        <v>0</v>
      </c>
      <c r="CA1649" s="1">
        <f t="shared" si="1206"/>
        <v>0</v>
      </c>
      <c r="CB1649" s="1">
        <f t="shared" si="1206"/>
        <v>0</v>
      </c>
      <c r="CC1649" s="1">
        <f t="shared" si="1206"/>
        <v>0</v>
      </c>
      <c r="CD1649" s="1">
        <f t="shared" si="1206"/>
        <v>0</v>
      </c>
      <c r="CE1649" s="1">
        <f t="shared" si="1206"/>
        <v>70</v>
      </c>
      <c r="CF1649" s="1">
        <f t="shared" si="1206"/>
        <v>140</v>
      </c>
      <c r="CW1649" s="1">
        <v>1631</v>
      </c>
      <c r="CX1649" s="1">
        <f t="shared" si="1233"/>
        <v>1</v>
      </c>
      <c r="CY1649" s="1" t="s">
        <v>37</v>
      </c>
      <c r="CZ1649" s="1">
        <v>1</v>
      </c>
      <c r="DB1649" s="1">
        <f t="shared" si="1249"/>
        <v>9</v>
      </c>
      <c r="DC1649" s="1" t="s">
        <v>43</v>
      </c>
      <c r="DD1649" s="1">
        <f t="shared" si="1234"/>
        <v>11</v>
      </c>
      <c r="DL1649" s="1">
        <v>1631</v>
      </c>
      <c r="DM1649" s="1">
        <f t="shared" si="1235"/>
        <v>7</v>
      </c>
      <c r="DN1649" s="1">
        <f t="shared" si="1236"/>
        <v>0</v>
      </c>
      <c r="DO1649" s="1" t="s">
        <v>37</v>
      </c>
      <c r="DP1649" s="1">
        <v>0</v>
      </c>
    </row>
    <row r="1650" spans="1:120" ht="15">
      <c r="A1650">
        <v>1632</v>
      </c>
      <c r="B1650">
        <v>2</v>
      </c>
      <c r="C1650" s="25">
        <v>9703</v>
      </c>
      <c r="D1650">
        <v>6</v>
      </c>
      <c r="E1650">
        <v>11</v>
      </c>
      <c r="F1650" t="s">
        <v>94</v>
      </c>
      <c r="G1650">
        <v>3</v>
      </c>
      <c r="H1650"/>
      <c r="I1650"/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1</v>
      </c>
      <c r="AD1650" s="1">
        <v>0</v>
      </c>
      <c r="AE1650" s="1">
        <v>0</v>
      </c>
      <c r="AF1650" s="1">
        <v>0</v>
      </c>
      <c r="AG1650" s="1">
        <f t="shared" si="1208"/>
        <v>0</v>
      </c>
      <c r="AH1650" s="1">
        <f t="shared" si="1209"/>
        <v>0</v>
      </c>
      <c r="AI1650" s="1">
        <f t="shared" si="1210"/>
        <v>0</v>
      </c>
      <c r="AJ1650" s="1">
        <f t="shared" si="1211"/>
        <v>0</v>
      </c>
      <c r="AK1650" s="1">
        <f t="shared" si="1212"/>
        <v>0</v>
      </c>
      <c r="AL1650" s="1">
        <f t="shared" si="1213"/>
        <v>0</v>
      </c>
      <c r="AM1650" s="1">
        <f t="shared" si="1214"/>
        <v>0</v>
      </c>
      <c r="AN1650" s="1">
        <f t="shared" si="1214"/>
        <v>0</v>
      </c>
      <c r="AO1650" s="1">
        <f t="shared" si="1215"/>
        <v>0</v>
      </c>
      <c r="AP1650" s="1">
        <f t="shared" si="1216"/>
        <v>0</v>
      </c>
      <c r="AQ1650" s="1">
        <f t="shared" si="1217"/>
        <v>0</v>
      </c>
      <c r="AR1650" s="1">
        <f t="shared" si="1218"/>
        <v>0</v>
      </c>
      <c r="AS1650" s="1">
        <f t="shared" si="1219"/>
        <v>0</v>
      </c>
      <c r="AT1650" s="1">
        <f t="shared" si="1220"/>
        <v>0</v>
      </c>
      <c r="AU1650" s="1">
        <f t="shared" si="1221"/>
        <v>0</v>
      </c>
      <c r="AV1650" s="1">
        <f t="shared" si="1222"/>
        <v>0</v>
      </c>
      <c r="AW1650" s="1">
        <f t="shared" si="1223"/>
        <v>0</v>
      </c>
      <c r="AX1650" s="1">
        <f t="shared" si="1224"/>
        <v>0</v>
      </c>
      <c r="AY1650" s="1">
        <f t="shared" si="1225"/>
        <v>0</v>
      </c>
      <c r="AZ1650" s="1">
        <f t="shared" si="1226"/>
        <v>80</v>
      </c>
      <c r="BA1650" s="1">
        <f t="shared" si="1227"/>
        <v>0</v>
      </c>
      <c r="BB1650" s="1">
        <f t="shared" si="1228"/>
        <v>0</v>
      </c>
      <c r="BC1650" s="1">
        <f t="shared" si="1229"/>
        <v>0</v>
      </c>
      <c r="BD1650" s="1">
        <f t="shared" si="1230"/>
        <v>80</v>
      </c>
      <c r="BE1650" s="1" t="str">
        <f t="shared" si="1237"/>
        <v>Barge D</v>
      </c>
      <c r="BF1650" s="1">
        <f t="shared" si="1238"/>
        <v>8</v>
      </c>
      <c r="BG1650" s="3">
        <v>1632</v>
      </c>
      <c r="BH1650" s="1">
        <f t="shared" si="1250"/>
        <v>0</v>
      </c>
      <c r="BI1650" s="1">
        <f t="shared" si="1231"/>
        <v>0</v>
      </c>
      <c r="BJ1650" s="3">
        <v>1632</v>
      </c>
      <c r="BK1650" s="1">
        <f t="shared" si="1232"/>
        <v>9</v>
      </c>
      <c r="BL1650" s="1">
        <f t="shared" si="1239"/>
        <v>0</v>
      </c>
      <c r="BM1650" s="1">
        <f t="shared" si="1240"/>
        <v>0</v>
      </c>
      <c r="BN1650" s="1">
        <f t="shared" si="1241"/>
        <v>0</v>
      </c>
      <c r="BO1650" s="1">
        <f t="shared" si="1242"/>
        <v>0</v>
      </c>
      <c r="BP1650" s="1">
        <f t="shared" si="1243"/>
        <v>0</v>
      </c>
      <c r="BQ1650" s="1">
        <f t="shared" si="1244"/>
        <v>0</v>
      </c>
      <c r="BR1650" s="1">
        <f t="shared" si="1245"/>
        <v>0</v>
      </c>
      <c r="BS1650" s="1">
        <f t="shared" si="1246"/>
        <v>0</v>
      </c>
      <c r="BT1650" s="1">
        <f t="shared" si="1247"/>
        <v>1</v>
      </c>
      <c r="BU1650" s="1">
        <f t="shared" si="1248"/>
        <v>2</v>
      </c>
      <c r="BW1650" s="1">
        <f t="shared" si="1207"/>
        <v>0</v>
      </c>
      <c r="BX1650" s="1">
        <f t="shared" si="1207"/>
        <v>0</v>
      </c>
      <c r="BY1650" s="1">
        <f t="shared" si="1207"/>
        <v>0</v>
      </c>
      <c r="BZ1650" s="1">
        <f t="shared" si="1206"/>
        <v>0</v>
      </c>
      <c r="CA1650" s="1">
        <f t="shared" si="1206"/>
        <v>0</v>
      </c>
      <c r="CB1650" s="1">
        <f t="shared" si="1206"/>
        <v>0</v>
      </c>
      <c r="CC1650" s="1">
        <f t="shared" si="1206"/>
        <v>0</v>
      </c>
      <c r="CD1650" s="1">
        <f t="shared" si="1206"/>
        <v>0</v>
      </c>
      <c r="CE1650" s="1">
        <f t="shared" si="1206"/>
        <v>70</v>
      </c>
      <c r="CF1650" s="1">
        <f t="shared" si="1206"/>
        <v>140</v>
      </c>
      <c r="CW1650" s="1">
        <v>1632</v>
      </c>
      <c r="CX1650" s="1">
        <f t="shared" si="1233"/>
        <v>1</v>
      </c>
      <c r="CY1650" s="1" t="s">
        <v>37</v>
      </c>
      <c r="CZ1650" s="1">
        <v>1</v>
      </c>
      <c r="DB1650" s="1">
        <f t="shared" si="1249"/>
        <v>9</v>
      </c>
      <c r="DC1650" s="1" t="s">
        <v>43</v>
      </c>
      <c r="DD1650" s="1">
        <f t="shared" si="1234"/>
        <v>11</v>
      </c>
      <c r="DL1650" s="1">
        <v>1632</v>
      </c>
      <c r="DM1650" s="1">
        <f t="shared" si="1235"/>
        <v>7</v>
      </c>
      <c r="DN1650" s="1">
        <f t="shared" si="1236"/>
        <v>0</v>
      </c>
      <c r="DO1650" s="1" t="s">
        <v>37</v>
      </c>
      <c r="DP1650" s="1">
        <v>0</v>
      </c>
    </row>
    <row r="1651" spans="1:120" ht="15">
      <c r="A1651">
        <v>1633</v>
      </c>
      <c r="B1651">
        <v>2</v>
      </c>
      <c r="C1651" s="25">
        <v>12788</v>
      </c>
      <c r="D1651">
        <v>5</v>
      </c>
      <c r="E1651">
        <v>9</v>
      </c>
      <c r="F1651" t="s">
        <v>73</v>
      </c>
      <c r="G1651">
        <v>3</v>
      </c>
      <c r="H1651"/>
      <c r="I1651"/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1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f t="shared" si="1208"/>
        <v>0</v>
      </c>
      <c r="AH1651" s="1">
        <f t="shared" si="1209"/>
        <v>0</v>
      </c>
      <c r="AI1651" s="1">
        <f t="shared" si="1210"/>
        <v>0</v>
      </c>
      <c r="AJ1651" s="1">
        <f t="shared" si="1211"/>
        <v>0</v>
      </c>
      <c r="AK1651" s="1">
        <f t="shared" si="1212"/>
        <v>0</v>
      </c>
      <c r="AL1651" s="1">
        <f t="shared" si="1213"/>
        <v>0</v>
      </c>
      <c r="AM1651" s="1">
        <f t="shared" si="1214"/>
        <v>0</v>
      </c>
      <c r="AN1651" s="1">
        <f t="shared" si="1214"/>
        <v>0</v>
      </c>
      <c r="AO1651" s="1">
        <f t="shared" si="1215"/>
        <v>0</v>
      </c>
      <c r="AP1651" s="1">
        <f t="shared" si="1216"/>
        <v>0</v>
      </c>
      <c r="AQ1651" s="1">
        <f t="shared" si="1217"/>
        <v>0</v>
      </c>
      <c r="AR1651" s="1">
        <f t="shared" si="1218"/>
        <v>0</v>
      </c>
      <c r="AS1651" s="1">
        <f t="shared" si="1219"/>
        <v>0</v>
      </c>
      <c r="AT1651" s="1">
        <f t="shared" si="1220"/>
        <v>0</v>
      </c>
      <c r="AU1651" s="1">
        <f t="shared" si="1221"/>
        <v>0</v>
      </c>
      <c r="AV1651" s="1">
        <f t="shared" si="1222"/>
        <v>80</v>
      </c>
      <c r="AW1651" s="1">
        <f t="shared" si="1223"/>
        <v>0</v>
      </c>
      <c r="AX1651" s="1">
        <f t="shared" si="1224"/>
        <v>0</v>
      </c>
      <c r="AY1651" s="1">
        <f t="shared" si="1225"/>
        <v>0</v>
      </c>
      <c r="AZ1651" s="1">
        <f t="shared" si="1226"/>
        <v>0</v>
      </c>
      <c r="BA1651" s="1">
        <f t="shared" si="1227"/>
        <v>0</v>
      </c>
      <c r="BB1651" s="1">
        <f t="shared" si="1228"/>
        <v>0</v>
      </c>
      <c r="BC1651" s="1">
        <f t="shared" si="1229"/>
        <v>0</v>
      </c>
      <c r="BD1651" s="1">
        <f t="shared" si="1230"/>
        <v>80</v>
      </c>
      <c r="BE1651" s="1" t="str">
        <f t="shared" si="1237"/>
        <v>Barge D</v>
      </c>
      <c r="BF1651" s="1">
        <f t="shared" si="1238"/>
        <v>6</v>
      </c>
      <c r="BG1651" s="3">
        <v>1633</v>
      </c>
      <c r="BH1651" s="1">
        <f t="shared" si="1250"/>
        <v>0</v>
      </c>
      <c r="BI1651" s="1">
        <f t="shared" si="1231"/>
        <v>0</v>
      </c>
      <c r="BJ1651" s="3">
        <v>1633</v>
      </c>
      <c r="BK1651" s="1">
        <f t="shared" si="1232"/>
        <v>8</v>
      </c>
      <c r="BL1651" s="1">
        <f t="shared" si="1239"/>
        <v>0</v>
      </c>
      <c r="BM1651" s="1">
        <f t="shared" si="1240"/>
        <v>0</v>
      </c>
      <c r="BN1651" s="1">
        <f t="shared" si="1241"/>
        <v>0</v>
      </c>
      <c r="BO1651" s="1">
        <f t="shared" si="1242"/>
        <v>0</v>
      </c>
      <c r="BP1651" s="1">
        <f t="shared" si="1243"/>
        <v>0</v>
      </c>
      <c r="BQ1651" s="1">
        <f t="shared" si="1244"/>
        <v>0</v>
      </c>
      <c r="BR1651" s="1">
        <f t="shared" si="1245"/>
        <v>0</v>
      </c>
      <c r="BS1651" s="1">
        <f t="shared" si="1246"/>
        <v>1</v>
      </c>
      <c r="BT1651" s="1">
        <f t="shared" si="1247"/>
        <v>2</v>
      </c>
      <c r="BU1651" s="1">
        <f t="shared" si="1248"/>
        <v>3</v>
      </c>
      <c r="BW1651" s="1">
        <f t="shared" si="1207"/>
        <v>0</v>
      </c>
      <c r="BX1651" s="1">
        <f t="shared" si="1207"/>
        <v>0</v>
      </c>
      <c r="BY1651" s="1">
        <f t="shared" si="1207"/>
        <v>0</v>
      </c>
      <c r="BZ1651" s="1">
        <f t="shared" si="1206"/>
        <v>0</v>
      </c>
      <c r="CA1651" s="1">
        <f t="shared" si="1206"/>
        <v>0</v>
      </c>
      <c r="CB1651" s="1">
        <f t="shared" si="1206"/>
        <v>0</v>
      </c>
      <c r="CC1651" s="1">
        <f t="shared" si="1206"/>
        <v>0</v>
      </c>
      <c r="CD1651" s="1">
        <f t="shared" ref="CD1651:CF1683" si="1251">IF(BS1651&gt;0,IF($B1651=1,BS1651*50,BS1651*70),0)</f>
        <v>70</v>
      </c>
      <c r="CE1651" s="1">
        <f t="shared" si="1251"/>
        <v>140</v>
      </c>
      <c r="CF1651" s="1">
        <f t="shared" si="1251"/>
        <v>210</v>
      </c>
      <c r="CW1651" s="1">
        <v>1633</v>
      </c>
      <c r="CX1651" s="1">
        <f t="shared" si="1233"/>
        <v>1</v>
      </c>
      <c r="CY1651" s="1" t="s">
        <v>37</v>
      </c>
      <c r="CZ1651" s="1">
        <v>1</v>
      </c>
      <c r="DB1651" s="1">
        <f t="shared" si="1249"/>
        <v>7</v>
      </c>
      <c r="DC1651" s="1" t="s">
        <v>43</v>
      </c>
      <c r="DD1651" s="1">
        <f t="shared" si="1234"/>
        <v>9</v>
      </c>
      <c r="DL1651" s="1">
        <v>1633</v>
      </c>
      <c r="DM1651" s="1">
        <f t="shared" si="1235"/>
        <v>6</v>
      </c>
      <c r="DN1651" s="1">
        <f t="shared" si="1236"/>
        <v>0</v>
      </c>
      <c r="DO1651" s="1" t="s">
        <v>37</v>
      </c>
      <c r="DP1651" s="1">
        <v>0</v>
      </c>
    </row>
    <row r="1652" spans="1:120" ht="15">
      <c r="A1652">
        <v>1634</v>
      </c>
      <c r="B1652">
        <v>2</v>
      </c>
      <c r="C1652" s="25">
        <v>12700</v>
      </c>
      <c r="D1652">
        <v>1</v>
      </c>
      <c r="E1652">
        <v>5</v>
      </c>
      <c r="F1652" t="s">
        <v>73</v>
      </c>
      <c r="G1652">
        <v>4</v>
      </c>
      <c r="H1652"/>
      <c r="I1652"/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f t="shared" si="1208"/>
        <v>0</v>
      </c>
      <c r="AH1652" s="1">
        <f t="shared" si="1209"/>
        <v>0</v>
      </c>
      <c r="AI1652" s="1">
        <f t="shared" si="1210"/>
        <v>0</v>
      </c>
      <c r="AJ1652" s="1">
        <f t="shared" si="1211"/>
        <v>0</v>
      </c>
      <c r="AK1652" s="1">
        <f t="shared" si="1212"/>
        <v>80</v>
      </c>
      <c r="AL1652" s="1">
        <f t="shared" si="1213"/>
        <v>0</v>
      </c>
      <c r="AM1652" s="1">
        <f t="shared" si="1214"/>
        <v>0</v>
      </c>
      <c r="AN1652" s="1">
        <f t="shared" si="1214"/>
        <v>0</v>
      </c>
      <c r="AO1652" s="1">
        <f t="shared" si="1215"/>
        <v>0</v>
      </c>
      <c r="AP1652" s="1">
        <f t="shared" si="1216"/>
        <v>0</v>
      </c>
      <c r="AQ1652" s="1">
        <f t="shared" si="1217"/>
        <v>0</v>
      </c>
      <c r="AR1652" s="1">
        <f t="shared" si="1218"/>
        <v>0</v>
      </c>
      <c r="AS1652" s="1">
        <f t="shared" si="1219"/>
        <v>0</v>
      </c>
      <c r="AT1652" s="1">
        <f t="shared" si="1220"/>
        <v>0</v>
      </c>
      <c r="AU1652" s="1">
        <f t="shared" si="1221"/>
        <v>0</v>
      </c>
      <c r="AV1652" s="1">
        <f t="shared" si="1222"/>
        <v>0</v>
      </c>
      <c r="AW1652" s="1">
        <f t="shared" si="1223"/>
        <v>0</v>
      </c>
      <c r="AX1652" s="1">
        <f t="shared" si="1224"/>
        <v>0</v>
      </c>
      <c r="AY1652" s="1">
        <f t="shared" si="1225"/>
        <v>0</v>
      </c>
      <c r="AZ1652" s="1">
        <f t="shared" si="1226"/>
        <v>0</v>
      </c>
      <c r="BA1652" s="1">
        <f t="shared" si="1227"/>
        <v>0</v>
      </c>
      <c r="BB1652" s="1">
        <f t="shared" si="1228"/>
        <v>0</v>
      </c>
      <c r="BC1652" s="1">
        <f t="shared" si="1229"/>
        <v>0</v>
      </c>
      <c r="BD1652" s="1">
        <f t="shared" si="1230"/>
        <v>80</v>
      </c>
      <c r="BE1652" s="1" t="str">
        <f t="shared" si="1237"/>
        <v>Barge A</v>
      </c>
      <c r="BF1652" s="1">
        <f t="shared" si="1238"/>
        <v>2</v>
      </c>
      <c r="BG1652" s="3">
        <v>1634</v>
      </c>
      <c r="BH1652" s="1">
        <f t="shared" si="1250"/>
        <v>0</v>
      </c>
      <c r="BI1652" s="1">
        <f t="shared" si="1231"/>
        <v>0</v>
      </c>
      <c r="BJ1652" s="3">
        <v>1634</v>
      </c>
      <c r="BK1652" s="1">
        <f t="shared" si="1232"/>
        <v>5</v>
      </c>
      <c r="BL1652" s="1">
        <f t="shared" si="1239"/>
        <v>0</v>
      </c>
      <c r="BM1652" s="1">
        <f t="shared" si="1240"/>
        <v>0</v>
      </c>
      <c r="BN1652" s="1">
        <f t="shared" si="1241"/>
        <v>0</v>
      </c>
      <c r="BO1652" s="1">
        <f t="shared" si="1242"/>
        <v>0</v>
      </c>
      <c r="BP1652" s="1">
        <f t="shared" si="1243"/>
        <v>1</v>
      </c>
      <c r="BQ1652" s="1">
        <f t="shared" si="1244"/>
        <v>2</v>
      </c>
      <c r="BR1652" s="1">
        <f t="shared" si="1245"/>
        <v>3</v>
      </c>
      <c r="BS1652" s="1">
        <f t="shared" si="1246"/>
        <v>4</v>
      </c>
      <c r="BT1652" s="1">
        <f t="shared" si="1247"/>
        <v>5</v>
      </c>
      <c r="BU1652" s="1">
        <f t="shared" si="1248"/>
        <v>6</v>
      </c>
      <c r="BW1652" s="1">
        <f t="shared" si="1207"/>
        <v>0</v>
      </c>
      <c r="BX1652" s="1">
        <f t="shared" si="1207"/>
        <v>0</v>
      </c>
      <c r="BY1652" s="1">
        <f t="shared" si="1207"/>
        <v>0</v>
      </c>
      <c r="BZ1652" s="1">
        <f t="shared" si="1207"/>
        <v>0</v>
      </c>
      <c r="CA1652" s="1">
        <f t="shared" si="1207"/>
        <v>70</v>
      </c>
      <c r="CB1652" s="1">
        <f t="shared" si="1207"/>
        <v>140</v>
      </c>
      <c r="CC1652" s="1">
        <f t="shared" si="1207"/>
        <v>210</v>
      </c>
      <c r="CD1652" s="1">
        <f t="shared" si="1251"/>
        <v>280</v>
      </c>
      <c r="CE1652" s="1">
        <f t="shared" si="1251"/>
        <v>350</v>
      </c>
      <c r="CF1652" s="1">
        <f t="shared" si="1251"/>
        <v>420</v>
      </c>
      <c r="CW1652" s="1">
        <v>1634</v>
      </c>
      <c r="CX1652" s="1">
        <f t="shared" si="1233"/>
        <v>1</v>
      </c>
      <c r="CY1652" s="1" t="s">
        <v>37</v>
      </c>
      <c r="CZ1652" s="1">
        <v>1</v>
      </c>
      <c r="DB1652" s="1">
        <f t="shared" si="1249"/>
        <v>3</v>
      </c>
      <c r="DC1652" s="1" t="s">
        <v>43</v>
      </c>
      <c r="DD1652" s="1">
        <f t="shared" si="1234"/>
        <v>5</v>
      </c>
      <c r="DL1652" s="1">
        <v>1634</v>
      </c>
      <c r="DM1652" s="1">
        <f t="shared" si="1235"/>
        <v>2</v>
      </c>
      <c r="DN1652" s="1">
        <f t="shared" si="1236"/>
        <v>0</v>
      </c>
      <c r="DO1652" s="1" t="s">
        <v>37</v>
      </c>
      <c r="DP1652" s="1">
        <v>0</v>
      </c>
    </row>
    <row r="1653" spans="1:120" ht="15">
      <c r="A1653">
        <v>1635</v>
      </c>
      <c r="B1653">
        <v>2</v>
      </c>
      <c r="C1653" s="25">
        <v>8474</v>
      </c>
      <c r="D1653">
        <v>2</v>
      </c>
      <c r="E1653">
        <v>6</v>
      </c>
      <c r="F1653" t="s">
        <v>35</v>
      </c>
      <c r="G1653">
        <v>4</v>
      </c>
      <c r="H1653"/>
      <c r="I1653"/>
      <c r="J1653" s="1">
        <v>0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1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f t="shared" si="1208"/>
        <v>0</v>
      </c>
      <c r="AH1653" s="1">
        <f t="shared" si="1209"/>
        <v>0</v>
      </c>
      <c r="AI1653" s="1">
        <f t="shared" si="1210"/>
        <v>0</v>
      </c>
      <c r="AJ1653" s="1">
        <f t="shared" si="1211"/>
        <v>0</v>
      </c>
      <c r="AK1653" s="1">
        <f t="shared" si="1212"/>
        <v>0</v>
      </c>
      <c r="AL1653" s="1">
        <f t="shared" si="1213"/>
        <v>0</v>
      </c>
      <c r="AM1653" s="1">
        <f t="shared" si="1214"/>
        <v>0</v>
      </c>
      <c r="AN1653" s="1">
        <f t="shared" si="1214"/>
        <v>0</v>
      </c>
      <c r="AO1653" s="1">
        <f t="shared" si="1215"/>
        <v>0</v>
      </c>
      <c r="AP1653" s="1">
        <f t="shared" si="1216"/>
        <v>0</v>
      </c>
      <c r="AQ1653" s="1">
        <f t="shared" si="1217"/>
        <v>0</v>
      </c>
      <c r="AR1653" s="1">
        <f t="shared" si="1218"/>
        <v>80</v>
      </c>
      <c r="AS1653" s="1">
        <f t="shared" si="1219"/>
        <v>0</v>
      </c>
      <c r="AT1653" s="1">
        <f t="shared" si="1220"/>
        <v>0</v>
      </c>
      <c r="AU1653" s="1">
        <f t="shared" si="1221"/>
        <v>0</v>
      </c>
      <c r="AV1653" s="1">
        <f t="shared" si="1222"/>
        <v>0</v>
      </c>
      <c r="AW1653" s="1">
        <f t="shared" si="1223"/>
        <v>0</v>
      </c>
      <c r="AX1653" s="1">
        <f t="shared" si="1224"/>
        <v>0</v>
      </c>
      <c r="AY1653" s="1">
        <f t="shared" si="1225"/>
        <v>0</v>
      </c>
      <c r="AZ1653" s="1">
        <f t="shared" si="1226"/>
        <v>0</v>
      </c>
      <c r="BA1653" s="1">
        <f t="shared" si="1227"/>
        <v>0</v>
      </c>
      <c r="BB1653" s="1">
        <f t="shared" si="1228"/>
        <v>0</v>
      </c>
      <c r="BC1653" s="1">
        <f t="shared" si="1229"/>
        <v>0</v>
      </c>
      <c r="BD1653" s="1">
        <f t="shared" si="1230"/>
        <v>80</v>
      </c>
      <c r="BE1653" s="1" t="str">
        <f t="shared" si="1237"/>
        <v>Barge C</v>
      </c>
      <c r="BF1653" s="1">
        <f t="shared" si="1238"/>
        <v>5</v>
      </c>
      <c r="BG1653" s="3">
        <v>1635</v>
      </c>
      <c r="BH1653" s="1">
        <f t="shared" si="1250"/>
        <v>0</v>
      </c>
      <c r="BI1653" s="1">
        <f t="shared" si="1231"/>
        <v>0</v>
      </c>
      <c r="BJ1653" s="3">
        <v>1635</v>
      </c>
      <c r="BK1653" s="1">
        <f t="shared" si="1232"/>
        <v>6</v>
      </c>
      <c r="BL1653" s="1">
        <f t="shared" si="1239"/>
        <v>0</v>
      </c>
      <c r="BM1653" s="1">
        <f t="shared" si="1240"/>
        <v>0</v>
      </c>
      <c r="BN1653" s="1">
        <f t="shared" si="1241"/>
        <v>0</v>
      </c>
      <c r="BO1653" s="1">
        <f t="shared" si="1242"/>
        <v>0</v>
      </c>
      <c r="BP1653" s="1">
        <f t="shared" si="1243"/>
        <v>0</v>
      </c>
      <c r="BQ1653" s="1">
        <f t="shared" si="1244"/>
        <v>1</v>
      </c>
      <c r="BR1653" s="1">
        <f t="shared" si="1245"/>
        <v>2</v>
      </c>
      <c r="BS1653" s="1">
        <f t="shared" si="1246"/>
        <v>3</v>
      </c>
      <c r="BT1653" s="1">
        <f t="shared" si="1247"/>
        <v>4</v>
      </c>
      <c r="BU1653" s="1">
        <f t="shared" si="1248"/>
        <v>5</v>
      </c>
      <c r="BW1653" s="1">
        <f t="shared" si="1207"/>
        <v>0</v>
      </c>
      <c r="BX1653" s="1">
        <f t="shared" si="1207"/>
        <v>0</v>
      </c>
      <c r="BY1653" s="1">
        <f t="shared" si="1207"/>
        <v>0</v>
      </c>
      <c r="BZ1653" s="1">
        <f t="shared" si="1207"/>
        <v>0</v>
      </c>
      <c r="CA1653" s="1">
        <f t="shared" si="1207"/>
        <v>0</v>
      </c>
      <c r="CB1653" s="1">
        <f t="shared" si="1207"/>
        <v>70</v>
      </c>
      <c r="CC1653" s="1">
        <f t="shared" si="1207"/>
        <v>140</v>
      </c>
      <c r="CD1653" s="1">
        <f t="shared" si="1251"/>
        <v>210</v>
      </c>
      <c r="CE1653" s="1">
        <f t="shared" si="1251"/>
        <v>280</v>
      </c>
      <c r="CF1653" s="1">
        <f t="shared" si="1251"/>
        <v>350</v>
      </c>
      <c r="CW1653" s="1">
        <v>1635</v>
      </c>
      <c r="CX1653" s="1">
        <f t="shared" si="1233"/>
        <v>1</v>
      </c>
      <c r="CY1653" s="1" t="s">
        <v>37</v>
      </c>
      <c r="CZ1653" s="1">
        <v>1</v>
      </c>
      <c r="DB1653" s="1">
        <f t="shared" si="1249"/>
        <v>6</v>
      </c>
      <c r="DC1653" s="1" t="s">
        <v>43</v>
      </c>
      <c r="DD1653" s="1">
        <f t="shared" si="1234"/>
        <v>6</v>
      </c>
      <c r="DL1653" s="1">
        <v>1635</v>
      </c>
      <c r="DM1653" s="1">
        <f t="shared" si="1235"/>
        <v>3</v>
      </c>
      <c r="DN1653" s="1">
        <f t="shared" si="1236"/>
        <v>0</v>
      </c>
      <c r="DO1653" s="1" t="s">
        <v>37</v>
      </c>
      <c r="DP1653" s="1">
        <v>0</v>
      </c>
    </row>
    <row r="1654" spans="1:120" ht="15">
      <c r="A1654">
        <v>1636</v>
      </c>
      <c r="B1654">
        <v>2</v>
      </c>
      <c r="C1654" s="25">
        <v>12856</v>
      </c>
      <c r="D1654">
        <v>-1</v>
      </c>
      <c r="E1654">
        <v>4</v>
      </c>
      <c r="F1654" t="s">
        <v>94</v>
      </c>
      <c r="G1654">
        <v>2</v>
      </c>
      <c r="H1654"/>
      <c r="I1654"/>
      <c r="J1654" s="1">
        <v>0</v>
      </c>
      <c r="K1654" s="1">
        <v>0</v>
      </c>
      <c r="L1654" s="1">
        <v>1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f t="shared" si="1208"/>
        <v>0</v>
      </c>
      <c r="AH1654" s="1">
        <f t="shared" si="1209"/>
        <v>0</v>
      </c>
      <c r="AI1654" s="1">
        <f t="shared" si="1210"/>
        <v>150</v>
      </c>
      <c r="AJ1654" s="1">
        <f t="shared" si="1211"/>
        <v>0</v>
      </c>
      <c r="AK1654" s="1">
        <f t="shared" si="1212"/>
        <v>0</v>
      </c>
      <c r="AL1654" s="1">
        <f t="shared" si="1213"/>
        <v>0</v>
      </c>
      <c r="AM1654" s="1">
        <f t="shared" si="1214"/>
        <v>0</v>
      </c>
      <c r="AN1654" s="1">
        <f t="shared" si="1214"/>
        <v>0</v>
      </c>
      <c r="AO1654" s="1">
        <f t="shared" si="1215"/>
        <v>0</v>
      </c>
      <c r="AP1654" s="1">
        <f t="shared" si="1216"/>
        <v>0</v>
      </c>
      <c r="AQ1654" s="1">
        <f t="shared" si="1217"/>
        <v>0</v>
      </c>
      <c r="AR1654" s="1">
        <f t="shared" si="1218"/>
        <v>0</v>
      </c>
      <c r="AS1654" s="1">
        <f t="shared" si="1219"/>
        <v>0</v>
      </c>
      <c r="AT1654" s="1">
        <f t="shared" si="1220"/>
        <v>0</v>
      </c>
      <c r="AU1654" s="1">
        <f t="shared" si="1221"/>
        <v>0</v>
      </c>
      <c r="AV1654" s="1">
        <f t="shared" si="1222"/>
        <v>0</v>
      </c>
      <c r="AW1654" s="1">
        <f t="shared" si="1223"/>
        <v>0</v>
      </c>
      <c r="AX1654" s="1">
        <f t="shared" si="1224"/>
        <v>0</v>
      </c>
      <c r="AY1654" s="1">
        <f t="shared" si="1225"/>
        <v>0</v>
      </c>
      <c r="AZ1654" s="1">
        <f t="shared" si="1226"/>
        <v>0</v>
      </c>
      <c r="BA1654" s="1">
        <f t="shared" si="1227"/>
        <v>0</v>
      </c>
      <c r="BB1654" s="1">
        <f t="shared" si="1228"/>
        <v>0</v>
      </c>
      <c r="BC1654" s="1">
        <f t="shared" si="1229"/>
        <v>0</v>
      </c>
      <c r="BD1654" s="1">
        <f t="shared" si="1230"/>
        <v>150</v>
      </c>
      <c r="BE1654" s="1" t="str">
        <f t="shared" si="1237"/>
        <v>Barge E</v>
      </c>
      <c r="BF1654" s="1">
        <f t="shared" si="1238"/>
        <v>1</v>
      </c>
      <c r="BG1654" s="3">
        <v>1636</v>
      </c>
      <c r="BH1654" s="1">
        <f t="shared" si="1250"/>
        <v>1</v>
      </c>
      <c r="BI1654" s="1">
        <f t="shared" si="1231"/>
        <v>70</v>
      </c>
      <c r="BJ1654" s="3">
        <v>1636</v>
      </c>
      <c r="BK1654" s="1">
        <f t="shared" si="1232"/>
        <v>1</v>
      </c>
      <c r="BL1654" s="1">
        <f t="shared" si="1239"/>
        <v>1</v>
      </c>
      <c r="BM1654" s="1">
        <f t="shared" si="1240"/>
        <v>2</v>
      </c>
      <c r="BN1654" s="1">
        <f t="shared" si="1241"/>
        <v>3</v>
      </c>
      <c r="BO1654" s="1">
        <f t="shared" si="1242"/>
        <v>4</v>
      </c>
      <c r="BP1654" s="1">
        <f t="shared" si="1243"/>
        <v>5</v>
      </c>
      <c r="BQ1654" s="1">
        <f t="shared" si="1244"/>
        <v>6</v>
      </c>
      <c r="BR1654" s="1">
        <f t="shared" si="1245"/>
        <v>7</v>
      </c>
      <c r="BS1654" s="1">
        <f t="shared" si="1246"/>
        <v>8</v>
      </c>
      <c r="BT1654" s="1">
        <f t="shared" si="1247"/>
        <v>9</v>
      </c>
      <c r="BU1654" s="1">
        <f t="shared" si="1248"/>
        <v>10</v>
      </c>
      <c r="BW1654" s="1">
        <f t="shared" si="1207"/>
        <v>70</v>
      </c>
      <c r="BX1654" s="1">
        <f t="shared" si="1207"/>
        <v>140</v>
      </c>
      <c r="BY1654" s="1">
        <f t="shared" si="1207"/>
        <v>210</v>
      </c>
      <c r="BZ1654" s="1">
        <f t="shared" si="1207"/>
        <v>280</v>
      </c>
      <c r="CA1654" s="1">
        <f t="shared" si="1207"/>
        <v>350</v>
      </c>
      <c r="CB1654" s="1">
        <f t="shared" si="1207"/>
        <v>420</v>
      </c>
      <c r="CC1654" s="1">
        <f t="shared" si="1207"/>
        <v>490</v>
      </c>
      <c r="CD1654" s="1">
        <f t="shared" si="1251"/>
        <v>560</v>
      </c>
      <c r="CE1654" s="1">
        <f t="shared" si="1251"/>
        <v>630</v>
      </c>
      <c r="CF1654" s="1">
        <f t="shared" si="1251"/>
        <v>700</v>
      </c>
      <c r="CW1654" s="1">
        <v>1636</v>
      </c>
      <c r="CX1654" s="1">
        <f t="shared" si="1233"/>
        <v>1</v>
      </c>
      <c r="CY1654" s="1" t="s">
        <v>37</v>
      </c>
      <c r="CZ1654" s="1">
        <v>1</v>
      </c>
      <c r="DB1654" s="1">
        <f t="shared" si="1249"/>
        <v>2</v>
      </c>
      <c r="DC1654" s="1" t="s">
        <v>43</v>
      </c>
      <c r="DD1654" s="1">
        <f t="shared" si="1234"/>
        <v>4</v>
      </c>
      <c r="DL1654" s="1">
        <v>1636</v>
      </c>
      <c r="DM1654" s="1">
        <f t="shared" si="1235"/>
        <v>0</v>
      </c>
      <c r="DN1654" s="1">
        <f t="shared" si="1236"/>
        <v>0</v>
      </c>
      <c r="DO1654" s="1" t="s">
        <v>37</v>
      </c>
      <c r="DP1654" s="1">
        <v>0</v>
      </c>
    </row>
    <row r="1655" spans="1:120" ht="15">
      <c r="A1655">
        <v>1637</v>
      </c>
      <c r="B1655">
        <v>2</v>
      </c>
      <c r="C1655" s="25">
        <v>30488</v>
      </c>
      <c r="D1655">
        <v>5</v>
      </c>
      <c r="E1655">
        <v>10</v>
      </c>
      <c r="F1655" t="s">
        <v>73</v>
      </c>
      <c r="G1655">
        <v>5</v>
      </c>
      <c r="H1655"/>
      <c r="I1655"/>
      <c r="J1655" s="1">
        <v>0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1</v>
      </c>
      <c r="AF1655" s="1">
        <v>0</v>
      </c>
      <c r="AG1655" s="1">
        <f t="shared" si="1208"/>
        <v>0</v>
      </c>
      <c r="AH1655" s="1">
        <f t="shared" si="1209"/>
        <v>0</v>
      </c>
      <c r="AI1655" s="1">
        <f t="shared" si="1210"/>
        <v>0</v>
      </c>
      <c r="AJ1655" s="1">
        <f t="shared" si="1211"/>
        <v>0</v>
      </c>
      <c r="AK1655" s="1">
        <f t="shared" si="1212"/>
        <v>0</v>
      </c>
      <c r="AL1655" s="1">
        <f t="shared" si="1213"/>
        <v>0</v>
      </c>
      <c r="AM1655" s="1">
        <f t="shared" si="1214"/>
        <v>0</v>
      </c>
      <c r="AN1655" s="1">
        <f t="shared" si="1214"/>
        <v>0</v>
      </c>
      <c r="AO1655" s="1">
        <f t="shared" si="1215"/>
        <v>0</v>
      </c>
      <c r="AP1655" s="1">
        <f t="shared" si="1216"/>
        <v>0</v>
      </c>
      <c r="AQ1655" s="1">
        <f t="shared" si="1217"/>
        <v>0</v>
      </c>
      <c r="AR1655" s="1">
        <f t="shared" si="1218"/>
        <v>0</v>
      </c>
      <c r="AS1655" s="1">
        <f t="shared" si="1219"/>
        <v>0</v>
      </c>
      <c r="AT1655" s="1">
        <f t="shared" si="1220"/>
        <v>0</v>
      </c>
      <c r="AU1655" s="1">
        <f t="shared" si="1221"/>
        <v>0</v>
      </c>
      <c r="AV1655" s="1">
        <f t="shared" si="1222"/>
        <v>0</v>
      </c>
      <c r="AW1655" s="1">
        <f t="shared" si="1223"/>
        <v>0</v>
      </c>
      <c r="AX1655" s="1">
        <f t="shared" si="1224"/>
        <v>0</v>
      </c>
      <c r="AY1655" s="1">
        <f t="shared" si="1225"/>
        <v>0</v>
      </c>
      <c r="AZ1655" s="1">
        <f t="shared" si="1226"/>
        <v>0</v>
      </c>
      <c r="BA1655" s="1">
        <f t="shared" si="1227"/>
        <v>0</v>
      </c>
      <c r="BB1655" s="1">
        <f t="shared" si="1228"/>
        <v>80</v>
      </c>
      <c r="BC1655" s="1">
        <f t="shared" si="1229"/>
        <v>0</v>
      </c>
      <c r="BD1655" s="1">
        <f t="shared" si="1230"/>
        <v>80</v>
      </c>
      <c r="BE1655" s="1" t="str">
        <f t="shared" si="1237"/>
        <v>Barge B</v>
      </c>
      <c r="BF1655" s="1">
        <f t="shared" si="1238"/>
        <v>9</v>
      </c>
      <c r="BG1655" s="3">
        <v>1637</v>
      </c>
      <c r="BH1655" s="1">
        <f t="shared" si="1250"/>
        <v>0</v>
      </c>
      <c r="BI1655" s="1">
        <f t="shared" si="1231"/>
        <v>0</v>
      </c>
      <c r="BJ1655" s="3">
        <v>1637</v>
      </c>
      <c r="BK1655" s="1">
        <f t="shared" si="1232"/>
        <v>10</v>
      </c>
      <c r="BL1655" s="1">
        <f t="shared" si="1239"/>
        <v>0</v>
      </c>
      <c r="BM1655" s="1">
        <f t="shared" si="1240"/>
        <v>0</v>
      </c>
      <c r="BN1655" s="1">
        <f t="shared" si="1241"/>
        <v>0</v>
      </c>
      <c r="BO1655" s="1">
        <f t="shared" si="1242"/>
        <v>0</v>
      </c>
      <c r="BP1655" s="1">
        <f t="shared" si="1243"/>
        <v>0</v>
      </c>
      <c r="BQ1655" s="1">
        <f t="shared" si="1244"/>
        <v>0</v>
      </c>
      <c r="BR1655" s="1">
        <f t="shared" si="1245"/>
        <v>0</v>
      </c>
      <c r="BS1655" s="1">
        <f t="shared" si="1246"/>
        <v>0</v>
      </c>
      <c r="BT1655" s="1">
        <f t="shared" si="1247"/>
        <v>0</v>
      </c>
      <c r="BU1655" s="1">
        <f t="shared" si="1248"/>
        <v>1</v>
      </c>
      <c r="BW1655" s="1">
        <f t="shared" si="1207"/>
        <v>0</v>
      </c>
      <c r="BX1655" s="1">
        <f t="shared" si="1207"/>
        <v>0</v>
      </c>
      <c r="BY1655" s="1">
        <f t="shared" si="1207"/>
        <v>0</v>
      </c>
      <c r="BZ1655" s="1">
        <f t="shared" si="1207"/>
        <v>0</v>
      </c>
      <c r="CA1655" s="1">
        <f t="shared" si="1207"/>
        <v>0</v>
      </c>
      <c r="CB1655" s="1">
        <f t="shared" si="1207"/>
        <v>0</v>
      </c>
      <c r="CC1655" s="1">
        <f t="shared" si="1207"/>
        <v>0</v>
      </c>
      <c r="CD1655" s="1">
        <f t="shared" si="1251"/>
        <v>0</v>
      </c>
      <c r="CE1655" s="1">
        <f t="shared" si="1251"/>
        <v>0</v>
      </c>
      <c r="CF1655" s="1">
        <f t="shared" si="1251"/>
        <v>70</v>
      </c>
      <c r="CW1655" s="1">
        <v>1637</v>
      </c>
      <c r="CX1655" s="1">
        <f t="shared" si="1233"/>
        <v>1</v>
      </c>
      <c r="CY1655" s="1" t="s">
        <v>37</v>
      </c>
      <c r="CZ1655" s="1">
        <v>1</v>
      </c>
      <c r="DB1655" s="1">
        <f t="shared" si="1249"/>
        <v>10</v>
      </c>
      <c r="DC1655" s="1" t="s">
        <v>43</v>
      </c>
      <c r="DD1655" s="1">
        <f t="shared" si="1234"/>
        <v>10</v>
      </c>
      <c r="DL1655" s="1">
        <v>1637</v>
      </c>
      <c r="DM1655" s="1">
        <f t="shared" si="1235"/>
        <v>6</v>
      </c>
      <c r="DN1655" s="1">
        <f t="shared" si="1236"/>
        <v>0</v>
      </c>
      <c r="DO1655" s="1" t="s">
        <v>37</v>
      </c>
      <c r="DP1655" s="1">
        <v>0</v>
      </c>
    </row>
    <row r="1656" spans="1:120" ht="15">
      <c r="A1656">
        <v>1638</v>
      </c>
      <c r="B1656">
        <v>2</v>
      </c>
      <c r="C1656" s="25">
        <v>8950</v>
      </c>
      <c r="D1656">
        <v>4</v>
      </c>
      <c r="E1656">
        <v>8</v>
      </c>
      <c r="F1656" t="s">
        <v>74</v>
      </c>
      <c r="G1656">
        <v>3</v>
      </c>
      <c r="H1656"/>
      <c r="I1656"/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>
        <v>0</v>
      </c>
      <c r="W1656" s="1">
        <v>0</v>
      </c>
      <c r="X1656" s="1">
        <v>1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f t="shared" si="1208"/>
        <v>0</v>
      </c>
      <c r="AH1656" s="1">
        <f t="shared" si="1209"/>
        <v>0</v>
      </c>
      <c r="AI1656" s="1">
        <f t="shared" si="1210"/>
        <v>0</v>
      </c>
      <c r="AJ1656" s="1">
        <f t="shared" si="1211"/>
        <v>0</v>
      </c>
      <c r="AK1656" s="1">
        <f t="shared" si="1212"/>
        <v>0</v>
      </c>
      <c r="AL1656" s="1">
        <f t="shared" si="1213"/>
        <v>0</v>
      </c>
      <c r="AM1656" s="1">
        <f t="shared" si="1214"/>
        <v>0</v>
      </c>
      <c r="AN1656" s="1">
        <f t="shared" si="1214"/>
        <v>0</v>
      </c>
      <c r="AO1656" s="1">
        <f t="shared" si="1215"/>
        <v>0</v>
      </c>
      <c r="AP1656" s="1">
        <f t="shared" si="1216"/>
        <v>0</v>
      </c>
      <c r="AQ1656" s="1">
        <f t="shared" si="1217"/>
        <v>0</v>
      </c>
      <c r="AR1656" s="1">
        <f t="shared" si="1218"/>
        <v>0</v>
      </c>
      <c r="AS1656" s="1">
        <f t="shared" si="1219"/>
        <v>0</v>
      </c>
      <c r="AT1656" s="1">
        <f t="shared" si="1220"/>
        <v>0</v>
      </c>
      <c r="AU1656" s="1">
        <f t="shared" si="1221"/>
        <v>80</v>
      </c>
      <c r="AV1656" s="1">
        <f t="shared" si="1222"/>
        <v>0</v>
      </c>
      <c r="AW1656" s="1">
        <f t="shared" si="1223"/>
        <v>0</v>
      </c>
      <c r="AX1656" s="1">
        <f t="shared" si="1224"/>
        <v>0</v>
      </c>
      <c r="AY1656" s="1">
        <f t="shared" si="1225"/>
        <v>0</v>
      </c>
      <c r="AZ1656" s="1">
        <f t="shared" si="1226"/>
        <v>0</v>
      </c>
      <c r="BA1656" s="1">
        <f t="shared" si="1227"/>
        <v>0</v>
      </c>
      <c r="BB1656" s="1">
        <f t="shared" si="1228"/>
        <v>0</v>
      </c>
      <c r="BC1656" s="1">
        <f t="shared" si="1229"/>
        <v>0</v>
      </c>
      <c r="BD1656" s="1">
        <f t="shared" si="1230"/>
        <v>80</v>
      </c>
      <c r="BE1656" s="1" t="str">
        <f t="shared" si="1237"/>
        <v>Barge A</v>
      </c>
      <c r="BF1656" s="1">
        <f t="shared" si="1238"/>
        <v>6</v>
      </c>
      <c r="BG1656" s="3">
        <v>1638</v>
      </c>
      <c r="BH1656" s="1">
        <f t="shared" si="1250"/>
        <v>0</v>
      </c>
      <c r="BI1656" s="1">
        <f t="shared" si="1231"/>
        <v>0</v>
      </c>
      <c r="BJ1656" s="3">
        <v>1638</v>
      </c>
      <c r="BK1656" s="1">
        <f t="shared" si="1232"/>
        <v>7</v>
      </c>
      <c r="BL1656" s="1">
        <f t="shared" si="1239"/>
        <v>0</v>
      </c>
      <c r="BM1656" s="1">
        <f t="shared" si="1240"/>
        <v>0</v>
      </c>
      <c r="BN1656" s="1">
        <f t="shared" si="1241"/>
        <v>0</v>
      </c>
      <c r="BO1656" s="1">
        <f t="shared" si="1242"/>
        <v>0</v>
      </c>
      <c r="BP1656" s="1">
        <f t="shared" si="1243"/>
        <v>0</v>
      </c>
      <c r="BQ1656" s="1">
        <f t="shared" si="1244"/>
        <v>0</v>
      </c>
      <c r="BR1656" s="1">
        <f t="shared" si="1245"/>
        <v>1</v>
      </c>
      <c r="BS1656" s="1">
        <f t="shared" si="1246"/>
        <v>2</v>
      </c>
      <c r="BT1656" s="1">
        <f t="shared" si="1247"/>
        <v>3</v>
      </c>
      <c r="BU1656" s="1">
        <f t="shared" si="1248"/>
        <v>4</v>
      </c>
      <c r="BW1656" s="1">
        <f t="shared" si="1207"/>
        <v>0</v>
      </c>
      <c r="BX1656" s="1">
        <f t="shared" si="1207"/>
        <v>0</v>
      </c>
      <c r="BY1656" s="1">
        <f t="shared" si="1207"/>
        <v>0</v>
      </c>
      <c r="BZ1656" s="1">
        <f t="shared" si="1207"/>
        <v>0</v>
      </c>
      <c r="CA1656" s="1">
        <f t="shared" si="1207"/>
        <v>0</v>
      </c>
      <c r="CB1656" s="1">
        <f t="shared" si="1207"/>
        <v>0</v>
      </c>
      <c r="CC1656" s="1">
        <f t="shared" si="1207"/>
        <v>70</v>
      </c>
      <c r="CD1656" s="1">
        <f t="shared" si="1251"/>
        <v>140</v>
      </c>
      <c r="CE1656" s="1">
        <f t="shared" si="1251"/>
        <v>210</v>
      </c>
      <c r="CF1656" s="1">
        <f t="shared" si="1251"/>
        <v>280</v>
      </c>
      <c r="CW1656" s="1">
        <v>1638</v>
      </c>
      <c r="CX1656" s="1">
        <f t="shared" si="1233"/>
        <v>1</v>
      </c>
      <c r="CY1656" s="1" t="s">
        <v>37</v>
      </c>
      <c r="CZ1656" s="1">
        <v>1</v>
      </c>
      <c r="DB1656" s="1">
        <f t="shared" si="1249"/>
        <v>7</v>
      </c>
      <c r="DC1656" s="1" t="s">
        <v>43</v>
      </c>
      <c r="DD1656" s="1">
        <f t="shared" si="1234"/>
        <v>8</v>
      </c>
      <c r="DL1656" s="1">
        <v>1638</v>
      </c>
      <c r="DM1656" s="1">
        <f t="shared" si="1235"/>
        <v>5</v>
      </c>
      <c r="DN1656" s="1">
        <f t="shared" si="1236"/>
        <v>0</v>
      </c>
      <c r="DO1656" s="1" t="s">
        <v>37</v>
      </c>
      <c r="DP1656" s="1">
        <v>0</v>
      </c>
    </row>
    <row r="1657" spans="1:120" ht="15">
      <c r="A1657">
        <v>1639</v>
      </c>
      <c r="B1657">
        <v>2</v>
      </c>
      <c r="C1657" s="25">
        <v>18950</v>
      </c>
      <c r="D1657">
        <v>6</v>
      </c>
      <c r="E1657">
        <v>11</v>
      </c>
      <c r="F1657" t="s">
        <v>35</v>
      </c>
      <c r="G1657">
        <v>4</v>
      </c>
      <c r="H1657"/>
      <c r="I1657"/>
      <c r="J1657" s="1">
        <v>0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v>0</v>
      </c>
      <c r="AD1657" s="1">
        <v>0</v>
      </c>
      <c r="AE1657" s="1">
        <v>1</v>
      </c>
      <c r="AF1657" s="1">
        <v>0</v>
      </c>
      <c r="AG1657" s="1">
        <f t="shared" si="1208"/>
        <v>0</v>
      </c>
      <c r="AH1657" s="1">
        <f t="shared" si="1209"/>
        <v>0</v>
      </c>
      <c r="AI1657" s="1">
        <f t="shared" si="1210"/>
        <v>0</v>
      </c>
      <c r="AJ1657" s="1">
        <f t="shared" si="1211"/>
        <v>0</v>
      </c>
      <c r="AK1657" s="1">
        <f t="shared" si="1212"/>
        <v>0</v>
      </c>
      <c r="AL1657" s="1">
        <f t="shared" si="1213"/>
        <v>0</v>
      </c>
      <c r="AM1657" s="1">
        <f t="shared" si="1214"/>
        <v>0</v>
      </c>
      <c r="AN1657" s="1">
        <f t="shared" si="1214"/>
        <v>0</v>
      </c>
      <c r="AO1657" s="1">
        <f t="shared" si="1215"/>
        <v>0</v>
      </c>
      <c r="AP1657" s="1">
        <f t="shared" si="1216"/>
        <v>0</v>
      </c>
      <c r="AQ1657" s="1">
        <f t="shared" si="1217"/>
        <v>0</v>
      </c>
      <c r="AR1657" s="1">
        <f t="shared" si="1218"/>
        <v>0</v>
      </c>
      <c r="AS1657" s="1">
        <f t="shared" si="1219"/>
        <v>0</v>
      </c>
      <c r="AT1657" s="1">
        <f t="shared" si="1220"/>
        <v>0</v>
      </c>
      <c r="AU1657" s="1">
        <f t="shared" si="1221"/>
        <v>0</v>
      </c>
      <c r="AV1657" s="1">
        <f t="shared" si="1222"/>
        <v>0</v>
      </c>
      <c r="AW1657" s="1">
        <f t="shared" si="1223"/>
        <v>0</v>
      </c>
      <c r="AX1657" s="1">
        <f t="shared" si="1224"/>
        <v>0</v>
      </c>
      <c r="AY1657" s="1">
        <f t="shared" si="1225"/>
        <v>0</v>
      </c>
      <c r="AZ1657" s="1">
        <f t="shared" si="1226"/>
        <v>0</v>
      </c>
      <c r="BA1657" s="1">
        <f t="shared" si="1227"/>
        <v>0</v>
      </c>
      <c r="BB1657" s="1">
        <f t="shared" si="1228"/>
        <v>80</v>
      </c>
      <c r="BC1657" s="1">
        <f t="shared" si="1229"/>
        <v>0</v>
      </c>
      <c r="BD1657" s="1">
        <f t="shared" si="1230"/>
        <v>80</v>
      </c>
      <c r="BE1657" s="1" t="str">
        <f t="shared" si="1237"/>
        <v>Barge B</v>
      </c>
      <c r="BF1657" s="1">
        <f t="shared" si="1238"/>
        <v>9</v>
      </c>
      <c r="BG1657" s="3">
        <v>1639</v>
      </c>
      <c r="BH1657" s="1">
        <f t="shared" si="1250"/>
        <v>0</v>
      </c>
      <c r="BI1657" s="1">
        <f t="shared" si="1231"/>
        <v>0</v>
      </c>
      <c r="BJ1657" s="3">
        <v>1639</v>
      </c>
      <c r="BK1657" s="1">
        <f t="shared" si="1232"/>
        <v>10</v>
      </c>
      <c r="BL1657" s="1">
        <f t="shared" si="1239"/>
        <v>0</v>
      </c>
      <c r="BM1657" s="1">
        <f t="shared" si="1240"/>
        <v>0</v>
      </c>
      <c r="BN1657" s="1">
        <f t="shared" si="1241"/>
        <v>0</v>
      </c>
      <c r="BO1657" s="1">
        <f t="shared" si="1242"/>
        <v>0</v>
      </c>
      <c r="BP1657" s="1">
        <f t="shared" si="1243"/>
        <v>0</v>
      </c>
      <c r="BQ1657" s="1">
        <f t="shared" si="1244"/>
        <v>0</v>
      </c>
      <c r="BR1657" s="1">
        <f t="shared" si="1245"/>
        <v>0</v>
      </c>
      <c r="BS1657" s="1">
        <f t="shared" si="1246"/>
        <v>0</v>
      </c>
      <c r="BT1657" s="1">
        <f t="shared" si="1247"/>
        <v>0</v>
      </c>
      <c r="BU1657" s="1">
        <f t="shared" si="1248"/>
        <v>1</v>
      </c>
      <c r="BW1657" s="1">
        <f t="shared" si="1207"/>
        <v>0</v>
      </c>
      <c r="BX1657" s="1">
        <f t="shared" si="1207"/>
        <v>0</v>
      </c>
      <c r="BY1657" s="1">
        <f t="shared" si="1207"/>
        <v>0</v>
      </c>
      <c r="BZ1657" s="1">
        <f t="shared" si="1207"/>
        <v>0</v>
      </c>
      <c r="CA1657" s="1">
        <f t="shared" si="1207"/>
        <v>0</v>
      </c>
      <c r="CB1657" s="1">
        <f t="shared" si="1207"/>
        <v>0</v>
      </c>
      <c r="CC1657" s="1">
        <f t="shared" si="1207"/>
        <v>0</v>
      </c>
      <c r="CD1657" s="1">
        <f t="shared" si="1251"/>
        <v>0</v>
      </c>
      <c r="CE1657" s="1">
        <f t="shared" si="1251"/>
        <v>0</v>
      </c>
      <c r="CF1657" s="1">
        <f t="shared" si="1251"/>
        <v>70</v>
      </c>
      <c r="CW1657" s="1">
        <v>1639</v>
      </c>
      <c r="CX1657" s="1">
        <f t="shared" si="1233"/>
        <v>1</v>
      </c>
      <c r="CY1657" s="1" t="s">
        <v>37</v>
      </c>
      <c r="CZ1657" s="1">
        <v>1</v>
      </c>
      <c r="DB1657" s="1">
        <f t="shared" si="1249"/>
        <v>10</v>
      </c>
      <c r="DC1657" s="1" t="s">
        <v>43</v>
      </c>
      <c r="DD1657" s="1">
        <f t="shared" si="1234"/>
        <v>11</v>
      </c>
      <c r="DL1657" s="1">
        <v>1639</v>
      </c>
      <c r="DM1657" s="1">
        <f t="shared" si="1235"/>
        <v>7</v>
      </c>
      <c r="DN1657" s="1">
        <f t="shared" si="1236"/>
        <v>0</v>
      </c>
      <c r="DO1657" s="1" t="s">
        <v>37</v>
      </c>
      <c r="DP1657" s="1">
        <v>0</v>
      </c>
    </row>
    <row r="1658" spans="1:120" ht="15">
      <c r="A1658">
        <v>1640</v>
      </c>
      <c r="B1658">
        <v>2</v>
      </c>
      <c r="C1658" s="25">
        <v>29204</v>
      </c>
      <c r="D1658">
        <v>2</v>
      </c>
      <c r="E1658">
        <v>6</v>
      </c>
      <c r="F1658" t="s">
        <v>73</v>
      </c>
      <c r="G1658">
        <v>5</v>
      </c>
      <c r="H1658"/>
      <c r="I1658"/>
      <c r="J1658" s="1">
        <v>0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0.25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0.75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f t="shared" si="1208"/>
        <v>0</v>
      </c>
      <c r="AH1658" s="1">
        <f t="shared" si="1209"/>
        <v>0</v>
      </c>
      <c r="AI1658" s="1">
        <f t="shared" si="1210"/>
        <v>0</v>
      </c>
      <c r="AJ1658" s="1">
        <f t="shared" si="1211"/>
        <v>0</v>
      </c>
      <c r="AK1658" s="1">
        <f t="shared" si="1212"/>
        <v>0</v>
      </c>
      <c r="AL1658" s="1">
        <f t="shared" si="1213"/>
        <v>0</v>
      </c>
      <c r="AM1658" s="1">
        <f t="shared" si="1214"/>
        <v>56.25</v>
      </c>
      <c r="AN1658" s="1">
        <f t="shared" si="1214"/>
        <v>0</v>
      </c>
      <c r="AO1658" s="1">
        <f t="shared" si="1215"/>
        <v>0</v>
      </c>
      <c r="AP1658" s="1">
        <f t="shared" si="1216"/>
        <v>0</v>
      </c>
      <c r="AQ1658" s="1">
        <f t="shared" si="1217"/>
        <v>0</v>
      </c>
      <c r="AR1658" s="1">
        <f t="shared" si="1218"/>
        <v>0</v>
      </c>
      <c r="AS1658" s="1">
        <f t="shared" si="1219"/>
        <v>0</v>
      </c>
      <c r="AT1658" s="1">
        <f t="shared" si="1220"/>
        <v>0</v>
      </c>
      <c r="AU1658" s="1">
        <f t="shared" si="1221"/>
        <v>0</v>
      </c>
      <c r="AV1658" s="1">
        <f t="shared" si="1222"/>
        <v>60</v>
      </c>
      <c r="AW1658" s="1">
        <f t="shared" si="1223"/>
        <v>0</v>
      </c>
      <c r="AX1658" s="1">
        <f t="shared" si="1224"/>
        <v>0</v>
      </c>
      <c r="AY1658" s="1">
        <f t="shared" si="1225"/>
        <v>0</v>
      </c>
      <c r="AZ1658" s="1">
        <f t="shared" si="1226"/>
        <v>0</v>
      </c>
      <c r="BA1658" s="1">
        <f t="shared" si="1227"/>
        <v>0</v>
      </c>
      <c r="BB1658" s="1">
        <f t="shared" si="1228"/>
        <v>0</v>
      </c>
      <c r="BC1658" s="1">
        <f t="shared" si="1229"/>
        <v>0</v>
      </c>
      <c r="BD1658" s="1">
        <f t="shared" si="1230"/>
        <v>116.25</v>
      </c>
      <c r="BE1658" s="1" t="b">
        <f t="shared" si="1237"/>
        <v>0</v>
      </c>
      <c r="BF1658" s="1">
        <f t="shared" si="1238"/>
        <v>0</v>
      </c>
      <c r="BG1658" s="3">
        <v>1640</v>
      </c>
      <c r="BH1658" s="1">
        <f t="shared" si="1250"/>
        <v>0</v>
      </c>
      <c r="BI1658" s="1">
        <f t="shared" si="1231"/>
        <v>0</v>
      </c>
      <c r="BJ1658" s="3">
        <v>1640</v>
      </c>
      <c r="BK1658" s="1">
        <f t="shared" si="1232"/>
        <v>7</v>
      </c>
      <c r="BL1658" s="1">
        <f t="shared" si="1239"/>
        <v>0</v>
      </c>
      <c r="BM1658" s="1">
        <f t="shared" si="1240"/>
        <v>0</v>
      </c>
      <c r="BN1658" s="1">
        <f t="shared" si="1241"/>
        <v>0</v>
      </c>
      <c r="BO1658" s="1">
        <f t="shared" si="1242"/>
        <v>0</v>
      </c>
      <c r="BP1658" s="1">
        <f t="shared" si="1243"/>
        <v>0</v>
      </c>
      <c r="BQ1658" s="1">
        <f t="shared" si="1244"/>
        <v>0</v>
      </c>
      <c r="BR1658" s="1">
        <f t="shared" si="1245"/>
        <v>1</v>
      </c>
      <c r="BS1658" s="1">
        <f t="shared" si="1246"/>
        <v>2</v>
      </c>
      <c r="BT1658" s="1">
        <f t="shared" si="1247"/>
        <v>3</v>
      </c>
      <c r="BU1658" s="1">
        <f t="shared" si="1248"/>
        <v>4</v>
      </c>
      <c r="BW1658" s="1">
        <f t="shared" si="1207"/>
        <v>0</v>
      </c>
      <c r="BX1658" s="1">
        <f t="shared" si="1207"/>
        <v>0</v>
      </c>
      <c r="BY1658" s="1">
        <f t="shared" si="1207"/>
        <v>0</v>
      </c>
      <c r="BZ1658" s="1">
        <f t="shared" si="1207"/>
        <v>0</v>
      </c>
      <c r="CA1658" s="1">
        <f t="shared" si="1207"/>
        <v>0</v>
      </c>
      <c r="CB1658" s="1">
        <f t="shared" si="1207"/>
        <v>0</v>
      </c>
      <c r="CC1658" s="1">
        <f t="shared" si="1207"/>
        <v>70</v>
      </c>
      <c r="CD1658" s="1">
        <f t="shared" si="1251"/>
        <v>140</v>
      </c>
      <c r="CE1658" s="1">
        <f t="shared" si="1251"/>
        <v>210</v>
      </c>
      <c r="CF1658" s="1">
        <f t="shared" si="1251"/>
        <v>280</v>
      </c>
      <c r="CW1658" s="1">
        <v>1640</v>
      </c>
      <c r="CX1658" s="1">
        <f t="shared" si="1233"/>
        <v>1</v>
      </c>
      <c r="CY1658" s="1" t="s">
        <v>37</v>
      </c>
      <c r="CZ1658" s="1">
        <v>1</v>
      </c>
      <c r="DB1658" s="1">
        <f t="shared" si="1249"/>
        <v>6</v>
      </c>
      <c r="DC1658" s="1" t="s">
        <v>43</v>
      </c>
      <c r="DD1658" s="1">
        <f t="shared" si="1234"/>
        <v>6</v>
      </c>
      <c r="DL1658" s="1">
        <v>1640</v>
      </c>
      <c r="DM1658" s="1">
        <f t="shared" si="1235"/>
        <v>3</v>
      </c>
      <c r="DN1658" s="1">
        <f t="shared" si="1236"/>
        <v>0</v>
      </c>
      <c r="DO1658" s="1" t="s">
        <v>37</v>
      </c>
      <c r="DP1658" s="1">
        <v>0</v>
      </c>
    </row>
    <row r="1659" spans="1:120" ht="15">
      <c r="A1659">
        <v>1641</v>
      </c>
      <c r="B1659">
        <v>2</v>
      </c>
      <c r="C1659" s="25">
        <v>29204</v>
      </c>
      <c r="D1659">
        <v>6</v>
      </c>
      <c r="E1659">
        <v>9</v>
      </c>
      <c r="F1659" t="s">
        <v>73</v>
      </c>
      <c r="G1659">
        <v>4</v>
      </c>
      <c r="H1659"/>
      <c r="I1659"/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0.33333332999999998</v>
      </c>
      <c r="AA1659" s="1">
        <v>0</v>
      </c>
      <c r="AB1659" s="1">
        <v>0</v>
      </c>
      <c r="AC1659" s="1">
        <v>0</v>
      </c>
      <c r="AD1659" s="1">
        <v>0</v>
      </c>
      <c r="AE1659" s="1">
        <v>0.66666667000000002</v>
      </c>
      <c r="AF1659" s="1">
        <v>0</v>
      </c>
      <c r="AG1659" s="1">
        <f t="shared" si="1208"/>
        <v>0</v>
      </c>
      <c r="AH1659" s="1">
        <f t="shared" si="1209"/>
        <v>0</v>
      </c>
      <c r="AI1659" s="1">
        <f t="shared" si="1210"/>
        <v>0</v>
      </c>
      <c r="AJ1659" s="1">
        <f t="shared" si="1211"/>
        <v>0</v>
      </c>
      <c r="AK1659" s="1">
        <f t="shared" si="1212"/>
        <v>0</v>
      </c>
      <c r="AL1659" s="1">
        <f t="shared" si="1213"/>
        <v>0</v>
      </c>
      <c r="AM1659" s="1">
        <f t="shared" si="1214"/>
        <v>0</v>
      </c>
      <c r="AN1659" s="1">
        <f t="shared" si="1214"/>
        <v>0</v>
      </c>
      <c r="AO1659" s="1">
        <f t="shared" si="1215"/>
        <v>0</v>
      </c>
      <c r="AP1659" s="1">
        <f t="shared" si="1216"/>
        <v>0</v>
      </c>
      <c r="AQ1659" s="1">
        <f t="shared" si="1217"/>
        <v>0</v>
      </c>
      <c r="AR1659" s="1">
        <f t="shared" si="1218"/>
        <v>0</v>
      </c>
      <c r="AS1659" s="1">
        <f t="shared" si="1219"/>
        <v>0</v>
      </c>
      <c r="AT1659" s="1">
        <f t="shared" si="1220"/>
        <v>0</v>
      </c>
      <c r="AU1659" s="1">
        <f t="shared" si="1221"/>
        <v>0</v>
      </c>
      <c r="AV1659" s="1">
        <f t="shared" si="1222"/>
        <v>0</v>
      </c>
      <c r="AW1659" s="1">
        <f t="shared" si="1223"/>
        <v>74.999999250000002</v>
      </c>
      <c r="AX1659" s="1">
        <f t="shared" si="1224"/>
        <v>0</v>
      </c>
      <c r="AY1659" s="1">
        <f t="shared" si="1225"/>
        <v>0</v>
      </c>
      <c r="AZ1659" s="1">
        <f t="shared" si="1226"/>
        <v>0</v>
      </c>
      <c r="BA1659" s="1">
        <f t="shared" si="1227"/>
        <v>0</v>
      </c>
      <c r="BB1659" s="1">
        <f t="shared" si="1228"/>
        <v>53.333333600000003</v>
      </c>
      <c r="BC1659" s="1">
        <f t="shared" si="1229"/>
        <v>0</v>
      </c>
      <c r="BD1659" s="1">
        <f t="shared" si="1230"/>
        <v>128.33333285000001</v>
      </c>
      <c r="BE1659" s="1" t="b">
        <f t="shared" si="1237"/>
        <v>0</v>
      </c>
      <c r="BF1659" s="1">
        <f t="shared" si="1238"/>
        <v>0</v>
      </c>
      <c r="BG1659" s="3">
        <v>1641</v>
      </c>
      <c r="BH1659" s="1">
        <f t="shared" si="1250"/>
        <v>0</v>
      </c>
      <c r="BI1659" s="1">
        <f t="shared" si="1231"/>
        <v>0</v>
      </c>
      <c r="BJ1659" s="3">
        <v>1641</v>
      </c>
      <c r="BK1659" s="1">
        <f t="shared" si="1232"/>
        <v>10</v>
      </c>
      <c r="BL1659" s="1">
        <f t="shared" si="1239"/>
        <v>0</v>
      </c>
      <c r="BM1659" s="1">
        <f t="shared" si="1240"/>
        <v>0</v>
      </c>
      <c r="BN1659" s="1">
        <f t="shared" si="1241"/>
        <v>0</v>
      </c>
      <c r="BO1659" s="1">
        <f t="shared" si="1242"/>
        <v>0</v>
      </c>
      <c r="BP1659" s="1">
        <f t="shared" si="1243"/>
        <v>0</v>
      </c>
      <c r="BQ1659" s="1">
        <f t="shared" si="1244"/>
        <v>0</v>
      </c>
      <c r="BR1659" s="1">
        <f t="shared" si="1245"/>
        <v>0</v>
      </c>
      <c r="BS1659" s="1">
        <f t="shared" si="1246"/>
        <v>0</v>
      </c>
      <c r="BT1659" s="1">
        <f t="shared" si="1247"/>
        <v>0</v>
      </c>
      <c r="BU1659" s="1">
        <f t="shared" si="1248"/>
        <v>1</v>
      </c>
      <c r="BW1659" s="1">
        <f t="shared" si="1207"/>
        <v>0</v>
      </c>
      <c r="BX1659" s="1">
        <f t="shared" si="1207"/>
        <v>0</v>
      </c>
      <c r="BY1659" s="1">
        <f t="shared" si="1207"/>
        <v>0</v>
      </c>
      <c r="BZ1659" s="1">
        <f t="shared" si="1207"/>
        <v>0</v>
      </c>
      <c r="CA1659" s="1">
        <f t="shared" si="1207"/>
        <v>0</v>
      </c>
      <c r="CB1659" s="1">
        <f t="shared" si="1207"/>
        <v>0</v>
      </c>
      <c r="CC1659" s="1">
        <f t="shared" si="1207"/>
        <v>0</v>
      </c>
      <c r="CD1659" s="1">
        <f t="shared" si="1251"/>
        <v>0</v>
      </c>
      <c r="CE1659" s="1">
        <f t="shared" si="1251"/>
        <v>0</v>
      </c>
      <c r="CF1659" s="1">
        <f t="shared" si="1251"/>
        <v>70</v>
      </c>
      <c r="CW1659" s="1">
        <v>1641</v>
      </c>
      <c r="CX1659" s="1">
        <f t="shared" si="1233"/>
        <v>1</v>
      </c>
      <c r="CY1659" s="1" t="s">
        <v>37</v>
      </c>
      <c r="CZ1659" s="1">
        <v>1</v>
      </c>
      <c r="DB1659" s="1">
        <f t="shared" si="1249"/>
        <v>9.0000000100000008</v>
      </c>
      <c r="DC1659" s="1" t="s">
        <v>43</v>
      </c>
      <c r="DD1659" s="1">
        <f t="shared" si="1234"/>
        <v>9</v>
      </c>
      <c r="DL1659" s="1">
        <v>1641</v>
      </c>
      <c r="DM1659" s="1">
        <f t="shared" si="1235"/>
        <v>7</v>
      </c>
      <c r="DN1659" s="1">
        <f t="shared" si="1236"/>
        <v>0</v>
      </c>
      <c r="DO1659" s="1" t="s">
        <v>37</v>
      </c>
      <c r="DP1659" s="1">
        <v>0</v>
      </c>
    </row>
    <row r="1660" spans="1:120" ht="15">
      <c r="A1660">
        <v>1642</v>
      </c>
      <c r="B1660">
        <v>2</v>
      </c>
      <c r="C1660" s="25">
        <v>29204</v>
      </c>
      <c r="D1660">
        <v>1</v>
      </c>
      <c r="E1660">
        <v>4</v>
      </c>
      <c r="F1660" t="s">
        <v>74</v>
      </c>
      <c r="G1660">
        <v>3</v>
      </c>
      <c r="H1660"/>
      <c r="I1660"/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1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f t="shared" si="1208"/>
        <v>0</v>
      </c>
      <c r="AH1660" s="1">
        <f t="shared" si="1209"/>
        <v>0</v>
      </c>
      <c r="AI1660" s="1">
        <f t="shared" si="1210"/>
        <v>0</v>
      </c>
      <c r="AJ1660" s="1">
        <f t="shared" si="1211"/>
        <v>0</v>
      </c>
      <c r="AK1660" s="1">
        <f t="shared" si="1212"/>
        <v>0</v>
      </c>
      <c r="AL1660" s="1">
        <f t="shared" si="1213"/>
        <v>80</v>
      </c>
      <c r="AM1660" s="1">
        <f t="shared" si="1214"/>
        <v>0</v>
      </c>
      <c r="AN1660" s="1">
        <f t="shared" si="1214"/>
        <v>0</v>
      </c>
      <c r="AO1660" s="1">
        <f t="shared" si="1215"/>
        <v>0</v>
      </c>
      <c r="AP1660" s="1">
        <f t="shared" si="1216"/>
        <v>0</v>
      </c>
      <c r="AQ1660" s="1">
        <f t="shared" si="1217"/>
        <v>0</v>
      </c>
      <c r="AR1660" s="1">
        <f t="shared" si="1218"/>
        <v>0</v>
      </c>
      <c r="AS1660" s="1">
        <f t="shared" si="1219"/>
        <v>0</v>
      </c>
      <c r="AT1660" s="1">
        <f t="shared" si="1220"/>
        <v>0</v>
      </c>
      <c r="AU1660" s="1">
        <f t="shared" si="1221"/>
        <v>0</v>
      </c>
      <c r="AV1660" s="1">
        <f t="shared" si="1222"/>
        <v>0</v>
      </c>
      <c r="AW1660" s="1">
        <f t="shared" si="1223"/>
        <v>0</v>
      </c>
      <c r="AX1660" s="1">
        <f t="shared" si="1224"/>
        <v>0</v>
      </c>
      <c r="AY1660" s="1">
        <f t="shared" si="1225"/>
        <v>0</v>
      </c>
      <c r="AZ1660" s="1">
        <f t="shared" si="1226"/>
        <v>0</v>
      </c>
      <c r="BA1660" s="1">
        <f t="shared" si="1227"/>
        <v>0</v>
      </c>
      <c r="BB1660" s="1">
        <f t="shared" si="1228"/>
        <v>0</v>
      </c>
      <c r="BC1660" s="1">
        <f t="shared" si="1229"/>
        <v>0</v>
      </c>
      <c r="BD1660" s="1">
        <f t="shared" si="1230"/>
        <v>80</v>
      </c>
      <c r="BE1660" s="1" t="str">
        <f t="shared" si="1237"/>
        <v>Barge C</v>
      </c>
      <c r="BF1660" s="1">
        <f t="shared" si="1238"/>
        <v>2</v>
      </c>
      <c r="BG1660" s="3">
        <v>1642</v>
      </c>
      <c r="BH1660" s="1">
        <f t="shared" si="1250"/>
        <v>0</v>
      </c>
      <c r="BI1660" s="1">
        <f t="shared" si="1231"/>
        <v>0</v>
      </c>
      <c r="BJ1660" s="3">
        <v>1642</v>
      </c>
      <c r="BK1660" s="1">
        <f t="shared" si="1232"/>
        <v>4</v>
      </c>
      <c r="BL1660" s="1">
        <f t="shared" si="1239"/>
        <v>0</v>
      </c>
      <c r="BM1660" s="1">
        <f t="shared" si="1240"/>
        <v>0</v>
      </c>
      <c r="BN1660" s="1">
        <f t="shared" si="1241"/>
        <v>0</v>
      </c>
      <c r="BO1660" s="1">
        <f t="shared" si="1242"/>
        <v>1</v>
      </c>
      <c r="BP1660" s="1">
        <f t="shared" si="1243"/>
        <v>2</v>
      </c>
      <c r="BQ1660" s="1">
        <f t="shared" si="1244"/>
        <v>3</v>
      </c>
      <c r="BR1660" s="1">
        <f t="shared" si="1245"/>
        <v>4</v>
      </c>
      <c r="BS1660" s="1">
        <f t="shared" si="1246"/>
        <v>5</v>
      </c>
      <c r="BT1660" s="1">
        <f t="shared" si="1247"/>
        <v>6</v>
      </c>
      <c r="BU1660" s="1">
        <f t="shared" si="1248"/>
        <v>7</v>
      </c>
      <c r="BW1660" s="1">
        <f t="shared" si="1207"/>
        <v>0</v>
      </c>
      <c r="BX1660" s="1">
        <f t="shared" si="1207"/>
        <v>0</v>
      </c>
      <c r="BY1660" s="1">
        <f t="shared" si="1207"/>
        <v>0</v>
      </c>
      <c r="BZ1660" s="1">
        <f t="shared" si="1207"/>
        <v>70</v>
      </c>
      <c r="CA1660" s="1">
        <f t="shared" si="1207"/>
        <v>140</v>
      </c>
      <c r="CB1660" s="1">
        <f t="shared" si="1207"/>
        <v>210</v>
      </c>
      <c r="CC1660" s="1">
        <f t="shared" si="1207"/>
        <v>280</v>
      </c>
      <c r="CD1660" s="1">
        <f t="shared" si="1251"/>
        <v>350</v>
      </c>
      <c r="CE1660" s="1">
        <f t="shared" si="1251"/>
        <v>420</v>
      </c>
      <c r="CF1660" s="1">
        <f t="shared" si="1251"/>
        <v>490</v>
      </c>
      <c r="CW1660" s="1">
        <v>1642</v>
      </c>
      <c r="CX1660" s="1">
        <f t="shared" si="1233"/>
        <v>1</v>
      </c>
      <c r="CY1660" s="1" t="s">
        <v>37</v>
      </c>
      <c r="CZ1660" s="1">
        <v>1</v>
      </c>
      <c r="DB1660" s="1">
        <f t="shared" si="1249"/>
        <v>3</v>
      </c>
      <c r="DC1660" s="1" t="s">
        <v>43</v>
      </c>
      <c r="DD1660" s="1">
        <f t="shared" si="1234"/>
        <v>4</v>
      </c>
      <c r="DL1660" s="1">
        <v>1642</v>
      </c>
      <c r="DM1660" s="1">
        <f t="shared" si="1235"/>
        <v>2</v>
      </c>
      <c r="DN1660" s="1">
        <f t="shared" si="1236"/>
        <v>0</v>
      </c>
      <c r="DO1660" s="1" t="s">
        <v>37</v>
      </c>
      <c r="DP1660" s="1">
        <v>0</v>
      </c>
    </row>
    <row r="1661" spans="1:120" ht="15">
      <c r="A1661">
        <v>1643</v>
      </c>
      <c r="B1661">
        <v>2</v>
      </c>
      <c r="C1661" s="25">
        <v>29204</v>
      </c>
      <c r="D1661">
        <v>0</v>
      </c>
      <c r="E1661">
        <v>5</v>
      </c>
      <c r="F1661" t="s">
        <v>73</v>
      </c>
      <c r="G1661">
        <v>3</v>
      </c>
      <c r="H1661"/>
      <c r="I1661"/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1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  <c r="AG1661" s="1">
        <f t="shared" si="1208"/>
        <v>0</v>
      </c>
      <c r="AH1661" s="1">
        <f t="shared" si="1209"/>
        <v>0</v>
      </c>
      <c r="AI1661" s="1">
        <f t="shared" si="1210"/>
        <v>0</v>
      </c>
      <c r="AJ1661" s="1">
        <f t="shared" si="1211"/>
        <v>0</v>
      </c>
      <c r="AK1661" s="1">
        <f t="shared" si="1212"/>
        <v>0</v>
      </c>
      <c r="AL1661" s="1">
        <f t="shared" si="1213"/>
        <v>80</v>
      </c>
      <c r="AM1661" s="1">
        <f t="shared" si="1214"/>
        <v>0</v>
      </c>
      <c r="AN1661" s="1">
        <f t="shared" si="1214"/>
        <v>0</v>
      </c>
      <c r="AO1661" s="1">
        <f t="shared" si="1215"/>
        <v>0</v>
      </c>
      <c r="AP1661" s="1">
        <f t="shared" si="1216"/>
        <v>0</v>
      </c>
      <c r="AQ1661" s="1">
        <f t="shared" si="1217"/>
        <v>0</v>
      </c>
      <c r="AR1661" s="1">
        <f t="shared" si="1218"/>
        <v>0</v>
      </c>
      <c r="AS1661" s="1">
        <f t="shared" si="1219"/>
        <v>0</v>
      </c>
      <c r="AT1661" s="1">
        <f t="shared" si="1220"/>
        <v>0</v>
      </c>
      <c r="AU1661" s="1">
        <f t="shared" si="1221"/>
        <v>0</v>
      </c>
      <c r="AV1661" s="1">
        <f t="shared" si="1222"/>
        <v>0</v>
      </c>
      <c r="AW1661" s="1">
        <f t="shared" si="1223"/>
        <v>0</v>
      </c>
      <c r="AX1661" s="1">
        <f t="shared" si="1224"/>
        <v>0</v>
      </c>
      <c r="AY1661" s="1">
        <f t="shared" si="1225"/>
        <v>0</v>
      </c>
      <c r="AZ1661" s="1">
        <f t="shared" si="1226"/>
        <v>0</v>
      </c>
      <c r="BA1661" s="1">
        <f t="shared" si="1227"/>
        <v>0</v>
      </c>
      <c r="BB1661" s="1">
        <f t="shared" si="1228"/>
        <v>0</v>
      </c>
      <c r="BC1661" s="1">
        <f t="shared" si="1229"/>
        <v>0</v>
      </c>
      <c r="BD1661" s="1">
        <f t="shared" si="1230"/>
        <v>80</v>
      </c>
      <c r="BE1661" s="1" t="str">
        <f t="shared" si="1237"/>
        <v>Barge C</v>
      </c>
      <c r="BF1661" s="1">
        <f t="shared" si="1238"/>
        <v>2</v>
      </c>
      <c r="BG1661" s="3">
        <v>1643</v>
      </c>
      <c r="BH1661" s="1">
        <f t="shared" si="1250"/>
        <v>0</v>
      </c>
      <c r="BI1661" s="1">
        <f t="shared" si="1231"/>
        <v>0</v>
      </c>
      <c r="BJ1661" s="3">
        <v>1643</v>
      </c>
      <c r="BK1661" s="1">
        <f t="shared" si="1232"/>
        <v>3</v>
      </c>
      <c r="BL1661" s="1">
        <f t="shared" si="1239"/>
        <v>0</v>
      </c>
      <c r="BM1661" s="1">
        <f t="shared" si="1240"/>
        <v>0</v>
      </c>
      <c r="BN1661" s="1">
        <f t="shared" si="1241"/>
        <v>1</v>
      </c>
      <c r="BO1661" s="1">
        <f t="shared" si="1242"/>
        <v>2</v>
      </c>
      <c r="BP1661" s="1">
        <f t="shared" si="1243"/>
        <v>3</v>
      </c>
      <c r="BQ1661" s="1">
        <f t="shared" si="1244"/>
        <v>4</v>
      </c>
      <c r="BR1661" s="1">
        <f t="shared" si="1245"/>
        <v>5</v>
      </c>
      <c r="BS1661" s="1">
        <f t="shared" si="1246"/>
        <v>6</v>
      </c>
      <c r="BT1661" s="1">
        <f t="shared" si="1247"/>
        <v>7</v>
      </c>
      <c r="BU1661" s="1">
        <f t="shared" si="1248"/>
        <v>8</v>
      </c>
      <c r="BW1661" s="1">
        <f t="shared" si="1207"/>
        <v>0</v>
      </c>
      <c r="BX1661" s="1">
        <f t="shared" si="1207"/>
        <v>0</v>
      </c>
      <c r="BY1661" s="1">
        <f t="shared" si="1207"/>
        <v>70</v>
      </c>
      <c r="BZ1661" s="1">
        <f t="shared" si="1207"/>
        <v>140</v>
      </c>
      <c r="CA1661" s="1">
        <f t="shared" si="1207"/>
        <v>210</v>
      </c>
      <c r="CB1661" s="1">
        <f t="shared" si="1207"/>
        <v>280</v>
      </c>
      <c r="CC1661" s="1">
        <f t="shared" si="1207"/>
        <v>350</v>
      </c>
      <c r="CD1661" s="1">
        <f t="shared" si="1251"/>
        <v>420</v>
      </c>
      <c r="CE1661" s="1">
        <f t="shared" si="1251"/>
        <v>490</v>
      </c>
      <c r="CF1661" s="1">
        <f t="shared" si="1251"/>
        <v>560</v>
      </c>
      <c r="CW1661" s="1">
        <v>1643</v>
      </c>
      <c r="CX1661" s="1">
        <f t="shared" si="1233"/>
        <v>1</v>
      </c>
      <c r="CY1661" s="1" t="s">
        <v>37</v>
      </c>
      <c r="CZ1661" s="1">
        <v>1</v>
      </c>
      <c r="DB1661" s="1">
        <f t="shared" si="1249"/>
        <v>3</v>
      </c>
      <c r="DC1661" s="1" t="s">
        <v>43</v>
      </c>
      <c r="DD1661" s="1">
        <f t="shared" si="1234"/>
        <v>5</v>
      </c>
      <c r="DL1661" s="1">
        <v>1643</v>
      </c>
      <c r="DM1661" s="1">
        <f t="shared" si="1235"/>
        <v>1</v>
      </c>
      <c r="DN1661" s="1">
        <f t="shared" si="1236"/>
        <v>0</v>
      </c>
      <c r="DO1661" s="1" t="s">
        <v>37</v>
      </c>
      <c r="DP1661" s="1">
        <v>0</v>
      </c>
    </row>
    <row r="1662" spans="1:120" ht="15">
      <c r="A1662">
        <v>1644</v>
      </c>
      <c r="B1662">
        <v>2</v>
      </c>
      <c r="C1662" s="25">
        <v>29204</v>
      </c>
      <c r="D1662">
        <v>-1</v>
      </c>
      <c r="E1662">
        <v>3</v>
      </c>
      <c r="F1662" t="s">
        <v>73</v>
      </c>
      <c r="G1662">
        <v>4</v>
      </c>
      <c r="H1662"/>
      <c r="I1662"/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  <c r="AG1662" s="1">
        <f t="shared" si="1208"/>
        <v>0</v>
      </c>
      <c r="AH1662" s="1">
        <f t="shared" si="1209"/>
        <v>80</v>
      </c>
      <c r="AI1662" s="1">
        <f t="shared" si="1210"/>
        <v>0</v>
      </c>
      <c r="AJ1662" s="1">
        <f t="shared" si="1211"/>
        <v>0</v>
      </c>
      <c r="AK1662" s="1">
        <f t="shared" si="1212"/>
        <v>0</v>
      </c>
      <c r="AL1662" s="1">
        <f t="shared" si="1213"/>
        <v>0</v>
      </c>
      <c r="AM1662" s="1">
        <f t="shared" si="1214"/>
        <v>0</v>
      </c>
      <c r="AN1662" s="1">
        <f t="shared" si="1214"/>
        <v>0</v>
      </c>
      <c r="AO1662" s="1">
        <f t="shared" si="1215"/>
        <v>0</v>
      </c>
      <c r="AP1662" s="1">
        <f t="shared" si="1216"/>
        <v>0</v>
      </c>
      <c r="AQ1662" s="1">
        <f t="shared" si="1217"/>
        <v>0</v>
      </c>
      <c r="AR1662" s="1">
        <f t="shared" si="1218"/>
        <v>0</v>
      </c>
      <c r="AS1662" s="1">
        <f t="shared" si="1219"/>
        <v>0</v>
      </c>
      <c r="AT1662" s="1">
        <f t="shared" si="1220"/>
        <v>0</v>
      </c>
      <c r="AU1662" s="1">
        <f t="shared" si="1221"/>
        <v>0</v>
      </c>
      <c r="AV1662" s="1">
        <f t="shared" si="1222"/>
        <v>0</v>
      </c>
      <c r="AW1662" s="1">
        <f t="shared" si="1223"/>
        <v>0</v>
      </c>
      <c r="AX1662" s="1">
        <f t="shared" si="1224"/>
        <v>0</v>
      </c>
      <c r="AY1662" s="1">
        <f t="shared" si="1225"/>
        <v>0</v>
      </c>
      <c r="AZ1662" s="1">
        <f t="shared" si="1226"/>
        <v>0</v>
      </c>
      <c r="BA1662" s="1">
        <f t="shared" si="1227"/>
        <v>0</v>
      </c>
      <c r="BB1662" s="1">
        <f t="shared" si="1228"/>
        <v>0</v>
      </c>
      <c r="BC1662" s="1">
        <f t="shared" si="1229"/>
        <v>0</v>
      </c>
      <c r="BD1662" s="1">
        <f t="shared" si="1230"/>
        <v>80</v>
      </c>
      <c r="BE1662" s="1" t="str">
        <f t="shared" si="1237"/>
        <v>Barge D</v>
      </c>
      <c r="BF1662" s="1">
        <f t="shared" si="1238"/>
        <v>1</v>
      </c>
      <c r="BG1662" s="3">
        <v>1644</v>
      </c>
      <c r="BH1662" s="1">
        <f t="shared" si="1250"/>
        <v>0</v>
      </c>
      <c r="BI1662" s="1">
        <f t="shared" si="1231"/>
        <v>0</v>
      </c>
      <c r="BJ1662" s="3">
        <v>1644</v>
      </c>
      <c r="BK1662" s="1">
        <f t="shared" si="1232"/>
        <v>3</v>
      </c>
      <c r="BL1662" s="1">
        <f t="shared" si="1239"/>
        <v>0</v>
      </c>
      <c r="BM1662" s="1">
        <f t="shared" si="1240"/>
        <v>0</v>
      </c>
      <c r="BN1662" s="1">
        <f t="shared" si="1241"/>
        <v>1</v>
      </c>
      <c r="BO1662" s="1">
        <f t="shared" si="1242"/>
        <v>2</v>
      </c>
      <c r="BP1662" s="1">
        <f t="shared" si="1243"/>
        <v>3</v>
      </c>
      <c r="BQ1662" s="1">
        <f t="shared" si="1244"/>
        <v>4</v>
      </c>
      <c r="BR1662" s="1">
        <f t="shared" si="1245"/>
        <v>5</v>
      </c>
      <c r="BS1662" s="1">
        <f t="shared" si="1246"/>
        <v>6</v>
      </c>
      <c r="BT1662" s="1">
        <f t="shared" si="1247"/>
        <v>7</v>
      </c>
      <c r="BU1662" s="1">
        <f t="shared" si="1248"/>
        <v>8</v>
      </c>
      <c r="BW1662" s="1">
        <f t="shared" si="1207"/>
        <v>0</v>
      </c>
      <c r="BX1662" s="1">
        <f t="shared" si="1207"/>
        <v>0</v>
      </c>
      <c r="BY1662" s="1">
        <f t="shared" si="1207"/>
        <v>70</v>
      </c>
      <c r="BZ1662" s="1">
        <f t="shared" si="1207"/>
        <v>140</v>
      </c>
      <c r="CA1662" s="1">
        <f t="shared" si="1207"/>
        <v>210</v>
      </c>
      <c r="CB1662" s="1">
        <f t="shared" si="1207"/>
        <v>280</v>
      </c>
      <c r="CC1662" s="1">
        <f t="shared" si="1207"/>
        <v>350</v>
      </c>
      <c r="CD1662" s="1">
        <f t="shared" si="1251"/>
        <v>420</v>
      </c>
      <c r="CE1662" s="1">
        <f t="shared" si="1251"/>
        <v>490</v>
      </c>
      <c r="CF1662" s="1">
        <f t="shared" si="1251"/>
        <v>560</v>
      </c>
      <c r="CW1662" s="1">
        <v>1644</v>
      </c>
      <c r="CX1662" s="1">
        <f t="shared" si="1233"/>
        <v>1</v>
      </c>
      <c r="CY1662" s="1" t="s">
        <v>37</v>
      </c>
      <c r="CZ1662" s="1">
        <v>1</v>
      </c>
      <c r="DB1662" s="1">
        <f t="shared" si="1249"/>
        <v>2</v>
      </c>
      <c r="DC1662" s="1" t="s">
        <v>43</v>
      </c>
      <c r="DD1662" s="1">
        <f t="shared" si="1234"/>
        <v>3</v>
      </c>
      <c r="DL1662" s="1">
        <v>1644</v>
      </c>
      <c r="DM1662" s="1">
        <f t="shared" si="1235"/>
        <v>0</v>
      </c>
      <c r="DN1662" s="1">
        <f t="shared" si="1236"/>
        <v>0</v>
      </c>
      <c r="DO1662" s="1" t="s">
        <v>37</v>
      </c>
      <c r="DP1662" s="1">
        <v>0</v>
      </c>
    </row>
    <row r="1663" spans="1:120" ht="15">
      <c r="A1663">
        <v>1645</v>
      </c>
      <c r="B1663">
        <v>2</v>
      </c>
      <c r="C1663" s="25">
        <v>29204</v>
      </c>
      <c r="D1663">
        <v>2</v>
      </c>
      <c r="E1663">
        <v>5</v>
      </c>
      <c r="F1663" t="s">
        <v>35</v>
      </c>
      <c r="G1663">
        <v>3</v>
      </c>
      <c r="H1663"/>
      <c r="I1663"/>
      <c r="J1663" s="1">
        <v>0</v>
      </c>
      <c r="K1663" s="1">
        <v>0</v>
      </c>
      <c r="L1663" s="1">
        <v>0</v>
      </c>
      <c r="M1663" s="1">
        <v>0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S1663" s="1">
        <v>1</v>
      </c>
      <c r="T1663" s="1"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  <c r="AF1663" s="1">
        <v>0</v>
      </c>
      <c r="AG1663" s="1">
        <f t="shared" si="1208"/>
        <v>0</v>
      </c>
      <c r="AH1663" s="1">
        <f t="shared" si="1209"/>
        <v>0</v>
      </c>
      <c r="AI1663" s="1">
        <f t="shared" si="1210"/>
        <v>0</v>
      </c>
      <c r="AJ1663" s="1">
        <f t="shared" si="1211"/>
        <v>0</v>
      </c>
      <c r="AK1663" s="1">
        <f t="shared" si="1212"/>
        <v>0</v>
      </c>
      <c r="AL1663" s="1">
        <f t="shared" si="1213"/>
        <v>0</v>
      </c>
      <c r="AM1663" s="1">
        <f t="shared" si="1214"/>
        <v>0</v>
      </c>
      <c r="AN1663" s="1">
        <f t="shared" si="1214"/>
        <v>0</v>
      </c>
      <c r="AO1663" s="1">
        <f t="shared" si="1215"/>
        <v>0</v>
      </c>
      <c r="AP1663" s="1">
        <f t="shared" si="1216"/>
        <v>80</v>
      </c>
      <c r="AQ1663" s="1">
        <f t="shared" si="1217"/>
        <v>0</v>
      </c>
      <c r="AR1663" s="1">
        <f t="shared" si="1218"/>
        <v>0</v>
      </c>
      <c r="AS1663" s="1">
        <f t="shared" si="1219"/>
        <v>0</v>
      </c>
      <c r="AT1663" s="1">
        <f t="shared" si="1220"/>
        <v>0</v>
      </c>
      <c r="AU1663" s="1">
        <f t="shared" si="1221"/>
        <v>0</v>
      </c>
      <c r="AV1663" s="1">
        <f t="shared" si="1222"/>
        <v>0</v>
      </c>
      <c r="AW1663" s="1">
        <f t="shared" si="1223"/>
        <v>0</v>
      </c>
      <c r="AX1663" s="1">
        <f t="shared" si="1224"/>
        <v>0</v>
      </c>
      <c r="AY1663" s="1">
        <f t="shared" si="1225"/>
        <v>0</v>
      </c>
      <c r="AZ1663" s="1">
        <f t="shared" si="1226"/>
        <v>0</v>
      </c>
      <c r="BA1663" s="1">
        <f t="shared" si="1227"/>
        <v>0</v>
      </c>
      <c r="BB1663" s="1">
        <f t="shared" si="1228"/>
        <v>0</v>
      </c>
      <c r="BC1663" s="1">
        <f t="shared" si="1229"/>
        <v>0</v>
      </c>
      <c r="BD1663" s="1">
        <f t="shared" si="1230"/>
        <v>80</v>
      </c>
      <c r="BE1663" s="1" t="str">
        <f t="shared" si="1237"/>
        <v>Barge E</v>
      </c>
      <c r="BF1663" s="1">
        <f t="shared" si="1238"/>
        <v>4</v>
      </c>
      <c r="BG1663" s="3">
        <v>1645</v>
      </c>
      <c r="BH1663" s="1">
        <f t="shared" si="1250"/>
        <v>0</v>
      </c>
      <c r="BI1663" s="1">
        <f t="shared" si="1231"/>
        <v>0</v>
      </c>
      <c r="BJ1663" s="3">
        <v>1645</v>
      </c>
      <c r="BK1663" s="1">
        <f t="shared" si="1232"/>
        <v>5</v>
      </c>
      <c r="BL1663" s="1">
        <f t="shared" si="1239"/>
        <v>0</v>
      </c>
      <c r="BM1663" s="1">
        <f t="shared" si="1240"/>
        <v>0</v>
      </c>
      <c r="BN1663" s="1">
        <f t="shared" si="1241"/>
        <v>0</v>
      </c>
      <c r="BO1663" s="1">
        <f t="shared" si="1242"/>
        <v>0</v>
      </c>
      <c r="BP1663" s="1">
        <f t="shared" si="1243"/>
        <v>1</v>
      </c>
      <c r="BQ1663" s="1">
        <f t="shared" si="1244"/>
        <v>2</v>
      </c>
      <c r="BR1663" s="1">
        <f t="shared" si="1245"/>
        <v>3</v>
      </c>
      <c r="BS1663" s="1">
        <f t="shared" si="1246"/>
        <v>4</v>
      </c>
      <c r="BT1663" s="1">
        <f t="shared" si="1247"/>
        <v>5</v>
      </c>
      <c r="BU1663" s="1">
        <f t="shared" si="1248"/>
        <v>6</v>
      </c>
      <c r="BW1663" s="1">
        <f t="shared" si="1207"/>
        <v>0</v>
      </c>
      <c r="BX1663" s="1">
        <f t="shared" si="1207"/>
        <v>0</v>
      </c>
      <c r="BY1663" s="1">
        <f t="shared" si="1207"/>
        <v>0</v>
      </c>
      <c r="BZ1663" s="1">
        <f t="shared" si="1207"/>
        <v>0</v>
      </c>
      <c r="CA1663" s="1">
        <f t="shared" si="1207"/>
        <v>70</v>
      </c>
      <c r="CB1663" s="1">
        <f t="shared" si="1207"/>
        <v>140</v>
      </c>
      <c r="CC1663" s="1">
        <f t="shared" si="1207"/>
        <v>210</v>
      </c>
      <c r="CD1663" s="1">
        <f t="shared" si="1251"/>
        <v>280</v>
      </c>
      <c r="CE1663" s="1">
        <f t="shared" si="1251"/>
        <v>350</v>
      </c>
      <c r="CF1663" s="1">
        <f t="shared" si="1251"/>
        <v>420</v>
      </c>
      <c r="CW1663" s="1">
        <v>1645</v>
      </c>
      <c r="CX1663" s="1">
        <f t="shared" si="1233"/>
        <v>1</v>
      </c>
      <c r="CY1663" s="1" t="s">
        <v>37</v>
      </c>
      <c r="CZ1663" s="1">
        <v>1</v>
      </c>
      <c r="DB1663" s="1">
        <f t="shared" si="1249"/>
        <v>5</v>
      </c>
      <c r="DC1663" s="1" t="s">
        <v>43</v>
      </c>
      <c r="DD1663" s="1">
        <f t="shared" si="1234"/>
        <v>5</v>
      </c>
      <c r="DL1663" s="1">
        <v>1645</v>
      </c>
      <c r="DM1663" s="1">
        <f t="shared" si="1235"/>
        <v>3</v>
      </c>
      <c r="DN1663" s="1">
        <f t="shared" si="1236"/>
        <v>0</v>
      </c>
      <c r="DO1663" s="1" t="s">
        <v>37</v>
      </c>
      <c r="DP1663" s="1">
        <v>0</v>
      </c>
    </row>
    <row r="1664" spans="1:120" ht="15">
      <c r="A1664">
        <v>1646</v>
      </c>
      <c r="B1664">
        <v>2</v>
      </c>
      <c r="C1664" s="25">
        <v>29204</v>
      </c>
      <c r="D1664">
        <v>3</v>
      </c>
      <c r="E1664">
        <v>6</v>
      </c>
      <c r="F1664" t="s">
        <v>35</v>
      </c>
      <c r="G1664">
        <v>5</v>
      </c>
      <c r="H1664"/>
      <c r="I1664"/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0</v>
      </c>
      <c r="P1664" s="1">
        <v>0</v>
      </c>
      <c r="Q1664" s="1">
        <v>0.33333332999999998</v>
      </c>
      <c r="R1664" s="1">
        <v>0</v>
      </c>
      <c r="S1664" s="1">
        <v>0</v>
      </c>
      <c r="T1664" s="1"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0.66666667000000002</v>
      </c>
      <c r="Z1664" s="1">
        <v>0</v>
      </c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  <c r="AF1664" s="1">
        <v>0</v>
      </c>
      <c r="AG1664" s="1">
        <f t="shared" si="1208"/>
        <v>0</v>
      </c>
      <c r="AH1664" s="1">
        <f t="shared" si="1209"/>
        <v>0</v>
      </c>
      <c r="AI1664" s="1">
        <f t="shared" si="1210"/>
        <v>0</v>
      </c>
      <c r="AJ1664" s="1">
        <f t="shared" si="1211"/>
        <v>0</v>
      </c>
      <c r="AK1664" s="1">
        <f t="shared" si="1212"/>
        <v>0</v>
      </c>
      <c r="AL1664" s="1">
        <f t="shared" si="1213"/>
        <v>0</v>
      </c>
      <c r="AM1664" s="1">
        <f t="shared" si="1214"/>
        <v>0</v>
      </c>
      <c r="AN1664" s="1">
        <f t="shared" si="1214"/>
        <v>74.999999250000002</v>
      </c>
      <c r="AO1664" s="1">
        <f t="shared" si="1215"/>
        <v>0</v>
      </c>
      <c r="AP1664" s="1">
        <f t="shared" si="1216"/>
        <v>0</v>
      </c>
      <c r="AQ1664" s="1">
        <f t="shared" si="1217"/>
        <v>0</v>
      </c>
      <c r="AR1664" s="1">
        <f t="shared" si="1218"/>
        <v>0</v>
      </c>
      <c r="AS1664" s="1">
        <f t="shared" si="1219"/>
        <v>0</v>
      </c>
      <c r="AT1664" s="1">
        <f t="shared" si="1220"/>
        <v>0</v>
      </c>
      <c r="AU1664" s="1">
        <f t="shared" si="1221"/>
        <v>0</v>
      </c>
      <c r="AV1664" s="1">
        <f t="shared" si="1222"/>
        <v>53.333333600000003</v>
      </c>
      <c r="AW1664" s="1">
        <f t="shared" si="1223"/>
        <v>0</v>
      </c>
      <c r="AX1664" s="1">
        <f t="shared" si="1224"/>
        <v>0</v>
      </c>
      <c r="AY1664" s="1">
        <f t="shared" si="1225"/>
        <v>0</v>
      </c>
      <c r="AZ1664" s="1">
        <f t="shared" si="1226"/>
        <v>0</v>
      </c>
      <c r="BA1664" s="1">
        <f t="shared" si="1227"/>
        <v>0</v>
      </c>
      <c r="BB1664" s="1">
        <f t="shared" si="1228"/>
        <v>0</v>
      </c>
      <c r="BC1664" s="1">
        <f t="shared" si="1229"/>
        <v>0</v>
      </c>
      <c r="BD1664" s="1">
        <f t="shared" si="1230"/>
        <v>128.33333285000001</v>
      </c>
      <c r="BE1664" s="1" t="b">
        <f t="shared" si="1237"/>
        <v>0</v>
      </c>
      <c r="BF1664" s="1">
        <f t="shared" si="1238"/>
        <v>0</v>
      </c>
      <c r="BG1664" s="3">
        <v>1646</v>
      </c>
      <c r="BH1664" s="1">
        <f t="shared" si="1250"/>
        <v>0</v>
      </c>
      <c r="BI1664" s="1">
        <f t="shared" si="1231"/>
        <v>0</v>
      </c>
      <c r="BJ1664" s="3">
        <v>1646</v>
      </c>
      <c r="BK1664" s="1">
        <f t="shared" si="1232"/>
        <v>8</v>
      </c>
      <c r="BL1664" s="1">
        <f t="shared" si="1239"/>
        <v>0</v>
      </c>
      <c r="BM1664" s="1">
        <f t="shared" si="1240"/>
        <v>0</v>
      </c>
      <c r="BN1664" s="1">
        <f t="shared" si="1241"/>
        <v>0</v>
      </c>
      <c r="BO1664" s="1">
        <f t="shared" si="1242"/>
        <v>0</v>
      </c>
      <c r="BP1664" s="1">
        <f t="shared" si="1243"/>
        <v>0</v>
      </c>
      <c r="BQ1664" s="1">
        <f t="shared" si="1244"/>
        <v>0</v>
      </c>
      <c r="BR1664" s="1">
        <f t="shared" si="1245"/>
        <v>0</v>
      </c>
      <c r="BS1664" s="1">
        <f t="shared" si="1246"/>
        <v>1</v>
      </c>
      <c r="BT1664" s="1">
        <f t="shared" si="1247"/>
        <v>2</v>
      </c>
      <c r="BU1664" s="1">
        <f t="shared" si="1248"/>
        <v>3</v>
      </c>
      <c r="BW1664" s="1">
        <f t="shared" si="1207"/>
        <v>0</v>
      </c>
      <c r="BX1664" s="1">
        <f t="shared" si="1207"/>
        <v>0</v>
      </c>
      <c r="BY1664" s="1">
        <f t="shared" si="1207"/>
        <v>0</v>
      </c>
      <c r="BZ1664" s="1">
        <f t="shared" si="1207"/>
        <v>0</v>
      </c>
      <c r="CA1664" s="1">
        <f t="shared" si="1207"/>
        <v>0</v>
      </c>
      <c r="CB1664" s="1">
        <f t="shared" si="1207"/>
        <v>0</v>
      </c>
      <c r="CC1664" s="1">
        <f t="shared" si="1207"/>
        <v>0</v>
      </c>
      <c r="CD1664" s="1">
        <f t="shared" si="1251"/>
        <v>70</v>
      </c>
      <c r="CE1664" s="1">
        <f t="shared" si="1251"/>
        <v>140</v>
      </c>
      <c r="CF1664" s="1">
        <f t="shared" si="1251"/>
        <v>210</v>
      </c>
      <c r="CW1664" s="1">
        <v>1646</v>
      </c>
      <c r="CX1664" s="1">
        <f t="shared" si="1233"/>
        <v>1</v>
      </c>
      <c r="CY1664" s="1" t="s">
        <v>37</v>
      </c>
      <c r="CZ1664" s="1">
        <v>1</v>
      </c>
      <c r="DB1664" s="1">
        <f t="shared" si="1249"/>
        <v>6.0000000100000008</v>
      </c>
      <c r="DC1664" s="1" t="s">
        <v>43</v>
      </c>
      <c r="DD1664" s="1">
        <f t="shared" si="1234"/>
        <v>6</v>
      </c>
      <c r="DL1664" s="1">
        <v>1646</v>
      </c>
      <c r="DM1664" s="1">
        <f t="shared" si="1235"/>
        <v>4</v>
      </c>
      <c r="DN1664" s="1">
        <f t="shared" si="1236"/>
        <v>0</v>
      </c>
      <c r="DO1664" s="1" t="s">
        <v>37</v>
      </c>
      <c r="DP1664" s="1">
        <v>0</v>
      </c>
    </row>
    <row r="1665" spans="1:120" ht="15">
      <c r="A1665">
        <v>1647</v>
      </c>
      <c r="B1665">
        <v>2</v>
      </c>
      <c r="C1665" s="25">
        <v>29204</v>
      </c>
      <c r="D1665">
        <v>3</v>
      </c>
      <c r="E1665">
        <v>6</v>
      </c>
      <c r="F1665" t="s">
        <v>35</v>
      </c>
      <c r="G1665">
        <v>4</v>
      </c>
      <c r="H1665"/>
      <c r="I1665"/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S1665" s="1">
        <v>0</v>
      </c>
      <c r="T1665" s="1">
        <v>0</v>
      </c>
      <c r="U1665" s="1">
        <v>0</v>
      </c>
      <c r="V1665" s="1">
        <v>1</v>
      </c>
      <c r="W1665" s="1">
        <v>0</v>
      </c>
      <c r="X1665" s="1">
        <v>0</v>
      </c>
      <c r="Y1665" s="1">
        <v>0</v>
      </c>
      <c r="Z1665" s="1">
        <v>0</v>
      </c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  <c r="AF1665" s="1">
        <v>0</v>
      </c>
      <c r="AG1665" s="1">
        <f t="shared" si="1208"/>
        <v>0</v>
      </c>
      <c r="AH1665" s="1">
        <f t="shared" si="1209"/>
        <v>0</v>
      </c>
      <c r="AI1665" s="1">
        <f t="shared" si="1210"/>
        <v>0</v>
      </c>
      <c r="AJ1665" s="1">
        <f t="shared" si="1211"/>
        <v>0</v>
      </c>
      <c r="AK1665" s="1">
        <f t="shared" si="1212"/>
        <v>0</v>
      </c>
      <c r="AL1665" s="1">
        <f t="shared" si="1213"/>
        <v>0</v>
      </c>
      <c r="AM1665" s="1">
        <f t="shared" si="1214"/>
        <v>0</v>
      </c>
      <c r="AN1665" s="1">
        <f t="shared" si="1214"/>
        <v>0</v>
      </c>
      <c r="AO1665" s="1">
        <f t="shared" si="1215"/>
        <v>0</v>
      </c>
      <c r="AP1665" s="1">
        <f t="shared" si="1216"/>
        <v>0</v>
      </c>
      <c r="AQ1665" s="1">
        <f t="shared" si="1217"/>
        <v>0</v>
      </c>
      <c r="AR1665" s="1">
        <f t="shared" si="1218"/>
        <v>0</v>
      </c>
      <c r="AS1665" s="1">
        <f t="shared" si="1219"/>
        <v>80</v>
      </c>
      <c r="AT1665" s="1">
        <f t="shared" si="1220"/>
        <v>0</v>
      </c>
      <c r="AU1665" s="1">
        <f t="shared" si="1221"/>
        <v>0</v>
      </c>
      <c r="AV1665" s="1">
        <f t="shared" si="1222"/>
        <v>0</v>
      </c>
      <c r="AW1665" s="1">
        <f t="shared" si="1223"/>
        <v>0</v>
      </c>
      <c r="AX1665" s="1">
        <f t="shared" si="1224"/>
        <v>0</v>
      </c>
      <c r="AY1665" s="1">
        <f t="shared" si="1225"/>
        <v>0</v>
      </c>
      <c r="AZ1665" s="1">
        <f t="shared" si="1226"/>
        <v>0</v>
      </c>
      <c r="BA1665" s="1">
        <f t="shared" si="1227"/>
        <v>0</v>
      </c>
      <c r="BB1665" s="1">
        <f t="shared" si="1228"/>
        <v>0</v>
      </c>
      <c r="BC1665" s="1">
        <f t="shared" si="1229"/>
        <v>0</v>
      </c>
      <c r="BD1665" s="1">
        <f t="shared" si="1230"/>
        <v>80</v>
      </c>
      <c r="BE1665" s="1" t="str">
        <f t="shared" si="1237"/>
        <v>Barge E</v>
      </c>
      <c r="BF1665" s="1">
        <f t="shared" si="1238"/>
        <v>5</v>
      </c>
      <c r="BG1665" s="3">
        <v>1647</v>
      </c>
      <c r="BH1665" s="1">
        <f t="shared" si="1250"/>
        <v>0</v>
      </c>
      <c r="BI1665" s="1">
        <f t="shared" si="1231"/>
        <v>0</v>
      </c>
      <c r="BJ1665" s="3">
        <v>1647</v>
      </c>
      <c r="BK1665" s="1">
        <f t="shared" si="1232"/>
        <v>7</v>
      </c>
      <c r="BL1665" s="1">
        <f t="shared" si="1239"/>
        <v>0</v>
      </c>
      <c r="BM1665" s="1">
        <f t="shared" si="1240"/>
        <v>0</v>
      </c>
      <c r="BN1665" s="1">
        <f t="shared" si="1241"/>
        <v>0</v>
      </c>
      <c r="BO1665" s="1">
        <f t="shared" si="1242"/>
        <v>0</v>
      </c>
      <c r="BP1665" s="1">
        <f t="shared" si="1243"/>
        <v>0</v>
      </c>
      <c r="BQ1665" s="1">
        <f t="shared" si="1244"/>
        <v>0</v>
      </c>
      <c r="BR1665" s="1">
        <f t="shared" si="1245"/>
        <v>1</v>
      </c>
      <c r="BS1665" s="1">
        <f t="shared" si="1246"/>
        <v>2</v>
      </c>
      <c r="BT1665" s="1">
        <f t="shared" si="1247"/>
        <v>3</v>
      </c>
      <c r="BU1665" s="1">
        <f t="shared" si="1248"/>
        <v>4</v>
      </c>
      <c r="BW1665" s="1">
        <f t="shared" si="1207"/>
        <v>0</v>
      </c>
      <c r="BX1665" s="1">
        <f t="shared" si="1207"/>
        <v>0</v>
      </c>
      <c r="BY1665" s="1">
        <f t="shared" si="1207"/>
        <v>0</v>
      </c>
      <c r="BZ1665" s="1">
        <f t="shared" si="1207"/>
        <v>0</v>
      </c>
      <c r="CA1665" s="1">
        <f t="shared" si="1207"/>
        <v>0</v>
      </c>
      <c r="CB1665" s="1">
        <f t="shared" si="1207"/>
        <v>0</v>
      </c>
      <c r="CC1665" s="1">
        <f t="shared" si="1207"/>
        <v>70</v>
      </c>
      <c r="CD1665" s="1">
        <f t="shared" si="1251"/>
        <v>140</v>
      </c>
      <c r="CE1665" s="1">
        <f t="shared" si="1251"/>
        <v>210</v>
      </c>
      <c r="CF1665" s="1">
        <f t="shared" si="1251"/>
        <v>280</v>
      </c>
      <c r="CW1665" s="1">
        <v>1647</v>
      </c>
      <c r="CX1665" s="1">
        <f t="shared" si="1233"/>
        <v>1</v>
      </c>
      <c r="CY1665" s="1" t="s">
        <v>37</v>
      </c>
      <c r="CZ1665" s="1">
        <v>1</v>
      </c>
      <c r="DB1665" s="1">
        <f t="shared" si="1249"/>
        <v>6</v>
      </c>
      <c r="DC1665" s="1" t="s">
        <v>43</v>
      </c>
      <c r="DD1665" s="1">
        <f t="shared" si="1234"/>
        <v>6</v>
      </c>
      <c r="DL1665" s="1">
        <v>1647</v>
      </c>
      <c r="DM1665" s="1">
        <f t="shared" si="1235"/>
        <v>4</v>
      </c>
      <c r="DN1665" s="1">
        <f t="shared" si="1236"/>
        <v>0</v>
      </c>
      <c r="DO1665" s="1" t="s">
        <v>37</v>
      </c>
      <c r="DP1665" s="1">
        <v>0</v>
      </c>
    </row>
    <row r="1666" spans="1:120" ht="15">
      <c r="A1666">
        <v>1648</v>
      </c>
      <c r="B1666">
        <v>2</v>
      </c>
      <c r="C1666" s="25">
        <v>19584</v>
      </c>
      <c r="D1666">
        <v>5</v>
      </c>
      <c r="E1666">
        <v>8</v>
      </c>
      <c r="F1666" t="s">
        <v>73</v>
      </c>
      <c r="G1666">
        <v>4</v>
      </c>
      <c r="H1666"/>
      <c r="I1666"/>
      <c r="J1666" s="1">
        <v>0</v>
      </c>
      <c r="K1666" s="1">
        <v>0</v>
      </c>
      <c r="L1666" s="1">
        <v>0</v>
      </c>
      <c r="M1666" s="1">
        <v>0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S1666" s="1">
        <v>0</v>
      </c>
      <c r="T1666" s="1">
        <v>0</v>
      </c>
      <c r="U1666" s="1">
        <v>0</v>
      </c>
      <c r="V1666" s="1">
        <v>0</v>
      </c>
      <c r="W1666" s="1">
        <v>0</v>
      </c>
      <c r="X1666" s="1">
        <v>1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f t="shared" si="1208"/>
        <v>0</v>
      </c>
      <c r="AH1666" s="1">
        <f t="shared" si="1209"/>
        <v>0</v>
      </c>
      <c r="AI1666" s="1">
        <f t="shared" si="1210"/>
        <v>0</v>
      </c>
      <c r="AJ1666" s="1">
        <f t="shared" si="1211"/>
        <v>0</v>
      </c>
      <c r="AK1666" s="1">
        <f t="shared" si="1212"/>
        <v>0</v>
      </c>
      <c r="AL1666" s="1">
        <f t="shared" si="1213"/>
        <v>0</v>
      </c>
      <c r="AM1666" s="1">
        <f t="shared" si="1214"/>
        <v>0</v>
      </c>
      <c r="AN1666" s="1">
        <f t="shared" si="1214"/>
        <v>0</v>
      </c>
      <c r="AO1666" s="1">
        <f t="shared" si="1215"/>
        <v>0</v>
      </c>
      <c r="AP1666" s="1">
        <f t="shared" si="1216"/>
        <v>0</v>
      </c>
      <c r="AQ1666" s="1">
        <f t="shared" si="1217"/>
        <v>0</v>
      </c>
      <c r="AR1666" s="1">
        <f t="shared" si="1218"/>
        <v>0</v>
      </c>
      <c r="AS1666" s="1">
        <f t="shared" si="1219"/>
        <v>0</v>
      </c>
      <c r="AT1666" s="1">
        <f t="shared" si="1220"/>
        <v>0</v>
      </c>
      <c r="AU1666" s="1">
        <f t="shared" si="1221"/>
        <v>80</v>
      </c>
      <c r="AV1666" s="1">
        <f t="shared" si="1222"/>
        <v>0</v>
      </c>
      <c r="AW1666" s="1">
        <f t="shared" si="1223"/>
        <v>0</v>
      </c>
      <c r="AX1666" s="1">
        <f t="shared" si="1224"/>
        <v>0</v>
      </c>
      <c r="AY1666" s="1">
        <f t="shared" si="1225"/>
        <v>0</v>
      </c>
      <c r="AZ1666" s="1">
        <f t="shared" si="1226"/>
        <v>0</v>
      </c>
      <c r="BA1666" s="1">
        <f t="shared" si="1227"/>
        <v>0</v>
      </c>
      <c r="BB1666" s="1">
        <f t="shared" si="1228"/>
        <v>0</v>
      </c>
      <c r="BC1666" s="1">
        <f t="shared" si="1229"/>
        <v>0</v>
      </c>
      <c r="BD1666" s="1">
        <f t="shared" si="1230"/>
        <v>80</v>
      </c>
      <c r="BE1666" s="1" t="str">
        <f t="shared" si="1237"/>
        <v>Barge A</v>
      </c>
      <c r="BF1666" s="1">
        <f t="shared" si="1238"/>
        <v>6</v>
      </c>
      <c r="BG1666" s="3">
        <v>1648</v>
      </c>
      <c r="BH1666" s="1">
        <f t="shared" si="1250"/>
        <v>0</v>
      </c>
      <c r="BI1666" s="1">
        <f t="shared" si="1231"/>
        <v>0</v>
      </c>
      <c r="BJ1666" s="3">
        <v>1648</v>
      </c>
      <c r="BK1666" s="1">
        <f t="shared" si="1232"/>
        <v>9</v>
      </c>
      <c r="BL1666" s="1">
        <f t="shared" si="1239"/>
        <v>0</v>
      </c>
      <c r="BM1666" s="1">
        <f t="shared" si="1240"/>
        <v>0</v>
      </c>
      <c r="BN1666" s="1">
        <f t="shared" si="1241"/>
        <v>0</v>
      </c>
      <c r="BO1666" s="1">
        <f t="shared" si="1242"/>
        <v>0</v>
      </c>
      <c r="BP1666" s="1">
        <f t="shared" si="1243"/>
        <v>0</v>
      </c>
      <c r="BQ1666" s="1">
        <f t="shared" si="1244"/>
        <v>0</v>
      </c>
      <c r="BR1666" s="1">
        <f t="shared" si="1245"/>
        <v>0</v>
      </c>
      <c r="BS1666" s="1">
        <f t="shared" si="1246"/>
        <v>0</v>
      </c>
      <c r="BT1666" s="1">
        <f t="shared" si="1247"/>
        <v>1</v>
      </c>
      <c r="BU1666" s="1">
        <f t="shared" si="1248"/>
        <v>2</v>
      </c>
      <c r="BW1666" s="1">
        <f t="shared" si="1207"/>
        <v>0</v>
      </c>
      <c r="BX1666" s="1">
        <f t="shared" si="1207"/>
        <v>0</v>
      </c>
      <c r="BY1666" s="1">
        <f t="shared" si="1207"/>
        <v>0</v>
      </c>
      <c r="BZ1666" s="1">
        <f t="shared" si="1207"/>
        <v>0</v>
      </c>
      <c r="CA1666" s="1">
        <f t="shared" si="1207"/>
        <v>0</v>
      </c>
      <c r="CB1666" s="1">
        <f t="shared" si="1207"/>
        <v>0</v>
      </c>
      <c r="CC1666" s="1">
        <f t="shared" si="1207"/>
        <v>0</v>
      </c>
      <c r="CD1666" s="1">
        <f t="shared" si="1251"/>
        <v>0</v>
      </c>
      <c r="CE1666" s="1">
        <f t="shared" si="1251"/>
        <v>70</v>
      </c>
      <c r="CF1666" s="1">
        <f t="shared" si="1251"/>
        <v>140</v>
      </c>
      <c r="CW1666" s="1">
        <v>1648</v>
      </c>
      <c r="CX1666" s="1">
        <f t="shared" si="1233"/>
        <v>1</v>
      </c>
      <c r="CY1666" s="1" t="s">
        <v>37</v>
      </c>
      <c r="CZ1666" s="1">
        <v>1</v>
      </c>
      <c r="DB1666" s="1">
        <f t="shared" si="1249"/>
        <v>7</v>
      </c>
      <c r="DC1666" s="1" t="s">
        <v>43</v>
      </c>
      <c r="DD1666" s="1">
        <f t="shared" si="1234"/>
        <v>8</v>
      </c>
      <c r="DL1666" s="1">
        <v>1648</v>
      </c>
      <c r="DM1666" s="1">
        <f t="shared" si="1235"/>
        <v>6</v>
      </c>
      <c r="DN1666" s="1">
        <f t="shared" si="1236"/>
        <v>0</v>
      </c>
      <c r="DO1666" s="1" t="s">
        <v>37</v>
      </c>
      <c r="DP1666" s="1">
        <v>0</v>
      </c>
    </row>
    <row r="1667" spans="1:120" ht="15">
      <c r="A1667">
        <v>1649</v>
      </c>
      <c r="B1667">
        <v>2</v>
      </c>
      <c r="C1667" s="25">
        <v>14833</v>
      </c>
      <c r="D1667">
        <v>3</v>
      </c>
      <c r="E1667">
        <v>7</v>
      </c>
      <c r="F1667" t="s">
        <v>94</v>
      </c>
      <c r="G1667">
        <v>4</v>
      </c>
      <c r="H1667"/>
      <c r="I1667"/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S1667" s="1">
        <v>0</v>
      </c>
      <c r="T1667" s="1">
        <v>0</v>
      </c>
      <c r="U1667" s="1">
        <v>0</v>
      </c>
      <c r="V1667" s="1">
        <v>1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f t="shared" si="1208"/>
        <v>0</v>
      </c>
      <c r="AH1667" s="1">
        <f t="shared" si="1209"/>
        <v>0</v>
      </c>
      <c r="AI1667" s="1">
        <f t="shared" si="1210"/>
        <v>0</v>
      </c>
      <c r="AJ1667" s="1">
        <f t="shared" si="1211"/>
        <v>0</v>
      </c>
      <c r="AK1667" s="1">
        <f t="shared" si="1212"/>
        <v>0</v>
      </c>
      <c r="AL1667" s="1">
        <f t="shared" si="1213"/>
        <v>0</v>
      </c>
      <c r="AM1667" s="1">
        <f t="shared" si="1214"/>
        <v>0</v>
      </c>
      <c r="AN1667" s="1">
        <f t="shared" si="1214"/>
        <v>0</v>
      </c>
      <c r="AO1667" s="1">
        <f t="shared" si="1215"/>
        <v>0</v>
      </c>
      <c r="AP1667" s="1">
        <f t="shared" si="1216"/>
        <v>0</v>
      </c>
      <c r="AQ1667" s="1">
        <f t="shared" si="1217"/>
        <v>0</v>
      </c>
      <c r="AR1667" s="1">
        <f t="shared" si="1218"/>
        <v>0</v>
      </c>
      <c r="AS1667" s="1">
        <f t="shared" si="1219"/>
        <v>80</v>
      </c>
      <c r="AT1667" s="1">
        <f t="shared" si="1220"/>
        <v>0</v>
      </c>
      <c r="AU1667" s="1">
        <f t="shared" si="1221"/>
        <v>0</v>
      </c>
      <c r="AV1667" s="1">
        <f t="shared" si="1222"/>
        <v>0</v>
      </c>
      <c r="AW1667" s="1">
        <f t="shared" si="1223"/>
        <v>0</v>
      </c>
      <c r="AX1667" s="1">
        <f t="shared" si="1224"/>
        <v>0</v>
      </c>
      <c r="AY1667" s="1">
        <f t="shared" si="1225"/>
        <v>0</v>
      </c>
      <c r="AZ1667" s="1">
        <f t="shared" si="1226"/>
        <v>0</v>
      </c>
      <c r="BA1667" s="1">
        <f t="shared" si="1227"/>
        <v>0</v>
      </c>
      <c r="BB1667" s="1">
        <f t="shared" si="1228"/>
        <v>0</v>
      </c>
      <c r="BC1667" s="1">
        <f t="shared" si="1229"/>
        <v>0</v>
      </c>
      <c r="BD1667" s="1">
        <f t="shared" si="1230"/>
        <v>80</v>
      </c>
      <c r="BE1667" s="1" t="str">
        <f t="shared" si="1237"/>
        <v>Barge E</v>
      </c>
      <c r="BF1667" s="1">
        <f t="shared" si="1238"/>
        <v>5</v>
      </c>
      <c r="BG1667" s="3">
        <v>1649</v>
      </c>
      <c r="BH1667" s="1">
        <f t="shared" si="1250"/>
        <v>0</v>
      </c>
      <c r="BI1667" s="1">
        <f t="shared" si="1231"/>
        <v>0</v>
      </c>
      <c r="BJ1667" s="3">
        <v>1649</v>
      </c>
      <c r="BK1667" s="1">
        <f t="shared" si="1232"/>
        <v>7</v>
      </c>
      <c r="BL1667" s="1">
        <f t="shared" si="1239"/>
        <v>0</v>
      </c>
      <c r="BM1667" s="1">
        <f t="shared" si="1240"/>
        <v>0</v>
      </c>
      <c r="BN1667" s="1">
        <f t="shared" si="1241"/>
        <v>0</v>
      </c>
      <c r="BO1667" s="1">
        <f t="shared" si="1242"/>
        <v>0</v>
      </c>
      <c r="BP1667" s="1">
        <f t="shared" si="1243"/>
        <v>0</v>
      </c>
      <c r="BQ1667" s="1">
        <f t="shared" si="1244"/>
        <v>0</v>
      </c>
      <c r="BR1667" s="1">
        <f t="shared" si="1245"/>
        <v>1</v>
      </c>
      <c r="BS1667" s="1">
        <f t="shared" si="1246"/>
        <v>2</v>
      </c>
      <c r="BT1667" s="1">
        <f t="shared" si="1247"/>
        <v>3</v>
      </c>
      <c r="BU1667" s="1">
        <f t="shared" si="1248"/>
        <v>4</v>
      </c>
      <c r="BW1667" s="1">
        <f t="shared" si="1207"/>
        <v>0</v>
      </c>
      <c r="BX1667" s="1">
        <f t="shared" si="1207"/>
        <v>0</v>
      </c>
      <c r="BY1667" s="1">
        <f t="shared" si="1207"/>
        <v>0</v>
      </c>
      <c r="BZ1667" s="1">
        <f t="shared" si="1207"/>
        <v>0</v>
      </c>
      <c r="CA1667" s="1">
        <f t="shared" si="1207"/>
        <v>0</v>
      </c>
      <c r="CB1667" s="1">
        <f t="shared" si="1207"/>
        <v>0</v>
      </c>
      <c r="CC1667" s="1">
        <f t="shared" si="1207"/>
        <v>70</v>
      </c>
      <c r="CD1667" s="1">
        <f t="shared" si="1251"/>
        <v>140</v>
      </c>
      <c r="CE1667" s="1">
        <f t="shared" si="1251"/>
        <v>210</v>
      </c>
      <c r="CF1667" s="1">
        <f t="shared" si="1251"/>
        <v>280</v>
      </c>
      <c r="CW1667" s="1">
        <v>1649</v>
      </c>
      <c r="CX1667" s="1">
        <f t="shared" si="1233"/>
        <v>1</v>
      </c>
      <c r="CY1667" s="1" t="s">
        <v>37</v>
      </c>
      <c r="CZ1667" s="1">
        <v>1</v>
      </c>
      <c r="DB1667" s="1">
        <f t="shared" si="1249"/>
        <v>6</v>
      </c>
      <c r="DC1667" s="1" t="s">
        <v>43</v>
      </c>
      <c r="DD1667" s="1">
        <f t="shared" si="1234"/>
        <v>7</v>
      </c>
      <c r="DL1667" s="1">
        <v>1649</v>
      </c>
      <c r="DM1667" s="1">
        <f t="shared" si="1235"/>
        <v>4</v>
      </c>
      <c r="DN1667" s="1">
        <f t="shared" si="1236"/>
        <v>0</v>
      </c>
      <c r="DO1667" s="1" t="s">
        <v>37</v>
      </c>
      <c r="DP1667" s="1">
        <v>0</v>
      </c>
    </row>
    <row r="1668" spans="1:120" ht="15">
      <c r="A1668">
        <v>1650</v>
      </c>
      <c r="B1668">
        <v>1</v>
      </c>
      <c r="C1668" s="25">
        <v>17130</v>
      </c>
      <c r="D1668">
        <v>5</v>
      </c>
      <c r="E1668">
        <v>9</v>
      </c>
      <c r="F1668" t="s">
        <v>73</v>
      </c>
      <c r="G1668">
        <v>4</v>
      </c>
      <c r="H1668"/>
      <c r="I1668"/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1</v>
      </c>
      <c r="AD1668" s="1">
        <v>0</v>
      </c>
      <c r="AE1668" s="1">
        <v>0</v>
      </c>
      <c r="AF1668" s="1">
        <v>0</v>
      </c>
      <c r="AG1668" s="1">
        <f t="shared" si="1208"/>
        <v>0</v>
      </c>
      <c r="AH1668" s="1">
        <f t="shared" si="1209"/>
        <v>0</v>
      </c>
      <c r="AI1668" s="1">
        <f t="shared" si="1210"/>
        <v>0</v>
      </c>
      <c r="AJ1668" s="1">
        <f t="shared" si="1211"/>
        <v>0</v>
      </c>
      <c r="AK1668" s="1">
        <f t="shared" si="1212"/>
        <v>0</v>
      </c>
      <c r="AL1668" s="1">
        <f t="shared" si="1213"/>
        <v>0</v>
      </c>
      <c r="AM1668" s="1">
        <f t="shared" si="1214"/>
        <v>0</v>
      </c>
      <c r="AN1668" s="1">
        <f t="shared" si="1214"/>
        <v>0</v>
      </c>
      <c r="AO1668" s="1">
        <f t="shared" si="1215"/>
        <v>0</v>
      </c>
      <c r="AP1668" s="1">
        <f t="shared" si="1216"/>
        <v>0</v>
      </c>
      <c r="AQ1668" s="1">
        <f t="shared" si="1217"/>
        <v>0</v>
      </c>
      <c r="AR1668" s="1">
        <f t="shared" si="1218"/>
        <v>0</v>
      </c>
      <c r="AS1668" s="1">
        <f t="shared" si="1219"/>
        <v>0</v>
      </c>
      <c r="AT1668" s="1">
        <f t="shared" si="1220"/>
        <v>0</v>
      </c>
      <c r="AU1668" s="1">
        <f t="shared" si="1221"/>
        <v>0</v>
      </c>
      <c r="AV1668" s="1">
        <f t="shared" si="1222"/>
        <v>0</v>
      </c>
      <c r="AW1668" s="1">
        <f t="shared" si="1223"/>
        <v>0</v>
      </c>
      <c r="AX1668" s="1">
        <f t="shared" si="1224"/>
        <v>0</v>
      </c>
      <c r="AY1668" s="1">
        <f t="shared" si="1225"/>
        <v>0</v>
      </c>
      <c r="AZ1668" s="1">
        <f t="shared" si="1226"/>
        <v>40</v>
      </c>
      <c r="BA1668" s="1">
        <f t="shared" si="1227"/>
        <v>0</v>
      </c>
      <c r="BB1668" s="1">
        <f t="shared" si="1228"/>
        <v>0</v>
      </c>
      <c r="BC1668" s="1">
        <f t="shared" si="1229"/>
        <v>0</v>
      </c>
      <c r="BD1668" s="1">
        <f t="shared" si="1230"/>
        <v>40</v>
      </c>
      <c r="BE1668" s="1" t="str">
        <f t="shared" si="1237"/>
        <v>Barge D</v>
      </c>
      <c r="BF1668" s="1">
        <f t="shared" si="1238"/>
        <v>8</v>
      </c>
      <c r="BG1668" s="3">
        <v>1650</v>
      </c>
      <c r="BH1668" s="1">
        <f t="shared" si="1250"/>
        <v>0</v>
      </c>
      <c r="BI1668" s="1">
        <f t="shared" si="1231"/>
        <v>0</v>
      </c>
      <c r="BJ1668" s="3">
        <v>1650</v>
      </c>
      <c r="BK1668" s="1">
        <f t="shared" si="1232"/>
        <v>9</v>
      </c>
      <c r="BL1668" s="1">
        <f t="shared" si="1239"/>
        <v>0</v>
      </c>
      <c r="BM1668" s="1">
        <f t="shared" si="1240"/>
        <v>0</v>
      </c>
      <c r="BN1668" s="1">
        <f t="shared" si="1241"/>
        <v>0</v>
      </c>
      <c r="BO1668" s="1">
        <f t="shared" si="1242"/>
        <v>0</v>
      </c>
      <c r="BP1668" s="1">
        <f t="shared" si="1243"/>
        <v>0</v>
      </c>
      <c r="BQ1668" s="1">
        <f t="shared" si="1244"/>
        <v>0</v>
      </c>
      <c r="BR1668" s="1">
        <f t="shared" si="1245"/>
        <v>0</v>
      </c>
      <c r="BS1668" s="1">
        <f t="shared" si="1246"/>
        <v>0</v>
      </c>
      <c r="BT1668" s="1">
        <f t="shared" si="1247"/>
        <v>1</v>
      </c>
      <c r="BU1668" s="1">
        <f t="shared" si="1248"/>
        <v>2</v>
      </c>
      <c r="BW1668" s="1">
        <f t="shared" si="1207"/>
        <v>0</v>
      </c>
      <c r="BX1668" s="1">
        <f t="shared" si="1207"/>
        <v>0</v>
      </c>
      <c r="BY1668" s="1">
        <f t="shared" si="1207"/>
        <v>0</v>
      </c>
      <c r="BZ1668" s="1">
        <f t="shared" si="1207"/>
        <v>0</v>
      </c>
      <c r="CA1668" s="1">
        <f t="shared" si="1207"/>
        <v>0</v>
      </c>
      <c r="CB1668" s="1">
        <f t="shared" si="1207"/>
        <v>0</v>
      </c>
      <c r="CC1668" s="1">
        <f t="shared" si="1207"/>
        <v>0</v>
      </c>
      <c r="CD1668" s="1">
        <f t="shared" si="1251"/>
        <v>0</v>
      </c>
      <c r="CE1668" s="1">
        <f t="shared" si="1251"/>
        <v>50</v>
      </c>
      <c r="CF1668" s="1">
        <f t="shared" si="1251"/>
        <v>100</v>
      </c>
      <c r="CW1668" s="1">
        <v>1650</v>
      </c>
      <c r="CX1668" s="1">
        <f t="shared" si="1233"/>
        <v>1</v>
      </c>
      <c r="CY1668" s="1" t="s">
        <v>37</v>
      </c>
      <c r="CZ1668" s="1">
        <v>1</v>
      </c>
      <c r="DB1668" s="1">
        <f t="shared" si="1249"/>
        <v>9</v>
      </c>
      <c r="DC1668" s="1" t="s">
        <v>43</v>
      </c>
      <c r="DD1668" s="1">
        <f t="shared" si="1234"/>
        <v>9</v>
      </c>
      <c r="DL1668" s="1">
        <v>1650</v>
      </c>
      <c r="DM1668" s="1">
        <f t="shared" si="1235"/>
        <v>6</v>
      </c>
      <c r="DN1668" s="1">
        <f t="shared" si="1236"/>
        <v>0</v>
      </c>
      <c r="DO1668" s="1" t="s">
        <v>37</v>
      </c>
      <c r="DP1668" s="1">
        <v>0</v>
      </c>
    </row>
    <row r="1669" spans="1:120" ht="15">
      <c r="A1669">
        <v>1651</v>
      </c>
      <c r="B1669">
        <v>1</v>
      </c>
      <c r="C1669" s="25">
        <v>9467</v>
      </c>
      <c r="D1669">
        <v>2</v>
      </c>
      <c r="E1669">
        <v>6</v>
      </c>
      <c r="F1669" t="s">
        <v>35</v>
      </c>
      <c r="G1669">
        <v>4</v>
      </c>
      <c r="H1669"/>
      <c r="I1669"/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1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>
        <f t="shared" si="1208"/>
        <v>0</v>
      </c>
      <c r="AH1669" s="1">
        <f t="shared" si="1209"/>
        <v>0</v>
      </c>
      <c r="AI1669" s="1">
        <f t="shared" si="1210"/>
        <v>0</v>
      </c>
      <c r="AJ1669" s="1">
        <f t="shared" si="1211"/>
        <v>0</v>
      </c>
      <c r="AK1669" s="1">
        <f t="shared" si="1212"/>
        <v>0</v>
      </c>
      <c r="AL1669" s="1">
        <f t="shared" si="1213"/>
        <v>0</v>
      </c>
      <c r="AM1669" s="1">
        <f t="shared" si="1214"/>
        <v>0</v>
      </c>
      <c r="AN1669" s="1">
        <f t="shared" si="1214"/>
        <v>0</v>
      </c>
      <c r="AO1669" s="1">
        <f t="shared" si="1215"/>
        <v>0</v>
      </c>
      <c r="AP1669" s="1">
        <f t="shared" si="1216"/>
        <v>40</v>
      </c>
      <c r="AQ1669" s="1">
        <f t="shared" si="1217"/>
        <v>0</v>
      </c>
      <c r="AR1669" s="1">
        <f t="shared" si="1218"/>
        <v>0</v>
      </c>
      <c r="AS1669" s="1">
        <f t="shared" si="1219"/>
        <v>0</v>
      </c>
      <c r="AT1669" s="1">
        <f t="shared" si="1220"/>
        <v>0</v>
      </c>
      <c r="AU1669" s="1">
        <f t="shared" si="1221"/>
        <v>0</v>
      </c>
      <c r="AV1669" s="1">
        <f t="shared" si="1222"/>
        <v>0</v>
      </c>
      <c r="AW1669" s="1">
        <f t="shared" si="1223"/>
        <v>0</v>
      </c>
      <c r="AX1669" s="1">
        <f t="shared" si="1224"/>
        <v>0</v>
      </c>
      <c r="AY1669" s="1">
        <f t="shared" si="1225"/>
        <v>0</v>
      </c>
      <c r="AZ1669" s="1">
        <f t="shared" si="1226"/>
        <v>0</v>
      </c>
      <c r="BA1669" s="1">
        <f t="shared" si="1227"/>
        <v>0</v>
      </c>
      <c r="BB1669" s="1">
        <f t="shared" si="1228"/>
        <v>0</v>
      </c>
      <c r="BC1669" s="1">
        <f t="shared" si="1229"/>
        <v>0</v>
      </c>
      <c r="BD1669" s="1">
        <f t="shared" si="1230"/>
        <v>40</v>
      </c>
      <c r="BE1669" s="1" t="str">
        <f t="shared" si="1237"/>
        <v>Barge E</v>
      </c>
      <c r="BF1669" s="1">
        <f t="shared" si="1238"/>
        <v>4</v>
      </c>
      <c r="BG1669" s="3">
        <v>1651</v>
      </c>
      <c r="BH1669" s="1">
        <f t="shared" si="1250"/>
        <v>0</v>
      </c>
      <c r="BI1669" s="1">
        <f t="shared" si="1231"/>
        <v>0</v>
      </c>
      <c r="BJ1669" s="3">
        <v>1651</v>
      </c>
      <c r="BK1669" s="1">
        <f t="shared" si="1232"/>
        <v>6</v>
      </c>
      <c r="BL1669" s="1">
        <f t="shared" si="1239"/>
        <v>0</v>
      </c>
      <c r="BM1669" s="1">
        <f t="shared" si="1240"/>
        <v>0</v>
      </c>
      <c r="BN1669" s="1">
        <f t="shared" si="1241"/>
        <v>0</v>
      </c>
      <c r="BO1669" s="1">
        <f t="shared" si="1242"/>
        <v>0</v>
      </c>
      <c r="BP1669" s="1">
        <f t="shared" si="1243"/>
        <v>0</v>
      </c>
      <c r="BQ1669" s="1">
        <f t="shared" si="1244"/>
        <v>1</v>
      </c>
      <c r="BR1669" s="1">
        <f t="shared" si="1245"/>
        <v>2</v>
      </c>
      <c r="BS1669" s="1">
        <f t="shared" si="1246"/>
        <v>3</v>
      </c>
      <c r="BT1669" s="1">
        <f t="shared" si="1247"/>
        <v>4</v>
      </c>
      <c r="BU1669" s="1">
        <f t="shared" si="1248"/>
        <v>5</v>
      </c>
      <c r="BW1669" s="1">
        <f t="shared" si="1207"/>
        <v>0</v>
      </c>
      <c r="BX1669" s="1">
        <f t="shared" si="1207"/>
        <v>0</v>
      </c>
      <c r="BY1669" s="1">
        <f t="shared" si="1207"/>
        <v>0</v>
      </c>
      <c r="BZ1669" s="1">
        <f t="shared" si="1207"/>
        <v>0</v>
      </c>
      <c r="CA1669" s="1">
        <f t="shared" si="1207"/>
        <v>0</v>
      </c>
      <c r="CB1669" s="1">
        <f t="shared" si="1207"/>
        <v>50</v>
      </c>
      <c r="CC1669" s="1">
        <f t="shared" si="1207"/>
        <v>100</v>
      </c>
      <c r="CD1669" s="1">
        <f t="shared" si="1251"/>
        <v>150</v>
      </c>
      <c r="CE1669" s="1">
        <f t="shared" si="1251"/>
        <v>200</v>
      </c>
      <c r="CF1669" s="1">
        <f t="shared" si="1251"/>
        <v>250</v>
      </c>
      <c r="CW1669" s="1">
        <v>1651</v>
      </c>
      <c r="CX1669" s="1">
        <f t="shared" si="1233"/>
        <v>1</v>
      </c>
      <c r="CY1669" s="1" t="s">
        <v>37</v>
      </c>
      <c r="CZ1669" s="1">
        <v>1</v>
      </c>
      <c r="DB1669" s="1">
        <f t="shared" si="1249"/>
        <v>5</v>
      </c>
      <c r="DC1669" s="1" t="s">
        <v>43</v>
      </c>
      <c r="DD1669" s="1">
        <f t="shared" si="1234"/>
        <v>6</v>
      </c>
      <c r="DL1669" s="1">
        <v>1651</v>
      </c>
      <c r="DM1669" s="1">
        <f t="shared" si="1235"/>
        <v>3</v>
      </c>
      <c r="DN1669" s="1">
        <f t="shared" si="1236"/>
        <v>0</v>
      </c>
      <c r="DO1669" s="1" t="s">
        <v>37</v>
      </c>
      <c r="DP1669" s="1">
        <v>0</v>
      </c>
    </row>
    <row r="1670" spans="1:120" ht="15">
      <c r="A1670">
        <v>1652</v>
      </c>
      <c r="B1670">
        <v>1</v>
      </c>
      <c r="C1670" s="25">
        <v>8760</v>
      </c>
      <c r="D1670">
        <v>4</v>
      </c>
      <c r="E1670">
        <v>7</v>
      </c>
      <c r="F1670" t="s">
        <v>35</v>
      </c>
      <c r="G1670">
        <v>3</v>
      </c>
      <c r="H1670"/>
      <c r="I1670"/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1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>
        <f t="shared" si="1208"/>
        <v>0</v>
      </c>
      <c r="AH1670" s="1">
        <f t="shared" si="1209"/>
        <v>0</v>
      </c>
      <c r="AI1670" s="1">
        <f t="shared" si="1210"/>
        <v>0</v>
      </c>
      <c r="AJ1670" s="1">
        <f t="shared" si="1211"/>
        <v>0</v>
      </c>
      <c r="AK1670" s="1">
        <f t="shared" si="1212"/>
        <v>0</v>
      </c>
      <c r="AL1670" s="1">
        <f t="shared" si="1213"/>
        <v>0</v>
      </c>
      <c r="AM1670" s="1">
        <f t="shared" si="1214"/>
        <v>0</v>
      </c>
      <c r="AN1670" s="1">
        <f t="shared" si="1214"/>
        <v>0</v>
      </c>
      <c r="AO1670" s="1">
        <f t="shared" si="1215"/>
        <v>0</v>
      </c>
      <c r="AP1670" s="1">
        <f t="shared" si="1216"/>
        <v>0</v>
      </c>
      <c r="AQ1670" s="1">
        <f t="shared" si="1217"/>
        <v>0</v>
      </c>
      <c r="AR1670" s="1">
        <f t="shared" si="1218"/>
        <v>0</v>
      </c>
      <c r="AS1670" s="1">
        <f t="shared" si="1219"/>
        <v>0</v>
      </c>
      <c r="AT1670" s="1">
        <f t="shared" si="1220"/>
        <v>0</v>
      </c>
      <c r="AU1670" s="1">
        <f t="shared" si="1221"/>
        <v>40</v>
      </c>
      <c r="AV1670" s="1">
        <f t="shared" si="1222"/>
        <v>0</v>
      </c>
      <c r="AW1670" s="1">
        <f t="shared" si="1223"/>
        <v>0</v>
      </c>
      <c r="AX1670" s="1">
        <f t="shared" si="1224"/>
        <v>0</v>
      </c>
      <c r="AY1670" s="1">
        <f t="shared" si="1225"/>
        <v>0</v>
      </c>
      <c r="AZ1670" s="1">
        <f t="shared" si="1226"/>
        <v>0</v>
      </c>
      <c r="BA1670" s="1">
        <f t="shared" si="1227"/>
        <v>0</v>
      </c>
      <c r="BB1670" s="1">
        <f t="shared" si="1228"/>
        <v>0</v>
      </c>
      <c r="BC1670" s="1">
        <f t="shared" si="1229"/>
        <v>0</v>
      </c>
      <c r="BD1670" s="1">
        <f t="shared" si="1230"/>
        <v>40</v>
      </c>
      <c r="BE1670" s="1" t="str">
        <f t="shared" si="1237"/>
        <v>Barge A</v>
      </c>
      <c r="BF1670" s="1">
        <f t="shared" si="1238"/>
        <v>6</v>
      </c>
      <c r="BG1670" s="3">
        <v>1652</v>
      </c>
      <c r="BH1670" s="1">
        <f t="shared" si="1250"/>
        <v>0</v>
      </c>
      <c r="BI1670" s="1">
        <f t="shared" si="1231"/>
        <v>0</v>
      </c>
      <c r="BJ1670" s="3">
        <v>1652</v>
      </c>
      <c r="BK1670" s="1">
        <f t="shared" si="1232"/>
        <v>7</v>
      </c>
      <c r="BL1670" s="1">
        <f t="shared" si="1239"/>
        <v>0</v>
      </c>
      <c r="BM1670" s="1">
        <f t="shared" si="1240"/>
        <v>0</v>
      </c>
      <c r="BN1670" s="1">
        <f t="shared" si="1241"/>
        <v>0</v>
      </c>
      <c r="BO1670" s="1">
        <f t="shared" si="1242"/>
        <v>0</v>
      </c>
      <c r="BP1670" s="1">
        <f t="shared" si="1243"/>
        <v>0</v>
      </c>
      <c r="BQ1670" s="1">
        <f t="shared" si="1244"/>
        <v>0</v>
      </c>
      <c r="BR1670" s="1">
        <f t="shared" si="1245"/>
        <v>1</v>
      </c>
      <c r="BS1670" s="1">
        <f t="shared" si="1246"/>
        <v>2</v>
      </c>
      <c r="BT1670" s="1">
        <f t="shared" si="1247"/>
        <v>3</v>
      </c>
      <c r="BU1670" s="1">
        <f t="shared" si="1248"/>
        <v>4</v>
      </c>
      <c r="BW1670" s="1">
        <f t="shared" si="1207"/>
        <v>0</v>
      </c>
      <c r="BX1670" s="1">
        <f t="shared" si="1207"/>
        <v>0</v>
      </c>
      <c r="BY1670" s="1">
        <f t="shared" si="1207"/>
        <v>0</v>
      </c>
      <c r="BZ1670" s="1">
        <f t="shared" si="1207"/>
        <v>0</v>
      </c>
      <c r="CA1670" s="1">
        <f t="shared" si="1207"/>
        <v>0</v>
      </c>
      <c r="CB1670" s="1">
        <f t="shared" si="1207"/>
        <v>0</v>
      </c>
      <c r="CC1670" s="1">
        <f t="shared" ref="BZ1670:CF1712" si="1252">IF(BR1670&gt;0,IF($B1670=1,BR1670*50,BR1670*70),0)</f>
        <v>50</v>
      </c>
      <c r="CD1670" s="1">
        <f t="shared" si="1251"/>
        <v>100</v>
      </c>
      <c r="CE1670" s="1">
        <f t="shared" si="1251"/>
        <v>150</v>
      </c>
      <c r="CF1670" s="1">
        <f t="shared" si="1251"/>
        <v>200</v>
      </c>
      <c r="CW1670" s="1">
        <v>1652</v>
      </c>
      <c r="CX1670" s="1">
        <f t="shared" si="1233"/>
        <v>1</v>
      </c>
      <c r="CY1670" s="1" t="s">
        <v>37</v>
      </c>
      <c r="CZ1670" s="1">
        <v>1</v>
      </c>
      <c r="DB1670" s="1">
        <f t="shared" si="1249"/>
        <v>7</v>
      </c>
      <c r="DC1670" s="1" t="s">
        <v>43</v>
      </c>
      <c r="DD1670" s="1">
        <f t="shared" si="1234"/>
        <v>7</v>
      </c>
      <c r="DL1670" s="1">
        <v>1652</v>
      </c>
      <c r="DM1670" s="1">
        <f t="shared" si="1235"/>
        <v>5</v>
      </c>
      <c r="DN1670" s="1">
        <f t="shared" si="1236"/>
        <v>0</v>
      </c>
      <c r="DO1670" s="1" t="s">
        <v>37</v>
      </c>
      <c r="DP1670" s="1">
        <v>0</v>
      </c>
    </row>
    <row r="1671" spans="1:120" ht="15">
      <c r="A1671">
        <v>1653</v>
      </c>
      <c r="B1671">
        <v>2</v>
      </c>
      <c r="C1671" s="25">
        <v>13780</v>
      </c>
      <c r="D1671">
        <v>1</v>
      </c>
      <c r="E1671">
        <v>6</v>
      </c>
      <c r="F1671" t="s">
        <v>73</v>
      </c>
      <c r="G1671">
        <v>4</v>
      </c>
      <c r="H1671"/>
      <c r="I1671"/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1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>
        <f t="shared" si="1208"/>
        <v>0</v>
      </c>
      <c r="AH1671" s="1">
        <f t="shared" si="1209"/>
        <v>0</v>
      </c>
      <c r="AI1671" s="1">
        <f t="shared" si="1210"/>
        <v>0</v>
      </c>
      <c r="AJ1671" s="1">
        <f t="shared" si="1211"/>
        <v>0</v>
      </c>
      <c r="AK1671" s="1">
        <f t="shared" si="1212"/>
        <v>0</v>
      </c>
      <c r="AL1671" s="1">
        <f t="shared" si="1213"/>
        <v>80</v>
      </c>
      <c r="AM1671" s="1">
        <f t="shared" si="1214"/>
        <v>0</v>
      </c>
      <c r="AN1671" s="1">
        <f t="shared" si="1214"/>
        <v>0</v>
      </c>
      <c r="AO1671" s="1">
        <f t="shared" si="1215"/>
        <v>0</v>
      </c>
      <c r="AP1671" s="1">
        <f t="shared" si="1216"/>
        <v>0</v>
      </c>
      <c r="AQ1671" s="1">
        <f t="shared" si="1217"/>
        <v>0</v>
      </c>
      <c r="AR1671" s="1">
        <f t="shared" si="1218"/>
        <v>0</v>
      </c>
      <c r="AS1671" s="1">
        <f t="shared" si="1219"/>
        <v>0</v>
      </c>
      <c r="AT1671" s="1">
        <f t="shared" si="1220"/>
        <v>0</v>
      </c>
      <c r="AU1671" s="1">
        <f t="shared" si="1221"/>
        <v>0</v>
      </c>
      <c r="AV1671" s="1">
        <f t="shared" si="1222"/>
        <v>0</v>
      </c>
      <c r="AW1671" s="1">
        <f t="shared" si="1223"/>
        <v>0</v>
      </c>
      <c r="AX1671" s="1">
        <f t="shared" si="1224"/>
        <v>0</v>
      </c>
      <c r="AY1671" s="1">
        <f t="shared" si="1225"/>
        <v>0</v>
      </c>
      <c r="AZ1671" s="1">
        <f t="shared" si="1226"/>
        <v>0</v>
      </c>
      <c r="BA1671" s="1">
        <f t="shared" si="1227"/>
        <v>0</v>
      </c>
      <c r="BB1671" s="1">
        <f t="shared" si="1228"/>
        <v>0</v>
      </c>
      <c r="BC1671" s="1">
        <f t="shared" si="1229"/>
        <v>0</v>
      </c>
      <c r="BD1671" s="1">
        <f t="shared" si="1230"/>
        <v>80</v>
      </c>
      <c r="BE1671" s="1" t="str">
        <f t="shared" si="1237"/>
        <v>Barge C</v>
      </c>
      <c r="BF1671" s="1">
        <f t="shared" si="1238"/>
        <v>2</v>
      </c>
      <c r="BG1671" s="3">
        <v>1653</v>
      </c>
      <c r="BH1671" s="1">
        <f t="shared" si="1250"/>
        <v>0</v>
      </c>
      <c r="BI1671" s="1">
        <f t="shared" si="1231"/>
        <v>0</v>
      </c>
      <c r="BJ1671" s="3">
        <v>1653</v>
      </c>
      <c r="BK1671" s="1">
        <f t="shared" si="1232"/>
        <v>5</v>
      </c>
      <c r="BL1671" s="1">
        <f t="shared" si="1239"/>
        <v>0</v>
      </c>
      <c r="BM1671" s="1">
        <f t="shared" si="1240"/>
        <v>0</v>
      </c>
      <c r="BN1671" s="1">
        <f t="shared" si="1241"/>
        <v>0</v>
      </c>
      <c r="BO1671" s="1">
        <f t="shared" si="1242"/>
        <v>0</v>
      </c>
      <c r="BP1671" s="1">
        <f t="shared" si="1243"/>
        <v>1</v>
      </c>
      <c r="BQ1671" s="1">
        <f t="shared" si="1244"/>
        <v>2</v>
      </c>
      <c r="BR1671" s="1">
        <f t="shared" si="1245"/>
        <v>3</v>
      </c>
      <c r="BS1671" s="1">
        <f t="shared" si="1246"/>
        <v>4</v>
      </c>
      <c r="BT1671" s="1">
        <f t="shared" si="1247"/>
        <v>5</v>
      </c>
      <c r="BU1671" s="1">
        <f t="shared" si="1248"/>
        <v>6</v>
      </c>
      <c r="BW1671" s="1">
        <f t="shared" ref="BW1671:CB1734" si="1253">IF(BL1671&gt;0,IF($B1671=1,BL1671*50,BL1671*70),0)</f>
        <v>0</v>
      </c>
      <c r="BX1671" s="1">
        <f t="shared" si="1253"/>
        <v>0</v>
      </c>
      <c r="BY1671" s="1">
        <f t="shared" si="1253"/>
        <v>0</v>
      </c>
      <c r="BZ1671" s="1">
        <f t="shared" si="1252"/>
        <v>0</v>
      </c>
      <c r="CA1671" s="1">
        <f t="shared" si="1252"/>
        <v>70</v>
      </c>
      <c r="CB1671" s="1">
        <f t="shared" si="1252"/>
        <v>140</v>
      </c>
      <c r="CC1671" s="1">
        <f t="shared" si="1252"/>
        <v>210</v>
      </c>
      <c r="CD1671" s="1">
        <f t="shared" si="1251"/>
        <v>280</v>
      </c>
      <c r="CE1671" s="1">
        <f t="shared" si="1251"/>
        <v>350</v>
      </c>
      <c r="CF1671" s="1">
        <f t="shared" si="1251"/>
        <v>420</v>
      </c>
      <c r="CW1671" s="1">
        <v>1653</v>
      </c>
      <c r="CX1671" s="1">
        <f t="shared" si="1233"/>
        <v>1</v>
      </c>
      <c r="CY1671" s="1" t="s">
        <v>37</v>
      </c>
      <c r="CZ1671" s="1">
        <v>1</v>
      </c>
      <c r="DB1671" s="1">
        <f t="shared" si="1249"/>
        <v>3</v>
      </c>
      <c r="DC1671" s="1" t="s">
        <v>43</v>
      </c>
      <c r="DD1671" s="1">
        <f t="shared" si="1234"/>
        <v>6</v>
      </c>
      <c r="DL1671" s="1">
        <v>1653</v>
      </c>
      <c r="DM1671" s="1">
        <f t="shared" si="1235"/>
        <v>2</v>
      </c>
      <c r="DN1671" s="1">
        <f t="shared" si="1236"/>
        <v>0</v>
      </c>
      <c r="DO1671" s="1" t="s">
        <v>37</v>
      </c>
      <c r="DP1671" s="1">
        <v>0</v>
      </c>
    </row>
    <row r="1672" spans="1:120" ht="15">
      <c r="A1672">
        <v>1654</v>
      </c>
      <c r="B1672">
        <v>2</v>
      </c>
      <c r="C1672" s="25">
        <v>10276</v>
      </c>
      <c r="D1672">
        <v>3</v>
      </c>
      <c r="E1672">
        <v>6</v>
      </c>
      <c r="F1672" t="s">
        <v>73</v>
      </c>
      <c r="G1672">
        <v>3</v>
      </c>
      <c r="H1672"/>
      <c r="I1672"/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1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>
        <f t="shared" si="1208"/>
        <v>0</v>
      </c>
      <c r="AH1672" s="1">
        <f t="shared" si="1209"/>
        <v>0</v>
      </c>
      <c r="AI1672" s="1">
        <f t="shared" si="1210"/>
        <v>0</v>
      </c>
      <c r="AJ1672" s="1">
        <f t="shared" si="1211"/>
        <v>0</v>
      </c>
      <c r="AK1672" s="1">
        <f t="shared" si="1212"/>
        <v>0</v>
      </c>
      <c r="AL1672" s="1">
        <f t="shared" si="1213"/>
        <v>0</v>
      </c>
      <c r="AM1672" s="1">
        <f t="shared" si="1214"/>
        <v>0</v>
      </c>
      <c r="AN1672" s="1">
        <f t="shared" si="1214"/>
        <v>0</v>
      </c>
      <c r="AO1672" s="1">
        <f t="shared" si="1215"/>
        <v>80</v>
      </c>
      <c r="AP1672" s="1">
        <f t="shared" si="1216"/>
        <v>0</v>
      </c>
      <c r="AQ1672" s="1">
        <f t="shared" si="1217"/>
        <v>0</v>
      </c>
      <c r="AR1672" s="1">
        <f t="shared" si="1218"/>
        <v>0</v>
      </c>
      <c r="AS1672" s="1">
        <f t="shared" si="1219"/>
        <v>0</v>
      </c>
      <c r="AT1672" s="1">
        <f t="shared" si="1220"/>
        <v>0</v>
      </c>
      <c r="AU1672" s="1">
        <f t="shared" si="1221"/>
        <v>0</v>
      </c>
      <c r="AV1672" s="1">
        <f t="shared" si="1222"/>
        <v>0</v>
      </c>
      <c r="AW1672" s="1">
        <f t="shared" si="1223"/>
        <v>0</v>
      </c>
      <c r="AX1672" s="1">
        <f t="shared" si="1224"/>
        <v>0</v>
      </c>
      <c r="AY1672" s="1">
        <f t="shared" si="1225"/>
        <v>0</v>
      </c>
      <c r="AZ1672" s="1">
        <f t="shared" si="1226"/>
        <v>0</v>
      </c>
      <c r="BA1672" s="1">
        <f t="shared" si="1227"/>
        <v>0</v>
      </c>
      <c r="BB1672" s="1">
        <f t="shared" si="1228"/>
        <v>0</v>
      </c>
      <c r="BC1672" s="1">
        <f t="shared" si="1229"/>
        <v>0</v>
      </c>
      <c r="BD1672" s="1">
        <f t="shared" si="1230"/>
        <v>80</v>
      </c>
      <c r="BE1672" s="1" t="str">
        <f t="shared" si="1237"/>
        <v>Barge B</v>
      </c>
      <c r="BF1672" s="1">
        <f t="shared" si="1238"/>
        <v>4</v>
      </c>
      <c r="BG1672" s="3">
        <v>1654</v>
      </c>
      <c r="BH1672" s="1">
        <f t="shared" si="1250"/>
        <v>0</v>
      </c>
      <c r="BI1672" s="1">
        <f t="shared" si="1231"/>
        <v>0</v>
      </c>
      <c r="BJ1672" s="3">
        <v>1654</v>
      </c>
      <c r="BK1672" s="1">
        <f t="shared" si="1232"/>
        <v>6</v>
      </c>
      <c r="BL1672" s="1">
        <f t="shared" si="1239"/>
        <v>0</v>
      </c>
      <c r="BM1672" s="1">
        <f t="shared" si="1240"/>
        <v>0</v>
      </c>
      <c r="BN1672" s="1">
        <f t="shared" si="1241"/>
        <v>0</v>
      </c>
      <c r="BO1672" s="1">
        <f t="shared" si="1242"/>
        <v>0</v>
      </c>
      <c r="BP1672" s="1">
        <f t="shared" si="1243"/>
        <v>0</v>
      </c>
      <c r="BQ1672" s="1">
        <f t="shared" si="1244"/>
        <v>1</v>
      </c>
      <c r="BR1672" s="1">
        <f t="shared" si="1245"/>
        <v>2</v>
      </c>
      <c r="BS1672" s="1">
        <f t="shared" si="1246"/>
        <v>3</v>
      </c>
      <c r="BT1672" s="1">
        <f t="shared" si="1247"/>
        <v>4</v>
      </c>
      <c r="BU1672" s="1">
        <f t="shared" si="1248"/>
        <v>5</v>
      </c>
      <c r="BW1672" s="1">
        <f t="shared" si="1253"/>
        <v>0</v>
      </c>
      <c r="BX1672" s="1">
        <f t="shared" si="1253"/>
        <v>0</v>
      </c>
      <c r="BY1672" s="1">
        <f t="shared" si="1253"/>
        <v>0</v>
      </c>
      <c r="BZ1672" s="1">
        <f t="shared" si="1252"/>
        <v>0</v>
      </c>
      <c r="CA1672" s="1">
        <f t="shared" si="1252"/>
        <v>0</v>
      </c>
      <c r="CB1672" s="1">
        <f t="shared" si="1252"/>
        <v>70</v>
      </c>
      <c r="CC1672" s="1">
        <f t="shared" si="1252"/>
        <v>140</v>
      </c>
      <c r="CD1672" s="1">
        <f t="shared" si="1251"/>
        <v>210</v>
      </c>
      <c r="CE1672" s="1">
        <f t="shared" si="1251"/>
        <v>280</v>
      </c>
      <c r="CF1672" s="1">
        <f t="shared" si="1251"/>
        <v>350</v>
      </c>
      <c r="CW1672" s="1">
        <v>1654</v>
      </c>
      <c r="CX1672" s="1">
        <f t="shared" si="1233"/>
        <v>1</v>
      </c>
      <c r="CY1672" s="1" t="s">
        <v>37</v>
      </c>
      <c r="CZ1672" s="1">
        <v>1</v>
      </c>
      <c r="DB1672" s="1">
        <f t="shared" si="1249"/>
        <v>5</v>
      </c>
      <c r="DC1672" s="1" t="s">
        <v>43</v>
      </c>
      <c r="DD1672" s="1">
        <f t="shared" si="1234"/>
        <v>6</v>
      </c>
      <c r="DL1672" s="1">
        <v>1654</v>
      </c>
      <c r="DM1672" s="1">
        <f t="shared" si="1235"/>
        <v>4</v>
      </c>
      <c r="DN1672" s="1">
        <f t="shared" si="1236"/>
        <v>0</v>
      </c>
      <c r="DO1672" s="1" t="s">
        <v>37</v>
      </c>
      <c r="DP1672" s="1">
        <v>0</v>
      </c>
    </row>
    <row r="1673" spans="1:120" ht="15">
      <c r="A1673">
        <v>1655</v>
      </c>
      <c r="B1673">
        <v>2</v>
      </c>
      <c r="C1673" s="25">
        <v>7306</v>
      </c>
      <c r="D1673">
        <v>5</v>
      </c>
      <c r="E1673">
        <v>9</v>
      </c>
      <c r="F1673" t="s">
        <v>35</v>
      </c>
      <c r="G1673">
        <v>4</v>
      </c>
      <c r="H1673"/>
      <c r="I1673"/>
      <c r="J1673" s="1">
        <v>0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1</v>
      </c>
      <c r="AD1673" s="1">
        <v>0</v>
      </c>
      <c r="AE1673" s="1">
        <v>0</v>
      </c>
      <c r="AF1673" s="1">
        <v>0</v>
      </c>
      <c r="AG1673" s="1">
        <f t="shared" si="1208"/>
        <v>0</v>
      </c>
      <c r="AH1673" s="1">
        <f t="shared" si="1209"/>
        <v>0</v>
      </c>
      <c r="AI1673" s="1">
        <f t="shared" si="1210"/>
        <v>0</v>
      </c>
      <c r="AJ1673" s="1">
        <f t="shared" si="1211"/>
        <v>0</v>
      </c>
      <c r="AK1673" s="1">
        <f t="shared" si="1212"/>
        <v>0</v>
      </c>
      <c r="AL1673" s="1">
        <f t="shared" si="1213"/>
        <v>0</v>
      </c>
      <c r="AM1673" s="1">
        <f t="shared" si="1214"/>
        <v>0</v>
      </c>
      <c r="AN1673" s="1">
        <f t="shared" si="1214"/>
        <v>0</v>
      </c>
      <c r="AO1673" s="1">
        <f t="shared" si="1215"/>
        <v>0</v>
      </c>
      <c r="AP1673" s="1">
        <f t="shared" si="1216"/>
        <v>0</v>
      </c>
      <c r="AQ1673" s="1">
        <f t="shared" si="1217"/>
        <v>0</v>
      </c>
      <c r="AR1673" s="1">
        <f t="shared" si="1218"/>
        <v>0</v>
      </c>
      <c r="AS1673" s="1">
        <f t="shared" si="1219"/>
        <v>0</v>
      </c>
      <c r="AT1673" s="1">
        <f t="shared" si="1220"/>
        <v>0</v>
      </c>
      <c r="AU1673" s="1">
        <f t="shared" si="1221"/>
        <v>0</v>
      </c>
      <c r="AV1673" s="1">
        <f t="shared" si="1222"/>
        <v>0</v>
      </c>
      <c r="AW1673" s="1">
        <f t="shared" si="1223"/>
        <v>0</v>
      </c>
      <c r="AX1673" s="1">
        <f t="shared" si="1224"/>
        <v>0</v>
      </c>
      <c r="AY1673" s="1">
        <f t="shared" si="1225"/>
        <v>0</v>
      </c>
      <c r="AZ1673" s="1">
        <f t="shared" si="1226"/>
        <v>80</v>
      </c>
      <c r="BA1673" s="1">
        <f t="shared" si="1227"/>
        <v>0</v>
      </c>
      <c r="BB1673" s="1">
        <f t="shared" si="1228"/>
        <v>0</v>
      </c>
      <c r="BC1673" s="1">
        <f t="shared" si="1229"/>
        <v>0</v>
      </c>
      <c r="BD1673" s="1">
        <f t="shared" si="1230"/>
        <v>80</v>
      </c>
      <c r="BE1673" s="1" t="str">
        <f t="shared" si="1237"/>
        <v>Barge D</v>
      </c>
      <c r="BF1673" s="1">
        <f t="shared" si="1238"/>
        <v>8</v>
      </c>
      <c r="BG1673" s="3">
        <v>1655</v>
      </c>
      <c r="BH1673" s="1">
        <f t="shared" si="1250"/>
        <v>0</v>
      </c>
      <c r="BI1673" s="1">
        <f t="shared" si="1231"/>
        <v>0</v>
      </c>
      <c r="BJ1673" s="3">
        <v>1655</v>
      </c>
      <c r="BK1673" s="1">
        <f t="shared" si="1232"/>
        <v>9</v>
      </c>
      <c r="BL1673" s="1">
        <f t="shared" si="1239"/>
        <v>0</v>
      </c>
      <c r="BM1673" s="1">
        <f t="shared" si="1240"/>
        <v>0</v>
      </c>
      <c r="BN1673" s="1">
        <f t="shared" si="1241"/>
        <v>0</v>
      </c>
      <c r="BO1673" s="1">
        <f t="shared" si="1242"/>
        <v>0</v>
      </c>
      <c r="BP1673" s="1">
        <f t="shared" si="1243"/>
        <v>0</v>
      </c>
      <c r="BQ1673" s="1">
        <f t="shared" si="1244"/>
        <v>0</v>
      </c>
      <c r="BR1673" s="1">
        <f t="shared" si="1245"/>
        <v>0</v>
      </c>
      <c r="BS1673" s="1">
        <f t="shared" si="1246"/>
        <v>0</v>
      </c>
      <c r="BT1673" s="1">
        <f t="shared" si="1247"/>
        <v>1</v>
      </c>
      <c r="BU1673" s="1">
        <f t="shared" si="1248"/>
        <v>2</v>
      </c>
      <c r="BW1673" s="1">
        <f t="shared" si="1253"/>
        <v>0</v>
      </c>
      <c r="BX1673" s="1">
        <f t="shared" si="1253"/>
        <v>0</v>
      </c>
      <c r="BY1673" s="1">
        <f t="shared" si="1253"/>
        <v>0</v>
      </c>
      <c r="BZ1673" s="1">
        <f t="shared" si="1252"/>
        <v>0</v>
      </c>
      <c r="CA1673" s="1">
        <f t="shared" si="1252"/>
        <v>0</v>
      </c>
      <c r="CB1673" s="1">
        <f t="shared" si="1252"/>
        <v>0</v>
      </c>
      <c r="CC1673" s="1">
        <f t="shared" si="1252"/>
        <v>0</v>
      </c>
      <c r="CD1673" s="1">
        <f t="shared" si="1251"/>
        <v>0</v>
      </c>
      <c r="CE1673" s="1">
        <f t="shared" si="1251"/>
        <v>70</v>
      </c>
      <c r="CF1673" s="1">
        <f t="shared" si="1251"/>
        <v>140</v>
      </c>
      <c r="CW1673" s="1">
        <v>1655</v>
      </c>
      <c r="CX1673" s="1">
        <f t="shared" si="1233"/>
        <v>1</v>
      </c>
      <c r="CY1673" s="1" t="s">
        <v>37</v>
      </c>
      <c r="CZ1673" s="1">
        <v>1</v>
      </c>
      <c r="DB1673" s="1">
        <f t="shared" si="1249"/>
        <v>9</v>
      </c>
      <c r="DC1673" s="1" t="s">
        <v>43</v>
      </c>
      <c r="DD1673" s="1">
        <f t="shared" si="1234"/>
        <v>9</v>
      </c>
      <c r="DL1673" s="1">
        <v>1655</v>
      </c>
      <c r="DM1673" s="1">
        <f t="shared" si="1235"/>
        <v>6</v>
      </c>
      <c r="DN1673" s="1">
        <f t="shared" si="1236"/>
        <v>0</v>
      </c>
      <c r="DO1673" s="1" t="s">
        <v>37</v>
      </c>
      <c r="DP1673" s="1">
        <v>0</v>
      </c>
    </row>
    <row r="1674" spans="1:120" ht="15">
      <c r="A1674">
        <v>1656</v>
      </c>
      <c r="B1674">
        <v>1</v>
      </c>
      <c r="C1674" s="25">
        <v>3467</v>
      </c>
      <c r="D1674">
        <v>1</v>
      </c>
      <c r="E1674">
        <v>6</v>
      </c>
      <c r="F1674" t="s">
        <v>84</v>
      </c>
      <c r="G1674">
        <v>3</v>
      </c>
      <c r="H1674"/>
      <c r="I1674"/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>
        <f t="shared" si="1208"/>
        <v>0</v>
      </c>
      <c r="AH1674" s="1">
        <f t="shared" si="1209"/>
        <v>0</v>
      </c>
      <c r="AI1674" s="1">
        <f t="shared" si="1210"/>
        <v>0</v>
      </c>
      <c r="AJ1674" s="1">
        <f t="shared" si="1211"/>
        <v>0</v>
      </c>
      <c r="AK1674" s="1">
        <f t="shared" si="1212"/>
        <v>40</v>
      </c>
      <c r="AL1674" s="1">
        <f t="shared" si="1213"/>
        <v>0</v>
      </c>
      <c r="AM1674" s="1">
        <f t="shared" si="1214"/>
        <v>0</v>
      </c>
      <c r="AN1674" s="1">
        <f t="shared" si="1214"/>
        <v>0</v>
      </c>
      <c r="AO1674" s="1">
        <f t="shared" si="1215"/>
        <v>0</v>
      </c>
      <c r="AP1674" s="1">
        <f t="shared" si="1216"/>
        <v>0</v>
      </c>
      <c r="AQ1674" s="1">
        <f t="shared" si="1217"/>
        <v>0</v>
      </c>
      <c r="AR1674" s="1">
        <f t="shared" si="1218"/>
        <v>0</v>
      </c>
      <c r="AS1674" s="1">
        <f t="shared" si="1219"/>
        <v>0</v>
      </c>
      <c r="AT1674" s="1">
        <f t="shared" si="1220"/>
        <v>0</v>
      </c>
      <c r="AU1674" s="1">
        <f t="shared" si="1221"/>
        <v>0</v>
      </c>
      <c r="AV1674" s="1">
        <f t="shared" si="1222"/>
        <v>0</v>
      </c>
      <c r="AW1674" s="1">
        <f t="shared" si="1223"/>
        <v>0</v>
      </c>
      <c r="AX1674" s="1">
        <f t="shared" si="1224"/>
        <v>0</v>
      </c>
      <c r="AY1674" s="1">
        <f t="shared" si="1225"/>
        <v>0</v>
      </c>
      <c r="AZ1674" s="1">
        <f t="shared" si="1226"/>
        <v>0</v>
      </c>
      <c r="BA1674" s="1">
        <f t="shared" si="1227"/>
        <v>0</v>
      </c>
      <c r="BB1674" s="1">
        <f t="shared" si="1228"/>
        <v>0</v>
      </c>
      <c r="BC1674" s="1">
        <f t="shared" si="1229"/>
        <v>0</v>
      </c>
      <c r="BD1674" s="1">
        <f t="shared" si="1230"/>
        <v>40</v>
      </c>
      <c r="BE1674" s="1" t="str">
        <f t="shared" si="1237"/>
        <v>Barge A</v>
      </c>
      <c r="BF1674" s="1">
        <f t="shared" si="1238"/>
        <v>2</v>
      </c>
      <c r="BG1674" s="3">
        <v>1656</v>
      </c>
      <c r="BH1674" s="1">
        <f t="shared" si="1250"/>
        <v>0</v>
      </c>
      <c r="BI1674" s="1">
        <f t="shared" si="1231"/>
        <v>0</v>
      </c>
      <c r="BJ1674" s="3">
        <v>1656</v>
      </c>
      <c r="BK1674" s="1">
        <f t="shared" si="1232"/>
        <v>4</v>
      </c>
      <c r="BL1674" s="1">
        <f t="shared" si="1239"/>
        <v>0</v>
      </c>
      <c r="BM1674" s="1">
        <f t="shared" si="1240"/>
        <v>0</v>
      </c>
      <c r="BN1674" s="1">
        <f t="shared" si="1241"/>
        <v>0</v>
      </c>
      <c r="BO1674" s="1">
        <f t="shared" si="1242"/>
        <v>1</v>
      </c>
      <c r="BP1674" s="1">
        <f t="shared" si="1243"/>
        <v>2</v>
      </c>
      <c r="BQ1674" s="1">
        <f t="shared" si="1244"/>
        <v>3</v>
      </c>
      <c r="BR1674" s="1">
        <f t="shared" si="1245"/>
        <v>4</v>
      </c>
      <c r="BS1674" s="1">
        <f t="shared" si="1246"/>
        <v>5</v>
      </c>
      <c r="BT1674" s="1">
        <f t="shared" si="1247"/>
        <v>6</v>
      </c>
      <c r="BU1674" s="1">
        <f t="shared" si="1248"/>
        <v>7</v>
      </c>
      <c r="BW1674" s="1">
        <f t="shared" si="1253"/>
        <v>0</v>
      </c>
      <c r="BX1674" s="1">
        <f t="shared" si="1253"/>
        <v>0</v>
      </c>
      <c r="BY1674" s="1">
        <f t="shared" si="1253"/>
        <v>0</v>
      </c>
      <c r="BZ1674" s="1">
        <f t="shared" si="1252"/>
        <v>50</v>
      </c>
      <c r="CA1674" s="1">
        <f t="shared" si="1252"/>
        <v>100</v>
      </c>
      <c r="CB1674" s="1">
        <f t="shared" si="1252"/>
        <v>150</v>
      </c>
      <c r="CC1674" s="1">
        <f t="shared" si="1252"/>
        <v>200</v>
      </c>
      <c r="CD1674" s="1">
        <f t="shared" si="1251"/>
        <v>250</v>
      </c>
      <c r="CE1674" s="1">
        <f t="shared" si="1251"/>
        <v>300</v>
      </c>
      <c r="CF1674" s="1">
        <f t="shared" si="1251"/>
        <v>350</v>
      </c>
      <c r="CW1674" s="1">
        <v>1656</v>
      </c>
      <c r="CX1674" s="1">
        <f t="shared" si="1233"/>
        <v>1</v>
      </c>
      <c r="CY1674" s="1" t="s">
        <v>37</v>
      </c>
      <c r="CZ1674" s="1">
        <v>1</v>
      </c>
      <c r="DB1674" s="1">
        <f t="shared" si="1249"/>
        <v>3</v>
      </c>
      <c r="DC1674" s="1" t="s">
        <v>43</v>
      </c>
      <c r="DD1674" s="1">
        <f t="shared" si="1234"/>
        <v>6</v>
      </c>
      <c r="DL1674" s="1">
        <v>1656</v>
      </c>
      <c r="DM1674" s="1">
        <f t="shared" si="1235"/>
        <v>2</v>
      </c>
      <c r="DN1674" s="1">
        <f t="shared" si="1236"/>
        <v>0</v>
      </c>
      <c r="DO1674" s="1" t="s">
        <v>37</v>
      </c>
      <c r="DP1674" s="1">
        <v>0</v>
      </c>
    </row>
    <row r="1675" spans="1:120" ht="15">
      <c r="A1675">
        <v>1657</v>
      </c>
      <c r="B1675">
        <v>2</v>
      </c>
      <c r="C1675" s="25">
        <v>7844</v>
      </c>
      <c r="D1675">
        <v>6</v>
      </c>
      <c r="E1675">
        <v>11</v>
      </c>
      <c r="F1675" t="s">
        <v>73</v>
      </c>
      <c r="G1675">
        <v>3</v>
      </c>
      <c r="H1675"/>
      <c r="I1675"/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1</v>
      </c>
      <c r="AD1675" s="1">
        <v>0</v>
      </c>
      <c r="AE1675" s="1">
        <v>0</v>
      </c>
      <c r="AF1675" s="1">
        <v>0</v>
      </c>
      <c r="AG1675" s="1">
        <f t="shared" si="1208"/>
        <v>0</v>
      </c>
      <c r="AH1675" s="1">
        <f t="shared" si="1209"/>
        <v>0</v>
      </c>
      <c r="AI1675" s="1">
        <f t="shared" si="1210"/>
        <v>0</v>
      </c>
      <c r="AJ1675" s="1">
        <f t="shared" si="1211"/>
        <v>0</v>
      </c>
      <c r="AK1675" s="1">
        <f t="shared" si="1212"/>
        <v>0</v>
      </c>
      <c r="AL1675" s="1">
        <f t="shared" si="1213"/>
        <v>0</v>
      </c>
      <c r="AM1675" s="1">
        <f t="shared" si="1214"/>
        <v>0</v>
      </c>
      <c r="AN1675" s="1">
        <f t="shared" si="1214"/>
        <v>0</v>
      </c>
      <c r="AO1675" s="1">
        <f t="shared" si="1215"/>
        <v>0</v>
      </c>
      <c r="AP1675" s="1">
        <f t="shared" si="1216"/>
        <v>0</v>
      </c>
      <c r="AQ1675" s="1">
        <f t="shared" si="1217"/>
        <v>0</v>
      </c>
      <c r="AR1675" s="1">
        <f t="shared" si="1218"/>
        <v>0</v>
      </c>
      <c r="AS1675" s="1">
        <f t="shared" si="1219"/>
        <v>0</v>
      </c>
      <c r="AT1675" s="1">
        <f t="shared" si="1220"/>
        <v>0</v>
      </c>
      <c r="AU1675" s="1">
        <f t="shared" si="1221"/>
        <v>0</v>
      </c>
      <c r="AV1675" s="1">
        <f t="shared" si="1222"/>
        <v>0</v>
      </c>
      <c r="AW1675" s="1">
        <f t="shared" si="1223"/>
        <v>0</v>
      </c>
      <c r="AX1675" s="1">
        <f t="shared" si="1224"/>
        <v>0</v>
      </c>
      <c r="AY1675" s="1">
        <f t="shared" si="1225"/>
        <v>0</v>
      </c>
      <c r="AZ1675" s="1">
        <f t="shared" si="1226"/>
        <v>80</v>
      </c>
      <c r="BA1675" s="1">
        <f t="shared" si="1227"/>
        <v>0</v>
      </c>
      <c r="BB1675" s="1">
        <f t="shared" si="1228"/>
        <v>0</v>
      </c>
      <c r="BC1675" s="1">
        <f t="shared" si="1229"/>
        <v>0</v>
      </c>
      <c r="BD1675" s="1">
        <f t="shared" si="1230"/>
        <v>80</v>
      </c>
      <c r="BE1675" s="1" t="str">
        <f t="shared" si="1237"/>
        <v>Barge D</v>
      </c>
      <c r="BF1675" s="1">
        <f t="shared" si="1238"/>
        <v>8</v>
      </c>
      <c r="BG1675" s="3">
        <v>1657</v>
      </c>
      <c r="BH1675" s="1">
        <f t="shared" si="1250"/>
        <v>0</v>
      </c>
      <c r="BI1675" s="1">
        <f t="shared" si="1231"/>
        <v>0</v>
      </c>
      <c r="BJ1675" s="3">
        <v>1657</v>
      </c>
      <c r="BK1675" s="1">
        <f t="shared" si="1232"/>
        <v>9</v>
      </c>
      <c r="BL1675" s="1">
        <f t="shared" si="1239"/>
        <v>0</v>
      </c>
      <c r="BM1675" s="1">
        <f t="shared" si="1240"/>
        <v>0</v>
      </c>
      <c r="BN1675" s="1">
        <f t="shared" si="1241"/>
        <v>0</v>
      </c>
      <c r="BO1675" s="1">
        <f t="shared" si="1242"/>
        <v>0</v>
      </c>
      <c r="BP1675" s="1">
        <f t="shared" si="1243"/>
        <v>0</v>
      </c>
      <c r="BQ1675" s="1">
        <f t="shared" si="1244"/>
        <v>0</v>
      </c>
      <c r="BR1675" s="1">
        <f t="shared" si="1245"/>
        <v>0</v>
      </c>
      <c r="BS1675" s="1">
        <f t="shared" si="1246"/>
        <v>0</v>
      </c>
      <c r="BT1675" s="1">
        <f t="shared" si="1247"/>
        <v>1</v>
      </c>
      <c r="BU1675" s="1">
        <f t="shared" si="1248"/>
        <v>2</v>
      </c>
      <c r="BW1675" s="1">
        <f t="shared" si="1253"/>
        <v>0</v>
      </c>
      <c r="BX1675" s="1">
        <f t="shared" si="1253"/>
        <v>0</v>
      </c>
      <c r="BY1675" s="1">
        <f t="shared" si="1253"/>
        <v>0</v>
      </c>
      <c r="BZ1675" s="1">
        <f t="shared" si="1252"/>
        <v>0</v>
      </c>
      <c r="CA1675" s="1">
        <f t="shared" si="1252"/>
        <v>0</v>
      </c>
      <c r="CB1675" s="1">
        <f t="shared" si="1252"/>
        <v>0</v>
      </c>
      <c r="CC1675" s="1">
        <f t="shared" si="1252"/>
        <v>0</v>
      </c>
      <c r="CD1675" s="1">
        <f t="shared" si="1251"/>
        <v>0</v>
      </c>
      <c r="CE1675" s="1">
        <f t="shared" si="1251"/>
        <v>70</v>
      </c>
      <c r="CF1675" s="1">
        <f t="shared" si="1251"/>
        <v>140</v>
      </c>
      <c r="CW1675" s="1">
        <v>1657</v>
      </c>
      <c r="CX1675" s="1">
        <f t="shared" si="1233"/>
        <v>1</v>
      </c>
      <c r="CY1675" s="1" t="s">
        <v>37</v>
      </c>
      <c r="CZ1675" s="1">
        <v>1</v>
      </c>
      <c r="DB1675" s="1">
        <f t="shared" si="1249"/>
        <v>9</v>
      </c>
      <c r="DC1675" s="1" t="s">
        <v>43</v>
      </c>
      <c r="DD1675" s="1">
        <f t="shared" si="1234"/>
        <v>11</v>
      </c>
      <c r="DL1675" s="1">
        <v>1657</v>
      </c>
      <c r="DM1675" s="1">
        <f t="shared" si="1235"/>
        <v>7</v>
      </c>
      <c r="DN1675" s="1">
        <f t="shared" si="1236"/>
        <v>0</v>
      </c>
      <c r="DO1675" s="1" t="s">
        <v>37</v>
      </c>
      <c r="DP1675" s="1">
        <v>0</v>
      </c>
    </row>
    <row r="1676" spans="1:120" ht="15">
      <c r="A1676">
        <v>1658</v>
      </c>
      <c r="B1676">
        <v>2</v>
      </c>
      <c r="C1676" s="25">
        <v>8663</v>
      </c>
      <c r="D1676">
        <v>3</v>
      </c>
      <c r="E1676">
        <v>7</v>
      </c>
      <c r="F1676" t="s">
        <v>73</v>
      </c>
      <c r="G1676">
        <v>4</v>
      </c>
      <c r="H1676"/>
      <c r="I1676"/>
      <c r="J1676" s="1">
        <v>0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  <c r="W1676" s="1">
        <v>0</v>
      </c>
      <c r="X1676" s="1">
        <v>1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>
        <f t="shared" si="1208"/>
        <v>0</v>
      </c>
      <c r="AH1676" s="1">
        <f t="shared" si="1209"/>
        <v>0</v>
      </c>
      <c r="AI1676" s="1">
        <f t="shared" si="1210"/>
        <v>0</v>
      </c>
      <c r="AJ1676" s="1">
        <f t="shared" si="1211"/>
        <v>0</v>
      </c>
      <c r="AK1676" s="1">
        <f t="shared" si="1212"/>
        <v>0</v>
      </c>
      <c r="AL1676" s="1">
        <f t="shared" si="1213"/>
        <v>0</v>
      </c>
      <c r="AM1676" s="1">
        <f t="shared" si="1214"/>
        <v>0</v>
      </c>
      <c r="AN1676" s="1">
        <f t="shared" si="1214"/>
        <v>0</v>
      </c>
      <c r="AO1676" s="1">
        <f t="shared" si="1215"/>
        <v>0</v>
      </c>
      <c r="AP1676" s="1">
        <f t="shared" si="1216"/>
        <v>0</v>
      </c>
      <c r="AQ1676" s="1">
        <f t="shared" si="1217"/>
        <v>0</v>
      </c>
      <c r="AR1676" s="1">
        <f t="shared" si="1218"/>
        <v>0</v>
      </c>
      <c r="AS1676" s="1">
        <f t="shared" si="1219"/>
        <v>0</v>
      </c>
      <c r="AT1676" s="1">
        <f t="shared" si="1220"/>
        <v>0</v>
      </c>
      <c r="AU1676" s="1">
        <f t="shared" si="1221"/>
        <v>80</v>
      </c>
      <c r="AV1676" s="1">
        <f t="shared" si="1222"/>
        <v>0</v>
      </c>
      <c r="AW1676" s="1">
        <f t="shared" si="1223"/>
        <v>0</v>
      </c>
      <c r="AX1676" s="1">
        <f t="shared" si="1224"/>
        <v>0</v>
      </c>
      <c r="AY1676" s="1">
        <f t="shared" si="1225"/>
        <v>0</v>
      </c>
      <c r="AZ1676" s="1">
        <f t="shared" si="1226"/>
        <v>0</v>
      </c>
      <c r="BA1676" s="1">
        <f t="shared" si="1227"/>
        <v>0</v>
      </c>
      <c r="BB1676" s="1">
        <f t="shared" si="1228"/>
        <v>0</v>
      </c>
      <c r="BC1676" s="1">
        <f t="shared" si="1229"/>
        <v>0</v>
      </c>
      <c r="BD1676" s="1">
        <f t="shared" si="1230"/>
        <v>80</v>
      </c>
      <c r="BE1676" s="1" t="str">
        <f t="shared" si="1237"/>
        <v>Barge A</v>
      </c>
      <c r="BF1676" s="1">
        <f t="shared" si="1238"/>
        <v>6</v>
      </c>
      <c r="BG1676" s="3">
        <v>1658</v>
      </c>
      <c r="BH1676" s="1">
        <f t="shared" si="1250"/>
        <v>0</v>
      </c>
      <c r="BI1676" s="1">
        <f t="shared" si="1231"/>
        <v>0</v>
      </c>
      <c r="BJ1676" s="3">
        <v>1658</v>
      </c>
      <c r="BK1676" s="1">
        <f t="shared" si="1232"/>
        <v>7</v>
      </c>
      <c r="BL1676" s="1">
        <f t="shared" si="1239"/>
        <v>0</v>
      </c>
      <c r="BM1676" s="1">
        <f t="shared" si="1240"/>
        <v>0</v>
      </c>
      <c r="BN1676" s="1">
        <f t="shared" si="1241"/>
        <v>0</v>
      </c>
      <c r="BO1676" s="1">
        <f t="shared" si="1242"/>
        <v>0</v>
      </c>
      <c r="BP1676" s="1">
        <f t="shared" si="1243"/>
        <v>0</v>
      </c>
      <c r="BQ1676" s="1">
        <f t="shared" si="1244"/>
        <v>0</v>
      </c>
      <c r="BR1676" s="1">
        <f t="shared" si="1245"/>
        <v>1</v>
      </c>
      <c r="BS1676" s="1">
        <f t="shared" si="1246"/>
        <v>2</v>
      </c>
      <c r="BT1676" s="1">
        <f t="shared" si="1247"/>
        <v>3</v>
      </c>
      <c r="BU1676" s="1">
        <f t="shared" si="1248"/>
        <v>4</v>
      </c>
      <c r="BW1676" s="1">
        <f t="shared" si="1253"/>
        <v>0</v>
      </c>
      <c r="BX1676" s="1">
        <f t="shared" si="1253"/>
        <v>0</v>
      </c>
      <c r="BY1676" s="1">
        <f t="shared" si="1253"/>
        <v>0</v>
      </c>
      <c r="BZ1676" s="1">
        <f t="shared" si="1252"/>
        <v>0</v>
      </c>
      <c r="CA1676" s="1">
        <f t="shared" si="1252"/>
        <v>0</v>
      </c>
      <c r="CB1676" s="1">
        <f t="shared" si="1252"/>
        <v>0</v>
      </c>
      <c r="CC1676" s="1">
        <f t="shared" si="1252"/>
        <v>70</v>
      </c>
      <c r="CD1676" s="1">
        <f t="shared" si="1251"/>
        <v>140</v>
      </c>
      <c r="CE1676" s="1">
        <f t="shared" si="1251"/>
        <v>210</v>
      </c>
      <c r="CF1676" s="1">
        <f t="shared" si="1251"/>
        <v>280</v>
      </c>
      <c r="CW1676" s="1">
        <v>1658</v>
      </c>
      <c r="CX1676" s="1">
        <f t="shared" si="1233"/>
        <v>1</v>
      </c>
      <c r="CY1676" s="1" t="s">
        <v>37</v>
      </c>
      <c r="CZ1676" s="1">
        <v>1</v>
      </c>
      <c r="DB1676" s="1">
        <f t="shared" si="1249"/>
        <v>7</v>
      </c>
      <c r="DC1676" s="1" t="s">
        <v>43</v>
      </c>
      <c r="DD1676" s="1">
        <f t="shared" si="1234"/>
        <v>7</v>
      </c>
      <c r="DL1676" s="1">
        <v>1658</v>
      </c>
      <c r="DM1676" s="1">
        <f t="shared" si="1235"/>
        <v>4</v>
      </c>
      <c r="DN1676" s="1">
        <f t="shared" si="1236"/>
        <v>0</v>
      </c>
      <c r="DO1676" s="1" t="s">
        <v>37</v>
      </c>
      <c r="DP1676" s="1">
        <v>0</v>
      </c>
    </row>
    <row r="1677" spans="1:120" ht="15">
      <c r="A1677">
        <v>1659</v>
      </c>
      <c r="B1677">
        <v>2</v>
      </c>
      <c r="C1677" s="25">
        <v>8728</v>
      </c>
      <c r="D1677">
        <v>0</v>
      </c>
      <c r="E1677">
        <v>5</v>
      </c>
      <c r="F1677" t="s">
        <v>73</v>
      </c>
      <c r="G1677">
        <v>4</v>
      </c>
      <c r="H1677"/>
      <c r="I1677"/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>
        <f t="shared" si="1208"/>
        <v>0</v>
      </c>
      <c r="AH1677" s="1">
        <f t="shared" si="1209"/>
        <v>80</v>
      </c>
      <c r="AI1677" s="1">
        <f t="shared" si="1210"/>
        <v>0</v>
      </c>
      <c r="AJ1677" s="1">
        <f t="shared" si="1211"/>
        <v>0</v>
      </c>
      <c r="AK1677" s="1">
        <f t="shared" si="1212"/>
        <v>0</v>
      </c>
      <c r="AL1677" s="1">
        <f t="shared" si="1213"/>
        <v>0</v>
      </c>
      <c r="AM1677" s="1">
        <f t="shared" si="1214"/>
        <v>0</v>
      </c>
      <c r="AN1677" s="1">
        <f t="shared" si="1214"/>
        <v>0</v>
      </c>
      <c r="AO1677" s="1">
        <f t="shared" si="1215"/>
        <v>0</v>
      </c>
      <c r="AP1677" s="1">
        <f t="shared" si="1216"/>
        <v>0</v>
      </c>
      <c r="AQ1677" s="1">
        <f t="shared" si="1217"/>
        <v>0</v>
      </c>
      <c r="AR1677" s="1">
        <f t="shared" si="1218"/>
        <v>0</v>
      </c>
      <c r="AS1677" s="1">
        <f t="shared" si="1219"/>
        <v>0</v>
      </c>
      <c r="AT1677" s="1">
        <f t="shared" si="1220"/>
        <v>0</v>
      </c>
      <c r="AU1677" s="1">
        <f t="shared" si="1221"/>
        <v>0</v>
      </c>
      <c r="AV1677" s="1">
        <f t="shared" si="1222"/>
        <v>0</v>
      </c>
      <c r="AW1677" s="1">
        <f t="shared" si="1223"/>
        <v>0</v>
      </c>
      <c r="AX1677" s="1">
        <f t="shared" si="1224"/>
        <v>0</v>
      </c>
      <c r="AY1677" s="1">
        <f t="shared" si="1225"/>
        <v>0</v>
      </c>
      <c r="AZ1677" s="1">
        <f t="shared" si="1226"/>
        <v>0</v>
      </c>
      <c r="BA1677" s="1">
        <f t="shared" si="1227"/>
        <v>0</v>
      </c>
      <c r="BB1677" s="1">
        <f t="shared" si="1228"/>
        <v>0</v>
      </c>
      <c r="BC1677" s="1">
        <f t="shared" si="1229"/>
        <v>0</v>
      </c>
      <c r="BD1677" s="1">
        <f t="shared" si="1230"/>
        <v>80</v>
      </c>
      <c r="BE1677" s="1" t="str">
        <f t="shared" si="1237"/>
        <v>Barge D</v>
      </c>
      <c r="BF1677" s="1">
        <f t="shared" si="1238"/>
        <v>1</v>
      </c>
      <c r="BG1677" s="3">
        <v>1659</v>
      </c>
      <c r="BH1677" s="1">
        <f t="shared" si="1250"/>
        <v>0</v>
      </c>
      <c r="BI1677" s="1">
        <f t="shared" si="1231"/>
        <v>0</v>
      </c>
      <c r="BJ1677" s="3">
        <v>1659</v>
      </c>
      <c r="BK1677" s="1">
        <f t="shared" si="1232"/>
        <v>4</v>
      </c>
      <c r="BL1677" s="1">
        <f t="shared" si="1239"/>
        <v>0</v>
      </c>
      <c r="BM1677" s="1">
        <f t="shared" si="1240"/>
        <v>0</v>
      </c>
      <c r="BN1677" s="1">
        <f t="shared" si="1241"/>
        <v>0</v>
      </c>
      <c r="BO1677" s="1">
        <f t="shared" si="1242"/>
        <v>1</v>
      </c>
      <c r="BP1677" s="1">
        <f t="shared" si="1243"/>
        <v>2</v>
      </c>
      <c r="BQ1677" s="1">
        <f t="shared" si="1244"/>
        <v>3</v>
      </c>
      <c r="BR1677" s="1">
        <f t="shared" si="1245"/>
        <v>4</v>
      </c>
      <c r="BS1677" s="1">
        <f t="shared" si="1246"/>
        <v>5</v>
      </c>
      <c r="BT1677" s="1">
        <f t="shared" si="1247"/>
        <v>6</v>
      </c>
      <c r="BU1677" s="1">
        <f t="shared" si="1248"/>
        <v>7</v>
      </c>
      <c r="BW1677" s="1">
        <f t="shared" si="1253"/>
        <v>0</v>
      </c>
      <c r="BX1677" s="1">
        <f t="shared" si="1253"/>
        <v>0</v>
      </c>
      <c r="BY1677" s="1">
        <f t="shared" si="1253"/>
        <v>0</v>
      </c>
      <c r="BZ1677" s="1">
        <f t="shared" si="1252"/>
        <v>70</v>
      </c>
      <c r="CA1677" s="1">
        <f t="shared" si="1252"/>
        <v>140</v>
      </c>
      <c r="CB1677" s="1">
        <f t="shared" si="1252"/>
        <v>210</v>
      </c>
      <c r="CC1677" s="1">
        <f t="shared" si="1252"/>
        <v>280</v>
      </c>
      <c r="CD1677" s="1">
        <f t="shared" si="1251"/>
        <v>350</v>
      </c>
      <c r="CE1677" s="1">
        <f t="shared" si="1251"/>
        <v>420</v>
      </c>
      <c r="CF1677" s="1">
        <f t="shared" si="1251"/>
        <v>490</v>
      </c>
      <c r="CW1677" s="1">
        <v>1659</v>
      </c>
      <c r="CX1677" s="1">
        <f t="shared" si="1233"/>
        <v>1</v>
      </c>
      <c r="CY1677" s="1" t="s">
        <v>37</v>
      </c>
      <c r="CZ1677" s="1">
        <v>1</v>
      </c>
      <c r="DB1677" s="1">
        <f t="shared" si="1249"/>
        <v>2</v>
      </c>
      <c r="DC1677" s="1" t="s">
        <v>43</v>
      </c>
      <c r="DD1677" s="1">
        <f t="shared" si="1234"/>
        <v>5</v>
      </c>
      <c r="DL1677" s="1">
        <v>1659</v>
      </c>
      <c r="DM1677" s="1">
        <f t="shared" si="1235"/>
        <v>1</v>
      </c>
      <c r="DN1677" s="1">
        <f t="shared" si="1236"/>
        <v>0</v>
      </c>
      <c r="DO1677" s="1" t="s">
        <v>37</v>
      </c>
      <c r="DP1677" s="1">
        <v>0</v>
      </c>
    </row>
    <row r="1678" spans="1:120" ht="15">
      <c r="A1678">
        <v>1660</v>
      </c>
      <c r="B1678">
        <v>2</v>
      </c>
      <c r="C1678" s="25">
        <v>21125</v>
      </c>
      <c r="D1678">
        <v>2</v>
      </c>
      <c r="E1678">
        <v>6</v>
      </c>
      <c r="F1678" t="s">
        <v>73</v>
      </c>
      <c r="G1678">
        <v>3</v>
      </c>
      <c r="H1678"/>
      <c r="I1678"/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1</v>
      </c>
      <c r="S1678" s="1">
        <v>0</v>
      </c>
      <c r="T1678" s="1"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>
        <f t="shared" si="1208"/>
        <v>0</v>
      </c>
      <c r="AH1678" s="1">
        <f t="shared" si="1209"/>
        <v>0</v>
      </c>
      <c r="AI1678" s="1">
        <f t="shared" si="1210"/>
        <v>0</v>
      </c>
      <c r="AJ1678" s="1">
        <f t="shared" si="1211"/>
        <v>0</v>
      </c>
      <c r="AK1678" s="1">
        <f t="shared" si="1212"/>
        <v>0</v>
      </c>
      <c r="AL1678" s="1">
        <f t="shared" si="1213"/>
        <v>0</v>
      </c>
      <c r="AM1678" s="1">
        <f t="shared" si="1214"/>
        <v>0</v>
      </c>
      <c r="AN1678" s="1">
        <f t="shared" si="1214"/>
        <v>0</v>
      </c>
      <c r="AO1678" s="1">
        <f t="shared" si="1215"/>
        <v>80</v>
      </c>
      <c r="AP1678" s="1">
        <f t="shared" si="1216"/>
        <v>0</v>
      </c>
      <c r="AQ1678" s="1">
        <f t="shared" si="1217"/>
        <v>0</v>
      </c>
      <c r="AR1678" s="1">
        <f t="shared" si="1218"/>
        <v>0</v>
      </c>
      <c r="AS1678" s="1">
        <f t="shared" si="1219"/>
        <v>0</v>
      </c>
      <c r="AT1678" s="1">
        <f t="shared" si="1220"/>
        <v>0</v>
      </c>
      <c r="AU1678" s="1">
        <f t="shared" si="1221"/>
        <v>0</v>
      </c>
      <c r="AV1678" s="1">
        <f t="shared" si="1222"/>
        <v>0</v>
      </c>
      <c r="AW1678" s="1">
        <f t="shared" si="1223"/>
        <v>0</v>
      </c>
      <c r="AX1678" s="1">
        <f t="shared" si="1224"/>
        <v>0</v>
      </c>
      <c r="AY1678" s="1">
        <f t="shared" si="1225"/>
        <v>0</v>
      </c>
      <c r="AZ1678" s="1">
        <f t="shared" si="1226"/>
        <v>0</v>
      </c>
      <c r="BA1678" s="1">
        <f t="shared" si="1227"/>
        <v>0</v>
      </c>
      <c r="BB1678" s="1">
        <f t="shared" si="1228"/>
        <v>0</v>
      </c>
      <c r="BC1678" s="1">
        <f t="shared" si="1229"/>
        <v>0</v>
      </c>
      <c r="BD1678" s="1">
        <f t="shared" si="1230"/>
        <v>80</v>
      </c>
      <c r="BE1678" s="1" t="str">
        <f t="shared" si="1237"/>
        <v>Barge B</v>
      </c>
      <c r="BF1678" s="1">
        <f t="shared" si="1238"/>
        <v>4</v>
      </c>
      <c r="BG1678" s="3">
        <v>1660</v>
      </c>
      <c r="BH1678" s="1">
        <f t="shared" si="1250"/>
        <v>0</v>
      </c>
      <c r="BI1678" s="1">
        <f t="shared" si="1231"/>
        <v>0</v>
      </c>
      <c r="BJ1678" s="3">
        <v>1660</v>
      </c>
      <c r="BK1678" s="1">
        <f t="shared" si="1232"/>
        <v>5</v>
      </c>
      <c r="BL1678" s="1">
        <f t="shared" si="1239"/>
        <v>0</v>
      </c>
      <c r="BM1678" s="1">
        <f t="shared" si="1240"/>
        <v>0</v>
      </c>
      <c r="BN1678" s="1">
        <f t="shared" si="1241"/>
        <v>0</v>
      </c>
      <c r="BO1678" s="1">
        <f t="shared" si="1242"/>
        <v>0</v>
      </c>
      <c r="BP1678" s="1">
        <f t="shared" si="1243"/>
        <v>1</v>
      </c>
      <c r="BQ1678" s="1">
        <f t="shared" si="1244"/>
        <v>2</v>
      </c>
      <c r="BR1678" s="1">
        <f t="shared" si="1245"/>
        <v>3</v>
      </c>
      <c r="BS1678" s="1">
        <f t="shared" si="1246"/>
        <v>4</v>
      </c>
      <c r="BT1678" s="1">
        <f t="shared" si="1247"/>
        <v>5</v>
      </c>
      <c r="BU1678" s="1">
        <f t="shared" si="1248"/>
        <v>6</v>
      </c>
      <c r="BW1678" s="1">
        <f t="shared" si="1253"/>
        <v>0</v>
      </c>
      <c r="BX1678" s="1">
        <f t="shared" si="1253"/>
        <v>0</v>
      </c>
      <c r="BY1678" s="1">
        <f t="shared" si="1253"/>
        <v>0</v>
      </c>
      <c r="BZ1678" s="1">
        <f t="shared" si="1252"/>
        <v>0</v>
      </c>
      <c r="CA1678" s="1">
        <f t="shared" si="1252"/>
        <v>70</v>
      </c>
      <c r="CB1678" s="1">
        <f t="shared" si="1252"/>
        <v>140</v>
      </c>
      <c r="CC1678" s="1">
        <f t="shared" si="1252"/>
        <v>210</v>
      </c>
      <c r="CD1678" s="1">
        <f t="shared" si="1251"/>
        <v>280</v>
      </c>
      <c r="CE1678" s="1">
        <f t="shared" si="1251"/>
        <v>350</v>
      </c>
      <c r="CF1678" s="1">
        <f t="shared" si="1251"/>
        <v>420</v>
      </c>
      <c r="CW1678" s="1">
        <v>1660</v>
      </c>
      <c r="CX1678" s="1">
        <f t="shared" si="1233"/>
        <v>1</v>
      </c>
      <c r="CY1678" s="1" t="s">
        <v>37</v>
      </c>
      <c r="CZ1678" s="1">
        <v>1</v>
      </c>
      <c r="DB1678" s="1">
        <f t="shared" si="1249"/>
        <v>5</v>
      </c>
      <c r="DC1678" s="1" t="s">
        <v>43</v>
      </c>
      <c r="DD1678" s="1">
        <f t="shared" si="1234"/>
        <v>6</v>
      </c>
      <c r="DL1678" s="1">
        <v>1660</v>
      </c>
      <c r="DM1678" s="1">
        <f t="shared" si="1235"/>
        <v>3</v>
      </c>
      <c r="DN1678" s="1">
        <f t="shared" si="1236"/>
        <v>0</v>
      </c>
      <c r="DO1678" s="1" t="s">
        <v>37</v>
      </c>
      <c r="DP1678" s="1">
        <v>0</v>
      </c>
    </row>
    <row r="1679" spans="1:120" ht="15">
      <c r="A1679">
        <v>1661</v>
      </c>
      <c r="B1679">
        <v>2</v>
      </c>
      <c r="C1679" s="25">
        <v>7536</v>
      </c>
      <c r="D1679">
        <v>6</v>
      </c>
      <c r="E1679">
        <v>11</v>
      </c>
      <c r="F1679" t="s">
        <v>35</v>
      </c>
      <c r="G1679">
        <v>4</v>
      </c>
      <c r="H1679"/>
      <c r="I1679"/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1</v>
      </c>
      <c r="AF1679" s="1">
        <v>0</v>
      </c>
      <c r="AG1679" s="1">
        <f t="shared" si="1208"/>
        <v>0</v>
      </c>
      <c r="AH1679" s="1">
        <f t="shared" si="1209"/>
        <v>0</v>
      </c>
      <c r="AI1679" s="1">
        <f t="shared" si="1210"/>
        <v>0</v>
      </c>
      <c r="AJ1679" s="1">
        <f t="shared" si="1211"/>
        <v>0</v>
      </c>
      <c r="AK1679" s="1">
        <f t="shared" si="1212"/>
        <v>0</v>
      </c>
      <c r="AL1679" s="1">
        <f t="shared" si="1213"/>
        <v>0</v>
      </c>
      <c r="AM1679" s="1">
        <f t="shared" si="1214"/>
        <v>0</v>
      </c>
      <c r="AN1679" s="1">
        <f t="shared" si="1214"/>
        <v>0</v>
      </c>
      <c r="AO1679" s="1">
        <f t="shared" si="1215"/>
        <v>0</v>
      </c>
      <c r="AP1679" s="1">
        <f t="shared" si="1216"/>
        <v>0</v>
      </c>
      <c r="AQ1679" s="1">
        <f t="shared" si="1217"/>
        <v>0</v>
      </c>
      <c r="AR1679" s="1">
        <f t="shared" si="1218"/>
        <v>0</v>
      </c>
      <c r="AS1679" s="1">
        <f t="shared" si="1219"/>
        <v>0</v>
      </c>
      <c r="AT1679" s="1">
        <f t="shared" si="1220"/>
        <v>0</v>
      </c>
      <c r="AU1679" s="1">
        <f t="shared" si="1221"/>
        <v>0</v>
      </c>
      <c r="AV1679" s="1">
        <f t="shared" si="1222"/>
        <v>0</v>
      </c>
      <c r="AW1679" s="1">
        <f t="shared" si="1223"/>
        <v>0</v>
      </c>
      <c r="AX1679" s="1">
        <f t="shared" si="1224"/>
        <v>0</v>
      </c>
      <c r="AY1679" s="1">
        <f t="shared" si="1225"/>
        <v>0</v>
      </c>
      <c r="AZ1679" s="1">
        <f t="shared" si="1226"/>
        <v>0</v>
      </c>
      <c r="BA1679" s="1">
        <f t="shared" si="1227"/>
        <v>0</v>
      </c>
      <c r="BB1679" s="1">
        <f t="shared" si="1228"/>
        <v>80</v>
      </c>
      <c r="BC1679" s="1">
        <f t="shared" si="1229"/>
        <v>0</v>
      </c>
      <c r="BD1679" s="1">
        <f t="shared" si="1230"/>
        <v>80</v>
      </c>
      <c r="BE1679" s="1" t="str">
        <f t="shared" si="1237"/>
        <v>Barge B</v>
      </c>
      <c r="BF1679" s="1">
        <f t="shared" si="1238"/>
        <v>9</v>
      </c>
      <c r="BG1679" s="3">
        <v>1661</v>
      </c>
      <c r="BH1679" s="1">
        <f t="shared" si="1250"/>
        <v>0</v>
      </c>
      <c r="BI1679" s="1">
        <f t="shared" si="1231"/>
        <v>0</v>
      </c>
      <c r="BJ1679" s="3">
        <v>1661</v>
      </c>
      <c r="BK1679" s="1">
        <f t="shared" si="1232"/>
        <v>10</v>
      </c>
      <c r="BL1679" s="1">
        <f t="shared" si="1239"/>
        <v>0</v>
      </c>
      <c r="BM1679" s="1">
        <f t="shared" si="1240"/>
        <v>0</v>
      </c>
      <c r="BN1679" s="1">
        <f t="shared" si="1241"/>
        <v>0</v>
      </c>
      <c r="BO1679" s="1">
        <f t="shared" si="1242"/>
        <v>0</v>
      </c>
      <c r="BP1679" s="1">
        <f t="shared" si="1243"/>
        <v>0</v>
      </c>
      <c r="BQ1679" s="1">
        <f t="shared" si="1244"/>
        <v>0</v>
      </c>
      <c r="BR1679" s="1">
        <f t="shared" si="1245"/>
        <v>0</v>
      </c>
      <c r="BS1679" s="1">
        <f t="shared" si="1246"/>
        <v>0</v>
      </c>
      <c r="BT1679" s="1">
        <f t="shared" si="1247"/>
        <v>0</v>
      </c>
      <c r="BU1679" s="1">
        <f t="shared" si="1248"/>
        <v>1</v>
      </c>
      <c r="BW1679" s="1">
        <f t="shared" si="1253"/>
        <v>0</v>
      </c>
      <c r="BX1679" s="1">
        <f t="shared" si="1253"/>
        <v>0</v>
      </c>
      <c r="BY1679" s="1">
        <f t="shared" si="1253"/>
        <v>0</v>
      </c>
      <c r="BZ1679" s="1">
        <f t="shared" si="1252"/>
        <v>0</v>
      </c>
      <c r="CA1679" s="1">
        <f t="shared" si="1252"/>
        <v>0</v>
      </c>
      <c r="CB1679" s="1">
        <f t="shared" si="1252"/>
        <v>0</v>
      </c>
      <c r="CC1679" s="1">
        <f t="shared" si="1252"/>
        <v>0</v>
      </c>
      <c r="CD1679" s="1">
        <f t="shared" si="1251"/>
        <v>0</v>
      </c>
      <c r="CE1679" s="1">
        <f t="shared" si="1251"/>
        <v>0</v>
      </c>
      <c r="CF1679" s="1">
        <f t="shared" si="1251"/>
        <v>70</v>
      </c>
      <c r="CW1679" s="1">
        <v>1661</v>
      </c>
      <c r="CX1679" s="1">
        <f t="shared" si="1233"/>
        <v>1</v>
      </c>
      <c r="CY1679" s="1" t="s">
        <v>37</v>
      </c>
      <c r="CZ1679" s="1">
        <v>1</v>
      </c>
      <c r="DB1679" s="1">
        <f t="shared" si="1249"/>
        <v>10</v>
      </c>
      <c r="DC1679" s="1" t="s">
        <v>43</v>
      </c>
      <c r="DD1679" s="1">
        <f t="shared" si="1234"/>
        <v>11</v>
      </c>
      <c r="DL1679" s="1">
        <v>1661</v>
      </c>
      <c r="DM1679" s="1">
        <f t="shared" si="1235"/>
        <v>7</v>
      </c>
      <c r="DN1679" s="1">
        <f t="shared" si="1236"/>
        <v>0</v>
      </c>
      <c r="DO1679" s="1" t="s">
        <v>37</v>
      </c>
      <c r="DP1679" s="1">
        <v>0</v>
      </c>
    </row>
    <row r="1680" spans="1:120" ht="15">
      <c r="A1680">
        <v>1662</v>
      </c>
      <c r="B1680">
        <v>2</v>
      </c>
      <c r="C1680" s="25">
        <v>15877</v>
      </c>
      <c r="D1680">
        <v>-1</v>
      </c>
      <c r="E1680">
        <v>2</v>
      </c>
      <c r="F1680" t="s">
        <v>73</v>
      </c>
      <c r="G1680">
        <v>3</v>
      </c>
      <c r="H1680"/>
      <c r="I1680"/>
      <c r="J1680" s="1">
        <v>0</v>
      </c>
      <c r="K1680" s="1">
        <v>0</v>
      </c>
      <c r="L1680" s="1">
        <v>1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>
        <f t="shared" si="1208"/>
        <v>0</v>
      </c>
      <c r="AH1680" s="1">
        <f t="shared" si="1209"/>
        <v>0</v>
      </c>
      <c r="AI1680" s="1">
        <f t="shared" si="1210"/>
        <v>80</v>
      </c>
      <c r="AJ1680" s="1">
        <f t="shared" si="1211"/>
        <v>0</v>
      </c>
      <c r="AK1680" s="1">
        <f t="shared" si="1212"/>
        <v>0</v>
      </c>
      <c r="AL1680" s="1">
        <f t="shared" si="1213"/>
        <v>0</v>
      </c>
      <c r="AM1680" s="1">
        <f t="shared" si="1214"/>
        <v>0</v>
      </c>
      <c r="AN1680" s="1">
        <f t="shared" si="1214"/>
        <v>0</v>
      </c>
      <c r="AO1680" s="1">
        <f t="shared" si="1215"/>
        <v>0</v>
      </c>
      <c r="AP1680" s="1">
        <f t="shared" si="1216"/>
        <v>0</v>
      </c>
      <c r="AQ1680" s="1">
        <f t="shared" si="1217"/>
        <v>0</v>
      </c>
      <c r="AR1680" s="1">
        <f t="shared" si="1218"/>
        <v>0</v>
      </c>
      <c r="AS1680" s="1">
        <f t="shared" si="1219"/>
        <v>0</v>
      </c>
      <c r="AT1680" s="1">
        <f t="shared" si="1220"/>
        <v>0</v>
      </c>
      <c r="AU1680" s="1">
        <f t="shared" si="1221"/>
        <v>0</v>
      </c>
      <c r="AV1680" s="1">
        <f t="shared" si="1222"/>
        <v>0</v>
      </c>
      <c r="AW1680" s="1">
        <f t="shared" si="1223"/>
        <v>0</v>
      </c>
      <c r="AX1680" s="1">
        <f t="shared" si="1224"/>
        <v>0</v>
      </c>
      <c r="AY1680" s="1">
        <f t="shared" si="1225"/>
        <v>0</v>
      </c>
      <c r="AZ1680" s="1">
        <f t="shared" si="1226"/>
        <v>0</v>
      </c>
      <c r="BA1680" s="1">
        <f t="shared" si="1227"/>
        <v>0</v>
      </c>
      <c r="BB1680" s="1">
        <f t="shared" si="1228"/>
        <v>0</v>
      </c>
      <c r="BC1680" s="1">
        <f t="shared" si="1229"/>
        <v>0</v>
      </c>
      <c r="BD1680" s="1">
        <f t="shared" si="1230"/>
        <v>80</v>
      </c>
      <c r="BE1680" s="1" t="str">
        <f t="shared" si="1237"/>
        <v>Barge E</v>
      </c>
      <c r="BF1680" s="1">
        <f t="shared" si="1238"/>
        <v>1</v>
      </c>
      <c r="BG1680" s="3">
        <v>1662</v>
      </c>
      <c r="BH1680" s="1">
        <f t="shared" si="1250"/>
        <v>0</v>
      </c>
      <c r="BI1680" s="1">
        <f t="shared" si="1231"/>
        <v>0</v>
      </c>
      <c r="BJ1680" s="3">
        <v>1662</v>
      </c>
      <c r="BK1680" s="1">
        <f t="shared" si="1232"/>
        <v>2</v>
      </c>
      <c r="BL1680" s="1">
        <f t="shared" si="1239"/>
        <v>0</v>
      </c>
      <c r="BM1680" s="1">
        <f t="shared" si="1240"/>
        <v>1</v>
      </c>
      <c r="BN1680" s="1">
        <f t="shared" si="1241"/>
        <v>2</v>
      </c>
      <c r="BO1680" s="1">
        <f t="shared" si="1242"/>
        <v>3</v>
      </c>
      <c r="BP1680" s="1">
        <f t="shared" si="1243"/>
        <v>4</v>
      </c>
      <c r="BQ1680" s="1">
        <f t="shared" si="1244"/>
        <v>5</v>
      </c>
      <c r="BR1680" s="1">
        <f t="shared" si="1245"/>
        <v>6</v>
      </c>
      <c r="BS1680" s="1">
        <f t="shared" si="1246"/>
        <v>7</v>
      </c>
      <c r="BT1680" s="1">
        <f t="shared" si="1247"/>
        <v>8</v>
      </c>
      <c r="BU1680" s="1">
        <f t="shared" si="1248"/>
        <v>9</v>
      </c>
      <c r="BW1680" s="1">
        <f t="shared" si="1253"/>
        <v>0</v>
      </c>
      <c r="BX1680" s="1">
        <f t="shared" si="1253"/>
        <v>70</v>
      </c>
      <c r="BY1680" s="1">
        <f t="shared" si="1253"/>
        <v>140</v>
      </c>
      <c r="BZ1680" s="1">
        <f t="shared" si="1252"/>
        <v>210</v>
      </c>
      <c r="CA1680" s="1">
        <f t="shared" si="1252"/>
        <v>280</v>
      </c>
      <c r="CB1680" s="1">
        <f t="shared" si="1252"/>
        <v>350</v>
      </c>
      <c r="CC1680" s="1">
        <f t="shared" si="1252"/>
        <v>420</v>
      </c>
      <c r="CD1680" s="1">
        <f t="shared" si="1251"/>
        <v>490</v>
      </c>
      <c r="CE1680" s="1">
        <f t="shared" si="1251"/>
        <v>560</v>
      </c>
      <c r="CF1680" s="1">
        <f t="shared" si="1251"/>
        <v>630</v>
      </c>
      <c r="CW1680" s="1">
        <v>1662</v>
      </c>
      <c r="CX1680" s="1">
        <f t="shared" si="1233"/>
        <v>1</v>
      </c>
      <c r="CY1680" s="1" t="s">
        <v>37</v>
      </c>
      <c r="CZ1680" s="1">
        <v>1</v>
      </c>
      <c r="DB1680" s="1">
        <f t="shared" si="1249"/>
        <v>2</v>
      </c>
      <c r="DC1680" s="1" t="s">
        <v>43</v>
      </c>
      <c r="DD1680" s="1">
        <f t="shared" si="1234"/>
        <v>2</v>
      </c>
      <c r="DL1680" s="1">
        <v>1662</v>
      </c>
      <c r="DM1680" s="1">
        <f t="shared" si="1235"/>
        <v>0</v>
      </c>
      <c r="DN1680" s="1">
        <f t="shared" si="1236"/>
        <v>0</v>
      </c>
      <c r="DO1680" s="1" t="s">
        <v>37</v>
      </c>
      <c r="DP1680" s="1">
        <v>0</v>
      </c>
    </row>
    <row r="1681" spans="1:120" ht="15">
      <c r="A1681">
        <v>1663</v>
      </c>
      <c r="B1681">
        <v>2</v>
      </c>
      <c r="C1681" s="25">
        <v>16300</v>
      </c>
      <c r="D1681">
        <v>5</v>
      </c>
      <c r="E1681">
        <v>10</v>
      </c>
      <c r="F1681" t="s">
        <v>74</v>
      </c>
      <c r="G1681">
        <v>4</v>
      </c>
      <c r="H1681"/>
      <c r="I1681"/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1</v>
      </c>
      <c r="AD1681" s="1">
        <v>0</v>
      </c>
      <c r="AE1681" s="1">
        <v>0</v>
      </c>
      <c r="AF1681" s="1">
        <v>0</v>
      </c>
      <c r="AG1681" s="1">
        <f t="shared" si="1208"/>
        <v>0</v>
      </c>
      <c r="AH1681" s="1">
        <f t="shared" si="1209"/>
        <v>0</v>
      </c>
      <c r="AI1681" s="1">
        <f t="shared" si="1210"/>
        <v>0</v>
      </c>
      <c r="AJ1681" s="1">
        <f t="shared" si="1211"/>
        <v>0</v>
      </c>
      <c r="AK1681" s="1">
        <f t="shared" si="1212"/>
        <v>0</v>
      </c>
      <c r="AL1681" s="1">
        <f t="shared" si="1213"/>
        <v>0</v>
      </c>
      <c r="AM1681" s="1">
        <f t="shared" si="1214"/>
        <v>0</v>
      </c>
      <c r="AN1681" s="1">
        <f t="shared" si="1214"/>
        <v>0</v>
      </c>
      <c r="AO1681" s="1">
        <f t="shared" si="1215"/>
        <v>0</v>
      </c>
      <c r="AP1681" s="1">
        <f t="shared" si="1216"/>
        <v>0</v>
      </c>
      <c r="AQ1681" s="1">
        <f t="shared" si="1217"/>
        <v>0</v>
      </c>
      <c r="AR1681" s="1">
        <f t="shared" si="1218"/>
        <v>0</v>
      </c>
      <c r="AS1681" s="1">
        <f t="shared" si="1219"/>
        <v>0</v>
      </c>
      <c r="AT1681" s="1">
        <f t="shared" si="1220"/>
        <v>0</v>
      </c>
      <c r="AU1681" s="1">
        <f t="shared" si="1221"/>
        <v>0</v>
      </c>
      <c r="AV1681" s="1">
        <f t="shared" si="1222"/>
        <v>0</v>
      </c>
      <c r="AW1681" s="1">
        <f t="shared" si="1223"/>
        <v>0</v>
      </c>
      <c r="AX1681" s="1">
        <f t="shared" si="1224"/>
        <v>0</v>
      </c>
      <c r="AY1681" s="1">
        <f t="shared" si="1225"/>
        <v>0</v>
      </c>
      <c r="AZ1681" s="1">
        <f t="shared" si="1226"/>
        <v>80</v>
      </c>
      <c r="BA1681" s="1">
        <f t="shared" si="1227"/>
        <v>0</v>
      </c>
      <c r="BB1681" s="1">
        <f t="shared" si="1228"/>
        <v>0</v>
      </c>
      <c r="BC1681" s="1">
        <f t="shared" si="1229"/>
        <v>0</v>
      </c>
      <c r="BD1681" s="1">
        <f t="shared" si="1230"/>
        <v>80</v>
      </c>
      <c r="BE1681" s="1" t="str">
        <f t="shared" si="1237"/>
        <v>Barge D</v>
      </c>
      <c r="BF1681" s="1">
        <f t="shared" si="1238"/>
        <v>8</v>
      </c>
      <c r="BG1681" s="3">
        <v>1663</v>
      </c>
      <c r="BH1681" s="1">
        <f t="shared" si="1250"/>
        <v>0</v>
      </c>
      <c r="BI1681" s="1">
        <f t="shared" si="1231"/>
        <v>0</v>
      </c>
      <c r="BJ1681" s="3">
        <v>1663</v>
      </c>
      <c r="BK1681" s="1">
        <f t="shared" si="1232"/>
        <v>9</v>
      </c>
      <c r="BL1681" s="1">
        <f t="shared" si="1239"/>
        <v>0</v>
      </c>
      <c r="BM1681" s="1">
        <f t="shared" si="1240"/>
        <v>0</v>
      </c>
      <c r="BN1681" s="1">
        <f t="shared" si="1241"/>
        <v>0</v>
      </c>
      <c r="BO1681" s="1">
        <f t="shared" si="1242"/>
        <v>0</v>
      </c>
      <c r="BP1681" s="1">
        <f t="shared" si="1243"/>
        <v>0</v>
      </c>
      <c r="BQ1681" s="1">
        <f t="shared" si="1244"/>
        <v>0</v>
      </c>
      <c r="BR1681" s="1">
        <f t="shared" si="1245"/>
        <v>0</v>
      </c>
      <c r="BS1681" s="1">
        <f t="shared" si="1246"/>
        <v>0</v>
      </c>
      <c r="BT1681" s="1">
        <f t="shared" si="1247"/>
        <v>1</v>
      </c>
      <c r="BU1681" s="1">
        <f t="shared" si="1248"/>
        <v>2</v>
      </c>
      <c r="BW1681" s="1">
        <f t="shared" si="1253"/>
        <v>0</v>
      </c>
      <c r="BX1681" s="1">
        <f t="shared" si="1253"/>
        <v>0</v>
      </c>
      <c r="BY1681" s="1">
        <f t="shared" si="1253"/>
        <v>0</v>
      </c>
      <c r="BZ1681" s="1">
        <f t="shared" si="1252"/>
        <v>0</v>
      </c>
      <c r="CA1681" s="1">
        <f t="shared" si="1252"/>
        <v>0</v>
      </c>
      <c r="CB1681" s="1">
        <f t="shared" si="1252"/>
        <v>0</v>
      </c>
      <c r="CC1681" s="1">
        <f t="shared" si="1252"/>
        <v>0</v>
      </c>
      <c r="CD1681" s="1">
        <f t="shared" si="1251"/>
        <v>0</v>
      </c>
      <c r="CE1681" s="1">
        <f t="shared" si="1251"/>
        <v>70</v>
      </c>
      <c r="CF1681" s="1">
        <f t="shared" si="1251"/>
        <v>140</v>
      </c>
      <c r="CW1681" s="1">
        <v>1663</v>
      </c>
      <c r="CX1681" s="1">
        <f t="shared" si="1233"/>
        <v>1</v>
      </c>
      <c r="CY1681" s="1" t="s">
        <v>37</v>
      </c>
      <c r="CZ1681" s="1">
        <v>1</v>
      </c>
      <c r="DB1681" s="1">
        <f t="shared" si="1249"/>
        <v>9</v>
      </c>
      <c r="DC1681" s="1" t="s">
        <v>43</v>
      </c>
      <c r="DD1681" s="1">
        <f t="shared" si="1234"/>
        <v>10</v>
      </c>
      <c r="DL1681" s="1">
        <v>1663</v>
      </c>
      <c r="DM1681" s="1">
        <f t="shared" si="1235"/>
        <v>6</v>
      </c>
      <c r="DN1681" s="1">
        <f t="shared" si="1236"/>
        <v>0</v>
      </c>
      <c r="DO1681" s="1" t="s">
        <v>37</v>
      </c>
      <c r="DP1681" s="1">
        <v>0</v>
      </c>
    </row>
    <row r="1682" spans="1:120" ht="15">
      <c r="A1682">
        <v>1664</v>
      </c>
      <c r="B1682">
        <v>2</v>
      </c>
      <c r="C1682" s="25">
        <v>16300</v>
      </c>
      <c r="D1682">
        <v>5</v>
      </c>
      <c r="E1682">
        <v>10</v>
      </c>
      <c r="F1682" t="s">
        <v>73</v>
      </c>
      <c r="G1682">
        <v>5</v>
      </c>
      <c r="H1682"/>
      <c r="I1682"/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1</v>
      </c>
      <c r="AF1682" s="1">
        <v>0</v>
      </c>
      <c r="AG1682" s="1">
        <f t="shared" si="1208"/>
        <v>0</v>
      </c>
      <c r="AH1682" s="1">
        <f t="shared" si="1209"/>
        <v>0</v>
      </c>
      <c r="AI1682" s="1">
        <f t="shared" si="1210"/>
        <v>0</v>
      </c>
      <c r="AJ1682" s="1">
        <f t="shared" si="1211"/>
        <v>0</v>
      </c>
      <c r="AK1682" s="1">
        <f t="shared" si="1212"/>
        <v>0</v>
      </c>
      <c r="AL1682" s="1">
        <f t="shared" si="1213"/>
        <v>0</v>
      </c>
      <c r="AM1682" s="1">
        <f t="shared" si="1214"/>
        <v>0</v>
      </c>
      <c r="AN1682" s="1">
        <f t="shared" si="1214"/>
        <v>0</v>
      </c>
      <c r="AO1682" s="1">
        <f t="shared" si="1215"/>
        <v>0</v>
      </c>
      <c r="AP1682" s="1">
        <f t="shared" si="1216"/>
        <v>0</v>
      </c>
      <c r="AQ1682" s="1">
        <f t="shared" si="1217"/>
        <v>0</v>
      </c>
      <c r="AR1682" s="1">
        <f t="shared" si="1218"/>
        <v>0</v>
      </c>
      <c r="AS1682" s="1">
        <f t="shared" si="1219"/>
        <v>0</v>
      </c>
      <c r="AT1682" s="1">
        <f t="shared" si="1220"/>
        <v>0</v>
      </c>
      <c r="AU1682" s="1">
        <f t="shared" si="1221"/>
        <v>0</v>
      </c>
      <c r="AV1682" s="1">
        <f t="shared" si="1222"/>
        <v>0</v>
      </c>
      <c r="AW1682" s="1">
        <f t="shared" si="1223"/>
        <v>0</v>
      </c>
      <c r="AX1682" s="1">
        <f t="shared" si="1224"/>
        <v>0</v>
      </c>
      <c r="AY1682" s="1">
        <f t="shared" si="1225"/>
        <v>0</v>
      </c>
      <c r="AZ1682" s="1">
        <f t="shared" si="1226"/>
        <v>0</v>
      </c>
      <c r="BA1682" s="1">
        <f t="shared" si="1227"/>
        <v>0</v>
      </c>
      <c r="BB1682" s="1">
        <f t="shared" si="1228"/>
        <v>80</v>
      </c>
      <c r="BC1682" s="1">
        <f t="shared" si="1229"/>
        <v>0</v>
      </c>
      <c r="BD1682" s="1">
        <f t="shared" si="1230"/>
        <v>80</v>
      </c>
      <c r="BE1682" s="1" t="str">
        <f t="shared" si="1237"/>
        <v>Barge B</v>
      </c>
      <c r="BF1682" s="1">
        <f t="shared" si="1238"/>
        <v>9</v>
      </c>
      <c r="BG1682" s="3">
        <v>1664</v>
      </c>
      <c r="BH1682" s="1">
        <f t="shared" si="1250"/>
        <v>0</v>
      </c>
      <c r="BI1682" s="1">
        <f t="shared" si="1231"/>
        <v>0</v>
      </c>
      <c r="BJ1682" s="3">
        <v>1664</v>
      </c>
      <c r="BK1682" s="1">
        <f t="shared" si="1232"/>
        <v>10</v>
      </c>
      <c r="BL1682" s="1">
        <f t="shared" si="1239"/>
        <v>0</v>
      </c>
      <c r="BM1682" s="1">
        <f t="shared" si="1240"/>
        <v>0</v>
      </c>
      <c r="BN1682" s="1">
        <f t="shared" si="1241"/>
        <v>0</v>
      </c>
      <c r="BO1682" s="1">
        <f t="shared" si="1242"/>
        <v>0</v>
      </c>
      <c r="BP1682" s="1">
        <f t="shared" si="1243"/>
        <v>0</v>
      </c>
      <c r="BQ1682" s="1">
        <f t="shared" si="1244"/>
        <v>0</v>
      </c>
      <c r="BR1682" s="1">
        <f t="shared" si="1245"/>
        <v>0</v>
      </c>
      <c r="BS1682" s="1">
        <f t="shared" si="1246"/>
        <v>0</v>
      </c>
      <c r="BT1682" s="1">
        <f t="shared" si="1247"/>
        <v>0</v>
      </c>
      <c r="BU1682" s="1">
        <f t="shared" si="1248"/>
        <v>1</v>
      </c>
      <c r="BW1682" s="1">
        <f t="shared" si="1253"/>
        <v>0</v>
      </c>
      <c r="BX1682" s="1">
        <f t="shared" si="1253"/>
        <v>0</v>
      </c>
      <c r="BY1682" s="1">
        <f t="shared" si="1253"/>
        <v>0</v>
      </c>
      <c r="BZ1682" s="1">
        <f t="shared" si="1252"/>
        <v>0</v>
      </c>
      <c r="CA1682" s="1">
        <f t="shared" si="1252"/>
        <v>0</v>
      </c>
      <c r="CB1682" s="1">
        <f t="shared" si="1252"/>
        <v>0</v>
      </c>
      <c r="CC1682" s="1">
        <f t="shared" si="1252"/>
        <v>0</v>
      </c>
      <c r="CD1682" s="1">
        <f t="shared" si="1251"/>
        <v>0</v>
      </c>
      <c r="CE1682" s="1">
        <f t="shared" si="1251"/>
        <v>0</v>
      </c>
      <c r="CF1682" s="1">
        <f t="shared" si="1251"/>
        <v>70</v>
      </c>
      <c r="CW1682" s="1">
        <v>1664</v>
      </c>
      <c r="CX1682" s="1">
        <f t="shared" si="1233"/>
        <v>1</v>
      </c>
      <c r="CY1682" s="1" t="s">
        <v>37</v>
      </c>
      <c r="CZ1682" s="1">
        <v>1</v>
      </c>
      <c r="DB1682" s="1">
        <f t="shared" si="1249"/>
        <v>10</v>
      </c>
      <c r="DC1682" s="1" t="s">
        <v>43</v>
      </c>
      <c r="DD1682" s="1">
        <f t="shared" si="1234"/>
        <v>10</v>
      </c>
      <c r="DL1682" s="1">
        <v>1664</v>
      </c>
      <c r="DM1682" s="1">
        <f t="shared" si="1235"/>
        <v>6</v>
      </c>
      <c r="DN1682" s="1">
        <f t="shared" si="1236"/>
        <v>0</v>
      </c>
      <c r="DO1682" s="1" t="s">
        <v>37</v>
      </c>
      <c r="DP1682" s="1">
        <v>0</v>
      </c>
    </row>
    <row r="1683" spans="1:120" ht="15">
      <c r="A1683">
        <v>1665</v>
      </c>
      <c r="B1683">
        <v>2</v>
      </c>
      <c r="C1683" s="25">
        <v>13950</v>
      </c>
      <c r="D1683">
        <v>-1</v>
      </c>
      <c r="E1683">
        <v>4</v>
      </c>
      <c r="F1683" t="s">
        <v>35</v>
      </c>
      <c r="G1683">
        <v>4</v>
      </c>
      <c r="H1683"/>
      <c r="I1683"/>
      <c r="J1683" s="1">
        <v>0</v>
      </c>
      <c r="K1683" s="1">
        <v>0</v>
      </c>
      <c r="L1683" s="1">
        <v>1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>
        <f t="shared" ref="AG1683:AG1746" si="1254">(225+BW1683)*J1683</f>
        <v>0</v>
      </c>
      <c r="AH1683" s="1">
        <f t="shared" ref="AH1683:AH1746" si="1255">(40*$B1683+ $BW1683) *K1683</f>
        <v>0</v>
      </c>
      <c r="AI1683" s="1">
        <f t="shared" ref="AI1683:AI1746" si="1256">(40*$B1683+ $BW1683) *L1683</f>
        <v>80</v>
      </c>
      <c r="AJ1683" s="1">
        <f t="shared" ref="AJ1683:AJ1746" si="1257">(225+BX1683)*M1683</f>
        <v>0</v>
      </c>
      <c r="AK1683" s="1">
        <f t="shared" ref="AK1683:AK1746" si="1258">(40*$B1683+$BX1683) *N1683</f>
        <v>0</v>
      </c>
      <c r="AL1683" s="1">
        <f t="shared" ref="AL1683:AL1746" si="1259">(40*$B1683+$BX1683) *O1683</f>
        <v>0</v>
      </c>
      <c r="AM1683" s="1">
        <f t="shared" ref="AM1683:AN1746" si="1260">(225+BY1683)*P1683</f>
        <v>0</v>
      </c>
      <c r="AN1683" s="1">
        <f t="shared" si="1260"/>
        <v>0</v>
      </c>
      <c r="AO1683" s="1">
        <f t="shared" ref="AO1683:AO1746" si="1261">(40*$B1683+$BZ1683) *R1683</f>
        <v>0</v>
      </c>
      <c r="AP1683" s="1">
        <f t="shared" ref="AP1683:AP1746" si="1262">(40*$B1683+$BZ1683) *S1683</f>
        <v>0</v>
      </c>
      <c r="AQ1683" s="1">
        <f t="shared" ref="AQ1683:AQ1746" si="1263">(225+CA1683)*T1683</f>
        <v>0</v>
      </c>
      <c r="AR1683" s="1">
        <f t="shared" ref="AR1683:AR1746" si="1264">(40*$B1683+$CA1683)*U1683</f>
        <v>0</v>
      </c>
      <c r="AS1683" s="1">
        <f t="shared" ref="AS1683:AS1746" si="1265">(40*$B1683+$CA1683)*V1683</f>
        <v>0</v>
      </c>
      <c r="AT1683" s="1">
        <f t="shared" ref="AT1683:AT1746" si="1266">(225+CB1683)*W1683</f>
        <v>0</v>
      </c>
      <c r="AU1683" s="1">
        <f t="shared" ref="AU1683:AU1746" si="1267">(40*$B1683+$CB1683)*X1683</f>
        <v>0</v>
      </c>
      <c r="AV1683" s="1">
        <f t="shared" ref="AV1683:AV1746" si="1268">(40*$B1683+$CB1683)*Y1683</f>
        <v>0</v>
      </c>
      <c r="AW1683" s="1">
        <f t="shared" ref="AW1683:AW1746" si="1269">(225+CC1683)*Z1683</f>
        <v>0</v>
      </c>
      <c r="AX1683" s="1">
        <f t="shared" ref="AX1683:AX1746" si="1270">(40*$B1683+$CC1683)*AA1683</f>
        <v>0</v>
      </c>
      <c r="AY1683" s="1">
        <f t="shared" ref="AY1683:AY1746" si="1271">(225+CD1683)*AB1683</f>
        <v>0</v>
      </c>
      <c r="AZ1683" s="1">
        <f t="shared" ref="AZ1683:AZ1746" si="1272">(40*$B1683+ $CD1683)*AC1683</f>
        <v>0</v>
      </c>
      <c r="BA1683" s="1">
        <f t="shared" ref="BA1683:BA1746" si="1273">(225+CE1683)*AD1683</f>
        <v>0</v>
      </c>
      <c r="BB1683" s="1">
        <f t="shared" ref="BB1683:BB1746" si="1274">(40*$B1683+$CE1683)*AE1683</f>
        <v>0</v>
      </c>
      <c r="BC1683" s="1">
        <f t="shared" ref="BC1683:BC1746" si="1275">(225+CF1683)*AF1683</f>
        <v>0</v>
      </c>
      <c r="BD1683" s="1">
        <f t="shared" ref="BD1683:BD1746" si="1276">SUM(AG1683:BC1683)</f>
        <v>80</v>
      </c>
      <c r="BE1683" s="1" t="str">
        <f t="shared" si="1237"/>
        <v>Barge E</v>
      </c>
      <c r="BF1683" s="1">
        <f t="shared" si="1238"/>
        <v>1</v>
      </c>
      <c r="BG1683" s="3">
        <v>1665</v>
      </c>
      <c r="BH1683" s="1">
        <f t="shared" si="1250"/>
        <v>0</v>
      </c>
      <c r="BI1683" s="1">
        <f t="shared" ref="BI1683:BI1746" si="1277">IF(BH1683&gt;0,IF(B1683=1,BH1683*50,BH1683*70),0)</f>
        <v>0</v>
      </c>
      <c r="BJ1683" s="3">
        <v>1665</v>
      </c>
      <c r="BK1683" s="1">
        <f t="shared" ref="BK1683:BK1746" si="1278">D1683+G1683</f>
        <v>3</v>
      </c>
      <c r="BL1683" s="1">
        <f t="shared" si="1239"/>
        <v>0</v>
      </c>
      <c r="BM1683" s="1">
        <f t="shared" si="1240"/>
        <v>0</v>
      </c>
      <c r="BN1683" s="1">
        <f t="shared" si="1241"/>
        <v>1</v>
      </c>
      <c r="BO1683" s="1">
        <f t="shared" si="1242"/>
        <v>2</v>
      </c>
      <c r="BP1683" s="1">
        <f t="shared" si="1243"/>
        <v>3</v>
      </c>
      <c r="BQ1683" s="1">
        <f t="shared" si="1244"/>
        <v>4</v>
      </c>
      <c r="BR1683" s="1">
        <f t="shared" si="1245"/>
        <v>5</v>
      </c>
      <c r="BS1683" s="1">
        <f t="shared" si="1246"/>
        <v>6</v>
      </c>
      <c r="BT1683" s="1">
        <f t="shared" si="1247"/>
        <v>7</v>
      </c>
      <c r="BU1683" s="1">
        <f t="shared" si="1248"/>
        <v>8</v>
      </c>
      <c r="BW1683" s="1">
        <f t="shared" si="1253"/>
        <v>0</v>
      </c>
      <c r="BX1683" s="1">
        <f t="shared" si="1253"/>
        <v>0</v>
      </c>
      <c r="BY1683" s="1">
        <f t="shared" si="1253"/>
        <v>70</v>
      </c>
      <c r="BZ1683" s="1">
        <f t="shared" si="1252"/>
        <v>140</v>
      </c>
      <c r="CA1683" s="1">
        <f t="shared" si="1252"/>
        <v>210</v>
      </c>
      <c r="CB1683" s="1">
        <f t="shared" si="1252"/>
        <v>280</v>
      </c>
      <c r="CC1683" s="1">
        <f t="shared" si="1252"/>
        <v>350</v>
      </c>
      <c r="CD1683" s="1">
        <f t="shared" si="1251"/>
        <v>420</v>
      </c>
      <c r="CE1683" s="1">
        <f t="shared" si="1251"/>
        <v>490</v>
      </c>
      <c r="CF1683" s="1">
        <f t="shared" si="1251"/>
        <v>560</v>
      </c>
      <c r="CW1683" s="1">
        <v>1665</v>
      </c>
      <c r="CX1683" s="1">
        <f t="shared" ref="CX1683:CX1746" si="1279">SUM(J1683:AF1683)</f>
        <v>1</v>
      </c>
      <c r="CY1683" s="1" t="s">
        <v>37</v>
      </c>
      <c r="CZ1683" s="1">
        <v>1</v>
      </c>
      <c r="DB1683" s="1">
        <f t="shared" si="1249"/>
        <v>2</v>
      </c>
      <c r="DC1683" s="1" t="s">
        <v>43</v>
      </c>
      <c r="DD1683" s="1">
        <f t="shared" ref="DD1683:DD1746" si="1280">E1683</f>
        <v>4</v>
      </c>
      <c r="DL1683" s="1">
        <v>1665</v>
      </c>
      <c r="DM1683" s="1">
        <f t="shared" ref="DM1683:DM1746" si="1281">D1683+1</f>
        <v>0</v>
      </c>
      <c r="DN1683" s="1">
        <f t="shared" ref="DN1683:DN1746" si="1282">IF(DM1683=2,SUM(J1683:L1683),IF(DM1683=3,SUM(J1683:O1683),IF(DM1683=4,SUM(J1683:P1683),IF(DM1683=5,SUM(J1683:S1683),IF(DM1683=6,SUM(J1683:V1683),IF(DM1683=7,SUM(J1683:Y1683),0))))))</f>
        <v>0</v>
      </c>
      <c r="DO1683" s="1" t="s">
        <v>37</v>
      </c>
      <c r="DP1683" s="1">
        <v>0</v>
      </c>
    </row>
    <row r="1684" spans="1:120" ht="15">
      <c r="A1684">
        <v>1666</v>
      </c>
      <c r="B1684">
        <v>2</v>
      </c>
      <c r="C1684" s="25">
        <v>13950</v>
      </c>
      <c r="D1684">
        <v>2</v>
      </c>
      <c r="E1684">
        <v>7</v>
      </c>
      <c r="F1684" t="s">
        <v>73</v>
      </c>
      <c r="G1684">
        <v>3</v>
      </c>
      <c r="H1684"/>
      <c r="I1684"/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0</v>
      </c>
      <c r="P1684" s="1">
        <v>0</v>
      </c>
      <c r="Q1684" s="1">
        <v>0</v>
      </c>
      <c r="R1684" s="1">
        <v>1</v>
      </c>
      <c r="S1684" s="1">
        <v>0</v>
      </c>
      <c r="T1684" s="1"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>
        <f t="shared" si="1254"/>
        <v>0</v>
      </c>
      <c r="AH1684" s="1">
        <f t="shared" si="1255"/>
        <v>0</v>
      </c>
      <c r="AI1684" s="1">
        <f t="shared" si="1256"/>
        <v>0</v>
      </c>
      <c r="AJ1684" s="1">
        <f t="shared" si="1257"/>
        <v>0</v>
      </c>
      <c r="AK1684" s="1">
        <f t="shared" si="1258"/>
        <v>0</v>
      </c>
      <c r="AL1684" s="1">
        <f t="shared" si="1259"/>
        <v>0</v>
      </c>
      <c r="AM1684" s="1">
        <f t="shared" si="1260"/>
        <v>0</v>
      </c>
      <c r="AN1684" s="1">
        <f t="shared" si="1260"/>
        <v>0</v>
      </c>
      <c r="AO1684" s="1">
        <f t="shared" si="1261"/>
        <v>80</v>
      </c>
      <c r="AP1684" s="1">
        <f t="shared" si="1262"/>
        <v>0</v>
      </c>
      <c r="AQ1684" s="1">
        <f t="shared" si="1263"/>
        <v>0</v>
      </c>
      <c r="AR1684" s="1">
        <f t="shared" si="1264"/>
        <v>0</v>
      </c>
      <c r="AS1684" s="1">
        <f t="shared" si="1265"/>
        <v>0</v>
      </c>
      <c r="AT1684" s="1">
        <f t="shared" si="1266"/>
        <v>0</v>
      </c>
      <c r="AU1684" s="1">
        <f t="shared" si="1267"/>
        <v>0</v>
      </c>
      <c r="AV1684" s="1">
        <f t="shared" si="1268"/>
        <v>0</v>
      </c>
      <c r="AW1684" s="1">
        <f t="shared" si="1269"/>
        <v>0</v>
      </c>
      <c r="AX1684" s="1">
        <f t="shared" si="1270"/>
        <v>0</v>
      </c>
      <c r="AY1684" s="1">
        <f t="shared" si="1271"/>
        <v>0</v>
      </c>
      <c r="AZ1684" s="1">
        <f t="shared" si="1272"/>
        <v>0</v>
      </c>
      <c r="BA1684" s="1">
        <f t="shared" si="1273"/>
        <v>0</v>
      </c>
      <c r="BB1684" s="1">
        <f t="shared" si="1274"/>
        <v>0</v>
      </c>
      <c r="BC1684" s="1">
        <f t="shared" si="1275"/>
        <v>0</v>
      </c>
      <c r="BD1684" s="1">
        <f t="shared" si="1276"/>
        <v>80</v>
      </c>
      <c r="BE1684" s="1" t="str">
        <f t="shared" ref="BE1684:BE1747" si="1283">IF(J1684+M1684+P1684+Q1684+T1684+W1684+Z1684+AB1684+AD1684+AF1684=1,"Truck",IF(N1684+X1684=1,"Barge A",IF(R1684+AA1684+AE1684=1,"Barge B",IF(O1684+U1684=1,"Barge C",IF(K1684+Y1684+AC1684=1,"Barge D",IF(L1684+S1684=1,"Barge E",IF(V1684=1,"Barge E")))))))</f>
        <v>Barge B</v>
      </c>
      <c r="BF1684" s="1">
        <f t="shared" ref="BF1684:BF1747" si="1284">IF(SUM(J1684:L1684)=1,1,IF(SUM(M1684:O1684)=1,2,IF(P1684=1,3,IF(SUM(Q1684:S1684)=1,4,IF(SUM(T1684:V1684)=1,5,IF(SUM(W1684:Y1684)=1,6,IF(SUM(Z1684:AA1684)=1,7,IF(SUM(AB1684:AC1684)=1,8,IF(SUM(AD1684:AE1684)=1,9,IF(AF1684=1,10,0))))))))))</f>
        <v>4</v>
      </c>
      <c r="BG1684" s="3">
        <v>1666</v>
      </c>
      <c r="BH1684" s="1">
        <f t="shared" si="1250"/>
        <v>0</v>
      </c>
      <c r="BI1684" s="1">
        <f t="shared" si="1277"/>
        <v>0</v>
      </c>
      <c r="BJ1684" s="3">
        <v>1666</v>
      </c>
      <c r="BK1684" s="1">
        <f t="shared" si="1278"/>
        <v>5</v>
      </c>
      <c r="BL1684" s="1">
        <f t="shared" ref="BL1684:BL1747" si="1285">IF(BK1684=1,BK1684,0)</f>
        <v>0</v>
      </c>
      <c r="BM1684" s="1">
        <f t="shared" ref="BM1684:BM1747" si="1286">IF(BL1684&gt;0,BL1684+1,IF(BK1684=2,BK1684-1,0))</f>
        <v>0</v>
      </c>
      <c r="BN1684" s="1">
        <f t="shared" ref="BN1684:BN1747" si="1287">IF(BM1684&gt;0,BM1684+1,IF(BK1684=3,BK1684-2,0))</f>
        <v>0</v>
      </c>
      <c r="BO1684" s="1">
        <f t="shared" ref="BO1684:BO1747" si="1288">IF(BN1684&gt;0,BN1684+1,IF(BK1684=4,BK1684-3,0))</f>
        <v>0</v>
      </c>
      <c r="BP1684" s="1">
        <f t="shared" ref="BP1684:BP1747" si="1289">IF(BO1684&gt;0,BO1684+1,IF(BK1684=5,BK1684-4,0))</f>
        <v>1</v>
      </c>
      <c r="BQ1684" s="1">
        <f t="shared" ref="BQ1684:BQ1747" si="1290">IF(BP1684&gt;0,BP1684+1,IF(BK1684=6,BK1684-5,0))</f>
        <v>2</v>
      </c>
      <c r="BR1684" s="1">
        <f t="shared" ref="BR1684:BR1747" si="1291">IF(BQ1684&gt;0,BQ1684+1,IF(BK1684=7,BK1684-6,0))</f>
        <v>3</v>
      </c>
      <c r="BS1684" s="1">
        <f t="shared" ref="BS1684:BS1747" si="1292">IF(BR1684&gt;0,BR1684+1,IF(BK1684=8,BK1684-7,0))</f>
        <v>4</v>
      </c>
      <c r="BT1684" s="1">
        <f t="shared" ref="BT1684:BT1747" si="1293">IF(BS1684&gt;0,BS1684+1,IF(BK1684=9,BK1684-8,0))</f>
        <v>5</v>
      </c>
      <c r="BU1684" s="1">
        <f t="shared" ref="BU1684:BU1747" si="1294">IF(BT1684&gt;0,BT1684+1,IF(BK1684=10,BK1684-9,0))</f>
        <v>6</v>
      </c>
      <c r="BW1684" s="1">
        <f t="shared" si="1253"/>
        <v>0</v>
      </c>
      <c r="BX1684" s="1">
        <f t="shared" si="1253"/>
        <v>0</v>
      </c>
      <c r="BY1684" s="1">
        <f t="shared" si="1253"/>
        <v>0</v>
      </c>
      <c r="BZ1684" s="1">
        <f t="shared" si="1252"/>
        <v>0</v>
      </c>
      <c r="CA1684" s="1">
        <f t="shared" si="1252"/>
        <v>70</v>
      </c>
      <c r="CB1684" s="1">
        <f t="shared" si="1252"/>
        <v>140</v>
      </c>
      <c r="CC1684" s="1">
        <f t="shared" si="1252"/>
        <v>210</v>
      </c>
      <c r="CD1684" s="1">
        <f t="shared" si="1252"/>
        <v>280</v>
      </c>
      <c r="CE1684" s="1">
        <f t="shared" si="1252"/>
        <v>350</v>
      </c>
      <c r="CF1684" s="1">
        <f t="shared" si="1252"/>
        <v>420</v>
      </c>
      <c r="CW1684" s="1">
        <v>1666</v>
      </c>
      <c r="CX1684" s="1">
        <f t="shared" si="1279"/>
        <v>1</v>
      </c>
      <c r="CY1684" s="1" t="s">
        <v>37</v>
      </c>
      <c r="CZ1684" s="1">
        <v>1</v>
      </c>
      <c r="DB1684" s="1">
        <f t="shared" ref="DB1684:DB1747" si="1295">J1684*1+SUM(K1684:L1684)*(1+1)+M1684*2+SUM(N1684:O1684)*(2+1) +P1684*3 + Q1684* 4 + SUM(R1684:S1684)*(4+1) + T1684*5 +SUM(U1684:V1684)*(5+1) + W1684*6 + SUM(X1684:Y1684)*(6+1) + Z1684*7 + SUM(AA1684:AA1684)*(7+1) + AB1684*8 + SUM(AC1684:AC1684)*(8+1) + AD1684*9 + SUM(AE1684:AE1684)*(9+1) + AF1684*10</f>
        <v>5</v>
      </c>
      <c r="DC1684" s="1" t="s">
        <v>43</v>
      </c>
      <c r="DD1684" s="1">
        <f t="shared" si="1280"/>
        <v>7</v>
      </c>
      <c r="DL1684" s="1">
        <v>1666</v>
      </c>
      <c r="DM1684" s="1">
        <f t="shared" si="1281"/>
        <v>3</v>
      </c>
      <c r="DN1684" s="1">
        <f t="shared" si="1282"/>
        <v>0</v>
      </c>
      <c r="DO1684" s="1" t="s">
        <v>37</v>
      </c>
      <c r="DP1684" s="1">
        <v>0</v>
      </c>
    </row>
    <row r="1685" spans="1:120" ht="15">
      <c r="A1685">
        <v>1667</v>
      </c>
      <c r="B1685">
        <v>2</v>
      </c>
      <c r="C1685" s="25">
        <v>8147</v>
      </c>
      <c r="D1685">
        <v>5</v>
      </c>
      <c r="E1685">
        <v>10</v>
      </c>
      <c r="F1685" t="s">
        <v>73</v>
      </c>
      <c r="G1685">
        <v>5</v>
      </c>
      <c r="H1685"/>
      <c r="I1685"/>
      <c r="J1685" s="1">
        <v>0</v>
      </c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1</v>
      </c>
      <c r="AF1685" s="1">
        <v>0</v>
      </c>
      <c r="AG1685" s="1">
        <f t="shared" si="1254"/>
        <v>0</v>
      </c>
      <c r="AH1685" s="1">
        <f t="shared" si="1255"/>
        <v>0</v>
      </c>
      <c r="AI1685" s="1">
        <f t="shared" si="1256"/>
        <v>0</v>
      </c>
      <c r="AJ1685" s="1">
        <f t="shared" si="1257"/>
        <v>0</v>
      </c>
      <c r="AK1685" s="1">
        <f t="shared" si="1258"/>
        <v>0</v>
      </c>
      <c r="AL1685" s="1">
        <f t="shared" si="1259"/>
        <v>0</v>
      </c>
      <c r="AM1685" s="1">
        <f t="shared" si="1260"/>
        <v>0</v>
      </c>
      <c r="AN1685" s="1">
        <f t="shared" si="1260"/>
        <v>0</v>
      </c>
      <c r="AO1685" s="1">
        <f t="shared" si="1261"/>
        <v>0</v>
      </c>
      <c r="AP1685" s="1">
        <f t="shared" si="1262"/>
        <v>0</v>
      </c>
      <c r="AQ1685" s="1">
        <f t="shared" si="1263"/>
        <v>0</v>
      </c>
      <c r="AR1685" s="1">
        <f t="shared" si="1264"/>
        <v>0</v>
      </c>
      <c r="AS1685" s="1">
        <f t="shared" si="1265"/>
        <v>0</v>
      </c>
      <c r="AT1685" s="1">
        <f t="shared" si="1266"/>
        <v>0</v>
      </c>
      <c r="AU1685" s="1">
        <f t="shared" si="1267"/>
        <v>0</v>
      </c>
      <c r="AV1685" s="1">
        <f t="shared" si="1268"/>
        <v>0</v>
      </c>
      <c r="AW1685" s="1">
        <f t="shared" si="1269"/>
        <v>0</v>
      </c>
      <c r="AX1685" s="1">
        <f t="shared" si="1270"/>
        <v>0</v>
      </c>
      <c r="AY1685" s="1">
        <f t="shared" si="1271"/>
        <v>0</v>
      </c>
      <c r="AZ1685" s="1">
        <f t="shared" si="1272"/>
        <v>0</v>
      </c>
      <c r="BA1685" s="1">
        <f t="shared" si="1273"/>
        <v>0</v>
      </c>
      <c r="BB1685" s="1">
        <f t="shared" si="1274"/>
        <v>80</v>
      </c>
      <c r="BC1685" s="1">
        <f t="shared" si="1275"/>
        <v>0</v>
      </c>
      <c r="BD1685" s="1">
        <f t="shared" si="1276"/>
        <v>80</v>
      </c>
      <c r="BE1685" s="1" t="str">
        <f t="shared" si="1283"/>
        <v>Barge B</v>
      </c>
      <c r="BF1685" s="1">
        <f t="shared" si="1284"/>
        <v>9</v>
      </c>
      <c r="BG1685" s="3">
        <v>1667</v>
      </c>
      <c r="BH1685" s="1">
        <f t="shared" si="1250"/>
        <v>0</v>
      </c>
      <c r="BI1685" s="1">
        <f t="shared" si="1277"/>
        <v>0</v>
      </c>
      <c r="BJ1685" s="3">
        <v>1667</v>
      </c>
      <c r="BK1685" s="1">
        <f t="shared" si="1278"/>
        <v>10</v>
      </c>
      <c r="BL1685" s="1">
        <f t="shared" si="1285"/>
        <v>0</v>
      </c>
      <c r="BM1685" s="1">
        <f t="shared" si="1286"/>
        <v>0</v>
      </c>
      <c r="BN1685" s="1">
        <f t="shared" si="1287"/>
        <v>0</v>
      </c>
      <c r="BO1685" s="1">
        <f t="shared" si="1288"/>
        <v>0</v>
      </c>
      <c r="BP1685" s="1">
        <f t="shared" si="1289"/>
        <v>0</v>
      </c>
      <c r="BQ1685" s="1">
        <f t="shared" si="1290"/>
        <v>0</v>
      </c>
      <c r="BR1685" s="1">
        <f t="shared" si="1291"/>
        <v>0</v>
      </c>
      <c r="BS1685" s="1">
        <f t="shared" si="1292"/>
        <v>0</v>
      </c>
      <c r="BT1685" s="1">
        <f t="shared" si="1293"/>
        <v>0</v>
      </c>
      <c r="BU1685" s="1">
        <f t="shared" si="1294"/>
        <v>1</v>
      </c>
      <c r="BW1685" s="1">
        <f t="shared" si="1253"/>
        <v>0</v>
      </c>
      <c r="BX1685" s="1">
        <f t="shared" si="1253"/>
        <v>0</v>
      </c>
      <c r="BY1685" s="1">
        <f t="shared" si="1253"/>
        <v>0</v>
      </c>
      <c r="BZ1685" s="1">
        <f t="shared" si="1252"/>
        <v>0</v>
      </c>
      <c r="CA1685" s="1">
        <f t="shared" si="1252"/>
        <v>0</v>
      </c>
      <c r="CB1685" s="1">
        <f t="shared" si="1252"/>
        <v>0</v>
      </c>
      <c r="CC1685" s="1">
        <f t="shared" si="1252"/>
        <v>0</v>
      </c>
      <c r="CD1685" s="1">
        <f t="shared" si="1252"/>
        <v>0</v>
      </c>
      <c r="CE1685" s="1">
        <f t="shared" si="1252"/>
        <v>0</v>
      </c>
      <c r="CF1685" s="1">
        <f t="shared" si="1252"/>
        <v>70</v>
      </c>
      <c r="CW1685" s="1">
        <v>1667</v>
      </c>
      <c r="CX1685" s="1">
        <f t="shared" si="1279"/>
        <v>1</v>
      </c>
      <c r="CY1685" s="1" t="s">
        <v>37</v>
      </c>
      <c r="CZ1685" s="1">
        <v>1</v>
      </c>
      <c r="DB1685" s="1">
        <f t="shared" si="1295"/>
        <v>10</v>
      </c>
      <c r="DC1685" s="1" t="s">
        <v>43</v>
      </c>
      <c r="DD1685" s="1">
        <f t="shared" si="1280"/>
        <v>10</v>
      </c>
      <c r="DL1685" s="1">
        <v>1667</v>
      </c>
      <c r="DM1685" s="1">
        <f t="shared" si="1281"/>
        <v>6</v>
      </c>
      <c r="DN1685" s="1">
        <f t="shared" si="1282"/>
        <v>0</v>
      </c>
      <c r="DO1685" s="1" t="s">
        <v>37</v>
      </c>
      <c r="DP1685" s="1">
        <v>0</v>
      </c>
    </row>
    <row r="1686" spans="1:120" ht="15">
      <c r="A1686">
        <v>1668</v>
      </c>
      <c r="B1686">
        <v>2</v>
      </c>
      <c r="C1686" s="25">
        <v>29310</v>
      </c>
      <c r="D1686">
        <v>-1</v>
      </c>
      <c r="E1686">
        <v>3</v>
      </c>
      <c r="F1686" t="s">
        <v>94</v>
      </c>
      <c r="G1686">
        <v>3</v>
      </c>
      <c r="H1686"/>
      <c r="I1686"/>
      <c r="J1686" s="1">
        <v>0</v>
      </c>
      <c r="K1686" s="1">
        <v>0</v>
      </c>
      <c r="L1686" s="1">
        <v>1</v>
      </c>
      <c r="M1686" s="1">
        <v>0</v>
      </c>
      <c r="N1686" s="1">
        <v>0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>
        <f t="shared" si="1254"/>
        <v>0</v>
      </c>
      <c r="AH1686" s="1">
        <f t="shared" si="1255"/>
        <v>0</v>
      </c>
      <c r="AI1686" s="1">
        <f t="shared" si="1256"/>
        <v>80</v>
      </c>
      <c r="AJ1686" s="1">
        <f t="shared" si="1257"/>
        <v>0</v>
      </c>
      <c r="AK1686" s="1">
        <f t="shared" si="1258"/>
        <v>0</v>
      </c>
      <c r="AL1686" s="1">
        <f t="shared" si="1259"/>
        <v>0</v>
      </c>
      <c r="AM1686" s="1">
        <f t="shared" si="1260"/>
        <v>0</v>
      </c>
      <c r="AN1686" s="1">
        <f t="shared" si="1260"/>
        <v>0</v>
      </c>
      <c r="AO1686" s="1">
        <f t="shared" si="1261"/>
        <v>0</v>
      </c>
      <c r="AP1686" s="1">
        <f t="shared" si="1262"/>
        <v>0</v>
      </c>
      <c r="AQ1686" s="1">
        <f t="shared" si="1263"/>
        <v>0</v>
      </c>
      <c r="AR1686" s="1">
        <f t="shared" si="1264"/>
        <v>0</v>
      </c>
      <c r="AS1686" s="1">
        <f t="shared" si="1265"/>
        <v>0</v>
      </c>
      <c r="AT1686" s="1">
        <f t="shared" si="1266"/>
        <v>0</v>
      </c>
      <c r="AU1686" s="1">
        <f t="shared" si="1267"/>
        <v>0</v>
      </c>
      <c r="AV1686" s="1">
        <f t="shared" si="1268"/>
        <v>0</v>
      </c>
      <c r="AW1686" s="1">
        <f t="shared" si="1269"/>
        <v>0</v>
      </c>
      <c r="AX1686" s="1">
        <f t="shared" si="1270"/>
        <v>0</v>
      </c>
      <c r="AY1686" s="1">
        <f t="shared" si="1271"/>
        <v>0</v>
      </c>
      <c r="AZ1686" s="1">
        <f t="shared" si="1272"/>
        <v>0</v>
      </c>
      <c r="BA1686" s="1">
        <f t="shared" si="1273"/>
        <v>0</v>
      </c>
      <c r="BB1686" s="1">
        <f t="shared" si="1274"/>
        <v>0</v>
      </c>
      <c r="BC1686" s="1">
        <f t="shared" si="1275"/>
        <v>0</v>
      </c>
      <c r="BD1686" s="1">
        <f t="shared" si="1276"/>
        <v>80</v>
      </c>
      <c r="BE1686" s="1" t="str">
        <f t="shared" si="1283"/>
        <v>Barge E</v>
      </c>
      <c r="BF1686" s="1">
        <f t="shared" si="1284"/>
        <v>1</v>
      </c>
      <c r="BG1686" s="3">
        <v>1668</v>
      </c>
      <c r="BH1686" s="1">
        <f t="shared" si="1250"/>
        <v>0</v>
      </c>
      <c r="BI1686" s="1">
        <f t="shared" si="1277"/>
        <v>0</v>
      </c>
      <c r="BJ1686" s="3">
        <v>1668</v>
      </c>
      <c r="BK1686" s="1">
        <f t="shared" si="1278"/>
        <v>2</v>
      </c>
      <c r="BL1686" s="1">
        <f t="shared" si="1285"/>
        <v>0</v>
      </c>
      <c r="BM1686" s="1">
        <f t="shared" si="1286"/>
        <v>1</v>
      </c>
      <c r="BN1686" s="1">
        <f t="shared" si="1287"/>
        <v>2</v>
      </c>
      <c r="BO1686" s="1">
        <f t="shared" si="1288"/>
        <v>3</v>
      </c>
      <c r="BP1686" s="1">
        <f t="shared" si="1289"/>
        <v>4</v>
      </c>
      <c r="BQ1686" s="1">
        <f t="shared" si="1290"/>
        <v>5</v>
      </c>
      <c r="BR1686" s="1">
        <f t="shared" si="1291"/>
        <v>6</v>
      </c>
      <c r="BS1686" s="1">
        <f t="shared" si="1292"/>
        <v>7</v>
      </c>
      <c r="BT1686" s="1">
        <f t="shared" si="1293"/>
        <v>8</v>
      </c>
      <c r="BU1686" s="1">
        <f t="shared" si="1294"/>
        <v>9</v>
      </c>
      <c r="BW1686" s="1">
        <f t="shared" si="1253"/>
        <v>0</v>
      </c>
      <c r="BX1686" s="1">
        <f t="shared" si="1253"/>
        <v>70</v>
      </c>
      <c r="BY1686" s="1">
        <f t="shared" si="1253"/>
        <v>140</v>
      </c>
      <c r="BZ1686" s="1">
        <f t="shared" si="1252"/>
        <v>210</v>
      </c>
      <c r="CA1686" s="1">
        <f t="shared" si="1252"/>
        <v>280</v>
      </c>
      <c r="CB1686" s="1">
        <f t="shared" si="1252"/>
        <v>350</v>
      </c>
      <c r="CC1686" s="1">
        <f t="shared" si="1252"/>
        <v>420</v>
      </c>
      <c r="CD1686" s="1">
        <f t="shared" si="1252"/>
        <v>490</v>
      </c>
      <c r="CE1686" s="1">
        <f t="shared" si="1252"/>
        <v>560</v>
      </c>
      <c r="CF1686" s="1">
        <f t="shared" si="1252"/>
        <v>630</v>
      </c>
      <c r="CW1686" s="1">
        <v>1668</v>
      </c>
      <c r="CX1686" s="1">
        <f t="shared" si="1279"/>
        <v>1</v>
      </c>
      <c r="CY1686" s="1" t="s">
        <v>37</v>
      </c>
      <c r="CZ1686" s="1">
        <v>1</v>
      </c>
      <c r="DB1686" s="1">
        <f t="shared" si="1295"/>
        <v>2</v>
      </c>
      <c r="DC1686" s="1" t="s">
        <v>43</v>
      </c>
      <c r="DD1686" s="1">
        <f t="shared" si="1280"/>
        <v>3</v>
      </c>
      <c r="DL1686" s="1">
        <v>1668</v>
      </c>
      <c r="DM1686" s="1">
        <f t="shared" si="1281"/>
        <v>0</v>
      </c>
      <c r="DN1686" s="1">
        <f t="shared" si="1282"/>
        <v>0</v>
      </c>
      <c r="DO1686" s="1" t="s">
        <v>37</v>
      </c>
      <c r="DP1686" s="1">
        <v>0</v>
      </c>
    </row>
    <row r="1687" spans="1:120" ht="15">
      <c r="A1687">
        <v>1669</v>
      </c>
      <c r="B1687">
        <v>2</v>
      </c>
      <c r="C1687" s="25">
        <v>29010</v>
      </c>
      <c r="D1687">
        <v>5</v>
      </c>
      <c r="E1687">
        <v>10</v>
      </c>
      <c r="F1687" t="s">
        <v>35</v>
      </c>
      <c r="G1687">
        <v>3</v>
      </c>
      <c r="H1687"/>
      <c r="I1687"/>
      <c r="J1687" s="1">
        <v>0</v>
      </c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1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>
        <f t="shared" si="1254"/>
        <v>0</v>
      </c>
      <c r="AH1687" s="1">
        <f t="shared" si="1255"/>
        <v>0</v>
      </c>
      <c r="AI1687" s="1">
        <f t="shared" si="1256"/>
        <v>0</v>
      </c>
      <c r="AJ1687" s="1">
        <f t="shared" si="1257"/>
        <v>0</v>
      </c>
      <c r="AK1687" s="1">
        <f t="shared" si="1258"/>
        <v>0</v>
      </c>
      <c r="AL1687" s="1">
        <f t="shared" si="1259"/>
        <v>0</v>
      </c>
      <c r="AM1687" s="1">
        <f t="shared" si="1260"/>
        <v>0</v>
      </c>
      <c r="AN1687" s="1">
        <f t="shared" si="1260"/>
        <v>0</v>
      </c>
      <c r="AO1687" s="1">
        <f t="shared" si="1261"/>
        <v>0</v>
      </c>
      <c r="AP1687" s="1">
        <f t="shared" si="1262"/>
        <v>0</v>
      </c>
      <c r="AQ1687" s="1">
        <f t="shared" si="1263"/>
        <v>0</v>
      </c>
      <c r="AR1687" s="1">
        <f t="shared" si="1264"/>
        <v>0</v>
      </c>
      <c r="AS1687" s="1">
        <f t="shared" si="1265"/>
        <v>0</v>
      </c>
      <c r="AT1687" s="1">
        <f t="shared" si="1266"/>
        <v>0</v>
      </c>
      <c r="AU1687" s="1">
        <f t="shared" si="1267"/>
        <v>0</v>
      </c>
      <c r="AV1687" s="1">
        <f t="shared" si="1268"/>
        <v>0</v>
      </c>
      <c r="AW1687" s="1">
        <f t="shared" si="1269"/>
        <v>0</v>
      </c>
      <c r="AX1687" s="1">
        <f t="shared" si="1270"/>
        <v>80</v>
      </c>
      <c r="AY1687" s="1">
        <f t="shared" si="1271"/>
        <v>0</v>
      </c>
      <c r="AZ1687" s="1">
        <f t="shared" si="1272"/>
        <v>0</v>
      </c>
      <c r="BA1687" s="1">
        <f t="shared" si="1273"/>
        <v>0</v>
      </c>
      <c r="BB1687" s="1">
        <f t="shared" si="1274"/>
        <v>0</v>
      </c>
      <c r="BC1687" s="1">
        <f t="shared" si="1275"/>
        <v>0</v>
      </c>
      <c r="BD1687" s="1">
        <f t="shared" si="1276"/>
        <v>80</v>
      </c>
      <c r="BE1687" s="1" t="str">
        <f t="shared" si="1283"/>
        <v>Barge B</v>
      </c>
      <c r="BF1687" s="1">
        <f t="shared" si="1284"/>
        <v>7</v>
      </c>
      <c r="BG1687" s="3">
        <v>1669</v>
      </c>
      <c r="BH1687" s="1">
        <f t="shared" si="1250"/>
        <v>0</v>
      </c>
      <c r="BI1687" s="1">
        <f t="shared" si="1277"/>
        <v>0</v>
      </c>
      <c r="BJ1687" s="3">
        <v>1669</v>
      </c>
      <c r="BK1687" s="1">
        <f t="shared" si="1278"/>
        <v>8</v>
      </c>
      <c r="BL1687" s="1">
        <f t="shared" si="1285"/>
        <v>0</v>
      </c>
      <c r="BM1687" s="1">
        <f t="shared" si="1286"/>
        <v>0</v>
      </c>
      <c r="BN1687" s="1">
        <f t="shared" si="1287"/>
        <v>0</v>
      </c>
      <c r="BO1687" s="1">
        <f t="shared" si="1288"/>
        <v>0</v>
      </c>
      <c r="BP1687" s="1">
        <f t="shared" si="1289"/>
        <v>0</v>
      </c>
      <c r="BQ1687" s="1">
        <f t="shared" si="1290"/>
        <v>0</v>
      </c>
      <c r="BR1687" s="1">
        <f t="shared" si="1291"/>
        <v>0</v>
      </c>
      <c r="BS1687" s="1">
        <f t="shared" si="1292"/>
        <v>1</v>
      </c>
      <c r="BT1687" s="1">
        <f t="shared" si="1293"/>
        <v>2</v>
      </c>
      <c r="BU1687" s="1">
        <f t="shared" si="1294"/>
        <v>3</v>
      </c>
      <c r="BW1687" s="1">
        <f t="shared" si="1253"/>
        <v>0</v>
      </c>
      <c r="BX1687" s="1">
        <f t="shared" si="1253"/>
        <v>0</v>
      </c>
      <c r="BY1687" s="1">
        <f t="shared" si="1253"/>
        <v>0</v>
      </c>
      <c r="BZ1687" s="1">
        <f t="shared" si="1252"/>
        <v>0</v>
      </c>
      <c r="CA1687" s="1">
        <f t="shared" si="1252"/>
        <v>0</v>
      </c>
      <c r="CB1687" s="1">
        <f t="shared" si="1252"/>
        <v>0</v>
      </c>
      <c r="CC1687" s="1">
        <f t="shared" si="1252"/>
        <v>0</v>
      </c>
      <c r="CD1687" s="1">
        <f t="shared" si="1252"/>
        <v>70</v>
      </c>
      <c r="CE1687" s="1">
        <f t="shared" si="1252"/>
        <v>140</v>
      </c>
      <c r="CF1687" s="1">
        <f t="shared" si="1252"/>
        <v>210</v>
      </c>
      <c r="CW1687" s="1">
        <v>1669</v>
      </c>
      <c r="CX1687" s="1">
        <f t="shared" si="1279"/>
        <v>1</v>
      </c>
      <c r="CY1687" s="1" t="s">
        <v>37</v>
      </c>
      <c r="CZ1687" s="1">
        <v>1</v>
      </c>
      <c r="DB1687" s="1">
        <f t="shared" si="1295"/>
        <v>8</v>
      </c>
      <c r="DC1687" s="1" t="s">
        <v>43</v>
      </c>
      <c r="DD1687" s="1">
        <f t="shared" si="1280"/>
        <v>10</v>
      </c>
      <c r="DL1687" s="1">
        <v>1669</v>
      </c>
      <c r="DM1687" s="1">
        <f t="shared" si="1281"/>
        <v>6</v>
      </c>
      <c r="DN1687" s="1">
        <f t="shared" si="1282"/>
        <v>0</v>
      </c>
      <c r="DO1687" s="1" t="s">
        <v>37</v>
      </c>
      <c r="DP1687" s="1">
        <v>0</v>
      </c>
    </row>
    <row r="1688" spans="1:120" ht="15">
      <c r="A1688">
        <v>1670</v>
      </c>
      <c r="B1688">
        <v>2</v>
      </c>
      <c r="C1688" s="25">
        <v>29214</v>
      </c>
      <c r="D1688">
        <v>5</v>
      </c>
      <c r="E1688">
        <v>9</v>
      </c>
      <c r="F1688" t="s">
        <v>73</v>
      </c>
      <c r="G1688">
        <v>5</v>
      </c>
      <c r="H1688"/>
      <c r="I1688"/>
      <c r="J1688" s="1">
        <v>0</v>
      </c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1</v>
      </c>
      <c r="AD1688" s="1">
        <v>0</v>
      </c>
      <c r="AE1688" s="1">
        <v>0</v>
      </c>
      <c r="AF1688" s="1">
        <v>0</v>
      </c>
      <c r="AG1688" s="1">
        <f t="shared" si="1254"/>
        <v>0</v>
      </c>
      <c r="AH1688" s="1">
        <f t="shared" si="1255"/>
        <v>0</v>
      </c>
      <c r="AI1688" s="1">
        <f t="shared" si="1256"/>
        <v>0</v>
      </c>
      <c r="AJ1688" s="1">
        <f t="shared" si="1257"/>
        <v>0</v>
      </c>
      <c r="AK1688" s="1">
        <f t="shared" si="1258"/>
        <v>0</v>
      </c>
      <c r="AL1688" s="1">
        <f t="shared" si="1259"/>
        <v>0</v>
      </c>
      <c r="AM1688" s="1">
        <f t="shared" si="1260"/>
        <v>0</v>
      </c>
      <c r="AN1688" s="1">
        <f t="shared" si="1260"/>
        <v>0</v>
      </c>
      <c r="AO1688" s="1">
        <f t="shared" si="1261"/>
        <v>0</v>
      </c>
      <c r="AP1688" s="1">
        <f t="shared" si="1262"/>
        <v>0</v>
      </c>
      <c r="AQ1688" s="1">
        <f t="shared" si="1263"/>
        <v>0</v>
      </c>
      <c r="AR1688" s="1">
        <f t="shared" si="1264"/>
        <v>0</v>
      </c>
      <c r="AS1688" s="1">
        <f t="shared" si="1265"/>
        <v>0</v>
      </c>
      <c r="AT1688" s="1">
        <f t="shared" si="1266"/>
        <v>0</v>
      </c>
      <c r="AU1688" s="1">
        <f t="shared" si="1267"/>
        <v>0</v>
      </c>
      <c r="AV1688" s="1">
        <f t="shared" si="1268"/>
        <v>0</v>
      </c>
      <c r="AW1688" s="1">
        <f t="shared" si="1269"/>
        <v>0</v>
      </c>
      <c r="AX1688" s="1">
        <f t="shared" si="1270"/>
        <v>0</v>
      </c>
      <c r="AY1688" s="1">
        <f t="shared" si="1271"/>
        <v>0</v>
      </c>
      <c r="AZ1688" s="1">
        <f t="shared" si="1272"/>
        <v>80</v>
      </c>
      <c r="BA1688" s="1">
        <f t="shared" si="1273"/>
        <v>0</v>
      </c>
      <c r="BB1688" s="1">
        <f t="shared" si="1274"/>
        <v>0</v>
      </c>
      <c r="BC1688" s="1">
        <f t="shared" si="1275"/>
        <v>0</v>
      </c>
      <c r="BD1688" s="1">
        <f t="shared" si="1276"/>
        <v>80</v>
      </c>
      <c r="BE1688" s="1" t="str">
        <f t="shared" si="1283"/>
        <v>Barge D</v>
      </c>
      <c r="BF1688" s="1">
        <f t="shared" si="1284"/>
        <v>8</v>
      </c>
      <c r="BG1688" s="3">
        <v>1670</v>
      </c>
      <c r="BH1688" s="1">
        <f t="shared" si="1250"/>
        <v>0</v>
      </c>
      <c r="BI1688" s="1">
        <f t="shared" si="1277"/>
        <v>0</v>
      </c>
      <c r="BJ1688" s="3">
        <v>1670</v>
      </c>
      <c r="BK1688" s="1">
        <f t="shared" si="1278"/>
        <v>10</v>
      </c>
      <c r="BL1688" s="1">
        <f t="shared" si="1285"/>
        <v>0</v>
      </c>
      <c r="BM1688" s="1">
        <f t="shared" si="1286"/>
        <v>0</v>
      </c>
      <c r="BN1688" s="1">
        <f t="shared" si="1287"/>
        <v>0</v>
      </c>
      <c r="BO1688" s="1">
        <f t="shared" si="1288"/>
        <v>0</v>
      </c>
      <c r="BP1688" s="1">
        <f t="shared" si="1289"/>
        <v>0</v>
      </c>
      <c r="BQ1688" s="1">
        <f t="shared" si="1290"/>
        <v>0</v>
      </c>
      <c r="BR1688" s="1">
        <f t="shared" si="1291"/>
        <v>0</v>
      </c>
      <c r="BS1688" s="1">
        <f t="shared" si="1292"/>
        <v>0</v>
      </c>
      <c r="BT1688" s="1">
        <f t="shared" si="1293"/>
        <v>0</v>
      </c>
      <c r="BU1688" s="1">
        <f t="shared" si="1294"/>
        <v>1</v>
      </c>
      <c r="BW1688" s="1">
        <f t="shared" si="1253"/>
        <v>0</v>
      </c>
      <c r="BX1688" s="1">
        <f t="shared" si="1253"/>
        <v>0</v>
      </c>
      <c r="BY1688" s="1">
        <f t="shared" si="1253"/>
        <v>0</v>
      </c>
      <c r="BZ1688" s="1">
        <f t="shared" si="1252"/>
        <v>0</v>
      </c>
      <c r="CA1688" s="1">
        <f t="shared" si="1252"/>
        <v>0</v>
      </c>
      <c r="CB1688" s="1">
        <f t="shared" si="1252"/>
        <v>0</v>
      </c>
      <c r="CC1688" s="1">
        <f t="shared" si="1252"/>
        <v>0</v>
      </c>
      <c r="CD1688" s="1">
        <f t="shared" si="1252"/>
        <v>0</v>
      </c>
      <c r="CE1688" s="1">
        <f t="shared" si="1252"/>
        <v>0</v>
      </c>
      <c r="CF1688" s="1">
        <f t="shared" si="1252"/>
        <v>70</v>
      </c>
      <c r="CW1688" s="1">
        <v>1670</v>
      </c>
      <c r="CX1688" s="1">
        <f t="shared" si="1279"/>
        <v>1</v>
      </c>
      <c r="CY1688" s="1" t="s">
        <v>37</v>
      </c>
      <c r="CZ1688" s="1">
        <v>1</v>
      </c>
      <c r="DB1688" s="1">
        <f t="shared" si="1295"/>
        <v>9</v>
      </c>
      <c r="DC1688" s="1" t="s">
        <v>43</v>
      </c>
      <c r="DD1688" s="1">
        <f t="shared" si="1280"/>
        <v>9</v>
      </c>
      <c r="DL1688" s="1">
        <v>1670</v>
      </c>
      <c r="DM1688" s="1">
        <f t="shared" si="1281"/>
        <v>6</v>
      </c>
      <c r="DN1688" s="1">
        <f t="shared" si="1282"/>
        <v>0</v>
      </c>
      <c r="DO1688" s="1" t="s">
        <v>37</v>
      </c>
      <c r="DP1688" s="1">
        <v>0</v>
      </c>
    </row>
    <row r="1689" spans="1:120" ht="15">
      <c r="A1689">
        <v>1671</v>
      </c>
      <c r="B1689">
        <v>2</v>
      </c>
      <c r="C1689" s="25">
        <v>28950</v>
      </c>
      <c r="D1689">
        <v>6</v>
      </c>
      <c r="E1689">
        <v>9</v>
      </c>
      <c r="F1689" t="s">
        <v>35</v>
      </c>
      <c r="G1689">
        <v>3</v>
      </c>
      <c r="H1689"/>
      <c r="I1689"/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1</v>
      </c>
      <c r="AD1689" s="1">
        <v>0</v>
      </c>
      <c r="AE1689" s="1">
        <v>0</v>
      </c>
      <c r="AF1689" s="1">
        <v>0</v>
      </c>
      <c r="AG1689" s="1">
        <f t="shared" si="1254"/>
        <v>0</v>
      </c>
      <c r="AH1689" s="1">
        <f t="shared" si="1255"/>
        <v>0</v>
      </c>
      <c r="AI1689" s="1">
        <f t="shared" si="1256"/>
        <v>0</v>
      </c>
      <c r="AJ1689" s="1">
        <f t="shared" si="1257"/>
        <v>0</v>
      </c>
      <c r="AK1689" s="1">
        <f t="shared" si="1258"/>
        <v>0</v>
      </c>
      <c r="AL1689" s="1">
        <f t="shared" si="1259"/>
        <v>0</v>
      </c>
      <c r="AM1689" s="1">
        <f t="shared" si="1260"/>
        <v>0</v>
      </c>
      <c r="AN1689" s="1">
        <f t="shared" si="1260"/>
        <v>0</v>
      </c>
      <c r="AO1689" s="1">
        <f t="shared" si="1261"/>
        <v>0</v>
      </c>
      <c r="AP1689" s="1">
        <f t="shared" si="1262"/>
        <v>0</v>
      </c>
      <c r="AQ1689" s="1">
        <f t="shared" si="1263"/>
        <v>0</v>
      </c>
      <c r="AR1689" s="1">
        <f t="shared" si="1264"/>
        <v>0</v>
      </c>
      <c r="AS1689" s="1">
        <f t="shared" si="1265"/>
        <v>0</v>
      </c>
      <c r="AT1689" s="1">
        <f t="shared" si="1266"/>
        <v>0</v>
      </c>
      <c r="AU1689" s="1">
        <f t="shared" si="1267"/>
        <v>0</v>
      </c>
      <c r="AV1689" s="1">
        <f t="shared" si="1268"/>
        <v>0</v>
      </c>
      <c r="AW1689" s="1">
        <f t="shared" si="1269"/>
        <v>0</v>
      </c>
      <c r="AX1689" s="1">
        <f t="shared" si="1270"/>
        <v>0</v>
      </c>
      <c r="AY1689" s="1">
        <f t="shared" si="1271"/>
        <v>0</v>
      </c>
      <c r="AZ1689" s="1">
        <f t="shared" si="1272"/>
        <v>80</v>
      </c>
      <c r="BA1689" s="1">
        <f t="shared" si="1273"/>
        <v>0</v>
      </c>
      <c r="BB1689" s="1">
        <f t="shared" si="1274"/>
        <v>0</v>
      </c>
      <c r="BC1689" s="1">
        <f t="shared" si="1275"/>
        <v>0</v>
      </c>
      <c r="BD1689" s="1">
        <f t="shared" si="1276"/>
        <v>80</v>
      </c>
      <c r="BE1689" s="1" t="str">
        <f t="shared" si="1283"/>
        <v>Barge D</v>
      </c>
      <c r="BF1689" s="1">
        <f t="shared" si="1284"/>
        <v>8</v>
      </c>
      <c r="BG1689" s="3">
        <v>1671</v>
      </c>
      <c r="BH1689" s="1">
        <f t="shared" si="1250"/>
        <v>0</v>
      </c>
      <c r="BI1689" s="1">
        <f t="shared" si="1277"/>
        <v>0</v>
      </c>
      <c r="BJ1689" s="3">
        <v>1671</v>
      </c>
      <c r="BK1689" s="1">
        <f t="shared" si="1278"/>
        <v>9</v>
      </c>
      <c r="BL1689" s="1">
        <f t="shared" si="1285"/>
        <v>0</v>
      </c>
      <c r="BM1689" s="1">
        <f t="shared" si="1286"/>
        <v>0</v>
      </c>
      <c r="BN1689" s="1">
        <f t="shared" si="1287"/>
        <v>0</v>
      </c>
      <c r="BO1689" s="1">
        <f t="shared" si="1288"/>
        <v>0</v>
      </c>
      <c r="BP1689" s="1">
        <f t="shared" si="1289"/>
        <v>0</v>
      </c>
      <c r="BQ1689" s="1">
        <f t="shared" si="1290"/>
        <v>0</v>
      </c>
      <c r="BR1689" s="1">
        <f t="shared" si="1291"/>
        <v>0</v>
      </c>
      <c r="BS1689" s="1">
        <f t="shared" si="1292"/>
        <v>0</v>
      </c>
      <c r="BT1689" s="1">
        <f t="shared" si="1293"/>
        <v>1</v>
      </c>
      <c r="BU1689" s="1">
        <f t="shared" si="1294"/>
        <v>2</v>
      </c>
      <c r="BW1689" s="1">
        <f t="shared" si="1253"/>
        <v>0</v>
      </c>
      <c r="BX1689" s="1">
        <f t="shared" si="1253"/>
        <v>0</v>
      </c>
      <c r="BY1689" s="1">
        <f t="shared" si="1253"/>
        <v>0</v>
      </c>
      <c r="BZ1689" s="1">
        <f t="shared" si="1252"/>
        <v>0</v>
      </c>
      <c r="CA1689" s="1">
        <f t="shared" si="1252"/>
        <v>0</v>
      </c>
      <c r="CB1689" s="1">
        <f t="shared" si="1252"/>
        <v>0</v>
      </c>
      <c r="CC1689" s="1">
        <f t="shared" si="1252"/>
        <v>0</v>
      </c>
      <c r="CD1689" s="1">
        <f t="shared" si="1252"/>
        <v>0</v>
      </c>
      <c r="CE1689" s="1">
        <f t="shared" si="1252"/>
        <v>70</v>
      </c>
      <c r="CF1689" s="1">
        <f t="shared" si="1252"/>
        <v>140</v>
      </c>
      <c r="CW1689" s="1">
        <v>1671</v>
      </c>
      <c r="CX1689" s="1">
        <f t="shared" si="1279"/>
        <v>1</v>
      </c>
      <c r="CY1689" s="1" t="s">
        <v>37</v>
      </c>
      <c r="CZ1689" s="1">
        <v>1</v>
      </c>
      <c r="DB1689" s="1">
        <f t="shared" si="1295"/>
        <v>9</v>
      </c>
      <c r="DC1689" s="1" t="s">
        <v>43</v>
      </c>
      <c r="DD1689" s="1">
        <f t="shared" si="1280"/>
        <v>9</v>
      </c>
      <c r="DL1689" s="1">
        <v>1671</v>
      </c>
      <c r="DM1689" s="1">
        <f t="shared" si="1281"/>
        <v>7</v>
      </c>
      <c r="DN1689" s="1">
        <f t="shared" si="1282"/>
        <v>0</v>
      </c>
      <c r="DO1689" s="1" t="s">
        <v>37</v>
      </c>
      <c r="DP1689" s="1">
        <v>0</v>
      </c>
    </row>
    <row r="1690" spans="1:120" ht="15">
      <c r="A1690">
        <v>1672</v>
      </c>
      <c r="B1690">
        <v>1</v>
      </c>
      <c r="C1690" s="25">
        <v>21200</v>
      </c>
      <c r="D1690">
        <v>3</v>
      </c>
      <c r="E1690">
        <v>8</v>
      </c>
      <c r="F1690" t="s">
        <v>35</v>
      </c>
      <c r="G1690">
        <v>5</v>
      </c>
      <c r="H1690"/>
      <c r="I1690"/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1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>
        <f t="shared" si="1254"/>
        <v>0</v>
      </c>
      <c r="AH1690" s="1">
        <f t="shared" si="1255"/>
        <v>0</v>
      </c>
      <c r="AI1690" s="1">
        <f t="shared" si="1256"/>
        <v>0</v>
      </c>
      <c r="AJ1690" s="1">
        <f t="shared" si="1257"/>
        <v>0</v>
      </c>
      <c r="AK1690" s="1">
        <f t="shared" si="1258"/>
        <v>0</v>
      </c>
      <c r="AL1690" s="1">
        <f t="shared" si="1259"/>
        <v>0</v>
      </c>
      <c r="AM1690" s="1">
        <f t="shared" si="1260"/>
        <v>0</v>
      </c>
      <c r="AN1690" s="1">
        <f t="shared" si="1260"/>
        <v>0</v>
      </c>
      <c r="AO1690" s="1">
        <f t="shared" si="1261"/>
        <v>0</v>
      </c>
      <c r="AP1690" s="1">
        <f t="shared" si="1262"/>
        <v>0</v>
      </c>
      <c r="AQ1690" s="1">
        <f t="shared" si="1263"/>
        <v>0</v>
      </c>
      <c r="AR1690" s="1">
        <f t="shared" si="1264"/>
        <v>40</v>
      </c>
      <c r="AS1690" s="1">
        <f t="shared" si="1265"/>
        <v>0</v>
      </c>
      <c r="AT1690" s="1">
        <f t="shared" si="1266"/>
        <v>0</v>
      </c>
      <c r="AU1690" s="1">
        <f t="shared" si="1267"/>
        <v>0</v>
      </c>
      <c r="AV1690" s="1">
        <f t="shared" si="1268"/>
        <v>0</v>
      </c>
      <c r="AW1690" s="1">
        <f t="shared" si="1269"/>
        <v>0</v>
      </c>
      <c r="AX1690" s="1">
        <f t="shared" si="1270"/>
        <v>0</v>
      </c>
      <c r="AY1690" s="1">
        <f t="shared" si="1271"/>
        <v>0</v>
      </c>
      <c r="AZ1690" s="1">
        <f t="shared" si="1272"/>
        <v>0</v>
      </c>
      <c r="BA1690" s="1">
        <f t="shared" si="1273"/>
        <v>0</v>
      </c>
      <c r="BB1690" s="1">
        <f t="shared" si="1274"/>
        <v>0</v>
      </c>
      <c r="BC1690" s="1">
        <f t="shared" si="1275"/>
        <v>0</v>
      </c>
      <c r="BD1690" s="1">
        <f t="shared" si="1276"/>
        <v>40</v>
      </c>
      <c r="BE1690" s="1" t="str">
        <f t="shared" si="1283"/>
        <v>Barge C</v>
      </c>
      <c r="BF1690" s="1">
        <f t="shared" si="1284"/>
        <v>5</v>
      </c>
      <c r="BG1690" s="3">
        <v>1672</v>
      </c>
      <c r="BH1690" s="1">
        <f t="shared" si="1250"/>
        <v>0</v>
      </c>
      <c r="BI1690" s="1">
        <f t="shared" si="1277"/>
        <v>0</v>
      </c>
      <c r="BJ1690" s="3">
        <v>1672</v>
      </c>
      <c r="BK1690" s="1">
        <f t="shared" si="1278"/>
        <v>8</v>
      </c>
      <c r="BL1690" s="1">
        <f t="shared" si="1285"/>
        <v>0</v>
      </c>
      <c r="BM1690" s="1">
        <f t="shared" si="1286"/>
        <v>0</v>
      </c>
      <c r="BN1690" s="1">
        <f t="shared" si="1287"/>
        <v>0</v>
      </c>
      <c r="BO1690" s="1">
        <f t="shared" si="1288"/>
        <v>0</v>
      </c>
      <c r="BP1690" s="1">
        <f t="shared" si="1289"/>
        <v>0</v>
      </c>
      <c r="BQ1690" s="1">
        <f t="shared" si="1290"/>
        <v>0</v>
      </c>
      <c r="BR1690" s="1">
        <f t="shared" si="1291"/>
        <v>0</v>
      </c>
      <c r="BS1690" s="1">
        <f t="shared" si="1292"/>
        <v>1</v>
      </c>
      <c r="BT1690" s="1">
        <f t="shared" si="1293"/>
        <v>2</v>
      </c>
      <c r="BU1690" s="1">
        <f t="shared" si="1294"/>
        <v>3</v>
      </c>
      <c r="BW1690" s="1">
        <f t="shared" si="1253"/>
        <v>0</v>
      </c>
      <c r="BX1690" s="1">
        <f t="shared" si="1253"/>
        <v>0</v>
      </c>
      <c r="BY1690" s="1">
        <f t="shared" si="1253"/>
        <v>0</v>
      </c>
      <c r="BZ1690" s="1">
        <f t="shared" si="1252"/>
        <v>0</v>
      </c>
      <c r="CA1690" s="1">
        <f t="shared" si="1252"/>
        <v>0</v>
      </c>
      <c r="CB1690" s="1">
        <f t="shared" si="1252"/>
        <v>0</v>
      </c>
      <c r="CC1690" s="1">
        <f t="shared" si="1252"/>
        <v>0</v>
      </c>
      <c r="CD1690" s="1">
        <f t="shared" si="1252"/>
        <v>50</v>
      </c>
      <c r="CE1690" s="1">
        <f t="shared" si="1252"/>
        <v>100</v>
      </c>
      <c r="CF1690" s="1">
        <f t="shared" si="1252"/>
        <v>150</v>
      </c>
      <c r="CW1690" s="1">
        <v>1672</v>
      </c>
      <c r="CX1690" s="1">
        <f t="shared" si="1279"/>
        <v>1</v>
      </c>
      <c r="CY1690" s="1" t="s">
        <v>37</v>
      </c>
      <c r="CZ1690" s="1">
        <v>1</v>
      </c>
      <c r="DB1690" s="1">
        <f t="shared" si="1295"/>
        <v>6</v>
      </c>
      <c r="DC1690" s="1" t="s">
        <v>43</v>
      </c>
      <c r="DD1690" s="1">
        <f t="shared" si="1280"/>
        <v>8</v>
      </c>
      <c r="DL1690" s="1">
        <v>1672</v>
      </c>
      <c r="DM1690" s="1">
        <f t="shared" si="1281"/>
        <v>4</v>
      </c>
      <c r="DN1690" s="1">
        <f t="shared" si="1282"/>
        <v>0</v>
      </c>
      <c r="DO1690" s="1" t="s">
        <v>37</v>
      </c>
      <c r="DP1690" s="1">
        <v>0</v>
      </c>
    </row>
    <row r="1691" spans="1:120" ht="15">
      <c r="A1691">
        <v>1673</v>
      </c>
      <c r="B1691">
        <v>2</v>
      </c>
      <c r="C1691" s="25">
        <v>25470</v>
      </c>
      <c r="D1691">
        <v>2</v>
      </c>
      <c r="E1691">
        <v>5</v>
      </c>
      <c r="F1691" t="s">
        <v>35</v>
      </c>
      <c r="G1691">
        <v>3</v>
      </c>
      <c r="H1691"/>
      <c r="I1691"/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1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>
        <f t="shared" si="1254"/>
        <v>0</v>
      </c>
      <c r="AH1691" s="1">
        <f t="shared" si="1255"/>
        <v>0</v>
      </c>
      <c r="AI1691" s="1">
        <f t="shared" si="1256"/>
        <v>0</v>
      </c>
      <c r="AJ1691" s="1">
        <f t="shared" si="1257"/>
        <v>0</v>
      </c>
      <c r="AK1691" s="1">
        <f t="shared" si="1258"/>
        <v>0</v>
      </c>
      <c r="AL1691" s="1">
        <f t="shared" si="1259"/>
        <v>0</v>
      </c>
      <c r="AM1691" s="1">
        <f t="shared" si="1260"/>
        <v>0</v>
      </c>
      <c r="AN1691" s="1">
        <f t="shared" si="1260"/>
        <v>0</v>
      </c>
      <c r="AO1691" s="1">
        <f t="shared" si="1261"/>
        <v>80</v>
      </c>
      <c r="AP1691" s="1">
        <f t="shared" si="1262"/>
        <v>0</v>
      </c>
      <c r="AQ1691" s="1">
        <f t="shared" si="1263"/>
        <v>0</v>
      </c>
      <c r="AR1691" s="1">
        <f t="shared" si="1264"/>
        <v>0</v>
      </c>
      <c r="AS1691" s="1">
        <f t="shared" si="1265"/>
        <v>0</v>
      </c>
      <c r="AT1691" s="1">
        <f t="shared" si="1266"/>
        <v>0</v>
      </c>
      <c r="AU1691" s="1">
        <f t="shared" si="1267"/>
        <v>0</v>
      </c>
      <c r="AV1691" s="1">
        <f t="shared" si="1268"/>
        <v>0</v>
      </c>
      <c r="AW1691" s="1">
        <f t="shared" si="1269"/>
        <v>0</v>
      </c>
      <c r="AX1691" s="1">
        <f t="shared" si="1270"/>
        <v>0</v>
      </c>
      <c r="AY1691" s="1">
        <f t="shared" si="1271"/>
        <v>0</v>
      </c>
      <c r="AZ1691" s="1">
        <f t="shared" si="1272"/>
        <v>0</v>
      </c>
      <c r="BA1691" s="1">
        <f t="shared" si="1273"/>
        <v>0</v>
      </c>
      <c r="BB1691" s="1">
        <f t="shared" si="1274"/>
        <v>0</v>
      </c>
      <c r="BC1691" s="1">
        <f t="shared" si="1275"/>
        <v>0</v>
      </c>
      <c r="BD1691" s="1">
        <f t="shared" si="1276"/>
        <v>80</v>
      </c>
      <c r="BE1691" s="1" t="str">
        <f t="shared" si="1283"/>
        <v>Barge B</v>
      </c>
      <c r="BF1691" s="1">
        <f t="shared" si="1284"/>
        <v>4</v>
      </c>
      <c r="BG1691" s="3">
        <v>1673</v>
      </c>
      <c r="BH1691" s="1">
        <f t="shared" si="1250"/>
        <v>0</v>
      </c>
      <c r="BI1691" s="1">
        <f t="shared" si="1277"/>
        <v>0</v>
      </c>
      <c r="BJ1691" s="3">
        <v>1673</v>
      </c>
      <c r="BK1691" s="1">
        <f t="shared" si="1278"/>
        <v>5</v>
      </c>
      <c r="BL1691" s="1">
        <f t="shared" si="1285"/>
        <v>0</v>
      </c>
      <c r="BM1691" s="1">
        <f t="shared" si="1286"/>
        <v>0</v>
      </c>
      <c r="BN1691" s="1">
        <f t="shared" si="1287"/>
        <v>0</v>
      </c>
      <c r="BO1691" s="1">
        <f t="shared" si="1288"/>
        <v>0</v>
      </c>
      <c r="BP1691" s="1">
        <f t="shared" si="1289"/>
        <v>1</v>
      </c>
      <c r="BQ1691" s="1">
        <f t="shared" si="1290"/>
        <v>2</v>
      </c>
      <c r="BR1691" s="1">
        <f t="shared" si="1291"/>
        <v>3</v>
      </c>
      <c r="BS1691" s="1">
        <f t="shared" si="1292"/>
        <v>4</v>
      </c>
      <c r="BT1691" s="1">
        <f t="shared" si="1293"/>
        <v>5</v>
      </c>
      <c r="BU1691" s="1">
        <f t="shared" si="1294"/>
        <v>6</v>
      </c>
      <c r="BW1691" s="1">
        <f t="shared" si="1253"/>
        <v>0</v>
      </c>
      <c r="BX1691" s="1">
        <f t="shared" si="1253"/>
        <v>0</v>
      </c>
      <c r="BY1691" s="1">
        <f t="shared" si="1253"/>
        <v>0</v>
      </c>
      <c r="BZ1691" s="1">
        <f t="shared" si="1252"/>
        <v>0</v>
      </c>
      <c r="CA1691" s="1">
        <f t="shared" si="1252"/>
        <v>70</v>
      </c>
      <c r="CB1691" s="1">
        <f t="shared" si="1252"/>
        <v>140</v>
      </c>
      <c r="CC1691" s="1">
        <f t="shared" si="1252"/>
        <v>210</v>
      </c>
      <c r="CD1691" s="1">
        <f t="shared" si="1252"/>
        <v>280</v>
      </c>
      <c r="CE1691" s="1">
        <f t="shared" si="1252"/>
        <v>350</v>
      </c>
      <c r="CF1691" s="1">
        <f t="shared" si="1252"/>
        <v>420</v>
      </c>
      <c r="CW1691" s="1">
        <v>1673</v>
      </c>
      <c r="CX1691" s="1">
        <f t="shared" si="1279"/>
        <v>1</v>
      </c>
      <c r="CY1691" s="1" t="s">
        <v>37</v>
      </c>
      <c r="CZ1691" s="1">
        <v>1</v>
      </c>
      <c r="DB1691" s="1">
        <f t="shared" si="1295"/>
        <v>5</v>
      </c>
      <c r="DC1691" s="1" t="s">
        <v>43</v>
      </c>
      <c r="DD1691" s="1">
        <f t="shared" si="1280"/>
        <v>5</v>
      </c>
      <c r="DL1691" s="1">
        <v>1673</v>
      </c>
      <c r="DM1691" s="1">
        <f t="shared" si="1281"/>
        <v>3</v>
      </c>
      <c r="DN1691" s="1">
        <f t="shared" si="1282"/>
        <v>0</v>
      </c>
      <c r="DO1691" s="1" t="s">
        <v>37</v>
      </c>
      <c r="DP1691" s="1">
        <v>0</v>
      </c>
    </row>
    <row r="1692" spans="1:120" ht="15">
      <c r="A1692">
        <v>1674</v>
      </c>
      <c r="B1692">
        <v>2</v>
      </c>
      <c r="C1692" s="25">
        <v>27901</v>
      </c>
      <c r="D1692">
        <v>0</v>
      </c>
      <c r="E1692">
        <v>4</v>
      </c>
      <c r="F1692" t="s">
        <v>73</v>
      </c>
      <c r="G1692">
        <v>3</v>
      </c>
      <c r="H1692"/>
      <c r="I1692"/>
      <c r="J1692" s="1">
        <v>0</v>
      </c>
      <c r="K1692" s="1">
        <v>0</v>
      </c>
      <c r="L1692" s="1">
        <v>1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>
        <f t="shared" si="1254"/>
        <v>0</v>
      </c>
      <c r="AH1692" s="1">
        <f t="shared" si="1255"/>
        <v>0</v>
      </c>
      <c r="AI1692" s="1">
        <f t="shared" si="1256"/>
        <v>80</v>
      </c>
      <c r="AJ1692" s="1">
        <f t="shared" si="1257"/>
        <v>0</v>
      </c>
      <c r="AK1692" s="1">
        <f t="shared" si="1258"/>
        <v>0</v>
      </c>
      <c r="AL1692" s="1">
        <f t="shared" si="1259"/>
        <v>0</v>
      </c>
      <c r="AM1692" s="1">
        <f t="shared" si="1260"/>
        <v>0</v>
      </c>
      <c r="AN1692" s="1">
        <f t="shared" si="1260"/>
        <v>0</v>
      </c>
      <c r="AO1692" s="1">
        <f t="shared" si="1261"/>
        <v>0</v>
      </c>
      <c r="AP1692" s="1">
        <f t="shared" si="1262"/>
        <v>0</v>
      </c>
      <c r="AQ1692" s="1">
        <f t="shared" si="1263"/>
        <v>0</v>
      </c>
      <c r="AR1692" s="1">
        <f t="shared" si="1264"/>
        <v>0</v>
      </c>
      <c r="AS1692" s="1">
        <f t="shared" si="1265"/>
        <v>0</v>
      </c>
      <c r="AT1692" s="1">
        <f t="shared" si="1266"/>
        <v>0</v>
      </c>
      <c r="AU1692" s="1">
        <f t="shared" si="1267"/>
        <v>0</v>
      </c>
      <c r="AV1692" s="1">
        <f t="shared" si="1268"/>
        <v>0</v>
      </c>
      <c r="AW1692" s="1">
        <f t="shared" si="1269"/>
        <v>0</v>
      </c>
      <c r="AX1692" s="1">
        <f t="shared" si="1270"/>
        <v>0</v>
      </c>
      <c r="AY1692" s="1">
        <f t="shared" si="1271"/>
        <v>0</v>
      </c>
      <c r="AZ1692" s="1">
        <f t="shared" si="1272"/>
        <v>0</v>
      </c>
      <c r="BA1692" s="1">
        <f t="shared" si="1273"/>
        <v>0</v>
      </c>
      <c r="BB1692" s="1">
        <f t="shared" si="1274"/>
        <v>0</v>
      </c>
      <c r="BC1692" s="1">
        <f t="shared" si="1275"/>
        <v>0</v>
      </c>
      <c r="BD1692" s="1">
        <f t="shared" si="1276"/>
        <v>80</v>
      </c>
      <c r="BE1692" s="1" t="str">
        <f t="shared" si="1283"/>
        <v>Barge E</v>
      </c>
      <c r="BF1692" s="1">
        <f t="shared" si="1284"/>
        <v>1</v>
      </c>
      <c r="BG1692" s="3">
        <v>1674</v>
      </c>
      <c r="BH1692" s="1">
        <f t="shared" si="1250"/>
        <v>0</v>
      </c>
      <c r="BI1692" s="1">
        <f t="shared" si="1277"/>
        <v>0</v>
      </c>
      <c r="BJ1692" s="3">
        <v>1674</v>
      </c>
      <c r="BK1692" s="1">
        <f t="shared" si="1278"/>
        <v>3</v>
      </c>
      <c r="BL1692" s="1">
        <f t="shared" si="1285"/>
        <v>0</v>
      </c>
      <c r="BM1692" s="1">
        <f t="shared" si="1286"/>
        <v>0</v>
      </c>
      <c r="BN1692" s="1">
        <f t="shared" si="1287"/>
        <v>1</v>
      </c>
      <c r="BO1692" s="1">
        <f t="shared" si="1288"/>
        <v>2</v>
      </c>
      <c r="BP1692" s="1">
        <f t="shared" si="1289"/>
        <v>3</v>
      </c>
      <c r="BQ1692" s="1">
        <f t="shared" si="1290"/>
        <v>4</v>
      </c>
      <c r="BR1692" s="1">
        <f t="shared" si="1291"/>
        <v>5</v>
      </c>
      <c r="BS1692" s="1">
        <f t="shared" si="1292"/>
        <v>6</v>
      </c>
      <c r="BT1692" s="1">
        <f t="shared" si="1293"/>
        <v>7</v>
      </c>
      <c r="BU1692" s="1">
        <f t="shared" si="1294"/>
        <v>8</v>
      </c>
      <c r="BW1692" s="1">
        <f t="shared" si="1253"/>
        <v>0</v>
      </c>
      <c r="BX1692" s="1">
        <f t="shared" si="1253"/>
        <v>0</v>
      </c>
      <c r="BY1692" s="1">
        <f t="shared" si="1253"/>
        <v>70</v>
      </c>
      <c r="BZ1692" s="1">
        <f t="shared" si="1252"/>
        <v>140</v>
      </c>
      <c r="CA1692" s="1">
        <f t="shared" si="1252"/>
        <v>210</v>
      </c>
      <c r="CB1692" s="1">
        <f t="shared" si="1252"/>
        <v>280</v>
      </c>
      <c r="CC1692" s="1">
        <f t="shared" si="1252"/>
        <v>350</v>
      </c>
      <c r="CD1692" s="1">
        <f t="shared" si="1252"/>
        <v>420</v>
      </c>
      <c r="CE1692" s="1">
        <f t="shared" si="1252"/>
        <v>490</v>
      </c>
      <c r="CF1692" s="1">
        <f t="shared" si="1252"/>
        <v>560</v>
      </c>
      <c r="CW1692" s="1">
        <v>1674</v>
      </c>
      <c r="CX1692" s="1">
        <f t="shared" si="1279"/>
        <v>1</v>
      </c>
      <c r="CY1692" s="1" t="s">
        <v>37</v>
      </c>
      <c r="CZ1692" s="1">
        <v>1</v>
      </c>
      <c r="DB1692" s="1">
        <f t="shared" si="1295"/>
        <v>2</v>
      </c>
      <c r="DC1692" s="1" t="s">
        <v>43</v>
      </c>
      <c r="DD1692" s="1">
        <f t="shared" si="1280"/>
        <v>4</v>
      </c>
      <c r="DL1692" s="1">
        <v>1674</v>
      </c>
      <c r="DM1692" s="1">
        <f t="shared" si="1281"/>
        <v>1</v>
      </c>
      <c r="DN1692" s="1">
        <f t="shared" si="1282"/>
        <v>0</v>
      </c>
      <c r="DO1692" s="1" t="s">
        <v>37</v>
      </c>
      <c r="DP1692" s="1">
        <v>0</v>
      </c>
    </row>
    <row r="1693" spans="1:120" ht="15">
      <c r="A1693">
        <v>1675</v>
      </c>
      <c r="B1693">
        <v>2</v>
      </c>
      <c r="C1693" s="25">
        <v>27901</v>
      </c>
      <c r="D1693">
        <v>3</v>
      </c>
      <c r="E1693">
        <v>6</v>
      </c>
      <c r="F1693" t="s">
        <v>91</v>
      </c>
      <c r="G1693">
        <v>4</v>
      </c>
      <c r="H1693"/>
      <c r="I1693"/>
      <c r="J1693" s="1">
        <v>0</v>
      </c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>
        <v>0</v>
      </c>
      <c r="Q1693" s="1">
        <v>0.33333332999999998</v>
      </c>
      <c r="R1693" s="1">
        <v>0</v>
      </c>
      <c r="S1693" s="1">
        <v>0</v>
      </c>
      <c r="T1693" s="1"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0.66666667000000002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>
        <f t="shared" si="1254"/>
        <v>0</v>
      </c>
      <c r="AH1693" s="1">
        <f t="shared" si="1255"/>
        <v>0</v>
      </c>
      <c r="AI1693" s="1">
        <f t="shared" si="1256"/>
        <v>0</v>
      </c>
      <c r="AJ1693" s="1">
        <f t="shared" si="1257"/>
        <v>0</v>
      </c>
      <c r="AK1693" s="1">
        <f t="shared" si="1258"/>
        <v>0</v>
      </c>
      <c r="AL1693" s="1">
        <f t="shared" si="1259"/>
        <v>0</v>
      </c>
      <c r="AM1693" s="1">
        <f t="shared" si="1260"/>
        <v>0</v>
      </c>
      <c r="AN1693" s="1">
        <f t="shared" si="1260"/>
        <v>74.999999250000002</v>
      </c>
      <c r="AO1693" s="1">
        <f t="shared" si="1261"/>
        <v>0</v>
      </c>
      <c r="AP1693" s="1">
        <f t="shared" si="1262"/>
        <v>0</v>
      </c>
      <c r="AQ1693" s="1">
        <f t="shared" si="1263"/>
        <v>0</v>
      </c>
      <c r="AR1693" s="1">
        <f t="shared" si="1264"/>
        <v>0</v>
      </c>
      <c r="AS1693" s="1">
        <f t="shared" si="1265"/>
        <v>0</v>
      </c>
      <c r="AT1693" s="1">
        <f t="shared" si="1266"/>
        <v>0</v>
      </c>
      <c r="AU1693" s="1">
        <f t="shared" si="1267"/>
        <v>0</v>
      </c>
      <c r="AV1693" s="1">
        <f t="shared" si="1268"/>
        <v>53.333333600000003</v>
      </c>
      <c r="AW1693" s="1">
        <f t="shared" si="1269"/>
        <v>0</v>
      </c>
      <c r="AX1693" s="1">
        <f t="shared" si="1270"/>
        <v>0</v>
      </c>
      <c r="AY1693" s="1">
        <f t="shared" si="1271"/>
        <v>0</v>
      </c>
      <c r="AZ1693" s="1">
        <f t="shared" si="1272"/>
        <v>0</v>
      </c>
      <c r="BA1693" s="1">
        <f t="shared" si="1273"/>
        <v>0</v>
      </c>
      <c r="BB1693" s="1">
        <f t="shared" si="1274"/>
        <v>0</v>
      </c>
      <c r="BC1693" s="1">
        <f t="shared" si="1275"/>
        <v>0</v>
      </c>
      <c r="BD1693" s="1">
        <f t="shared" si="1276"/>
        <v>128.33333285000001</v>
      </c>
      <c r="BE1693" s="1" t="b">
        <f t="shared" si="1283"/>
        <v>0</v>
      </c>
      <c r="BF1693" s="1">
        <f t="shared" si="1284"/>
        <v>0</v>
      </c>
      <c r="BG1693" s="3">
        <v>1675</v>
      </c>
      <c r="BH1693" s="1">
        <f t="shared" si="1250"/>
        <v>0</v>
      </c>
      <c r="BI1693" s="1">
        <f t="shared" si="1277"/>
        <v>0</v>
      </c>
      <c r="BJ1693" s="3">
        <v>1675</v>
      </c>
      <c r="BK1693" s="1">
        <f t="shared" si="1278"/>
        <v>7</v>
      </c>
      <c r="BL1693" s="1">
        <f t="shared" si="1285"/>
        <v>0</v>
      </c>
      <c r="BM1693" s="1">
        <f t="shared" si="1286"/>
        <v>0</v>
      </c>
      <c r="BN1693" s="1">
        <f t="shared" si="1287"/>
        <v>0</v>
      </c>
      <c r="BO1693" s="1">
        <f t="shared" si="1288"/>
        <v>0</v>
      </c>
      <c r="BP1693" s="1">
        <f t="shared" si="1289"/>
        <v>0</v>
      </c>
      <c r="BQ1693" s="1">
        <f t="shared" si="1290"/>
        <v>0</v>
      </c>
      <c r="BR1693" s="1">
        <f t="shared" si="1291"/>
        <v>1</v>
      </c>
      <c r="BS1693" s="1">
        <f t="shared" si="1292"/>
        <v>2</v>
      </c>
      <c r="BT1693" s="1">
        <f t="shared" si="1293"/>
        <v>3</v>
      </c>
      <c r="BU1693" s="1">
        <f t="shared" si="1294"/>
        <v>4</v>
      </c>
      <c r="BW1693" s="1">
        <f t="shared" si="1253"/>
        <v>0</v>
      </c>
      <c r="BX1693" s="1">
        <f t="shared" si="1253"/>
        <v>0</v>
      </c>
      <c r="BY1693" s="1">
        <f t="shared" si="1253"/>
        <v>0</v>
      </c>
      <c r="BZ1693" s="1">
        <f t="shared" si="1252"/>
        <v>0</v>
      </c>
      <c r="CA1693" s="1">
        <f t="shared" si="1252"/>
        <v>0</v>
      </c>
      <c r="CB1693" s="1">
        <f t="shared" si="1252"/>
        <v>0</v>
      </c>
      <c r="CC1693" s="1">
        <f t="shared" si="1252"/>
        <v>70</v>
      </c>
      <c r="CD1693" s="1">
        <f t="shared" si="1252"/>
        <v>140</v>
      </c>
      <c r="CE1693" s="1">
        <f t="shared" si="1252"/>
        <v>210</v>
      </c>
      <c r="CF1693" s="1">
        <f t="shared" si="1252"/>
        <v>280</v>
      </c>
      <c r="CW1693" s="1">
        <v>1675</v>
      </c>
      <c r="CX1693" s="1">
        <f t="shared" si="1279"/>
        <v>1</v>
      </c>
      <c r="CY1693" s="1" t="s">
        <v>37</v>
      </c>
      <c r="CZ1693" s="1">
        <v>1</v>
      </c>
      <c r="DB1693" s="1">
        <f t="shared" si="1295"/>
        <v>6.0000000100000008</v>
      </c>
      <c r="DC1693" s="1" t="s">
        <v>43</v>
      </c>
      <c r="DD1693" s="1">
        <f t="shared" si="1280"/>
        <v>6</v>
      </c>
      <c r="DL1693" s="1">
        <v>1675</v>
      </c>
      <c r="DM1693" s="1">
        <f t="shared" si="1281"/>
        <v>4</v>
      </c>
      <c r="DN1693" s="1">
        <f t="shared" si="1282"/>
        <v>0</v>
      </c>
      <c r="DO1693" s="1" t="s">
        <v>37</v>
      </c>
      <c r="DP1693" s="1">
        <v>0</v>
      </c>
    </row>
    <row r="1694" spans="1:120" ht="15">
      <c r="A1694">
        <v>1676</v>
      </c>
      <c r="B1694">
        <v>2</v>
      </c>
      <c r="C1694" s="25">
        <v>28610</v>
      </c>
      <c r="D1694">
        <v>3</v>
      </c>
      <c r="E1694">
        <v>6</v>
      </c>
      <c r="F1694" t="s">
        <v>91</v>
      </c>
      <c r="G1694">
        <v>5</v>
      </c>
      <c r="H1694"/>
      <c r="I1694"/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S1694" s="1">
        <v>1</v>
      </c>
      <c r="T1694" s="1"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>
        <f t="shared" si="1254"/>
        <v>0</v>
      </c>
      <c r="AH1694" s="1">
        <f t="shared" si="1255"/>
        <v>0</v>
      </c>
      <c r="AI1694" s="1">
        <f t="shared" si="1256"/>
        <v>0</v>
      </c>
      <c r="AJ1694" s="1">
        <f t="shared" si="1257"/>
        <v>0</v>
      </c>
      <c r="AK1694" s="1">
        <f t="shared" si="1258"/>
        <v>0</v>
      </c>
      <c r="AL1694" s="1">
        <f t="shared" si="1259"/>
        <v>0</v>
      </c>
      <c r="AM1694" s="1">
        <f t="shared" si="1260"/>
        <v>0</v>
      </c>
      <c r="AN1694" s="1">
        <f t="shared" si="1260"/>
        <v>0</v>
      </c>
      <c r="AO1694" s="1">
        <f t="shared" si="1261"/>
        <v>0</v>
      </c>
      <c r="AP1694" s="1">
        <f t="shared" si="1262"/>
        <v>80</v>
      </c>
      <c r="AQ1694" s="1">
        <f t="shared" si="1263"/>
        <v>0</v>
      </c>
      <c r="AR1694" s="1">
        <f t="shared" si="1264"/>
        <v>0</v>
      </c>
      <c r="AS1694" s="1">
        <f t="shared" si="1265"/>
        <v>0</v>
      </c>
      <c r="AT1694" s="1">
        <f t="shared" si="1266"/>
        <v>0</v>
      </c>
      <c r="AU1694" s="1">
        <f t="shared" si="1267"/>
        <v>0</v>
      </c>
      <c r="AV1694" s="1">
        <f t="shared" si="1268"/>
        <v>0</v>
      </c>
      <c r="AW1694" s="1">
        <f t="shared" si="1269"/>
        <v>0</v>
      </c>
      <c r="AX1694" s="1">
        <f t="shared" si="1270"/>
        <v>0</v>
      </c>
      <c r="AY1694" s="1">
        <f t="shared" si="1271"/>
        <v>0</v>
      </c>
      <c r="AZ1694" s="1">
        <f t="shared" si="1272"/>
        <v>0</v>
      </c>
      <c r="BA1694" s="1">
        <f t="shared" si="1273"/>
        <v>0</v>
      </c>
      <c r="BB1694" s="1">
        <f t="shared" si="1274"/>
        <v>0</v>
      </c>
      <c r="BC1694" s="1">
        <f t="shared" si="1275"/>
        <v>0</v>
      </c>
      <c r="BD1694" s="1">
        <f t="shared" si="1276"/>
        <v>80</v>
      </c>
      <c r="BE1694" s="1" t="str">
        <f t="shared" si="1283"/>
        <v>Barge E</v>
      </c>
      <c r="BF1694" s="1">
        <f t="shared" si="1284"/>
        <v>4</v>
      </c>
      <c r="BG1694" s="3">
        <v>1676</v>
      </c>
      <c r="BH1694" s="1">
        <f t="shared" si="1250"/>
        <v>0</v>
      </c>
      <c r="BI1694" s="1">
        <f t="shared" si="1277"/>
        <v>0</v>
      </c>
      <c r="BJ1694" s="3">
        <v>1676</v>
      </c>
      <c r="BK1694" s="1">
        <f t="shared" si="1278"/>
        <v>8</v>
      </c>
      <c r="BL1694" s="1">
        <f t="shared" si="1285"/>
        <v>0</v>
      </c>
      <c r="BM1694" s="1">
        <f t="shared" si="1286"/>
        <v>0</v>
      </c>
      <c r="BN1694" s="1">
        <f t="shared" si="1287"/>
        <v>0</v>
      </c>
      <c r="BO1694" s="1">
        <f t="shared" si="1288"/>
        <v>0</v>
      </c>
      <c r="BP1694" s="1">
        <f t="shared" si="1289"/>
        <v>0</v>
      </c>
      <c r="BQ1694" s="1">
        <f t="shared" si="1290"/>
        <v>0</v>
      </c>
      <c r="BR1694" s="1">
        <f t="shared" si="1291"/>
        <v>0</v>
      </c>
      <c r="BS1694" s="1">
        <f t="shared" si="1292"/>
        <v>1</v>
      </c>
      <c r="BT1694" s="1">
        <f t="shared" si="1293"/>
        <v>2</v>
      </c>
      <c r="BU1694" s="1">
        <f t="shared" si="1294"/>
        <v>3</v>
      </c>
      <c r="BW1694" s="1">
        <f t="shared" si="1253"/>
        <v>0</v>
      </c>
      <c r="BX1694" s="1">
        <f t="shared" si="1253"/>
        <v>0</v>
      </c>
      <c r="BY1694" s="1">
        <f t="shared" si="1253"/>
        <v>0</v>
      </c>
      <c r="BZ1694" s="1">
        <f t="shared" si="1252"/>
        <v>0</v>
      </c>
      <c r="CA1694" s="1">
        <f t="shared" si="1252"/>
        <v>0</v>
      </c>
      <c r="CB1694" s="1">
        <f t="shared" si="1252"/>
        <v>0</v>
      </c>
      <c r="CC1694" s="1">
        <f t="shared" si="1252"/>
        <v>0</v>
      </c>
      <c r="CD1694" s="1">
        <f t="shared" si="1252"/>
        <v>70</v>
      </c>
      <c r="CE1694" s="1">
        <f t="shared" si="1252"/>
        <v>140</v>
      </c>
      <c r="CF1694" s="1">
        <f t="shared" si="1252"/>
        <v>210</v>
      </c>
      <c r="CW1694" s="1">
        <v>1676</v>
      </c>
      <c r="CX1694" s="1">
        <f t="shared" si="1279"/>
        <v>1</v>
      </c>
      <c r="CY1694" s="1" t="s">
        <v>37</v>
      </c>
      <c r="CZ1694" s="1">
        <v>1</v>
      </c>
      <c r="DB1694" s="1">
        <f t="shared" si="1295"/>
        <v>5</v>
      </c>
      <c r="DC1694" s="1" t="s">
        <v>43</v>
      </c>
      <c r="DD1694" s="1">
        <f t="shared" si="1280"/>
        <v>6</v>
      </c>
      <c r="DL1694" s="1">
        <v>1676</v>
      </c>
      <c r="DM1694" s="1">
        <f t="shared" si="1281"/>
        <v>4</v>
      </c>
      <c r="DN1694" s="1">
        <f t="shared" si="1282"/>
        <v>0</v>
      </c>
      <c r="DO1694" s="1" t="s">
        <v>37</v>
      </c>
      <c r="DP1694" s="1">
        <v>0</v>
      </c>
    </row>
    <row r="1695" spans="1:120" ht="15">
      <c r="A1695">
        <v>1677</v>
      </c>
      <c r="B1695">
        <v>2</v>
      </c>
      <c r="C1695" s="25">
        <v>28610</v>
      </c>
      <c r="D1695">
        <v>6</v>
      </c>
      <c r="E1695">
        <v>10</v>
      </c>
      <c r="F1695" t="s">
        <v>73</v>
      </c>
      <c r="G1695">
        <v>3</v>
      </c>
      <c r="H1695"/>
      <c r="I1695"/>
      <c r="J1695" s="1">
        <v>0</v>
      </c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1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>
        <f t="shared" si="1254"/>
        <v>0</v>
      </c>
      <c r="AH1695" s="1">
        <f t="shared" si="1255"/>
        <v>0</v>
      </c>
      <c r="AI1695" s="1">
        <f t="shared" si="1256"/>
        <v>0</v>
      </c>
      <c r="AJ1695" s="1">
        <f t="shared" si="1257"/>
        <v>0</v>
      </c>
      <c r="AK1695" s="1">
        <f t="shared" si="1258"/>
        <v>0</v>
      </c>
      <c r="AL1695" s="1">
        <f t="shared" si="1259"/>
        <v>0</v>
      </c>
      <c r="AM1695" s="1">
        <f t="shared" si="1260"/>
        <v>0</v>
      </c>
      <c r="AN1695" s="1">
        <f t="shared" si="1260"/>
        <v>0</v>
      </c>
      <c r="AO1695" s="1">
        <f t="shared" si="1261"/>
        <v>0</v>
      </c>
      <c r="AP1695" s="1">
        <f t="shared" si="1262"/>
        <v>0</v>
      </c>
      <c r="AQ1695" s="1">
        <f t="shared" si="1263"/>
        <v>0</v>
      </c>
      <c r="AR1695" s="1">
        <f t="shared" si="1264"/>
        <v>0</v>
      </c>
      <c r="AS1695" s="1">
        <f t="shared" si="1265"/>
        <v>0</v>
      </c>
      <c r="AT1695" s="1">
        <f t="shared" si="1266"/>
        <v>0</v>
      </c>
      <c r="AU1695" s="1">
        <f t="shared" si="1267"/>
        <v>0</v>
      </c>
      <c r="AV1695" s="1">
        <f t="shared" si="1268"/>
        <v>0</v>
      </c>
      <c r="AW1695" s="1">
        <f t="shared" si="1269"/>
        <v>0</v>
      </c>
      <c r="AX1695" s="1">
        <f t="shared" si="1270"/>
        <v>80</v>
      </c>
      <c r="AY1695" s="1">
        <f t="shared" si="1271"/>
        <v>0</v>
      </c>
      <c r="AZ1695" s="1">
        <f t="shared" si="1272"/>
        <v>0</v>
      </c>
      <c r="BA1695" s="1">
        <f t="shared" si="1273"/>
        <v>0</v>
      </c>
      <c r="BB1695" s="1">
        <f t="shared" si="1274"/>
        <v>0</v>
      </c>
      <c r="BC1695" s="1">
        <f t="shared" si="1275"/>
        <v>0</v>
      </c>
      <c r="BD1695" s="1">
        <f t="shared" si="1276"/>
        <v>80</v>
      </c>
      <c r="BE1695" s="1" t="str">
        <f t="shared" si="1283"/>
        <v>Barge B</v>
      </c>
      <c r="BF1695" s="1">
        <f t="shared" si="1284"/>
        <v>7</v>
      </c>
      <c r="BG1695" s="3">
        <v>1677</v>
      </c>
      <c r="BH1695" s="1">
        <f t="shared" si="1250"/>
        <v>0</v>
      </c>
      <c r="BI1695" s="1">
        <f t="shared" si="1277"/>
        <v>0</v>
      </c>
      <c r="BJ1695" s="3">
        <v>1677</v>
      </c>
      <c r="BK1695" s="1">
        <f t="shared" si="1278"/>
        <v>9</v>
      </c>
      <c r="BL1695" s="1">
        <f t="shared" si="1285"/>
        <v>0</v>
      </c>
      <c r="BM1695" s="1">
        <f t="shared" si="1286"/>
        <v>0</v>
      </c>
      <c r="BN1695" s="1">
        <f t="shared" si="1287"/>
        <v>0</v>
      </c>
      <c r="BO1695" s="1">
        <f t="shared" si="1288"/>
        <v>0</v>
      </c>
      <c r="BP1695" s="1">
        <f t="shared" si="1289"/>
        <v>0</v>
      </c>
      <c r="BQ1695" s="1">
        <f t="shared" si="1290"/>
        <v>0</v>
      </c>
      <c r="BR1695" s="1">
        <f t="shared" si="1291"/>
        <v>0</v>
      </c>
      <c r="BS1695" s="1">
        <f t="shared" si="1292"/>
        <v>0</v>
      </c>
      <c r="BT1695" s="1">
        <f t="shared" si="1293"/>
        <v>1</v>
      </c>
      <c r="BU1695" s="1">
        <f t="shared" si="1294"/>
        <v>2</v>
      </c>
      <c r="BW1695" s="1">
        <f t="shared" si="1253"/>
        <v>0</v>
      </c>
      <c r="BX1695" s="1">
        <f t="shared" si="1253"/>
        <v>0</v>
      </c>
      <c r="BY1695" s="1">
        <f t="shared" si="1253"/>
        <v>0</v>
      </c>
      <c r="BZ1695" s="1">
        <f t="shared" si="1252"/>
        <v>0</v>
      </c>
      <c r="CA1695" s="1">
        <f t="shared" si="1252"/>
        <v>0</v>
      </c>
      <c r="CB1695" s="1">
        <f t="shared" si="1252"/>
        <v>0</v>
      </c>
      <c r="CC1695" s="1">
        <f t="shared" si="1252"/>
        <v>0</v>
      </c>
      <c r="CD1695" s="1">
        <f t="shared" si="1252"/>
        <v>0</v>
      </c>
      <c r="CE1695" s="1">
        <f t="shared" si="1252"/>
        <v>70</v>
      </c>
      <c r="CF1695" s="1">
        <f t="shared" si="1252"/>
        <v>140</v>
      </c>
      <c r="CW1695" s="1">
        <v>1677</v>
      </c>
      <c r="CX1695" s="1">
        <f t="shared" si="1279"/>
        <v>1</v>
      </c>
      <c r="CY1695" s="1" t="s">
        <v>37</v>
      </c>
      <c r="CZ1695" s="1">
        <v>1</v>
      </c>
      <c r="DB1695" s="1">
        <f t="shared" si="1295"/>
        <v>8</v>
      </c>
      <c r="DC1695" s="1" t="s">
        <v>43</v>
      </c>
      <c r="DD1695" s="1">
        <f t="shared" si="1280"/>
        <v>10</v>
      </c>
      <c r="DL1695" s="1">
        <v>1677</v>
      </c>
      <c r="DM1695" s="1">
        <f t="shared" si="1281"/>
        <v>7</v>
      </c>
      <c r="DN1695" s="1">
        <f t="shared" si="1282"/>
        <v>0</v>
      </c>
      <c r="DO1695" s="1" t="s">
        <v>37</v>
      </c>
      <c r="DP1695" s="1">
        <v>0</v>
      </c>
    </row>
    <row r="1696" spans="1:120" ht="15">
      <c r="A1696">
        <v>1678</v>
      </c>
      <c r="B1696">
        <v>2</v>
      </c>
      <c r="C1696" s="25">
        <v>29190</v>
      </c>
      <c r="D1696">
        <v>-1</v>
      </c>
      <c r="E1696">
        <v>4</v>
      </c>
      <c r="F1696" t="s">
        <v>73</v>
      </c>
      <c r="G1696">
        <v>5</v>
      </c>
      <c r="H1696"/>
      <c r="I1696"/>
      <c r="J1696" s="1">
        <v>0</v>
      </c>
      <c r="K1696" s="1">
        <v>0</v>
      </c>
      <c r="L1696" s="1">
        <v>1</v>
      </c>
      <c r="M1696" s="1">
        <v>0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>
        <f t="shared" si="1254"/>
        <v>0</v>
      </c>
      <c r="AH1696" s="1">
        <f t="shared" si="1255"/>
        <v>0</v>
      </c>
      <c r="AI1696" s="1">
        <f t="shared" si="1256"/>
        <v>80</v>
      </c>
      <c r="AJ1696" s="1">
        <f t="shared" si="1257"/>
        <v>0</v>
      </c>
      <c r="AK1696" s="1">
        <f t="shared" si="1258"/>
        <v>0</v>
      </c>
      <c r="AL1696" s="1">
        <f t="shared" si="1259"/>
        <v>0</v>
      </c>
      <c r="AM1696" s="1">
        <f t="shared" si="1260"/>
        <v>0</v>
      </c>
      <c r="AN1696" s="1">
        <f t="shared" si="1260"/>
        <v>0</v>
      </c>
      <c r="AO1696" s="1">
        <f t="shared" si="1261"/>
        <v>0</v>
      </c>
      <c r="AP1696" s="1">
        <f t="shared" si="1262"/>
        <v>0</v>
      </c>
      <c r="AQ1696" s="1">
        <f t="shared" si="1263"/>
        <v>0</v>
      </c>
      <c r="AR1696" s="1">
        <f t="shared" si="1264"/>
        <v>0</v>
      </c>
      <c r="AS1696" s="1">
        <f t="shared" si="1265"/>
        <v>0</v>
      </c>
      <c r="AT1696" s="1">
        <f t="shared" si="1266"/>
        <v>0</v>
      </c>
      <c r="AU1696" s="1">
        <f t="shared" si="1267"/>
        <v>0</v>
      </c>
      <c r="AV1696" s="1">
        <f t="shared" si="1268"/>
        <v>0</v>
      </c>
      <c r="AW1696" s="1">
        <f t="shared" si="1269"/>
        <v>0</v>
      </c>
      <c r="AX1696" s="1">
        <f t="shared" si="1270"/>
        <v>0</v>
      </c>
      <c r="AY1696" s="1">
        <f t="shared" si="1271"/>
        <v>0</v>
      </c>
      <c r="AZ1696" s="1">
        <f t="shared" si="1272"/>
        <v>0</v>
      </c>
      <c r="BA1696" s="1">
        <f t="shared" si="1273"/>
        <v>0</v>
      </c>
      <c r="BB1696" s="1">
        <f t="shared" si="1274"/>
        <v>0</v>
      </c>
      <c r="BC1696" s="1">
        <f t="shared" si="1275"/>
        <v>0</v>
      </c>
      <c r="BD1696" s="1">
        <f t="shared" si="1276"/>
        <v>80</v>
      </c>
      <c r="BE1696" s="1" t="str">
        <f t="shared" si="1283"/>
        <v>Barge E</v>
      </c>
      <c r="BF1696" s="1">
        <f t="shared" si="1284"/>
        <v>1</v>
      </c>
      <c r="BG1696" s="3">
        <v>1678</v>
      </c>
      <c r="BH1696" s="1">
        <f t="shared" si="1250"/>
        <v>0</v>
      </c>
      <c r="BI1696" s="1">
        <f t="shared" si="1277"/>
        <v>0</v>
      </c>
      <c r="BJ1696" s="3">
        <v>1678</v>
      </c>
      <c r="BK1696" s="1">
        <f t="shared" si="1278"/>
        <v>4</v>
      </c>
      <c r="BL1696" s="1">
        <f t="shared" si="1285"/>
        <v>0</v>
      </c>
      <c r="BM1696" s="1">
        <f t="shared" si="1286"/>
        <v>0</v>
      </c>
      <c r="BN1696" s="1">
        <f t="shared" si="1287"/>
        <v>0</v>
      </c>
      <c r="BO1696" s="1">
        <f t="shared" si="1288"/>
        <v>1</v>
      </c>
      <c r="BP1696" s="1">
        <f t="shared" si="1289"/>
        <v>2</v>
      </c>
      <c r="BQ1696" s="1">
        <f t="shared" si="1290"/>
        <v>3</v>
      </c>
      <c r="BR1696" s="1">
        <f t="shared" si="1291"/>
        <v>4</v>
      </c>
      <c r="BS1696" s="1">
        <f t="shared" si="1292"/>
        <v>5</v>
      </c>
      <c r="BT1696" s="1">
        <f t="shared" si="1293"/>
        <v>6</v>
      </c>
      <c r="BU1696" s="1">
        <f t="shared" si="1294"/>
        <v>7</v>
      </c>
      <c r="BW1696" s="1">
        <f t="shared" si="1253"/>
        <v>0</v>
      </c>
      <c r="BX1696" s="1">
        <f t="shared" si="1253"/>
        <v>0</v>
      </c>
      <c r="BY1696" s="1">
        <f t="shared" si="1253"/>
        <v>0</v>
      </c>
      <c r="BZ1696" s="1">
        <f t="shared" si="1252"/>
        <v>70</v>
      </c>
      <c r="CA1696" s="1">
        <f t="shared" si="1252"/>
        <v>140</v>
      </c>
      <c r="CB1696" s="1">
        <f t="shared" si="1252"/>
        <v>210</v>
      </c>
      <c r="CC1696" s="1">
        <f t="shared" si="1252"/>
        <v>280</v>
      </c>
      <c r="CD1696" s="1">
        <f t="shared" si="1252"/>
        <v>350</v>
      </c>
      <c r="CE1696" s="1">
        <f t="shared" si="1252"/>
        <v>420</v>
      </c>
      <c r="CF1696" s="1">
        <f t="shared" si="1252"/>
        <v>490</v>
      </c>
      <c r="CW1696" s="1">
        <v>1678</v>
      </c>
      <c r="CX1696" s="1">
        <f t="shared" si="1279"/>
        <v>1</v>
      </c>
      <c r="CY1696" s="1" t="s">
        <v>37</v>
      </c>
      <c r="CZ1696" s="1">
        <v>1</v>
      </c>
      <c r="DB1696" s="1">
        <f t="shared" si="1295"/>
        <v>2</v>
      </c>
      <c r="DC1696" s="1" t="s">
        <v>43</v>
      </c>
      <c r="DD1696" s="1">
        <f t="shared" si="1280"/>
        <v>4</v>
      </c>
      <c r="DL1696" s="1">
        <v>1678</v>
      </c>
      <c r="DM1696" s="1">
        <f t="shared" si="1281"/>
        <v>0</v>
      </c>
      <c r="DN1696" s="1">
        <f t="shared" si="1282"/>
        <v>0</v>
      </c>
      <c r="DO1696" s="1" t="s">
        <v>37</v>
      </c>
      <c r="DP1696" s="1">
        <v>0</v>
      </c>
    </row>
    <row r="1697" spans="1:120" ht="15">
      <c r="A1697">
        <v>1679</v>
      </c>
      <c r="B1697">
        <v>2</v>
      </c>
      <c r="C1697" s="25">
        <v>28020</v>
      </c>
      <c r="D1697">
        <v>3</v>
      </c>
      <c r="E1697">
        <v>8</v>
      </c>
      <c r="F1697" t="s">
        <v>73</v>
      </c>
      <c r="G1697">
        <v>3</v>
      </c>
      <c r="H1697"/>
      <c r="I1697"/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>
        <v>0</v>
      </c>
      <c r="Q1697" s="1">
        <v>0</v>
      </c>
      <c r="R1697" s="1">
        <v>1</v>
      </c>
      <c r="S1697" s="1">
        <v>0</v>
      </c>
      <c r="T1697" s="1"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>
        <f t="shared" si="1254"/>
        <v>0</v>
      </c>
      <c r="AH1697" s="1">
        <f t="shared" si="1255"/>
        <v>0</v>
      </c>
      <c r="AI1697" s="1">
        <f t="shared" si="1256"/>
        <v>0</v>
      </c>
      <c r="AJ1697" s="1">
        <f t="shared" si="1257"/>
        <v>0</v>
      </c>
      <c r="AK1697" s="1">
        <f t="shared" si="1258"/>
        <v>0</v>
      </c>
      <c r="AL1697" s="1">
        <f t="shared" si="1259"/>
        <v>0</v>
      </c>
      <c r="AM1697" s="1">
        <f t="shared" si="1260"/>
        <v>0</v>
      </c>
      <c r="AN1697" s="1">
        <f t="shared" si="1260"/>
        <v>0</v>
      </c>
      <c r="AO1697" s="1">
        <f t="shared" si="1261"/>
        <v>80</v>
      </c>
      <c r="AP1697" s="1">
        <f t="shared" si="1262"/>
        <v>0</v>
      </c>
      <c r="AQ1697" s="1">
        <f t="shared" si="1263"/>
        <v>0</v>
      </c>
      <c r="AR1697" s="1">
        <f t="shared" si="1264"/>
        <v>0</v>
      </c>
      <c r="AS1697" s="1">
        <f t="shared" si="1265"/>
        <v>0</v>
      </c>
      <c r="AT1697" s="1">
        <f t="shared" si="1266"/>
        <v>0</v>
      </c>
      <c r="AU1697" s="1">
        <f t="shared" si="1267"/>
        <v>0</v>
      </c>
      <c r="AV1697" s="1">
        <f t="shared" si="1268"/>
        <v>0</v>
      </c>
      <c r="AW1697" s="1">
        <f t="shared" si="1269"/>
        <v>0</v>
      </c>
      <c r="AX1697" s="1">
        <f t="shared" si="1270"/>
        <v>0</v>
      </c>
      <c r="AY1697" s="1">
        <f t="shared" si="1271"/>
        <v>0</v>
      </c>
      <c r="AZ1697" s="1">
        <f t="shared" si="1272"/>
        <v>0</v>
      </c>
      <c r="BA1697" s="1">
        <f t="shared" si="1273"/>
        <v>0</v>
      </c>
      <c r="BB1697" s="1">
        <f t="shared" si="1274"/>
        <v>0</v>
      </c>
      <c r="BC1697" s="1">
        <f t="shared" si="1275"/>
        <v>0</v>
      </c>
      <c r="BD1697" s="1">
        <f t="shared" si="1276"/>
        <v>80</v>
      </c>
      <c r="BE1697" s="1" t="str">
        <f t="shared" si="1283"/>
        <v>Barge B</v>
      </c>
      <c r="BF1697" s="1">
        <f t="shared" si="1284"/>
        <v>4</v>
      </c>
      <c r="BG1697" s="3">
        <v>1679</v>
      </c>
      <c r="BH1697" s="1">
        <f t="shared" si="1250"/>
        <v>0</v>
      </c>
      <c r="BI1697" s="1">
        <f t="shared" si="1277"/>
        <v>0</v>
      </c>
      <c r="BJ1697" s="3">
        <v>1679</v>
      </c>
      <c r="BK1697" s="1">
        <f t="shared" si="1278"/>
        <v>6</v>
      </c>
      <c r="BL1697" s="1">
        <f t="shared" si="1285"/>
        <v>0</v>
      </c>
      <c r="BM1697" s="1">
        <f t="shared" si="1286"/>
        <v>0</v>
      </c>
      <c r="BN1697" s="1">
        <f t="shared" si="1287"/>
        <v>0</v>
      </c>
      <c r="BO1697" s="1">
        <f t="shared" si="1288"/>
        <v>0</v>
      </c>
      <c r="BP1697" s="1">
        <f t="shared" si="1289"/>
        <v>0</v>
      </c>
      <c r="BQ1697" s="1">
        <f t="shared" si="1290"/>
        <v>1</v>
      </c>
      <c r="BR1697" s="1">
        <f t="shared" si="1291"/>
        <v>2</v>
      </c>
      <c r="BS1697" s="1">
        <f t="shared" si="1292"/>
        <v>3</v>
      </c>
      <c r="BT1697" s="1">
        <f t="shared" si="1293"/>
        <v>4</v>
      </c>
      <c r="BU1697" s="1">
        <f t="shared" si="1294"/>
        <v>5</v>
      </c>
      <c r="BW1697" s="1">
        <f t="shared" si="1253"/>
        <v>0</v>
      </c>
      <c r="BX1697" s="1">
        <f t="shared" si="1253"/>
        <v>0</v>
      </c>
      <c r="BY1697" s="1">
        <f t="shared" si="1253"/>
        <v>0</v>
      </c>
      <c r="BZ1697" s="1">
        <f t="shared" si="1252"/>
        <v>0</v>
      </c>
      <c r="CA1697" s="1">
        <f t="shared" si="1252"/>
        <v>0</v>
      </c>
      <c r="CB1697" s="1">
        <f t="shared" si="1252"/>
        <v>70</v>
      </c>
      <c r="CC1697" s="1">
        <f t="shared" si="1252"/>
        <v>140</v>
      </c>
      <c r="CD1697" s="1">
        <f t="shared" si="1252"/>
        <v>210</v>
      </c>
      <c r="CE1697" s="1">
        <f t="shared" si="1252"/>
        <v>280</v>
      </c>
      <c r="CF1697" s="1">
        <f t="shared" si="1252"/>
        <v>350</v>
      </c>
      <c r="CW1697" s="1">
        <v>1679</v>
      </c>
      <c r="CX1697" s="1">
        <f t="shared" si="1279"/>
        <v>1</v>
      </c>
      <c r="CY1697" s="1" t="s">
        <v>37</v>
      </c>
      <c r="CZ1697" s="1">
        <v>1</v>
      </c>
      <c r="DB1697" s="1">
        <f t="shared" si="1295"/>
        <v>5</v>
      </c>
      <c r="DC1697" s="1" t="s">
        <v>43</v>
      </c>
      <c r="DD1697" s="1">
        <f t="shared" si="1280"/>
        <v>8</v>
      </c>
      <c r="DL1697" s="1">
        <v>1679</v>
      </c>
      <c r="DM1697" s="1">
        <f t="shared" si="1281"/>
        <v>4</v>
      </c>
      <c r="DN1697" s="1">
        <f t="shared" si="1282"/>
        <v>0</v>
      </c>
      <c r="DO1697" s="1" t="s">
        <v>37</v>
      </c>
      <c r="DP1697" s="1">
        <v>0</v>
      </c>
    </row>
    <row r="1698" spans="1:120" ht="15">
      <c r="A1698">
        <v>1680</v>
      </c>
      <c r="B1698">
        <v>2</v>
      </c>
      <c r="C1698" s="25">
        <v>27100</v>
      </c>
      <c r="D1698">
        <v>4</v>
      </c>
      <c r="E1698">
        <v>7</v>
      </c>
      <c r="F1698" t="s">
        <v>73</v>
      </c>
      <c r="G1698">
        <v>3</v>
      </c>
      <c r="H1698"/>
      <c r="I1698"/>
      <c r="J1698" s="1">
        <v>0</v>
      </c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S1698" s="1">
        <v>0</v>
      </c>
      <c r="T1698" s="1">
        <v>0</v>
      </c>
      <c r="U1698" s="1">
        <v>1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>
        <f t="shared" si="1254"/>
        <v>0</v>
      </c>
      <c r="AH1698" s="1">
        <f t="shared" si="1255"/>
        <v>0</v>
      </c>
      <c r="AI1698" s="1">
        <f t="shared" si="1256"/>
        <v>0</v>
      </c>
      <c r="AJ1698" s="1">
        <f t="shared" si="1257"/>
        <v>0</v>
      </c>
      <c r="AK1698" s="1">
        <f t="shared" si="1258"/>
        <v>0</v>
      </c>
      <c r="AL1698" s="1">
        <f t="shared" si="1259"/>
        <v>0</v>
      </c>
      <c r="AM1698" s="1">
        <f t="shared" si="1260"/>
        <v>0</v>
      </c>
      <c r="AN1698" s="1">
        <f t="shared" si="1260"/>
        <v>0</v>
      </c>
      <c r="AO1698" s="1">
        <f t="shared" si="1261"/>
        <v>0</v>
      </c>
      <c r="AP1698" s="1">
        <f t="shared" si="1262"/>
        <v>0</v>
      </c>
      <c r="AQ1698" s="1">
        <f t="shared" si="1263"/>
        <v>0</v>
      </c>
      <c r="AR1698" s="1">
        <f t="shared" si="1264"/>
        <v>80</v>
      </c>
      <c r="AS1698" s="1">
        <f t="shared" si="1265"/>
        <v>0</v>
      </c>
      <c r="AT1698" s="1">
        <f t="shared" si="1266"/>
        <v>0</v>
      </c>
      <c r="AU1698" s="1">
        <f t="shared" si="1267"/>
        <v>0</v>
      </c>
      <c r="AV1698" s="1">
        <f t="shared" si="1268"/>
        <v>0</v>
      </c>
      <c r="AW1698" s="1">
        <f t="shared" si="1269"/>
        <v>0</v>
      </c>
      <c r="AX1698" s="1">
        <f t="shared" si="1270"/>
        <v>0</v>
      </c>
      <c r="AY1698" s="1">
        <f t="shared" si="1271"/>
        <v>0</v>
      </c>
      <c r="AZ1698" s="1">
        <f t="shared" si="1272"/>
        <v>0</v>
      </c>
      <c r="BA1698" s="1">
        <f t="shared" si="1273"/>
        <v>0</v>
      </c>
      <c r="BB1698" s="1">
        <f t="shared" si="1274"/>
        <v>0</v>
      </c>
      <c r="BC1698" s="1">
        <f t="shared" si="1275"/>
        <v>0</v>
      </c>
      <c r="BD1698" s="1">
        <f t="shared" si="1276"/>
        <v>80</v>
      </c>
      <c r="BE1698" s="1" t="str">
        <f t="shared" si="1283"/>
        <v>Barge C</v>
      </c>
      <c r="BF1698" s="1">
        <f t="shared" si="1284"/>
        <v>5</v>
      </c>
      <c r="BG1698" s="3">
        <v>1680</v>
      </c>
      <c r="BH1698" s="1">
        <f t="shared" si="1250"/>
        <v>0</v>
      </c>
      <c r="BI1698" s="1">
        <f t="shared" si="1277"/>
        <v>0</v>
      </c>
      <c r="BJ1698" s="3">
        <v>1680</v>
      </c>
      <c r="BK1698" s="1">
        <f t="shared" si="1278"/>
        <v>7</v>
      </c>
      <c r="BL1698" s="1">
        <f t="shared" si="1285"/>
        <v>0</v>
      </c>
      <c r="BM1698" s="1">
        <f t="shared" si="1286"/>
        <v>0</v>
      </c>
      <c r="BN1698" s="1">
        <f t="shared" si="1287"/>
        <v>0</v>
      </c>
      <c r="BO1698" s="1">
        <f t="shared" si="1288"/>
        <v>0</v>
      </c>
      <c r="BP1698" s="1">
        <f t="shared" si="1289"/>
        <v>0</v>
      </c>
      <c r="BQ1698" s="1">
        <f t="shared" si="1290"/>
        <v>0</v>
      </c>
      <c r="BR1698" s="1">
        <f t="shared" si="1291"/>
        <v>1</v>
      </c>
      <c r="BS1698" s="1">
        <f t="shared" si="1292"/>
        <v>2</v>
      </c>
      <c r="BT1698" s="1">
        <f t="shared" si="1293"/>
        <v>3</v>
      </c>
      <c r="BU1698" s="1">
        <f t="shared" si="1294"/>
        <v>4</v>
      </c>
      <c r="BW1698" s="1">
        <f t="shared" si="1253"/>
        <v>0</v>
      </c>
      <c r="BX1698" s="1">
        <f t="shared" si="1253"/>
        <v>0</v>
      </c>
      <c r="BY1698" s="1">
        <f t="shared" si="1253"/>
        <v>0</v>
      </c>
      <c r="BZ1698" s="1">
        <f t="shared" si="1252"/>
        <v>0</v>
      </c>
      <c r="CA1698" s="1">
        <f t="shared" si="1252"/>
        <v>0</v>
      </c>
      <c r="CB1698" s="1">
        <f t="shared" si="1252"/>
        <v>0</v>
      </c>
      <c r="CC1698" s="1">
        <f t="shared" si="1252"/>
        <v>70</v>
      </c>
      <c r="CD1698" s="1">
        <f t="shared" si="1252"/>
        <v>140</v>
      </c>
      <c r="CE1698" s="1">
        <f t="shared" si="1252"/>
        <v>210</v>
      </c>
      <c r="CF1698" s="1">
        <f t="shared" si="1252"/>
        <v>280</v>
      </c>
      <c r="CW1698" s="1">
        <v>1680</v>
      </c>
      <c r="CX1698" s="1">
        <f t="shared" si="1279"/>
        <v>1</v>
      </c>
      <c r="CY1698" s="1" t="s">
        <v>37</v>
      </c>
      <c r="CZ1698" s="1">
        <v>1</v>
      </c>
      <c r="DB1698" s="1">
        <f t="shared" si="1295"/>
        <v>6</v>
      </c>
      <c r="DC1698" s="1" t="s">
        <v>43</v>
      </c>
      <c r="DD1698" s="1">
        <f t="shared" si="1280"/>
        <v>7</v>
      </c>
      <c r="DL1698" s="1">
        <v>1680</v>
      </c>
      <c r="DM1698" s="1">
        <f t="shared" si="1281"/>
        <v>5</v>
      </c>
      <c r="DN1698" s="1">
        <f t="shared" si="1282"/>
        <v>0</v>
      </c>
      <c r="DO1698" s="1" t="s">
        <v>37</v>
      </c>
      <c r="DP1698" s="1">
        <v>0</v>
      </c>
    </row>
    <row r="1699" spans="1:120" ht="15">
      <c r="A1699">
        <v>1681</v>
      </c>
      <c r="B1699">
        <v>2</v>
      </c>
      <c r="C1699" s="25">
        <v>29290</v>
      </c>
      <c r="D1699">
        <v>0</v>
      </c>
      <c r="E1699">
        <v>4</v>
      </c>
      <c r="F1699" t="s">
        <v>84</v>
      </c>
      <c r="G1699">
        <v>3</v>
      </c>
      <c r="H1699"/>
      <c r="I1699"/>
      <c r="J1699" s="1">
        <v>0</v>
      </c>
      <c r="K1699" s="1">
        <v>0</v>
      </c>
      <c r="L1699" s="1">
        <v>0</v>
      </c>
      <c r="M1699" s="1">
        <v>0</v>
      </c>
      <c r="N1699" s="1">
        <v>1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>
        <f t="shared" si="1254"/>
        <v>0</v>
      </c>
      <c r="AH1699" s="1">
        <f t="shared" si="1255"/>
        <v>0</v>
      </c>
      <c r="AI1699" s="1">
        <f t="shared" si="1256"/>
        <v>0</v>
      </c>
      <c r="AJ1699" s="1">
        <f t="shared" si="1257"/>
        <v>0</v>
      </c>
      <c r="AK1699" s="1">
        <f t="shared" si="1258"/>
        <v>80</v>
      </c>
      <c r="AL1699" s="1">
        <f t="shared" si="1259"/>
        <v>0</v>
      </c>
      <c r="AM1699" s="1">
        <f t="shared" si="1260"/>
        <v>0</v>
      </c>
      <c r="AN1699" s="1">
        <f t="shared" si="1260"/>
        <v>0</v>
      </c>
      <c r="AO1699" s="1">
        <f t="shared" si="1261"/>
        <v>0</v>
      </c>
      <c r="AP1699" s="1">
        <f t="shared" si="1262"/>
        <v>0</v>
      </c>
      <c r="AQ1699" s="1">
        <f t="shared" si="1263"/>
        <v>0</v>
      </c>
      <c r="AR1699" s="1">
        <f t="shared" si="1264"/>
        <v>0</v>
      </c>
      <c r="AS1699" s="1">
        <f t="shared" si="1265"/>
        <v>0</v>
      </c>
      <c r="AT1699" s="1">
        <f t="shared" si="1266"/>
        <v>0</v>
      </c>
      <c r="AU1699" s="1">
        <f t="shared" si="1267"/>
        <v>0</v>
      </c>
      <c r="AV1699" s="1">
        <f t="shared" si="1268"/>
        <v>0</v>
      </c>
      <c r="AW1699" s="1">
        <f t="shared" si="1269"/>
        <v>0</v>
      </c>
      <c r="AX1699" s="1">
        <f t="shared" si="1270"/>
        <v>0</v>
      </c>
      <c r="AY1699" s="1">
        <f t="shared" si="1271"/>
        <v>0</v>
      </c>
      <c r="AZ1699" s="1">
        <f t="shared" si="1272"/>
        <v>0</v>
      </c>
      <c r="BA1699" s="1">
        <f t="shared" si="1273"/>
        <v>0</v>
      </c>
      <c r="BB1699" s="1">
        <f t="shared" si="1274"/>
        <v>0</v>
      </c>
      <c r="BC1699" s="1">
        <f t="shared" si="1275"/>
        <v>0</v>
      </c>
      <c r="BD1699" s="1">
        <f t="shared" si="1276"/>
        <v>80</v>
      </c>
      <c r="BE1699" s="1" t="str">
        <f t="shared" si="1283"/>
        <v>Barge A</v>
      </c>
      <c r="BF1699" s="1">
        <f t="shared" si="1284"/>
        <v>2</v>
      </c>
      <c r="BG1699" s="3">
        <v>1681</v>
      </c>
      <c r="BH1699" s="1">
        <f t="shared" ref="BH1699:BH1762" si="1296">IF(DB1699-D1699 &gt; G1699,DB1699-D1699-G1699,0)</f>
        <v>0</v>
      </c>
      <c r="BI1699" s="1">
        <f t="shared" si="1277"/>
        <v>0</v>
      </c>
      <c r="BJ1699" s="3">
        <v>1681</v>
      </c>
      <c r="BK1699" s="1">
        <f t="shared" si="1278"/>
        <v>3</v>
      </c>
      <c r="BL1699" s="1">
        <f t="shared" si="1285"/>
        <v>0</v>
      </c>
      <c r="BM1699" s="1">
        <f t="shared" si="1286"/>
        <v>0</v>
      </c>
      <c r="BN1699" s="1">
        <f t="shared" si="1287"/>
        <v>1</v>
      </c>
      <c r="BO1699" s="1">
        <f t="shared" si="1288"/>
        <v>2</v>
      </c>
      <c r="BP1699" s="1">
        <f t="shared" si="1289"/>
        <v>3</v>
      </c>
      <c r="BQ1699" s="1">
        <f t="shared" si="1290"/>
        <v>4</v>
      </c>
      <c r="BR1699" s="1">
        <f t="shared" si="1291"/>
        <v>5</v>
      </c>
      <c r="BS1699" s="1">
        <f t="shared" si="1292"/>
        <v>6</v>
      </c>
      <c r="BT1699" s="1">
        <f t="shared" si="1293"/>
        <v>7</v>
      </c>
      <c r="BU1699" s="1">
        <f t="shared" si="1294"/>
        <v>8</v>
      </c>
      <c r="BW1699" s="1">
        <f t="shared" si="1253"/>
        <v>0</v>
      </c>
      <c r="BX1699" s="1">
        <f t="shared" si="1253"/>
        <v>0</v>
      </c>
      <c r="BY1699" s="1">
        <f t="shared" si="1253"/>
        <v>70</v>
      </c>
      <c r="BZ1699" s="1">
        <f t="shared" si="1252"/>
        <v>140</v>
      </c>
      <c r="CA1699" s="1">
        <f t="shared" si="1252"/>
        <v>210</v>
      </c>
      <c r="CB1699" s="1">
        <f t="shared" si="1252"/>
        <v>280</v>
      </c>
      <c r="CC1699" s="1">
        <f t="shared" si="1252"/>
        <v>350</v>
      </c>
      <c r="CD1699" s="1">
        <f t="shared" si="1252"/>
        <v>420</v>
      </c>
      <c r="CE1699" s="1">
        <f t="shared" si="1252"/>
        <v>490</v>
      </c>
      <c r="CF1699" s="1">
        <f t="shared" si="1252"/>
        <v>560</v>
      </c>
      <c r="CW1699" s="1">
        <v>1681</v>
      </c>
      <c r="CX1699" s="1">
        <f t="shared" si="1279"/>
        <v>1</v>
      </c>
      <c r="CY1699" s="1" t="s">
        <v>37</v>
      </c>
      <c r="CZ1699" s="1">
        <v>1</v>
      </c>
      <c r="DB1699" s="1">
        <f t="shared" si="1295"/>
        <v>3</v>
      </c>
      <c r="DC1699" s="1" t="s">
        <v>43</v>
      </c>
      <c r="DD1699" s="1">
        <f t="shared" si="1280"/>
        <v>4</v>
      </c>
      <c r="DL1699" s="1">
        <v>1681</v>
      </c>
      <c r="DM1699" s="1">
        <f t="shared" si="1281"/>
        <v>1</v>
      </c>
      <c r="DN1699" s="1">
        <f t="shared" si="1282"/>
        <v>0</v>
      </c>
      <c r="DO1699" s="1" t="s">
        <v>37</v>
      </c>
      <c r="DP1699" s="1">
        <v>0</v>
      </c>
    </row>
    <row r="1700" spans="1:120" ht="15">
      <c r="A1700">
        <v>1682</v>
      </c>
      <c r="B1700">
        <v>2</v>
      </c>
      <c r="C1700" s="25">
        <v>29290</v>
      </c>
      <c r="D1700">
        <v>4</v>
      </c>
      <c r="E1700">
        <v>7</v>
      </c>
      <c r="F1700" t="s">
        <v>35</v>
      </c>
      <c r="G1700">
        <v>4</v>
      </c>
      <c r="H1700"/>
      <c r="I1700"/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1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>
        <f t="shared" si="1254"/>
        <v>0</v>
      </c>
      <c r="AH1700" s="1">
        <f t="shared" si="1255"/>
        <v>0</v>
      </c>
      <c r="AI1700" s="1">
        <f t="shared" si="1256"/>
        <v>0</v>
      </c>
      <c r="AJ1700" s="1">
        <f t="shared" si="1257"/>
        <v>0</v>
      </c>
      <c r="AK1700" s="1">
        <f t="shared" si="1258"/>
        <v>0</v>
      </c>
      <c r="AL1700" s="1">
        <f t="shared" si="1259"/>
        <v>0</v>
      </c>
      <c r="AM1700" s="1">
        <f t="shared" si="1260"/>
        <v>0</v>
      </c>
      <c r="AN1700" s="1">
        <f t="shared" si="1260"/>
        <v>0</v>
      </c>
      <c r="AO1700" s="1">
        <f t="shared" si="1261"/>
        <v>0</v>
      </c>
      <c r="AP1700" s="1">
        <f t="shared" si="1262"/>
        <v>0</v>
      </c>
      <c r="AQ1700" s="1">
        <f t="shared" si="1263"/>
        <v>0</v>
      </c>
      <c r="AR1700" s="1">
        <f t="shared" si="1264"/>
        <v>0</v>
      </c>
      <c r="AS1700" s="1">
        <f t="shared" si="1265"/>
        <v>80</v>
      </c>
      <c r="AT1700" s="1">
        <f t="shared" si="1266"/>
        <v>0</v>
      </c>
      <c r="AU1700" s="1">
        <f t="shared" si="1267"/>
        <v>0</v>
      </c>
      <c r="AV1700" s="1">
        <f t="shared" si="1268"/>
        <v>0</v>
      </c>
      <c r="AW1700" s="1">
        <f t="shared" si="1269"/>
        <v>0</v>
      </c>
      <c r="AX1700" s="1">
        <f t="shared" si="1270"/>
        <v>0</v>
      </c>
      <c r="AY1700" s="1">
        <f t="shared" si="1271"/>
        <v>0</v>
      </c>
      <c r="AZ1700" s="1">
        <f t="shared" si="1272"/>
        <v>0</v>
      </c>
      <c r="BA1700" s="1">
        <f t="shared" si="1273"/>
        <v>0</v>
      </c>
      <c r="BB1700" s="1">
        <f t="shared" si="1274"/>
        <v>0</v>
      </c>
      <c r="BC1700" s="1">
        <f t="shared" si="1275"/>
        <v>0</v>
      </c>
      <c r="BD1700" s="1">
        <f t="shared" si="1276"/>
        <v>80</v>
      </c>
      <c r="BE1700" s="1" t="str">
        <f t="shared" si="1283"/>
        <v>Barge E</v>
      </c>
      <c r="BF1700" s="1">
        <f t="shared" si="1284"/>
        <v>5</v>
      </c>
      <c r="BG1700" s="3">
        <v>1682</v>
      </c>
      <c r="BH1700" s="1">
        <f t="shared" si="1296"/>
        <v>0</v>
      </c>
      <c r="BI1700" s="1">
        <f t="shared" si="1277"/>
        <v>0</v>
      </c>
      <c r="BJ1700" s="3">
        <v>1682</v>
      </c>
      <c r="BK1700" s="1">
        <f t="shared" si="1278"/>
        <v>8</v>
      </c>
      <c r="BL1700" s="1">
        <f t="shared" si="1285"/>
        <v>0</v>
      </c>
      <c r="BM1700" s="1">
        <f t="shared" si="1286"/>
        <v>0</v>
      </c>
      <c r="BN1700" s="1">
        <f t="shared" si="1287"/>
        <v>0</v>
      </c>
      <c r="BO1700" s="1">
        <f t="shared" si="1288"/>
        <v>0</v>
      </c>
      <c r="BP1700" s="1">
        <f t="shared" si="1289"/>
        <v>0</v>
      </c>
      <c r="BQ1700" s="1">
        <f t="shared" si="1290"/>
        <v>0</v>
      </c>
      <c r="BR1700" s="1">
        <f t="shared" si="1291"/>
        <v>0</v>
      </c>
      <c r="BS1700" s="1">
        <f t="shared" si="1292"/>
        <v>1</v>
      </c>
      <c r="BT1700" s="1">
        <f t="shared" si="1293"/>
        <v>2</v>
      </c>
      <c r="BU1700" s="1">
        <f t="shared" si="1294"/>
        <v>3</v>
      </c>
      <c r="BW1700" s="1">
        <f t="shared" si="1253"/>
        <v>0</v>
      </c>
      <c r="BX1700" s="1">
        <f t="shared" si="1253"/>
        <v>0</v>
      </c>
      <c r="BY1700" s="1">
        <f t="shared" si="1253"/>
        <v>0</v>
      </c>
      <c r="BZ1700" s="1">
        <f t="shared" si="1252"/>
        <v>0</v>
      </c>
      <c r="CA1700" s="1">
        <f t="shared" si="1252"/>
        <v>0</v>
      </c>
      <c r="CB1700" s="1">
        <f t="shared" si="1252"/>
        <v>0</v>
      </c>
      <c r="CC1700" s="1">
        <f t="shared" si="1252"/>
        <v>0</v>
      </c>
      <c r="CD1700" s="1">
        <f t="shared" si="1252"/>
        <v>70</v>
      </c>
      <c r="CE1700" s="1">
        <f t="shared" si="1252"/>
        <v>140</v>
      </c>
      <c r="CF1700" s="1">
        <f t="shared" si="1252"/>
        <v>210</v>
      </c>
      <c r="CW1700" s="1">
        <v>1682</v>
      </c>
      <c r="CX1700" s="1">
        <f t="shared" si="1279"/>
        <v>1</v>
      </c>
      <c r="CY1700" s="1" t="s">
        <v>37</v>
      </c>
      <c r="CZ1700" s="1">
        <v>1</v>
      </c>
      <c r="DB1700" s="1">
        <f t="shared" si="1295"/>
        <v>6</v>
      </c>
      <c r="DC1700" s="1" t="s">
        <v>43</v>
      </c>
      <c r="DD1700" s="1">
        <f t="shared" si="1280"/>
        <v>7</v>
      </c>
      <c r="DL1700" s="1">
        <v>1682</v>
      </c>
      <c r="DM1700" s="1">
        <f t="shared" si="1281"/>
        <v>5</v>
      </c>
      <c r="DN1700" s="1">
        <f t="shared" si="1282"/>
        <v>0</v>
      </c>
      <c r="DO1700" s="1" t="s">
        <v>37</v>
      </c>
      <c r="DP1700" s="1">
        <v>0</v>
      </c>
    </row>
    <row r="1701" spans="1:120" ht="15">
      <c r="A1701">
        <v>1683</v>
      </c>
      <c r="B1701">
        <v>2</v>
      </c>
      <c r="C1701" s="25">
        <v>29290</v>
      </c>
      <c r="D1701">
        <v>1</v>
      </c>
      <c r="E1701">
        <v>6</v>
      </c>
      <c r="F1701" t="s">
        <v>35</v>
      </c>
      <c r="G1701">
        <v>3</v>
      </c>
      <c r="H1701"/>
      <c r="I1701"/>
      <c r="J1701" s="1">
        <v>0</v>
      </c>
      <c r="K1701" s="1">
        <v>0</v>
      </c>
      <c r="L1701" s="1">
        <v>0</v>
      </c>
      <c r="M1701" s="1">
        <v>0</v>
      </c>
      <c r="N1701" s="1">
        <v>1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>
        <f t="shared" si="1254"/>
        <v>0</v>
      </c>
      <c r="AH1701" s="1">
        <f t="shared" si="1255"/>
        <v>0</v>
      </c>
      <c r="AI1701" s="1">
        <f t="shared" si="1256"/>
        <v>0</v>
      </c>
      <c r="AJ1701" s="1">
        <f t="shared" si="1257"/>
        <v>0</v>
      </c>
      <c r="AK1701" s="1">
        <f t="shared" si="1258"/>
        <v>80</v>
      </c>
      <c r="AL1701" s="1">
        <f t="shared" si="1259"/>
        <v>0</v>
      </c>
      <c r="AM1701" s="1">
        <f t="shared" si="1260"/>
        <v>0</v>
      </c>
      <c r="AN1701" s="1">
        <f t="shared" si="1260"/>
        <v>0</v>
      </c>
      <c r="AO1701" s="1">
        <f t="shared" si="1261"/>
        <v>0</v>
      </c>
      <c r="AP1701" s="1">
        <f t="shared" si="1262"/>
        <v>0</v>
      </c>
      <c r="AQ1701" s="1">
        <f t="shared" si="1263"/>
        <v>0</v>
      </c>
      <c r="AR1701" s="1">
        <f t="shared" si="1264"/>
        <v>0</v>
      </c>
      <c r="AS1701" s="1">
        <f t="shared" si="1265"/>
        <v>0</v>
      </c>
      <c r="AT1701" s="1">
        <f t="shared" si="1266"/>
        <v>0</v>
      </c>
      <c r="AU1701" s="1">
        <f t="shared" si="1267"/>
        <v>0</v>
      </c>
      <c r="AV1701" s="1">
        <f t="shared" si="1268"/>
        <v>0</v>
      </c>
      <c r="AW1701" s="1">
        <f t="shared" si="1269"/>
        <v>0</v>
      </c>
      <c r="AX1701" s="1">
        <f t="shared" si="1270"/>
        <v>0</v>
      </c>
      <c r="AY1701" s="1">
        <f t="shared" si="1271"/>
        <v>0</v>
      </c>
      <c r="AZ1701" s="1">
        <f t="shared" si="1272"/>
        <v>0</v>
      </c>
      <c r="BA1701" s="1">
        <f t="shared" si="1273"/>
        <v>0</v>
      </c>
      <c r="BB1701" s="1">
        <f t="shared" si="1274"/>
        <v>0</v>
      </c>
      <c r="BC1701" s="1">
        <f t="shared" si="1275"/>
        <v>0</v>
      </c>
      <c r="BD1701" s="1">
        <f t="shared" si="1276"/>
        <v>80</v>
      </c>
      <c r="BE1701" s="1" t="str">
        <f t="shared" si="1283"/>
        <v>Barge A</v>
      </c>
      <c r="BF1701" s="1">
        <f t="shared" si="1284"/>
        <v>2</v>
      </c>
      <c r="BG1701" s="3">
        <v>1683</v>
      </c>
      <c r="BH1701" s="1">
        <f t="shared" si="1296"/>
        <v>0</v>
      </c>
      <c r="BI1701" s="1">
        <f t="shared" si="1277"/>
        <v>0</v>
      </c>
      <c r="BJ1701" s="3">
        <v>1683</v>
      </c>
      <c r="BK1701" s="1">
        <f t="shared" si="1278"/>
        <v>4</v>
      </c>
      <c r="BL1701" s="1">
        <f t="shared" si="1285"/>
        <v>0</v>
      </c>
      <c r="BM1701" s="1">
        <f t="shared" si="1286"/>
        <v>0</v>
      </c>
      <c r="BN1701" s="1">
        <f t="shared" si="1287"/>
        <v>0</v>
      </c>
      <c r="BO1701" s="1">
        <f t="shared" si="1288"/>
        <v>1</v>
      </c>
      <c r="BP1701" s="1">
        <f t="shared" si="1289"/>
        <v>2</v>
      </c>
      <c r="BQ1701" s="1">
        <f t="shared" si="1290"/>
        <v>3</v>
      </c>
      <c r="BR1701" s="1">
        <f t="shared" si="1291"/>
        <v>4</v>
      </c>
      <c r="BS1701" s="1">
        <f t="shared" si="1292"/>
        <v>5</v>
      </c>
      <c r="BT1701" s="1">
        <f t="shared" si="1293"/>
        <v>6</v>
      </c>
      <c r="BU1701" s="1">
        <f t="shared" si="1294"/>
        <v>7</v>
      </c>
      <c r="BW1701" s="1">
        <f t="shared" si="1253"/>
        <v>0</v>
      </c>
      <c r="BX1701" s="1">
        <f t="shared" si="1253"/>
        <v>0</v>
      </c>
      <c r="BY1701" s="1">
        <f t="shared" si="1253"/>
        <v>0</v>
      </c>
      <c r="BZ1701" s="1">
        <f t="shared" si="1252"/>
        <v>70</v>
      </c>
      <c r="CA1701" s="1">
        <f t="shared" si="1252"/>
        <v>140</v>
      </c>
      <c r="CB1701" s="1">
        <f t="shared" si="1252"/>
        <v>210</v>
      </c>
      <c r="CC1701" s="1">
        <f t="shared" si="1252"/>
        <v>280</v>
      </c>
      <c r="CD1701" s="1">
        <f t="shared" si="1252"/>
        <v>350</v>
      </c>
      <c r="CE1701" s="1">
        <f t="shared" si="1252"/>
        <v>420</v>
      </c>
      <c r="CF1701" s="1">
        <f t="shared" si="1252"/>
        <v>490</v>
      </c>
      <c r="CW1701" s="1">
        <v>1683</v>
      </c>
      <c r="CX1701" s="1">
        <f t="shared" si="1279"/>
        <v>1</v>
      </c>
      <c r="CY1701" s="1" t="s">
        <v>37</v>
      </c>
      <c r="CZ1701" s="1">
        <v>1</v>
      </c>
      <c r="DB1701" s="1">
        <f t="shared" si="1295"/>
        <v>3</v>
      </c>
      <c r="DC1701" s="1" t="s">
        <v>43</v>
      </c>
      <c r="DD1701" s="1">
        <f t="shared" si="1280"/>
        <v>6</v>
      </c>
      <c r="DL1701" s="1">
        <v>1683</v>
      </c>
      <c r="DM1701" s="1">
        <f t="shared" si="1281"/>
        <v>2</v>
      </c>
      <c r="DN1701" s="1">
        <f t="shared" si="1282"/>
        <v>0</v>
      </c>
      <c r="DO1701" s="1" t="s">
        <v>37</v>
      </c>
      <c r="DP1701" s="1">
        <v>0</v>
      </c>
    </row>
    <row r="1702" spans="1:120" ht="15">
      <c r="A1702">
        <v>1684</v>
      </c>
      <c r="B1702">
        <v>2</v>
      </c>
      <c r="C1702" s="25">
        <v>29290</v>
      </c>
      <c r="D1702">
        <v>3</v>
      </c>
      <c r="E1702">
        <v>7</v>
      </c>
      <c r="F1702" t="s">
        <v>73</v>
      </c>
      <c r="G1702">
        <v>5</v>
      </c>
      <c r="H1702"/>
      <c r="I1702"/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1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>
        <f t="shared" si="1254"/>
        <v>0</v>
      </c>
      <c r="AH1702" s="1">
        <f t="shared" si="1255"/>
        <v>0</v>
      </c>
      <c r="AI1702" s="1">
        <f t="shared" si="1256"/>
        <v>0</v>
      </c>
      <c r="AJ1702" s="1">
        <f t="shared" si="1257"/>
        <v>0</v>
      </c>
      <c r="AK1702" s="1">
        <f t="shared" si="1258"/>
        <v>0</v>
      </c>
      <c r="AL1702" s="1">
        <f t="shared" si="1259"/>
        <v>0</v>
      </c>
      <c r="AM1702" s="1">
        <f t="shared" si="1260"/>
        <v>0</v>
      </c>
      <c r="AN1702" s="1">
        <f t="shared" si="1260"/>
        <v>0</v>
      </c>
      <c r="AO1702" s="1">
        <f t="shared" si="1261"/>
        <v>0</v>
      </c>
      <c r="AP1702" s="1">
        <f t="shared" si="1262"/>
        <v>0</v>
      </c>
      <c r="AQ1702" s="1">
        <f t="shared" si="1263"/>
        <v>0</v>
      </c>
      <c r="AR1702" s="1">
        <f t="shared" si="1264"/>
        <v>0</v>
      </c>
      <c r="AS1702" s="1">
        <f t="shared" si="1265"/>
        <v>0</v>
      </c>
      <c r="AT1702" s="1">
        <f t="shared" si="1266"/>
        <v>0</v>
      </c>
      <c r="AU1702" s="1">
        <f t="shared" si="1267"/>
        <v>80</v>
      </c>
      <c r="AV1702" s="1">
        <f t="shared" si="1268"/>
        <v>0</v>
      </c>
      <c r="AW1702" s="1">
        <f t="shared" si="1269"/>
        <v>0</v>
      </c>
      <c r="AX1702" s="1">
        <f t="shared" si="1270"/>
        <v>0</v>
      </c>
      <c r="AY1702" s="1">
        <f t="shared" si="1271"/>
        <v>0</v>
      </c>
      <c r="AZ1702" s="1">
        <f t="shared" si="1272"/>
        <v>0</v>
      </c>
      <c r="BA1702" s="1">
        <f t="shared" si="1273"/>
        <v>0</v>
      </c>
      <c r="BB1702" s="1">
        <f t="shared" si="1274"/>
        <v>0</v>
      </c>
      <c r="BC1702" s="1">
        <f t="shared" si="1275"/>
        <v>0</v>
      </c>
      <c r="BD1702" s="1">
        <f t="shared" si="1276"/>
        <v>80</v>
      </c>
      <c r="BE1702" s="1" t="str">
        <f t="shared" si="1283"/>
        <v>Barge A</v>
      </c>
      <c r="BF1702" s="1">
        <f t="shared" si="1284"/>
        <v>6</v>
      </c>
      <c r="BG1702" s="3">
        <v>1684</v>
      </c>
      <c r="BH1702" s="1">
        <f t="shared" si="1296"/>
        <v>0</v>
      </c>
      <c r="BI1702" s="1">
        <f t="shared" si="1277"/>
        <v>0</v>
      </c>
      <c r="BJ1702" s="3">
        <v>1684</v>
      </c>
      <c r="BK1702" s="1">
        <f t="shared" si="1278"/>
        <v>8</v>
      </c>
      <c r="BL1702" s="1">
        <f t="shared" si="1285"/>
        <v>0</v>
      </c>
      <c r="BM1702" s="1">
        <f t="shared" si="1286"/>
        <v>0</v>
      </c>
      <c r="BN1702" s="1">
        <f t="shared" si="1287"/>
        <v>0</v>
      </c>
      <c r="BO1702" s="1">
        <f t="shared" si="1288"/>
        <v>0</v>
      </c>
      <c r="BP1702" s="1">
        <f t="shared" si="1289"/>
        <v>0</v>
      </c>
      <c r="BQ1702" s="1">
        <f t="shared" si="1290"/>
        <v>0</v>
      </c>
      <c r="BR1702" s="1">
        <f t="shared" si="1291"/>
        <v>0</v>
      </c>
      <c r="BS1702" s="1">
        <f t="shared" si="1292"/>
        <v>1</v>
      </c>
      <c r="BT1702" s="1">
        <f t="shared" si="1293"/>
        <v>2</v>
      </c>
      <c r="BU1702" s="1">
        <f t="shared" si="1294"/>
        <v>3</v>
      </c>
      <c r="BW1702" s="1">
        <f t="shared" si="1253"/>
        <v>0</v>
      </c>
      <c r="BX1702" s="1">
        <f t="shared" si="1253"/>
        <v>0</v>
      </c>
      <c r="BY1702" s="1">
        <f t="shared" si="1253"/>
        <v>0</v>
      </c>
      <c r="BZ1702" s="1">
        <f t="shared" si="1252"/>
        <v>0</v>
      </c>
      <c r="CA1702" s="1">
        <f t="shared" si="1252"/>
        <v>0</v>
      </c>
      <c r="CB1702" s="1">
        <f t="shared" si="1252"/>
        <v>0</v>
      </c>
      <c r="CC1702" s="1">
        <f t="shared" si="1252"/>
        <v>0</v>
      </c>
      <c r="CD1702" s="1">
        <f t="shared" si="1252"/>
        <v>70</v>
      </c>
      <c r="CE1702" s="1">
        <f t="shared" si="1252"/>
        <v>140</v>
      </c>
      <c r="CF1702" s="1">
        <f t="shared" si="1252"/>
        <v>210</v>
      </c>
      <c r="CW1702" s="1">
        <v>1684</v>
      </c>
      <c r="CX1702" s="1">
        <f t="shared" si="1279"/>
        <v>1</v>
      </c>
      <c r="CY1702" s="1" t="s">
        <v>37</v>
      </c>
      <c r="CZ1702" s="1">
        <v>1</v>
      </c>
      <c r="DB1702" s="1">
        <f t="shared" si="1295"/>
        <v>7</v>
      </c>
      <c r="DC1702" s="1" t="s">
        <v>43</v>
      </c>
      <c r="DD1702" s="1">
        <f t="shared" si="1280"/>
        <v>7</v>
      </c>
      <c r="DL1702" s="1">
        <v>1684</v>
      </c>
      <c r="DM1702" s="1">
        <f t="shared" si="1281"/>
        <v>4</v>
      </c>
      <c r="DN1702" s="1">
        <f t="shared" si="1282"/>
        <v>0</v>
      </c>
      <c r="DO1702" s="1" t="s">
        <v>37</v>
      </c>
      <c r="DP1702" s="1">
        <v>0</v>
      </c>
    </row>
    <row r="1703" spans="1:120" ht="15">
      <c r="A1703">
        <v>1685</v>
      </c>
      <c r="B1703">
        <v>2</v>
      </c>
      <c r="C1703" s="25">
        <v>28450</v>
      </c>
      <c r="D1703">
        <v>3</v>
      </c>
      <c r="E1703">
        <v>7</v>
      </c>
      <c r="F1703" t="s">
        <v>91</v>
      </c>
      <c r="G1703">
        <v>5</v>
      </c>
      <c r="H1703"/>
      <c r="I1703"/>
      <c r="J1703" s="1">
        <v>0</v>
      </c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1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>
        <f t="shared" si="1254"/>
        <v>0</v>
      </c>
      <c r="AH1703" s="1">
        <f t="shared" si="1255"/>
        <v>0</v>
      </c>
      <c r="AI1703" s="1">
        <f t="shared" si="1256"/>
        <v>0</v>
      </c>
      <c r="AJ1703" s="1">
        <f t="shared" si="1257"/>
        <v>0</v>
      </c>
      <c r="AK1703" s="1">
        <f t="shared" si="1258"/>
        <v>0</v>
      </c>
      <c r="AL1703" s="1">
        <f t="shared" si="1259"/>
        <v>0</v>
      </c>
      <c r="AM1703" s="1">
        <f t="shared" si="1260"/>
        <v>0</v>
      </c>
      <c r="AN1703" s="1">
        <f t="shared" si="1260"/>
        <v>0</v>
      </c>
      <c r="AO1703" s="1">
        <f t="shared" si="1261"/>
        <v>0</v>
      </c>
      <c r="AP1703" s="1">
        <f t="shared" si="1262"/>
        <v>0</v>
      </c>
      <c r="AQ1703" s="1">
        <f t="shared" si="1263"/>
        <v>0</v>
      </c>
      <c r="AR1703" s="1">
        <f t="shared" si="1264"/>
        <v>0</v>
      </c>
      <c r="AS1703" s="1">
        <f t="shared" si="1265"/>
        <v>0</v>
      </c>
      <c r="AT1703" s="1">
        <f t="shared" si="1266"/>
        <v>0</v>
      </c>
      <c r="AU1703" s="1">
        <f t="shared" si="1267"/>
        <v>0</v>
      </c>
      <c r="AV1703" s="1">
        <f t="shared" si="1268"/>
        <v>80</v>
      </c>
      <c r="AW1703" s="1">
        <f t="shared" si="1269"/>
        <v>0</v>
      </c>
      <c r="AX1703" s="1">
        <f t="shared" si="1270"/>
        <v>0</v>
      </c>
      <c r="AY1703" s="1">
        <f t="shared" si="1271"/>
        <v>0</v>
      </c>
      <c r="AZ1703" s="1">
        <f t="shared" si="1272"/>
        <v>0</v>
      </c>
      <c r="BA1703" s="1">
        <f t="shared" si="1273"/>
        <v>0</v>
      </c>
      <c r="BB1703" s="1">
        <f t="shared" si="1274"/>
        <v>0</v>
      </c>
      <c r="BC1703" s="1">
        <f t="shared" si="1275"/>
        <v>0</v>
      </c>
      <c r="BD1703" s="1">
        <f t="shared" si="1276"/>
        <v>80</v>
      </c>
      <c r="BE1703" s="1" t="str">
        <f t="shared" si="1283"/>
        <v>Barge D</v>
      </c>
      <c r="BF1703" s="1">
        <f t="shared" si="1284"/>
        <v>6</v>
      </c>
      <c r="BG1703" s="3">
        <v>1685</v>
      </c>
      <c r="BH1703" s="1">
        <f t="shared" si="1296"/>
        <v>0</v>
      </c>
      <c r="BI1703" s="1">
        <f t="shared" si="1277"/>
        <v>0</v>
      </c>
      <c r="BJ1703" s="3">
        <v>1685</v>
      </c>
      <c r="BK1703" s="1">
        <f t="shared" si="1278"/>
        <v>8</v>
      </c>
      <c r="BL1703" s="1">
        <f t="shared" si="1285"/>
        <v>0</v>
      </c>
      <c r="BM1703" s="1">
        <f t="shared" si="1286"/>
        <v>0</v>
      </c>
      <c r="BN1703" s="1">
        <f t="shared" si="1287"/>
        <v>0</v>
      </c>
      <c r="BO1703" s="1">
        <f t="shared" si="1288"/>
        <v>0</v>
      </c>
      <c r="BP1703" s="1">
        <f t="shared" si="1289"/>
        <v>0</v>
      </c>
      <c r="BQ1703" s="1">
        <f t="shared" si="1290"/>
        <v>0</v>
      </c>
      <c r="BR1703" s="1">
        <f t="shared" si="1291"/>
        <v>0</v>
      </c>
      <c r="BS1703" s="1">
        <f t="shared" si="1292"/>
        <v>1</v>
      </c>
      <c r="BT1703" s="1">
        <f t="shared" si="1293"/>
        <v>2</v>
      </c>
      <c r="BU1703" s="1">
        <f t="shared" si="1294"/>
        <v>3</v>
      </c>
      <c r="BW1703" s="1">
        <f t="shared" si="1253"/>
        <v>0</v>
      </c>
      <c r="BX1703" s="1">
        <f t="shared" si="1253"/>
        <v>0</v>
      </c>
      <c r="BY1703" s="1">
        <f t="shared" si="1253"/>
        <v>0</v>
      </c>
      <c r="BZ1703" s="1">
        <f t="shared" si="1252"/>
        <v>0</v>
      </c>
      <c r="CA1703" s="1">
        <f t="shared" si="1252"/>
        <v>0</v>
      </c>
      <c r="CB1703" s="1">
        <f t="shared" si="1252"/>
        <v>0</v>
      </c>
      <c r="CC1703" s="1">
        <f t="shared" si="1252"/>
        <v>0</v>
      </c>
      <c r="CD1703" s="1">
        <f t="shared" si="1252"/>
        <v>70</v>
      </c>
      <c r="CE1703" s="1">
        <f t="shared" si="1252"/>
        <v>140</v>
      </c>
      <c r="CF1703" s="1">
        <f t="shared" si="1252"/>
        <v>210</v>
      </c>
      <c r="CW1703" s="1">
        <v>1685</v>
      </c>
      <c r="CX1703" s="1">
        <f t="shared" si="1279"/>
        <v>1</v>
      </c>
      <c r="CY1703" s="1" t="s">
        <v>37</v>
      </c>
      <c r="CZ1703" s="1">
        <v>1</v>
      </c>
      <c r="DB1703" s="1">
        <f t="shared" si="1295"/>
        <v>7</v>
      </c>
      <c r="DC1703" s="1" t="s">
        <v>43</v>
      </c>
      <c r="DD1703" s="1">
        <f t="shared" si="1280"/>
        <v>7</v>
      </c>
      <c r="DL1703" s="1">
        <v>1685</v>
      </c>
      <c r="DM1703" s="1">
        <f t="shared" si="1281"/>
        <v>4</v>
      </c>
      <c r="DN1703" s="1">
        <f t="shared" si="1282"/>
        <v>0</v>
      </c>
      <c r="DO1703" s="1" t="s">
        <v>37</v>
      </c>
      <c r="DP1703" s="1">
        <v>0</v>
      </c>
    </row>
    <row r="1704" spans="1:120" ht="15">
      <c r="A1704">
        <v>1686</v>
      </c>
      <c r="B1704">
        <v>1</v>
      </c>
      <c r="C1704" s="25">
        <v>4609</v>
      </c>
      <c r="D1704">
        <v>5</v>
      </c>
      <c r="E1704">
        <v>10</v>
      </c>
      <c r="F1704" t="s">
        <v>35</v>
      </c>
      <c r="G1704">
        <v>3</v>
      </c>
      <c r="H1704"/>
      <c r="I1704"/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1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>
        <f t="shared" si="1254"/>
        <v>0</v>
      </c>
      <c r="AH1704" s="1">
        <f t="shared" si="1255"/>
        <v>0</v>
      </c>
      <c r="AI1704" s="1">
        <f t="shared" si="1256"/>
        <v>0</v>
      </c>
      <c r="AJ1704" s="1">
        <f t="shared" si="1257"/>
        <v>0</v>
      </c>
      <c r="AK1704" s="1">
        <f t="shared" si="1258"/>
        <v>0</v>
      </c>
      <c r="AL1704" s="1">
        <f t="shared" si="1259"/>
        <v>0</v>
      </c>
      <c r="AM1704" s="1">
        <f t="shared" si="1260"/>
        <v>0</v>
      </c>
      <c r="AN1704" s="1">
        <f t="shared" si="1260"/>
        <v>0</v>
      </c>
      <c r="AO1704" s="1">
        <f t="shared" si="1261"/>
        <v>0</v>
      </c>
      <c r="AP1704" s="1">
        <f t="shared" si="1262"/>
        <v>0</v>
      </c>
      <c r="AQ1704" s="1">
        <f t="shared" si="1263"/>
        <v>0</v>
      </c>
      <c r="AR1704" s="1">
        <f t="shared" si="1264"/>
        <v>0</v>
      </c>
      <c r="AS1704" s="1">
        <f t="shared" si="1265"/>
        <v>0</v>
      </c>
      <c r="AT1704" s="1">
        <f t="shared" si="1266"/>
        <v>0</v>
      </c>
      <c r="AU1704" s="1">
        <f t="shared" si="1267"/>
        <v>0</v>
      </c>
      <c r="AV1704" s="1">
        <f t="shared" si="1268"/>
        <v>0</v>
      </c>
      <c r="AW1704" s="1">
        <f t="shared" si="1269"/>
        <v>0</v>
      </c>
      <c r="AX1704" s="1">
        <f t="shared" si="1270"/>
        <v>40</v>
      </c>
      <c r="AY1704" s="1">
        <f t="shared" si="1271"/>
        <v>0</v>
      </c>
      <c r="AZ1704" s="1">
        <f t="shared" si="1272"/>
        <v>0</v>
      </c>
      <c r="BA1704" s="1">
        <f t="shared" si="1273"/>
        <v>0</v>
      </c>
      <c r="BB1704" s="1">
        <f t="shared" si="1274"/>
        <v>0</v>
      </c>
      <c r="BC1704" s="1">
        <f t="shared" si="1275"/>
        <v>0</v>
      </c>
      <c r="BD1704" s="1">
        <f t="shared" si="1276"/>
        <v>40</v>
      </c>
      <c r="BE1704" s="1" t="str">
        <f t="shared" si="1283"/>
        <v>Barge B</v>
      </c>
      <c r="BF1704" s="1">
        <f t="shared" si="1284"/>
        <v>7</v>
      </c>
      <c r="BG1704" s="3">
        <v>1686</v>
      </c>
      <c r="BH1704" s="1">
        <f t="shared" si="1296"/>
        <v>0</v>
      </c>
      <c r="BI1704" s="1">
        <f t="shared" si="1277"/>
        <v>0</v>
      </c>
      <c r="BJ1704" s="3">
        <v>1686</v>
      </c>
      <c r="BK1704" s="1">
        <f t="shared" si="1278"/>
        <v>8</v>
      </c>
      <c r="BL1704" s="1">
        <f t="shared" si="1285"/>
        <v>0</v>
      </c>
      <c r="BM1704" s="1">
        <f t="shared" si="1286"/>
        <v>0</v>
      </c>
      <c r="BN1704" s="1">
        <f t="shared" si="1287"/>
        <v>0</v>
      </c>
      <c r="BO1704" s="1">
        <f t="shared" si="1288"/>
        <v>0</v>
      </c>
      <c r="BP1704" s="1">
        <f t="shared" si="1289"/>
        <v>0</v>
      </c>
      <c r="BQ1704" s="1">
        <f t="shared" si="1290"/>
        <v>0</v>
      </c>
      <c r="BR1704" s="1">
        <f t="shared" si="1291"/>
        <v>0</v>
      </c>
      <c r="BS1704" s="1">
        <f t="shared" si="1292"/>
        <v>1</v>
      </c>
      <c r="BT1704" s="1">
        <f t="shared" si="1293"/>
        <v>2</v>
      </c>
      <c r="BU1704" s="1">
        <f t="shared" si="1294"/>
        <v>3</v>
      </c>
      <c r="BW1704" s="1">
        <f t="shared" si="1253"/>
        <v>0</v>
      </c>
      <c r="BX1704" s="1">
        <f t="shared" si="1253"/>
        <v>0</v>
      </c>
      <c r="BY1704" s="1">
        <f t="shared" si="1253"/>
        <v>0</v>
      </c>
      <c r="BZ1704" s="1">
        <f t="shared" si="1252"/>
        <v>0</v>
      </c>
      <c r="CA1704" s="1">
        <f t="shared" si="1252"/>
        <v>0</v>
      </c>
      <c r="CB1704" s="1">
        <f t="shared" si="1252"/>
        <v>0</v>
      </c>
      <c r="CC1704" s="1">
        <f t="shared" si="1252"/>
        <v>0</v>
      </c>
      <c r="CD1704" s="1">
        <f t="shared" si="1252"/>
        <v>50</v>
      </c>
      <c r="CE1704" s="1">
        <f t="shared" si="1252"/>
        <v>100</v>
      </c>
      <c r="CF1704" s="1">
        <f t="shared" si="1252"/>
        <v>150</v>
      </c>
      <c r="CW1704" s="1">
        <v>1686</v>
      </c>
      <c r="CX1704" s="1">
        <f t="shared" si="1279"/>
        <v>1</v>
      </c>
      <c r="CY1704" s="1" t="s">
        <v>37</v>
      </c>
      <c r="CZ1704" s="1">
        <v>1</v>
      </c>
      <c r="DB1704" s="1">
        <f t="shared" si="1295"/>
        <v>8</v>
      </c>
      <c r="DC1704" s="1" t="s">
        <v>43</v>
      </c>
      <c r="DD1704" s="1">
        <f t="shared" si="1280"/>
        <v>10</v>
      </c>
      <c r="DL1704" s="1">
        <v>1686</v>
      </c>
      <c r="DM1704" s="1">
        <f t="shared" si="1281"/>
        <v>6</v>
      </c>
      <c r="DN1704" s="1">
        <f t="shared" si="1282"/>
        <v>0</v>
      </c>
      <c r="DO1704" s="1" t="s">
        <v>37</v>
      </c>
      <c r="DP1704" s="1">
        <v>0</v>
      </c>
    </row>
    <row r="1705" spans="1:120" ht="15">
      <c r="A1705">
        <v>1687</v>
      </c>
      <c r="B1705">
        <v>2</v>
      </c>
      <c r="C1705" s="25">
        <v>23700</v>
      </c>
      <c r="D1705">
        <v>2</v>
      </c>
      <c r="E1705">
        <v>5</v>
      </c>
      <c r="F1705" t="s">
        <v>35</v>
      </c>
      <c r="G1705">
        <v>4</v>
      </c>
      <c r="H1705"/>
      <c r="I1705"/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>
        <v>0.33333332999999998</v>
      </c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>
        <v>0.66666667000000002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>
        <f t="shared" si="1254"/>
        <v>0</v>
      </c>
      <c r="AH1705" s="1">
        <f t="shared" si="1255"/>
        <v>0</v>
      </c>
      <c r="AI1705" s="1">
        <f t="shared" si="1256"/>
        <v>0</v>
      </c>
      <c r="AJ1705" s="1">
        <f t="shared" si="1257"/>
        <v>0</v>
      </c>
      <c r="AK1705" s="1">
        <f t="shared" si="1258"/>
        <v>0</v>
      </c>
      <c r="AL1705" s="1">
        <f t="shared" si="1259"/>
        <v>0</v>
      </c>
      <c r="AM1705" s="1">
        <f t="shared" si="1260"/>
        <v>74.999999250000002</v>
      </c>
      <c r="AN1705" s="1">
        <f t="shared" si="1260"/>
        <v>0</v>
      </c>
      <c r="AO1705" s="1">
        <f t="shared" si="1261"/>
        <v>0</v>
      </c>
      <c r="AP1705" s="1">
        <f t="shared" si="1262"/>
        <v>0</v>
      </c>
      <c r="AQ1705" s="1">
        <f t="shared" si="1263"/>
        <v>0</v>
      </c>
      <c r="AR1705" s="1">
        <f t="shared" si="1264"/>
        <v>0</v>
      </c>
      <c r="AS1705" s="1">
        <f t="shared" si="1265"/>
        <v>53.333333600000003</v>
      </c>
      <c r="AT1705" s="1">
        <f t="shared" si="1266"/>
        <v>0</v>
      </c>
      <c r="AU1705" s="1">
        <f t="shared" si="1267"/>
        <v>0</v>
      </c>
      <c r="AV1705" s="1">
        <f t="shared" si="1268"/>
        <v>0</v>
      </c>
      <c r="AW1705" s="1">
        <f t="shared" si="1269"/>
        <v>0</v>
      </c>
      <c r="AX1705" s="1">
        <f t="shared" si="1270"/>
        <v>0</v>
      </c>
      <c r="AY1705" s="1">
        <f t="shared" si="1271"/>
        <v>0</v>
      </c>
      <c r="AZ1705" s="1">
        <f t="shared" si="1272"/>
        <v>0</v>
      </c>
      <c r="BA1705" s="1">
        <f t="shared" si="1273"/>
        <v>0</v>
      </c>
      <c r="BB1705" s="1">
        <f t="shared" si="1274"/>
        <v>0</v>
      </c>
      <c r="BC1705" s="1">
        <f t="shared" si="1275"/>
        <v>0</v>
      </c>
      <c r="BD1705" s="1">
        <f t="shared" si="1276"/>
        <v>128.33333285000001</v>
      </c>
      <c r="BE1705" s="1" t="b">
        <f t="shared" si="1283"/>
        <v>0</v>
      </c>
      <c r="BF1705" s="1">
        <f t="shared" si="1284"/>
        <v>0</v>
      </c>
      <c r="BG1705" s="3">
        <v>1687</v>
      </c>
      <c r="BH1705" s="1">
        <f t="shared" si="1296"/>
        <v>0</v>
      </c>
      <c r="BI1705" s="1">
        <f t="shared" si="1277"/>
        <v>0</v>
      </c>
      <c r="BJ1705" s="3">
        <v>1687</v>
      </c>
      <c r="BK1705" s="1">
        <f t="shared" si="1278"/>
        <v>6</v>
      </c>
      <c r="BL1705" s="1">
        <f t="shared" si="1285"/>
        <v>0</v>
      </c>
      <c r="BM1705" s="1">
        <f t="shared" si="1286"/>
        <v>0</v>
      </c>
      <c r="BN1705" s="1">
        <f t="shared" si="1287"/>
        <v>0</v>
      </c>
      <c r="BO1705" s="1">
        <f t="shared" si="1288"/>
        <v>0</v>
      </c>
      <c r="BP1705" s="1">
        <f t="shared" si="1289"/>
        <v>0</v>
      </c>
      <c r="BQ1705" s="1">
        <f t="shared" si="1290"/>
        <v>1</v>
      </c>
      <c r="BR1705" s="1">
        <f t="shared" si="1291"/>
        <v>2</v>
      </c>
      <c r="BS1705" s="1">
        <f t="shared" si="1292"/>
        <v>3</v>
      </c>
      <c r="BT1705" s="1">
        <f t="shared" si="1293"/>
        <v>4</v>
      </c>
      <c r="BU1705" s="1">
        <f t="shared" si="1294"/>
        <v>5</v>
      </c>
      <c r="BW1705" s="1">
        <f t="shared" si="1253"/>
        <v>0</v>
      </c>
      <c r="BX1705" s="1">
        <f t="shared" si="1253"/>
        <v>0</v>
      </c>
      <c r="BY1705" s="1">
        <f t="shared" si="1253"/>
        <v>0</v>
      </c>
      <c r="BZ1705" s="1">
        <f t="shared" si="1252"/>
        <v>0</v>
      </c>
      <c r="CA1705" s="1">
        <f t="shared" si="1252"/>
        <v>0</v>
      </c>
      <c r="CB1705" s="1">
        <f t="shared" si="1252"/>
        <v>70</v>
      </c>
      <c r="CC1705" s="1">
        <f t="shared" si="1252"/>
        <v>140</v>
      </c>
      <c r="CD1705" s="1">
        <f t="shared" si="1252"/>
        <v>210</v>
      </c>
      <c r="CE1705" s="1">
        <f t="shared" si="1252"/>
        <v>280</v>
      </c>
      <c r="CF1705" s="1">
        <f t="shared" si="1252"/>
        <v>350</v>
      </c>
      <c r="CW1705" s="1">
        <v>1687</v>
      </c>
      <c r="CX1705" s="1">
        <f t="shared" si="1279"/>
        <v>1</v>
      </c>
      <c r="CY1705" s="1" t="s">
        <v>37</v>
      </c>
      <c r="CZ1705" s="1">
        <v>1</v>
      </c>
      <c r="DB1705" s="1">
        <f t="shared" si="1295"/>
        <v>5.0000000099999999</v>
      </c>
      <c r="DC1705" s="1" t="s">
        <v>43</v>
      </c>
      <c r="DD1705" s="1">
        <f t="shared" si="1280"/>
        <v>5</v>
      </c>
      <c r="DL1705" s="1">
        <v>1687</v>
      </c>
      <c r="DM1705" s="1">
        <f t="shared" si="1281"/>
        <v>3</v>
      </c>
      <c r="DN1705" s="1">
        <f t="shared" si="1282"/>
        <v>0</v>
      </c>
      <c r="DO1705" s="1" t="s">
        <v>37</v>
      </c>
      <c r="DP1705" s="1">
        <v>0</v>
      </c>
    </row>
    <row r="1706" spans="1:120" ht="15">
      <c r="A1706">
        <v>1688</v>
      </c>
      <c r="B1706">
        <v>2</v>
      </c>
      <c r="C1706" s="25">
        <v>23700</v>
      </c>
      <c r="D1706">
        <v>5</v>
      </c>
      <c r="E1706">
        <v>10</v>
      </c>
      <c r="F1706" t="s">
        <v>73</v>
      </c>
      <c r="G1706">
        <v>5</v>
      </c>
      <c r="H1706"/>
      <c r="I1706"/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1</v>
      </c>
      <c r="AF1706" s="1">
        <v>0</v>
      </c>
      <c r="AG1706" s="1">
        <f t="shared" si="1254"/>
        <v>0</v>
      </c>
      <c r="AH1706" s="1">
        <f t="shared" si="1255"/>
        <v>0</v>
      </c>
      <c r="AI1706" s="1">
        <f t="shared" si="1256"/>
        <v>0</v>
      </c>
      <c r="AJ1706" s="1">
        <f t="shared" si="1257"/>
        <v>0</v>
      </c>
      <c r="AK1706" s="1">
        <f t="shared" si="1258"/>
        <v>0</v>
      </c>
      <c r="AL1706" s="1">
        <f t="shared" si="1259"/>
        <v>0</v>
      </c>
      <c r="AM1706" s="1">
        <f t="shared" si="1260"/>
        <v>0</v>
      </c>
      <c r="AN1706" s="1">
        <f t="shared" si="1260"/>
        <v>0</v>
      </c>
      <c r="AO1706" s="1">
        <f t="shared" si="1261"/>
        <v>0</v>
      </c>
      <c r="AP1706" s="1">
        <f t="shared" si="1262"/>
        <v>0</v>
      </c>
      <c r="AQ1706" s="1">
        <f t="shared" si="1263"/>
        <v>0</v>
      </c>
      <c r="AR1706" s="1">
        <f t="shared" si="1264"/>
        <v>0</v>
      </c>
      <c r="AS1706" s="1">
        <f t="shared" si="1265"/>
        <v>0</v>
      </c>
      <c r="AT1706" s="1">
        <f t="shared" si="1266"/>
        <v>0</v>
      </c>
      <c r="AU1706" s="1">
        <f t="shared" si="1267"/>
        <v>0</v>
      </c>
      <c r="AV1706" s="1">
        <f t="shared" si="1268"/>
        <v>0</v>
      </c>
      <c r="AW1706" s="1">
        <f t="shared" si="1269"/>
        <v>0</v>
      </c>
      <c r="AX1706" s="1">
        <f t="shared" si="1270"/>
        <v>0</v>
      </c>
      <c r="AY1706" s="1">
        <f t="shared" si="1271"/>
        <v>0</v>
      </c>
      <c r="AZ1706" s="1">
        <f t="shared" si="1272"/>
        <v>0</v>
      </c>
      <c r="BA1706" s="1">
        <f t="shared" si="1273"/>
        <v>0</v>
      </c>
      <c r="BB1706" s="1">
        <f t="shared" si="1274"/>
        <v>80</v>
      </c>
      <c r="BC1706" s="1">
        <f t="shared" si="1275"/>
        <v>0</v>
      </c>
      <c r="BD1706" s="1">
        <f t="shared" si="1276"/>
        <v>80</v>
      </c>
      <c r="BE1706" s="1" t="str">
        <f t="shared" si="1283"/>
        <v>Barge B</v>
      </c>
      <c r="BF1706" s="1">
        <f t="shared" si="1284"/>
        <v>9</v>
      </c>
      <c r="BG1706" s="3">
        <v>1688</v>
      </c>
      <c r="BH1706" s="1">
        <f t="shared" si="1296"/>
        <v>0</v>
      </c>
      <c r="BI1706" s="1">
        <f t="shared" si="1277"/>
        <v>0</v>
      </c>
      <c r="BJ1706" s="3">
        <v>1688</v>
      </c>
      <c r="BK1706" s="1">
        <f t="shared" si="1278"/>
        <v>10</v>
      </c>
      <c r="BL1706" s="1">
        <f t="shared" si="1285"/>
        <v>0</v>
      </c>
      <c r="BM1706" s="1">
        <f t="shared" si="1286"/>
        <v>0</v>
      </c>
      <c r="BN1706" s="1">
        <f t="shared" si="1287"/>
        <v>0</v>
      </c>
      <c r="BO1706" s="1">
        <f t="shared" si="1288"/>
        <v>0</v>
      </c>
      <c r="BP1706" s="1">
        <f t="shared" si="1289"/>
        <v>0</v>
      </c>
      <c r="BQ1706" s="1">
        <f t="shared" si="1290"/>
        <v>0</v>
      </c>
      <c r="BR1706" s="1">
        <f t="shared" si="1291"/>
        <v>0</v>
      </c>
      <c r="BS1706" s="1">
        <f t="shared" si="1292"/>
        <v>0</v>
      </c>
      <c r="BT1706" s="1">
        <f t="shared" si="1293"/>
        <v>0</v>
      </c>
      <c r="BU1706" s="1">
        <f t="shared" si="1294"/>
        <v>1</v>
      </c>
      <c r="BW1706" s="1">
        <f t="shared" si="1253"/>
        <v>0</v>
      </c>
      <c r="BX1706" s="1">
        <f t="shared" si="1253"/>
        <v>0</v>
      </c>
      <c r="BY1706" s="1">
        <f t="shared" si="1253"/>
        <v>0</v>
      </c>
      <c r="BZ1706" s="1">
        <f t="shared" si="1252"/>
        <v>0</v>
      </c>
      <c r="CA1706" s="1">
        <f t="shared" si="1252"/>
        <v>0</v>
      </c>
      <c r="CB1706" s="1">
        <f t="shared" si="1252"/>
        <v>0</v>
      </c>
      <c r="CC1706" s="1">
        <f t="shared" si="1252"/>
        <v>0</v>
      </c>
      <c r="CD1706" s="1">
        <f t="shared" si="1252"/>
        <v>0</v>
      </c>
      <c r="CE1706" s="1">
        <f t="shared" si="1252"/>
        <v>0</v>
      </c>
      <c r="CF1706" s="1">
        <f t="shared" si="1252"/>
        <v>70</v>
      </c>
      <c r="CW1706" s="1">
        <v>1688</v>
      </c>
      <c r="CX1706" s="1">
        <f t="shared" si="1279"/>
        <v>1</v>
      </c>
      <c r="CY1706" s="1" t="s">
        <v>37</v>
      </c>
      <c r="CZ1706" s="1">
        <v>1</v>
      </c>
      <c r="DB1706" s="1">
        <f t="shared" si="1295"/>
        <v>10</v>
      </c>
      <c r="DC1706" s="1" t="s">
        <v>43</v>
      </c>
      <c r="DD1706" s="1">
        <f t="shared" si="1280"/>
        <v>10</v>
      </c>
      <c r="DL1706" s="1">
        <v>1688</v>
      </c>
      <c r="DM1706" s="1">
        <f t="shared" si="1281"/>
        <v>6</v>
      </c>
      <c r="DN1706" s="1">
        <f t="shared" si="1282"/>
        <v>0</v>
      </c>
      <c r="DO1706" s="1" t="s">
        <v>37</v>
      </c>
      <c r="DP1706" s="1">
        <v>0</v>
      </c>
    </row>
    <row r="1707" spans="1:120" ht="15">
      <c r="A1707">
        <v>1689</v>
      </c>
      <c r="B1707">
        <v>2</v>
      </c>
      <c r="C1707" s="25">
        <v>17980</v>
      </c>
      <c r="D1707">
        <v>2</v>
      </c>
      <c r="E1707">
        <v>7</v>
      </c>
      <c r="F1707" t="s">
        <v>73</v>
      </c>
      <c r="G1707">
        <v>4</v>
      </c>
      <c r="H1707"/>
      <c r="I1707"/>
      <c r="J1707" s="1">
        <v>0</v>
      </c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S1707" s="1">
        <v>1</v>
      </c>
      <c r="T1707" s="1"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>
        <f t="shared" si="1254"/>
        <v>0</v>
      </c>
      <c r="AH1707" s="1">
        <f t="shared" si="1255"/>
        <v>0</v>
      </c>
      <c r="AI1707" s="1">
        <f t="shared" si="1256"/>
        <v>0</v>
      </c>
      <c r="AJ1707" s="1">
        <f t="shared" si="1257"/>
        <v>0</v>
      </c>
      <c r="AK1707" s="1">
        <f t="shared" si="1258"/>
        <v>0</v>
      </c>
      <c r="AL1707" s="1">
        <f t="shared" si="1259"/>
        <v>0</v>
      </c>
      <c r="AM1707" s="1">
        <f t="shared" si="1260"/>
        <v>0</v>
      </c>
      <c r="AN1707" s="1">
        <f t="shared" si="1260"/>
        <v>0</v>
      </c>
      <c r="AO1707" s="1">
        <f t="shared" si="1261"/>
        <v>0</v>
      </c>
      <c r="AP1707" s="1">
        <f t="shared" si="1262"/>
        <v>80</v>
      </c>
      <c r="AQ1707" s="1">
        <f t="shared" si="1263"/>
        <v>0</v>
      </c>
      <c r="AR1707" s="1">
        <f t="shared" si="1264"/>
        <v>0</v>
      </c>
      <c r="AS1707" s="1">
        <f t="shared" si="1265"/>
        <v>0</v>
      </c>
      <c r="AT1707" s="1">
        <f t="shared" si="1266"/>
        <v>0</v>
      </c>
      <c r="AU1707" s="1">
        <f t="shared" si="1267"/>
        <v>0</v>
      </c>
      <c r="AV1707" s="1">
        <f t="shared" si="1268"/>
        <v>0</v>
      </c>
      <c r="AW1707" s="1">
        <f t="shared" si="1269"/>
        <v>0</v>
      </c>
      <c r="AX1707" s="1">
        <f t="shared" si="1270"/>
        <v>0</v>
      </c>
      <c r="AY1707" s="1">
        <f t="shared" si="1271"/>
        <v>0</v>
      </c>
      <c r="AZ1707" s="1">
        <f t="shared" si="1272"/>
        <v>0</v>
      </c>
      <c r="BA1707" s="1">
        <f t="shared" si="1273"/>
        <v>0</v>
      </c>
      <c r="BB1707" s="1">
        <f t="shared" si="1274"/>
        <v>0</v>
      </c>
      <c r="BC1707" s="1">
        <f t="shared" si="1275"/>
        <v>0</v>
      </c>
      <c r="BD1707" s="1">
        <f t="shared" si="1276"/>
        <v>80</v>
      </c>
      <c r="BE1707" s="1" t="str">
        <f t="shared" si="1283"/>
        <v>Barge E</v>
      </c>
      <c r="BF1707" s="1">
        <f t="shared" si="1284"/>
        <v>4</v>
      </c>
      <c r="BG1707" s="3">
        <v>1689</v>
      </c>
      <c r="BH1707" s="1">
        <f t="shared" si="1296"/>
        <v>0</v>
      </c>
      <c r="BI1707" s="1">
        <f t="shared" si="1277"/>
        <v>0</v>
      </c>
      <c r="BJ1707" s="3">
        <v>1689</v>
      </c>
      <c r="BK1707" s="1">
        <f t="shared" si="1278"/>
        <v>6</v>
      </c>
      <c r="BL1707" s="1">
        <f t="shared" si="1285"/>
        <v>0</v>
      </c>
      <c r="BM1707" s="1">
        <f t="shared" si="1286"/>
        <v>0</v>
      </c>
      <c r="BN1707" s="1">
        <f t="shared" si="1287"/>
        <v>0</v>
      </c>
      <c r="BO1707" s="1">
        <f t="shared" si="1288"/>
        <v>0</v>
      </c>
      <c r="BP1707" s="1">
        <f t="shared" si="1289"/>
        <v>0</v>
      </c>
      <c r="BQ1707" s="1">
        <f t="shared" si="1290"/>
        <v>1</v>
      </c>
      <c r="BR1707" s="1">
        <f t="shared" si="1291"/>
        <v>2</v>
      </c>
      <c r="BS1707" s="1">
        <f t="shared" si="1292"/>
        <v>3</v>
      </c>
      <c r="BT1707" s="1">
        <f t="shared" si="1293"/>
        <v>4</v>
      </c>
      <c r="BU1707" s="1">
        <f t="shared" si="1294"/>
        <v>5</v>
      </c>
      <c r="BW1707" s="1">
        <f t="shared" si="1253"/>
        <v>0</v>
      </c>
      <c r="BX1707" s="1">
        <f t="shared" si="1253"/>
        <v>0</v>
      </c>
      <c r="BY1707" s="1">
        <f t="shared" si="1253"/>
        <v>0</v>
      </c>
      <c r="BZ1707" s="1">
        <f t="shared" si="1252"/>
        <v>0</v>
      </c>
      <c r="CA1707" s="1">
        <f t="shared" si="1252"/>
        <v>0</v>
      </c>
      <c r="CB1707" s="1">
        <f t="shared" si="1252"/>
        <v>70</v>
      </c>
      <c r="CC1707" s="1">
        <f t="shared" si="1252"/>
        <v>140</v>
      </c>
      <c r="CD1707" s="1">
        <f t="shared" si="1252"/>
        <v>210</v>
      </c>
      <c r="CE1707" s="1">
        <f t="shared" si="1252"/>
        <v>280</v>
      </c>
      <c r="CF1707" s="1">
        <f t="shared" si="1252"/>
        <v>350</v>
      </c>
      <c r="CW1707" s="1">
        <v>1689</v>
      </c>
      <c r="CX1707" s="1">
        <f t="shared" si="1279"/>
        <v>1</v>
      </c>
      <c r="CY1707" s="1" t="s">
        <v>37</v>
      </c>
      <c r="CZ1707" s="1">
        <v>1</v>
      </c>
      <c r="DB1707" s="1">
        <f t="shared" si="1295"/>
        <v>5</v>
      </c>
      <c r="DC1707" s="1" t="s">
        <v>43</v>
      </c>
      <c r="DD1707" s="1">
        <f t="shared" si="1280"/>
        <v>7</v>
      </c>
      <c r="DL1707" s="1">
        <v>1689</v>
      </c>
      <c r="DM1707" s="1">
        <f t="shared" si="1281"/>
        <v>3</v>
      </c>
      <c r="DN1707" s="1">
        <f t="shared" si="1282"/>
        <v>0</v>
      </c>
      <c r="DO1707" s="1" t="s">
        <v>37</v>
      </c>
      <c r="DP1707" s="1">
        <v>0</v>
      </c>
    </row>
    <row r="1708" spans="1:120" ht="15">
      <c r="A1708">
        <v>1690</v>
      </c>
      <c r="B1708">
        <v>2</v>
      </c>
      <c r="C1708" s="25">
        <v>17575</v>
      </c>
      <c r="D1708">
        <v>-1</v>
      </c>
      <c r="E1708">
        <v>4</v>
      </c>
      <c r="F1708" t="s">
        <v>84</v>
      </c>
      <c r="G1708">
        <v>4</v>
      </c>
      <c r="H1708"/>
      <c r="I1708"/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</v>
      </c>
      <c r="P1708" s="1">
        <v>0</v>
      </c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>
        <f t="shared" si="1254"/>
        <v>0</v>
      </c>
      <c r="AH1708" s="1">
        <f t="shared" si="1255"/>
        <v>0</v>
      </c>
      <c r="AI1708" s="1">
        <f t="shared" si="1256"/>
        <v>0</v>
      </c>
      <c r="AJ1708" s="1">
        <f t="shared" si="1257"/>
        <v>0</v>
      </c>
      <c r="AK1708" s="1">
        <f t="shared" si="1258"/>
        <v>0</v>
      </c>
      <c r="AL1708" s="1">
        <f t="shared" si="1259"/>
        <v>80</v>
      </c>
      <c r="AM1708" s="1">
        <f t="shared" si="1260"/>
        <v>0</v>
      </c>
      <c r="AN1708" s="1">
        <f t="shared" si="1260"/>
        <v>0</v>
      </c>
      <c r="AO1708" s="1">
        <f t="shared" si="1261"/>
        <v>0</v>
      </c>
      <c r="AP1708" s="1">
        <f t="shared" si="1262"/>
        <v>0</v>
      </c>
      <c r="AQ1708" s="1">
        <f t="shared" si="1263"/>
        <v>0</v>
      </c>
      <c r="AR1708" s="1">
        <f t="shared" si="1264"/>
        <v>0</v>
      </c>
      <c r="AS1708" s="1">
        <f t="shared" si="1265"/>
        <v>0</v>
      </c>
      <c r="AT1708" s="1">
        <f t="shared" si="1266"/>
        <v>0</v>
      </c>
      <c r="AU1708" s="1">
        <f t="shared" si="1267"/>
        <v>0</v>
      </c>
      <c r="AV1708" s="1">
        <f t="shared" si="1268"/>
        <v>0</v>
      </c>
      <c r="AW1708" s="1">
        <f t="shared" si="1269"/>
        <v>0</v>
      </c>
      <c r="AX1708" s="1">
        <f t="shared" si="1270"/>
        <v>0</v>
      </c>
      <c r="AY1708" s="1">
        <f t="shared" si="1271"/>
        <v>0</v>
      </c>
      <c r="AZ1708" s="1">
        <f t="shared" si="1272"/>
        <v>0</v>
      </c>
      <c r="BA1708" s="1">
        <f t="shared" si="1273"/>
        <v>0</v>
      </c>
      <c r="BB1708" s="1">
        <f t="shared" si="1274"/>
        <v>0</v>
      </c>
      <c r="BC1708" s="1">
        <f t="shared" si="1275"/>
        <v>0</v>
      </c>
      <c r="BD1708" s="1">
        <f t="shared" si="1276"/>
        <v>80</v>
      </c>
      <c r="BE1708" s="1" t="str">
        <f t="shared" si="1283"/>
        <v>Barge C</v>
      </c>
      <c r="BF1708" s="1">
        <f t="shared" si="1284"/>
        <v>2</v>
      </c>
      <c r="BG1708" s="3">
        <v>1690</v>
      </c>
      <c r="BH1708" s="1">
        <f t="shared" si="1296"/>
        <v>0</v>
      </c>
      <c r="BI1708" s="1">
        <f t="shared" si="1277"/>
        <v>0</v>
      </c>
      <c r="BJ1708" s="3">
        <v>1690</v>
      </c>
      <c r="BK1708" s="1">
        <f t="shared" si="1278"/>
        <v>3</v>
      </c>
      <c r="BL1708" s="1">
        <f t="shared" si="1285"/>
        <v>0</v>
      </c>
      <c r="BM1708" s="1">
        <f t="shared" si="1286"/>
        <v>0</v>
      </c>
      <c r="BN1708" s="1">
        <f t="shared" si="1287"/>
        <v>1</v>
      </c>
      <c r="BO1708" s="1">
        <f t="shared" si="1288"/>
        <v>2</v>
      </c>
      <c r="BP1708" s="1">
        <f t="shared" si="1289"/>
        <v>3</v>
      </c>
      <c r="BQ1708" s="1">
        <f t="shared" si="1290"/>
        <v>4</v>
      </c>
      <c r="BR1708" s="1">
        <f t="shared" si="1291"/>
        <v>5</v>
      </c>
      <c r="BS1708" s="1">
        <f t="shared" si="1292"/>
        <v>6</v>
      </c>
      <c r="BT1708" s="1">
        <f t="shared" si="1293"/>
        <v>7</v>
      </c>
      <c r="BU1708" s="1">
        <f t="shared" si="1294"/>
        <v>8</v>
      </c>
      <c r="BW1708" s="1">
        <f t="shared" si="1253"/>
        <v>0</v>
      </c>
      <c r="BX1708" s="1">
        <f t="shared" si="1253"/>
        <v>0</v>
      </c>
      <c r="BY1708" s="1">
        <f t="shared" si="1253"/>
        <v>70</v>
      </c>
      <c r="BZ1708" s="1">
        <f t="shared" si="1252"/>
        <v>140</v>
      </c>
      <c r="CA1708" s="1">
        <f t="shared" si="1252"/>
        <v>210</v>
      </c>
      <c r="CB1708" s="1">
        <f t="shared" si="1252"/>
        <v>280</v>
      </c>
      <c r="CC1708" s="1">
        <f t="shared" si="1252"/>
        <v>350</v>
      </c>
      <c r="CD1708" s="1">
        <f t="shared" si="1252"/>
        <v>420</v>
      </c>
      <c r="CE1708" s="1">
        <f t="shared" si="1252"/>
        <v>490</v>
      </c>
      <c r="CF1708" s="1">
        <f t="shared" si="1252"/>
        <v>560</v>
      </c>
      <c r="CW1708" s="1">
        <v>1690</v>
      </c>
      <c r="CX1708" s="1">
        <f t="shared" si="1279"/>
        <v>1</v>
      </c>
      <c r="CY1708" s="1" t="s">
        <v>37</v>
      </c>
      <c r="CZ1708" s="1">
        <v>1</v>
      </c>
      <c r="DB1708" s="1">
        <f t="shared" si="1295"/>
        <v>3</v>
      </c>
      <c r="DC1708" s="1" t="s">
        <v>43</v>
      </c>
      <c r="DD1708" s="1">
        <f t="shared" si="1280"/>
        <v>4</v>
      </c>
      <c r="DL1708" s="1">
        <v>1690</v>
      </c>
      <c r="DM1708" s="1">
        <f t="shared" si="1281"/>
        <v>0</v>
      </c>
      <c r="DN1708" s="1">
        <f t="shared" si="1282"/>
        <v>0</v>
      </c>
      <c r="DO1708" s="1" t="s">
        <v>37</v>
      </c>
      <c r="DP1708" s="1">
        <v>0</v>
      </c>
    </row>
    <row r="1709" spans="1:120" ht="15">
      <c r="A1709">
        <v>1691</v>
      </c>
      <c r="B1709">
        <v>1</v>
      </c>
      <c r="C1709" s="25">
        <v>29709</v>
      </c>
      <c r="D1709">
        <v>2</v>
      </c>
      <c r="E1709">
        <v>7</v>
      </c>
      <c r="F1709" t="s">
        <v>84</v>
      </c>
      <c r="G1709">
        <v>4</v>
      </c>
      <c r="H1709"/>
      <c r="I1709"/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1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>
        <f t="shared" si="1254"/>
        <v>0</v>
      </c>
      <c r="AH1709" s="1">
        <f t="shared" si="1255"/>
        <v>0</v>
      </c>
      <c r="AI1709" s="1">
        <f t="shared" si="1256"/>
        <v>0</v>
      </c>
      <c r="AJ1709" s="1">
        <f t="shared" si="1257"/>
        <v>0</v>
      </c>
      <c r="AK1709" s="1">
        <f t="shared" si="1258"/>
        <v>0</v>
      </c>
      <c r="AL1709" s="1">
        <f t="shared" si="1259"/>
        <v>0</v>
      </c>
      <c r="AM1709" s="1">
        <f t="shared" si="1260"/>
        <v>0</v>
      </c>
      <c r="AN1709" s="1">
        <f t="shared" si="1260"/>
        <v>0</v>
      </c>
      <c r="AO1709" s="1">
        <f t="shared" si="1261"/>
        <v>40</v>
      </c>
      <c r="AP1709" s="1">
        <f t="shared" si="1262"/>
        <v>0</v>
      </c>
      <c r="AQ1709" s="1">
        <f t="shared" si="1263"/>
        <v>0</v>
      </c>
      <c r="AR1709" s="1">
        <f t="shared" si="1264"/>
        <v>0</v>
      </c>
      <c r="AS1709" s="1">
        <f t="shared" si="1265"/>
        <v>0</v>
      </c>
      <c r="AT1709" s="1">
        <f t="shared" si="1266"/>
        <v>0</v>
      </c>
      <c r="AU1709" s="1">
        <f t="shared" si="1267"/>
        <v>0</v>
      </c>
      <c r="AV1709" s="1">
        <f t="shared" si="1268"/>
        <v>0</v>
      </c>
      <c r="AW1709" s="1">
        <f t="shared" si="1269"/>
        <v>0</v>
      </c>
      <c r="AX1709" s="1">
        <f t="shared" si="1270"/>
        <v>0</v>
      </c>
      <c r="AY1709" s="1">
        <f t="shared" si="1271"/>
        <v>0</v>
      </c>
      <c r="AZ1709" s="1">
        <f t="shared" si="1272"/>
        <v>0</v>
      </c>
      <c r="BA1709" s="1">
        <f t="shared" si="1273"/>
        <v>0</v>
      </c>
      <c r="BB1709" s="1">
        <f t="shared" si="1274"/>
        <v>0</v>
      </c>
      <c r="BC1709" s="1">
        <f t="shared" si="1275"/>
        <v>0</v>
      </c>
      <c r="BD1709" s="1">
        <f t="shared" si="1276"/>
        <v>40</v>
      </c>
      <c r="BE1709" s="1" t="str">
        <f t="shared" si="1283"/>
        <v>Barge B</v>
      </c>
      <c r="BF1709" s="1">
        <f t="shared" si="1284"/>
        <v>4</v>
      </c>
      <c r="BG1709" s="3">
        <v>1691</v>
      </c>
      <c r="BH1709" s="1">
        <f t="shared" si="1296"/>
        <v>0</v>
      </c>
      <c r="BI1709" s="1">
        <f t="shared" si="1277"/>
        <v>0</v>
      </c>
      <c r="BJ1709" s="3">
        <v>1691</v>
      </c>
      <c r="BK1709" s="1">
        <f t="shared" si="1278"/>
        <v>6</v>
      </c>
      <c r="BL1709" s="1">
        <f t="shared" si="1285"/>
        <v>0</v>
      </c>
      <c r="BM1709" s="1">
        <f t="shared" si="1286"/>
        <v>0</v>
      </c>
      <c r="BN1709" s="1">
        <f t="shared" si="1287"/>
        <v>0</v>
      </c>
      <c r="BO1709" s="1">
        <f t="shared" si="1288"/>
        <v>0</v>
      </c>
      <c r="BP1709" s="1">
        <f t="shared" si="1289"/>
        <v>0</v>
      </c>
      <c r="BQ1709" s="1">
        <f t="shared" si="1290"/>
        <v>1</v>
      </c>
      <c r="BR1709" s="1">
        <f t="shared" si="1291"/>
        <v>2</v>
      </c>
      <c r="BS1709" s="1">
        <f t="shared" si="1292"/>
        <v>3</v>
      </c>
      <c r="BT1709" s="1">
        <f t="shared" si="1293"/>
        <v>4</v>
      </c>
      <c r="BU1709" s="1">
        <f t="shared" si="1294"/>
        <v>5</v>
      </c>
      <c r="BW1709" s="1">
        <f t="shared" si="1253"/>
        <v>0</v>
      </c>
      <c r="BX1709" s="1">
        <f t="shared" si="1253"/>
        <v>0</v>
      </c>
      <c r="BY1709" s="1">
        <f t="shared" si="1253"/>
        <v>0</v>
      </c>
      <c r="BZ1709" s="1">
        <f t="shared" si="1252"/>
        <v>0</v>
      </c>
      <c r="CA1709" s="1">
        <f t="shared" si="1252"/>
        <v>0</v>
      </c>
      <c r="CB1709" s="1">
        <f t="shared" si="1252"/>
        <v>50</v>
      </c>
      <c r="CC1709" s="1">
        <f t="shared" si="1252"/>
        <v>100</v>
      </c>
      <c r="CD1709" s="1">
        <f t="shared" si="1252"/>
        <v>150</v>
      </c>
      <c r="CE1709" s="1">
        <f t="shared" si="1252"/>
        <v>200</v>
      </c>
      <c r="CF1709" s="1">
        <f t="shared" si="1252"/>
        <v>250</v>
      </c>
      <c r="CW1709" s="1">
        <v>1691</v>
      </c>
      <c r="CX1709" s="1">
        <f t="shared" si="1279"/>
        <v>1</v>
      </c>
      <c r="CY1709" s="1" t="s">
        <v>37</v>
      </c>
      <c r="CZ1709" s="1">
        <v>1</v>
      </c>
      <c r="DB1709" s="1">
        <f t="shared" si="1295"/>
        <v>5</v>
      </c>
      <c r="DC1709" s="1" t="s">
        <v>43</v>
      </c>
      <c r="DD1709" s="1">
        <f t="shared" si="1280"/>
        <v>7</v>
      </c>
      <c r="DL1709" s="1">
        <v>1691</v>
      </c>
      <c r="DM1709" s="1">
        <f t="shared" si="1281"/>
        <v>3</v>
      </c>
      <c r="DN1709" s="1">
        <f t="shared" si="1282"/>
        <v>0</v>
      </c>
      <c r="DO1709" s="1" t="s">
        <v>37</v>
      </c>
      <c r="DP1709" s="1">
        <v>0</v>
      </c>
    </row>
    <row r="1710" spans="1:120" ht="15">
      <c r="A1710">
        <v>1692</v>
      </c>
      <c r="B1710">
        <v>2</v>
      </c>
      <c r="C1710" s="25">
        <v>10304</v>
      </c>
      <c r="D1710">
        <v>4</v>
      </c>
      <c r="E1710">
        <v>9</v>
      </c>
      <c r="F1710" t="s">
        <v>35</v>
      </c>
      <c r="G1710">
        <v>4</v>
      </c>
      <c r="H1710"/>
      <c r="I1710"/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1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>
        <f t="shared" si="1254"/>
        <v>0</v>
      </c>
      <c r="AH1710" s="1">
        <f t="shared" si="1255"/>
        <v>0</v>
      </c>
      <c r="AI1710" s="1">
        <f t="shared" si="1256"/>
        <v>0</v>
      </c>
      <c r="AJ1710" s="1">
        <f t="shared" si="1257"/>
        <v>0</v>
      </c>
      <c r="AK1710" s="1">
        <f t="shared" si="1258"/>
        <v>0</v>
      </c>
      <c r="AL1710" s="1">
        <f t="shared" si="1259"/>
        <v>0</v>
      </c>
      <c r="AM1710" s="1">
        <f t="shared" si="1260"/>
        <v>0</v>
      </c>
      <c r="AN1710" s="1">
        <f t="shared" si="1260"/>
        <v>0</v>
      </c>
      <c r="AO1710" s="1">
        <f t="shared" si="1261"/>
        <v>0</v>
      </c>
      <c r="AP1710" s="1">
        <f t="shared" si="1262"/>
        <v>0</v>
      </c>
      <c r="AQ1710" s="1">
        <f t="shared" si="1263"/>
        <v>0</v>
      </c>
      <c r="AR1710" s="1">
        <f t="shared" si="1264"/>
        <v>0</v>
      </c>
      <c r="AS1710" s="1">
        <f t="shared" si="1265"/>
        <v>0</v>
      </c>
      <c r="AT1710" s="1">
        <f t="shared" si="1266"/>
        <v>0</v>
      </c>
      <c r="AU1710" s="1">
        <f t="shared" si="1267"/>
        <v>80</v>
      </c>
      <c r="AV1710" s="1">
        <f t="shared" si="1268"/>
        <v>0</v>
      </c>
      <c r="AW1710" s="1">
        <f t="shared" si="1269"/>
        <v>0</v>
      </c>
      <c r="AX1710" s="1">
        <f t="shared" si="1270"/>
        <v>0</v>
      </c>
      <c r="AY1710" s="1">
        <f t="shared" si="1271"/>
        <v>0</v>
      </c>
      <c r="AZ1710" s="1">
        <f t="shared" si="1272"/>
        <v>0</v>
      </c>
      <c r="BA1710" s="1">
        <f t="shared" si="1273"/>
        <v>0</v>
      </c>
      <c r="BB1710" s="1">
        <f t="shared" si="1274"/>
        <v>0</v>
      </c>
      <c r="BC1710" s="1">
        <f t="shared" si="1275"/>
        <v>0</v>
      </c>
      <c r="BD1710" s="1">
        <f t="shared" si="1276"/>
        <v>80</v>
      </c>
      <c r="BE1710" s="1" t="str">
        <f t="shared" si="1283"/>
        <v>Barge A</v>
      </c>
      <c r="BF1710" s="1">
        <f t="shared" si="1284"/>
        <v>6</v>
      </c>
      <c r="BG1710" s="3">
        <v>1692</v>
      </c>
      <c r="BH1710" s="1">
        <f t="shared" si="1296"/>
        <v>0</v>
      </c>
      <c r="BI1710" s="1">
        <f t="shared" si="1277"/>
        <v>0</v>
      </c>
      <c r="BJ1710" s="3">
        <v>1692</v>
      </c>
      <c r="BK1710" s="1">
        <f t="shared" si="1278"/>
        <v>8</v>
      </c>
      <c r="BL1710" s="1">
        <f t="shared" si="1285"/>
        <v>0</v>
      </c>
      <c r="BM1710" s="1">
        <f t="shared" si="1286"/>
        <v>0</v>
      </c>
      <c r="BN1710" s="1">
        <f t="shared" si="1287"/>
        <v>0</v>
      </c>
      <c r="BO1710" s="1">
        <f t="shared" si="1288"/>
        <v>0</v>
      </c>
      <c r="BP1710" s="1">
        <f t="shared" si="1289"/>
        <v>0</v>
      </c>
      <c r="BQ1710" s="1">
        <f t="shared" si="1290"/>
        <v>0</v>
      </c>
      <c r="BR1710" s="1">
        <f t="shared" si="1291"/>
        <v>0</v>
      </c>
      <c r="BS1710" s="1">
        <f t="shared" si="1292"/>
        <v>1</v>
      </c>
      <c r="BT1710" s="1">
        <f t="shared" si="1293"/>
        <v>2</v>
      </c>
      <c r="BU1710" s="1">
        <f t="shared" si="1294"/>
        <v>3</v>
      </c>
      <c r="BW1710" s="1">
        <f t="shared" si="1253"/>
        <v>0</v>
      </c>
      <c r="BX1710" s="1">
        <f t="shared" si="1253"/>
        <v>0</v>
      </c>
      <c r="BY1710" s="1">
        <f t="shared" si="1253"/>
        <v>0</v>
      </c>
      <c r="BZ1710" s="1">
        <f t="shared" si="1252"/>
        <v>0</v>
      </c>
      <c r="CA1710" s="1">
        <f t="shared" si="1252"/>
        <v>0</v>
      </c>
      <c r="CB1710" s="1">
        <f t="shared" si="1252"/>
        <v>0</v>
      </c>
      <c r="CC1710" s="1">
        <f t="shared" si="1252"/>
        <v>0</v>
      </c>
      <c r="CD1710" s="1">
        <f t="shared" si="1252"/>
        <v>70</v>
      </c>
      <c r="CE1710" s="1">
        <f t="shared" si="1252"/>
        <v>140</v>
      </c>
      <c r="CF1710" s="1">
        <f t="shared" si="1252"/>
        <v>210</v>
      </c>
      <c r="CW1710" s="1">
        <v>1692</v>
      </c>
      <c r="CX1710" s="1">
        <f t="shared" si="1279"/>
        <v>1</v>
      </c>
      <c r="CY1710" s="1" t="s">
        <v>37</v>
      </c>
      <c r="CZ1710" s="1">
        <v>1</v>
      </c>
      <c r="DB1710" s="1">
        <f t="shared" si="1295"/>
        <v>7</v>
      </c>
      <c r="DC1710" s="1" t="s">
        <v>43</v>
      </c>
      <c r="DD1710" s="1">
        <f t="shared" si="1280"/>
        <v>9</v>
      </c>
      <c r="DL1710" s="1">
        <v>1692</v>
      </c>
      <c r="DM1710" s="1">
        <f t="shared" si="1281"/>
        <v>5</v>
      </c>
      <c r="DN1710" s="1">
        <f t="shared" si="1282"/>
        <v>0</v>
      </c>
      <c r="DO1710" s="1" t="s">
        <v>37</v>
      </c>
      <c r="DP1710" s="1">
        <v>0</v>
      </c>
    </row>
    <row r="1711" spans="1:120" ht="15">
      <c r="A1711">
        <v>1693</v>
      </c>
      <c r="B1711">
        <v>2</v>
      </c>
      <c r="C1711" s="25">
        <v>16956</v>
      </c>
      <c r="D1711">
        <v>6</v>
      </c>
      <c r="E1711">
        <v>11</v>
      </c>
      <c r="F1711" t="s">
        <v>73</v>
      </c>
      <c r="G1711">
        <v>4</v>
      </c>
      <c r="H1711"/>
      <c r="I1711"/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1</v>
      </c>
      <c r="AF1711" s="1">
        <v>0</v>
      </c>
      <c r="AG1711" s="1">
        <f t="shared" si="1254"/>
        <v>0</v>
      </c>
      <c r="AH1711" s="1">
        <f t="shared" si="1255"/>
        <v>0</v>
      </c>
      <c r="AI1711" s="1">
        <f t="shared" si="1256"/>
        <v>0</v>
      </c>
      <c r="AJ1711" s="1">
        <f t="shared" si="1257"/>
        <v>0</v>
      </c>
      <c r="AK1711" s="1">
        <f t="shared" si="1258"/>
        <v>0</v>
      </c>
      <c r="AL1711" s="1">
        <f t="shared" si="1259"/>
        <v>0</v>
      </c>
      <c r="AM1711" s="1">
        <f t="shared" si="1260"/>
        <v>0</v>
      </c>
      <c r="AN1711" s="1">
        <f t="shared" si="1260"/>
        <v>0</v>
      </c>
      <c r="AO1711" s="1">
        <f t="shared" si="1261"/>
        <v>0</v>
      </c>
      <c r="AP1711" s="1">
        <f t="shared" si="1262"/>
        <v>0</v>
      </c>
      <c r="AQ1711" s="1">
        <f t="shared" si="1263"/>
        <v>0</v>
      </c>
      <c r="AR1711" s="1">
        <f t="shared" si="1264"/>
        <v>0</v>
      </c>
      <c r="AS1711" s="1">
        <f t="shared" si="1265"/>
        <v>0</v>
      </c>
      <c r="AT1711" s="1">
        <f t="shared" si="1266"/>
        <v>0</v>
      </c>
      <c r="AU1711" s="1">
        <f t="shared" si="1267"/>
        <v>0</v>
      </c>
      <c r="AV1711" s="1">
        <f t="shared" si="1268"/>
        <v>0</v>
      </c>
      <c r="AW1711" s="1">
        <f t="shared" si="1269"/>
        <v>0</v>
      </c>
      <c r="AX1711" s="1">
        <f t="shared" si="1270"/>
        <v>0</v>
      </c>
      <c r="AY1711" s="1">
        <f t="shared" si="1271"/>
        <v>0</v>
      </c>
      <c r="AZ1711" s="1">
        <f t="shared" si="1272"/>
        <v>0</v>
      </c>
      <c r="BA1711" s="1">
        <f t="shared" si="1273"/>
        <v>0</v>
      </c>
      <c r="BB1711" s="1">
        <f t="shared" si="1274"/>
        <v>80</v>
      </c>
      <c r="BC1711" s="1">
        <f t="shared" si="1275"/>
        <v>0</v>
      </c>
      <c r="BD1711" s="1">
        <f t="shared" si="1276"/>
        <v>80</v>
      </c>
      <c r="BE1711" s="1" t="str">
        <f t="shared" si="1283"/>
        <v>Barge B</v>
      </c>
      <c r="BF1711" s="1">
        <f t="shared" si="1284"/>
        <v>9</v>
      </c>
      <c r="BG1711" s="3">
        <v>1693</v>
      </c>
      <c r="BH1711" s="1">
        <f t="shared" si="1296"/>
        <v>0</v>
      </c>
      <c r="BI1711" s="1">
        <f t="shared" si="1277"/>
        <v>0</v>
      </c>
      <c r="BJ1711" s="3">
        <v>1693</v>
      </c>
      <c r="BK1711" s="1">
        <f t="shared" si="1278"/>
        <v>10</v>
      </c>
      <c r="BL1711" s="1">
        <f t="shared" si="1285"/>
        <v>0</v>
      </c>
      <c r="BM1711" s="1">
        <f t="shared" si="1286"/>
        <v>0</v>
      </c>
      <c r="BN1711" s="1">
        <f t="shared" si="1287"/>
        <v>0</v>
      </c>
      <c r="BO1711" s="1">
        <f t="shared" si="1288"/>
        <v>0</v>
      </c>
      <c r="BP1711" s="1">
        <f t="shared" si="1289"/>
        <v>0</v>
      </c>
      <c r="BQ1711" s="1">
        <f t="shared" si="1290"/>
        <v>0</v>
      </c>
      <c r="BR1711" s="1">
        <f t="shared" si="1291"/>
        <v>0</v>
      </c>
      <c r="BS1711" s="1">
        <f t="shared" si="1292"/>
        <v>0</v>
      </c>
      <c r="BT1711" s="1">
        <f t="shared" si="1293"/>
        <v>0</v>
      </c>
      <c r="BU1711" s="1">
        <f t="shared" si="1294"/>
        <v>1</v>
      </c>
      <c r="BW1711" s="1">
        <f t="shared" si="1253"/>
        <v>0</v>
      </c>
      <c r="BX1711" s="1">
        <f t="shared" si="1253"/>
        <v>0</v>
      </c>
      <c r="BY1711" s="1">
        <f t="shared" si="1253"/>
        <v>0</v>
      </c>
      <c r="BZ1711" s="1">
        <f t="shared" si="1252"/>
        <v>0</v>
      </c>
      <c r="CA1711" s="1">
        <f t="shared" si="1252"/>
        <v>0</v>
      </c>
      <c r="CB1711" s="1">
        <f t="shared" si="1252"/>
        <v>0</v>
      </c>
      <c r="CC1711" s="1">
        <f t="shared" si="1252"/>
        <v>0</v>
      </c>
      <c r="CD1711" s="1">
        <f t="shared" si="1252"/>
        <v>0</v>
      </c>
      <c r="CE1711" s="1">
        <f t="shared" si="1252"/>
        <v>0</v>
      </c>
      <c r="CF1711" s="1">
        <f t="shared" si="1252"/>
        <v>70</v>
      </c>
      <c r="CW1711" s="1">
        <v>1693</v>
      </c>
      <c r="CX1711" s="1">
        <f t="shared" si="1279"/>
        <v>1</v>
      </c>
      <c r="CY1711" s="1" t="s">
        <v>37</v>
      </c>
      <c r="CZ1711" s="1">
        <v>1</v>
      </c>
      <c r="DB1711" s="1">
        <f t="shared" si="1295"/>
        <v>10</v>
      </c>
      <c r="DC1711" s="1" t="s">
        <v>43</v>
      </c>
      <c r="DD1711" s="1">
        <f t="shared" si="1280"/>
        <v>11</v>
      </c>
      <c r="DL1711" s="1">
        <v>1693</v>
      </c>
      <c r="DM1711" s="1">
        <f t="shared" si="1281"/>
        <v>7</v>
      </c>
      <c r="DN1711" s="1">
        <f t="shared" si="1282"/>
        <v>0</v>
      </c>
      <c r="DO1711" s="1" t="s">
        <v>37</v>
      </c>
      <c r="DP1711" s="1">
        <v>0</v>
      </c>
    </row>
    <row r="1712" spans="1:120" ht="15">
      <c r="A1712">
        <v>1694</v>
      </c>
      <c r="B1712">
        <v>2</v>
      </c>
      <c r="C1712" s="25">
        <v>8950</v>
      </c>
      <c r="D1712">
        <v>2</v>
      </c>
      <c r="E1712">
        <v>7</v>
      </c>
      <c r="F1712" t="s">
        <v>73</v>
      </c>
      <c r="G1712">
        <v>3</v>
      </c>
      <c r="H1712"/>
      <c r="I1712"/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1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>
        <f t="shared" si="1254"/>
        <v>0</v>
      </c>
      <c r="AH1712" s="1">
        <f t="shared" si="1255"/>
        <v>0</v>
      </c>
      <c r="AI1712" s="1">
        <f t="shared" si="1256"/>
        <v>0</v>
      </c>
      <c r="AJ1712" s="1">
        <f t="shared" si="1257"/>
        <v>0</v>
      </c>
      <c r="AK1712" s="1">
        <f t="shared" si="1258"/>
        <v>0</v>
      </c>
      <c r="AL1712" s="1">
        <f t="shared" si="1259"/>
        <v>0</v>
      </c>
      <c r="AM1712" s="1">
        <f t="shared" si="1260"/>
        <v>0</v>
      </c>
      <c r="AN1712" s="1">
        <f t="shared" si="1260"/>
        <v>0</v>
      </c>
      <c r="AO1712" s="1">
        <f t="shared" si="1261"/>
        <v>80</v>
      </c>
      <c r="AP1712" s="1">
        <f t="shared" si="1262"/>
        <v>0</v>
      </c>
      <c r="AQ1712" s="1">
        <f t="shared" si="1263"/>
        <v>0</v>
      </c>
      <c r="AR1712" s="1">
        <f t="shared" si="1264"/>
        <v>0</v>
      </c>
      <c r="AS1712" s="1">
        <f t="shared" si="1265"/>
        <v>0</v>
      </c>
      <c r="AT1712" s="1">
        <f t="shared" si="1266"/>
        <v>0</v>
      </c>
      <c r="AU1712" s="1">
        <f t="shared" si="1267"/>
        <v>0</v>
      </c>
      <c r="AV1712" s="1">
        <f t="shared" si="1268"/>
        <v>0</v>
      </c>
      <c r="AW1712" s="1">
        <f t="shared" si="1269"/>
        <v>0</v>
      </c>
      <c r="AX1712" s="1">
        <f t="shared" si="1270"/>
        <v>0</v>
      </c>
      <c r="AY1712" s="1">
        <f t="shared" si="1271"/>
        <v>0</v>
      </c>
      <c r="AZ1712" s="1">
        <f t="shared" si="1272"/>
        <v>0</v>
      </c>
      <c r="BA1712" s="1">
        <f t="shared" si="1273"/>
        <v>0</v>
      </c>
      <c r="BB1712" s="1">
        <f t="shared" si="1274"/>
        <v>0</v>
      </c>
      <c r="BC1712" s="1">
        <f t="shared" si="1275"/>
        <v>0</v>
      </c>
      <c r="BD1712" s="1">
        <f t="shared" si="1276"/>
        <v>80</v>
      </c>
      <c r="BE1712" s="1" t="str">
        <f t="shared" si="1283"/>
        <v>Barge B</v>
      </c>
      <c r="BF1712" s="1">
        <f t="shared" si="1284"/>
        <v>4</v>
      </c>
      <c r="BG1712" s="3">
        <v>1694</v>
      </c>
      <c r="BH1712" s="1">
        <f t="shared" si="1296"/>
        <v>0</v>
      </c>
      <c r="BI1712" s="1">
        <f t="shared" si="1277"/>
        <v>0</v>
      </c>
      <c r="BJ1712" s="3">
        <v>1694</v>
      </c>
      <c r="BK1712" s="1">
        <f t="shared" si="1278"/>
        <v>5</v>
      </c>
      <c r="BL1712" s="1">
        <f t="shared" si="1285"/>
        <v>0</v>
      </c>
      <c r="BM1712" s="1">
        <f t="shared" si="1286"/>
        <v>0</v>
      </c>
      <c r="BN1712" s="1">
        <f t="shared" si="1287"/>
        <v>0</v>
      </c>
      <c r="BO1712" s="1">
        <f t="shared" si="1288"/>
        <v>0</v>
      </c>
      <c r="BP1712" s="1">
        <f t="shared" si="1289"/>
        <v>1</v>
      </c>
      <c r="BQ1712" s="1">
        <f t="shared" si="1290"/>
        <v>2</v>
      </c>
      <c r="BR1712" s="1">
        <f t="shared" si="1291"/>
        <v>3</v>
      </c>
      <c r="BS1712" s="1">
        <f t="shared" si="1292"/>
        <v>4</v>
      </c>
      <c r="BT1712" s="1">
        <f t="shared" si="1293"/>
        <v>5</v>
      </c>
      <c r="BU1712" s="1">
        <f t="shared" si="1294"/>
        <v>6</v>
      </c>
      <c r="BW1712" s="1">
        <f t="shared" si="1253"/>
        <v>0</v>
      </c>
      <c r="BX1712" s="1">
        <f t="shared" si="1253"/>
        <v>0</v>
      </c>
      <c r="BY1712" s="1">
        <f t="shared" si="1253"/>
        <v>0</v>
      </c>
      <c r="BZ1712" s="1">
        <f t="shared" si="1252"/>
        <v>0</v>
      </c>
      <c r="CA1712" s="1">
        <f t="shared" si="1252"/>
        <v>70</v>
      </c>
      <c r="CB1712" s="1">
        <f t="shared" si="1252"/>
        <v>140</v>
      </c>
      <c r="CC1712" s="1">
        <f t="shared" si="1252"/>
        <v>210</v>
      </c>
      <c r="CD1712" s="1">
        <f t="shared" si="1252"/>
        <v>280</v>
      </c>
      <c r="CE1712" s="1">
        <f t="shared" si="1252"/>
        <v>350</v>
      </c>
      <c r="CF1712" s="1">
        <f t="shared" ref="CC1712:CF1746" si="1297">IF(BU1712&gt;0,IF($B1712=1,BU1712*50,BU1712*70),0)</f>
        <v>420</v>
      </c>
      <c r="CW1712" s="1">
        <v>1694</v>
      </c>
      <c r="CX1712" s="1">
        <f t="shared" si="1279"/>
        <v>1</v>
      </c>
      <c r="CY1712" s="1" t="s">
        <v>37</v>
      </c>
      <c r="CZ1712" s="1">
        <v>1</v>
      </c>
      <c r="DB1712" s="1">
        <f t="shared" si="1295"/>
        <v>5</v>
      </c>
      <c r="DC1712" s="1" t="s">
        <v>43</v>
      </c>
      <c r="DD1712" s="1">
        <f t="shared" si="1280"/>
        <v>7</v>
      </c>
      <c r="DL1712" s="1">
        <v>1694</v>
      </c>
      <c r="DM1712" s="1">
        <f t="shared" si="1281"/>
        <v>3</v>
      </c>
      <c r="DN1712" s="1">
        <f t="shared" si="1282"/>
        <v>0</v>
      </c>
      <c r="DO1712" s="1" t="s">
        <v>37</v>
      </c>
      <c r="DP1712" s="1">
        <v>0</v>
      </c>
    </row>
    <row r="1713" spans="1:120" ht="15">
      <c r="A1713">
        <v>1695</v>
      </c>
      <c r="B1713">
        <v>2</v>
      </c>
      <c r="C1713" s="25">
        <v>8950</v>
      </c>
      <c r="D1713">
        <v>6</v>
      </c>
      <c r="E1713">
        <v>9</v>
      </c>
      <c r="F1713" t="s">
        <v>73</v>
      </c>
      <c r="G1713">
        <v>6</v>
      </c>
      <c r="H1713"/>
      <c r="I1713"/>
      <c r="J1713" s="1">
        <v>0</v>
      </c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0.5</v>
      </c>
      <c r="AB1713" s="1">
        <v>0</v>
      </c>
      <c r="AC1713" s="1">
        <v>0</v>
      </c>
      <c r="AD1713" s="1">
        <v>0</v>
      </c>
      <c r="AE1713" s="1">
        <v>0.5</v>
      </c>
      <c r="AF1713" s="1">
        <v>0</v>
      </c>
      <c r="AG1713" s="1">
        <f t="shared" si="1254"/>
        <v>0</v>
      </c>
      <c r="AH1713" s="1">
        <f t="shared" si="1255"/>
        <v>0</v>
      </c>
      <c r="AI1713" s="1">
        <f t="shared" si="1256"/>
        <v>0</v>
      </c>
      <c r="AJ1713" s="1">
        <f t="shared" si="1257"/>
        <v>0</v>
      </c>
      <c r="AK1713" s="1">
        <f t="shared" si="1258"/>
        <v>0</v>
      </c>
      <c r="AL1713" s="1">
        <f t="shared" si="1259"/>
        <v>0</v>
      </c>
      <c r="AM1713" s="1">
        <f t="shared" si="1260"/>
        <v>0</v>
      </c>
      <c r="AN1713" s="1">
        <f t="shared" si="1260"/>
        <v>0</v>
      </c>
      <c r="AO1713" s="1">
        <f t="shared" si="1261"/>
        <v>0</v>
      </c>
      <c r="AP1713" s="1">
        <f t="shared" si="1262"/>
        <v>0</v>
      </c>
      <c r="AQ1713" s="1">
        <f t="shared" si="1263"/>
        <v>0</v>
      </c>
      <c r="AR1713" s="1">
        <f t="shared" si="1264"/>
        <v>0</v>
      </c>
      <c r="AS1713" s="1">
        <f t="shared" si="1265"/>
        <v>0</v>
      </c>
      <c r="AT1713" s="1">
        <f t="shared" si="1266"/>
        <v>0</v>
      </c>
      <c r="AU1713" s="1">
        <f t="shared" si="1267"/>
        <v>0</v>
      </c>
      <c r="AV1713" s="1">
        <f t="shared" si="1268"/>
        <v>0</v>
      </c>
      <c r="AW1713" s="1">
        <f t="shared" si="1269"/>
        <v>0</v>
      </c>
      <c r="AX1713" s="1">
        <f t="shared" si="1270"/>
        <v>40</v>
      </c>
      <c r="AY1713" s="1">
        <f t="shared" si="1271"/>
        <v>0</v>
      </c>
      <c r="AZ1713" s="1">
        <f t="shared" si="1272"/>
        <v>0</v>
      </c>
      <c r="BA1713" s="1">
        <f t="shared" si="1273"/>
        <v>0</v>
      </c>
      <c r="BB1713" s="1">
        <f t="shared" si="1274"/>
        <v>40</v>
      </c>
      <c r="BC1713" s="1">
        <f t="shared" si="1275"/>
        <v>0</v>
      </c>
      <c r="BD1713" s="1">
        <f t="shared" si="1276"/>
        <v>80</v>
      </c>
      <c r="BE1713" s="1" t="str">
        <f t="shared" si="1283"/>
        <v>Barge B</v>
      </c>
      <c r="BF1713" s="1">
        <f t="shared" si="1284"/>
        <v>0</v>
      </c>
      <c r="BG1713" s="3">
        <v>1695</v>
      </c>
      <c r="BH1713" s="1">
        <f t="shared" si="1296"/>
        <v>0</v>
      </c>
      <c r="BI1713" s="1">
        <f t="shared" si="1277"/>
        <v>0</v>
      </c>
      <c r="BJ1713" s="3">
        <v>1695</v>
      </c>
      <c r="BK1713" s="1">
        <f t="shared" si="1278"/>
        <v>12</v>
      </c>
      <c r="BL1713" s="1">
        <f t="shared" si="1285"/>
        <v>0</v>
      </c>
      <c r="BM1713" s="1">
        <f t="shared" si="1286"/>
        <v>0</v>
      </c>
      <c r="BN1713" s="1">
        <f t="shared" si="1287"/>
        <v>0</v>
      </c>
      <c r="BO1713" s="1">
        <f t="shared" si="1288"/>
        <v>0</v>
      </c>
      <c r="BP1713" s="1">
        <f t="shared" si="1289"/>
        <v>0</v>
      </c>
      <c r="BQ1713" s="1">
        <f t="shared" si="1290"/>
        <v>0</v>
      </c>
      <c r="BR1713" s="1">
        <f t="shared" si="1291"/>
        <v>0</v>
      </c>
      <c r="BS1713" s="1">
        <f t="shared" si="1292"/>
        <v>0</v>
      </c>
      <c r="BT1713" s="1">
        <f t="shared" si="1293"/>
        <v>0</v>
      </c>
      <c r="BU1713" s="1">
        <f t="shared" si="1294"/>
        <v>0</v>
      </c>
      <c r="BW1713" s="1">
        <f t="shared" si="1253"/>
        <v>0</v>
      </c>
      <c r="BX1713" s="1">
        <f t="shared" si="1253"/>
        <v>0</v>
      </c>
      <c r="BY1713" s="1">
        <f t="shared" si="1253"/>
        <v>0</v>
      </c>
      <c r="BZ1713" s="1">
        <f t="shared" si="1253"/>
        <v>0</v>
      </c>
      <c r="CA1713" s="1">
        <f t="shared" si="1253"/>
        <v>0</v>
      </c>
      <c r="CB1713" s="1">
        <f t="shared" si="1253"/>
        <v>0</v>
      </c>
      <c r="CC1713" s="1">
        <f t="shared" si="1297"/>
        <v>0</v>
      </c>
      <c r="CD1713" s="1">
        <f t="shared" si="1297"/>
        <v>0</v>
      </c>
      <c r="CE1713" s="1">
        <f t="shared" si="1297"/>
        <v>0</v>
      </c>
      <c r="CF1713" s="1">
        <f t="shared" si="1297"/>
        <v>0</v>
      </c>
      <c r="CW1713" s="1">
        <v>1695</v>
      </c>
      <c r="CX1713" s="1">
        <f t="shared" si="1279"/>
        <v>1</v>
      </c>
      <c r="CY1713" s="1" t="s">
        <v>37</v>
      </c>
      <c r="CZ1713" s="1">
        <v>1</v>
      </c>
      <c r="DB1713" s="1">
        <f t="shared" si="1295"/>
        <v>9</v>
      </c>
      <c r="DC1713" s="1" t="s">
        <v>43</v>
      </c>
      <c r="DD1713" s="1">
        <f t="shared" si="1280"/>
        <v>9</v>
      </c>
      <c r="DL1713" s="1">
        <v>1695</v>
      </c>
      <c r="DM1713" s="1">
        <f t="shared" si="1281"/>
        <v>7</v>
      </c>
      <c r="DN1713" s="1">
        <f t="shared" si="1282"/>
        <v>0</v>
      </c>
      <c r="DO1713" s="1" t="s">
        <v>37</v>
      </c>
      <c r="DP1713" s="1">
        <v>0</v>
      </c>
    </row>
    <row r="1714" spans="1:120" ht="15">
      <c r="A1714">
        <v>1696</v>
      </c>
      <c r="B1714">
        <v>2</v>
      </c>
      <c r="C1714" s="25">
        <v>27450</v>
      </c>
      <c r="D1714">
        <v>5</v>
      </c>
      <c r="E1714">
        <v>8</v>
      </c>
      <c r="F1714" t="s">
        <v>35</v>
      </c>
      <c r="G1714">
        <v>4</v>
      </c>
      <c r="H1714"/>
      <c r="I1714"/>
      <c r="J1714" s="1">
        <v>0</v>
      </c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1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>
        <f t="shared" si="1254"/>
        <v>0</v>
      </c>
      <c r="AH1714" s="1">
        <f t="shared" si="1255"/>
        <v>0</v>
      </c>
      <c r="AI1714" s="1">
        <f t="shared" si="1256"/>
        <v>0</v>
      </c>
      <c r="AJ1714" s="1">
        <f t="shared" si="1257"/>
        <v>0</v>
      </c>
      <c r="AK1714" s="1">
        <f t="shared" si="1258"/>
        <v>0</v>
      </c>
      <c r="AL1714" s="1">
        <f t="shared" si="1259"/>
        <v>0</v>
      </c>
      <c r="AM1714" s="1">
        <f t="shared" si="1260"/>
        <v>0</v>
      </c>
      <c r="AN1714" s="1">
        <f t="shared" si="1260"/>
        <v>0</v>
      </c>
      <c r="AO1714" s="1">
        <f t="shared" si="1261"/>
        <v>0</v>
      </c>
      <c r="AP1714" s="1">
        <f t="shared" si="1262"/>
        <v>0</v>
      </c>
      <c r="AQ1714" s="1">
        <f t="shared" si="1263"/>
        <v>0</v>
      </c>
      <c r="AR1714" s="1">
        <f t="shared" si="1264"/>
        <v>0</v>
      </c>
      <c r="AS1714" s="1">
        <f t="shared" si="1265"/>
        <v>0</v>
      </c>
      <c r="AT1714" s="1">
        <f t="shared" si="1266"/>
        <v>0</v>
      </c>
      <c r="AU1714" s="1">
        <f t="shared" si="1267"/>
        <v>0</v>
      </c>
      <c r="AV1714" s="1">
        <f t="shared" si="1268"/>
        <v>80</v>
      </c>
      <c r="AW1714" s="1">
        <f t="shared" si="1269"/>
        <v>0</v>
      </c>
      <c r="AX1714" s="1">
        <f t="shared" si="1270"/>
        <v>0</v>
      </c>
      <c r="AY1714" s="1">
        <f t="shared" si="1271"/>
        <v>0</v>
      </c>
      <c r="AZ1714" s="1">
        <f t="shared" si="1272"/>
        <v>0</v>
      </c>
      <c r="BA1714" s="1">
        <f t="shared" si="1273"/>
        <v>0</v>
      </c>
      <c r="BB1714" s="1">
        <f t="shared" si="1274"/>
        <v>0</v>
      </c>
      <c r="BC1714" s="1">
        <f t="shared" si="1275"/>
        <v>0</v>
      </c>
      <c r="BD1714" s="1">
        <f t="shared" si="1276"/>
        <v>80</v>
      </c>
      <c r="BE1714" s="1" t="str">
        <f t="shared" si="1283"/>
        <v>Barge D</v>
      </c>
      <c r="BF1714" s="1">
        <f t="shared" si="1284"/>
        <v>6</v>
      </c>
      <c r="BG1714" s="3">
        <v>1696</v>
      </c>
      <c r="BH1714" s="1">
        <f t="shared" si="1296"/>
        <v>0</v>
      </c>
      <c r="BI1714" s="1">
        <f t="shared" si="1277"/>
        <v>0</v>
      </c>
      <c r="BJ1714" s="3">
        <v>1696</v>
      </c>
      <c r="BK1714" s="1">
        <f t="shared" si="1278"/>
        <v>9</v>
      </c>
      <c r="BL1714" s="1">
        <f t="shared" si="1285"/>
        <v>0</v>
      </c>
      <c r="BM1714" s="1">
        <f t="shared" si="1286"/>
        <v>0</v>
      </c>
      <c r="BN1714" s="1">
        <f t="shared" si="1287"/>
        <v>0</v>
      </c>
      <c r="BO1714" s="1">
        <f t="shared" si="1288"/>
        <v>0</v>
      </c>
      <c r="BP1714" s="1">
        <f t="shared" si="1289"/>
        <v>0</v>
      </c>
      <c r="BQ1714" s="1">
        <f t="shared" si="1290"/>
        <v>0</v>
      </c>
      <c r="BR1714" s="1">
        <f t="shared" si="1291"/>
        <v>0</v>
      </c>
      <c r="BS1714" s="1">
        <f t="shared" si="1292"/>
        <v>0</v>
      </c>
      <c r="BT1714" s="1">
        <f t="shared" si="1293"/>
        <v>1</v>
      </c>
      <c r="BU1714" s="1">
        <f t="shared" si="1294"/>
        <v>2</v>
      </c>
      <c r="BW1714" s="1">
        <f t="shared" si="1253"/>
        <v>0</v>
      </c>
      <c r="BX1714" s="1">
        <f t="shared" si="1253"/>
        <v>0</v>
      </c>
      <c r="BY1714" s="1">
        <f t="shared" si="1253"/>
        <v>0</v>
      </c>
      <c r="BZ1714" s="1">
        <f t="shared" si="1253"/>
        <v>0</v>
      </c>
      <c r="CA1714" s="1">
        <f t="shared" si="1253"/>
        <v>0</v>
      </c>
      <c r="CB1714" s="1">
        <f t="shared" si="1253"/>
        <v>0</v>
      </c>
      <c r="CC1714" s="1">
        <f t="shared" si="1297"/>
        <v>0</v>
      </c>
      <c r="CD1714" s="1">
        <f t="shared" si="1297"/>
        <v>0</v>
      </c>
      <c r="CE1714" s="1">
        <f t="shared" si="1297"/>
        <v>70</v>
      </c>
      <c r="CF1714" s="1">
        <f t="shared" si="1297"/>
        <v>140</v>
      </c>
      <c r="CW1714" s="1">
        <v>1696</v>
      </c>
      <c r="CX1714" s="1">
        <f t="shared" si="1279"/>
        <v>1</v>
      </c>
      <c r="CY1714" s="1" t="s">
        <v>37</v>
      </c>
      <c r="CZ1714" s="1">
        <v>1</v>
      </c>
      <c r="DB1714" s="1">
        <f t="shared" si="1295"/>
        <v>7</v>
      </c>
      <c r="DC1714" s="1" t="s">
        <v>43</v>
      </c>
      <c r="DD1714" s="1">
        <f t="shared" si="1280"/>
        <v>8</v>
      </c>
      <c r="DL1714" s="1">
        <v>1696</v>
      </c>
      <c r="DM1714" s="1">
        <f t="shared" si="1281"/>
        <v>6</v>
      </c>
      <c r="DN1714" s="1">
        <f t="shared" si="1282"/>
        <v>0</v>
      </c>
      <c r="DO1714" s="1" t="s">
        <v>37</v>
      </c>
      <c r="DP1714" s="1">
        <v>0</v>
      </c>
    </row>
    <row r="1715" spans="1:120" ht="15">
      <c r="A1715">
        <v>1697</v>
      </c>
      <c r="B1715">
        <v>2</v>
      </c>
      <c r="C1715" s="25">
        <v>27450</v>
      </c>
      <c r="D1715">
        <v>0</v>
      </c>
      <c r="E1715">
        <v>4</v>
      </c>
      <c r="F1715" t="s">
        <v>94</v>
      </c>
      <c r="G1715">
        <v>3</v>
      </c>
      <c r="H1715"/>
      <c r="I1715"/>
      <c r="J1715" s="1">
        <v>0</v>
      </c>
      <c r="K1715" s="1">
        <v>1</v>
      </c>
      <c r="L1715" s="1">
        <v>0</v>
      </c>
      <c r="M1715" s="1">
        <v>0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>
        <f t="shared" si="1254"/>
        <v>0</v>
      </c>
      <c r="AH1715" s="1">
        <f t="shared" si="1255"/>
        <v>80</v>
      </c>
      <c r="AI1715" s="1">
        <f t="shared" si="1256"/>
        <v>0</v>
      </c>
      <c r="AJ1715" s="1">
        <f t="shared" si="1257"/>
        <v>0</v>
      </c>
      <c r="AK1715" s="1">
        <f t="shared" si="1258"/>
        <v>0</v>
      </c>
      <c r="AL1715" s="1">
        <f t="shared" si="1259"/>
        <v>0</v>
      </c>
      <c r="AM1715" s="1">
        <f t="shared" si="1260"/>
        <v>0</v>
      </c>
      <c r="AN1715" s="1">
        <f t="shared" si="1260"/>
        <v>0</v>
      </c>
      <c r="AO1715" s="1">
        <f t="shared" si="1261"/>
        <v>0</v>
      </c>
      <c r="AP1715" s="1">
        <f t="shared" si="1262"/>
        <v>0</v>
      </c>
      <c r="AQ1715" s="1">
        <f t="shared" si="1263"/>
        <v>0</v>
      </c>
      <c r="AR1715" s="1">
        <f t="shared" si="1264"/>
        <v>0</v>
      </c>
      <c r="AS1715" s="1">
        <f t="shared" si="1265"/>
        <v>0</v>
      </c>
      <c r="AT1715" s="1">
        <f t="shared" si="1266"/>
        <v>0</v>
      </c>
      <c r="AU1715" s="1">
        <f t="shared" si="1267"/>
        <v>0</v>
      </c>
      <c r="AV1715" s="1">
        <f t="shared" si="1268"/>
        <v>0</v>
      </c>
      <c r="AW1715" s="1">
        <f t="shared" si="1269"/>
        <v>0</v>
      </c>
      <c r="AX1715" s="1">
        <f t="shared" si="1270"/>
        <v>0</v>
      </c>
      <c r="AY1715" s="1">
        <f t="shared" si="1271"/>
        <v>0</v>
      </c>
      <c r="AZ1715" s="1">
        <f t="shared" si="1272"/>
        <v>0</v>
      </c>
      <c r="BA1715" s="1">
        <f t="shared" si="1273"/>
        <v>0</v>
      </c>
      <c r="BB1715" s="1">
        <f t="shared" si="1274"/>
        <v>0</v>
      </c>
      <c r="BC1715" s="1">
        <f t="shared" si="1275"/>
        <v>0</v>
      </c>
      <c r="BD1715" s="1">
        <f t="shared" si="1276"/>
        <v>80</v>
      </c>
      <c r="BE1715" s="1" t="str">
        <f t="shared" si="1283"/>
        <v>Barge D</v>
      </c>
      <c r="BF1715" s="1">
        <f t="shared" si="1284"/>
        <v>1</v>
      </c>
      <c r="BG1715" s="3">
        <v>1697</v>
      </c>
      <c r="BH1715" s="1">
        <f t="shared" si="1296"/>
        <v>0</v>
      </c>
      <c r="BI1715" s="1">
        <f t="shared" si="1277"/>
        <v>0</v>
      </c>
      <c r="BJ1715" s="3">
        <v>1697</v>
      </c>
      <c r="BK1715" s="1">
        <f t="shared" si="1278"/>
        <v>3</v>
      </c>
      <c r="BL1715" s="1">
        <f t="shared" si="1285"/>
        <v>0</v>
      </c>
      <c r="BM1715" s="1">
        <f t="shared" si="1286"/>
        <v>0</v>
      </c>
      <c r="BN1715" s="1">
        <f t="shared" si="1287"/>
        <v>1</v>
      </c>
      <c r="BO1715" s="1">
        <f t="shared" si="1288"/>
        <v>2</v>
      </c>
      <c r="BP1715" s="1">
        <f t="shared" si="1289"/>
        <v>3</v>
      </c>
      <c r="BQ1715" s="1">
        <f t="shared" si="1290"/>
        <v>4</v>
      </c>
      <c r="BR1715" s="1">
        <f t="shared" si="1291"/>
        <v>5</v>
      </c>
      <c r="BS1715" s="1">
        <f t="shared" si="1292"/>
        <v>6</v>
      </c>
      <c r="BT1715" s="1">
        <f t="shared" si="1293"/>
        <v>7</v>
      </c>
      <c r="BU1715" s="1">
        <f t="shared" si="1294"/>
        <v>8</v>
      </c>
      <c r="BW1715" s="1">
        <f t="shared" si="1253"/>
        <v>0</v>
      </c>
      <c r="BX1715" s="1">
        <f t="shared" si="1253"/>
        <v>0</v>
      </c>
      <c r="BY1715" s="1">
        <f t="shared" si="1253"/>
        <v>70</v>
      </c>
      <c r="BZ1715" s="1">
        <f t="shared" si="1253"/>
        <v>140</v>
      </c>
      <c r="CA1715" s="1">
        <f t="shared" si="1253"/>
        <v>210</v>
      </c>
      <c r="CB1715" s="1">
        <f t="shared" si="1253"/>
        <v>280</v>
      </c>
      <c r="CC1715" s="1">
        <f t="shared" si="1297"/>
        <v>350</v>
      </c>
      <c r="CD1715" s="1">
        <f t="shared" si="1297"/>
        <v>420</v>
      </c>
      <c r="CE1715" s="1">
        <f t="shared" si="1297"/>
        <v>490</v>
      </c>
      <c r="CF1715" s="1">
        <f t="shared" si="1297"/>
        <v>560</v>
      </c>
      <c r="CW1715" s="1">
        <v>1697</v>
      </c>
      <c r="CX1715" s="1">
        <f t="shared" si="1279"/>
        <v>1</v>
      </c>
      <c r="CY1715" s="1" t="s">
        <v>37</v>
      </c>
      <c r="CZ1715" s="1">
        <v>1</v>
      </c>
      <c r="DB1715" s="1">
        <f t="shared" si="1295"/>
        <v>2</v>
      </c>
      <c r="DC1715" s="1" t="s">
        <v>43</v>
      </c>
      <c r="DD1715" s="1">
        <f t="shared" si="1280"/>
        <v>4</v>
      </c>
      <c r="DL1715" s="1">
        <v>1697</v>
      </c>
      <c r="DM1715" s="1">
        <f t="shared" si="1281"/>
        <v>1</v>
      </c>
      <c r="DN1715" s="1">
        <f t="shared" si="1282"/>
        <v>0</v>
      </c>
      <c r="DO1715" s="1" t="s">
        <v>37</v>
      </c>
      <c r="DP1715" s="1">
        <v>0</v>
      </c>
    </row>
    <row r="1716" spans="1:120" ht="15">
      <c r="A1716">
        <v>1698</v>
      </c>
      <c r="B1716">
        <v>2</v>
      </c>
      <c r="C1716" s="25">
        <v>27450</v>
      </c>
      <c r="D1716">
        <v>5</v>
      </c>
      <c r="E1716">
        <v>10</v>
      </c>
      <c r="F1716" t="s">
        <v>35</v>
      </c>
      <c r="G1716">
        <v>3</v>
      </c>
      <c r="H1716"/>
      <c r="I1716"/>
      <c r="J1716" s="1">
        <v>0</v>
      </c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1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>
        <f t="shared" si="1254"/>
        <v>0</v>
      </c>
      <c r="AH1716" s="1">
        <f t="shared" si="1255"/>
        <v>0</v>
      </c>
      <c r="AI1716" s="1">
        <f t="shared" si="1256"/>
        <v>0</v>
      </c>
      <c r="AJ1716" s="1">
        <f t="shared" si="1257"/>
        <v>0</v>
      </c>
      <c r="AK1716" s="1">
        <f t="shared" si="1258"/>
        <v>0</v>
      </c>
      <c r="AL1716" s="1">
        <f t="shared" si="1259"/>
        <v>0</v>
      </c>
      <c r="AM1716" s="1">
        <f t="shared" si="1260"/>
        <v>0</v>
      </c>
      <c r="AN1716" s="1">
        <f t="shared" si="1260"/>
        <v>0</v>
      </c>
      <c r="AO1716" s="1">
        <f t="shared" si="1261"/>
        <v>0</v>
      </c>
      <c r="AP1716" s="1">
        <f t="shared" si="1262"/>
        <v>0</v>
      </c>
      <c r="AQ1716" s="1">
        <f t="shared" si="1263"/>
        <v>0</v>
      </c>
      <c r="AR1716" s="1">
        <f t="shared" si="1264"/>
        <v>0</v>
      </c>
      <c r="AS1716" s="1">
        <f t="shared" si="1265"/>
        <v>0</v>
      </c>
      <c r="AT1716" s="1">
        <f t="shared" si="1266"/>
        <v>0</v>
      </c>
      <c r="AU1716" s="1">
        <f t="shared" si="1267"/>
        <v>0</v>
      </c>
      <c r="AV1716" s="1">
        <f t="shared" si="1268"/>
        <v>0</v>
      </c>
      <c r="AW1716" s="1">
        <f t="shared" si="1269"/>
        <v>0</v>
      </c>
      <c r="AX1716" s="1">
        <f t="shared" si="1270"/>
        <v>80</v>
      </c>
      <c r="AY1716" s="1">
        <f t="shared" si="1271"/>
        <v>0</v>
      </c>
      <c r="AZ1716" s="1">
        <f t="shared" si="1272"/>
        <v>0</v>
      </c>
      <c r="BA1716" s="1">
        <f t="shared" si="1273"/>
        <v>0</v>
      </c>
      <c r="BB1716" s="1">
        <f t="shared" si="1274"/>
        <v>0</v>
      </c>
      <c r="BC1716" s="1">
        <f t="shared" si="1275"/>
        <v>0</v>
      </c>
      <c r="BD1716" s="1">
        <f t="shared" si="1276"/>
        <v>80</v>
      </c>
      <c r="BE1716" s="1" t="str">
        <f t="shared" si="1283"/>
        <v>Barge B</v>
      </c>
      <c r="BF1716" s="1">
        <f t="shared" si="1284"/>
        <v>7</v>
      </c>
      <c r="BG1716" s="3">
        <v>1698</v>
      </c>
      <c r="BH1716" s="1">
        <f t="shared" si="1296"/>
        <v>0</v>
      </c>
      <c r="BI1716" s="1">
        <f t="shared" si="1277"/>
        <v>0</v>
      </c>
      <c r="BJ1716" s="3">
        <v>1698</v>
      </c>
      <c r="BK1716" s="1">
        <f t="shared" si="1278"/>
        <v>8</v>
      </c>
      <c r="BL1716" s="1">
        <f t="shared" si="1285"/>
        <v>0</v>
      </c>
      <c r="BM1716" s="1">
        <f t="shared" si="1286"/>
        <v>0</v>
      </c>
      <c r="BN1716" s="1">
        <f t="shared" si="1287"/>
        <v>0</v>
      </c>
      <c r="BO1716" s="1">
        <f t="shared" si="1288"/>
        <v>0</v>
      </c>
      <c r="BP1716" s="1">
        <f t="shared" si="1289"/>
        <v>0</v>
      </c>
      <c r="BQ1716" s="1">
        <f t="shared" si="1290"/>
        <v>0</v>
      </c>
      <c r="BR1716" s="1">
        <f t="shared" si="1291"/>
        <v>0</v>
      </c>
      <c r="BS1716" s="1">
        <f t="shared" si="1292"/>
        <v>1</v>
      </c>
      <c r="BT1716" s="1">
        <f t="shared" si="1293"/>
        <v>2</v>
      </c>
      <c r="BU1716" s="1">
        <f t="shared" si="1294"/>
        <v>3</v>
      </c>
      <c r="BW1716" s="1">
        <f t="shared" si="1253"/>
        <v>0</v>
      </c>
      <c r="BX1716" s="1">
        <f t="shared" si="1253"/>
        <v>0</v>
      </c>
      <c r="BY1716" s="1">
        <f t="shared" si="1253"/>
        <v>0</v>
      </c>
      <c r="BZ1716" s="1">
        <f t="shared" si="1253"/>
        <v>0</v>
      </c>
      <c r="CA1716" s="1">
        <f t="shared" si="1253"/>
        <v>0</v>
      </c>
      <c r="CB1716" s="1">
        <f t="shared" si="1253"/>
        <v>0</v>
      </c>
      <c r="CC1716" s="1">
        <f t="shared" si="1297"/>
        <v>0</v>
      </c>
      <c r="CD1716" s="1">
        <f t="shared" si="1297"/>
        <v>70</v>
      </c>
      <c r="CE1716" s="1">
        <f t="shared" si="1297"/>
        <v>140</v>
      </c>
      <c r="CF1716" s="1">
        <f t="shared" si="1297"/>
        <v>210</v>
      </c>
      <c r="CW1716" s="1">
        <v>1698</v>
      </c>
      <c r="CX1716" s="1">
        <f t="shared" si="1279"/>
        <v>1</v>
      </c>
      <c r="CY1716" s="1" t="s">
        <v>37</v>
      </c>
      <c r="CZ1716" s="1">
        <v>1</v>
      </c>
      <c r="DB1716" s="1">
        <f t="shared" si="1295"/>
        <v>8</v>
      </c>
      <c r="DC1716" s="1" t="s">
        <v>43</v>
      </c>
      <c r="DD1716" s="1">
        <f t="shared" si="1280"/>
        <v>10</v>
      </c>
      <c r="DL1716" s="1">
        <v>1698</v>
      </c>
      <c r="DM1716" s="1">
        <f t="shared" si="1281"/>
        <v>6</v>
      </c>
      <c r="DN1716" s="1">
        <f t="shared" si="1282"/>
        <v>0</v>
      </c>
      <c r="DO1716" s="1" t="s">
        <v>37</v>
      </c>
      <c r="DP1716" s="1">
        <v>0</v>
      </c>
    </row>
    <row r="1717" spans="1:120" ht="15">
      <c r="A1717">
        <v>1699</v>
      </c>
      <c r="B1717">
        <v>1</v>
      </c>
      <c r="C1717" s="25">
        <v>14820</v>
      </c>
      <c r="D1717">
        <v>6</v>
      </c>
      <c r="E1717">
        <v>10</v>
      </c>
      <c r="F1717" t="s">
        <v>94</v>
      </c>
      <c r="G1717">
        <v>5</v>
      </c>
      <c r="H1717"/>
      <c r="I1717"/>
      <c r="J1717" s="1">
        <v>0</v>
      </c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1</v>
      </c>
      <c r="AF1717" s="1">
        <v>0</v>
      </c>
      <c r="AG1717" s="1">
        <f t="shared" si="1254"/>
        <v>0</v>
      </c>
      <c r="AH1717" s="1">
        <f t="shared" si="1255"/>
        <v>0</v>
      </c>
      <c r="AI1717" s="1">
        <f t="shared" si="1256"/>
        <v>0</v>
      </c>
      <c r="AJ1717" s="1">
        <f t="shared" si="1257"/>
        <v>0</v>
      </c>
      <c r="AK1717" s="1">
        <f t="shared" si="1258"/>
        <v>0</v>
      </c>
      <c r="AL1717" s="1">
        <f t="shared" si="1259"/>
        <v>0</v>
      </c>
      <c r="AM1717" s="1">
        <f t="shared" si="1260"/>
        <v>0</v>
      </c>
      <c r="AN1717" s="1">
        <f t="shared" si="1260"/>
        <v>0</v>
      </c>
      <c r="AO1717" s="1">
        <f t="shared" si="1261"/>
        <v>0</v>
      </c>
      <c r="AP1717" s="1">
        <f t="shared" si="1262"/>
        <v>0</v>
      </c>
      <c r="AQ1717" s="1">
        <f t="shared" si="1263"/>
        <v>0</v>
      </c>
      <c r="AR1717" s="1">
        <f t="shared" si="1264"/>
        <v>0</v>
      </c>
      <c r="AS1717" s="1">
        <f t="shared" si="1265"/>
        <v>0</v>
      </c>
      <c r="AT1717" s="1">
        <f t="shared" si="1266"/>
        <v>0</v>
      </c>
      <c r="AU1717" s="1">
        <f t="shared" si="1267"/>
        <v>0</v>
      </c>
      <c r="AV1717" s="1">
        <f t="shared" si="1268"/>
        <v>0</v>
      </c>
      <c r="AW1717" s="1">
        <f t="shared" si="1269"/>
        <v>0</v>
      </c>
      <c r="AX1717" s="1">
        <f t="shared" si="1270"/>
        <v>0</v>
      </c>
      <c r="AY1717" s="1">
        <f t="shared" si="1271"/>
        <v>0</v>
      </c>
      <c r="AZ1717" s="1">
        <f t="shared" si="1272"/>
        <v>0</v>
      </c>
      <c r="BA1717" s="1">
        <f t="shared" si="1273"/>
        <v>0</v>
      </c>
      <c r="BB1717" s="1">
        <f t="shared" si="1274"/>
        <v>40</v>
      </c>
      <c r="BC1717" s="1">
        <f t="shared" si="1275"/>
        <v>0</v>
      </c>
      <c r="BD1717" s="1">
        <f t="shared" si="1276"/>
        <v>40</v>
      </c>
      <c r="BE1717" s="1" t="str">
        <f t="shared" si="1283"/>
        <v>Barge B</v>
      </c>
      <c r="BF1717" s="1">
        <f t="shared" si="1284"/>
        <v>9</v>
      </c>
      <c r="BG1717" s="3">
        <v>1699</v>
      </c>
      <c r="BH1717" s="1">
        <f t="shared" si="1296"/>
        <v>0</v>
      </c>
      <c r="BI1717" s="1">
        <f t="shared" si="1277"/>
        <v>0</v>
      </c>
      <c r="BJ1717" s="3">
        <v>1699</v>
      </c>
      <c r="BK1717" s="1">
        <f t="shared" si="1278"/>
        <v>11</v>
      </c>
      <c r="BL1717" s="1">
        <f t="shared" si="1285"/>
        <v>0</v>
      </c>
      <c r="BM1717" s="1">
        <f t="shared" si="1286"/>
        <v>0</v>
      </c>
      <c r="BN1717" s="1">
        <f t="shared" si="1287"/>
        <v>0</v>
      </c>
      <c r="BO1717" s="1">
        <f t="shared" si="1288"/>
        <v>0</v>
      </c>
      <c r="BP1717" s="1">
        <f t="shared" si="1289"/>
        <v>0</v>
      </c>
      <c r="BQ1717" s="1">
        <f t="shared" si="1290"/>
        <v>0</v>
      </c>
      <c r="BR1717" s="1">
        <f t="shared" si="1291"/>
        <v>0</v>
      </c>
      <c r="BS1717" s="1">
        <f t="shared" si="1292"/>
        <v>0</v>
      </c>
      <c r="BT1717" s="1">
        <f t="shared" si="1293"/>
        <v>0</v>
      </c>
      <c r="BU1717" s="1">
        <f t="shared" si="1294"/>
        <v>0</v>
      </c>
      <c r="BW1717" s="1">
        <f t="shared" si="1253"/>
        <v>0</v>
      </c>
      <c r="BX1717" s="1">
        <f t="shared" si="1253"/>
        <v>0</v>
      </c>
      <c r="BY1717" s="1">
        <f t="shared" si="1253"/>
        <v>0</v>
      </c>
      <c r="BZ1717" s="1">
        <f t="shared" si="1253"/>
        <v>0</v>
      </c>
      <c r="CA1717" s="1">
        <f t="shared" si="1253"/>
        <v>0</v>
      </c>
      <c r="CB1717" s="1">
        <f t="shared" si="1253"/>
        <v>0</v>
      </c>
      <c r="CC1717" s="1">
        <f t="shared" si="1297"/>
        <v>0</v>
      </c>
      <c r="CD1717" s="1">
        <f t="shared" si="1297"/>
        <v>0</v>
      </c>
      <c r="CE1717" s="1">
        <f t="shared" si="1297"/>
        <v>0</v>
      </c>
      <c r="CF1717" s="1">
        <f t="shared" si="1297"/>
        <v>0</v>
      </c>
      <c r="CW1717" s="1">
        <v>1699</v>
      </c>
      <c r="CX1717" s="1">
        <f t="shared" si="1279"/>
        <v>1</v>
      </c>
      <c r="CY1717" s="1" t="s">
        <v>37</v>
      </c>
      <c r="CZ1717" s="1">
        <v>1</v>
      </c>
      <c r="DB1717" s="1">
        <f t="shared" si="1295"/>
        <v>10</v>
      </c>
      <c r="DC1717" s="1" t="s">
        <v>43</v>
      </c>
      <c r="DD1717" s="1">
        <f t="shared" si="1280"/>
        <v>10</v>
      </c>
      <c r="DL1717" s="1">
        <v>1699</v>
      </c>
      <c r="DM1717" s="1">
        <f t="shared" si="1281"/>
        <v>7</v>
      </c>
      <c r="DN1717" s="1">
        <f t="shared" si="1282"/>
        <v>0</v>
      </c>
      <c r="DO1717" s="1" t="s">
        <v>37</v>
      </c>
      <c r="DP1717" s="1">
        <v>0</v>
      </c>
    </row>
    <row r="1718" spans="1:120" ht="15">
      <c r="A1718">
        <v>1700</v>
      </c>
      <c r="B1718">
        <v>2</v>
      </c>
      <c r="C1718" s="25">
        <v>24700</v>
      </c>
      <c r="D1718">
        <v>5</v>
      </c>
      <c r="E1718">
        <v>9</v>
      </c>
      <c r="F1718" t="s">
        <v>74</v>
      </c>
      <c r="G1718">
        <v>4</v>
      </c>
      <c r="H1718"/>
      <c r="I1718"/>
      <c r="J1718" s="1">
        <v>0</v>
      </c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1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>
        <f t="shared" si="1254"/>
        <v>0</v>
      </c>
      <c r="AH1718" s="1">
        <f t="shared" si="1255"/>
        <v>0</v>
      </c>
      <c r="AI1718" s="1">
        <f t="shared" si="1256"/>
        <v>0</v>
      </c>
      <c r="AJ1718" s="1">
        <f t="shared" si="1257"/>
        <v>0</v>
      </c>
      <c r="AK1718" s="1">
        <f t="shared" si="1258"/>
        <v>0</v>
      </c>
      <c r="AL1718" s="1">
        <f t="shared" si="1259"/>
        <v>0</v>
      </c>
      <c r="AM1718" s="1">
        <f t="shared" si="1260"/>
        <v>0</v>
      </c>
      <c r="AN1718" s="1">
        <f t="shared" si="1260"/>
        <v>0</v>
      </c>
      <c r="AO1718" s="1">
        <f t="shared" si="1261"/>
        <v>0</v>
      </c>
      <c r="AP1718" s="1">
        <f t="shared" si="1262"/>
        <v>0</v>
      </c>
      <c r="AQ1718" s="1">
        <f t="shared" si="1263"/>
        <v>0</v>
      </c>
      <c r="AR1718" s="1">
        <f t="shared" si="1264"/>
        <v>0</v>
      </c>
      <c r="AS1718" s="1">
        <f t="shared" si="1265"/>
        <v>0</v>
      </c>
      <c r="AT1718" s="1">
        <f t="shared" si="1266"/>
        <v>0</v>
      </c>
      <c r="AU1718" s="1">
        <f t="shared" si="1267"/>
        <v>0</v>
      </c>
      <c r="AV1718" s="1">
        <f t="shared" si="1268"/>
        <v>80</v>
      </c>
      <c r="AW1718" s="1">
        <f t="shared" si="1269"/>
        <v>0</v>
      </c>
      <c r="AX1718" s="1">
        <f t="shared" si="1270"/>
        <v>0</v>
      </c>
      <c r="AY1718" s="1">
        <f t="shared" si="1271"/>
        <v>0</v>
      </c>
      <c r="AZ1718" s="1">
        <f t="shared" si="1272"/>
        <v>0</v>
      </c>
      <c r="BA1718" s="1">
        <f t="shared" si="1273"/>
        <v>0</v>
      </c>
      <c r="BB1718" s="1">
        <f t="shared" si="1274"/>
        <v>0</v>
      </c>
      <c r="BC1718" s="1">
        <f t="shared" si="1275"/>
        <v>0</v>
      </c>
      <c r="BD1718" s="1">
        <f t="shared" si="1276"/>
        <v>80</v>
      </c>
      <c r="BE1718" s="1" t="str">
        <f t="shared" si="1283"/>
        <v>Barge D</v>
      </c>
      <c r="BF1718" s="1">
        <f t="shared" si="1284"/>
        <v>6</v>
      </c>
      <c r="BG1718" s="3">
        <v>1700</v>
      </c>
      <c r="BH1718" s="1">
        <f t="shared" si="1296"/>
        <v>0</v>
      </c>
      <c r="BI1718" s="1">
        <f t="shared" si="1277"/>
        <v>0</v>
      </c>
      <c r="BJ1718" s="3">
        <v>1700</v>
      </c>
      <c r="BK1718" s="1">
        <f t="shared" si="1278"/>
        <v>9</v>
      </c>
      <c r="BL1718" s="1">
        <f t="shared" si="1285"/>
        <v>0</v>
      </c>
      <c r="BM1718" s="1">
        <f t="shared" si="1286"/>
        <v>0</v>
      </c>
      <c r="BN1718" s="1">
        <f t="shared" si="1287"/>
        <v>0</v>
      </c>
      <c r="BO1718" s="1">
        <f t="shared" si="1288"/>
        <v>0</v>
      </c>
      <c r="BP1718" s="1">
        <f t="shared" si="1289"/>
        <v>0</v>
      </c>
      <c r="BQ1718" s="1">
        <f t="shared" si="1290"/>
        <v>0</v>
      </c>
      <c r="BR1718" s="1">
        <f t="shared" si="1291"/>
        <v>0</v>
      </c>
      <c r="BS1718" s="1">
        <f t="shared" si="1292"/>
        <v>0</v>
      </c>
      <c r="BT1718" s="1">
        <f t="shared" si="1293"/>
        <v>1</v>
      </c>
      <c r="BU1718" s="1">
        <f t="shared" si="1294"/>
        <v>2</v>
      </c>
      <c r="BW1718" s="1">
        <f t="shared" si="1253"/>
        <v>0</v>
      </c>
      <c r="BX1718" s="1">
        <f t="shared" si="1253"/>
        <v>0</v>
      </c>
      <c r="BY1718" s="1">
        <f t="shared" si="1253"/>
        <v>0</v>
      </c>
      <c r="BZ1718" s="1">
        <f t="shared" si="1253"/>
        <v>0</v>
      </c>
      <c r="CA1718" s="1">
        <f t="shared" si="1253"/>
        <v>0</v>
      </c>
      <c r="CB1718" s="1">
        <f t="shared" si="1253"/>
        <v>0</v>
      </c>
      <c r="CC1718" s="1">
        <f t="shared" si="1297"/>
        <v>0</v>
      </c>
      <c r="CD1718" s="1">
        <f t="shared" si="1297"/>
        <v>0</v>
      </c>
      <c r="CE1718" s="1">
        <f t="shared" si="1297"/>
        <v>70</v>
      </c>
      <c r="CF1718" s="1">
        <f t="shared" si="1297"/>
        <v>140</v>
      </c>
      <c r="CW1718" s="1">
        <v>1700</v>
      </c>
      <c r="CX1718" s="1">
        <f t="shared" si="1279"/>
        <v>1</v>
      </c>
      <c r="CY1718" s="1" t="s">
        <v>37</v>
      </c>
      <c r="CZ1718" s="1">
        <v>1</v>
      </c>
      <c r="DB1718" s="1">
        <f t="shared" si="1295"/>
        <v>7</v>
      </c>
      <c r="DC1718" s="1" t="s">
        <v>43</v>
      </c>
      <c r="DD1718" s="1">
        <f t="shared" si="1280"/>
        <v>9</v>
      </c>
      <c r="DL1718" s="1">
        <v>1700</v>
      </c>
      <c r="DM1718" s="1">
        <f t="shared" si="1281"/>
        <v>6</v>
      </c>
      <c r="DN1718" s="1">
        <f t="shared" si="1282"/>
        <v>0</v>
      </c>
      <c r="DO1718" s="1" t="s">
        <v>37</v>
      </c>
      <c r="DP1718" s="1">
        <v>0</v>
      </c>
    </row>
    <row r="1719" spans="1:120" ht="15">
      <c r="A1719">
        <v>1701</v>
      </c>
      <c r="B1719">
        <v>2</v>
      </c>
      <c r="C1719" s="25">
        <v>24700</v>
      </c>
      <c r="D1719">
        <v>6</v>
      </c>
      <c r="E1719">
        <v>10</v>
      </c>
      <c r="F1719" t="s">
        <v>73</v>
      </c>
      <c r="G1719">
        <v>4</v>
      </c>
      <c r="H1719"/>
      <c r="I1719"/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1</v>
      </c>
      <c r="AF1719" s="1">
        <v>0</v>
      </c>
      <c r="AG1719" s="1">
        <f t="shared" si="1254"/>
        <v>0</v>
      </c>
      <c r="AH1719" s="1">
        <f t="shared" si="1255"/>
        <v>0</v>
      </c>
      <c r="AI1719" s="1">
        <f t="shared" si="1256"/>
        <v>0</v>
      </c>
      <c r="AJ1719" s="1">
        <f t="shared" si="1257"/>
        <v>0</v>
      </c>
      <c r="AK1719" s="1">
        <f t="shared" si="1258"/>
        <v>0</v>
      </c>
      <c r="AL1719" s="1">
        <f t="shared" si="1259"/>
        <v>0</v>
      </c>
      <c r="AM1719" s="1">
        <f t="shared" si="1260"/>
        <v>0</v>
      </c>
      <c r="AN1719" s="1">
        <f t="shared" si="1260"/>
        <v>0</v>
      </c>
      <c r="AO1719" s="1">
        <f t="shared" si="1261"/>
        <v>0</v>
      </c>
      <c r="AP1719" s="1">
        <f t="shared" si="1262"/>
        <v>0</v>
      </c>
      <c r="AQ1719" s="1">
        <f t="shared" si="1263"/>
        <v>0</v>
      </c>
      <c r="AR1719" s="1">
        <f t="shared" si="1264"/>
        <v>0</v>
      </c>
      <c r="AS1719" s="1">
        <f t="shared" si="1265"/>
        <v>0</v>
      </c>
      <c r="AT1719" s="1">
        <f t="shared" si="1266"/>
        <v>0</v>
      </c>
      <c r="AU1719" s="1">
        <f t="shared" si="1267"/>
        <v>0</v>
      </c>
      <c r="AV1719" s="1">
        <f t="shared" si="1268"/>
        <v>0</v>
      </c>
      <c r="AW1719" s="1">
        <f t="shared" si="1269"/>
        <v>0</v>
      </c>
      <c r="AX1719" s="1">
        <f t="shared" si="1270"/>
        <v>0</v>
      </c>
      <c r="AY1719" s="1">
        <f t="shared" si="1271"/>
        <v>0</v>
      </c>
      <c r="AZ1719" s="1">
        <f t="shared" si="1272"/>
        <v>0</v>
      </c>
      <c r="BA1719" s="1">
        <f t="shared" si="1273"/>
        <v>0</v>
      </c>
      <c r="BB1719" s="1">
        <f t="shared" si="1274"/>
        <v>80</v>
      </c>
      <c r="BC1719" s="1">
        <f t="shared" si="1275"/>
        <v>0</v>
      </c>
      <c r="BD1719" s="1">
        <f t="shared" si="1276"/>
        <v>80</v>
      </c>
      <c r="BE1719" s="1" t="str">
        <f t="shared" si="1283"/>
        <v>Barge B</v>
      </c>
      <c r="BF1719" s="1">
        <f t="shared" si="1284"/>
        <v>9</v>
      </c>
      <c r="BG1719" s="3">
        <v>1701</v>
      </c>
      <c r="BH1719" s="1">
        <f t="shared" si="1296"/>
        <v>0</v>
      </c>
      <c r="BI1719" s="1">
        <f t="shared" si="1277"/>
        <v>0</v>
      </c>
      <c r="BJ1719" s="3">
        <v>1701</v>
      </c>
      <c r="BK1719" s="1">
        <f t="shared" si="1278"/>
        <v>10</v>
      </c>
      <c r="BL1719" s="1">
        <f t="shared" si="1285"/>
        <v>0</v>
      </c>
      <c r="BM1719" s="1">
        <f t="shared" si="1286"/>
        <v>0</v>
      </c>
      <c r="BN1719" s="1">
        <f t="shared" si="1287"/>
        <v>0</v>
      </c>
      <c r="BO1719" s="1">
        <f t="shared" si="1288"/>
        <v>0</v>
      </c>
      <c r="BP1719" s="1">
        <f t="shared" si="1289"/>
        <v>0</v>
      </c>
      <c r="BQ1719" s="1">
        <f t="shared" si="1290"/>
        <v>0</v>
      </c>
      <c r="BR1719" s="1">
        <f t="shared" si="1291"/>
        <v>0</v>
      </c>
      <c r="BS1719" s="1">
        <f t="shared" si="1292"/>
        <v>0</v>
      </c>
      <c r="BT1719" s="1">
        <f t="shared" si="1293"/>
        <v>0</v>
      </c>
      <c r="BU1719" s="1">
        <f t="shared" si="1294"/>
        <v>1</v>
      </c>
      <c r="BW1719" s="1">
        <f t="shared" si="1253"/>
        <v>0</v>
      </c>
      <c r="BX1719" s="1">
        <f t="shared" si="1253"/>
        <v>0</v>
      </c>
      <c r="BY1719" s="1">
        <f t="shared" si="1253"/>
        <v>0</v>
      </c>
      <c r="BZ1719" s="1">
        <f t="shared" si="1253"/>
        <v>0</v>
      </c>
      <c r="CA1719" s="1">
        <f t="shared" si="1253"/>
        <v>0</v>
      </c>
      <c r="CB1719" s="1">
        <f t="shared" si="1253"/>
        <v>0</v>
      </c>
      <c r="CC1719" s="1">
        <f t="shared" si="1297"/>
        <v>0</v>
      </c>
      <c r="CD1719" s="1">
        <f t="shared" si="1297"/>
        <v>0</v>
      </c>
      <c r="CE1719" s="1">
        <f t="shared" si="1297"/>
        <v>0</v>
      </c>
      <c r="CF1719" s="1">
        <f t="shared" si="1297"/>
        <v>70</v>
      </c>
      <c r="CW1719" s="1">
        <v>1701</v>
      </c>
      <c r="CX1719" s="1">
        <f t="shared" si="1279"/>
        <v>1</v>
      </c>
      <c r="CY1719" s="1" t="s">
        <v>37</v>
      </c>
      <c r="CZ1719" s="1">
        <v>1</v>
      </c>
      <c r="DB1719" s="1">
        <f t="shared" si="1295"/>
        <v>10</v>
      </c>
      <c r="DC1719" s="1" t="s">
        <v>43</v>
      </c>
      <c r="DD1719" s="1">
        <f t="shared" si="1280"/>
        <v>10</v>
      </c>
      <c r="DL1719" s="1">
        <v>1701</v>
      </c>
      <c r="DM1719" s="1">
        <f t="shared" si="1281"/>
        <v>7</v>
      </c>
      <c r="DN1719" s="1">
        <f t="shared" si="1282"/>
        <v>0</v>
      </c>
      <c r="DO1719" s="1" t="s">
        <v>37</v>
      </c>
      <c r="DP1719" s="1">
        <v>0</v>
      </c>
    </row>
    <row r="1720" spans="1:120" ht="15">
      <c r="A1720">
        <v>1702</v>
      </c>
      <c r="B1720">
        <v>2</v>
      </c>
      <c r="C1720" s="25">
        <v>6964</v>
      </c>
      <c r="D1720">
        <v>2</v>
      </c>
      <c r="E1720">
        <v>5</v>
      </c>
      <c r="F1720" t="s">
        <v>33</v>
      </c>
      <c r="G1720">
        <v>4</v>
      </c>
      <c r="H1720"/>
      <c r="I1720"/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1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>
        <f t="shared" si="1254"/>
        <v>0</v>
      </c>
      <c r="AH1720" s="1">
        <f t="shared" si="1255"/>
        <v>0</v>
      </c>
      <c r="AI1720" s="1">
        <f t="shared" si="1256"/>
        <v>0</v>
      </c>
      <c r="AJ1720" s="1">
        <f t="shared" si="1257"/>
        <v>0</v>
      </c>
      <c r="AK1720" s="1">
        <f t="shared" si="1258"/>
        <v>0</v>
      </c>
      <c r="AL1720" s="1">
        <f t="shared" si="1259"/>
        <v>0</v>
      </c>
      <c r="AM1720" s="1">
        <f t="shared" si="1260"/>
        <v>0</v>
      </c>
      <c r="AN1720" s="1">
        <f t="shared" si="1260"/>
        <v>0</v>
      </c>
      <c r="AO1720" s="1">
        <f t="shared" si="1261"/>
        <v>80</v>
      </c>
      <c r="AP1720" s="1">
        <f t="shared" si="1262"/>
        <v>0</v>
      </c>
      <c r="AQ1720" s="1">
        <f t="shared" si="1263"/>
        <v>0</v>
      </c>
      <c r="AR1720" s="1">
        <f t="shared" si="1264"/>
        <v>0</v>
      </c>
      <c r="AS1720" s="1">
        <f t="shared" si="1265"/>
        <v>0</v>
      </c>
      <c r="AT1720" s="1">
        <f t="shared" si="1266"/>
        <v>0</v>
      </c>
      <c r="AU1720" s="1">
        <f t="shared" si="1267"/>
        <v>0</v>
      </c>
      <c r="AV1720" s="1">
        <f t="shared" si="1268"/>
        <v>0</v>
      </c>
      <c r="AW1720" s="1">
        <f t="shared" si="1269"/>
        <v>0</v>
      </c>
      <c r="AX1720" s="1">
        <f t="shared" si="1270"/>
        <v>0</v>
      </c>
      <c r="AY1720" s="1">
        <f t="shared" si="1271"/>
        <v>0</v>
      </c>
      <c r="AZ1720" s="1">
        <f t="shared" si="1272"/>
        <v>0</v>
      </c>
      <c r="BA1720" s="1">
        <f t="shared" si="1273"/>
        <v>0</v>
      </c>
      <c r="BB1720" s="1">
        <f t="shared" si="1274"/>
        <v>0</v>
      </c>
      <c r="BC1720" s="1">
        <f t="shared" si="1275"/>
        <v>0</v>
      </c>
      <c r="BD1720" s="1">
        <f t="shared" si="1276"/>
        <v>80</v>
      </c>
      <c r="BE1720" s="1" t="str">
        <f t="shared" si="1283"/>
        <v>Barge B</v>
      </c>
      <c r="BF1720" s="1">
        <f t="shared" si="1284"/>
        <v>4</v>
      </c>
      <c r="BG1720" s="3">
        <v>1702</v>
      </c>
      <c r="BH1720" s="1">
        <f t="shared" si="1296"/>
        <v>0</v>
      </c>
      <c r="BI1720" s="1">
        <f t="shared" si="1277"/>
        <v>0</v>
      </c>
      <c r="BJ1720" s="3">
        <v>1702</v>
      </c>
      <c r="BK1720" s="1">
        <f t="shared" si="1278"/>
        <v>6</v>
      </c>
      <c r="BL1720" s="1">
        <f t="shared" si="1285"/>
        <v>0</v>
      </c>
      <c r="BM1720" s="1">
        <f t="shared" si="1286"/>
        <v>0</v>
      </c>
      <c r="BN1720" s="1">
        <f t="shared" si="1287"/>
        <v>0</v>
      </c>
      <c r="BO1720" s="1">
        <f t="shared" si="1288"/>
        <v>0</v>
      </c>
      <c r="BP1720" s="1">
        <f t="shared" si="1289"/>
        <v>0</v>
      </c>
      <c r="BQ1720" s="1">
        <f t="shared" si="1290"/>
        <v>1</v>
      </c>
      <c r="BR1720" s="1">
        <f t="shared" si="1291"/>
        <v>2</v>
      </c>
      <c r="BS1720" s="1">
        <f t="shared" si="1292"/>
        <v>3</v>
      </c>
      <c r="BT1720" s="1">
        <f t="shared" si="1293"/>
        <v>4</v>
      </c>
      <c r="BU1720" s="1">
        <f t="shared" si="1294"/>
        <v>5</v>
      </c>
      <c r="BW1720" s="1">
        <f t="shared" si="1253"/>
        <v>0</v>
      </c>
      <c r="BX1720" s="1">
        <f t="shared" si="1253"/>
        <v>0</v>
      </c>
      <c r="BY1720" s="1">
        <f t="shared" si="1253"/>
        <v>0</v>
      </c>
      <c r="BZ1720" s="1">
        <f t="shared" si="1253"/>
        <v>0</v>
      </c>
      <c r="CA1720" s="1">
        <f t="shared" si="1253"/>
        <v>0</v>
      </c>
      <c r="CB1720" s="1">
        <f t="shared" si="1253"/>
        <v>70</v>
      </c>
      <c r="CC1720" s="1">
        <f t="shared" si="1297"/>
        <v>140</v>
      </c>
      <c r="CD1720" s="1">
        <f t="shared" si="1297"/>
        <v>210</v>
      </c>
      <c r="CE1720" s="1">
        <f t="shared" si="1297"/>
        <v>280</v>
      </c>
      <c r="CF1720" s="1">
        <f t="shared" si="1297"/>
        <v>350</v>
      </c>
      <c r="CW1720" s="1">
        <v>1702</v>
      </c>
      <c r="CX1720" s="1">
        <f t="shared" si="1279"/>
        <v>1</v>
      </c>
      <c r="CY1720" s="1" t="s">
        <v>37</v>
      </c>
      <c r="CZ1720" s="1">
        <v>1</v>
      </c>
      <c r="DB1720" s="1">
        <f t="shared" si="1295"/>
        <v>5</v>
      </c>
      <c r="DC1720" s="1" t="s">
        <v>43</v>
      </c>
      <c r="DD1720" s="1">
        <f t="shared" si="1280"/>
        <v>5</v>
      </c>
      <c r="DL1720" s="1">
        <v>1702</v>
      </c>
      <c r="DM1720" s="1">
        <f t="shared" si="1281"/>
        <v>3</v>
      </c>
      <c r="DN1720" s="1">
        <f t="shared" si="1282"/>
        <v>0</v>
      </c>
      <c r="DO1720" s="1" t="s">
        <v>37</v>
      </c>
      <c r="DP1720" s="1">
        <v>0</v>
      </c>
    </row>
    <row r="1721" spans="1:120" ht="15">
      <c r="A1721">
        <v>1703</v>
      </c>
      <c r="B1721">
        <v>2</v>
      </c>
      <c r="C1721" s="25">
        <v>6964</v>
      </c>
      <c r="D1721">
        <v>2</v>
      </c>
      <c r="E1721">
        <v>7</v>
      </c>
      <c r="F1721" t="s">
        <v>73</v>
      </c>
      <c r="G1721">
        <v>4</v>
      </c>
      <c r="H1721"/>
      <c r="I1721"/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1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>
        <f t="shared" si="1254"/>
        <v>0</v>
      </c>
      <c r="AH1721" s="1">
        <f t="shared" si="1255"/>
        <v>0</v>
      </c>
      <c r="AI1721" s="1">
        <f t="shared" si="1256"/>
        <v>0</v>
      </c>
      <c r="AJ1721" s="1">
        <f t="shared" si="1257"/>
        <v>0</v>
      </c>
      <c r="AK1721" s="1">
        <f t="shared" si="1258"/>
        <v>0</v>
      </c>
      <c r="AL1721" s="1">
        <f t="shared" si="1259"/>
        <v>0</v>
      </c>
      <c r="AM1721" s="1">
        <f t="shared" si="1260"/>
        <v>0</v>
      </c>
      <c r="AN1721" s="1">
        <f t="shared" si="1260"/>
        <v>0</v>
      </c>
      <c r="AO1721" s="1">
        <f t="shared" si="1261"/>
        <v>0</v>
      </c>
      <c r="AP1721" s="1">
        <f t="shared" si="1262"/>
        <v>0</v>
      </c>
      <c r="AQ1721" s="1">
        <f t="shared" si="1263"/>
        <v>0</v>
      </c>
      <c r="AR1721" s="1">
        <f t="shared" si="1264"/>
        <v>80</v>
      </c>
      <c r="AS1721" s="1">
        <f t="shared" si="1265"/>
        <v>0</v>
      </c>
      <c r="AT1721" s="1">
        <f t="shared" si="1266"/>
        <v>0</v>
      </c>
      <c r="AU1721" s="1">
        <f t="shared" si="1267"/>
        <v>0</v>
      </c>
      <c r="AV1721" s="1">
        <f t="shared" si="1268"/>
        <v>0</v>
      </c>
      <c r="AW1721" s="1">
        <f t="shared" si="1269"/>
        <v>0</v>
      </c>
      <c r="AX1721" s="1">
        <f t="shared" si="1270"/>
        <v>0</v>
      </c>
      <c r="AY1721" s="1">
        <f t="shared" si="1271"/>
        <v>0</v>
      </c>
      <c r="AZ1721" s="1">
        <f t="shared" si="1272"/>
        <v>0</v>
      </c>
      <c r="BA1721" s="1">
        <f t="shared" si="1273"/>
        <v>0</v>
      </c>
      <c r="BB1721" s="1">
        <f t="shared" si="1274"/>
        <v>0</v>
      </c>
      <c r="BC1721" s="1">
        <f t="shared" si="1275"/>
        <v>0</v>
      </c>
      <c r="BD1721" s="1">
        <f t="shared" si="1276"/>
        <v>80</v>
      </c>
      <c r="BE1721" s="1" t="str">
        <f t="shared" si="1283"/>
        <v>Barge C</v>
      </c>
      <c r="BF1721" s="1">
        <f t="shared" si="1284"/>
        <v>5</v>
      </c>
      <c r="BG1721" s="3">
        <v>1703</v>
      </c>
      <c r="BH1721" s="1">
        <f t="shared" si="1296"/>
        <v>0</v>
      </c>
      <c r="BI1721" s="1">
        <f t="shared" si="1277"/>
        <v>0</v>
      </c>
      <c r="BJ1721" s="3">
        <v>1703</v>
      </c>
      <c r="BK1721" s="1">
        <f t="shared" si="1278"/>
        <v>6</v>
      </c>
      <c r="BL1721" s="1">
        <f t="shared" si="1285"/>
        <v>0</v>
      </c>
      <c r="BM1721" s="1">
        <f t="shared" si="1286"/>
        <v>0</v>
      </c>
      <c r="BN1721" s="1">
        <f t="shared" si="1287"/>
        <v>0</v>
      </c>
      <c r="BO1721" s="1">
        <f t="shared" si="1288"/>
        <v>0</v>
      </c>
      <c r="BP1721" s="1">
        <f t="shared" si="1289"/>
        <v>0</v>
      </c>
      <c r="BQ1721" s="1">
        <f t="shared" si="1290"/>
        <v>1</v>
      </c>
      <c r="BR1721" s="1">
        <f t="shared" si="1291"/>
        <v>2</v>
      </c>
      <c r="BS1721" s="1">
        <f t="shared" si="1292"/>
        <v>3</v>
      </c>
      <c r="BT1721" s="1">
        <f t="shared" si="1293"/>
        <v>4</v>
      </c>
      <c r="BU1721" s="1">
        <f t="shared" si="1294"/>
        <v>5</v>
      </c>
      <c r="BW1721" s="1">
        <f t="shared" si="1253"/>
        <v>0</v>
      </c>
      <c r="BX1721" s="1">
        <f t="shared" si="1253"/>
        <v>0</v>
      </c>
      <c r="BY1721" s="1">
        <f t="shared" si="1253"/>
        <v>0</v>
      </c>
      <c r="BZ1721" s="1">
        <f t="shared" si="1253"/>
        <v>0</v>
      </c>
      <c r="CA1721" s="1">
        <f t="shared" si="1253"/>
        <v>0</v>
      </c>
      <c r="CB1721" s="1">
        <f t="shared" si="1253"/>
        <v>70</v>
      </c>
      <c r="CC1721" s="1">
        <f t="shared" si="1297"/>
        <v>140</v>
      </c>
      <c r="CD1721" s="1">
        <f t="shared" si="1297"/>
        <v>210</v>
      </c>
      <c r="CE1721" s="1">
        <f t="shared" si="1297"/>
        <v>280</v>
      </c>
      <c r="CF1721" s="1">
        <f t="shared" si="1297"/>
        <v>350</v>
      </c>
      <c r="CW1721" s="1">
        <v>1703</v>
      </c>
      <c r="CX1721" s="1">
        <f t="shared" si="1279"/>
        <v>1</v>
      </c>
      <c r="CY1721" s="1" t="s">
        <v>37</v>
      </c>
      <c r="CZ1721" s="1">
        <v>1</v>
      </c>
      <c r="DB1721" s="1">
        <f t="shared" si="1295"/>
        <v>6</v>
      </c>
      <c r="DC1721" s="1" t="s">
        <v>43</v>
      </c>
      <c r="DD1721" s="1">
        <f t="shared" si="1280"/>
        <v>7</v>
      </c>
      <c r="DL1721" s="1">
        <v>1703</v>
      </c>
      <c r="DM1721" s="1">
        <f t="shared" si="1281"/>
        <v>3</v>
      </c>
      <c r="DN1721" s="1">
        <f t="shared" si="1282"/>
        <v>0</v>
      </c>
      <c r="DO1721" s="1" t="s">
        <v>37</v>
      </c>
      <c r="DP1721" s="1">
        <v>0</v>
      </c>
    </row>
    <row r="1722" spans="1:120" ht="15">
      <c r="A1722">
        <v>1704</v>
      </c>
      <c r="B1722">
        <v>2</v>
      </c>
      <c r="C1722" s="25">
        <v>7258</v>
      </c>
      <c r="D1722">
        <v>4</v>
      </c>
      <c r="E1722">
        <v>8</v>
      </c>
      <c r="F1722" t="s">
        <v>84</v>
      </c>
      <c r="G1722">
        <v>3</v>
      </c>
      <c r="H1722"/>
      <c r="I1722"/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1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>
        <f t="shared" si="1254"/>
        <v>0</v>
      </c>
      <c r="AH1722" s="1">
        <f t="shared" si="1255"/>
        <v>0</v>
      </c>
      <c r="AI1722" s="1">
        <f t="shared" si="1256"/>
        <v>0</v>
      </c>
      <c r="AJ1722" s="1">
        <f t="shared" si="1257"/>
        <v>0</v>
      </c>
      <c r="AK1722" s="1">
        <f t="shared" si="1258"/>
        <v>0</v>
      </c>
      <c r="AL1722" s="1">
        <f t="shared" si="1259"/>
        <v>0</v>
      </c>
      <c r="AM1722" s="1">
        <f t="shared" si="1260"/>
        <v>0</v>
      </c>
      <c r="AN1722" s="1">
        <f t="shared" si="1260"/>
        <v>0</v>
      </c>
      <c r="AO1722" s="1">
        <f t="shared" si="1261"/>
        <v>0</v>
      </c>
      <c r="AP1722" s="1">
        <f t="shared" si="1262"/>
        <v>0</v>
      </c>
      <c r="AQ1722" s="1">
        <f t="shared" si="1263"/>
        <v>0</v>
      </c>
      <c r="AR1722" s="1">
        <f t="shared" si="1264"/>
        <v>0</v>
      </c>
      <c r="AS1722" s="1">
        <f t="shared" si="1265"/>
        <v>0</v>
      </c>
      <c r="AT1722" s="1">
        <f t="shared" si="1266"/>
        <v>0</v>
      </c>
      <c r="AU1722" s="1">
        <f t="shared" si="1267"/>
        <v>0</v>
      </c>
      <c r="AV1722" s="1">
        <f t="shared" si="1268"/>
        <v>80</v>
      </c>
      <c r="AW1722" s="1">
        <f t="shared" si="1269"/>
        <v>0</v>
      </c>
      <c r="AX1722" s="1">
        <f t="shared" si="1270"/>
        <v>0</v>
      </c>
      <c r="AY1722" s="1">
        <f t="shared" si="1271"/>
        <v>0</v>
      </c>
      <c r="AZ1722" s="1">
        <f t="shared" si="1272"/>
        <v>0</v>
      </c>
      <c r="BA1722" s="1">
        <f t="shared" si="1273"/>
        <v>0</v>
      </c>
      <c r="BB1722" s="1">
        <f t="shared" si="1274"/>
        <v>0</v>
      </c>
      <c r="BC1722" s="1">
        <f t="shared" si="1275"/>
        <v>0</v>
      </c>
      <c r="BD1722" s="1">
        <f t="shared" si="1276"/>
        <v>80</v>
      </c>
      <c r="BE1722" s="1" t="str">
        <f t="shared" si="1283"/>
        <v>Barge D</v>
      </c>
      <c r="BF1722" s="1">
        <f t="shared" si="1284"/>
        <v>6</v>
      </c>
      <c r="BG1722" s="3">
        <v>1704</v>
      </c>
      <c r="BH1722" s="1">
        <f t="shared" si="1296"/>
        <v>0</v>
      </c>
      <c r="BI1722" s="1">
        <f t="shared" si="1277"/>
        <v>0</v>
      </c>
      <c r="BJ1722" s="3">
        <v>1704</v>
      </c>
      <c r="BK1722" s="1">
        <f t="shared" si="1278"/>
        <v>7</v>
      </c>
      <c r="BL1722" s="1">
        <f t="shared" si="1285"/>
        <v>0</v>
      </c>
      <c r="BM1722" s="1">
        <f t="shared" si="1286"/>
        <v>0</v>
      </c>
      <c r="BN1722" s="1">
        <f t="shared" si="1287"/>
        <v>0</v>
      </c>
      <c r="BO1722" s="1">
        <f t="shared" si="1288"/>
        <v>0</v>
      </c>
      <c r="BP1722" s="1">
        <f t="shared" si="1289"/>
        <v>0</v>
      </c>
      <c r="BQ1722" s="1">
        <f t="shared" si="1290"/>
        <v>0</v>
      </c>
      <c r="BR1722" s="1">
        <f t="shared" si="1291"/>
        <v>1</v>
      </c>
      <c r="BS1722" s="1">
        <f t="shared" si="1292"/>
        <v>2</v>
      </c>
      <c r="BT1722" s="1">
        <f t="shared" si="1293"/>
        <v>3</v>
      </c>
      <c r="BU1722" s="1">
        <f t="shared" si="1294"/>
        <v>4</v>
      </c>
      <c r="BW1722" s="1">
        <f t="shared" si="1253"/>
        <v>0</v>
      </c>
      <c r="BX1722" s="1">
        <f t="shared" si="1253"/>
        <v>0</v>
      </c>
      <c r="BY1722" s="1">
        <f t="shared" si="1253"/>
        <v>0</v>
      </c>
      <c r="BZ1722" s="1">
        <f t="shared" si="1253"/>
        <v>0</v>
      </c>
      <c r="CA1722" s="1">
        <f t="shared" si="1253"/>
        <v>0</v>
      </c>
      <c r="CB1722" s="1">
        <f t="shared" si="1253"/>
        <v>0</v>
      </c>
      <c r="CC1722" s="1">
        <f t="shared" si="1297"/>
        <v>70</v>
      </c>
      <c r="CD1722" s="1">
        <f t="shared" si="1297"/>
        <v>140</v>
      </c>
      <c r="CE1722" s="1">
        <f t="shared" si="1297"/>
        <v>210</v>
      </c>
      <c r="CF1722" s="1">
        <f t="shared" si="1297"/>
        <v>280</v>
      </c>
      <c r="CW1722" s="1">
        <v>1704</v>
      </c>
      <c r="CX1722" s="1">
        <f t="shared" si="1279"/>
        <v>1</v>
      </c>
      <c r="CY1722" s="1" t="s">
        <v>37</v>
      </c>
      <c r="CZ1722" s="1">
        <v>1</v>
      </c>
      <c r="DB1722" s="1">
        <f t="shared" si="1295"/>
        <v>7</v>
      </c>
      <c r="DC1722" s="1" t="s">
        <v>43</v>
      </c>
      <c r="DD1722" s="1">
        <f t="shared" si="1280"/>
        <v>8</v>
      </c>
      <c r="DL1722" s="1">
        <v>1704</v>
      </c>
      <c r="DM1722" s="1">
        <f t="shared" si="1281"/>
        <v>5</v>
      </c>
      <c r="DN1722" s="1">
        <f t="shared" si="1282"/>
        <v>0</v>
      </c>
      <c r="DO1722" s="1" t="s">
        <v>37</v>
      </c>
      <c r="DP1722" s="1">
        <v>0</v>
      </c>
    </row>
    <row r="1723" spans="1:120" ht="15">
      <c r="A1723">
        <v>1705</v>
      </c>
      <c r="B1723">
        <v>2</v>
      </c>
      <c r="C1723" s="25">
        <v>7258</v>
      </c>
      <c r="D1723">
        <v>0</v>
      </c>
      <c r="E1723">
        <v>5</v>
      </c>
      <c r="F1723" t="s">
        <v>73</v>
      </c>
      <c r="G1723">
        <v>4</v>
      </c>
      <c r="H1723"/>
      <c r="I1723"/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>
        <f t="shared" si="1254"/>
        <v>0</v>
      </c>
      <c r="AH1723" s="1">
        <f t="shared" si="1255"/>
        <v>0</v>
      </c>
      <c r="AI1723" s="1">
        <f t="shared" si="1256"/>
        <v>0</v>
      </c>
      <c r="AJ1723" s="1">
        <f t="shared" si="1257"/>
        <v>0</v>
      </c>
      <c r="AK1723" s="1">
        <f t="shared" si="1258"/>
        <v>0</v>
      </c>
      <c r="AL1723" s="1">
        <f t="shared" si="1259"/>
        <v>80</v>
      </c>
      <c r="AM1723" s="1">
        <f t="shared" si="1260"/>
        <v>0</v>
      </c>
      <c r="AN1723" s="1">
        <f t="shared" si="1260"/>
        <v>0</v>
      </c>
      <c r="AO1723" s="1">
        <f t="shared" si="1261"/>
        <v>0</v>
      </c>
      <c r="AP1723" s="1">
        <f t="shared" si="1262"/>
        <v>0</v>
      </c>
      <c r="AQ1723" s="1">
        <f t="shared" si="1263"/>
        <v>0</v>
      </c>
      <c r="AR1723" s="1">
        <f t="shared" si="1264"/>
        <v>0</v>
      </c>
      <c r="AS1723" s="1">
        <f t="shared" si="1265"/>
        <v>0</v>
      </c>
      <c r="AT1723" s="1">
        <f t="shared" si="1266"/>
        <v>0</v>
      </c>
      <c r="AU1723" s="1">
        <f t="shared" si="1267"/>
        <v>0</v>
      </c>
      <c r="AV1723" s="1">
        <f t="shared" si="1268"/>
        <v>0</v>
      </c>
      <c r="AW1723" s="1">
        <f t="shared" si="1269"/>
        <v>0</v>
      </c>
      <c r="AX1723" s="1">
        <f t="shared" si="1270"/>
        <v>0</v>
      </c>
      <c r="AY1723" s="1">
        <f t="shared" si="1271"/>
        <v>0</v>
      </c>
      <c r="AZ1723" s="1">
        <f t="shared" si="1272"/>
        <v>0</v>
      </c>
      <c r="BA1723" s="1">
        <f t="shared" si="1273"/>
        <v>0</v>
      </c>
      <c r="BB1723" s="1">
        <f t="shared" si="1274"/>
        <v>0</v>
      </c>
      <c r="BC1723" s="1">
        <f t="shared" si="1275"/>
        <v>0</v>
      </c>
      <c r="BD1723" s="1">
        <f t="shared" si="1276"/>
        <v>80</v>
      </c>
      <c r="BE1723" s="1" t="str">
        <f t="shared" si="1283"/>
        <v>Barge C</v>
      </c>
      <c r="BF1723" s="1">
        <f t="shared" si="1284"/>
        <v>2</v>
      </c>
      <c r="BG1723" s="3">
        <v>1705</v>
      </c>
      <c r="BH1723" s="1">
        <f t="shared" si="1296"/>
        <v>0</v>
      </c>
      <c r="BI1723" s="1">
        <f t="shared" si="1277"/>
        <v>0</v>
      </c>
      <c r="BJ1723" s="3">
        <v>1705</v>
      </c>
      <c r="BK1723" s="1">
        <f t="shared" si="1278"/>
        <v>4</v>
      </c>
      <c r="BL1723" s="1">
        <f t="shared" si="1285"/>
        <v>0</v>
      </c>
      <c r="BM1723" s="1">
        <f t="shared" si="1286"/>
        <v>0</v>
      </c>
      <c r="BN1723" s="1">
        <f t="shared" si="1287"/>
        <v>0</v>
      </c>
      <c r="BO1723" s="1">
        <f t="shared" si="1288"/>
        <v>1</v>
      </c>
      <c r="BP1723" s="1">
        <f t="shared" si="1289"/>
        <v>2</v>
      </c>
      <c r="BQ1723" s="1">
        <f t="shared" si="1290"/>
        <v>3</v>
      </c>
      <c r="BR1723" s="1">
        <f t="shared" si="1291"/>
        <v>4</v>
      </c>
      <c r="BS1723" s="1">
        <f t="shared" si="1292"/>
        <v>5</v>
      </c>
      <c r="BT1723" s="1">
        <f t="shared" si="1293"/>
        <v>6</v>
      </c>
      <c r="BU1723" s="1">
        <f t="shared" si="1294"/>
        <v>7</v>
      </c>
      <c r="BW1723" s="1">
        <f t="shared" si="1253"/>
        <v>0</v>
      </c>
      <c r="BX1723" s="1">
        <f t="shared" si="1253"/>
        <v>0</v>
      </c>
      <c r="BY1723" s="1">
        <f t="shared" si="1253"/>
        <v>0</v>
      </c>
      <c r="BZ1723" s="1">
        <f t="shared" si="1253"/>
        <v>70</v>
      </c>
      <c r="CA1723" s="1">
        <f t="shared" si="1253"/>
        <v>140</v>
      </c>
      <c r="CB1723" s="1">
        <f t="shared" si="1253"/>
        <v>210</v>
      </c>
      <c r="CC1723" s="1">
        <f t="shared" si="1297"/>
        <v>280</v>
      </c>
      <c r="CD1723" s="1">
        <f t="shared" si="1297"/>
        <v>350</v>
      </c>
      <c r="CE1723" s="1">
        <f t="shared" si="1297"/>
        <v>420</v>
      </c>
      <c r="CF1723" s="1">
        <f t="shared" si="1297"/>
        <v>490</v>
      </c>
      <c r="CW1723" s="1">
        <v>1705</v>
      </c>
      <c r="CX1723" s="1">
        <f t="shared" si="1279"/>
        <v>1</v>
      </c>
      <c r="CY1723" s="1" t="s">
        <v>37</v>
      </c>
      <c r="CZ1723" s="1">
        <v>1</v>
      </c>
      <c r="DB1723" s="1">
        <f t="shared" si="1295"/>
        <v>3</v>
      </c>
      <c r="DC1723" s="1" t="s">
        <v>43</v>
      </c>
      <c r="DD1723" s="1">
        <f t="shared" si="1280"/>
        <v>5</v>
      </c>
      <c r="DL1723" s="1">
        <v>1705</v>
      </c>
      <c r="DM1723" s="1">
        <f t="shared" si="1281"/>
        <v>1</v>
      </c>
      <c r="DN1723" s="1">
        <f t="shared" si="1282"/>
        <v>0</v>
      </c>
      <c r="DO1723" s="1" t="s">
        <v>37</v>
      </c>
      <c r="DP1723" s="1">
        <v>0</v>
      </c>
    </row>
    <row r="1724" spans="1:120" ht="15">
      <c r="A1724">
        <v>1706</v>
      </c>
      <c r="B1724">
        <v>2</v>
      </c>
      <c r="C1724" s="25">
        <v>7258</v>
      </c>
      <c r="D1724">
        <v>6</v>
      </c>
      <c r="E1724">
        <v>11</v>
      </c>
      <c r="F1724" t="s">
        <v>73</v>
      </c>
      <c r="G1724">
        <v>4</v>
      </c>
      <c r="H1724"/>
      <c r="I1724"/>
      <c r="J1724" s="1">
        <v>0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1</v>
      </c>
      <c r="AF1724" s="1">
        <v>0</v>
      </c>
      <c r="AG1724" s="1">
        <f t="shared" si="1254"/>
        <v>0</v>
      </c>
      <c r="AH1724" s="1">
        <f t="shared" si="1255"/>
        <v>0</v>
      </c>
      <c r="AI1724" s="1">
        <f t="shared" si="1256"/>
        <v>0</v>
      </c>
      <c r="AJ1724" s="1">
        <f t="shared" si="1257"/>
        <v>0</v>
      </c>
      <c r="AK1724" s="1">
        <f t="shared" si="1258"/>
        <v>0</v>
      </c>
      <c r="AL1724" s="1">
        <f t="shared" si="1259"/>
        <v>0</v>
      </c>
      <c r="AM1724" s="1">
        <f t="shared" si="1260"/>
        <v>0</v>
      </c>
      <c r="AN1724" s="1">
        <f t="shared" si="1260"/>
        <v>0</v>
      </c>
      <c r="AO1724" s="1">
        <f t="shared" si="1261"/>
        <v>0</v>
      </c>
      <c r="AP1724" s="1">
        <f t="shared" si="1262"/>
        <v>0</v>
      </c>
      <c r="AQ1724" s="1">
        <f t="shared" si="1263"/>
        <v>0</v>
      </c>
      <c r="AR1724" s="1">
        <f t="shared" si="1264"/>
        <v>0</v>
      </c>
      <c r="AS1724" s="1">
        <f t="shared" si="1265"/>
        <v>0</v>
      </c>
      <c r="AT1724" s="1">
        <f t="shared" si="1266"/>
        <v>0</v>
      </c>
      <c r="AU1724" s="1">
        <f t="shared" si="1267"/>
        <v>0</v>
      </c>
      <c r="AV1724" s="1">
        <f t="shared" si="1268"/>
        <v>0</v>
      </c>
      <c r="AW1724" s="1">
        <f t="shared" si="1269"/>
        <v>0</v>
      </c>
      <c r="AX1724" s="1">
        <f t="shared" si="1270"/>
        <v>0</v>
      </c>
      <c r="AY1724" s="1">
        <f t="shared" si="1271"/>
        <v>0</v>
      </c>
      <c r="AZ1724" s="1">
        <f t="shared" si="1272"/>
        <v>0</v>
      </c>
      <c r="BA1724" s="1">
        <f t="shared" si="1273"/>
        <v>0</v>
      </c>
      <c r="BB1724" s="1">
        <f t="shared" si="1274"/>
        <v>80</v>
      </c>
      <c r="BC1724" s="1">
        <f t="shared" si="1275"/>
        <v>0</v>
      </c>
      <c r="BD1724" s="1">
        <f t="shared" si="1276"/>
        <v>80</v>
      </c>
      <c r="BE1724" s="1" t="str">
        <f t="shared" si="1283"/>
        <v>Barge B</v>
      </c>
      <c r="BF1724" s="1">
        <f t="shared" si="1284"/>
        <v>9</v>
      </c>
      <c r="BG1724" s="3">
        <v>1706</v>
      </c>
      <c r="BH1724" s="1">
        <f t="shared" si="1296"/>
        <v>0</v>
      </c>
      <c r="BI1724" s="1">
        <f t="shared" si="1277"/>
        <v>0</v>
      </c>
      <c r="BJ1724" s="3">
        <v>1706</v>
      </c>
      <c r="BK1724" s="1">
        <f t="shared" si="1278"/>
        <v>10</v>
      </c>
      <c r="BL1724" s="1">
        <f t="shared" si="1285"/>
        <v>0</v>
      </c>
      <c r="BM1724" s="1">
        <f t="shared" si="1286"/>
        <v>0</v>
      </c>
      <c r="BN1724" s="1">
        <f t="shared" si="1287"/>
        <v>0</v>
      </c>
      <c r="BO1724" s="1">
        <f t="shared" si="1288"/>
        <v>0</v>
      </c>
      <c r="BP1724" s="1">
        <f t="shared" si="1289"/>
        <v>0</v>
      </c>
      <c r="BQ1724" s="1">
        <f t="shared" si="1290"/>
        <v>0</v>
      </c>
      <c r="BR1724" s="1">
        <f t="shared" si="1291"/>
        <v>0</v>
      </c>
      <c r="BS1724" s="1">
        <f t="shared" si="1292"/>
        <v>0</v>
      </c>
      <c r="BT1724" s="1">
        <f t="shared" si="1293"/>
        <v>0</v>
      </c>
      <c r="BU1724" s="1">
        <f t="shared" si="1294"/>
        <v>1</v>
      </c>
      <c r="BW1724" s="1">
        <f t="shared" si="1253"/>
        <v>0</v>
      </c>
      <c r="BX1724" s="1">
        <f t="shared" si="1253"/>
        <v>0</v>
      </c>
      <c r="BY1724" s="1">
        <f t="shared" si="1253"/>
        <v>0</v>
      </c>
      <c r="BZ1724" s="1">
        <f t="shared" si="1253"/>
        <v>0</v>
      </c>
      <c r="CA1724" s="1">
        <f t="shared" si="1253"/>
        <v>0</v>
      </c>
      <c r="CB1724" s="1">
        <f t="shared" si="1253"/>
        <v>0</v>
      </c>
      <c r="CC1724" s="1">
        <f t="shared" si="1297"/>
        <v>0</v>
      </c>
      <c r="CD1724" s="1">
        <f t="shared" si="1297"/>
        <v>0</v>
      </c>
      <c r="CE1724" s="1">
        <f t="shared" si="1297"/>
        <v>0</v>
      </c>
      <c r="CF1724" s="1">
        <f t="shared" si="1297"/>
        <v>70</v>
      </c>
      <c r="CW1724" s="1">
        <v>1706</v>
      </c>
      <c r="CX1724" s="1">
        <f t="shared" si="1279"/>
        <v>1</v>
      </c>
      <c r="CY1724" s="1" t="s">
        <v>37</v>
      </c>
      <c r="CZ1724" s="1">
        <v>1</v>
      </c>
      <c r="DB1724" s="1">
        <f t="shared" si="1295"/>
        <v>10</v>
      </c>
      <c r="DC1724" s="1" t="s">
        <v>43</v>
      </c>
      <c r="DD1724" s="1">
        <f t="shared" si="1280"/>
        <v>11</v>
      </c>
      <c r="DL1724" s="1">
        <v>1706</v>
      </c>
      <c r="DM1724" s="1">
        <f t="shared" si="1281"/>
        <v>7</v>
      </c>
      <c r="DN1724" s="1">
        <f t="shared" si="1282"/>
        <v>0</v>
      </c>
      <c r="DO1724" s="1" t="s">
        <v>37</v>
      </c>
      <c r="DP1724" s="1">
        <v>0</v>
      </c>
    </row>
    <row r="1725" spans="1:120" ht="15">
      <c r="A1725">
        <v>1707</v>
      </c>
      <c r="B1725">
        <v>2</v>
      </c>
      <c r="C1725" s="25">
        <v>7258</v>
      </c>
      <c r="D1725">
        <v>6</v>
      </c>
      <c r="E1725">
        <v>11</v>
      </c>
      <c r="F1725" t="s">
        <v>73</v>
      </c>
      <c r="G1725">
        <v>4</v>
      </c>
      <c r="H1725"/>
      <c r="I1725"/>
      <c r="J1725" s="1">
        <v>0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1</v>
      </c>
      <c r="AF1725" s="1">
        <v>0</v>
      </c>
      <c r="AG1725" s="1">
        <f t="shared" si="1254"/>
        <v>0</v>
      </c>
      <c r="AH1725" s="1">
        <f t="shared" si="1255"/>
        <v>0</v>
      </c>
      <c r="AI1725" s="1">
        <f t="shared" si="1256"/>
        <v>0</v>
      </c>
      <c r="AJ1725" s="1">
        <f t="shared" si="1257"/>
        <v>0</v>
      </c>
      <c r="AK1725" s="1">
        <f t="shared" si="1258"/>
        <v>0</v>
      </c>
      <c r="AL1725" s="1">
        <f t="shared" si="1259"/>
        <v>0</v>
      </c>
      <c r="AM1725" s="1">
        <f t="shared" si="1260"/>
        <v>0</v>
      </c>
      <c r="AN1725" s="1">
        <f t="shared" si="1260"/>
        <v>0</v>
      </c>
      <c r="AO1725" s="1">
        <f t="shared" si="1261"/>
        <v>0</v>
      </c>
      <c r="AP1725" s="1">
        <f t="shared" si="1262"/>
        <v>0</v>
      </c>
      <c r="AQ1725" s="1">
        <f t="shared" si="1263"/>
        <v>0</v>
      </c>
      <c r="AR1725" s="1">
        <f t="shared" si="1264"/>
        <v>0</v>
      </c>
      <c r="AS1725" s="1">
        <f t="shared" si="1265"/>
        <v>0</v>
      </c>
      <c r="AT1725" s="1">
        <f t="shared" si="1266"/>
        <v>0</v>
      </c>
      <c r="AU1725" s="1">
        <f t="shared" si="1267"/>
        <v>0</v>
      </c>
      <c r="AV1725" s="1">
        <f t="shared" si="1268"/>
        <v>0</v>
      </c>
      <c r="AW1725" s="1">
        <f t="shared" si="1269"/>
        <v>0</v>
      </c>
      <c r="AX1725" s="1">
        <f t="shared" si="1270"/>
        <v>0</v>
      </c>
      <c r="AY1725" s="1">
        <f t="shared" si="1271"/>
        <v>0</v>
      </c>
      <c r="AZ1725" s="1">
        <f t="shared" si="1272"/>
        <v>0</v>
      </c>
      <c r="BA1725" s="1">
        <f t="shared" si="1273"/>
        <v>0</v>
      </c>
      <c r="BB1725" s="1">
        <f t="shared" si="1274"/>
        <v>80</v>
      </c>
      <c r="BC1725" s="1">
        <f t="shared" si="1275"/>
        <v>0</v>
      </c>
      <c r="BD1725" s="1">
        <f t="shared" si="1276"/>
        <v>80</v>
      </c>
      <c r="BE1725" s="1" t="str">
        <f t="shared" si="1283"/>
        <v>Barge B</v>
      </c>
      <c r="BF1725" s="1">
        <f t="shared" si="1284"/>
        <v>9</v>
      </c>
      <c r="BG1725" s="3">
        <v>1707</v>
      </c>
      <c r="BH1725" s="1">
        <f t="shared" si="1296"/>
        <v>0</v>
      </c>
      <c r="BI1725" s="1">
        <f t="shared" si="1277"/>
        <v>0</v>
      </c>
      <c r="BJ1725" s="3">
        <v>1707</v>
      </c>
      <c r="BK1725" s="1">
        <f t="shared" si="1278"/>
        <v>10</v>
      </c>
      <c r="BL1725" s="1">
        <f t="shared" si="1285"/>
        <v>0</v>
      </c>
      <c r="BM1725" s="1">
        <f t="shared" si="1286"/>
        <v>0</v>
      </c>
      <c r="BN1725" s="1">
        <f t="shared" si="1287"/>
        <v>0</v>
      </c>
      <c r="BO1725" s="1">
        <f t="shared" si="1288"/>
        <v>0</v>
      </c>
      <c r="BP1725" s="1">
        <f t="shared" si="1289"/>
        <v>0</v>
      </c>
      <c r="BQ1725" s="1">
        <f t="shared" si="1290"/>
        <v>0</v>
      </c>
      <c r="BR1725" s="1">
        <f t="shared" si="1291"/>
        <v>0</v>
      </c>
      <c r="BS1725" s="1">
        <f t="shared" si="1292"/>
        <v>0</v>
      </c>
      <c r="BT1725" s="1">
        <f t="shared" si="1293"/>
        <v>0</v>
      </c>
      <c r="BU1725" s="1">
        <f t="shared" si="1294"/>
        <v>1</v>
      </c>
      <c r="BW1725" s="1">
        <f t="shared" si="1253"/>
        <v>0</v>
      </c>
      <c r="BX1725" s="1">
        <f t="shared" si="1253"/>
        <v>0</v>
      </c>
      <c r="BY1725" s="1">
        <f t="shared" si="1253"/>
        <v>0</v>
      </c>
      <c r="BZ1725" s="1">
        <f t="shared" si="1253"/>
        <v>0</v>
      </c>
      <c r="CA1725" s="1">
        <f t="shared" si="1253"/>
        <v>0</v>
      </c>
      <c r="CB1725" s="1">
        <f t="shared" si="1253"/>
        <v>0</v>
      </c>
      <c r="CC1725" s="1">
        <f t="shared" si="1297"/>
        <v>0</v>
      </c>
      <c r="CD1725" s="1">
        <f t="shared" si="1297"/>
        <v>0</v>
      </c>
      <c r="CE1725" s="1">
        <f t="shared" si="1297"/>
        <v>0</v>
      </c>
      <c r="CF1725" s="1">
        <f t="shared" si="1297"/>
        <v>70</v>
      </c>
      <c r="CW1725" s="1">
        <v>1707</v>
      </c>
      <c r="CX1725" s="1">
        <f t="shared" si="1279"/>
        <v>1</v>
      </c>
      <c r="CY1725" s="1" t="s">
        <v>37</v>
      </c>
      <c r="CZ1725" s="1">
        <v>1</v>
      </c>
      <c r="DB1725" s="1">
        <f t="shared" si="1295"/>
        <v>10</v>
      </c>
      <c r="DC1725" s="1" t="s">
        <v>43</v>
      </c>
      <c r="DD1725" s="1">
        <f t="shared" si="1280"/>
        <v>11</v>
      </c>
      <c r="DL1725" s="1">
        <v>1707</v>
      </c>
      <c r="DM1725" s="1">
        <f t="shared" si="1281"/>
        <v>7</v>
      </c>
      <c r="DN1725" s="1">
        <f t="shared" si="1282"/>
        <v>0</v>
      </c>
      <c r="DO1725" s="1" t="s">
        <v>37</v>
      </c>
      <c r="DP1725" s="1">
        <v>0</v>
      </c>
    </row>
    <row r="1726" spans="1:120" ht="15">
      <c r="A1726">
        <v>1708</v>
      </c>
      <c r="B1726">
        <v>2</v>
      </c>
      <c r="C1726" s="25">
        <v>7258</v>
      </c>
      <c r="D1726">
        <v>4</v>
      </c>
      <c r="E1726">
        <v>8</v>
      </c>
      <c r="F1726" t="s">
        <v>84</v>
      </c>
      <c r="G1726">
        <v>3</v>
      </c>
      <c r="H1726"/>
      <c r="I1726"/>
      <c r="J1726" s="1">
        <v>0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1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>
        <f t="shared" si="1254"/>
        <v>0</v>
      </c>
      <c r="AH1726" s="1">
        <f t="shared" si="1255"/>
        <v>0</v>
      </c>
      <c r="AI1726" s="1">
        <f t="shared" si="1256"/>
        <v>0</v>
      </c>
      <c r="AJ1726" s="1">
        <f t="shared" si="1257"/>
        <v>0</v>
      </c>
      <c r="AK1726" s="1">
        <f t="shared" si="1258"/>
        <v>0</v>
      </c>
      <c r="AL1726" s="1">
        <f t="shared" si="1259"/>
        <v>0</v>
      </c>
      <c r="AM1726" s="1">
        <f t="shared" si="1260"/>
        <v>0</v>
      </c>
      <c r="AN1726" s="1">
        <f t="shared" si="1260"/>
        <v>0</v>
      </c>
      <c r="AO1726" s="1">
        <f t="shared" si="1261"/>
        <v>0</v>
      </c>
      <c r="AP1726" s="1">
        <f t="shared" si="1262"/>
        <v>0</v>
      </c>
      <c r="AQ1726" s="1">
        <f t="shared" si="1263"/>
        <v>0</v>
      </c>
      <c r="AR1726" s="1">
        <f t="shared" si="1264"/>
        <v>80</v>
      </c>
      <c r="AS1726" s="1">
        <f t="shared" si="1265"/>
        <v>0</v>
      </c>
      <c r="AT1726" s="1">
        <f t="shared" si="1266"/>
        <v>0</v>
      </c>
      <c r="AU1726" s="1">
        <f t="shared" si="1267"/>
        <v>0</v>
      </c>
      <c r="AV1726" s="1">
        <f t="shared" si="1268"/>
        <v>0</v>
      </c>
      <c r="AW1726" s="1">
        <f t="shared" si="1269"/>
        <v>0</v>
      </c>
      <c r="AX1726" s="1">
        <f t="shared" si="1270"/>
        <v>0</v>
      </c>
      <c r="AY1726" s="1">
        <f t="shared" si="1271"/>
        <v>0</v>
      </c>
      <c r="AZ1726" s="1">
        <f t="shared" si="1272"/>
        <v>0</v>
      </c>
      <c r="BA1726" s="1">
        <f t="shared" si="1273"/>
        <v>0</v>
      </c>
      <c r="BB1726" s="1">
        <f t="shared" si="1274"/>
        <v>0</v>
      </c>
      <c r="BC1726" s="1">
        <f t="shared" si="1275"/>
        <v>0</v>
      </c>
      <c r="BD1726" s="1">
        <f t="shared" si="1276"/>
        <v>80</v>
      </c>
      <c r="BE1726" s="1" t="str">
        <f t="shared" si="1283"/>
        <v>Barge C</v>
      </c>
      <c r="BF1726" s="1">
        <f t="shared" si="1284"/>
        <v>5</v>
      </c>
      <c r="BG1726" s="3">
        <v>1708</v>
      </c>
      <c r="BH1726" s="1">
        <f t="shared" si="1296"/>
        <v>0</v>
      </c>
      <c r="BI1726" s="1">
        <f t="shared" si="1277"/>
        <v>0</v>
      </c>
      <c r="BJ1726" s="3">
        <v>1708</v>
      </c>
      <c r="BK1726" s="1">
        <f t="shared" si="1278"/>
        <v>7</v>
      </c>
      <c r="BL1726" s="1">
        <f t="shared" si="1285"/>
        <v>0</v>
      </c>
      <c r="BM1726" s="1">
        <f t="shared" si="1286"/>
        <v>0</v>
      </c>
      <c r="BN1726" s="1">
        <f t="shared" si="1287"/>
        <v>0</v>
      </c>
      <c r="BO1726" s="1">
        <f t="shared" si="1288"/>
        <v>0</v>
      </c>
      <c r="BP1726" s="1">
        <f t="shared" si="1289"/>
        <v>0</v>
      </c>
      <c r="BQ1726" s="1">
        <f t="shared" si="1290"/>
        <v>0</v>
      </c>
      <c r="BR1726" s="1">
        <f t="shared" si="1291"/>
        <v>1</v>
      </c>
      <c r="BS1726" s="1">
        <f t="shared" si="1292"/>
        <v>2</v>
      </c>
      <c r="BT1726" s="1">
        <f t="shared" si="1293"/>
        <v>3</v>
      </c>
      <c r="BU1726" s="1">
        <f t="shared" si="1294"/>
        <v>4</v>
      </c>
      <c r="BW1726" s="1">
        <f t="shared" si="1253"/>
        <v>0</v>
      </c>
      <c r="BX1726" s="1">
        <f t="shared" si="1253"/>
        <v>0</v>
      </c>
      <c r="BY1726" s="1">
        <f t="shared" si="1253"/>
        <v>0</v>
      </c>
      <c r="BZ1726" s="1">
        <f t="shared" si="1253"/>
        <v>0</v>
      </c>
      <c r="CA1726" s="1">
        <f t="shared" si="1253"/>
        <v>0</v>
      </c>
      <c r="CB1726" s="1">
        <f t="shared" si="1253"/>
        <v>0</v>
      </c>
      <c r="CC1726" s="1">
        <f t="shared" si="1297"/>
        <v>70</v>
      </c>
      <c r="CD1726" s="1">
        <f t="shared" si="1297"/>
        <v>140</v>
      </c>
      <c r="CE1726" s="1">
        <f t="shared" si="1297"/>
        <v>210</v>
      </c>
      <c r="CF1726" s="1">
        <f t="shared" si="1297"/>
        <v>280</v>
      </c>
      <c r="CW1726" s="1">
        <v>1708</v>
      </c>
      <c r="CX1726" s="1">
        <f t="shared" si="1279"/>
        <v>1</v>
      </c>
      <c r="CY1726" s="1" t="s">
        <v>37</v>
      </c>
      <c r="CZ1726" s="1">
        <v>1</v>
      </c>
      <c r="DB1726" s="1">
        <f t="shared" si="1295"/>
        <v>6</v>
      </c>
      <c r="DC1726" s="1" t="s">
        <v>43</v>
      </c>
      <c r="DD1726" s="1">
        <f t="shared" si="1280"/>
        <v>8</v>
      </c>
      <c r="DL1726" s="1">
        <v>1708</v>
      </c>
      <c r="DM1726" s="1">
        <f t="shared" si="1281"/>
        <v>5</v>
      </c>
      <c r="DN1726" s="1">
        <f t="shared" si="1282"/>
        <v>0</v>
      </c>
      <c r="DO1726" s="1" t="s">
        <v>37</v>
      </c>
      <c r="DP1726" s="1">
        <v>0</v>
      </c>
    </row>
    <row r="1727" spans="1:120" ht="15">
      <c r="A1727">
        <v>1709</v>
      </c>
      <c r="B1727">
        <v>2</v>
      </c>
      <c r="C1727" s="25">
        <v>7258</v>
      </c>
      <c r="D1727">
        <v>-1</v>
      </c>
      <c r="E1727">
        <v>2</v>
      </c>
      <c r="F1727" t="s">
        <v>73</v>
      </c>
      <c r="G1727">
        <v>3</v>
      </c>
      <c r="H1727"/>
      <c r="I1727"/>
      <c r="J1727" s="1">
        <v>0</v>
      </c>
      <c r="K1727" s="1">
        <v>1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>
        <f t="shared" si="1254"/>
        <v>0</v>
      </c>
      <c r="AH1727" s="1">
        <f t="shared" si="1255"/>
        <v>80</v>
      </c>
      <c r="AI1727" s="1">
        <f t="shared" si="1256"/>
        <v>0</v>
      </c>
      <c r="AJ1727" s="1">
        <f t="shared" si="1257"/>
        <v>0</v>
      </c>
      <c r="AK1727" s="1">
        <f t="shared" si="1258"/>
        <v>0</v>
      </c>
      <c r="AL1727" s="1">
        <f t="shared" si="1259"/>
        <v>0</v>
      </c>
      <c r="AM1727" s="1">
        <f t="shared" si="1260"/>
        <v>0</v>
      </c>
      <c r="AN1727" s="1">
        <f t="shared" si="1260"/>
        <v>0</v>
      </c>
      <c r="AO1727" s="1">
        <f t="shared" si="1261"/>
        <v>0</v>
      </c>
      <c r="AP1727" s="1">
        <f t="shared" si="1262"/>
        <v>0</v>
      </c>
      <c r="AQ1727" s="1">
        <f t="shared" si="1263"/>
        <v>0</v>
      </c>
      <c r="AR1727" s="1">
        <f t="shared" si="1264"/>
        <v>0</v>
      </c>
      <c r="AS1727" s="1">
        <f t="shared" si="1265"/>
        <v>0</v>
      </c>
      <c r="AT1727" s="1">
        <f t="shared" si="1266"/>
        <v>0</v>
      </c>
      <c r="AU1727" s="1">
        <f t="shared" si="1267"/>
        <v>0</v>
      </c>
      <c r="AV1727" s="1">
        <f t="shared" si="1268"/>
        <v>0</v>
      </c>
      <c r="AW1727" s="1">
        <f t="shared" si="1269"/>
        <v>0</v>
      </c>
      <c r="AX1727" s="1">
        <f t="shared" si="1270"/>
        <v>0</v>
      </c>
      <c r="AY1727" s="1">
        <f t="shared" si="1271"/>
        <v>0</v>
      </c>
      <c r="AZ1727" s="1">
        <f t="shared" si="1272"/>
        <v>0</v>
      </c>
      <c r="BA1727" s="1">
        <f t="shared" si="1273"/>
        <v>0</v>
      </c>
      <c r="BB1727" s="1">
        <f t="shared" si="1274"/>
        <v>0</v>
      </c>
      <c r="BC1727" s="1">
        <f t="shared" si="1275"/>
        <v>0</v>
      </c>
      <c r="BD1727" s="1">
        <f t="shared" si="1276"/>
        <v>80</v>
      </c>
      <c r="BE1727" s="1" t="str">
        <f t="shared" si="1283"/>
        <v>Barge D</v>
      </c>
      <c r="BF1727" s="1">
        <f t="shared" si="1284"/>
        <v>1</v>
      </c>
      <c r="BG1727" s="3">
        <v>1709</v>
      </c>
      <c r="BH1727" s="1">
        <f t="shared" si="1296"/>
        <v>0</v>
      </c>
      <c r="BI1727" s="1">
        <f t="shared" si="1277"/>
        <v>0</v>
      </c>
      <c r="BJ1727" s="3">
        <v>1709</v>
      </c>
      <c r="BK1727" s="1">
        <f t="shared" si="1278"/>
        <v>2</v>
      </c>
      <c r="BL1727" s="1">
        <f t="shared" si="1285"/>
        <v>0</v>
      </c>
      <c r="BM1727" s="1">
        <f t="shared" si="1286"/>
        <v>1</v>
      </c>
      <c r="BN1727" s="1">
        <f t="shared" si="1287"/>
        <v>2</v>
      </c>
      <c r="BO1727" s="1">
        <f t="shared" si="1288"/>
        <v>3</v>
      </c>
      <c r="BP1727" s="1">
        <f t="shared" si="1289"/>
        <v>4</v>
      </c>
      <c r="BQ1727" s="1">
        <f t="shared" si="1290"/>
        <v>5</v>
      </c>
      <c r="BR1727" s="1">
        <f t="shared" si="1291"/>
        <v>6</v>
      </c>
      <c r="BS1727" s="1">
        <f t="shared" si="1292"/>
        <v>7</v>
      </c>
      <c r="BT1727" s="1">
        <f t="shared" si="1293"/>
        <v>8</v>
      </c>
      <c r="BU1727" s="1">
        <f t="shared" si="1294"/>
        <v>9</v>
      </c>
      <c r="BW1727" s="1">
        <f t="shared" si="1253"/>
        <v>0</v>
      </c>
      <c r="BX1727" s="1">
        <f t="shared" si="1253"/>
        <v>70</v>
      </c>
      <c r="BY1727" s="1">
        <f t="shared" si="1253"/>
        <v>140</v>
      </c>
      <c r="BZ1727" s="1">
        <f t="shared" si="1253"/>
        <v>210</v>
      </c>
      <c r="CA1727" s="1">
        <f t="shared" si="1253"/>
        <v>280</v>
      </c>
      <c r="CB1727" s="1">
        <f t="shared" si="1253"/>
        <v>350</v>
      </c>
      <c r="CC1727" s="1">
        <f t="shared" si="1297"/>
        <v>420</v>
      </c>
      <c r="CD1727" s="1">
        <f t="shared" si="1297"/>
        <v>490</v>
      </c>
      <c r="CE1727" s="1">
        <f t="shared" si="1297"/>
        <v>560</v>
      </c>
      <c r="CF1727" s="1">
        <f t="shared" si="1297"/>
        <v>630</v>
      </c>
      <c r="CW1727" s="1">
        <v>1709</v>
      </c>
      <c r="CX1727" s="1">
        <f t="shared" si="1279"/>
        <v>1</v>
      </c>
      <c r="CY1727" s="1" t="s">
        <v>37</v>
      </c>
      <c r="CZ1727" s="1">
        <v>1</v>
      </c>
      <c r="DB1727" s="1">
        <f t="shared" si="1295"/>
        <v>2</v>
      </c>
      <c r="DC1727" s="1" t="s">
        <v>43</v>
      </c>
      <c r="DD1727" s="1">
        <f t="shared" si="1280"/>
        <v>2</v>
      </c>
      <c r="DL1727" s="1">
        <v>1709</v>
      </c>
      <c r="DM1727" s="1">
        <f t="shared" si="1281"/>
        <v>0</v>
      </c>
      <c r="DN1727" s="1">
        <f t="shared" si="1282"/>
        <v>0</v>
      </c>
      <c r="DO1727" s="1" t="s">
        <v>37</v>
      </c>
      <c r="DP1727" s="1">
        <v>0</v>
      </c>
    </row>
    <row r="1728" spans="1:120" ht="15">
      <c r="A1728">
        <v>1710</v>
      </c>
      <c r="B1728">
        <v>2</v>
      </c>
      <c r="C1728" s="25">
        <v>7258</v>
      </c>
      <c r="D1728">
        <v>2</v>
      </c>
      <c r="E1728">
        <v>7</v>
      </c>
      <c r="F1728" t="s">
        <v>74</v>
      </c>
      <c r="G1728">
        <v>4</v>
      </c>
      <c r="H1728"/>
      <c r="I1728"/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1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>
        <f t="shared" si="1254"/>
        <v>0</v>
      </c>
      <c r="AH1728" s="1">
        <f t="shared" si="1255"/>
        <v>0</v>
      </c>
      <c r="AI1728" s="1">
        <f t="shared" si="1256"/>
        <v>0</v>
      </c>
      <c r="AJ1728" s="1">
        <f t="shared" si="1257"/>
        <v>0</v>
      </c>
      <c r="AK1728" s="1">
        <f t="shared" si="1258"/>
        <v>0</v>
      </c>
      <c r="AL1728" s="1">
        <f t="shared" si="1259"/>
        <v>0</v>
      </c>
      <c r="AM1728" s="1">
        <f t="shared" si="1260"/>
        <v>0</v>
      </c>
      <c r="AN1728" s="1">
        <f t="shared" si="1260"/>
        <v>0</v>
      </c>
      <c r="AO1728" s="1">
        <f t="shared" si="1261"/>
        <v>0</v>
      </c>
      <c r="AP1728" s="1">
        <f t="shared" si="1262"/>
        <v>0</v>
      </c>
      <c r="AQ1728" s="1">
        <f t="shared" si="1263"/>
        <v>0</v>
      </c>
      <c r="AR1728" s="1">
        <f t="shared" si="1264"/>
        <v>80</v>
      </c>
      <c r="AS1728" s="1">
        <f t="shared" si="1265"/>
        <v>0</v>
      </c>
      <c r="AT1728" s="1">
        <f t="shared" si="1266"/>
        <v>0</v>
      </c>
      <c r="AU1728" s="1">
        <f t="shared" si="1267"/>
        <v>0</v>
      </c>
      <c r="AV1728" s="1">
        <f t="shared" si="1268"/>
        <v>0</v>
      </c>
      <c r="AW1728" s="1">
        <f t="shared" si="1269"/>
        <v>0</v>
      </c>
      <c r="AX1728" s="1">
        <f t="shared" si="1270"/>
        <v>0</v>
      </c>
      <c r="AY1728" s="1">
        <f t="shared" si="1271"/>
        <v>0</v>
      </c>
      <c r="AZ1728" s="1">
        <f t="shared" si="1272"/>
        <v>0</v>
      </c>
      <c r="BA1728" s="1">
        <f t="shared" si="1273"/>
        <v>0</v>
      </c>
      <c r="BB1728" s="1">
        <f t="shared" si="1274"/>
        <v>0</v>
      </c>
      <c r="BC1728" s="1">
        <f t="shared" si="1275"/>
        <v>0</v>
      </c>
      <c r="BD1728" s="1">
        <f t="shared" si="1276"/>
        <v>80</v>
      </c>
      <c r="BE1728" s="1" t="str">
        <f t="shared" si="1283"/>
        <v>Barge C</v>
      </c>
      <c r="BF1728" s="1">
        <f t="shared" si="1284"/>
        <v>5</v>
      </c>
      <c r="BG1728" s="3">
        <v>1710</v>
      </c>
      <c r="BH1728" s="1">
        <f t="shared" si="1296"/>
        <v>0</v>
      </c>
      <c r="BI1728" s="1">
        <f t="shared" si="1277"/>
        <v>0</v>
      </c>
      <c r="BJ1728" s="3">
        <v>1710</v>
      </c>
      <c r="BK1728" s="1">
        <f t="shared" si="1278"/>
        <v>6</v>
      </c>
      <c r="BL1728" s="1">
        <f t="shared" si="1285"/>
        <v>0</v>
      </c>
      <c r="BM1728" s="1">
        <f t="shared" si="1286"/>
        <v>0</v>
      </c>
      <c r="BN1728" s="1">
        <f t="shared" si="1287"/>
        <v>0</v>
      </c>
      <c r="BO1728" s="1">
        <f t="shared" si="1288"/>
        <v>0</v>
      </c>
      <c r="BP1728" s="1">
        <f t="shared" si="1289"/>
        <v>0</v>
      </c>
      <c r="BQ1728" s="1">
        <f t="shared" si="1290"/>
        <v>1</v>
      </c>
      <c r="BR1728" s="1">
        <f t="shared" si="1291"/>
        <v>2</v>
      </c>
      <c r="BS1728" s="1">
        <f t="shared" si="1292"/>
        <v>3</v>
      </c>
      <c r="BT1728" s="1">
        <f t="shared" si="1293"/>
        <v>4</v>
      </c>
      <c r="BU1728" s="1">
        <f t="shared" si="1294"/>
        <v>5</v>
      </c>
      <c r="BW1728" s="1">
        <f t="shared" si="1253"/>
        <v>0</v>
      </c>
      <c r="BX1728" s="1">
        <f t="shared" si="1253"/>
        <v>0</v>
      </c>
      <c r="BY1728" s="1">
        <f t="shared" si="1253"/>
        <v>0</v>
      </c>
      <c r="BZ1728" s="1">
        <f t="shared" si="1253"/>
        <v>0</v>
      </c>
      <c r="CA1728" s="1">
        <f t="shared" si="1253"/>
        <v>0</v>
      </c>
      <c r="CB1728" s="1">
        <f t="shared" si="1253"/>
        <v>70</v>
      </c>
      <c r="CC1728" s="1">
        <f t="shared" si="1297"/>
        <v>140</v>
      </c>
      <c r="CD1728" s="1">
        <f t="shared" si="1297"/>
        <v>210</v>
      </c>
      <c r="CE1728" s="1">
        <f t="shared" si="1297"/>
        <v>280</v>
      </c>
      <c r="CF1728" s="1">
        <f t="shared" si="1297"/>
        <v>350</v>
      </c>
      <c r="CW1728" s="1">
        <v>1710</v>
      </c>
      <c r="CX1728" s="1">
        <f t="shared" si="1279"/>
        <v>1</v>
      </c>
      <c r="CY1728" s="1" t="s">
        <v>37</v>
      </c>
      <c r="CZ1728" s="1">
        <v>1</v>
      </c>
      <c r="DB1728" s="1">
        <f t="shared" si="1295"/>
        <v>6</v>
      </c>
      <c r="DC1728" s="1" t="s">
        <v>43</v>
      </c>
      <c r="DD1728" s="1">
        <f t="shared" si="1280"/>
        <v>7</v>
      </c>
      <c r="DL1728" s="1">
        <v>1710</v>
      </c>
      <c r="DM1728" s="1">
        <f t="shared" si="1281"/>
        <v>3</v>
      </c>
      <c r="DN1728" s="1">
        <f t="shared" si="1282"/>
        <v>0</v>
      </c>
      <c r="DO1728" s="1" t="s">
        <v>37</v>
      </c>
      <c r="DP1728" s="1">
        <v>0</v>
      </c>
    </row>
    <row r="1729" spans="1:120" ht="15">
      <c r="A1729">
        <v>1711</v>
      </c>
      <c r="B1729">
        <v>2</v>
      </c>
      <c r="C1729" s="25">
        <v>7258</v>
      </c>
      <c r="D1729">
        <v>1</v>
      </c>
      <c r="E1729">
        <v>6</v>
      </c>
      <c r="F1729" t="s">
        <v>35</v>
      </c>
      <c r="G1729">
        <v>3</v>
      </c>
      <c r="H1729"/>
      <c r="I1729"/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1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>
        <f t="shared" si="1254"/>
        <v>0</v>
      </c>
      <c r="AH1729" s="1">
        <f t="shared" si="1255"/>
        <v>0</v>
      </c>
      <c r="AI1729" s="1">
        <f t="shared" si="1256"/>
        <v>0</v>
      </c>
      <c r="AJ1729" s="1">
        <f t="shared" si="1257"/>
        <v>0</v>
      </c>
      <c r="AK1729" s="1">
        <f t="shared" si="1258"/>
        <v>0</v>
      </c>
      <c r="AL1729" s="1">
        <f t="shared" si="1259"/>
        <v>80</v>
      </c>
      <c r="AM1729" s="1">
        <f t="shared" si="1260"/>
        <v>0</v>
      </c>
      <c r="AN1729" s="1">
        <f t="shared" si="1260"/>
        <v>0</v>
      </c>
      <c r="AO1729" s="1">
        <f t="shared" si="1261"/>
        <v>0</v>
      </c>
      <c r="AP1729" s="1">
        <f t="shared" si="1262"/>
        <v>0</v>
      </c>
      <c r="AQ1729" s="1">
        <f t="shared" si="1263"/>
        <v>0</v>
      </c>
      <c r="AR1729" s="1">
        <f t="shared" si="1264"/>
        <v>0</v>
      </c>
      <c r="AS1729" s="1">
        <f t="shared" si="1265"/>
        <v>0</v>
      </c>
      <c r="AT1729" s="1">
        <f t="shared" si="1266"/>
        <v>0</v>
      </c>
      <c r="AU1729" s="1">
        <f t="shared" si="1267"/>
        <v>0</v>
      </c>
      <c r="AV1729" s="1">
        <f t="shared" si="1268"/>
        <v>0</v>
      </c>
      <c r="AW1729" s="1">
        <f t="shared" si="1269"/>
        <v>0</v>
      </c>
      <c r="AX1729" s="1">
        <f t="shared" si="1270"/>
        <v>0</v>
      </c>
      <c r="AY1729" s="1">
        <f t="shared" si="1271"/>
        <v>0</v>
      </c>
      <c r="AZ1729" s="1">
        <f t="shared" si="1272"/>
        <v>0</v>
      </c>
      <c r="BA1729" s="1">
        <f t="shared" si="1273"/>
        <v>0</v>
      </c>
      <c r="BB1729" s="1">
        <f t="shared" si="1274"/>
        <v>0</v>
      </c>
      <c r="BC1729" s="1">
        <f t="shared" si="1275"/>
        <v>0</v>
      </c>
      <c r="BD1729" s="1">
        <f t="shared" si="1276"/>
        <v>80</v>
      </c>
      <c r="BE1729" s="1" t="str">
        <f t="shared" si="1283"/>
        <v>Barge C</v>
      </c>
      <c r="BF1729" s="1">
        <f t="shared" si="1284"/>
        <v>2</v>
      </c>
      <c r="BG1729" s="3">
        <v>1711</v>
      </c>
      <c r="BH1729" s="1">
        <f t="shared" si="1296"/>
        <v>0</v>
      </c>
      <c r="BI1729" s="1">
        <f t="shared" si="1277"/>
        <v>0</v>
      </c>
      <c r="BJ1729" s="3">
        <v>1711</v>
      </c>
      <c r="BK1729" s="1">
        <f t="shared" si="1278"/>
        <v>4</v>
      </c>
      <c r="BL1729" s="1">
        <f t="shared" si="1285"/>
        <v>0</v>
      </c>
      <c r="BM1729" s="1">
        <f t="shared" si="1286"/>
        <v>0</v>
      </c>
      <c r="BN1729" s="1">
        <f t="shared" si="1287"/>
        <v>0</v>
      </c>
      <c r="BO1729" s="1">
        <f t="shared" si="1288"/>
        <v>1</v>
      </c>
      <c r="BP1729" s="1">
        <f t="shared" si="1289"/>
        <v>2</v>
      </c>
      <c r="BQ1729" s="1">
        <f t="shared" si="1290"/>
        <v>3</v>
      </c>
      <c r="BR1729" s="1">
        <f t="shared" si="1291"/>
        <v>4</v>
      </c>
      <c r="BS1729" s="1">
        <f t="shared" si="1292"/>
        <v>5</v>
      </c>
      <c r="BT1729" s="1">
        <f t="shared" si="1293"/>
        <v>6</v>
      </c>
      <c r="BU1729" s="1">
        <f t="shared" si="1294"/>
        <v>7</v>
      </c>
      <c r="BW1729" s="1">
        <f t="shared" si="1253"/>
        <v>0</v>
      </c>
      <c r="BX1729" s="1">
        <f t="shared" si="1253"/>
        <v>0</v>
      </c>
      <c r="BY1729" s="1">
        <f t="shared" si="1253"/>
        <v>0</v>
      </c>
      <c r="BZ1729" s="1">
        <f t="shared" si="1253"/>
        <v>70</v>
      </c>
      <c r="CA1729" s="1">
        <f t="shared" si="1253"/>
        <v>140</v>
      </c>
      <c r="CB1729" s="1">
        <f t="shared" si="1253"/>
        <v>210</v>
      </c>
      <c r="CC1729" s="1">
        <f t="shared" si="1297"/>
        <v>280</v>
      </c>
      <c r="CD1729" s="1">
        <f t="shared" si="1297"/>
        <v>350</v>
      </c>
      <c r="CE1729" s="1">
        <f t="shared" si="1297"/>
        <v>420</v>
      </c>
      <c r="CF1729" s="1">
        <f t="shared" si="1297"/>
        <v>490</v>
      </c>
      <c r="CW1729" s="1">
        <v>1711</v>
      </c>
      <c r="CX1729" s="1">
        <f t="shared" si="1279"/>
        <v>1</v>
      </c>
      <c r="CY1729" s="1" t="s">
        <v>37</v>
      </c>
      <c r="CZ1729" s="1">
        <v>1</v>
      </c>
      <c r="DB1729" s="1">
        <f t="shared" si="1295"/>
        <v>3</v>
      </c>
      <c r="DC1729" s="1" t="s">
        <v>43</v>
      </c>
      <c r="DD1729" s="1">
        <f t="shared" si="1280"/>
        <v>6</v>
      </c>
      <c r="DL1729" s="1">
        <v>1711</v>
      </c>
      <c r="DM1729" s="1">
        <f t="shared" si="1281"/>
        <v>2</v>
      </c>
      <c r="DN1729" s="1">
        <f t="shared" si="1282"/>
        <v>0</v>
      </c>
      <c r="DO1729" s="1" t="s">
        <v>37</v>
      </c>
      <c r="DP1729" s="1">
        <v>0</v>
      </c>
    </row>
    <row r="1730" spans="1:120" ht="15">
      <c r="A1730">
        <v>1712</v>
      </c>
      <c r="B1730">
        <v>2</v>
      </c>
      <c r="C1730" s="25">
        <v>7037</v>
      </c>
      <c r="D1730">
        <v>1</v>
      </c>
      <c r="E1730">
        <v>5</v>
      </c>
      <c r="F1730" t="s">
        <v>73</v>
      </c>
      <c r="G1730">
        <v>4</v>
      </c>
      <c r="H1730"/>
      <c r="I1730"/>
      <c r="J1730" s="1">
        <v>0</v>
      </c>
      <c r="K1730" s="1">
        <v>0</v>
      </c>
      <c r="L1730" s="1">
        <v>0</v>
      </c>
      <c r="M1730" s="1">
        <v>0</v>
      </c>
      <c r="N1730" s="1">
        <v>1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>
        <f t="shared" si="1254"/>
        <v>0</v>
      </c>
      <c r="AH1730" s="1">
        <f t="shared" si="1255"/>
        <v>0</v>
      </c>
      <c r="AI1730" s="1">
        <f t="shared" si="1256"/>
        <v>0</v>
      </c>
      <c r="AJ1730" s="1">
        <f t="shared" si="1257"/>
        <v>0</v>
      </c>
      <c r="AK1730" s="1">
        <f t="shared" si="1258"/>
        <v>80</v>
      </c>
      <c r="AL1730" s="1">
        <f t="shared" si="1259"/>
        <v>0</v>
      </c>
      <c r="AM1730" s="1">
        <f t="shared" si="1260"/>
        <v>0</v>
      </c>
      <c r="AN1730" s="1">
        <f t="shared" si="1260"/>
        <v>0</v>
      </c>
      <c r="AO1730" s="1">
        <f t="shared" si="1261"/>
        <v>0</v>
      </c>
      <c r="AP1730" s="1">
        <f t="shared" si="1262"/>
        <v>0</v>
      </c>
      <c r="AQ1730" s="1">
        <f t="shared" si="1263"/>
        <v>0</v>
      </c>
      <c r="AR1730" s="1">
        <f t="shared" si="1264"/>
        <v>0</v>
      </c>
      <c r="AS1730" s="1">
        <f t="shared" si="1265"/>
        <v>0</v>
      </c>
      <c r="AT1730" s="1">
        <f t="shared" si="1266"/>
        <v>0</v>
      </c>
      <c r="AU1730" s="1">
        <f t="shared" si="1267"/>
        <v>0</v>
      </c>
      <c r="AV1730" s="1">
        <f t="shared" si="1268"/>
        <v>0</v>
      </c>
      <c r="AW1730" s="1">
        <f t="shared" si="1269"/>
        <v>0</v>
      </c>
      <c r="AX1730" s="1">
        <f t="shared" si="1270"/>
        <v>0</v>
      </c>
      <c r="AY1730" s="1">
        <f t="shared" si="1271"/>
        <v>0</v>
      </c>
      <c r="AZ1730" s="1">
        <f t="shared" si="1272"/>
        <v>0</v>
      </c>
      <c r="BA1730" s="1">
        <f t="shared" si="1273"/>
        <v>0</v>
      </c>
      <c r="BB1730" s="1">
        <f t="shared" si="1274"/>
        <v>0</v>
      </c>
      <c r="BC1730" s="1">
        <f t="shared" si="1275"/>
        <v>0</v>
      </c>
      <c r="BD1730" s="1">
        <f t="shared" si="1276"/>
        <v>80</v>
      </c>
      <c r="BE1730" s="1" t="str">
        <f t="shared" si="1283"/>
        <v>Barge A</v>
      </c>
      <c r="BF1730" s="1">
        <f t="shared" si="1284"/>
        <v>2</v>
      </c>
      <c r="BG1730" s="3">
        <v>1712</v>
      </c>
      <c r="BH1730" s="1">
        <f t="shared" si="1296"/>
        <v>0</v>
      </c>
      <c r="BI1730" s="1">
        <f t="shared" si="1277"/>
        <v>0</v>
      </c>
      <c r="BJ1730" s="3">
        <v>1712</v>
      </c>
      <c r="BK1730" s="1">
        <f t="shared" si="1278"/>
        <v>5</v>
      </c>
      <c r="BL1730" s="1">
        <f t="shared" si="1285"/>
        <v>0</v>
      </c>
      <c r="BM1730" s="1">
        <f t="shared" si="1286"/>
        <v>0</v>
      </c>
      <c r="BN1730" s="1">
        <f t="shared" si="1287"/>
        <v>0</v>
      </c>
      <c r="BO1730" s="1">
        <f t="shared" si="1288"/>
        <v>0</v>
      </c>
      <c r="BP1730" s="1">
        <f t="shared" si="1289"/>
        <v>1</v>
      </c>
      <c r="BQ1730" s="1">
        <f t="shared" si="1290"/>
        <v>2</v>
      </c>
      <c r="BR1730" s="1">
        <f t="shared" si="1291"/>
        <v>3</v>
      </c>
      <c r="BS1730" s="1">
        <f t="shared" si="1292"/>
        <v>4</v>
      </c>
      <c r="BT1730" s="1">
        <f t="shared" si="1293"/>
        <v>5</v>
      </c>
      <c r="BU1730" s="1">
        <f t="shared" si="1294"/>
        <v>6</v>
      </c>
      <c r="BW1730" s="1">
        <f t="shared" si="1253"/>
        <v>0</v>
      </c>
      <c r="BX1730" s="1">
        <f t="shared" si="1253"/>
        <v>0</v>
      </c>
      <c r="BY1730" s="1">
        <f t="shared" si="1253"/>
        <v>0</v>
      </c>
      <c r="BZ1730" s="1">
        <f t="shared" si="1253"/>
        <v>0</v>
      </c>
      <c r="CA1730" s="1">
        <f t="shared" si="1253"/>
        <v>70</v>
      </c>
      <c r="CB1730" s="1">
        <f t="shared" si="1253"/>
        <v>140</v>
      </c>
      <c r="CC1730" s="1">
        <f t="shared" si="1297"/>
        <v>210</v>
      </c>
      <c r="CD1730" s="1">
        <f t="shared" si="1297"/>
        <v>280</v>
      </c>
      <c r="CE1730" s="1">
        <f t="shared" si="1297"/>
        <v>350</v>
      </c>
      <c r="CF1730" s="1">
        <f t="shared" si="1297"/>
        <v>420</v>
      </c>
      <c r="CW1730" s="1">
        <v>1712</v>
      </c>
      <c r="CX1730" s="1">
        <f t="shared" si="1279"/>
        <v>1</v>
      </c>
      <c r="CY1730" s="1" t="s">
        <v>37</v>
      </c>
      <c r="CZ1730" s="1">
        <v>1</v>
      </c>
      <c r="DB1730" s="1">
        <f t="shared" si="1295"/>
        <v>3</v>
      </c>
      <c r="DC1730" s="1" t="s">
        <v>43</v>
      </c>
      <c r="DD1730" s="1">
        <f t="shared" si="1280"/>
        <v>5</v>
      </c>
      <c r="DL1730" s="1">
        <v>1712</v>
      </c>
      <c r="DM1730" s="1">
        <f t="shared" si="1281"/>
        <v>2</v>
      </c>
      <c r="DN1730" s="1">
        <f t="shared" si="1282"/>
        <v>0</v>
      </c>
      <c r="DO1730" s="1" t="s">
        <v>37</v>
      </c>
      <c r="DP1730" s="1">
        <v>0</v>
      </c>
    </row>
    <row r="1731" spans="1:120" ht="15">
      <c r="A1731">
        <v>1713</v>
      </c>
      <c r="B1731">
        <v>2</v>
      </c>
      <c r="C1731" s="25">
        <v>7037</v>
      </c>
      <c r="D1731">
        <v>3</v>
      </c>
      <c r="E1731">
        <v>6</v>
      </c>
      <c r="F1731" t="s">
        <v>35</v>
      </c>
      <c r="G1731">
        <v>3</v>
      </c>
      <c r="H1731"/>
      <c r="I1731"/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1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>
        <f t="shared" si="1254"/>
        <v>0</v>
      </c>
      <c r="AH1731" s="1">
        <f t="shared" si="1255"/>
        <v>0</v>
      </c>
      <c r="AI1731" s="1">
        <f t="shared" si="1256"/>
        <v>0</v>
      </c>
      <c r="AJ1731" s="1">
        <f t="shared" si="1257"/>
        <v>0</v>
      </c>
      <c r="AK1731" s="1">
        <f t="shared" si="1258"/>
        <v>0</v>
      </c>
      <c r="AL1731" s="1">
        <f t="shared" si="1259"/>
        <v>0</v>
      </c>
      <c r="AM1731" s="1">
        <f t="shared" si="1260"/>
        <v>0</v>
      </c>
      <c r="AN1731" s="1">
        <f t="shared" si="1260"/>
        <v>0</v>
      </c>
      <c r="AO1731" s="1">
        <f t="shared" si="1261"/>
        <v>0</v>
      </c>
      <c r="AP1731" s="1">
        <f t="shared" si="1262"/>
        <v>0</v>
      </c>
      <c r="AQ1731" s="1">
        <f t="shared" si="1263"/>
        <v>0</v>
      </c>
      <c r="AR1731" s="1">
        <f t="shared" si="1264"/>
        <v>0</v>
      </c>
      <c r="AS1731" s="1">
        <f t="shared" si="1265"/>
        <v>80</v>
      </c>
      <c r="AT1731" s="1">
        <f t="shared" si="1266"/>
        <v>0</v>
      </c>
      <c r="AU1731" s="1">
        <f t="shared" si="1267"/>
        <v>0</v>
      </c>
      <c r="AV1731" s="1">
        <f t="shared" si="1268"/>
        <v>0</v>
      </c>
      <c r="AW1731" s="1">
        <f t="shared" si="1269"/>
        <v>0</v>
      </c>
      <c r="AX1731" s="1">
        <f t="shared" si="1270"/>
        <v>0</v>
      </c>
      <c r="AY1731" s="1">
        <f t="shared" si="1271"/>
        <v>0</v>
      </c>
      <c r="AZ1731" s="1">
        <f t="shared" si="1272"/>
        <v>0</v>
      </c>
      <c r="BA1731" s="1">
        <f t="shared" si="1273"/>
        <v>0</v>
      </c>
      <c r="BB1731" s="1">
        <f t="shared" si="1274"/>
        <v>0</v>
      </c>
      <c r="BC1731" s="1">
        <f t="shared" si="1275"/>
        <v>0</v>
      </c>
      <c r="BD1731" s="1">
        <f t="shared" si="1276"/>
        <v>80</v>
      </c>
      <c r="BE1731" s="1" t="str">
        <f t="shared" si="1283"/>
        <v>Barge E</v>
      </c>
      <c r="BF1731" s="1">
        <f t="shared" si="1284"/>
        <v>5</v>
      </c>
      <c r="BG1731" s="3">
        <v>1713</v>
      </c>
      <c r="BH1731" s="1">
        <f t="shared" si="1296"/>
        <v>0</v>
      </c>
      <c r="BI1731" s="1">
        <f t="shared" si="1277"/>
        <v>0</v>
      </c>
      <c r="BJ1731" s="3">
        <v>1713</v>
      </c>
      <c r="BK1731" s="1">
        <f t="shared" si="1278"/>
        <v>6</v>
      </c>
      <c r="BL1731" s="1">
        <f t="shared" si="1285"/>
        <v>0</v>
      </c>
      <c r="BM1731" s="1">
        <f t="shared" si="1286"/>
        <v>0</v>
      </c>
      <c r="BN1731" s="1">
        <f t="shared" si="1287"/>
        <v>0</v>
      </c>
      <c r="BO1731" s="1">
        <f t="shared" si="1288"/>
        <v>0</v>
      </c>
      <c r="BP1731" s="1">
        <f t="shared" si="1289"/>
        <v>0</v>
      </c>
      <c r="BQ1731" s="1">
        <f t="shared" si="1290"/>
        <v>1</v>
      </c>
      <c r="BR1731" s="1">
        <f t="shared" si="1291"/>
        <v>2</v>
      </c>
      <c r="BS1731" s="1">
        <f t="shared" si="1292"/>
        <v>3</v>
      </c>
      <c r="BT1731" s="1">
        <f t="shared" si="1293"/>
        <v>4</v>
      </c>
      <c r="BU1731" s="1">
        <f t="shared" si="1294"/>
        <v>5</v>
      </c>
      <c r="BW1731" s="1">
        <f t="shared" si="1253"/>
        <v>0</v>
      </c>
      <c r="BX1731" s="1">
        <f t="shared" si="1253"/>
        <v>0</v>
      </c>
      <c r="BY1731" s="1">
        <f t="shared" si="1253"/>
        <v>0</v>
      </c>
      <c r="BZ1731" s="1">
        <f t="shared" si="1253"/>
        <v>0</v>
      </c>
      <c r="CA1731" s="1">
        <f t="shared" si="1253"/>
        <v>0</v>
      </c>
      <c r="CB1731" s="1">
        <f t="shared" si="1253"/>
        <v>70</v>
      </c>
      <c r="CC1731" s="1">
        <f t="shared" si="1297"/>
        <v>140</v>
      </c>
      <c r="CD1731" s="1">
        <f t="shared" si="1297"/>
        <v>210</v>
      </c>
      <c r="CE1731" s="1">
        <f t="shared" si="1297"/>
        <v>280</v>
      </c>
      <c r="CF1731" s="1">
        <f t="shared" si="1297"/>
        <v>350</v>
      </c>
      <c r="CW1731" s="1">
        <v>1713</v>
      </c>
      <c r="CX1731" s="1">
        <f t="shared" si="1279"/>
        <v>1</v>
      </c>
      <c r="CY1731" s="1" t="s">
        <v>37</v>
      </c>
      <c r="CZ1731" s="1">
        <v>1</v>
      </c>
      <c r="DB1731" s="1">
        <f t="shared" si="1295"/>
        <v>6</v>
      </c>
      <c r="DC1731" s="1" t="s">
        <v>43</v>
      </c>
      <c r="DD1731" s="1">
        <f t="shared" si="1280"/>
        <v>6</v>
      </c>
      <c r="DL1731" s="1">
        <v>1713</v>
      </c>
      <c r="DM1731" s="1">
        <f t="shared" si="1281"/>
        <v>4</v>
      </c>
      <c r="DN1731" s="1">
        <f t="shared" si="1282"/>
        <v>0</v>
      </c>
      <c r="DO1731" s="1" t="s">
        <v>37</v>
      </c>
      <c r="DP1731" s="1">
        <v>0</v>
      </c>
    </row>
    <row r="1732" spans="1:120" ht="15">
      <c r="A1732">
        <v>1714</v>
      </c>
      <c r="B1732">
        <v>2</v>
      </c>
      <c r="C1732" s="25">
        <v>6467</v>
      </c>
      <c r="D1732">
        <v>3</v>
      </c>
      <c r="E1732">
        <v>6</v>
      </c>
      <c r="F1732" t="s">
        <v>35</v>
      </c>
      <c r="G1732">
        <v>4</v>
      </c>
      <c r="H1732"/>
      <c r="I1732"/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1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>
        <f t="shared" si="1254"/>
        <v>0</v>
      </c>
      <c r="AH1732" s="1">
        <f t="shared" si="1255"/>
        <v>0</v>
      </c>
      <c r="AI1732" s="1">
        <f t="shared" si="1256"/>
        <v>0</v>
      </c>
      <c r="AJ1732" s="1">
        <f t="shared" si="1257"/>
        <v>0</v>
      </c>
      <c r="AK1732" s="1">
        <f t="shared" si="1258"/>
        <v>0</v>
      </c>
      <c r="AL1732" s="1">
        <f t="shared" si="1259"/>
        <v>0</v>
      </c>
      <c r="AM1732" s="1">
        <f t="shared" si="1260"/>
        <v>0</v>
      </c>
      <c r="AN1732" s="1">
        <f t="shared" si="1260"/>
        <v>0</v>
      </c>
      <c r="AO1732" s="1">
        <f t="shared" si="1261"/>
        <v>0</v>
      </c>
      <c r="AP1732" s="1">
        <f t="shared" si="1262"/>
        <v>0</v>
      </c>
      <c r="AQ1732" s="1">
        <f t="shared" si="1263"/>
        <v>0</v>
      </c>
      <c r="AR1732" s="1">
        <f t="shared" si="1264"/>
        <v>80</v>
      </c>
      <c r="AS1732" s="1">
        <f t="shared" si="1265"/>
        <v>0</v>
      </c>
      <c r="AT1732" s="1">
        <f t="shared" si="1266"/>
        <v>0</v>
      </c>
      <c r="AU1732" s="1">
        <f t="shared" si="1267"/>
        <v>0</v>
      </c>
      <c r="AV1732" s="1">
        <f t="shared" si="1268"/>
        <v>0</v>
      </c>
      <c r="AW1732" s="1">
        <f t="shared" si="1269"/>
        <v>0</v>
      </c>
      <c r="AX1732" s="1">
        <f t="shared" si="1270"/>
        <v>0</v>
      </c>
      <c r="AY1732" s="1">
        <f t="shared" si="1271"/>
        <v>0</v>
      </c>
      <c r="AZ1732" s="1">
        <f t="shared" si="1272"/>
        <v>0</v>
      </c>
      <c r="BA1732" s="1">
        <f t="shared" si="1273"/>
        <v>0</v>
      </c>
      <c r="BB1732" s="1">
        <f t="shared" si="1274"/>
        <v>0</v>
      </c>
      <c r="BC1732" s="1">
        <f t="shared" si="1275"/>
        <v>0</v>
      </c>
      <c r="BD1732" s="1">
        <f t="shared" si="1276"/>
        <v>80</v>
      </c>
      <c r="BE1732" s="1" t="str">
        <f t="shared" si="1283"/>
        <v>Barge C</v>
      </c>
      <c r="BF1732" s="1">
        <f t="shared" si="1284"/>
        <v>5</v>
      </c>
      <c r="BG1732" s="3">
        <v>1714</v>
      </c>
      <c r="BH1732" s="1">
        <f t="shared" si="1296"/>
        <v>0</v>
      </c>
      <c r="BI1732" s="1">
        <f t="shared" si="1277"/>
        <v>0</v>
      </c>
      <c r="BJ1732" s="3">
        <v>1714</v>
      </c>
      <c r="BK1732" s="1">
        <f t="shared" si="1278"/>
        <v>7</v>
      </c>
      <c r="BL1732" s="1">
        <f t="shared" si="1285"/>
        <v>0</v>
      </c>
      <c r="BM1732" s="1">
        <f t="shared" si="1286"/>
        <v>0</v>
      </c>
      <c r="BN1732" s="1">
        <f t="shared" si="1287"/>
        <v>0</v>
      </c>
      <c r="BO1732" s="1">
        <f t="shared" si="1288"/>
        <v>0</v>
      </c>
      <c r="BP1732" s="1">
        <f t="shared" si="1289"/>
        <v>0</v>
      </c>
      <c r="BQ1732" s="1">
        <f t="shared" si="1290"/>
        <v>0</v>
      </c>
      <c r="BR1732" s="1">
        <f t="shared" si="1291"/>
        <v>1</v>
      </c>
      <c r="BS1732" s="1">
        <f t="shared" si="1292"/>
        <v>2</v>
      </c>
      <c r="BT1732" s="1">
        <f t="shared" si="1293"/>
        <v>3</v>
      </c>
      <c r="BU1732" s="1">
        <f t="shared" si="1294"/>
        <v>4</v>
      </c>
      <c r="BW1732" s="1">
        <f t="shared" si="1253"/>
        <v>0</v>
      </c>
      <c r="BX1732" s="1">
        <f t="shared" si="1253"/>
        <v>0</v>
      </c>
      <c r="BY1732" s="1">
        <f t="shared" si="1253"/>
        <v>0</v>
      </c>
      <c r="BZ1732" s="1">
        <f t="shared" si="1253"/>
        <v>0</v>
      </c>
      <c r="CA1732" s="1">
        <f t="shared" si="1253"/>
        <v>0</v>
      </c>
      <c r="CB1732" s="1">
        <f t="shared" si="1253"/>
        <v>0</v>
      </c>
      <c r="CC1732" s="1">
        <f t="shared" si="1297"/>
        <v>70</v>
      </c>
      <c r="CD1732" s="1">
        <f t="shared" si="1297"/>
        <v>140</v>
      </c>
      <c r="CE1732" s="1">
        <f t="shared" si="1297"/>
        <v>210</v>
      </c>
      <c r="CF1732" s="1">
        <f t="shared" si="1297"/>
        <v>280</v>
      </c>
      <c r="CW1732" s="1">
        <v>1714</v>
      </c>
      <c r="CX1732" s="1">
        <f t="shared" si="1279"/>
        <v>1</v>
      </c>
      <c r="CY1732" s="1" t="s">
        <v>37</v>
      </c>
      <c r="CZ1732" s="1">
        <v>1</v>
      </c>
      <c r="DB1732" s="1">
        <f t="shared" si="1295"/>
        <v>6</v>
      </c>
      <c r="DC1732" s="1" t="s">
        <v>43</v>
      </c>
      <c r="DD1732" s="1">
        <f t="shared" si="1280"/>
        <v>6</v>
      </c>
      <c r="DL1732" s="1">
        <v>1714</v>
      </c>
      <c r="DM1732" s="1">
        <f t="shared" si="1281"/>
        <v>4</v>
      </c>
      <c r="DN1732" s="1">
        <f t="shared" si="1282"/>
        <v>0</v>
      </c>
      <c r="DO1732" s="1" t="s">
        <v>37</v>
      </c>
      <c r="DP1732" s="1">
        <v>0</v>
      </c>
    </row>
    <row r="1733" spans="1:120" ht="15">
      <c r="A1733">
        <v>1715</v>
      </c>
      <c r="B1733">
        <v>2</v>
      </c>
      <c r="C1733" s="25">
        <v>6467</v>
      </c>
      <c r="D1733">
        <v>6</v>
      </c>
      <c r="E1733">
        <v>9</v>
      </c>
      <c r="F1733" t="s">
        <v>35</v>
      </c>
      <c r="G1733">
        <v>4</v>
      </c>
      <c r="H1733"/>
      <c r="I1733"/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1</v>
      </c>
      <c r="AD1733" s="1">
        <v>0</v>
      </c>
      <c r="AE1733" s="1">
        <v>0</v>
      </c>
      <c r="AF1733" s="1">
        <v>0</v>
      </c>
      <c r="AG1733" s="1">
        <f t="shared" si="1254"/>
        <v>0</v>
      </c>
      <c r="AH1733" s="1">
        <f t="shared" si="1255"/>
        <v>0</v>
      </c>
      <c r="AI1733" s="1">
        <f t="shared" si="1256"/>
        <v>0</v>
      </c>
      <c r="AJ1733" s="1">
        <f t="shared" si="1257"/>
        <v>0</v>
      </c>
      <c r="AK1733" s="1">
        <f t="shared" si="1258"/>
        <v>0</v>
      </c>
      <c r="AL1733" s="1">
        <f t="shared" si="1259"/>
        <v>0</v>
      </c>
      <c r="AM1733" s="1">
        <f t="shared" si="1260"/>
        <v>0</v>
      </c>
      <c r="AN1733" s="1">
        <f t="shared" si="1260"/>
        <v>0</v>
      </c>
      <c r="AO1733" s="1">
        <f t="shared" si="1261"/>
        <v>0</v>
      </c>
      <c r="AP1733" s="1">
        <f t="shared" si="1262"/>
        <v>0</v>
      </c>
      <c r="AQ1733" s="1">
        <f t="shared" si="1263"/>
        <v>0</v>
      </c>
      <c r="AR1733" s="1">
        <f t="shared" si="1264"/>
        <v>0</v>
      </c>
      <c r="AS1733" s="1">
        <f t="shared" si="1265"/>
        <v>0</v>
      </c>
      <c r="AT1733" s="1">
        <f t="shared" si="1266"/>
        <v>0</v>
      </c>
      <c r="AU1733" s="1">
        <f t="shared" si="1267"/>
        <v>0</v>
      </c>
      <c r="AV1733" s="1">
        <f t="shared" si="1268"/>
        <v>0</v>
      </c>
      <c r="AW1733" s="1">
        <f t="shared" si="1269"/>
        <v>0</v>
      </c>
      <c r="AX1733" s="1">
        <f t="shared" si="1270"/>
        <v>0</v>
      </c>
      <c r="AY1733" s="1">
        <f t="shared" si="1271"/>
        <v>0</v>
      </c>
      <c r="AZ1733" s="1">
        <f t="shared" si="1272"/>
        <v>80</v>
      </c>
      <c r="BA1733" s="1">
        <f t="shared" si="1273"/>
        <v>0</v>
      </c>
      <c r="BB1733" s="1">
        <f t="shared" si="1274"/>
        <v>0</v>
      </c>
      <c r="BC1733" s="1">
        <f t="shared" si="1275"/>
        <v>0</v>
      </c>
      <c r="BD1733" s="1">
        <f t="shared" si="1276"/>
        <v>80</v>
      </c>
      <c r="BE1733" s="1" t="str">
        <f t="shared" si="1283"/>
        <v>Barge D</v>
      </c>
      <c r="BF1733" s="1">
        <f t="shared" si="1284"/>
        <v>8</v>
      </c>
      <c r="BG1733" s="3">
        <v>1715</v>
      </c>
      <c r="BH1733" s="1">
        <f t="shared" si="1296"/>
        <v>0</v>
      </c>
      <c r="BI1733" s="1">
        <f t="shared" si="1277"/>
        <v>0</v>
      </c>
      <c r="BJ1733" s="3">
        <v>1715</v>
      </c>
      <c r="BK1733" s="1">
        <f t="shared" si="1278"/>
        <v>10</v>
      </c>
      <c r="BL1733" s="1">
        <f t="shared" si="1285"/>
        <v>0</v>
      </c>
      <c r="BM1733" s="1">
        <f t="shared" si="1286"/>
        <v>0</v>
      </c>
      <c r="BN1733" s="1">
        <f t="shared" si="1287"/>
        <v>0</v>
      </c>
      <c r="BO1733" s="1">
        <f t="shared" si="1288"/>
        <v>0</v>
      </c>
      <c r="BP1733" s="1">
        <f t="shared" si="1289"/>
        <v>0</v>
      </c>
      <c r="BQ1733" s="1">
        <f t="shared" si="1290"/>
        <v>0</v>
      </c>
      <c r="BR1733" s="1">
        <f t="shared" si="1291"/>
        <v>0</v>
      </c>
      <c r="BS1733" s="1">
        <f t="shared" si="1292"/>
        <v>0</v>
      </c>
      <c r="BT1733" s="1">
        <f t="shared" si="1293"/>
        <v>0</v>
      </c>
      <c r="BU1733" s="1">
        <f t="shared" si="1294"/>
        <v>1</v>
      </c>
      <c r="BW1733" s="1">
        <f t="shared" si="1253"/>
        <v>0</v>
      </c>
      <c r="BX1733" s="1">
        <f t="shared" si="1253"/>
        <v>0</v>
      </c>
      <c r="BY1733" s="1">
        <f t="shared" si="1253"/>
        <v>0</v>
      </c>
      <c r="BZ1733" s="1">
        <f t="shared" si="1253"/>
        <v>0</v>
      </c>
      <c r="CA1733" s="1">
        <f t="shared" si="1253"/>
        <v>0</v>
      </c>
      <c r="CB1733" s="1">
        <f t="shared" si="1253"/>
        <v>0</v>
      </c>
      <c r="CC1733" s="1">
        <f t="shared" si="1297"/>
        <v>0</v>
      </c>
      <c r="CD1733" s="1">
        <f t="shared" si="1297"/>
        <v>0</v>
      </c>
      <c r="CE1733" s="1">
        <f t="shared" si="1297"/>
        <v>0</v>
      </c>
      <c r="CF1733" s="1">
        <f t="shared" si="1297"/>
        <v>70</v>
      </c>
      <c r="CW1733" s="1">
        <v>1715</v>
      </c>
      <c r="CX1733" s="1">
        <f t="shared" si="1279"/>
        <v>1</v>
      </c>
      <c r="CY1733" s="1" t="s">
        <v>37</v>
      </c>
      <c r="CZ1733" s="1">
        <v>1</v>
      </c>
      <c r="DB1733" s="1">
        <f t="shared" si="1295"/>
        <v>9</v>
      </c>
      <c r="DC1733" s="1" t="s">
        <v>43</v>
      </c>
      <c r="DD1733" s="1">
        <f t="shared" si="1280"/>
        <v>9</v>
      </c>
      <c r="DL1733" s="1">
        <v>1715</v>
      </c>
      <c r="DM1733" s="1">
        <f t="shared" si="1281"/>
        <v>7</v>
      </c>
      <c r="DN1733" s="1">
        <f t="shared" si="1282"/>
        <v>0</v>
      </c>
      <c r="DO1733" s="1" t="s">
        <v>37</v>
      </c>
      <c r="DP1733" s="1">
        <v>0</v>
      </c>
    </row>
    <row r="1734" spans="1:120" ht="15">
      <c r="A1734">
        <v>1716</v>
      </c>
      <c r="B1734">
        <v>2</v>
      </c>
      <c r="C1734" s="25">
        <v>6467</v>
      </c>
      <c r="D1734">
        <v>4</v>
      </c>
      <c r="E1734">
        <v>8</v>
      </c>
      <c r="F1734" t="s">
        <v>74</v>
      </c>
      <c r="G1734">
        <v>3</v>
      </c>
      <c r="H1734"/>
      <c r="I1734"/>
      <c r="J1734" s="1">
        <v>0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>
        <v>1</v>
      </c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>
        <f t="shared" si="1254"/>
        <v>0</v>
      </c>
      <c r="AH1734" s="1">
        <f t="shared" si="1255"/>
        <v>0</v>
      </c>
      <c r="AI1734" s="1">
        <f t="shared" si="1256"/>
        <v>0</v>
      </c>
      <c r="AJ1734" s="1">
        <f t="shared" si="1257"/>
        <v>0</v>
      </c>
      <c r="AK1734" s="1">
        <f t="shared" si="1258"/>
        <v>0</v>
      </c>
      <c r="AL1734" s="1">
        <f t="shared" si="1259"/>
        <v>0</v>
      </c>
      <c r="AM1734" s="1">
        <f t="shared" si="1260"/>
        <v>0</v>
      </c>
      <c r="AN1734" s="1">
        <f t="shared" si="1260"/>
        <v>0</v>
      </c>
      <c r="AO1734" s="1">
        <f t="shared" si="1261"/>
        <v>0</v>
      </c>
      <c r="AP1734" s="1">
        <f t="shared" si="1262"/>
        <v>0</v>
      </c>
      <c r="AQ1734" s="1">
        <f t="shared" si="1263"/>
        <v>0</v>
      </c>
      <c r="AR1734" s="1">
        <f t="shared" si="1264"/>
        <v>0</v>
      </c>
      <c r="AS1734" s="1">
        <f t="shared" si="1265"/>
        <v>80</v>
      </c>
      <c r="AT1734" s="1">
        <f t="shared" si="1266"/>
        <v>0</v>
      </c>
      <c r="AU1734" s="1">
        <f t="shared" si="1267"/>
        <v>0</v>
      </c>
      <c r="AV1734" s="1">
        <f t="shared" si="1268"/>
        <v>0</v>
      </c>
      <c r="AW1734" s="1">
        <f t="shared" si="1269"/>
        <v>0</v>
      </c>
      <c r="AX1734" s="1">
        <f t="shared" si="1270"/>
        <v>0</v>
      </c>
      <c r="AY1734" s="1">
        <f t="shared" si="1271"/>
        <v>0</v>
      </c>
      <c r="AZ1734" s="1">
        <f t="shared" si="1272"/>
        <v>0</v>
      </c>
      <c r="BA1734" s="1">
        <f t="shared" si="1273"/>
        <v>0</v>
      </c>
      <c r="BB1734" s="1">
        <f t="shared" si="1274"/>
        <v>0</v>
      </c>
      <c r="BC1734" s="1">
        <f t="shared" si="1275"/>
        <v>0</v>
      </c>
      <c r="BD1734" s="1">
        <f t="shared" si="1276"/>
        <v>80</v>
      </c>
      <c r="BE1734" s="1" t="str">
        <f t="shared" si="1283"/>
        <v>Barge E</v>
      </c>
      <c r="BF1734" s="1">
        <f t="shared" si="1284"/>
        <v>5</v>
      </c>
      <c r="BG1734" s="3">
        <v>1716</v>
      </c>
      <c r="BH1734" s="1">
        <f t="shared" si="1296"/>
        <v>0</v>
      </c>
      <c r="BI1734" s="1">
        <f t="shared" si="1277"/>
        <v>0</v>
      </c>
      <c r="BJ1734" s="3">
        <v>1716</v>
      </c>
      <c r="BK1734" s="1">
        <f t="shared" si="1278"/>
        <v>7</v>
      </c>
      <c r="BL1734" s="1">
        <f t="shared" si="1285"/>
        <v>0</v>
      </c>
      <c r="BM1734" s="1">
        <f t="shared" si="1286"/>
        <v>0</v>
      </c>
      <c r="BN1734" s="1">
        <f t="shared" si="1287"/>
        <v>0</v>
      </c>
      <c r="BO1734" s="1">
        <f t="shared" si="1288"/>
        <v>0</v>
      </c>
      <c r="BP1734" s="1">
        <f t="shared" si="1289"/>
        <v>0</v>
      </c>
      <c r="BQ1734" s="1">
        <f t="shared" si="1290"/>
        <v>0</v>
      </c>
      <c r="BR1734" s="1">
        <f t="shared" si="1291"/>
        <v>1</v>
      </c>
      <c r="BS1734" s="1">
        <f t="shared" si="1292"/>
        <v>2</v>
      </c>
      <c r="BT1734" s="1">
        <f t="shared" si="1293"/>
        <v>3</v>
      </c>
      <c r="BU1734" s="1">
        <f t="shared" si="1294"/>
        <v>4</v>
      </c>
      <c r="BW1734" s="1">
        <f t="shared" si="1253"/>
        <v>0</v>
      </c>
      <c r="BX1734" s="1">
        <f t="shared" si="1253"/>
        <v>0</v>
      </c>
      <c r="BY1734" s="1">
        <f t="shared" si="1253"/>
        <v>0</v>
      </c>
      <c r="BZ1734" s="1">
        <f t="shared" ref="BZ1734:CF1777" si="1298">IF(BO1734&gt;0,IF($B1734=1,BO1734*50,BO1734*70),0)</f>
        <v>0</v>
      </c>
      <c r="CA1734" s="1">
        <f t="shared" si="1298"/>
        <v>0</v>
      </c>
      <c r="CB1734" s="1">
        <f t="shared" si="1298"/>
        <v>0</v>
      </c>
      <c r="CC1734" s="1">
        <f t="shared" si="1297"/>
        <v>70</v>
      </c>
      <c r="CD1734" s="1">
        <f t="shared" si="1297"/>
        <v>140</v>
      </c>
      <c r="CE1734" s="1">
        <f t="shared" si="1297"/>
        <v>210</v>
      </c>
      <c r="CF1734" s="1">
        <f t="shared" si="1297"/>
        <v>280</v>
      </c>
      <c r="CW1734" s="1">
        <v>1716</v>
      </c>
      <c r="CX1734" s="1">
        <f t="shared" si="1279"/>
        <v>1</v>
      </c>
      <c r="CY1734" s="1" t="s">
        <v>37</v>
      </c>
      <c r="CZ1734" s="1">
        <v>1</v>
      </c>
      <c r="DB1734" s="1">
        <f t="shared" si="1295"/>
        <v>6</v>
      </c>
      <c r="DC1734" s="1" t="s">
        <v>43</v>
      </c>
      <c r="DD1734" s="1">
        <f t="shared" si="1280"/>
        <v>8</v>
      </c>
      <c r="DL1734" s="1">
        <v>1716</v>
      </c>
      <c r="DM1734" s="1">
        <f t="shared" si="1281"/>
        <v>5</v>
      </c>
      <c r="DN1734" s="1">
        <f t="shared" si="1282"/>
        <v>0</v>
      </c>
      <c r="DO1734" s="1" t="s">
        <v>37</v>
      </c>
      <c r="DP1734" s="1">
        <v>0</v>
      </c>
    </row>
    <row r="1735" spans="1:120" ht="15">
      <c r="A1735">
        <v>1717</v>
      </c>
      <c r="B1735">
        <v>2</v>
      </c>
      <c r="C1735" s="25">
        <v>6467</v>
      </c>
      <c r="D1735">
        <v>3</v>
      </c>
      <c r="E1735">
        <v>8</v>
      </c>
      <c r="F1735" t="s">
        <v>73</v>
      </c>
      <c r="G1735">
        <v>3</v>
      </c>
      <c r="H1735"/>
      <c r="I1735"/>
      <c r="J1735" s="1">
        <v>0</v>
      </c>
      <c r="K1735" s="1">
        <v>0</v>
      </c>
      <c r="L1735" s="1">
        <v>0</v>
      </c>
      <c r="M1735" s="1">
        <v>0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S1735" s="1">
        <v>1</v>
      </c>
      <c r="T1735" s="1"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>
        <f t="shared" si="1254"/>
        <v>0</v>
      </c>
      <c r="AH1735" s="1">
        <f t="shared" si="1255"/>
        <v>0</v>
      </c>
      <c r="AI1735" s="1">
        <f t="shared" si="1256"/>
        <v>0</v>
      </c>
      <c r="AJ1735" s="1">
        <f t="shared" si="1257"/>
        <v>0</v>
      </c>
      <c r="AK1735" s="1">
        <f t="shared" si="1258"/>
        <v>0</v>
      </c>
      <c r="AL1735" s="1">
        <f t="shared" si="1259"/>
        <v>0</v>
      </c>
      <c r="AM1735" s="1">
        <f t="shared" si="1260"/>
        <v>0</v>
      </c>
      <c r="AN1735" s="1">
        <f t="shared" si="1260"/>
        <v>0</v>
      </c>
      <c r="AO1735" s="1">
        <f t="shared" si="1261"/>
        <v>0</v>
      </c>
      <c r="AP1735" s="1">
        <f t="shared" si="1262"/>
        <v>80</v>
      </c>
      <c r="AQ1735" s="1">
        <f t="shared" si="1263"/>
        <v>0</v>
      </c>
      <c r="AR1735" s="1">
        <f t="shared" si="1264"/>
        <v>0</v>
      </c>
      <c r="AS1735" s="1">
        <f t="shared" si="1265"/>
        <v>0</v>
      </c>
      <c r="AT1735" s="1">
        <f t="shared" si="1266"/>
        <v>0</v>
      </c>
      <c r="AU1735" s="1">
        <f t="shared" si="1267"/>
        <v>0</v>
      </c>
      <c r="AV1735" s="1">
        <f t="shared" si="1268"/>
        <v>0</v>
      </c>
      <c r="AW1735" s="1">
        <f t="shared" si="1269"/>
        <v>0</v>
      </c>
      <c r="AX1735" s="1">
        <f t="shared" si="1270"/>
        <v>0</v>
      </c>
      <c r="AY1735" s="1">
        <f t="shared" si="1271"/>
        <v>0</v>
      </c>
      <c r="AZ1735" s="1">
        <f t="shared" si="1272"/>
        <v>0</v>
      </c>
      <c r="BA1735" s="1">
        <f t="shared" si="1273"/>
        <v>0</v>
      </c>
      <c r="BB1735" s="1">
        <f t="shared" si="1274"/>
        <v>0</v>
      </c>
      <c r="BC1735" s="1">
        <f t="shared" si="1275"/>
        <v>0</v>
      </c>
      <c r="BD1735" s="1">
        <f t="shared" si="1276"/>
        <v>80</v>
      </c>
      <c r="BE1735" s="1" t="str">
        <f t="shared" si="1283"/>
        <v>Barge E</v>
      </c>
      <c r="BF1735" s="1">
        <f t="shared" si="1284"/>
        <v>4</v>
      </c>
      <c r="BG1735" s="3">
        <v>1717</v>
      </c>
      <c r="BH1735" s="1">
        <f t="shared" si="1296"/>
        <v>0</v>
      </c>
      <c r="BI1735" s="1">
        <f t="shared" si="1277"/>
        <v>0</v>
      </c>
      <c r="BJ1735" s="3">
        <v>1717</v>
      </c>
      <c r="BK1735" s="1">
        <f t="shared" si="1278"/>
        <v>6</v>
      </c>
      <c r="BL1735" s="1">
        <f t="shared" si="1285"/>
        <v>0</v>
      </c>
      <c r="BM1735" s="1">
        <f t="shared" si="1286"/>
        <v>0</v>
      </c>
      <c r="BN1735" s="1">
        <f t="shared" si="1287"/>
        <v>0</v>
      </c>
      <c r="BO1735" s="1">
        <f t="shared" si="1288"/>
        <v>0</v>
      </c>
      <c r="BP1735" s="1">
        <f t="shared" si="1289"/>
        <v>0</v>
      </c>
      <c r="BQ1735" s="1">
        <f t="shared" si="1290"/>
        <v>1</v>
      </c>
      <c r="BR1735" s="1">
        <f t="shared" si="1291"/>
        <v>2</v>
      </c>
      <c r="BS1735" s="1">
        <f t="shared" si="1292"/>
        <v>3</v>
      </c>
      <c r="BT1735" s="1">
        <f t="shared" si="1293"/>
        <v>4</v>
      </c>
      <c r="BU1735" s="1">
        <f t="shared" si="1294"/>
        <v>5</v>
      </c>
      <c r="BW1735" s="1">
        <f t="shared" ref="BW1735:BY1780" si="1299">IF(BL1735&gt;0,IF($B1735=1,BL1735*50,BL1735*70),0)</f>
        <v>0</v>
      </c>
      <c r="BX1735" s="1">
        <f t="shared" si="1299"/>
        <v>0</v>
      </c>
      <c r="BY1735" s="1">
        <f t="shared" si="1299"/>
        <v>0</v>
      </c>
      <c r="BZ1735" s="1">
        <f t="shared" si="1298"/>
        <v>0</v>
      </c>
      <c r="CA1735" s="1">
        <f t="shared" si="1298"/>
        <v>0</v>
      </c>
      <c r="CB1735" s="1">
        <f t="shared" si="1298"/>
        <v>70</v>
      </c>
      <c r="CC1735" s="1">
        <f t="shared" si="1297"/>
        <v>140</v>
      </c>
      <c r="CD1735" s="1">
        <f t="shared" si="1297"/>
        <v>210</v>
      </c>
      <c r="CE1735" s="1">
        <f t="shared" si="1297"/>
        <v>280</v>
      </c>
      <c r="CF1735" s="1">
        <f t="shared" si="1297"/>
        <v>350</v>
      </c>
      <c r="CW1735" s="1">
        <v>1717</v>
      </c>
      <c r="CX1735" s="1">
        <f t="shared" si="1279"/>
        <v>1</v>
      </c>
      <c r="CY1735" s="1" t="s">
        <v>37</v>
      </c>
      <c r="CZ1735" s="1">
        <v>1</v>
      </c>
      <c r="DB1735" s="1">
        <f t="shared" si="1295"/>
        <v>5</v>
      </c>
      <c r="DC1735" s="1" t="s">
        <v>43</v>
      </c>
      <c r="DD1735" s="1">
        <f t="shared" si="1280"/>
        <v>8</v>
      </c>
      <c r="DL1735" s="1">
        <v>1717</v>
      </c>
      <c r="DM1735" s="1">
        <f t="shared" si="1281"/>
        <v>4</v>
      </c>
      <c r="DN1735" s="1">
        <f t="shared" si="1282"/>
        <v>0</v>
      </c>
      <c r="DO1735" s="1" t="s">
        <v>37</v>
      </c>
      <c r="DP1735" s="1">
        <v>0</v>
      </c>
    </row>
    <row r="1736" spans="1:120" ht="15">
      <c r="A1736">
        <v>1718</v>
      </c>
      <c r="B1736">
        <v>2</v>
      </c>
      <c r="C1736" s="25">
        <v>6467</v>
      </c>
      <c r="D1736">
        <v>3</v>
      </c>
      <c r="E1736">
        <v>6</v>
      </c>
      <c r="F1736" t="s">
        <v>74</v>
      </c>
      <c r="G1736">
        <v>3</v>
      </c>
      <c r="H1736"/>
      <c r="I1736"/>
      <c r="J1736" s="1">
        <v>0</v>
      </c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S1736" s="1">
        <v>1</v>
      </c>
      <c r="T1736" s="1"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>
        <f t="shared" si="1254"/>
        <v>0</v>
      </c>
      <c r="AH1736" s="1">
        <f t="shared" si="1255"/>
        <v>0</v>
      </c>
      <c r="AI1736" s="1">
        <f t="shared" si="1256"/>
        <v>0</v>
      </c>
      <c r="AJ1736" s="1">
        <f t="shared" si="1257"/>
        <v>0</v>
      </c>
      <c r="AK1736" s="1">
        <f t="shared" si="1258"/>
        <v>0</v>
      </c>
      <c r="AL1736" s="1">
        <f t="shared" si="1259"/>
        <v>0</v>
      </c>
      <c r="AM1736" s="1">
        <f t="shared" si="1260"/>
        <v>0</v>
      </c>
      <c r="AN1736" s="1">
        <f t="shared" si="1260"/>
        <v>0</v>
      </c>
      <c r="AO1736" s="1">
        <f t="shared" si="1261"/>
        <v>0</v>
      </c>
      <c r="AP1736" s="1">
        <f t="shared" si="1262"/>
        <v>80</v>
      </c>
      <c r="AQ1736" s="1">
        <f t="shared" si="1263"/>
        <v>0</v>
      </c>
      <c r="AR1736" s="1">
        <f t="shared" si="1264"/>
        <v>0</v>
      </c>
      <c r="AS1736" s="1">
        <f t="shared" si="1265"/>
        <v>0</v>
      </c>
      <c r="AT1736" s="1">
        <f t="shared" si="1266"/>
        <v>0</v>
      </c>
      <c r="AU1736" s="1">
        <f t="shared" si="1267"/>
        <v>0</v>
      </c>
      <c r="AV1736" s="1">
        <f t="shared" si="1268"/>
        <v>0</v>
      </c>
      <c r="AW1736" s="1">
        <f t="shared" si="1269"/>
        <v>0</v>
      </c>
      <c r="AX1736" s="1">
        <f t="shared" si="1270"/>
        <v>0</v>
      </c>
      <c r="AY1736" s="1">
        <f t="shared" si="1271"/>
        <v>0</v>
      </c>
      <c r="AZ1736" s="1">
        <f t="shared" si="1272"/>
        <v>0</v>
      </c>
      <c r="BA1736" s="1">
        <f t="shared" si="1273"/>
        <v>0</v>
      </c>
      <c r="BB1736" s="1">
        <f t="shared" si="1274"/>
        <v>0</v>
      </c>
      <c r="BC1736" s="1">
        <f t="shared" si="1275"/>
        <v>0</v>
      </c>
      <c r="BD1736" s="1">
        <f t="shared" si="1276"/>
        <v>80</v>
      </c>
      <c r="BE1736" s="1" t="str">
        <f t="shared" si="1283"/>
        <v>Barge E</v>
      </c>
      <c r="BF1736" s="1">
        <f t="shared" si="1284"/>
        <v>4</v>
      </c>
      <c r="BG1736" s="3">
        <v>1718</v>
      </c>
      <c r="BH1736" s="1">
        <f t="shared" si="1296"/>
        <v>0</v>
      </c>
      <c r="BI1736" s="1">
        <f t="shared" si="1277"/>
        <v>0</v>
      </c>
      <c r="BJ1736" s="3">
        <v>1718</v>
      </c>
      <c r="BK1736" s="1">
        <f t="shared" si="1278"/>
        <v>6</v>
      </c>
      <c r="BL1736" s="1">
        <f t="shared" si="1285"/>
        <v>0</v>
      </c>
      <c r="BM1736" s="1">
        <f t="shared" si="1286"/>
        <v>0</v>
      </c>
      <c r="BN1736" s="1">
        <f t="shared" si="1287"/>
        <v>0</v>
      </c>
      <c r="BO1736" s="1">
        <f t="shared" si="1288"/>
        <v>0</v>
      </c>
      <c r="BP1736" s="1">
        <f t="shared" si="1289"/>
        <v>0</v>
      </c>
      <c r="BQ1736" s="1">
        <f t="shared" si="1290"/>
        <v>1</v>
      </c>
      <c r="BR1736" s="1">
        <f t="shared" si="1291"/>
        <v>2</v>
      </c>
      <c r="BS1736" s="1">
        <f t="shared" si="1292"/>
        <v>3</v>
      </c>
      <c r="BT1736" s="1">
        <f t="shared" si="1293"/>
        <v>4</v>
      </c>
      <c r="BU1736" s="1">
        <f t="shared" si="1294"/>
        <v>5</v>
      </c>
      <c r="BW1736" s="1">
        <f t="shared" si="1299"/>
        <v>0</v>
      </c>
      <c r="BX1736" s="1">
        <f t="shared" si="1299"/>
        <v>0</v>
      </c>
      <c r="BY1736" s="1">
        <f t="shared" si="1299"/>
        <v>0</v>
      </c>
      <c r="BZ1736" s="1">
        <f t="shared" si="1298"/>
        <v>0</v>
      </c>
      <c r="CA1736" s="1">
        <f t="shared" si="1298"/>
        <v>0</v>
      </c>
      <c r="CB1736" s="1">
        <f t="shared" si="1298"/>
        <v>70</v>
      </c>
      <c r="CC1736" s="1">
        <f t="shared" si="1297"/>
        <v>140</v>
      </c>
      <c r="CD1736" s="1">
        <f t="shared" si="1297"/>
        <v>210</v>
      </c>
      <c r="CE1736" s="1">
        <f t="shared" si="1297"/>
        <v>280</v>
      </c>
      <c r="CF1736" s="1">
        <f t="shared" si="1297"/>
        <v>350</v>
      </c>
      <c r="CW1736" s="1">
        <v>1718</v>
      </c>
      <c r="CX1736" s="1">
        <f t="shared" si="1279"/>
        <v>1</v>
      </c>
      <c r="CY1736" s="1" t="s">
        <v>37</v>
      </c>
      <c r="CZ1736" s="1">
        <v>1</v>
      </c>
      <c r="DB1736" s="1">
        <f t="shared" si="1295"/>
        <v>5</v>
      </c>
      <c r="DC1736" s="1" t="s">
        <v>43</v>
      </c>
      <c r="DD1736" s="1">
        <f t="shared" si="1280"/>
        <v>6</v>
      </c>
      <c r="DL1736" s="1">
        <v>1718</v>
      </c>
      <c r="DM1736" s="1">
        <f t="shared" si="1281"/>
        <v>4</v>
      </c>
      <c r="DN1736" s="1">
        <f t="shared" si="1282"/>
        <v>0</v>
      </c>
      <c r="DO1736" s="1" t="s">
        <v>37</v>
      </c>
      <c r="DP1736" s="1">
        <v>0</v>
      </c>
    </row>
    <row r="1737" spans="1:120" ht="15">
      <c r="A1737">
        <v>1719</v>
      </c>
      <c r="B1737">
        <v>2</v>
      </c>
      <c r="C1737" s="25">
        <v>6467</v>
      </c>
      <c r="D1737">
        <v>3</v>
      </c>
      <c r="E1737">
        <v>6</v>
      </c>
      <c r="F1737" t="s">
        <v>35</v>
      </c>
      <c r="G1737">
        <v>2</v>
      </c>
      <c r="H1737"/>
      <c r="I1737"/>
      <c r="J1737" s="1">
        <v>0</v>
      </c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S1737" s="1">
        <v>1</v>
      </c>
      <c r="T1737" s="1"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>
        <f t="shared" si="1254"/>
        <v>0</v>
      </c>
      <c r="AH1737" s="1">
        <f t="shared" si="1255"/>
        <v>0</v>
      </c>
      <c r="AI1737" s="1">
        <f t="shared" si="1256"/>
        <v>0</v>
      </c>
      <c r="AJ1737" s="1">
        <f t="shared" si="1257"/>
        <v>0</v>
      </c>
      <c r="AK1737" s="1">
        <f t="shared" si="1258"/>
        <v>0</v>
      </c>
      <c r="AL1737" s="1">
        <f t="shared" si="1259"/>
        <v>0</v>
      </c>
      <c r="AM1737" s="1">
        <f t="shared" si="1260"/>
        <v>0</v>
      </c>
      <c r="AN1737" s="1">
        <f t="shared" si="1260"/>
        <v>0</v>
      </c>
      <c r="AO1737" s="1">
        <f t="shared" si="1261"/>
        <v>0</v>
      </c>
      <c r="AP1737" s="1">
        <f t="shared" si="1262"/>
        <v>80</v>
      </c>
      <c r="AQ1737" s="1">
        <f t="shared" si="1263"/>
        <v>0</v>
      </c>
      <c r="AR1737" s="1">
        <f t="shared" si="1264"/>
        <v>0</v>
      </c>
      <c r="AS1737" s="1">
        <f t="shared" si="1265"/>
        <v>0</v>
      </c>
      <c r="AT1737" s="1">
        <f t="shared" si="1266"/>
        <v>0</v>
      </c>
      <c r="AU1737" s="1">
        <f t="shared" si="1267"/>
        <v>0</v>
      </c>
      <c r="AV1737" s="1">
        <f t="shared" si="1268"/>
        <v>0</v>
      </c>
      <c r="AW1737" s="1">
        <f t="shared" si="1269"/>
        <v>0</v>
      </c>
      <c r="AX1737" s="1">
        <f t="shared" si="1270"/>
        <v>0</v>
      </c>
      <c r="AY1737" s="1">
        <f t="shared" si="1271"/>
        <v>0</v>
      </c>
      <c r="AZ1737" s="1">
        <f t="shared" si="1272"/>
        <v>0</v>
      </c>
      <c r="BA1737" s="1">
        <f t="shared" si="1273"/>
        <v>0</v>
      </c>
      <c r="BB1737" s="1">
        <f t="shared" si="1274"/>
        <v>0</v>
      </c>
      <c r="BC1737" s="1">
        <f t="shared" si="1275"/>
        <v>0</v>
      </c>
      <c r="BD1737" s="1">
        <f t="shared" si="1276"/>
        <v>80</v>
      </c>
      <c r="BE1737" s="1" t="str">
        <f t="shared" si="1283"/>
        <v>Barge E</v>
      </c>
      <c r="BF1737" s="1">
        <f t="shared" si="1284"/>
        <v>4</v>
      </c>
      <c r="BG1737" s="3">
        <v>1719</v>
      </c>
      <c r="BH1737" s="1">
        <f t="shared" si="1296"/>
        <v>0</v>
      </c>
      <c r="BI1737" s="1">
        <f t="shared" si="1277"/>
        <v>0</v>
      </c>
      <c r="BJ1737" s="3">
        <v>1719</v>
      </c>
      <c r="BK1737" s="1">
        <f t="shared" si="1278"/>
        <v>5</v>
      </c>
      <c r="BL1737" s="1">
        <f t="shared" si="1285"/>
        <v>0</v>
      </c>
      <c r="BM1737" s="1">
        <f t="shared" si="1286"/>
        <v>0</v>
      </c>
      <c r="BN1737" s="1">
        <f t="shared" si="1287"/>
        <v>0</v>
      </c>
      <c r="BO1737" s="1">
        <f t="shared" si="1288"/>
        <v>0</v>
      </c>
      <c r="BP1737" s="1">
        <f t="shared" si="1289"/>
        <v>1</v>
      </c>
      <c r="BQ1737" s="1">
        <f t="shared" si="1290"/>
        <v>2</v>
      </c>
      <c r="BR1737" s="1">
        <f t="shared" si="1291"/>
        <v>3</v>
      </c>
      <c r="BS1737" s="1">
        <f t="shared" si="1292"/>
        <v>4</v>
      </c>
      <c r="BT1737" s="1">
        <f t="shared" si="1293"/>
        <v>5</v>
      </c>
      <c r="BU1737" s="1">
        <f t="shared" si="1294"/>
        <v>6</v>
      </c>
      <c r="BW1737" s="1">
        <f t="shared" si="1299"/>
        <v>0</v>
      </c>
      <c r="BX1737" s="1">
        <f t="shared" si="1299"/>
        <v>0</v>
      </c>
      <c r="BY1737" s="1">
        <f t="shared" si="1299"/>
        <v>0</v>
      </c>
      <c r="BZ1737" s="1">
        <f t="shared" si="1298"/>
        <v>0</v>
      </c>
      <c r="CA1737" s="1">
        <f t="shared" si="1298"/>
        <v>70</v>
      </c>
      <c r="CB1737" s="1">
        <f t="shared" si="1298"/>
        <v>140</v>
      </c>
      <c r="CC1737" s="1">
        <f t="shared" si="1297"/>
        <v>210</v>
      </c>
      <c r="CD1737" s="1">
        <f t="shared" si="1297"/>
        <v>280</v>
      </c>
      <c r="CE1737" s="1">
        <f t="shared" si="1297"/>
        <v>350</v>
      </c>
      <c r="CF1737" s="1">
        <f t="shared" si="1297"/>
        <v>420</v>
      </c>
      <c r="CW1737" s="1">
        <v>1719</v>
      </c>
      <c r="CX1737" s="1">
        <f t="shared" si="1279"/>
        <v>1</v>
      </c>
      <c r="CY1737" s="1" t="s">
        <v>37</v>
      </c>
      <c r="CZ1737" s="1">
        <v>1</v>
      </c>
      <c r="DB1737" s="1">
        <f t="shared" si="1295"/>
        <v>5</v>
      </c>
      <c r="DC1737" s="1" t="s">
        <v>43</v>
      </c>
      <c r="DD1737" s="1">
        <f t="shared" si="1280"/>
        <v>6</v>
      </c>
      <c r="DL1737" s="1">
        <v>1719</v>
      </c>
      <c r="DM1737" s="1">
        <f t="shared" si="1281"/>
        <v>4</v>
      </c>
      <c r="DN1737" s="1">
        <f t="shared" si="1282"/>
        <v>0</v>
      </c>
      <c r="DO1737" s="1" t="s">
        <v>37</v>
      </c>
      <c r="DP1737" s="1">
        <v>0</v>
      </c>
    </row>
    <row r="1738" spans="1:120" ht="15">
      <c r="A1738">
        <v>1720</v>
      </c>
      <c r="B1738">
        <v>2</v>
      </c>
      <c r="C1738" s="25">
        <v>6467</v>
      </c>
      <c r="D1738">
        <v>3</v>
      </c>
      <c r="E1738">
        <v>6</v>
      </c>
      <c r="F1738" t="s">
        <v>73</v>
      </c>
      <c r="G1738">
        <v>4</v>
      </c>
      <c r="H1738"/>
      <c r="I1738"/>
      <c r="J1738" s="1">
        <v>0</v>
      </c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>
        <v>0</v>
      </c>
      <c r="Q1738" s="1">
        <v>0</v>
      </c>
      <c r="R1738" s="1">
        <v>0.5</v>
      </c>
      <c r="S1738" s="1">
        <v>0</v>
      </c>
      <c r="T1738" s="1">
        <v>0</v>
      </c>
      <c r="U1738" s="1">
        <v>0</v>
      </c>
      <c r="V1738" s="1">
        <v>0</v>
      </c>
      <c r="W1738" s="1">
        <v>0</v>
      </c>
      <c r="X1738" s="1">
        <v>0.5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>
        <f t="shared" si="1254"/>
        <v>0</v>
      </c>
      <c r="AH1738" s="1">
        <f t="shared" si="1255"/>
        <v>0</v>
      </c>
      <c r="AI1738" s="1">
        <f t="shared" si="1256"/>
        <v>0</v>
      </c>
      <c r="AJ1738" s="1">
        <f t="shared" si="1257"/>
        <v>0</v>
      </c>
      <c r="AK1738" s="1">
        <f t="shared" si="1258"/>
        <v>0</v>
      </c>
      <c r="AL1738" s="1">
        <f t="shared" si="1259"/>
        <v>0</v>
      </c>
      <c r="AM1738" s="1">
        <f t="shared" si="1260"/>
        <v>0</v>
      </c>
      <c r="AN1738" s="1">
        <f t="shared" si="1260"/>
        <v>0</v>
      </c>
      <c r="AO1738" s="1">
        <f t="shared" si="1261"/>
        <v>40</v>
      </c>
      <c r="AP1738" s="1">
        <f t="shared" si="1262"/>
        <v>0</v>
      </c>
      <c r="AQ1738" s="1">
        <f t="shared" si="1263"/>
        <v>0</v>
      </c>
      <c r="AR1738" s="1">
        <f t="shared" si="1264"/>
        <v>0</v>
      </c>
      <c r="AS1738" s="1">
        <f t="shared" si="1265"/>
        <v>0</v>
      </c>
      <c r="AT1738" s="1">
        <f t="shared" si="1266"/>
        <v>0</v>
      </c>
      <c r="AU1738" s="1">
        <f t="shared" si="1267"/>
        <v>40</v>
      </c>
      <c r="AV1738" s="1">
        <f t="shared" si="1268"/>
        <v>0</v>
      </c>
      <c r="AW1738" s="1">
        <f t="shared" si="1269"/>
        <v>0</v>
      </c>
      <c r="AX1738" s="1">
        <f t="shared" si="1270"/>
        <v>0</v>
      </c>
      <c r="AY1738" s="1">
        <f t="shared" si="1271"/>
        <v>0</v>
      </c>
      <c r="AZ1738" s="1">
        <f t="shared" si="1272"/>
        <v>0</v>
      </c>
      <c r="BA1738" s="1">
        <f t="shared" si="1273"/>
        <v>0</v>
      </c>
      <c r="BB1738" s="1">
        <f t="shared" si="1274"/>
        <v>0</v>
      </c>
      <c r="BC1738" s="1">
        <f t="shared" si="1275"/>
        <v>0</v>
      </c>
      <c r="BD1738" s="1">
        <f t="shared" si="1276"/>
        <v>80</v>
      </c>
      <c r="BE1738" s="1" t="b">
        <f t="shared" si="1283"/>
        <v>0</v>
      </c>
      <c r="BF1738" s="1">
        <f t="shared" si="1284"/>
        <v>0</v>
      </c>
      <c r="BG1738" s="3">
        <v>1720</v>
      </c>
      <c r="BH1738" s="1">
        <f t="shared" si="1296"/>
        <v>0</v>
      </c>
      <c r="BI1738" s="1">
        <f t="shared" si="1277"/>
        <v>0</v>
      </c>
      <c r="BJ1738" s="3">
        <v>1720</v>
      </c>
      <c r="BK1738" s="1">
        <f t="shared" si="1278"/>
        <v>7</v>
      </c>
      <c r="BL1738" s="1">
        <f t="shared" si="1285"/>
        <v>0</v>
      </c>
      <c r="BM1738" s="1">
        <f t="shared" si="1286"/>
        <v>0</v>
      </c>
      <c r="BN1738" s="1">
        <f t="shared" si="1287"/>
        <v>0</v>
      </c>
      <c r="BO1738" s="1">
        <f t="shared" si="1288"/>
        <v>0</v>
      </c>
      <c r="BP1738" s="1">
        <f t="shared" si="1289"/>
        <v>0</v>
      </c>
      <c r="BQ1738" s="1">
        <f t="shared" si="1290"/>
        <v>0</v>
      </c>
      <c r="BR1738" s="1">
        <f t="shared" si="1291"/>
        <v>1</v>
      </c>
      <c r="BS1738" s="1">
        <f t="shared" si="1292"/>
        <v>2</v>
      </c>
      <c r="BT1738" s="1">
        <f t="shared" si="1293"/>
        <v>3</v>
      </c>
      <c r="BU1738" s="1">
        <f t="shared" si="1294"/>
        <v>4</v>
      </c>
      <c r="BW1738" s="1">
        <f t="shared" si="1299"/>
        <v>0</v>
      </c>
      <c r="BX1738" s="1">
        <f t="shared" si="1299"/>
        <v>0</v>
      </c>
      <c r="BY1738" s="1">
        <f t="shared" si="1299"/>
        <v>0</v>
      </c>
      <c r="BZ1738" s="1">
        <f t="shared" si="1298"/>
        <v>0</v>
      </c>
      <c r="CA1738" s="1">
        <f t="shared" si="1298"/>
        <v>0</v>
      </c>
      <c r="CB1738" s="1">
        <f t="shared" si="1298"/>
        <v>0</v>
      </c>
      <c r="CC1738" s="1">
        <f t="shared" si="1297"/>
        <v>70</v>
      </c>
      <c r="CD1738" s="1">
        <f t="shared" si="1297"/>
        <v>140</v>
      </c>
      <c r="CE1738" s="1">
        <f t="shared" si="1297"/>
        <v>210</v>
      </c>
      <c r="CF1738" s="1">
        <f t="shared" si="1297"/>
        <v>280</v>
      </c>
      <c r="CW1738" s="1">
        <v>1720</v>
      </c>
      <c r="CX1738" s="1">
        <f t="shared" si="1279"/>
        <v>1</v>
      </c>
      <c r="CY1738" s="1" t="s">
        <v>37</v>
      </c>
      <c r="CZ1738" s="1">
        <v>1</v>
      </c>
      <c r="DB1738" s="1">
        <f t="shared" si="1295"/>
        <v>6</v>
      </c>
      <c r="DC1738" s="1" t="s">
        <v>43</v>
      </c>
      <c r="DD1738" s="1">
        <f t="shared" si="1280"/>
        <v>6</v>
      </c>
      <c r="DL1738" s="1">
        <v>1720</v>
      </c>
      <c r="DM1738" s="1">
        <f t="shared" si="1281"/>
        <v>4</v>
      </c>
      <c r="DN1738" s="1">
        <f t="shared" si="1282"/>
        <v>0</v>
      </c>
      <c r="DO1738" s="1" t="s">
        <v>37</v>
      </c>
      <c r="DP1738" s="1">
        <v>0</v>
      </c>
    </row>
    <row r="1739" spans="1:120" ht="15">
      <c r="A1739">
        <v>1721</v>
      </c>
      <c r="B1739">
        <v>2</v>
      </c>
      <c r="C1739" s="25">
        <v>5860</v>
      </c>
      <c r="D1739">
        <v>4</v>
      </c>
      <c r="E1739">
        <v>7</v>
      </c>
      <c r="F1739" t="s">
        <v>73</v>
      </c>
      <c r="G1739">
        <v>3</v>
      </c>
      <c r="H1739"/>
      <c r="I1739"/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0.91666667000000002</v>
      </c>
      <c r="V1739" s="1">
        <v>0</v>
      </c>
      <c r="W1739" s="1">
        <v>0</v>
      </c>
      <c r="X1739" s="1">
        <v>8.3333332999999996E-2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>
        <f t="shared" si="1254"/>
        <v>0</v>
      </c>
      <c r="AH1739" s="1">
        <f t="shared" si="1255"/>
        <v>0</v>
      </c>
      <c r="AI1739" s="1">
        <f t="shared" si="1256"/>
        <v>0</v>
      </c>
      <c r="AJ1739" s="1">
        <f t="shared" si="1257"/>
        <v>0</v>
      </c>
      <c r="AK1739" s="1">
        <f t="shared" si="1258"/>
        <v>0</v>
      </c>
      <c r="AL1739" s="1">
        <f t="shared" si="1259"/>
        <v>0</v>
      </c>
      <c r="AM1739" s="1">
        <f t="shared" si="1260"/>
        <v>0</v>
      </c>
      <c r="AN1739" s="1">
        <f t="shared" si="1260"/>
        <v>0</v>
      </c>
      <c r="AO1739" s="1">
        <f t="shared" si="1261"/>
        <v>0</v>
      </c>
      <c r="AP1739" s="1">
        <f t="shared" si="1262"/>
        <v>0</v>
      </c>
      <c r="AQ1739" s="1">
        <f t="shared" si="1263"/>
        <v>0</v>
      </c>
      <c r="AR1739" s="1">
        <f t="shared" si="1264"/>
        <v>73.333333600000003</v>
      </c>
      <c r="AS1739" s="1">
        <f t="shared" si="1265"/>
        <v>0</v>
      </c>
      <c r="AT1739" s="1">
        <f t="shared" si="1266"/>
        <v>0</v>
      </c>
      <c r="AU1739" s="1">
        <f t="shared" si="1267"/>
        <v>6.6666666399999999</v>
      </c>
      <c r="AV1739" s="1">
        <f t="shared" si="1268"/>
        <v>0</v>
      </c>
      <c r="AW1739" s="1">
        <f t="shared" si="1269"/>
        <v>0</v>
      </c>
      <c r="AX1739" s="1">
        <f t="shared" si="1270"/>
        <v>0</v>
      </c>
      <c r="AY1739" s="1">
        <f t="shared" si="1271"/>
        <v>0</v>
      </c>
      <c r="AZ1739" s="1">
        <f t="shared" si="1272"/>
        <v>0</v>
      </c>
      <c r="BA1739" s="1">
        <f t="shared" si="1273"/>
        <v>0</v>
      </c>
      <c r="BB1739" s="1">
        <f t="shared" si="1274"/>
        <v>0</v>
      </c>
      <c r="BC1739" s="1">
        <f t="shared" si="1275"/>
        <v>0</v>
      </c>
      <c r="BD1739" s="1">
        <f t="shared" si="1276"/>
        <v>80.000000240000006</v>
      </c>
      <c r="BE1739" s="1" t="b">
        <f t="shared" si="1283"/>
        <v>0</v>
      </c>
      <c r="BF1739" s="1">
        <f t="shared" si="1284"/>
        <v>0</v>
      </c>
      <c r="BG1739" s="3">
        <v>1721</v>
      </c>
      <c r="BH1739" s="1">
        <f t="shared" si="1296"/>
        <v>0</v>
      </c>
      <c r="BI1739" s="1">
        <f t="shared" si="1277"/>
        <v>0</v>
      </c>
      <c r="BJ1739" s="3">
        <v>1721</v>
      </c>
      <c r="BK1739" s="1">
        <f t="shared" si="1278"/>
        <v>7</v>
      </c>
      <c r="BL1739" s="1">
        <f t="shared" si="1285"/>
        <v>0</v>
      </c>
      <c r="BM1739" s="1">
        <f t="shared" si="1286"/>
        <v>0</v>
      </c>
      <c r="BN1739" s="1">
        <f t="shared" si="1287"/>
        <v>0</v>
      </c>
      <c r="BO1739" s="1">
        <f t="shared" si="1288"/>
        <v>0</v>
      </c>
      <c r="BP1739" s="1">
        <f t="shared" si="1289"/>
        <v>0</v>
      </c>
      <c r="BQ1739" s="1">
        <f t="shared" si="1290"/>
        <v>0</v>
      </c>
      <c r="BR1739" s="1">
        <f t="shared" si="1291"/>
        <v>1</v>
      </c>
      <c r="BS1739" s="1">
        <f t="shared" si="1292"/>
        <v>2</v>
      </c>
      <c r="BT1739" s="1">
        <f t="shared" si="1293"/>
        <v>3</v>
      </c>
      <c r="BU1739" s="1">
        <f t="shared" si="1294"/>
        <v>4</v>
      </c>
      <c r="BW1739" s="1">
        <f t="shared" si="1299"/>
        <v>0</v>
      </c>
      <c r="BX1739" s="1">
        <f t="shared" si="1299"/>
        <v>0</v>
      </c>
      <c r="BY1739" s="1">
        <f t="shared" si="1299"/>
        <v>0</v>
      </c>
      <c r="BZ1739" s="1">
        <f t="shared" si="1298"/>
        <v>0</v>
      </c>
      <c r="CA1739" s="1">
        <f t="shared" si="1298"/>
        <v>0</v>
      </c>
      <c r="CB1739" s="1">
        <f t="shared" si="1298"/>
        <v>0</v>
      </c>
      <c r="CC1739" s="1">
        <f t="shared" si="1297"/>
        <v>70</v>
      </c>
      <c r="CD1739" s="1">
        <f t="shared" si="1297"/>
        <v>140</v>
      </c>
      <c r="CE1739" s="1">
        <f t="shared" si="1297"/>
        <v>210</v>
      </c>
      <c r="CF1739" s="1">
        <f t="shared" si="1297"/>
        <v>280</v>
      </c>
      <c r="CW1739" s="1">
        <v>1721</v>
      </c>
      <c r="CX1739" s="1">
        <f t="shared" si="1279"/>
        <v>1.000000003</v>
      </c>
      <c r="CY1739" s="1" t="s">
        <v>37</v>
      </c>
      <c r="CZ1739" s="1">
        <v>1</v>
      </c>
      <c r="DB1739" s="1">
        <f t="shared" si="1295"/>
        <v>6.0833333510000003</v>
      </c>
      <c r="DC1739" s="1" t="s">
        <v>43</v>
      </c>
      <c r="DD1739" s="1">
        <f t="shared" si="1280"/>
        <v>7</v>
      </c>
      <c r="DL1739" s="1">
        <v>1721</v>
      </c>
      <c r="DM1739" s="1">
        <f t="shared" si="1281"/>
        <v>5</v>
      </c>
      <c r="DN1739" s="1">
        <f t="shared" si="1282"/>
        <v>0</v>
      </c>
      <c r="DO1739" s="1" t="s">
        <v>37</v>
      </c>
      <c r="DP1739" s="1">
        <v>0</v>
      </c>
    </row>
    <row r="1740" spans="1:120" ht="15">
      <c r="A1740">
        <v>1722</v>
      </c>
      <c r="B1740">
        <v>2</v>
      </c>
      <c r="C1740" s="25">
        <v>5937</v>
      </c>
      <c r="D1740">
        <v>4</v>
      </c>
      <c r="E1740">
        <v>8</v>
      </c>
      <c r="F1740" t="s">
        <v>84</v>
      </c>
      <c r="G1740">
        <v>4</v>
      </c>
      <c r="H1740"/>
      <c r="I1740"/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1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>
        <f t="shared" si="1254"/>
        <v>0</v>
      </c>
      <c r="AH1740" s="1">
        <f t="shared" si="1255"/>
        <v>0</v>
      </c>
      <c r="AI1740" s="1">
        <f t="shared" si="1256"/>
        <v>0</v>
      </c>
      <c r="AJ1740" s="1">
        <f t="shared" si="1257"/>
        <v>0</v>
      </c>
      <c r="AK1740" s="1">
        <f t="shared" si="1258"/>
        <v>0</v>
      </c>
      <c r="AL1740" s="1">
        <f t="shared" si="1259"/>
        <v>0</v>
      </c>
      <c r="AM1740" s="1">
        <f t="shared" si="1260"/>
        <v>0</v>
      </c>
      <c r="AN1740" s="1">
        <f t="shared" si="1260"/>
        <v>0</v>
      </c>
      <c r="AO1740" s="1">
        <f t="shared" si="1261"/>
        <v>0</v>
      </c>
      <c r="AP1740" s="1">
        <f t="shared" si="1262"/>
        <v>0</v>
      </c>
      <c r="AQ1740" s="1">
        <f t="shared" si="1263"/>
        <v>0</v>
      </c>
      <c r="AR1740" s="1">
        <f t="shared" si="1264"/>
        <v>0</v>
      </c>
      <c r="AS1740" s="1">
        <f t="shared" si="1265"/>
        <v>0</v>
      </c>
      <c r="AT1740" s="1">
        <f t="shared" si="1266"/>
        <v>0</v>
      </c>
      <c r="AU1740" s="1">
        <f t="shared" si="1267"/>
        <v>80</v>
      </c>
      <c r="AV1740" s="1">
        <f t="shared" si="1268"/>
        <v>0</v>
      </c>
      <c r="AW1740" s="1">
        <f t="shared" si="1269"/>
        <v>0</v>
      </c>
      <c r="AX1740" s="1">
        <f t="shared" si="1270"/>
        <v>0</v>
      </c>
      <c r="AY1740" s="1">
        <f t="shared" si="1271"/>
        <v>0</v>
      </c>
      <c r="AZ1740" s="1">
        <f t="shared" si="1272"/>
        <v>0</v>
      </c>
      <c r="BA1740" s="1">
        <f t="shared" si="1273"/>
        <v>0</v>
      </c>
      <c r="BB1740" s="1">
        <f t="shared" si="1274"/>
        <v>0</v>
      </c>
      <c r="BC1740" s="1">
        <f t="shared" si="1275"/>
        <v>0</v>
      </c>
      <c r="BD1740" s="1">
        <f t="shared" si="1276"/>
        <v>80</v>
      </c>
      <c r="BE1740" s="1" t="str">
        <f t="shared" si="1283"/>
        <v>Barge A</v>
      </c>
      <c r="BF1740" s="1">
        <f t="shared" si="1284"/>
        <v>6</v>
      </c>
      <c r="BG1740" s="3">
        <v>1722</v>
      </c>
      <c r="BH1740" s="1">
        <f t="shared" si="1296"/>
        <v>0</v>
      </c>
      <c r="BI1740" s="1">
        <f t="shared" si="1277"/>
        <v>0</v>
      </c>
      <c r="BJ1740" s="3">
        <v>1722</v>
      </c>
      <c r="BK1740" s="1">
        <f t="shared" si="1278"/>
        <v>8</v>
      </c>
      <c r="BL1740" s="1">
        <f t="shared" si="1285"/>
        <v>0</v>
      </c>
      <c r="BM1740" s="1">
        <f t="shared" si="1286"/>
        <v>0</v>
      </c>
      <c r="BN1740" s="1">
        <f t="shared" si="1287"/>
        <v>0</v>
      </c>
      <c r="BO1740" s="1">
        <f t="shared" si="1288"/>
        <v>0</v>
      </c>
      <c r="BP1740" s="1">
        <f t="shared" si="1289"/>
        <v>0</v>
      </c>
      <c r="BQ1740" s="1">
        <f t="shared" si="1290"/>
        <v>0</v>
      </c>
      <c r="BR1740" s="1">
        <f t="shared" si="1291"/>
        <v>0</v>
      </c>
      <c r="BS1740" s="1">
        <f t="shared" si="1292"/>
        <v>1</v>
      </c>
      <c r="BT1740" s="1">
        <f t="shared" si="1293"/>
        <v>2</v>
      </c>
      <c r="BU1740" s="1">
        <f t="shared" si="1294"/>
        <v>3</v>
      </c>
      <c r="BW1740" s="1">
        <f t="shared" si="1299"/>
        <v>0</v>
      </c>
      <c r="BX1740" s="1">
        <f t="shared" si="1299"/>
        <v>0</v>
      </c>
      <c r="BY1740" s="1">
        <f t="shared" si="1299"/>
        <v>0</v>
      </c>
      <c r="BZ1740" s="1">
        <f t="shared" si="1298"/>
        <v>0</v>
      </c>
      <c r="CA1740" s="1">
        <f t="shared" si="1298"/>
        <v>0</v>
      </c>
      <c r="CB1740" s="1">
        <f t="shared" si="1298"/>
        <v>0</v>
      </c>
      <c r="CC1740" s="1">
        <f t="shared" si="1297"/>
        <v>0</v>
      </c>
      <c r="CD1740" s="1">
        <f t="shared" si="1297"/>
        <v>70</v>
      </c>
      <c r="CE1740" s="1">
        <f t="shared" si="1297"/>
        <v>140</v>
      </c>
      <c r="CF1740" s="1">
        <f t="shared" si="1297"/>
        <v>210</v>
      </c>
      <c r="CW1740" s="1">
        <v>1722</v>
      </c>
      <c r="CX1740" s="1">
        <f t="shared" si="1279"/>
        <v>1</v>
      </c>
      <c r="CY1740" s="1" t="s">
        <v>37</v>
      </c>
      <c r="CZ1740" s="1">
        <v>1</v>
      </c>
      <c r="DB1740" s="1">
        <f t="shared" si="1295"/>
        <v>7</v>
      </c>
      <c r="DC1740" s="1" t="s">
        <v>43</v>
      </c>
      <c r="DD1740" s="1">
        <f t="shared" si="1280"/>
        <v>8</v>
      </c>
      <c r="DL1740" s="1">
        <v>1722</v>
      </c>
      <c r="DM1740" s="1">
        <f t="shared" si="1281"/>
        <v>5</v>
      </c>
      <c r="DN1740" s="1">
        <f t="shared" si="1282"/>
        <v>0</v>
      </c>
      <c r="DO1740" s="1" t="s">
        <v>37</v>
      </c>
      <c r="DP1740" s="1">
        <v>0</v>
      </c>
    </row>
    <row r="1741" spans="1:120" ht="15">
      <c r="A1741">
        <v>1723</v>
      </c>
      <c r="B1741">
        <v>2</v>
      </c>
      <c r="C1741" s="25">
        <v>6416</v>
      </c>
      <c r="D1741">
        <v>1</v>
      </c>
      <c r="E1741">
        <v>4</v>
      </c>
      <c r="F1741" t="s">
        <v>73</v>
      </c>
      <c r="G1741">
        <v>3</v>
      </c>
      <c r="H1741"/>
      <c r="I1741"/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1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>
        <f t="shared" si="1254"/>
        <v>0</v>
      </c>
      <c r="AH1741" s="1">
        <f t="shared" si="1255"/>
        <v>0</v>
      </c>
      <c r="AI1741" s="1">
        <f t="shared" si="1256"/>
        <v>0</v>
      </c>
      <c r="AJ1741" s="1">
        <f t="shared" si="1257"/>
        <v>0</v>
      </c>
      <c r="AK1741" s="1">
        <f t="shared" si="1258"/>
        <v>0</v>
      </c>
      <c r="AL1741" s="1">
        <f t="shared" si="1259"/>
        <v>80</v>
      </c>
      <c r="AM1741" s="1">
        <f t="shared" si="1260"/>
        <v>0</v>
      </c>
      <c r="AN1741" s="1">
        <f t="shared" si="1260"/>
        <v>0</v>
      </c>
      <c r="AO1741" s="1">
        <f t="shared" si="1261"/>
        <v>0</v>
      </c>
      <c r="AP1741" s="1">
        <f t="shared" si="1262"/>
        <v>0</v>
      </c>
      <c r="AQ1741" s="1">
        <f t="shared" si="1263"/>
        <v>0</v>
      </c>
      <c r="AR1741" s="1">
        <f t="shared" si="1264"/>
        <v>0</v>
      </c>
      <c r="AS1741" s="1">
        <f t="shared" si="1265"/>
        <v>0</v>
      </c>
      <c r="AT1741" s="1">
        <f t="shared" si="1266"/>
        <v>0</v>
      </c>
      <c r="AU1741" s="1">
        <f t="shared" si="1267"/>
        <v>0</v>
      </c>
      <c r="AV1741" s="1">
        <f t="shared" si="1268"/>
        <v>0</v>
      </c>
      <c r="AW1741" s="1">
        <f t="shared" si="1269"/>
        <v>0</v>
      </c>
      <c r="AX1741" s="1">
        <f t="shared" si="1270"/>
        <v>0</v>
      </c>
      <c r="AY1741" s="1">
        <f t="shared" si="1271"/>
        <v>0</v>
      </c>
      <c r="AZ1741" s="1">
        <f t="shared" si="1272"/>
        <v>0</v>
      </c>
      <c r="BA1741" s="1">
        <f t="shared" si="1273"/>
        <v>0</v>
      </c>
      <c r="BB1741" s="1">
        <f t="shared" si="1274"/>
        <v>0</v>
      </c>
      <c r="BC1741" s="1">
        <f t="shared" si="1275"/>
        <v>0</v>
      </c>
      <c r="BD1741" s="1">
        <f t="shared" si="1276"/>
        <v>80</v>
      </c>
      <c r="BE1741" s="1" t="str">
        <f t="shared" si="1283"/>
        <v>Barge C</v>
      </c>
      <c r="BF1741" s="1">
        <f t="shared" si="1284"/>
        <v>2</v>
      </c>
      <c r="BG1741" s="3">
        <v>1723</v>
      </c>
      <c r="BH1741" s="1">
        <f t="shared" si="1296"/>
        <v>0</v>
      </c>
      <c r="BI1741" s="1">
        <f t="shared" si="1277"/>
        <v>0</v>
      </c>
      <c r="BJ1741" s="3">
        <v>1723</v>
      </c>
      <c r="BK1741" s="1">
        <f t="shared" si="1278"/>
        <v>4</v>
      </c>
      <c r="BL1741" s="1">
        <f t="shared" si="1285"/>
        <v>0</v>
      </c>
      <c r="BM1741" s="1">
        <f t="shared" si="1286"/>
        <v>0</v>
      </c>
      <c r="BN1741" s="1">
        <f t="shared" si="1287"/>
        <v>0</v>
      </c>
      <c r="BO1741" s="1">
        <f t="shared" si="1288"/>
        <v>1</v>
      </c>
      <c r="BP1741" s="1">
        <f t="shared" si="1289"/>
        <v>2</v>
      </c>
      <c r="BQ1741" s="1">
        <f t="shared" si="1290"/>
        <v>3</v>
      </c>
      <c r="BR1741" s="1">
        <f t="shared" si="1291"/>
        <v>4</v>
      </c>
      <c r="BS1741" s="1">
        <f t="shared" si="1292"/>
        <v>5</v>
      </c>
      <c r="BT1741" s="1">
        <f t="shared" si="1293"/>
        <v>6</v>
      </c>
      <c r="BU1741" s="1">
        <f t="shared" si="1294"/>
        <v>7</v>
      </c>
      <c r="BW1741" s="1">
        <f t="shared" si="1299"/>
        <v>0</v>
      </c>
      <c r="BX1741" s="1">
        <f t="shared" si="1299"/>
        <v>0</v>
      </c>
      <c r="BY1741" s="1">
        <f t="shared" si="1299"/>
        <v>0</v>
      </c>
      <c r="BZ1741" s="1">
        <f t="shared" si="1298"/>
        <v>70</v>
      </c>
      <c r="CA1741" s="1">
        <f t="shared" si="1298"/>
        <v>140</v>
      </c>
      <c r="CB1741" s="1">
        <f t="shared" si="1298"/>
        <v>210</v>
      </c>
      <c r="CC1741" s="1">
        <f t="shared" si="1297"/>
        <v>280</v>
      </c>
      <c r="CD1741" s="1">
        <f t="shared" si="1297"/>
        <v>350</v>
      </c>
      <c r="CE1741" s="1">
        <f t="shared" si="1297"/>
        <v>420</v>
      </c>
      <c r="CF1741" s="1">
        <f t="shared" si="1297"/>
        <v>490</v>
      </c>
      <c r="CW1741" s="1">
        <v>1723</v>
      </c>
      <c r="CX1741" s="1">
        <f t="shared" si="1279"/>
        <v>1</v>
      </c>
      <c r="CY1741" s="1" t="s">
        <v>37</v>
      </c>
      <c r="CZ1741" s="1">
        <v>1</v>
      </c>
      <c r="DB1741" s="1">
        <f t="shared" si="1295"/>
        <v>3</v>
      </c>
      <c r="DC1741" s="1" t="s">
        <v>43</v>
      </c>
      <c r="DD1741" s="1">
        <f t="shared" si="1280"/>
        <v>4</v>
      </c>
      <c r="DL1741" s="1">
        <v>1723</v>
      </c>
      <c r="DM1741" s="1">
        <f t="shared" si="1281"/>
        <v>2</v>
      </c>
      <c r="DN1741" s="1">
        <f t="shared" si="1282"/>
        <v>0</v>
      </c>
      <c r="DO1741" s="1" t="s">
        <v>37</v>
      </c>
      <c r="DP1741" s="1">
        <v>0</v>
      </c>
    </row>
    <row r="1742" spans="1:120" ht="15">
      <c r="A1742">
        <v>1724</v>
      </c>
      <c r="B1742">
        <v>2</v>
      </c>
      <c r="C1742" s="25">
        <v>6556</v>
      </c>
      <c r="D1742">
        <v>4</v>
      </c>
      <c r="E1742">
        <v>9</v>
      </c>
      <c r="F1742" t="s">
        <v>94</v>
      </c>
      <c r="G1742">
        <v>3</v>
      </c>
      <c r="H1742"/>
      <c r="I1742"/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1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>
        <f t="shared" si="1254"/>
        <v>0</v>
      </c>
      <c r="AH1742" s="1">
        <f t="shared" si="1255"/>
        <v>0</v>
      </c>
      <c r="AI1742" s="1">
        <f t="shared" si="1256"/>
        <v>0</v>
      </c>
      <c r="AJ1742" s="1">
        <f t="shared" si="1257"/>
        <v>0</v>
      </c>
      <c r="AK1742" s="1">
        <f t="shared" si="1258"/>
        <v>0</v>
      </c>
      <c r="AL1742" s="1">
        <f t="shared" si="1259"/>
        <v>0</v>
      </c>
      <c r="AM1742" s="1">
        <f t="shared" si="1260"/>
        <v>0</v>
      </c>
      <c r="AN1742" s="1">
        <f t="shared" si="1260"/>
        <v>0</v>
      </c>
      <c r="AO1742" s="1">
        <f t="shared" si="1261"/>
        <v>0</v>
      </c>
      <c r="AP1742" s="1">
        <f t="shared" si="1262"/>
        <v>0</v>
      </c>
      <c r="AQ1742" s="1">
        <f t="shared" si="1263"/>
        <v>0</v>
      </c>
      <c r="AR1742" s="1">
        <f t="shared" si="1264"/>
        <v>0</v>
      </c>
      <c r="AS1742" s="1">
        <f t="shared" si="1265"/>
        <v>0</v>
      </c>
      <c r="AT1742" s="1">
        <f t="shared" si="1266"/>
        <v>0</v>
      </c>
      <c r="AU1742" s="1">
        <f t="shared" si="1267"/>
        <v>80</v>
      </c>
      <c r="AV1742" s="1">
        <f t="shared" si="1268"/>
        <v>0</v>
      </c>
      <c r="AW1742" s="1">
        <f t="shared" si="1269"/>
        <v>0</v>
      </c>
      <c r="AX1742" s="1">
        <f t="shared" si="1270"/>
        <v>0</v>
      </c>
      <c r="AY1742" s="1">
        <f t="shared" si="1271"/>
        <v>0</v>
      </c>
      <c r="AZ1742" s="1">
        <f t="shared" si="1272"/>
        <v>0</v>
      </c>
      <c r="BA1742" s="1">
        <f t="shared" si="1273"/>
        <v>0</v>
      </c>
      <c r="BB1742" s="1">
        <f t="shared" si="1274"/>
        <v>0</v>
      </c>
      <c r="BC1742" s="1">
        <f t="shared" si="1275"/>
        <v>0</v>
      </c>
      <c r="BD1742" s="1">
        <f t="shared" si="1276"/>
        <v>80</v>
      </c>
      <c r="BE1742" s="1" t="str">
        <f t="shared" si="1283"/>
        <v>Barge A</v>
      </c>
      <c r="BF1742" s="1">
        <f t="shared" si="1284"/>
        <v>6</v>
      </c>
      <c r="BG1742" s="3">
        <v>1724</v>
      </c>
      <c r="BH1742" s="1">
        <f t="shared" si="1296"/>
        <v>0</v>
      </c>
      <c r="BI1742" s="1">
        <f t="shared" si="1277"/>
        <v>0</v>
      </c>
      <c r="BJ1742" s="3">
        <v>1724</v>
      </c>
      <c r="BK1742" s="1">
        <f t="shared" si="1278"/>
        <v>7</v>
      </c>
      <c r="BL1742" s="1">
        <f t="shared" si="1285"/>
        <v>0</v>
      </c>
      <c r="BM1742" s="1">
        <f t="shared" si="1286"/>
        <v>0</v>
      </c>
      <c r="BN1742" s="1">
        <f t="shared" si="1287"/>
        <v>0</v>
      </c>
      <c r="BO1742" s="1">
        <f t="shared" si="1288"/>
        <v>0</v>
      </c>
      <c r="BP1742" s="1">
        <f t="shared" si="1289"/>
        <v>0</v>
      </c>
      <c r="BQ1742" s="1">
        <f t="shared" si="1290"/>
        <v>0</v>
      </c>
      <c r="BR1742" s="1">
        <f t="shared" si="1291"/>
        <v>1</v>
      </c>
      <c r="BS1742" s="1">
        <f t="shared" si="1292"/>
        <v>2</v>
      </c>
      <c r="BT1742" s="1">
        <f t="shared" si="1293"/>
        <v>3</v>
      </c>
      <c r="BU1742" s="1">
        <f t="shared" si="1294"/>
        <v>4</v>
      </c>
      <c r="BW1742" s="1">
        <f t="shared" si="1299"/>
        <v>0</v>
      </c>
      <c r="BX1742" s="1">
        <f t="shared" si="1299"/>
        <v>0</v>
      </c>
      <c r="BY1742" s="1">
        <f t="shared" si="1299"/>
        <v>0</v>
      </c>
      <c r="BZ1742" s="1">
        <f t="shared" si="1298"/>
        <v>0</v>
      </c>
      <c r="CA1742" s="1">
        <f t="shared" si="1298"/>
        <v>0</v>
      </c>
      <c r="CB1742" s="1">
        <f t="shared" si="1298"/>
        <v>0</v>
      </c>
      <c r="CC1742" s="1">
        <f t="shared" si="1297"/>
        <v>70</v>
      </c>
      <c r="CD1742" s="1">
        <f t="shared" si="1297"/>
        <v>140</v>
      </c>
      <c r="CE1742" s="1">
        <f t="shared" si="1297"/>
        <v>210</v>
      </c>
      <c r="CF1742" s="1">
        <f t="shared" si="1297"/>
        <v>280</v>
      </c>
      <c r="CW1742" s="1">
        <v>1724</v>
      </c>
      <c r="CX1742" s="1">
        <f t="shared" si="1279"/>
        <v>1</v>
      </c>
      <c r="CY1742" s="1" t="s">
        <v>37</v>
      </c>
      <c r="CZ1742" s="1">
        <v>1</v>
      </c>
      <c r="DB1742" s="1">
        <f t="shared" si="1295"/>
        <v>7</v>
      </c>
      <c r="DC1742" s="1" t="s">
        <v>43</v>
      </c>
      <c r="DD1742" s="1">
        <f t="shared" si="1280"/>
        <v>9</v>
      </c>
      <c r="DL1742" s="1">
        <v>1724</v>
      </c>
      <c r="DM1742" s="1">
        <f t="shared" si="1281"/>
        <v>5</v>
      </c>
      <c r="DN1742" s="1">
        <f t="shared" si="1282"/>
        <v>0</v>
      </c>
      <c r="DO1742" s="1" t="s">
        <v>37</v>
      </c>
      <c r="DP1742" s="1">
        <v>0</v>
      </c>
    </row>
    <row r="1743" spans="1:120" ht="15">
      <c r="A1743">
        <v>1725</v>
      </c>
      <c r="B1743">
        <v>1</v>
      </c>
      <c r="C1743" s="25">
        <v>3622</v>
      </c>
      <c r="D1743">
        <v>0</v>
      </c>
      <c r="E1743">
        <v>5</v>
      </c>
      <c r="F1743" t="s">
        <v>74</v>
      </c>
      <c r="G1743">
        <v>3</v>
      </c>
      <c r="H1743"/>
      <c r="I1743"/>
      <c r="J1743" s="1">
        <v>0</v>
      </c>
      <c r="K1743" s="1">
        <v>0</v>
      </c>
      <c r="L1743" s="1">
        <v>0</v>
      </c>
      <c r="M1743" s="1">
        <v>0</v>
      </c>
      <c r="N1743" s="1">
        <v>0</v>
      </c>
      <c r="O1743" s="1">
        <v>1</v>
      </c>
      <c r="P1743" s="1">
        <v>0</v>
      </c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>
        <f t="shared" si="1254"/>
        <v>0</v>
      </c>
      <c r="AH1743" s="1">
        <f t="shared" si="1255"/>
        <v>0</v>
      </c>
      <c r="AI1743" s="1">
        <f t="shared" si="1256"/>
        <v>0</v>
      </c>
      <c r="AJ1743" s="1">
        <f t="shared" si="1257"/>
        <v>0</v>
      </c>
      <c r="AK1743" s="1">
        <f t="shared" si="1258"/>
        <v>0</v>
      </c>
      <c r="AL1743" s="1">
        <f t="shared" si="1259"/>
        <v>40</v>
      </c>
      <c r="AM1743" s="1">
        <f t="shared" si="1260"/>
        <v>0</v>
      </c>
      <c r="AN1743" s="1">
        <f t="shared" si="1260"/>
        <v>0</v>
      </c>
      <c r="AO1743" s="1">
        <f t="shared" si="1261"/>
        <v>0</v>
      </c>
      <c r="AP1743" s="1">
        <f t="shared" si="1262"/>
        <v>0</v>
      </c>
      <c r="AQ1743" s="1">
        <f t="shared" si="1263"/>
        <v>0</v>
      </c>
      <c r="AR1743" s="1">
        <f t="shared" si="1264"/>
        <v>0</v>
      </c>
      <c r="AS1743" s="1">
        <f t="shared" si="1265"/>
        <v>0</v>
      </c>
      <c r="AT1743" s="1">
        <f t="shared" si="1266"/>
        <v>0</v>
      </c>
      <c r="AU1743" s="1">
        <f t="shared" si="1267"/>
        <v>0</v>
      </c>
      <c r="AV1743" s="1">
        <f t="shared" si="1268"/>
        <v>0</v>
      </c>
      <c r="AW1743" s="1">
        <f t="shared" si="1269"/>
        <v>0</v>
      </c>
      <c r="AX1743" s="1">
        <f t="shared" si="1270"/>
        <v>0</v>
      </c>
      <c r="AY1743" s="1">
        <f t="shared" si="1271"/>
        <v>0</v>
      </c>
      <c r="AZ1743" s="1">
        <f t="shared" si="1272"/>
        <v>0</v>
      </c>
      <c r="BA1743" s="1">
        <f t="shared" si="1273"/>
        <v>0</v>
      </c>
      <c r="BB1743" s="1">
        <f t="shared" si="1274"/>
        <v>0</v>
      </c>
      <c r="BC1743" s="1">
        <f t="shared" si="1275"/>
        <v>0</v>
      </c>
      <c r="BD1743" s="1">
        <f t="shared" si="1276"/>
        <v>40</v>
      </c>
      <c r="BE1743" s="1" t="str">
        <f t="shared" si="1283"/>
        <v>Barge C</v>
      </c>
      <c r="BF1743" s="1">
        <f t="shared" si="1284"/>
        <v>2</v>
      </c>
      <c r="BG1743" s="3">
        <v>1725</v>
      </c>
      <c r="BH1743" s="1">
        <f t="shared" si="1296"/>
        <v>0</v>
      </c>
      <c r="BI1743" s="1">
        <f t="shared" si="1277"/>
        <v>0</v>
      </c>
      <c r="BJ1743" s="3">
        <v>1725</v>
      </c>
      <c r="BK1743" s="1">
        <f t="shared" si="1278"/>
        <v>3</v>
      </c>
      <c r="BL1743" s="1">
        <f t="shared" si="1285"/>
        <v>0</v>
      </c>
      <c r="BM1743" s="1">
        <f t="shared" si="1286"/>
        <v>0</v>
      </c>
      <c r="BN1743" s="1">
        <f t="shared" si="1287"/>
        <v>1</v>
      </c>
      <c r="BO1743" s="1">
        <f t="shared" si="1288"/>
        <v>2</v>
      </c>
      <c r="BP1743" s="1">
        <f t="shared" si="1289"/>
        <v>3</v>
      </c>
      <c r="BQ1743" s="1">
        <f t="shared" si="1290"/>
        <v>4</v>
      </c>
      <c r="BR1743" s="1">
        <f t="shared" si="1291"/>
        <v>5</v>
      </c>
      <c r="BS1743" s="1">
        <f t="shared" si="1292"/>
        <v>6</v>
      </c>
      <c r="BT1743" s="1">
        <f t="shared" si="1293"/>
        <v>7</v>
      </c>
      <c r="BU1743" s="1">
        <f t="shared" si="1294"/>
        <v>8</v>
      </c>
      <c r="BW1743" s="1">
        <f t="shared" si="1299"/>
        <v>0</v>
      </c>
      <c r="BX1743" s="1">
        <f t="shared" si="1299"/>
        <v>0</v>
      </c>
      <c r="BY1743" s="1">
        <f t="shared" si="1299"/>
        <v>50</v>
      </c>
      <c r="BZ1743" s="1">
        <f t="shared" si="1298"/>
        <v>100</v>
      </c>
      <c r="CA1743" s="1">
        <f t="shared" si="1298"/>
        <v>150</v>
      </c>
      <c r="CB1743" s="1">
        <f t="shared" si="1298"/>
        <v>200</v>
      </c>
      <c r="CC1743" s="1">
        <f t="shared" si="1297"/>
        <v>250</v>
      </c>
      <c r="CD1743" s="1">
        <f t="shared" si="1297"/>
        <v>300</v>
      </c>
      <c r="CE1743" s="1">
        <f t="shared" si="1297"/>
        <v>350</v>
      </c>
      <c r="CF1743" s="1">
        <f t="shared" si="1297"/>
        <v>400</v>
      </c>
      <c r="CW1743" s="1">
        <v>1725</v>
      </c>
      <c r="CX1743" s="1">
        <f t="shared" si="1279"/>
        <v>1</v>
      </c>
      <c r="CY1743" s="1" t="s">
        <v>37</v>
      </c>
      <c r="CZ1743" s="1">
        <v>1</v>
      </c>
      <c r="DB1743" s="1">
        <f t="shared" si="1295"/>
        <v>3</v>
      </c>
      <c r="DC1743" s="1" t="s">
        <v>43</v>
      </c>
      <c r="DD1743" s="1">
        <f t="shared" si="1280"/>
        <v>5</v>
      </c>
      <c r="DL1743" s="1">
        <v>1725</v>
      </c>
      <c r="DM1743" s="1">
        <f t="shared" si="1281"/>
        <v>1</v>
      </c>
      <c r="DN1743" s="1">
        <f t="shared" si="1282"/>
        <v>0</v>
      </c>
      <c r="DO1743" s="1" t="s">
        <v>37</v>
      </c>
      <c r="DP1743" s="1">
        <v>0</v>
      </c>
    </row>
    <row r="1744" spans="1:120" ht="15">
      <c r="A1744">
        <v>1726</v>
      </c>
      <c r="B1744">
        <v>1</v>
      </c>
      <c r="C1744" s="25">
        <v>4664</v>
      </c>
      <c r="D1744">
        <v>2</v>
      </c>
      <c r="E1744">
        <v>5</v>
      </c>
      <c r="F1744" t="s">
        <v>73</v>
      </c>
      <c r="G1744">
        <v>4</v>
      </c>
      <c r="H1744"/>
      <c r="I1744"/>
      <c r="J1744" s="1">
        <v>0</v>
      </c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1">
        <v>1</v>
      </c>
      <c r="T1744" s="1"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>
        <f t="shared" si="1254"/>
        <v>0</v>
      </c>
      <c r="AH1744" s="1">
        <f t="shared" si="1255"/>
        <v>0</v>
      </c>
      <c r="AI1744" s="1">
        <f t="shared" si="1256"/>
        <v>0</v>
      </c>
      <c r="AJ1744" s="1">
        <f t="shared" si="1257"/>
        <v>0</v>
      </c>
      <c r="AK1744" s="1">
        <f t="shared" si="1258"/>
        <v>0</v>
      </c>
      <c r="AL1744" s="1">
        <f t="shared" si="1259"/>
        <v>0</v>
      </c>
      <c r="AM1744" s="1">
        <f t="shared" si="1260"/>
        <v>0</v>
      </c>
      <c r="AN1744" s="1">
        <f t="shared" si="1260"/>
        <v>0</v>
      </c>
      <c r="AO1744" s="1">
        <f t="shared" si="1261"/>
        <v>0</v>
      </c>
      <c r="AP1744" s="1">
        <f t="shared" si="1262"/>
        <v>40</v>
      </c>
      <c r="AQ1744" s="1">
        <f t="shared" si="1263"/>
        <v>0</v>
      </c>
      <c r="AR1744" s="1">
        <f t="shared" si="1264"/>
        <v>0</v>
      </c>
      <c r="AS1744" s="1">
        <f t="shared" si="1265"/>
        <v>0</v>
      </c>
      <c r="AT1744" s="1">
        <f t="shared" si="1266"/>
        <v>0</v>
      </c>
      <c r="AU1744" s="1">
        <f t="shared" si="1267"/>
        <v>0</v>
      </c>
      <c r="AV1744" s="1">
        <f t="shared" si="1268"/>
        <v>0</v>
      </c>
      <c r="AW1744" s="1">
        <f t="shared" si="1269"/>
        <v>0</v>
      </c>
      <c r="AX1744" s="1">
        <f t="shared" si="1270"/>
        <v>0</v>
      </c>
      <c r="AY1744" s="1">
        <f t="shared" si="1271"/>
        <v>0</v>
      </c>
      <c r="AZ1744" s="1">
        <f t="shared" si="1272"/>
        <v>0</v>
      </c>
      <c r="BA1744" s="1">
        <f t="shared" si="1273"/>
        <v>0</v>
      </c>
      <c r="BB1744" s="1">
        <f t="shared" si="1274"/>
        <v>0</v>
      </c>
      <c r="BC1744" s="1">
        <f t="shared" si="1275"/>
        <v>0</v>
      </c>
      <c r="BD1744" s="1">
        <f t="shared" si="1276"/>
        <v>40</v>
      </c>
      <c r="BE1744" s="1" t="str">
        <f t="shared" si="1283"/>
        <v>Barge E</v>
      </c>
      <c r="BF1744" s="1">
        <f t="shared" si="1284"/>
        <v>4</v>
      </c>
      <c r="BG1744" s="3">
        <v>1726</v>
      </c>
      <c r="BH1744" s="1">
        <f t="shared" si="1296"/>
        <v>0</v>
      </c>
      <c r="BI1744" s="1">
        <f t="shared" si="1277"/>
        <v>0</v>
      </c>
      <c r="BJ1744" s="3">
        <v>1726</v>
      </c>
      <c r="BK1744" s="1">
        <f t="shared" si="1278"/>
        <v>6</v>
      </c>
      <c r="BL1744" s="1">
        <f t="shared" si="1285"/>
        <v>0</v>
      </c>
      <c r="BM1744" s="1">
        <f t="shared" si="1286"/>
        <v>0</v>
      </c>
      <c r="BN1744" s="1">
        <f t="shared" si="1287"/>
        <v>0</v>
      </c>
      <c r="BO1744" s="1">
        <f t="shared" si="1288"/>
        <v>0</v>
      </c>
      <c r="BP1744" s="1">
        <f t="shared" si="1289"/>
        <v>0</v>
      </c>
      <c r="BQ1744" s="1">
        <f t="shared" si="1290"/>
        <v>1</v>
      </c>
      <c r="BR1744" s="1">
        <f t="shared" si="1291"/>
        <v>2</v>
      </c>
      <c r="BS1744" s="1">
        <f t="shared" si="1292"/>
        <v>3</v>
      </c>
      <c r="BT1744" s="1">
        <f t="shared" si="1293"/>
        <v>4</v>
      </c>
      <c r="BU1744" s="1">
        <f t="shared" si="1294"/>
        <v>5</v>
      </c>
      <c r="BW1744" s="1">
        <f t="shared" si="1299"/>
        <v>0</v>
      </c>
      <c r="BX1744" s="1">
        <f t="shared" si="1299"/>
        <v>0</v>
      </c>
      <c r="BY1744" s="1">
        <f t="shared" si="1299"/>
        <v>0</v>
      </c>
      <c r="BZ1744" s="1">
        <f t="shared" si="1298"/>
        <v>0</v>
      </c>
      <c r="CA1744" s="1">
        <f t="shared" si="1298"/>
        <v>0</v>
      </c>
      <c r="CB1744" s="1">
        <f t="shared" si="1298"/>
        <v>50</v>
      </c>
      <c r="CC1744" s="1">
        <f t="shared" si="1297"/>
        <v>100</v>
      </c>
      <c r="CD1744" s="1">
        <f t="shared" si="1297"/>
        <v>150</v>
      </c>
      <c r="CE1744" s="1">
        <f t="shared" si="1297"/>
        <v>200</v>
      </c>
      <c r="CF1744" s="1">
        <f t="shared" si="1297"/>
        <v>250</v>
      </c>
      <c r="CW1744" s="1">
        <v>1726</v>
      </c>
      <c r="CX1744" s="1">
        <f t="shared" si="1279"/>
        <v>1</v>
      </c>
      <c r="CY1744" s="1" t="s">
        <v>37</v>
      </c>
      <c r="CZ1744" s="1">
        <v>1</v>
      </c>
      <c r="DB1744" s="1">
        <f t="shared" si="1295"/>
        <v>5</v>
      </c>
      <c r="DC1744" s="1" t="s">
        <v>43</v>
      </c>
      <c r="DD1744" s="1">
        <f t="shared" si="1280"/>
        <v>5</v>
      </c>
      <c r="DL1744" s="1">
        <v>1726</v>
      </c>
      <c r="DM1744" s="1">
        <f t="shared" si="1281"/>
        <v>3</v>
      </c>
      <c r="DN1744" s="1">
        <f t="shared" si="1282"/>
        <v>0</v>
      </c>
      <c r="DO1744" s="1" t="s">
        <v>37</v>
      </c>
      <c r="DP1744" s="1">
        <v>0</v>
      </c>
    </row>
    <row r="1745" spans="1:120" ht="15">
      <c r="A1745">
        <v>1727</v>
      </c>
      <c r="B1745">
        <v>1</v>
      </c>
      <c r="C1745" s="25">
        <v>9036</v>
      </c>
      <c r="D1745">
        <v>4</v>
      </c>
      <c r="E1745">
        <v>8</v>
      </c>
      <c r="F1745" t="s">
        <v>75</v>
      </c>
      <c r="G1745">
        <v>3</v>
      </c>
      <c r="H1745"/>
      <c r="I1745"/>
      <c r="J1745" s="1">
        <v>0</v>
      </c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>
        <v>0</v>
      </c>
      <c r="W1745" s="1">
        <v>0</v>
      </c>
      <c r="X1745" s="1">
        <v>1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>
        <f t="shared" si="1254"/>
        <v>0</v>
      </c>
      <c r="AH1745" s="1">
        <f t="shared" si="1255"/>
        <v>0</v>
      </c>
      <c r="AI1745" s="1">
        <f t="shared" si="1256"/>
        <v>0</v>
      </c>
      <c r="AJ1745" s="1">
        <f t="shared" si="1257"/>
        <v>0</v>
      </c>
      <c r="AK1745" s="1">
        <f t="shared" si="1258"/>
        <v>0</v>
      </c>
      <c r="AL1745" s="1">
        <f t="shared" si="1259"/>
        <v>0</v>
      </c>
      <c r="AM1745" s="1">
        <f t="shared" si="1260"/>
        <v>0</v>
      </c>
      <c r="AN1745" s="1">
        <f t="shared" si="1260"/>
        <v>0</v>
      </c>
      <c r="AO1745" s="1">
        <f t="shared" si="1261"/>
        <v>0</v>
      </c>
      <c r="AP1745" s="1">
        <f t="shared" si="1262"/>
        <v>0</v>
      </c>
      <c r="AQ1745" s="1">
        <f t="shared" si="1263"/>
        <v>0</v>
      </c>
      <c r="AR1745" s="1">
        <f t="shared" si="1264"/>
        <v>0</v>
      </c>
      <c r="AS1745" s="1">
        <f t="shared" si="1265"/>
        <v>0</v>
      </c>
      <c r="AT1745" s="1">
        <f t="shared" si="1266"/>
        <v>0</v>
      </c>
      <c r="AU1745" s="1">
        <f t="shared" si="1267"/>
        <v>40</v>
      </c>
      <c r="AV1745" s="1">
        <f t="shared" si="1268"/>
        <v>0</v>
      </c>
      <c r="AW1745" s="1">
        <f t="shared" si="1269"/>
        <v>0</v>
      </c>
      <c r="AX1745" s="1">
        <f t="shared" si="1270"/>
        <v>0</v>
      </c>
      <c r="AY1745" s="1">
        <f t="shared" si="1271"/>
        <v>0</v>
      </c>
      <c r="AZ1745" s="1">
        <f t="shared" si="1272"/>
        <v>0</v>
      </c>
      <c r="BA1745" s="1">
        <f t="shared" si="1273"/>
        <v>0</v>
      </c>
      <c r="BB1745" s="1">
        <f t="shared" si="1274"/>
        <v>0</v>
      </c>
      <c r="BC1745" s="1">
        <f t="shared" si="1275"/>
        <v>0</v>
      </c>
      <c r="BD1745" s="1">
        <f t="shared" si="1276"/>
        <v>40</v>
      </c>
      <c r="BE1745" s="1" t="str">
        <f t="shared" si="1283"/>
        <v>Barge A</v>
      </c>
      <c r="BF1745" s="1">
        <f t="shared" si="1284"/>
        <v>6</v>
      </c>
      <c r="BG1745" s="3">
        <v>1727</v>
      </c>
      <c r="BH1745" s="1">
        <f t="shared" si="1296"/>
        <v>0</v>
      </c>
      <c r="BI1745" s="1">
        <f t="shared" si="1277"/>
        <v>0</v>
      </c>
      <c r="BJ1745" s="3">
        <v>1727</v>
      </c>
      <c r="BK1745" s="1">
        <f t="shared" si="1278"/>
        <v>7</v>
      </c>
      <c r="BL1745" s="1">
        <f t="shared" si="1285"/>
        <v>0</v>
      </c>
      <c r="BM1745" s="1">
        <f t="shared" si="1286"/>
        <v>0</v>
      </c>
      <c r="BN1745" s="1">
        <f t="shared" si="1287"/>
        <v>0</v>
      </c>
      <c r="BO1745" s="1">
        <f t="shared" si="1288"/>
        <v>0</v>
      </c>
      <c r="BP1745" s="1">
        <f t="shared" si="1289"/>
        <v>0</v>
      </c>
      <c r="BQ1745" s="1">
        <f t="shared" si="1290"/>
        <v>0</v>
      </c>
      <c r="BR1745" s="1">
        <f t="shared" si="1291"/>
        <v>1</v>
      </c>
      <c r="BS1745" s="1">
        <f t="shared" si="1292"/>
        <v>2</v>
      </c>
      <c r="BT1745" s="1">
        <f t="shared" si="1293"/>
        <v>3</v>
      </c>
      <c r="BU1745" s="1">
        <f t="shared" si="1294"/>
        <v>4</v>
      </c>
      <c r="BW1745" s="1">
        <f t="shared" si="1299"/>
        <v>0</v>
      </c>
      <c r="BX1745" s="1">
        <f t="shared" si="1299"/>
        <v>0</v>
      </c>
      <c r="BY1745" s="1">
        <f t="shared" si="1299"/>
        <v>0</v>
      </c>
      <c r="BZ1745" s="1">
        <f t="shared" si="1298"/>
        <v>0</v>
      </c>
      <c r="CA1745" s="1">
        <f t="shared" si="1298"/>
        <v>0</v>
      </c>
      <c r="CB1745" s="1">
        <f t="shared" si="1298"/>
        <v>0</v>
      </c>
      <c r="CC1745" s="1">
        <f t="shared" si="1297"/>
        <v>50</v>
      </c>
      <c r="CD1745" s="1">
        <f t="shared" si="1297"/>
        <v>100</v>
      </c>
      <c r="CE1745" s="1">
        <f t="shared" si="1297"/>
        <v>150</v>
      </c>
      <c r="CF1745" s="1">
        <f t="shared" si="1297"/>
        <v>200</v>
      </c>
      <c r="CW1745" s="1">
        <v>1727</v>
      </c>
      <c r="CX1745" s="1">
        <f t="shared" si="1279"/>
        <v>1</v>
      </c>
      <c r="CY1745" s="1" t="s">
        <v>37</v>
      </c>
      <c r="CZ1745" s="1">
        <v>1</v>
      </c>
      <c r="DB1745" s="1">
        <f t="shared" si="1295"/>
        <v>7</v>
      </c>
      <c r="DC1745" s="1" t="s">
        <v>43</v>
      </c>
      <c r="DD1745" s="1">
        <f t="shared" si="1280"/>
        <v>8</v>
      </c>
      <c r="DL1745" s="1">
        <v>1727</v>
      </c>
      <c r="DM1745" s="1">
        <f t="shared" si="1281"/>
        <v>5</v>
      </c>
      <c r="DN1745" s="1">
        <f t="shared" si="1282"/>
        <v>0</v>
      </c>
      <c r="DO1745" s="1" t="s">
        <v>37</v>
      </c>
      <c r="DP1745" s="1">
        <v>0</v>
      </c>
    </row>
    <row r="1746" spans="1:120" ht="15">
      <c r="A1746">
        <v>1728</v>
      </c>
      <c r="B1746">
        <v>2</v>
      </c>
      <c r="C1746" s="25">
        <v>9220</v>
      </c>
      <c r="D1746">
        <v>3</v>
      </c>
      <c r="E1746">
        <v>6</v>
      </c>
      <c r="F1746" t="s">
        <v>91</v>
      </c>
      <c r="G1746">
        <v>4</v>
      </c>
      <c r="H1746"/>
      <c r="I1746"/>
      <c r="J1746" s="1">
        <v>0</v>
      </c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1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>
        <f t="shared" si="1254"/>
        <v>0</v>
      </c>
      <c r="AH1746" s="1">
        <f t="shared" si="1255"/>
        <v>0</v>
      </c>
      <c r="AI1746" s="1">
        <f t="shared" si="1256"/>
        <v>0</v>
      </c>
      <c r="AJ1746" s="1">
        <f t="shared" si="1257"/>
        <v>0</v>
      </c>
      <c r="AK1746" s="1">
        <f t="shared" si="1258"/>
        <v>0</v>
      </c>
      <c r="AL1746" s="1">
        <f t="shared" si="1259"/>
        <v>0</v>
      </c>
      <c r="AM1746" s="1">
        <f t="shared" si="1260"/>
        <v>0</v>
      </c>
      <c r="AN1746" s="1">
        <f t="shared" si="1260"/>
        <v>0</v>
      </c>
      <c r="AO1746" s="1">
        <f t="shared" si="1261"/>
        <v>0</v>
      </c>
      <c r="AP1746" s="1">
        <f t="shared" si="1262"/>
        <v>0</v>
      </c>
      <c r="AQ1746" s="1">
        <f t="shared" si="1263"/>
        <v>0</v>
      </c>
      <c r="AR1746" s="1">
        <f t="shared" si="1264"/>
        <v>80</v>
      </c>
      <c r="AS1746" s="1">
        <f t="shared" si="1265"/>
        <v>0</v>
      </c>
      <c r="AT1746" s="1">
        <f t="shared" si="1266"/>
        <v>0</v>
      </c>
      <c r="AU1746" s="1">
        <f t="shared" si="1267"/>
        <v>0</v>
      </c>
      <c r="AV1746" s="1">
        <f t="shared" si="1268"/>
        <v>0</v>
      </c>
      <c r="AW1746" s="1">
        <f t="shared" si="1269"/>
        <v>0</v>
      </c>
      <c r="AX1746" s="1">
        <f t="shared" si="1270"/>
        <v>0</v>
      </c>
      <c r="AY1746" s="1">
        <f t="shared" si="1271"/>
        <v>0</v>
      </c>
      <c r="AZ1746" s="1">
        <f t="shared" si="1272"/>
        <v>0</v>
      </c>
      <c r="BA1746" s="1">
        <f t="shared" si="1273"/>
        <v>0</v>
      </c>
      <c r="BB1746" s="1">
        <f t="shared" si="1274"/>
        <v>0</v>
      </c>
      <c r="BC1746" s="1">
        <f t="shared" si="1275"/>
        <v>0</v>
      </c>
      <c r="BD1746" s="1">
        <f t="shared" si="1276"/>
        <v>80</v>
      </c>
      <c r="BE1746" s="1" t="str">
        <f t="shared" si="1283"/>
        <v>Barge C</v>
      </c>
      <c r="BF1746" s="1">
        <f t="shared" si="1284"/>
        <v>5</v>
      </c>
      <c r="BG1746" s="3">
        <v>1728</v>
      </c>
      <c r="BH1746" s="1">
        <f t="shared" si="1296"/>
        <v>0</v>
      </c>
      <c r="BI1746" s="1">
        <f t="shared" si="1277"/>
        <v>0</v>
      </c>
      <c r="BJ1746" s="3">
        <v>1728</v>
      </c>
      <c r="BK1746" s="1">
        <f t="shared" si="1278"/>
        <v>7</v>
      </c>
      <c r="BL1746" s="1">
        <f t="shared" si="1285"/>
        <v>0</v>
      </c>
      <c r="BM1746" s="1">
        <f t="shared" si="1286"/>
        <v>0</v>
      </c>
      <c r="BN1746" s="1">
        <f t="shared" si="1287"/>
        <v>0</v>
      </c>
      <c r="BO1746" s="1">
        <f t="shared" si="1288"/>
        <v>0</v>
      </c>
      <c r="BP1746" s="1">
        <f t="shared" si="1289"/>
        <v>0</v>
      </c>
      <c r="BQ1746" s="1">
        <f t="shared" si="1290"/>
        <v>0</v>
      </c>
      <c r="BR1746" s="1">
        <f t="shared" si="1291"/>
        <v>1</v>
      </c>
      <c r="BS1746" s="1">
        <f t="shared" si="1292"/>
        <v>2</v>
      </c>
      <c r="BT1746" s="1">
        <f t="shared" si="1293"/>
        <v>3</v>
      </c>
      <c r="BU1746" s="1">
        <f t="shared" si="1294"/>
        <v>4</v>
      </c>
      <c r="BW1746" s="1">
        <f t="shared" si="1299"/>
        <v>0</v>
      </c>
      <c r="BX1746" s="1">
        <f t="shared" si="1299"/>
        <v>0</v>
      </c>
      <c r="BY1746" s="1">
        <f t="shared" si="1299"/>
        <v>0</v>
      </c>
      <c r="BZ1746" s="1">
        <f t="shared" si="1298"/>
        <v>0</v>
      </c>
      <c r="CA1746" s="1">
        <f t="shared" si="1298"/>
        <v>0</v>
      </c>
      <c r="CB1746" s="1">
        <f t="shared" si="1298"/>
        <v>0</v>
      </c>
      <c r="CC1746" s="1">
        <f t="shared" si="1297"/>
        <v>70</v>
      </c>
      <c r="CD1746" s="1">
        <f t="shared" si="1297"/>
        <v>140</v>
      </c>
      <c r="CE1746" s="1">
        <f t="shared" si="1297"/>
        <v>210</v>
      </c>
      <c r="CF1746" s="1">
        <f t="shared" si="1297"/>
        <v>280</v>
      </c>
      <c r="CW1746" s="1">
        <v>1728</v>
      </c>
      <c r="CX1746" s="1">
        <f t="shared" si="1279"/>
        <v>1</v>
      </c>
      <c r="CY1746" s="1" t="s">
        <v>37</v>
      </c>
      <c r="CZ1746" s="1">
        <v>1</v>
      </c>
      <c r="DB1746" s="1">
        <f t="shared" si="1295"/>
        <v>6</v>
      </c>
      <c r="DC1746" s="1" t="s">
        <v>43</v>
      </c>
      <c r="DD1746" s="1">
        <f t="shared" si="1280"/>
        <v>6</v>
      </c>
      <c r="DL1746" s="1">
        <v>1728</v>
      </c>
      <c r="DM1746" s="1">
        <f t="shared" si="1281"/>
        <v>4</v>
      </c>
      <c r="DN1746" s="1">
        <f t="shared" si="1282"/>
        <v>0</v>
      </c>
      <c r="DO1746" s="1" t="s">
        <v>37</v>
      </c>
      <c r="DP1746" s="1">
        <v>0</v>
      </c>
    </row>
    <row r="1747" spans="1:120" ht="15">
      <c r="A1747">
        <v>1729</v>
      </c>
      <c r="B1747">
        <v>1</v>
      </c>
      <c r="C1747" s="25">
        <v>9216</v>
      </c>
      <c r="D1747">
        <v>6</v>
      </c>
      <c r="E1747">
        <v>10</v>
      </c>
      <c r="F1747" t="s">
        <v>73</v>
      </c>
      <c r="G1747">
        <v>3</v>
      </c>
      <c r="H1747"/>
      <c r="I1747"/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1</v>
      </c>
      <c r="AD1747" s="1">
        <v>0</v>
      </c>
      <c r="AE1747" s="1">
        <v>0</v>
      </c>
      <c r="AF1747" s="1">
        <v>0</v>
      </c>
      <c r="AG1747" s="1">
        <f t="shared" ref="AG1747:AG1780" si="1300">(225+BW1747)*J1747</f>
        <v>0</v>
      </c>
      <c r="AH1747" s="1">
        <f t="shared" ref="AH1747:AH1780" si="1301">(40*$B1747+ $BW1747) *K1747</f>
        <v>0</v>
      </c>
      <c r="AI1747" s="1">
        <f t="shared" ref="AI1747:AI1780" si="1302">(40*$B1747+ $BW1747) *L1747</f>
        <v>0</v>
      </c>
      <c r="AJ1747" s="1">
        <f t="shared" ref="AJ1747:AJ1780" si="1303">(225+BX1747)*M1747</f>
        <v>0</v>
      </c>
      <c r="AK1747" s="1">
        <f t="shared" ref="AK1747:AK1780" si="1304">(40*$B1747+$BX1747) *N1747</f>
        <v>0</v>
      </c>
      <c r="AL1747" s="1">
        <f t="shared" ref="AL1747:AL1780" si="1305">(40*$B1747+$BX1747) *O1747</f>
        <v>0</v>
      </c>
      <c r="AM1747" s="1">
        <f t="shared" ref="AM1747:AN1780" si="1306">(225+BY1747)*P1747</f>
        <v>0</v>
      </c>
      <c r="AN1747" s="1">
        <f t="shared" si="1306"/>
        <v>0</v>
      </c>
      <c r="AO1747" s="1">
        <f t="shared" ref="AO1747:AO1780" si="1307">(40*$B1747+$BZ1747) *R1747</f>
        <v>0</v>
      </c>
      <c r="AP1747" s="1">
        <f t="shared" ref="AP1747:AP1780" si="1308">(40*$B1747+$BZ1747) *S1747</f>
        <v>0</v>
      </c>
      <c r="AQ1747" s="1">
        <f t="shared" ref="AQ1747:AQ1780" si="1309">(225+CA1747)*T1747</f>
        <v>0</v>
      </c>
      <c r="AR1747" s="1">
        <f t="shared" ref="AR1747:AR1780" si="1310">(40*$B1747+$CA1747)*U1747</f>
        <v>0</v>
      </c>
      <c r="AS1747" s="1">
        <f t="shared" ref="AS1747:AS1780" si="1311">(40*$B1747+$CA1747)*V1747</f>
        <v>0</v>
      </c>
      <c r="AT1747" s="1">
        <f t="shared" ref="AT1747:AT1780" si="1312">(225+CB1747)*W1747</f>
        <v>0</v>
      </c>
      <c r="AU1747" s="1">
        <f t="shared" ref="AU1747:AU1780" si="1313">(40*$B1747+$CB1747)*X1747</f>
        <v>0</v>
      </c>
      <c r="AV1747" s="1">
        <f t="shared" ref="AV1747:AV1780" si="1314">(40*$B1747+$CB1747)*Y1747</f>
        <v>0</v>
      </c>
      <c r="AW1747" s="1">
        <f t="shared" ref="AW1747:AW1780" si="1315">(225+CC1747)*Z1747</f>
        <v>0</v>
      </c>
      <c r="AX1747" s="1">
        <f t="shared" ref="AX1747:AX1780" si="1316">(40*$B1747+$CC1747)*AA1747</f>
        <v>0</v>
      </c>
      <c r="AY1747" s="1">
        <f t="shared" ref="AY1747:AY1780" si="1317">(225+CD1747)*AB1747</f>
        <v>0</v>
      </c>
      <c r="AZ1747" s="1">
        <f t="shared" ref="AZ1747:AZ1780" si="1318">(40*$B1747+ $CD1747)*AC1747</f>
        <v>40</v>
      </c>
      <c r="BA1747" s="1">
        <f t="shared" ref="BA1747:BA1780" si="1319">(225+CE1747)*AD1747</f>
        <v>0</v>
      </c>
      <c r="BB1747" s="1">
        <f t="shared" ref="BB1747:BB1780" si="1320">(40*$B1747+$CE1747)*AE1747</f>
        <v>0</v>
      </c>
      <c r="BC1747" s="1">
        <f t="shared" ref="BC1747:BC1780" si="1321">(225+CF1747)*AF1747</f>
        <v>0</v>
      </c>
      <c r="BD1747" s="1">
        <f t="shared" ref="BD1747:BD1780" si="1322">SUM(AG1747:BC1747)</f>
        <v>40</v>
      </c>
      <c r="BE1747" s="1" t="str">
        <f t="shared" si="1283"/>
        <v>Barge D</v>
      </c>
      <c r="BF1747" s="1">
        <f t="shared" si="1284"/>
        <v>8</v>
      </c>
      <c r="BG1747" s="3">
        <v>1729</v>
      </c>
      <c r="BH1747" s="1">
        <f t="shared" si="1296"/>
        <v>0</v>
      </c>
      <c r="BI1747" s="1">
        <f t="shared" ref="BI1747:BI1780" si="1323">IF(BH1747&gt;0,IF(B1747=1,BH1747*50,BH1747*70),0)</f>
        <v>0</v>
      </c>
      <c r="BJ1747" s="3">
        <v>1729</v>
      </c>
      <c r="BK1747" s="1">
        <f t="shared" ref="BK1747:BK1780" si="1324">D1747+G1747</f>
        <v>9</v>
      </c>
      <c r="BL1747" s="1">
        <f t="shared" si="1285"/>
        <v>0</v>
      </c>
      <c r="BM1747" s="1">
        <f t="shared" si="1286"/>
        <v>0</v>
      </c>
      <c r="BN1747" s="1">
        <f t="shared" si="1287"/>
        <v>0</v>
      </c>
      <c r="BO1747" s="1">
        <f t="shared" si="1288"/>
        <v>0</v>
      </c>
      <c r="BP1747" s="1">
        <f t="shared" si="1289"/>
        <v>0</v>
      </c>
      <c r="BQ1747" s="1">
        <f t="shared" si="1290"/>
        <v>0</v>
      </c>
      <c r="BR1747" s="1">
        <f t="shared" si="1291"/>
        <v>0</v>
      </c>
      <c r="BS1747" s="1">
        <f t="shared" si="1292"/>
        <v>0</v>
      </c>
      <c r="BT1747" s="1">
        <f t="shared" si="1293"/>
        <v>1</v>
      </c>
      <c r="BU1747" s="1">
        <f t="shared" si="1294"/>
        <v>2</v>
      </c>
      <c r="BW1747" s="1">
        <f t="shared" si="1299"/>
        <v>0</v>
      </c>
      <c r="BX1747" s="1">
        <f t="shared" si="1299"/>
        <v>0</v>
      </c>
      <c r="BY1747" s="1">
        <f t="shared" si="1299"/>
        <v>0</v>
      </c>
      <c r="BZ1747" s="1">
        <f t="shared" si="1298"/>
        <v>0</v>
      </c>
      <c r="CA1747" s="1">
        <f t="shared" si="1298"/>
        <v>0</v>
      </c>
      <c r="CB1747" s="1">
        <f t="shared" si="1298"/>
        <v>0</v>
      </c>
      <c r="CC1747" s="1">
        <f t="shared" si="1298"/>
        <v>0</v>
      </c>
      <c r="CD1747" s="1">
        <f t="shared" si="1298"/>
        <v>0</v>
      </c>
      <c r="CE1747" s="1">
        <f t="shared" si="1298"/>
        <v>50</v>
      </c>
      <c r="CF1747" s="1">
        <f t="shared" si="1298"/>
        <v>100</v>
      </c>
      <c r="CW1747" s="1">
        <v>1729</v>
      </c>
      <c r="CX1747" s="1">
        <f t="shared" ref="CX1747:CX1780" si="1325">SUM(J1747:AF1747)</f>
        <v>1</v>
      </c>
      <c r="CY1747" s="1" t="s">
        <v>37</v>
      </c>
      <c r="CZ1747" s="1">
        <v>1</v>
      </c>
      <c r="DB1747" s="1">
        <f t="shared" si="1295"/>
        <v>9</v>
      </c>
      <c r="DC1747" s="1" t="s">
        <v>43</v>
      </c>
      <c r="DD1747" s="1">
        <f t="shared" ref="DD1747:DD1780" si="1326">E1747</f>
        <v>10</v>
      </c>
      <c r="DL1747" s="1">
        <v>1729</v>
      </c>
      <c r="DM1747" s="1">
        <f t="shared" ref="DM1747:DM1780" si="1327">D1747+1</f>
        <v>7</v>
      </c>
      <c r="DN1747" s="1">
        <f t="shared" ref="DN1747:DN1780" si="1328">IF(DM1747=2,SUM(J1747:L1747),IF(DM1747=3,SUM(J1747:O1747),IF(DM1747=4,SUM(J1747:P1747),IF(DM1747=5,SUM(J1747:S1747),IF(DM1747=6,SUM(J1747:V1747),IF(DM1747=7,SUM(J1747:Y1747),0))))))</f>
        <v>0</v>
      </c>
      <c r="DO1747" s="1" t="s">
        <v>37</v>
      </c>
      <c r="DP1747" s="1">
        <v>0</v>
      </c>
    </row>
    <row r="1748" spans="1:120" ht="15">
      <c r="A1748">
        <v>1730</v>
      </c>
      <c r="B1748">
        <v>2</v>
      </c>
      <c r="C1748" s="25">
        <v>11898</v>
      </c>
      <c r="D1748">
        <v>2</v>
      </c>
      <c r="E1748">
        <v>5</v>
      </c>
      <c r="F1748" t="s">
        <v>91</v>
      </c>
      <c r="G1748">
        <v>4</v>
      </c>
      <c r="H1748"/>
      <c r="I1748"/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>
        <v>0</v>
      </c>
      <c r="Q1748" s="1">
        <v>0</v>
      </c>
      <c r="R1748" s="1">
        <v>0</v>
      </c>
      <c r="S1748" s="1">
        <v>1</v>
      </c>
      <c r="T1748" s="1"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>
        <f t="shared" si="1300"/>
        <v>0</v>
      </c>
      <c r="AH1748" s="1">
        <f t="shared" si="1301"/>
        <v>0</v>
      </c>
      <c r="AI1748" s="1">
        <f t="shared" si="1302"/>
        <v>0</v>
      </c>
      <c r="AJ1748" s="1">
        <f t="shared" si="1303"/>
        <v>0</v>
      </c>
      <c r="AK1748" s="1">
        <f t="shared" si="1304"/>
        <v>0</v>
      </c>
      <c r="AL1748" s="1">
        <f t="shared" si="1305"/>
        <v>0</v>
      </c>
      <c r="AM1748" s="1">
        <f t="shared" si="1306"/>
        <v>0</v>
      </c>
      <c r="AN1748" s="1">
        <f t="shared" si="1306"/>
        <v>0</v>
      </c>
      <c r="AO1748" s="1">
        <f t="shared" si="1307"/>
        <v>0</v>
      </c>
      <c r="AP1748" s="1">
        <f t="shared" si="1308"/>
        <v>80</v>
      </c>
      <c r="AQ1748" s="1">
        <f t="shared" si="1309"/>
        <v>0</v>
      </c>
      <c r="AR1748" s="1">
        <f t="shared" si="1310"/>
        <v>0</v>
      </c>
      <c r="AS1748" s="1">
        <f t="shared" si="1311"/>
        <v>0</v>
      </c>
      <c r="AT1748" s="1">
        <f t="shared" si="1312"/>
        <v>0</v>
      </c>
      <c r="AU1748" s="1">
        <f t="shared" si="1313"/>
        <v>0</v>
      </c>
      <c r="AV1748" s="1">
        <f t="shared" si="1314"/>
        <v>0</v>
      </c>
      <c r="AW1748" s="1">
        <f t="shared" si="1315"/>
        <v>0</v>
      </c>
      <c r="AX1748" s="1">
        <f t="shared" si="1316"/>
        <v>0</v>
      </c>
      <c r="AY1748" s="1">
        <f t="shared" si="1317"/>
        <v>0</v>
      </c>
      <c r="AZ1748" s="1">
        <f t="shared" si="1318"/>
        <v>0</v>
      </c>
      <c r="BA1748" s="1">
        <f t="shared" si="1319"/>
        <v>0</v>
      </c>
      <c r="BB1748" s="1">
        <f t="shared" si="1320"/>
        <v>0</v>
      </c>
      <c r="BC1748" s="1">
        <f t="shared" si="1321"/>
        <v>0</v>
      </c>
      <c r="BD1748" s="1">
        <f t="shared" si="1322"/>
        <v>80</v>
      </c>
      <c r="BE1748" s="1" t="str">
        <f t="shared" ref="BE1748:BE1780" si="1329">IF(J1748+M1748+P1748+Q1748+T1748+W1748+Z1748+AB1748+AD1748+AF1748=1,"Truck",IF(N1748+X1748=1,"Barge A",IF(R1748+AA1748+AE1748=1,"Barge B",IF(O1748+U1748=1,"Barge C",IF(K1748+Y1748+AC1748=1,"Barge D",IF(L1748+S1748=1,"Barge E",IF(V1748=1,"Barge E")))))))</f>
        <v>Barge E</v>
      </c>
      <c r="BF1748" s="1">
        <f t="shared" ref="BF1748:BF1780" si="1330">IF(SUM(J1748:L1748)=1,1,IF(SUM(M1748:O1748)=1,2,IF(P1748=1,3,IF(SUM(Q1748:S1748)=1,4,IF(SUM(T1748:V1748)=1,5,IF(SUM(W1748:Y1748)=1,6,IF(SUM(Z1748:AA1748)=1,7,IF(SUM(AB1748:AC1748)=1,8,IF(SUM(AD1748:AE1748)=1,9,IF(AF1748=1,10,0))))))))))</f>
        <v>4</v>
      </c>
      <c r="BG1748" s="3">
        <v>1730</v>
      </c>
      <c r="BH1748" s="1">
        <f t="shared" si="1296"/>
        <v>0</v>
      </c>
      <c r="BI1748" s="1">
        <f t="shared" si="1323"/>
        <v>0</v>
      </c>
      <c r="BJ1748" s="3">
        <v>1730</v>
      </c>
      <c r="BK1748" s="1">
        <f t="shared" si="1324"/>
        <v>6</v>
      </c>
      <c r="BL1748" s="1">
        <f t="shared" ref="BL1748:BL1780" si="1331">IF(BK1748=1,BK1748,0)</f>
        <v>0</v>
      </c>
      <c r="BM1748" s="1">
        <f t="shared" ref="BM1748:BM1780" si="1332">IF(BL1748&gt;0,BL1748+1,IF(BK1748=2,BK1748-1,0))</f>
        <v>0</v>
      </c>
      <c r="BN1748" s="1">
        <f t="shared" ref="BN1748:BN1780" si="1333">IF(BM1748&gt;0,BM1748+1,IF(BK1748=3,BK1748-2,0))</f>
        <v>0</v>
      </c>
      <c r="BO1748" s="1">
        <f t="shared" ref="BO1748:BO1780" si="1334">IF(BN1748&gt;0,BN1748+1,IF(BK1748=4,BK1748-3,0))</f>
        <v>0</v>
      </c>
      <c r="BP1748" s="1">
        <f t="shared" ref="BP1748:BP1780" si="1335">IF(BO1748&gt;0,BO1748+1,IF(BK1748=5,BK1748-4,0))</f>
        <v>0</v>
      </c>
      <c r="BQ1748" s="1">
        <f t="shared" ref="BQ1748:BQ1780" si="1336">IF(BP1748&gt;0,BP1748+1,IF(BK1748=6,BK1748-5,0))</f>
        <v>1</v>
      </c>
      <c r="BR1748" s="1">
        <f t="shared" ref="BR1748:BR1780" si="1337">IF(BQ1748&gt;0,BQ1748+1,IF(BK1748=7,BK1748-6,0))</f>
        <v>2</v>
      </c>
      <c r="BS1748" s="1">
        <f t="shared" ref="BS1748:BS1780" si="1338">IF(BR1748&gt;0,BR1748+1,IF(BK1748=8,BK1748-7,0))</f>
        <v>3</v>
      </c>
      <c r="BT1748" s="1">
        <f t="shared" ref="BT1748:BT1780" si="1339">IF(BS1748&gt;0,BS1748+1,IF(BK1748=9,BK1748-8,0))</f>
        <v>4</v>
      </c>
      <c r="BU1748" s="1">
        <f t="shared" ref="BU1748:BU1780" si="1340">IF(BT1748&gt;0,BT1748+1,IF(BK1748=10,BK1748-9,0))</f>
        <v>5</v>
      </c>
      <c r="BW1748" s="1">
        <f t="shared" si="1299"/>
        <v>0</v>
      </c>
      <c r="BX1748" s="1">
        <f t="shared" si="1299"/>
        <v>0</v>
      </c>
      <c r="BY1748" s="1">
        <f t="shared" si="1299"/>
        <v>0</v>
      </c>
      <c r="BZ1748" s="1">
        <f t="shared" si="1298"/>
        <v>0</v>
      </c>
      <c r="CA1748" s="1">
        <f t="shared" si="1298"/>
        <v>0</v>
      </c>
      <c r="CB1748" s="1">
        <f t="shared" si="1298"/>
        <v>70</v>
      </c>
      <c r="CC1748" s="1">
        <f t="shared" si="1298"/>
        <v>140</v>
      </c>
      <c r="CD1748" s="1">
        <f t="shared" si="1298"/>
        <v>210</v>
      </c>
      <c r="CE1748" s="1">
        <f t="shared" si="1298"/>
        <v>280</v>
      </c>
      <c r="CF1748" s="1">
        <f t="shared" si="1298"/>
        <v>350</v>
      </c>
      <c r="CW1748" s="1">
        <v>1730</v>
      </c>
      <c r="CX1748" s="1">
        <f t="shared" si="1325"/>
        <v>1</v>
      </c>
      <c r="CY1748" s="1" t="s">
        <v>37</v>
      </c>
      <c r="CZ1748" s="1">
        <v>1</v>
      </c>
      <c r="DB1748" s="1">
        <f t="shared" ref="DB1748:DB1780" si="1341">J1748*1+SUM(K1748:L1748)*(1+1)+M1748*2+SUM(N1748:O1748)*(2+1) +P1748*3 + Q1748* 4 + SUM(R1748:S1748)*(4+1) + T1748*5 +SUM(U1748:V1748)*(5+1) + W1748*6 + SUM(X1748:Y1748)*(6+1) + Z1748*7 + SUM(AA1748:AA1748)*(7+1) + AB1748*8 + SUM(AC1748:AC1748)*(8+1) + AD1748*9 + SUM(AE1748:AE1748)*(9+1) + AF1748*10</f>
        <v>5</v>
      </c>
      <c r="DC1748" s="1" t="s">
        <v>43</v>
      </c>
      <c r="DD1748" s="1">
        <f t="shared" si="1326"/>
        <v>5</v>
      </c>
      <c r="DL1748" s="1">
        <v>1730</v>
      </c>
      <c r="DM1748" s="1">
        <f t="shared" si="1327"/>
        <v>3</v>
      </c>
      <c r="DN1748" s="1">
        <f t="shared" si="1328"/>
        <v>0</v>
      </c>
      <c r="DO1748" s="1" t="s">
        <v>37</v>
      </c>
      <c r="DP1748" s="1">
        <v>0</v>
      </c>
    </row>
    <row r="1749" spans="1:120" ht="15">
      <c r="A1749">
        <v>1731</v>
      </c>
      <c r="B1749">
        <v>2</v>
      </c>
      <c r="C1749" s="25">
        <v>10094</v>
      </c>
      <c r="D1749">
        <v>2</v>
      </c>
      <c r="E1749">
        <v>5</v>
      </c>
      <c r="F1749" t="s">
        <v>94</v>
      </c>
      <c r="G1749">
        <v>3</v>
      </c>
      <c r="H1749"/>
      <c r="I1749"/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1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>
        <f t="shared" si="1300"/>
        <v>0</v>
      </c>
      <c r="AH1749" s="1">
        <f t="shared" si="1301"/>
        <v>0</v>
      </c>
      <c r="AI1749" s="1">
        <f t="shared" si="1302"/>
        <v>0</v>
      </c>
      <c r="AJ1749" s="1">
        <f t="shared" si="1303"/>
        <v>0</v>
      </c>
      <c r="AK1749" s="1">
        <f t="shared" si="1304"/>
        <v>0</v>
      </c>
      <c r="AL1749" s="1">
        <f t="shared" si="1305"/>
        <v>0</v>
      </c>
      <c r="AM1749" s="1">
        <f t="shared" si="1306"/>
        <v>0</v>
      </c>
      <c r="AN1749" s="1">
        <f t="shared" si="1306"/>
        <v>0</v>
      </c>
      <c r="AO1749" s="1">
        <f t="shared" si="1307"/>
        <v>0</v>
      </c>
      <c r="AP1749" s="1">
        <f t="shared" si="1308"/>
        <v>80</v>
      </c>
      <c r="AQ1749" s="1">
        <f t="shared" si="1309"/>
        <v>0</v>
      </c>
      <c r="AR1749" s="1">
        <f t="shared" si="1310"/>
        <v>0</v>
      </c>
      <c r="AS1749" s="1">
        <f t="shared" si="1311"/>
        <v>0</v>
      </c>
      <c r="AT1749" s="1">
        <f t="shared" si="1312"/>
        <v>0</v>
      </c>
      <c r="AU1749" s="1">
        <f t="shared" si="1313"/>
        <v>0</v>
      </c>
      <c r="AV1749" s="1">
        <f t="shared" si="1314"/>
        <v>0</v>
      </c>
      <c r="AW1749" s="1">
        <f t="shared" si="1315"/>
        <v>0</v>
      </c>
      <c r="AX1749" s="1">
        <f t="shared" si="1316"/>
        <v>0</v>
      </c>
      <c r="AY1749" s="1">
        <f t="shared" si="1317"/>
        <v>0</v>
      </c>
      <c r="AZ1749" s="1">
        <f t="shared" si="1318"/>
        <v>0</v>
      </c>
      <c r="BA1749" s="1">
        <f t="shared" si="1319"/>
        <v>0</v>
      </c>
      <c r="BB1749" s="1">
        <f t="shared" si="1320"/>
        <v>0</v>
      </c>
      <c r="BC1749" s="1">
        <f t="shared" si="1321"/>
        <v>0</v>
      </c>
      <c r="BD1749" s="1">
        <f t="shared" si="1322"/>
        <v>80</v>
      </c>
      <c r="BE1749" s="1" t="str">
        <f t="shared" si="1329"/>
        <v>Barge E</v>
      </c>
      <c r="BF1749" s="1">
        <f t="shared" si="1330"/>
        <v>4</v>
      </c>
      <c r="BG1749" s="3">
        <v>1731</v>
      </c>
      <c r="BH1749" s="1">
        <f t="shared" si="1296"/>
        <v>0</v>
      </c>
      <c r="BI1749" s="1">
        <f t="shared" si="1323"/>
        <v>0</v>
      </c>
      <c r="BJ1749" s="3">
        <v>1731</v>
      </c>
      <c r="BK1749" s="1">
        <f t="shared" si="1324"/>
        <v>5</v>
      </c>
      <c r="BL1749" s="1">
        <f t="shared" si="1331"/>
        <v>0</v>
      </c>
      <c r="BM1749" s="1">
        <f t="shared" si="1332"/>
        <v>0</v>
      </c>
      <c r="BN1749" s="1">
        <f t="shared" si="1333"/>
        <v>0</v>
      </c>
      <c r="BO1749" s="1">
        <f t="shared" si="1334"/>
        <v>0</v>
      </c>
      <c r="BP1749" s="1">
        <f t="shared" si="1335"/>
        <v>1</v>
      </c>
      <c r="BQ1749" s="1">
        <f t="shared" si="1336"/>
        <v>2</v>
      </c>
      <c r="BR1749" s="1">
        <f t="shared" si="1337"/>
        <v>3</v>
      </c>
      <c r="BS1749" s="1">
        <f t="shared" si="1338"/>
        <v>4</v>
      </c>
      <c r="BT1749" s="1">
        <f t="shared" si="1339"/>
        <v>5</v>
      </c>
      <c r="BU1749" s="1">
        <f t="shared" si="1340"/>
        <v>6</v>
      </c>
      <c r="BW1749" s="1">
        <f t="shared" si="1299"/>
        <v>0</v>
      </c>
      <c r="BX1749" s="1">
        <f t="shared" si="1299"/>
        <v>0</v>
      </c>
      <c r="BY1749" s="1">
        <f t="shared" si="1299"/>
        <v>0</v>
      </c>
      <c r="BZ1749" s="1">
        <f t="shared" si="1298"/>
        <v>0</v>
      </c>
      <c r="CA1749" s="1">
        <f t="shared" si="1298"/>
        <v>70</v>
      </c>
      <c r="CB1749" s="1">
        <f t="shared" si="1298"/>
        <v>140</v>
      </c>
      <c r="CC1749" s="1">
        <f t="shared" si="1298"/>
        <v>210</v>
      </c>
      <c r="CD1749" s="1">
        <f t="shared" si="1298"/>
        <v>280</v>
      </c>
      <c r="CE1749" s="1">
        <f t="shared" si="1298"/>
        <v>350</v>
      </c>
      <c r="CF1749" s="1">
        <f t="shared" si="1298"/>
        <v>420</v>
      </c>
      <c r="CW1749" s="1">
        <v>1731</v>
      </c>
      <c r="CX1749" s="1">
        <f t="shared" si="1325"/>
        <v>1</v>
      </c>
      <c r="CY1749" s="1" t="s">
        <v>37</v>
      </c>
      <c r="CZ1749" s="1">
        <v>1</v>
      </c>
      <c r="DB1749" s="1">
        <f t="shared" si="1341"/>
        <v>5</v>
      </c>
      <c r="DC1749" s="1" t="s">
        <v>43</v>
      </c>
      <c r="DD1749" s="1">
        <f t="shared" si="1326"/>
        <v>5</v>
      </c>
      <c r="DL1749" s="1">
        <v>1731</v>
      </c>
      <c r="DM1749" s="1">
        <f t="shared" si="1327"/>
        <v>3</v>
      </c>
      <c r="DN1749" s="1">
        <f t="shared" si="1328"/>
        <v>0</v>
      </c>
      <c r="DO1749" s="1" t="s">
        <v>37</v>
      </c>
      <c r="DP1749" s="1">
        <v>0</v>
      </c>
    </row>
    <row r="1750" spans="1:120" ht="15">
      <c r="A1750">
        <v>1732</v>
      </c>
      <c r="B1750">
        <v>2</v>
      </c>
      <c r="C1750" s="25">
        <v>10387</v>
      </c>
      <c r="D1750">
        <v>1</v>
      </c>
      <c r="E1750">
        <v>4</v>
      </c>
      <c r="F1750" t="s">
        <v>73</v>
      </c>
      <c r="G1750">
        <v>4</v>
      </c>
      <c r="H1750"/>
      <c r="I1750"/>
      <c r="J1750" s="1">
        <v>0</v>
      </c>
      <c r="K1750" s="1">
        <v>0</v>
      </c>
      <c r="L1750" s="1">
        <v>0</v>
      </c>
      <c r="M1750" s="1">
        <v>0</v>
      </c>
      <c r="N1750" s="1">
        <v>1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>
        <f t="shared" si="1300"/>
        <v>0</v>
      </c>
      <c r="AH1750" s="1">
        <f t="shared" si="1301"/>
        <v>0</v>
      </c>
      <c r="AI1750" s="1">
        <f t="shared" si="1302"/>
        <v>0</v>
      </c>
      <c r="AJ1750" s="1">
        <f t="shared" si="1303"/>
        <v>0</v>
      </c>
      <c r="AK1750" s="1">
        <f t="shared" si="1304"/>
        <v>80</v>
      </c>
      <c r="AL1750" s="1">
        <f t="shared" si="1305"/>
        <v>0</v>
      </c>
      <c r="AM1750" s="1">
        <f t="shared" si="1306"/>
        <v>0</v>
      </c>
      <c r="AN1750" s="1">
        <f t="shared" si="1306"/>
        <v>0</v>
      </c>
      <c r="AO1750" s="1">
        <f t="shared" si="1307"/>
        <v>0</v>
      </c>
      <c r="AP1750" s="1">
        <f t="shared" si="1308"/>
        <v>0</v>
      </c>
      <c r="AQ1750" s="1">
        <f t="shared" si="1309"/>
        <v>0</v>
      </c>
      <c r="AR1750" s="1">
        <f t="shared" si="1310"/>
        <v>0</v>
      </c>
      <c r="AS1750" s="1">
        <f t="shared" si="1311"/>
        <v>0</v>
      </c>
      <c r="AT1750" s="1">
        <f t="shared" si="1312"/>
        <v>0</v>
      </c>
      <c r="AU1750" s="1">
        <f t="shared" si="1313"/>
        <v>0</v>
      </c>
      <c r="AV1750" s="1">
        <f t="shared" si="1314"/>
        <v>0</v>
      </c>
      <c r="AW1750" s="1">
        <f t="shared" si="1315"/>
        <v>0</v>
      </c>
      <c r="AX1750" s="1">
        <f t="shared" si="1316"/>
        <v>0</v>
      </c>
      <c r="AY1750" s="1">
        <f t="shared" si="1317"/>
        <v>0</v>
      </c>
      <c r="AZ1750" s="1">
        <f t="shared" si="1318"/>
        <v>0</v>
      </c>
      <c r="BA1750" s="1">
        <f t="shared" si="1319"/>
        <v>0</v>
      </c>
      <c r="BB1750" s="1">
        <f t="shared" si="1320"/>
        <v>0</v>
      </c>
      <c r="BC1750" s="1">
        <f t="shared" si="1321"/>
        <v>0</v>
      </c>
      <c r="BD1750" s="1">
        <f t="shared" si="1322"/>
        <v>80</v>
      </c>
      <c r="BE1750" s="1" t="str">
        <f t="shared" si="1329"/>
        <v>Barge A</v>
      </c>
      <c r="BF1750" s="1">
        <f t="shared" si="1330"/>
        <v>2</v>
      </c>
      <c r="BG1750" s="3">
        <v>1732</v>
      </c>
      <c r="BH1750" s="1">
        <f t="shared" si="1296"/>
        <v>0</v>
      </c>
      <c r="BI1750" s="1">
        <f t="shared" si="1323"/>
        <v>0</v>
      </c>
      <c r="BJ1750" s="3">
        <v>1732</v>
      </c>
      <c r="BK1750" s="1">
        <f t="shared" si="1324"/>
        <v>5</v>
      </c>
      <c r="BL1750" s="1">
        <f t="shared" si="1331"/>
        <v>0</v>
      </c>
      <c r="BM1750" s="1">
        <f t="shared" si="1332"/>
        <v>0</v>
      </c>
      <c r="BN1750" s="1">
        <f t="shared" si="1333"/>
        <v>0</v>
      </c>
      <c r="BO1750" s="1">
        <f t="shared" si="1334"/>
        <v>0</v>
      </c>
      <c r="BP1750" s="1">
        <f t="shared" si="1335"/>
        <v>1</v>
      </c>
      <c r="BQ1750" s="1">
        <f t="shared" si="1336"/>
        <v>2</v>
      </c>
      <c r="BR1750" s="1">
        <f t="shared" si="1337"/>
        <v>3</v>
      </c>
      <c r="BS1750" s="1">
        <f t="shared" si="1338"/>
        <v>4</v>
      </c>
      <c r="BT1750" s="1">
        <f t="shared" si="1339"/>
        <v>5</v>
      </c>
      <c r="BU1750" s="1">
        <f t="shared" si="1340"/>
        <v>6</v>
      </c>
      <c r="BW1750" s="1">
        <f t="shared" si="1299"/>
        <v>0</v>
      </c>
      <c r="BX1750" s="1">
        <f t="shared" si="1299"/>
        <v>0</v>
      </c>
      <c r="BY1750" s="1">
        <f t="shared" si="1299"/>
        <v>0</v>
      </c>
      <c r="BZ1750" s="1">
        <f t="shared" si="1298"/>
        <v>0</v>
      </c>
      <c r="CA1750" s="1">
        <f t="shared" si="1298"/>
        <v>70</v>
      </c>
      <c r="CB1750" s="1">
        <f t="shared" si="1298"/>
        <v>140</v>
      </c>
      <c r="CC1750" s="1">
        <f t="shared" si="1298"/>
        <v>210</v>
      </c>
      <c r="CD1750" s="1">
        <f t="shared" si="1298"/>
        <v>280</v>
      </c>
      <c r="CE1750" s="1">
        <f t="shared" si="1298"/>
        <v>350</v>
      </c>
      <c r="CF1750" s="1">
        <f t="shared" si="1298"/>
        <v>420</v>
      </c>
      <c r="CW1750" s="1">
        <v>1732</v>
      </c>
      <c r="CX1750" s="1">
        <f t="shared" si="1325"/>
        <v>1</v>
      </c>
      <c r="CY1750" s="1" t="s">
        <v>37</v>
      </c>
      <c r="CZ1750" s="1">
        <v>1</v>
      </c>
      <c r="DB1750" s="1">
        <f t="shared" si="1341"/>
        <v>3</v>
      </c>
      <c r="DC1750" s="1" t="s">
        <v>43</v>
      </c>
      <c r="DD1750" s="1">
        <f t="shared" si="1326"/>
        <v>4</v>
      </c>
      <c r="DL1750" s="1">
        <v>1732</v>
      </c>
      <c r="DM1750" s="1">
        <f t="shared" si="1327"/>
        <v>2</v>
      </c>
      <c r="DN1750" s="1">
        <f t="shared" si="1328"/>
        <v>0</v>
      </c>
      <c r="DO1750" s="1" t="s">
        <v>37</v>
      </c>
      <c r="DP1750" s="1">
        <v>0</v>
      </c>
    </row>
    <row r="1751" spans="1:120" ht="15">
      <c r="A1751">
        <v>1733</v>
      </c>
      <c r="B1751">
        <v>2</v>
      </c>
      <c r="C1751" s="25">
        <v>10618</v>
      </c>
      <c r="D1751">
        <v>5</v>
      </c>
      <c r="E1751">
        <v>8</v>
      </c>
      <c r="F1751" t="s">
        <v>73</v>
      </c>
      <c r="G1751">
        <v>4</v>
      </c>
      <c r="H1751"/>
      <c r="I1751"/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0.5</v>
      </c>
      <c r="Y1751" s="1">
        <v>0</v>
      </c>
      <c r="Z1751" s="1">
        <v>0</v>
      </c>
      <c r="AA1751" s="1">
        <v>0</v>
      </c>
      <c r="AB1751" s="1">
        <v>0</v>
      </c>
      <c r="AC1751" s="1">
        <v>0.5</v>
      </c>
      <c r="AD1751" s="1">
        <v>0</v>
      </c>
      <c r="AE1751" s="1">
        <v>0</v>
      </c>
      <c r="AF1751" s="1">
        <v>0</v>
      </c>
      <c r="AG1751" s="1">
        <f t="shared" si="1300"/>
        <v>0</v>
      </c>
      <c r="AH1751" s="1">
        <f t="shared" si="1301"/>
        <v>0</v>
      </c>
      <c r="AI1751" s="1">
        <f t="shared" si="1302"/>
        <v>0</v>
      </c>
      <c r="AJ1751" s="1">
        <f t="shared" si="1303"/>
        <v>0</v>
      </c>
      <c r="AK1751" s="1">
        <f t="shared" si="1304"/>
        <v>0</v>
      </c>
      <c r="AL1751" s="1">
        <f t="shared" si="1305"/>
        <v>0</v>
      </c>
      <c r="AM1751" s="1">
        <f t="shared" si="1306"/>
        <v>0</v>
      </c>
      <c r="AN1751" s="1">
        <f t="shared" si="1306"/>
        <v>0</v>
      </c>
      <c r="AO1751" s="1">
        <f t="shared" si="1307"/>
        <v>0</v>
      </c>
      <c r="AP1751" s="1">
        <f t="shared" si="1308"/>
        <v>0</v>
      </c>
      <c r="AQ1751" s="1">
        <f t="shared" si="1309"/>
        <v>0</v>
      </c>
      <c r="AR1751" s="1">
        <f t="shared" si="1310"/>
        <v>0</v>
      </c>
      <c r="AS1751" s="1">
        <f t="shared" si="1311"/>
        <v>0</v>
      </c>
      <c r="AT1751" s="1">
        <f t="shared" si="1312"/>
        <v>0</v>
      </c>
      <c r="AU1751" s="1">
        <f t="shared" si="1313"/>
        <v>40</v>
      </c>
      <c r="AV1751" s="1">
        <f t="shared" si="1314"/>
        <v>0</v>
      </c>
      <c r="AW1751" s="1">
        <f t="shared" si="1315"/>
        <v>0</v>
      </c>
      <c r="AX1751" s="1">
        <f t="shared" si="1316"/>
        <v>0</v>
      </c>
      <c r="AY1751" s="1">
        <f t="shared" si="1317"/>
        <v>0</v>
      </c>
      <c r="AZ1751" s="1">
        <f t="shared" si="1318"/>
        <v>40</v>
      </c>
      <c r="BA1751" s="1">
        <f t="shared" si="1319"/>
        <v>0</v>
      </c>
      <c r="BB1751" s="1">
        <f t="shared" si="1320"/>
        <v>0</v>
      </c>
      <c r="BC1751" s="1">
        <f t="shared" si="1321"/>
        <v>0</v>
      </c>
      <c r="BD1751" s="1">
        <f t="shared" si="1322"/>
        <v>80</v>
      </c>
      <c r="BE1751" s="1" t="b">
        <f t="shared" si="1329"/>
        <v>0</v>
      </c>
      <c r="BF1751" s="1">
        <f t="shared" si="1330"/>
        <v>0</v>
      </c>
      <c r="BG1751" s="3">
        <v>1733</v>
      </c>
      <c r="BH1751" s="1">
        <f t="shared" si="1296"/>
        <v>0</v>
      </c>
      <c r="BI1751" s="1">
        <f t="shared" si="1323"/>
        <v>0</v>
      </c>
      <c r="BJ1751" s="3">
        <v>1733</v>
      </c>
      <c r="BK1751" s="1">
        <f t="shared" si="1324"/>
        <v>9</v>
      </c>
      <c r="BL1751" s="1">
        <f t="shared" si="1331"/>
        <v>0</v>
      </c>
      <c r="BM1751" s="1">
        <f t="shared" si="1332"/>
        <v>0</v>
      </c>
      <c r="BN1751" s="1">
        <f t="shared" si="1333"/>
        <v>0</v>
      </c>
      <c r="BO1751" s="1">
        <f t="shared" si="1334"/>
        <v>0</v>
      </c>
      <c r="BP1751" s="1">
        <f t="shared" si="1335"/>
        <v>0</v>
      </c>
      <c r="BQ1751" s="1">
        <f t="shared" si="1336"/>
        <v>0</v>
      </c>
      <c r="BR1751" s="1">
        <f t="shared" si="1337"/>
        <v>0</v>
      </c>
      <c r="BS1751" s="1">
        <f t="shared" si="1338"/>
        <v>0</v>
      </c>
      <c r="BT1751" s="1">
        <f t="shared" si="1339"/>
        <v>1</v>
      </c>
      <c r="BU1751" s="1">
        <f t="shared" si="1340"/>
        <v>2</v>
      </c>
      <c r="BW1751" s="1">
        <f t="shared" si="1299"/>
        <v>0</v>
      </c>
      <c r="BX1751" s="1">
        <f t="shared" si="1299"/>
        <v>0</v>
      </c>
      <c r="BY1751" s="1">
        <f t="shared" si="1299"/>
        <v>0</v>
      </c>
      <c r="BZ1751" s="1">
        <f t="shared" si="1298"/>
        <v>0</v>
      </c>
      <c r="CA1751" s="1">
        <f t="shared" si="1298"/>
        <v>0</v>
      </c>
      <c r="CB1751" s="1">
        <f t="shared" si="1298"/>
        <v>0</v>
      </c>
      <c r="CC1751" s="1">
        <f t="shared" si="1298"/>
        <v>0</v>
      </c>
      <c r="CD1751" s="1">
        <f t="shared" si="1298"/>
        <v>0</v>
      </c>
      <c r="CE1751" s="1">
        <f t="shared" si="1298"/>
        <v>70</v>
      </c>
      <c r="CF1751" s="1">
        <f t="shared" si="1298"/>
        <v>140</v>
      </c>
      <c r="CW1751" s="1">
        <v>1733</v>
      </c>
      <c r="CX1751" s="1">
        <f t="shared" si="1325"/>
        <v>1</v>
      </c>
      <c r="CY1751" s="1" t="s">
        <v>37</v>
      </c>
      <c r="CZ1751" s="1">
        <v>1</v>
      </c>
      <c r="DB1751" s="1">
        <f t="shared" si="1341"/>
        <v>8</v>
      </c>
      <c r="DC1751" s="1" t="s">
        <v>43</v>
      </c>
      <c r="DD1751" s="1">
        <f t="shared" si="1326"/>
        <v>8</v>
      </c>
      <c r="DL1751" s="1">
        <v>1733</v>
      </c>
      <c r="DM1751" s="1">
        <f t="shared" si="1327"/>
        <v>6</v>
      </c>
      <c r="DN1751" s="1">
        <f t="shared" si="1328"/>
        <v>0</v>
      </c>
      <c r="DO1751" s="1" t="s">
        <v>37</v>
      </c>
      <c r="DP1751" s="1">
        <v>0</v>
      </c>
    </row>
    <row r="1752" spans="1:120" ht="15">
      <c r="A1752">
        <v>1734</v>
      </c>
      <c r="B1752">
        <v>2</v>
      </c>
      <c r="C1752" s="25">
        <v>10054</v>
      </c>
      <c r="D1752">
        <v>4</v>
      </c>
      <c r="E1752">
        <v>7</v>
      </c>
      <c r="F1752" t="s">
        <v>35</v>
      </c>
      <c r="G1752">
        <v>2</v>
      </c>
      <c r="H1752"/>
      <c r="I1752"/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1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>
        <f t="shared" si="1300"/>
        <v>0</v>
      </c>
      <c r="AH1752" s="1">
        <f t="shared" si="1301"/>
        <v>0</v>
      </c>
      <c r="AI1752" s="1">
        <f t="shared" si="1302"/>
        <v>0</v>
      </c>
      <c r="AJ1752" s="1">
        <f t="shared" si="1303"/>
        <v>0</v>
      </c>
      <c r="AK1752" s="1">
        <f t="shared" si="1304"/>
        <v>0</v>
      </c>
      <c r="AL1752" s="1">
        <f t="shared" si="1305"/>
        <v>0</v>
      </c>
      <c r="AM1752" s="1">
        <f t="shared" si="1306"/>
        <v>0</v>
      </c>
      <c r="AN1752" s="1">
        <f t="shared" si="1306"/>
        <v>0</v>
      </c>
      <c r="AO1752" s="1">
        <f t="shared" si="1307"/>
        <v>0</v>
      </c>
      <c r="AP1752" s="1">
        <f t="shared" si="1308"/>
        <v>0</v>
      </c>
      <c r="AQ1752" s="1">
        <f t="shared" si="1309"/>
        <v>0</v>
      </c>
      <c r="AR1752" s="1">
        <f t="shared" si="1310"/>
        <v>80</v>
      </c>
      <c r="AS1752" s="1">
        <f t="shared" si="1311"/>
        <v>0</v>
      </c>
      <c r="AT1752" s="1">
        <f t="shared" si="1312"/>
        <v>0</v>
      </c>
      <c r="AU1752" s="1">
        <f t="shared" si="1313"/>
        <v>0</v>
      </c>
      <c r="AV1752" s="1">
        <f t="shared" si="1314"/>
        <v>0</v>
      </c>
      <c r="AW1752" s="1">
        <f t="shared" si="1315"/>
        <v>0</v>
      </c>
      <c r="AX1752" s="1">
        <f t="shared" si="1316"/>
        <v>0</v>
      </c>
      <c r="AY1752" s="1">
        <f t="shared" si="1317"/>
        <v>0</v>
      </c>
      <c r="AZ1752" s="1">
        <f t="shared" si="1318"/>
        <v>0</v>
      </c>
      <c r="BA1752" s="1">
        <f t="shared" si="1319"/>
        <v>0</v>
      </c>
      <c r="BB1752" s="1">
        <f t="shared" si="1320"/>
        <v>0</v>
      </c>
      <c r="BC1752" s="1">
        <f t="shared" si="1321"/>
        <v>0</v>
      </c>
      <c r="BD1752" s="1">
        <f t="shared" si="1322"/>
        <v>80</v>
      </c>
      <c r="BE1752" s="1" t="str">
        <f t="shared" si="1329"/>
        <v>Barge C</v>
      </c>
      <c r="BF1752" s="1">
        <f t="shared" si="1330"/>
        <v>5</v>
      </c>
      <c r="BG1752" s="3">
        <v>1734</v>
      </c>
      <c r="BH1752" s="1">
        <f t="shared" si="1296"/>
        <v>0</v>
      </c>
      <c r="BI1752" s="1">
        <f t="shared" si="1323"/>
        <v>0</v>
      </c>
      <c r="BJ1752" s="3">
        <v>1734</v>
      </c>
      <c r="BK1752" s="1">
        <f t="shared" si="1324"/>
        <v>6</v>
      </c>
      <c r="BL1752" s="1">
        <f t="shared" si="1331"/>
        <v>0</v>
      </c>
      <c r="BM1752" s="1">
        <f t="shared" si="1332"/>
        <v>0</v>
      </c>
      <c r="BN1752" s="1">
        <f t="shared" si="1333"/>
        <v>0</v>
      </c>
      <c r="BO1752" s="1">
        <f t="shared" si="1334"/>
        <v>0</v>
      </c>
      <c r="BP1752" s="1">
        <f t="shared" si="1335"/>
        <v>0</v>
      </c>
      <c r="BQ1752" s="1">
        <f t="shared" si="1336"/>
        <v>1</v>
      </c>
      <c r="BR1752" s="1">
        <f t="shared" si="1337"/>
        <v>2</v>
      </c>
      <c r="BS1752" s="1">
        <f t="shared" si="1338"/>
        <v>3</v>
      </c>
      <c r="BT1752" s="1">
        <f t="shared" si="1339"/>
        <v>4</v>
      </c>
      <c r="BU1752" s="1">
        <f t="shared" si="1340"/>
        <v>5</v>
      </c>
      <c r="BW1752" s="1">
        <f t="shared" si="1299"/>
        <v>0</v>
      </c>
      <c r="BX1752" s="1">
        <f t="shared" si="1299"/>
        <v>0</v>
      </c>
      <c r="BY1752" s="1">
        <f t="shared" si="1299"/>
        <v>0</v>
      </c>
      <c r="BZ1752" s="1">
        <f t="shared" si="1298"/>
        <v>0</v>
      </c>
      <c r="CA1752" s="1">
        <f t="shared" si="1298"/>
        <v>0</v>
      </c>
      <c r="CB1752" s="1">
        <f t="shared" si="1298"/>
        <v>70</v>
      </c>
      <c r="CC1752" s="1">
        <f t="shared" si="1298"/>
        <v>140</v>
      </c>
      <c r="CD1752" s="1">
        <f t="shared" si="1298"/>
        <v>210</v>
      </c>
      <c r="CE1752" s="1">
        <f t="shared" si="1298"/>
        <v>280</v>
      </c>
      <c r="CF1752" s="1">
        <f t="shared" si="1298"/>
        <v>350</v>
      </c>
      <c r="CW1752" s="1">
        <v>1734</v>
      </c>
      <c r="CX1752" s="1">
        <f t="shared" si="1325"/>
        <v>1</v>
      </c>
      <c r="CY1752" s="1" t="s">
        <v>37</v>
      </c>
      <c r="CZ1752" s="1">
        <v>1</v>
      </c>
      <c r="DB1752" s="1">
        <f t="shared" si="1341"/>
        <v>6</v>
      </c>
      <c r="DC1752" s="1" t="s">
        <v>43</v>
      </c>
      <c r="DD1752" s="1">
        <f t="shared" si="1326"/>
        <v>7</v>
      </c>
      <c r="DL1752" s="1">
        <v>1734</v>
      </c>
      <c r="DM1752" s="1">
        <f t="shared" si="1327"/>
        <v>5</v>
      </c>
      <c r="DN1752" s="1">
        <f t="shared" si="1328"/>
        <v>0</v>
      </c>
      <c r="DO1752" s="1" t="s">
        <v>37</v>
      </c>
      <c r="DP1752" s="1">
        <v>0</v>
      </c>
    </row>
    <row r="1753" spans="1:120" ht="15">
      <c r="A1753">
        <v>1735</v>
      </c>
      <c r="B1753">
        <v>2</v>
      </c>
      <c r="C1753" s="25">
        <v>12598</v>
      </c>
      <c r="D1753">
        <v>2</v>
      </c>
      <c r="E1753">
        <v>5</v>
      </c>
      <c r="F1753" t="s">
        <v>73</v>
      </c>
      <c r="G1753">
        <v>3</v>
      </c>
      <c r="H1753"/>
      <c r="I1753"/>
      <c r="J1753" s="1">
        <v>0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1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>
        <f t="shared" si="1300"/>
        <v>0</v>
      </c>
      <c r="AH1753" s="1">
        <f t="shared" si="1301"/>
        <v>0</v>
      </c>
      <c r="AI1753" s="1">
        <f t="shared" si="1302"/>
        <v>0</v>
      </c>
      <c r="AJ1753" s="1">
        <f t="shared" si="1303"/>
        <v>0</v>
      </c>
      <c r="AK1753" s="1">
        <f t="shared" si="1304"/>
        <v>0</v>
      </c>
      <c r="AL1753" s="1">
        <f t="shared" si="1305"/>
        <v>0</v>
      </c>
      <c r="AM1753" s="1">
        <f t="shared" si="1306"/>
        <v>0</v>
      </c>
      <c r="AN1753" s="1">
        <f t="shared" si="1306"/>
        <v>0</v>
      </c>
      <c r="AO1753" s="1">
        <f t="shared" si="1307"/>
        <v>80</v>
      </c>
      <c r="AP1753" s="1">
        <f t="shared" si="1308"/>
        <v>0</v>
      </c>
      <c r="AQ1753" s="1">
        <f t="shared" si="1309"/>
        <v>0</v>
      </c>
      <c r="AR1753" s="1">
        <f t="shared" si="1310"/>
        <v>0</v>
      </c>
      <c r="AS1753" s="1">
        <f t="shared" si="1311"/>
        <v>0</v>
      </c>
      <c r="AT1753" s="1">
        <f t="shared" si="1312"/>
        <v>0</v>
      </c>
      <c r="AU1753" s="1">
        <f t="shared" si="1313"/>
        <v>0</v>
      </c>
      <c r="AV1753" s="1">
        <f t="shared" si="1314"/>
        <v>0</v>
      </c>
      <c r="AW1753" s="1">
        <f t="shared" si="1315"/>
        <v>0</v>
      </c>
      <c r="AX1753" s="1">
        <f t="shared" si="1316"/>
        <v>0</v>
      </c>
      <c r="AY1753" s="1">
        <f t="shared" si="1317"/>
        <v>0</v>
      </c>
      <c r="AZ1753" s="1">
        <f t="shared" si="1318"/>
        <v>0</v>
      </c>
      <c r="BA1753" s="1">
        <f t="shared" si="1319"/>
        <v>0</v>
      </c>
      <c r="BB1753" s="1">
        <f t="shared" si="1320"/>
        <v>0</v>
      </c>
      <c r="BC1753" s="1">
        <f t="shared" si="1321"/>
        <v>0</v>
      </c>
      <c r="BD1753" s="1">
        <f t="shared" si="1322"/>
        <v>80</v>
      </c>
      <c r="BE1753" s="1" t="str">
        <f t="shared" si="1329"/>
        <v>Barge B</v>
      </c>
      <c r="BF1753" s="1">
        <f t="shared" si="1330"/>
        <v>4</v>
      </c>
      <c r="BG1753" s="3">
        <v>1735</v>
      </c>
      <c r="BH1753" s="1">
        <f t="shared" si="1296"/>
        <v>0</v>
      </c>
      <c r="BI1753" s="1">
        <f t="shared" si="1323"/>
        <v>0</v>
      </c>
      <c r="BJ1753" s="3">
        <v>1735</v>
      </c>
      <c r="BK1753" s="1">
        <f t="shared" si="1324"/>
        <v>5</v>
      </c>
      <c r="BL1753" s="1">
        <f t="shared" si="1331"/>
        <v>0</v>
      </c>
      <c r="BM1753" s="1">
        <f t="shared" si="1332"/>
        <v>0</v>
      </c>
      <c r="BN1753" s="1">
        <f t="shared" si="1333"/>
        <v>0</v>
      </c>
      <c r="BO1753" s="1">
        <f t="shared" si="1334"/>
        <v>0</v>
      </c>
      <c r="BP1753" s="1">
        <f t="shared" si="1335"/>
        <v>1</v>
      </c>
      <c r="BQ1753" s="1">
        <f t="shared" si="1336"/>
        <v>2</v>
      </c>
      <c r="BR1753" s="1">
        <f t="shared" si="1337"/>
        <v>3</v>
      </c>
      <c r="BS1753" s="1">
        <f t="shared" si="1338"/>
        <v>4</v>
      </c>
      <c r="BT1753" s="1">
        <f t="shared" si="1339"/>
        <v>5</v>
      </c>
      <c r="BU1753" s="1">
        <f t="shared" si="1340"/>
        <v>6</v>
      </c>
      <c r="BW1753" s="1">
        <f t="shared" si="1299"/>
        <v>0</v>
      </c>
      <c r="BX1753" s="1">
        <f t="shared" si="1299"/>
        <v>0</v>
      </c>
      <c r="BY1753" s="1">
        <f t="shared" si="1299"/>
        <v>0</v>
      </c>
      <c r="BZ1753" s="1">
        <f t="shared" si="1298"/>
        <v>0</v>
      </c>
      <c r="CA1753" s="1">
        <f t="shared" si="1298"/>
        <v>70</v>
      </c>
      <c r="CB1753" s="1">
        <f t="shared" si="1298"/>
        <v>140</v>
      </c>
      <c r="CC1753" s="1">
        <f t="shared" si="1298"/>
        <v>210</v>
      </c>
      <c r="CD1753" s="1">
        <f t="shared" si="1298"/>
        <v>280</v>
      </c>
      <c r="CE1753" s="1">
        <f t="shared" si="1298"/>
        <v>350</v>
      </c>
      <c r="CF1753" s="1">
        <f t="shared" si="1298"/>
        <v>420</v>
      </c>
      <c r="CW1753" s="1">
        <v>1735</v>
      </c>
      <c r="CX1753" s="1">
        <f t="shared" si="1325"/>
        <v>1</v>
      </c>
      <c r="CY1753" s="1" t="s">
        <v>37</v>
      </c>
      <c r="CZ1753" s="1">
        <v>1</v>
      </c>
      <c r="DB1753" s="1">
        <f t="shared" si="1341"/>
        <v>5</v>
      </c>
      <c r="DC1753" s="1" t="s">
        <v>43</v>
      </c>
      <c r="DD1753" s="1">
        <f t="shared" si="1326"/>
        <v>5</v>
      </c>
      <c r="DL1753" s="1">
        <v>1735</v>
      </c>
      <c r="DM1753" s="1">
        <f t="shared" si="1327"/>
        <v>3</v>
      </c>
      <c r="DN1753" s="1">
        <f t="shared" si="1328"/>
        <v>0</v>
      </c>
      <c r="DO1753" s="1" t="s">
        <v>37</v>
      </c>
      <c r="DP1753" s="1">
        <v>0</v>
      </c>
    </row>
    <row r="1754" spans="1:120" ht="15">
      <c r="A1754">
        <v>1736</v>
      </c>
      <c r="B1754">
        <v>2</v>
      </c>
      <c r="C1754" s="25">
        <v>11558</v>
      </c>
      <c r="D1754">
        <v>-1</v>
      </c>
      <c r="E1754">
        <v>3</v>
      </c>
      <c r="F1754" t="s">
        <v>35</v>
      </c>
      <c r="G1754">
        <v>2</v>
      </c>
      <c r="H1754"/>
      <c r="I1754"/>
      <c r="J1754" s="1">
        <v>0</v>
      </c>
      <c r="K1754" s="1">
        <v>1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>
        <f t="shared" si="1300"/>
        <v>0</v>
      </c>
      <c r="AH1754" s="1">
        <f t="shared" si="1301"/>
        <v>150</v>
      </c>
      <c r="AI1754" s="1">
        <f t="shared" si="1302"/>
        <v>0</v>
      </c>
      <c r="AJ1754" s="1">
        <f t="shared" si="1303"/>
        <v>0</v>
      </c>
      <c r="AK1754" s="1">
        <f t="shared" si="1304"/>
        <v>0</v>
      </c>
      <c r="AL1754" s="1">
        <f t="shared" si="1305"/>
        <v>0</v>
      </c>
      <c r="AM1754" s="1">
        <f t="shared" si="1306"/>
        <v>0</v>
      </c>
      <c r="AN1754" s="1">
        <f t="shared" si="1306"/>
        <v>0</v>
      </c>
      <c r="AO1754" s="1">
        <f t="shared" si="1307"/>
        <v>0</v>
      </c>
      <c r="AP1754" s="1">
        <f t="shared" si="1308"/>
        <v>0</v>
      </c>
      <c r="AQ1754" s="1">
        <f t="shared" si="1309"/>
        <v>0</v>
      </c>
      <c r="AR1754" s="1">
        <f t="shared" si="1310"/>
        <v>0</v>
      </c>
      <c r="AS1754" s="1">
        <f t="shared" si="1311"/>
        <v>0</v>
      </c>
      <c r="AT1754" s="1">
        <f t="shared" si="1312"/>
        <v>0</v>
      </c>
      <c r="AU1754" s="1">
        <f t="shared" si="1313"/>
        <v>0</v>
      </c>
      <c r="AV1754" s="1">
        <f t="shared" si="1314"/>
        <v>0</v>
      </c>
      <c r="AW1754" s="1">
        <f t="shared" si="1315"/>
        <v>0</v>
      </c>
      <c r="AX1754" s="1">
        <f t="shared" si="1316"/>
        <v>0</v>
      </c>
      <c r="AY1754" s="1">
        <f t="shared" si="1317"/>
        <v>0</v>
      </c>
      <c r="AZ1754" s="1">
        <f t="shared" si="1318"/>
        <v>0</v>
      </c>
      <c r="BA1754" s="1">
        <f t="shared" si="1319"/>
        <v>0</v>
      </c>
      <c r="BB1754" s="1">
        <f t="shared" si="1320"/>
        <v>0</v>
      </c>
      <c r="BC1754" s="1">
        <f t="shared" si="1321"/>
        <v>0</v>
      </c>
      <c r="BD1754" s="1">
        <f t="shared" si="1322"/>
        <v>150</v>
      </c>
      <c r="BE1754" s="1" t="str">
        <f t="shared" si="1329"/>
        <v>Barge D</v>
      </c>
      <c r="BF1754" s="1">
        <f t="shared" si="1330"/>
        <v>1</v>
      </c>
      <c r="BG1754" s="3">
        <v>1736</v>
      </c>
      <c r="BH1754" s="1">
        <f t="shared" si="1296"/>
        <v>1</v>
      </c>
      <c r="BI1754" s="1">
        <f t="shared" si="1323"/>
        <v>70</v>
      </c>
      <c r="BJ1754" s="3">
        <v>1736</v>
      </c>
      <c r="BK1754" s="1">
        <f t="shared" si="1324"/>
        <v>1</v>
      </c>
      <c r="BL1754" s="1">
        <f t="shared" si="1331"/>
        <v>1</v>
      </c>
      <c r="BM1754" s="1">
        <f t="shared" si="1332"/>
        <v>2</v>
      </c>
      <c r="BN1754" s="1">
        <f t="shared" si="1333"/>
        <v>3</v>
      </c>
      <c r="BO1754" s="1">
        <f t="shared" si="1334"/>
        <v>4</v>
      </c>
      <c r="BP1754" s="1">
        <f t="shared" si="1335"/>
        <v>5</v>
      </c>
      <c r="BQ1754" s="1">
        <f t="shared" si="1336"/>
        <v>6</v>
      </c>
      <c r="BR1754" s="1">
        <f t="shared" si="1337"/>
        <v>7</v>
      </c>
      <c r="BS1754" s="1">
        <f t="shared" si="1338"/>
        <v>8</v>
      </c>
      <c r="BT1754" s="1">
        <f t="shared" si="1339"/>
        <v>9</v>
      </c>
      <c r="BU1754" s="1">
        <f t="shared" si="1340"/>
        <v>10</v>
      </c>
      <c r="BW1754" s="1">
        <f t="shared" si="1299"/>
        <v>70</v>
      </c>
      <c r="BX1754" s="1">
        <f t="shared" si="1299"/>
        <v>140</v>
      </c>
      <c r="BY1754" s="1">
        <f t="shared" si="1299"/>
        <v>210</v>
      </c>
      <c r="BZ1754" s="1">
        <f t="shared" si="1298"/>
        <v>280</v>
      </c>
      <c r="CA1754" s="1">
        <f t="shared" si="1298"/>
        <v>350</v>
      </c>
      <c r="CB1754" s="1">
        <f t="shared" si="1298"/>
        <v>420</v>
      </c>
      <c r="CC1754" s="1">
        <f t="shared" si="1298"/>
        <v>490</v>
      </c>
      <c r="CD1754" s="1">
        <f t="shared" si="1298"/>
        <v>560</v>
      </c>
      <c r="CE1754" s="1">
        <f t="shared" si="1298"/>
        <v>630</v>
      </c>
      <c r="CF1754" s="1">
        <f t="shared" si="1298"/>
        <v>700</v>
      </c>
      <c r="CW1754" s="1">
        <v>1736</v>
      </c>
      <c r="CX1754" s="1">
        <f t="shared" si="1325"/>
        <v>1</v>
      </c>
      <c r="CY1754" s="1" t="s">
        <v>37</v>
      </c>
      <c r="CZ1754" s="1">
        <v>1</v>
      </c>
      <c r="DB1754" s="1">
        <f t="shared" si="1341"/>
        <v>2</v>
      </c>
      <c r="DC1754" s="1" t="s">
        <v>43</v>
      </c>
      <c r="DD1754" s="1">
        <f t="shared" si="1326"/>
        <v>3</v>
      </c>
      <c r="DL1754" s="1">
        <v>1736</v>
      </c>
      <c r="DM1754" s="1">
        <f t="shared" si="1327"/>
        <v>0</v>
      </c>
      <c r="DN1754" s="1">
        <f t="shared" si="1328"/>
        <v>0</v>
      </c>
      <c r="DO1754" s="1" t="s">
        <v>37</v>
      </c>
      <c r="DP1754" s="1">
        <v>0</v>
      </c>
    </row>
    <row r="1755" spans="1:120" ht="15">
      <c r="A1755">
        <v>1737</v>
      </c>
      <c r="B1755">
        <v>1</v>
      </c>
      <c r="C1755" s="25">
        <v>20325</v>
      </c>
      <c r="D1755">
        <v>1</v>
      </c>
      <c r="E1755">
        <v>6</v>
      </c>
      <c r="F1755" t="s">
        <v>73</v>
      </c>
      <c r="G1755">
        <v>4</v>
      </c>
      <c r="H1755"/>
      <c r="I1755"/>
      <c r="J1755" s="1">
        <v>0</v>
      </c>
      <c r="K1755" s="1">
        <v>0</v>
      </c>
      <c r="L1755" s="1">
        <v>0</v>
      </c>
      <c r="M1755" s="1">
        <v>0</v>
      </c>
      <c r="N1755" s="1">
        <v>0</v>
      </c>
      <c r="O1755" s="1">
        <v>1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>
        <f t="shared" si="1300"/>
        <v>0</v>
      </c>
      <c r="AH1755" s="1">
        <f t="shared" si="1301"/>
        <v>0</v>
      </c>
      <c r="AI1755" s="1">
        <f t="shared" si="1302"/>
        <v>0</v>
      </c>
      <c r="AJ1755" s="1">
        <f t="shared" si="1303"/>
        <v>0</v>
      </c>
      <c r="AK1755" s="1">
        <f t="shared" si="1304"/>
        <v>0</v>
      </c>
      <c r="AL1755" s="1">
        <f t="shared" si="1305"/>
        <v>40</v>
      </c>
      <c r="AM1755" s="1">
        <f t="shared" si="1306"/>
        <v>0</v>
      </c>
      <c r="AN1755" s="1">
        <f t="shared" si="1306"/>
        <v>0</v>
      </c>
      <c r="AO1755" s="1">
        <f t="shared" si="1307"/>
        <v>0</v>
      </c>
      <c r="AP1755" s="1">
        <f t="shared" si="1308"/>
        <v>0</v>
      </c>
      <c r="AQ1755" s="1">
        <f t="shared" si="1309"/>
        <v>0</v>
      </c>
      <c r="AR1755" s="1">
        <f t="shared" si="1310"/>
        <v>0</v>
      </c>
      <c r="AS1755" s="1">
        <f t="shared" si="1311"/>
        <v>0</v>
      </c>
      <c r="AT1755" s="1">
        <f t="shared" si="1312"/>
        <v>0</v>
      </c>
      <c r="AU1755" s="1">
        <f t="shared" si="1313"/>
        <v>0</v>
      </c>
      <c r="AV1755" s="1">
        <f t="shared" si="1314"/>
        <v>0</v>
      </c>
      <c r="AW1755" s="1">
        <f t="shared" si="1315"/>
        <v>0</v>
      </c>
      <c r="AX1755" s="1">
        <f t="shared" si="1316"/>
        <v>0</v>
      </c>
      <c r="AY1755" s="1">
        <f t="shared" si="1317"/>
        <v>0</v>
      </c>
      <c r="AZ1755" s="1">
        <f t="shared" si="1318"/>
        <v>0</v>
      </c>
      <c r="BA1755" s="1">
        <f t="shared" si="1319"/>
        <v>0</v>
      </c>
      <c r="BB1755" s="1">
        <f t="shared" si="1320"/>
        <v>0</v>
      </c>
      <c r="BC1755" s="1">
        <f t="shared" si="1321"/>
        <v>0</v>
      </c>
      <c r="BD1755" s="1">
        <f t="shared" si="1322"/>
        <v>40</v>
      </c>
      <c r="BE1755" s="1" t="str">
        <f t="shared" si="1329"/>
        <v>Barge C</v>
      </c>
      <c r="BF1755" s="1">
        <f t="shared" si="1330"/>
        <v>2</v>
      </c>
      <c r="BG1755" s="3">
        <v>1737</v>
      </c>
      <c r="BH1755" s="1">
        <f t="shared" si="1296"/>
        <v>0</v>
      </c>
      <c r="BI1755" s="1">
        <f t="shared" si="1323"/>
        <v>0</v>
      </c>
      <c r="BJ1755" s="3">
        <v>1737</v>
      </c>
      <c r="BK1755" s="1">
        <f t="shared" si="1324"/>
        <v>5</v>
      </c>
      <c r="BL1755" s="1">
        <f t="shared" si="1331"/>
        <v>0</v>
      </c>
      <c r="BM1755" s="1">
        <f t="shared" si="1332"/>
        <v>0</v>
      </c>
      <c r="BN1755" s="1">
        <f t="shared" si="1333"/>
        <v>0</v>
      </c>
      <c r="BO1755" s="1">
        <f t="shared" si="1334"/>
        <v>0</v>
      </c>
      <c r="BP1755" s="1">
        <f t="shared" si="1335"/>
        <v>1</v>
      </c>
      <c r="BQ1755" s="1">
        <f t="shared" si="1336"/>
        <v>2</v>
      </c>
      <c r="BR1755" s="1">
        <f t="shared" si="1337"/>
        <v>3</v>
      </c>
      <c r="BS1755" s="1">
        <f t="shared" si="1338"/>
        <v>4</v>
      </c>
      <c r="BT1755" s="1">
        <f t="shared" si="1339"/>
        <v>5</v>
      </c>
      <c r="BU1755" s="1">
        <f t="shared" si="1340"/>
        <v>6</v>
      </c>
      <c r="BW1755" s="1">
        <f t="shared" si="1299"/>
        <v>0</v>
      </c>
      <c r="BX1755" s="1">
        <f t="shared" si="1299"/>
        <v>0</v>
      </c>
      <c r="BY1755" s="1">
        <f t="shared" si="1299"/>
        <v>0</v>
      </c>
      <c r="BZ1755" s="1">
        <f t="shared" si="1298"/>
        <v>0</v>
      </c>
      <c r="CA1755" s="1">
        <f t="shared" si="1298"/>
        <v>50</v>
      </c>
      <c r="CB1755" s="1">
        <f t="shared" si="1298"/>
        <v>100</v>
      </c>
      <c r="CC1755" s="1">
        <f t="shared" si="1298"/>
        <v>150</v>
      </c>
      <c r="CD1755" s="1">
        <f t="shared" si="1298"/>
        <v>200</v>
      </c>
      <c r="CE1755" s="1">
        <f t="shared" si="1298"/>
        <v>250</v>
      </c>
      <c r="CF1755" s="1">
        <f t="shared" si="1298"/>
        <v>300</v>
      </c>
      <c r="CW1755" s="1">
        <v>1737</v>
      </c>
      <c r="CX1755" s="1">
        <f t="shared" si="1325"/>
        <v>1</v>
      </c>
      <c r="CY1755" s="1" t="s">
        <v>37</v>
      </c>
      <c r="CZ1755" s="1">
        <v>1</v>
      </c>
      <c r="DB1755" s="1">
        <f t="shared" si="1341"/>
        <v>3</v>
      </c>
      <c r="DC1755" s="1" t="s">
        <v>43</v>
      </c>
      <c r="DD1755" s="1">
        <f t="shared" si="1326"/>
        <v>6</v>
      </c>
      <c r="DL1755" s="1">
        <v>1737</v>
      </c>
      <c r="DM1755" s="1">
        <f t="shared" si="1327"/>
        <v>2</v>
      </c>
      <c r="DN1755" s="1">
        <f t="shared" si="1328"/>
        <v>0</v>
      </c>
      <c r="DO1755" s="1" t="s">
        <v>37</v>
      </c>
      <c r="DP1755" s="1">
        <v>0</v>
      </c>
    </row>
    <row r="1756" spans="1:120" ht="15">
      <c r="A1756">
        <v>1738</v>
      </c>
      <c r="B1756">
        <v>1</v>
      </c>
      <c r="C1756" s="25">
        <v>20325</v>
      </c>
      <c r="D1756">
        <v>3</v>
      </c>
      <c r="E1756">
        <v>8</v>
      </c>
      <c r="F1756" t="s">
        <v>73</v>
      </c>
      <c r="G1756">
        <v>2</v>
      </c>
      <c r="H1756"/>
      <c r="I1756"/>
      <c r="J1756" s="1">
        <v>0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1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>
        <f t="shared" si="1300"/>
        <v>0</v>
      </c>
      <c r="AH1756" s="1">
        <f t="shared" si="1301"/>
        <v>0</v>
      </c>
      <c r="AI1756" s="1">
        <f t="shared" si="1302"/>
        <v>0</v>
      </c>
      <c r="AJ1756" s="1">
        <f t="shared" si="1303"/>
        <v>0</v>
      </c>
      <c r="AK1756" s="1">
        <f t="shared" si="1304"/>
        <v>0</v>
      </c>
      <c r="AL1756" s="1">
        <f t="shared" si="1305"/>
        <v>0</v>
      </c>
      <c r="AM1756" s="1">
        <f t="shared" si="1306"/>
        <v>0</v>
      </c>
      <c r="AN1756" s="1">
        <f t="shared" si="1306"/>
        <v>0</v>
      </c>
      <c r="AO1756" s="1">
        <f t="shared" si="1307"/>
        <v>40</v>
      </c>
      <c r="AP1756" s="1">
        <f t="shared" si="1308"/>
        <v>0</v>
      </c>
      <c r="AQ1756" s="1">
        <f t="shared" si="1309"/>
        <v>0</v>
      </c>
      <c r="AR1756" s="1">
        <f t="shared" si="1310"/>
        <v>0</v>
      </c>
      <c r="AS1756" s="1">
        <f t="shared" si="1311"/>
        <v>0</v>
      </c>
      <c r="AT1756" s="1">
        <f t="shared" si="1312"/>
        <v>0</v>
      </c>
      <c r="AU1756" s="1">
        <f t="shared" si="1313"/>
        <v>0</v>
      </c>
      <c r="AV1756" s="1">
        <f t="shared" si="1314"/>
        <v>0</v>
      </c>
      <c r="AW1756" s="1">
        <f t="shared" si="1315"/>
        <v>0</v>
      </c>
      <c r="AX1756" s="1">
        <f t="shared" si="1316"/>
        <v>0</v>
      </c>
      <c r="AY1756" s="1">
        <f t="shared" si="1317"/>
        <v>0</v>
      </c>
      <c r="AZ1756" s="1">
        <f t="shared" si="1318"/>
        <v>0</v>
      </c>
      <c r="BA1756" s="1">
        <f t="shared" si="1319"/>
        <v>0</v>
      </c>
      <c r="BB1756" s="1">
        <f t="shared" si="1320"/>
        <v>0</v>
      </c>
      <c r="BC1756" s="1">
        <f t="shared" si="1321"/>
        <v>0</v>
      </c>
      <c r="BD1756" s="1">
        <f t="shared" si="1322"/>
        <v>40</v>
      </c>
      <c r="BE1756" s="1" t="str">
        <f t="shared" si="1329"/>
        <v>Barge B</v>
      </c>
      <c r="BF1756" s="1">
        <f t="shared" si="1330"/>
        <v>4</v>
      </c>
      <c r="BG1756" s="3">
        <v>1738</v>
      </c>
      <c r="BH1756" s="1">
        <f t="shared" si="1296"/>
        <v>0</v>
      </c>
      <c r="BI1756" s="1">
        <f t="shared" si="1323"/>
        <v>0</v>
      </c>
      <c r="BJ1756" s="3">
        <v>1738</v>
      </c>
      <c r="BK1756" s="1">
        <f t="shared" si="1324"/>
        <v>5</v>
      </c>
      <c r="BL1756" s="1">
        <f t="shared" si="1331"/>
        <v>0</v>
      </c>
      <c r="BM1756" s="1">
        <f t="shared" si="1332"/>
        <v>0</v>
      </c>
      <c r="BN1756" s="1">
        <f t="shared" si="1333"/>
        <v>0</v>
      </c>
      <c r="BO1756" s="1">
        <f t="shared" si="1334"/>
        <v>0</v>
      </c>
      <c r="BP1756" s="1">
        <f t="shared" si="1335"/>
        <v>1</v>
      </c>
      <c r="BQ1756" s="1">
        <f t="shared" si="1336"/>
        <v>2</v>
      </c>
      <c r="BR1756" s="1">
        <f t="shared" si="1337"/>
        <v>3</v>
      </c>
      <c r="BS1756" s="1">
        <f t="shared" si="1338"/>
        <v>4</v>
      </c>
      <c r="BT1756" s="1">
        <f t="shared" si="1339"/>
        <v>5</v>
      </c>
      <c r="BU1756" s="1">
        <f t="shared" si="1340"/>
        <v>6</v>
      </c>
      <c r="BW1756" s="1">
        <f t="shared" si="1299"/>
        <v>0</v>
      </c>
      <c r="BX1756" s="1">
        <f t="shared" si="1299"/>
        <v>0</v>
      </c>
      <c r="BY1756" s="1">
        <f t="shared" si="1299"/>
        <v>0</v>
      </c>
      <c r="BZ1756" s="1">
        <f t="shared" si="1298"/>
        <v>0</v>
      </c>
      <c r="CA1756" s="1">
        <f t="shared" si="1298"/>
        <v>50</v>
      </c>
      <c r="CB1756" s="1">
        <f t="shared" si="1298"/>
        <v>100</v>
      </c>
      <c r="CC1756" s="1">
        <f t="shared" si="1298"/>
        <v>150</v>
      </c>
      <c r="CD1756" s="1">
        <f t="shared" si="1298"/>
        <v>200</v>
      </c>
      <c r="CE1756" s="1">
        <f t="shared" si="1298"/>
        <v>250</v>
      </c>
      <c r="CF1756" s="1">
        <f t="shared" si="1298"/>
        <v>300</v>
      </c>
      <c r="CW1756" s="1">
        <v>1738</v>
      </c>
      <c r="CX1756" s="1">
        <f t="shared" si="1325"/>
        <v>1</v>
      </c>
      <c r="CY1756" s="1" t="s">
        <v>37</v>
      </c>
      <c r="CZ1756" s="1">
        <v>1</v>
      </c>
      <c r="DB1756" s="1">
        <f t="shared" si="1341"/>
        <v>5</v>
      </c>
      <c r="DC1756" s="1" t="s">
        <v>43</v>
      </c>
      <c r="DD1756" s="1">
        <f t="shared" si="1326"/>
        <v>8</v>
      </c>
      <c r="DL1756" s="1">
        <v>1738</v>
      </c>
      <c r="DM1756" s="1">
        <f t="shared" si="1327"/>
        <v>4</v>
      </c>
      <c r="DN1756" s="1">
        <f t="shared" si="1328"/>
        <v>0</v>
      </c>
      <c r="DO1756" s="1" t="s">
        <v>37</v>
      </c>
      <c r="DP1756" s="1">
        <v>0</v>
      </c>
    </row>
    <row r="1757" spans="1:120" ht="15">
      <c r="A1757">
        <v>1739</v>
      </c>
      <c r="B1757">
        <v>1</v>
      </c>
      <c r="C1757" s="25">
        <v>20325</v>
      </c>
      <c r="D1757">
        <v>6</v>
      </c>
      <c r="E1757">
        <v>9</v>
      </c>
      <c r="F1757" t="s">
        <v>94</v>
      </c>
      <c r="G1757">
        <v>5</v>
      </c>
      <c r="H1757"/>
      <c r="I1757"/>
      <c r="J1757" s="1">
        <v>0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0.5</v>
      </c>
      <c r="AB1757" s="1">
        <v>0</v>
      </c>
      <c r="AC1757" s="1">
        <v>0</v>
      </c>
      <c r="AD1757" s="1">
        <v>0</v>
      </c>
      <c r="AE1757" s="1">
        <v>0.5</v>
      </c>
      <c r="AF1757" s="1">
        <v>0</v>
      </c>
      <c r="AG1757" s="1">
        <f t="shared" si="1300"/>
        <v>0</v>
      </c>
      <c r="AH1757" s="1">
        <f t="shared" si="1301"/>
        <v>0</v>
      </c>
      <c r="AI1757" s="1">
        <f t="shared" si="1302"/>
        <v>0</v>
      </c>
      <c r="AJ1757" s="1">
        <f t="shared" si="1303"/>
        <v>0</v>
      </c>
      <c r="AK1757" s="1">
        <f t="shared" si="1304"/>
        <v>0</v>
      </c>
      <c r="AL1757" s="1">
        <f t="shared" si="1305"/>
        <v>0</v>
      </c>
      <c r="AM1757" s="1">
        <f t="shared" si="1306"/>
        <v>0</v>
      </c>
      <c r="AN1757" s="1">
        <f t="shared" si="1306"/>
        <v>0</v>
      </c>
      <c r="AO1757" s="1">
        <f t="shared" si="1307"/>
        <v>0</v>
      </c>
      <c r="AP1757" s="1">
        <f t="shared" si="1308"/>
        <v>0</v>
      </c>
      <c r="AQ1757" s="1">
        <f t="shared" si="1309"/>
        <v>0</v>
      </c>
      <c r="AR1757" s="1">
        <f t="shared" si="1310"/>
        <v>0</v>
      </c>
      <c r="AS1757" s="1">
        <f t="shared" si="1311"/>
        <v>0</v>
      </c>
      <c r="AT1757" s="1">
        <f t="shared" si="1312"/>
        <v>0</v>
      </c>
      <c r="AU1757" s="1">
        <f t="shared" si="1313"/>
        <v>0</v>
      </c>
      <c r="AV1757" s="1">
        <f t="shared" si="1314"/>
        <v>0</v>
      </c>
      <c r="AW1757" s="1">
        <f t="shared" si="1315"/>
        <v>0</v>
      </c>
      <c r="AX1757" s="1">
        <f t="shared" si="1316"/>
        <v>20</v>
      </c>
      <c r="AY1757" s="1">
        <f t="shared" si="1317"/>
        <v>0</v>
      </c>
      <c r="AZ1757" s="1">
        <f t="shared" si="1318"/>
        <v>0</v>
      </c>
      <c r="BA1757" s="1">
        <f t="shared" si="1319"/>
        <v>0</v>
      </c>
      <c r="BB1757" s="1">
        <f t="shared" si="1320"/>
        <v>20</v>
      </c>
      <c r="BC1757" s="1">
        <f t="shared" si="1321"/>
        <v>0</v>
      </c>
      <c r="BD1757" s="1">
        <f t="shared" si="1322"/>
        <v>40</v>
      </c>
      <c r="BE1757" s="1" t="str">
        <f t="shared" si="1329"/>
        <v>Barge B</v>
      </c>
      <c r="BF1757" s="1">
        <f t="shared" si="1330"/>
        <v>0</v>
      </c>
      <c r="BG1757" s="3">
        <v>1739</v>
      </c>
      <c r="BH1757" s="1">
        <f t="shared" si="1296"/>
        <v>0</v>
      </c>
      <c r="BI1757" s="1">
        <f t="shared" si="1323"/>
        <v>0</v>
      </c>
      <c r="BJ1757" s="3">
        <v>1739</v>
      </c>
      <c r="BK1757" s="1">
        <f t="shared" si="1324"/>
        <v>11</v>
      </c>
      <c r="BL1757" s="1">
        <f t="shared" si="1331"/>
        <v>0</v>
      </c>
      <c r="BM1757" s="1">
        <f t="shared" si="1332"/>
        <v>0</v>
      </c>
      <c r="BN1757" s="1">
        <f t="shared" si="1333"/>
        <v>0</v>
      </c>
      <c r="BO1757" s="1">
        <f t="shared" si="1334"/>
        <v>0</v>
      </c>
      <c r="BP1757" s="1">
        <f t="shared" si="1335"/>
        <v>0</v>
      </c>
      <c r="BQ1757" s="1">
        <f t="shared" si="1336"/>
        <v>0</v>
      </c>
      <c r="BR1757" s="1">
        <f t="shared" si="1337"/>
        <v>0</v>
      </c>
      <c r="BS1757" s="1">
        <f t="shared" si="1338"/>
        <v>0</v>
      </c>
      <c r="BT1757" s="1">
        <f t="shared" si="1339"/>
        <v>0</v>
      </c>
      <c r="BU1757" s="1">
        <f t="shared" si="1340"/>
        <v>0</v>
      </c>
      <c r="BW1757" s="1">
        <f t="shared" si="1299"/>
        <v>0</v>
      </c>
      <c r="BX1757" s="1">
        <f t="shared" si="1299"/>
        <v>0</v>
      </c>
      <c r="BY1757" s="1">
        <f t="shared" si="1299"/>
        <v>0</v>
      </c>
      <c r="BZ1757" s="1">
        <f t="shared" si="1298"/>
        <v>0</v>
      </c>
      <c r="CA1757" s="1">
        <f t="shared" si="1298"/>
        <v>0</v>
      </c>
      <c r="CB1757" s="1">
        <f t="shared" si="1298"/>
        <v>0</v>
      </c>
      <c r="CC1757" s="1">
        <f t="shared" si="1298"/>
        <v>0</v>
      </c>
      <c r="CD1757" s="1">
        <f t="shared" si="1298"/>
        <v>0</v>
      </c>
      <c r="CE1757" s="1">
        <f t="shared" si="1298"/>
        <v>0</v>
      </c>
      <c r="CF1757" s="1">
        <f t="shared" si="1298"/>
        <v>0</v>
      </c>
      <c r="CW1757" s="1">
        <v>1739</v>
      </c>
      <c r="CX1757" s="1">
        <f t="shared" si="1325"/>
        <v>1</v>
      </c>
      <c r="CY1757" s="1" t="s">
        <v>37</v>
      </c>
      <c r="CZ1757" s="1">
        <v>1</v>
      </c>
      <c r="DB1757" s="1">
        <f t="shared" si="1341"/>
        <v>9</v>
      </c>
      <c r="DC1757" s="1" t="s">
        <v>43</v>
      </c>
      <c r="DD1757" s="1">
        <f t="shared" si="1326"/>
        <v>9</v>
      </c>
      <c r="DL1757" s="1">
        <v>1739</v>
      </c>
      <c r="DM1757" s="1">
        <f t="shared" si="1327"/>
        <v>7</v>
      </c>
      <c r="DN1757" s="1">
        <f t="shared" si="1328"/>
        <v>0</v>
      </c>
      <c r="DO1757" s="1" t="s">
        <v>37</v>
      </c>
      <c r="DP1757" s="1">
        <v>0</v>
      </c>
    </row>
    <row r="1758" spans="1:120" ht="15">
      <c r="A1758">
        <v>1740</v>
      </c>
      <c r="B1758">
        <v>1</v>
      </c>
      <c r="C1758" s="25">
        <v>20325</v>
      </c>
      <c r="D1758">
        <v>0</v>
      </c>
      <c r="E1758">
        <v>5</v>
      </c>
      <c r="F1758" t="s">
        <v>35</v>
      </c>
      <c r="G1758">
        <v>4</v>
      </c>
      <c r="H1758"/>
      <c r="I1758"/>
      <c r="J1758" s="1">
        <v>0</v>
      </c>
      <c r="K1758" s="1">
        <v>1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>
        <f t="shared" si="1300"/>
        <v>0</v>
      </c>
      <c r="AH1758" s="1">
        <f t="shared" si="1301"/>
        <v>40</v>
      </c>
      <c r="AI1758" s="1">
        <f t="shared" si="1302"/>
        <v>0</v>
      </c>
      <c r="AJ1758" s="1">
        <f t="shared" si="1303"/>
        <v>0</v>
      </c>
      <c r="AK1758" s="1">
        <f t="shared" si="1304"/>
        <v>0</v>
      </c>
      <c r="AL1758" s="1">
        <f t="shared" si="1305"/>
        <v>0</v>
      </c>
      <c r="AM1758" s="1">
        <f t="shared" si="1306"/>
        <v>0</v>
      </c>
      <c r="AN1758" s="1">
        <f t="shared" si="1306"/>
        <v>0</v>
      </c>
      <c r="AO1758" s="1">
        <f t="shared" si="1307"/>
        <v>0</v>
      </c>
      <c r="AP1758" s="1">
        <f t="shared" si="1308"/>
        <v>0</v>
      </c>
      <c r="AQ1758" s="1">
        <f t="shared" si="1309"/>
        <v>0</v>
      </c>
      <c r="AR1758" s="1">
        <f t="shared" si="1310"/>
        <v>0</v>
      </c>
      <c r="AS1758" s="1">
        <f t="shared" si="1311"/>
        <v>0</v>
      </c>
      <c r="AT1758" s="1">
        <f t="shared" si="1312"/>
        <v>0</v>
      </c>
      <c r="AU1758" s="1">
        <f t="shared" si="1313"/>
        <v>0</v>
      </c>
      <c r="AV1758" s="1">
        <f t="shared" si="1314"/>
        <v>0</v>
      </c>
      <c r="AW1758" s="1">
        <f t="shared" si="1315"/>
        <v>0</v>
      </c>
      <c r="AX1758" s="1">
        <f t="shared" si="1316"/>
        <v>0</v>
      </c>
      <c r="AY1758" s="1">
        <f t="shared" si="1317"/>
        <v>0</v>
      </c>
      <c r="AZ1758" s="1">
        <f t="shared" si="1318"/>
        <v>0</v>
      </c>
      <c r="BA1758" s="1">
        <f t="shared" si="1319"/>
        <v>0</v>
      </c>
      <c r="BB1758" s="1">
        <f t="shared" si="1320"/>
        <v>0</v>
      </c>
      <c r="BC1758" s="1">
        <f t="shared" si="1321"/>
        <v>0</v>
      </c>
      <c r="BD1758" s="1">
        <f t="shared" si="1322"/>
        <v>40</v>
      </c>
      <c r="BE1758" s="1" t="str">
        <f t="shared" si="1329"/>
        <v>Barge D</v>
      </c>
      <c r="BF1758" s="1">
        <f t="shared" si="1330"/>
        <v>1</v>
      </c>
      <c r="BG1758" s="3">
        <v>1740</v>
      </c>
      <c r="BH1758" s="1">
        <f t="shared" si="1296"/>
        <v>0</v>
      </c>
      <c r="BI1758" s="1">
        <f t="shared" si="1323"/>
        <v>0</v>
      </c>
      <c r="BJ1758" s="3">
        <v>1740</v>
      </c>
      <c r="BK1758" s="1">
        <f t="shared" si="1324"/>
        <v>4</v>
      </c>
      <c r="BL1758" s="1">
        <f t="shared" si="1331"/>
        <v>0</v>
      </c>
      <c r="BM1758" s="1">
        <f t="shared" si="1332"/>
        <v>0</v>
      </c>
      <c r="BN1758" s="1">
        <f t="shared" si="1333"/>
        <v>0</v>
      </c>
      <c r="BO1758" s="1">
        <f t="shared" si="1334"/>
        <v>1</v>
      </c>
      <c r="BP1758" s="1">
        <f t="shared" si="1335"/>
        <v>2</v>
      </c>
      <c r="BQ1758" s="1">
        <f t="shared" si="1336"/>
        <v>3</v>
      </c>
      <c r="BR1758" s="1">
        <f t="shared" si="1337"/>
        <v>4</v>
      </c>
      <c r="BS1758" s="1">
        <f t="shared" si="1338"/>
        <v>5</v>
      </c>
      <c r="BT1758" s="1">
        <f t="shared" si="1339"/>
        <v>6</v>
      </c>
      <c r="BU1758" s="1">
        <f t="shared" si="1340"/>
        <v>7</v>
      </c>
      <c r="BW1758" s="1">
        <f t="shared" si="1299"/>
        <v>0</v>
      </c>
      <c r="BX1758" s="1">
        <f t="shared" si="1299"/>
        <v>0</v>
      </c>
      <c r="BY1758" s="1">
        <f t="shared" si="1299"/>
        <v>0</v>
      </c>
      <c r="BZ1758" s="1">
        <f t="shared" si="1298"/>
        <v>50</v>
      </c>
      <c r="CA1758" s="1">
        <f t="shared" si="1298"/>
        <v>100</v>
      </c>
      <c r="CB1758" s="1">
        <f t="shared" si="1298"/>
        <v>150</v>
      </c>
      <c r="CC1758" s="1">
        <f t="shared" si="1298"/>
        <v>200</v>
      </c>
      <c r="CD1758" s="1">
        <f t="shared" si="1298"/>
        <v>250</v>
      </c>
      <c r="CE1758" s="1">
        <f t="shared" si="1298"/>
        <v>300</v>
      </c>
      <c r="CF1758" s="1">
        <f t="shared" si="1298"/>
        <v>350</v>
      </c>
      <c r="CW1758" s="1">
        <v>1740</v>
      </c>
      <c r="CX1758" s="1">
        <f t="shared" si="1325"/>
        <v>1</v>
      </c>
      <c r="CY1758" s="1" t="s">
        <v>37</v>
      </c>
      <c r="CZ1758" s="1">
        <v>1</v>
      </c>
      <c r="DB1758" s="1">
        <f t="shared" si="1341"/>
        <v>2</v>
      </c>
      <c r="DC1758" s="1" t="s">
        <v>43</v>
      </c>
      <c r="DD1758" s="1">
        <f t="shared" si="1326"/>
        <v>5</v>
      </c>
      <c r="DL1758" s="1">
        <v>1740</v>
      </c>
      <c r="DM1758" s="1">
        <f t="shared" si="1327"/>
        <v>1</v>
      </c>
      <c r="DN1758" s="1">
        <f t="shared" si="1328"/>
        <v>0</v>
      </c>
      <c r="DO1758" s="1" t="s">
        <v>37</v>
      </c>
      <c r="DP1758" s="1">
        <v>0</v>
      </c>
    </row>
    <row r="1759" spans="1:120" ht="15">
      <c r="A1759">
        <v>1741</v>
      </c>
      <c r="B1759">
        <v>1</v>
      </c>
      <c r="C1759" s="25">
        <v>20325</v>
      </c>
      <c r="D1759">
        <v>3</v>
      </c>
      <c r="E1759">
        <v>8</v>
      </c>
      <c r="F1759" t="s">
        <v>35</v>
      </c>
      <c r="G1759">
        <v>5</v>
      </c>
      <c r="H1759"/>
      <c r="I1759"/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1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>
        <f t="shared" si="1300"/>
        <v>0</v>
      </c>
      <c r="AH1759" s="1">
        <f t="shared" si="1301"/>
        <v>0</v>
      </c>
      <c r="AI1759" s="1">
        <f t="shared" si="1302"/>
        <v>0</v>
      </c>
      <c r="AJ1759" s="1">
        <f t="shared" si="1303"/>
        <v>0</v>
      </c>
      <c r="AK1759" s="1">
        <f t="shared" si="1304"/>
        <v>0</v>
      </c>
      <c r="AL1759" s="1">
        <f t="shared" si="1305"/>
        <v>0</v>
      </c>
      <c r="AM1759" s="1">
        <f t="shared" si="1306"/>
        <v>0</v>
      </c>
      <c r="AN1759" s="1">
        <f t="shared" si="1306"/>
        <v>0</v>
      </c>
      <c r="AO1759" s="1">
        <f t="shared" si="1307"/>
        <v>40</v>
      </c>
      <c r="AP1759" s="1">
        <f t="shared" si="1308"/>
        <v>0</v>
      </c>
      <c r="AQ1759" s="1">
        <f t="shared" si="1309"/>
        <v>0</v>
      </c>
      <c r="AR1759" s="1">
        <f t="shared" si="1310"/>
        <v>0</v>
      </c>
      <c r="AS1759" s="1">
        <f t="shared" si="1311"/>
        <v>0</v>
      </c>
      <c r="AT1759" s="1">
        <f t="shared" si="1312"/>
        <v>0</v>
      </c>
      <c r="AU1759" s="1">
        <f t="shared" si="1313"/>
        <v>0</v>
      </c>
      <c r="AV1759" s="1">
        <f t="shared" si="1314"/>
        <v>0</v>
      </c>
      <c r="AW1759" s="1">
        <f t="shared" si="1315"/>
        <v>0</v>
      </c>
      <c r="AX1759" s="1">
        <f t="shared" si="1316"/>
        <v>0</v>
      </c>
      <c r="AY1759" s="1">
        <f t="shared" si="1317"/>
        <v>0</v>
      </c>
      <c r="AZ1759" s="1">
        <f t="shared" si="1318"/>
        <v>0</v>
      </c>
      <c r="BA1759" s="1">
        <f t="shared" si="1319"/>
        <v>0</v>
      </c>
      <c r="BB1759" s="1">
        <f t="shared" si="1320"/>
        <v>0</v>
      </c>
      <c r="BC1759" s="1">
        <f t="shared" si="1321"/>
        <v>0</v>
      </c>
      <c r="BD1759" s="1">
        <f t="shared" si="1322"/>
        <v>40</v>
      </c>
      <c r="BE1759" s="1" t="str">
        <f t="shared" si="1329"/>
        <v>Barge B</v>
      </c>
      <c r="BF1759" s="1">
        <f t="shared" si="1330"/>
        <v>4</v>
      </c>
      <c r="BG1759" s="3">
        <v>1741</v>
      </c>
      <c r="BH1759" s="1">
        <f t="shared" si="1296"/>
        <v>0</v>
      </c>
      <c r="BI1759" s="1">
        <f t="shared" si="1323"/>
        <v>0</v>
      </c>
      <c r="BJ1759" s="3">
        <v>1741</v>
      </c>
      <c r="BK1759" s="1">
        <f t="shared" si="1324"/>
        <v>8</v>
      </c>
      <c r="BL1759" s="1">
        <f t="shared" si="1331"/>
        <v>0</v>
      </c>
      <c r="BM1759" s="1">
        <f t="shared" si="1332"/>
        <v>0</v>
      </c>
      <c r="BN1759" s="1">
        <f t="shared" si="1333"/>
        <v>0</v>
      </c>
      <c r="BO1759" s="1">
        <f t="shared" si="1334"/>
        <v>0</v>
      </c>
      <c r="BP1759" s="1">
        <f t="shared" si="1335"/>
        <v>0</v>
      </c>
      <c r="BQ1759" s="1">
        <f t="shared" si="1336"/>
        <v>0</v>
      </c>
      <c r="BR1759" s="1">
        <f t="shared" si="1337"/>
        <v>0</v>
      </c>
      <c r="BS1759" s="1">
        <f t="shared" si="1338"/>
        <v>1</v>
      </c>
      <c r="BT1759" s="1">
        <f t="shared" si="1339"/>
        <v>2</v>
      </c>
      <c r="BU1759" s="1">
        <f t="shared" si="1340"/>
        <v>3</v>
      </c>
      <c r="BW1759" s="1">
        <f t="shared" si="1299"/>
        <v>0</v>
      </c>
      <c r="BX1759" s="1">
        <f t="shared" si="1299"/>
        <v>0</v>
      </c>
      <c r="BY1759" s="1">
        <f t="shared" si="1299"/>
        <v>0</v>
      </c>
      <c r="BZ1759" s="1">
        <f t="shared" si="1298"/>
        <v>0</v>
      </c>
      <c r="CA1759" s="1">
        <f t="shared" si="1298"/>
        <v>0</v>
      </c>
      <c r="CB1759" s="1">
        <f t="shared" si="1298"/>
        <v>0</v>
      </c>
      <c r="CC1759" s="1">
        <f t="shared" si="1298"/>
        <v>0</v>
      </c>
      <c r="CD1759" s="1">
        <f t="shared" si="1298"/>
        <v>50</v>
      </c>
      <c r="CE1759" s="1">
        <f t="shared" si="1298"/>
        <v>100</v>
      </c>
      <c r="CF1759" s="1">
        <f t="shared" si="1298"/>
        <v>150</v>
      </c>
      <c r="CW1759" s="1">
        <v>1741</v>
      </c>
      <c r="CX1759" s="1">
        <f t="shared" si="1325"/>
        <v>1</v>
      </c>
      <c r="CY1759" s="1" t="s">
        <v>37</v>
      </c>
      <c r="CZ1759" s="1">
        <v>1</v>
      </c>
      <c r="DB1759" s="1">
        <f t="shared" si="1341"/>
        <v>5</v>
      </c>
      <c r="DC1759" s="1" t="s">
        <v>43</v>
      </c>
      <c r="DD1759" s="1">
        <f t="shared" si="1326"/>
        <v>8</v>
      </c>
      <c r="DL1759" s="1">
        <v>1741</v>
      </c>
      <c r="DM1759" s="1">
        <f t="shared" si="1327"/>
        <v>4</v>
      </c>
      <c r="DN1759" s="1">
        <f t="shared" si="1328"/>
        <v>0</v>
      </c>
      <c r="DO1759" s="1" t="s">
        <v>37</v>
      </c>
      <c r="DP1759" s="1">
        <v>0</v>
      </c>
    </row>
    <row r="1760" spans="1:120" ht="15">
      <c r="A1760">
        <v>1742</v>
      </c>
      <c r="B1760">
        <v>1</v>
      </c>
      <c r="C1760" s="25">
        <v>20325</v>
      </c>
      <c r="D1760">
        <v>4</v>
      </c>
      <c r="E1760">
        <v>9</v>
      </c>
      <c r="F1760" t="s">
        <v>35</v>
      </c>
      <c r="G1760">
        <v>3</v>
      </c>
      <c r="H1760"/>
      <c r="I1760"/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1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>
        <f t="shared" si="1300"/>
        <v>0</v>
      </c>
      <c r="AH1760" s="1">
        <f t="shared" si="1301"/>
        <v>0</v>
      </c>
      <c r="AI1760" s="1">
        <f t="shared" si="1302"/>
        <v>0</v>
      </c>
      <c r="AJ1760" s="1">
        <f t="shared" si="1303"/>
        <v>0</v>
      </c>
      <c r="AK1760" s="1">
        <f t="shared" si="1304"/>
        <v>0</v>
      </c>
      <c r="AL1760" s="1">
        <f t="shared" si="1305"/>
        <v>0</v>
      </c>
      <c r="AM1760" s="1">
        <f t="shared" si="1306"/>
        <v>0</v>
      </c>
      <c r="AN1760" s="1">
        <f t="shared" si="1306"/>
        <v>0</v>
      </c>
      <c r="AO1760" s="1">
        <f t="shared" si="1307"/>
        <v>0</v>
      </c>
      <c r="AP1760" s="1">
        <f t="shared" si="1308"/>
        <v>0</v>
      </c>
      <c r="AQ1760" s="1">
        <f t="shared" si="1309"/>
        <v>0</v>
      </c>
      <c r="AR1760" s="1">
        <f t="shared" si="1310"/>
        <v>40</v>
      </c>
      <c r="AS1760" s="1">
        <f t="shared" si="1311"/>
        <v>0</v>
      </c>
      <c r="AT1760" s="1">
        <f t="shared" si="1312"/>
        <v>0</v>
      </c>
      <c r="AU1760" s="1">
        <f t="shared" si="1313"/>
        <v>0</v>
      </c>
      <c r="AV1760" s="1">
        <f t="shared" si="1314"/>
        <v>0</v>
      </c>
      <c r="AW1760" s="1">
        <f t="shared" si="1315"/>
        <v>0</v>
      </c>
      <c r="AX1760" s="1">
        <f t="shared" si="1316"/>
        <v>0</v>
      </c>
      <c r="AY1760" s="1">
        <f t="shared" si="1317"/>
        <v>0</v>
      </c>
      <c r="AZ1760" s="1">
        <f t="shared" si="1318"/>
        <v>0</v>
      </c>
      <c r="BA1760" s="1">
        <f t="shared" si="1319"/>
        <v>0</v>
      </c>
      <c r="BB1760" s="1">
        <f t="shared" si="1320"/>
        <v>0</v>
      </c>
      <c r="BC1760" s="1">
        <f t="shared" si="1321"/>
        <v>0</v>
      </c>
      <c r="BD1760" s="1">
        <f t="shared" si="1322"/>
        <v>40</v>
      </c>
      <c r="BE1760" s="1" t="str">
        <f t="shared" si="1329"/>
        <v>Barge C</v>
      </c>
      <c r="BF1760" s="1">
        <f t="shared" si="1330"/>
        <v>5</v>
      </c>
      <c r="BG1760" s="3">
        <v>1742</v>
      </c>
      <c r="BH1760" s="1">
        <f t="shared" si="1296"/>
        <v>0</v>
      </c>
      <c r="BI1760" s="1">
        <f t="shared" si="1323"/>
        <v>0</v>
      </c>
      <c r="BJ1760" s="3">
        <v>1742</v>
      </c>
      <c r="BK1760" s="1">
        <f t="shared" si="1324"/>
        <v>7</v>
      </c>
      <c r="BL1760" s="1">
        <f t="shared" si="1331"/>
        <v>0</v>
      </c>
      <c r="BM1760" s="1">
        <f t="shared" si="1332"/>
        <v>0</v>
      </c>
      <c r="BN1760" s="1">
        <f t="shared" si="1333"/>
        <v>0</v>
      </c>
      <c r="BO1760" s="1">
        <f t="shared" si="1334"/>
        <v>0</v>
      </c>
      <c r="BP1760" s="1">
        <f t="shared" si="1335"/>
        <v>0</v>
      </c>
      <c r="BQ1760" s="1">
        <f t="shared" si="1336"/>
        <v>0</v>
      </c>
      <c r="BR1760" s="1">
        <f t="shared" si="1337"/>
        <v>1</v>
      </c>
      <c r="BS1760" s="1">
        <f t="shared" si="1338"/>
        <v>2</v>
      </c>
      <c r="BT1760" s="1">
        <f t="shared" si="1339"/>
        <v>3</v>
      </c>
      <c r="BU1760" s="1">
        <f t="shared" si="1340"/>
        <v>4</v>
      </c>
      <c r="BW1760" s="1">
        <f t="shared" si="1299"/>
        <v>0</v>
      </c>
      <c r="BX1760" s="1">
        <f t="shared" si="1299"/>
        <v>0</v>
      </c>
      <c r="BY1760" s="1">
        <f t="shared" si="1299"/>
        <v>0</v>
      </c>
      <c r="BZ1760" s="1">
        <f t="shared" si="1298"/>
        <v>0</v>
      </c>
      <c r="CA1760" s="1">
        <f t="shared" si="1298"/>
        <v>0</v>
      </c>
      <c r="CB1760" s="1">
        <f t="shared" si="1298"/>
        <v>0</v>
      </c>
      <c r="CC1760" s="1">
        <f t="shared" si="1298"/>
        <v>50</v>
      </c>
      <c r="CD1760" s="1">
        <f t="shared" si="1298"/>
        <v>100</v>
      </c>
      <c r="CE1760" s="1">
        <f t="shared" si="1298"/>
        <v>150</v>
      </c>
      <c r="CF1760" s="1">
        <f t="shared" si="1298"/>
        <v>200</v>
      </c>
      <c r="CW1760" s="1">
        <v>1742</v>
      </c>
      <c r="CX1760" s="1">
        <f t="shared" si="1325"/>
        <v>1</v>
      </c>
      <c r="CY1760" s="1" t="s">
        <v>37</v>
      </c>
      <c r="CZ1760" s="1">
        <v>1</v>
      </c>
      <c r="DB1760" s="1">
        <f t="shared" si="1341"/>
        <v>6</v>
      </c>
      <c r="DC1760" s="1" t="s">
        <v>43</v>
      </c>
      <c r="DD1760" s="1">
        <f t="shared" si="1326"/>
        <v>9</v>
      </c>
      <c r="DL1760" s="1">
        <v>1742</v>
      </c>
      <c r="DM1760" s="1">
        <f t="shared" si="1327"/>
        <v>5</v>
      </c>
      <c r="DN1760" s="1">
        <f t="shared" si="1328"/>
        <v>0</v>
      </c>
      <c r="DO1760" s="1" t="s">
        <v>37</v>
      </c>
      <c r="DP1760" s="1">
        <v>0</v>
      </c>
    </row>
    <row r="1761" spans="1:120" ht="15">
      <c r="A1761">
        <v>1743</v>
      </c>
      <c r="B1761">
        <v>1</v>
      </c>
      <c r="C1761" s="25">
        <v>20325</v>
      </c>
      <c r="D1761">
        <v>1</v>
      </c>
      <c r="E1761">
        <v>5</v>
      </c>
      <c r="F1761" t="s">
        <v>35</v>
      </c>
      <c r="G1761">
        <v>3</v>
      </c>
      <c r="H1761"/>
      <c r="I1761"/>
      <c r="J1761" s="1">
        <v>0</v>
      </c>
      <c r="K1761" s="1">
        <v>0</v>
      </c>
      <c r="L1761" s="1">
        <v>0</v>
      </c>
      <c r="M1761" s="1">
        <v>0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>
        <f t="shared" si="1300"/>
        <v>0</v>
      </c>
      <c r="AH1761" s="1">
        <f t="shared" si="1301"/>
        <v>0</v>
      </c>
      <c r="AI1761" s="1">
        <f t="shared" si="1302"/>
        <v>0</v>
      </c>
      <c r="AJ1761" s="1">
        <f t="shared" si="1303"/>
        <v>0</v>
      </c>
      <c r="AK1761" s="1">
        <f t="shared" si="1304"/>
        <v>40</v>
      </c>
      <c r="AL1761" s="1">
        <f t="shared" si="1305"/>
        <v>0</v>
      </c>
      <c r="AM1761" s="1">
        <f t="shared" si="1306"/>
        <v>0</v>
      </c>
      <c r="AN1761" s="1">
        <f t="shared" si="1306"/>
        <v>0</v>
      </c>
      <c r="AO1761" s="1">
        <f t="shared" si="1307"/>
        <v>0</v>
      </c>
      <c r="AP1761" s="1">
        <f t="shared" si="1308"/>
        <v>0</v>
      </c>
      <c r="AQ1761" s="1">
        <f t="shared" si="1309"/>
        <v>0</v>
      </c>
      <c r="AR1761" s="1">
        <f t="shared" si="1310"/>
        <v>0</v>
      </c>
      <c r="AS1761" s="1">
        <f t="shared" si="1311"/>
        <v>0</v>
      </c>
      <c r="AT1761" s="1">
        <f t="shared" si="1312"/>
        <v>0</v>
      </c>
      <c r="AU1761" s="1">
        <f t="shared" si="1313"/>
        <v>0</v>
      </c>
      <c r="AV1761" s="1">
        <f t="shared" si="1314"/>
        <v>0</v>
      </c>
      <c r="AW1761" s="1">
        <f t="shared" si="1315"/>
        <v>0</v>
      </c>
      <c r="AX1761" s="1">
        <f t="shared" si="1316"/>
        <v>0</v>
      </c>
      <c r="AY1761" s="1">
        <f t="shared" si="1317"/>
        <v>0</v>
      </c>
      <c r="AZ1761" s="1">
        <f t="shared" si="1318"/>
        <v>0</v>
      </c>
      <c r="BA1761" s="1">
        <f t="shared" si="1319"/>
        <v>0</v>
      </c>
      <c r="BB1761" s="1">
        <f t="shared" si="1320"/>
        <v>0</v>
      </c>
      <c r="BC1761" s="1">
        <f t="shared" si="1321"/>
        <v>0</v>
      </c>
      <c r="BD1761" s="1">
        <f t="shared" si="1322"/>
        <v>40</v>
      </c>
      <c r="BE1761" s="1" t="str">
        <f t="shared" si="1329"/>
        <v>Barge A</v>
      </c>
      <c r="BF1761" s="1">
        <f t="shared" si="1330"/>
        <v>2</v>
      </c>
      <c r="BG1761" s="3">
        <v>1743</v>
      </c>
      <c r="BH1761" s="1">
        <f t="shared" si="1296"/>
        <v>0</v>
      </c>
      <c r="BI1761" s="1">
        <f t="shared" si="1323"/>
        <v>0</v>
      </c>
      <c r="BJ1761" s="3">
        <v>1743</v>
      </c>
      <c r="BK1761" s="1">
        <f t="shared" si="1324"/>
        <v>4</v>
      </c>
      <c r="BL1761" s="1">
        <f t="shared" si="1331"/>
        <v>0</v>
      </c>
      <c r="BM1761" s="1">
        <f t="shared" si="1332"/>
        <v>0</v>
      </c>
      <c r="BN1761" s="1">
        <f t="shared" si="1333"/>
        <v>0</v>
      </c>
      <c r="BO1761" s="1">
        <f t="shared" si="1334"/>
        <v>1</v>
      </c>
      <c r="BP1761" s="1">
        <f t="shared" si="1335"/>
        <v>2</v>
      </c>
      <c r="BQ1761" s="1">
        <f t="shared" si="1336"/>
        <v>3</v>
      </c>
      <c r="BR1761" s="1">
        <f t="shared" si="1337"/>
        <v>4</v>
      </c>
      <c r="BS1761" s="1">
        <f t="shared" si="1338"/>
        <v>5</v>
      </c>
      <c r="BT1761" s="1">
        <f t="shared" si="1339"/>
        <v>6</v>
      </c>
      <c r="BU1761" s="1">
        <f t="shared" si="1340"/>
        <v>7</v>
      </c>
      <c r="BW1761" s="1">
        <f t="shared" si="1299"/>
        <v>0</v>
      </c>
      <c r="BX1761" s="1">
        <f t="shared" si="1299"/>
        <v>0</v>
      </c>
      <c r="BY1761" s="1">
        <f t="shared" si="1299"/>
        <v>0</v>
      </c>
      <c r="BZ1761" s="1">
        <f t="shared" si="1298"/>
        <v>50</v>
      </c>
      <c r="CA1761" s="1">
        <f t="shared" si="1298"/>
        <v>100</v>
      </c>
      <c r="CB1761" s="1">
        <f t="shared" si="1298"/>
        <v>150</v>
      </c>
      <c r="CC1761" s="1">
        <f t="shared" si="1298"/>
        <v>200</v>
      </c>
      <c r="CD1761" s="1">
        <f t="shared" si="1298"/>
        <v>250</v>
      </c>
      <c r="CE1761" s="1">
        <f t="shared" si="1298"/>
        <v>300</v>
      </c>
      <c r="CF1761" s="1">
        <f t="shared" si="1298"/>
        <v>350</v>
      </c>
      <c r="CW1761" s="1">
        <v>1743</v>
      </c>
      <c r="CX1761" s="1">
        <f t="shared" si="1325"/>
        <v>1</v>
      </c>
      <c r="CY1761" s="1" t="s">
        <v>37</v>
      </c>
      <c r="CZ1761" s="1">
        <v>1</v>
      </c>
      <c r="DB1761" s="1">
        <f t="shared" si="1341"/>
        <v>3</v>
      </c>
      <c r="DC1761" s="1" t="s">
        <v>43</v>
      </c>
      <c r="DD1761" s="1">
        <f t="shared" si="1326"/>
        <v>5</v>
      </c>
      <c r="DL1761" s="1">
        <v>1743</v>
      </c>
      <c r="DM1761" s="1">
        <f t="shared" si="1327"/>
        <v>2</v>
      </c>
      <c r="DN1761" s="1">
        <f t="shared" si="1328"/>
        <v>0</v>
      </c>
      <c r="DO1761" s="1" t="s">
        <v>37</v>
      </c>
      <c r="DP1761" s="1">
        <v>0</v>
      </c>
    </row>
    <row r="1762" spans="1:120" ht="15">
      <c r="A1762">
        <v>1744</v>
      </c>
      <c r="B1762">
        <v>1</v>
      </c>
      <c r="C1762" s="25">
        <v>20310</v>
      </c>
      <c r="D1762">
        <v>-1</v>
      </c>
      <c r="E1762">
        <v>2</v>
      </c>
      <c r="F1762" t="s">
        <v>35</v>
      </c>
      <c r="G1762">
        <v>3</v>
      </c>
      <c r="H1762"/>
      <c r="I1762"/>
      <c r="J1762" s="1">
        <v>0</v>
      </c>
      <c r="K1762" s="1">
        <v>0</v>
      </c>
      <c r="L1762" s="1">
        <v>1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>
        <f t="shared" si="1300"/>
        <v>0</v>
      </c>
      <c r="AH1762" s="1">
        <f t="shared" si="1301"/>
        <v>0</v>
      </c>
      <c r="AI1762" s="1">
        <f t="shared" si="1302"/>
        <v>40</v>
      </c>
      <c r="AJ1762" s="1">
        <f t="shared" si="1303"/>
        <v>0</v>
      </c>
      <c r="AK1762" s="1">
        <f t="shared" si="1304"/>
        <v>0</v>
      </c>
      <c r="AL1762" s="1">
        <f t="shared" si="1305"/>
        <v>0</v>
      </c>
      <c r="AM1762" s="1">
        <f t="shared" si="1306"/>
        <v>0</v>
      </c>
      <c r="AN1762" s="1">
        <f t="shared" si="1306"/>
        <v>0</v>
      </c>
      <c r="AO1762" s="1">
        <f t="shared" si="1307"/>
        <v>0</v>
      </c>
      <c r="AP1762" s="1">
        <f t="shared" si="1308"/>
        <v>0</v>
      </c>
      <c r="AQ1762" s="1">
        <f t="shared" si="1309"/>
        <v>0</v>
      </c>
      <c r="AR1762" s="1">
        <f t="shared" si="1310"/>
        <v>0</v>
      </c>
      <c r="AS1762" s="1">
        <f t="shared" si="1311"/>
        <v>0</v>
      </c>
      <c r="AT1762" s="1">
        <f t="shared" si="1312"/>
        <v>0</v>
      </c>
      <c r="AU1762" s="1">
        <f t="shared" si="1313"/>
        <v>0</v>
      </c>
      <c r="AV1762" s="1">
        <f t="shared" si="1314"/>
        <v>0</v>
      </c>
      <c r="AW1762" s="1">
        <f t="shared" si="1315"/>
        <v>0</v>
      </c>
      <c r="AX1762" s="1">
        <f t="shared" si="1316"/>
        <v>0</v>
      </c>
      <c r="AY1762" s="1">
        <f t="shared" si="1317"/>
        <v>0</v>
      </c>
      <c r="AZ1762" s="1">
        <f t="shared" si="1318"/>
        <v>0</v>
      </c>
      <c r="BA1762" s="1">
        <f t="shared" si="1319"/>
        <v>0</v>
      </c>
      <c r="BB1762" s="1">
        <f t="shared" si="1320"/>
        <v>0</v>
      </c>
      <c r="BC1762" s="1">
        <f t="shared" si="1321"/>
        <v>0</v>
      </c>
      <c r="BD1762" s="1">
        <f t="shared" si="1322"/>
        <v>40</v>
      </c>
      <c r="BE1762" s="1" t="str">
        <f t="shared" si="1329"/>
        <v>Barge E</v>
      </c>
      <c r="BF1762" s="1">
        <f t="shared" si="1330"/>
        <v>1</v>
      </c>
      <c r="BG1762" s="3">
        <v>1744</v>
      </c>
      <c r="BH1762" s="1">
        <f t="shared" si="1296"/>
        <v>0</v>
      </c>
      <c r="BI1762" s="1">
        <f t="shared" si="1323"/>
        <v>0</v>
      </c>
      <c r="BJ1762" s="3">
        <v>1744</v>
      </c>
      <c r="BK1762" s="1">
        <f t="shared" si="1324"/>
        <v>2</v>
      </c>
      <c r="BL1762" s="1">
        <f t="shared" si="1331"/>
        <v>0</v>
      </c>
      <c r="BM1762" s="1">
        <f t="shared" si="1332"/>
        <v>1</v>
      </c>
      <c r="BN1762" s="1">
        <f t="shared" si="1333"/>
        <v>2</v>
      </c>
      <c r="BO1762" s="1">
        <f t="shared" si="1334"/>
        <v>3</v>
      </c>
      <c r="BP1762" s="1">
        <f t="shared" si="1335"/>
        <v>4</v>
      </c>
      <c r="BQ1762" s="1">
        <f t="shared" si="1336"/>
        <v>5</v>
      </c>
      <c r="BR1762" s="1">
        <f t="shared" si="1337"/>
        <v>6</v>
      </c>
      <c r="BS1762" s="1">
        <f t="shared" si="1338"/>
        <v>7</v>
      </c>
      <c r="BT1762" s="1">
        <f t="shared" si="1339"/>
        <v>8</v>
      </c>
      <c r="BU1762" s="1">
        <f t="shared" si="1340"/>
        <v>9</v>
      </c>
      <c r="BW1762" s="1">
        <f t="shared" si="1299"/>
        <v>0</v>
      </c>
      <c r="BX1762" s="1">
        <f t="shared" si="1299"/>
        <v>50</v>
      </c>
      <c r="BY1762" s="1">
        <f t="shared" si="1299"/>
        <v>100</v>
      </c>
      <c r="BZ1762" s="1">
        <f t="shared" si="1298"/>
        <v>150</v>
      </c>
      <c r="CA1762" s="1">
        <f t="shared" si="1298"/>
        <v>200</v>
      </c>
      <c r="CB1762" s="1">
        <f t="shared" si="1298"/>
        <v>250</v>
      </c>
      <c r="CC1762" s="1">
        <f t="shared" si="1298"/>
        <v>300</v>
      </c>
      <c r="CD1762" s="1">
        <f t="shared" si="1298"/>
        <v>350</v>
      </c>
      <c r="CE1762" s="1">
        <f t="shared" si="1298"/>
        <v>400</v>
      </c>
      <c r="CF1762" s="1">
        <f t="shared" si="1298"/>
        <v>450</v>
      </c>
      <c r="CW1762" s="1">
        <v>1744</v>
      </c>
      <c r="CX1762" s="1">
        <f t="shared" si="1325"/>
        <v>1</v>
      </c>
      <c r="CY1762" s="1" t="s">
        <v>37</v>
      </c>
      <c r="CZ1762" s="1">
        <v>1</v>
      </c>
      <c r="DB1762" s="1">
        <f t="shared" si="1341"/>
        <v>2</v>
      </c>
      <c r="DC1762" s="1" t="s">
        <v>43</v>
      </c>
      <c r="DD1762" s="1">
        <f t="shared" si="1326"/>
        <v>2</v>
      </c>
      <c r="DL1762" s="1">
        <v>1744</v>
      </c>
      <c r="DM1762" s="1">
        <f t="shared" si="1327"/>
        <v>0</v>
      </c>
      <c r="DN1762" s="1">
        <f t="shared" si="1328"/>
        <v>0</v>
      </c>
      <c r="DO1762" s="1" t="s">
        <v>37</v>
      </c>
      <c r="DP1762" s="1">
        <v>0</v>
      </c>
    </row>
    <row r="1763" spans="1:120" ht="15">
      <c r="A1763">
        <v>1745</v>
      </c>
      <c r="B1763">
        <v>1</v>
      </c>
      <c r="C1763" s="25">
        <v>20325</v>
      </c>
      <c r="D1763">
        <v>5</v>
      </c>
      <c r="E1763">
        <v>9</v>
      </c>
      <c r="F1763" t="s">
        <v>73</v>
      </c>
      <c r="G1763">
        <v>5</v>
      </c>
      <c r="H1763"/>
      <c r="I1763"/>
      <c r="J1763" s="1">
        <v>0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>
        <v>0</v>
      </c>
      <c r="W1763" s="1">
        <v>0</v>
      </c>
      <c r="X1763" s="1">
        <v>0.33333332999999998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0.66666667000000002</v>
      </c>
      <c r="AF1763" s="1">
        <v>0</v>
      </c>
      <c r="AG1763" s="1">
        <f t="shared" si="1300"/>
        <v>0</v>
      </c>
      <c r="AH1763" s="1">
        <f t="shared" si="1301"/>
        <v>0</v>
      </c>
      <c r="AI1763" s="1">
        <f t="shared" si="1302"/>
        <v>0</v>
      </c>
      <c r="AJ1763" s="1">
        <f t="shared" si="1303"/>
        <v>0</v>
      </c>
      <c r="AK1763" s="1">
        <f t="shared" si="1304"/>
        <v>0</v>
      </c>
      <c r="AL1763" s="1">
        <f t="shared" si="1305"/>
        <v>0</v>
      </c>
      <c r="AM1763" s="1">
        <f t="shared" si="1306"/>
        <v>0</v>
      </c>
      <c r="AN1763" s="1">
        <f t="shared" si="1306"/>
        <v>0</v>
      </c>
      <c r="AO1763" s="1">
        <f t="shared" si="1307"/>
        <v>0</v>
      </c>
      <c r="AP1763" s="1">
        <f t="shared" si="1308"/>
        <v>0</v>
      </c>
      <c r="AQ1763" s="1">
        <f t="shared" si="1309"/>
        <v>0</v>
      </c>
      <c r="AR1763" s="1">
        <f t="shared" si="1310"/>
        <v>0</v>
      </c>
      <c r="AS1763" s="1">
        <f t="shared" si="1311"/>
        <v>0</v>
      </c>
      <c r="AT1763" s="1">
        <f t="shared" si="1312"/>
        <v>0</v>
      </c>
      <c r="AU1763" s="1">
        <f t="shared" si="1313"/>
        <v>13.333333199999998</v>
      </c>
      <c r="AV1763" s="1">
        <f t="shared" si="1314"/>
        <v>0</v>
      </c>
      <c r="AW1763" s="1">
        <f t="shared" si="1315"/>
        <v>0</v>
      </c>
      <c r="AX1763" s="1">
        <f t="shared" si="1316"/>
        <v>0</v>
      </c>
      <c r="AY1763" s="1">
        <f t="shared" si="1317"/>
        <v>0</v>
      </c>
      <c r="AZ1763" s="1">
        <f t="shared" si="1318"/>
        <v>0</v>
      </c>
      <c r="BA1763" s="1">
        <f t="shared" si="1319"/>
        <v>0</v>
      </c>
      <c r="BB1763" s="1">
        <f t="shared" si="1320"/>
        <v>26.666666800000002</v>
      </c>
      <c r="BC1763" s="1">
        <f t="shared" si="1321"/>
        <v>0</v>
      </c>
      <c r="BD1763" s="1">
        <f t="shared" si="1322"/>
        <v>40</v>
      </c>
      <c r="BE1763" s="1" t="b">
        <f t="shared" si="1329"/>
        <v>0</v>
      </c>
      <c r="BF1763" s="1">
        <f t="shared" si="1330"/>
        <v>0</v>
      </c>
      <c r="BG1763" s="3">
        <v>1745</v>
      </c>
      <c r="BH1763" s="1">
        <f t="shared" ref="BH1763:BH1780" si="1342">IF(DB1763-D1763 &gt; G1763,DB1763-D1763-G1763,0)</f>
        <v>0</v>
      </c>
      <c r="BI1763" s="1">
        <f t="shared" si="1323"/>
        <v>0</v>
      </c>
      <c r="BJ1763" s="3">
        <v>1745</v>
      </c>
      <c r="BK1763" s="1">
        <f t="shared" si="1324"/>
        <v>10</v>
      </c>
      <c r="BL1763" s="1">
        <f t="shared" si="1331"/>
        <v>0</v>
      </c>
      <c r="BM1763" s="1">
        <f t="shared" si="1332"/>
        <v>0</v>
      </c>
      <c r="BN1763" s="1">
        <f t="shared" si="1333"/>
        <v>0</v>
      </c>
      <c r="BO1763" s="1">
        <f t="shared" si="1334"/>
        <v>0</v>
      </c>
      <c r="BP1763" s="1">
        <f t="shared" si="1335"/>
        <v>0</v>
      </c>
      <c r="BQ1763" s="1">
        <f t="shared" si="1336"/>
        <v>0</v>
      </c>
      <c r="BR1763" s="1">
        <f t="shared" si="1337"/>
        <v>0</v>
      </c>
      <c r="BS1763" s="1">
        <f t="shared" si="1338"/>
        <v>0</v>
      </c>
      <c r="BT1763" s="1">
        <f t="shared" si="1339"/>
        <v>0</v>
      </c>
      <c r="BU1763" s="1">
        <f t="shared" si="1340"/>
        <v>1</v>
      </c>
      <c r="BW1763" s="1">
        <f t="shared" si="1299"/>
        <v>0</v>
      </c>
      <c r="BX1763" s="1">
        <f t="shared" si="1299"/>
        <v>0</v>
      </c>
      <c r="BY1763" s="1">
        <f t="shared" si="1299"/>
        <v>0</v>
      </c>
      <c r="BZ1763" s="1">
        <f t="shared" si="1298"/>
        <v>0</v>
      </c>
      <c r="CA1763" s="1">
        <f t="shared" si="1298"/>
        <v>0</v>
      </c>
      <c r="CB1763" s="1">
        <f t="shared" si="1298"/>
        <v>0</v>
      </c>
      <c r="CC1763" s="1">
        <f t="shared" si="1298"/>
        <v>0</v>
      </c>
      <c r="CD1763" s="1">
        <f t="shared" si="1298"/>
        <v>0</v>
      </c>
      <c r="CE1763" s="1">
        <f t="shared" si="1298"/>
        <v>0</v>
      </c>
      <c r="CF1763" s="1">
        <f t="shared" si="1298"/>
        <v>50</v>
      </c>
      <c r="CW1763" s="1">
        <v>1745</v>
      </c>
      <c r="CX1763" s="1">
        <f t="shared" si="1325"/>
        <v>1</v>
      </c>
      <c r="CY1763" s="1" t="s">
        <v>37</v>
      </c>
      <c r="CZ1763" s="1">
        <v>1</v>
      </c>
      <c r="DB1763" s="1">
        <f t="shared" si="1341"/>
        <v>9.0000000100000008</v>
      </c>
      <c r="DC1763" s="1" t="s">
        <v>43</v>
      </c>
      <c r="DD1763" s="1">
        <f t="shared" si="1326"/>
        <v>9</v>
      </c>
      <c r="DL1763" s="1">
        <v>1745</v>
      </c>
      <c r="DM1763" s="1">
        <f t="shared" si="1327"/>
        <v>6</v>
      </c>
      <c r="DN1763" s="1">
        <f t="shared" si="1328"/>
        <v>0</v>
      </c>
      <c r="DO1763" s="1" t="s">
        <v>37</v>
      </c>
      <c r="DP1763" s="1">
        <v>0</v>
      </c>
    </row>
    <row r="1764" spans="1:120" ht="15">
      <c r="A1764">
        <v>1746</v>
      </c>
      <c r="B1764">
        <v>1</v>
      </c>
      <c r="C1764" s="25">
        <v>20305</v>
      </c>
      <c r="D1764">
        <v>1</v>
      </c>
      <c r="E1764">
        <v>5</v>
      </c>
      <c r="F1764" t="s">
        <v>73</v>
      </c>
      <c r="G1764">
        <v>4</v>
      </c>
      <c r="H1764"/>
      <c r="I1764"/>
      <c r="J1764" s="1">
        <v>0</v>
      </c>
      <c r="K1764" s="1">
        <v>0</v>
      </c>
      <c r="L1764" s="1">
        <v>0</v>
      </c>
      <c r="M1764" s="1">
        <v>0</v>
      </c>
      <c r="N1764" s="1">
        <v>1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>
        <f t="shared" si="1300"/>
        <v>0</v>
      </c>
      <c r="AH1764" s="1">
        <f t="shared" si="1301"/>
        <v>0</v>
      </c>
      <c r="AI1764" s="1">
        <f t="shared" si="1302"/>
        <v>0</v>
      </c>
      <c r="AJ1764" s="1">
        <f t="shared" si="1303"/>
        <v>0</v>
      </c>
      <c r="AK1764" s="1">
        <f t="shared" si="1304"/>
        <v>40</v>
      </c>
      <c r="AL1764" s="1">
        <f t="shared" si="1305"/>
        <v>0</v>
      </c>
      <c r="AM1764" s="1">
        <f t="shared" si="1306"/>
        <v>0</v>
      </c>
      <c r="AN1764" s="1">
        <f t="shared" si="1306"/>
        <v>0</v>
      </c>
      <c r="AO1764" s="1">
        <f t="shared" si="1307"/>
        <v>0</v>
      </c>
      <c r="AP1764" s="1">
        <f t="shared" si="1308"/>
        <v>0</v>
      </c>
      <c r="AQ1764" s="1">
        <f t="shared" si="1309"/>
        <v>0</v>
      </c>
      <c r="AR1764" s="1">
        <f t="shared" si="1310"/>
        <v>0</v>
      </c>
      <c r="AS1764" s="1">
        <f t="shared" si="1311"/>
        <v>0</v>
      </c>
      <c r="AT1764" s="1">
        <f t="shared" si="1312"/>
        <v>0</v>
      </c>
      <c r="AU1764" s="1">
        <f t="shared" si="1313"/>
        <v>0</v>
      </c>
      <c r="AV1764" s="1">
        <f t="shared" si="1314"/>
        <v>0</v>
      </c>
      <c r="AW1764" s="1">
        <f t="shared" si="1315"/>
        <v>0</v>
      </c>
      <c r="AX1764" s="1">
        <f t="shared" si="1316"/>
        <v>0</v>
      </c>
      <c r="AY1764" s="1">
        <f t="shared" si="1317"/>
        <v>0</v>
      </c>
      <c r="AZ1764" s="1">
        <f t="shared" si="1318"/>
        <v>0</v>
      </c>
      <c r="BA1764" s="1">
        <f t="shared" si="1319"/>
        <v>0</v>
      </c>
      <c r="BB1764" s="1">
        <f t="shared" si="1320"/>
        <v>0</v>
      </c>
      <c r="BC1764" s="1">
        <f t="shared" si="1321"/>
        <v>0</v>
      </c>
      <c r="BD1764" s="1">
        <f t="shared" si="1322"/>
        <v>40</v>
      </c>
      <c r="BE1764" s="1" t="str">
        <f t="shared" si="1329"/>
        <v>Barge A</v>
      </c>
      <c r="BF1764" s="1">
        <f t="shared" si="1330"/>
        <v>2</v>
      </c>
      <c r="BG1764" s="3">
        <v>1746</v>
      </c>
      <c r="BH1764" s="1">
        <f t="shared" si="1342"/>
        <v>0</v>
      </c>
      <c r="BI1764" s="1">
        <f t="shared" si="1323"/>
        <v>0</v>
      </c>
      <c r="BJ1764" s="3">
        <v>1746</v>
      </c>
      <c r="BK1764" s="1">
        <f t="shared" si="1324"/>
        <v>5</v>
      </c>
      <c r="BL1764" s="1">
        <f t="shared" si="1331"/>
        <v>0</v>
      </c>
      <c r="BM1764" s="1">
        <f t="shared" si="1332"/>
        <v>0</v>
      </c>
      <c r="BN1764" s="1">
        <f t="shared" si="1333"/>
        <v>0</v>
      </c>
      <c r="BO1764" s="1">
        <f t="shared" si="1334"/>
        <v>0</v>
      </c>
      <c r="BP1764" s="1">
        <f t="shared" si="1335"/>
        <v>1</v>
      </c>
      <c r="BQ1764" s="1">
        <f t="shared" si="1336"/>
        <v>2</v>
      </c>
      <c r="BR1764" s="1">
        <f t="shared" si="1337"/>
        <v>3</v>
      </c>
      <c r="BS1764" s="1">
        <f t="shared" si="1338"/>
        <v>4</v>
      </c>
      <c r="BT1764" s="1">
        <f t="shared" si="1339"/>
        <v>5</v>
      </c>
      <c r="BU1764" s="1">
        <f t="shared" si="1340"/>
        <v>6</v>
      </c>
      <c r="BW1764" s="1">
        <f t="shared" si="1299"/>
        <v>0</v>
      </c>
      <c r="BX1764" s="1">
        <f t="shared" si="1299"/>
        <v>0</v>
      </c>
      <c r="BY1764" s="1">
        <f t="shared" si="1299"/>
        <v>0</v>
      </c>
      <c r="BZ1764" s="1">
        <f t="shared" si="1298"/>
        <v>0</v>
      </c>
      <c r="CA1764" s="1">
        <f t="shared" si="1298"/>
        <v>50</v>
      </c>
      <c r="CB1764" s="1">
        <f t="shared" si="1298"/>
        <v>100</v>
      </c>
      <c r="CC1764" s="1">
        <f t="shared" si="1298"/>
        <v>150</v>
      </c>
      <c r="CD1764" s="1">
        <f t="shared" si="1298"/>
        <v>200</v>
      </c>
      <c r="CE1764" s="1">
        <f t="shared" si="1298"/>
        <v>250</v>
      </c>
      <c r="CF1764" s="1">
        <f t="shared" si="1298"/>
        <v>300</v>
      </c>
      <c r="CW1764" s="1">
        <v>1746</v>
      </c>
      <c r="CX1764" s="1">
        <f t="shared" si="1325"/>
        <v>1</v>
      </c>
      <c r="CY1764" s="1" t="s">
        <v>37</v>
      </c>
      <c r="CZ1764" s="1">
        <v>1</v>
      </c>
      <c r="DB1764" s="1">
        <f t="shared" si="1341"/>
        <v>3</v>
      </c>
      <c r="DC1764" s="1" t="s">
        <v>43</v>
      </c>
      <c r="DD1764" s="1">
        <f t="shared" si="1326"/>
        <v>5</v>
      </c>
      <c r="DL1764" s="1">
        <v>1746</v>
      </c>
      <c r="DM1764" s="1">
        <f t="shared" si="1327"/>
        <v>2</v>
      </c>
      <c r="DN1764" s="1">
        <f t="shared" si="1328"/>
        <v>0</v>
      </c>
      <c r="DO1764" s="1" t="s">
        <v>37</v>
      </c>
      <c r="DP1764" s="1">
        <v>0</v>
      </c>
    </row>
    <row r="1765" spans="1:120" ht="15">
      <c r="A1765">
        <v>1747</v>
      </c>
      <c r="B1765">
        <v>1</v>
      </c>
      <c r="C1765" s="25">
        <v>20375</v>
      </c>
      <c r="D1765">
        <v>1</v>
      </c>
      <c r="E1765">
        <v>4</v>
      </c>
      <c r="F1765" t="s">
        <v>35</v>
      </c>
      <c r="G1765">
        <v>4</v>
      </c>
      <c r="H1765"/>
      <c r="I1765"/>
      <c r="J1765" s="1">
        <v>0</v>
      </c>
      <c r="K1765" s="1">
        <v>0</v>
      </c>
      <c r="L1765" s="1">
        <v>0</v>
      </c>
      <c r="M1765" s="1">
        <v>0</v>
      </c>
      <c r="N1765" s="1">
        <v>1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>
        <f t="shared" si="1300"/>
        <v>0</v>
      </c>
      <c r="AH1765" s="1">
        <f t="shared" si="1301"/>
        <v>0</v>
      </c>
      <c r="AI1765" s="1">
        <f t="shared" si="1302"/>
        <v>0</v>
      </c>
      <c r="AJ1765" s="1">
        <f t="shared" si="1303"/>
        <v>0</v>
      </c>
      <c r="AK1765" s="1">
        <f t="shared" si="1304"/>
        <v>40</v>
      </c>
      <c r="AL1765" s="1">
        <f t="shared" si="1305"/>
        <v>0</v>
      </c>
      <c r="AM1765" s="1">
        <f t="shared" si="1306"/>
        <v>0</v>
      </c>
      <c r="AN1765" s="1">
        <f t="shared" si="1306"/>
        <v>0</v>
      </c>
      <c r="AO1765" s="1">
        <f t="shared" si="1307"/>
        <v>0</v>
      </c>
      <c r="AP1765" s="1">
        <f t="shared" si="1308"/>
        <v>0</v>
      </c>
      <c r="AQ1765" s="1">
        <f t="shared" si="1309"/>
        <v>0</v>
      </c>
      <c r="AR1765" s="1">
        <f t="shared" si="1310"/>
        <v>0</v>
      </c>
      <c r="AS1765" s="1">
        <f t="shared" si="1311"/>
        <v>0</v>
      </c>
      <c r="AT1765" s="1">
        <f t="shared" si="1312"/>
        <v>0</v>
      </c>
      <c r="AU1765" s="1">
        <f t="shared" si="1313"/>
        <v>0</v>
      </c>
      <c r="AV1765" s="1">
        <f t="shared" si="1314"/>
        <v>0</v>
      </c>
      <c r="AW1765" s="1">
        <f t="shared" si="1315"/>
        <v>0</v>
      </c>
      <c r="AX1765" s="1">
        <f t="shared" si="1316"/>
        <v>0</v>
      </c>
      <c r="AY1765" s="1">
        <f t="shared" si="1317"/>
        <v>0</v>
      </c>
      <c r="AZ1765" s="1">
        <f t="shared" si="1318"/>
        <v>0</v>
      </c>
      <c r="BA1765" s="1">
        <f t="shared" si="1319"/>
        <v>0</v>
      </c>
      <c r="BB1765" s="1">
        <f t="shared" si="1320"/>
        <v>0</v>
      </c>
      <c r="BC1765" s="1">
        <f t="shared" si="1321"/>
        <v>0</v>
      </c>
      <c r="BD1765" s="1">
        <f t="shared" si="1322"/>
        <v>40</v>
      </c>
      <c r="BE1765" s="1" t="str">
        <f t="shared" si="1329"/>
        <v>Barge A</v>
      </c>
      <c r="BF1765" s="1">
        <f t="shared" si="1330"/>
        <v>2</v>
      </c>
      <c r="BG1765" s="3">
        <v>1747</v>
      </c>
      <c r="BH1765" s="1">
        <f t="shared" si="1342"/>
        <v>0</v>
      </c>
      <c r="BI1765" s="1">
        <f t="shared" si="1323"/>
        <v>0</v>
      </c>
      <c r="BJ1765" s="3">
        <v>1747</v>
      </c>
      <c r="BK1765" s="1">
        <f t="shared" si="1324"/>
        <v>5</v>
      </c>
      <c r="BL1765" s="1">
        <f t="shared" si="1331"/>
        <v>0</v>
      </c>
      <c r="BM1765" s="1">
        <f t="shared" si="1332"/>
        <v>0</v>
      </c>
      <c r="BN1765" s="1">
        <f t="shared" si="1333"/>
        <v>0</v>
      </c>
      <c r="BO1765" s="1">
        <f t="shared" si="1334"/>
        <v>0</v>
      </c>
      <c r="BP1765" s="1">
        <f t="shared" si="1335"/>
        <v>1</v>
      </c>
      <c r="BQ1765" s="1">
        <f t="shared" si="1336"/>
        <v>2</v>
      </c>
      <c r="BR1765" s="1">
        <f t="shared" si="1337"/>
        <v>3</v>
      </c>
      <c r="BS1765" s="1">
        <f t="shared" si="1338"/>
        <v>4</v>
      </c>
      <c r="BT1765" s="1">
        <f t="shared" si="1339"/>
        <v>5</v>
      </c>
      <c r="BU1765" s="1">
        <f t="shared" si="1340"/>
        <v>6</v>
      </c>
      <c r="BW1765" s="1">
        <f t="shared" si="1299"/>
        <v>0</v>
      </c>
      <c r="BX1765" s="1">
        <f t="shared" si="1299"/>
        <v>0</v>
      </c>
      <c r="BY1765" s="1">
        <f t="shared" si="1299"/>
        <v>0</v>
      </c>
      <c r="BZ1765" s="1">
        <f t="shared" si="1298"/>
        <v>0</v>
      </c>
      <c r="CA1765" s="1">
        <f t="shared" si="1298"/>
        <v>50</v>
      </c>
      <c r="CB1765" s="1">
        <f t="shared" si="1298"/>
        <v>100</v>
      </c>
      <c r="CC1765" s="1">
        <f t="shared" si="1298"/>
        <v>150</v>
      </c>
      <c r="CD1765" s="1">
        <f t="shared" si="1298"/>
        <v>200</v>
      </c>
      <c r="CE1765" s="1">
        <f t="shared" si="1298"/>
        <v>250</v>
      </c>
      <c r="CF1765" s="1">
        <f t="shared" si="1298"/>
        <v>300</v>
      </c>
      <c r="CW1765" s="1">
        <v>1747</v>
      </c>
      <c r="CX1765" s="1">
        <f t="shared" si="1325"/>
        <v>1</v>
      </c>
      <c r="CY1765" s="1" t="s">
        <v>37</v>
      </c>
      <c r="CZ1765" s="1">
        <v>1</v>
      </c>
      <c r="DB1765" s="1">
        <f t="shared" si="1341"/>
        <v>3</v>
      </c>
      <c r="DC1765" s="1" t="s">
        <v>43</v>
      </c>
      <c r="DD1765" s="1">
        <f t="shared" si="1326"/>
        <v>4</v>
      </c>
      <c r="DL1765" s="1">
        <v>1747</v>
      </c>
      <c r="DM1765" s="1">
        <f t="shared" si="1327"/>
        <v>2</v>
      </c>
      <c r="DN1765" s="1">
        <f t="shared" si="1328"/>
        <v>0</v>
      </c>
      <c r="DO1765" s="1" t="s">
        <v>37</v>
      </c>
      <c r="DP1765" s="1">
        <v>0</v>
      </c>
    </row>
    <row r="1766" spans="1:120" ht="15">
      <c r="A1766">
        <v>1748</v>
      </c>
      <c r="B1766">
        <v>1</v>
      </c>
      <c r="C1766" s="25">
        <v>25700</v>
      </c>
      <c r="D1766">
        <v>6</v>
      </c>
      <c r="E1766">
        <v>10</v>
      </c>
      <c r="F1766" t="s">
        <v>73</v>
      </c>
      <c r="G1766">
        <v>4</v>
      </c>
      <c r="H1766"/>
      <c r="I1766"/>
      <c r="J1766" s="1">
        <v>0</v>
      </c>
      <c r="K1766" s="1">
        <v>0</v>
      </c>
      <c r="L1766" s="1">
        <v>0</v>
      </c>
      <c r="M1766" s="1">
        <v>0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1</v>
      </c>
      <c r="AF1766" s="1">
        <v>0</v>
      </c>
      <c r="AG1766" s="1">
        <f t="shared" si="1300"/>
        <v>0</v>
      </c>
      <c r="AH1766" s="1">
        <f t="shared" si="1301"/>
        <v>0</v>
      </c>
      <c r="AI1766" s="1">
        <f t="shared" si="1302"/>
        <v>0</v>
      </c>
      <c r="AJ1766" s="1">
        <f t="shared" si="1303"/>
        <v>0</v>
      </c>
      <c r="AK1766" s="1">
        <f t="shared" si="1304"/>
        <v>0</v>
      </c>
      <c r="AL1766" s="1">
        <f t="shared" si="1305"/>
        <v>0</v>
      </c>
      <c r="AM1766" s="1">
        <f t="shared" si="1306"/>
        <v>0</v>
      </c>
      <c r="AN1766" s="1">
        <f t="shared" si="1306"/>
        <v>0</v>
      </c>
      <c r="AO1766" s="1">
        <f t="shared" si="1307"/>
        <v>0</v>
      </c>
      <c r="AP1766" s="1">
        <f t="shared" si="1308"/>
        <v>0</v>
      </c>
      <c r="AQ1766" s="1">
        <f t="shared" si="1309"/>
        <v>0</v>
      </c>
      <c r="AR1766" s="1">
        <f t="shared" si="1310"/>
        <v>0</v>
      </c>
      <c r="AS1766" s="1">
        <f t="shared" si="1311"/>
        <v>0</v>
      </c>
      <c r="AT1766" s="1">
        <f t="shared" si="1312"/>
        <v>0</v>
      </c>
      <c r="AU1766" s="1">
        <f t="shared" si="1313"/>
        <v>0</v>
      </c>
      <c r="AV1766" s="1">
        <f t="shared" si="1314"/>
        <v>0</v>
      </c>
      <c r="AW1766" s="1">
        <f t="shared" si="1315"/>
        <v>0</v>
      </c>
      <c r="AX1766" s="1">
        <f t="shared" si="1316"/>
        <v>0</v>
      </c>
      <c r="AY1766" s="1">
        <f t="shared" si="1317"/>
        <v>0</v>
      </c>
      <c r="AZ1766" s="1">
        <f t="shared" si="1318"/>
        <v>0</v>
      </c>
      <c r="BA1766" s="1">
        <f t="shared" si="1319"/>
        <v>0</v>
      </c>
      <c r="BB1766" s="1">
        <f t="shared" si="1320"/>
        <v>40</v>
      </c>
      <c r="BC1766" s="1">
        <f t="shared" si="1321"/>
        <v>0</v>
      </c>
      <c r="BD1766" s="1">
        <f t="shared" si="1322"/>
        <v>40</v>
      </c>
      <c r="BE1766" s="1" t="str">
        <f t="shared" si="1329"/>
        <v>Barge B</v>
      </c>
      <c r="BF1766" s="1">
        <f t="shared" si="1330"/>
        <v>9</v>
      </c>
      <c r="BG1766" s="3">
        <v>1748</v>
      </c>
      <c r="BH1766" s="1">
        <f t="shared" si="1342"/>
        <v>0</v>
      </c>
      <c r="BI1766" s="1">
        <f t="shared" si="1323"/>
        <v>0</v>
      </c>
      <c r="BJ1766" s="3">
        <v>1748</v>
      </c>
      <c r="BK1766" s="1">
        <f t="shared" si="1324"/>
        <v>10</v>
      </c>
      <c r="BL1766" s="1">
        <f t="shared" si="1331"/>
        <v>0</v>
      </c>
      <c r="BM1766" s="1">
        <f t="shared" si="1332"/>
        <v>0</v>
      </c>
      <c r="BN1766" s="1">
        <f t="shared" si="1333"/>
        <v>0</v>
      </c>
      <c r="BO1766" s="1">
        <f t="shared" si="1334"/>
        <v>0</v>
      </c>
      <c r="BP1766" s="1">
        <f t="shared" si="1335"/>
        <v>0</v>
      </c>
      <c r="BQ1766" s="1">
        <f t="shared" si="1336"/>
        <v>0</v>
      </c>
      <c r="BR1766" s="1">
        <f t="shared" si="1337"/>
        <v>0</v>
      </c>
      <c r="BS1766" s="1">
        <f t="shared" si="1338"/>
        <v>0</v>
      </c>
      <c r="BT1766" s="1">
        <f t="shared" si="1339"/>
        <v>0</v>
      </c>
      <c r="BU1766" s="1">
        <f t="shared" si="1340"/>
        <v>1</v>
      </c>
      <c r="BW1766" s="1">
        <f t="shared" si="1299"/>
        <v>0</v>
      </c>
      <c r="BX1766" s="1">
        <f t="shared" si="1299"/>
        <v>0</v>
      </c>
      <c r="BY1766" s="1">
        <f t="shared" si="1299"/>
        <v>0</v>
      </c>
      <c r="BZ1766" s="1">
        <f t="shared" si="1298"/>
        <v>0</v>
      </c>
      <c r="CA1766" s="1">
        <f t="shared" si="1298"/>
        <v>0</v>
      </c>
      <c r="CB1766" s="1">
        <f t="shared" si="1298"/>
        <v>0</v>
      </c>
      <c r="CC1766" s="1">
        <f t="shared" si="1298"/>
        <v>0</v>
      </c>
      <c r="CD1766" s="1">
        <f t="shared" si="1298"/>
        <v>0</v>
      </c>
      <c r="CE1766" s="1">
        <f t="shared" si="1298"/>
        <v>0</v>
      </c>
      <c r="CF1766" s="1">
        <f t="shared" si="1298"/>
        <v>50</v>
      </c>
      <c r="CW1766" s="1">
        <v>1748</v>
      </c>
      <c r="CX1766" s="1">
        <f t="shared" si="1325"/>
        <v>1</v>
      </c>
      <c r="CY1766" s="1" t="s">
        <v>37</v>
      </c>
      <c r="CZ1766" s="1">
        <v>1</v>
      </c>
      <c r="DB1766" s="1">
        <f t="shared" si="1341"/>
        <v>10</v>
      </c>
      <c r="DC1766" s="1" t="s">
        <v>43</v>
      </c>
      <c r="DD1766" s="1">
        <f t="shared" si="1326"/>
        <v>10</v>
      </c>
      <c r="DL1766" s="1">
        <v>1748</v>
      </c>
      <c r="DM1766" s="1">
        <f t="shared" si="1327"/>
        <v>7</v>
      </c>
      <c r="DN1766" s="1">
        <f t="shared" si="1328"/>
        <v>0</v>
      </c>
      <c r="DO1766" s="1" t="s">
        <v>37</v>
      </c>
      <c r="DP1766" s="1">
        <v>0</v>
      </c>
    </row>
    <row r="1767" spans="1:120" ht="15">
      <c r="A1767">
        <v>1749</v>
      </c>
      <c r="B1767">
        <v>2</v>
      </c>
      <c r="C1767" s="25">
        <v>8495</v>
      </c>
      <c r="D1767">
        <v>5</v>
      </c>
      <c r="E1767">
        <v>10</v>
      </c>
      <c r="F1767" t="s">
        <v>73</v>
      </c>
      <c r="G1767">
        <v>6</v>
      </c>
      <c r="H1767"/>
      <c r="I1767"/>
      <c r="J1767" s="1">
        <v>0</v>
      </c>
      <c r="K1767" s="1">
        <v>0</v>
      </c>
      <c r="L1767" s="1">
        <v>0</v>
      </c>
      <c r="M1767" s="1">
        <v>0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S1767" s="1">
        <v>0</v>
      </c>
      <c r="T1767" s="1"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1</v>
      </c>
      <c r="AF1767" s="1">
        <v>0</v>
      </c>
      <c r="AG1767" s="1">
        <f t="shared" si="1300"/>
        <v>0</v>
      </c>
      <c r="AH1767" s="1">
        <f t="shared" si="1301"/>
        <v>0</v>
      </c>
      <c r="AI1767" s="1">
        <f t="shared" si="1302"/>
        <v>0</v>
      </c>
      <c r="AJ1767" s="1">
        <f t="shared" si="1303"/>
        <v>0</v>
      </c>
      <c r="AK1767" s="1">
        <f t="shared" si="1304"/>
        <v>0</v>
      </c>
      <c r="AL1767" s="1">
        <f t="shared" si="1305"/>
        <v>0</v>
      </c>
      <c r="AM1767" s="1">
        <f t="shared" si="1306"/>
        <v>0</v>
      </c>
      <c r="AN1767" s="1">
        <f t="shared" si="1306"/>
        <v>0</v>
      </c>
      <c r="AO1767" s="1">
        <f t="shared" si="1307"/>
        <v>0</v>
      </c>
      <c r="AP1767" s="1">
        <f t="shared" si="1308"/>
        <v>0</v>
      </c>
      <c r="AQ1767" s="1">
        <f t="shared" si="1309"/>
        <v>0</v>
      </c>
      <c r="AR1767" s="1">
        <f t="shared" si="1310"/>
        <v>0</v>
      </c>
      <c r="AS1767" s="1">
        <f t="shared" si="1311"/>
        <v>0</v>
      </c>
      <c r="AT1767" s="1">
        <f t="shared" si="1312"/>
        <v>0</v>
      </c>
      <c r="AU1767" s="1">
        <f t="shared" si="1313"/>
        <v>0</v>
      </c>
      <c r="AV1767" s="1">
        <f t="shared" si="1314"/>
        <v>0</v>
      </c>
      <c r="AW1767" s="1">
        <f t="shared" si="1315"/>
        <v>0</v>
      </c>
      <c r="AX1767" s="1">
        <f t="shared" si="1316"/>
        <v>0</v>
      </c>
      <c r="AY1767" s="1">
        <f t="shared" si="1317"/>
        <v>0</v>
      </c>
      <c r="AZ1767" s="1">
        <f t="shared" si="1318"/>
        <v>0</v>
      </c>
      <c r="BA1767" s="1">
        <f t="shared" si="1319"/>
        <v>0</v>
      </c>
      <c r="BB1767" s="1">
        <f t="shared" si="1320"/>
        <v>80</v>
      </c>
      <c r="BC1767" s="1">
        <f t="shared" si="1321"/>
        <v>0</v>
      </c>
      <c r="BD1767" s="1">
        <f t="shared" si="1322"/>
        <v>80</v>
      </c>
      <c r="BE1767" s="1" t="str">
        <f t="shared" si="1329"/>
        <v>Barge B</v>
      </c>
      <c r="BF1767" s="1">
        <f t="shared" si="1330"/>
        <v>9</v>
      </c>
      <c r="BG1767" s="3">
        <v>1749</v>
      </c>
      <c r="BH1767" s="1">
        <f t="shared" si="1342"/>
        <v>0</v>
      </c>
      <c r="BI1767" s="1">
        <f t="shared" si="1323"/>
        <v>0</v>
      </c>
      <c r="BJ1767" s="3">
        <v>1749</v>
      </c>
      <c r="BK1767" s="1">
        <f t="shared" si="1324"/>
        <v>11</v>
      </c>
      <c r="BL1767" s="1">
        <f t="shared" si="1331"/>
        <v>0</v>
      </c>
      <c r="BM1767" s="1">
        <f t="shared" si="1332"/>
        <v>0</v>
      </c>
      <c r="BN1767" s="1">
        <f t="shared" si="1333"/>
        <v>0</v>
      </c>
      <c r="BO1767" s="1">
        <f t="shared" si="1334"/>
        <v>0</v>
      </c>
      <c r="BP1767" s="1">
        <f t="shared" si="1335"/>
        <v>0</v>
      </c>
      <c r="BQ1767" s="1">
        <f t="shared" si="1336"/>
        <v>0</v>
      </c>
      <c r="BR1767" s="1">
        <f t="shared" si="1337"/>
        <v>0</v>
      </c>
      <c r="BS1767" s="1">
        <f t="shared" si="1338"/>
        <v>0</v>
      </c>
      <c r="BT1767" s="1">
        <f t="shared" si="1339"/>
        <v>0</v>
      </c>
      <c r="BU1767" s="1">
        <f t="shared" si="1340"/>
        <v>0</v>
      </c>
      <c r="BW1767" s="1">
        <f t="shared" si="1299"/>
        <v>0</v>
      </c>
      <c r="BX1767" s="1">
        <f t="shared" si="1299"/>
        <v>0</v>
      </c>
      <c r="BY1767" s="1">
        <f t="shared" si="1299"/>
        <v>0</v>
      </c>
      <c r="BZ1767" s="1">
        <f t="shared" si="1298"/>
        <v>0</v>
      </c>
      <c r="CA1767" s="1">
        <f t="shared" si="1298"/>
        <v>0</v>
      </c>
      <c r="CB1767" s="1">
        <f t="shared" si="1298"/>
        <v>0</v>
      </c>
      <c r="CC1767" s="1">
        <f t="shared" si="1298"/>
        <v>0</v>
      </c>
      <c r="CD1767" s="1">
        <f t="shared" si="1298"/>
        <v>0</v>
      </c>
      <c r="CE1767" s="1">
        <f t="shared" si="1298"/>
        <v>0</v>
      </c>
      <c r="CF1767" s="1">
        <f t="shared" si="1298"/>
        <v>0</v>
      </c>
      <c r="CW1767" s="1">
        <v>1749</v>
      </c>
      <c r="CX1767" s="1">
        <f t="shared" si="1325"/>
        <v>1</v>
      </c>
      <c r="CY1767" s="1" t="s">
        <v>37</v>
      </c>
      <c r="CZ1767" s="1">
        <v>1</v>
      </c>
      <c r="DB1767" s="1">
        <f t="shared" si="1341"/>
        <v>10</v>
      </c>
      <c r="DC1767" s="1" t="s">
        <v>43</v>
      </c>
      <c r="DD1767" s="1">
        <f t="shared" si="1326"/>
        <v>10</v>
      </c>
      <c r="DL1767" s="1">
        <v>1749</v>
      </c>
      <c r="DM1767" s="1">
        <f t="shared" si="1327"/>
        <v>6</v>
      </c>
      <c r="DN1767" s="1">
        <f t="shared" si="1328"/>
        <v>0</v>
      </c>
      <c r="DO1767" s="1" t="s">
        <v>37</v>
      </c>
      <c r="DP1767" s="1">
        <v>0</v>
      </c>
    </row>
    <row r="1768" spans="1:120" ht="15">
      <c r="A1768">
        <v>1750</v>
      </c>
      <c r="B1768">
        <v>2</v>
      </c>
      <c r="C1768" s="25">
        <v>8495</v>
      </c>
      <c r="D1768">
        <v>2</v>
      </c>
      <c r="E1768">
        <v>5</v>
      </c>
      <c r="F1768" t="s">
        <v>74</v>
      </c>
      <c r="G1768">
        <v>3</v>
      </c>
      <c r="H1768"/>
      <c r="I1768"/>
      <c r="J1768" s="1">
        <v>0</v>
      </c>
      <c r="K1768" s="1">
        <v>0</v>
      </c>
      <c r="L1768" s="1">
        <v>0</v>
      </c>
      <c r="M1768" s="1">
        <v>0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S1768" s="1">
        <v>1</v>
      </c>
      <c r="T1768" s="1"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>
        <f t="shared" si="1300"/>
        <v>0</v>
      </c>
      <c r="AH1768" s="1">
        <f t="shared" si="1301"/>
        <v>0</v>
      </c>
      <c r="AI1768" s="1">
        <f t="shared" si="1302"/>
        <v>0</v>
      </c>
      <c r="AJ1768" s="1">
        <f t="shared" si="1303"/>
        <v>0</v>
      </c>
      <c r="AK1768" s="1">
        <f t="shared" si="1304"/>
        <v>0</v>
      </c>
      <c r="AL1768" s="1">
        <f t="shared" si="1305"/>
        <v>0</v>
      </c>
      <c r="AM1768" s="1">
        <f t="shared" si="1306"/>
        <v>0</v>
      </c>
      <c r="AN1768" s="1">
        <f t="shared" si="1306"/>
        <v>0</v>
      </c>
      <c r="AO1768" s="1">
        <f t="shared" si="1307"/>
        <v>0</v>
      </c>
      <c r="AP1768" s="1">
        <f t="shared" si="1308"/>
        <v>80</v>
      </c>
      <c r="AQ1768" s="1">
        <f t="shared" si="1309"/>
        <v>0</v>
      </c>
      <c r="AR1768" s="1">
        <f t="shared" si="1310"/>
        <v>0</v>
      </c>
      <c r="AS1768" s="1">
        <f t="shared" si="1311"/>
        <v>0</v>
      </c>
      <c r="AT1768" s="1">
        <f t="shared" si="1312"/>
        <v>0</v>
      </c>
      <c r="AU1768" s="1">
        <f t="shared" si="1313"/>
        <v>0</v>
      </c>
      <c r="AV1768" s="1">
        <f t="shared" si="1314"/>
        <v>0</v>
      </c>
      <c r="AW1768" s="1">
        <f t="shared" si="1315"/>
        <v>0</v>
      </c>
      <c r="AX1768" s="1">
        <f t="shared" si="1316"/>
        <v>0</v>
      </c>
      <c r="AY1768" s="1">
        <f t="shared" si="1317"/>
        <v>0</v>
      </c>
      <c r="AZ1768" s="1">
        <f t="shared" si="1318"/>
        <v>0</v>
      </c>
      <c r="BA1768" s="1">
        <f t="shared" si="1319"/>
        <v>0</v>
      </c>
      <c r="BB1768" s="1">
        <f t="shared" si="1320"/>
        <v>0</v>
      </c>
      <c r="BC1768" s="1">
        <f t="shared" si="1321"/>
        <v>0</v>
      </c>
      <c r="BD1768" s="1">
        <f t="shared" si="1322"/>
        <v>80</v>
      </c>
      <c r="BE1768" s="1" t="str">
        <f t="shared" si="1329"/>
        <v>Barge E</v>
      </c>
      <c r="BF1768" s="1">
        <f t="shared" si="1330"/>
        <v>4</v>
      </c>
      <c r="BG1768" s="3">
        <v>1750</v>
      </c>
      <c r="BH1768" s="1">
        <f t="shared" si="1342"/>
        <v>0</v>
      </c>
      <c r="BI1768" s="1">
        <f t="shared" si="1323"/>
        <v>0</v>
      </c>
      <c r="BJ1768" s="3">
        <v>1750</v>
      </c>
      <c r="BK1768" s="1">
        <f t="shared" si="1324"/>
        <v>5</v>
      </c>
      <c r="BL1768" s="1">
        <f t="shared" si="1331"/>
        <v>0</v>
      </c>
      <c r="BM1768" s="1">
        <f t="shared" si="1332"/>
        <v>0</v>
      </c>
      <c r="BN1768" s="1">
        <f t="shared" si="1333"/>
        <v>0</v>
      </c>
      <c r="BO1768" s="1">
        <f t="shared" si="1334"/>
        <v>0</v>
      </c>
      <c r="BP1768" s="1">
        <f t="shared" si="1335"/>
        <v>1</v>
      </c>
      <c r="BQ1768" s="1">
        <f t="shared" si="1336"/>
        <v>2</v>
      </c>
      <c r="BR1768" s="1">
        <f t="shared" si="1337"/>
        <v>3</v>
      </c>
      <c r="BS1768" s="1">
        <f t="shared" si="1338"/>
        <v>4</v>
      </c>
      <c r="BT1768" s="1">
        <f t="shared" si="1339"/>
        <v>5</v>
      </c>
      <c r="BU1768" s="1">
        <f t="shared" si="1340"/>
        <v>6</v>
      </c>
      <c r="BW1768" s="1">
        <f t="shared" si="1299"/>
        <v>0</v>
      </c>
      <c r="BX1768" s="1">
        <f t="shared" si="1299"/>
        <v>0</v>
      </c>
      <c r="BY1768" s="1">
        <f t="shared" si="1299"/>
        <v>0</v>
      </c>
      <c r="BZ1768" s="1">
        <f t="shared" si="1298"/>
        <v>0</v>
      </c>
      <c r="CA1768" s="1">
        <f t="shared" si="1298"/>
        <v>70</v>
      </c>
      <c r="CB1768" s="1">
        <f t="shared" si="1298"/>
        <v>140</v>
      </c>
      <c r="CC1768" s="1">
        <f t="shared" si="1298"/>
        <v>210</v>
      </c>
      <c r="CD1768" s="1">
        <f t="shared" si="1298"/>
        <v>280</v>
      </c>
      <c r="CE1768" s="1">
        <f t="shared" si="1298"/>
        <v>350</v>
      </c>
      <c r="CF1768" s="1">
        <f t="shared" si="1298"/>
        <v>420</v>
      </c>
      <c r="CW1768" s="1">
        <v>1750</v>
      </c>
      <c r="CX1768" s="1">
        <f t="shared" si="1325"/>
        <v>1</v>
      </c>
      <c r="CY1768" s="1" t="s">
        <v>37</v>
      </c>
      <c r="CZ1768" s="1">
        <v>1</v>
      </c>
      <c r="DB1768" s="1">
        <f t="shared" si="1341"/>
        <v>5</v>
      </c>
      <c r="DC1768" s="1" t="s">
        <v>43</v>
      </c>
      <c r="DD1768" s="1">
        <f t="shared" si="1326"/>
        <v>5</v>
      </c>
      <c r="DL1768" s="1">
        <v>1750</v>
      </c>
      <c r="DM1768" s="1">
        <f t="shared" si="1327"/>
        <v>3</v>
      </c>
      <c r="DN1768" s="1">
        <f t="shared" si="1328"/>
        <v>0</v>
      </c>
      <c r="DO1768" s="1" t="s">
        <v>37</v>
      </c>
      <c r="DP1768" s="1">
        <v>0</v>
      </c>
    </row>
    <row r="1769" spans="1:120" ht="15">
      <c r="A1769">
        <v>1751</v>
      </c>
      <c r="B1769">
        <v>2</v>
      </c>
      <c r="C1769" s="25">
        <v>8495</v>
      </c>
      <c r="D1769">
        <v>3</v>
      </c>
      <c r="E1769">
        <v>6</v>
      </c>
      <c r="F1769" t="s">
        <v>35</v>
      </c>
      <c r="G1769">
        <v>4</v>
      </c>
      <c r="H1769"/>
      <c r="I1769"/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1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>
        <f t="shared" si="1300"/>
        <v>0</v>
      </c>
      <c r="AH1769" s="1">
        <f t="shared" si="1301"/>
        <v>0</v>
      </c>
      <c r="AI1769" s="1">
        <f t="shared" si="1302"/>
        <v>0</v>
      </c>
      <c r="AJ1769" s="1">
        <f t="shared" si="1303"/>
        <v>0</v>
      </c>
      <c r="AK1769" s="1">
        <f t="shared" si="1304"/>
        <v>0</v>
      </c>
      <c r="AL1769" s="1">
        <f t="shared" si="1305"/>
        <v>0</v>
      </c>
      <c r="AM1769" s="1">
        <f t="shared" si="1306"/>
        <v>0</v>
      </c>
      <c r="AN1769" s="1">
        <f t="shared" si="1306"/>
        <v>0</v>
      </c>
      <c r="AO1769" s="1">
        <f t="shared" si="1307"/>
        <v>0</v>
      </c>
      <c r="AP1769" s="1">
        <f t="shared" si="1308"/>
        <v>80</v>
      </c>
      <c r="AQ1769" s="1">
        <f t="shared" si="1309"/>
        <v>0</v>
      </c>
      <c r="AR1769" s="1">
        <f t="shared" si="1310"/>
        <v>0</v>
      </c>
      <c r="AS1769" s="1">
        <f t="shared" si="1311"/>
        <v>0</v>
      </c>
      <c r="AT1769" s="1">
        <f t="shared" si="1312"/>
        <v>0</v>
      </c>
      <c r="AU1769" s="1">
        <f t="shared" si="1313"/>
        <v>0</v>
      </c>
      <c r="AV1769" s="1">
        <f t="shared" si="1314"/>
        <v>0</v>
      </c>
      <c r="AW1769" s="1">
        <f t="shared" si="1315"/>
        <v>0</v>
      </c>
      <c r="AX1769" s="1">
        <f t="shared" si="1316"/>
        <v>0</v>
      </c>
      <c r="AY1769" s="1">
        <f t="shared" si="1317"/>
        <v>0</v>
      </c>
      <c r="AZ1769" s="1">
        <f t="shared" si="1318"/>
        <v>0</v>
      </c>
      <c r="BA1769" s="1">
        <f t="shared" si="1319"/>
        <v>0</v>
      </c>
      <c r="BB1769" s="1">
        <f t="shared" si="1320"/>
        <v>0</v>
      </c>
      <c r="BC1769" s="1">
        <f t="shared" si="1321"/>
        <v>0</v>
      </c>
      <c r="BD1769" s="1">
        <f t="shared" si="1322"/>
        <v>80</v>
      </c>
      <c r="BE1769" s="1" t="str">
        <f t="shared" si="1329"/>
        <v>Barge E</v>
      </c>
      <c r="BF1769" s="1">
        <f t="shared" si="1330"/>
        <v>4</v>
      </c>
      <c r="BG1769" s="3">
        <v>1751</v>
      </c>
      <c r="BH1769" s="1">
        <f t="shared" si="1342"/>
        <v>0</v>
      </c>
      <c r="BI1769" s="1">
        <f t="shared" si="1323"/>
        <v>0</v>
      </c>
      <c r="BJ1769" s="3">
        <v>1751</v>
      </c>
      <c r="BK1769" s="1">
        <f t="shared" si="1324"/>
        <v>7</v>
      </c>
      <c r="BL1769" s="1">
        <f t="shared" si="1331"/>
        <v>0</v>
      </c>
      <c r="BM1769" s="1">
        <f t="shared" si="1332"/>
        <v>0</v>
      </c>
      <c r="BN1769" s="1">
        <f t="shared" si="1333"/>
        <v>0</v>
      </c>
      <c r="BO1769" s="1">
        <f t="shared" si="1334"/>
        <v>0</v>
      </c>
      <c r="BP1769" s="1">
        <f t="shared" si="1335"/>
        <v>0</v>
      </c>
      <c r="BQ1769" s="1">
        <f t="shared" si="1336"/>
        <v>0</v>
      </c>
      <c r="BR1769" s="1">
        <f t="shared" si="1337"/>
        <v>1</v>
      </c>
      <c r="BS1769" s="1">
        <f t="shared" si="1338"/>
        <v>2</v>
      </c>
      <c r="BT1769" s="1">
        <f t="shared" si="1339"/>
        <v>3</v>
      </c>
      <c r="BU1769" s="1">
        <f t="shared" si="1340"/>
        <v>4</v>
      </c>
      <c r="BW1769" s="1">
        <f t="shared" si="1299"/>
        <v>0</v>
      </c>
      <c r="BX1769" s="1">
        <f t="shared" si="1299"/>
        <v>0</v>
      </c>
      <c r="BY1769" s="1">
        <f t="shared" si="1299"/>
        <v>0</v>
      </c>
      <c r="BZ1769" s="1">
        <f t="shared" si="1298"/>
        <v>0</v>
      </c>
      <c r="CA1769" s="1">
        <f t="shared" si="1298"/>
        <v>0</v>
      </c>
      <c r="CB1769" s="1">
        <f t="shared" si="1298"/>
        <v>0</v>
      </c>
      <c r="CC1769" s="1">
        <f t="shared" si="1298"/>
        <v>70</v>
      </c>
      <c r="CD1769" s="1">
        <f t="shared" si="1298"/>
        <v>140</v>
      </c>
      <c r="CE1769" s="1">
        <f t="shared" si="1298"/>
        <v>210</v>
      </c>
      <c r="CF1769" s="1">
        <f t="shared" si="1298"/>
        <v>280</v>
      </c>
      <c r="CW1769" s="1">
        <v>1751</v>
      </c>
      <c r="CX1769" s="1">
        <f t="shared" si="1325"/>
        <v>1</v>
      </c>
      <c r="CY1769" s="1" t="s">
        <v>37</v>
      </c>
      <c r="CZ1769" s="1">
        <v>1</v>
      </c>
      <c r="DB1769" s="1">
        <f t="shared" si="1341"/>
        <v>5</v>
      </c>
      <c r="DC1769" s="1" t="s">
        <v>43</v>
      </c>
      <c r="DD1769" s="1">
        <f t="shared" si="1326"/>
        <v>6</v>
      </c>
      <c r="DL1769" s="1">
        <v>1751</v>
      </c>
      <c r="DM1769" s="1">
        <f t="shared" si="1327"/>
        <v>4</v>
      </c>
      <c r="DN1769" s="1">
        <f t="shared" si="1328"/>
        <v>0</v>
      </c>
      <c r="DO1769" s="1" t="s">
        <v>37</v>
      </c>
      <c r="DP1769" s="1">
        <v>0</v>
      </c>
    </row>
    <row r="1770" spans="1:120" ht="15">
      <c r="A1770">
        <v>1752</v>
      </c>
      <c r="B1770">
        <v>2</v>
      </c>
      <c r="C1770" s="25">
        <v>8495</v>
      </c>
      <c r="D1770">
        <v>3</v>
      </c>
      <c r="E1770">
        <v>7</v>
      </c>
      <c r="F1770" t="s">
        <v>75</v>
      </c>
      <c r="G1770">
        <v>4</v>
      </c>
      <c r="H1770"/>
      <c r="I1770"/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1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>
        <f t="shared" si="1300"/>
        <v>0</v>
      </c>
      <c r="AH1770" s="1">
        <f t="shared" si="1301"/>
        <v>0</v>
      </c>
      <c r="AI1770" s="1">
        <f t="shared" si="1302"/>
        <v>0</v>
      </c>
      <c r="AJ1770" s="1">
        <f t="shared" si="1303"/>
        <v>0</v>
      </c>
      <c r="AK1770" s="1">
        <f t="shared" si="1304"/>
        <v>0</v>
      </c>
      <c r="AL1770" s="1">
        <f t="shared" si="1305"/>
        <v>0</v>
      </c>
      <c r="AM1770" s="1">
        <f t="shared" si="1306"/>
        <v>0</v>
      </c>
      <c r="AN1770" s="1">
        <f t="shared" si="1306"/>
        <v>0</v>
      </c>
      <c r="AO1770" s="1">
        <f t="shared" si="1307"/>
        <v>0</v>
      </c>
      <c r="AP1770" s="1">
        <f t="shared" si="1308"/>
        <v>0</v>
      </c>
      <c r="AQ1770" s="1">
        <f t="shared" si="1309"/>
        <v>0</v>
      </c>
      <c r="AR1770" s="1">
        <f t="shared" si="1310"/>
        <v>0</v>
      </c>
      <c r="AS1770" s="1">
        <f t="shared" si="1311"/>
        <v>0</v>
      </c>
      <c r="AT1770" s="1">
        <f t="shared" si="1312"/>
        <v>0</v>
      </c>
      <c r="AU1770" s="1">
        <f t="shared" si="1313"/>
        <v>0</v>
      </c>
      <c r="AV1770" s="1">
        <f t="shared" si="1314"/>
        <v>80</v>
      </c>
      <c r="AW1770" s="1">
        <f t="shared" si="1315"/>
        <v>0</v>
      </c>
      <c r="AX1770" s="1">
        <f t="shared" si="1316"/>
        <v>0</v>
      </c>
      <c r="AY1770" s="1">
        <f t="shared" si="1317"/>
        <v>0</v>
      </c>
      <c r="AZ1770" s="1">
        <f t="shared" si="1318"/>
        <v>0</v>
      </c>
      <c r="BA1770" s="1">
        <f t="shared" si="1319"/>
        <v>0</v>
      </c>
      <c r="BB1770" s="1">
        <f t="shared" si="1320"/>
        <v>0</v>
      </c>
      <c r="BC1770" s="1">
        <f t="shared" si="1321"/>
        <v>0</v>
      </c>
      <c r="BD1770" s="1">
        <f t="shared" si="1322"/>
        <v>80</v>
      </c>
      <c r="BE1770" s="1" t="str">
        <f t="shared" si="1329"/>
        <v>Barge D</v>
      </c>
      <c r="BF1770" s="1">
        <f t="shared" si="1330"/>
        <v>6</v>
      </c>
      <c r="BG1770" s="3">
        <v>1752</v>
      </c>
      <c r="BH1770" s="1">
        <f t="shared" si="1342"/>
        <v>0</v>
      </c>
      <c r="BI1770" s="1">
        <f t="shared" si="1323"/>
        <v>0</v>
      </c>
      <c r="BJ1770" s="3">
        <v>1752</v>
      </c>
      <c r="BK1770" s="1">
        <f t="shared" si="1324"/>
        <v>7</v>
      </c>
      <c r="BL1770" s="1">
        <f t="shared" si="1331"/>
        <v>0</v>
      </c>
      <c r="BM1770" s="1">
        <f t="shared" si="1332"/>
        <v>0</v>
      </c>
      <c r="BN1770" s="1">
        <f t="shared" si="1333"/>
        <v>0</v>
      </c>
      <c r="BO1770" s="1">
        <f t="shared" si="1334"/>
        <v>0</v>
      </c>
      <c r="BP1770" s="1">
        <f t="shared" si="1335"/>
        <v>0</v>
      </c>
      <c r="BQ1770" s="1">
        <f t="shared" si="1336"/>
        <v>0</v>
      </c>
      <c r="BR1770" s="1">
        <f t="shared" si="1337"/>
        <v>1</v>
      </c>
      <c r="BS1770" s="1">
        <f t="shared" si="1338"/>
        <v>2</v>
      </c>
      <c r="BT1770" s="1">
        <f t="shared" si="1339"/>
        <v>3</v>
      </c>
      <c r="BU1770" s="1">
        <f t="shared" si="1340"/>
        <v>4</v>
      </c>
      <c r="BW1770" s="1">
        <f t="shared" si="1299"/>
        <v>0</v>
      </c>
      <c r="BX1770" s="1">
        <f t="shared" si="1299"/>
        <v>0</v>
      </c>
      <c r="BY1770" s="1">
        <f t="shared" si="1299"/>
        <v>0</v>
      </c>
      <c r="BZ1770" s="1">
        <f t="shared" si="1298"/>
        <v>0</v>
      </c>
      <c r="CA1770" s="1">
        <f t="shared" si="1298"/>
        <v>0</v>
      </c>
      <c r="CB1770" s="1">
        <f t="shared" si="1298"/>
        <v>0</v>
      </c>
      <c r="CC1770" s="1">
        <f t="shared" si="1298"/>
        <v>70</v>
      </c>
      <c r="CD1770" s="1">
        <f t="shared" si="1298"/>
        <v>140</v>
      </c>
      <c r="CE1770" s="1">
        <f t="shared" si="1298"/>
        <v>210</v>
      </c>
      <c r="CF1770" s="1">
        <f t="shared" si="1298"/>
        <v>280</v>
      </c>
      <c r="CW1770" s="1">
        <v>1752</v>
      </c>
      <c r="CX1770" s="1">
        <f t="shared" si="1325"/>
        <v>1</v>
      </c>
      <c r="CY1770" s="1" t="s">
        <v>37</v>
      </c>
      <c r="CZ1770" s="1">
        <v>1</v>
      </c>
      <c r="DB1770" s="1">
        <f t="shared" si="1341"/>
        <v>7</v>
      </c>
      <c r="DC1770" s="1" t="s">
        <v>43</v>
      </c>
      <c r="DD1770" s="1">
        <f t="shared" si="1326"/>
        <v>7</v>
      </c>
      <c r="DL1770" s="1">
        <v>1752</v>
      </c>
      <c r="DM1770" s="1">
        <f t="shared" si="1327"/>
        <v>4</v>
      </c>
      <c r="DN1770" s="1">
        <f t="shared" si="1328"/>
        <v>0</v>
      </c>
      <c r="DO1770" s="1" t="s">
        <v>37</v>
      </c>
      <c r="DP1770" s="1">
        <v>0</v>
      </c>
    </row>
    <row r="1771" spans="1:120" ht="15">
      <c r="A1771">
        <v>1753</v>
      </c>
      <c r="B1771">
        <v>2</v>
      </c>
      <c r="C1771" s="25">
        <v>20345</v>
      </c>
      <c r="D1771">
        <v>6</v>
      </c>
      <c r="E1771">
        <v>9</v>
      </c>
      <c r="F1771" t="s">
        <v>35</v>
      </c>
      <c r="G1771">
        <v>5</v>
      </c>
      <c r="H1771"/>
      <c r="I1771"/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0.5</v>
      </c>
      <c r="AB1771" s="1">
        <v>0</v>
      </c>
      <c r="AC1771" s="1">
        <v>0</v>
      </c>
      <c r="AD1771" s="1">
        <v>0</v>
      </c>
      <c r="AE1771" s="1">
        <v>0.5</v>
      </c>
      <c r="AF1771" s="1">
        <v>0</v>
      </c>
      <c r="AG1771" s="1">
        <f t="shared" si="1300"/>
        <v>0</v>
      </c>
      <c r="AH1771" s="1">
        <f t="shared" si="1301"/>
        <v>0</v>
      </c>
      <c r="AI1771" s="1">
        <f t="shared" si="1302"/>
        <v>0</v>
      </c>
      <c r="AJ1771" s="1">
        <f t="shared" si="1303"/>
        <v>0</v>
      </c>
      <c r="AK1771" s="1">
        <f t="shared" si="1304"/>
        <v>0</v>
      </c>
      <c r="AL1771" s="1">
        <f t="shared" si="1305"/>
        <v>0</v>
      </c>
      <c r="AM1771" s="1">
        <f t="shared" si="1306"/>
        <v>0</v>
      </c>
      <c r="AN1771" s="1">
        <f t="shared" si="1306"/>
        <v>0</v>
      </c>
      <c r="AO1771" s="1">
        <f t="shared" si="1307"/>
        <v>0</v>
      </c>
      <c r="AP1771" s="1">
        <f t="shared" si="1308"/>
        <v>0</v>
      </c>
      <c r="AQ1771" s="1">
        <f t="shared" si="1309"/>
        <v>0</v>
      </c>
      <c r="AR1771" s="1">
        <f t="shared" si="1310"/>
        <v>0</v>
      </c>
      <c r="AS1771" s="1">
        <f t="shared" si="1311"/>
        <v>0</v>
      </c>
      <c r="AT1771" s="1">
        <f t="shared" si="1312"/>
        <v>0</v>
      </c>
      <c r="AU1771" s="1">
        <f t="shared" si="1313"/>
        <v>0</v>
      </c>
      <c r="AV1771" s="1">
        <f t="shared" si="1314"/>
        <v>0</v>
      </c>
      <c r="AW1771" s="1">
        <f t="shared" si="1315"/>
        <v>0</v>
      </c>
      <c r="AX1771" s="1">
        <f t="shared" si="1316"/>
        <v>40</v>
      </c>
      <c r="AY1771" s="1">
        <f t="shared" si="1317"/>
        <v>0</v>
      </c>
      <c r="AZ1771" s="1">
        <f t="shared" si="1318"/>
        <v>0</v>
      </c>
      <c r="BA1771" s="1">
        <f t="shared" si="1319"/>
        <v>0</v>
      </c>
      <c r="BB1771" s="1">
        <f t="shared" si="1320"/>
        <v>40</v>
      </c>
      <c r="BC1771" s="1">
        <f t="shared" si="1321"/>
        <v>0</v>
      </c>
      <c r="BD1771" s="1">
        <f t="shared" si="1322"/>
        <v>80</v>
      </c>
      <c r="BE1771" s="1" t="str">
        <f t="shared" si="1329"/>
        <v>Barge B</v>
      </c>
      <c r="BF1771" s="1">
        <f t="shared" si="1330"/>
        <v>0</v>
      </c>
      <c r="BG1771" s="3">
        <v>1753</v>
      </c>
      <c r="BH1771" s="1">
        <f t="shared" si="1342"/>
        <v>0</v>
      </c>
      <c r="BI1771" s="1">
        <f t="shared" si="1323"/>
        <v>0</v>
      </c>
      <c r="BJ1771" s="3">
        <v>1753</v>
      </c>
      <c r="BK1771" s="1">
        <f t="shared" si="1324"/>
        <v>11</v>
      </c>
      <c r="BL1771" s="1">
        <f t="shared" si="1331"/>
        <v>0</v>
      </c>
      <c r="BM1771" s="1">
        <f t="shared" si="1332"/>
        <v>0</v>
      </c>
      <c r="BN1771" s="1">
        <f t="shared" si="1333"/>
        <v>0</v>
      </c>
      <c r="BO1771" s="1">
        <f t="shared" si="1334"/>
        <v>0</v>
      </c>
      <c r="BP1771" s="1">
        <f t="shared" si="1335"/>
        <v>0</v>
      </c>
      <c r="BQ1771" s="1">
        <f t="shared" si="1336"/>
        <v>0</v>
      </c>
      <c r="BR1771" s="1">
        <f t="shared" si="1337"/>
        <v>0</v>
      </c>
      <c r="BS1771" s="1">
        <f t="shared" si="1338"/>
        <v>0</v>
      </c>
      <c r="BT1771" s="1">
        <f t="shared" si="1339"/>
        <v>0</v>
      </c>
      <c r="BU1771" s="1">
        <f t="shared" si="1340"/>
        <v>0</v>
      </c>
      <c r="BW1771" s="1">
        <f t="shared" si="1299"/>
        <v>0</v>
      </c>
      <c r="BX1771" s="1">
        <f t="shared" si="1299"/>
        <v>0</v>
      </c>
      <c r="BY1771" s="1">
        <f t="shared" si="1299"/>
        <v>0</v>
      </c>
      <c r="BZ1771" s="1">
        <f t="shared" si="1298"/>
        <v>0</v>
      </c>
      <c r="CA1771" s="1">
        <f t="shared" si="1298"/>
        <v>0</v>
      </c>
      <c r="CB1771" s="1">
        <f t="shared" si="1298"/>
        <v>0</v>
      </c>
      <c r="CC1771" s="1">
        <f t="shared" si="1298"/>
        <v>0</v>
      </c>
      <c r="CD1771" s="1">
        <f t="shared" si="1298"/>
        <v>0</v>
      </c>
      <c r="CE1771" s="1">
        <f t="shared" si="1298"/>
        <v>0</v>
      </c>
      <c r="CF1771" s="1">
        <f t="shared" si="1298"/>
        <v>0</v>
      </c>
      <c r="CW1771" s="1">
        <v>1753</v>
      </c>
      <c r="CX1771" s="1">
        <f t="shared" si="1325"/>
        <v>1</v>
      </c>
      <c r="CY1771" s="1" t="s">
        <v>37</v>
      </c>
      <c r="CZ1771" s="1">
        <v>1</v>
      </c>
      <c r="DB1771" s="1">
        <f t="shared" si="1341"/>
        <v>9</v>
      </c>
      <c r="DC1771" s="1" t="s">
        <v>43</v>
      </c>
      <c r="DD1771" s="1">
        <f t="shared" si="1326"/>
        <v>9</v>
      </c>
      <c r="DL1771" s="1">
        <v>1753</v>
      </c>
      <c r="DM1771" s="1">
        <f t="shared" si="1327"/>
        <v>7</v>
      </c>
      <c r="DN1771" s="1">
        <f t="shared" si="1328"/>
        <v>0</v>
      </c>
      <c r="DO1771" s="1" t="s">
        <v>37</v>
      </c>
      <c r="DP1771" s="1">
        <v>0</v>
      </c>
    </row>
    <row r="1772" spans="1:120" ht="15">
      <c r="A1772">
        <v>1754</v>
      </c>
      <c r="B1772">
        <v>2</v>
      </c>
      <c r="C1772" s="25">
        <v>18950</v>
      </c>
      <c r="D1772">
        <v>-1</v>
      </c>
      <c r="E1772">
        <v>3</v>
      </c>
      <c r="F1772" t="s">
        <v>73</v>
      </c>
      <c r="G1772">
        <v>4</v>
      </c>
      <c r="H1772"/>
      <c r="I1772"/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1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>
        <f t="shared" si="1300"/>
        <v>0</v>
      </c>
      <c r="AH1772" s="1">
        <f t="shared" si="1301"/>
        <v>0</v>
      </c>
      <c r="AI1772" s="1">
        <f t="shared" si="1302"/>
        <v>0</v>
      </c>
      <c r="AJ1772" s="1">
        <f t="shared" si="1303"/>
        <v>0</v>
      </c>
      <c r="AK1772" s="1">
        <f t="shared" si="1304"/>
        <v>0</v>
      </c>
      <c r="AL1772" s="1">
        <f t="shared" si="1305"/>
        <v>80</v>
      </c>
      <c r="AM1772" s="1">
        <f t="shared" si="1306"/>
        <v>0</v>
      </c>
      <c r="AN1772" s="1">
        <f t="shared" si="1306"/>
        <v>0</v>
      </c>
      <c r="AO1772" s="1">
        <f t="shared" si="1307"/>
        <v>0</v>
      </c>
      <c r="AP1772" s="1">
        <f t="shared" si="1308"/>
        <v>0</v>
      </c>
      <c r="AQ1772" s="1">
        <f t="shared" si="1309"/>
        <v>0</v>
      </c>
      <c r="AR1772" s="1">
        <f t="shared" si="1310"/>
        <v>0</v>
      </c>
      <c r="AS1772" s="1">
        <f t="shared" si="1311"/>
        <v>0</v>
      </c>
      <c r="AT1772" s="1">
        <f t="shared" si="1312"/>
        <v>0</v>
      </c>
      <c r="AU1772" s="1">
        <f t="shared" si="1313"/>
        <v>0</v>
      </c>
      <c r="AV1772" s="1">
        <f t="shared" si="1314"/>
        <v>0</v>
      </c>
      <c r="AW1772" s="1">
        <f t="shared" si="1315"/>
        <v>0</v>
      </c>
      <c r="AX1772" s="1">
        <f t="shared" si="1316"/>
        <v>0</v>
      </c>
      <c r="AY1772" s="1">
        <f t="shared" si="1317"/>
        <v>0</v>
      </c>
      <c r="AZ1772" s="1">
        <f t="shared" si="1318"/>
        <v>0</v>
      </c>
      <c r="BA1772" s="1">
        <f t="shared" si="1319"/>
        <v>0</v>
      </c>
      <c r="BB1772" s="1">
        <f t="shared" si="1320"/>
        <v>0</v>
      </c>
      <c r="BC1772" s="1">
        <f t="shared" si="1321"/>
        <v>0</v>
      </c>
      <c r="BD1772" s="1">
        <f t="shared" si="1322"/>
        <v>80</v>
      </c>
      <c r="BE1772" s="1" t="str">
        <f t="shared" si="1329"/>
        <v>Barge C</v>
      </c>
      <c r="BF1772" s="1">
        <f t="shared" si="1330"/>
        <v>2</v>
      </c>
      <c r="BG1772" s="3">
        <v>1754</v>
      </c>
      <c r="BH1772" s="1">
        <f t="shared" si="1342"/>
        <v>0</v>
      </c>
      <c r="BI1772" s="1">
        <f t="shared" si="1323"/>
        <v>0</v>
      </c>
      <c r="BJ1772" s="3">
        <v>1754</v>
      </c>
      <c r="BK1772" s="1">
        <f t="shared" si="1324"/>
        <v>3</v>
      </c>
      <c r="BL1772" s="1">
        <f t="shared" si="1331"/>
        <v>0</v>
      </c>
      <c r="BM1772" s="1">
        <f t="shared" si="1332"/>
        <v>0</v>
      </c>
      <c r="BN1772" s="1">
        <f t="shared" si="1333"/>
        <v>1</v>
      </c>
      <c r="BO1772" s="1">
        <f t="shared" si="1334"/>
        <v>2</v>
      </c>
      <c r="BP1772" s="1">
        <f t="shared" si="1335"/>
        <v>3</v>
      </c>
      <c r="BQ1772" s="1">
        <f t="shared" si="1336"/>
        <v>4</v>
      </c>
      <c r="BR1772" s="1">
        <f t="shared" si="1337"/>
        <v>5</v>
      </c>
      <c r="BS1772" s="1">
        <f t="shared" si="1338"/>
        <v>6</v>
      </c>
      <c r="BT1772" s="1">
        <f t="shared" si="1339"/>
        <v>7</v>
      </c>
      <c r="BU1772" s="1">
        <f t="shared" si="1340"/>
        <v>8</v>
      </c>
      <c r="BW1772" s="1">
        <f t="shared" si="1299"/>
        <v>0</v>
      </c>
      <c r="BX1772" s="1">
        <f t="shared" si="1299"/>
        <v>0</v>
      </c>
      <c r="BY1772" s="1">
        <f t="shared" si="1299"/>
        <v>70</v>
      </c>
      <c r="BZ1772" s="1">
        <f t="shared" si="1298"/>
        <v>140</v>
      </c>
      <c r="CA1772" s="1">
        <f t="shared" si="1298"/>
        <v>210</v>
      </c>
      <c r="CB1772" s="1">
        <f t="shared" si="1298"/>
        <v>280</v>
      </c>
      <c r="CC1772" s="1">
        <f t="shared" si="1298"/>
        <v>350</v>
      </c>
      <c r="CD1772" s="1">
        <f t="shared" si="1298"/>
        <v>420</v>
      </c>
      <c r="CE1772" s="1">
        <f t="shared" si="1298"/>
        <v>490</v>
      </c>
      <c r="CF1772" s="1">
        <f t="shared" si="1298"/>
        <v>560</v>
      </c>
      <c r="CW1772" s="1">
        <v>1754</v>
      </c>
      <c r="CX1772" s="1">
        <f t="shared" si="1325"/>
        <v>1</v>
      </c>
      <c r="CY1772" s="1" t="s">
        <v>37</v>
      </c>
      <c r="CZ1772" s="1">
        <v>1</v>
      </c>
      <c r="DB1772" s="1">
        <f t="shared" si="1341"/>
        <v>3</v>
      </c>
      <c r="DC1772" s="1" t="s">
        <v>43</v>
      </c>
      <c r="DD1772" s="1">
        <f t="shared" si="1326"/>
        <v>3</v>
      </c>
      <c r="DL1772" s="1">
        <v>1754</v>
      </c>
      <c r="DM1772" s="1">
        <f t="shared" si="1327"/>
        <v>0</v>
      </c>
      <c r="DN1772" s="1">
        <f t="shared" si="1328"/>
        <v>0</v>
      </c>
      <c r="DO1772" s="1" t="s">
        <v>37</v>
      </c>
      <c r="DP1772" s="1">
        <v>0</v>
      </c>
    </row>
    <row r="1773" spans="1:120" ht="15">
      <c r="A1773">
        <v>1755</v>
      </c>
      <c r="B1773">
        <v>2</v>
      </c>
      <c r="C1773" s="25">
        <v>18950</v>
      </c>
      <c r="D1773">
        <v>0</v>
      </c>
      <c r="E1773">
        <v>4</v>
      </c>
      <c r="F1773" t="s">
        <v>84</v>
      </c>
      <c r="G1773">
        <v>4</v>
      </c>
      <c r="H1773"/>
      <c r="I1773"/>
      <c r="J1773" s="1">
        <v>0</v>
      </c>
      <c r="K1773" s="1">
        <v>0</v>
      </c>
      <c r="L1773" s="1">
        <v>0</v>
      </c>
      <c r="M1773" s="1">
        <v>0</v>
      </c>
      <c r="N1773" s="1">
        <v>1</v>
      </c>
      <c r="O1773" s="1">
        <v>0</v>
      </c>
      <c r="P1773" s="1">
        <v>0</v>
      </c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>
        <f t="shared" si="1300"/>
        <v>0</v>
      </c>
      <c r="AH1773" s="1">
        <f t="shared" si="1301"/>
        <v>0</v>
      </c>
      <c r="AI1773" s="1">
        <f t="shared" si="1302"/>
        <v>0</v>
      </c>
      <c r="AJ1773" s="1">
        <f t="shared" si="1303"/>
        <v>0</v>
      </c>
      <c r="AK1773" s="1">
        <f t="shared" si="1304"/>
        <v>80</v>
      </c>
      <c r="AL1773" s="1">
        <f t="shared" si="1305"/>
        <v>0</v>
      </c>
      <c r="AM1773" s="1">
        <f t="shared" si="1306"/>
        <v>0</v>
      </c>
      <c r="AN1773" s="1">
        <f t="shared" si="1306"/>
        <v>0</v>
      </c>
      <c r="AO1773" s="1">
        <f t="shared" si="1307"/>
        <v>0</v>
      </c>
      <c r="AP1773" s="1">
        <f t="shared" si="1308"/>
        <v>0</v>
      </c>
      <c r="AQ1773" s="1">
        <f t="shared" si="1309"/>
        <v>0</v>
      </c>
      <c r="AR1773" s="1">
        <f t="shared" si="1310"/>
        <v>0</v>
      </c>
      <c r="AS1773" s="1">
        <f t="shared" si="1311"/>
        <v>0</v>
      </c>
      <c r="AT1773" s="1">
        <f t="shared" si="1312"/>
        <v>0</v>
      </c>
      <c r="AU1773" s="1">
        <f t="shared" si="1313"/>
        <v>0</v>
      </c>
      <c r="AV1773" s="1">
        <f t="shared" si="1314"/>
        <v>0</v>
      </c>
      <c r="AW1773" s="1">
        <f t="shared" si="1315"/>
        <v>0</v>
      </c>
      <c r="AX1773" s="1">
        <f t="shared" si="1316"/>
        <v>0</v>
      </c>
      <c r="AY1773" s="1">
        <f t="shared" si="1317"/>
        <v>0</v>
      </c>
      <c r="AZ1773" s="1">
        <f t="shared" si="1318"/>
        <v>0</v>
      </c>
      <c r="BA1773" s="1">
        <f t="shared" si="1319"/>
        <v>0</v>
      </c>
      <c r="BB1773" s="1">
        <f t="shared" si="1320"/>
        <v>0</v>
      </c>
      <c r="BC1773" s="1">
        <f t="shared" si="1321"/>
        <v>0</v>
      </c>
      <c r="BD1773" s="1">
        <f t="shared" si="1322"/>
        <v>80</v>
      </c>
      <c r="BE1773" s="1" t="str">
        <f t="shared" si="1329"/>
        <v>Barge A</v>
      </c>
      <c r="BF1773" s="1">
        <f t="shared" si="1330"/>
        <v>2</v>
      </c>
      <c r="BG1773" s="3">
        <v>1755</v>
      </c>
      <c r="BH1773" s="1">
        <f t="shared" si="1342"/>
        <v>0</v>
      </c>
      <c r="BI1773" s="1">
        <f t="shared" si="1323"/>
        <v>0</v>
      </c>
      <c r="BJ1773" s="3">
        <v>1755</v>
      </c>
      <c r="BK1773" s="1">
        <f t="shared" si="1324"/>
        <v>4</v>
      </c>
      <c r="BL1773" s="1">
        <f t="shared" si="1331"/>
        <v>0</v>
      </c>
      <c r="BM1773" s="1">
        <f t="shared" si="1332"/>
        <v>0</v>
      </c>
      <c r="BN1773" s="1">
        <f t="shared" si="1333"/>
        <v>0</v>
      </c>
      <c r="BO1773" s="1">
        <f t="shared" si="1334"/>
        <v>1</v>
      </c>
      <c r="BP1773" s="1">
        <f t="shared" si="1335"/>
        <v>2</v>
      </c>
      <c r="BQ1773" s="1">
        <f t="shared" si="1336"/>
        <v>3</v>
      </c>
      <c r="BR1773" s="1">
        <f t="shared" si="1337"/>
        <v>4</v>
      </c>
      <c r="BS1773" s="1">
        <f t="shared" si="1338"/>
        <v>5</v>
      </c>
      <c r="BT1773" s="1">
        <f t="shared" si="1339"/>
        <v>6</v>
      </c>
      <c r="BU1773" s="1">
        <f t="shared" si="1340"/>
        <v>7</v>
      </c>
      <c r="BW1773" s="1">
        <f t="shared" si="1299"/>
        <v>0</v>
      </c>
      <c r="BX1773" s="1">
        <f t="shared" si="1299"/>
        <v>0</v>
      </c>
      <c r="BY1773" s="1">
        <f t="shared" si="1299"/>
        <v>0</v>
      </c>
      <c r="BZ1773" s="1">
        <f t="shared" si="1298"/>
        <v>70</v>
      </c>
      <c r="CA1773" s="1">
        <f t="shared" si="1298"/>
        <v>140</v>
      </c>
      <c r="CB1773" s="1">
        <f t="shared" si="1298"/>
        <v>210</v>
      </c>
      <c r="CC1773" s="1">
        <f t="shared" si="1298"/>
        <v>280</v>
      </c>
      <c r="CD1773" s="1">
        <f t="shared" si="1298"/>
        <v>350</v>
      </c>
      <c r="CE1773" s="1">
        <f t="shared" si="1298"/>
        <v>420</v>
      </c>
      <c r="CF1773" s="1">
        <f t="shared" si="1298"/>
        <v>490</v>
      </c>
      <c r="CW1773" s="1">
        <v>1755</v>
      </c>
      <c r="CX1773" s="1">
        <f t="shared" si="1325"/>
        <v>1</v>
      </c>
      <c r="CY1773" s="1" t="s">
        <v>37</v>
      </c>
      <c r="CZ1773" s="1">
        <v>1</v>
      </c>
      <c r="DB1773" s="1">
        <f t="shared" si="1341"/>
        <v>3</v>
      </c>
      <c r="DC1773" s="1" t="s">
        <v>43</v>
      </c>
      <c r="DD1773" s="1">
        <f t="shared" si="1326"/>
        <v>4</v>
      </c>
      <c r="DL1773" s="1">
        <v>1755</v>
      </c>
      <c r="DM1773" s="1">
        <f t="shared" si="1327"/>
        <v>1</v>
      </c>
      <c r="DN1773" s="1">
        <f t="shared" si="1328"/>
        <v>0</v>
      </c>
      <c r="DO1773" s="1" t="s">
        <v>37</v>
      </c>
      <c r="DP1773" s="1">
        <v>0</v>
      </c>
    </row>
    <row r="1774" spans="1:120" ht="15">
      <c r="A1774">
        <v>1756</v>
      </c>
      <c r="B1774">
        <v>2</v>
      </c>
      <c r="C1774" s="25">
        <v>18950</v>
      </c>
      <c r="D1774">
        <v>5</v>
      </c>
      <c r="E1774">
        <v>10</v>
      </c>
      <c r="F1774" t="s">
        <v>73</v>
      </c>
      <c r="G1774">
        <v>3</v>
      </c>
      <c r="H1774"/>
      <c r="I1774"/>
      <c r="J1774" s="1">
        <v>0</v>
      </c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1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>
        <f t="shared" si="1300"/>
        <v>0</v>
      </c>
      <c r="AH1774" s="1">
        <f t="shared" si="1301"/>
        <v>0</v>
      </c>
      <c r="AI1774" s="1">
        <f t="shared" si="1302"/>
        <v>0</v>
      </c>
      <c r="AJ1774" s="1">
        <f t="shared" si="1303"/>
        <v>0</v>
      </c>
      <c r="AK1774" s="1">
        <f t="shared" si="1304"/>
        <v>0</v>
      </c>
      <c r="AL1774" s="1">
        <f t="shared" si="1305"/>
        <v>0</v>
      </c>
      <c r="AM1774" s="1">
        <f t="shared" si="1306"/>
        <v>0</v>
      </c>
      <c r="AN1774" s="1">
        <f t="shared" si="1306"/>
        <v>0</v>
      </c>
      <c r="AO1774" s="1">
        <f t="shared" si="1307"/>
        <v>0</v>
      </c>
      <c r="AP1774" s="1">
        <f t="shared" si="1308"/>
        <v>0</v>
      </c>
      <c r="AQ1774" s="1">
        <f t="shared" si="1309"/>
        <v>0</v>
      </c>
      <c r="AR1774" s="1">
        <f t="shared" si="1310"/>
        <v>0</v>
      </c>
      <c r="AS1774" s="1">
        <f t="shared" si="1311"/>
        <v>0</v>
      </c>
      <c r="AT1774" s="1">
        <f t="shared" si="1312"/>
        <v>0</v>
      </c>
      <c r="AU1774" s="1">
        <f t="shared" si="1313"/>
        <v>0</v>
      </c>
      <c r="AV1774" s="1">
        <f t="shared" si="1314"/>
        <v>0</v>
      </c>
      <c r="AW1774" s="1">
        <f t="shared" si="1315"/>
        <v>0</v>
      </c>
      <c r="AX1774" s="1">
        <f t="shared" si="1316"/>
        <v>80</v>
      </c>
      <c r="AY1774" s="1">
        <f t="shared" si="1317"/>
        <v>0</v>
      </c>
      <c r="AZ1774" s="1">
        <f t="shared" si="1318"/>
        <v>0</v>
      </c>
      <c r="BA1774" s="1">
        <f t="shared" si="1319"/>
        <v>0</v>
      </c>
      <c r="BB1774" s="1">
        <f t="shared" si="1320"/>
        <v>0</v>
      </c>
      <c r="BC1774" s="1">
        <f t="shared" si="1321"/>
        <v>0</v>
      </c>
      <c r="BD1774" s="1">
        <f t="shared" si="1322"/>
        <v>80</v>
      </c>
      <c r="BE1774" s="1" t="str">
        <f t="shared" si="1329"/>
        <v>Barge B</v>
      </c>
      <c r="BF1774" s="1">
        <f t="shared" si="1330"/>
        <v>7</v>
      </c>
      <c r="BG1774" s="3">
        <v>1756</v>
      </c>
      <c r="BH1774" s="1">
        <f t="shared" si="1342"/>
        <v>0</v>
      </c>
      <c r="BI1774" s="1">
        <f t="shared" si="1323"/>
        <v>0</v>
      </c>
      <c r="BJ1774" s="3">
        <v>1756</v>
      </c>
      <c r="BK1774" s="1">
        <f t="shared" si="1324"/>
        <v>8</v>
      </c>
      <c r="BL1774" s="1">
        <f t="shared" si="1331"/>
        <v>0</v>
      </c>
      <c r="BM1774" s="1">
        <f t="shared" si="1332"/>
        <v>0</v>
      </c>
      <c r="BN1774" s="1">
        <f t="shared" si="1333"/>
        <v>0</v>
      </c>
      <c r="BO1774" s="1">
        <f t="shared" si="1334"/>
        <v>0</v>
      </c>
      <c r="BP1774" s="1">
        <f t="shared" si="1335"/>
        <v>0</v>
      </c>
      <c r="BQ1774" s="1">
        <f t="shared" si="1336"/>
        <v>0</v>
      </c>
      <c r="BR1774" s="1">
        <f t="shared" si="1337"/>
        <v>0</v>
      </c>
      <c r="BS1774" s="1">
        <f t="shared" si="1338"/>
        <v>1</v>
      </c>
      <c r="BT1774" s="1">
        <f t="shared" si="1339"/>
        <v>2</v>
      </c>
      <c r="BU1774" s="1">
        <f t="shared" si="1340"/>
        <v>3</v>
      </c>
      <c r="BW1774" s="1">
        <f t="shared" si="1299"/>
        <v>0</v>
      </c>
      <c r="BX1774" s="1">
        <f t="shared" si="1299"/>
        <v>0</v>
      </c>
      <c r="BY1774" s="1">
        <f t="shared" si="1299"/>
        <v>0</v>
      </c>
      <c r="BZ1774" s="1">
        <f t="shared" si="1298"/>
        <v>0</v>
      </c>
      <c r="CA1774" s="1">
        <f t="shared" si="1298"/>
        <v>0</v>
      </c>
      <c r="CB1774" s="1">
        <f t="shared" si="1298"/>
        <v>0</v>
      </c>
      <c r="CC1774" s="1">
        <f t="shared" si="1298"/>
        <v>0</v>
      </c>
      <c r="CD1774" s="1">
        <f t="shared" si="1298"/>
        <v>70</v>
      </c>
      <c r="CE1774" s="1">
        <f t="shared" si="1298"/>
        <v>140</v>
      </c>
      <c r="CF1774" s="1">
        <f t="shared" si="1298"/>
        <v>210</v>
      </c>
      <c r="CW1774" s="1">
        <v>1756</v>
      </c>
      <c r="CX1774" s="1">
        <f t="shared" si="1325"/>
        <v>1</v>
      </c>
      <c r="CY1774" s="1" t="s">
        <v>37</v>
      </c>
      <c r="CZ1774" s="1">
        <v>1</v>
      </c>
      <c r="DB1774" s="1">
        <f t="shared" si="1341"/>
        <v>8</v>
      </c>
      <c r="DC1774" s="1" t="s">
        <v>43</v>
      </c>
      <c r="DD1774" s="1">
        <f t="shared" si="1326"/>
        <v>10</v>
      </c>
      <c r="DL1774" s="1">
        <v>1756</v>
      </c>
      <c r="DM1774" s="1">
        <f t="shared" si="1327"/>
        <v>6</v>
      </c>
      <c r="DN1774" s="1">
        <f t="shared" si="1328"/>
        <v>0</v>
      </c>
      <c r="DO1774" s="1" t="s">
        <v>37</v>
      </c>
      <c r="DP1774" s="1">
        <v>0</v>
      </c>
    </row>
    <row r="1775" spans="1:120" ht="15">
      <c r="A1775">
        <v>1757</v>
      </c>
      <c r="B1775">
        <v>2</v>
      </c>
      <c r="C1775" s="25">
        <v>28950</v>
      </c>
      <c r="D1775">
        <v>2</v>
      </c>
      <c r="E1775">
        <v>5</v>
      </c>
      <c r="F1775" t="s">
        <v>73</v>
      </c>
      <c r="G1775">
        <v>3</v>
      </c>
      <c r="H1775"/>
      <c r="I1775"/>
      <c r="J1775" s="1">
        <v>0</v>
      </c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>
        <v>0</v>
      </c>
      <c r="Q1775" s="1">
        <v>1</v>
      </c>
      <c r="R1775" s="1">
        <v>0</v>
      </c>
      <c r="S1775" s="1">
        <v>0</v>
      </c>
      <c r="T1775" s="1"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>
        <f t="shared" si="1300"/>
        <v>0</v>
      </c>
      <c r="AH1775" s="1">
        <f t="shared" si="1301"/>
        <v>0</v>
      </c>
      <c r="AI1775" s="1">
        <f t="shared" si="1302"/>
        <v>0</v>
      </c>
      <c r="AJ1775" s="1">
        <f t="shared" si="1303"/>
        <v>0</v>
      </c>
      <c r="AK1775" s="1">
        <f t="shared" si="1304"/>
        <v>0</v>
      </c>
      <c r="AL1775" s="1">
        <f t="shared" si="1305"/>
        <v>0</v>
      </c>
      <c r="AM1775" s="1">
        <f t="shared" si="1306"/>
        <v>0</v>
      </c>
      <c r="AN1775" s="1">
        <f t="shared" si="1306"/>
        <v>225</v>
      </c>
      <c r="AO1775" s="1">
        <f t="shared" si="1307"/>
        <v>0</v>
      </c>
      <c r="AP1775" s="1">
        <f t="shared" si="1308"/>
        <v>0</v>
      </c>
      <c r="AQ1775" s="1">
        <f t="shared" si="1309"/>
        <v>0</v>
      </c>
      <c r="AR1775" s="1">
        <f t="shared" si="1310"/>
        <v>0</v>
      </c>
      <c r="AS1775" s="1">
        <f t="shared" si="1311"/>
        <v>0</v>
      </c>
      <c r="AT1775" s="1">
        <f t="shared" si="1312"/>
        <v>0</v>
      </c>
      <c r="AU1775" s="1">
        <f t="shared" si="1313"/>
        <v>0</v>
      </c>
      <c r="AV1775" s="1">
        <f t="shared" si="1314"/>
        <v>0</v>
      </c>
      <c r="AW1775" s="1">
        <f t="shared" si="1315"/>
        <v>0</v>
      </c>
      <c r="AX1775" s="1">
        <f t="shared" si="1316"/>
        <v>0</v>
      </c>
      <c r="AY1775" s="1">
        <f t="shared" si="1317"/>
        <v>0</v>
      </c>
      <c r="AZ1775" s="1">
        <f t="shared" si="1318"/>
        <v>0</v>
      </c>
      <c r="BA1775" s="1">
        <f t="shared" si="1319"/>
        <v>0</v>
      </c>
      <c r="BB1775" s="1">
        <f t="shared" si="1320"/>
        <v>0</v>
      </c>
      <c r="BC1775" s="1">
        <f t="shared" si="1321"/>
        <v>0</v>
      </c>
      <c r="BD1775" s="1">
        <f t="shared" si="1322"/>
        <v>225</v>
      </c>
      <c r="BE1775" s="1" t="str">
        <f t="shared" si="1329"/>
        <v>Truck</v>
      </c>
      <c r="BF1775" s="1">
        <f t="shared" si="1330"/>
        <v>4</v>
      </c>
      <c r="BG1775" s="3">
        <v>1757</v>
      </c>
      <c r="BH1775" s="1">
        <f t="shared" si="1342"/>
        <v>0</v>
      </c>
      <c r="BI1775" s="1">
        <f t="shared" si="1323"/>
        <v>0</v>
      </c>
      <c r="BJ1775" s="3">
        <v>1757</v>
      </c>
      <c r="BK1775" s="1">
        <f t="shared" si="1324"/>
        <v>5</v>
      </c>
      <c r="BL1775" s="1">
        <f t="shared" si="1331"/>
        <v>0</v>
      </c>
      <c r="BM1775" s="1">
        <f t="shared" si="1332"/>
        <v>0</v>
      </c>
      <c r="BN1775" s="1">
        <f t="shared" si="1333"/>
        <v>0</v>
      </c>
      <c r="BO1775" s="1">
        <f t="shared" si="1334"/>
        <v>0</v>
      </c>
      <c r="BP1775" s="1">
        <f t="shared" si="1335"/>
        <v>1</v>
      </c>
      <c r="BQ1775" s="1">
        <f t="shared" si="1336"/>
        <v>2</v>
      </c>
      <c r="BR1775" s="1">
        <f t="shared" si="1337"/>
        <v>3</v>
      </c>
      <c r="BS1775" s="1">
        <f t="shared" si="1338"/>
        <v>4</v>
      </c>
      <c r="BT1775" s="1">
        <f t="shared" si="1339"/>
        <v>5</v>
      </c>
      <c r="BU1775" s="1">
        <f t="shared" si="1340"/>
        <v>6</v>
      </c>
      <c r="BW1775" s="1">
        <f t="shared" si="1299"/>
        <v>0</v>
      </c>
      <c r="BX1775" s="1">
        <f t="shared" si="1299"/>
        <v>0</v>
      </c>
      <c r="BY1775" s="1">
        <f t="shared" si="1299"/>
        <v>0</v>
      </c>
      <c r="BZ1775" s="1">
        <f t="shared" si="1298"/>
        <v>0</v>
      </c>
      <c r="CA1775" s="1">
        <f t="shared" si="1298"/>
        <v>70</v>
      </c>
      <c r="CB1775" s="1">
        <f t="shared" si="1298"/>
        <v>140</v>
      </c>
      <c r="CC1775" s="1">
        <f t="shared" si="1298"/>
        <v>210</v>
      </c>
      <c r="CD1775" s="1">
        <f t="shared" si="1298"/>
        <v>280</v>
      </c>
      <c r="CE1775" s="1">
        <f t="shared" si="1298"/>
        <v>350</v>
      </c>
      <c r="CF1775" s="1">
        <f t="shared" si="1298"/>
        <v>420</v>
      </c>
      <c r="CW1775" s="1">
        <v>1757</v>
      </c>
      <c r="CX1775" s="1">
        <f t="shared" si="1325"/>
        <v>1</v>
      </c>
      <c r="CY1775" s="1" t="s">
        <v>37</v>
      </c>
      <c r="CZ1775" s="1">
        <v>1</v>
      </c>
      <c r="DB1775" s="1">
        <f t="shared" si="1341"/>
        <v>4</v>
      </c>
      <c r="DC1775" s="1" t="s">
        <v>43</v>
      </c>
      <c r="DD1775" s="1">
        <f t="shared" si="1326"/>
        <v>5</v>
      </c>
      <c r="DL1775" s="1">
        <v>1757</v>
      </c>
      <c r="DM1775" s="1">
        <f t="shared" si="1327"/>
        <v>3</v>
      </c>
      <c r="DN1775" s="1">
        <f t="shared" si="1328"/>
        <v>0</v>
      </c>
      <c r="DO1775" s="1" t="s">
        <v>37</v>
      </c>
      <c r="DP1775" s="1">
        <v>0</v>
      </c>
    </row>
    <row r="1776" spans="1:120" ht="15">
      <c r="A1776">
        <v>1758</v>
      </c>
      <c r="B1776">
        <v>2</v>
      </c>
      <c r="C1776" s="25">
        <v>28950</v>
      </c>
      <c r="D1776">
        <v>3</v>
      </c>
      <c r="E1776">
        <v>8</v>
      </c>
      <c r="F1776" t="s">
        <v>35</v>
      </c>
      <c r="G1776">
        <v>3</v>
      </c>
      <c r="H1776"/>
      <c r="I1776"/>
      <c r="J1776" s="1">
        <v>0</v>
      </c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S1776" s="1">
        <v>0</v>
      </c>
      <c r="T1776" s="1">
        <v>0</v>
      </c>
      <c r="U1776" s="1">
        <v>1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>
        <f t="shared" si="1300"/>
        <v>0</v>
      </c>
      <c r="AH1776" s="1">
        <f t="shared" si="1301"/>
        <v>0</v>
      </c>
      <c r="AI1776" s="1">
        <f t="shared" si="1302"/>
        <v>0</v>
      </c>
      <c r="AJ1776" s="1">
        <f t="shared" si="1303"/>
        <v>0</v>
      </c>
      <c r="AK1776" s="1">
        <f t="shared" si="1304"/>
        <v>0</v>
      </c>
      <c r="AL1776" s="1">
        <f t="shared" si="1305"/>
        <v>0</v>
      </c>
      <c r="AM1776" s="1">
        <f t="shared" si="1306"/>
        <v>0</v>
      </c>
      <c r="AN1776" s="1">
        <f t="shared" si="1306"/>
        <v>0</v>
      </c>
      <c r="AO1776" s="1">
        <f t="shared" si="1307"/>
        <v>0</v>
      </c>
      <c r="AP1776" s="1">
        <f t="shared" si="1308"/>
        <v>0</v>
      </c>
      <c r="AQ1776" s="1">
        <f t="shared" si="1309"/>
        <v>0</v>
      </c>
      <c r="AR1776" s="1">
        <f t="shared" si="1310"/>
        <v>80</v>
      </c>
      <c r="AS1776" s="1">
        <f t="shared" si="1311"/>
        <v>0</v>
      </c>
      <c r="AT1776" s="1">
        <f t="shared" si="1312"/>
        <v>0</v>
      </c>
      <c r="AU1776" s="1">
        <f t="shared" si="1313"/>
        <v>0</v>
      </c>
      <c r="AV1776" s="1">
        <f t="shared" si="1314"/>
        <v>0</v>
      </c>
      <c r="AW1776" s="1">
        <f t="shared" si="1315"/>
        <v>0</v>
      </c>
      <c r="AX1776" s="1">
        <f t="shared" si="1316"/>
        <v>0</v>
      </c>
      <c r="AY1776" s="1">
        <f t="shared" si="1317"/>
        <v>0</v>
      </c>
      <c r="AZ1776" s="1">
        <f t="shared" si="1318"/>
        <v>0</v>
      </c>
      <c r="BA1776" s="1">
        <f t="shared" si="1319"/>
        <v>0</v>
      </c>
      <c r="BB1776" s="1">
        <f t="shared" si="1320"/>
        <v>0</v>
      </c>
      <c r="BC1776" s="1">
        <f t="shared" si="1321"/>
        <v>0</v>
      </c>
      <c r="BD1776" s="1">
        <f t="shared" si="1322"/>
        <v>80</v>
      </c>
      <c r="BE1776" s="1" t="str">
        <f t="shared" si="1329"/>
        <v>Barge C</v>
      </c>
      <c r="BF1776" s="1">
        <f t="shared" si="1330"/>
        <v>5</v>
      </c>
      <c r="BG1776" s="3">
        <v>1758</v>
      </c>
      <c r="BH1776" s="1">
        <f t="shared" si="1342"/>
        <v>0</v>
      </c>
      <c r="BI1776" s="1">
        <f t="shared" si="1323"/>
        <v>0</v>
      </c>
      <c r="BJ1776" s="3">
        <v>1758</v>
      </c>
      <c r="BK1776" s="1">
        <f t="shared" si="1324"/>
        <v>6</v>
      </c>
      <c r="BL1776" s="1">
        <f t="shared" si="1331"/>
        <v>0</v>
      </c>
      <c r="BM1776" s="1">
        <f t="shared" si="1332"/>
        <v>0</v>
      </c>
      <c r="BN1776" s="1">
        <f t="shared" si="1333"/>
        <v>0</v>
      </c>
      <c r="BO1776" s="1">
        <f t="shared" si="1334"/>
        <v>0</v>
      </c>
      <c r="BP1776" s="1">
        <f t="shared" si="1335"/>
        <v>0</v>
      </c>
      <c r="BQ1776" s="1">
        <f t="shared" si="1336"/>
        <v>1</v>
      </c>
      <c r="BR1776" s="1">
        <f t="shared" si="1337"/>
        <v>2</v>
      </c>
      <c r="BS1776" s="1">
        <f t="shared" si="1338"/>
        <v>3</v>
      </c>
      <c r="BT1776" s="1">
        <f t="shared" si="1339"/>
        <v>4</v>
      </c>
      <c r="BU1776" s="1">
        <f t="shared" si="1340"/>
        <v>5</v>
      </c>
      <c r="BW1776" s="1">
        <f t="shared" si="1299"/>
        <v>0</v>
      </c>
      <c r="BX1776" s="1">
        <f t="shared" si="1299"/>
        <v>0</v>
      </c>
      <c r="BY1776" s="1">
        <f t="shared" si="1299"/>
        <v>0</v>
      </c>
      <c r="BZ1776" s="1">
        <f t="shared" si="1298"/>
        <v>0</v>
      </c>
      <c r="CA1776" s="1">
        <f t="shared" si="1298"/>
        <v>0</v>
      </c>
      <c r="CB1776" s="1">
        <f t="shared" si="1298"/>
        <v>70</v>
      </c>
      <c r="CC1776" s="1">
        <f t="shared" si="1298"/>
        <v>140</v>
      </c>
      <c r="CD1776" s="1">
        <f t="shared" si="1298"/>
        <v>210</v>
      </c>
      <c r="CE1776" s="1">
        <f t="shared" si="1298"/>
        <v>280</v>
      </c>
      <c r="CF1776" s="1">
        <f t="shared" si="1298"/>
        <v>350</v>
      </c>
      <c r="CW1776" s="1">
        <v>1758</v>
      </c>
      <c r="CX1776" s="1">
        <f t="shared" si="1325"/>
        <v>1</v>
      </c>
      <c r="CY1776" s="1" t="s">
        <v>37</v>
      </c>
      <c r="CZ1776" s="1">
        <v>1</v>
      </c>
      <c r="DB1776" s="1">
        <f t="shared" si="1341"/>
        <v>6</v>
      </c>
      <c r="DC1776" s="1" t="s">
        <v>43</v>
      </c>
      <c r="DD1776" s="1">
        <f t="shared" si="1326"/>
        <v>8</v>
      </c>
      <c r="DL1776" s="1">
        <v>1758</v>
      </c>
      <c r="DM1776" s="1">
        <f t="shared" si="1327"/>
        <v>4</v>
      </c>
      <c r="DN1776" s="1">
        <f t="shared" si="1328"/>
        <v>0</v>
      </c>
      <c r="DO1776" s="1" t="s">
        <v>37</v>
      </c>
      <c r="DP1776" s="1">
        <v>0</v>
      </c>
    </row>
    <row r="1777" spans="1:120" ht="15">
      <c r="A1777">
        <v>1759</v>
      </c>
      <c r="B1777">
        <v>2</v>
      </c>
      <c r="C1777" s="25">
        <v>28950</v>
      </c>
      <c r="D1777">
        <v>2</v>
      </c>
      <c r="E1777">
        <v>7</v>
      </c>
      <c r="F1777" t="s">
        <v>73</v>
      </c>
      <c r="G1777">
        <v>4</v>
      </c>
      <c r="H1777"/>
      <c r="I1777"/>
      <c r="J1777" s="1">
        <v>0</v>
      </c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S1777" s="1">
        <v>0</v>
      </c>
      <c r="T1777" s="1">
        <v>0</v>
      </c>
      <c r="U1777" s="1">
        <v>1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>
        <f t="shared" si="1300"/>
        <v>0</v>
      </c>
      <c r="AH1777" s="1">
        <f t="shared" si="1301"/>
        <v>0</v>
      </c>
      <c r="AI1777" s="1">
        <f t="shared" si="1302"/>
        <v>0</v>
      </c>
      <c r="AJ1777" s="1">
        <f t="shared" si="1303"/>
        <v>0</v>
      </c>
      <c r="AK1777" s="1">
        <f t="shared" si="1304"/>
        <v>0</v>
      </c>
      <c r="AL1777" s="1">
        <f t="shared" si="1305"/>
        <v>0</v>
      </c>
      <c r="AM1777" s="1">
        <f t="shared" si="1306"/>
        <v>0</v>
      </c>
      <c r="AN1777" s="1">
        <f t="shared" si="1306"/>
        <v>0</v>
      </c>
      <c r="AO1777" s="1">
        <f t="shared" si="1307"/>
        <v>0</v>
      </c>
      <c r="AP1777" s="1">
        <f t="shared" si="1308"/>
        <v>0</v>
      </c>
      <c r="AQ1777" s="1">
        <f t="shared" si="1309"/>
        <v>0</v>
      </c>
      <c r="AR1777" s="1">
        <f t="shared" si="1310"/>
        <v>80</v>
      </c>
      <c r="AS1777" s="1">
        <f t="shared" si="1311"/>
        <v>0</v>
      </c>
      <c r="AT1777" s="1">
        <f t="shared" si="1312"/>
        <v>0</v>
      </c>
      <c r="AU1777" s="1">
        <f t="shared" si="1313"/>
        <v>0</v>
      </c>
      <c r="AV1777" s="1">
        <f t="shared" si="1314"/>
        <v>0</v>
      </c>
      <c r="AW1777" s="1">
        <f t="shared" si="1315"/>
        <v>0</v>
      </c>
      <c r="AX1777" s="1">
        <f t="shared" si="1316"/>
        <v>0</v>
      </c>
      <c r="AY1777" s="1">
        <f t="shared" si="1317"/>
        <v>0</v>
      </c>
      <c r="AZ1777" s="1">
        <f t="shared" si="1318"/>
        <v>0</v>
      </c>
      <c r="BA1777" s="1">
        <f t="shared" si="1319"/>
        <v>0</v>
      </c>
      <c r="BB1777" s="1">
        <f t="shared" si="1320"/>
        <v>0</v>
      </c>
      <c r="BC1777" s="1">
        <f t="shared" si="1321"/>
        <v>0</v>
      </c>
      <c r="BD1777" s="1">
        <f t="shared" si="1322"/>
        <v>80</v>
      </c>
      <c r="BE1777" s="1" t="str">
        <f t="shared" si="1329"/>
        <v>Barge C</v>
      </c>
      <c r="BF1777" s="1">
        <f t="shared" si="1330"/>
        <v>5</v>
      </c>
      <c r="BG1777" s="3">
        <v>1759</v>
      </c>
      <c r="BH1777" s="1">
        <f t="shared" si="1342"/>
        <v>0</v>
      </c>
      <c r="BI1777" s="1">
        <f t="shared" si="1323"/>
        <v>0</v>
      </c>
      <c r="BJ1777" s="3">
        <v>1759</v>
      </c>
      <c r="BK1777" s="1">
        <f t="shared" si="1324"/>
        <v>6</v>
      </c>
      <c r="BL1777" s="1">
        <f t="shared" si="1331"/>
        <v>0</v>
      </c>
      <c r="BM1777" s="1">
        <f t="shared" si="1332"/>
        <v>0</v>
      </c>
      <c r="BN1777" s="1">
        <f t="shared" si="1333"/>
        <v>0</v>
      </c>
      <c r="BO1777" s="1">
        <f t="shared" si="1334"/>
        <v>0</v>
      </c>
      <c r="BP1777" s="1">
        <f t="shared" si="1335"/>
        <v>0</v>
      </c>
      <c r="BQ1777" s="1">
        <f t="shared" si="1336"/>
        <v>1</v>
      </c>
      <c r="BR1777" s="1">
        <f t="shared" si="1337"/>
        <v>2</v>
      </c>
      <c r="BS1777" s="1">
        <f t="shared" si="1338"/>
        <v>3</v>
      </c>
      <c r="BT1777" s="1">
        <f t="shared" si="1339"/>
        <v>4</v>
      </c>
      <c r="BU1777" s="1">
        <f t="shared" si="1340"/>
        <v>5</v>
      </c>
      <c r="BW1777" s="1">
        <f t="shared" si="1299"/>
        <v>0</v>
      </c>
      <c r="BX1777" s="1">
        <f t="shared" si="1299"/>
        <v>0</v>
      </c>
      <c r="BY1777" s="1">
        <f t="shared" si="1299"/>
        <v>0</v>
      </c>
      <c r="BZ1777" s="1">
        <f t="shared" si="1298"/>
        <v>0</v>
      </c>
      <c r="CA1777" s="1">
        <f t="shared" si="1298"/>
        <v>0</v>
      </c>
      <c r="CB1777" s="1">
        <f t="shared" si="1298"/>
        <v>70</v>
      </c>
      <c r="CC1777" s="1">
        <f t="shared" si="1298"/>
        <v>140</v>
      </c>
      <c r="CD1777" s="1">
        <f t="shared" si="1298"/>
        <v>210</v>
      </c>
      <c r="CE1777" s="1">
        <f t="shared" si="1298"/>
        <v>280</v>
      </c>
      <c r="CF1777" s="1">
        <f t="shared" ref="BZ1777:CF1780" si="1343">IF(BU1777&gt;0,IF($B1777=1,BU1777*50,BU1777*70),0)</f>
        <v>350</v>
      </c>
      <c r="CW1777" s="1">
        <v>1759</v>
      </c>
      <c r="CX1777" s="1">
        <f t="shared" si="1325"/>
        <v>1</v>
      </c>
      <c r="CY1777" s="1" t="s">
        <v>37</v>
      </c>
      <c r="CZ1777" s="1">
        <v>1</v>
      </c>
      <c r="DB1777" s="1">
        <f t="shared" si="1341"/>
        <v>6</v>
      </c>
      <c r="DC1777" s="1" t="s">
        <v>43</v>
      </c>
      <c r="DD1777" s="1">
        <f t="shared" si="1326"/>
        <v>7</v>
      </c>
      <c r="DL1777" s="1">
        <v>1759</v>
      </c>
      <c r="DM1777" s="1">
        <f t="shared" si="1327"/>
        <v>3</v>
      </c>
      <c r="DN1777" s="1">
        <f t="shared" si="1328"/>
        <v>0</v>
      </c>
      <c r="DO1777" s="1" t="s">
        <v>37</v>
      </c>
      <c r="DP1777" s="1">
        <v>0</v>
      </c>
    </row>
    <row r="1778" spans="1:120" ht="15">
      <c r="A1778">
        <v>1760</v>
      </c>
      <c r="B1778">
        <v>2</v>
      </c>
      <c r="C1778" s="25">
        <v>28950</v>
      </c>
      <c r="D1778">
        <v>0</v>
      </c>
      <c r="E1778">
        <v>4</v>
      </c>
      <c r="F1778" t="s">
        <v>73</v>
      </c>
      <c r="G1778">
        <v>3</v>
      </c>
      <c r="H1778"/>
      <c r="I1778"/>
      <c r="J1778" s="1">
        <v>0</v>
      </c>
      <c r="K1778" s="1">
        <v>0</v>
      </c>
      <c r="L1778" s="1">
        <v>1</v>
      </c>
      <c r="M1778" s="1">
        <v>0</v>
      </c>
      <c r="N1778" s="1">
        <v>0</v>
      </c>
      <c r="O1778" s="1">
        <v>0</v>
      </c>
      <c r="P1778" s="1">
        <v>0</v>
      </c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>
        <f t="shared" si="1300"/>
        <v>0</v>
      </c>
      <c r="AH1778" s="1">
        <f t="shared" si="1301"/>
        <v>0</v>
      </c>
      <c r="AI1778" s="1">
        <f t="shared" si="1302"/>
        <v>80</v>
      </c>
      <c r="AJ1778" s="1">
        <f t="shared" si="1303"/>
        <v>0</v>
      </c>
      <c r="AK1778" s="1">
        <f t="shared" si="1304"/>
        <v>0</v>
      </c>
      <c r="AL1778" s="1">
        <f t="shared" si="1305"/>
        <v>0</v>
      </c>
      <c r="AM1778" s="1">
        <f t="shared" si="1306"/>
        <v>0</v>
      </c>
      <c r="AN1778" s="1">
        <f t="shared" si="1306"/>
        <v>0</v>
      </c>
      <c r="AO1778" s="1">
        <f t="shared" si="1307"/>
        <v>0</v>
      </c>
      <c r="AP1778" s="1">
        <f t="shared" si="1308"/>
        <v>0</v>
      </c>
      <c r="AQ1778" s="1">
        <f t="shared" si="1309"/>
        <v>0</v>
      </c>
      <c r="AR1778" s="1">
        <f t="shared" si="1310"/>
        <v>0</v>
      </c>
      <c r="AS1778" s="1">
        <f t="shared" si="1311"/>
        <v>0</v>
      </c>
      <c r="AT1778" s="1">
        <f t="shared" si="1312"/>
        <v>0</v>
      </c>
      <c r="AU1778" s="1">
        <f t="shared" si="1313"/>
        <v>0</v>
      </c>
      <c r="AV1778" s="1">
        <f t="shared" si="1314"/>
        <v>0</v>
      </c>
      <c r="AW1778" s="1">
        <f t="shared" si="1315"/>
        <v>0</v>
      </c>
      <c r="AX1778" s="1">
        <f t="shared" si="1316"/>
        <v>0</v>
      </c>
      <c r="AY1778" s="1">
        <f t="shared" si="1317"/>
        <v>0</v>
      </c>
      <c r="AZ1778" s="1">
        <f t="shared" si="1318"/>
        <v>0</v>
      </c>
      <c r="BA1778" s="1">
        <f t="shared" si="1319"/>
        <v>0</v>
      </c>
      <c r="BB1778" s="1">
        <f t="shared" si="1320"/>
        <v>0</v>
      </c>
      <c r="BC1778" s="1">
        <f t="shared" si="1321"/>
        <v>0</v>
      </c>
      <c r="BD1778" s="1">
        <f t="shared" si="1322"/>
        <v>80</v>
      </c>
      <c r="BE1778" s="1" t="str">
        <f t="shared" si="1329"/>
        <v>Barge E</v>
      </c>
      <c r="BF1778" s="1">
        <f t="shared" si="1330"/>
        <v>1</v>
      </c>
      <c r="BG1778" s="3">
        <v>1760</v>
      </c>
      <c r="BH1778" s="1">
        <f t="shared" si="1342"/>
        <v>0</v>
      </c>
      <c r="BI1778" s="1">
        <f t="shared" si="1323"/>
        <v>0</v>
      </c>
      <c r="BJ1778" s="3">
        <v>1760</v>
      </c>
      <c r="BK1778" s="1">
        <f t="shared" si="1324"/>
        <v>3</v>
      </c>
      <c r="BL1778" s="1">
        <f t="shared" si="1331"/>
        <v>0</v>
      </c>
      <c r="BM1778" s="1">
        <f t="shared" si="1332"/>
        <v>0</v>
      </c>
      <c r="BN1778" s="1">
        <f t="shared" si="1333"/>
        <v>1</v>
      </c>
      <c r="BO1778" s="1">
        <f t="shared" si="1334"/>
        <v>2</v>
      </c>
      <c r="BP1778" s="1">
        <f t="shared" si="1335"/>
        <v>3</v>
      </c>
      <c r="BQ1778" s="1">
        <f t="shared" si="1336"/>
        <v>4</v>
      </c>
      <c r="BR1778" s="1">
        <f t="shared" si="1337"/>
        <v>5</v>
      </c>
      <c r="BS1778" s="1">
        <f t="shared" si="1338"/>
        <v>6</v>
      </c>
      <c r="BT1778" s="1">
        <f t="shared" si="1339"/>
        <v>7</v>
      </c>
      <c r="BU1778" s="1">
        <f t="shared" si="1340"/>
        <v>8</v>
      </c>
      <c r="BW1778" s="1">
        <f t="shared" si="1299"/>
        <v>0</v>
      </c>
      <c r="BX1778" s="1">
        <f t="shared" si="1299"/>
        <v>0</v>
      </c>
      <c r="BY1778" s="1">
        <f t="shared" si="1299"/>
        <v>70</v>
      </c>
      <c r="BZ1778" s="1">
        <f t="shared" si="1343"/>
        <v>140</v>
      </c>
      <c r="CA1778" s="1">
        <f t="shared" si="1343"/>
        <v>210</v>
      </c>
      <c r="CB1778" s="1">
        <f t="shared" si="1343"/>
        <v>280</v>
      </c>
      <c r="CC1778" s="1">
        <f t="shared" si="1343"/>
        <v>350</v>
      </c>
      <c r="CD1778" s="1">
        <f t="shared" si="1343"/>
        <v>420</v>
      </c>
      <c r="CE1778" s="1">
        <f t="shared" si="1343"/>
        <v>490</v>
      </c>
      <c r="CF1778" s="1">
        <f t="shared" si="1343"/>
        <v>560</v>
      </c>
      <c r="CW1778" s="1">
        <v>1760</v>
      </c>
      <c r="CX1778" s="1">
        <f t="shared" si="1325"/>
        <v>1</v>
      </c>
      <c r="CY1778" s="1" t="s">
        <v>37</v>
      </c>
      <c r="CZ1778" s="1">
        <v>1</v>
      </c>
      <c r="DB1778" s="1">
        <f t="shared" si="1341"/>
        <v>2</v>
      </c>
      <c r="DC1778" s="1" t="s">
        <v>43</v>
      </c>
      <c r="DD1778" s="1">
        <f t="shared" si="1326"/>
        <v>4</v>
      </c>
      <c r="DL1778" s="1">
        <v>1760</v>
      </c>
      <c r="DM1778" s="1">
        <f t="shared" si="1327"/>
        <v>1</v>
      </c>
      <c r="DN1778" s="1">
        <f t="shared" si="1328"/>
        <v>0</v>
      </c>
      <c r="DO1778" s="1" t="s">
        <v>37</v>
      </c>
      <c r="DP1778" s="1">
        <v>0</v>
      </c>
    </row>
    <row r="1779" spans="1:120" ht="15">
      <c r="A1779">
        <v>1761</v>
      </c>
      <c r="B1779">
        <v>1</v>
      </c>
      <c r="C1779" s="25">
        <v>3986</v>
      </c>
      <c r="D1779">
        <v>4</v>
      </c>
      <c r="E1779">
        <v>9</v>
      </c>
      <c r="F1779" t="s">
        <v>73</v>
      </c>
      <c r="G1779">
        <v>3</v>
      </c>
      <c r="H1779"/>
      <c r="I1779"/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1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>
        <f t="shared" si="1300"/>
        <v>0</v>
      </c>
      <c r="AH1779" s="1">
        <f t="shared" si="1301"/>
        <v>0</v>
      </c>
      <c r="AI1779" s="1">
        <f t="shared" si="1302"/>
        <v>0</v>
      </c>
      <c r="AJ1779" s="1">
        <f t="shared" si="1303"/>
        <v>0</v>
      </c>
      <c r="AK1779" s="1">
        <f t="shared" si="1304"/>
        <v>0</v>
      </c>
      <c r="AL1779" s="1">
        <f t="shared" si="1305"/>
        <v>0</v>
      </c>
      <c r="AM1779" s="1">
        <f t="shared" si="1306"/>
        <v>0</v>
      </c>
      <c r="AN1779" s="1">
        <f t="shared" si="1306"/>
        <v>0</v>
      </c>
      <c r="AO1779" s="1">
        <f t="shared" si="1307"/>
        <v>0</v>
      </c>
      <c r="AP1779" s="1">
        <f t="shared" si="1308"/>
        <v>0</v>
      </c>
      <c r="AQ1779" s="1">
        <f t="shared" si="1309"/>
        <v>0</v>
      </c>
      <c r="AR1779" s="1">
        <f t="shared" si="1310"/>
        <v>0</v>
      </c>
      <c r="AS1779" s="1">
        <f t="shared" si="1311"/>
        <v>0</v>
      </c>
      <c r="AT1779" s="1">
        <f t="shared" si="1312"/>
        <v>0</v>
      </c>
      <c r="AU1779" s="1">
        <f t="shared" si="1313"/>
        <v>40</v>
      </c>
      <c r="AV1779" s="1">
        <f t="shared" si="1314"/>
        <v>0</v>
      </c>
      <c r="AW1779" s="1">
        <f t="shared" si="1315"/>
        <v>0</v>
      </c>
      <c r="AX1779" s="1">
        <f t="shared" si="1316"/>
        <v>0</v>
      </c>
      <c r="AY1779" s="1">
        <f t="shared" si="1317"/>
        <v>0</v>
      </c>
      <c r="AZ1779" s="1">
        <f t="shared" si="1318"/>
        <v>0</v>
      </c>
      <c r="BA1779" s="1">
        <f t="shared" si="1319"/>
        <v>0</v>
      </c>
      <c r="BB1779" s="1">
        <f t="shared" si="1320"/>
        <v>0</v>
      </c>
      <c r="BC1779" s="1">
        <f t="shared" si="1321"/>
        <v>0</v>
      </c>
      <c r="BD1779" s="1">
        <f t="shared" si="1322"/>
        <v>40</v>
      </c>
      <c r="BE1779" s="1" t="str">
        <f t="shared" si="1329"/>
        <v>Barge A</v>
      </c>
      <c r="BF1779" s="1">
        <f t="shared" si="1330"/>
        <v>6</v>
      </c>
      <c r="BG1779" s="3">
        <v>1761</v>
      </c>
      <c r="BH1779" s="1">
        <f t="shared" si="1342"/>
        <v>0</v>
      </c>
      <c r="BI1779" s="1">
        <f t="shared" si="1323"/>
        <v>0</v>
      </c>
      <c r="BJ1779" s="3">
        <v>1761</v>
      </c>
      <c r="BK1779" s="1">
        <f t="shared" si="1324"/>
        <v>7</v>
      </c>
      <c r="BL1779" s="1">
        <f t="shared" si="1331"/>
        <v>0</v>
      </c>
      <c r="BM1779" s="1">
        <f t="shared" si="1332"/>
        <v>0</v>
      </c>
      <c r="BN1779" s="1">
        <f t="shared" si="1333"/>
        <v>0</v>
      </c>
      <c r="BO1779" s="1">
        <f t="shared" si="1334"/>
        <v>0</v>
      </c>
      <c r="BP1779" s="1">
        <f t="shared" si="1335"/>
        <v>0</v>
      </c>
      <c r="BQ1779" s="1">
        <f t="shared" si="1336"/>
        <v>0</v>
      </c>
      <c r="BR1779" s="1">
        <f t="shared" si="1337"/>
        <v>1</v>
      </c>
      <c r="BS1779" s="1">
        <f t="shared" si="1338"/>
        <v>2</v>
      </c>
      <c r="BT1779" s="1">
        <f t="shared" si="1339"/>
        <v>3</v>
      </c>
      <c r="BU1779" s="1">
        <f t="shared" si="1340"/>
        <v>4</v>
      </c>
      <c r="BW1779" s="1">
        <f t="shared" si="1299"/>
        <v>0</v>
      </c>
      <c r="BX1779" s="1">
        <f t="shared" si="1299"/>
        <v>0</v>
      </c>
      <c r="BY1779" s="1">
        <f t="shared" si="1299"/>
        <v>0</v>
      </c>
      <c r="BZ1779" s="1">
        <f t="shared" si="1343"/>
        <v>0</v>
      </c>
      <c r="CA1779" s="1">
        <f t="shared" si="1343"/>
        <v>0</v>
      </c>
      <c r="CB1779" s="1">
        <f t="shared" si="1343"/>
        <v>0</v>
      </c>
      <c r="CC1779" s="1">
        <f t="shared" si="1343"/>
        <v>50</v>
      </c>
      <c r="CD1779" s="1">
        <f t="shared" si="1343"/>
        <v>100</v>
      </c>
      <c r="CE1779" s="1">
        <f t="shared" si="1343"/>
        <v>150</v>
      </c>
      <c r="CF1779" s="1">
        <f t="shared" si="1343"/>
        <v>200</v>
      </c>
      <c r="CW1779" s="1">
        <v>1761</v>
      </c>
      <c r="CX1779" s="1">
        <f t="shared" si="1325"/>
        <v>1</v>
      </c>
      <c r="CY1779" s="1" t="s">
        <v>37</v>
      </c>
      <c r="CZ1779" s="1">
        <v>1</v>
      </c>
      <c r="DB1779" s="1">
        <f t="shared" si="1341"/>
        <v>7</v>
      </c>
      <c r="DC1779" s="1" t="s">
        <v>43</v>
      </c>
      <c r="DD1779" s="1">
        <f t="shared" si="1326"/>
        <v>9</v>
      </c>
      <c r="DL1779" s="1">
        <v>1761</v>
      </c>
      <c r="DM1779" s="1">
        <f t="shared" si="1327"/>
        <v>5</v>
      </c>
      <c r="DN1779" s="1">
        <f t="shared" si="1328"/>
        <v>0</v>
      </c>
      <c r="DO1779" s="1" t="s">
        <v>37</v>
      </c>
      <c r="DP1779" s="1">
        <v>0</v>
      </c>
    </row>
    <row r="1780" spans="1:120" ht="15">
      <c r="A1780">
        <v>1762</v>
      </c>
      <c r="B1780">
        <v>2</v>
      </c>
      <c r="C1780" s="25">
        <v>22547</v>
      </c>
      <c r="D1780">
        <v>6</v>
      </c>
      <c r="E1780">
        <v>11</v>
      </c>
      <c r="F1780" t="s">
        <v>35</v>
      </c>
      <c r="G1780">
        <v>4</v>
      </c>
      <c r="H1780"/>
      <c r="I1780"/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1</v>
      </c>
      <c r="AF1780" s="1">
        <v>0</v>
      </c>
      <c r="AG1780" s="1">
        <f t="shared" si="1300"/>
        <v>0</v>
      </c>
      <c r="AH1780" s="1">
        <f t="shared" si="1301"/>
        <v>0</v>
      </c>
      <c r="AI1780" s="1">
        <f t="shared" si="1302"/>
        <v>0</v>
      </c>
      <c r="AJ1780" s="1">
        <f t="shared" si="1303"/>
        <v>0</v>
      </c>
      <c r="AK1780" s="1">
        <f t="shared" si="1304"/>
        <v>0</v>
      </c>
      <c r="AL1780" s="1">
        <f t="shared" si="1305"/>
        <v>0</v>
      </c>
      <c r="AM1780" s="1">
        <f t="shared" si="1306"/>
        <v>0</v>
      </c>
      <c r="AN1780" s="1">
        <f t="shared" si="1306"/>
        <v>0</v>
      </c>
      <c r="AO1780" s="1">
        <f t="shared" si="1307"/>
        <v>0</v>
      </c>
      <c r="AP1780" s="1">
        <f t="shared" si="1308"/>
        <v>0</v>
      </c>
      <c r="AQ1780" s="1">
        <f t="shared" si="1309"/>
        <v>0</v>
      </c>
      <c r="AR1780" s="1">
        <f t="shared" si="1310"/>
        <v>0</v>
      </c>
      <c r="AS1780" s="1">
        <f t="shared" si="1311"/>
        <v>0</v>
      </c>
      <c r="AT1780" s="1">
        <f t="shared" si="1312"/>
        <v>0</v>
      </c>
      <c r="AU1780" s="1">
        <f t="shared" si="1313"/>
        <v>0</v>
      </c>
      <c r="AV1780" s="1">
        <f t="shared" si="1314"/>
        <v>0</v>
      </c>
      <c r="AW1780" s="1">
        <f t="shared" si="1315"/>
        <v>0</v>
      </c>
      <c r="AX1780" s="1">
        <f t="shared" si="1316"/>
        <v>0</v>
      </c>
      <c r="AY1780" s="1">
        <f t="shared" si="1317"/>
        <v>0</v>
      </c>
      <c r="AZ1780" s="1">
        <f t="shared" si="1318"/>
        <v>0</v>
      </c>
      <c r="BA1780" s="1">
        <f t="shared" si="1319"/>
        <v>0</v>
      </c>
      <c r="BB1780" s="1">
        <f t="shared" si="1320"/>
        <v>80</v>
      </c>
      <c r="BC1780" s="1">
        <f t="shared" si="1321"/>
        <v>0</v>
      </c>
      <c r="BD1780" s="1">
        <f t="shared" si="1322"/>
        <v>80</v>
      </c>
      <c r="BE1780" s="1" t="str">
        <f t="shared" si="1329"/>
        <v>Barge B</v>
      </c>
      <c r="BF1780" s="1">
        <f t="shared" si="1330"/>
        <v>9</v>
      </c>
      <c r="BG1780" s="3">
        <v>1762</v>
      </c>
      <c r="BH1780" s="1">
        <f t="shared" si="1342"/>
        <v>0</v>
      </c>
      <c r="BI1780" s="1">
        <f t="shared" si="1323"/>
        <v>0</v>
      </c>
      <c r="BJ1780" s="3">
        <v>1762</v>
      </c>
      <c r="BK1780" s="1">
        <f t="shared" si="1324"/>
        <v>10</v>
      </c>
      <c r="BL1780" s="1">
        <f t="shared" si="1331"/>
        <v>0</v>
      </c>
      <c r="BM1780" s="1">
        <f t="shared" si="1332"/>
        <v>0</v>
      </c>
      <c r="BN1780" s="1">
        <f t="shared" si="1333"/>
        <v>0</v>
      </c>
      <c r="BO1780" s="1">
        <f t="shared" si="1334"/>
        <v>0</v>
      </c>
      <c r="BP1780" s="1">
        <f t="shared" si="1335"/>
        <v>0</v>
      </c>
      <c r="BQ1780" s="1">
        <f t="shared" si="1336"/>
        <v>0</v>
      </c>
      <c r="BR1780" s="1">
        <f t="shared" si="1337"/>
        <v>0</v>
      </c>
      <c r="BS1780" s="1">
        <f t="shared" si="1338"/>
        <v>0</v>
      </c>
      <c r="BT1780" s="1">
        <f t="shared" si="1339"/>
        <v>0</v>
      </c>
      <c r="BU1780" s="1">
        <f t="shared" si="1340"/>
        <v>1</v>
      </c>
      <c r="BW1780" s="1">
        <f t="shared" si="1299"/>
        <v>0</v>
      </c>
      <c r="BX1780" s="1">
        <f t="shared" si="1299"/>
        <v>0</v>
      </c>
      <c r="BY1780" s="1">
        <f t="shared" si="1299"/>
        <v>0</v>
      </c>
      <c r="BZ1780" s="1">
        <f t="shared" si="1343"/>
        <v>0</v>
      </c>
      <c r="CA1780" s="1">
        <f t="shared" si="1343"/>
        <v>0</v>
      </c>
      <c r="CB1780" s="1">
        <f t="shared" si="1343"/>
        <v>0</v>
      </c>
      <c r="CC1780" s="1">
        <f t="shared" si="1343"/>
        <v>0</v>
      </c>
      <c r="CD1780" s="1">
        <f t="shared" si="1343"/>
        <v>0</v>
      </c>
      <c r="CE1780" s="1">
        <f t="shared" si="1343"/>
        <v>0</v>
      </c>
      <c r="CF1780" s="1">
        <f t="shared" si="1343"/>
        <v>70</v>
      </c>
      <c r="CW1780" s="1">
        <v>1762</v>
      </c>
      <c r="CX1780" s="1">
        <f t="shared" si="1325"/>
        <v>1</v>
      </c>
      <c r="CY1780" s="1" t="s">
        <v>37</v>
      </c>
      <c r="CZ1780" s="1">
        <v>1</v>
      </c>
      <c r="DB1780" s="1">
        <f t="shared" si="1341"/>
        <v>10</v>
      </c>
      <c r="DC1780" s="1" t="s">
        <v>43</v>
      </c>
      <c r="DD1780" s="1">
        <f t="shared" si="1326"/>
        <v>11</v>
      </c>
      <c r="DL1780" s="1">
        <v>1762</v>
      </c>
      <c r="DM1780" s="1">
        <f t="shared" si="1327"/>
        <v>7</v>
      </c>
      <c r="DN1780" s="1">
        <f t="shared" si="1328"/>
        <v>0</v>
      </c>
      <c r="DO1780" s="1" t="s">
        <v>37</v>
      </c>
      <c r="DP1780" s="1">
        <v>0</v>
      </c>
    </row>
    <row r="1781" spans="1:120">
      <c r="BG1781" s="3"/>
      <c r="BJ1781" s="3"/>
    </row>
  </sheetData>
  <autoFilter ref="A18:I1780"/>
  <mergeCells count="1">
    <mergeCell ref="CY7:CZ7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1]!StartPlanning">
                <anchor moveWithCells="1" sizeWithCells="1">
                  <from>
                    <xdr:col>0</xdr:col>
                    <xdr:colOff>330200</xdr:colOff>
                    <xdr:row>8</xdr:row>
                    <xdr:rowOff>165100</xdr:rowOff>
                  </from>
                  <to>
                    <xdr:col>0</xdr:col>
                    <xdr:colOff>1282700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7"/>
  <sheetViews>
    <sheetView workbookViewId="0">
      <selection activeCell="M1" sqref="M1:M7"/>
    </sheetView>
  </sheetViews>
  <sheetFormatPr baseColWidth="10" defaultColWidth="8.83203125" defaultRowHeight="15" x14ac:dyDescent="0"/>
  <cols>
    <col min="12" max="12" width="6.6640625" bestFit="1" customWidth="1"/>
    <col min="13" max="13" width="11" bestFit="1" customWidth="1"/>
  </cols>
  <sheetData>
    <row r="1" spans="1:13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</row>
    <row r="3" spans="1:13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</row>
    <row r="4" spans="1:13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</row>
    <row r="5" spans="1:13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</row>
    <row r="6" spans="1:13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</row>
    <row r="7" spans="1:13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763"/>
  <sheetViews>
    <sheetView workbookViewId="0">
      <selection activeCell="D7" sqref="D7"/>
    </sheetView>
  </sheetViews>
  <sheetFormatPr baseColWidth="10" defaultColWidth="8.83203125" defaultRowHeight="15" x14ac:dyDescent="0"/>
  <sheetData>
    <row r="1" spans="1:7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</row>
    <row r="2" spans="1:7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</row>
    <row r="3" spans="1:7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</row>
    <row r="4" spans="1:7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</row>
    <row r="5" spans="1:7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</row>
    <row r="6" spans="1:7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</row>
    <row r="7" spans="1:7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</row>
    <row r="8" spans="1:7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</row>
    <row r="9" spans="1:7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</row>
    <row r="10" spans="1:7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</row>
    <row r="11" spans="1:7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</row>
    <row r="12" spans="1:7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</row>
    <row r="13" spans="1:7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</row>
    <row r="14" spans="1:7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</row>
    <row r="15" spans="1:7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</row>
    <row r="16" spans="1:7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</row>
    <row r="17" spans="1:7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</row>
    <row r="18" spans="1:7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</row>
    <row r="19" spans="1:7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</row>
    <row r="20" spans="1:7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</row>
    <row r="21" spans="1:7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</row>
    <row r="22" spans="1:7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</row>
    <row r="23" spans="1:7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</row>
    <row r="24" spans="1:7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</row>
    <row r="25" spans="1:7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</row>
    <row r="26" spans="1:7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</row>
    <row r="27" spans="1:7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</row>
    <row r="28" spans="1:7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</row>
    <row r="29" spans="1:7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</row>
    <row r="30" spans="1:7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</row>
    <row r="31" spans="1:7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</row>
    <row r="32" spans="1:7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</row>
    <row r="33" spans="1:7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</row>
    <row r="34" spans="1:7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</row>
    <row r="35" spans="1:7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</row>
    <row r="36" spans="1:7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</row>
    <row r="37" spans="1:7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</row>
    <row r="38" spans="1:7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</row>
    <row r="39" spans="1:7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</row>
    <row r="40" spans="1:7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</row>
    <row r="41" spans="1:7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</row>
    <row r="42" spans="1:7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</row>
    <row r="43" spans="1:7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</row>
    <row r="44" spans="1:7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</row>
    <row r="45" spans="1:7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</row>
    <row r="46" spans="1:7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</row>
    <row r="47" spans="1:7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</row>
    <row r="48" spans="1:7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</row>
    <row r="49" spans="1:7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</row>
    <row r="50" spans="1:7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</row>
    <row r="51" spans="1:7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</row>
    <row r="52" spans="1:7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</row>
    <row r="53" spans="1:7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</row>
    <row r="54" spans="1:7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</row>
    <row r="55" spans="1:7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</row>
    <row r="56" spans="1:7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</row>
    <row r="57" spans="1:7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</row>
    <row r="58" spans="1:7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</row>
    <row r="59" spans="1:7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</row>
    <row r="60" spans="1:7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</row>
    <row r="61" spans="1:7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</row>
    <row r="62" spans="1:7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</row>
    <row r="63" spans="1:7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</row>
    <row r="64" spans="1:7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</row>
    <row r="65" spans="1:7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</row>
    <row r="66" spans="1:7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</row>
    <row r="67" spans="1:7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</row>
    <row r="68" spans="1:7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</row>
    <row r="69" spans="1:7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</row>
    <row r="70" spans="1:7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</row>
    <row r="71" spans="1:7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</row>
    <row r="72" spans="1:7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</row>
    <row r="73" spans="1:7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</row>
    <row r="74" spans="1:7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</row>
    <row r="75" spans="1:7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</row>
    <row r="76" spans="1:7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</row>
    <row r="77" spans="1:7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</row>
    <row r="78" spans="1:7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</row>
    <row r="79" spans="1:7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</row>
    <row r="80" spans="1:7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</row>
    <row r="81" spans="1:7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</row>
    <row r="82" spans="1:7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</row>
    <row r="83" spans="1:7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</row>
    <row r="84" spans="1:7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</row>
    <row r="85" spans="1:7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</row>
    <row r="86" spans="1:7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</row>
    <row r="87" spans="1:7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</row>
    <row r="88" spans="1:7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</row>
    <row r="89" spans="1:7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</row>
    <row r="90" spans="1:7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</row>
    <row r="91" spans="1:7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</row>
    <row r="92" spans="1:7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</row>
    <row r="93" spans="1:7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</row>
    <row r="94" spans="1:7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</row>
    <row r="95" spans="1:7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</row>
    <row r="96" spans="1:7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</row>
    <row r="97" spans="1:7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</row>
    <row r="98" spans="1:7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</row>
    <row r="99" spans="1:7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</row>
    <row r="100" spans="1:7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</row>
    <row r="101" spans="1:7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</row>
    <row r="102" spans="1:7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</row>
    <row r="103" spans="1:7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</row>
    <row r="104" spans="1:7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</row>
    <row r="105" spans="1:7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</row>
    <row r="106" spans="1:7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</row>
    <row r="107" spans="1:7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</row>
    <row r="108" spans="1:7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</row>
    <row r="109" spans="1:7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</row>
    <row r="110" spans="1:7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</row>
    <row r="111" spans="1:7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</row>
    <row r="112" spans="1:7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</row>
    <row r="113" spans="1:7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</row>
    <row r="114" spans="1:7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</row>
    <row r="115" spans="1:7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</row>
    <row r="116" spans="1:7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</row>
    <row r="117" spans="1:7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</row>
    <row r="118" spans="1:7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</row>
    <row r="119" spans="1:7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</row>
    <row r="120" spans="1:7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</row>
    <row r="121" spans="1:7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</row>
    <row r="122" spans="1:7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</row>
    <row r="123" spans="1:7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</row>
    <row r="124" spans="1:7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</row>
    <row r="125" spans="1:7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</row>
    <row r="126" spans="1:7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</row>
    <row r="127" spans="1:7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</row>
    <row r="128" spans="1:7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</row>
    <row r="129" spans="1:7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</row>
    <row r="130" spans="1:7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</row>
    <row r="131" spans="1:7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</row>
    <row r="132" spans="1:7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</row>
    <row r="133" spans="1:7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</row>
    <row r="134" spans="1:7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</row>
    <row r="135" spans="1:7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</row>
    <row r="136" spans="1:7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</row>
    <row r="137" spans="1:7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</row>
    <row r="138" spans="1:7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</row>
    <row r="139" spans="1:7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</row>
    <row r="140" spans="1:7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</row>
    <row r="141" spans="1:7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</row>
    <row r="142" spans="1:7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</row>
    <row r="143" spans="1:7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</row>
    <row r="144" spans="1:7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</row>
    <row r="145" spans="1:7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</row>
    <row r="146" spans="1:7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</row>
    <row r="147" spans="1:7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</row>
    <row r="148" spans="1:7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</row>
    <row r="149" spans="1:7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</row>
    <row r="150" spans="1:7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</row>
    <row r="151" spans="1:7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</row>
    <row r="152" spans="1:7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</row>
    <row r="153" spans="1:7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</row>
    <row r="154" spans="1:7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</row>
    <row r="155" spans="1:7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</row>
    <row r="156" spans="1:7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</row>
    <row r="157" spans="1:7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</row>
    <row r="158" spans="1:7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</row>
    <row r="159" spans="1:7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</row>
    <row r="160" spans="1:7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</row>
    <row r="161" spans="1:7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</row>
    <row r="162" spans="1:7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</row>
    <row r="163" spans="1:7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</row>
    <row r="164" spans="1:7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</row>
    <row r="165" spans="1:7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</row>
    <row r="166" spans="1:7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</row>
    <row r="167" spans="1:7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</row>
    <row r="168" spans="1:7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</row>
    <row r="169" spans="1:7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</row>
    <row r="170" spans="1:7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</row>
    <row r="171" spans="1:7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</row>
    <row r="172" spans="1:7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</row>
    <row r="173" spans="1:7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</row>
    <row r="174" spans="1:7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</row>
    <row r="175" spans="1:7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</row>
    <row r="176" spans="1:7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</row>
    <row r="177" spans="1:7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</row>
    <row r="178" spans="1:7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</row>
    <row r="179" spans="1:7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</row>
    <row r="180" spans="1:7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</row>
    <row r="181" spans="1:7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</row>
    <row r="182" spans="1:7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</row>
    <row r="183" spans="1:7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</row>
    <row r="184" spans="1:7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</row>
    <row r="185" spans="1:7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</row>
    <row r="186" spans="1:7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</row>
    <row r="187" spans="1:7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</row>
    <row r="188" spans="1:7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</row>
    <row r="189" spans="1:7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</row>
    <row r="190" spans="1:7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</row>
    <row r="191" spans="1:7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</row>
    <row r="192" spans="1:7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</row>
    <row r="193" spans="1:7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</row>
    <row r="194" spans="1:7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</row>
    <row r="195" spans="1:7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</row>
    <row r="196" spans="1:7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</row>
    <row r="197" spans="1:7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</row>
    <row r="198" spans="1:7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</row>
    <row r="199" spans="1:7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</row>
    <row r="200" spans="1:7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</row>
    <row r="201" spans="1:7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</row>
    <row r="202" spans="1:7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</row>
    <row r="203" spans="1:7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</row>
    <row r="204" spans="1:7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</row>
    <row r="205" spans="1:7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</row>
    <row r="206" spans="1:7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</row>
    <row r="207" spans="1:7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</row>
    <row r="208" spans="1:7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</row>
    <row r="209" spans="1:7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</row>
    <row r="210" spans="1:7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</row>
    <row r="211" spans="1:7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</row>
    <row r="212" spans="1:7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</row>
    <row r="213" spans="1:7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</row>
    <row r="214" spans="1:7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</row>
    <row r="215" spans="1:7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</row>
    <row r="216" spans="1:7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</row>
    <row r="217" spans="1:7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</row>
    <row r="218" spans="1:7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</row>
    <row r="219" spans="1:7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</row>
    <row r="220" spans="1:7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</row>
    <row r="221" spans="1:7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</row>
    <row r="222" spans="1:7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</row>
    <row r="223" spans="1:7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</row>
    <row r="224" spans="1:7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</row>
    <row r="225" spans="1:7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</row>
    <row r="226" spans="1:7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</row>
    <row r="227" spans="1:7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</row>
    <row r="228" spans="1:7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</row>
    <row r="229" spans="1:7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</row>
    <row r="230" spans="1:7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</row>
    <row r="231" spans="1:7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</row>
    <row r="232" spans="1:7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</row>
    <row r="233" spans="1:7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</row>
    <row r="234" spans="1:7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</row>
    <row r="235" spans="1:7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</row>
    <row r="236" spans="1:7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</row>
    <row r="237" spans="1:7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</row>
    <row r="238" spans="1:7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</row>
    <row r="239" spans="1:7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</row>
    <row r="240" spans="1:7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</row>
    <row r="241" spans="1:7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</row>
    <row r="242" spans="1:7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</row>
    <row r="243" spans="1:7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</row>
    <row r="244" spans="1:7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</row>
    <row r="245" spans="1:7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</row>
    <row r="246" spans="1:7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</row>
    <row r="247" spans="1:7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</row>
    <row r="248" spans="1:7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</row>
    <row r="249" spans="1:7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</row>
    <row r="250" spans="1:7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</row>
    <row r="251" spans="1:7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</row>
    <row r="252" spans="1:7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</row>
    <row r="253" spans="1:7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</row>
    <row r="254" spans="1:7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</row>
    <row r="255" spans="1:7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</row>
    <row r="256" spans="1:7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</row>
    <row r="257" spans="1:7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</row>
    <row r="258" spans="1:7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</row>
    <row r="259" spans="1:7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</row>
    <row r="260" spans="1:7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</row>
    <row r="261" spans="1:7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</row>
    <row r="262" spans="1:7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</row>
    <row r="263" spans="1:7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</row>
    <row r="264" spans="1:7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</row>
    <row r="265" spans="1:7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</row>
    <row r="266" spans="1:7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</row>
    <row r="267" spans="1:7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</row>
    <row r="268" spans="1:7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</row>
    <row r="269" spans="1:7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</row>
    <row r="270" spans="1:7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</row>
    <row r="271" spans="1:7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</row>
    <row r="272" spans="1:7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</row>
    <row r="273" spans="1:7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</row>
    <row r="274" spans="1:7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</row>
    <row r="275" spans="1:7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</row>
    <row r="276" spans="1:7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</row>
    <row r="277" spans="1:7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</row>
    <row r="278" spans="1:7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</row>
    <row r="279" spans="1:7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</row>
    <row r="280" spans="1:7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</row>
    <row r="281" spans="1:7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</row>
    <row r="282" spans="1:7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</row>
    <row r="283" spans="1:7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</row>
    <row r="284" spans="1:7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</row>
    <row r="285" spans="1:7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</row>
    <row r="286" spans="1:7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</row>
    <row r="287" spans="1:7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</row>
    <row r="288" spans="1:7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</row>
    <row r="289" spans="1:7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</row>
    <row r="290" spans="1:7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</row>
    <row r="291" spans="1:7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</row>
    <row r="292" spans="1:7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</row>
    <row r="293" spans="1:7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</row>
    <row r="294" spans="1:7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</row>
    <row r="295" spans="1:7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</row>
    <row r="296" spans="1:7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</row>
    <row r="297" spans="1:7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</row>
    <row r="298" spans="1:7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</row>
    <row r="299" spans="1:7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</row>
    <row r="300" spans="1:7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</row>
    <row r="301" spans="1:7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</row>
    <row r="302" spans="1:7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</row>
    <row r="303" spans="1:7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</row>
    <row r="304" spans="1:7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</row>
    <row r="305" spans="1:7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</row>
    <row r="306" spans="1:7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</row>
    <row r="307" spans="1:7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</row>
    <row r="308" spans="1:7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</row>
    <row r="309" spans="1:7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</row>
    <row r="310" spans="1:7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</row>
    <row r="311" spans="1:7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</row>
    <row r="312" spans="1:7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</row>
    <row r="313" spans="1:7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</row>
    <row r="314" spans="1:7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</row>
    <row r="315" spans="1:7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</row>
    <row r="316" spans="1:7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</row>
    <row r="317" spans="1:7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</row>
    <row r="318" spans="1:7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</row>
    <row r="319" spans="1:7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</row>
    <row r="320" spans="1:7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</row>
    <row r="321" spans="1:7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</row>
    <row r="322" spans="1:7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</row>
    <row r="323" spans="1:7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</row>
    <row r="324" spans="1:7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</row>
    <row r="325" spans="1:7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</row>
    <row r="326" spans="1:7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</row>
    <row r="327" spans="1:7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</row>
    <row r="328" spans="1:7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</row>
    <row r="329" spans="1:7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</row>
    <row r="330" spans="1:7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</row>
    <row r="331" spans="1:7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</row>
    <row r="332" spans="1:7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</row>
    <row r="333" spans="1:7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</row>
    <row r="334" spans="1:7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</row>
    <row r="335" spans="1:7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</row>
    <row r="336" spans="1:7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</row>
    <row r="337" spans="1:7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</row>
    <row r="338" spans="1:7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</row>
    <row r="339" spans="1:7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</row>
    <row r="340" spans="1:7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</row>
    <row r="341" spans="1:7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</row>
    <row r="342" spans="1:7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</row>
    <row r="343" spans="1:7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</row>
    <row r="344" spans="1:7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</row>
    <row r="345" spans="1:7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</row>
    <row r="346" spans="1:7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</row>
    <row r="347" spans="1:7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</row>
    <row r="348" spans="1:7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</row>
    <row r="349" spans="1:7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</row>
    <row r="350" spans="1:7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</row>
    <row r="351" spans="1:7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</row>
    <row r="352" spans="1:7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</row>
    <row r="353" spans="1:7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</row>
    <row r="354" spans="1:7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</row>
    <row r="355" spans="1:7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</row>
    <row r="356" spans="1:7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</row>
    <row r="357" spans="1:7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</row>
    <row r="358" spans="1:7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</row>
    <row r="359" spans="1:7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</row>
    <row r="360" spans="1:7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</row>
    <row r="361" spans="1:7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</row>
    <row r="362" spans="1:7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</row>
    <row r="363" spans="1:7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</row>
    <row r="364" spans="1:7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</row>
    <row r="365" spans="1:7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</row>
    <row r="366" spans="1:7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</row>
    <row r="367" spans="1:7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</row>
    <row r="368" spans="1:7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</row>
    <row r="369" spans="1:7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</row>
    <row r="370" spans="1:7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</row>
    <row r="371" spans="1:7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</row>
    <row r="372" spans="1:7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</row>
    <row r="373" spans="1:7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</row>
    <row r="374" spans="1:7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</row>
    <row r="375" spans="1:7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</row>
    <row r="376" spans="1:7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</row>
    <row r="377" spans="1:7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</row>
    <row r="378" spans="1:7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</row>
    <row r="379" spans="1:7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</row>
    <row r="380" spans="1:7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</row>
    <row r="381" spans="1:7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</row>
    <row r="382" spans="1:7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</row>
    <row r="383" spans="1:7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</row>
    <row r="384" spans="1:7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</row>
    <row r="385" spans="1:7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</row>
    <row r="386" spans="1:7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</row>
    <row r="387" spans="1:7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</row>
    <row r="388" spans="1:7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</row>
    <row r="389" spans="1:7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</row>
    <row r="390" spans="1:7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</row>
    <row r="391" spans="1:7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</row>
    <row r="392" spans="1:7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</row>
    <row r="393" spans="1:7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</row>
    <row r="394" spans="1:7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</row>
    <row r="395" spans="1:7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</row>
    <row r="396" spans="1:7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</row>
    <row r="397" spans="1:7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</row>
    <row r="398" spans="1:7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</row>
    <row r="399" spans="1:7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</row>
    <row r="400" spans="1:7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</row>
    <row r="401" spans="1:7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</row>
    <row r="402" spans="1:7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</row>
    <row r="403" spans="1:7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</row>
    <row r="404" spans="1:7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</row>
    <row r="405" spans="1:7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</row>
    <row r="406" spans="1:7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</row>
    <row r="407" spans="1:7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</row>
    <row r="408" spans="1:7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</row>
    <row r="409" spans="1:7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</row>
    <row r="410" spans="1:7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</row>
    <row r="411" spans="1:7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</row>
    <row r="412" spans="1:7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</row>
    <row r="413" spans="1:7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</row>
    <row r="414" spans="1:7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</row>
    <row r="415" spans="1:7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</row>
    <row r="416" spans="1:7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</row>
    <row r="417" spans="1:7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</row>
    <row r="418" spans="1:7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</row>
    <row r="419" spans="1:7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</row>
    <row r="420" spans="1:7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</row>
    <row r="421" spans="1:7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</row>
    <row r="422" spans="1:7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</row>
    <row r="423" spans="1:7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</row>
    <row r="424" spans="1:7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</row>
    <row r="425" spans="1:7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</row>
    <row r="426" spans="1:7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</row>
    <row r="427" spans="1:7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</row>
    <row r="428" spans="1:7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</row>
    <row r="429" spans="1:7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</row>
    <row r="430" spans="1:7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</row>
    <row r="431" spans="1:7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</row>
    <row r="432" spans="1:7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</row>
    <row r="433" spans="1:7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</row>
    <row r="434" spans="1:7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</row>
    <row r="435" spans="1:7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</row>
    <row r="436" spans="1:7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</row>
    <row r="437" spans="1:7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</row>
    <row r="438" spans="1:7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</row>
    <row r="439" spans="1:7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</row>
    <row r="440" spans="1:7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</row>
    <row r="441" spans="1:7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</row>
    <row r="442" spans="1:7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</row>
    <row r="443" spans="1:7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</row>
    <row r="444" spans="1:7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</row>
    <row r="445" spans="1:7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</row>
    <row r="446" spans="1:7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</row>
    <row r="447" spans="1:7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</row>
    <row r="448" spans="1:7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</row>
    <row r="449" spans="1:7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</row>
    <row r="450" spans="1:7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</row>
    <row r="451" spans="1:7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</row>
    <row r="452" spans="1:7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</row>
    <row r="453" spans="1:7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</row>
    <row r="454" spans="1:7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</row>
    <row r="455" spans="1:7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</row>
    <row r="456" spans="1:7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</row>
    <row r="457" spans="1:7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</row>
    <row r="458" spans="1:7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</row>
    <row r="459" spans="1:7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</row>
    <row r="460" spans="1:7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</row>
    <row r="461" spans="1:7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</row>
    <row r="462" spans="1:7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</row>
    <row r="463" spans="1:7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</row>
    <row r="464" spans="1:7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</row>
    <row r="465" spans="1:7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</row>
    <row r="466" spans="1:7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</row>
    <row r="467" spans="1:7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</row>
    <row r="468" spans="1:7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</row>
    <row r="469" spans="1:7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</row>
    <row r="470" spans="1:7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</row>
    <row r="471" spans="1:7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</row>
    <row r="472" spans="1:7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</row>
    <row r="473" spans="1:7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</row>
    <row r="474" spans="1:7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</row>
    <row r="475" spans="1:7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</row>
    <row r="476" spans="1:7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</row>
    <row r="477" spans="1:7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</row>
    <row r="478" spans="1:7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</row>
    <row r="479" spans="1:7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</row>
    <row r="480" spans="1:7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</row>
    <row r="481" spans="1:7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</row>
    <row r="482" spans="1:7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</row>
    <row r="483" spans="1:7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</row>
    <row r="484" spans="1:7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</row>
    <row r="485" spans="1:7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</row>
    <row r="486" spans="1:7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</row>
    <row r="487" spans="1:7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</row>
    <row r="488" spans="1:7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</row>
    <row r="489" spans="1:7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</row>
    <row r="490" spans="1:7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</row>
    <row r="491" spans="1:7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</row>
    <row r="492" spans="1:7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</row>
    <row r="493" spans="1:7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</row>
    <row r="494" spans="1:7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</row>
    <row r="495" spans="1:7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</row>
    <row r="496" spans="1:7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</row>
    <row r="497" spans="1:7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</row>
    <row r="498" spans="1:7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</row>
    <row r="499" spans="1:7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</row>
    <row r="500" spans="1:7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</row>
    <row r="501" spans="1:7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</row>
    <row r="502" spans="1:7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</row>
    <row r="503" spans="1:7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</row>
    <row r="504" spans="1:7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</row>
    <row r="505" spans="1:7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</row>
    <row r="506" spans="1:7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</row>
    <row r="507" spans="1:7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</row>
    <row r="508" spans="1:7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</row>
    <row r="509" spans="1:7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</row>
    <row r="510" spans="1:7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</row>
    <row r="511" spans="1:7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</row>
    <row r="512" spans="1:7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</row>
    <row r="513" spans="1:7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</row>
    <row r="514" spans="1:7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</row>
    <row r="515" spans="1:7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</row>
    <row r="516" spans="1:7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</row>
    <row r="517" spans="1:7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</row>
    <row r="518" spans="1:7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</row>
    <row r="519" spans="1:7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</row>
    <row r="520" spans="1:7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</row>
    <row r="521" spans="1:7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</row>
    <row r="522" spans="1:7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</row>
    <row r="523" spans="1:7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</row>
    <row r="524" spans="1:7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</row>
    <row r="525" spans="1:7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</row>
    <row r="526" spans="1:7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</row>
    <row r="527" spans="1:7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</row>
    <row r="528" spans="1:7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</row>
    <row r="529" spans="1:7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</row>
    <row r="530" spans="1:7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</row>
    <row r="531" spans="1:7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</row>
    <row r="532" spans="1:7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</row>
    <row r="533" spans="1:7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</row>
    <row r="534" spans="1:7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</row>
    <row r="535" spans="1:7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</row>
    <row r="536" spans="1:7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</row>
    <row r="537" spans="1:7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</row>
    <row r="538" spans="1:7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</row>
    <row r="539" spans="1:7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</row>
    <row r="540" spans="1:7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</row>
    <row r="541" spans="1:7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</row>
    <row r="542" spans="1:7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</row>
    <row r="543" spans="1:7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</row>
    <row r="544" spans="1:7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</row>
    <row r="545" spans="1:7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</row>
    <row r="546" spans="1:7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</row>
    <row r="547" spans="1:7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</row>
    <row r="548" spans="1:7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</row>
    <row r="549" spans="1:7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</row>
    <row r="550" spans="1:7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</row>
    <row r="551" spans="1:7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</row>
    <row r="552" spans="1:7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</row>
    <row r="553" spans="1:7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</row>
    <row r="554" spans="1:7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</row>
    <row r="555" spans="1:7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</row>
    <row r="556" spans="1:7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</row>
    <row r="557" spans="1:7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</row>
    <row r="558" spans="1:7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</row>
    <row r="559" spans="1:7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</row>
    <row r="560" spans="1:7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</row>
    <row r="561" spans="1:7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</row>
    <row r="562" spans="1:7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</row>
    <row r="563" spans="1:7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</row>
    <row r="564" spans="1:7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</row>
    <row r="565" spans="1:7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</row>
    <row r="566" spans="1:7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</row>
    <row r="567" spans="1:7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</row>
    <row r="568" spans="1:7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</row>
    <row r="569" spans="1:7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</row>
    <row r="570" spans="1:7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</row>
    <row r="571" spans="1:7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</row>
    <row r="572" spans="1:7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</row>
    <row r="573" spans="1:7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</row>
    <row r="574" spans="1:7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</row>
    <row r="575" spans="1:7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</row>
    <row r="576" spans="1:7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</row>
    <row r="577" spans="1:7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</row>
    <row r="578" spans="1:7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</row>
    <row r="579" spans="1:7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</row>
    <row r="580" spans="1:7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</row>
    <row r="581" spans="1:7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</row>
    <row r="582" spans="1:7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</row>
    <row r="583" spans="1:7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</row>
    <row r="584" spans="1:7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</row>
    <row r="585" spans="1:7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</row>
    <row r="586" spans="1:7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</row>
    <row r="587" spans="1:7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</row>
    <row r="588" spans="1:7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</row>
    <row r="589" spans="1:7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</row>
    <row r="590" spans="1:7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</row>
    <row r="591" spans="1:7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</row>
    <row r="592" spans="1:7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</row>
    <row r="593" spans="1:7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</row>
    <row r="594" spans="1:7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</row>
    <row r="595" spans="1:7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</row>
    <row r="596" spans="1:7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</row>
    <row r="597" spans="1:7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</row>
    <row r="598" spans="1:7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</row>
    <row r="599" spans="1:7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</row>
    <row r="600" spans="1:7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</row>
    <row r="601" spans="1:7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</row>
    <row r="602" spans="1:7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</row>
    <row r="603" spans="1:7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</row>
    <row r="604" spans="1:7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</row>
    <row r="605" spans="1:7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</row>
    <row r="606" spans="1:7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</row>
    <row r="607" spans="1:7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</row>
    <row r="608" spans="1:7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</row>
    <row r="609" spans="1:7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</row>
    <row r="610" spans="1:7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</row>
    <row r="611" spans="1:7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</row>
    <row r="612" spans="1:7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</row>
    <row r="613" spans="1:7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</row>
    <row r="614" spans="1:7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</row>
    <row r="615" spans="1:7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</row>
    <row r="616" spans="1:7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</row>
    <row r="617" spans="1:7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</row>
    <row r="618" spans="1:7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</row>
    <row r="619" spans="1:7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</row>
    <row r="620" spans="1:7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</row>
    <row r="621" spans="1:7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</row>
    <row r="622" spans="1:7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</row>
    <row r="623" spans="1:7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</row>
    <row r="624" spans="1:7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</row>
    <row r="625" spans="1:7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</row>
    <row r="626" spans="1:7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</row>
    <row r="627" spans="1:7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</row>
    <row r="628" spans="1:7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</row>
    <row r="629" spans="1:7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</row>
    <row r="630" spans="1:7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</row>
    <row r="631" spans="1:7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</row>
    <row r="632" spans="1:7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</row>
    <row r="633" spans="1:7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</row>
    <row r="634" spans="1:7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</row>
    <row r="635" spans="1:7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</row>
    <row r="636" spans="1:7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</row>
    <row r="637" spans="1:7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</row>
    <row r="638" spans="1:7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</row>
    <row r="639" spans="1:7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</row>
    <row r="640" spans="1:7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</row>
    <row r="641" spans="1:7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</row>
    <row r="642" spans="1:7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</row>
    <row r="643" spans="1:7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</row>
    <row r="644" spans="1:7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</row>
    <row r="645" spans="1:7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</row>
    <row r="646" spans="1:7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</row>
    <row r="647" spans="1:7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</row>
    <row r="648" spans="1:7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</row>
    <row r="649" spans="1:7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</row>
    <row r="650" spans="1:7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</row>
    <row r="651" spans="1:7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</row>
    <row r="652" spans="1:7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</row>
    <row r="653" spans="1:7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</row>
    <row r="654" spans="1:7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</row>
    <row r="655" spans="1:7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</row>
    <row r="656" spans="1:7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</row>
    <row r="657" spans="1:7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</row>
    <row r="658" spans="1:7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</row>
    <row r="659" spans="1:7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</row>
    <row r="660" spans="1:7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</row>
    <row r="661" spans="1:7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</row>
    <row r="662" spans="1:7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</row>
    <row r="663" spans="1:7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</row>
    <row r="664" spans="1:7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</row>
    <row r="665" spans="1:7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</row>
    <row r="666" spans="1:7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</row>
    <row r="667" spans="1:7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</row>
    <row r="668" spans="1:7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</row>
    <row r="669" spans="1:7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</row>
    <row r="670" spans="1:7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</row>
    <row r="671" spans="1:7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</row>
    <row r="672" spans="1:7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</row>
    <row r="673" spans="1:7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</row>
    <row r="674" spans="1:7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</row>
    <row r="675" spans="1:7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</row>
    <row r="676" spans="1:7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</row>
    <row r="677" spans="1:7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</row>
    <row r="678" spans="1:7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</row>
    <row r="679" spans="1:7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</row>
    <row r="680" spans="1:7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</row>
    <row r="681" spans="1:7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</row>
    <row r="682" spans="1:7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</row>
    <row r="683" spans="1:7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</row>
    <row r="684" spans="1:7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</row>
    <row r="685" spans="1:7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</row>
    <row r="686" spans="1:7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</row>
    <row r="687" spans="1:7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</row>
    <row r="688" spans="1:7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</row>
    <row r="689" spans="1:7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</row>
    <row r="690" spans="1:7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</row>
    <row r="691" spans="1:7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</row>
    <row r="692" spans="1:7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</row>
    <row r="693" spans="1:7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</row>
    <row r="694" spans="1:7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</row>
    <row r="695" spans="1:7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</row>
    <row r="696" spans="1:7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</row>
    <row r="697" spans="1:7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</row>
    <row r="698" spans="1:7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</row>
    <row r="699" spans="1:7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</row>
    <row r="700" spans="1:7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</row>
    <row r="701" spans="1:7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</row>
    <row r="702" spans="1:7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</row>
    <row r="703" spans="1:7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</row>
    <row r="704" spans="1:7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</row>
    <row r="705" spans="1:7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</row>
    <row r="706" spans="1:7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</row>
    <row r="707" spans="1:7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</row>
    <row r="708" spans="1:7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</row>
    <row r="709" spans="1:7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</row>
    <row r="710" spans="1:7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</row>
    <row r="711" spans="1:7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</row>
    <row r="712" spans="1:7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</row>
    <row r="713" spans="1:7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</row>
    <row r="714" spans="1:7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</row>
    <row r="715" spans="1:7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</row>
    <row r="716" spans="1:7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</row>
    <row r="717" spans="1:7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</row>
    <row r="718" spans="1:7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</row>
    <row r="719" spans="1:7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</row>
    <row r="720" spans="1:7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</row>
    <row r="721" spans="1:7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</row>
    <row r="722" spans="1:7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</row>
    <row r="723" spans="1:7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</row>
    <row r="724" spans="1:7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</row>
    <row r="725" spans="1:7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</row>
    <row r="726" spans="1:7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</row>
    <row r="727" spans="1:7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</row>
    <row r="728" spans="1:7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</row>
    <row r="729" spans="1:7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</row>
    <row r="730" spans="1:7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</row>
    <row r="731" spans="1:7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</row>
    <row r="732" spans="1:7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</row>
    <row r="733" spans="1:7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</row>
    <row r="734" spans="1:7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</row>
    <row r="735" spans="1:7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</row>
    <row r="736" spans="1:7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</row>
    <row r="737" spans="1:7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</row>
    <row r="738" spans="1:7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</row>
    <row r="739" spans="1:7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</row>
    <row r="740" spans="1:7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</row>
    <row r="741" spans="1:7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</row>
    <row r="742" spans="1:7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</row>
    <row r="743" spans="1:7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</row>
    <row r="744" spans="1:7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</row>
    <row r="745" spans="1:7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</row>
    <row r="746" spans="1:7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</row>
    <row r="747" spans="1:7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</row>
    <row r="748" spans="1:7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</row>
    <row r="749" spans="1:7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</row>
    <row r="750" spans="1:7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</row>
    <row r="751" spans="1:7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</row>
    <row r="752" spans="1:7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</row>
    <row r="753" spans="1:7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</row>
    <row r="754" spans="1:7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</row>
    <row r="755" spans="1:7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</row>
    <row r="756" spans="1:7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</row>
    <row r="757" spans="1:7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</row>
    <row r="758" spans="1:7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</row>
    <row r="759" spans="1:7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</row>
    <row r="760" spans="1:7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</row>
    <row r="761" spans="1:7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</row>
    <row r="762" spans="1:7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</row>
    <row r="763" spans="1:7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</row>
    <row r="764" spans="1:7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</row>
    <row r="765" spans="1:7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</row>
    <row r="766" spans="1:7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</row>
    <row r="767" spans="1:7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</row>
    <row r="768" spans="1:7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</row>
    <row r="769" spans="1:7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</row>
    <row r="770" spans="1:7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</row>
    <row r="771" spans="1:7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</row>
    <row r="772" spans="1:7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</row>
    <row r="773" spans="1:7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</row>
    <row r="774" spans="1:7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</row>
    <row r="775" spans="1:7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</row>
    <row r="776" spans="1:7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</row>
    <row r="777" spans="1:7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</row>
    <row r="778" spans="1:7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</row>
    <row r="779" spans="1:7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</row>
    <row r="780" spans="1:7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</row>
    <row r="781" spans="1:7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</row>
    <row r="782" spans="1:7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</row>
    <row r="783" spans="1:7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</row>
    <row r="784" spans="1:7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</row>
    <row r="785" spans="1:7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</row>
    <row r="786" spans="1:7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</row>
    <row r="787" spans="1:7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</row>
    <row r="788" spans="1:7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</row>
    <row r="789" spans="1:7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</row>
    <row r="790" spans="1:7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</row>
    <row r="791" spans="1:7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</row>
    <row r="792" spans="1:7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</row>
    <row r="793" spans="1:7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</row>
    <row r="794" spans="1:7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</row>
    <row r="795" spans="1:7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</row>
    <row r="796" spans="1:7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</row>
    <row r="797" spans="1:7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</row>
    <row r="798" spans="1:7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</row>
    <row r="799" spans="1:7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</row>
    <row r="800" spans="1:7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</row>
    <row r="801" spans="1:7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</row>
    <row r="802" spans="1:7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</row>
    <row r="803" spans="1:7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</row>
    <row r="804" spans="1:7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</row>
    <row r="805" spans="1:7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</row>
    <row r="806" spans="1:7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</row>
    <row r="807" spans="1:7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</row>
    <row r="808" spans="1:7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</row>
    <row r="809" spans="1:7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</row>
    <row r="810" spans="1:7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</row>
    <row r="811" spans="1:7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</row>
    <row r="812" spans="1:7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</row>
    <row r="813" spans="1:7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</row>
    <row r="814" spans="1:7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</row>
    <row r="815" spans="1:7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</row>
    <row r="816" spans="1:7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</row>
    <row r="817" spans="1:7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</row>
    <row r="818" spans="1:7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</row>
    <row r="819" spans="1:7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</row>
    <row r="820" spans="1:7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</row>
    <row r="821" spans="1:7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</row>
    <row r="822" spans="1:7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</row>
    <row r="823" spans="1:7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</row>
    <row r="824" spans="1:7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</row>
    <row r="825" spans="1:7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</row>
    <row r="826" spans="1:7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</row>
    <row r="827" spans="1:7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</row>
    <row r="828" spans="1:7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</row>
    <row r="829" spans="1:7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</row>
    <row r="830" spans="1:7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</row>
    <row r="831" spans="1:7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</row>
    <row r="832" spans="1:7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</row>
    <row r="833" spans="1:7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</row>
    <row r="834" spans="1:7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</row>
    <row r="835" spans="1:7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</row>
    <row r="836" spans="1:7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</row>
    <row r="837" spans="1:7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</row>
    <row r="838" spans="1:7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</row>
    <row r="839" spans="1:7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</row>
    <row r="840" spans="1:7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</row>
    <row r="841" spans="1:7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</row>
    <row r="842" spans="1:7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</row>
    <row r="843" spans="1:7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</row>
    <row r="844" spans="1:7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</row>
    <row r="845" spans="1:7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</row>
    <row r="846" spans="1:7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</row>
    <row r="847" spans="1:7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</row>
    <row r="848" spans="1:7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</row>
    <row r="849" spans="1:7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</row>
    <row r="850" spans="1:7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</row>
    <row r="851" spans="1:7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</row>
    <row r="852" spans="1:7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</row>
    <row r="853" spans="1:7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</row>
    <row r="854" spans="1:7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</row>
    <row r="855" spans="1:7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</row>
    <row r="856" spans="1:7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</row>
    <row r="857" spans="1:7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</row>
    <row r="858" spans="1:7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</row>
    <row r="859" spans="1:7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</row>
    <row r="860" spans="1:7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</row>
    <row r="861" spans="1:7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</row>
    <row r="862" spans="1:7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</row>
    <row r="863" spans="1:7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</row>
    <row r="864" spans="1:7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</row>
    <row r="865" spans="1:7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</row>
    <row r="866" spans="1:7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</row>
    <row r="867" spans="1:7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</row>
    <row r="868" spans="1:7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</row>
    <row r="869" spans="1:7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</row>
    <row r="870" spans="1:7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</row>
    <row r="871" spans="1:7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</row>
    <row r="872" spans="1:7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</row>
    <row r="873" spans="1:7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</row>
    <row r="874" spans="1:7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</row>
    <row r="875" spans="1:7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</row>
    <row r="876" spans="1:7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</row>
    <row r="877" spans="1:7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</row>
    <row r="878" spans="1:7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</row>
    <row r="879" spans="1:7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</row>
    <row r="880" spans="1:7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</row>
    <row r="881" spans="1:7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</row>
    <row r="882" spans="1:7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</row>
    <row r="883" spans="1:7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</row>
    <row r="884" spans="1:7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</row>
    <row r="885" spans="1:7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</row>
    <row r="886" spans="1:7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</row>
    <row r="887" spans="1:7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</row>
    <row r="888" spans="1:7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</row>
    <row r="889" spans="1:7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</row>
    <row r="890" spans="1:7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</row>
    <row r="891" spans="1:7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</row>
    <row r="892" spans="1:7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</row>
    <row r="893" spans="1:7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</row>
    <row r="894" spans="1:7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</row>
    <row r="895" spans="1:7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</row>
    <row r="896" spans="1:7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</row>
    <row r="897" spans="1:7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</row>
    <row r="898" spans="1:7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</row>
    <row r="899" spans="1:7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</row>
    <row r="900" spans="1:7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</row>
    <row r="901" spans="1:7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</row>
    <row r="902" spans="1:7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</row>
    <row r="903" spans="1:7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</row>
    <row r="904" spans="1:7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</row>
    <row r="905" spans="1:7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</row>
    <row r="906" spans="1:7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</row>
    <row r="907" spans="1:7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</row>
    <row r="908" spans="1:7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</row>
    <row r="909" spans="1:7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</row>
    <row r="910" spans="1:7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</row>
    <row r="911" spans="1:7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</row>
    <row r="912" spans="1:7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</row>
    <row r="913" spans="1:7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</row>
    <row r="914" spans="1:7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</row>
    <row r="915" spans="1:7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</row>
    <row r="916" spans="1:7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</row>
    <row r="917" spans="1:7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</row>
    <row r="918" spans="1:7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</row>
    <row r="919" spans="1:7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</row>
    <row r="920" spans="1:7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</row>
    <row r="921" spans="1:7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</row>
    <row r="922" spans="1:7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</row>
    <row r="923" spans="1:7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</row>
    <row r="924" spans="1:7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</row>
    <row r="925" spans="1:7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</row>
    <row r="926" spans="1:7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</row>
    <row r="927" spans="1:7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</row>
    <row r="928" spans="1:7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</row>
    <row r="929" spans="1:7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</row>
    <row r="930" spans="1:7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</row>
    <row r="931" spans="1:7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</row>
    <row r="932" spans="1:7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</row>
    <row r="933" spans="1:7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</row>
    <row r="934" spans="1:7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</row>
    <row r="935" spans="1:7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</row>
    <row r="936" spans="1:7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</row>
    <row r="937" spans="1:7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</row>
    <row r="938" spans="1:7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</row>
    <row r="939" spans="1:7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</row>
    <row r="940" spans="1:7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</row>
    <row r="941" spans="1:7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</row>
    <row r="942" spans="1:7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</row>
    <row r="943" spans="1:7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</row>
    <row r="944" spans="1:7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</row>
    <row r="945" spans="1:7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</row>
    <row r="946" spans="1:7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</row>
    <row r="947" spans="1:7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</row>
    <row r="948" spans="1:7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</row>
    <row r="949" spans="1:7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</row>
    <row r="950" spans="1:7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</row>
    <row r="951" spans="1:7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</row>
    <row r="952" spans="1:7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</row>
    <row r="953" spans="1:7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</row>
    <row r="954" spans="1:7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</row>
    <row r="955" spans="1:7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</row>
    <row r="956" spans="1:7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</row>
    <row r="957" spans="1:7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</row>
    <row r="958" spans="1:7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</row>
    <row r="959" spans="1:7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</row>
    <row r="960" spans="1:7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</row>
    <row r="961" spans="1:7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</row>
    <row r="962" spans="1:7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</row>
    <row r="963" spans="1:7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</row>
    <row r="964" spans="1:7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</row>
    <row r="965" spans="1:7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</row>
    <row r="966" spans="1:7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</row>
    <row r="967" spans="1:7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</row>
    <row r="968" spans="1:7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</row>
    <row r="969" spans="1:7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</row>
    <row r="970" spans="1:7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</row>
    <row r="971" spans="1:7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</row>
    <row r="972" spans="1:7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</row>
    <row r="973" spans="1:7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</row>
    <row r="974" spans="1:7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</row>
    <row r="975" spans="1:7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</row>
    <row r="976" spans="1:7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</row>
    <row r="977" spans="1:7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</row>
    <row r="978" spans="1:7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</row>
    <row r="979" spans="1:7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</row>
    <row r="980" spans="1:7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</row>
    <row r="981" spans="1:7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</row>
    <row r="982" spans="1:7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</row>
    <row r="983" spans="1:7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</row>
    <row r="984" spans="1:7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</row>
    <row r="985" spans="1:7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</row>
    <row r="986" spans="1:7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</row>
    <row r="987" spans="1:7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</row>
    <row r="988" spans="1:7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</row>
    <row r="989" spans="1:7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</row>
    <row r="990" spans="1:7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</row>
    <row r="991" spans="1:7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</row>
    <row r="992" spans="1:7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</row>
    <row r="993" spans="1:7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</row>
    <row r="994" spans="1:7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</row>
    <row r="995" spans="1:7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</row>
    <row r="996" spans="1:7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</row>
    <row r="997" spans="1:7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</row>
    <row r="998" spans="1:7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</row>
    <row r="999" spans="1:7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</row>
    <row r="1000" spans="1:7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</row>
    <row r="1001" spans="1:7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</row>
    <row r="1002" spans="1:7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</row>
    <row r="1003" spans="1:7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</row>
    <row r="1004" spans="1:7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</row>
    <row r="1005" spans="1:7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</row>
    <row r="1006" spans="1:7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</row>
    <row r="1007" spans="1:7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</row>
    <row r="1008" spans="1:7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</row>
    <row r="1009" spans="1:7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</row>
    <row r="1010" spans="1:7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</row>
    <row r="1011" spans="1:7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</row>
    <row r="1012" spans="1:7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</row>
    <row r="1013" spans="1:7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</row>
    <row r="1014" spans="1:7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</row>
    <row r="1015" spans="1:7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</row>
    <row r="1016" spans="1:7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</row>
    <row r="1017" spans="1:7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</row>
    <row r="1018" spans="1:7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</row>
    <row r="1019" spans="1:7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</row>
    <row r="1020" spans="1:7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</row>
    <row r="1021" spans="1:7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</row>
    <row r="1022" spans="1:7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</row>
    <row r="1023" spans="1:7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</row>
    <row r="1024" spans="1:7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</row>
    <row r="1025" spans="1:7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</row>
    <row r="1026" spans="1:7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</row>
    <row r="1027" spans="1:7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</row>
    <row r="1028" spans="1:7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</row>
    <row r="1029" spans="1:7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</row>
    <row r="1030" spans="1:7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</row>
    <row r="1031" spans="1:7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</row>
    <row r="1032" spans="1:7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</row>
    <row r="1033" spans="1:7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</row>
    <row r="1034" spans="1:7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</row>
    <row r="1035" spans="1:7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</row>
    <row r="1036" spans="1:7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</row>
    <row r="1037" spans="1:7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</row>
    <row r="1038" spans="1:7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</row>
    <row r="1039" spans="1:7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</row>
    <row r="1040" spans="1:7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</row>
    <row r="1041" spans="1:7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</row>
    <row r="1042" spans="1:7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</row>
    <row r="1043" spans="1:7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</row>
    <row r="1044" spans="1:7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</row>
    <row r="1045" spans="1:7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</row>
    <row r="1046" spans="1:7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</row>
    <row r="1047" spans="1:7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</row>
    <row r="1048" spans="1:7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</row>
    <row r="1049" spans="1:7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</row>
    <row r="1050" spans="1:7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</row>
    <row r="1051" spans="1:7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</row>
    <row r="1052" spans="1:7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</row>
    <row r="1053" spans="1:7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</row>
    <row r="1054" spans="1:7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</row>
    <row r="1055" spans="1:7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</row>
    <row r="1056" spans="1:7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</row>
    <row r="1057" spans="1:7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</row>
    <row r="1058" spans="1:7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</row>
    <row r="1059" spans="1:7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</row>
    <row r="1060" spans="1:7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</row>
    <row r="1061" spans="1:7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</row>
    <row r="1062" spans="1:7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</row>
    <row r="1063" spans="1:7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</row>
    <row r="1064" spans="1:7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</row>
    <row r="1065" spans="1:7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</row>
    <row r="1066" spans="1:7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</row>
    <row r="1067" spans="1:7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</row>
    <row r="1068" spans="1:7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</row>
    <row r="1069" spans="1:7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</row>
    <row r="1070" spans="1:7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</row>
    <row r="1071" spans="1:7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</row>
    <row r="1072" spans="1:7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</row>
    <row r="1073" spans="1:7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</row>
    <row r="1074" spans="1:7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</row>
    <row r="1075" spans="1:7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</row>
    <row r="1076" spans="1:7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</row>
    <row r="1077" spans="1:7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</row>
    <row r="1078" spans="1:7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</row>
    <row r="1079" spans="1:7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</row>
    <row r="1080" spans="1:7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</row>
    <row r="1081" spans="1:7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</row>
    <row r="1082" spans="1:7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</row>
    <row r="1083" spans="1:7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</row>
    <row r="1084" spans="1:7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</row>
    <row r="1085" spans="1:7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</row>
    <row r="1086" spans="1:7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</row>
    <row r="1087" spans="1:7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</row>
    <row r="1088" spans="1:7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</row>
    <row r="1089" spans="1:7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</row>
    <row r="1090" spans="1:7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</row>
    <row r="1091" spans="1:7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</row>
    <row r="1092" spans="1:7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</row>
    <row r="1093" spans="1:7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</row>
    <row r="1094" spans="1:7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</row>
    <row r="1095" spans="1:7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</row>
    <row r="1096" spans="1:7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</row>
    <row r="1097" spans="1:7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</row>
    <row r="1098" spans="1:7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</row>
    <row r="1099" spans="1:7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</row>
    <row r="1100" spans="1:7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</row>
    <row r="1101" spans="1:7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</row>
    <row r="1102" spans="1:7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</row>
    <row r="1103" spans="1:7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</row>
    <row r="1104" spans="1:7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</row>
    <row r="1105" spans="1:7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</row>
    <row r="1106" spans="1:7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</row>
    <row r="1107" spans="1:7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</row>
    <row r="1108" spans="1:7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</row>
    <row r="1109" spans="1:7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</row>
    <row r="1110" spans="1:7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</row>
    <row r="1111" spans="1:7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</row>
    <row r="1112" spans="1:7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</row>
    <row r="1113" spans="1:7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</row>
    <row r="1114" spans="1:7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</row>
    <row r="1115" spans="1:7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</row>
    <row r="1116" spans="1:7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</row>
    <row r="1117" spans="1:7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</row>
    <row r="1118" spans="1:7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</row>
    <row r="1119" spans="1:7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</row>
    <row r="1120" spans="1:7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</row>
    <row r="1121" spans="1:7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</row>
    <row r="1122" spans="1:7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</row>
    <row r="1123" spans="1:7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</row>
    <row r="1124" spans="1:7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</row>
    <row r="1125" spans="1:7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</row>
    <row r="1126" spans="1:7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</row>
    <row r="1127" spans="1:7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</row>
    <row r="1128" spans="1:7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</row>
    <row r="1129" spans="1:7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</row>
    <row r="1130" spans="1:7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</row>
    <row r="1131" spans="1:7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</row>
    <row r="1132" spans="1:7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</row>
    <row r="1133" spans="1:7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</row>
    <row r="1134" spans="1:7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</row>
    <row r="1135" spans="1:7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</row>
    <row r="1136" spans="1:7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</row>
    <row r="1137" spans="1:7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</row>
    <row r="1138" spans="1:7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</row>
    <row r="1139" spans="1:7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</row>
    <row r="1140" spans="1:7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</row>
    <row r="1141" spans="1:7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</row>
    <row r="1142" spans="1:7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</row>
    <row r="1143" spans="1:7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</row>
    <row r="1144" spans="1:7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</row>
    <row r="1145" spans="1:7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</row>
    <row r="1146" spans="1:7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</row>
    <row r="1147" spans="1:7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</row>
    <row r="1148" spans="1:7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</row>
    <row r="1149" spans="1:7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</row>
    <row r="1150" spans="1:7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</row>
    <row r="1151" spans="1:7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</row>
    <row r="1152" spans="1:7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</row>
    <row r="1153" spans="1:7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</row>
    <row r="1154" spans="1:7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</row>
    <row r="1155" spans="1:7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</row>
    <row r="1156" spans="1:7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</row>
    <row r="1157" spans="1:7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</row>
    <row r="1158" spans="1:7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</row>
    <row r="1159" spans="1:7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</row>
    <row r="1160" spans="1:7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</row>
    <row r="1161" spans="1:7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</row>
    <row r="1162" spans="1:7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</row>
    <row r="1163" spans="1:7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</row>
    <row r="1164" spans="1:7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</row>
    <row r="1165" spans="1:7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</row>
    <row r="1166" spans="1:7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</row>
    <row r="1167" spans="1:7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</row>
    <row r="1168" spans="1:7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</row>
    <row r="1169" spans="1:7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</row>
    <row r="1170" spans="1:7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</row>
    <row r="1171" spans="1:7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</row>
    <row r="1172" spans="1:7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</row>
    <row r="1173" spans="1:7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</row>
    <row r="1174" spans="1:7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</row>
    <row r="1175" spans="1:7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</row>
    <row r="1176" spans="1:7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</row>
    <row r="1177" spans="1:7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</row>
    <row r="1178" spans="1:7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</row>
    <row r="1179" spans="1:7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</row>
    <row r="1180" spans="1:7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</row>
    <row r="1181" spans="1:7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</row>
    <row r="1182" spans="1:7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</row>
    <row r="1183" spans="1:7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</row>
    <row r="1184" spans="1:7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</row>
    <row r="1185" spans="1:7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</row>
    <row r="1186" spans="1:7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</row>
    <row r="1187" spans="1:7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</row>
    <row r="1188" spans="1:7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</row>
    <row r="1189" spans="1:7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</row>
    <row r="1190" spans="1:7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</row>
    <row r="1191" spans="1:7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</row>
    <row r="1192" spans="1:7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</row>
    <row r="1193" spans="1:7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</row>
    <row r="1194" spans="1:7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</row>
    <row r="1195" spans="1:7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</row>
    <row r="1196" spans="1:7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</row>
    <row r="1197" spans="1:7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</row>
    <row r="1198" spans="1:7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</row>
    <row r="1199" spans="1:7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</row>
    <row r="1200" spans="1:7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</row>
    <row r="1201" spans="1:7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</row>
    <row r="1202" spans="1:7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</row>
    <row r="1203" spans="1:7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</row>
    <row r="1204" spans="1:7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</row>
    <row r="1205" spans="1:7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</row>
    <row r="1206" spans="1:7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</row>
    <row r="1207" spans="1:7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</row>
    <row r="1208" spans="1:7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</row>
    <row r="1209" spans="1:7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</row>
    <row r="1210" spans="1:7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</row>
    <row r="1211" spans="1:7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</row>
    <row r="1212" spans="1:7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</row>
    <row r="1213" spans="1:7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</row>
    <row r="1214" spans="1:7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</row>
    <row r="1215" spans="1:7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</row>
    <row r="1216" spans="1:7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</row>
    <row r="1217" spans="1:7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</row>
    <row r="1218" spans="1:7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</row>
    <row r="1219" spans="1:7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</row>
    <row r="1220" spans="1:7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</row>
    <row r="1221" spans="1:7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</row>
    <row r="1222" spans="1:7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</row>
    <row r="1223" spans="1:7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</row>
    <row r="1224" spans="1:7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</row>
    <row r="1225" spans="1:7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</row>
    <row r="1226" spans="1:7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</row>
    <row r="1227" spans="1:7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</row>
    <row r="1228" spans="1:7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</row>
    <row r="1229" spans="1:7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</row>
    <row r="1230" spans="1:7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</row>
    <row r="1231" spans="1:7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</row>
    <row r="1232" spans="1:7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</row>
    <row r="1233" spans="1:7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</row>
    <row r="1234" spans="1:7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</row>
    <row r="1235" spans="1:7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</row>
    <row r="1236" spans="1:7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</row>
    <row r="1237" spans="1:7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</row>
    <row r="1238" spans="1:7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</row>
    <row r="1239" spans="1:7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</row>
    <row r="1240" spans="1:7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</row>
    <row r="1241" spans="1:7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</row>
    <row r="1242" spans="1:7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</row>
    <row r="1243" spans="1:7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</row>
    <row r="1244" spans="1:7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</row>
    <row r="1245" spans="1:7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</row>
    <row r="1246" spans="1:7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</row>
    <row r="1247" spans="1:7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</row>
    <row r="1248" spans="1:7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</row>
    <row r="1249" spans="1:7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</row>
    <row r="1250" spans="1:7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</row>
    <row r="1251" spans="1:7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</row>
    <row r="1252" spans="1:7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</row>
    <row r="1253" spans="1:7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</row>
    <row r="1254" spans="1:7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</row>
    <row r="1255" spans="1:7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</row>
    <row r="1256" spans="1:7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</row>
    <row r="1257" spans="1:7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</row>
    <row r="1258" spans="1:7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</row>
    <row r="1259" spans="1:7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</row>
    <row r="1260" spans="1:7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</row>
    <row r="1261" spans="1:7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</row>
    <row r="1262" spans="1:7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</row>
    <row r="1263" spans="1:7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</row>
    <row r="1264" spans="1:7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</row>
    <row r="1265" spans="1:7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</row>
    <row r="1266" spans="1:7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</row>
    <row r="1267" spans="1:7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</row>
    <row r="1268" spans="1:7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</row>
    <row r="1269" spans="1:7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</row>
    <row r="1270" spans="1:7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</row>
    <row r="1271" spans="1:7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</row>
    <row r="1272" spans="1:7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</row>
    <row r="1273" spans="1:7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</row>
    <row r="1274" spans="1:7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</row>
    <row r="1275" spans="1:7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</row>
    <row r="1276" spans="1:7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</row>
    <row r="1277" spans="1:7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</row>
    <row r="1278" spans="1:7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</row>
    <row r="1279" spans="1:7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</row>
    <row r="1280" spans="1:7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</row>
    <row r="1281" spans="1:7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</row>
    <row r="1282" spans="1:7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</row>
    <row r="1283" spans="1:7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</row>
    <row r="1284" spans="1:7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</row>
    <row r="1285" spans="1:7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</row>
    <row r="1286" spans="1:7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</row>
    <row r="1287" spans="1:7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</row>
    <row r="1288" spans="1:7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</row>
    <row r="1289" spans="1:7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</row>
    <row r="1290" spans="1:7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</row>
    <row r="1291" spans="1:7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</row>
    <row r="1292" spans="1:7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</row>
    <row r="1293" spans="1:7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</row>
    <row r="1294" spans="1:7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</row>
    <row r="1295" spans="1:7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</row>
    <row r="1296" spans="1:7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</row>
    <row r="1297" spans="1:7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</row>
    <row r="1298" spans="1:7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</row>
    <row r="1299" spans="1:7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</row>
    <row r="1300" spans="1:7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</row>
    <row r="1301" spans="1:7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</row>
    <row r="1302" spans="1:7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</row>
    <row r="1303" spans="1:7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</row>
    <row r="1304" spans="1:7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</row>
    <row r="1305" spans="1:7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</row>
    <row r="1306" spans="1:7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</row>
    <row r="1307" spans="1:7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</row>
    <row r="1308" spans="1:7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</row>
    <row r="1309" spans="1:7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</row>
    <row r="1310" spans="1:7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</row>
    <row r="1311" spans="1:7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</row>
    <row r="1312" spans="1:7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</row>
    <row r="1313" spans="1:7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</row>
    <row r="1314" spans="1:7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</row>
    <row r="1315" spans="1:7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</row>
    <row r="1316" spans="1:7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</row>
    <row r="1317" spans="1:7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</row>
    <row r="1318" spans="1:7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</row>
    <row r="1319" spans="1:7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</row>
    <row r="1320" spans="1:7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</row>
    <row r="1321" spans="1:7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</row>
    <row r="1322" spans="1:7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</row>
    <row r="1323" spans="1:7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</row>
    <row r="1324" spans="1:7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</row>
    <row r="1325" spans="1:7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</row>
    <row r="1326" spans="1:7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</row>
    <row r="1327" spans="1:7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</row>
    <row r="1328" spans="1:7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</row>
    <row r="1329" spans="1:7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</row>
    <row r="1330" spans="1:7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</row>
    <row r="1331" spans="1:7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</row>
    <row r="1332" spans="1:7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</row>
    <row r="1333" spans="1:7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</row>
    <row r="1334" spans="1:7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</row>
    <row r="1335" spans="1:7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</row>
    <row r="1336" spans="1:7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</row>
    <row r="1337" spans="1:7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</row>
    <row r="1338" spans="1:7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</row>
    <row r="1339" spans="1:7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</row>
    <row r="1340" spans="1:7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</row>
    <row r="1341" spans="1:7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</row>
    <row r="1342" spans="1:7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</row>
    <row r="1343" spans="1:7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</row>
    <row r="1344" spans="1:7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</row>
    <row r="1345" spans="1:7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</row>
    <row r="1346" spans="1:7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</row>
    <row r="1347" spans="1:7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</row>
    <row r="1348" spans="1:7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</row>
    <row r="1349" spans="1:7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</row>
    <row r="1350" spans="1:7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</row>
    <row r="1351" spans="1:7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</row>
    <row r="1352" spans="1:7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</row>
    <row r="1353" spans="1:7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</row>
    <row r="1354" spans="1:7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</row>
    <row r="1355" spans="1:7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</row>
    <row r="1356" spans="1:7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</row>
    <row r="1357" spans="1:7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</row>
    <row r="1358" spans="1:7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</row>
    <row r="1359" spans="1:7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</row>
    <row r="1360" spans="1:7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</row>
    <row r="1361" spans="1:7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</row>
    <row r="1362" spans="1:7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</row>
    <row r="1363" spans="1:7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</row>
    <row r="1364" spans="1:7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</row>
    <row r="1365" spans="1:7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</row>
    <row r="1366" spans="1:7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</row>
    <row r="1367" spans="1:7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</row>
    <row r="1368" spans="1:7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</row>
    <row r="1369" spans="1:7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</row>
    <row r="1370" spans="1:7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</row>
    <row r="1371" spans="1:7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</row>
    <row r="1372" spans="1:7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</row>
    <row r="1373" spans="1:7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</row>
    <row r="1374" spans="1:7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</row>
    <row r="1375" spans="1:7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</row>
    <row r="1376" spans="1:7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</row>
    <row r="1377" spans="1:7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</row>
    <row r="1378" spans="1:7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</row>
    <row r="1379" spans="1:7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</row>
    <row r="1380" spans="1:7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</row>
    <row r="1381" spans="1:7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</row>
    <row r="1382" spans="1:7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</row>
    <row r="1383" spans="1:7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</row>
    <row r="1384" spans="1:7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</row>
    <row r="1385" spans="1:7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</row>
    <row r="1386" spans="1:7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</row>
    <row r="1387" spans="1:7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</row>
    <row r="1388" spans="1:7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</row>
    <row r="1389" spans="1:7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</row>
    <row r="1390" spans="1:7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</row>
    <row r="1391" spans="1:7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</row>
    <row r="1392" spans="1:7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</row>
    <row r="1393" spans="1:7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</row>
    <row r="1394" spans="1:7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</row>
    <row r="1395" spans="1:7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</row>
    <row r="1396" spans="1:7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</row>
    <row r="1397" spans="1:7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</row>
    <row r="1398" spans="1:7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</row>
    <row r="1399" spans="1:7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</row>
    <row r="1400" spans="1:7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</row>
    <row r="1401" spans="1:7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</row>
    <row r="1402" spans="1:7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</row>
    <row r="1403" spans="1:7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</row>
    <row r="1404" spans="1:7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</row>
    <row r="1405" spans="1:7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</row>
    <row r="1406" spans="1:7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</row>
    <row r="1407" spans="1:7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</row>
    <row r="1408" spans="1:7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</row>
    <row r="1409" spans="1:7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</row>
    <row r="1410" spans="1:7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</row>
    <row r="1411" spans="1:7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</row>
    <row r="1412" spans="1:7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</row>
    <row r="1413" spans="1:7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</row>
    <row r="1414" spans="1:7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</row>
    <row r="1415" spans="1:7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</row>
    <row r="1416" spans="1:7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</row>
    <row r="1417" spans="1:7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</row>
    <row r="1418" spans="1:7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</row>
    <row r="1419" spans="1:7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</row>
    <row r="1420" spans="1:7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</row>
    <row r="1421" spans="1:7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</row>
    <row r="1422" spans="1:7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</row>
    <row r="1423" spans="1:7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</row>
    <row r="1424" spans="1:7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</row>
    <row r="1425" spans="1:7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</row>
    <row r="1426" spans="1:7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</row>
    <row r="1427" spans="1:7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</row>
    <row r="1428" spans="1:7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</row>
    <row r="1429" spans="1:7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</row>
    <row r="1430" spans="1:7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</row>
    <row r="1431" spans="1:7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</row>
    <row r="1432" spans="1:7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</row>
    <row r="1433" spans="1:7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</row>
    <row r="1434" spans="1:7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</row>
    <row r="1435" spans="1:7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</row>
    <row r="1436" spans="1:7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</row>
    <row r="1437" spans="1:7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</row>
    <row r="1438" spans="1:7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</row>
    <row r="1439" spans="1:7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</row>
    <row r="1440" spans="1:7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</row>
    <row r="1441" spans="1:7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</row>
    <row r="1442" spans="1:7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</row>
    <row r="1443" spans="1:7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</row>
    <row r="1444" spans="1:7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</row>
    <row r="1445" spans="1:7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</row>
    <row r="1446" spans="1:7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</row>
    <row r="1447" spans="1:7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</row>
    <row r="1448" spans="1:7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</row>
    <row r="1449" spans="1:7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</row>
    <row r="1450" spans="1:7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</row>
    <row r="1451" spans="1:7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</row>
    <row r="1452" spans="1:7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</row>
    <row r="1453" spans="1:7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</row>
    <row r="1454" spans="1:7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</row>
    <row r="1455" spans="1:7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</row>
    <row r="1456" spans="1:7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</row>
    <row r="1457" spans="1:7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</row>
    <row r="1458" spans="1:7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</row>
    <row r="1459" spans="1:7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</row>
    <row r="1460" spans="1:7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</row>
    <row r="1461" spans="1:7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</row>
    <row r="1462" spans="1:7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</row>
    <row r="1463" spans="1:7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</row>
    <row r="1464" spans="1:7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</row>
    <row r="1465" spans="1:7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</row>
    <row r="1466" spans="1:7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</row>
    <row r="1467" spans="1:7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</row>
    <row r="1468" spans="1:7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</row>
    <row r="1469" spans="1:7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</row>
    <row r="1470" spans="1:7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</row>
    <row r="1471" spans="1:7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</row>
    <row r="1472" spans="1:7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</row>
    <row r="1473" spans="1:7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</row>
    <row r="1474" spans="1:7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</row>
    <row r="1475" spans="1:7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</row>
    <row r="1476" spans="1:7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</row>
    <row r="1477" spans="1:7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</row>
    <row r="1478" spans="1:7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</row>
    <row r="1479" spans="1:7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</row>
    <row r="1480" spans="1:7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</row>
    <row r="1481" spans="1:7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</row>
    <row r="1482" spans="1:7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</row>
    <row r="1483" spans="1:7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</row>
    <row r="1484" spans="1:7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</row>
    <row r="1485" spans="1:7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</row>
    <row r="1486" spans="1:7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</row>
    <row r="1487" spans="1:7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</row>
    <row r="1488" spans="1:7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</row>
    <row r="1489" spans="1:7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</row>
    <row r="1490" spans="1:7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</row>
    <row r="1491" spans="1:7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</row>
    <row r="1492" spans="1:7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</row>
    <row r="1493" spans="1:7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</row>
    <row r="1494" spans="1:7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</row>
    <row r="1495" spans="1:7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</row>
    <row r="1496" spans="1:7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</row>
    <row r="1497" spans="1:7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</row>
    <row r="1498" spans="1:7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</row>
    <row r="1499" spans="1:7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</row>
    <row r="1500" spans="1:7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</row>
    <row r="1501" spans="1:7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</row>
    <row r="1502" spans="1:7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</row>
    <row r="1503" spans="1:7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</row>
    <row r="1504" spans="1:7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</row>
    <row r="1505" spans="1:7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</row>
    <row r="1506" spans="1:7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</row>
    <row r="1507" spans="1:7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</row>
    <row r="1508" spans="1:7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</row>
    <row r="1509" spans="1:7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</row>
    <row r="1510" spans="1:7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</row>
    <row r="1511" spans="1:7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</row>
    <row r="1512" spans="1:7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</row>
    <row r="1513" spans="1:7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</row>
    <row r="1514" spans="1:7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</row>
    <row r="1515" spans="1:7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</row>
    <row r="1516" spans="1:7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</row>
    <row r="1517" spans="1:7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</row>
    <row r="1518" spans="1:7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</row>
    <row r="1519" spans="1:7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</row>
    <row r="1520" spans="1:7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</row>
    <row r="1521" spans="1:7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</row>
    <row r="1522" spans="1:7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</row>
    <row r="1523" spans="1:7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</row>
    <row r="1524" spans="1:7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</row>
    <row r="1525" spans="1:7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</row>
    <row r="1526" spans="1:7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</row>
    <row r="1527" spans="1:7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</row>
    <row r="1528" spans="1:7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</row>
    <row r="1529" spans="1:7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</row>
    <row r="1530" spans="1:7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</row>
    <row r="1531" spans="1:7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</row>
    <row r="1532" spans="1:7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</row>
    <row r="1533" spans="1:7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</row>
    <row r="1534" spans="1:7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</row>
    <row r="1535" spans="1:7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</row>
    <row r="1536" spans="1:7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</row>
    <row r="1537" spans="1:7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</row>
    <row r="1538" spans="1:7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</row>
    <row r="1539" spans="1:7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</row>
    <row r="1540" spans="1:7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</row>
    <row r="1541" spans="1:7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</row>
    <row r="1542" spans="1:7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</row>
    <row r="1543" spans="1:7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</row>
    <row r="1544" spans="1:7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</row>
    <row r="1545" spans="1:7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</row>
    <row r="1546" spans="1:7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</row>
    <row r="1547" spans="1:7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</row>
    <row r="1548" spans="1:7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</row>
    <row r="1549" spans="1:7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</row>
    <row r="1550" spans="1:7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</row>
    <row r="1551" spans="1:7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</row>
    <row r="1552" spans="1:7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</row>
    <row r="1553" spans="1:7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</row>
    <row r="1554" spans="1:7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</row>
    <row r="1555" spans="1:7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</row>
    <row r="1556" spans="1:7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</row>
    <row r="1557" spans="1:7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</row>
    <row r="1558" spans="1:7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</row>
    <row r="1559" spans="1:7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</row>
    <row r="1560" spans="1:7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</row>
    <row r="1561" spans="1:7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</row>
    <row r="1562" spans="1:7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</row>
    <row r="1563" spans="1:7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</row>
    <row r="1564" spans="1:7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</row>
    <row r="1565" spans="1:7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</row>
    <row r="1566" spans="1:7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</row>
    <row r="1567" spans="1:7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</row>
    <row r="1568" spans="1:7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</row>
    <row r="1569" spans="1:7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</row>
    <row r="1570" spans="1:7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</row>
    <row r="1571" spans="1:7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</row>
    <row r="1572" spans="1:7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</row>
    <row r="1573" spans="1:7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</row>
    <row r="1574" spans="1:7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</row>
    <row r="1575" spans="1:7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</row>
    <row r="1576" spans="1:7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</row>
    <row r="1577" spans="1:7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</row>
    <row r="1578" spans="1:7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</row>
    <row r="1579" spans="1:7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</row>
    <row r="1580" spans="1:7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</row>
    <row r="1581" spans="1:7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</row>
    <row r="1582" spans="1:7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</row>
    <row r="1583" spans="1:7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</row>
    <row r="1584" spans="1:7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</row>
    <row r="1585" spans="1:7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</row>
    <row r="1586" spans="1:7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</row>
    <row r="1587" spans="1:7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</row>
    <row r="1588" spans="1:7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</row>
    <row r="1589" spans="1:7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</row>
    <row r="1590" spans="1:7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</row>
    <row r="1591" spans="1:7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</row>
    <row r="1592" spans="1:7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</row>
    <row r="1593" spans="1:7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</row>
    <row r="1594" spans="1:7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</row>
    <row r="1595" spans="1:7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</row>
    <row r="1596" spans="1:7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</row>
    <row r="1597" spans="1:7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</row>
    <row r="1598" spans="1:7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</row>
    <row r="1599" spans="1:7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</row>
    <row r="1600" spans="1:7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</row>
    <row r="1601" spans="1:7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</row>
    <row r="1602" spans="1:7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</row>
    <row r="1603" spans="1:7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</row>
    <row r="1604" spans="1:7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</row>
    <row r="1605" spans="1:7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</row>
    <row r="1606" spans="1:7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</row>
    <row r="1607" spans="1:7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</row>
    <row r="1608" spans="1:7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</row>
    <row r="1609" spans="1:7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</row>
    <row r="1610" spans="1:7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</row>
    <row r="1611" spans="1:7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</row>
    <row r="1612" spans="1:7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</row>
    <row r="1613" spans="1:7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</row>
    <row r="1614" spans="1:7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</row>
    <row r="1615" spans="1:7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</row>
    <row r="1616" spans="1:7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</row>
    <row r="1617" spans="1:7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</row>
    <row r="1618" spans="1:7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</row>
    <row r="1619" spans="1:7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</row>
    <row r="1620" spans="1:7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</row>
    <row r="1621" spans="1:7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</row>
    <row r="1622" spans="1:7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</row>
    <row r="1623" spans="1:7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</row>
    <row r="1624" spans="1:7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</row>
    <row r="1625" spans="1:7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</row>
    <row r="1626" spans="1:7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</row>
    <row r="1627" spans="1:7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</row>
    <row r="1628" spans="1:7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</row>
    <row r="1629" spans="1:7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</row>
    <row r="1630" spans="1:7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</row>
    <row r="1631" spans="1:7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</row>
    <row r="1632" spans="1:7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</row>
    <row r="1633" spans="1:7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</row>
    <row r="1634" spans="1:7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</row>
    <row r="1635" spans="1:7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</row>
    <row r="1636" spans="1:7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</row>
    <row r="1637" spans="1:7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</row>
    <row r="1638" spans="1:7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</row>
    <row r="1639" spans="1:7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</row>
    <row r="1640" spans="1:7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</row>
    <row r="1641" spans="1:7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</row>
    <row r="1642" spans="1:7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</row>
    <row r="1643" spans="1:7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</row>
    <row r="1644" spans="1:7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</row>
    <row r="1645" spans="1:7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</row>
    <row r="1646" spans="1:7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</row>
    <row r="1647" spans="1:7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</row>
    <row r="1648" spans="1:7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</row>
    <row r="1649" spans="1:7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</row>
    <row r="1650" spans="1:7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</row>
    <row r="1651" spans="1:7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</row>
    <row r="1652" spans="1:7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</row>
    <row r="1653" spans="1:7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</row>
    <row r="1654" spans="1:7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</row>
    <row r="1655" spans="1:7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</row>
    <row r="1656" spans="1:7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</row>
    <row r="1657" spans="1:7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</row>
    <row r="1658" spans="1:7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</row>
    <row r="1659" spans="1:7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</row>
    <row r="1660" spans="1:7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</row>
    <row r="1661" spans="1:7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</row>
    <row r="1662" spans="1:7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</row>
    <row r="1663" spans="1:7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</row>
    <row r="1664" spans="1:7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</row>
    <row r="1665" spans="1:7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</row>
    <row r="1666" spans="1:7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</row>
    <row r="1667" spans="1:7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</row>
    <row r="1668" spans="1:7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</row>
    <row r="1669" spans="1:7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</row>
    <row r="1670" spans="1:7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</row>
    <row r="1671" spans="1:7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</row>
    <row r="1672" spans="1:7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</row>
    <row r="1673" spans="1:7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</row>
    <row r="1674" spans="1:7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</row>
    <row r="1675" spans="1:7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</row>
    <row r="1676" spans="1:7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</row>
    <row r="1677" spans="1:7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</row>
    <row r="1678" spans="1:7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</row>
    <row r="1679" spans="1:7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</row>
    <row r="1680" spans="1:7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</row>
    <row r="1681" spans="1:7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</row>
    <row r="1682" spans="1:7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</row>
    <row r="1683" spans="1:7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</row>
    <row r="1684" spans="1:7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</row>
    <row r="1685" spans="1:7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</row>
    <row r="1686" spans="1:7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</row>
    <row r="1687" spans="1:7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</row>
    <row r="1688" spans="1:7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</row>
    <row r="1689" spans="1:7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</row>
    <row r="1690" spans="1:7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</row>
    <row r="1691" spans="1:7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</row>
    <row r="1692" spans="1:7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</row>
    <row r="1693" spans="1:7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</row>
    <row r="1694" spans="1:7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</row>
    <row r="1695" spans="1:7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</row>
    <row r="1696" spans="1:7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</row>
    <row r="1697" spans="1:7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</row>
    <row r="1698" spans="1:7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</row>
    <row r="1699" spans="1:7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</row>
    <row r="1700" spans="1:7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</row>
    <row r="1701" spans="1:7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</row>
    <row r="1702" spans="1:7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</row>
    <row r="1703" spans="1:7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</row>
    <row r="1704" spans="1:7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</row>
    <row r="1705" spans="1:7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</row>
    <row r="1706" spans="1:7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</row>
    <row r="1707" spans="1:7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</row>
    <row r="1708" spans="1:7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</row>
    <row r="1709" spans="1:7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</row>
    <row r="1710" spans="1:7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</row>
    <row r="1711" spans="1:7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</row>
    <row r="1712" spans="1:7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</row>
    <row r="1713" spans="1:7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</row>
    <row r="1714" spans="1:7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</row>
    <row r="1715" spans="1:7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</row>
    <row r="1716" spans="1:7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</row>
    <row r="1717" spans="1:7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</row>
    <row r="1718" spans="1:7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</row>
    <row r="1719" spans="1:7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</row>
    <row r="1720" spans="1:7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</row>
    <row r="1721" spans="1:7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</row>
    <row r="1722" spans="1:7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</row>
    <row r="1723" spans="1:7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</row>
    <row r="1724" spans="1:7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</row>
    <row r="1725" spans="1:7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</row>
    <row r="1726" spans="1:7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</row>
    <row r="1727" spans="1:7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</row>
    <row r="1728" spans="1:7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</row>
    <row r="1729" spans="1:7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</row>
    <row r="1730" spans="1:7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</row>
    <row r="1731" spans="1:7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</row>
    <row r="1732" spans="1:7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</row>
    <row r="1733" spans="1:7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</row>
    <row r="1734" spans="1:7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</row>
    <row r="1735" spans="1:7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</row>
    <row r="1736" spans="1:7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</row>
    <row r="1737" spans="1:7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</row>
    <row r="1738" spans="1:7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</row>
    <row r="1739" spans="1:7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</row>
    <row r="1740" spans="1:7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</row>
    <row r="1741" spans="1:7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</row>
    <row r="1742" spans="1:7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</row>
    <row r="1743" spans="1:7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</row>
    <row r="1744" spans="1:7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</row>
    <row r="1745" spans="1:7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</row>
    <row r="1746" spans="1:7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</row>
    <row r="1747" spans="1:7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</row>
    <row r="1748" spans="1:7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</row>
    <row r="1749" spans="1:7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</row>
    <row r="1750" spans="1:7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</row>
    <row r="1751" spans="1:7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</row>
    <row r="1752" spans="1:7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</row>
    <row r="1753" spans="1:7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</row>
    <row r="1754" spans="1:7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</row>
    <row r="1755" spans="1:7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</row>
    <row r="1756" spans="1:7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</row>
    <row r="1757" spans="1:7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</row>
    <row r="1758" spans="1:7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</row>
    <row r="1759" spans="1:7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</row>
    <row r="1760" spans="1:7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</row>
    <row r="1761" spans="1:7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</row>
    <row r="1762" spans="1:7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</row>
    <row r="1763" spans="1:7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D1780"/>
  <sheetViews>
    <sheetView topLeftCell="DK1" workbookViewId="0">
      <selection activeCell="P3" sqref="P3"/>
    </sheetView>
  </sheetViews>
  <sheetFormatPr baseColWidth="10" defaultColWidth="8.83203125" defaultRowHeight="15" x14ac:dyDescent="0"/>
  <cols>
    <col min="1" max="1" width="16.83203125" bestFit="1" customWidth="1"/>
    <col min="2" max="2" width="6" bestFit="1" customWidth="1"/>
    <col min="3" max="3" width="6.6640625" bestFit="1" customWidth="1"/>
    <col min="4" max="4" width="6" bestFit="1" customWidth="1"/>
    <col min="5" max="5" width="8.1640625" bestFit="1" customWidth="1"/>
    <col min="6" max="6" width="16" bestFit="1" customWidth="1"/>
    <col min="7" max="7" width="21.1640625" bestFit="1" customWidth="1"/>
    <col min="15" max="15" width="22.6640625" bestFit="1" customWidth="1"/>
    <col min="16" max="16" width="7.1640625" bestFit="1" customWidth="1"/>
    <col min="17" max="17" width="20.6640625" bestFit="1" customWidth="1"/>
    <col min="18" max="18" width="31.1640625" bestFit="1" customWidth="1"/>
    <col min="54" max="54" width="25.33203125" bestFit="1" customWidth="1"/>
    <col min="55" max="55" width="16.1640625" bestFit="1" customWidth="1"/>
    <col min="66" max="66" width="20.6640625" bestFit="1" customWidth="1"/>
    <col min="69" max="69" width="17.83203125" bestFit="1" customWidth="1"/>
  </cols>
  <sheetData>
    <row r="1" spans="1:134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P1">
        <f>SUM($AE$19:$BA$1780) +$P$3</f>
        <v>181829</v>
      </c>
      <c r="R1" t="s">
        <v>122</v>
      </c>
    </row>
    <row r="2" spans="1:134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  <c r="O2" t="s">
        <v>31</v>
      </c>
      <c r="P2">
        <f>SUM($AE$19:$BA$1780)</f>
        <v>133285</v>
      </c>
      <c r="Q2" t="s">
        <v>70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8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9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</row>
    <row r="3" spans="1:134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  <c r="O3" t="s">
        <v>134</v>
      </c>
      <c r="P3">
        <f>SUM($R$6:$ED$6)</f>
        <v>48544</v>
      </c>
      <c r="Q3" t="s">
        <v>123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5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6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4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</row>
    <row r="4" spans="1:134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  <c r="O4" t="s">
        <v>135</v>
      </c>
      <c r="P4">
        <f>SUM($R$7:$ED$7)</f>
        <v>15945</v>
      </c>
      <c r="Q4" t="s">
        <v>124</v>
      </c>
      <c r="R4" t="s">
        <v>35</v>
      </c>
      <c r="S4" t="s">
        <v>74</v>
      </c>
      <c r="T4" t="s">
        <v>32</v>
      </c>
      <c r="U4" t="s">
        <v>91</v>
      </c>
      <c r="V4" t="s">
        <v>73</v>
      </c>
      <c r="W4" t="s">
        <v>84</v>
      </c>
      <c r="X4" t="s">
        <v>94</v>
      </c>
      <c r="Y4" t="s">
        <v>33</v>
      </c>
      <c r="Z4" t="s">
        <v>75</v>
      </c>
      <c r="AA4" t="s">
        <v>35</v>
      </c>
      <c r="AB4" t="s">
        <v>74</v>
      </c>
      <c r="AC4" t="s">
        <v>32</v>
      </c>
      <c r="AD4" t="s">
        <v>91</v>
      </c>
      <c r="AE4" t="s">
        <v>73</v>
      </c>
      <c r="AF4" t="s">
        <v>84</v>
      </c>
      <c r="AG4" t="s">
        <v>94</v>
      </c>
      <c r="AH4" t="s">
        <v>33</v>
      </c>
      <c r="AI4" t="s">
        <v>75</v>
      </c>
      <c r="AJ4" t="s">
        <v>35</v>
      </c>
      <c r="AK4" t="s">
        <v>74</v>
      </c>
      <c r="AL4" t="s">
        <v>32</v>
      </c>
      <c r="AM4" t="s">
        <v>91</v>
      </c>
      <c r="AN4" t="s">
        <v>73</v>
      </c>
      <c r="AO4" t="s">
        <v>84</v>
      </c>
      <c r="AP4" t="s">
        <v>94</v>
      </c>
      <c r="AQ4" t="s">
        <v>33</v>
      </c>
      <c r="AR4" t="s">
        <v>75</v>
      </c>
      <c r="AS4" t="s">
        <v>35</v>
      </c>
      <c r="AT4" t="s">
        <v>74</v>
      </c>
      <c r="AU4" t="s">
        <v>32</v>
      </c>
      <c r="AV4" t="s">
        <v>91</v>
      </c>
      <c r="AW4" t="s">
        <v>73</v>
      </c>
      <c r="AX4" t="s">
        <v>84</v>
      </c>
      <c r="AY4" t="s">
        <v>94</v>
      </c>
      <c r="AZ4" t="s">
        <v>33</v>
      </c>
      <c r="BA4" t="s">
        <v>75</v>
      </c>
      <c r="BB4" t="s">
        <v>35</v>
      </c>
      <c r="BC4" t="s">
        <v>74</v>
      </c>
      <c r="BD4" t="s">
        <v>32</v>
      </c>
      <c r="BE4" t="s">
        <v>91</v>
      </c>
      <c r="BF4" t="s">
        <v>73</v>
      </c>
      <c r="BG4" t="s">
        <v>84</v>
      </c>
      <c r="BH4" t="s">
        <v>94</v>
      </c>
      <c r="BI4" t="s">
        <v>33</v>
      </c>
      <c r="BJ4" t="s">
        <v>75</v>
      </c>
      <c r="BK4" t="s">
        <v>35</v>
      </c>
      <c r="BL4" t="s">
        <v>74</v>
      </c>
      <c r="BM4" t="s">
        <v>32</v>
      </c>
      <c r="BN4" t="s">
        <v>91</v>
      </c>
      <c r="BO4" t="s">
        <v>73</v>
      </c>
      <c r="BP4" t="s">
        <v>84</v>
      </c>
      <c r="BQ4" t="s">
        <v>94</v>
      </c>
      <c r="BR4" t="s">
        <v>33</v>
      </c>
      <c r="BS4" t="s">
        <v>75</v>
      </c>
      <c r="BT4" t="s">
        <v>35</v>
      </c>
      <c r="BU4" t="s">
        <v>74</v>
      </c>
      <c r="BV4" t="s">
        <v>32</v>
      </c>
      <c r="BW4" t="s">
        <v>91</v>
      </c>
      <c r="BX4" t="s">
        <v>73</v>
      </c>
      <c r="BY4" t="s">
        <v>84</v>
      </c>
      <c r="BZ4" t="s">
        <v>94</v>
      </c>
      <c r="CA4" t="s">
        <v>33</v>
      </c>
      <c r="CB4" t="s">
        <v>75</v>
      </c>
      <c r="CC4" t="s">
        <v>35</v>
      </c>
      <c r="CD4" t="s">
        <v>74</v>
      </c>
      <c r="CE4" t="s">
        <v>32</v>
      </c>
      <c r="CF4" t="s">
        <v>91</v>
      </c>
      <c r="CG4" t="s">
        <v>73</v>
      </c>
      <c r="CH4" t="s">
        <v>84</v>
      </c>
      <c r="CI4" t="s">
        <v>94</v>
      </c>
      <c r="CJ4" t="s">
        <v>33</v>
      </c>
      <c r="CK4" t="s">
        <v>75</v>
      </c>
      <c r="CL4" t="s">
        <v>35</v>
      </c>
      <c r="CM4" t="s">
        <v>74</v>
      </c>
      <c r="CN4" t="s">
        <v>32</v>
      </c>
      <c r="CO4" t="s">
        <v>91</v>
      </c>
      <c r="CP4" t="s">
        <v>73</v>
      </c>
      <c r="CQ4" t="s">
        <v>84</v>
      </c>
      <c r="CR4" t="s">
        <v>94</v>
      </c>
      <c r="CS4" t="s">
        <v>33</v>
      </c>
      <c r="CT4" t="s">
        <v>75</v>
      </c>
      <c r="CU4" t="s">
        <v>35</v>
      </c>
      <c r="CV4" t="s">
        <v>74</v>
      </c>
      <c r="CW4" t="s">
        <v>32</v>
      </c>
      <c r="CX4" t="s">
        <v>91</v>
      </c>
      <c r="CY4" t="s">
        <v>73</v>
      </c>
      <c r="CZ4" t="s">
        <v>84</v>
      </c>
      <c r="DA4" t="s">
        <v>94</v>
      </c>
      <c r="DB4" t="s">
        <v>33</v>
      </c>
      <c r="DC4" t="s">
        <v>75</v>
      </c>
      <c r="DD4" t="s">
        <v>35</v>
      </c>
      <c r="DE4" t="s">
        <v>74</v>
      </c>
      <c r="DF4" t="s">
        <v>32</v>
      </c>
      <c r="DG4" t="s">
        <v>91</v>
      </c>
      <c r="DH4" t="s">
        <v>73</v>
      </c>
      <c r="DI4" t="s">
        <v>84</v>
      </c>
      <c r="DJ4" t="s">
        <v>94</v>
      </c>
      <c r="DK4" t="s">
        <v>33</v>
      </c>
      <c r="DL4" t="s">
        <v>75</v>
      </c>
      <c r="DM4" t="s">
        <v>35</v>
      </c>
      <c r="DN4" t="s">
        <v>74</v>
      </c>
      <c r="DO4" t="s">
        <v>32</v>
      </c>
      <c r="DP4" t="s">
        <v>91</v>
      </c>
      <c r="DQ4" t="s">
        <v>73</v>
      </c>
      <c r="DR4" t="s">
        <v>84</v>
      </c>
      <c r="DS4" t="s">
        <v>94</v>
      </c>
      <c r="DT4" t="s">
        <v>33</v>
      </c>
      <c r="DU4" t="s">
        <v>75</v>
      </c>
      <c r="DV4" t="s">
        <v>35</v>
      </c>
      <c r="DW4" t="s">
        <v>74</v>
      </c>
      <c r="DX4" t="s">
        <v>32</v>
      </c>
      <c r="DY4" t="s">
        <v>91</v>
      </c>
      <c r="DZ4" t="s">
        <v>73</v>
      </c>
      <c r="EA4" t="s">
        <v>84</v>
      </c>
      <c r="EB4" t="s">
        <v>94</v>
      </c>
      <c r="EC4" t="s">
        <v>33</v>
      </c>
      <c r="ED4" t="s">
        <v>75</v>
      </c>
    </row>
    <row r="5" spans="1:134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  <c r="O5" t="s">
        <v>136</v>
      </c>
      <c r="P5">
        <f>SUM($R$8:$ED$8)</f>
        <v>13770</v>
      </c>
      <c r="Q5" t="s">
        <v>125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1</v>
      </c>
      <c r="AF5">
        <v>0</v>
      </c>
      <c r="AG5">
        <v>0</v>
      </c>
      <c r="AH5">
        <v>0</v>
      </c>
      <c r="AI5">
        <v>0</v>
      </c>
      <c r="AJ5">
        <v>1</v>
      </c>
      <c r="AK5">
        <v>0</v>
      </c>
      <c r="AL5">
        <v>0</v>
      </c>
      <c r="AM5">
        <v>0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1</v>
      </c>
      <c r="AU5">
        <v>1</v>
      </c>
      <c r="AV5">
        <v>1</v>
      </c>
      <c r="AW5">
        <v>0</v>
      </c>
      <c r="AX5">
        <v>1</v>
      </c>
      <c r="AY5">
        <v>1</v>
      </c>
      <c r="AZ5">
        <v>0</v>
      </c>
      <c r="BA5">
        <v>0</v>
      </c>
      <c r="BB5">
        <v>1</v>
      </c>
      <c r="BC5">
        <v>1</v>
      </c>
      <c r="BD5">
        <v>1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1</v>
      </c>
      <c r="BP5">
        <v>0</v>
      </c>
      <c r="BQ5">
        <v>0</v>
      </c>
      <c r="BR5">
        <v>0</v>
      </c>
      <c r="BS5">
        <v>0</v>
      </c>
      <c r="BT5">
        <v>1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1</v>
      </c>
      <c r="CG5">
        <v>0</v>
      </c>
      <c r="CH5">
        <v>1</v>
      </c>
      <c r="CI5">
        <v>1</v>
      </c>
      <c r="CJ5">
        <v>1</v>
      </c>
      <c r="CK5">
        <v>0</v>
      </c>
      <c r="CL5">
        <v>0</v>
      </c>
      <c r="CM5">
        <v>0</v>
      </c>
      <c r="CN5">
        <v>0</v>
      </c>
      <c r="CO5">
        <v>0</v>
      </c>
      <c r="CP5">
        <v>1</v>
      </c>
      <c r="CQ5">
        <v>0</v>
      </c>
      <c r="CR5">
        <v>0</v>
      </c>
      <c r="CS5">
        <v>0</v>
      </c>
      <c r="CT5">
        <v>0</v>
      </c>
      <c r="CU5">
        <v>1</v>
      </c>
      <c r="CV5">
        <v>1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1</v>
      </c>
      <c r="DF5">
        <v>1</v>
      </c>
      <c r="DG5">
        <v>1</v>
      </c>
      <c r="DH5">
        <v>1</v>
      </c>
      <c r="DI5">
        <v>1</v>
      </c>
      <c r="DJ5">
        <v>0</v>
      </c>
      <c r="DK5">
        <v>0</v>
      </c>
      <c r="DL5">
        <v>1</v>
      </c>
      <c r="DM5">
        <v>1</v>
      </c>
      <c r="DN5">
        <v>1</v>
      </c>
      <c r="DO5">
        <v>0</v>
      </c>
      <c r="DP5">
        <v>0</v>
      </c>
      <c r="DQ5">
        <v>1</v>
      </c>
      <c r="DR5">
        <v>0</v>
      </c>
      <c r="DS5">
        <v>1</v>
      </c>
      <c r="DT5">
        <v>0</v>
      </c>
      <c r="DU5">
        <v>0</v>
      </c>
      <c r="DV5">
        <v>1</v>
      </c>
      <c r="DW5">
        <v>0</v>
      </c>
      <c r="DX5">
        <v>0</v>
      </c>
      <c r="DY5">
        <v>0</v>
      </c>
      <c r="DZ5">
        <v>1</v>
      </c>
      <c r="EA5">
        <v>0</v>
      </c>
      <c r="EB5">
        <v>0</v>
      </c>
      <c r="EC5">
        <v>0</v>
      </c>
      <c r="ED5">
        <v>0</v>
      </c>
    </row>
    <row r="6" spans="1:134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  <c r="Q6" t="s">
        <v>126</v>
      </c>
      <c r="R6">
        <f>$R$9*$R$5</f>
        <v>2481</v>
      </c>
      <c r="S6">
        <f>$S$9*$S$5</f>
        <v>0</v>
      </c>
      <c r="T6">
        <f>$T$9*$T$5</f>
        <v>0</v>
      </c>
      <c r="U6">
        <f>$U$9*$U$5</f>
        <v>0</v>
      </c>
      <c r="V6">
        <f>$V$9*$V$5</f>
        <v>0</v>
      </c>
      <c r="W6">
        <f>$W$9*$W$5</f>
        <v>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0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3223</v>
      </c>
      <c r="AF6">
        <f>$AF$9*$AF$5</f>
        <v>0</v>
      </c>
      <c r="AG6">
        <f>$AG$9*$AG$5</f>
        <v>0</v>
      </c>
      <c r="AH6">
        <f>$AH$9*$AH$5</f>
        <v>0</v>
      </c>
      <c r="AI6">
        <f>$AI$9*$AI$5</f>
        <v>0</v>
      </c>
      <c r="AJ6">
        <f>$AJ$9*$AJ$5</f>
        <v>2581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3223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0</v>
      </c>
      <c r="AT6">
        <f>$AT$9*$AT$5</f>
        <v>1362</v>
      </c>
      <c r="AU6">
        <f>$AU$9*$AU$5</f>
        <v>1002</v>
      </c>
      <c r="AV6">
        <f>$AV$9*$AV$5</f>
        <v>969</v>
      </c>
      <c r="AW6">
        <f>$AW$9*$AW$5</f>
        <v>0</v>
      </c>
      <c r="AX6">
        <f>$AX$9*$AX$5</f>
        <v>1140</v>
      </c>
      <c r="AY6">
        <f>$AY$9*$AY$5</f>
        <v>1095</v>
      </c>
      <c r="AZ6">
        <f>$AZ$9*$AZ$5</f>
        <v>0</v>
      </c>
      <c r="BA6">
        <f>$BA$9*$BA$5</f>
        <v>0</v>
      </c>
      <c r="BB6">
        <f>$BB$9*$BB$5</f>
        <v>2381</v>
      </c>
      <c r="BC6">
        <f>$BC$9*$BC$5</f>
        <v>1322</v>
      </c>
      <c r="BD6">
        <f>$BD$9*$BD$5</f>
        <v>962</v>
      </c>
      <c r="BE6">
        <f>$BE$9*$BE$5</f>
        <v>0</v>
      </c>
      <c r="BF6">
        <f>$BF$9*$BF$5</f>
        <v>0</v>
      </c>
      <c r="BG6">
        <f>$BG$9*$BG$5</f>
        <v>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3223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2421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729</v>
      </c>
      <c r="CG6">
        <f>$CG$9*$CG$5</f>
        <v>0</v>
      </c>
      <c r="CH6">
        <f>$CH$9*$CH$5</f>
        <v>900</v>
      </c>
      <c r="CI6">
        <f>$CI$9*$CI$5</f>
        <v>855</v>
      </c>
      <c r="CJ6">
        <f>$CJ$9*$CJ$5</f>
        <v>663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3223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2481</v>
      </c>
      <c r="CV6">
        <f>$CV$9*$CV$5</f>
        <v>1422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0</v>
      </c>
      <c r="DD6">
        <f>$DD$9*$DD$5</f>
        <v>0</v>
      </c>
      <c r="DE6">
        <f>$DE$9*$DE$5</f>
        <v>661</v>
      </c>
      <c r="DF6">
        <f>$DF$9*$DF$5</f>
        <v>481</v>
      </c>
      <c r="DG6">
        <f>$DG$9*$DG$5</f>
        <v>464.5</v>
      </c>
      <c r="DH6">
        <f>$DH$9*$DH$5</f>
        <v>1511.5</v>
      </c>
      <c r="DI6">
        <f>$DI$9*$DI$5</f>
        <v>550</v>
      </c>
      <c r="DJ6">
        <f>$DJ$9*$DJ$5</f>
        <v>0</v>
      </c>
      <c r="DK6">
        <f>$DK$9*$DK$5</f>
        <v>0</v>
      </c>
      <c r="DL6">
        <f>$DL$9*$DL$5</f>
        <v>425.5</v>
      </c>
      <c r="DM6">
        <f>$DM$9*$DM$5</f>
        <v>1240.5</v>
      </c>
      <c r="DN6">
        <f>$DN$9*$DN$5</f>
        <v>711</v>
      </c>
      <c r="DO6">
        <f>$DO$9*$DO$5</f>
        <v>0</v>
      </c>
      <c r="DP6">
        <f>$DP$9*$DP$5</f>
        <v>0</v>
      </c>
      <c r="DQ6">
        <f>$DQ$9*$DQ$5</f>
        <v>1561.5</v>
      </c>
      <c r="DR6">
        <f>$DR$9*$DR$5</f>
        <v>0</v>
      </c>
      <c r="DS6">
        <f>$DS$9*$DS$5</f>
        <v>577.5</v>
      </c>
      <c r="DT6">
        <f>$DT$9*$DT$5</f>
        <v>0</v>
      </c>
      <c r="DU6">
        <f>$DU$9*$DU$5</f>
        <v>0</v>
      </c>
      <c r="DV6">
        <f>$DV$9*$DV$5</f>
        <v>1190.5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1511.5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</row>
    <row r="7" spans="1:134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  <c r="Q7" t="s">
        <v>127</v>
      </c>
      <c r="R7">
        <f>$R$10*$R$5</f>
        <v>790.5</v>
      </c>
      <c r="S7">
        <f>$S$10*$S$5</f>
        <v>0</v>
      </c>
      <c r="T7">
        <f>$T$10*$T$5</f>
        <v>0</v>
      </c>
      <c r="U7">
        <f>$U$10*$U$5</f>
        <v>0</v>
      </c>
      <c r="V7">
        <f>$V$10*$V$5</f>
        <v>0</v>
      </c>
      <c r="W7">
        <f>$W$10*$W$5</f>
        <v>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0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1111.5</v>
      </c>
      <c r="AF7">
        <f>$AF$10*$AF$5</f>
        <v>0</v>
      </c>
      <c r="AG7">
        <f>$AG$10*$AG$5</f>
        <v>0</v>
      </c>
      <c r="AH7">
        <f>$AH$10*$AH$5</f>
        <v>0</v>
      </c>
      <c r="AI7">
        <f>$AI$10*$AI$5</f>
        <v>0</v>
      </c>
      <c r="AJ7">
        <f>$AJ$10*$AJ$5</f>
        <v>790.5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1111.5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0</v>
      </c>
      <c r="AT7">
        <f>$AT$10*$AT$5</f>
        <v>261</v>
      </c>
      <c r="AU7">
        <f>$AU$10*$AU$5</f>
        <v>81</v>
      </c>
      <c r="AV7">
        <f>$AV$10*$AV$5</f>
        <v>64.5</v>
      </c>
      <c r="AW7">
        <f>$AW$10*$AW$5</f>
        <v>0</v>
      </c>
      <c r="AX7">
        <f>$AX$10*$AX$5</f>
        <v>150</v>
      </c>
      <c r="AY7">
        <f>$AY$10*$AY$5</f>
        <v>127.5</v>
      </c>
      <c r="AZ7">
        <f>$AZ$10*$AZ$5</f>
        <v>0</v>
      </c>
      <c r="BA7">
        <f>$BA$10*$BA$5</f>
        <v>0</v>
      </c>
      <c r="BB7">
        <f>$BB$10*$BB$5</f>
        <v>790.5</v>
      </c>
      <c r="BC7">
        <f>$BC$10*$BC$5</f>
        <v>261</v>
      </c>
      <c r="BD7">
        <f>$BD$10*$BD$5</f>
        <v>81</v>
      </c>
      <c r="BE7">
        <f>$BE$10*$BE$5</f>
        <v>0</v>
      </c>
      <c r="BF7">
        <f>$BF$10*$BF$5</f>
        <v>0</v>
      </c>
      <c r="BG7">
        <f>$BG$10*$BG$5</f>
        <v>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1111.5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790.5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64.5</v>
      </c>
      <c r="CG7">
        <f>$CG$10*$CG$5</f>
        <v>0</v>
      </c>
      <c r="CH7">
        <f>$CH$10*$CH$5</f>
        <v>150</v>
      </c>
      <c r="CI7">
        <f>$CI$10*$CI$5</f>
        <v>127.5</v>
      </c>
      <c r="CJ7">
        <f>$CJ$10*$CJ$5</f>
        <v>31.5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1111.5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790.5</v>
      </c>
      <c r="CV7">
        <f>$CV$10*$CV$5</f>
        <v>261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0</v>
      </c>
      <c r="DD7">
        <f>$DD$10*$DD$5</f>
        <v>0</v>
      </c>
      <c r="DE7">
        <f>$DE$10*$DE$5</f>
        <v>261</v>
      </c>
      <c r="DF7">
        <f>$DF$10*$DF$5</f>
        <v>81</v>
      </c>
      <c r="DG7">
        <f>$DG$10*$DG$5</f>
        <v>64.5</v>
      </c>
      <c r="DH7">
        <f>$DH$10*$DH$5</f>
        <v>1111.5</v>
      </c>
      <c r="DI7">
        <f>$DI$10*$DI$5</f>
        <v>150</v>
      </c>
      <c r="DJ7">
        <f>$DJ$10*$DJ$5</f>
        <v>0</v>
      </c>
      <c r="DK7">
        <f>$DK$10*$DK$5</f>
        <v>0</v>
      </c>
      <c r="DL7">
        <f>$DL$10*$DL$5</f>
        <v>25.5</v>
      </c>
      <c r="DM7">
        <f>$DM$10*$DM$5</f>
        <v>790.5</v>
      </c>
      <c r="DN7">
        <f>$DN$10*$DN$5</f>
        <v>261</v>
      </c>
      <c r="DO7">
        <f>$DO$10*$DO$5</f>
        <v>0</v>
      </c>
      <c r="DP7">
        <f>$DP$10*$DP$5</f>
        <v>0</v>
      </c>
      <c r="DQ7">
        <f>$DQ$10*$DQ$5</f>
        <v>1111.5</v>
      </c>
      <c r="DR7">
        <f>$DR$10*$DR$5</f>
        <v>0</v>
      </c>
      <c r="DS7">
        <f>$DS$10*$DS$5</f>
        <v>127.5</v>
      </c>
      <c r="DT7">
        <f>$DT$10*$DT$5</f>
        <v>0</v>
      </c>
      <c r="DU7">
        <f>$DU$10*$DU$5</f>
        <v>0</v>
      </c>
      <c r="DV7">
        <f>$DV$10*$DV$5</f>
        <v>790.5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1111.5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</row>
    <row r="8" spans="1:134">
      <c r="Q8" t="s">
        <v>128</v>
      </c>
      <c r="R8">
        <f>$R$11*$R$5</f>
        <v>450</v>
      </c>
      <c r="S8">
        <f>$S$11*$S$5</f>
        <v>0</v>
      </c>
      <c r="T8">
        <f>$T$11*$T$5</f>
        <v>0</v>
      </c>
      <c r="U8">
        <f>$U$11*$U$5</f>
        <v>0</v>
      </c>
      <c r="V8">
        <f>$V$11*$V$5</f>
        <v>0</v>
      </c>
      <c r="W8">
        <f>$W$11*$W$5</f>
        <v>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500</v>
      </c>
      <c r="AF8">
        <f>$AF$11*$AF$5</f>
        <v>0</v>
      </c>
      <c r="AG8">
        <f>$AG$11*$AG$5</f>
        <v>0</v>
      </c>
      <c r="AH8">
        <f>$AH$11*$AH$5</f>
        <v>0</v>
      </c>
      <c r="AI8">
        <f>$AI$11*$AI$5</f>
        <v>0</v>
      </c>
      <c r="AJ8">
        <f>$AJ$11*$AJ$5</f>
        <v>500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500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0</v>
      </c>
      <c r="AT8">
        <f>$AT$11*$AT$5</f>
        <v>420</v>
      </c>
      <c r="AU8">
        <f>$AU$11*$AU$5</f>
        <v>420</v>
      </c>
      <c r="AV8">
        <f>$AV$11*$AV$5</f>
        <v>420</v>
      </c>
      <c r="AW8">
        <f>$AW$11*$AW$5</f>
        <v>0</v>
      </c>
      <c r="AX8">
        <f>$AX$11*$AX$5</f>
        <v>420</v>
      </c>
      <c r="AY8">
        <f>$AY$11*$AY$5</f>
        <v>420</v>
      </c>
      <c r="AZ8">
        <f>$AZ$11*$AZ$5</f>
        <v>0</v>
      </c>
      <c r="BA8">
        <f>$BA$11*$BA$5</f>
        <v>0</v>
      </c>
      <c r="BB8">
        <f>$BB$11*$BB$5</f>
        <v>400</v>
      </c>
      <c r="BC8">
        <f>$BC$11*$BC$5</f>
        <v>400</v>
      </c>
      <c r="BD8">
        <f>$BD$11*$BD$5</f>
        <v>400</v>
      </c>
      <c r="BE8">
        <f>$BE$11*$BE$5</f>
        <v>0</v>
      </c>
      <c r="BF8">
        <f>$BF$11*$BF$5</f>
        <v>0</v>
      </c>
      <c r="BG8">
        <f>$BG$11*$BG$5</f>
        <v>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500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420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300</v>
      </c>
      <c r="CG8">
        <f>$CG$11*$CG$5</f>
        <v>0</v>
      </c>
      <c r="CH8">
        <f>$CH$11*$CH$5</f>
        <v>300</v>
      </c>
      <c r="CI8">
        <f>$CI$11*$CI$5</f>
        <v>300</v>
      </c>
      <c r="CJ8">
        <f>$CJ$11*$CJ$5</f>
        <v>300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500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450</v>
      </c>
      <c r="CV8">
        <f>$CV$11*$CV$5</f>
        <v>450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0</v>
      </c>
      <c r="DD8">
        <f>$DD$11*$DD$5</f>
        <v>0</v>
      </c>
      <c r="DE8">
        <f>$DE$11*$DE$5</f>
        <v>400</v>
      </c>
      <c r="DF8">
        <f>$DF$11*$DF$5</f>
        <v>400</v>
      </c>
      <c r="DG8">
        <f>$DG$11*$DG$5</f>
        <v>400</v>
      </c>
      <c r="DH8">
        <f>$DH$11*$DH$5</f>
        <v>400</v>
      </c>
      <c r="DI8">
        <f>$DI$11*$DI$5</f>
        <v>400</v>
      </c>
      <c r="DJ8">
        <f>$DJ$11*$DJ$5</f>
        <v>0</v>
      </c>
      <c r="DK8">
        <f>$DK$11*$DK$5</f>
        <v>0</v>
      </c>
      <c r="DL8">
        <f>$DL$11*$DL$5</f>
        <v>400</v>
      </c>
      <c r="DM8">
        <f>$DM$11*$DM$5</f>
        <v>450</v>
      </c>
      <c r="DN8">
        <f>$DN$11*$DN$5</f>
        <v>450</v>
      </c>
      <c r="DO8">
        <f>$DO$11*$DO$5</f>
        <v>0</v>
      </c>
      <c r="DP8">
        <f>$DP$11*$DP$5</f>
        <v>0</v>
      </c>
      <c r="DQ8">
        <f>$DQ$11*$DQ$5</f>
        <v>450</v>
      </c>
      <c r="DR8">
        <f>$DR$11*$DR$5</f>
        <v>0</v>
      </c>
      <c r="DS8">
        <f>$DS$11*$DS$5</f>
        <v>450</v>
      </c>
      <c r="DT8">
        <f>$DT$11*$DT$5</f>
        <v>0</v>
      </c>
      <c r="DU8">
        <f>$DU$11*$DU$5</f>
        <v>0</v>
      </c>
      <c r="DV8">
        <f>$DV$11*$DV$5</f>
        <v>400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400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</row>
    <row r="9" spans="1:134">
      <c r="Q9" t="s">
        <v>31</v>
      </c>
      <c r="R9">
        <v>2481</v>
      </c>
      <c r="S9">
        <v>1422</v>
      </c>
      <c r="T9">
        <v>1062</v>
      </c>
      <c r="U9">
        <v>1029</v>
      </c>
      <c r="V9">
        <v>3123</v>
      </c>
      <c r="W9">
        <v>1200</v>
      </c>
      <c r="X9">
        <v>1155</v>
      </c>
      <c r="Y9">
        <v>963</v>
      </c>
      <c r="Z9">
        <v>951</v>
      </c>
      <c r="AA9">
        <v>2581</v>
      </c>
      <c r="AB9">
        <v>1522</v>
      </c>
      <c r="AC9">
        <v>1162</v>
      </c>
      <c r="AD9">
        <v>1129</v>
      </c>
      <c r="AE9">
        <v>3223</v>
      </c>
      <c r="AF9">
        <v>1300</v>
      </c>
      <c r="AG9">
        <v>1255</v>
      </c>
      <c r="AH9">
        <v>1063</v>
      </c>
      <c r="AI9">
        <v>1051</v>
      </c>
      <c r="AJ9">
        <v>2581</v>
      </c>
      <c r="AK9">
        <v>1522</v>
      </c>
      <c r="AL9">
        <v>1162</v>
      </c>
      <c r="AM9">
        <v>1129</v>
      </c>
      <c r="AN9">
        <v>3223</v>
      </c>
      <c r="AO9">
        <v>1300</v>
      </c>
      <c r="AP9">
        <v>1255</v>
      </c>
      <c r="AQ9">
        <v>1063</v>
      </c>
      <c r="AR9">
        <v>1051</v>
      </c>
      <c r="AS9">
        <v>2421</v>
      </c>
      <c r="AT9">
        <v>1362</v>
      </c>
      <c r="AU9">
        <v>1002</v>
      </c>
      <c r="AV9">
        <v>969</v>
      </c>
      <c r="AW9">
        <v>3063</v>
      </c>
      <c r="AX9">
        <v>1140</v>
      </c>
      <c r="AY9">
        <v>1095</v>
      </c>
      <c r="AZ9">
        <v>903</v>
      </c>
      <c r="BA9">
        <v>891</v>
      </c>
      <c r="BB9">
        <v>2381</v>
      </c>
      <c r="BC9">
        <v>1322</v>
      </c>
      <c r="BD9">
        <v>962</v>
      </c>
      <c r="BE9">
        <v>929</v>
      </c>
      <c r="BF9">
        <v>3023</v>
      </c>
      <c r="BG9">
        <v>1100</v>
      </c>
      <c r="BH9">
        <v>1055</v>
      </c>
      <c r="BI9">
        <v>863</v>
      </c>
      <c r="BJ9">
        <v>851</v>
      </c>
      <c r="BK9">
        <v>2581</v>
      </c>
      <c r="BL9">
        <v>1522</v>
      </c>
      <c r="BM9">
        <v>1162</v>
      </c>
      <c r="BN9">
        <v>1129</v>
      </c>
      <c r="BO9">
        <v>3223</v>
      </c>
      <c r="BP9">
        <v>1300</v>
      </c>
      <c r="BQ9">
        <v>1255</v>
      </c>
      <c r="BR9">
        <v>1063</v>
      </c>
      <c r="BS9">
        <v>1051</v>
      </c>
      <c r="BT9">
        <v>2421</v>
      </c>
      <c r="BU9">
        <v>1362</v>
      </c>
      <c r="BV9">
        <v>1002</v>
      </c>
      <c r="BW9">
        <v>969</v>
      </c>
      <c r="BX9">
        <v>3063</v>
      </c>
      <c r="BY9">
        <v>1140</v>
      </c>
      <c r="BZ9">
        <v>1095</v>
      </c>
      <c r="CA9">
        <v>903</v>
      </c>
      <c r="CB9">
        <v>891</v>
      </c>
      <c r="CC9">
        <v>2181</v>
      </c>
      <c r="CD9">
        <v>1122</v>
      </c>
      <c r="CE9">
        <v>762</v>
      </c>
      <c r="CF9">
        <v>729</v>
      </c>
      <c r="CG9">
        <v>2823</v>
      </c>
      <c r="CH9">
        <v>900</v>
      </c>
      <c r="CI9">
        <v>855</v>
      </c>
      <c r="CJ9">
        <v>663</v>
      </c>
      <c r="CK9">
        <v>651</v>
      </c>
      <c r="CL9">
        <v>2581</v>
      </c>
      <c r="CM9">
        <v>1522</v>
      </c>
      <c r="CN9">
        <v>1162</v>
      </c>
      <c r="CO9">
        <v>1129</v>
      </c>
      <c r="CP9">
        <v>3223</v>
      </c>
      <c r="CQ9">
        <v>1300</v>
      </c>
      <c r="CR9">
        <v>1255</v>
      </c>
      <c r="CS9">
        <v>1063</v>
      </c>
      <c r="CT9">
        <v>1051</v>
      </c>
      <c r="CU9">
        <v>2481</v>
      </c>
      <c r="CV9">
        <v>1422</v>
      </c>
      <c r="CW9">
        <v>1062</v>
      </c>
      <c r="CX9">
        <v>1029</v>
      </c>
      <c r="CY9">
        <v>3123</v>
      </c>
      <c r="CZ9">
        <v>1200</v>
      </c>
      <c r="DA9">
        <v>1155</v>
      </c>
      <c r="DB9">
        <v>963</v>
      </c>
      <c r="DC9">
        <v>951</v>
      </c>
      <c r="DD9">
        <v>1190.5</v>
      </c>
      <c r="DE9">
        <v>661</v>
      </c>
      <c r="DF9">
        <v>481</v>
      </c>
      <c r="DG9">
        <v>464.5</v>
      </c>
      <c r="DH9">
        <v>1511.5</v>
      </c>
      <c r="DI9">
        <v>550</v>
      </c>
      <c r="DJ9">
        <v>527.5</v>
      </c>
      <c r="DK9">
        <v>431.5</v>
      </c>
      <c r="DL9">
        <v>425.5</v>
      </c>
      <c r="DM9">
        <v>1240.5</v>
      </c>
      <c r="DN9">
        <v>711</v>
      </c>
      <c r="DO9">
        <v>531</v>
      </c>
      <c r="DP9">
        <v>514.5</v>
      </c>
      <c r="DQ9">
        <v>1561.5</v>
      </c>
      <c r="DR9">
        <v>600</v>
      </c>
      <c r="DS9">
        <v>577.5</v>
      </c>
      <c r="DT9">
        <v>481.5</v>
      </c>
      <c r="DU9">
        <v>475.5</v>
      </c>
      <c r="DV9">
        <v>1190.5</v>
      </c>
      <c r="DW9">
        <v>661</v>
      </c>
      <c r="DX9">
        <v>481</v>
      </c>
      <c r="DY9">
        <v>464.5</v>
      </c>
      <c r="DZ9">
        <v>1511.5</v>
      </c>
      <c r="EA9">
        <v>550</v>
      </c>
      <c r="EB9">
        <v>527.5</v>
      </c>
      <c r="EC9">
        <v>431.5</v>
      </c>
      <c r="ED9">
        <v>425.5</v>
      </c>
    </row>
    <row r="10" spans="1:134">
      <c r="Q10" t="s">
        <v>129</v>
      </c>
      <c r="R10">
        <v>790.5</v>
      </c>
      <c r="S10">
        <v>261</v>
      </c>
      <c r="T10">
        <v>81</v>
      </c>
      <c r="U10">
        <v>64.5</v>
      </c>
      <c r="V10">
        <v>1111.5</v>
      </c>
      <c r="W10">
        <v>150</v>
      </c>
      <c r="X10">
        <v>127.5</v>
      </c>
      <c r="Y10">
        <v>31.5</v>
      </c>
      <c r="Z10">
        <v>25.5</v>
      </c>
      <c r="AA10">
        <v>790.5</v>
      </c>
      <c r="AB10">
        <v>261</v>
      </c>
      <c r="AC10">
        <v>81</v>
      </c>
      <c r="AD10">
        <v>64.5</v>
      </c>
      <c r="AE10">
        <v>1111.5</v>
      </c>
      <c r="AF10">
        <v>150</v>
      </c>
      <c r="AG10">
        <v>127.5</v>
      </c>
      <c r="AH10">
        <v>31.5</v>
      </c>
      <c r="AI10">
        <v>25.5</v>
      </c>
      <c r="AJ10">
        <v>790.5</v>
      </c>
      <c r="AK10">
        <v>261</v>
      </c>
      <c r="AL10">
        <v>81</v>
      </c>
      <c r="AM10">
        <v>64.5</v>
      </c>
      <c r="AN10">
        <v>1111.5</v>
      </c>
      <c r="AO10">
        <v>150</v>
      </c>
      <c r="AP10">
        <v>127.5</v>
      </c>
      <c r="AQ10">
        <v>31.5</v>
      </c>
      <c r="AR10">
        <v>25.5</v>
      </c>
      <c r="AS10">
        <v>790.5</v>
      </c>
      <c r="AT10">
        <v>261</v>
      </c>
      <c r="AU10">
        <v>81</v>
      </c>
      <c r="AV10">
        <v>64.5</v>
      </c>
      <c r="AW10">
        <v>1111.5</v>
      </c>
      <c r="AX10">
        <v>150</v>
      </c>
      <c r="AY10">
        <v>127.5</v>
      </c>
      <c r="AZ10">
        <v>31.5</v>
      </c>
      <c r="BA10">
        <v>25.5</v>
      </c>
      <c r="BB10">
        <v>790.5</v>
      </c>
      <c r="BC10">
        <v>261</v>
      </c>
      <c r="BD10">
        <v>81</v>
      </c>
      <c r="BE10">
        <v>64.5</v>
      </c>
      <c r="BF10">
        <v>1111.5</v>
      </c>
      <c r="BG10">
        <v>150</v>
      </c>
      <c r="BH10">
        <v>127.5</v>
      </c>
      <c r="BI10">
        <v>31.5</v>
      </c>
      <c r="BJ10">
        <v>25.5</v>
      </c>
      <c r="BK10">
        <v>790.5</v>
      </c>
      <c r="BL10">
        <v>261</v>
      </c>
      <c r="BM10">
        <v>81</v>
      </c>
      <c r="BN10">
        <v>64.5</v>
      </c>
      <c r="BO10">
        <v>1111.5</v>
      </c>
      <c r="BP10">
        <v>150</v>
      </c>
      <c r="BQ10">
        <v>127.5</v>
      </c>
      <c r="BR10">
        <v>31.5</v>
      </c>
      <c r="BS10">
        <v>25.5</v>
      </c>
      <c r="BT10">
        <v>790.5</v>
      </c>
      <c r="BU10">
        <v>261</v>
      </c>
      <c r="BV10">
        <v>81</v>
      </c>
      <c r="BW10">
        <v>64.5</v>
      </c>
      <c r="BX10">
        <v>1111.5</v>
      </c>
      <c r="BY10">
        <v>150</v>
      </c>
      <c r="BZ10">
        <v>127.5</v>
      </c>
      <c r="CA10">
        <v>31.5</v>
      </c>
      <c r="CB10">
        <v>25.5</v>
      </c>
      <c r="CC10">
        <v>790.5</v>
      </c>
      <c r="CD10">
        <v>261</v>
      </c>
      <c r="CE10">
        <v>81</v>
      </c>
      <c r="CF10">
        <v>64.5</v>
      </c>
      <c r="CG10">
        <v>1111.5</v>
      </c>
      <c r="CH10">
        <v>150</v>
      </c>
      <c r="CI10">
        <v>127.5</v>
      </c>
      <c r="CJ10">
        <v>31.5</v>
      </c>
      <c r="CK10">
        <v>25.5</v>
      </c>
      <c r="CL10">
        <v>790.5</v>
      </c>
      <c r="CM10">
        <v>261</v>
      </c>
      <c r="CN10">
        <v>81</v>
      </c>
      <c r="CO10">
        <v>64.5</v>
      </c>
      <c r="CP10">
        <v>1111.5</v>
      </c>
      <c r="CQ10">
        <v>150</v>
      </c>
      <c r="CR10">
        <v>127.5</v>
      </c>
      <c r="CS10">
        <v>31.5</v>
      </c>
      <c r="CT10">
        <v>25.5</v>
      </c>
      <c r="CU10">
        <v>790.5</v>
      </c>
      <c r="CV10">
        <v>261</v>
      </c>
      <c r="CW10">
        <v>81</v>
      </c>
      <c r="CX10">
        <v>64.5</v>
      </c>
      <c r="CY10">
        <v>1111.5</v>
      </c>
      <c r="CZ10">
        <v>150</v>
      </c>
      <c r="DA10">
        <v>127.5</v>
      </c>
      <c r="DB10">
        <v>31.5</v>
      </c>
      <c r="DC10">
        <v>25.5</v>
      </c>
      <c r="DD10">
        <v>790.5</v>
      </c>
      <c r="DE10">
        <v>261</v>
      </c>
      <c r="DF10">
        <v>81</v>
      </c>
      <c r="DG10">
        <v>64.5</v>
      </c>
      <c r="DH10">
        <v>1111.5</v>
      </c>
      <c r="DI10">
        <v>150</v>
      </c>
      <c r="DJ10">
        <v>127.5</v>
      </c>
      <c r="DK10">
        <v>31.5</v>
      </c>
      <c r="DL10">
        <v>25.5</v>
      </c>
      <c r="DM10">
        <v>790.5</v>
      </c>
      <c r="DN10">
        <v>261</v>
      </c>
      <c r="DO10">
        <v>81</v>
      </c>
      <c r="DP10">
        <v>64.5</v>
      </c>
      <c r="DQ10">
        <v>1111.5</v>
      </c>
      <c r="DR10">
        <v>150</v>
      </c>
      <c r="DS10">
        <v>127.5</v>
      </c>
      <c r="DT10">
        <v>31.5</v>
      </c>
      <c r="DU10">
        <v>25.5</v>
      </c>
      <c r="DV10">
        <v>790.5</v>
      </c>
      <c r="DW10">
        <v>261</v>
      </c>
      <c r="DX10">
        <v>81</v>
      </c>
      <c r="DY10">
        <v>64.5</v>
      </c>
      <c r="DZ10">
        <v>1111.5</v>
      </c>
      <c r="EA10">
        <v>150</v>
      </c>
      <c r="EB10">
        <v>127.5</v>
      </c>
      <c r="EC10">
        <v>31.5</v>
      </c>
      <c r="ED10">
        <v>25.5</v>
      </c>
    </row>
    <row r="11" spans="1:134">
      <c r="Q11" t="s">
        <v>130</v>
      </c>
      <c r="R11">
        <v>450</v>
      </c>
      <c r="S11">
        <v>450</v>
      </c>
      <c r="T11">
        <v>450</v>
      </c>
      <c r="U11">
        <v>450</v>
      </c>
      <c r="V11">
        <v>450</v>
      </c>
      <c r="W11">
        <v>450</v>
      </c>
      <c r="X11">
        <v>450</v>
      </c>
      <c r="Y11">
        <v>450</v>
      </c>
      <c r="Z11">
        <v>450</v>
      </c>
      <c r="AA11">
        <v>500</v>
      </c>
      <c r="AB11">
        <v>500</v>
      </c>
      <c r="AC11">
        <v>500</v>
      </c>
      <c r="AD11">
        <v>500</v>
      </c>
      <c r="AE11">
        <v>500</v>
      </c>
      <c r="AF11">
        <v>500</v>
      </c>
      <c r="AG11">
        <v>500</v>
      </c>
      <c r="AH11">
        <v>500</v>
      </c>
      <c r="AI11">
        <v>500</v>
      </c>
      <c r="AJ11">
        <v>500</v>
      </c>
      <c r="AK11">
        <v>500</v>
      </c>
      <c r="AL11">
        <v>500</v>
      </c>
      <c r="AM11">
        <v>500</v>
      </c>
      <c r="AN11">
        <v>500</v>
      </c>
      <c r="AO11">
        <v>500</v>
      </c>
      <c r="AP11">
        <v>500</v>
      </c>
      <c r="AQ11">
        <v>500</v>
      </c>
      <c r="AR11">
        <v>500</v>
      </c>
      <c r="AS11">
        <v>420</v>
      </c>
      <c r="AT11">
        <v>420</v>
      </c>
      <c r="AU11">
        <v>420</v>
      </c>
      <c r="AV11">
        <v>420</v>
      </c>
      <c r="AW11">
        <v>420</v>
      </c>
      <c r="AX11">
        <v>420</v>
      </c>
      <c r="AY11">
        <v>420</v>
      </c>
      <c r="AZ11">
        <v>420</v>
      </c>
      <c r="BA11">
        <v>420</v>
      </c>
      <c r="BB11">
        <v>400</v>
      </c>
      <c r="BC11">
        <v>400</v>
      </c>
      <c r="BD11">
        <v>400</v>
      </c>
      <c r="BE11">
        <v>400</v>
      </c>
      <c r="BF11">
        <v>400</v>
      </c>
      <c r="BG11">
        <v>400</v>
      </c>
      <c r="BH11">
        <v>400</v>
      </c>
      <c r="BI11">
        <v>400</v>
      </c>
      <c r="BJ11">
        <v>400</v>
      </c>
      <c r="BK11">
        <v>500</v>
      </c>
      <c r="BL11">
        <v>500</v>
      </c>
      <c r="BM11">
        <v>500</v>
      </c>
      <c r="BN11">
        <v>500</v>
      </c>
      <c r="BO11">
        <v>500</v>
      </c>
      <c r="BP11">
        <v>500</v>
      </c>
      <c r="BQ11">
        <v>500</v>
      </c>
      <c r="BR11">
        <v>500</v>
      </c>
      <c r="BS11">
        <v>500</v>
      </c>
      <c r="BT11">
        <v>420</v>
      </c>
      <c r="BU11">
        <v>420</v>
      </c>
      <c r="BV11">
        <v>420</v>
      </c>
      <c r="BW11">
        <v>420</v>
      </c>
      <c r="BX11">
        <v>420</v>
      </c>
      <c r="BY11">
        <v>420</v>
      </c>
      <c r="BZ11">
        <v>420</v>
      </c>
      <c r="CA11">
        <v>420</v>
      </c>
      <c r="CB11">
        <v>420</v>
      </c>
      <c r="CC11">
        <v>300</v>
      </c>
      <c r="CD11">
        <v>300</v>
      </c>
      <c r="CE11">
        <v>300</v>
      </c>
      <c r="CF11">
        <v>300</v>
      </c>
      <c r="CG11">
        <v>300</v>
      </c>
      <c r="CH11">
        <v>300</v>
      </c>
      <c r="CI11">
        <v>300</v>
      </c>
      <c r="CJ11">
        <v>300</v>
      </c>
      <c r="CK11">
        <v>300</v>
      </c>
      <c r="CL11">
        <v>500</v>
      </c>
      <c r="CM11">
        <v>500</v>
      </c>
      <c r="CN11">
        <v>500</v>
      </c>
      <c r="CO11">
        <v>500</v>
      </c>
      <c r="CP11">
        <v>500</v>
      </c>
      <c r="CQ11">
        <v>500</v>
      </c>
      <c r="CR11">
        <v>500</v>
      </c>
      <c r="CS11">
        <v>500</v>
      </c>
      <c r="CT11">
        <v>500</v>
      </c>
      <c r="CU11">
        <v>450</v>
      </c>
      <c r="CV11">
        <v>450</v>
      </c>
      <c r="CW11">
        <v>450</v>
      </c>
      <c r="CX11">
        <v>450</v>
      </c>
      <c r="CY11">
        <v>450</v>
      </c>
      <c r="CZ11">
        <v>450</v>
      </c>
      <c r="DA11">
        <v>450</v>
      </c>
      <c r="DB11">
        <v>450</v>
      </c>
      <c r="DC11">
        <v>450</v>
      </c>
      <c r="DD11">
        <v>400</v>
      </c>
      <c r="DE11">
        <v>400</v>
      </c>
      <c r="DF11">
        <v>400</v>
      </c>
      <c r="DG11">
        <v>400</v>
      </c>
      <c r="DH11">
        <v>400</v>
      </c>
      <c r="DI11">
        <v>400</v>
      </c>
      <c r="DJ11">
        <v>400</v>
      </c>
      <c r="DK11">
        <v>400</v>
      </c>
      <c r="DL11">
        <v>400</v>
      </c>
      <c r="DM11">
        <v>450</v>
      </c>
      <c r="DN11">
        <v>450</v>
      </c>
      <c r="DO11">
        <v>450</v>
      </c>
      <c r="DP11">
        <v>450</v>
      </c>
      <c r="DQ11">
        <v>450</v>
      </c>
      <c r="DR11">
        <v>450</v>
      </c>
      <c r="DS11">
        <v>450</v>
      </c>
      <c r="DT11">
        <v>450</v>
      </c>
      <c r="DU11">
        <v>450</v>
      </c>
      <c r="DV11">
        <v>400</v>
      </c>
      <c r="DW11">
        <v>400</v>
      </c>
      <c r="DX11">
        <v>400</v>
      </c>
      <c r="DY11">
        <v>400</v>
      </c>
      <c r="DZ11">
        <v>400</v>
      </c>
      <c r="EA11">
        <v>400</v>
      </c>
      <c r="EB11">
        <v>400</v>
      </c>
      <c r="EC11">
        <v>400</v>
      </c>
      <c r="ED11">
        <v>400</v>
      </c>
    </row>
    <row r="12" spans="1:134">
      <c r="Q12" t="s">
        <v>131</v>
      </c>
      <c r="R12">
        <v>225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250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210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200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250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210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150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250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225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200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225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200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</row>
    <row r="13" spans="1:134">
      <c r="Q13" t="s">
        <v>132</v>
      </c>
      <c r="R13">
        <v>3750000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4000000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3500000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3000000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3750000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3500000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2500000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4000000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3750000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3000000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3750000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3000000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</row>
    <row r="14" spans="1:134">
      <c r="Q14" t="s">
        <v>133</v>
      </c>
      <c r="R14">
        <v>527</v>
      </c>
      <c r="S14">
        <v>174</v>
      </c>
      <c r="T14">
        <v>54</v>
      </c>
      <c r="U14">
        <v>43</v>
      </c>
      <c r="V14">
        <v>741</v>
      </c>
      <c r="W14">
        <v>100</v>
      </c>
      <c r="X14">
        <v>85</v>
      </c>
      <c r="Y14">
        <v>21</v>
      </c>
      <c r="Z14">
        <v>17</v>
      </c>
      <c r="AA14">
        <v>527</v>
      </c>
      <c r="AB14">
        <v>174</v>
      </c>
      <c r="AC14">
        <v>54</v>
      </c>
      <c r="AD14">
        <v>43</v>
      </c>
      <c r="AE14">
        <v>741</v>
      </c>
      <c r="AF14">
        <v>100</v>
      </c>
      <c r="AG14">
        <v>85</v>
      </c>
      <c r="AH14">
        <v>21</v>
      </c>
      <c r="AI14">
        <v>17</v>
      </c>
      <c r="AJ14">
        <v>527</v>
      </c>
      <c r="AK14">
        <v>174</v>
      </c>
      <c r="AL14">
        <v>54</v>
      </c>
      <c r="AM14">
        <v>43</v>
      </c>
      <c r="AN14">
        <v>741</v>
      </c>
      <c r="AO14">
        <v>100</v>
      </c>
      <c r="AP14">
        <v>85</v>
      </c>
      <c r="AQ14">
        <v>21</v>
      </c>
      <c r="AR14">
        <v>17</v>
      </c>
      <c r="AS14">
        <v>527</v>
      </c>
      <c r="AT14">
        <v>174</v>
      </c>
      <c r="AU14">
        <v>54</v>
      </c>
      <c r="AV14">
        <v>43</v>
      </c>
      <c r="AW14">
        <v>741</v>
      </c>
      <c r="AX14">
        <v>100</v>
      </c>
      <c r="AY14">
        <v>85</v>
      </c>
      <c r="AZ14">
        <v>21</v>
      </c>
      <c r="BA14">
        <v>17</v>
      </c>
      <c r="BB14">
        <v>527</v>
      </c>
      <c r="BC14">
        <v>174</v>
      </c>
      <c r="BD14">
        <v>54</v>
      </c>
      <c r="BE14">
        <v>43</v>
      </c>
      <c r="BF14">
        <v>741</v>
      </c>
      <c r="BG14">
        <v>100</v>
      </c>
      <c r="BH14">
        <v>85</v>
      </c>
      <c r="BI14">
        <v>21</v>
      </c>
      <c r="BJ14">
        <v>17</v>
      </c>
      <c r="BK14">
        <v>527</v>
      </c>
      <c r="BL14">
        <v>174</v>
      </c>
      <c r="BM14">
        <v>54</v>
      </c>
      <c r="BN14">
        <v>43</v>
      </c>
      <c r="BO14">
        <v>741</v>
      </c>
      <c r="BP14">
        <v>100</v>
      </c>
      <c r="BQ14">
        <v>85</v>
      </c>
      <c r="BR14">
        <v>21</v>
      </c>
      <c r="BS14">
        <v>17</v>
      </c>
      <c r="BT14">
        <v>527</v>
      </c>
      <c r="BU14">
        <v>174</v>
      </c>
      <c r="BV14">
        <v>54</v>
      </c>
      <c r="BW14">
        <v>43</v>
      </c>
      <c r="BX14">
        <v>741</v>
      </c>
      <c r="BY14">
        <v>100</v>
      </c>
      <c r="BZ14">
        <v>85</v>
      </c>
      <c r="CA14">
        <v>21</v>
      </c>
      <c r="CB14">
        <v>17</v>
      </c>
      <c r="CC14">
        <v>527</v>
      </c>
      <c r="CD14">
        <v>174</v>
      </c>
      <c r="CE14">
        <v>54</v>
      </c>
      <c r="CF14">
        <v>43</v>
      </c>
      <c r="CG14">
        <v>741</v>
      </c>
      <c r="CH14">
        <v>100</v>
      </c>
      <c r="CI14">
        <v>85</v>
      </c>
      <c r="CJ14">
        <v>21</v>
      </c>
      <c r="CK14">
        <v>17</v>
      </c>
      <c r="CL14">
        <v>527</v>
      </c>
      <c r="CM14">
        <v>174</v>
      </c>
      <c r="CN14">
        <v>54</v>
      </c>
      <c r="CO14">
        <v>43</v>
      </c>
      <c r="CP14">
        <v>741</v>
      </c>
      <c r="CQ14">
        <v>100</v>
      </c>
      <c r="CR14">
        <v>85</v>
      </c>
      <c r="CS14">
        <v>21</v>
      </c>
      <c r="CT14">
        <v>17</v>
      </c>
      <c r="CU14">
        <v>527</v>
      </c>
      <c r="CV14">
        <v>174</v>
      </c>
      <c r="CW14">
        <v>54</v>
      </c>
      <c r="CX14">
        <v>43</v>
      </c>
      <c r="CY14">
        <v>741</v>
      </c>
      <c r="CZ14">
        <v>100</v>
      </c>
      <c r="DA14">
        <v>85</v>
      </c>
      <c r="DB14">
        <v>21</v>
      </c>
      <c r="DC14">
        <v>17</v>
      </c>
      <c r="DD14">
        <v>527</v>
      </c>
      <c r="DE14">
        <v>174</v>
      </c>
      <c r="DF14">
        <v>54</v>
      </c>
      <c r="DG14">
        <v>43</v>
      </c>
      <c r="DH14">
        <v>741</v>
      </c>
      <c r="DI14">
        <v>100</v>
      </c>
      <c r="DJ14">
        <v>85</v>
      </c>
      <c r="DK14">
        <v>21</v>
      </c>
      <c r="DL14">
        <v>17</v>
      </c>
      <c r="DM14">
        <v>527</v>
      </c>
      <c r="DN14">
        <v>174</v>
      </c>
      <c r="DO14">
        <v>54</v>
      </c>
      <c r="DP14">
        <v>43</v>
      </c>
      <c r="DQ14">
        <v>741</v>
      </c>
      <c r="DR14">
        <v>100</v>
      </c>
      <c r="DS14">
        <v>85</v>
      </c>
      <c r="DT14">
        <v>21</v>
      </c>
      <c r="DU14">
        <v>17</v>
      </c>
      <c r="DV14">
        <v>527</v>
      </c>
      <c r="DW14">
        <v>174</v>
      </c>
      <c r="DX14">
        <v>54</v>
      </c>
      <c r="DY14">
        <v>43</v>
      </c>
      <c r="DZ14">
        <v>741</v>
      </c>
      <c r="EA14">
        <v>100</v>
      </c>
      <c r="EB14">
        <v>85</v>
      </c>
      <c r="EC14">
        <v>21</v>
      </c>
      <c r="ED14">
        <v>17</v>
      </c>
    </row>
    <row r="17" spans="1:66">
      <c r="H17" t="s">
        <v>8</v>
      </c>
      <c r="K17" t="s">
        <v>11</v>
      </c>
      <c r="N17" t="s">
        <v>21</v>
      </c>
      <c r="O17" t="s">
        <v>46</v>
      </c>
      <c r="R17" t="s">
        <v>47</v>
      </c>
      <c r="U17" t="s">
        <v>48</v>
      </c>
      <c r="X17" t="s">
        <v>49</v>
      </c>
      <c r="Z17" t="s">
        <v>50</v>
      </c>
      <c r="AB17" t="s">
        <v>51</v>
      </c>
      <c r="AD17" t="s">
        <v>52</v>
      </c>
      <c r="AE17" t="s">
        <v>8</v>
      </c>
      <c r="AH17" t="s">
        <v>11</v>
      </c>
      <c r="AK17" t="s">
        <v>21</v>
      </c>
      <c r="AL17" t="s">
        <v>46</v>
      </c>
      <c r="AO17" t="s">
        <v>47</v>
      </c>
      <c r="AR17" t="s">
        <v>48</v>
      </c>
      <c r="AU17" t="s">
        <v>49</v>
      </c>
      <c r="AW17" t="s">
        <v>50</v>
      </c>
      <c r="AY17" t="s">
        <v>51</v>
      </c>
      <c r="BA17" t="s">
        <v>52</v>
      </c>
      <c r="BM17" t="s">
        <v>120</v>
      </c>
      <c r="BN17" t="s">
        <v>121</v>
      </c>
    </row>
    <row r="18" spans="1:66">
      <c r="A18" t="s">
        <v>22</v>
      </c>
      <c r="B18" t="s">
        <v>23</v>
      </c>
      <c r="C18" t="s">
        <v>24</v>
      </c>
      <c r="D18" t="s">
        <v>25</v>
      </c>
      <c r="E18" t="s">
        <v>26</v>
      </c>
      <c r="F18" t="s">
        <v>27</v>
      </c>
      <c r="G18" t="s">
        <v>28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4</v>
      </c>
      <c r="AG18">
        <v>5</v>
      </c>
      <c r="AH18">
        <v>0</v>
      </c>
      <c r="AI18">
        <v>1</v>
      </c>
      <c r="AJ18">
        <v>3</v>
      </c>
      <c r="AK18">
        <v>0</v>
      </c>
      <c r="AL18">
        <v>0</v>
      </c>
      <c r="AM18">
        <v>2</v>
      </c>
      <c r="AN18">
        <v>5</v>
      </c>
      <c r="AO18">
        <v>0</v>
      </c>
      <c r="AP18">
        <v>3</v>
      </c>
      <c r="AQ18">
        <v>6</v>
      </c>
      <c r="AR18">
        <v>0</v>
      </c>
      <c r="AS18">
        <v>1</v>
      </c>
      <c r="AT18">
        <v>4</v>
      </c>
      <c r="AU18">
        <v>0</v>
      </c>
      <c r="AV18">
        <v>2</v>
      </c>
      <c r="AW18">
        <v>0</v>
      </c>
      <c r="AX18">
        <v>4</v>
      </c>
      <c r="AY18">
        <v>0</v>
      </c>
      <c r="AZ18">
        <v>2</v>
      </c>
      <c r="BA18">
        <v>0</v>
      </c>
      <c r="BC18" t="s">
        <v>116</v>
      </c>
      <c r="BD18" t="s">
        <v>117</v>
      </c>
      <c r="BF18" t="s">
        <v>118</v>
      </c>
      <c r="BG18" t="s">
        <v>119</v>
      </c>
    </row>
    <row r="19" spans="1:66">
      <c r="A19">
        <v>4</v>
      </c>
      <c r="B19">
        <v>1</v>
      </c>
      <c r="C19">
        <v>18715</v>
      </c>
      <c r="D19">
        <v>5</v>
      </c>
      <c r="E19">
        <v>9</v>
      </c>
      <c r="F19" t="s">
        <v>35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f>($H$19) * (225)</f>
        <v>0</v>
      </c>
      <c r="AF19">
        <f>($I$19) * (40)</f>
        <v>0</v>
      </c>
      <c r="AG19">
        <f>($J$19) * (40)</f>
        <v>0</v>
      </c>
      <c r="AH19">
        <f>($K$19) * (225)</f>
        <v>0</v>
      </c>
      <c r="AI19">
        <f>($L$19) * (40)</f>
        <v>0</v>
      </c>
      <c r="AJ19">
        <f>($M$19) * (40)</f>
        <v>0</v>
      </c>
      <c r="AK19">
        <f>($N$19) * (225)</f>
        <v>0</v>
      </c>
      <c r="AL19">
        <f>($O$19) * (225)</f>
        <v>0</v>
      </c>
      <c r="AM19">
        <f>($P$19) * (40)</f>
        <v>0</v>
      </c>
      <c r="AN19">
        <f>($Q$19) * (40)</f>
        <v>0</v>
      </c>
      <c r="AO19">
        <f>($R$19) * (225)</f>
        <v>0</v>
      </c>
      <c r="AP19">
        <f>($S$19) * (40)</f>
        <v>0</v>
      </c>
      <c r="AQ19">
        <f>($T$19) * (40)</f>
        <v>0</v>
      </c>
      <c r="AR19">
        <f>($U$19) * (225)</f>
        <v>0</v>
      </c>
      <c r="AS19">
        <f>($V$19) * (40)</f>
        <v>0</v>
      </c>
      <c r="AT19">
        <f>($W$19) * (40)</f>
        <v>40</v>
      </c>
      <c r="AU19">
        <f>($X$19) * (225)</f>
        <v>0</v>
      </c>
      <c r="AV19">
        <f>($Y$19) * (40)</f>
        <v>0</v>
      </c>
      <c r="AW19">
        <f>($Z$19) * (275)</f>
        <v>0</v>
      </c>
      <c r="AX19">
        <f>($AA$19) * (90)</f>
        <v>0</v>
      </c>
      <c r="AY19">
        <f>($AB$19) * (325)</f>
        <v>0</v>
      </c>
      <c r="AZ19">
        <f>($AC$19) * (140)</f>
        <v>0</v>
      </c>
      <c r="BA19">
        <f>($AD$19) * (375)</f>
        <v>0</v>
      </c>
      <c r="BC19">
        <f>SUMPRODUCT(($B$19:$B$1780) * ($I$19:$I$1780))</f>
        <v>172</v>
      </c>
      <c r="BD19">
        <v>225</v>
      </c>
      <c r="BF19">
        <f>SUMPRODUCT(($C$19:$C$1780) * ($I$19:$I$1780))</f>
        <v>1970510</v>
      </c>
      <c r="BG19">
        <v>3750000</v>
      </c>
      <c r="BM19">
        <v>1</v>
      </c>
      <c r="BN19">
        <f>SUM($U$19:$AB$19)</f>
        <v>1</v>
      </c>
    </row>
    <row r="20" spans="1:66">
      <c r="A20">
        <v>6</v>
      </c>
      <c r="B20">
        <v>2</v>
      </c>
      <c r="C20">
        <v>22929</v>
      </c>
      <c r="D20">
        <v>0</v>
      </c>
      <c r="E20">
        <v>5</v>
      </c>
      <c r="F20" t="s">
        <v>35</v>
      </c>
      <c r="G20">
        <v>3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>($H$20) * (225)</f>
        <v>0</v>
      </c>
      <c r="AF20">
        <f>($I$20) * (80)</f>
        <v>80</v>
      </c>
      <c r="AG20">
        <f>($J$20) * (80)</f>
        <v>0</v>
      </c>
      <c r="AH20">
        <f>($K$20) * (225)</f>
        <v>0</v>
      </c>
      <c r="AI20">
        <f>($L$20) * (80)</f>
        <v>0</v>
      </c>
      <c r="AJ20">
        <f>($M$20) * (80)</f>
        <v>0</v>
      </c>
      <c r="AK20">
        <f>($N$20) * (295)</f>
        <v>0</v>
      </c>
      <c r="AL20">
        <f>($O$20) * (365)</f>
        <v>0</v>
      </c>
      <c r="AM20">
        <f>($P$20) * (220)</f>
        <v>0</v>
      </c>
      <c r="AN20">
        <f>($Q$20) * (220)</f>
        <v>0</v>
      </c>
      <c r="AO20">
        <f>($R$20) * (435)</f>
        <v>0</v>
      </c>
      <c r="AP20">
        <f>($S$20) * (290)</f>
        <v>0</v>
      </c>
      <c r="AQ20">
        <f>($T$20) * (290)</f>
        <v>0</v>
      </c>
      <c r="AR20">
        <f>($U$20) * (505)</f>
        <v>0</v>
      </c>
      <c r="AS20">
        <f>($V$20) * (360)</f>
        <v>0</v>
      </c>
      <c r="AT20">
        <f>($W$20) * (360)</f>
        <v>0</v>
      </c>
      <c r="AU20">
        <f>($X$20) * (575)</f>
        <v>0</v>
      </c>
      <c r="AV20">
        <f>($Y$20) * (430)</f>
        <v>0</v>
      </c>
      <c r="AW20">
        <f>($Z$20) * (645)</f>
        <v>0</v>
      </c>
      <c r="AX20">
        <f>($AA$20) * (500)</f>
        <v>0</v>
      </c>
      <c r="AY20">
        <f>($AB$20) * (715)</f>
        <v>0</v>
      </c>
      <c r="AZ20">
        <f>($AC$20) * (570)</f>
        <v>0</v>
      </c>
      <c r="BA20">
        <f>($AD$20) * (785)</f>
        <v>0</v>
      </c>
      <c r="BC20">
        <f>SUMPRODUCT(($B$19:$B$1780) * ($J$19:$J$1780))</f>
        <v>248</v>
      </c>
      <c r="BD20">
        <v>250</v>
      </c>
      <c r="BF20">
        <f>SUMPRODUCT(($C$19:$C$1780) * ($J$19:$J$1780))</f>
        <v>2734291</v>
      </c>
      <c r="BG20">
        <v>3750000</v>
      </c>
      <c r="BM20">
        <v>1</v>
      </c>
      <c r="BN20">
        <f>SUM($H$20:$R$20)</f>
        <v>1</v>
      </c>
    </row>
    <row r="21" spans="1:66">
      <c r="A21">
        <v>11</v>
      </c>
      <c r="B21">
        <v>2</v>
      </c>
      <c r="C21">
        <v>10600</v>
      </c>
      <c r="D21">
        <v>1</v>
      </c>
      <c r="E21">
        <v>4</v>
      </c>
      <c r="F21" t="s">
        <v>35</v>
      </c>
      <c r="G21">
        <v>4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f>($H$21) * (225)</f>
        <v>0</v>
      </c>
      <c r="AF21">
        <f>($I$21) * (80)</f>
        <v>0</v>
      </c>
      <c r="AG21">
        <f>($J$21) * (80)</f>
        <v>0</v>
      </c>
      <c r="AH21">
        <f>($K$21) * (225)</f>
        <v>0</v>
      </c>
      <c r="AI21">
        <f>($L$21) * (80)</f>
        <v>80</v>
      </c>
      <c r="AJ21">
        <f>($M$21) * (80)</f>
        <v>0</v>
      </c>
      <c r="AK21">
        <f>($N$21) * (225)</f>
        <v>0</v>
      </c>
      <c r="AL21">
        <f>($O$21) * (225)</f>
        <v>0</v>
      </c>
      <c r="AM21">
        <f>($P$21) * (80)</f>
        <v>0</v>
      </c>
      <c r="AN21">
        <f>($Q$21) * (80)</f>
        <v>0</v>
      </c>
      <c r="AO21">
        <f>($R$21) * (295)</f>
        <v>0</v>
      </c>
      <c r="AP21">
        <f>($S$21) * (150)</f>
        <v>0</v>
      </c>
      <c r="AQ21">
        <f>($T$21) * (150)</f>
        <v>0</v>
      </c>
      <c r="AR21">
        <f>($U$21) * (365)</f>
        <v>0</v>
      </c>
      <c r="AS21">
        <f>($V$21) * (220)</f>
        <v>0</v>
      </c>
      <c r="AT21">
        <f>($W$21) * (220)</f>
        <v>0</v>
      </c>
      <c r="AU21">
        <f>($X$21) * (435)</f>
        <v>0</v>
      </c>
      <c r="AV21">
        <f>($Y$21) * (290)</f>
        <v>0</v>
      </c>
      <c r="AW21">
        <f>($Z$21) * (505)</f>
        <v>0</v>
      </c>
      <c r="AX21">
        <f>($AA$21) * (360)</f>
        <v>0</v>
      </c>
      <c r="AY21">
        <f>($AB$21) * (575)</f>
        <v>0</v>
      </c>
      <c r="AZ21">
        <f>($AC$21) * (430)</f>
        <v>0</v>
      </c>
      <c r="BA21">
        <f>($AD$21) * (645)</f>
        <v>0</v>
      </c>
      <c r="BC21">
        <f>SUMPRODUCT(($B$19:$B$1780) * ($L$19:$L$1780))</f>
        <v>234</v>
      </c>
      <c r="BD21">
        <v>250</v>
      </c>
      <c r="BF21">
        <f>SUMPRODUCT(($C$19:$C$1780) * ($L$19:$L$1780))</f>
        <v>2455478</v>
      </c>
      <c r="BG21">
        <v>4000000</v>
      </c>
      <c r="BM21">
        <v>1</v>
      </c>
      <c r="BN21">
        <f>SUM($K$21:$O$21)</f>
        <v>1</v>
      </c>
    </row>
    <row r="22" spans="1:66">
      <c r="A22">
        <v>16</v>
      </c>
      <c r="B22">
        <v>2</v>
      </c>
      <c r="C22">
        <v>26236</v>
      </c>
      <c r="D22">
        <v>6</v>
      </c>
      <c r="E22">
        <v>10</v>
      </c>
      <c r="F22" t="s">
        <v>35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f>($H$22) * (225)</f>
        <v>0</v>
      </c>
      <c r="AF22">
        <f>($I$22) * (80)</f>
        <v>0</v>
      </c>
      <c r="AG22">
        <f>($J$22) * (80)</f>
        <v>0</v>
      </c>
      <c r="AH22">
        <f>($K$22) * (225)</f>
        <v>0</v>
      </c>
      <c r="AI22">
        <f>($L$22) * (80)</f>
        <v>0</v>
      </c>
      <c r="AJ22">
        <f>($M$22) * (80)</f>
        <v>0</v>
      </c>
      <c r="AK22">
        <f>($N$22) * (225)</f>
        <v>0</v>
      </c>
      <c r="AL22">
        <f>($O$22) * (225)</f>
        <v>0</v>
      </c>
      <c r="AM22">
        <f>($P$22) * (80)</f>
        <v>0</v>
      </c>
      <c r="AN22">
        <f>($Q$22) * (80)</f>
        <v>0</v>
      </c>
      <c r="AO22">
        <f>($R$22) * (225)</f>
        <v>0</v>
      </c>
      <c r="AP22">
        <f>($S$22) * (80)</f>
        <v>0</v>
      </c>
      <c r="AQ22">
        <f>($T$22) * (80)</f>
        <v>0</v>
      </c>
      <c r="AR22">
        <f>($U$22) * (225)</f>
        <v>0</v>
      </c>
      <c r="AS22">
        <f>($V$22) * (80)</f>
        <v>0</v>
      </c>
      <c r="AT22">
        <f>($W$22) * (80)</f>
        <v>0</v>
      </c>
      <c r="AU22">
        <f>($X$22) * (225)</f>
        <v>0</v>
      </c>
      <c r="AV22">
        <f>($Y$22) * (80)</f>
        <v>0</v>
      </c>
      <c r="AW22">
        <f>($Z$22) * (225)</f>
        <v>0</v>
      </c>
      <c r="AX22">
        <f>($AA$22) * (80)</f>
        <v>0</v>
      </c>
      <c r="AY22">
        <f>($AB$22) * (295)</f>
        <v>0</v>
      </c>
      <c r="AZ22">
        <f>($AC$22) * (150)</f>
        <v>150</v>
      </c>
      <c r="BA22">
        <f>($AD$22) * (365)</f>
        <v>0</v>
      </c>
      <c r="BC22">
        <f>SUMPRODUCT(($B$19:$B$1780) * ($M$19:$M$1780))</f>
        <v>210</v>
      </c>
      <c r="BD22">
        <v>210</v>
      </c>
      <c r="BF22">
        <f>SUMPRODUCT(($C$19:$C$1780) * ($M$19:$M$1780))</f>
        <v>2338803</v>
      </c>
      <c r="BG22">
        <v>3500000</v>
      </c>
      <c r="BM22">
        <v>1</v>
      </c>
      <c r="BN22">
        <f>SUM($X$22:$AD$22)</f>
        <v>1</v>
      </c>
    </row>
    <row r="23" spans="1:66">
      <c r="A23">
        <v>17</v>
      </c>
      <c r="B23">
        <v>1</v>
      </c>
      <c r="C23">
        <v>24084</v>
      </c>
      <c r="D23">
        <v>3</v>
      </c>
      <c r="E23">
        <v>8</v>
      </c>
      <c r="F23" t="s">
        <v>35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>($H$23) * (225)</f>
        <v>0</v>
      </c>
      <c r="AF23">
        <f>($I$23) * (40)</f>
        <v>0</v>
      </c>
      <c r="AG23">
        <f>($J$23) * (40)</f>
        <v>0</v>
      </c>
      <c r="AH23">
        <f>($K$23) * (225)</f>
        <v>0</v>
      </c>
      <c r="AI23">
        <f>($L$23) * (40)</f>
        <v>0</v>
      </c>
      <c r="AJ23">
        <f>($M$23) * (40)</f>
        <v>0</v>
      </c>
      <c r="AK23">
        <f>($N$23) * (225)</f>
        <v>0</v>
      </c>
      <c r="AL23">
        <f>($O$23) * (225)</f>
        <v>0</v>
      </c>
      <c r="AM23">
        <f>($P$23) * (40)</f>
        <v>0</v>
      </c>
      <c r="AN23">
        <f>($Q$23) * (40)</f>
        <v>0</v>
      </c>
      <c r="AO23">
        <f>($R$23) * (225)</f>
        <v>0</v>
      </c>
      <c r="AP23">
        <f>($S$23) * (40)</f>
        <v>40</v>
      </c>
      <c r="AQ23">
        <f>($T$23) * (40)</f>
        <v>0</v>
      </c>
      <c r="AR23">
        <f>($U$23) * (275)</f>
        <v>0</v>
      </c>
      <c r="AS23">
        <f>($V$23) * (90)</f>
        <v>0</v>
      </c>
      <c r="AT23">
        <f>($W$23) * (90)</f>
        <v>0</v>
      </c>
      <c r="AU23">
        <f>($X$23) * (325)</f>
        <v>0</v>
      </c>
      <c r="AV23">
        <f>($Y$23) * (140)</f>
        <v>0</v>
      </c>
      <c r="AW23">
        <f>($Z$23) * (375)</f>
        <v>0</v>
      </c>
      <c r="AX23">
        <f>($AA$23) * (190)</f>
        <v>0</v>
      </c>
      <c r="AY23">
        <f>($AB$23) * (425)</f>
        <v>0</v>
      </c>
      <c r="AZ23">
        <f>($AC$23) * (240)</f>
        <v>0</v>
      </c>
      <c r="BA23">
        <f>($AD$23) * (475)</f>
        <v>0</v>
      </c>
      <c r="BC23">
        <f>SUMPRODUCT(($B$19:$B$1780) * ($P$19:$P$1780))</f>
        <v>200</v>
      </c>
      <c r="BD23">
        <v>200</v>
      </c>
      <c r="BF23">
        <f>SUMPRODUCT(($C$19:$C$1780) * ($P$19:$P$1780))</f>
        <v>2236113</v>
      </c>
      <c r="BG23">
        <v>3000000</v>
      </c>
      <c r="BM23">
        <v>1</v>
      </c>
      <c r="BN23">
        <f>SUM($O$23:$Z$23)</f>
        <v>1</v>
      </c>
    </row>
    <row r="24" spans="1:66">
      <c r="A24">
        <v>22</v>
      </c>
      <c r="B24">
        <v>2</v>
      </c>
      <c r="C24">
        <v>9382</v>
      </c>
      <c r="D24">
        <v>4</v>
      </c>
      <c r="E24">
        <v>7</v>
      </c>
      <c r="F24" t="s">
        <v>35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f>($H$24) * (225)</f>
        <v>0</v>
      </c>
      <c r="AF24">
        <f>($I$24) * (80)</f>
        <v>0</v>
      </c>
      <c r="AG24">
        <f>($J$24) * (80)</f>
        <v>0</v>
      </c>
      <c r="AH24">
        <f>($K$24) * (225)</f>
        <v>0</v>
      </c>
      <c r="AI24">
        <f>($L$24) * (80)</f>
        <v>0</v>
      </c>
      <c r="AJ24">
        <f>($M$24) * (80)</f>
        <v>0</v>
      </c>
      <c r="AK24">
        <f>($N$24) * (225)</f>
        <v>0</v>
      </c>
      <c r="AL24">
        <f>($O$24) * (225)</f>
        <v>0</v>
      </c>
      <c r="AM24">
        <f>($P$24) * (80)</f>
        <v>0</v>
      </c>
      <c r="AN24">
        <f>($Q$24) * (80)</f>
        <v>0</v>
      </c>
      <c r="AO24">
        <f>($R$24) * (225)</f>
        <v>0</v>
      </c>
      <c r="AP24">
        <f>($S$24) * (80)</f>
        <v>80</v>
      </c>
      <c r="AQ24">
        <f>($T$24) * (80)</f>
        <v>0</v>
      </c>
      <c r="AR24">
        <f>($U$24) * (225)</f>
        <v>0</v>
      </c>
      <c r="AS24">
        <f>($V$24) * (80)</f>
        <v>0</v>
      </c>
      <c r="AT24">
        <f>($W$24) * (80)</f>
        <v>0</v>
      </c>
      <c r="AU24">
        <f>($X$24) * (225)</f>
        <v>0</v>
      </c>
      <c r="AV24">
        <f>($Y$24) * (80)</f>
        <v>0</v>
      </c>
      <c r="AW24">
        <f>($Z$24) * (295)</f>
        <v>0</v>
      </c>
      <c r="AX24">
        <f>($AA$24) * (150)</f>
        <v>0</v>
      </c>
      <c r="AY24">
        <f>($AB$24) * (365)</f>
        <v>0</v>
      </c>
      <c r="AZ24">
        <f>($AC$24) * (220)</f>
        <v>0</v>
      </c>
      <c r="BA24">
        <f>($AD$24) * (435)</f>
        <v>0</v>
      </c>
      <c r="BC24">
        <f>SUMPRODUCT(($B$19:$B$1780) * ($Q$19:$Q$1780))</f>
        <v>250</v>
      </c>
      <c r="BD24">
        <v>250</v>
      </c>
      <c r="BF24">
        <f>SUMPRODUCT(($C$19:$C$1780) * ($Q$19:$Q$1780))</f>
        <v>2766936</v>
      </c>
      <c r="BG24">
        <v>3750000</v>
      </c>
      <c r="BM24">
        <v>1</v>
      </c>
      <c r="BN24">
        <f>SUM($R$24:$X$24)</f>
        <v>1</v>
      </c>
    </row>
    <row r="25" spans="1:66">
      <c r="A25">
        <v>23</v>
      </c>
      <c r="B25">
        <v>2</v>
      </c>
      <c r="C25">
        <v>9382</v>
      </c>
      <c r="D25">
        <v>-1</v>
      </c>
      <c r="E25">
        <v>4</v>
      </c>
      <c r="F25" t="s">
        <v>35</v>
      </c>
      <c r="G25">
        <v>6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f>($H$25) * (225)</f>
        <v>0</v>
      </c>
      <c r="AF25">
        <f>($I$25) * (80)</f>
        <v>80</v>
      </c>
      <c r="AG25">
        <f>($J$25) * (80)</f>
        <v>0</v>
      </c>
      <c r="AH25">
        <f>($K$25) * (225)</f>
        <v>0</v>
      </c>
      <c r="AI25">
        <f>($L$25) * (80)</f>
        <v>0</v>
      </c>
      <c r="AJ25">
        <f>($M$25) * (80)</f>
        <v>0</v>
      </c>
      <c r="AK25">
        <f>($N$25) * (225)</f>
        <v>0</v>
      </c>
      <c r="AL25">
        <f>($O$25) * (225)</f>
        <v>0</v>
      </c>
      <c r="AM25">
        <f>($P$25) * (80)</f>
        <v>0</v>
      </c>
      <c r="AN25">
        <f>($Q$25) * (80)</f>
        <v>0</v>
      </c>
      <c r="AO25">
        <f>($R$25) * (295)</f>
        <v>0</v>
      </c>
      <c r="AP25">
        <f>($S$25) * (150)</f>
        <v>0</v>
      </c>
      <c r="AQ25">
        <f>($T$25) * (150)</f>
        <v>0</v>
      </c>
      <c r="AR25">
        <f>($U$25) * (365)</f>
        <v>0</v>
      </c>
      <c r="AS25">
        <f>($V$25) * (220)</f>
        <v>0</v>
      </c>
      <c r="AT25">
        <f>($W$25) * (220)</f>
        <v>0</v>
      </c>
      <c r="AU25">
        <f>($X$25) * (435)</f>
        <v>0</v>
      </c>
      <c r="AV25">
        <f>($Y$25) * (290)</f>
        <v>0</v>
      </c>
      <c r="AW25">
        <f>($Z$25) * (505)</f>
        <v>0</v>
      </c>
      <c r="AX25">
        <f>($AA$25) * (360)</f>
        <v>0</v>
      </c>
      <c r="AY25">
        <f>($AB$25) * (575)</f>
        <v>0</v>
      </c>
      <c r="AZ25">
        <f>($AC$25) * (430)</f>
        <v>0</v>
      </c>
      <c r="BA25">
        <f>($AD$25) * (645)</f>
        <v>0</v>
      </c>
      <c r="BC25">
        <f>SUMPRODUCT(($B$19:$B$1780) * ($S$19:$S$1780))</f>
        <v>210</v>
      </c>
      <c r="BD25">
        <v>210</v>
      </c>
      <c r="BF25">
        <f>SUMPRODUCT(($C$19:$C$1780) * ($S$19:$S$1780))</f>
        <v>2077071</v>
      </c>
      <c r="BG25">
        <v>3500000</v>
      </c>
      <c r="BM25">
        <v>1</v>
      </c>
      <c r="BN25">
        <f>SUM($H$25:$O$25)</f>
        <v>1</v>
      </c>
    </row>
    <row r="26" spans="1:66">
      <c r="A26">
        <v>24</v>
      </c>
      <c r="B26">
        <v>2</v>
      </c>
      <c r="C26">
        <v>9382</v>
      </c>
      <c r="D26">
        <v>4</v>
      </c>
      <c r="E26">
        <v>7</v>
      </c>
      <c r="F26" t="s">
        <v>35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f>($H$26) * (225)</f>
        <v>0</v>
      </c>
      <c r="AF26">
        <f>($I$26) * (80)</f>
        <v>0</v>
      </c>
      <c r="AG26">
        <f>($J$26) * (80)</f>
        <v>0</v>
      </c>
      <c r="AH26">
        <f>($K$26) * (225)</f>
        <v>0</v>
      </c>
      <c r="AI26">
        <f>($L$26) * (80)</f>
        <v>0</v>
      </c>
      <c r="AJ26">
        <f>($M$26) * (80)</f>
        <v>0</v>
      </c>
      <c r="AK26">
        <f>($N$26) * (225)</f>
        <v>0</v>
      </c>
      <c r="AL26">
        <f>($O$26) * (225)</f>
        <v>0</v>
      </c>
      <c r="AM26">
        <f>($P$26) * (80)</f>
        <v>0</v>
      </c>
      <c r="AN26">
        <f>($Q$26) * (80)</f>
        <v>0</v>
      </c>
      <c r="AO26">
        <f>($R$26) * (225)</f>
        <v>0</v>
      </c>
      <c r="AP26">
        <f>($S$26) * (80)</f>
        <v>80</v>
      </c>
      <c r="AQ26">
        <f>($T$26) * (80)</f>
        <v>0</v>
      </c>
      <c r="AR26">
        <f>($U$26) * (225)</f>
        <v>0</v>
      </c>
      <c r="AS26">
        <f>($V$26) * (80)</f>
        <v>0</v>
      </c>
      <c r="AT26">
        <f>($W$26) * (80)</f>
        <v>0</v>
      </c>
      <c r="AU26">
        <f>($X$26) * (295)</f>
        <v>0</v>
      </c>
      <c r="AV26">
        <f>($Y$26) * (150)</f>
        <v>0</v>
      </c>
      <c r="AW26">
        <f>($Z$26) * (365)</f>
        <v>0</v>
      </c>
      <c r="AX26">
        <f>($AA$26) * (220)</f>
        <v>0</v>
      </c>
      <c r="AY26">
        <f>($AB$26) * (435)</f>
        <v>0</v>
      </c>
      <c r="AZ26">
        <f>($AC$26) * (290)</f>
        <v>0</v>
      </c>
      <c r="BA26">
        <f>($AD$26) * (505)</f>
        <v>0</v>
      </c>
      <c r="BC26">
        <f>SUMPRODUCT(($B$19:$B$1780) * ($T$19:$T$1780))</f>
        <v>136</v>
      </c>
      <c r="BD26">
        <v>150</v>
      </c>
      <c r="BF26">
        <f>SUMPRODUCT(($C$19:$C$1780) * ($T$19:$T$1780))</f>
        <v>1311281</v>
      </c>
      <c r="BG26">
        <v>2500000</v>
      </c>
      <c r="BM26">
        <v>1</v>
      </c>
      <c r="BN26">
        <f>SUM($R$26:$X$26)</f>
        <v>1</v>
      </c>
    </row>
    <row r="27" spans="1:66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f>($H$27) * (225)</f>
        <v>0</v>
      </c>
      <c r="AF27">
        <f>($I$27) * (80)</f>
        <v>0</v>
      </c>
      <c r="AG27">
        <f>($J$27) * (80)</f>
        <v>0</v>
      </c>
      <c r="AH27">
        <f>($K$27) * (225)</f>
        <v>0</v>
      </c>
      <c r="AI27">
        <f>($L$27) * (80)</f>
        <v>0</v>
      </c>
      <c r="AJ27">
        <f>($M$27) * (80)</f>
        <v>0</v>
      </c>
      <c r="AK27">
        <f>($N$27) * (225)</f>
        <v>0</v>
      </c>
      <c r="AL27">
        <f>($O$27) * (225)</f>
        <v>0</v>
      </c>
      <c r="AM27">
        <f>($P$27) * (80)</f>
        <v>0</v>
      </c>
      <c r="AN27">
        <f>($Q$27) * (80)</f>
        <v>0</v>
      </c>
      <c r="AO27">
        <f>($R$27) * (225)</f>
        <v>0</v>
      </c>
      <c r="AP27">
        <f>($S$27) * (80)</f>
        <v>0</v>
      </c>
      <c r="AQ27">
        <f>($T$27) * (80)</f>
        <v>0</v>
      </c>
      <c r="AR27">
        <f>($U$27) * (225)</f>
        <v>0</v>
      </c>
      <c r="AS27">
        <f>($V$27) * (80)</f>
        <v>0</v>
      </c>
      <c r="AT27">
        <f>($W$27) * (80)</f>
        <v>80</v>
      </c>
      <c r="AU27">
        <f>($X$27) * (225)</f>
        <v>0</v>
      </c>
      <c r="AV27">
        <f>($Y$27) * (80)</f>
        <v>0</v>
      </c>
      <c r="AW27">
        <f>($Z$27) * (295)</f>
        <v>0</v>
      </c>
      <c r="AX27">
        <f>($AA$27) * (150)</f>
        <v>0</v>
      </c>
      <c r="AY27">
        <f>($AB$27) * (365)</f>
        <v>0</v>
      </c>
      <c r="AZ27">
        <f>($AC$27) * (220)</f>
        <v>0</v>
      </c>
      <c r="BA27">
        <f>($AD$27) * (435)</f>
        <v>0</v>
      </c>
      <c r="BC27">
        <f>SUMPRODUCT(($B$19:$B$1780) * ($V$19:$V$1780))</f>
        <v>250</v>
      </c>
      <c r="BD27">
        <v>250</v>
      </c>
      <c r="BF27">
        <f>SUMPRODUCT(($C$19:$C$1780) * ($V$19:$V$1780))</f>
        <v>2807939</v>
      </c>
      <c r="BG27">
        <v>4000000</v>
      </c>
      <c r="BM27">
        <v>1</v>
      </c>
      <c r="BN27">
        <f>SUM($U$27:$Z$27)</f>
        <v>1</v>
      </c>
    </row>
    <row r="28" spans="1:66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>($H$28) * (225)</f>
        <v>0</v>
      </c>
      <c r="AF28">
        <f>($I$28) * (80)</f>
        <v>0</v>
      </c>
      <c r="AG28">
        <f>($J$28) * (80)</f>
        <v>0</v>
      </c>
      <c r="AH28">
        <f>($K$28) * (225)</f>
        <v>0</v>
      </c>
      <c r="AI28">
        <f>($L$28) * (80)</f>
        <v>80</v>
      </c>
      <c r="AJ28">
        <f>($M$28) * (80)</f>
        <v>0</v>
      </c>
      <c r="AK28">
        <f>($N$28) * (225)</f>
        <v>0</v>
      </c>
      <c r="AL28">
        <f>($O$28) * (225)</f>
        <v>0</v>
      </c>
      <c r="AM28">
        <f>($P$28) * (80)</f>
        <v>0</v>
      </c>
      <c r="AN28">
        <f>($Q$28) * (80)</f>
        <v>0</v>
      </c>
      <c r="AO28">
        <f>($R$28) * (295)</f>
        <v>0</v>
      </c>
      <c r="AP28">
        <f>($S$28) * (150)</f>
        <v>0</v>
      </c>
      <c r="AQ28">
        <f>($T$28) * (150)</f>
        <v>0</v>
      </c>
      <c r="AR28">
        <f>($U$28) * (365)</f>
        <v>0</v>
      </c>
      <c r="AS28">
        <f>($V$28) * (220)</f>
        <v>0</v>
      </c>
      <c r="AT28">
        <f>($W$28) * (220)</f>
        <v>0</v>
      </c>
      <c r="AU28">
        <f>($X$28) * (435)</f>
        <v>0</v>
      </c>
      <c r="AV28">
        <f>($Y$28) * (290)</f>
        <v>0</v>
      </c>
      <c r="AW28">
        <f>($Z$28) * (505)</f>
        <v>0</v>
      </c>
      <c r="AX28">
        <f>($AA$28) * (360)</f>
        <v>0</v>
      </c>
      <c r="AY28">
        <f>($AB$28) * (575)</f>
        <v>0</v>
      </c>
      <c r="AZ28">
        <f>($AC$28) * (430)</f>
        <v>0</v>
      </c>
      <c r="BA28">
        <f>($AD$28) * (645)</f>
        <v>0</v>
      </c>
      <c r="BC28">
        <f>SUMPRODUCT(($B$19:$B$1780) * ($W$19:$W$1780))</f>
        <v>225</v>
      </c>
      <c r="BD28">
        <v>225</v>
      </c>
      <c r="BF28">
        <f>SUMPRODUCT(($C$19:$C$1780) * ($W$19:$W$1780))</f>
        <v>2466486</v>
      </c>
      <c r="BG28">
        <v>3750000</v>
      </c>
      <c r="BM28">
        <v>1</v>
      </c>
      <c r="BN28">
        <f>SUM($K$28:$O$28)</f>
        <v>1</v>
      </c>
    </row>
    <row r="29" spans="1:66">
      <c r="A29">
        <v>30</v>
      </c>
      <c r="B29">
        <v>2</v>
      </c>
      <c r="C29">
        <v>22950</v>
      </c>
      <c r="D29">
        <v>5</v>
      </c>
      <c r="E29">
        <v>9</v>
      </c>
      <c r="F29" t="s">
        <v>35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f>($H$29) * (225)</f>
        <v>0</v>
      </c>
      <c r="AF29">
        <f>($I$29) * (80)</f>
        <v>0</v>
      </c>
      <c r="AG29">
        <f>($J$29) * (80)</f>
        <v>0</v>
      </c>
      <c r="AH29">
        <f>($K$29) * (225)</f>
        <v>0</v>
      </c>
      <c r="AI29">
        <f>($L$29) * (80)</f>
        <v>0</v>
      </c>
      <c r="AJ29">
        <f>($M$29) * (80)</f>
        <v>0</v>
      </c>
      <c r="AK29">
        <f>($N$29) * (225)</f>
        <v>0</v>
      </c>
      <c r="AL29">
        <f>($O$29) * (225)</f>
        <v>0</v>
      </c>
      <c r="AM29">
        <f>($P$29) * (80)</f>
        <v>0</v>
      </c>
      <c r="AN29">
        <f>($Q$29) * (80)</f>
        <v>0</v>
      </c>
      <c r="AO29">
        <f>($R$29) * (225)</f>
        <v>0</v>
      </c>
      <c r="AP29">
        <f>($S$29) * (80)</f>
        <v>0</v>
      </c>
      <c r="AQ29">
        <f>($T$29) * (80)</f>
        <v>0</v>
      </c>
      <c r="AR29">
        <f>($U$29) * (225)</f>
        <v>0</v>
      </c>
      <c r="AS29">
        <f>($V$29) * (80)</f>
        <v>0</v>
      </c>
      <c r="AT29">
        <f>($W$29) * (80)</f>
        <v>80</v>
      </c>
      <c r="AU29">
        <f>($X$29) * (225)</f>
        <v>0</v>
      </c>
      <c r="AV29">
        <f>($Y$29) * (80)</f>
        <v>0</v>
      </c>
      <c r="AW29">
        <f>($Z$29) * (225)</f>
        <v>0</v>
      </c>
      <c r="AX29">
        <f>($AA$29) * (80)</f>
        <v>0</v>
      </c>
      <c r="AY29">
        <f>($AB$29) * (295)</f>
        <v>0</v>
      </c>
      <c r="AZ29">
        <f>($AC$29) * (150)</f>
        <v>0</v>
      </c>
      <c r="BA29">
        <f>($AD$29) * (365)</f>
        <v>0</v>
      </c>
      <c r="BC29">
        <f>SUMPRODUCT(($B$19:$B$1780) * ($Y$19:$Y$1780))</f>
        <v>200</v>
      </c>
      <c r="BD29">
        <v>200</v>
      </c>
      <c r="BF29">
        <f>SUMPRODUCT(($C$19:$C$1780) * ($Y$19:$Y$1780))</f>
        <v>1893440</v>
      </c>
      <c r="BG29">
        <v>3000000</v>
      </c>
      <c r="BM29">
        <v>1</v>
      </c>
      <c r="BN29">
        <f>SUM($U$29:$AB$29)</f>
        <v>1</v>
      </c>
    </row>
    <row r="30" spans="1:66">
      <c r="A30">
        <v>33</v>
      </c>
      <c r="B30">
        <v>2</v>
      </c>
      <c r="C30">
        <v>8950</v>
      </c>
      <c r="D30">
        <v>5</v>
      </c>
      <c r="E30">
        <v>9</v>
      </c>
      <c r="F30" t="s">
        <v>35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f>($H$30) * (225)</f>
        <v>0</v>
      </c>
      <c r="AF30">
        <f>($I$30) * (80)</f>
        <v>0</v>
      </c>
      <c r="AG30">
        <f>($J$30) * (80)</f>
        <v>0</v>
      </c>
      <c r="AH30">
        <f>($K$30) * (225)</f>
        <v>0</v>
      </c>
      <c r="AI30">
        <f>($L$30) * (80)</f>
        <v>0</v>
      </c>
      <c r="AJ30">
        <f>($M$30) * (80)</f>
        <v>0</v>
      </c>
      <c r="AK30">
        <f>($N$30) * (225)</f>
        <v>0</v>
      </c>
      <c r="AL30">
        <f>($O$30) * (225)</f>
        <v>0</v>
      </c>
      <c r="AM30">
        <f>($P$30) * (80)</f>
        <v>0</v>
      </c>
      <c r="AN30">
        <f>($Q$30) * (80)</f>
        <v>0</v>
      </c>
      <c r="AO30">
        <f>($R$30) * (225)</f>
        <v>0</v>
      </c>
      <c r="AP30">
        <f>($S$30) * (80)</f>
        <v>0</v>
      </c>
      <c r="AQ30">
        <f>($T$30) * (80)</f>
        <v>0</v>
      </c>
      <c r="AR30">
        <f>($U$30) * (225)</f>
        <v>0</v>
      </c>
      <c r="AS30">
        <f>($V$30) * (80)</f>
        <v>0</v>
      </c>
      <c r="AT30">
        <f>($W$30) * (80)</f>
        <v>80</v>
      </c>
      <c r="AU30">
        <f>($X$30) * (225)</f>
        <v>0</v>
      </c>
      <c r="AV30">
        <f>($Y$30) * (80)</f>
        <v>0</v>
      </c>
      <c r="AW30">
        <f>($Z$30) * (295)</f>
        <v>0</v>
      </c>
      <c r="AX30">
        <f>($AA$30) * (150)</f>
        <v>0</v>
      </c>
      <c r="AY30">
        <f>($AB$30) * (365)</f>
        <v>0</v>
      </c>
      <c r="AZ30">
        <f>($AC$30) * (220)</f>
        <v>0</v>
      </c>
      <c r="BA30">
        <f>($AD$30) * (435)</f>
        <v>0</v>
      </c>
      <c r="BC30">
        <f>SUMPRODUCT(($B$19:$B$1780) * ($AA$19:$AA$1780))</f>
        <v>225</v>
      </c>
      <c r="BD30">
        <v>225</v>
      </c>
      <c r="BF30">
        <f>SUMPRODUCT(($C$19:$C$1780) * ($AA$19:$AA$1780))</f>
        <v>2539233</v>
      </c>
      <c r="BG30">
        <v>3750000</v>
      </c>
      <c r="BM30">
        <v>1</v>
      </c>
      <c r="BN30">
        <f>SUM($U$30:$AB$30)</f>
        <v>1</v>
      </c>
    </row>
    <row r="31" spans="1:66">
      <c r="A31">
        <v>34</v>
      </c>
      <c r="B31">
        <v>2</v>
      </c>
      <c r="C31">
        <v>8950</v>
      </c>
      <c r="D31">
        <v>1</v>
      </c>
      <c r="E31">
        <v>6</v>
      </c>
      <c r="F31" t="s">
        <v>35</v>
      </c>
      <c r="G31">
        <v>3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f>($H$31) * (225)</f>
        <v>0</v>
      </c>
      <c r="AF31">
        <f>($I$31) * (80)</f>
        <v>0</v>
      </c>
      <c r="AG31">
        <f>($J$31) * (80)</f>
        <v>0</v>
      </c>
      <c r="AH31">
        <f>($K$31) * (225)</f>
        <v>0</v>
      </c>
      <c r="AI31">
        <f>($L$31) * (80)</f>
        <v>80</v>
      </c>
      <c r="AJ31">
        <f>($M$31) * (80)</f>
        <v>0</v>
      </c>
      <c r="AK31">
        <f>($N$31) * (225)</f>
        <v>0</v>
      </c>
      <c r="AL31">
        <f>($O$31) * (295)</f>
        <v>0</v>
      </c>
      <c r="AM31">
        <f>($P$31) * (150)</f>
        <v>0</v>
      </c>
      <c r="AN31">
        <f>($Q$31) * (150)</f>
        <v>0</v>
      </c>
      <c r="AO31">
        <f>($R$31) * (365)</f>
        <v>0</v>
      </c>
      <c r="AP31">
        <f>($S$31) * (220)</f>
        <v>0</v>
      </c>
      <c r="AQ31">
        <f>($T$31) * (220)</f>
        <v>0</v>
      </c>
      <c r="AR31">
        <f>($U$31) * (435)</f>
        <v>0</v>
      </c>
      <c r="AS31">
        <f>($V$31) * (290)</f>
        <v>0</v>
      </c>
      <c r="AT31">
        <f>($W$31) * (290)</f>
        <v>0</v>
      </c>
      <c r="AU31">
        <f>($X$31) * (505)</f>
        <v>0</v>
      </c>
      <c r="AV31">
        <f>($Y$31) * (360)</f>
        <v>0</v>
      </c>
      <c r="AW31">
        <f>($Z$31) * (575)</f>
        <v>0</v>
      </c>
      <c r="AX31">
        <f>($AA$31) * (430)</f>
        <v>0</v>
      </c>
      <c r="AY31">
        <f>($AB$31) * (645)</f>
        <v>0</v>
      </c>
      <c r="AZ31">
        <f>($AC$31) * (500)</f>
        <v>0</v>
      </c>
      <c r="BA31">
        <f>($AD$31) * (715)</f>
        <v>0</v>
      </c>
      <c r="BC31">
        <f>SUMPRODUCT(($B$19:$B$1780) * ($AC$19:$AC$1780))</f>
        <v>184</v>
      </c>
      <c r="BD31">
        <v>200</v>
      </c>
      <c r="BF31">
        <f>SUMPRODUCT(($C$19:$C$1780) * ($AC$19:$AC$1780))</f>
        <v>1838896</v>
      </c>
      <c r="BG31">
        <v>3000000</v>
      </c>
      <c r="BM31">
        <v>1</v>
      </c>
      <c r="BN31">
        <f>SUM($K$31:$U$31)</f>
        <v>1</v>
      </c>
    </row>
    <row r="32" spans="1:66">
      <c r="A32">
        <v>38</v>
      </c>
      <c r="B32">
        <v>2</v>
      </c>
      <c r="C32">
        <v>8950</v>
      </c>
      <c r="D32">
        <v>5</v>
      </c>
      <c r="E32">
        <v>9</v>
      </c>
      <c r="F32" t="s">
        <v>35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>($H$32) * (225)</f>
        <v>0</v>
      </c>
      <c r="AF32">
        <f>($I$32) * (80)</f>
        <v>0</v>
      </c>
      <c r="AG32">
        <f>($J$32) * (80)</f>
        <v>0</v>
      </c>
      <c r="AH32">
        <f>($K$32) * (225)</f>
        <v>0</v>
      </c>
      <c r="AI32">
        <f>($L$32) * (80)</f>
        <v>0</v>
      </c>
      <c r="AJ32">
        <f>($M$32) * (80)</f>
        <v>0</v>
      </c>
      <c r="AK32">
        <f>($N$32) * (225)</f>
        <v>0</v>
      </c>
      <c r="AL32">
        <f>($O$32) * (225)</f>
        <v>0</v>
      </c>
      <c r="AM32">
        <f>($P$32) * (80)</f>
        <v>0</v>
      </c>
      <c r="AN32">
        <f>($Q$32) * (80)</f>
        <v>0</v>
      </c>
      <c r="AO32">
        <f>($R$32) * (225)</f>
        <v>0</v>
      </c>
      <c r="AP32">
        <f>($S$32) * (80)</f>
        <v>0</v>
      </c>
      <c r="AQ32">
        <f>($T$32) * (80)</f>
        <v>0</v>
      </c>
      <c r="AR32">
        <f>($U$32) * (225)</f>
        <v>0</v>
      </c>
      <c r="AS32">
        <f>($V$32) * (80)</f>
        <v>0</v>
      </c>
      <c r="AT32">
        <f>($W$32) * (80)</f>
        <v>80</v>
      </c>
      <c r="AU32">
        <f>($X$32) * (225)</f>
        <v>0</v>
      </c>
      <c r="AV32">
        <f>($Y$32) * (80)</f>
        <v>0</v>
      </c>
      <c r="AW32">
        <f>($Z$32) * (225)</f>
        <v>0</v>
      </c>
      <c r="AX32">
        <f>($AA$32) * (80)</f>
        <v>0</v>
      </c>
      <c r="AY32">
        <f>($AB$32) * (295)</f>
        <v>0</v>
      </c>
      <c r="AZ32">
        <f>($AC$32) * (150)</f>
        <v>0</v>
      </c>
      <c r="BA32">
        <f>($AD$32) * (365)</f>
        <v>0</v>
      </c>
      <c r="BM32">
        <v>1</v>
      </c>
      <c r="BN32">
        <f>SUM($U$32:$AB$32)</f>
        <v>1</v>
      </c>
    </row>
    <row r="33" spans="1:66">
      <c r="A33">
        <v>41</v>
      </c>
      <c r="B33">
        <v>2</v>
      </c>
      <c r="C33">
        <v>8950</v>
      </c>
      <c r="D33">
        <v>5</v>
      </c>
      <c r="E33">
        <v>9</v>
      </c>
      <c r="F33" t="s">
        <v>35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f>($H$33) * (225)</f>
        <v>0</v>
      </c>
      <c r="AF33">
        <f>($I$33) * (80)</f>
        <v>0</v>
      </c>
      <c r="AG33">
        <f>($J$33) * (80)</f>
        <v>0</v>
      </c>
      <c r="AH33">
        <f>($K$33) * (225)</f>
        <v>0</v>
      </c>
      <c r="AI33">
        <f>($L$33) * (80)</f>
        <v>0</v>
      </c>
      <c r="AJ33">
        <f>($M$33) * (80)</f>
        <v>0</v>
      </c>
      <c r="AK33">
        <f>($N$33) * (225)</f>
        <v>0</v>
      </c>
      <c r="AL33">
        <f>($O$33) * (225)</f>
        <v>0</v>
      </c>
      <c r="AM33">
        <f>($P$33) * (80)</f>
        <v>0</v>
      </c>
      <c r="AN33">
        <f>($Q$33) * (80)</f>
        <v>0</v>
      </c>
      <c r="AO33">
        <f>($R$33) * (225)</f>
        <v>0</v>
      </c>
      <c r="AP33">
        <f>($S$33) * (80)</f>
        <v>0</v>
      </c>
      <c r="AQ33">
        <f>($T$33) * (80)</f>
        <v>0</v>
      </c>
      <c r="AR33">
        <f>($U$33) * (225)</f>
        <v>0</v>
      </c>
      <c r="AS33">
        <f>($V$33) * (80)</f>
        <v>0</v>
      </c>
      <c r="AT33">
        <f>($W$33) * (80)</f>
        <v>80</v>
      </c>
      <c r="AU33">
        <f>($X$33) * (225)</f>
        <v>0</v>
      </c>
      <c r="AV33">
        <f>($Y$33) * (80)</f>
        <v>0</v>
      </c>
      <c r="AW33">
        <f>($Z$33) * (225)</f>
        <v>0</v>
      </c>
      <c r="AX33">
        <f>($AA$33) * (80)</f>
        <v>0</v>
      </c>
      <c r="AY33">
        <f>($AB$33) * (295)</f>
        <v>0</v>
      </c>
      <c r="AZ33">
        <f>($AC$33) * (150)</f>
        <v>0</v>
      </c>
      <c r="BA33">
        <f>($AD$33) * (365)</f>
        <v>0</v>
      </c>
      <c r="BM33">
        <v>1</v>
      </c>
      <c r="BN33">
        <f>SUM($U$33:$AB$33)</f>
        <v>1</v>
      </c>
    </row>
    <row r="34" spans="1:66">
      <c r="A34">
        <v>42</v>
      </c>
      <c r="B34">
        <v>2</v>
      </c>
      <c r="C34">
        <v>7226</v>
      </c>
      <c r="D34">
        <v>4</v>
      </c>
      <c r="E34">
        <v>7</v>
      </c>
      <c r="F34" t="s">
        <v>35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>($H$34) * (225)</f>
        <v>0</v>
      </c>
      <c r="AF34">
        <f>($I$34) * (80)</f>
        <v>0</v>
      </c>
      <c r="AG34">
        <f>($J$34) * (80)</f>
        <v>0</v>
      </c>
      <c r="AH34">
        <f>($K$34) * (225)</f>
        <v>0</v>
      </c>
      <c r="AI34">
        <f>($L$34) * (80)</f>
        <v>0</v>
      </c>
      <c r="AJ34">
        <f>($M$34) * (80)</f>
        <v>0</v>
      </c>
      <c r="AK34">
        <f>($N$34) * (225)</f>
        <v>0</v>
      </c>
      <c r="AL34">
        <f>($O$34) * (225)</f>
        <v>0</v>
      </c>
      <c r="AM34">
        <f>($P$34) * (80)</f>
        <v>0</v>
      </c>
      <c r="AN34">
        <f>($Q$34) * (80)</f>
        <v>0</v>
      </c>
      <c r="AO34">
        <f>($R$34) * (225)</f>
        <v>0</v>
      </c>
      <c r="AP34">
        <f>($S$34) * (80)</f>
        <v>80</v>
      </c>
      <c r="AQ34">
        <f>($T$34) * (80)</f>
        <v>0</v>
      </c>
      <c r="AR34">
        <f>($U$34) * (225)</f>
        <v>0</v>
      </c>
      <c r="AS34">
        <f>($V$34) * (80)</f>
        <v>0</v>
      </c>
      <c r="AT34">
        <f>($W$34) * (80)</f>
        <v>0</v>
      </c>
      <c r="AU34">
        <f>($X$34) * (225)</f>
        <v>0</v>
      </c>
      <c r="AV34">
        <f>($Y$34) * (80)</f>
        <v>0</v>
      </c>
      <c r="AW34">
        <f>($Z$34) * (295)</f>
        <v>0</v>
      </c>
      <c r="AX34">
        <f>($AA$34) * (150)</f>
        <v>0</v>
      </c>
      <c r="AY34">
        <f>($AB$34) * (365)</f>
        <v>0</v>
      </c>
      <c r="AZ34">
        <f>($AC$34) * (220)</f>
        <v>0</v>
      </c>
      <c r="BA34">
        <f>($AD$34) * (435)</f>
        <v>0</v>
      </c>
      <c r="BM34">
        <v>1</v>
      </c>
      <c r="BN34">
        <f>SUM($R$34:$X$34)</f>
        <v>1</v>
      </c>
    </row>
    <row r="35" spans="1:66">
      <c r="A35">
        <v>47</v>
      </c>
      <c r="B35">
        <v>1</v>
      </c>
      <c r="C35">
        <v>7200</v>
      </c>
      <c r="D35">
        <v>3</v>
      </c>
      <c r="E35">
        <v>7</v>
      </c>
      <c r="F35" t="s">
        <v>35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f>($H$35) * (225)</f>
        <v>0</v>
      </c>
      <c r="AF35">
        <f>($I$35) * (40)</f>
        <v>0</v>
      </c>
      <c r="AG35">
        <f>($J$35) * (40)</f>
        <v>0</v>
      </c>
      <c r="AH35">
        <f>($K$35) * (225)</f>
        <v>0</v>
      </c>
      <c r="AI35">
        <f>($L$35) * (40)</f>
        <v>0</v>
      </c>
      <c r="AJ35">
        <f>($M$35) * (40)</f>
        <v>0</v>
      </c>
      <c r="AK35">
        <f>($N$35) * (225)</f>
        <v>0</v>
      </c>
      <c r="AL35">
        <f>($O$35) * (225)</f>
        <v>0</v>
      </c>
      <c r="AM35">
        <f>($P$35) * (40)</f>
        <v>0</v>
      </c>
      <c r="AN35">
        <f>($Q$35) * (40)</f>
        <v>0</v>
      </c>
      <c r="AO35">
        <f>($R$35) * (225)</f>
        <v>0</v>
      </c>
      <c r="AP35">
        <f>($S$35) * (40)</f>
        <v>40</v>
      </c>
      <c r="AQ35">
        <f>($T$35) * (40)</f>
        <v>0</v>
      </c>
      <c r="AR35">
        <f>($U$35) * (225)</f>
        <v>0</v>
      </c>
      <c r="AS35">
        <f>($V$35) * (40)</f>
        <v>0</v>
      </c>
      <c r="AT35">
        <f>($W$35) * (40)</f>
        <v>0</v>
      </c>
      <c r="AU35">
        <f>($X$35) * (275)</f>
        <v>0</v>
      </c>
      <c r="AV35">
        <f>($Y$35) * (90)</f>
        <v>0</v>
      </c>
      <c r="AW35">
        <f>($Z$35) * (325)</f>
        <v>0</v>
      </c>
      <c r="AX35">
        <f>($AA$35) * (140)</f>
        <v>0</v>
      </c>
      <c r="AY35">
        <f>($AB$35) * (375)</f>
        <v>0</v>
      </c>
      <c r="AZ35">
        <f>($AC$35) * (190)</f>
        <v>0</v>
      </c>
      <c r="BA35">
        <f>($AD$35) * (425)</f>
        <v>0</v>
      </c>
      <c r="BM35">
        <v>1</v>
      </c>
      <c r="BN35">
        <f>SUM($O$35:$X$35)</f>
        <v>1</v>
      </c>
    </row>
    <row r="36" spans="1:66">
      <c r="A36">
        <v>48</v>
      </c>
      <c r="B36">
        <v>2</v>
      </c>
      <c r="C36">
        <v>8950</v>
      </c>
      <c r="D36">
        <v>6</v>
      </c>
      <c r="E36">
        <v>11</v>
      </c>
      <c r="F36" t="s">
        <v>35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0</v>
      </c>
      <c r="AE36">
        <f>($H$36) * (225)</f>
        <v>0</v>
      </c>
      <c r="AF36">
        <f>($I$36) * (80)</f>
        <v>0</v>
      </c>
      <c r="AG36">
        <f>($J$36) * (80)</f>
        <v>0</v>
      </c>
      <c r="AH36">
        <f>($K$36) * (225)</f>
        <v>0</v>
      </c>
      <c r="AI36">
        <f>($L$36) * (80)</f>
        <v>0</v>
      </c>
      <c r="AJ36">
        <f>($M$36) * (80)</f>
        <v>0</v>
      </c>
      <c r="AK36">
        <f>($N$36) * (225)</f>
        <v>0</v>
      </c>
      <c r="AL36">
        <f>($O$36) * (225)</f>
        <v>0</v>
      </c>
      <c r="AM36">
        <f>($P$36) * (80)</f>
        <v>0</v>
      </c>
      <c r="AN36">
        <f>($Q$36) * (80)</f>
        <v>0</v>
      </c>
      <c r="AO36">
        <f>($R$36) * (225)</f>
        <v>0</v>
      </c>
      <c r="AP36">
        <f>($S$36) * (80)</f>
        <v>0</v>
      </c>
      <c r="AQ36">
        <f>($T$36) * (80)</f>
        <v>0</v>
      </c>
      <c r="AR36">
        <f>($U$36) * (225)</f>
        <v>0</v>
      </c>
      <c r="AS36">
        <f>($V$36) * (80)</f>
        <v>0</v>
      </c>
      <c r="AT36">
        <f>($W$36) * (80)</f>
        <v>0</v>
      </c>
      <c r="AU36">
        <f>($X$36) * (225)</f>
        <v>0</v>
      </c>
      <c r="AV36">
        <f>($Y$36) * (80)</f>
        <v>0</v>
      </c>
      <c r="AW36">
        <f>($Z$36) * (225)</f>
        <v>0</v>
      </c>
      <c r="AX36">
        <f>($AA$36) * (80)</f>
        <v>0</v>
      </c>
      <c r="AY36">
        <f>($AB$36) * (225)</f>
        <v>0</v>
      </c>
      <c r="AZ36">
        <f>($AC$36) * (80)</f>
        <v>80</v>
      </c>
      <c r="BA36">
        <f>($AD$36) * (225)</f>
        <v>0</v>
      </c>
      <c r="BM36">
        <v>1</v>
      </c>
      <c r="BN36">
        <f>SUM($X$36:$AD$36)</f>
        <v>1</v>
      </c>
    </row>
    <row r="37" spans="1:66">
      <c r="A37">
        <v>55</v>
      </c>
      <c r="B37">
        <v>2</v>
      </c>
      <c r="C37">
        <v>24200</v>
      </c>
      <c r="D37">
        <v>3</v>
      </c>
      <c r="E37">
        <v>6</v>
      </c>
      <c r="F37" t="s">
        <v>35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>($H$37) * (225)</f>
        <v>0</v>
      </c>
      <c r="AF37">
        <f>($I$37) * (80)</f>
        <v>0</v>
      </c>
      <c r="AG37">
        <f>($J$37) * (80)</f>
        <v>0</v>
      </c>
      <c r="AH37">
        <f>($K$37) * (225)</f>
        <v>0</v>
      </c>
      <c r="AI37">
        <f>($L$37) * (80)</f>
        <v>0</v>
      </c>
      <c r="AJ37">
        <f>($M$37) * (80)</f>
        <v>0</v>
      </c>
      <c r="AK37">
        <f>($N$37) * (225)</f>
        <v>0</v>
      </c>
      <c r="AL37">
        <f>($O$37) * (225)</f>
        <v>0</v>
      </c>
      <c r="AM37">
        <f>($P$37) * (80)</f>
        <v>80</v>
      </c>
      <c r="AN37">
        <f>($Q$37) * (80)</f>
        <v>0</v>
      </c>
      <c r="AO37">
        <f>($R$37) * (225)</f>
        <v>0</v>
      </c>
      <c r="AP37">
        <f>($S$37) * (80)</f>
        <v>0</v>
      </c>
      <c r="AQ37">
        <f>($T$37) * (80)</f>
        <v>0</v>
      </c>
      <c r="AR37">
        <f>($U$37) * (295)</f>
        <v>0</v>
      </c>
      <c r="AS37">
        <f>($V$37) * (150)</f>
        <v>0</v>
      </c>
      <c r="AT37">
        <f>($W$37) * (150)</f>
        <v>0</v>
      </c>
      <c r="AU37">
        <f>($X$37) * (365)</f>
        <v>0</v>
      </c>
      <c r="AV37">
        <f>($Y$37) * (220)</f>
        <v>0</v>
      </c>
      <c r="AW37">
        <f>($Z$37) * (435)</f>
        <v>0</v>
      </c>
      <c r="AX37">
        <f>($AA$37) * (290)</f>
        <v>0</v>
      </c>
      <c r="AY37">
        <f>($AB$37) * (505)</f>
        <v>0</v>
      </c>
      <c r="AZ37">
        <f>($AC$37) * (360)</f>
        <v>0</v>
      </c>
      <c r="BA37">
        <f>($AD$37) * (575)</f>
        <v>0</v>
      </c>
      <c r="BM37">
        <v>1</v>
      </c>
      <c r="BN37">
        <f>SUM($O$37:$U$37)</f>
        <v>1</v>
      </c>
    </row>
    <row r="38" spans="1:66">
      <c r="A38">
        <v>59</v>
      </c>
      <c r="B38">
        <v>2</v>
      </c>
      <c r="C38">
        <v>16200</v>
      </c>
      <c r="D38">
        <v>4</v>
      </c>
      <c r="E38">
        <v>7</v>
      </c>
      <c r="F38" t="s">
        <v>35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>($H$38) * (225)</f>
        <v>0</v>
      </c>
      <c r="AF38">
        <f>($I$38) * (80)</f>
        <v>0</v>
      </c>
      <c r="AG38">
        <f>($J$38) * (80)</f>
        <v>0</v>
      </c>
      <c r="AH38">
        <f>($K$38) * (225)</f>
        <v>0</v>
      </c>
      <c r="AI38">
        <f>($L$38) * (80)</f>
        <v>0</v>
      </c>
      <c r="AJ38">
        <f>($M$38) * (80)</f>
        <v>0</v>
      </c>
      <c r="AK38">
        <f>($N$38) * (225)</f>
        <v>0</v>
      </c>
      <c r="AL38">
        <f>($O$38) * (225)</f>
        <v>0</v>
      </c>
      <c r="AM38">
        <f>($P$38) * (80)</f>
        <v>0</v>
      </c>
      <c r="AN38">
        <f>($Q$38) * (80)</f>
        <v>0</v>
      </c>
      <c r="AO38">
        <f>($R$38) * (225)</f>
        <v>0</v>
      </c>
      <c r="AP38">
        <f>($S$38) * (80)</f>
        <v>80</v>
      </c>
      <c r="AQ38">
        <f>($T$38) * (80)</f>
        <v>0</v>
      </c>
      <c r="AR38">
        <f>($U$38) * (225)</f>
        <v>0</v>
      </c>
      <c r="AS38">
        <f>($V$38) * (80)</f>
        <v>0</v>
      </c>
      <c r="AT38">
        <f>($W$38) * (80)</f>
        <v>0</v>
      </c>
      <c r="AU38">
        <f>($X$38) * (295)</f>
        <v>0</v>
      </c>
      <c r="AV38">
        <f>($Y$38) * (150)</f>
        <v>0</v>
      </c>
      <c r="AW38">
        <f>($Z$38) * (365)</f>
        <v>0</v>
      </c>
      <c r="AX38">
        <f>($AA$38) * (220)</f>
        <v>0</v>
      </c>
      <c r="AY38">
        <f>($AB$38) * (435)</f>
        <v>0</v>
      </c>
      <c r="AZ38">
        <f>($AC$38) * (290)</f>
        <v>0</v>
      </c>
      <c r="BA38">
        <f>($AD$38) * (505)</f>
        <v>0</v>
      </c>
      <c r="BM38">
        <v>1</v>
      </c>
      <c r="BN38">
        <f>SUM($R$38:$X$38)</f>
        <v>1</v>
      </c>
    </row>
    <row r="39" spans="1:66">
      <c r="A39">
        <v>63</v>
      </c>
      <c r="B39">
        <v>2</v>
      </c>
      <c r="C39">
        <v>9200</v>
      </c>
      <c r="D39">
        <v>4</v>
      </c>
      <c r="E39">
        <v>8</v>
      </c>
      <c r="F39" t="s">
        <v>35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f>($H$39) * (225)</f>
        <v>0</v>
      </c>
      <c r="AF39">
        <f>($I$39) * (80)</f>
        <v>0</v>
      </c>
      <c r="AG39">
        <f>($J$39) * (80)</f>
        <v>0</v>
      </c>
      <c r="AH39">
        <f>($K$39) * (225)</f>
        <v>0</v>
      </c>
      <c r="AI39">
        <f>($L$39) * (80)</f>
        <v>0</v>
      </c>
      <c r="AJ39">
        <f>($M$39) * (80)</f>
        <v>0</v>
      </c>
      <c r="AK39">
        <f>($N$39) * (225)</f>
        <v>0</v>
      </c>
      <c r="AL39">
        <f>($O$39) * (225)</f>
        <v>0</v>
      </c>
      <c r="AM39">
        <f>($P$39) * (80)</f>
        <v>0</v>
      </c>
      <c r="AN39">
        <f>($Q$39) * (80)</f>
        <v>0</v>
      </c>
      <c r="AO39">
        <f>($R$39) * (225)</f>
        <v>0</v>
      </c>
      <c r="AP39">
        <f>($S$39) * (80)</f>
        <v>80</v>
      </c>
      <c r="AQ39">
        <f>($T$39) * (80)</f>
        <v>0</v>
      </c>
      <c r="AR39">
        <f>($U$39) * (225)</f>
        <v>0</v>
      </c>
      <c r="AS39">
        <f>($V$39) * (80)</f>
        <v>0</v>
      </c>
      <c r="AT39">
        <f>($W$39) * (80)</f>
        <v>0</v>
      </c>
      <c r="AU39">
        <f>($X$39) * (225)</f>
        <v>0</v>
      </c>
      <c r="AV39">
        <f>($Y$39) * (80)</f>
        <v>0</v>
      </c>
      <c r="AW39">
        <f>($Z$39) * (295)</f>
        <v>0</v>
      </c>
      <c r="AX39">
        <f>($AA$39) * (150)</f>
        <v>0</v>
      </c>
      <c r="AY39">
        <f>($AB$39) * (365)</f>
        <v>0</v>
      </c>
      <c r="AZ39">
        <f>($AC$39) * (220)</f>
        <v>0</v>
      </c>
      <c r="BA39">
        <f>($AD$39) * (435)</f>
        <v>0</v>
      </c>
      <c r="BM39">
        <v>1</v>
      </c>
      <c r="BN39">
        <f>SUM($R$39:$Z$39)</f>
        <v>1</v>
      </c>
    </row>
    <row r="40" spans="1:66">
      <c r="A40">
        <v>66</v>
      </c>
      <c r="B40">
        <v>2</v>
      </c>
      <c r="C40">
        <v>9200</v>
      </c>
      <c r="D40">
        <v>3</v>
      </c>
      <c r="E40">
        <v>6</v>
      </c>
      <c r="F40" t="s">
        <v>35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f>($H$40) * (225)</f>
        <v>0</v>
      </c>
      <c r="AF40">
        <f>($I$40) * (80)</f>
        <v>0</v>
      </c>
      <c r="AG40">
        <f>($J$40) * (80)</f>
        <v>0</v>
      </c>
      <c r="AH40">
        <f>($K$40) * (225)</f>
        <v>0</v>
      </c>
      <c r="AI40">
        <f>($L$40) * (80)</f>
        <v>0</v>
      </c>
      <c r="AJ40">
        <f>($M$40) * (80)</f>
        <v>0</v>
      </c>
      <c r="AK40">
        <f>($N$40) * (225)</f>
        <v>0</v>
      </c>
      <c r="AL40">
        <f>($O$40) * (225)</f>
        <v>0</v>
      </c>
      <c r="AM40">
        <f>($P$40) * (80)</f>
        <v>0</v>
      </c>
      <c r="AN40">
        <f>($Q$40) * (80)</f>
        <v>0</v>
      </c>
      <c r="AO40">
        <f>($R$40) * (225)</f>
        <v>0</v>
      </c>
      <c r="AP40">
        <f>($S$40) * (80)</f>
        <v>80</v>
      </c>
      <c r="AQ40">
        <f>($T$40) * (80)</f>
        <v>0</v>
      </c>
      <c r="AR40">
        <f>($U$40) * (295)</f>
        <v>0</v>
      </c>
      <c r="AS40">
        <f>($V$40) * (150)</f>
        <v>0</v>
      </c>
      <c r="AT40">
        <f>($W$40) * (150)</f>
        <v>0</v>
      </c>
      <c r="AU40">
        <f>($X$40) * (365)</f>
        <v>0</v>
      </c>
      <c r="AV40">
        <f>($Y$40) * (220)</f>
        <v>0</v>
      </c>
      <c r="AW40">
        <f>($Z$40) * (435)</f>
        <v>0</v>
      </c>
      <c r="AX40">
        <f>($AA$40) * (290)</f>
        <v>0</v>
      </c>
      <c r="AY40">
        <f>($AB$40) * (505)</f>
        <v>0</v>
      </c>
      <c r="AZ40">
        <f>($AC$40) * (360)</f>
        <v>0</v>
      </c>
      <c r="BA40">
        <f>($AD$40) * (575)</f>
        <v>0</v>
      </c>
      <c r="BM40">
        <v>1</v>
      </c>
      <c r="BN40">
        <f>SUM($O$40:$U$40)</f>
        <v>1</v>
      </c>
    </row>
    <row r="41" spans="1:66">
      <c r="A41">
        <v>68</v>
      </c>
      <c r="B41">
        <v>2</v>
      </c>
      <c r="C41">
        <v>12456</v>
      </c>
      <c r="D41">
        <v>0</v>
      </c>
      <c r="E41">
        <v>5</v>
      </c>
      <c r="F41" t="s">
        <v>35</v>
      </c>
      <c r="G41">
        <v>3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f>($H$41) * (225)</f>
        <v>0</v>
      </c>
      <c r="AF41">
        <f>($I$41) * (80)</f>
        <v>80</v>
      </c>
      <c r="AG41">
        <f>($J$41) * (80)</f>
        <v>0</v>
      </c>
      <c r="AH41">
        <f>($K$41) * (225)</f>
        <v>0</v>
      </c>
      <c r="AI41">
        <f>($L$41) * (80)</f>
        <v>0</v>
      </c>
      <c r="AJ41">
        <f>($M$41) * (80)</f>
        <v>0</v>
      </c>
      <c r="AK41">
        <f>($N$41) * (295)</f>
        <v>0</v>
      </c>
      <c r="AL41">
        <f>($O$41) * (365)</f>
        <v>0</v>
      </c>
      <c r="AM41">
        <f>($P$41) * (220)</f>
        <v>0</v>
      </c>
      <c r="AN41">
        <f>($Q$41) * (220)</f>
        <v>0</v>
      </c>
      <c r="AO41">
        <f>($R$41) * (435)</f>
        <v>0</v>
      </c>
      <c r="AP41">
        <f>($S$41) * (290)</f>
        <v>0</v>
      </c>
      <c r="AQ41">
        <f>($T$41) * (290)</f>
        <v>0</v>
      </c>
      <c r="AR41">
        <f>($U$41) * (505)</f>
        <v>0</v>
      </c>
      <c r="AS41">
        <f>($V$41) * (360)</f>
        <v>0</v>
      </c>
      <c r="AT41">
        <f>($W$41) * (360)</f>
        <v>0</v>
      </c>
      <c r="AU41">
        <f>($X$41) * (575)</f>
        <v>0</v>
      </c>
      <c r="AV41">
        <f>($Y$41) * (430)</f>
        <v>0</v>
      </c>
      <c r="AW41">
        <f>($Z$41) * (645)</f>
        <v>0</v>
      </c>
      <c r="AX41">
        <f>($AA$41) * (500)</f>
        <v>0</v>
      </c>
      <c r="AY41">
        <f>($AB$41) * (715)</f>
        <v>0</v>
      </c>
      <c r="AZ41">
        <f>($AC$41) * (570)</f>
        <v>0</v>
      </c>
      <c r="BA41">
        <f>($AD$41) * (785)</f>
        <v>0</v>
      </c>
      <c r="BM41">
        <v>1</v>
      </c>
      <c r="BN41">
        <f>SUM($H$41:$R$41)</f>
        <v>1</v>
      </c>
    </row>
    <row r="42" spans="1:66">
      <c r="A42">
        <v>71</v>
      </c>
      <c r="B42">
        <v>2</v>
      </c>
      <c r="C42">
        <v>12450</v>
      </c>
      <c r="D42">
        <v>4</v>
      </c>
      <c r="E42">
        <v>8</v>
      </c>
      <c r="F42" t="s">
        <v>35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f>($H$42) * (225)</f>
        <v>0</v>
      </c>
      <c r="AF42">
        <f>($I$42) * (80)</f>
        <v>0</v>
      </c>
      <c r="AG42">
        <f>($J$42) * (80)</f>
        <v>0</v>
      </c>
      <c r="AH42">
        <f>($K$42) * (225)</f>
        <v>0</v>
      </c>
      <c r="AI42">
        <f>($L$42) * (80)</f>
        <v>0</v>
      </c>
      <c r="AJ42">
        <f>($M$42) * (80)</f>
        <v>0</v>
      </c>
      <c r="AK42">
        <f>($N$42) * (225)</f>
        <v>0</v>
      </c>
      <c r="AL42">
        <f>($O$42) * (225)</f>
        <v>0</v>
      </c>
      <c r="AM42">
        <f>($P$42) * (80)</f>
        <v>0</v>
      </c>
      <c r="AN42">
        <f>($Q$42) * (80)</f>
        <v>0</v>
      </c>
      <c r="AO42">
        <f>($R$42) * (225)</f>
        <v>0</v>
      </c>
      <c r="AP42">
        <f>($S$42) * (80)</f>
        <v>80</v>
      </c>
      <c r="AQ42">
        <f>($T$42) * (80)</f>
        <v>0</v>
      </c>
      <c r="AR42">
        <f>($U$42) * (225)</f>
        <v>0</v>
      </c>
      <c r="AS42">
        <f>($V$42) * (80)</f>
        <v>0</v>
      </c>
      <c r="AT42">
        <f>($W$42) * (80)</f>
        <v>0</v>
      </c>
      <c r="AU42">
        <f>($X$42) * (225)</f>
        <v>0</v>
      </c>
      <c r="AV42">
        <f>($Y$42) * (80)</f>
        <v>0</v>
      </c>
      <c r="AW42">
        <f>($Z$42) * (225)</f>
        <v>0</v>
      </c>
      <c r="AX42">
        <f>($AA$42) * (80)</f>
        <v>0</v>
      </c>
      <c r="AY42">
        <f>($AB$42) * (295)</f>
        <v>0</v>
      </c>
      <c r="AZ42">
        <f>($AC$42) * (150)</f>
        <v>0</v>
      </c>
      <c r="BA42">
        <f>($AD$42) * (365)</f>
        <v>0</v>
      </c>
      <c r="BM42">
        <v>1</v>
      </c>
      <c r="BN42">
        <f>SUM($R$42:$Z$42)</f>
        <v>1</v>
      </c>
    </row>
    <row r="43" spans="1:66">
      <c r="A43">
        <v>73</v>
      </c>
      <c r="B43">
        <v>2</v>
      </c>
      <c r="C43">
        <v>18950</v>
      </c>
      <c r="D43">
        <v>4</v>
      </c>
      <c r="E43">
        <v>9</v>
      </c>
      <c r="F43" t="s">
        <v>35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f>($H$43) * (225)</f>
        <v>0</v>
      </c>
      <c r="AF43">
        <f>($I$43) * (80)</f>
        <v>0</v>
      </c>
      <c r="AG43">
        <f>($J$43) * (80)</f>
        <v>0</v>
      </c>
      <c r="AH43">
        <f>($K$43) * (225)</f>
        <v>0</v>
      </c>
      <c r="AI43">
        <f>($L$43) * (80)</f>
        <v>0</v>
      </c>
      <c r="AJ43">
        <f>($M$43) * (80)</f>
        <v>0</v>
      </c>
      <c r="AK43">
        <f>($N$43) * (225)</f>
        <v>0</v>
      </c>
      <c r="AL43">
        <f>($O$43) * (225)</f>
        <v>0</v>
      </c>
      <c r="AM43">
        <f>($P$43) * (80)</f>
        <v>0</v>
      </c>
      <c r="AN43">
        <f>($Q$43) * (80)</f>
        <v>0</v>
      </c>
      <c r="AO43">
        <f>($R$43) * (225)</f>
        <v>0</v>
      </c>
      <c r="AP43">
        <f>($S$43) * (80)</f>
        <v>80</v>
      </c>
      <c r="AQ43">
        <f>($T$43) * (80)</f>
        <v>0</v>
      </c>
      <c r="AR43">
        <f>($U$43) * (225)</f>
        <v>0</v>
      </c>
      <c r="AS43">
        <f>($V$43) * (80)</f>
        <v>0</v>
      </c>
      <c r="AT43">
        <f>($W$43) * (80)</f>
        <v>0</v>
      </c>
      <c r="AU43">
        <f>($X$43) * (225)</f>
        <v>0</v>
      </c>
      <c r="AV43">
        <f>($Y$43) * (80)</f>
        <v>0</v>
      </c>
      <c r="AW43">
        <f>($Z$43) * (295)</f>
        <v>0</v>
      </c>
      <c r="AX43">
        <f>($AA$43) * (150)</f>
        <v>0</v>
      </c>
      <c r="AY43">
        <f>($AB$43) * (365)</f>
        <v>0</v>
      </c>
      <c r="AZ43">
        <f>($AC$43) * (220)</f>
        <v>0</v>
      </c>
      <c r="BA43">
        <f>($AD$43) * (435)</f>
        <v>0</v>
      </c>
      <c r="BM43">
        <v>1</v>
      </c>
      <c r="BN43">
        <f>SUM($R$43:$AB$43)</f>
        <v>1</v>
      </c>
    </row>
    <row r="44" spans="1:66">
      <c r="A44">
        <v>74</v>
      </c>
      <c r="B44">
        <v>1</v>
      </c>
      <c r="C44">
        <v>2315</v>
      </c>
      <c r="D44">
        <v>4</v>
      </c>
      <c r="E44">
        <v>9</v>
      </c>
      <c r="F44" t="s">
        <v>35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>($H$44) * (225)</f>
        <v>0</v>
      </c>
      <c r="AF44">
        <f>($I$44) * (40)</f>
        <v>0</v>
      </c>
      <c r="AG44">
        <f>($J$44) * (40)</f>
        <v>0</v>
      </c>
      <c r="AH44">
        <f>($K$44) * (225)</f>
        <v>0</v>
      </c>
      <c r="AI44">
        <f>($L$44) * (40)</f>
        <v>0</v>
      </c>
      <c r="AJ44">
        <f>($M$44) * (40)</f>
        <v>0</v>
      </c>
      <c r="AK44">
        <f>($N$44) * (225)</f>
        <v>0</v>
      </c>
      <c r="AL44">
        <f>($O$44) * (225)</f>
        <v>0</v>
      </c>
      <c r="AM44">
        <f>($P$44) * (40)</f>
        <v>0</v>
      </c>
      <c r="AN44">
        <f>($Q$44) * (40)</f>
        <v>0</v>
      </c>
      <c r="AO44">
        <f>($R$44) * (225)</f>
        <v>0</v>
      </c>
      <c r="AP44">
        <f>($S$44) * (40)</f>
        <v>40</v>
      </c>
      <c r="AQ44">
        <f>($T$44) * (40)</f>
        <v>0</v>
      </c>
      <c r="AR44">
        <f>($U$44) * (225)</f>
        <v>0</v>
      </c>
      <c r="AS44">
        <f>($V$44) * (40)</f>
        <v>0</v>
      </c>
      <c r="AT44">
        <f>($W$44) * (40)</f>
        <v>0</v>
      </c>
      <c r="AU44">
        <f>($X$44) * (275)</f>
        <v>0</v>
      </c>
      <c r="AV44">
        <f>($Y$44) * (90)</f>
        <v>0</v>
      </c>
      <c r="AW44">
        <f>($Z$44) * (325)</f>
        <v>0</v>
      </c>
      <c r="AX44">
        <f>($AA$44) * (140)</f>
        <v>0</v>
      </c>
      <c r="AY44">
        <f>($AB$44) * (375)</f>
        <v>0</v>
      </c>
      <c r="AZ44">
        <f>($AC$44) * (190)</f>
        <v>0</v>
      </c>
      <c r="BA44">
        <f>($AD$44) * (425)</f>
        <v>0</v>
      </c>
      <c r="BM44">
        <v>1</v>
      </c>
      <c r="BN44">
        <f>SUM($R$44:$AB$44)</f>
        <v>1</v>
      </c>
    </row>
    <row r="45" spans="1:66">
      <c r="A45">
        <v>80</v>
      </c>
      <c r="B45">
        <v>2</v>
      </c>
      <c r="C45">
        <v>10032</v>
      </c>
      <c r="D45">
        <v>3</v>
      </c>
      <c r="E45">
        <v>8</v>
      </c>
      <c r="F45" t="s">
        <v>35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f>($H$45) * (225)</f>
        <v>0</v>
      </c>
      <c r="AF45">
        <f>($I$45) * (80)</f>
        <v>0</v>
      </c>
      <c r="AG45">
        <f>($J$45) * (80)</f>
        <v>0</v>
      </c>
      <c r="AH45">
        <f>($K$45) * (225)</f>
        <v>0</v>
      </c>
      <c r="AI45">
        <f>($L$45) * (80)</f>
        <v>0</v>
      </c>
      <c r="AJ45">
        <f>($M$45) * (80)</f>
        <v>0</v>
      </c>
      <c r="AK45">
        <f>($N$45) * (225)</f>
        <v>0</v>
      </c>
      <c r="AL45">
        <f>($O$45) * (225)</f>
        <v>0</v>
      </c>
      <c r="AM45">
        <f>($P$45) * (80)</f>
        <v>0</v>
      </c>
      <c r="AN45">
        <f>($Q$45) * (80)</f>
        <v>0</v>
      </c>
      <c r="AO45">
        <f>($R$45) * (225)</f>
        <v>0</v>
      </c>
      <c r="AP45">
        <f>($S$45) * (80)</f>
        <v>80</v>
      </c>
      <c r="AQ45">
        <f>($T$45) * (80)</f>
        <v>0</v>
      </c>
      <c r="AR45">
        <f>($U$45) * (295)</f>
        <v>0</v>
      </c>
      <c r="AS45">
        <f>($V$45) * (150)</f>
        <v>0</v>
      </c>
      <c r="AT45">
        <f>($W$45) * (150)</f>
        <v>0</v>
      </c>
      <c r="AU45">
        <f>($X$45) * (365)</f>
        <v>0</v>
      </c>
      <c r="AV45">
        <f>($Y$45) * (220)</f>
        <v>0</v>
      </c>
      <c r="AW45">
        <f>($Z$45) * (435)</f>
        <v>0</v>
      </c>
      <c r="AX45">
        <f>($AA$45) * (290)</f>
        <v>0</v>
      </c>
      <c r="AY45">
        <f>($AB$45) * (505)</f>
        <v>0</v>
      </c>
      <c r="AZ45">
        <f>($AC$45) * (360)</f>
        <v>0</v>
      </c>
      <c r="BA45">
        <f>($AD$45) * (575)</f>
        <v>0</v>
      </c>
      <c r="BM45">
        <v>1</v>
      </c>
      <c r="BN45">
        <f>SUM($O$45:$Z$45)</f>
        <v>1</v>
      </c>
    </row>
    <row r="46" spans="1:66">
      <c r="A46">
        <v>85</v>
      </c>
      <c r="B46">
        <v>1</v>
      </c>
      <c r="C46">
        <v>14660</v>
      </c>
      <c r="D46">
        <v>4</v>
      </c>
      <c r="E46">
        <v>7</v>
      </c>
      <c r="F46" t="s">
        <v>35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>($H$46) * (225)</f>
        <v>0</v>
      </c>
      <c r="AF46">
        <f>($I$46) * (40)</f>
        <v>0</v>
      </c>
      <c r="AG46">
        <f>($J$46) * (40)</f>
        <v>0</v>
      </c>
      <c r="AH46">
        <f>($K$46) * (225)</f>
        <v>0</v>
      </c>
      <c r="AI46">
        <f>($L$46) * (40)</f>
        <v>0</v>
      </c>
      <c r="AJ46">
        <f>($M$46) * (40)</f>
        <v>0</v>
      </c>
      <c r="AK46">
        <f>($N$46) * (225)</f>
        <v>0</v>
      </c>
      <c r="AL46">
        <f>($O$46) * (225)</f>
        <v>0</v>
      </c>
      <c r="AM46">
        <f>($P$46) * (40)</f>
        <v>0</v>
      </c>
      <c r="AN46">
        <f>($Q$46) * (40)</f>
        <v>0</v>
      </c>
      <c r="AO46">
        <f>($R$46) * (225)</f>
        <v>0</v>
      </c>
      <c r="AP46">
        <f>($S$46) * (40)</f>
        <v>0</v>
      </c>
      <c r="AQ46">
        <f>($T$46) * (40)</f>
        <v>0</v>
      </c>
      <c r="AR46">
        <f>($U$46) * (225)</f>
        <v>0</v>
      </c>
      <c r="AS46">
        <f>($V$46) * (40)</f>
        <v>0</v>
      </c>
      <c r="AT46">
        <f>($W$46) * (40)</f>
        <v>40</v>
      </c>
      <c r="AU46">
        <f>($X$46) * (225)</f>
        <v>0</v>
      </c>
      <c r="AV46">
        <f>($Y$46) * (40)</f>
        <v>0</v>
      </c>
      <c r="AW46">
        <f>($Z$46) * (225)</f>
        <v>0</v>
      </c>
      <c r="AX46">
        <f>($AA$46) * (40)</f>
        <v>0</v>
      </c>
      <c r="AY46">
        <f>($AB$46) * (275)</f>
        <v>0</v>
      </c>
      <c r="AZ46">
        <f>($AC$46) * (90)</f>
        <v>0</v>
      </c>
      <c r="BA46">
        <f>($AD$46) * (325)</f>
        <v>0</v>
      </c>
      <c r="BM46">
        <v>1</v>
      </c>
      <c r="BN46">
        <f>SUM($R$46:$X$46)</f>
        <v>1</v>
      </c>
    </row>
    <row r="47" spans="1:66">
      <c r="A47">
        <v>88</v>
      </c>
      <c r="B47">
        <v>2</v>
      </c>
      <c r="C47">
        <v>30696</v>
      </c>
      <c r="D47">
        <v>4</v>
      </c>
      <c r="E47">
        <v>8</v>
      </c>
      <c r="F47" t="s">
        <v>35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>($H$47) * (225)</f>
        <v>0</v>
      </c>
      <c r="AF47">
        <f>($I$47) * (80)</f>
        <v>0</v>
      </c>
      <c r="AG47">
        <f>($J$47) * (80)</f>
        <v>0</v>
      </c>
      <c r="AH47">
        <f>($K$47) * (225)</f>
        <v>0</v>
      </c>
      <c r="AI47">
        <f>($L$47) * (80)</f>
        <v>0</v>
      </c>
      <c r="AJ47">
        <f>($M$47) * (80)</f>
        <v>0</v>
      </c>
      <c r="AK47">
        <f>($N$47) * (225)</f>
        <v>0</v>
      </c>
      <c r="AL47">
        <f>($O$47) * (225)</f>
        <v>0</v>
      </c>
      <c r="AM47">
        <f>($P$47) * (80)</f>
        <v>0</v>
      </c>
      <c r="AN47">
        <f>($Q$47) * (80)</f>
        <v>0</v>
      </c>
      <c r="AO47">
        <f>($R$47) * (225)</f>
        <v>0</v>
      </c>
      <c r="AP47">
        <f>($S$47) * (80)</f>
        <v>80</v>
      </c>
      <c r="AQ47">
        <f>($T$47) * (80)</f>
        <v>0</v>
      </c>
      <c r="AR47">
        <f>($U$47) * (225)</f>
        <v>0</v>
      </c>
      <c r="AS47">
        <f>($V$47) * (80)</f>
        <v>0</v>
      </c>
      <c r="AT47">
        <f>($W$47) * (80)</f>
        <v>0</v>
      </c>
      <c r="AU47">
        <f>($X$47) * (225)</f>
        <v>0</v>
      </c>
      <c r="AV47">
        <f>($Y$47) * (80)</f>
        <v>0</v>
      </c>
      <c r="AW47">
        <f>($Z$47) * (295)</f>
        <v>0</v>
      </c>
      <c r="AX47">
        <f>($AA$47) * (150)</f>
        <v>0</v>
      </c>
      <c r="AY47">
        <f>($AB$47) * (365)</f>
        <v>0</v>
      </c>
      <c r="AZ47">
        <f>($AC$47) * (220)</f>
        <v>0</v>
      </c>
      <c r="BA47">
        <f>($AD$47) * (435)</f>
        <v>0</v>
      </c>
      <c r="BM47">
        <v>1</v>
      </c>
      <c r="BN47">
        <f>SUM($R$47:$Z$47)</f>
        <v>1</v>
      </c>
    </row>
    <row r="48" spans="1:66">
      <c r="A48">
        <v>94</v>
      </c>
      <c r="B48">
        <v>2</v>
      </c>
      <c r="C48">
        <v>22358</v>
      </c>
      <c r="D48">
        <v>6</v>
      </c>
      <c r="E48">
        <v>11</v>
      </c>
      <c r="F48" t="s">
        <v>35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0</v>
      </c>
      <c r="AE48">
        <f>($H$48) * (225)</f>
        <v>0</v>
      </c>
      <c r="AF48">
        <f>($I$48) * (80)</f>
        <v>0</v>
      </c>
      <c r="AG48">
        <f>($J$48) * (80)</f>
        <v>0</v>
      </c>
      <c r="AH48">
        <f>($K$48) * (225)</f>
        <v>0</v>
      </c>
      <c r="AI48">
        <f>($L$48) * (80)</f>
        <v>0</v>
      </c>
      <c r="AJ48">
        <f>($M$48) * (80)</f>
        <v>0</v>
      </c>
      <c r="AK48">
        <f>($N$48) * (225)</f>
        <v>0</v>
      </c>
      <c r="AL48">
        <f>($O$48) * (225)</f>
        <v>0</v>
      </c>
      <c r="AM48">
        <f>($P$48) * (80)</f>
        <v>0</v>
      </c>
      <c r="AN48">
        <f>($Q$48) * (80)</f>
        <v>0</v>
      </c>
      <c r="AO48">
        <f>($R$48) * (225)</f>
        <v>0</v>
      </c>
      <c r="AP48">
        <f>($S$48) * (80)</f>
        <v>0</v>
      </c>
      <c r="AQ48">
        <f>($T$48) * (80)</f>
        <v>0</v>
      </c>
      <c r="AR48">
        <f>($U$48) * (225)</f>
        <v>0</v>
      </c>
      <c r="AS48">
        <f>($V$48) * (80)</f>
        <v>0</v>
      </c>
      <c r="AT48">
        <f>($W$48) * (80)</f>
        <v>0</v>
      </c>
      <c r="AU48">
        <f>($X$48) * (225)</f>
        <v>0</v>
      </c>
      <c r="AV48">
        <f>($Y$48) * (80)</f>
        <v>0</v>
      </c>
      <c r="AW48">
        <f>($Z$48) * (225)</f>
        <v>0</v>
      </c>
      <c r="AX48">
        <f>($AA$48) * (80)</f>
        <v>0</v>
      </c>
      <c r="AY48">
        <f>($AB$48) * (225)</f>
        <v>0</v>
      </c>
      <c r="AZ48">
        <f>($AC$48) * (80)</f>
        <v>80</v>
      </c>
      <c r="BA48">
        <f>($AD$48) * (295)</f>
        <v>0</v>
      </c>
      <c r="BM48">
        <v>1</v>
      </c>
      <c r="BN48">
        <f>SUM($X$48:$AD$48)</f>
        <v>1</v>
      </c>
    </row>
    <row r="49" spans="1:66">
      <c r="A49">
        <v>98</v>
      </c>
      <c r="B49">
        <v>1</v>
      </c>
      <c r="C49">
        <v>27300</v>
      </c>
      <c r="D49">
        <v>5</v>
      </c>
      <c r="E49">
        <v>8</v>
      </c>
      <c r="F49" t="s">
        <v>35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>($H$49) * (225)</f>
        <v>0</v>
      </c>
      <c r="AF49">
        <f>($I$49) * (40)</f>
        <v>0</v>
      </c>
      <c r="AG49">
        <f>($J$49) * (40)</f>
        <v>0</v>
      </c>
      <c r="AH49">
        <f>($K$49) * (225)</f>
        <v>0</v>
      </c>
      <c r="AI49">
        <f>($L$49) * (40)</f>
        <v>0</v>
      </c>
      <c r="AJ49">
        <f>($M$49) * (40)</f>
        <v>0</v>
      </c>
      <c r="AK49">
        <f>($N$49) * (225)</f>
        <v>0</v>
      </c>
      <c r="AL49">
        <f>($O$49) * (225)</f>
        <v>0</v>
      </c>
      <c r="AM49">
        <f>($P$49) * (40)</f>
        <v>0</v>
      </c>
      <c r="AN49">
        <f>($Q$49) * (40)</f>
        <v>0</v>
      </c>
      <c r="AO49">
        <f>($R$49) * (225)</f>
        <v>0</v>
      </c>
      <c r="AP49">
        <f>($S$49) * (40)</f>
        <v>0</v>
      </c>
      <c r="AQ49">
        <f>($T$49) * (40)</f>
        <v>0</v>
      </c>
      <c r="AR49">
        <f>($U$49) * (225)</f>
        <v>0</v>
      </c>
      <c r="AS49">
        <f>($V$49) * (40)</f>
        <v>0</v>
      </c>
      <c r="AT49">
        <f>($W$49) * (40)</f>
        <v>40</v>
      </c>
      <c r="AU49">
        <f>($X$49) * (225)</f>
        <v>0</v>
      </c>
      <c r="AV49">
        <f>($Y$49) * (40)</f>
        <v>0</v>
      </c>
      <c r="AW49">
        <f>($Z$49) * (225)</f>
        <v>0</v>
      </c>
      <c r="AX49">
        <f>($AA$49) * (40)</f>
        <v>0</v>
      </c>
      <c r="AY49">
        <f>($AB$49) * (275)</f>
        <v>0</v>
      </c>
      <c r="AZ49">
        <f>($AC$49) * (90)</f>
        <v>0</v>
      </c>
      <c r="BA49">
        <f>($AD$49) * (325)</f>
        <v>0</v>
      </c>
      <c r="BM49">
        <v>1</v>
      </c>
      <c r="BN49">
        <f>SUM($U$49:$Z$49)</f>
        <v>1</v>
      </c>
    </row>
    <row r="50" spans="1:66">
      <c r="A50">
        <v>101</v>
      </c>
      <c r="B50">
        <v>1</v>
      </c>
      <c r="C50">
        <v>2300</v>
      </c>
      <c r="D50">
        <v>5</v>
      </c>
      <c r="E50">
        <v>9</v>
      </c>
      <c r="F50" t="s">
        <v>35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f>($H$50) * (225)</f>
        <v>0</v>
      </c>
      <c r="AF50">
        <f>($I$50) * (40)</f>
        <v>0</v>
      </c>
      <c r="AG50">
        <f>($J$50) * (40)</f>
        <v>0</v>
      </c>
      <c r="AH50">
        <f>($K$50) * (225)</f>
        <v>0</v>
      </c>
      <c r="AI50">
        <f>($L$50) * (40)</f>
        <v>0</v>
      </c>
      <c r="AJ50">
        <f>($M$50) * (40)</f>
        <v>0</v>
      </c>
      <c r="AK50">
        <f>($N$50) * (225)</f>
        <v>0</v>
      </c>
      <c r="AL50">
        <f>($O$50) * (225)</f>
        <v>0</v>
      </c>
      <c r="AM50">
        <f>($P$50) * (40)</f>
        <v>0</v>
      </c>
      <c r="AN50">
        <f>($Q$50) * (40)</f>
        <v>0</v>
      </c>
      <c r="AO50">
        <f>($R$50) * (225)</f>
        <v>0</v>
      </c>
      <c r="AP50">
        <f>($S$50) * (40)</f>
        <v>0</v>
      </c>
      <c r="AQ50">
        <f>($T$50) * (40)</f>
        <v>0</v>
      </c>
      <c r="AR50">
        <f>($U$50) * (225)</f>
        <v>0</v>
      </c>
      <c r="AS50">
        <f>($V$50) * (40)</f>
        <v>0</v>
      </c>
      <c r="AT50">
        <f>($W$50) * (40)</f>
        <v>40</v>
      </c>
      <c r="AU50">
        <f>($X$50) * (225)</f>
        <v>0</v>
      </c>
      <c r="AV50">
        <f>($Y$50) * (40)</f>
        <v>0</v>
      </c>
      <c r="AW50">
        <f>($Z$50) * (225)</f>
        <v>0</v>
      </c>
      <c r="AX50">
        <f>($AA$50) * (40)</f>
        <v>0</v>
      </c>
      <c r="AY50">
        <f>($AB$50) * (275)</f>
        <v>0</v>
      </c>
      <c r="AZ50">
        <f>($AC$50) * (90)</f>
        <v>0</v>
      </c>
      <c r="BA50">
        <f>($AD$50) * (325)</f>
        <v>0</v>
      </c>
      <c r="BM50">
        <v>1</v>
      </c>
      <c r="BN50">
        <f>SUM($U$50:$AB$50)</f>
        <v>1</v>
      </c>
    </row>
    <row r="51" spans="1:66">
      <c r="A51">
        <v>102</v>
      </c>
      <c r="B51">
        <v>2</v>
      </c>
      <c r="C51">
        <v>4200</v>
      </c>
      <c r="D51">
        <v>2</v>
      </c>
      <c r="E51">
        <v>5</v>
      </c>
      <c r="F51" t="s">
        <v>35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>($H$51) * (225)</f>
        <v>0</v>
      </c>
      <c r="AF51">
        <f>($I$51) * (80)</f>
        <v>0</v>
      </c>
      <c r="AG51">
        <f>($J$51) * (80)</f>
        <v>0</v>
      </c>
      <c r="AH51">
        <f>($K$51) * (225)</f>
        <v>0</v>
      </c>
      <c r="AI51">
        <f>($L$51) * (80)</f>
        <v>0</v>
      </c>
      <c r="AJ51">
        <f>($M$51) * (80)</f>
        <v>0</v>
      </c>
      <c r="AK51">
        <f>($N$51) * (225)</f>
        <v>225</v>
      </c>
      <c r="AL51">
        <f>($O$51) * (295)</f>
        <v>0</v>
      </c>
      <c r="AM51">
        <f>($P$51) * (150)</f>
        <v>0</v>
      </c>
      <c r="AN51">
        <f>($Q$51) * (150)</f>
        <v>0</v>
      </c>
      <c r="AO51">
        <f>($R$51) * (365)</f>
        <v>0</v>
      </c>
      <c r="AP51">
        <f>($S$51) * (220)</f>
        <v>0</v>
      </c>
      <c r="AQ51">
        <f>($T$51) * (220)</f>
        <v>0</v>
      </c>
      <c r="AR51">
        <f>($U$51) * (435)</f>
        <v>0</v>
      </c>
      <c r="AS51">
        <f>($V$51) * (290)</f>
        <v>0</v>
      </c>
      <c r="AT51">
        <f>($W$51) * (290)</f>
        <v>0</v>
      </c>
      <c r="AU51">
        <f>($X$51) * (505)</f>
        <v>0</v>
      </c>
      <c r="AV51">
        <f>($Y$51) * (360)</f>
        <v>0</v>
      </c>
      <c r="AW51">
        <f>($Z$51) * (575)</f>
        <v>0</v>
      </c>
      <c r="AX51">
        <f>($AA$51) * (430)</f>
        <v>0</v>
      </c>
      <c r="AY51">
        <f>($AB$51) * (645)</f>
        <v>0</v>
      </c>
      <c r="AZ51">
        <f>($AC$51) * (500)</f>
        <v>0</v>
      </c>
      <c r="BA51">
        <f>($AD$51) * (715)</f>
        <v>0</v>
      </c>
      <c r="BM51">
        <v>1</v>
      </c>
      <c r="BN51">
        <f>SUM($N$51:$R$51)</f>
        <v>1</v>
      </c>
    </row>
    <row r="52" spans="1:66">
      <c r="A52">
        <v>106</v>
      </c>
      <c r="B52">
        <v>1</v>
      </c>
      <c r="C52">
        <v>2000</v>
      </c>
      <c r="D52">
        <v>3</v>
      </c>
      <c r="E52">
        <v>7</v>
      </c>
      <c r="F52" t="s">
        <v>35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>($H$52) * (225)</f>
        <v>0</v>
      </c>
      <c r="AF52">
        <f>($I$52) * (40)</f>
        <v>0</v>
      </c>
      <c r="AG52">
        <f>($J$52) * (40)</f>
        <v>0</v>
      </c>
      <c r="AH52">
        <f>($K$52) * (225)</f>
        <v>0</v>
      </c>
      <c r="AI52">
        <f>($L$52) * (40)</f>
        <v>0</v>
      </c>
      <c r="AJ52">
        <f>($M$52) * (40)</f>
        <v>0</v>
      </c>
      <c r="AK52">
        <f>($N$52) * (225)</f>
        <v>0</v>
      </c>
      <c r="AL52">
        <f>($O$52) * (225)</f>
        <v>0</v>
      </c>
      <c r="AM52">
        <f>($P$52) * (40)</f>
        <v>0</v>
      </c>
      <c r="AN52">
        <f>($Q$52) * (40)</f>
        <v>0</v>
      </c>
      <c r="AO52">
        <f>($R$52) * (225)</f>
        <v>0</v>
      </c>
      <c r="AP52">
        <f>($S$52) * (40)</f>
        <v>40</v>
      </c>
      <c r="AQ52">
        <f>($T$52) * (40)</f>
        <v>0</v>
      </c>
      <c r="AR52">
        <f>($U$52) * (275)</f>
        <v>0</v>
      </c>
      <c r="AS52">
        <f>($V$52) * (90)</f>
        <v>0</v>
      </c>
      <c r="AT52">
        <f>($W$52) * (90)</f>
        <v>0</v>
      </c>
      <c r="AU52">
        <f>($X$52) * (325)</f>
        <v>0</v>
      </c>
      <c r="AV52">
        <f>($Y$52) * (140)</f>
        <v>0</v>
      </c>
      <c r="AW52">
        <f>($Z$52) * (375)</f>
        <v>0</v>
      </c>
      <c r="AX52">
        <f>($AA$52) * (190)</f>
        <v>0</v>
      </c>
      <c r="AY52">
        <f>($AB$52) * (425)</f>
        <v>0</v>
      </c>
      <c r="AZ52">
        <f>($AC$52) * (240)</f>
        <v>0</v>
      </c>
      <c r="BA52">
        <f>($AD$52) * (475)</f>
        <v>0</v>
      </c>
      <c r="BM52">
        <v>1</v>
      </c>
      <c r="BN52">
        <f>SUM($O$52:$X$52)</f>
        <v>1</v>
      </c>
    </row>
    <row r="53" spans="1:66">
      <c r="A53">
        <v>108</v>
      </c>
      <c r="B53">
        <v>2</v>
      </c>
      <c r="C53">
        <v>10305</v>
      </c>
      <c r="D53">
        <v>1</v>
      </c>
      <c r="E53">
        <v>5</v>
      </c>
      <c r="F53" t="s">
        <v>35</v>
      </c>
      <c r="G53">
        <v>4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>($H$53) * (225)</f>
        <v>0</v>
      </c>
      <c r="AF53">
        <f>($I$53) * (80)</f>
        <v>0</v>
      </c>
      <c r="AG53">
        <f>($J$53) * (80)</f>
        <v>0</v>
      </c>
      <c r="AH53">
        <f>($K$53) * (225)</f>
        <v>0</v>
      </c>
      <c r="AI53">
        <f>($L$53) * (80)</f>
        <v>80</v>
      </c>
      <c r="AJ53">
        <f>($M$53) * (80)</f>
        <v>0</v>
      </c>
      <c r="AK53">
        <f>($N$53) * (225)</f>
        <v>0</v>
      </c>
      <c r="AL53">
        <f>($O$53) * (225)</f>
        <v>0</v>
      </c>
      <c r="AM53">
        <f>($P$53) * (80)</f>
        <v>0</v>
      </c>
      <c r="AN53">
        <f>($Q$53) * (80)</f>
        <v>0</v>
      </c>
      <c r="AO53">
        <f>($R$53) * (295)</f>
        <v>0</v>
      </c>
      <c r="AP53">
        <f>($S$53) * (150)</f>
        <v>0</v>
      </c>
      <c r="AQ53">
        <f>($T$53) * (150)</f>
        <v>0</v>
      </c>
      <c r="AR53">
        <f>($U$53) * (365)</f>
        <v>0</v>
      </c>
      <c r="AS53">
        <f>($V$53) * (220)</f>
        <v>0</v>
      </c>
      <c r="AT53">
        <f>($W$53) * (220)</f>
        <v>0</v>
      </c>
      <c r="AU53">
        <f>($X$53) * (435)</f>
        <v>0</v>
      </c>
      <c r="AV53">
        <f>($Y$53) * (290)</f>
        <v>0</v>
      </c>
      <c r="AW53">
        <f>($Z$53) * (505)</f>
        <v>0</v>
      </c>
      <c r="AX53">
        <f>($AA$53) * (360)</f>
        <v>0</v>
      </c>
      <c r="AY53">
        <f>($AB$53) * (575)</f>
        <v>0</v>
      </c>
      <c r="AZ53">
        <f>($AC$53) * (430)</f>
        <v>0</v>
      </c>
      <c r="BA53">
        <f>($AD$53) * (645)</f>
        <v>0</v>
      </c>
      <c r="BM53">
        <v>1</v>
      </c>
      <c r="BN53">
        <f>SUM($K$53:$R$53)</f>
        <v>1</v>
      </c>
    </row>
    <row r="54" spans="1:66">
      <c r="A54">
        <v>110</v>
      </c>
      <c r="B54">
        <v>2</v>
      </c>
      <c r="C54">
        <v>10305</v>
      </c>
      <c r="D54">
        <v>3</v>
      </c>
      <c r="E54">
        <v>8</v>
      </c>
      <c r="F54" t="s">
        <v>35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f>($H$54) * (225)</f>
        <v>0</v>
      </c>
      <c r="AF54">
        <f>($I$54) * (80)</f>
        <v>0</v>
      </c>
      <c r="AG54">
        <f>($J$54) * (80)</f>
        <v>0</v>
      </c>
      <c r="AH54">
        <f>($K$54) * (225)</f>
        <v>0</v>
      </c>
      <c r="AI54">
        <f>($L$54) * (80)</f>
        <v>0</v>
      </c>
      <c r="AJ54">
        <f>($M$54) * (80)</f>
        <v>0</v>
      </c>
      <c r="AK54">
        <f>($N$54) * (225)</f>
        <v>0</v>
      </c>
      <c r="AL54">
        <f>($O$54) * (225)</f>
        <v>0</v>
      </c>
      <c r="AM54">
        <f>($P$54) * (80)</f>
        <v>0</v>
      </c>
      <c r="AN54">
        <f>($Q$54) * (80)</f>
        <v>0</v>
      </c>
      <c r="AO54">
        <f>($R$54) * (225)</f>
        <v>0</v>
      </c>
      <c r="AP54">
        <f>($S$54) * (80)</f>
        <v>80</v>
      </c>
      <c r="AQ54">
        <f>($T$54) * (80)</f>
        <v>0</v>
      </c>
      <c r="AR54">
        <f>($U$54) * (225)</f>
        <v>0</v>
      </c>
      <c r="AS54">
        <f>($V$54) * (80)</f>
        <v>0</v>
      </c>
      <c r="AT54">
        <f>($W$54) * (80)</f>
        <v>0</v>
      </c>
      <c r="AU54">
        <f>($X$54) * (225)</f>
        <v>0</v>
      </c>
      <c r="AV54">
        <f>($Y$54) * (80)</f>
        <v>0</v>
      </c>
      <c r="AW54">
        <f>($Z$54) * (295)</f>
        <v>0</v>
      </c>
      <c r="AX54">
        <f>($AA$54) * (150)</f>
        <v>0</v>
      </c>
      <c r="AY54">
        <f>($AB$54) * (365)</f>
        <v>0</v>
      </c>
      <c r="AZ54">
        <f>($AC$54) * (220)</f>
        <v>0</v>
      </c>
      <c r="BA54">
        <f>($AD$54) * (435)</f>
        <v>0</v>
      </c>
      <c r="BM54">
        <v>1</v>
      </c>
      <c r="BN54">
        <f>SUM($O$54:$Z$54)</f>
        <v>1</v>
      </c>
    </row>
    <row r="55" spans="1:66">
      <c r="A55">
        <v>118</v>
      </c>
      <c r="B55">
        <v>1</v>
      </c>
      <c r="C55">
        <v>10305</v>
      </c>
      <c r="D55">
        <v>6</v>
      </c>
      <c r="E55">
        <v>9</v>
      </c>
      <c r="F55" t="s">
        <v>35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0</v>
      </c>
      <c r="AC55">
        <v>0</v>
      </c>
      <c r="AD55">
        <v>0</v>
      </c>
      <c r="AE55">
        <f>($H$55) * (225)</f>
        <v>0</v>
      </c>
      <c r="AF55">
        <f>($I$55) * (40)</f>
        <v>0</v>
      </c>
      <c r="AG55">
        <f>($J$55) * (40)</f>
        <v>0</v>
      </c>
      <c r="AH55">
        <f>($K$55) * (225)</f>
        <v>0</v>
      </c>
      <c r="AI55">
        <f>($L$55) * (40)</f>
        <v>0</v>
      </c>
      <c r="AJ55">
        <f>($M$55) * (40)</f>
        <v>0</v>
      </c>
      <c r="AK55">
        <f>($N$55) * (225)</f>
        <v>0</v>
      </c>
      <c r="AL55">
        <f>($O$55) * (225)</f>
        <v>0</v>
      </c>
      <c r="AM55">
        <f>($P$55) * (40)</f>
        <v>0</v>
      </c>
      <c r="AN55">
        <f>($Q$55) * (40)</f>
        <v>0</v>
      </c>
      <c r="AO55">
        <f>($R$55) * (225)</f>
        <v>0</v>
      </c>
      <c r="AP55">
        <f>($S$55) * (40)</f>
        <v>0</v>
      </c>
      <c r="AQ55">
        <f>($T$55) * (40)</f>
        <v>0</v>
      </c>
      <c r="AR55">
        <f>($U$55) * (225)</f>
        <v>0</v>
      </c>
      <c r="AS55">
        <f>($V$55) * (40)</f>
        <v>0</v>
      </c>
      <c r="AT55">
        <f>($W$55) * (40)</f>
        <v>0</v>
      </c>
      <c r="AU55">
        <f>($X$55) * (225)</f>
        <v>0</v>
      </c>
      <c r="AV55">
        <f>($Y$55) * (40)</f>
        <v>0</v>
      </c>
      <c r="AW55">
        <f>($Z$55) * (225)</f>
        <v>0</v>
      </c>
      <c r="AX55">
        <f>($AA$55) * (40)</f>
        <v>40</v>
      </c>
      <c r="AY55">
        <f>($AB$55) * (225)</f>
        <v>0</v>
      </c>
      <c r="AZ55">
        <f>($AC$55) * (40)</f>
        <v>0</v>
      </c>
      <c r="BA55">
        <f>($AD$55) * (225)</f>
        <v>0</v>
      </c>
      <c r="BM55">
        <v>1</v>
      </c>
      <c r="BN55">
        <f>SUM($X$55:$AB$55)</f>
        <v>1</v>
      </c>
    </row>
    <row r="56" spans="1:66">
      <c r="A56">
        <v>122</v>
      </c>
      <c r="B56">
        <v>2</v>
      </c>
      <c r="C56">
        <v>10305</v>
      </c>
      <c r="D56">
        <v>4</v>
      </c>
      <c r="E56">
        <v>7</v>
      </c>
      <c r="F56" t="s">
        <v>35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>($H$56) * (225)</f>
        <v>0</v>
      </c>
      <c r="AF56">
        <f>($I$56) * (80)</f>
        <v>0</v>
      </c>
      <c r="AG56">
        <f>($J$56) * (80)</f>
        <v>0</v>
      </c>
      <c r="AH56">
        <f>($K$56) * (225)</f>
        <v>0</v>
      </c>
      <c r="AI56">
        <f>($L$56) * (80)</f>
        <v>0</v>
      </c>
      <c r="AJ56">
        <f>($M$56) * (80)</f>
        <v>0</v>
      </c>
      <c r="AK56">
        <f>($N$56) * (225)</f>
        <v>0</v>
      </c>
      <c r="AL56">
        <f>($O$56) * (225)</f>
        <v>0</v>
      </c>
      <c r="AM56">
        <f>($P$56) * (80)</f>
        <v>0</v>
      </c>
      <c r="AN56">
        <f>($Q$56) * (80)</f>
        <v>0</v>
      </c>
      <c r="AO56">
        <f>($R$56) * (225)</f>
        <v>0</v>
      </c>
      <c r="AP56">
        <f>($S$56) * (80)</f>
        <v>80</v>
      </c>
      <c r="AQ56">
        <f>($T$56) * (80)</f>
        <v>0</v>
      </c>
      <c r="AR56">
        <f>($U$56) * (225)</f>
        <v>0</v>
      </c>
      <c r="AS56">
        <f>($V$56) * (80)</f>
        <v>0</v>
      </c>
      <c r="AT56">
        <f>($W$56) * (80)</f>
        <v>0</v>
      </c>
      <c r="AU56">
        <f>($X$56) * (225)</f>
        <v>0</v>
      </c>
      <c r="AV56">
        <f>($Y$56) * (80)</f>
        <v>0</v>
      </c>
      <c r="AW56">
        <f>($Z$56) * (295)</f>
        <v>0</v>
      </c>
      <c r="AX56">
        <f>($AA$56) * (150)</f>
        <v>0</v>
      </c>
      <c r="AY56">
        <f>($AB$56) * (365)</f>
        <v>0</v>
      </c>
      <c r="AZ56">
        <f>($AC$56) * (220)</f>
        <v>0</v>
      </c>
      <c r="BA56">
        <f>($AD$56) * (435)</f>
        <v>0</v>
      </c>
      <c r="BM56">
        <v>1</v>
      </c>
      <c r="BN56">
        <f>SUM($R$56:$X$56)</f>
        <v>1</v>
      </c>
    </row>
    <row r="57" spans="1:66">
      <c r="A57">
        <v>123</v>
      </c>
      <c r="B57">
        <v>2</v>
      </c>
      <c r="C57">
        <v>10305</v>
      </c>
      <c r="D57">
        <v>-1</v>
      </c>
      <c r="E57">
        <v>4</v>
      </c>
      <c r="F57" t="s">
        <v>35</v>
      </c>
      <c r="G57">
        <v>4</v>
      </c>
      <c r="H57">
        <v>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>($H$57) * (225)</f>
        <v>0</v>
      </c>
      <c r="AF57">
        <f>($I$57) * (80)</f>
        <v>80</v>
      </c>
      <c r="AG57">
        <f>($J$57) * (80)</f>
        <v>0</v>
      </c>
      <c r="AH57">
        <f>($K$57) * (225)</f>
        <v>0</v>
      </c>
      <c r="AI57">
        <f>($L$57) * (80)</f>
        <v>0</v>
      </c>
      <c r="AJ57">
        <f>($M$57) * (80)</f>
        <v>0</v>
      </c>
      <c r="AK57">
        <f>($N$57) * (295)</f>
        <v>0</v>
      </c>
      <c r="AL57">
        <f>($O$57) * (365)</f>
        <v>0</v>
      </c>
      <c r="AM57">
        <f>($P$57) * (220)</f>
        <v>0</v>
      </c>
      <c r="AN57">
        <f>($Q$57) * (220)</f>
        <v>0</v>
      </c>
      <c r="AO57">
        <f>($R$57) * (435)</f>
        <v>0</v>
      </c>
      <c r="AP57">
        <f>($S$57) * (290)</f>
        <v>0</v>
      </c>
      <c r="AQ57">
        <f>($T$57) * (290)</f>
        <v>0</v>
      </c>
      <c r="AR57">
        <f>($U$57) * (505)</f>
        <v>0</v>
      </c>
      <c r="AS57">
        <f>($V$57) * (360)</f>
        <v>0</v>
      </c>
      <c r="AT57">
        <f>($W$57) * (360)</f>
        <v>0</v>
      </c>
      <c r="AU57">
        <f>($X$57) * (575)</f>
        <v>0</v>
      </c>
      <c r="AV57">
        <f>($Y$57) * (430)</f>
        <v>0</v>
      </c>
      <c r="AW57">
        <f>($Z$57) * (645)</f>
        <v>0</v>
      </c>
      <c r="AX57">
        <f>($AA$57) * (500)</f>
        <v>0</v>
      </c>
      <c r="AY57">
        <f>($AB$57) * (715)</f>
        <v>0</v>
      </c>
      <c r="AZ57">
        <f>($AC$57) * (570)</f>
        <v>0</v>
      </c>
      <c r="BA57">
        <f>($AD$57) * (785)</f>
        <v>0</v>
      </c>
      <c r="BM57">
        <v>1</v>
      </c>
      <c r="BN57">
        <f>SUM($H$57:$O$57)</f>
        <v>1</v>
      </c>
    </row>
    <row r="58" spans="1:66">
      <c r="A58">
        <v>126</v>
      </c>
      <c r="B58">
        <v>2</v>
      </c>
      <c r="C58">
        <v>10305</v>
      </c>
      <c r="D58">
        <v>5</v>
      </c>
      <c r="E58">
        <v>8</v>
      </c>
      <c r="F58" t="s">
        <v>35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>($H$58) * (225)</f>
        <v>0</v>
      </c>
      <c r="AF58">
        <f>($I$58) * (80)</f>
        <v>0</v>
      </c>
      <c r="AG58">
        <f>($J$58) * (80)</f>
        <v>0</v>
      </c>
      <c r="AH58">
        <f>($K$58) * (225)</f>
        <v>0</v>
      </c>
      <c r="AI58">
        <f>($L$58) * (80)</f>
        <v>0</v>
      </c>
      <c r="AJ58">
        <f>($M$58) * (80)</f>
        <v>0</v>
      </c>
      <c r="AK58">
        <f>($N$58) * (225)</f>
        <v>0</v>
      </c>
      <c r="AL58">
        <f>($O$58) * (225)</f>
        <v>0</v>
      </c>
      <c r="AM58">
        <f>($P$58) * (80)</f>
        <v>0</v>
      </c>
      <c r="AN58">
        <f>($Q$58) * (80)</f>
        <v>0</v>
      </c>
      <c r="AO58">
        <f>($R$58) * (225)</f>
        <v>0</v>
      </c>
      <c r="AP58">
        <f>($S$58) * (80)</f>
        <v>0</v>
      </c>
      <c r="AQ58">
        <f>($T$58) * (80)</f>
        <v>0</v>
      </c>
      <c r="AR58">
        <f>($U$58) * (225)</f>
        <v>0</v>
      </c>
      <c r="AS58">
        <f>($V$58) * (80)</f>
        <v>0</v>
      </c>
      <c r="AT58">
        <f>($W$58) * (80)</f>
        <v>80</v>
      </c>
      <c r="AU58">
        <f>($X$58) * (225)</f>
        <v>0</v>
      </c>
      <c r="AV58">
        <f>($Y$58) * (80)</f>
        <v>0</v>
      </c>
      <c r="AW58">
        <f>($Z$58) * (225)</f>
        <v>0</v>
      </c>
      <c r="AX58">
        <f>($AA$58) * (80)</f>
        <v>0</v>
      </c>
      <c r="AY58">
        <f>($AB$58) * (295)</f>
        <v>0</v>
      </c>
      <c r="AZ58">
        <f>($AC$58) * (150)</f>
        <v>0</v>
      </c>
      <c r="BA58">
        <f>($AD$58) * (365)</f>
        <v>0</v>
      </c>
      <c r="BM58">
        <v>1</v>
      </c>
      <c r="BN58">
        <f>SUM($U$58:$Z$58)</f>
        <v>1</v>
      </c>
    </row>
    <row r="59" spans="1:66">
      <c r="A59">
        <v>129</v>
      </c>
      <c r="B59">
        <v>2</v>
      </c>
      <c r="C59">
        <v>10305</v>
      </c>
      <c r="D59">
        <v>-1</v>
      </c>
      <c r="E59">
        <v>2</v>
      </c>
      <c r="F59" t="s">
        <v>35</v>
      </c>
      <c r="G59">
        <v>4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($H$59) * (225)</f>
        <v>0</v>
      </c>
      <c r="AF59">
        <f>($I$59) * (80)</f>
        <v>80</v>
      </c>
      <c r="AG59">
        <f>($J$59) * (80)</f>
        <v>0</v>
      </c>
      <c r="AH59">
        <f>($K$59) * (225)</f>
        <v>0</v>
      </c>
      <c r="AI59">
        <f>($L$59) * (80)</f>
        <v>0</v>
      </c>
      <c r="AJ59">
        <f>($M$59) * (80)</f>
        <v>0</v>
      </c>
      <c r="AK59">
        <f>($N$59) * (295)</f>
        <v>0</v>
      </c>
      <c r="AL59">
        <f>($O$59) * (365)</f>
        <v>0</v>
      </c>
      <c r="AM59">
        <f>($P$59) * (220)</f>
        <v>0</v>
      </c>
      <c r="AN59">
        <f>($Q$59) * (220)</f>
        <v>0</v>
      </c>
      <c r="AO59">
        <f>($R$59) * (435)</f>
        <v>0</v>
      </c>
      <c r="AP59">
        <f>($S$59) * (290)</f>
        <v>0</v>
      </c>
      <c r="AQ59">
        <f>($T$59) * (290)</f>
        <v>0</v>
      </c>
      <c r="AR59">
        <f>($U$59) * (505)</f>
        <v>0</v>
      </c>
      <c r="AS59">
        <f>($V$59) * (360)</f>
        <v>0</v>
      </c>
      <c r="AT59">
        <f>($W$59) * (360)</f>
        <v>0</v>
      </c>
      <c r="AU59">
        <f>($X$59) * (575)</f>
        <v>0</v>
      </c>
      <c r="AV59">
        <f>($Y$59) * (430)</f>
        <v>0</v>
      </c>
      <c r="AW59">
        <f>($Z$59) * (645)</f>
        <v>0</v>
      </c>
      <c r="AX59">
        <f>($AA$59) * (500)</f>
        <v>0</v>
      </c>
      <c r="AY59">
        <f>($AB$59) * (715)</f>
        <v>0</v>
      </c>
      <c r="AZ59">
        <f>($AC$59) * (570)</f>
        <v>0</v>
      </c>
      <c r="BA59">
        <f>($AD$59) * (785)</f>
        <v>0</v>
      </c>
      <c r="BM59">
        <v>1</v>
      </c>
      <c r="BN59">
        <f>SUM($H$59:$K$59)</f>
        <v>1</v>
      </c>
    </row>
    <row r="60" spans="1:66">
      <c r="A60">
        <v>133</v>
      </c>
      <c r="B60">
        <v>1</v>
      </c>
      <c r="C60">
        <v>24020</v>
      </c>
      <c r="D60">
        <v>4</v>
      </c>
      <c r="E60">
        <v>8</v>
      </c>
      <c r="F60" t="s">
        <v>35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>($H$60) * (225)</f>
        <v>0</v>
      </c>
      <c r="AF60">
        <f>($I$60) * (40)</f>
        <v>0</v>
      </c>
      <c r="AG60">
        <f>($J$60) * (40)</f>
        <v>0</v>
      </c>
      <c r="AH60">
        <f>($K$60) * (225)</f>
        <v>0</v>
      </c>
      <c r="AI60">
        <f>($L$60) * (40)</f>
        <v>0</v>
      </c>
      <c r="AJ60">
        <f>($M$60) * (40)</f>
        <v>0</v>
      </c>
      <c r="AK60">
        <f>($N$60) * (225)</f>
        <v>0</v>
      </c>
      <c r="AL60">
        <f>($O$60) * (225)</f>
        <v>0</v>
      </c>
      <c r="AM60">
        <f>($P$60) * (40)</f>
        <v>0</v>
      </c>
      <c r="AN60">
        <f>($Q$60) * (40)</f>
        <v>0</v>
      </c>
      <c r="AO60">
        <f>($R$60) * (225)</f>
        <v>0</v>
      </c>
      <c r="AP60">
        <f>($S$60) * (40)</f>
        <v>40</v>
      </c>
      <c r="AQ60">
        <f>($T$60) * (40)</f>
        <v>0</v>
      </c>
      <c r="AR60">
        <f>($U$60) * (225)</f>
        <v>0</v>
      </c>
      <c r="AS60">
        <f>($V$60) * (40)</f>
        <v>0</v>
      </c>
      <c r="AT60">
        <f>($W$60) * (40)</f>
        <v>0</v>
      </c>
      <c r="AU60">
        <f>($X$60) * (275)</f>
        <v>0</v>
      </c>
      <c r="AV60">
        <f>($Y$60) * (90)</f>
        <v>0</v>
      </c>
      <c r="AW60">
        <f>($Z$60) * (325)</f>
        <v>0</v>
      </c>
      <c r="AX60">
        <f>($AA$60) * (140)</f>
        <v>0</v>
      </c>
      <c r="AY60">
        <f>($AB$60) * (375)</f>
        <v>0</v>
      </c>
      <c r="AZ60">
        <f>($AC$60) * (190)</f>
        <v>0</v>
      </c>
      <c r="BA60">
        <f>($AD$60) * (425)</f>
        <v>0</v>
      </c>
      <c r="BM60">
        <v>1</v>
      </c>
      <c r="BN60">
        <f>SUM($R$60:$Z$60)</f>
        <v>1</v>
      </c>
    </row>
    <row r="61" spans="1:66">
      <c r="A61">
        <v>136</v>
      </c>
      <c r="B61">
        <v>2</v>
      </c>
      <c r="C61">
        <v>6365</v>
      </c>
      <c r="D61">
        <v>-1</v>
      </c>
      <c r="E61">
        <v>4</v>
      </c>
      <c r="F61" t="s">
        <v>35</v>
      </c>
      <c r="G61">
        <v>3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>($H$61) * (225)</f>
        <v>0</v>
      </c>
      <c r="AF61">
        <f>($I$61) * (80)</f>
        <v>80</v>
      </c>
      <c r="AG61">
        <f>($J$61) * (80)</f>
        <v>0</v>
      </c>
      <c r="AH61">
        <f>($K$61) * (295)</f>
        <v>0</v>
      </c>
      <c r="AI61">
        <f>($L$61) * (150)</f>
        <v>0</v>
      </c>
      <c r="AJ61">
        <f>($M$61) * (150)</f>
        <v>0</v>
      </c>
      <c r="AK61">
        <f>($N$61) * (365)</f>
        <v>0</v>
      </c>
      <c r="AL61">
        <f>($O$61) * (435)</f>
        <v>0</v>
      </c>
      <c r="AM61">
        <f>($P$61) * (290)</f>
        <v>0</v>
      </c>
      <c r="AN61">
        <f>($Q$61) * (290)</f>
        <v>0</v>
      </c>
      <c r="AO61">
        <f>($R$61) * (505)</f>
        <v>0</v>
      </c>
      <c r="AP61">
        <f>($S$61) * (360)</f>
        <v>0</v>
      </c>
      <c r="AQ61">
        <f>($T$61) * (360)</f>
        <v>0</v>
      </c>
      <c r="AR61">
        <f>($U$61) * (575)</f>
        <v>0</v>
      </c>
      <c r="AS61">
        <f>($V$61) * (430)</f>
        <v>0</v>
      </c>
      <c r="AT61">
        <f>($W$61) * (430)</f>
        <v>0</v>
      </c>
      <c r="AU61">
        <f>($X$61) * (645)</f>
        <v>0</v>
      </c>
      <c r="AV61">
        <f>($Y$61) * (500)</f>
        <v>0</v>
      </c>
      <c r="AW61">
        <f>($Z$61) * (715)</f>
        <v>0</v>
      </c>
      <c r="AX61">
        <f>($AA$61) * (570)</f>
        <v>0</v>
      </c>
      <c r="AY61">
        <f>($AB$61) * (785)</f>
        <v>0</v>
      </c>
      <c r="AZ61">
        <f>($AC$61) * (640)</f>
        <v>0</v>
      </c>
      <c r="BA61">
        <f>($AD$61) * (855)</f>
        <v>0</v>
      </c>
      <c r="BM61">
        <v>1</v>
      </c>
      <c r="BN61">
        <f>SUM($H$61:$O$61)</f>
        <v>1</v>
      </c>
    </row>
    <row r="62" spans="1:66">
      <c r="A62">
        <v>137</v>
      </c>
      <c r="B62">
        <v>2</v>
      </c>
      <c r="C62">
        <v>7772</v>
      </c>
      <c r="D62">
        <v>2</v>
      </c>
      <c r="E62">
        <v>5</v>
      </c>
      <c r="F62" t="s">
        <v>35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f>($H$62) * (225)</f>
        <v>0</v>
      </c>
      <c r="AF62">
        <f>($I$62) * (80)</f>
        <v>0</v>
      </c>
      <c r="AG62">
        <f>($J$62) * (80)</f>
        <v>0</v>
      </c>
      <c r="AH62">
        <f>($K$62) * (225)</f>
        <v>0</v>
      </c>
      <c r="AI62">
        <f>($L$62) * (80)</f>
        <v>0</v>
      </c>
      <c r="AJ62">
        <f>($M$62) * (80)</f>
        <v>0</v>
      </c>
      <c r="AK62">
        <f>($N$62) * (225)</f>
        <v>0</v>
      </c>
      <c r="AL62">
        <f>($O$62) * (225)</f>
        <v>0</v>
      </c>
      <c r="AM62">
        <f>($P$62) * (80)</f>
        <v>80</v>
      </c>
      <c r="AN62">
        <f>($Q$62) * (80)</f>
        <v>0</v>
      </c>
      <c r="AO62">
        <f>($R$62) * (225)</f>
        <v>0</v>
      </c>
      <c r="AP62">
        <f>($S$62) * (80)</f>
        <v>0</v>
      </c>
      <c r="AQ62">
        <f>($T$62) * (80)</f>
        <v>0</v>
      </c>
      <c r="AR62">
        <f>($U$62) * (225)</f>
        <v>0</v>
      </c>
      <c r="AS62">
        <f>($V$62) * (80)</f>
        <v>0</v>
      </c>
      <c r="AT62">
        <f>($W$62) * (80)</f>
        <v>0</v>
      </c>
      <c r="AU62">
        <f>($X$62) * (225)</f>
        <v>0</v>
      </c>
      <c r="AV62">
        <f>($Y$62) * (80)</f>
        <v>0</v>
      </c>
      <c r="AW62">
        <f>($Z$62) * (295)</f>
        <v>0</v>
      </c>
      <c r="AX62">
        <f>($AA$62) * (150)</f>
        <v>0</v>
      </c>
      <c r="AY62">
        <f>($AB$62) * (365)</f>
        <v>0</v>
      </c>
      <c r="AZ62">
        <f>($AC$62) * (220)</f>
        <v>0</v>
      </c>
      <c r="BA62">
        <f>($AD$62) * (435)</f>
        <v>0</v>
      </c>
      <c r="BM62">
        <v>1</v>
      </c>
      <c r="BN62">
        <f>SUM($N$62:$R$62)</f>
        <v>1</v>
      </c>
    </row>
    <row r="63" spans="1:66">
      <c r="A63">
        <v>139</v>
      </c>
      <c r="B63">
        <v>2</v>
      </c>
      <c r="C63">
        <v>6493</v>
      </c>
      <c r="D63">
        <v>6</v>
      </c>
      <c r="E63">
        <v>10</v>
      </c>
      <c r="F63" t="s">
        <v>35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0</v>
      </c>
      <c r="AE63">
        <f>($H$63) * (225)</f>
        <v>0</v>
      </c>
      <c r="AF63">
        <f>($I$63) * (80)</f>
        <v>0</v>
      </c>
      <c r="AG63">
        <f>($J$63) * (80)</f>
        <v>0</v>
      </c>
      <c r="AH63">
        <f>($K$63) * (225)</f>
        <v>0</v>
      </c>
      <c r="AI63">
        <f>($L$63) * (80)</f>
        <v>0</v>
      </c>
      <c r="AJ63">
        <f>($M$63) * (80)</f>
        <v>0</v>
      </c>
      <c r="AK63">
        <f>($N$63) * (225)</f>
        <v>0</v>
      </c>
      <c r="AL63">
        <f>($O$63) * (225)</f>
        <v>0</v>
      </c>
      <c r="AM63">
        <f>($P$63) * (80)</f>
        <v>0</v>
      </c>
      <c r="AN63">
        <f>($Q$63) * (80)</f>
        <v>0</v>
      </c>
      <c r="AO63">
        <f>($R$63) * (225)</f>
        <v>0</v>
      </c>
      <c r="AP63">
        <f>($S$63) * (80)</f>
        <v>0</v>
      </c>
      <c r="AQ63">
        <f>($T$63) * (80)</f>
        <v>0</v>
      </c>
      <c r="AR63">
        <f>($U$63) * (225)</f>
        <v>0</v>
      </c>
      <c r="AS63">
        <f>($V$63) * (80)</f>
        <v>0</v>
      </c>
      <c r="AT63">
        <f>($W$63) * (80)</f>
        <v>0</v>
      </c>
      <c r="AU63">
        <f>($X$63) * (225)</f>
        <v>0</v>
      </c>
      <c r="AV63">
        <f>($Y$63) * (80)</f>
        <v>0</v>
      </c>
      <c r="AW63">
        <f>($Z$63) * (225)</f>
        <v>0</v>
      </c>
      <c r="AX63">
        <f>($AA$63) * (80)</f>
        <v>0</v>
      </c>
      <c r="AY63">
        <f>($AB$63) * (225)</f>
        <v>0</v>
      </c>
      <c r="AZ63">
        <f>($AC$63) * (80)</f>
        <v>80</v>
      </c>
      <c r="BA63">
        <f>($AD$63) * (225)</f>
        <v>0</v>
      </c>
      <c r="BM63">
        <v>1</v>
      </c>
      <c r="BN63">
        <f>SUM($X$63:$AD$63)</f>
        <v>1</v>
      </c>
    </row>
    <row r="64" spans="1:66">
      <c r="A64">
        <v>140</v>
      </c>
      <c r="B64">
        <v>2</v>
      </c>
      <c r="C64">
        <v>19200</v>
      </c>
      <c r="D64">
        <v>2</v>
      </c>
      <c r="E64">
        <v>7</v>
      </c>
      <c r="F64" t="s">
        <v>35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f>($H$64) * (225)</f>
        <v>0</v>
      </c>
      <c r="AF64">
        <f>($I$64) * (80)</f>
        <v>0</v>
      </c>
      <c r="AG64">
        <f>($J$64) * (80)</f>
        <v>0</v>
      </c>
      <c r="AH64">
        <f>($K$64) * (225)</f>
        <v>0</v>
      </c>
      <c r="AI64">
        <f>($L$64) * (80)</f>
        <v>0</v>
      </c>
      <c r="AJ64">
        <f>($M$64) * (80)</f>
        <v>0</v>
      </c>
      <c r="AK64">
        <f>($N$64) * (225)</f>
        <v>0</v>
      </c>
      <c r="AL64">
        <f>($O$64) * (225)</f>
        <v>0</v>
      </c>
      <c r="AM64">
        <f>($P$64) * (80)</f>
        <v>0</v>
      </c>
      <c r="AN64">
        <f>($Q$64) * (80)</f>
        <v>0</v>
      </c>
      <c r="AO64">
        <f>($R$64) * (225)</f>
        <v>0</v>
      </c>
      <c r="AP64">
        <f>($S$64) * (80)</f>
        <v>80</v>
      </c>
      <c r="AQ64">
        <f>($T$64) * (80)</f>
        <v>0</v>
      </c>
      <c r="AR64">
        <f>($U$64) * (295)</f>
        <v>0</v>
      </c>
      <c r="AS64">
        <f>($V$64) * (150)</f>
        <v>0</v>
      </c>
      <c r="AT64">
        <f>($W$64) * (150)</f>
        <v>0</v>
      </c>
      <c r="AU64">
        <f>($X$64) * (365)</f>
        <v>0</v>
      </c>
      <c r="AV64">
        <f>($Y$64) * (220)</f>
        <v>0</v>
      </c>
      <c r="AW64">
        <f>($Z$64) * (435)</f>
        <v>0</v>
      </c>
      <c r="AX64">
        <f>($AA$64) * (290)</f>
        <v>0</v>
      </c>
      <c r="AY64">
        <f>($AB$64) * (505)</f>
        <v>0</v>
      </c>
      <c r="AZ64">
        <f>($AC$64) * (360)</f>
        <v>0</v>
      </c>
      <c r="BA64">
        <f>($AD$64) * (575)</f>
        <v>0</v>
      </c>
      <c r="BM64">
        <v>1</v>
      </c>
      <c r="BN64">
        <f>SUM($N$64:$X$64)</f>
        <v>1</v>
      </c>
    </row>
    <row r="65" spans="1:66">
      <c r="A65">
        <v>144</v>
      </c>
      <c r="B65">
        <v>1</v>
      </c>
      <c r="C65">
        <v>26360</v>
      </c>
      <c r="D65">
        <v>-1</v>
      </c>
      <c r="E65">
        <v>2</v>
      </c>
      <c r="F65" t="s">
        <v>35</v>
      </c>
      <c r="G65">
        <v>3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>($H$65) * (225)</f>
        <v>0</v>
      </c>
      <c r="AF65">
        <f>($I$65) * (40)</f>
        <v>40</v>
      </c>
      <c r="AG65">
        <f>($J$65) * (40)</f>
        <v>0</v>
      </c>
      <c r="AH65">
        <f>($K$65) * (275)</f>
        <v>0</v>
      </c>
      <c r="AI65">
        <f>($L$65) * (90)</f>
        <v>0</v>
      </c>
      <c r="AJ65">
        <f>($M$65) * (90)</f>
        <v>0</v>
      </c>
      <c r="AK65">
        <f>($N$65) * (325)</f>
        <v>0</v>
      </c>
      <c r="AL65">
        <f>($O$65) * (375)</f>
        <v>0</v>
      </c>
      <c r="AM65">
        <f>($P$65) * (190)</f>
        <v>0</v>
      </c>
      <c r="AN65">
        <f>($Q$65) * (190)</f>
        <v>0</v>
      </c>
      <c r="AO65">
        <f>($R$65) * (425)</f>
        <v>0</v>
      </c>
      <c r="AP65">
        <f>($S$65) * (240)</f>
        <v>0</v>
      </c>
      <c r="AQ65">
        <f>($T$65) * (240)</f>
        <v>0</v>
      </c>
      <c r="AR65">
        <f>($U$65) * (475)</f>
        <v>0</v>
      </c>
      <c r="AS65">
        <f>($V$65) * (290)</f>
        <v>0</v>
      </c>
      <c r="AT65">
        <f>($W$65) * (290)</f>
        <v>0</v>
      </c>
      <c r="AU65">
        <f>($X$65) * (525)</f>
        <v>0</v>
      </c>
      <c r="AV65">
        <f>($Y$65) * (340)</f>
        <v>0</v>
      </c>
      <c r="AW65">
        <f>($Z$65) * (575)</f>
        <v>0</v>
      </c>
      <c r="AX65">
        <f>($AA$65) * (390)</f>
        <v>0</v>
      </c>
      <c r="AY65">
        <f>($AB$65) * (625)</f>
        <v>0</v>
      </c>
      <c r="AZ65">
        <f>($AC$65) * (440)</f>
        <v>0</v>
      </c>
      <c r="BA65">
        <f>($AD$65) * (675)</f>
        <v>0</v>
      </c>
      <c r="BM65">
        <v>1</v>
      </c>
      <c r="BN65">
        <f>SUM($H$65:$K$65)</f>
        <v>1</v>
      </c>
    </row>
    <row r="66" spans="1:66">
      <c r="A66">
        <v>145</v>
      </c>
      <c r="B66">
        <v>1</v>
      </c>
      <c r="C66">
        <v>20300</v>
      </c>
      <c r="D66">
        <v>2</v>
      </c>
      <c r="E66">
        <v>7</v>
      </c>
      <c r="F66" t="s">
        <v>35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f>($H$66) * (225)</f>
        <v>0</v>
      </c>
      <c r="AF66">
        <f>($I$66) * (40)</f>
        <v>0</v>
      </c>
      <c r="AG66">
        <f>($J$66) * (40)</f>
        <v>0</v>
      </c>
      <c r="AH66">
        <f>($K$66) * (225)</f>
        <v>0</v>
      </c>
      <c r="AI66">
        <f>($L$66) * (40)</f>
        <v>0</v>
      </c>
      <c r="AJ66">
        <f>($M$66) * (40)</f>
        <v>0</v>
      </c>
      <c r="AK66">
        <f>($N$66) * (225)</f>
        <v>0</v>
      </c>
      <c r="AL66">
        <f>($O$66) * (275)</f>
        <v>0</v>
      </c>
      <c r="AM66">
        <f>($P$66) * (90)</f>
        <v>90</v>
      </c>
      <c r="AN66">
        <f>($Q$66) * (90)</f>
        <v>0</v>
      </c>
      <c r="AO66">
        <f>($R$66) * (325)</f>
        <v>0</v>
      </c>
      <c r="AP66">
        <f>($S$66) * (140)</f>
        <v>0</v>
      </c>
      <c r="AQ66">
        <f>($T$66) * (140)</f>
        <v>0</v>
      </c>
      <c r="AR66">
        <f>($U$66) * (375)</f>
        <v>0</v>
      </c>
      <c r="AS66">
        <f>($V$66) * (190)</f>
        <v>0</v>
      </c>
      <c r="AT66">
        <f>($W$66) * (190)</f>
        <v>0</v>
      </c>
      <c r="AU66">
        <f>($X$66) * (425)</f>
        <v>0</v>
      </c>
      <c r="AV66">
        <f>($Y$66) * (240)</f>
        <v>0</v>
      </c>
      <c r="AW66">
        <f>($Z$66) * (475)</f>
        <v>0</v>
      </c>
      <c r="AX66">
        <f>($AA$66) * (290)</f>
        <v>0</v>
      </c>
      <c r="AY66">
        <f>($AB$66) * (525)</f>
        <v>0</v>
      </c>
      <c r="AZ66">
        <f>($AC$66) * (340)</f>
        <v>0</v>
      </c>
      <c r="BA66">
        <f>($AD$66) * (575)</f>
        <v>0</v>
      </c>
      <c r="BM66">
        <v>1</v>
      </c>
      <c r="BN66">
        <f>SUM($N$66:$X$66)</f>
        <v>1</v>
      </c>
    </row>
    <row r="67" spans="1:66">
      <c r="A67">
        <v>149</v>
      </c>
      <c r="B67">
        <v>1</v>
      </c>
      <c r="C67">
        <v>12649</v>
      </c>
      <c r="D67">
        <v>6</v>
      </c>
      <c r="E67">
        <v>10</v>
      </c>
      <c r="F67" t="s">
        <v>35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0</v>
      </c>
      <c r="AC67">
        <v>0</v>
      </c>
      <c r="AD67">
        <v>0</v>
      </c>
      <c r="AE67">
        <f>($H$67) * (225)</f>
        <v>0</v>
      </c>
      <c r="AF67">
        <f>($I$67) * (40)</f>
        <v>0</v>
      </c>
      <c r="AG67">
        <f>($J$67) * (40)</f>
        <v>0</v>
      </c>
      <c r="AH67">
        <f>($K$67) * (225)</f>
        <v>0</v>
      </c>
      <c r="AI67">
        <f>($L$67) * (40)</f>
        <v>0</v>
      </c>
      <c r="AJ67">
        <f>($M$67) * (40)</f>
        <v>0</v>
      </c>
      <c r="AK67">
        <f>($N$67) * (225)</f>
        <v>0</v>
      </c>
      <c r="AL67">
        <f>($O$67) * (225)</f>
        <v>0</v>
      </c>
      <c r="AM67">
        <f>($P$67) * (40)</f>
        <v>0</v>
      </c>
      <c r="AN67">
        <f>($Q$67) * (40)</f>
        <v>0</v>
      </c>
      <c r="AO67">
        <f>($R$67) * (225)</f>
        <v>0</v>
      </c>
      <c r="AP67">
        <f>($S$67) * (40)</f>
        <v>0</v>
      </c>
      <c r="AQ67">
        <f>($T$67) * (40)</f>
        <v>0</v>
      </c>
      <c r="AR67">
        <f>($U$67) * (225)</f>
        <v>0</v>
      </c>
      <c r="AS67">
        <f>($V$67) * (40)</f>
        <v>0</v>
      </c>
      <c r="AT67">
        <f>($W$67) * (40)</f>
        <v>0</v>
      </c>
      <c r="AU67">
        <f>($X$67) * (225)</f>
        <v>0</v>
      </c>
      <c r="AV67">
        <f>($Y$67) * (40)</f>
        <v>0</v>
      </c>
      <c r="AW67">
        <f>($Z$67) * (275)</f>
        <v>0</v>
      </c>
      <c r="AX67">
        <f>($AA$67) * (90)</f>
        <v>90</v>
      </c>
      <c r="AY67">
        <f>($AB$67) * (325)</f>
        <v>0</v>
      </c>
      <c r="AZ67">
        <f>($AC$67) * (140)</f>
        <v>0</v>
      </c>
      <c r="BA67">
        <f>($AD$67) * (375)</f>
        <v>0</v>
      </c>
      <c r="BM67">
        <v>1</v>
      </c>
      <c r="BN67">
        <f>SUM($X$67:$AD$67)</f>
        <v>1</v>
      </c>
    </row>
    <row r="68" spans="1:66">
      <c r="A68">
        <v>156</v>
      </c>
      <c r="B68">
        <v>2</v>
      </c>
      <c r="C68">
        <v>19200</v>
      </c>
      <c r="D68">
        <v>0</v>
      </c>
      <c r="E68">
        <v>4</v>
      </c>
      <c r="F68" t="s">
        <v>35</v>
      </c>
      <c r="G68">
        <v>3</v>
      </c>
      <c r="H68">
        <v>0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>($H$68) * (225)</f>
        <v>0</v>
      </c>
      <c r="AF68">
        <f>($I$68) * (80)</f>
        <v>80</v>
      </c>
      <c r="AG68">
        <f>($J$68) * (80)</f>
        <v>0</v>
      </c>
      <c r="AH68">
        <f>($K$68) * (225)</f>
        <v>0</v>
      </c>
      <c r="AI68">
        <f>($L$68) * (80)</f>
        <v>0</v>
      </c>
      <c r="AJ68">
        <f>($M$68) * (80)</f>
        <v>0</v>
      </c>
      <c r="AK68">
        <f>($N$68) * (295)</f>
        <v>0</v>
      </c>
      <c r="AL68">
        <f>($O$68) * (365)</f>
        <v>0</v>
      </c>
      <c r="AM68">
        <f>($P$68) * (220)</f>
        <v>0</v>
      </c>
      <c r="AN68">
        <f>($Q$68) * (220)</f>
        <v>0</v>
      </c>
      <c r="AO68">
        <f>($R$68) * (435)</f>
        <v>0</v>
      </c>
      <c r="AP68">
        <f>($S$68) * (290)</f>
        <v>0</v>
      </c>
      <c r="AQ68">
        <f>($T$68) * (290)</f>
        <v>0</v>
      </c>
      <c r="AR68">
        <f>($U$68) * (505)</f>
        <v>0</v>
      </c>
      <c r="AS68">
        <f>($V$68) * (360)</f>
        <v>0</v>
      </c>
      <c r="AT68">
        <f>($W$68) * (360)</f>
        <v>0</v>
      </c>
      <c r="AU68">
        <f>($X$68) * (575)</f>
        <v>0</v>
      </c>
      <c r="AV68">
        <f>($Y$68) * (430)</f>
        <v>0</v>
      </c>
      <c r="AW68">
        <f>($Z$68) * (645)</f>
        <v>0</v>
      </c>
      <c r="AX68">
        <f>($AA$68) * (500)</f>
        <v>0</v>
      </c>
      <c r="AY68">
        <f>($AB$68) * (715)</f>
        <v>0</v>
      </c>
      <c r="AZ68">
        <f>($AC$68) * (570)</f>
        <v>0</v>
      </c>
      <c r="BA68">
        <f>($AD$68) * (785)</f>
        <v>0</v>
      </c>
      <c r="BM68">
        <v>1</v>
      </c>
      <c r="BN68">
        <f>SUM($H$68:$O$68)</f>
        <v>1</v>
      </c>
    </row>
    <row r="69" spans="1:66">
      <c r="A69">
        <v>168</v>
      </c>
      <c r="B69">
        <v>1</v>
      </c>
      <c r="C69">
        <v>20584</v>
      </c>
      <c r="D69">
        <v>1</v>
      </c>
      <c r="E69">
        <v>5</v>
      </c>
      <c r="F69" t="s">
        <v>35</v>
      </c>
      <c r="G69">
        <v>5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f>($H$69) * (225)</f>
        <v>0</v>
      </c>
      <c r="AF69">
        <f>($I$69) * (40)</f>
        <v>0</v>
      </c>
      <c r="AG69">
        <f>($J$69) * (40)</f>
        <v>0</v>
      </c>
      <c r="AH69">
        <f>($K$69) * (225)</f>
        <v>0</v>
      </c>
      <c r="AI69">
        <f>($L$69) * (40)</f>
        <v>40</v>
      </c>
      <c r="AJ69">
        <f>($M$69) * (40)</f>
        <v>0</v>
      </c>
      <c r="AK69">
        <f>($N$69) * (225)</f>
        <v>0</v>
      </c>
      <c r="AL69">
        <f>($O$69) * (225)</f>
        <v>0</v>
      </c>
      <c r="AM69">
        <f>($P$69) * (40)</f>
        <v>0</v>
      </c>
      <c r="AN69">
        <f>($Q$69) * (40)</f>
        <v>0</v>
      </c>
      <c r="AO69">
        <f>($R$69) * (225)</f>
        <v>0</v>
      </c>
      <c r="AP69">
        <f>($S$69) * (40)</f>
        <v>0</v>
      </c>
      <c r="AQ69">
        <f>($T$69) * (40)</f>
        <v>0</v>
      </c>
      <c r="AR69">
        <f>($U$69) * (275)</f>
        <v>0</v>
      </c>
      <c r="AS69">
        <f>($V$69) * (90)</f>
        <v>0</v>
      </c>
      <c r="AT69">
        <f>($W$69) * (90)</f>
        <v>0</v>
      </c>
      <c r="AU69">
        <f>($X$69) * (325)</f>
        <v>0</v>
      </c>
      <c r="AV69">
        <f>($Y$69) * (140)</f>
        <v>0</v>
      </c>
      <c r="AW69">
        <f>($Z$69) * (375)</f>
        <v>0</v>
      </c>
      <c r="AX69">
        <f>($AA$69) * (190)</f>
        <v>0</v>
      </c>
      <c r="AY69">
        <f>($AB$69) * (425)</f>
        <v>0</v>
      </c>
      <c r="AZ69">
        <f>($AC$69) * (240)</f>
        <v>0</v>
      </c>
      <c r="BA69">
        <f>($AD$69) * (475)</f>
        <v>0</v>
      </c>
      <c r="BM69">
        <v>1</v>
      </c>
      <c r="BN69">
        <f>SUM($K$69:$R$69)</f>
        <v>1</v>
      </c>
    </row>
    <row r="70" spans="1:66">
      <c r="A70">
        <v>169</v>
      </c>
      <c r="B70">
        <v>1</v>
      </c>
      <c r="C70">
        <v>21473</v>
      </c>
      <c r="D70">
        <v>2</v>
      </c>
      <c r="E70">
        <v>5</v>
      </c>
      <c r="F70" t="s">
        <v>35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f>($H$70) * (225)</f>
        <v>0</v>
      </c>
      <c r="AF70">
        <f>($I$70) * (40)</f>
        <v>0</v>
      </c>
      <c r="AG70">
        <f>($J$70) * (40)</f>
        <v>0</v>
      </c>
      <c r="AH70">
        <f>($K$70) * (225)</f>
        <v>0</v>
      </c>
      <c r="AI70">
        <f>($L$70) * (40)</f>
        <v>0</v>
      </c>
      <c r="AJ70">
        <f>($M$70) * (40)</f>
        <v>0</v>
      </c>
      <c r="AK70">
        <f>($N$70) * (225)</f>
        <v>0</v>
      </c>
      <c r="AL70">
        <f>($O$70) * (225)</f>
        <v>0</v>
      </c>
      <c r="AM70">
        <f>($P$70) * (40)</f>
        <v>40</v>
      </c>
      <c r="AN70">
        <f>($Q$70) * (40)</f>
        <v>0</v>
      </c>
      <c r="AO70">
        <f>($R$70) * (275)</f>
        <v>0</v>
      </c>
      <c r="AP70">
        <f>($S$70) * (90)</f>
        <v>0</v>
      </c>
      <c r="AQ70">
        <f>($T$70) * (90)</f>
        <v>0</v>
      </c>
      <c r="AR70">
        <f>($U$70) * (325)</f>
        <v>0</v>
      </c>
      <c r="AS70">
        <f>($V$70) * (140)</f>
        <v>0</v>
      </c>
      <c r="AT70">
        <f>($W$70) * (140)</f>
        <v>0</v>
      </c>
      <c r="AU70">
        <f>($X$70) * (375)</f>
        <v>0</v>
      </c>
      <c r="AV70">
        <f>($Y$70) * (190)</f>
        <v>0</v>
      </c>
      <c r="AW70">
        <f>($Z$70) * (425)</f>
        <v>0</v>
      </c>
      <c r="AX70">
        <f>($AA$70) * (240)</f>
        <v>0</v>
      </c>
      <c r="AY70">
        <f>($AB$70) * (475)</f>
        <v>0</v>
      </c>
      <c r="AZ70">
        <f>($AC$70) * (290)</f>
        <v>0</v>
      </c>
      <c r="BA70">
        <f>($AD$70) * (525)</f>
        <v>0</v>
      </c>
      <c r="BM70">
        <v>1</v>
      </c>
      <c r="BN70">
        <f>SUM($N$70:$R$70)</f>
        <v>1</v>
      </c>
    </row>
    <row r="71" spans="1:66">
      <c r="A71">
        <v>173</v>
      </c>
      <c r="B71">
        <v>1</v>
      </c>
      <c r="C71">
        <v>18890</v>
      </c>
      <c r="D71">
        <v>4</v>
      </c>
      <c r="E71">
        <v>8</v>
      </c>
      <c r="F71" t="s">
        <v>35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>($H$71) * (225)</f>
        <v>0</v>
      </c>
      <c r="AF71">
        <f>($I$71) * (40)</f>
        <v>0</v>
      </c>
      <c r="AG71">
        <f>($J$71) * (40)</f>
        <v>0</v>
      </c>
      <c r="AH71">
        <f>($K$71) * (225)</f>
        <v>0</v>
      </c>
      <c r="AI71">
        <f>($L$71) * (40)</f>
        <v>0</v>
      </c>
      <c r="AJ71">
        <f>($M$71) * (40)</f>
        <v>0</v>
      </c>
      <c r="AK71">
        <f>($N$71) * (225)</f>
        <v>0</v>
      </c>
      <c r="AL71">
        <f>($O$71) * (225)</f>
        <v>0</v>
      </c>
      <c r="AM71">
        <f>($P$71) * (40)</f>
        <v>0</v>
      </c>
      <c r="AN71">
        <f>($Q$71) * (40)</f>
        <v>0</v>
      </c>
      <c r="AO71">
        <f>($R$71) * (225)</f>
        <v>0</v>
      </c>
      <c r="AP71">
        <f>($S$71) * (40)</f>
        <v>0</v>
      </c>
      <c r="AQ71">
        <f>($T$71) * (40)</f>
        <v>0</v>
      </c>
      <c r="AR71">
        <f>($U$71) * (225)</f>
        <v>0</v>
      </c>
      <c r="AS71">
        <f>($V$71) * (40)</f>
        <v>0</v>
      </c>
      <c r="AT71">
        <f>($W$71) * (40)</f>
        <v>40</v>
      </c>
      <c r="AU71">
        <f>($X$71) * (225)</f>
        <v>0</v>
      </c>
      <c r="AV71">
        <f>($Y$71) * (40)</f>
        <v>0</v>
      </c>
      <c r="AW71">
        <f>($Z$71) * (275)</f>
        <v>0</v>
      </c>
      <c r="AX71">
        <f>($AA$71) * (90)</f>
        <v>0</v>
      </c>
      <c r="AY71">
        <f>($AB$71) * (325)</f>
        <v>0</v>
      </c>
      <c r="AZ71">
        <f>($AC$71) * (140)</f>
        <v>0</v>
      </c>
      <c r="BA71">
        <f>($AD$71) * (375)</f>
        <v>0</v>
      </c>
      <c r="BM71">
        <v>1</v>
      </c>
      <c r="BN71">
        <f>SUM($R$71:$Z$71)</f>
        <v>1</v>
      </c>
    </row>
    <row r="72" spans="1:66">
      <c r="A72">
        <v>181</v>
      </c>
      <c r="B72">
        <v>2</v>
      </c>
      <c r="C72">
        <v>29200</v>
      </c>
      <c r="D72">
        <v>4</v>
      </c>
      <c r="E72">
        <v>7</v>
      </c>
      <c r="F72" t="s">
        <v>35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f>($H$72) * (225)</f>
        <v>0</v>
      </c>
      <c r="AF72">
        <f>($I$72) * (80)</f>
        <v>0</v>
      </c>
      <c r="AG72">
        <f>($J$72) * (80)</f>
        <v>0</v>
      </c>
      <c r="AH72">
        <f>($K$72) * (225)</f>
        <v>0</v>
      </c>
      <c r="AI72">
        <f>($L$72) * (80)</f>
        <v>0</v>
      </c>
      <c r="AJ72">
        <f>($M$72) * (80)</f>
        <v>0</v>
      </c>
      <c r="AK72">
        <f>($N$72) * (225)</f>
        <v>0</v>
      </c>
      <c r="AL72">
        <f>($O$72) * (225)</f>
        <v>0</v>
      </c>
      <c r="AM72">
        <f>($P$72) * (80)</f>
        <v>0</v>
      </c>
      <c r="AN72">
        <f>($Q$72) * (80)</f>
        <v>0</v>
      </c>
      <c r="AO72">
        <f>($R$72) * (225)</f>
        <v>0</v>
      </c>
      <c r="AP72">
        <f>($S$72) * (80)</f>
        <v>80</v>
      </c>
      <c r="AQ72">
        <f>($T$72) * (80)</f>
        <v>0</v>
      </c>
      <c r="AR72">
        <f>($U$72) * (225)</f>
        <v>0</v>
      </c>
      <c r="AS72">
        <f>($V$72) * (80)</f>
        <v>0</v>
      </c>
      <c r="AT72">
        <f>($W$72) * (80)</f>
        <v>0</v>
      </c>
      <c r="AU72">
        <f>($X$72) * (225)</f>
        <v>0</v>
      </c>
      <c r="AV72">
        <f>($Y$72) * (80)</f>
        <v>0</v>
      </c>
      <c r="AW72">
        <f>($Z$72) * (295)</f>
        <v>0</v>
      </c>
      <c r="AX72">
        <f>($AA$72) * (150)</f>
        <v>0</v>
      </c>
      <c r="AY72">
        <f>($AB$72) * (365)</f>
        <v>0</v>
      </c>
      <c r="AZ72">
        <f>($AC$72) * (220)</f>
        <v>0</v>
      </c>
      <c r="BA72">
        <f>($AD$72) * (435)</f>
        <v>0</v>
      </c>
      <c r="BM72">
        <v>1</v>
      </c>
      <c r="BN72">
        <f>SUM($R$72:$X$72)</f>
        <v>1</v>
      </c>
    </row>
    <row r="73" spans="1:66">
      <c r="A73">
        <v>182</v>
      </c>
      <c r="B73">
        <v>1</v>
      </c>
      <c r="C73">
        <v>17300</v>
      </c>
      <c r="D73">
        <v>6</v>
      </c>
      <c r="E73">
        <v>9</v>
      </c>
      <c r="F73" t="s">
        <v>35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0</v>
      </c>
      <c r="AC73">
        <v>0</v>
      </c>
      <c r="AD73">
        <v>0</v>
      </c>
      <c r="AE73">
        <f>($H$73) * (225)</f>
        <v>0</v>
      </c>
      <c r="AF73">
        <f>($I$73) * (40)</f>
        <v>0</v>
      </c>
      <c r="AG73">
        <f>($J$73) * (40)</f>
        <v>0</v>
      </c>
      <c r="AH73">
        <f>($K$73) * (225)</f>
        <v>0</v>
      </c>
      <c r="AI73">
        <f>($L$73) * (40)</f>
        <v>0</v>
      </c>
      <c r="AJ73">
        <f>($M$73) * (40)</f>
        <v>0</v>
      </c>
      <c r="AK73">
        <f>($N$73) * (225)</f>
        <v>0</v>
      </c>
      <c r="AL73">
        <f>($O$73) * (225)</f>
        <v>0</v>
      </c>
      <c r="AM73">
        <f>($P$73) * (40)</f>
        <v>0</v>
      </c>
      <c r="AN73">
        <f>($Q$73) * (40)</f>
        <v>0</v>
      </c>
      <c r="AO73">
        <f>($R$73) * (225)</f>
        <v>0</v>
      </c>
      <c r="AP73">
        <f>($S$73) * (40)</f>
        <v>0</v>
      </c>
      <c r="AQ73">
        <f>($T$73) * (40)</f>
        <v>0</v>
      </c>
      <c r="AR73">
        <f>($U$73) * (225)</f>
        <v>0</v>
      </c>
      <c r="AS73">
        <f>($V$73) * (40)</f>
        <v>0</v>
      </c>
      <c r="AT73">
        <f>($W$73) * (40)</f>
        <v>0</v>
      </c>
      <c r="AU73">
        <f>($X$73) * (225)</f>
        <v>0</v>
      </c>
      <c r="AV73">
        <f>($Y$73) * (40)</f>
        <v>0</v>
      </c>
      <c r="AW73">
        <f>($Z$73) * (225)</f>
        <v>0</v>
      </c>
      <c r="AX73">
        <f>($AA$73) * (40)</f>
        <v>40</v>
      </c>
      <c r="AY73">
        <f>($AB$73) * (225)</f>
        <v>0</v>
      </c>
      <c r="AZ73">
        <f>($AC$73) * (40)</f>
        <v>0</v>
      </c>
      <c r="BA73">
        <f>($AD$73) * (225)</f>
        <v>0</v>
      </c>
      <c r="BM73">
        <v>1</v>
      </c>
      <c r="BN73">
        <f>SUM($X$73:$AB$73)</f>
        <v>1</v>
      </c>
    </row>
    <row r="74" spans="1:66">
      <c r="A74">
        <v>184</v>
      </c>
      <c r="B74">
        <v>1</v>
      </c>
      <c r="C74">
        <v>24500</v>
      </c>
      <c r="D74">
        <v>1</v>
      </c>
      <c r="E74">
        <v>6</v>
      </c>
      <c r="F74" t="s">
        <v>35</v>
      </c>
      <c r="G74">
        <v>4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>($H$74) * (225)</f>
        <v>0</v>
      </c>
      <c r="AF74">
        <f>($I$74) * (40)</f>
        <v>0</v>
      </c>
      <c r="AG74">
        <f>($J$74) * (40)</f>
        <v>0</v>
      </c>
      <c r="AH74">
        <f>($K$74) * (225)</f>
        <v>0</v>
      </c>
      <c r="AI74">
        <f>($L$74) * (40)</f>
        <v>40</v>
      </c>
      <c r="AJ74">
        <f>($M$74) * (40)</f>
        <v>0</v>
      </c>
      <c r="AK74">
        <f>($N$74) * (225)</f>
        <v>0</v>
      </c>
      <c r="AL74">
        <f>($O$74) * (225)</f>
        <v>0</v>
      </c>
      <c r="AM74">
        <f>($P$74) * (40)</f>
        <v>0</v>
      </c>
      <c r="AN74">
        <f>($Q$74) * (40)</f>
        <v>0</v>
      </c>
      <c r="AO74">
        <f>($R$74) * (275)</f>
        <v>0</v>
      </c>
      <c r="AP74">
        <f>($S$74) * (90)</f>
        <v>0</v>
      </c>
      <c r="AQ74">
        <f>($T$74) * (90)</f>
        <v>0</v>
      </c>
      <c r="AR74">
        <f>($U$74) * (325)</f>
        <v>0</v>
      </c>
      <c r="AS74">
        <f>($V$74) * (140)</f>
        <v>0</v>
      </c>
      <c r="AT74">
        <f>($W$74) * (140)</f>
        <v>0</v>
      </c>
      <c r="AU74">
        <f>($X$74) * (375)</f>
        <v>0</v>
      </c>
      <c r="AV74">
        <f>($Y$74) * (190)</f>
        <v>0</v>
      </c>
      <c r="AW74">
        <f>($Z$74) * (425)</f>
        <v>0</v>
      </c>
      <c r="AX74">
        <f>($AA$74) * (240)</f>
        <v>0</v>
      </c>
      <c r="AY74">
        <f>($AB$74) * (475)</f>
        <v>0</v>
      </c>
      <c r="AZ74">
        <f>($AC$74) * (290)</f>
        <v>0</v>
      </c>
      <c r="BA74">
        <f>($AD$74) * (525)</f>
        <v>0</v>
      </c>
      <c r="BM74">
        <v>1</v>
      </c>
      <c r="BN74">
        <f>SUM($K$74:$U$74)</f>
        <v>1</v>
      </c>
    </row>
    <row r="75" spans="1:66">
      <c r="A75">
        <v>188</v>
      </c>
      <c r="B75">
        <v>2</v>
      </c>
      <c r="C75">
        <v>4200</v>
      </c>
      <c r="D75">
        <v>4</v>
      </c>
      <c r="E75">
        <v>9</v>
      </c>
      <c r="F75" t="s">
        <v>35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f>($H$75) * (225)</f>
        <v>0</v>
      </c>
      <c r="AF75">
        <f>($I$75) * (80)</f>
        <v>0</v>
      </c>
      <c r="AG75">
        <f>($J$75) * (80)</f>
        <v>0</v>
      </c>
      <c r="AH75">
        <f>($K$75) * (225)</f>
        <v>0</v>
      </c>
      <c r="AI75">
        <f>($L$75) * (80)</f>
        <v>0</v>
      </c>
      <c r="AJ75">
        <f>($M$75) * (80)</f>
        <v>0</v>
      </c>
      <c r="AK75">
        <f>($N$75) * (225)</f>
        <v>0</v>
      </c>
      <c r="AL75">
        <f>($O$75) * (225)</f>
        <v>0</v>
      </c>
      <c r="AM75">
        <f>($P$75) * (80)</f>
        <v>0</v>
      </c>
      <c r="AN75">
        <f>($Q$75) * (80)</f>
        <v>0</v>
      </c>
      <c r="AO75">
        <f>($R$75) * (225)</f>
        <v>0</v>
      </c>
      <c r="AP75">
        <f>($S$75) * (80)</f>
        <v>0</v>
      </c>
      <c r="AQ75">
        <f>($T$75) * (80)</f>
        <v>0</v>
      </c>
      <c r="AR75">
        <f>($U$75) * (225)</f>
        <v>0</v>
      </c>
      <c r="AS75">
        <f>($V$75) * (80)</f>
        <v>0</v>
      </c>
      <c r="AT75">
        <f>($W$75) * (80)</f>
        <v>80</v>
      </c>
      <c r="AU75">
        <f>($X$75) * (225)</f>
        <v>0</v>
      </c>
      <c r="AV75">
        <f>($Y$75) * (80)</f>
        <v>0</v>
      </c>
      <c r="AW75">
        <f>($Z$75) * (295)</f>
        <v>0</v>
      </c>
      <c r="AX75">
        <f>($AA$75) * (150)</f>
        <v>0</v>
      </c>
      <c r="AY75">
        <f>($AB$75) * (365)</f>
        <v>0</v>
      </c>
      <c r="AZ75">
        <f>($AC$75) * (220)</f>
        <v>0</v>
      </c>
      <c r="BA75">
        <f>($AD$75) * (435)</f>
        <v>0</v>
      </c>
      <c r="BM75">
        <v>1</v>
      </c>
      <c r="BN75">
        <f>SUM($R$75:$AB$75)</f>
        <v>1</v>
      </c>
    </row>
    <row r="76" spans="1:66">
      <c r="A76">
        <v>200</v>
      </c>
      <c r="B76">
        <v>1</v>
      </c>
      <c r="C76">
        <v>24900</v>
      </c>
      <c r="D76">
        <v>2</v>
      </c>
      <c r="E76">
        <v>5</v>
      </c>
      <c r="F76" t="s">
        <v>35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>($H$76) * (225)</f>
        <v>0</v>
      </c>
      <c r="AF76">
        <f>($I$76) * (40)</f>
        <v>0</v>
      </c>
      <c r="AG76">
        <f>($J$76) * (40)</f>
        <v>0</v>
      </c>
      <c r="AH76">
        <f>($K$76) * (225)</f>
        <v>0</v>
      </c>
      <c r="AI76">
        <f>($L$76) * (40)</f>
        <v>0</v>
      </c>
      <c r="AJ76">
        <f>($M$76) * (40)</f>
        <v>0</v>
      </c>
      <c r="AK76">
        <f>($N$76) * (225)</f>
        <v>0</v>
      </c>
      <c r="AL76">
        <f>($O$76) * (225)</f>
        <v>0</v>
      </c>
      <c r="AM76">
        <f>($P$76) * (40)</f>
        <v>40</v>
      </c>
      <c r="AN76">
        <f>($Q$76) * (40)</f>
        <v>0</v>
      </c>
      <c r="AO76">
        <f>($R$76) * (275)</f>
        <v>0</v>
      </c>
      <c r="AP76">
        <f>($S$76) * (90)</f>
        <v>0</v>
      </c>
      <c r="AQ76">
        <f>($T$76) * (90)</f>
        <v>0</v>
      </c>
      <c r="AR76">
        <f>($U$76) * (325)</f>
        <v>0</v>
      </c>
      <c r="AS76">
        <f>($V$76) * (140)</f>
        <v>0</v>
      </c>
      <c r="AT76">
        <f>($W$76) * (140)</f>
        <v>0</v>
      </c>
      <c r="AU76">
        <f>($X$76) * (375)</f>
        <v>0</v>
      </c>
      <c r="AV76">
        <f>($Y$76) * (190)</f>
        <v>0</v>
      </c>
      <c r="AW76">
        <f>($Z$76) * (425)</f>
        <v>0</v>
      </c>
      <c r="AX76">
        <f>($AA$76) * (240)</f>
        <v>0</v>
      </c>
      <c r="AY76">
        <f>($AB$76) * (475)</f>
        <v>0</v>
      </c>
      <c r="AZ76">
        <f>($AC$76) * (290)</f>
        <v>0</v>
      </c>
      <c r="BA76">
        <f>($AD$76) * (525)</f>
        <v>0</v>
      </c>
      <c r="BM76">
        <v>1</v>
      </c>
      <c r="BN76">
        <f>SUM($N$76:$R$76)</f>
        <v>1</v>
      </c>
    </row>
    <row r="77" spans="1:66">
      <c r="A77">
        <v>202</v>
      </c>
      <c r="B77">
        <v>1</v>
      </c>
      <c r="C77">
        <v>24900</v>
      </c>
      <c r="D77">
        <v>2</v>
      </c>
      <c r="E77">
        <v>7</v>
      </c>
      <c r="F77" t="s">
        <v>35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>($H$77) * (225)</f>
        <v>0</v>
      </c>
      <c r="AF77">
        <f>($I$77) * (40)</f>
        <v>0</v>
      </c>
      <c r="AG77">
        <f>($J$77) * (40)</f>
        <v>0</v>
      </c>
      <c r="AH77">
        <f>($K$77) * (225)</f>
        <v>0</v>
      </c>
      <c r="AI77">
        <f>($L$77) * (40)</f>
        <v>0</v>
      </c>
      <c r="AJ77">
        <f>($M$77) * (40)</f>
        <v>0</v>
      </c>
      <c r="AK77">
        <f>($N$77) * (225)</f>
        <v>0</v>
      </c>
      <c r="AL77">
        <f>($O$77) * (225)</f>
        <v>0</v>
      </c>
      <c r="AM77">
        <f>($P$77) * (40)</f>
        <v>40</v>
      </c>
      <c r="AN77">
        <f>($Q$77) * (40)</f>
        <v>0</v>
      </c>
      <c r="AO77">
        <f>($R$77) * (275)</f>
        <v>0</v>
      </c>
      <c r="AP77">
        <f>($S$77) * (90)</f>
        <v>0</v>
      </c>
      <c r="AQ77">
        <f>($T$77) * (90)</f>
        <v>0</v>
      </c>
      <c r="AR77">
        <f>($U$77) * (325)</f>
        <v>0</v>
      </c>
      <c r="AS77">
        <f>($V$77) * (140)</f>
        <v>0</v>
      </c>
      <c r="AT77">
        <f>($W$77) * (140)</f>
        <v>0</v>
      </c>
      <c r="AU77">
        <f>($X$77) * (375)</f>
        <v>0</v>
      </c>
      <c r="AV77">
        <f>($Y$77) * (190)</f>
        <v>0</v>
      </c>
      <c r="AW77">
        <f>($Z$77) * (425)</f>
        <v>0</v>
      </c>
      <c r="AX77">
        <f>($AA$77) * (240)</f>
        <v>0</v>
      </c>
      <c r="AY77">
        <f>($AB$77) * (475)</f>
        <v>0</v>
      </c>
      <c r="AZ77">
        <f>($AC$77) * (290)</f>
        <v>0</v>
      </c>
      <c r="BA77">
        <f>($AD$77) * (525)</f>
        <v>0</v>
      </c>
      <c r="BM77">
        <v>1</v>
      </c>
      <c r="BN77">
        <f>SUM($N$77:$X$77)</f>
        <v>1</v>
      </c>
    </row>
    <row r="78" spans="1:66">
      <c r="A78">
        <v>205</v>
      </c>
      <c r="B78">
        <v>1</v>
      </c>
      <c r="C78">
        <v>6300</v>
      </c>
      <c r="D78">
        <v>0</v>
      </c>
      <c r="E78">
        <v>3</v>
      </c>
      <c r="F78" t="s">
        <v>35</v>
      </c>
      <c r="G78">
        <v>5</v>
      </c>
      <c r="H78">
        <v>0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f>($H$78) * (225)</f>
        <v>0</v>
      </c>
      <c r="AF78">
        <f>($I$78) * (40)</f>
        <v>40</v>
      </c>
      <c r="AG78">
        <f>($J$78) * (40)</f>
        <v>0</v>
      </c>
      <c r="AH78">
        <f>($K$78) * (225)</f>
        <v>0</v>
      </c>
      <c r="AI78">
        <f>($L$78) * (40)</f>
        <v>0</v>
      </c>
      <c r="AJ78">
        <f>($M$78) * (40)</f>
        <v>0</v>
      </c>
      <c r="AK78">
        <f>($N$78) * (225)</f>
        <v>0</v>
      </c>
      <c r="AL78">
        <f>($O$78) * (225)</f>
        <v>0</v>
      </c>
      <c r="AM78">
        <f>($P$78) * (40)</f>
        <v>0</v>
      </c>
      <c r="AN78">
        <f>($Q$78) * (40)</f>
        <v>0</v>
      </c>
      <c r="AO78">
        <f>($R$78) * (275)</f>
        <v>0</v>
      </c>
      <c r="AP78">
        <f>($S$78) * (90)</f>
        <v>0</v>
      </c>
      <c r="AQ78">
        <f>($T$78) * (90)</f>
        <v>0</v>
      </c>
      <c r="AR78">
        <f>($U$78) * (325)</f>
        <v>0</v>
      </c>
      <c r="AS78">
        <f>($V$78) * (140)</f>
        <v>0</v>
      </c>
      <c r="AT78">
        <f>($W$78) * (140)</f>
        <v>0</v>
      </c>
      <c r="AU78">
        <f>($X$78) * (375)</f>
        <v>0</v>
      </c>
      <c r="AV78">
        <f>($Y$78) * (190)</f>
        <v>0</v>
      </c>
      <c r="AW78">
        <f>($Z$78) * (425)</f>
        <v>0</v>
      </c>
      <c r="AX78">
        <f>($AA$78) * (240)</f>
        <v>0</v>
      </c>
      <c r="AY78">
        <f>($AB$78) * (475)</f>
        <v>0</v>
      </c>
      <c r="AZ78">
        <f>($AC$78) * (290)</f>
        <v>0</v>
      </c>
      <c r="BA78">
        <f>($AD$78) * (525)</f>
        <v>0</v>
      </c>
      <c r="BM78">
        <v>1</v>
      </c>
      <c r="BN78">
        <f>SUM($H$78:$N$78)</f>
        <v>1</v>
      </c>
    </row>
    <row r="79" spans="1:66">
      <c r="A79">
        <v>214</v>
      </c>
      <c r="B79">
        <v>1</v>
      </c>
      <c r="C79">
        <v>23440</v>
      </c>
      <c r="D79">
        <v>0</v>
      </c>
      <c r="E79">
        <v>3</v>
      </c>
      <c r="F79" t="s">
        <v>35</v>
      </c>
      <c r="G79">
        <v>3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f>($H$79) * (225)</f>
        <v>0</v>
      </c>
      <c r="AF79">
        <f>($I$79) * (40)</f>
        <v>40</v>
      </c>
      <c r="AG79">
        <f>($J$79) * (40)</f>
        <v>0</v>
      </c>
      <c r="AH79">
        <f>($K$79) * (225)</f>
        <v>0</v>
      </c>
      <c r="AI79">
        <f>($L$79) * (40)</f>
        <v>0</v>
      </c>
      <c r="AJ79">
        <f>($M$79) * (40)</f>
        <v>0</v>
      </c>
      <c r="AK79">
        <f>($N$79) * (275)</f>
        <v>0</v>
      </c>
      <c r="AL79">
        <f>($O$79) * (325)</f>
        <v>0</v>
      </c>
      <c r="AM79">
        <f>($P$79) * (140)</f>
        <v>0</v>
      </c>
      <c r="AN79">
        <f>($Q$79) * (140)</f>
        <v>0</v>
      </c>
      <c r="AO79">
        <f>($R$79) * (375)</f>
        <v>0</v>
      </c>
      <c r="AP79">
        <f>($S$79) * (190)</f>
        <v>0</v>
      </c>
      <c r="AQ79">
        <f>($T$79) * (190)</f>
        <v>0</v>
      </c>
      <c r="AR79">
        <f>($U$79) * (425)</f>
        <v>0</v>
      </c>
      <c r="AS79">
        <f>($V$79) * (240)</f>
        <v>0</v>
      </c>
      <c r="AT79">
        <f>($W$79) * (240)</f>
        <v>0</v>
      </c>
      <c r="AU79">
        <f>($X$79) * (475)</f>
        <v>0</v>
      </c>
      <c r="AV79">
        <f>($Y$79) * (290)</f>
        <v>0</v>
      </c>
      <c r="AW79">
        <f>($Z$79) * (525)</f>
        <v>0</v>
      </c>
      <c r="AX79">
        <f>($AA$79) * (340)</f>
        <v>0</v>
      </c>
      <c r="AY79">
        <f>($AB$79) * (575)</f>
        <v>0</v>
      </c>
      <c r="AZ79">
        <f>($AC$79) * (390)</f>
        <v>0</v>
      </c>
      <c r="BA79">
        <f>($AD$79) * (625)</f>
        <v>0</v>
      </c>
      <c r="BM79">
        <v>1</v>
      </c>
      <c r="BN79">
        <f>SUM($H$79:$N$79)</f>
        <v>1</v>
      </c>
    </row>
    <row r="80" spans="1:66">
      <c r="A80">
        <v>217</v>
      </c>
      <c r="B80">
        <v>1</v>
      </c>
      <c r="C80">
        <v>23440</v>
      </c>
      <c r="D80">
        <v>0</v>
      </c>
      <c r="E80">
        <v>3</v>
      </c>
      <c r="F80" t="s">
        <v>35</v>
      </c>
      <c r="G80">
        <v>3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f>($H$80) * (225)</f>
        <v>0</v>
      </c>
      <c r="AF80">
        <f>($I$80) * (40)</f>
        <v>40</v>
      </c>
      <c r="AG80">
        <f>($J$80) * (40)</f>
        <v>0</v>
      </c>
      <c r="AH80">
        <f>($K$80) * (225)</f>
        <v>0</v>
      </c>
      <c r="AI80">
        <f>($L$80) * (40)</f>
        <v>0</v>
      </c>
      <c r="AJ80">
        <f>($M$80) * (40)</f>
        <v>0</v>
      </c>
      <c r="AK80">
        <f>($N$80) * (275)</f>
        <v>0</v>
      </c>
      <c r="AL80">
        <f>($O$80) * (325)</f>
        <v>0</v>
      </c>
      <c r="AM80">
        <f>($P$80) * (140)</f>
        <v>0</v>
      </c>
      <c r="AN80">
        <f>($Q$80) * (140)</f>
        <v>0</v>
      </c>
      <c r="AO80">
        <f>($R$80) * (375)</f>
        <v>0</v>
      </c>
      <c r="AP80">
        <f>($S$80) * (190)</f>
        <v>0</v>
      </c>
      <c r="AQ80">
        <f>($T$80) * (190)</f>
        <v>0</v>
      </c>
      <c r="AR80">
        <f>($U$80) * (425)</f>
        <v>0</v>
      </c>
      <c r="AS80">
        <f>($V$80) * (240)</f>
        <v>0</v>
      </c>
      <c r="AT80">
        <f>($W$80) * (240)</f>
        <v>0</v>
      </c>
      <c r="AU80">
        <f>($X$80) * (475)</f>
        <v>0</v>
      </c>
      <c r="AV80">
        <f>($Y$80) * (290)</f>
        <v>0</v>
      </c>
      <c r="AW80">
        <f>($Z$80) * (525)</f>
        <v>0</v>
      </c>
      <c r="AX80">
        <f>($AA$80) * (340)</f>
        <v>0</v>
      </c>
      <c r="AY80">
        <f>($AB$80) * (575)</f>
        <v>0</v>
      </c>
      <c r="AZ80">
        <f>($AC$80) * (390)</f>
        <v>0</v>
      </c>
      <c r="BA80">
        <f>($AD$80) * (625)</f>
        <v>0</v>
      </c>
      <c r="BM80">
        <v>1</v>
      </c>
      <c r="BN80">
        <f>SUM($H$80:$N$80)</f>
        <v>1</v>
      </c>
    </row>
    <row r="81" spans="1:66">
      <c r="A81">
        <v>223</v>
      </c>
      <c r="B81">
        <v>2</v>
      </c>
      <c r="C81">
        <v>9878</v>
      </c>
      <c r="D81">
        <v>3</v>
      </c>
      <c r="E81">
        <v>8</v>
      </c>
      <c r="F81" t="s">
        <v>35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>($H$81) * (225)</f>
        <v>0</v>
      </c>
      <c r="AF81">
        <f>($I$81) * (80)</f>
        <v>0</v>
      </c>
      <c r="AG81">
        <f>($J$81) * (80)</f>
        <v>0</v>
      </c>
      <c r="AH81">
        <f>($K$81) * (225)</f>
        <v>0</v>
      </c>
      <c r="AI81">
        <f>($L$81) * (80)</f>
        <v>0</v>
      </c>
      <c r="AJ81">
        <f>($M$81) * (80)</f>
        <v>0</v>
      </c>
      <c r="AK81">
        <f>($N$81) * (225)</f>
        <v>0</v>
      </c>
      <c r="AL81">
        <f>($O$81) * (225)</f>
        <v>0</v>
      </c>
      <c r="AM81">
        <f>($P$81) * (80)</f>
        <v>0</v>
      </c>
      <c r="AN81">
        <f>($Q$81) * (80)</f>
        <v>0</v>
      </c>
      <c r="AO81">
        <f>($R$81) * (225)</f>
        <v>0</v>
      </c>
      <c r="AP81">
        <f>($S$81) * (80)</f>
        <v>80</v>
      </c>
      <c r="AQ81">
        <f>($T$81) * (80)</f>
        <v>0</v>
      </c>
      <c r="AR81">
        <f>($U$81) * (225)</f>
        <v>0</v>
      </c>
      <c r="AS81">
        <f>($V$81) * (80)</f>
        <v>0</v>
      </c>
      <c r="AT81">
        <f>($W$81) * (80)</f>
        <v>0</v>
      </c>
      <c r="AU81">
        <f>($X$81) * (295)</f>
        <v>0</v>
      </c>
      <c r="AV81">
        <f>($Y$81) * (150)</f>
        <v>0</v>
      </c>
      <c r="AW81">
        <f>($Z$81) * (365)</f>
        <v>0</v>
      </c>
      <c r="AX81">
        <f>($AA$81) * (220)</f>
        <v>0</v>
      </c>
      <c r="AY81">
        <f>($AB$81) * (435)</f>
        <v>0</v>
      </c>
      <c r="AZ81">
        <f>($AC$81) * (290)</f>
        <v>0</v>
      </c>
      <c r="BA81">
        <f>($AD$81) * (505)</f>
        <v>0</v>
      </c>
      <c r="BM81">
        <v>1</v>
      </c>
      <c r="BN81">
        <f>SUM($O$81:$Z$81)</f>
        <v>1</v>
      </c>
    </row>
    <row r="82" spans="1:66">
      <c r="A82">
        <v>224</v>
      </c>
      <c r="B82">
        <v>2</v>
      </c>
      <c r="C82">
        <v>20260</v>
      </c>
      <c r="D82">
        <v>6</v>
      </c>
      <c r="E82">
        <v>11</v>
      </c>
      <c r="F82" t="s">
        <v>35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0</v>
      </c>
      <c r="AE82">
        <f>($H$82) * (225)</f>
        <v>0</v>
      </c>
      <c r="AF82">
        <f>($I$82) * (80)</f>
        <v>0</v>
      </c>
      <c r="AG82">
        <f>($J$82) * (80)</f>
        <v>0</v>
      </c>
      <c r="AH82">
        <f>($K$82) * (225)</f>
        <v>0</v>
      </c>
      <c r="AI82">
        <f>($L$82) * (80)</f>
        <v>0</v>
      </c>
      <c r="AJ82">
        <f>($M$82) * (80)</f>
        <v>0</v>
      </c>
      <c r="AK82">
        <f>($N$82) * (225)</f>
        <v>0</v>
      </c>
      <c r="AL82">
        <f>($O$82) * (225)</f>
        <v>0</v>
      </c>
      <c r="AM82">
        <f>($P$82) * (80)</f>
        <v>0</v>
      </c>
      <c r="AN82">
        <f>($Q$82) * (80)</f>
        <v>0</v>
      </c>
      <c r="AO82">
        <f>($R$82) * (225)</f>
        <v>0</v>
      </c>
      <c r="AP82">
        <f>($S$82) * (80)</f>
        <v>0</v>
      </c>
      <c r="AQ82">
        <f>($T$82) * (80)</f>
        <v>0</v>
      </c>
      <c r="AR82">
        <f>($U$82) * (225)</f>
        <v>0</v>
      </c>
      <c r="AS82">
        <f>($V$82) * (80)</f>
        <v>0</v>
      </c>
      <c r="AT82">
        <f>($W$82) * (80)</f>
        <v>0</v>
      </c>
      <c r="AU82">
        <f>($X$82) * (225)</f>
        <v>0</v>
      </c>
      <c r="AV82">
        <f>($Y$82) * (80)</f>
        <v>0</v>
      </c>
      <c r="AW82">
        <f>($Z$82) * (295)</f>
        <v>0</v>
      </c>
      <c r="AX82">
        <f>($AA$82) * (150)</f>
        <v>0</v>
      </c>
      <c r="AY82">
        <f>($AB$82) * (365)</f>
        <v>0</v>
      </c>
      <c r="AZ82">
        <f>($AC$82) * (220)</f>
        <v>220</v>
      </c>
      <c r="BA82">
        <f>($AD$82) * (435)</f>
        <v>0</v>
      </c>
      <c r="BM82">
        <v>1</v>
      </c>
      <c r="BN82">
        <f>SUM($X$82:$AD$82)</f>
        <v>1</v>
      </c>
    </row>
    <row r="83" spans="1:66">
      <c r="A83">
        <v>226</v>
      </c>
      <c r="B83">
        <v>2</v>
      </c>
      <c r="C83">
        <v>20260</v>
      </c>
      <c r="D83">
        <v>6</v>
      </c>
      <c r="E83">
        <v>9</v>
      </c>
      <c r="F83" t="s">
        <v>35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0</v>
      </c>
      <c r="AC83">
        <v>0</v>
      </c>
      <c r="AD83">
        <v>0</v>
      </c>
      <c r="AE83">
        <f>($H$83) * (225)</f>
        <v>0</v>
      </c>
      <c r="AF83">
        <f>($I$83) * (80)</f>
        <v>0</v>
      </c>
      <c r="AG83">
        <f>($J$83) * (80)</f>
        <v>0</v>
      </c>
      <c r="AH83">
        <f>($K$83) * (225)</f>
        <v>0</v>
      </c>
      <c r="AI83">
        <f>($L$83) * (80)</f>
        <v>0</v>
      </c>
      <c r="AJ83">
        <f>($M$83) * (80)</f>
        <v>0</v>
      </c>
      <c r="AK83">
        <f>($N$83) * (225)</f>
        <v>0</v>
      </c>
      <c r="AL83">
        <f>($O$83) * (225)</f>
        <v>0</v>
      </c>
      <c r="AM83">
        <f>($P$83) * (80)</f>
        <v>0</v>
      </c>
      <c r="AN83">
        <f>($Q$83) * (80)</f>
        <v>0</v>
      </c>
      <c r="AO83">
        <f>($R$83) * (225)</f>
        <v>0</v>
      </c>
      <c r="AP83">
        <f>($S$83) * (80)</f>
        <v>0</v>
      </c>
      <c r="AQ83">
        <f>($T$83) * (80)</f>
        <v>0</v>
      </c>
      <c r="AR83">
        <f>($U$83) * (225)</f>
        <v>0</v>
      </c>
      <c r="AS83">
        <f>($V$83) * (80)</f>
        <v>0</v>
      </c>
      <c r="AT83">
        <f>($W$83) * (80)</f>
        <v>0</v>
      </c>
      <c r="AU83">
        <f>($X$83) * (225)</f>
        <v>0</v>
      </c>
      <c r="AV83">
        <f>($Y$83) * (80)</f>
        <v>0</v>
      </c>
      <c r="AW83">
        <f>($Z$83) * (225)</f>
        <v>0</v>
      </c>
      <c r="AX83">
        <f>($AA$83) * (80)</f>
        <v>80</v>
      </c>
      <c r="AY83">
        <f>($AB$83) * (225)</f>
        <v>0</v>
      </c>
      <c r="AZ83">
        <f>($AC$83) * (80)</f>
        <v>0</v>
      </c>
      <c r="BA83">
        <f>($AD$83) * (225)</f>
        <v>0</v>
      </c>
      <c r="BM83">
        <v>1</v>
      </c>
      <c r="BN83">
        <f>SUM($X$83:$AB$83)</f>
        <v>1</v>
      </c>
    </row>
    <row r="84" spans="1:66">
      <c r="A84">
        <v>240</v>
      </c>
      <c r="B84">
        <v>1</v>
      </c>
      <c r="C84">
        <v>20300</v>
      </c>
      <c r="D84">
        <v>0</v>
      </c>
      <c r="E84">
        <v>5</v>
      </c>
      <c r="F84" t="s">
        <v>35</v>
      </c>
      <c r="G84">
        <v>4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>($H$84) * (225)</f>
        <v>0</v>
      </c>
      <c r="AF84">
        <f>($I$84) * (40)</f>
        <v>40</v>
      </c>
      <c r="AG84">
        <f>($J$84) * (40)</f>
        <v>0</v>
      </c>
      <c r="AH84">
        <f>($K$84) * (225)</f>
        <v>0</v>
      </c>
      <c r="AI84">
        <f>($L$84) * (40)</f>
        <v>0</v>
      </c>
      <c r="AJ84">
        <f>($M$84) * (40)</f>
        <v>0</v>
      </c>
      <c r="AK84">
        <f>($N$84) * (225)</f>
        <v>0</v>
      </c>
      <c r="AL84">
        <f>($O$84) * (275)</f>
        <v>0</v>
      </c>
      <c r="AM84">
        <f>($P$84) * (90)</f>
        <v>0</v>
      </c>
      <c r="AN84">
        <f>($Q$84) * (90)</f>
        <v>0</v>
      </c>
      <c r="AO84">
        <f>($R$84) * (325)</f>
        <v>0</v>
      </c>
      <c r="AP84">
        <f>($S$84) * (140)</f>
        <v>0</v>
      </c>
      <c r="AQ84">
        <f>($T$84) * (140)</f>
        <v>0</v>
      </c>
      <c r="AR84">
        <f>($U$84) * (375)</f>
        <v>0</v>
      </c>
      <c r="AS84">
        <f>($V$84) * (190)</f>
        <v>0</v>
      </c>
      <c r="AT84">
        <f>($W$84) * (190)</f>
        <v>0</v>
      </c>
      <c r="AU84">
        <f>($X$84) * (425)</f>
        <v>0</v>
      </c>
      <c r="AV84">
        <f>($Y$84) * (240)</f>
        <v>0</v>
      </c>
      <c r="AW84">
        <f>($Z$84) * (475)</f>
        <v>0</v>
      </c>
      <c r="AX84">
        <f>($AA$84) * (290)</f>
        <v>0</v>
      </c>
      <c r="AY84">
        <f>($AB$84) * (525)</f>
        <v>0</v>
      </c>
      <c r="AZ84">
        <f>($AC$84) * (340)</f>
        <v>0</v>
      </c>
      <c r="BA84">
        <f>($AD$84) * (575)</f>
        <v>0</v>
      </c>
      <c r="BM84">
        <v>1</v>
      </c>
      <c r="BN84">
        <f>SUM($H$84:$R$84)</f>
        <v>1</v>
      </c>
    </row>
    <row r="85" spans="1:66">
      <c r="A85">
        <v>244</v>
      </c>
      <c r="B85">
        <v>2</v>
      </c>
      <c r="C85">
        <v>23200</v>
      </c>
      <c r="D85">
        <v>2</v>
      </c>
      <c r="E85">
        <v>5</v>
      </c>
      <c r="F85" t="s">
        <v>35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>($H$85) * (225)</f>
        <v>0</v>
      </c>
      <c r="AF85">
        <f>($I$85) * (80)</f>
        <v>0</v>
      </c>
      <c r="AG85">
        <f>($J$85) * (80)</f>
        <v>0</v>
      </c>
      <c r="AH85">
        <f>($K$85) * (225)</f>
        <v>0</v>
      </c>
      <c r="AI85">
        <f>($L$85) * (80)</f>
        <v>0</v>
      </c>
      <c r="AJ85">
        <f>($M$85) * (80)</f>
        <v>0</v>
      </c>
      <c r="AK85">
        <f>($N$85) * (225)</f>
        <v>0</v>
      </c>
      <c r="AL85">
        <f>($O$85) * (225)</f>
        <v>0</v>
      </c>
      <c r="AM85">
        <f>($P$85) * (80)</f>
        <v>80</v>
      </c>
      <c r="AN85">
        <f>($Q$85) * (80)</f>
        <v>0</v>
      </c>
      <c r="AO85">
        <f>($R$85) * (225)</f>
        <v>0</v>
      </c>
      <c r="AP85">
        <f>($S$85) * (80)</f>
        <v>0</v>
      </c>
      <c r="AQ85">
        <f>($T$85) * (80)</f>
        <v>0</v>
      </c>
      <c r="AR85">
        <f>($U$85) * (295)</f>
        <v>0</v>
      </c>
      <c r="AS85">
        <f>($V$85) * (150)</f>
        <v>0</v>
      </c>
      <c r="AT85">
        <f>($W$85) * (150)</f>
        <v>0</v>
      </c>
      <c r="AU85">
        <f>($X$85) * (365)</f>
        <v>0</v>
      </c>
      <c r="AV85">
        <f>($Y$85) * (220)</f>
        <v>0</v>
      </c>
      <c r="AW85">
        <f>($Z$85) * (435)</f>
        <v>0</v>
      </c>
      <c r="AX85">
        <f>($AA$85) * (290)</f>
        <v>0</v>
      </c>
      <c r="AY85">
        <f>($AB$85) * (505)</f>
        <v>0</v>
      </c>
      <c r="AZ85">
        <f>($AC$85) * (360)</f>
        <v>0</v>
      </c>
      <c r="BA85">
        <f>($AD$85) * (575)</f>
        <v>0</v>
      </c>
      <c r="BM85">
        <v>1</v>
      </c>
      <c r="BN85">
        <f>SUM($N$85:$R$85)</f>
        <v>1</v>
      </c>
    </row>
    <row r="86" spans="1:66">
      <c r="A86">
        <v>251</v>
      </c>
      <c r="B86">
        <v>2</v>
      </c>
      <c r="C86">
        <v>22300</v>
      </c>
      <c r="D86">
        <v>0</v>
      </c>
      <c r="E86">
        <v>3</v>
      </c>
      <c r="F86" t="s">
        <v>35</v>
      </c>
      <c r="G86">
        <v>2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f>($H$86) * (225)</f>
        <v>0</v>
      </c>
      <c r="AF86">
        <f>($I$86) * (80)</f>
        <v>80</v>
      </c>
      <c r="AG86">
        <f>($J$86) * (80)</f>
        <v>0</v>
      </c>
      <c r="AH86">
        <f>($K$86) * (295)</f>
        <v>0</v>
      </c>
      <c r="AI86">
        <f>($L$86) * (150)</f>
        <v>0</v>
      </c>
      <c r="AJ86">
        <f>($M$86) * (150)</f>
        <v>0</v>
      </c>
      <c r="AK86">
        <f>($N$86) * (365)</f>
        <v>0</v>
      </c>
      <c r="AL86">
        <f>($O$86) * (435)</f>
        <v>0</v>
      </c>
      <c r="AM86">
        <f>($P$86) * (290)</f>
        <v>0</v>
      </c>
      <c r="AN86">
        <f>($Q$86) * (290)</f>
        <v>0</v>
      </c>
      <c r="AO86">
        <f>($R$86) * (505)</f>
        <v>0</v>
      </c>
      <c r="AP86">
        <f>($S$86) * (360)</f>
        <v>0</v>
      </c>
      <c r="AQ86">
        <f>($T$86) * (360)</f>
        <v>0</v>
      </c>
      <c r="AR86">
        <f>($U$86) * (575)</f>
        <v>0</v>
      </c>
      <c r="AS86">
        <f>($V$86) * (430)</f>
        <v>0</v>
      </c>
      <c r="AT86">
        <f>($W$86) * (430)</f>
        <v>0</v>
      </c>
      <c r="AU86">
        <f>($X$86) * (645)</f>
        <v>0</v>
      </c>
      <c r="AV86">
        <f>($Y$86) * (500)</f>
        <v>0</v>
      </c>
      <c r="AW86">
        <f>($Z$86) * (715)</f>
        <v>0</v>
      </c>
      <c r="AX86">
        <f>($AA$86) * (570)</f>
        <v>0</v>
      </c>
      <c r="AY86">
        <f>($AB$86) * (785)</f>
        <v>0</v>
      </c>
      <c r="AZ86">
        <f>($AC$86) * (640)</f>
        <v>0</v>
      </c>
      <c r="BA86">
        <f>($AD$86) * (855)</f>
        <v>0</v>
      </c>
      <c r="BM86">
        <v>1</v>
      </c>
      <c r="BN86">
        <f>SUM($H$86:$N$86)</f>
        <v>1</v>
      </c>
    </row>
    <row r="87" spans="1:66">
      <c r="A87">
        <v>253</v>
      </c>
      <c r="B87">
        <v>1</v>
      </c>
      <c r="C87">
        <v>20300</v>
      </c>
      <c r="D87">
        <v>2</v>
      </c>
      <c r="E87">
        <v>6</v>
      </c>
      <c r="F87" t="s">
        <v>35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f>($H$87) * (225)</f>
        <v>0</v>
      </c>
      <c r="AF87">
        <f>($I$87) * (40)</f>
        <v>0</v>
      </c>
      <c r="AG87">
        <f>($J$87) * (40)</f>
        <v>0</v>
      </c>
      <c r="AH87">
        <f>($K$87) * (225)</f>
        <v>0</v>
      </c>
      <c r="AI87">
        <f>($L$87) * (40)</f>
        <v>0</v>
      </c>
      <c r="AJ87">
        <f>($M$87) * (40)</f>
        <v>0</v>
      </c>
      <c r="AK87">
        <f>($N$87) * (225)</f>
        <v>0</v>
      </c>
      <c r="AL87">
        <f>($O$87) * (225)</f>
        <v>0</v>
      </c>
      <c r="AM87">
        <f>($P$87) * (40)</f>
        <v>0</v>
      </c>
      <c r="AN87">
        <f>($Q$87) * (40)</f>
        <v>0</v>
      </c>
      <c r="AO87">
        <f>($R$87) * (225)</f>
        <v>0</v>
      </c>
      <c r="AP87">
        <f>($S$87) * (40)</f>
        <v>40</v>
      </c>
      <c r="AQ87">
        <f>($T$87) * (40)</f>
        <v>0</v>
      </c>
      <c r="AR87">
        <f>($U$87) * (275)</f>
        <v>0</v>
      </c>
      <c r="AS87">
        <f>($V$87) * (90)</f>
        <v>0</v>
      </c>
      <c r="AT87">
        <f>($W$87) * (90)</f>
        <v>0</v>
      </c>
      <c r="AU87">
        <f>($X$87) * (325)</f>
        <v>0</v>
      </c>
      <c r="AV87">
        <f>($Y$87) * (140)</f>
        <v>0</v>
      </c>
      <c r="AW87">
        <f>($Z$87) * (375)</f>
        <v>0</v>
      </c>
      <c r="AX87">
        <f>($AA$87) * (190)</f>
        <v>0</v>
      </c>
      <c r="AY87">
        <f>($AB$87) * (425)</f>
        <v>0</v>
      </c>
      <c r="AZ87">
        <f>($AC$87) * (240)</f>
        <v>0</v>
      </c>
      <c r="BA87">
        <f>($AD$87) * (475)</f>
        <v>0</v>
      </c>
      <c r="BM87">
        <v>1</v>
      </c>
      <c r="BN87">
        <f>SUM($N$87:$U$87)</f>
        <v>1</v>
      </c>
    </row>
    <row r="88" spans="1:66">
      <c r="A88">
        <v>257</v>
      </c>
      <c r="B88">
        <v>1</v>
      </c>
      <c r="C88">
        <v>3980</v>
      </c>
      <c r="D88">
        <v>3</v>
      </c>
      <c r="E88">
        <v>7</v>
      </c>
      <c r="F88" t="s">
        <v>35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>($H$88) * (225)</f>
        <v>0</v>
      </c>
      <c r="AF88">
        <f>($I$88) * (40)</f>
        <v>0</v>
      </c>
      <c r="AG88">
        <f>($J$88) * (40)</f>
        <v>0</v>
      </c>
      <c r="AH88">
        <f>($K$88) * (225)</f>
        <v>0</v>
      </c>
      <c r="AI88">
        <f>($L$88) * (40)</f>
        <v>0</v>
      </c>
      <c r="AJ88">
        <f>($M$88) * (40)</f>
        <v>0</v>
      </c>
      <c r="AK88">
        <f>($N$88) * (225)</f>
        <v>0</v>
      </c>
      <c r="AL88">
        <f>($O$88) * (225)</f>
        <v>0</v>
      </c>
      <c r="AM88">
        <f>($P$88) * (40)</f>
        <v>0</v>
      </c>
      <c r="AN88">
        <f>($Q$88) * (40)</f>
        <v>0</v>
      </c>
      <c r="AO88">
        <f>($R$88) * (225)</f>
        <v>0</v>
      </c>
      <c r="AP88">
        <f>($S$88) * (40)</f>
        <v>40</v>
      </c>
      <c r="AQ88">
        <f>($T$88) * (40)</f>
        <v>0</v>
      </c>
      <c r="AR88">
        <f>($U$88) * (275)</f>
        <v>0</v>
      </c>
      <c r="AS88">
        <f>($V$88) * (90)</f>
        <v>0</v>
      </c>
      <c r="AT88">
        <f>($W$88) * (90)</f>
        <v>0</v>
      </c>
      <c r="AU88">
        <f>($X$88) * (325)</f>
        <v>0</v>
      </c>
      <c r="AV88">
        <f>($Y$88) * (140)</f>
        <v>0</v>
      </c>
      <c r="AW88">
        <f>($Z$88) * (375)</f>
        <v>0</v>
      </c>
      <c r="AX88">
        <f>($AA$88) * (190)</f>
        <v>0</v>
      </c>
      <c r="AY88">
        <f>($AB$88) * (425)</f>
        <v>0</v>
      </c>
      <c r="AZ88">
        <f>($AC$88) * (240)</f>
        <v>0</v>
      </c>
      <c r="BA88">
        <f>($AD$88) * (475)</f>
        <v>0</v>
      </c>
      <c r="BM88">
        <v>1</v>
      </c>
      <c r="BN88">
        <f>SUM($O$88:$X$88)</f>
        <v>1</v>
      </c>
    </row>
    <row r="89" spans="1:66">
      <c r="A89">
        <v>260</v>
      </c>
      <c r="B89">
        <v>1</v>
      </c>
      <c r="C89">
        <v>22200</v>
      </c>
      <c r="D89">
        <v>0</v>
      </c>
      <c r="E89">
        <v>5</v>
      </c>
      <c r="F89" t="s">
        <v>35</v>
      </c>
      <c r="G89">
        <v>4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f>($H$89) * (225)</f>
        <v>0</v>
      </c>
      <c r="AF89">
        <f>($I$89) * (40)</f>
        <v>40</v>
      </c>
      <c r="AG89">
        <f>($J$89) * (40)</f>
        <v>0</v>
      </c>
      <c r="AH89">
        <f>($K$89) * (225)</f>
        <v>0</v>
      </c>
      <c r="AI89">
        <f>($L$89) * (40)</f>
        <v>0</v>
      </c>
      <c r="AJ89">
        <f>($M$89) * (40)</f>
        <v>0</v>
      </c>
      <c r="AK89">
        <f>($N$89) * (225)</f>
        <v>0</v>
      </c>
      <c r="AL89">
        <f>($O$89) * (275)</f>
        <v>0</v>
      </c>
      <c r="AM89">
        <f>($P$89) * (90)</f>
        <v>0</v>
      </c>
      <c r="AN89">
        <f>($Q$89) * (90)</f>
        <v>0</v>
      </c>
      <c r="AO89">
        <f>($R$89) * (325)</f>
        <v>0</v>
      </c>
      <c r="AP89">
        <f>($S$89) * (140)</f>
        <v>0</v>
      </c>
      <c r="AQ89">
        <f>($T$89) * (140)</f>
        <v>0</v>
      </c>
      <c r="AR89">
        <f>($U$89) * (375)</f>
        <v>0</v>
      </c>
      <c r="AS89">
        <f>($V$89) * (190)</f>
        <v>0</v>
      </c>
      <c r="AT89">
        <f>($W$89) * (190)</f>
        <v>0</v>
      </c>
      <c r="AU89">
        <f>($X$89) * (425)</f>
        <v>0</v>
      </c>
      <c r="AV89">
        <f>($Y$89) * (240)</f>
        <v>0</v>
      </c>
      <c r="AW89">
        <f>($Z$89) * (475)</f>
        <v>0</v>
      </c>
      <c r="AX89">
        <f>($AA$89) * (290)</f>
        <v>0</v>
      </c>
      <c r="AY89">
        <f>($AB$89) * (525)</f>
        <v>0</v>
      </c>
      <c r="AZ89">
        <f>($AC$89) * (340)</f>
        <v>0</v>
      </c>
      <c r="BA89">
        <f>($AD$89) * (575)</f>
        <v>0</v>
      </c>
      <c r="BM89">
        <v>1</v>
      </c>
      <c r="BN89">
        <f>SUM($H$89:$R$89)</f>
        <v>1</v>
      </c>
    </row>
    <row r="90" spans="1:66">
      <c r="A90">
        <v>263</v>
      </c>
      <c r="B90">
        <v>2</v>
      </c>
      <c r="C90">
        <v>24200</v>
      </c>
      <c r="D90">
        <v>3</v>
      </c>
      <c r="E90">
        <v>8</v>
      </c>
      <c r="F90" t="s">
        <v>35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>($H$90) * (225)</f>
        <v>0</v>
      </c>
      <c r="AF90">
        <f>($I$90) * (80)</f>
        <v>0</v>
      </c>
      <c r="AG90">
        <f>($J$90) * (80)</f>
        <v>0</v>
      </c>
      <c r="AH90">
        <f>($K$90) * (225)</f>
        <v>0</v>
      </c>
      <c r="AI90">
        <f>($L$90) * (80)</f>
        <v>0</v>
      </c>
      <c r="AJ90">
        <f>($M$90) * (80)</f>
        <v>0</v>
      </c>
      <c r="AK90">
        <f>($N$90) * (225)</f>
        <v>0</v>
      </c>
      <c r="AL90">
        <f>($O$90) * (225)</f>
        <v>0</v>
      </c>
      <c r="AM90">
        <f>($P$90) * (80)</f>
        <v>80</v>
      </c>
      <c r="AN90">
        <f>($Q$90) * (80)</f>
        <v>0</v>
      </c>
      <c r="AO90">
        <f>($R$90) * (225)</f>
        <v>0</v>
      </c>
      <c r="AP90">
        <f>($S$90) * (80)</f>
        <v>0</v>
      </c>
      <c r="AQ90">
        <f>($T$90) * (80)</f>
        <v>0</v>
      </c>
      <c r="AR90">
        <f>($U$90) * (295)</f>
        <v>0</v>
      </c>
      <c r="AS90">
        <f>($V$90) * (150)</f>
        <v>0</v>
      </c>
      <c r="AT90">
        <f>($W$90) * (150)</f>
        <v>0</v>
      </c>
      <c r="AU90">
        <f>($X$90) * (365)</f>
        <v>0</v>
      </c>
      <c r="AV90">
        <f>($Y$90) * (220)</f>
        <v>0</v>
      </c>
      <c r="AW90">
        <f>($Z$90) * (435)</f>
        <v>0</v>
      </c>
      <c r="AX90">
        <f>($AA$90) * (290)</f>
        <v>0</v>
      </c>
      <c r="AY90">
        <f>($AB$90) * (505)</f>
        <v>0</v>
      </c>
      <c r="AZ90">
        <f>($AC$90) * (360)</f>
        <v>0</v>
      </c>
      <c r="BA90">
        <f>($AD$90) * (575)</f>
        <v>0</v>
      </c>
      <c r="BM90">
        <v>1</v>
      </c>
      <c r="BN90">
        <f>SUM($O$90:$Z$90)</f>
        <v>1</v>
      </c>
    </row>
    <row r="91" spans="1:66">
      <c r="A91">
        <v>265</v>
      </c>
      <c r="B91">
        <v>2</v>
      </c>
      <c r="C91">
        <v>17431</v>
      </c>
      <c r="D91">
        <v>0</v>
      </c>
      <c r="E91">
        <v>4</v>
      </c>
      <c r="F91" t="s">
        <v>35</v>
      </c>
      <c r="G91">
        <v>3</v>
      </c>
      <c r="H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f>($H$91) * (225)</f>
        <v>0</v>
      </c>
      <c r="AF91">
        <f>($I$91) * (80)</f>
        <v>80</v>
      </c>
      <c r="AG91">
        <f>($J$91) * (80)</f>
        <v>0</v>
      </c>
      <c r="AH91">
        <f>($K$91) * (225)</f>
        <v>0</v>
      </c>
      <c r="AI91">
        <f>($L$91) * (80)</f>
        <v>0</v>
      </c>
      <c r="AJ91">
        <f>($M$91) * (80)</f>
        <v>0</v>
      </c>
      <c r="AK91">
        <f>($N$91) * (295)</f>
        <v>0</v>
      </c>
      <c r="AL91">
        <f>($O$91) * (365)</f>
        <v>0</v>
      </c>
      <c r="AM91">
        <f>($P$91) * (220)</f>
        <v>0</v>
      </c>
      <c r="AN91">
        <f>($Q$91) * (220)</f>
        <v>0</v>
      </c>
      <c r="AO91">
        <f>($R$91) * (435)</f>
        <v>0</v>
      </c>
      <c r="AP91">
        <f>($S$91) * (290)</f>
        <v>0</v>
      </c>
      <c r="AQ91">
        <f>($T$91) * (290)</f>
        <v>0</v>
      </c>
      <c r="AR91">
        <f>($U$91) * (505)</f>
        <v>0</v>
      </c>
      <c r="AS91">
        <f>($V$91) * (360)</f>
        <v>0</v>
      </c>
      <c r="AT91">
        <f>($W$91) * (360)</f>
        <v>0</v>
      </c>
      <c r="AU91">
        <f>($X$91) * (575)</f>
        <v>0</v>
      </c>
      <c r="AV91">
        <f>($Y$91) * (430)</f>
        <v>0</v>
      </c>
      <c r="AW91">
        <f>($Z$91) * (645)</f>
        <v>0</v>
      </c>
      <c r="AX91">
        <f>($AA$91) * (500)</f>
        <v>0</v>
      </c>
      <c r="AY91">
        <f>($AB$91) * (715)</f>
        <v>0</v>
      </c>
      <c r="AZ91">
        <f>($AC$91) * (570)</f>
        <v>0</v>
      </c>
      <c r="BA91">
        <f>($AD$91) * (785)</f>
        <v>0</v>
      </c>
      <c r="BM91">
        <v>1</v>
      </c>
      <c r="BN91">
        <f>SUM($H$91:$O$91)</f>
        <v>1</v>
      </c>
    </row>
    <row r="92" spans="1:66">
      <c r="A92">
        <v>268</v>
      </c>
      <c r="B92">
        <v>2</v>
      </c>
      <c r="C92">
        <v>4200</v>
      </c>
      <c r="D92">
        <v>1</v>
      </c>
      <c r="E92">
        <v>5</v>
      </c>
      <c r="F92" t="s">
        <v>35</v>
      </c>
      <c r="G92">
        <v>3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>($H$92) * (225)</f>
        <v>0</v>
      </c>
      <c r="AF92">
        <f>($I$92) * (80)</f>
        <v>0</v>
      </c>
      <c r="AG92">
        <f>($J$92) * (80)</f>
        <v>0</v>
      </c>
      <c r="AH92">
        <f>($K$92) * (225)</f>
        <v>0</v>
      </c>
      <c r="AI92">
        <f>($L$92) * (80)</f>
        <v>80</v>
      </c>
      <c r="AJ92">
        <f>($M$92) * (80)</f>
        <v>0</v>
      </c>
      <c r="AK92">
        <f>($N$92) * (225)</f>
        <v>0</v>
      </c>
      <c r="AL92">
        <f>($O$92) * (295)</f>
        <v>0</v>
      </c>
      <c r="AM92">
        <f>($P$92) * (150)</f>
        <v>0</v>
      </c>
      <c r="AN92">
        <f>($Q$92) * (150)</f>
        <v>0</v>
      </c>
      <c r="AO92">
        <f>($R$92) * (365)</f>
        <v>0</v>
      </c>
      <c r="AP92">
        <f>($S$92) * (220)</f>
        <v>0</v>
      </c>
      <c r="AQ92">
        <f>($T$92) * (220)</f>
        <v>0</v>
      </c>
      <c r="AR92">
        <f>($U$92) * (435)</f>
        <v>0</v>
      </c>
      <c r="AS92">
        <f>($V$92) * (290)</f>
        <v>0</v>
      </c>
      <c r="AT92">
        <f>($W$92) * (290)</f>
        <v>0</v>
      </c>
      <c r="AU92">
        <f>($X$92) * (505)</f>
        <v>0</v>
      </c>
      <c r="AV92">
        <f>($Y$92) * (360)</f>
        <v>0</v>
      </c>
      <c r="AW92">
        <f>($Z$92) * (575)</f>
        <v>0</v>
      </c>
      <c r="AX92">
        <f>($AA$92) * (430)</f>
        <v>0</v>
      </c>
      <c r="AY92">
        <f>($AB$92) * (645)</f>
        <v>0</v>
      </c>
      <c r="AZ92">
        <f>($AC$92) * (500)</f>
        <v>0</v>
      </c>
      <c r="BA92">
        <f>($AD$92) * (715)</f>
        <v>0</v>
      </c>
      <c r="BM92">
        <v>1</v>
      </c>
      <c r="BN92">
        <f>SUM($K$92:$R$92)</f>
        <v>1</v>
      </c>
    </row>
    <row r="93" spans="1:66">
      <c r="A93">
        <v>269</v>
      </c>
      <c r="B93">
        <v>2</v>
      </c>
      <c r="C93">
        <v>24200</v>
      </c>
      <c r="D93">
        <v>2</v>
      </c>
      <c r="E93">
        <v>7</v>
      </c>
      <c r="F93" t="s">
        <v>35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>($H$93) * (225)</f>
        <v>0</v>
      </c>
      <c r="AF93">
        <f>($I$93) * (80)</f>
        <v>0</v>
      </c>
      <c r="AG93">
        <f>($J$93) * (80)</f>
        <v>0</v>
      </c>
      <c r="AH93">
        <f>($K$93) * (225)</f>
        <v>0</v>
      </c>
      <c r="AI93">
        <f>($L$93) * (80)</f>
        <v>0</v>
      </c>
      <c r="AJ93">
        <f>($M$93) * (80)</f>
        <v>0</v>
      </c>
      <c r="AK93">
        <f>($N$93) * (225)</f>
        <v>0</v>
      </c>
      <c r="AL93">
        <f>($O$93) * (225)</f>
        <v>0</v>
      </c>
      <c r="AM93">
        <f>($P$93) * (80)</f>
        <v>80</v>
      </c>
      <c r="AN93">
        <f>($Q$93) * (80)</f>
        <v>0</v>
      </c>
      <c r="AO93">
        <f>($R$93) * (225)</f>
        <v>0</v>
      </c>
      <c r="AP93">
        <f>($S$93) * (80)</f>
        <v>0</v>
      </c>
      <c r="AQ93">
        <f>($T$93) * (80)</f>
        <v>0</v>
      </c>
      <c r="AR93">
        <f>($U$93) * (295)</f>
        <v>0</v>
      </c>
      <c r="AS93">
        <f>($V$93) * (150)</f>
        <v>0</v>
      </c>
      <c r="AT93">
        <f>($W$93) * (150)</f>
        <v>0</v>
      </c>
      <c r="AU93">
        <f>($X$93) * (365)</f>
        <v>0</v>
      </c>
      <c r="AV93">
        <f>($Y$93) * (220)</f>
        <v>0</v>
      </c>
      <c r="AW93">
        <f>($Z$93) * (435)</f>
        <v>0</v>
      </c>
      <c r="AX93">
        <f>($AA$93) * (290)</f>
        <v>0</v>
      </c>
      <c r="AY93">
        <f>($AB$93) * (505)</f>
        <v>0</v>
      </c>
      <c r="AZ93">
        <f>($AC$93) * (360)</f>
        <v>0</v>
      </c>
      <c r="BA93">
        <f>($AD$93) * (575)</f>
        <v>0</v>
      </c>
      <c r="BM93">
        <v>1</v>
      </c>
      <c r="BN93">
        <f>SUM($N$93:$X$93)</f>
        <v>1</v>
      </c>
    </row>
    <row r="94" spans="1:66">
      <c r="A94">
        <v>273</v>
      </c>
      <c r="B94">
        <v>2</v>
      </c>
      <c r="C94">
        <v>17232</v>
      </c>
      <c r="D94">
        <v>-1</v>
      </c>
      <c r="E94">
        <v>4</v>
      </c>
      <c r="F94" t="s">
        <v>35</v>
      </c>
      <c r="G94">
        <v>4</v>
      </c>
      <c r="H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f>($H$94) * (225)</f>
        <v>0</v>
      </c>
      <c r="AF94">
        <f>($I$94) * (80)</f>
        <v>80</v>
      </c>
      <c r="AG94">
        <f>($J$94) * (80)</f>
        <v>0</v>
      </c>
      <c r="AH94">
        <f>($K$94) * (225)</f>
        <v>0</v>
      </c>
      <c r="AI94">
        <f>($L$94) * (80)</f>
        <v>0</v>
      </c>
      <c r="AJ94">
        <f>($M$94) * (80)</f>
        <v>0</v>
      </c>
      <c r="AK94">
        <f>($N$94) * (295)</f>
        <v>0</v>
      </c>
      <c r="AL94">
        <f>($O$94) * (365)</f>
        <v>0</v>
      </c>
      <c r="AM94">
        <f>($P$94) * (220)</f>
        <v>0</v>
      </c>
      <c r="AN94">
        <f>($Q$94) * (220)</f>
        <v>0</v>
      </c>
      <c r="AO94">
        <f>($R$94) * (435)</f>
        <v>0</v>
      </c>
      <c r="AP94">
        <f>($S$94) * (290)</f>
        <v>0</v>
      </c>
      <c r="AQ94">
        <f>($T$94) * (290)</f>
        <v>0</v>
      </c>
      <c r="AR94">
        <f>($U$94) * (505)</f>
        <v>0</v>
      </c>
      <c r="AS94">
        <f>($V$94) * (360)</f>
        <v>0</v>
      </c>
      <c r="AT94">
        <f>($W$94) * (360)</f>
        <v>0</v>
      </c>
      <c r="AU94">
        <f>($X$94) * (575)</f>
        <v>0</v>
      </c>
      <c r="AV94">
        <f>($Y$94) * (430)</f>
        <v>0</v>
      </c>
      <c r="AW94">
        <f>($Z$94) * (645)</f>
        <v>0</v>
      </c>
      <c r="AX94">
        <f>($AA$94) * (500)</f>
        <v>0</v>
      </c>
      <c r="AY94">
        <f>($AB$94) * (715)</f>
        <v>0</v>
      </c>
      <c r="AZ94">
        <f>($AC$94) * (570)</f>
        <v>0</v>
      </c>
      <c r="BA94">
        <f>($AD$94) * (785)</f>
        <v>0</v>
      </c>
      <c r="BM94">
        <v>1</v>
      </c>
      <c r="BN94">
        <f>SUM($H$94:$O$94)</f>
        <v>1</v>
      </c>
    </row>
    <row r="95" spans="1:66">
      <c r="A95">
        <v>274</v>
      </c>
      <c r="B95">
        <v>2</v>
      </c>
      <c r="C95">
        <v>14200</v>
      </c>
      <c r="D95">
        <v>1</v>
      </c>
      <c r="E95">
        <v>6</v>
      </c>
      <c r="F95" t="s">
        <v>35</v>
      </c>
      <c r="G95">
        <v>4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>($H$95) * (225)</f>
        <v>0</v>
      </c>
      <c r="AF95">
        <f>($I$95) * (80)</f>
        <v>0</v>
      </c>
      <c r="AG95">
        <f>($J$95) * (80)</f>
        <v>0</v>
      </c>
      <c r="AH95">
        <f>($K$95) * (225)</f>
        <v>0</v>
      </c>
      <c r="AI95">
        <f>($L$95) * (80)</f>
        <v>80</v>
      </c>
      <c r="AJ95">
        <f>($M$95) * (80)</f>
        <v>0</v>
      </c>
      <c r="AK95">
        <f>($N$95) * (225)</f>
        <v>0</v>
      </c>
      <c r="AL95">
        <f>($O$95) * (225)</f>
        <v>0</v>
      </c>
      <c r="AM95">
        <f>($P$95) * (80)</f>
        <v>0</v>
      </c>
      <c r="AN95">
        <f>($Q$95) * (80)</f>
        <v>0</v>
      </c>
      <c r="AO95">
        <f>($R$95) * (295)</f>
        <v>0</v>
      </c>
      <c r="AP95">
        <f>($S$95) * (150)</f>
        <v>0</v>
      </c>
      <c r="AQ95">
        <f>($T$95) * (150)</f>
        <v>0</v>
      </c>
      <c r="AR95">
        <f>($U$95) * (365)</f>
        <v>0</v>
      </c>
      <c r="AS95">
        <f>($V$95) * (220)</f>
        <v>0</v>
      </c>
      <c r="AT95">
        <f>($W$95) * (220)</f>
        <v>0</v>
      </c>
      <c r="AU95">
        <f>($X$95) * (435)</f>
        <v>0</v>
      </c>
      <c r="AV95">
        <f>($Y$95) * (290)</f>
        <v>0</v>
      </c>
      <c r="AW95">
        <f>($Z$95) * (505)</f>
        <v>0</v>
      </c>
      <c r="AX95">
        <f>($AA$95) * (360)</f>
        <v>0</v>
      </c>
      <c r="AY95">
        <f>($AB$95) * (575)</f>
        <v>0</v>
      </c>
      <c r="AZ95">
        <f>($AC$95) * (430)</f>
        <v>0</v>
      </c>
      <c r="BA95">
        <f>($AD$95) * (645)</f>
        <v>0</v>
      </c>
      <c r="BM95">
        <v>1</v>
      </c>
      <c r="BN95">
        <f>SUM($K$95:$U$95)</f>
        <v>1</v>
      </c>
    </row>
    <row r="96" spans="1:66">
      <c r="A96">
        <v>275</v>
      </c>
      <c r="B96">
        <v>2</v>
      </c>
      <c r="C96">
        <v>14603</v>
      </c>
      <c r="D96">
        <v>5</v>
      </c>
      <c r="E96">
        <v>9</v>
      </c>
      <c r="F96" t="s">
        <v>35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1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f>($H$96) * (225)</f>
        <v>0</v>
      </c>
      <c r="AF96">
        <f>($I$96) * (80)</f>
        <v>0</v>
      </c>
      <c r="AG96">
        <f>($J$96) * (80)</f>
        <v>0</v>
      </c>
      <c r="AH96">
        <f>($K$96) * (225)</f>
        <v>0</v>
      </c>
      <c r="AI96">
        <f>($L$96) * (80)</f>
        <v>0</v>
      </c>
      <c r="AJ96">
        <f>($M$96) * (80)</f>
        <v>0</v>
      </c>
      <c r="AK96">
        <f>($N$96) * (225)</f>
        <v>0</v>
      </c>
      <c r="AL96">
        <f>($O$96) * (225)</f>
        <v>0</v>
      </c>
      <c r="AM96">
        <f>($P$96) * (80)</f>
        <v>0</v>
      </c>
      <c r="AN96">
        <f>($Q$96) * (80)</f>
        <v>0</v>
      </c>
      <c r="AO96">
        <f>($R$96) * (225)</f>
        <v>0</v>
      </c>
      <c r="AP96">
        <f>($S$96) * (80)</f>
        <v>0</v>
      </c>
      <c r="AQ96">
        <f>($T$96) * (80)</f>
        <v>0</v>
      </c>
      <c r="AR96">
        <f>($U$96) * (225)</f>
        <v>0</v>
      </c>
      <c r="AS96">
        <f>($V$96) * (80)</f>
        <v>0</v>
      </c>
      <c r="AT96">
        <f>($W$96) * (80)</f>
        <v>80</v>
      </c>
      <c r="AU96">
        <f>($X$96) * (225)</f>
        <v>0</v>
      </c>
      <c r="AV96">
        <f>($Y$96) * (80)</f>
        <v>0</v>
      </c>
      <c r="AW96">
        <f>($Z$96) * (295)</f>
        <v>0</v>
      </c>
      <c r="AX96">
        <f>($AA$96) * (150)</f>
        <v>0</v>
      </c>
      <c r="AY96">
        <f>($AB$96) * (365)</f>
        <v>0</v>
      </c>
      <c r="AZ96">
        <f>($AC$96) * (220)</f>
        <v>0</v>
      </c>
      <c r="BA96">
        <f>($AD$96) * (435)</f>
        <v>0</v>
      </c>
      <c r="BM96">
        <v>1</v>
      </c>
      <c r="BN96">
        <f>SUM($U$96:$AB$96)</f>
        <v>1</v>
      </c>
    </row>
    <row r="97" spans="1:66">
      <c r="A97">
        <v>278</v>
      </c>
      <c r="B97">
        <v>2</v>
      </c>
      <c r="C97">
        <v>13136</v>
      </c>
      <c r="D97">
        <v>4</v>
      </c>
      <c r="E97">
        <v>9</v>
      </c>
      <c r="F97" t="s">
        <v>35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f>($H$97) * (225)</f>
        <v>0</v>
      </c>
      <c r="AF97">
        <f>($I$97) * (80)</f>
        <v>0</v>
      </c>
      <c r="AG97">
        <f>($J$97) * (80)</f>
        <v>0</v>
      </c>
      <c r="AH97">
        <f>($K$97) * (225)</f>
        <v>0</v>
      </c>
      <c r="AI97">
        <f>($L$97) * (80)</f>
        <v>0</v>
      </c>
      <c r="AJ97">
        <f>($M$97) * (80)</f>
        <v>0</v>
      </c>
      <c r="AK97">
        <f>($N$97) * (225)</f>
        <v>0</v>
      </c>
      <c r="AL97">
        <f>($O$97) * (225)</f>
        <v>0</v>
      </c>
      <c r="AM97">
        <f>($P$97) * (80)</f>
        <v>0</v>
      </c>
      <c r="AN97">
        <f>($Q$97) * (80)</f>
        <v>0</v>
      </c>
      <c r="AO97">
        <f>($R$97) * (225)</f>
        <v>0</v>
      </c>
      <c r="AP97">
        <f>($S$97) * (80)</f>
        <v>80</v>
      </c>
      <c r="AQ97">
        <f>($T$97) * (80)</f>
        <v>0</v>
      </c>
      <c r="AR97">
        <f>($U$97) * (225)</f>
        <v>0</v>
      </c>
      <c r="AS97">
        <f>($V$97) * (80)</f>
        <v>0</v>
      </c>
      <c r="AT97">
        <f>($W$97) * (80)</f>
        <v>0</v>
      </c>
      <c r="AU97">
        <f>($X$97) * (225)</f>
        <v>0</v>
      </c>
      <c r="AV97">
        <f>($Y$97) * (80)</f>
        <v>0</v>
      </c>
      <c r="AW97">
        <f>($Z$97) * (295)</f>
        <v>0</v>
      </c>
      <c r="AX97">
        <f>($AA$97) * (150)</f>
        <v>0</v>
      </c>
      <c r="AY97">
        <f>($AB$97) * (365)</f>
        <v>0</v>
      </c>
      <c r="AZ97">
        <f>($AC$97) * (220)</f>
        <v>0</v>
      </c>
      <c r="BA97">
        <f>($AD$97) * (435)</f>
        <v>0</v>
      </c>
      <c r="BM97">
        <v>1</v>
      </c>
      <c r="BN97">
        <f>SUM($R$97:$AB$97)</f>
        <v>1</v>
      </c>
    </row>
    <row r="98" spans="1:66">
      <c r="A98">
        <v>280</v>
      </c>
      <c r="B98">
        <v>2</v>
      </c>
      <c r="C98">
        <v>9973</v>
      </c>
      <c r="D98">
        <v>2</v>
      </c>
      <c r="E98">
        <v>5</v>
      </c>
      <c r="F98" t="s">
        <v>35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f>($H$98) * (225)</f>
        <v>0</v>
      </c>
      <c r="AF98">
        <f>($I$98) * (80)</f>
        <v>0</v>
      </c>
      <c r="AG98">
        <f>($J$98) * (80)</f>
        <v>0</v>
      </c>
      <c r="AH98">
        <f>($K$98) * (225)</f>
        <v>0</v>
      </c>
      <c r="AI98">
        <f>($L$98) * (80)</f>
        <v>0</v>
      </c>
      <c r="AJ98">
        <f>($M$98) * (80)</f>
        <v>0</v>
      </c>
      <c r="AK98">
        <f>($N$98) * (225)</f>
        <v>0</v>
      </c>
      <c r="AL98">
        <f>($O$98) * (225)</f>
        <v>0</v>
      </c>
      <c r="AM98">
        <f>($P$98) * (80)</f>
        <v>80</v>
      </c>
      <c r="AN98">
        <f>($Q$98) * (80)</f>
        <v>0</v>
      </c>
      <c r="AO98">
        <f>($R$98) * (225)</f>
        <v>0</v>
      </c>
      <c r="AP98">
        <f>($S$98) * (80)</f>
        <v>0</v>
      </c>
      <c r="AQ98">
        <f>($T$98) * (80)</f>
        <v>0</v>
      </c>
      <c r="AR98">
        <f>($U$98) * (295)</f>
        <v>0</v>
      </c>
      <c r="AS98">
        <f>($V$98) * (150)</f>
        <v>0</v>
      </c>
      <c r="AT98">
        <f>($W$98) * (150)</f>
        <v>0</v>
      </c>
      <c r="AU98">
        <f>($X$98) * (365)</f>
        <v>0</v>
      </c>
      <c r="AV98">
        <f>($Y$98) * (220)</f>
        <v>0</v>
      </c>
      <c r="AW98">
        <f>($Z$98) * (435)</f>
        <v>0</v>
      </c>
      <c r="AX98">
        <f>($AA$98) * (290)</f>
        <v>0</v>
      </c>
      <c r="AY98">
        <f>($AB$98) * (505)</f>
        <v>0</v>
      </c>
      <c r="AZ98">
        <f>($AC$98) * (360)</f>
        <v>0</v>
      </c>
      <c r="BA98">
        <f>($AD$98) * (575)</f>
        <v>0</v>
      </c>
      <c r="BM98">
        <v>1</v>
      </c>
      <c r="BN98">
        <f>SUM($N$98:$R$98)</f>
        <v>1</v>
      </c>
    </row>
    <row r="99" spans="1:66">
      <c r="A99">
        <v>281</v>
      </c>
      <c r="B99">
        <v>2</v>
      </c>
      <c r="C99">
        <v>14200</v>
      </c>
      <c r="D99">
        <v>1</v>
      </c>
      <c r="E99">
        <v>4</v>
      </c>
      <c r="F99" t="s">
        <v>35</v>
      </c>
      <c r="G99">
        <v>4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>($H$99) * (225)</f>
        <v>0</v>
      </c>
      <c r="AF99">
        <f>($I$99) * (80)</f>
        <v>0</v>
      </c>
      <c r="AG99">
        <f>($J$99) * (80)</f>
        <v>0</v>
      </c>
      <c r="AH99">
        <f>($K$99) * (225)</f>
        <v>0</v>
      </c>
      <c r="AI99">
        <f>($L$99) * (80)</f>
        <v>80</v>
      </c>
      <c r="AJ99">
        <f>($M$99) * (80)</f>
        <v>0</v>
      </c>
      <c r="AK99">
        <f>($N$99) * (225)</f>
        <v>0</v>
      </c>
      <c r="AL99">
        <f>($O$99) * (225)</f>
        <v>0</v>
      </c>
      <c r="AM99">
        <f>($P$99) * (80)</f>
        <v>0</v>
      </c>
      <c r="AN99">
        <f>($Q$99) * (80)</f>
        <v>0</v>
      </c>
      <c r="AO99">
        <f>($R$99) * (295)</f>
        <v>0</v>
      </c>
      <c r="AP99">
        <f>($S$99) * (150)</f>
        <v>0</v>
      </c>
      <c r="AQ99">
        <f>($T$99) * (150)</f>
        <v>0</v>
      </c>
      <c r="AR99">
        <f>($U$99) * (365)</f>
        <v>0</v>
      </c>
      <c r="AS99">
        <f>($V$99) * (220)</f>
        <v>0</v>
      </c>
      <c r="AT99">
        <f>($W$99) * (220)</f>
        <v>0</v>
      </c>
      <c r="AU99">
        <f>($X$99) * (435)</f>
        <v>0</v>
      </c>
      <c r="AV99">
        <f>($Y$99) * (290)</f>
        <v>0</v>
      </c>
      <c r="AW99">
        <f>($Z$99) * (505)</f>
        <v>0</v>
      </c>
      <c r="AX99">
        <f>($AA$99) * (360)</f>
        <v>0</v>
      </c>
      <c r="AY99">
        <f>($AB$99) * (575)</f>
        <v>0</v>
      </c>
      <c r="AZ99">
        <f>($AC$99) * (430)</f>
        <v>0</v>
      </c>
      <c r="BA99">
        <f>($AD$99) * (645)</f>
        <v>0</v>
      </c>
      <c r="BM99">
        <v>1</v>
      </c>
      <c r="BN99">
        <f>SUM($K$99:$O$99)</f>
        <v>1</v>
      </c>
    </row>
    <row r="100" spans="1:66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35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>($H$100) * (225)</f>
        <v>0</v>
      </c>
      <c r="AF100">
        <f>($I$100) * (80)</f>
        <v>0</v>
      </c>
      <c r="AG100">
        <f>($J$100) * (80)</f>
        <v>0</v>
      </c>
      <c r="AH100">
        <f>($K$100) * (225)</f>
        <v>0</v>
      </c>
      <c r="AI100">
        <f>($L$100) * (80)</f>
        <v>0</v>
      </c>
      <c r="AJ100">
        <f>($M$100) * (80)</f>
        <v>0</v>
      </c>
      <c r="AK100">
        <f>($N$100) * (225)</f>
        <v>0</v>
      </c>
      <c r="AL100">
        <f>($O$100) * (225)</f>
        <v>0</v>
      </c>
      <c r="AM100">
        <f>($P$100) * (80)</f>
        <v>0</v>
      </c>
      <c r="AN100">
        <f>($Q$100) * (80)</f>
        <v>0</v>
      </c>
      <c r="AO100">
        <f>($R$100) * (225)</f>
        <v>0</v>
      </c>
      <c r="AP100">
        <f>($S$100) * (80)</f>
        <v>80</v>
      </c>
      <c r="AQ100">
        <f>($T$100) * (80)</f>
        <v>0</v>
      </c>
      <c r="AR100">
        <f>($U$100) * (295)</f>
        <v>0</v>
      </c>
      <c r="AS100">
        <f>($V$100) * (150)</f>
        <v>0</v>
      </c>
      <c r="AT100">
        <f>($W$100) * (150)</f>
        <v>0</v>
      </c>
      <c r="AU100">
        <f>($X$100) * (365)</f>
        <v>0</v>
      </c>
      <c r="AV100">
        <f>($Y$100) * (220)</f>
        <v>0</v>
      </c>
      <c r="AW100">
        <f>($Z$100) * (435)</f>
        <v>0</v>
      </c>
      <c r="AX100">
        <f>($AA$100) * (290)</f>
        <v>0</v>
      </c>
      <c r="AY100">
        <f>($AB$100) * (505)</f>
        <v>0</v>
      </c>
      <c r="AZ100">
        <f>($AC$100) * (360)</f>
        <v>0</v>
      </c>
      <c r="BA100">
        <f>($AD$100) * (575)</f>
        <v>0</v>
      </c>
      <c r="BM100">
        <v>1</v>
      </c>
      <c r="BN100">
        <f>SUM($N$100:$U$100)</f>
        <v>1</v>
      </c>
    </row>
    <row r="101" spans="1:66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35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0</v>
      </c>
      <c r="AE101">
        <f>($H$101) * (225)</f>
        <v>0</v>
      </c>
      <c r="AF101">
        <f>($I$101) * (80)</f>
        <v>0</v>
      </c>
      <c r="AG101">
        <f>($J$101) * (80)</f>
        <v>0</v>
      </c>
      <c r="AH101">
        <f>($K$101) * (225)</f>
        <v>0</v>
      </c>
      <c r="AI101">
        <f>($L$101) * (80)</f>
        <v>0</v>
      </c>
      <c r="AJ101">
        <f>($M$101) * (80)</f>
        <v>0</v>
      </c>
      <c r="AK101">
        <f>($N$101) * (225)</f>
        <v>0</v>
      </c>
      <c r="AL101">
        <f>($O$101) * (225)</f>
        <v>0</v>
      </c>
      <c r="AM101">
        <f>($P$101) * (80)</f>
        <v>0</v>
      </c>
      <c r="AN101">
        <f>($Q$101) * (80)</f>
        <v>0</v>
      </c>
      <c r="AO101">
        <f>($R$101) * (225)</f>
        <v>0</v>
      </c>
      <c r="AP101">
        <f>($S$101) * (80)</f>
        <v>0</v>
      </c>
      <c r="AQ101">
        <f>($T$101) * (80)</f>
        <v>0</v>
      </c>
      <c r="AR101">
        <f>($U$101) * (225)</f>
        <v>0</v>
      </c>
      <c r="AS101">
        <f>($V$101) * (80)</f>
        <v>0</v>
      </c>
      <c r="AT101">
        <f>($W$101) * (80)</f>
        <v>0</v>
      </c>
      <c r="AU101">
        <f>($X$101) * (225)</f>
        <v>0</v>
      </c>
      <c r="AV101">
        <f>($Y$101) * (80)</f>
        <v>0</v>
      </c>
      <c r="AW101">
        <f>($Z$101) * (225)</f>
        <v>0</v>
      </c>
      <c r="AX101">
        <f>($AA$101) * (80)</f>
        <v>0</v>
      </c>
      <c r="AY101">
        <f>($AB$101) * (295)</f>
        <v>0</v>
      </c>
      <c r="AZ101">
        <f>($AC$101) * (150)</f>
        <v>150</v>
      </c>
      <c r="BA101">
        <f>($AD$101) * (365)</f>
        <v>0</v>
      </c>
      <c r="BM101">
        <v>1</v>
      </c>
      <c r="BN101">
        <f>SUM($X$101:$AD$101)</f>
        <v>1</v>
      </c>
    </row>
    <row r="102" spans="1:66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35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0</v>
      </c>
      <c r="AE102">
        <f>($H$102) * (225)</f>
        <v>0</v>
      </c>
      <c r="AF102">
        <f>($I$102) * (80)</f>
        <v>0</v>
      </c>
      <c r="AG102">
        <f>($J$102) * (80)</f>
        <v>0</v>
      </c>
      <c r="AH102">
        <f>($K$102) * (225)</f>
        <v>0</v>
      </c>
      <c r="AI102">
        <f>($L$102) * (80)</f>
        <v>0</v>
      </c>
      <c r="AJ102">
        <f>($M$102) * (80)</f>
        <v>0</v>
      </c>
      <c r="AK102">
        <f>($N$102) * (225)</f>
        <v>0</v>
      </c>
      <c r="AL102">
        <f>($O$102) * (225)</f>
        <v>0</v>
      </c>
      <c r="AM102">
        <f>($P$102) * (80)</f>
        <v>0</v>
      </c>
      <c r="AN102">
        <f>($Q$102) * (80)</f>
        <v>0</v>
      </c>
      <c r="AO102">
        <f>($R$102) * (225)</f>
        <v>0</v>
      </c>
      <c r="AP102">
        <f>($S$102) * (80)</f>
        <v>0</v>
      </c>
      <c r="AQ102">
        <f>($T$102) * (80)</f>
        <v>0</v>
      </c>
      <c r="AR102">
        <f>($U$102) * (225)</f>
        <v>0</v>
      </c>
      <c r="AS102">
        <f>($V$102) * (80)</f>
        <v>0</v>
      </c>
      <c r="AT102">
        <f>($W$102) * (80)</f>
        <v>0</v>
      </c>
      <c r="AU102">
        <f>($X$102) * (225)</f>
        <v>0</v>
      </c>
      <c r="AV102">
        <f>($Y$102) * (80)</f>
        <v>0</v>
      </c>
      <c r="AW102">
        <f>($Z$102) * (295)</f>
        <v>0</v>
      </c>
      <c r="AX102">
        <f>($AA$102) * (150)</f>
        <v>150</v>
      </c>
      <c r="AY102">
        <f>($AB$102) * (365)</f>
        <v>0</v>
      </c>
      <c r="AZ102">
        <f>($AC$102) * (220)</f>
        <v>0</v>
      </c>
      <c r="BA102">
        <f>($AD$102) * (435)</f>
        <v>0</v>
      </c>
      <c r="BM102">
        <v>1</v>
      </c>
      <c r="BN102">
        <f>SUM($X$102:$AD$102)</f>
        <v>1</v>
      </c>
    </row>
    <row r="103" spans="1:66">
      <c r="A103">
        <v>300</v>
      </c>
      <c r="B103">
        <v>2</v>
      </c>
      <c r="C103">
        <v>9431</v>
      </c>
      <c r="D103">
        <v>-1</v>
      </c>
      <c r="E103">
        <v>2</v>
      </c>
      <c r="F103" t="s">
        <v>35</v>
      </c>
      <c r="G103">
        <v>4</v>
      </c>
      <c r="H103">
        <v>0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f>($H$103) * (225)</f>
        <v>0</v>
      </c>
      <c r="AF103">
        <f>($I$103) * (80)</f>
        <v>80</v>
      </c>
      <c r="AG103">
        <f>($J$103) * (80)</f>
        <v>0</v>
      </c>
      <c r="AH103">
        <f>($K$103) * (225)</f>
        <v>0</v>
      </c>
      <c r="AI103">
        <f>($L$103) * (80)</f>
        <v>0</v>
      </c>
      <c r="AJ103">
        <f>($M$103) * (80)</f>
        <v>0</v>
      </c>
      <c r="AK103">
        <f>($N$103) * (295)</f>
        <v>0</v>
      </c>
      <c r="AL103">
        <f>($O$103) * (365)</f>
        <v>0</v>
      </c>
      <c r="AM103">
        <f>($P$103) * (220)</f>
        <v>0</v>
      </c>
      <c r="AN103">
        <f>($Q$103) * (220)</f>
        <v>0</v>
      </c>
      <c r="AO103">
        <f>($R$103) * (435)</f>
        <v>0</v>
      </c>
      <c r="AP103">
        <f>($S$103) * (290)</f>
        <v>0</v>
      </c>
      <c r="AQ103">
        <f>($T$103) * (290)</f>
        <v>0</v>
      </c>
      <c r="AR103">
        <f>($U$103) * (505)</f>
        <v>0</v>
      </c>
      <c r="AS103">
        <f>($V$103) * (360)</f>
        <v>0</v>
      </c>
      <c r="AT103">
        <f>($W$103) * (360)</f>
        <v>0</v>
      </c>
      <c r="AU103">
        <f>($X$103) * (575)</f>
        <v>0</v>
      </c>
      <c r="AV103">
        <f>($Y$103) * (430)</f>
        <v>0</v>
      </c>
      <c r="AW103">
        <f>($Z$103) * (645)</f>
        <v>0</v>
      </c>
      <c r="AX103">
        <f>($AA$103) * (500)</f>
        <v>0</v>
      </c>
      <c r="AY103">
        <f>($AB$103) * (715)</f>
        <v>0</v>
      </c>
      <c r="AZ103">
        <f>($AC$103) * (570)</f>
        <v>0</v>
      </c>
      <c r="BA103">
        <f>($AD$103) * (785)</f>
        <v>0</v>
      </c>
      <c r="BM103">
        <v>1</v>
      </c>
      <c r="BN103">
        <f>SUM($H$103:$K$103)</f>
        <v>1</v>
      </c>
    </row>
    <row r="104" spans="1:66">
      <c r="A104">
        <v>312</v>
      </c>
      <c r="B104">
        <v>2</v>
      </c>
      <c r="C104">
        <v>24200</v>
      </c>
      <c r="D104">
        <v>3</v>
      </c>
      <c r="E104">
        <v>6</v>
      </c>
      <c r="F104" t="s">
        <v>35</v>
      </c>
      <c r="G104">
        <v>4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f>($H$104) * (225)</f>
        <v>0</v>
      </c>
      <c r="AF104">
        <f>($I$104) * (80)</f>
        <v>0</v>
      </c>
      <c r="AG104">
        <f>($J$104) * (80)</f>
        <v>0</v>
      </c>
      <c r="AH104">
        <f>($K$104) * (225)</f>
        <v>0</v>
      </c>
      <c r="AI104">
        <f>($L$104) * (80)</f>
        <v>0</v>
      </c>
      <c r="AJ104">
        <f>($M$104) * (80)</f>
        <v>0</v>
      </c>
      <c r="AK104">
        <f>($N$104) * (225)</f>
        <v>0</v>
      </c>
      <c r="AL104">
        <f>($O$104) * (225)</f>
        <v>0</v>
      </c>
      <c r="AM104">
        <f>($P$104) * (80)</f>
        <v>80</v>
      </c>
      <c r="AN104">
        <f>($Q$104) * (80)</f>
        <v>0</v>
      </c>
      <c r="AO104">
        <f>($R$104) * (225)</f>
        <v>0</v>
      </c>
      <c r="AP104">
        <f>($S$104) * (80)</f>
        <v>0</v>
      </c>
      <c r="AQ104">
        <f>($T$104) * (80)</f>
        <v>0</v>
      </c>
      <c r="AR104">
        <f>($U$104) * (225)</f>
        <v>0</v>
      </c>
      <c r="AS104">
        <f>($V$104) * (80)</f>
        <v>0</v>
      </c>
      <c r="AT104">
        <f>($W$104) * (80)</f>
        <v>0</v>
      </c>
      <c r="AU104">
        <f>($X$104) * (295)</f>
        <v>0</v>
      </c>
      <c r="AV104">
        <f>($Y$104) * (150)</f>
        <v>0</v>
      </c>
      <c r="AW104">
        <f>($Z$104) * (365)</f>
        <v>0</v>
      </c>
      <c r="AX104">
        <f>($AA$104) * (220)</f>
        <v>0</v>
      </c>
      <c r="AY104">
        <f>($AB$104) * (435)</f>
        <v>0</v>
      </c>
      <c r="AZ104">
        <f>($AC$104) * (290)</f>
        <v>0</v>
      </c>
      <c r="BA104">
        <f>($AD$104) * (505)</f>
        <v>0</v>
      </c>
      <c r="BM104">
        <v>1</v>
      </c>
      <c r="BN104">
        <f>SUM($O$104:$U$104)</f>
        <v>1</v>
      </c>
    </row>
    <row r="105" spans="1:66">
      <c r="A105">
        <v>321</v>
      </c>
      <c r="B105">
        <v>2</v>
      </c>
      <c r="C105">
        <v>9200</v>
      </c>
      <c r="D105">
        <v>-1</v>
      </c>
      <c r="E105">
        <v>4</v>
      </c>
      <c r="F105" t="s">
        <v>35</v>
      </c>
      <c r="G105">
        <v>4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f>($H$105) * (225)</f>
        <v>0</v>
      </c>
      <c r="AF105">
        <f>($I$105) * (80)</f>
        <v>80</v>
      </c>
      <c r="AG105">
        <f>($J$105) * (80)</f>
        <v>0</v>
      </c>
      <c r="AH105">
        <f>($K$105) * (225)</f>
        <v>0</v>
      </c>
      <c r="AI105">
        <f>($L$105) * (80)</f>
        <v>0</v>
      </c>
      <c r="AJ105">
        <f>($M$105) * (80)</f>
        <v>0</v>
      </c>
      <c r="AK105">
        <f>($N$105) * (295)</f>
        <v>0</v>
      </c>
      <c r="AL105">
        <f>($O$105) * (365)</f>
        <v>0</v>
      </c>
      <c r="AM105">
        <f>($P$105) * (220)</f>
        <v>0</v>
      </c>
      <c r="AN105">
        <f>($Q$105) * (220)</f>
        <v>0</v>
      </c>
      <c r="AO105">
        <f>($R$105) * (435)</f>
        <v>0</v>
      </c>
      <c r="AP105">
        <f>($S$105) * (290)</f>
        <v>0</v>
      </c>
      <c r="AQ105">
        <f>($T$105) * (290)</f>
        <v>0</v>
      </c>
      <c r="AR105">
        <f>($U$105) * (505)</f>
        <v>0</v>
      </c>
      <c r="AS105">
        <f>($V$105) * (360)</f>
        <v>0</v>
      </c>
      <c r="AT105">
        <f>($W$105) * (360)</f>
        <v>0</v>
      </c>
      <c r="AU105">
        <f>($X$105) * (575)</f>
        <v>0</v>
      </c>
      <c r="AV105">
        <f>($Y$105) * (430)</f>
        <v>0</v>
      </c>
      <c r="AW105">
        <f>($Z$105) * (645)</f>
        <v>0</v>
      </c>
      <c r="AX105">
        <f>($AA$105) * (500)</f>
        <v>0</v>
      </c>
      <c r="AY105">
        <f>($AB$105) * (715)</f>
        <v>0</v>
      </c>
      <c r="AZ105">
        <f>($AC$105) * (570)</f>
        <v>0</v>
      </c>
      <c r="BA105">
        <f>($AD$105) * (785)</f>
        <v>0</v>
      </c>
      <c r="BM105">
        <v>1</v>
      </c>
      <c r="BN105">
        <f>SUM($H$105:$O$105)</f>
        <v>1</v>
      </c>
    </row>
    <row r="106" spans="1:66">
      <c r="A106">
        <v>325</v>
      </c>
      <c r="B106">
        <v>2</v>
      </c>
      <c r="C106">
        <v>4200</v>
      </c>
      <c r="D106">
        <v>2</v>
      </c>
      <c r="E106">
        <v>7</v>
      </c>
      <c r="F106" t="s">
        <v>35</v>
      </c>
      <c r="G106">
        <v>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f>($H$106) * (225)</f>
        <v>0</v>
      </c>
      <c r="AF106">
        <f>($I$106) * (80)</f>
        <v>0</v>
      </c>
      <c r="AG106">
        <f>($J$106) * (80)</f>
        <v>0</v>
      </c>
      <c r="AH106">
        <f>($K$106) * (225)</f>
        <v>0</v>
      </c>
      <c r="AI106">
        <f>($L$106) * (80)</f>
        <v>0</v>
      </c>
      <c r="AJ106">
        <f>($M$106) * (80)</f>
        <v>0</v>
      </c>
      <c r="AK106">
        <f>($N$106) * (225)</f>
        <v>0</v>
      </c>
      <c r="AL106">
        <f>($O$106) * (225)</f>
        <v>0</v>
      </c>
      <c r="AM106">
        <f>($P$106) * (80)</f>
        <v>0</v>
      </c>
      <c r="AN106">
        <f>($Q$106) * (80)</f>
        <v>0</v>
      </c>
      <c r="AO106">
        <f>($R$106) * (225)</f>
        <v>0</v>
      </c>
      <c r="AP106">
        <f>($S$106) * (80)</f>
        <v>80</v>
      </c>
      <c r="AQ106">
        <f>($T$106) * (80)</f>
        <v>0</v>
      </c>
      <c r="AR106">
        <f>($U$106) * (295)</f>
        <v>0</v>
      </c>
      <c r="AS106">
        <f>($V$106) * (150)</f>
        <v>0</v>
      </c>
      <c r="AT106">
        <f>($W$106) * (150)</f>
        <v>0</v>
      </c>
      <c r="AU106">
        <f>($X$106) * (365)</f>
        <v>0</v>
      </c>
      <c r="AV106">
        <f>($Y$106) * (220)</f>
        <v>0</v>
      </c>
      <c r="AW106">
        <f>($Z$106) * (435)</f>
        <v>0</v>
      </c>
      <c r="AX106">
        <f>($AA$106) * (290)</f>
        <v>0</v>
      </c>
      <c r="AY106">
        <f>($AB$106) * (505)</f>
        <v>0</v>
      </c>
      <c r="AZ106">
        <f>($AC$106) * (360)</f>
        <v>0</v>
      </c>
      <c r="BA106">
        <f>($AD$106) * (575)</f>
        <v>0</v>
      </c>
      <c r="BM106">
        <v>1</v>
      </c>
      <c r="BN106">
        <f>SUM($N$106:$X$106)</f>
        <v>1</v>
      </c>
    </row>
    <row r="107" spans="1:66">
      <c r="A107">
        <v>326</v>
      </c>
      <c r="B107">
        <v>2</v>
      </c>
      <c r="C107">
        <v>4200</v>
      </c>
      <c r="D107">
        <v>2</v>
      </c>
      <c r="E107">
        <v>7</v>
      </c>
      <c r="F107" t="s">
        <v>35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f>($H$107) * (225)</f>
        <v>0</v>
      </c>
      <c r="AF107">
        <f>($I$107) * (80)</f>
        <v>0</v>
      </c>
      <c r="AG107">
        <f>($J$107) * (80)</f>
        <v>0</v>
      </c>
      <c r="AH107">
        <f>($K$107) * (225)</f>
        <v>0</v>
      </c>
      <c r="AI107">
        <f>($L$107) * (80)</f>
        <v>0</v>
      </c>
      <c r="AJ107">
        <f>($M$107) * (80)</f>
        <v>0</v>
      </c>
      <c r="AK107">
        <f>($N$107) * (225)</f>
        <v>0</v>
      </c>
      <c r="AL107">
        <f>($O$107) * (225)</f>
        <v>0</v>
      </c>
      <c r="AM107">
        <f>($P$107) * (80)</f>
        <v>80</v>
      </c>
      <c r="AN107">
        <f>($Q$107) * (80)</f>
        <v>0</v>
      </c>
      <c r="AO107">
        <f>($R$107) * (295)</f>
        <v>0</v>
      </c>
      <c r="AP107">
        <f>($S$107) * (150)</f>
        <v>0</v>
      </c>
      <c r="AQ107">
        <f>($T$107) * (150)</f>
        <v>0</v>
      </c>
      <c r="AR107">
        <f>($U$107) * (365)</f>
        <v>0</v>
      </c>
      <c r="AS107">
        <f>($V$107) * (220)</f>
        <v>0</v>
      </c>
      <c r="AT107">
        <f>($W$107) * (220)</f>
        <v>0</v>
      </c>
      <c r="AU107">
        <f>($X$107) * (435)</f>
        <v>0</v>
      </c>
      <c r="AV107">
        <f>($Y$107) * (290)</f>
        <v>0</v>
      </c>
      <c r="AW107">
        <f>($Z$107) * (505)</f>
        <v>0</v>
      </c>
      <c r="AX107">
        <f>($AA$107) * (360)</f>
        <v>0</v>
      </c>
      <c r="AY107">
        <f>($AB$107) * (575)</f>
        <v>0</v>
      </c>
      <c r="AZ107">
        <f>($AC$107) * (430)</f>
        <v>0</v>
      </c>
      <c r="BA107">
        <f>($AD$107) * (645)</f>
        <v>0</v>
      </c>
      <c r="BM107">
        <v>1</v>
      </c>
      <c r="BN107">
        <f>SUM($N$107:$X$107)</f>
        <v>1</v>
      </c>
    </row>
    <row r="108" spans="1:66">
      <c r="A108">
        <v>330</v>
      </c>
      <c r="B108">
        <v>2</v>
      </c>
      <c r="C108">
        <v>9200</v>
      </c>
      <c r="D108">
        <v>2</v>
      </c>
      <c r="E108">
        <v>7</v>
      </c>
      <c r="F108" t="s">
        <v>35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f>($H$108) * (225)</f>
        <v>0</v>
      </c>
      <c r="AF108">
        <f>($I$108) * (80)</f>
        <v>0</v>
      </c>
      <c r="AG108">
        <f>($J$108) * (80)</f>
        <v>0</v>
      </c>
      <c r="AH108">
        <f>($K$108) * (225)</f>
        <v>0</v>
      </c>
      <c r="AI108">
        <f>($L$108) * (80)</f>
        <v>0</v>
      </c>
      <c r="AJ108">
        <f>($M$108) * (80)</f>
        <v>0</v>
      </c>
      <c r="AK108">
        <f>($N$108) * (225)</f>
        <v>0</v>
      </c>
      <c r="AL108">
        <f>($O$108) * (225)</f>
        <v>0</v>
      </c>
      <c r="AM108">
        <f>($P$108) * (80)</f>
        <v>80</v>
      </c>
      <c r="AN108">
        <f>($Q$108) * (80)</f>
        <v>0</v>
      </c>
      <c r="AO108">
        <f>($R$108) * (295)</f>
        <v>0</v>
      </c>
      <c r="AP108">
        <f>($S$108) * (150)</f>
        <v>0</v>
      </c>
      <c r="AQ108">
        <f>($T$108) * (150)</f>
        <v>0</v>
      </c>
      <c r="AR108">
        <f>($U$108) * (365)</f>
        <v>0</v>
      </c>
      <c r="AS108">
        <f>($V$108) * (220)</f>
        <v>0</v>
      </c>
      <c r="AT108">
        <f>($W$108) * (220)</f>
        <v>0</v>
      </c>
      <c r="AU108">
        <f>($X$108) * (435)</f>
        <v>0</v>
      </c>
      <c r="AV108">
        <f>($Y$108) * (290)</f>
        <v>0</v>
      </c>
      <c r="AW108">
        <f>($Z$108) * (505)</f>
        <v>0</v>
      </c>
      <c r="AX108">
        <f>($AA$108) * (360)</f>
        <v>0</v>
      </c>
      <c r="AY108">
        <f>($AB$108) * (575)</f>
        <v>0</v>
      </c>
      <c r="AZ108">
        <f>($AC$108) * (430)</f>
        <v>0</v>
      </c>
      <c r="BA108">
        <f>($AD$108) * (645)</f>
        <v>0</v>
      </c>
      <c r="BM108">
        <v>1</v>
      </c>
      <c r="BN108">
        <f>SUM($N$108:$X$108)</f>
        <v>1</v>
      </c>
    </row>
    <row r="109" spans="1:66">
      <c r="A109">
        <v>331</v>
      </c>
      <c r="B109">
        <v>2</v>
      </c>
      <c r="C109">
        <v>9200</v>
      </c>
      <c r="D109">
        <v>-1</v>
      </c>
      <c r="E109">
        <v>2</v>
      </c>
      <c r="F109" t="s">
        <v>35</v>
      </c>
      <c r="G109">
        <v>3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>($H$109) * (225)</f>
        <v>0</v>
      </c>
      <c r="AF109">
        <f>($I$109) * (80)</f>
        <v>80</v>
      </c>
      <c r="AG109">
        <f>($J$109) * (80)</f>
        <v>0</v>
      </c>
      <c r="AH109">
        <f>($K$109) * (295)</f>
        <v>0</v>
      </c>
      <c r="AI109">
        <f>($L$109) * (150)</f>
        <v>0</v>
      </c>
      <c r="AJ109">
        <f>($M$109) * (150)</f>
        <v>0</v>
      </c>
      <c r="AK109">
        <f>($N$109) * (365)</f>
        <v>0</v>
      </c>
      <c r="AL109">
        <f>($O$109) * (435)</f>
        <v>0</v>
      </c>
      <c r="AM109">
        <f>($P$109) * (290)</f>
        <v>0</v>
      </c>
      <c r="AN109">
        <f>($Q$109) * (290)</f>
        <v>0</v>
      </c>
      <c r="AO109">
        <f>($R$109) * (505)</f>
        <v>0</v>
      </c>
      <c r="AP109">
        <f>($S$109) * (360)</f>
        <v>0</v>
      </c>
      <c r="AQ109">
        <f>($T$109) * (360)</f>
        <v>0</v>
      </c>
      <c r="AR109">
        <f>($U$109) * (575)</f>
        <v>0</v>
      </c>
      <c r="AS109">
        <f>($V$109) * (430)</f>
        <v>0</v>
      </c>
      <c r="AT109">
        <f>($W$109) * (430)</f>
        <v>0</v>
      </c>
      <c r="AU109">
        <f>($X$109) * (645)</f>
        <v>0</v>
      </c>
      <c r="AV109">
        <f>($Y$109) * (500)</f>
        <v>0</v>
      </c>
      <c r="AW109">
        <f>($Z$109) * (715)</f>
        <v>0</v>
      </c>
      <c r="AX109">
        <f>($AA$109) * (570)</f>
        <v>0</v>
      </c>
      <c r="AY109">
        <f>($AB$109) * (785)</f>
        <v>0</v>
      </c>
      <c r="AZ109">
        <f>($AC$109) * (640)</f>
        <v>0</v>
      </c>
      <c r="BA109">
        <f>($AD$109) * (855)</f>
        <v>0</v>
      </c>
      <c r="BM109">
        <v>1</v>
      </c>
      <c r="BN109">
        <f>SUM($H$109:$K$109)</f>
        <v>1</v>
      </c>
    </row>
    <row r="110" spans="1:66">
      <c r="A110">
        <v>332</v>
      </c>
      <c r="B110">
        <v>1</v>
      </c>
      <c r="C110">
        <v>7300</v>
      </c>
      <c r="D110">
        <v>-1</v>
      </c>
      <c r="E110">
        <v>2</v>
      </c>
      <c r="F110" t="s">
        <v>35</v>
      </c>
      <c r="G110">
        <v>4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>($H$110) * (225)</f>
        <v>0</v>
      </c>
      <c r="AF110">
        <f>($I$110) * (40)</f>
        <v>40</v>
      </c>
      <c r="AG110">
        <f>($J$110) * (40)</f>
        <v>0</v>
      </c>
      <c r="AH110">
        <f>($K$110) * (225)</f>
        <v>0</v>
      </c>
      <c r="AI110">
        <f>($L$110) * (40)</f>
        <v>0</v>
      </c>
      <c r="AJ110">
        <f>($M$110) * (40)</f>
        <v>0</v>
      </c>
      <c r="AK110">
        <f>($N$110) * (275)</f>
        <v>0</v>
      </c>
      <c r="AL110">
        <f>($O$110) * (325)</f>
        <v>0</v>
      </c>
      <c r="AM110">
        <f>($P$110) * (140)</f>
        <v>0</v>
      </c>
      <c r="AN110">
        <f>($Q$110) * (140)</f>
        <v>0</v>
      </c>
      <c r="AO110">
        <f>($R$110) * (375)</f>
        <v>0</v>
      </c>
      <c r="AP110">
        <f>($S$110) * (190)</f>
        <v>0</v>
      </c>
      <c r="AQ110">
        <f>($T$110) * (190)</f>
        <v>0</v>
      </c>
      <c r="AR110">
        <f>($U$110) * (425)</f>
        <v>0</v>
      </c>
      <c r="AS110">
        <f>($V$110) * (240)</f>
        <v>0</v>
      </c>
      <c r="AT110">
        <f>($W$110) * (240)</f>
        <v>0</v>
      </c>
      <c r="AU110">
        <f>($X$110) * (475)</f>
        <v>0</v>
      </c>
      <c r="AV110">
        <f>($Y$110) * (290)</f>
        <v>0</v>
      </c>
      <c r="AW110">
        <f>($Z$110) * (525)</f>
        <v>0</v>
      </c>
      <c r="AX110">
        <f>($AA$110) * (340)</f>
        <v>0</v>
      </c>
      <c r="AY110">
        <f>($AB$110) * (575)</f>
        <v>0</v>
      </c>
      <c r="AZ110">
        <f>($AC$110) * (390)</f>
        <v>0</v>
      </c>
      <c r="BA110">
        <f>($AD$110) * (625)</f>
        <v>0</v>
      </c>
      <c r="BM110">
        <v>1</v>
      </c>
      <c r="BN110">
        <f>SUM($H$110:$K$110)</f>
        <v>1</v>
      </c>
    </row>
    <row r="111" spans="1:66">
      <c r="A111">
        <v>334</v>
      </c>
      <c r="B111">
        <v>2</v>
      </c>
      <c r="C111">
        <v>4200</v>
      </c>
      <c r="D111">
        <v>2</v>
      </c>
      <c r="E111">
        <v>7</v>
      </c>
      <c r="F111" t="s">
        <v>35</v>
      </c>
      <c r="G111">
        <v>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>($H$111) * (225)</f>
        <v>0</v>
      </c>
      <c r="AF111">
        <f>($I$111) * (80)</f>
        <v>0</v>
      </c>
      <c r="AG111">
        <f>($J$111) * (80)</f>
        <v>0</v>
      </c>
      <c r="AH111">
        <f>($K$111) * (225)</f>
        <v>0</v>
      </c>
      <c r="AI111">
        <f>($L$111) * (80)</f>
        <v>0</v>
      </c>
      <c r="AJ111">
        <f>($M$111) * (80)</f>
        <v>0</v>
      </c>
      <c r="AK111">
        <f>($N$111) * (225)</f>
        <v>0</v>
      </c>
      <c r="AL111">
        <f>($O$111) * (225)</f>
        <v>0</v>
      </c>
      <c r="AM111">
        <f>($P$111) * (80)</f>
        <v>0</v>
      </c>
      <c r="AN111">
        <f>($Q$111) * (80)</f>
        <v>0</v>
      </c>
      <c r="AO111">
        <f>($R$111) * (225)</f>
        <v>0</v>
      </c>
      <c r="AP111">
        <f>($S$111) * (80)</f>
        <v>0</v>
      </c>
      <c r="AQ111">
        <f>($T$111) * (80)</f>
        <v>0</v>
      </c>
      <c r="AR111">
        <f>($U$111) * (225)</f>
        <v>0</v>
      </c>
      <c r="AS111">
        <f>($V$111) * (80)</f>
        <v>0</v>
      </c>
      <c r="AT111">
        <f>($W$111) * (80)</f>
        <v>80</v>
      </c>
      <c r="AU111">
        <f>($X$111) * (295)</f>
        <v>0</v>
      </c>
      <c r="AV111">
        <f>($Y$111) * (150)</f>
        <v>0</v>
      </c>
      <c r="AW111">
        <f>($Z$111) * (365)</f>
        <v>0</v>
      </c>
      <c r="AX111">
        <f>($AA$111) * (220)</f>
        <v>0</v>
      </c>
      <c r="AY111">
        <f>($AB$111) * (435)</f>
        <v>0</v>
      </c>
      <c r="AZ111">
        <f>($AC$111) * (290)</f>
        <v>0</v>
      </c>
      <c r="BA111">
        <f>($AD$111) * (505)</f>
        <v>0</v>
      </c>
      <c r="BM111">
        <v>1</v>
      </c>
      <c r="BN111">
        <f>SUM($N$111:$X$111)</f>
        <v>1</v>
      </c>
    </row>
    <row r="112" spans="1:66">
      <c r="A112">
        <v>341</v>
      </c>
      <c r="B112">
        <v>2</v>
      </c>
      <c r="C112">
        <v>24200</v>
      </c>
      <c r="D112">
        <v>-1</v>
      </c>
      <c r="E112">
        <v>2</v>
      </c>
      <c r="F112" t="s">
        <v>35</v>
      </c>
      <c r="G112">
        <v>4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>($H$112) * (225)</f>
        <v>0</v>
      </c>
      <c r="AF112">
        <f>($I$112) * (80)</f>
        <v>80</v>
      </c>
      <c r="AG112">
        <f>($J$112) * (80)</f>
        <v>0</v>
      </c>
      <c r="AH112">
        <f>($K$112) * (225)</f>
        <v>0</v>
      </c>
      <c r="AI112">
        <f>($L$112) * (80)</f>
        <v>0</v>
      </c>
      <c r="AJ112">
        <f>($M$112) * (80)</f>
        <v>0</v>
      </c>
      <c r="AK112">
        <f>($N$112) * (295)</f>
        <v>0</v>
      </c>
      <c r="AL112">
        <f>($O$112) * (365)</f>
        <v>0</v>
      </c>
      <c r="AM112">
        <f>($P$112) * (220)</f>
        <v>0</v>
      </c>
      <c r="AN112">
        <f>($Q$112) * (220)</f>
        <v>0</v>
      </c>
      <c r="AO112">
        <f>($R$112) * (435)</f>
        <v>0</v>
      </c>
      <c r="AP112">
        <f>($S$112) * (290)</f>
        <v>0</v>
      </c>
      <c r="AQ112">
        <f>($T$112) * (290)</f>
        <v>0</v>
      </c>
      <c r="AR112">
        <f>($U$112) * (505)</f>
        <v>0</v>
      </c>
      <c r="AS112">
        <f>($V$112) * (360)</f>
        <v>0</v>
      </c>
      <c r="AT112">
        <f>($W$112) * (360)</f>
        <v>0</v>
      </c>
      <c r="AU112">
        <f>($X$112) * (575)</f>
        <v>0</v>
      </c>
      <c r="AV112">
        <f>($Y$112) * (430)</f>
        <v>0</v>
      </c>
      <c r="AW112">
        <f>($Z$112) * (645)</f>
        <v>0</v>
      </c>
      <c r="AX112">
        <f>($AA$112) * (500)</f>
        <v>0</v>
      </c>
      <c r="AY112">
        <f>($AB$112) * (715)</f>
        <v>0</v>
      </c>
      <c r="AZ112">
        <f>($AC$112) * (570)</f>
        <v>0</v>
      </c>
      <c r="BA112">
        <f>($AD$112) * (785)</f>
        <v>0</v>
      </c>
      <c r="BM112">
        <v>1</v>
      </c>
      <c r="BN112">
        <f>SUM($H$112:$K$112)</f>
        <v>1</v>
      </c>
    </row>
    <row r="113" spans="1:66">
      <c r="A113">
        <v>342</v>
      </c>
      <c r="B113">
        <v>2</v>
      </c>
      <c r="C113">
        <v>24200</v>
      </c>
      <c r="D113">
        <v>-1</v>
      </c>
      <c r="E113">
        <v>3</v>
      </c>
      <c r="F113" t="s">
        <v>35</v>
      </c>
      <c r="G113">
        <v>4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>($H$113) * (225)</f>
        <v>0</v>
      </c>
      <c r="AF113">
        <f>($I$113) * (80)</f>
        <v>80</v>
      </c>
      <c r="AG113">
        <f>($J$113) * (80)</f>
        <v>0</v>
      </c>
      <c r="AH113">
        <f>($K$113) * (225)</f>
        <v>0</v>
      </c>
      <c r="AI113">
        <f>($L$113) * (80)</f>
        <v>0</v>
      </c>
      <c r="AJ113">
        <f>($M$113) * (80)</f>
        <v>0</v>
      </c>
      <c r="AK113">
        <f>($N$113) * (295)</f>
        <v>0</v>
      </c>
      <c r="AL113">
        <f>($O$113) * (365)</f>
        <v>0</v>
      </c>
      <c r="AM113">
        <f>($P$113) * (220)</f>
        <v>0</v>
      </c>
      <c r="AN113">
        <f>($Q$113) * (220)</f>
        <v>0</v>
      </c>
      <c r="AO113">
        <f>($R$113) * (435)</f>
        <v>0</v>
      </c>
      <c r="AP113">
        <f>($S$113) * (290)</f>
        <v>0</v>
      </c>
      <c r="AQ113">
        <f>($T$113) * (290)</f>
        <v>0</v>
      </c>
      <c r="AR113">
        <f>($U$113) * (505)</f>
        <v>0</v>
      </c>
      <c r="AS113">
        <f>($V$113) * (360)</f>
        <v>0</v>
      </c>
      <c r="AT113">
        <f>($W$113) * (360)</f>
        <v>0</v>
      </c>
      <c r="AU113">
        <f>($X$113) * (575)</f>
        <v>0</v>
      </c>
      <c r="AV113">
        <f>($Y$113) * (430)</f>
        <v>0</v>
      </c>
      <c r="AW113">
        <f>($Z$113) * (645)</f>
        <v>0</v>
      </c>
      <c r="AX113">
        <f>($AA$113) * (500)</f>
        <v>0</v>
      </c>
      <c r="AY113">
        <f>($AB$113) * (715)</f>
        <v>0</v>
      </c>
      <c r="AZ113">
        <f>($AC$113) * (570)</f>
        <v>0</v>
      </c>
      <c r="BA113">
        <f>($AD$113) * (785)</f>
        <v>0</v>
      </c>
      <c r="BM113">
        <v>1</v>
      </c>
      <c r="BN113">
        <f>SUM($H$113:$N$113)</f>
        <v>1</v>
      </c>
    </row>
    <row r="114" spans="1:66">
      <c r="A114">
        <v>348</v>
      </c>
      <c r="B114">
        <v>2</v>
      </c>
      <c r="C114">
        <v>4200</v>
      </c>
      <c r="D114">
        <v>1</v>
      </c>
      <c r="E114">
        <v>4</v>
      </c>
      <c r="F114" t="s">
        <v>35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f>($H$114) * (225)</f>
        <v>0</v>
      </c>
      <c r="AF114">
        <f>($I$114) * (80)</f>
        <v>0</v>
      </c>
      <c r="AG114">
        <f>($J$114) * (80)</f>
        <v>0</v>
      </c>
      <c r="AH114">
        <f>($K$114) * (225)</f>
        <v>0</v>
      </c>
      <c r="AI114">
        <f>($L$114) * (80)</f>
        <v>80</v>
      </c>
      <c r="AJ114">
        <f>($M$114) * (80)</f>
        <v>0</v>
      </c>
      <c r="AK114">
        <f>($N$114) * (225)</f>
        <v>0</v>
      </c>
      <c r="AL114">
        <f>($O$114) * (295)</f>
        <v>0</v>
      </c>
      <c r="AM114">
        <f>($P$114) * (150)</f>
        <v>0</v>
      </c>
      <c r="AN114">
        <f>($Q$114) * (150)</f>
        <v>0</v>
      </c>
      <c r="AO114">
        <f>($R$114) * (365)</f>
        <v>0</v>
      </c>
      <c r="AP114">
        <f>($S$114) * (220)</f>
        <v>0</v>
      </c>
      <c r="AQ114">
        <f>($T$114) * (220)</f>
        <v>0</v>
      </c>
      <c r="AR114">
        <f>($U$114) * (435)</f>
        <v>0</v>
      </c>
      <c r="AS114">
        <f>($V$114) * (290)</f>
        <v>0</v>
      </c>
      <c r="AT114">
        <f>($W$114) * (290)</f>
        <v>0</v>
      </c>
      <c r="AU114">
        <f>($X$114) * (505)</f>
        <v>0</v>
      </c>
      <c r="AV114">
        <f>($Y$114) * (360)</f>
        <v>0</v>
      </c>
      <c r="AW114">
        <f>($Z$114) * (575)</f>
        <v>0</v>
      </c>
      <c r="AX114">
        <f>($AA$114) * (430)</f>
        <v>0</v>
      </c>
      <c r="AY114">
        <f>($AB$114) * (645)</f>
        <v>0</v>
      </c>
      <c r="AZ114">
        <f>($AC$114) * (500)</f>
        <v>0</v>
      </c>
      <c r="BA114">
        <f>($AD$114) * (715)</f>
        <v>0</v>
      </c>
      <c r="BM114">
        <v>1</v>
      </c>
      <c r="BN114">
        <f>SUM($K$114:$O$114)</f>
        <v>1</v>
      </c>
    </row>
    <row r="115" spans="1:66">
      <c r="A115">
        <v>350</v>
      </c>
      <c r="B115">
        <v>1</v>
      </c>
      <c r="C115">
        <v>20300</v>
      </c>
      <c r="D115">
        <v>1</v>
      </c>
      <c r="E115">
        <v>4</v>
      </c>
      <c r="F115" t="s">
        <v>35</v>
      </c>
      <c r="G115">
        <v>3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>($H$115) * (225)</f>
        <v>0</v>
      </c>
      <c r="AF115">
        <f>($I$115) * (40)</f>
        <v>0</v>
      </c>
      <c r="AG115">
        <f>($J$115) * (40)</f>
        <v>0</v>
      </c>
      <c r="AH115">
        <f>($K$115) * (225)</f>
        <v>0</v>
      </c>
      <c r="AI115">
        <f>($L$115) * (40)</f>
        <v>40</v>
      </c>
      <c r="AJ115">
        <f>($M$115) * (40)</f>
        <v>0</v>
      </c>
      <c r="AK115">
        <f>($N$115) * (225)</f>
        <v>0</v>
      </c>
      <c r="AL115">
        <f>($O$115) * (275)</f>
        <v>0</v>
      </c>
      <c r="AM115">
        <f>($P$115) * (90)</f>
        <v>0</v>
      </c>
      <c r="AN115">
        <f>($Q$115) * (90)</f>
        <v>0</v>
      </c>
      <c r="AO115">
        <f>($R$115) * (325)</f>
        <v>0</v>
      </c>
      <c r="AP115">
        <f>($S$115) * (140)</f>
        <v>0</v>
      </c>
      <c r="AQ115">
        <f>($T$115) * (140)</f>
        <v>0</v>
      </c>
      <c r="AR115">
        <f>($U$115) * (375)</f>
        <v>0</v>
      </c>
      <c r="AS115">
        <f>($V$115) * (190)</f>
        <v>0</v>
      </c>
      <c r="AT115">
        <f>($W$115) * (190)</f>
        <v>0</v>
      </c>
      <c r="AU115">
        <f>($X$115) * (425)</f>
        <v>0</v>
      </c>
      <c r="AV115">
        <f>($Y$115) * (240)</f>
        <v>0</v>
      </c>
      <c r="AW115">
        <f>($Z$115) * (475)</f>
        <v>0</v>
      </c>
      <c r="AX115">
        <f>($AA$115) * (290)</f>
        <v>0</v>
      </c>
      <c r="AY115">
        <f>($AB$115) * (525)</f>
        <v>0</v>
      </c>
      <c r="AZ115">
        <f>($AC$115) * (340)</f>
        <v>0</v>
      </c>
      <c r="BA115">
        <f>($AD$115) * (575)</f>
        <v>0</v>
      </c>
      <c r="BM115">
        <v>1</v>
      </c>
      <c r="BN115">
        <f>SUM($K$115:$O$115)</f>
        <v>1</v>
      </c>
    </row>
    <row r="116" spans="1:66">
      <c r="A116">
        <v>351</v>
      </c>
      <c r="B116">
        <v>1</v>
      </c>
      <c r="C116">
        <v>20300</v>
      </c>
      <c r="D116">
        <v>1</v>
      </c>
      <c r="E116">
        <v>6</v>
      </c>
      <c r="F116" t="s">
        <v>35</v>
      </c>
      <c r="G116">
        <v>5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>($H$116) * (225)</f>
        <v>0</v>
      </c>
      <c r="AF116">
        <f>($I$116) * (40)</f>
        <v>0</v>
      </c>
      <c r="AG116">
        <f>($J$116) * (40)</f>
        <v>0</v>
      </c>
      <c r="AH116">
        <f>($K$116) * (225)</f>
        <v>0</v>
      </c>
      <c r="AI116">
        <f>($L$116) * (40)</f>
        <v>40</v>
      </c>
      <c r="AJ116">
        <f>($M$116) * (40)</f>
        <v>0</v>
      </c>
      <c r="AK116">
        <f>($N$116) * (225)</f>
        <v>0</v>
      </c>
      <c r="AL116">
        <f>($O$116) * (225)</f>
        <v>0</v>
      </c>
      <c r="AM116">
        <f>($P$116) * (40)</f>
        <v>0</v>
      </c>
      <c r="AN116">
        <f>($Q$116) * (40)</f>
        <v>0</v>
      </c>
      <c r="AO116">
        <f>($R$116) * (225)</f>
        <v>0</v>
      </c>
      <c r="AP116">
        <f>($S$116) * (40)</f>
        <v>0</v>
      </c>
      <c r="AQ116">
        <f>($T$116) * (40)</f>
        <v>0</v>
      </c>
      <c r="AR116">
        <f>($U$116) * (275)</f>
        <v>0</v>
      </c>
      <c r="AS116">
        <f>($V$116) * (90)</f>
        <v>0</v>
      </c>
      <c r="AT116">
        <f>($W$116) * (90)</f>
        <v>0</v>
      </c>
      <c r="AU116">
        <f>($X$116) * (325)</f>
        <v>0</v>
      </c>
      <c r="AV116">
        <f>($Y$116) * (140)</f>
        <v>0</v>
      </c>
      <c r="AW116">
        <f>($Z$116) * (375)</f>
        <v>0</v>
      </c>
      <c r="AX116">
        <f>($AA$116) * (190)</f>
        <v>0</v>
      </c>
      <c r="AY116">
        <f>($AB$116) * (425)</f>
        <v>0</v>
      </c>
      <c r="AZ116">
        <f>($AC$116) * (240)</f>
        <v>0</v>
      </c>
      <c r="BA116">
        <f>($AD$116) * (475)</f>
        <v>0</v>
      </c>
      <c r="BM116">
        <v>1</v>
      </c>
      <c r="BN116">
        <f>SUM($K$116:$U$116)</f>
        <v>1</v>
      </c>
    </row>
    <row r="117" spans="1:66">
      <c r="A117">
        <v>353</v>
      </c>
      <c r="B117">
        <v>2</v>
      </c>
      <c r="C117">
        <v>24200</v>
      </c>
      <c r="D117">
        <v>2</v>
      </c>
      <c r="E117">
        <v>5</v>
      </c>
      <c r="F117" t="s">
        <v>35</v>
      </c>
      <c r="G117">
        <v>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f>($H$117) * (225)</f>
        <v>0</v>
      </c>
      <c r="AF117">
        <f>($I$117) * (80)</f>
        <v>0</v>
      </c>
      <c r="AG117">
        <f>($J$117) * (80)</f>
        <v>0</v>
      </c>
      <c r="AH117">
        <f>($K$117) * (225)</f>
        <v>0</v>
      </c>
      <c r="AI117">
        <f>($L$117) * (80)</f>
        <v>0</v>
      </c>
      <c r="AJ117">
        <f>($M$117) * (80)</f>
        <v>0</v>
      </c>
      <c r="AK117">
        <f>($N$117) * (225)</f>
        <v>0</v>
      </c>
      <c r="AL117">
        <f>($O$117) * (225)</f>
        <v>0</v>
      </c>
      <c r="AM117">
        <f>($P$117) * (80)</f>
        <v>80</v>
      </c>
      <c r="AN117">
        <f>($Q$117) * (80)</f>
        <v>0</v>
      </c>
      <c r="AO117">
        <f>($R$117) * (295)</f>
        <v>0</v>
      </c>
      <c r="AP117">
        <f>($S$117) * (150)</f>
        <v>0</v>
      </c>
      <c r="AQ117">
        <f>($T$117) * (150)</f>
        <v>0</v>
      </c>
      <c r="AR117">
        <f>($U$117) * (365)</f>
        <v>0</v>
      </c>
      <c r="AS117">
        <f>($V$117) * (220)</f>
        <v>0</v>
      </c>
      <c r="AT117">
        <f>($W$117) * (220)</f>
        <v>0</v>
      </c>
      <c r="AU117">
        <f>($X$117) * (435)</f>
        <v>0</v>
      </c>
      <c r="AV117">
        <f>($Y$117) * (290)</f>
        <v>0</v>
      </c>
      <c r="AW117">
        <f>($Z$117) * (505)</f>
        <v>0</v>
      </c>
      <c r="AX117">
        <f>($AA$117) * (360)</f>
        <v>0</v>
      </c>
      <c r="AY117">
        <f>($AB$117) * (575)</f>
        <v>0</v>
      </c>
      <c r="AZ117">
        <f>($AC$117) * (430)</f>
        <v>0</v>
      </c>
      <c r="BA117">
        <f>($AD$117) * (645)</f>
        <v>0</v>
      </c>
      <c r="BM117">
        <v>1</v>
      </c>
      <c r="BN117">
        <f>SUM($N$117:$R$117)</f>
        <v>1</v>
      </c>
    </row>
    <row r="118" spans="1:66">
      <c r="A118">
        <v>354</v>
      </c>
      <c r="B118">
        <v>2</v>
      </c>
      <c r="C118">
        <v>24200</v>
      </c>
      <c r="D118">
        <v>-1</v>
      </c>
      <c r="E118">
        <v>2</v>
      </c>
      <c r="F118" t="s">
        <v>35</v>
      </c>
      <c r="G118">
        <v>4</v>
      </c>
      <c r="H118">
        <v>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>($H$118) * (225)</f>
        <v>0</v>
      </c>
      <c r="AF118">
        <f>($I$118) * (80)</f>
        <v>80</v>
      </c>
      <c r="AG118">
        <f>($J$118) * (80)</f>
        <v>0</v>
      </c>
      <c r="AH118">
        <f>($K$118) * (225)</f>
        <v>0</v>
      </c>
      <c r="AI118">
        <f>($L$118) * (80)</f>
        <v>0</v>
      </c>
      <c r="AJ118">
        <f>($M$118) * (80)</f>
        <v>0</v>
      </c>
      <c r="AK118">
        <f>($N$118) * (295)</f>
        <v>0</v>
      </c>
      <c r="AL118">
        <f>($O$118) * (365)</f>
        <v>0</v>
      </c>
      <c r="AM118">
        <f>($P$118) * (220)</f>
        <v>0</v>
      </c>
      <c r="AN118">
        <f>($Q$118) * (220)</f>
        <v>0</v>
      </c>
      <c r="AO118">
        <f>($R$118) * (435)</f>
        <v>0</v>
      </c>
      <c r="AP118">
        <f>($S$118) * (290)</f>
        <v>0</v>
      </c>
      <c r="AQ118">
        <f>($T$118) * (290)</f>
        <v>0</v>
      </c>
      <c r="AR118">
        <f>($U$118) * (505)</f>
        <v>0</v>
      </c>
      <c r="AS118">
        <f>($V$118) * (360)</f>
        <v>0</v>
      </c>
      <c r="AT118">
        <f>($W$118) * (360)</f>
        <v>0</v>
      </c>
      <c r="AU118">
        <f>($X$118) * (575)</f>
        <v>0</v>
      </c>
      <c r="AV118">
        <f>($Y$118) * (430)</f>
        <v>0</v>
      </c>
      <c r="AW118">
        <f>($Z$118) * (645)</f>
        <v>0</v>
      </c>
      <c r="AX118">
        <f>($AA$118) * (500)</f>
        <v>0</v>
      </c>
      <c r="AY118">
        <f>($AB$118) * (715)</f>
        <v>0</v>
      </c>
      <c r="AZ118">
        <f>($AC$118) * (570)</f>
        <v>0</v>
      </c>
      <c r="BA118">
        <f>($AD$118) * (785)</f>
        <v>0</v>
      </c>
      <c r="BM118">
        <v>1</v>
      </c>
      <c r="BN118">
        <f>SUM($H$118:$K$118)</f>
        <v>1</v>
      </c>
    </row>
    <row r="119" spans="1:66">
      <c r="A119">
        <v>355</v>
      </c>
      <c r="B119">
        <v>2</v>
      </c>
      <c r="C119">
        <v>24200</v>
      </c>
      <c r="D119">
        <v>2</v>
      </c>
      <c r="E119">
        <v>7</v>
      </c>
      <c r="F119" t="s">
        <v>35</v>
      </c>
      <c r="G119">
        <v>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>($H$119) * (225)</f>
        <v>0</v>
      </c>
      <c r="AF119">
        <f>($I$119) * (80)</f>
        <v>0</v>
      </c>
      <c r="AG119">
        <f>($J$119) * (80)</f>
        <v>0</v>
      </c>
      <c r="AH119">
        <f>($K$119) * (225)</f>
        <v>0</v>
      </c>
      <c r="AI119">
        <f>($L$119) * (80)</f>
        <v>0</v>
      </c>
      <c r="AJ119">
        <f>($M$119) * (80)</f>
        <v>0</v>
      </c>
      <c r="AK119">
        <f>($N$119) * (225)</f>
        <v>0</v>
      </c>
      <c r="AL119">
        <f>($O$119) * (225)</f>
        <v>0</v>
      </c>
      <c r="AM119">
        <f>($P$119) * (80)</f>
        <v>80</v>
      </c>
      <c r="AN119">
        <f>($Q$119) * (80)</f>
        <v>0</v>
      </c>
      <c r="AO119">
        <f>($R$119) * (225)</f>
        <v>0</v>
      </c>
      <c r="AP119">
        <f>($S$119) * (80)</f>
        <v>0</v>
      </c>
      <c r="AQ119">
        <f>($T$119) * (80)</f>
        <v>0</v>
      </c>
      <c r="AR119">
        <f>($U$119) * (295)</f>
        <v>0</v>
      </c>
      <c r="AS119">
        <f>($V$119) * (150)</f>
        <v>0</v>
      </c>
      <c r="AT119">
        <f>($W$119) * (150)</f>
        <v>0</v>
      </c>
      <c r="AU119">
        <f>($X$119) * (365)</f>
        <v>0</v>
      </c>
      <c r="AV119">
        <f>($Y$119) * (220)</f>
        <v>0</v>
      </c>
      <c r="AW119">
        <f>($Z$119) * (435)</f>
        <v>0</v>
      </c>
      <c r="AX119">
        <f>($AA$119) * (290)</f>
        <v>0</v>
      </c>
      <c r="AY119">
        <f>($AB$119) * (505)</f>
        <v>0</v>
      </c>
      <c r="AZ119">
        <f>($AC$119) * (360)</f>
        <v>0</v>
      </c>
      <c r="BA119">
        <f>($AD$119) * (575)</f>
        <v>0</v>
      </c>
      <c r="BM119">
        <v>1</v>
      </c>
      <c r="BN119">
        <f>SUM($N$119:$X$119)</f>
        <v>1</v>
      </c>
    </row>
    <row r="120" spans="1:66">
      <c r="A120">
        <v>356</v>
      </c>
      <c r="B120">
        <v>2</v>
      </c>
      <c r="C120">
        <v>24200</v>
      </c>
      <c r="D120">
        <v>4</v>
      </c>
      <c r="E120">
        <v>7</v>
      </c>
      <c r="F120" t="s">
        <v>35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f>($H$120) * (225)</f>
        <v>0</v>
      </c>
      <c r="AF120">
        <f>($I$120) * (80)</f>
        <v>0</v>
      </c>
      <c r="AG120">
        <f>($J$120) * (80)</f>
        <v>0</v>
      </c>
      <c r="AH120">
        <f>($K$120) * (225)</f>
        <v>0</v>
      </c>
      <c r="AI120">
        <f>($L$120) * (80)</f>
        <v>0</v>
      </c>
      <c r="AJ120">
        <f>($M$120) * (80)</f>
        <v>0</v>
      </c>
      <c r="AK120">
        <f>($N$120) * (225)</f>
        <v>0</v>
      </c>
      <c r="AL120">
        <f>($O$120) * (225)</f>
        <v>0</v>
      </c>
      <c r="AM120">
        <f>($P$120) * (80)</f>
        <v>0</v>
      </c>
      <c r="AN120">
        <f>($Q$120) * (80)</f>
        <v>0</v>
      </c>
      <c r="AO120">
        <f>($R$120) * (225)</f>
        <v>0</v>
      </c>
      <c r="AP120">
        <f>($S$120) * (80)</f>
        <v>80</v>
      </c>
      <c r="AQ120">
        <f>($T$120) * (80)</f>
        <v>0</v>
      </c>
      <c r="AR120">
        <f>($U$120) * (225)</f>
        <v>0</v>
      </c>
      <c r="AS120">
        <f>($V$120) * (80)</f>
        <v>0</v>
      </c>
      <c r="AT120">
        <f>($W$120) * (80)</f>
        <v>0</v>
      </c>
      <c r="AU120">
        <f>($X$120) * (295)</f>
        <v>0</v>
      </c>
      <c r="AV120">
        <f>($Y$120) * (150)</f>
        <v>0</v>
      </c>
      <c r="AW120">
        <f>($Z$120) * (365)</f>
        <v>0</v>
      </c>
      <c r="AX120">
        <f>($AA$120) * (220)</f>
        <v>0</v>
      </c>
      <c r="AY120">
        <f>($AB$120) * (435)</f>
        <v>0</v>
      </c>
      <c r="AZ120">
        <f>($AC$120) * (290)</f>
        <v>0</v>
      </c>
      <c r="BA120">
        <f>($AD$120) * (505)</f>
        <v>0</v>
      </c>
      <c r="BM120">
        <v>1</v>
      </c>
      <c r="BN120">
        <f>SUM($R$120:$X$120)</f>
        <v>1</v>
      </c>
    </row>
    <row r="121" spans="1:66">
      <c r="A121">
        <v>364</v>
      </c>
      <c r="B121">
        <v>2</v>
      </c>
      <c r="C121">
        <v>11880</v>
      </c>
      <c r="D121">
        <v>4</v>
      </c>
      <c r="E121">
        <v>9</v>
      </c>
      <c r="F121" t="s">
        <v>35</v>
      </c>
      <c r="G121">
        <v>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f>($H$121) * (225)</f>
        <v>0</v>
      </c>
      <c r="AF121">
        <f>($I$121) * (80)</f>
        <v>0</v>
      </c>
      <c r="AG121">
        <f>($J$121) * (80)</f>
        <v>0</v>
      </c>
      <c r="AH121">
        <f>($K$121) * (225)</f>
        <v>0</v>
      </c>
      <c r="AI121">
        <f>($L$121) * (80)</f>
        <v>0</v>
      </c>
      <c r="AJ121">
        <f>($M$121) * (80)</f>
        <v>0</v>
      </c>
      <c r="AK121">
        <f>($N$121) * (225)</f>
        <v>0</v>
      </c>
      <c r="AL121">
        <f>($O$121) * (225)</f>
        <v>0</v>
      </c>
      <c r="AM121">
        <f>($P$121) * (80)</f>
        <v>0</v>
      </c>
      <c r="AN121">
        <f>($Q$121) * (80)</f>
        <v>0</v>
      </c>
      <c r="AO121">
        <f>($R$121) * (225)</f>
        <v>0</v>
      </c>
      <c r="AP121">
        <f>($S$121) * (80)</f>
        <v>80</v>
      </c>
      <c r="AQ121">
        <f>($T$121) * (80)</f>
        <v>0</v>
      </c>
      <c r="AR121">
        <f>($U$121) * (225)</f>
        <v>0</v>
      </c>
      <c r="AS121">
        <f>($V$121) * (80)</f>
        <v>0</v>
      </c>
      <c r="AT121">
        <f>($W$121) * (80)</f>
        <v>0</v>
      </c>
      <c r="AU121">
        <f>($X$121) * (295)</f>
        <v>0</v>
      </c>
      <c r="AV121">
        <f>($Y$121) * (150)</f>
        <v>0</v>
      </c>
      <c r="AW121">
        <f>($Z$121) * (365)</f>
        <v>0</v>
      </c>
      <c r="AX121">
        <f>($AA$121) * (220)</f>
        <v>0</v>
      </c>
      <c r="AY121">
        <f>($AB$121) * (435)</f>
        <v>0</v>
      </c>
      <c r="AZ121">
        <f>($AC$121) * (290)</f>
        <v>0</v>
      </c>
      <c r="BA121">
        <f>($AD$121) * (505)</f>
        <v>0</v>
      </c>
      <c r="BM121">
        <v>1</v>
      </c>
      <c r="BN121">
        <f>SUM($R$121:$AB$121)</f>
        <v>1</v>
      </c>
    </row>
    <row r="122" spans="1:66">
      <c r="A122">
        <v>368</v>
      </c>
      <c r="B122">
        <v>1</v>
      </c>
      <c r="C122">
        <v>23010</v>
      </c>
      <c r="D122">
        <v>1</v>
      </c>
      <c r="E122">
        <v>5</v>
      </c>
      <c r="F122" t="s">
        <v>35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f>($H$122) * (225)</f>
        <v>0</v>
      </c>
      <c r="AF122">
        <f>($I$122) * (40)</f>
        <v>0</v>
      </c>
      <c r="AG122">
        <f>($J$122) * (40)</f>
        <v>0</v>
      </c>
      <c r="AH122">
        <f>($K$122) * (225)</f>
        <v>0</v>
      </c>
      <c r="AI122">
        <f>($L$122) * (40)</f>
        <v>40</v>
      </c>
      <c r="AJ122">
        <f>($M$122) * (40)</f>
        <v>0</v>
      </c>
      <c r="AK122">
        <f>($N$122) * (225)</f>
        <v>0</v>
      </c>
      <c r="AL122">
        <f>($O$122) * (275)</f>
        <v>0</v>
      </c>
      <c r="AM122">
        <f>($P$122) * (90)</f>
        <v>0</v>
      </c>
      <c r="AN122">
        <f>($Q$122) * (90)</f>
        <v>0</v>
      </c>
      <c r="AO122">
        <f>($R$122) * (325)</f>
        <v>0</v>
      </c>
      <c r="AP122">
        <f>($S$122) * (140)</f>
        <v>0</v>
      </c>
      <c r="AQ122">
        <f>($T$122) * (140)</f>
        <v>0</v>
      </c>
      <c r="AR122">
        <f>($U$122) * (375)</f>
        <v>0</v>
      </c>
      <c r="AS122">
        <f>($V$122) * (190)</f>
        <v>0</v>
      </c>
      <c r="AT122">
        <f>($W$122) * (190)</f>
        <v>0</v>
      </c>
      <c r="AU122">
        <f>($X$122) * (425)</f>
        <v>0</v>
      </c>
      <c r="AV122">
        <f>($Y$122) * (240)</f>
        <v>0</v>
      </c>
      <c r="AW122">
        <f>($Z$122) * (475)</f>
        <v>0</v>
      </c>
      <c r="AX122">
        <f>($AA$122) * (290)</f>
        <v>0</v>
      </c>
      <c r="AY122">
        <f>($AB$122) * (525)</f>
        <v>0</v>
      </c>
      <c r="AZ122">
        <f>($AC$122) * (340)</f>
        <v>0</v>
      </c>
      <c r="BA122">
        <f>($AD$122) * (575)</f>
        <v>0</v>
      </c>
      <c r="BM122">
        <v>1</v>
      </c>
      <c r="BN122">
        <f>SUM($K$122:$R$122)</f>
        <v>1</v>
      </c>
    </row>
    <row r="123" spans="1:66">
      <c r="A123">
        <v>371</v>
      </c>
      <c r="B123">
        <v>1</v>
      </c>
      <c r="C123">
        <v>23210</v>
      </c>
      <c r="D123">
        <v>1</v>
      </c>
      <c r="E123">
        <v>4</v>
      </c>
      <c r="F123" t="s">
        <v>35</v>
      </c>
      <c r="G123">
        <v>3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f>($H$123) * (225)</f>
        <v>0</v>
      </c>
      <c r="AF123">
        <f>($I$123) * (40)</f>
        <v>0</v>
      </c>
      <c r="AG123">
        <f>($J$123) * (40)</f>
        <v>0</v>
      </c>
      <c r="AH123">
        <f>($K$123) * (225)</f>
        <v>0</v>
      </c>
      <c r="AI123">
        <f>($L$123) * (40)</f>
        <v>40</v>
      </c>
      <c r="AJ123">
        <f>($M$123) * (40)</f>
        <v>0</v>
      </c>
      <c r="AK123">
        <f>($N$123) * (225)</f>
        <v>0</v>
      </c>
      <c r="AL123">
        <f>($O$123) * (275)</f>
        <v>0</v>
      </c>
      <c r="AM123">
        <f>($P$123) * (90)</f>
        <v>0</v>
      </c>
      <c r="AN123">
        <f>($Q$123) * (90)</f>
        <v>0</v>
      </c>
      <c r="AO123">
        <f>($R$123) * (325)</f>
        <v>0</v>
      </c>
      <c r="AP123">
        <f>($S$123) * (140)</f>
        <v>0</v>
      </c>
      <c r="AQ123">
        <f>($T$123) * (140)</f>
        <v>0</v>
      </c>
      <c r="AR123">
        <f>($U$123) * (375)</f>
        <v>0</v>
      </c>
      <c r="AS123">
        <f>($V$123) * (190)</f>
        <v>0</v>
      </c>
      <c r="AT123">
        <f>($W$123) * (190)</f>
        <v>0</v>
      </c>
      <c r="AU123">
        <f>($X$123) * (425)</f>
        <v>0</v>
      </c>
      <c r="AV123">
        <f>($Y$123) * (240)</f>
        <v>0</v>
      </c>
      <c r="AW123">
        <f>($Z$123) * (475)</f>
        <v>0</v>
      </c>
      <c r="AX123">
        <f>($AA$123) * (290)</f>
        <v>0</v>
      </c>
      <c r="AY123">
        <f>($AB$123) * (525)</f>
        <v>0</v>
      </c>
      <c r="AZ123">
        <f>($AC$123) * (340)</f>
        <v>0</v>
      </c>
      <c r="BA123">
        <f>($AD$123) * (575)</f>
        <v>0</v>
      </c>
      <c r="BM123">
        <v>1</v>
      </c>
      <c r="BN123">
        <f>SUM($K$123:$O$123)</f>
        <v>1</v>
      </c>
    </row>
    <row r="124" spans="1:66">
      <c r="A124">
        <v>374</v>
      </c>
      <c r="B124">
        <v>1</v>
      </c>
      <c r="C124">
        <v>22680</v>
      </c>
      <c r="D124">
        <v>2</v>
      </c>
      <c r="E124">
        <v>7</v>
      </c>
      <c r="F124" t="s">
        <v>35</v>
      </c>
      <c r="G124">
        <v>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>($H$124) * (225)</f>
        <v>0</v>
      </c>
      <c r="AF124">
        <f>($I$124) * (40)</f>
        <v>0</v>
      </c>
      <c r="AG124">
        <f>($J$124) * (40)</f>
        <v>0</v>
      </c>
      <c r="AH124">
        <f>($K$124) * (225)</f>
        <v>0</v>
      </c>
      <c r="AI124">
        <f>($L$124) * (40)</f>
        <v>0</v>
      </c>
      <c r="AJ124">
        <f>($M$124) * (40)</f>
        <v>0</v>
      </c>
      <c r="AK124">
        <f>($N$124) * (225)</f>
        <v>0</v>
      </c>
      <c r="AL124">
        <f>($O$124) * (225)</f>
        <v>0</v>
      </c>
      <c r="AM124">
        <f>($P$124) * (40)</f>
        <v>40</v>
      </c>
      <c r="AN124">
        <f>($Q$124) * (40)</f>
        <v>0</v>
      </c>
      <c r="AO124">
        <f>($R$124) * (275)</f>
        <v>0</v>
      </c>
      <c r="AP124">
        <f>($S$124) * (90)</f>
        <v>0</v>
      </c>
      <c r="AQ124">
        <f>($T$124) * (90)</f>
        <v>0</v>
      </c>
      <c r="AR124">
        <f>($U$124) * (325)</f>
        <v>0</v>
      </c>
      <c r="AS124">
        <f>($V$124) * (140)</f>
        <v>0</v>
      </c>
      <c r="AT124">
        <f>($W$124) * (140)</f>
        <v>0</v>
      </c>
      <c r="AU124">
        <f>($X$124) * (375)</f>
        <v>0</v>
      </c>
      <c r="AV124">
        <f>($Y$124) * (190)</f>
        <v>0</v>
      </c>
      <c r="AW124">
        <f>($Z$124) * (425)</f>
        <v>0</v>
      </c>
      <c r="AX124">
        <f>($AA$124) * (240)</f>
        <v>0</v>
      </c>
      <c r="AY124">
        <f>($AB$124) * (475)</f>
        <v>0</v>
      </c>
      <c r="AZ124">
        <f>($AC$124) * (290)</f>
        <v>0</v>
      </c>
      <c r="BA124">
        <f>($AD$124) * (525)</f>
        <v>0</v>
      </c>
      <c r="BM124">
        <v>1</v>
      </c>
      <c r="BN124">
        <f>SUM($N$124:$X$124)</f>
        <v>1</v>
      </c>
    </row>
    <row r="125" spans="1:66">
      <c r="A125">
        <v>375</v>
      </c>
      <c r="B125">
        <v>1</v>
      </c>
      <c r="C125">
        <v>23600</v>
      </c>
      <c r="D125">
        <v>6</v>
      </c>
      <c r="E125">
        <v>9</v>
      </c>
      <c r="F125" t="s">
        <v>35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0</v>
      </c>
      <c r="AC125">
        <v>0</v>
      </c>
      <c r="AD125">
        <v>0</v>
      </c>
      <c r="AE125">
        <f>($H$125) * (225)</f>
        <v>0</v>
      </c>
      <c r="AF125">
        <f>($I$125) * (40)</f>
        <v>0</v>
      </c>
      <c r="AG125">
        <f>($J$125) * (40)</f>
        <v>0</v>
      </c>
      <c r="AH125">
        <f>($K$125) * (225)</f>
        <v>0</v>
      </c>
      <c r="AI125">
        <f>($L$125) * (40)</f>
        <v>0</v>
      </c>
      <c r="AJ125">
        <f>($M$125) * (40)</f>
        <v>0</v>
      </c>
      <c r="AK125">
        <f>($N$125) * (225)</f>
        <v>0</v>
      </c>
      <c r="AL125">
        <f>($O$125) * (225)</f>
        <v>0</v>
      </c>
      <c r="AM125">
        <f>($P$125) * (40)</f>
        <v>0</v>
      </c>
      <c r="AN125">
        <f>($Q$125) * (40)</f>
        <v>0</v>
      </c>
      <c r="AO125">
        <f>($R$125) * (225)</f>
        <v>0</v>
      </c>
      <c r="AP125">
        <f>($S$125) * (40)</f>
        <v>0</v>
      </c>
      <c r="AQ125">
        <f>($T$125) * (40)</f>
        <v>0</v>
      </c>
      <c r="AR125">
        <f>($U$125) * (225)</f>
        <v>0</v>
      </c>
      <c r="AS125">
        <f>($V$125) * (40)</f>
        <v>0</v>
      </c>
      <c r="AT125">
        <f>($W$125) * (40)</f>
        <v>0</v>
      </c>
      <c r="AU125">
        <f>($X$125) * (225)</f>
        <v>0</v>
      </c>
      <c r="AV125">
        <f>($Y$125) * (40)</f>
        <v>0</v>
      </c>
      <c r="AW125">
        <f>($Z$125) * (225)</f>
        <v>0</v>
      </c>
      <c r="AX125">
        <f>($AA$125) * (40)</f>
        <v>40</v>
      </c>
      <c r="AY125">
        <f>($AB$125) * (225)</f>
        <v>0</v>
      </c>
      <c r="AZ125">
        <f>($AC$125) * (40)</f>
        <v>0</v>
      </c>
      <c r="BA125">
        <f>($AD$125) * (275)</f>
        <v>0</v>
      </c>
      <c r="BM125">
        <v>1</v>
      </c>
      <c r="BN125">
        <f>SUM($X$125:$AB$125)</f>
        <v>1</v>
      </c>
    </row>
    <row r="126" spans="1:66">
      <c r="A126">
        <v>376</v>
      </c>
      <c r="B126">
        <v>1</v>
      </c>
      <c r="C126">
        <v>23070</v>
      </c>
      <c r="D126">
        <v>3</v>
      </c>
      <c r="E126">
        <v>7</v>
      </c>
      <c r="F126" t="s">
        <v>35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>($H$126) * (225)</f>
        <v>0</v>
      </c>
      <c r="AF126">
        <f>($I$126) * (40)</f>
        <v>0</v>
      </c>
      <c r="AG126">
        <f>($J$126) * (40)</f>
        <v>0</v>
      </c>
      <c r="AH126">
        <f>($K$126) * (225)</f>
        <v>0</v>
      </c>
      <c r="AI126">
        <f>($L$126) * (40)</f>
        <v>0</v>
      </c>
      <c r="AJ126">
        <f>($M$126) * (40)</f>
        <v>0</v>
      </c>
      <c r="AK126">
        <f>($N$126) * (225)</f>
        <v>0</v>
      </c>
      <c r="AL126">
        <f>($O$126) * (225)</f>
        <v>0</v>
      </c>
      <c r="AM126">
        <f>($P$126) * (40)</f>
        <v>0</v>
      </c>
      <c r="AN126">
        <f>($Q$126) * (40)</f>
        <v>0</v>
      </c>
      <c r="AO126">
        <f>($R$126) * (225)</f>
        <v>0</v>
      </c>
      <c r="AP126">
        <f>($S$126) * (40)</f>
        <v>0</v>
      </c>
      <c r="AQ126">
        <f>($T$126) * (40)</f>
        <v>0</v>
      </c>
      <c r="AR126">
        <f>($U$126) * (225)</f>
        <v>0</v>
      </c>
      <c r="AS126">
        <f>($V$126) * (40)</f>
        <v>0</v>
      </c>
      <c r="AT126">
        <f>($W$126) * (40)</f>
        <v>40</v>
      </c>
      <c r="AU126">
        <f>($X$126) * (275)</f>
        <v>0</v>
      </c>
      <c r="AV126">
        <f>($Y$126) * (90)</f>
        <v>0</v>
      </c>
      <c r="AW126">
        <f>($Z$126) * (325)</f>
        <v>0</v>
      </c>
      <c r="AX126">
        <f>($AA$126) * (140)</f>
        <v>0</v>
      </c>
      <c r="AY126">
        <f>($AB$126) * (375)</f>
        <v>0</v>
      </c>
      <c r="AZ126">
        <f>($AC$126) * (190)</f>
        <v>0</v>
      </c>
      <c r="BA126">
        <f>($AD$126) * (425)</f>
        <v>0</v>
      </c>
      <c r="BM126">
        <v>1</v>
      </c>
      <c r="BN126">
        <f>SUM($O$126:$X$126)</f>
        <v>1</v>
      </c>
    </row>
    <row r="127" spans="1:66">
      <c r="A127">
        <v>382</v>
      </c>
      <c r="B127">
        <v>1</v>
      </c>
      <c r="C127">
        <v>21790</v>
      </c>
      <c r="D127">
        <v>-1</v>
      </c>
      <c r="E127">
        <v>2</v>
      </c>
      <c r="F127" t="s">
        <v>35</v>
      </c>
      <c r="G127">
        <v>5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>($H$127) * (225)</f>
        <v>0</v>
      </c>
      <c r="AF127">
        <f>($I$127) * (40)</f>
        <v>40</v>
      </c>
      <c r="AG127">
        <f>($J$127) * (40)</f>
        <v>0</v>
      </c>
      <c r="AH127">
        <f>($K$127) * (225)</f>
        <v>0</v>
      </c>
      <c r="AI127">
        <f>($L$127) * (40)</f>
        <v>0</v>
      </c>
      <c r="AJ127">
        <f>($M$127) * (40)</f>
        <v>0</v>
      </c>
      <c r="AK127">
        <f>($N$127) * (225)</f>
        <v>0</v>
      </c>
      <c r="AL127">
        <f>($O$127) * (275)</f>
        <v>0</v>
      </c>
      <c r="AM127">
        <f>($P$127) * (90)</f>
        <v>0</v>
      </c>
      <c r="AN127">
        <f>($Q$127) * (90)</f>
        <v>0</v>
      </c>
      <c r="AO127">
        <f>($R$127) * (325)</f>
        <v>0</v>
      </c>
      <c r="AP127">
        <f>($S$127) * (140)</f>
        <v>0</v>
      </c>
      <c r="AQ127">
        <f>($T$127) * (140)</f>
        <v>0</v>
      </c>
      <c r="AR127">
        <f>($U$127) * (375)</f>
        <v>0</v>
      </c>
      <c r="AS127">
        <f>($V$127) * (190)</f>
        <v>0</v>
      </c>
      <c r="AT127">
        <f>($W$127) * (190)</f>
        <v>0</v>
      </c>
      <c r="AU127">
        <f>($X$127) * (425)</f>
        <v>0</v>
      </c>
      <c r="AV127">
        <f>($Y$127) * (240)</f>
        <v>0</v>
      </c>
      <c r="AW127">
        <f>($Z$127) * (475)</f>
        <v>0</v>
      </c>
      <c r="AX127">
        <f>($AA$127) * (290)</f>
        <v>0</v>
      </c>
      <c r="AY127">
        <f>($AB$127) * (525)</f>
        <v>0</v>
      </c>
      <c r="AZ127">
        <f>($AC$127) * (340)</f>
        <v>0</v>
      </c>
      <c r="BA127">
        <f>($AD$127) * (575)</f>
        <v>0</v>
      </c>
      <c r="BM127">
        <v>1</v>
      </c>
      <c r="BN127">
        <f>SUM($H$127:$K$127)</f>
        <v>1</v>
      </c>
    </row>
    <row r="128" spans="1:66">
      <c r="A128">
        <v>383</v>
      </c>
      <c r="B128">
        <v>1</v>
      </c>
      <c r="C128">
        <v>8720</v>
      </c>
      <c r="D128">
        <v>-1</v>
      </c>
      <c r="E128">
        <v>4</v>
      </c>
      <c r="F128" t="s">
        <v>35</v>
      </c>
      <c r="G128">
        <v>6</v>
      </c>
      <c r="H128">
        <v>0</v>
      </c>
      <c r="I128">
        <v>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>($H$128) * (225)</f>
        <v>0</v>
      </c>
      <c r="AF128">
        <f>($I$128) * (40)</f>
        <v>40</v>
      </c>
      <c r="AG128">
        <f>($J$128) * (40)</f>
        <v>0</v>
      </c>
      <c r="AH128">
        <f>($K$128) * (225)</f>
        <v>0</v>
      </c>
      <c r="AI128">
        <f>($L$128) * (40)</f>
        <v>0</v>
      </c>
      <c r="AJ128">
        <f>($M$128) * (40)</f>
        <v>0</v>
      </c>
      <c r="AK128">
        <f>($N$128) * (225)</f>
        <v>0</v>
      </c>
      <c r="AL128">
        <f>($O$128) * (225)</f>
        <v>0</v>
      </c>
      <c r="AM128">
        <f>($P$128) * (40)</f>
        <v>0</v>
      </c>
      <c r="AN128">
        <f>($Q$128) * (40)</f>
        <v>0</v>
      </c>
      <c r="AO128">
        <f>($R$128) * (275)</f>
        <v>0</v>
      </c>
      <c r="AP128">
        <f>($S$128) * (90)</f>
        <v>0</v>
      </c>
      <c r="AQ128">
        <f>($T$128) * (90)</f>
        <v>0</v>
      </c>
      <c r="AR128">
        <f>($U$128) * (325)</f>
        <v>0</v>
      </c>
      <c r="AS128">
        <f>($V$128) * (140)</f>
        <v>0</v>
      </c>
      <c r="AT128">
        <f>($W$128) * (140)</f>
        <v>0</v>
      </c>
      <c r="AU128">
        <f>($X$128) * (375)</f>
        <v>0</v>
      </c>
      <c r="AV128">
        <f>($Y$128) * (190)</f>
        <v>0</v>
      </c>
      <c r="AW128">
        <f>($Z$128) * (425)</f>
        <v>0</v>
      </c>
      <c r="AX128">
        <f>($AA$128) * (240)</f>
        <v>0</v>
      </c>
      <c r="AY128">
        <f>($AB$128) * (475)</f>
        <v>0</v>
      </c>
      <c r="AZ128">
        <f>($AC$128) * (290)</f>
        <v>0</v>
      </c>
      <c r="BA128">
        <f>($AD$128) * (525)</f>
        <v>0</v>
      </c>
      <c r="BM128">
        <v>1</v>
      </c>
      <c r="BN128">
        <f>SUM($H$128:$O$128)</f>
        <v>1</v>
      </c>
    </row>
    <row r="129" spans="1:66">
      <c r="A129">
        <v>388</v>
      </c>
      <c r="B129">
        <v>2</v>
      </c>
      <c r="C129">
        <v>14095</v>
      </c>
      <c r="D129">
        <v>3</v>
      </c>
      <c r="E129">
        <v>7</v>
      </c>
      <c r="F129" t="s">
        <v>35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>($H$129) * (225)</f>
        <v>0</v>
      </c>
      <c r="AF129">
        <f>($I$129) * (80)</f>
        <v>0</v>
      </c>
      <c r="AG129">
        <f>($J$129) * (80)</f>
        <v>0</v>
      </c>
      <c r="AH129">
        <f>($K$129) * (225)</f>
        <v>0</v>
      </c>
      <c r="AI129">
        <f>($L$129) * (80)</f>
        <v>0</v>
      </c>
      <c r="AJ129">
        <f>($M$129) * (80)</f>
        <v>0</v>
      </c>
      <c r="AK129">
        <f>($N$129) * (225)</f>
        <v>0</v>
      </c>
      <c r="AL129">
        <f>($O$129) * (225)</f>
        <v>0</v>
      </c>
      <c r="AM129">
        <f>($P$129) * (80)</f>
        <v>0</v>
      </c>
      <c r="AN129">
        <f>($Q$129) * (80)</f>
        <v>0</v>
      </c>
      <c r="AO129">
        <f>($R$129) * (225)</f>
        <v>0</v>
      </c>
      <c r="AP129">
        <f>($S$129) * (80)</f>
        <v>80</v>
      </c>
      <c r="AQ129">
        <f>($T$129) * (80)</f>
        <v>0</v>
      </c>
      <c r="AR129">
        <f>($U$129) * (225)</f>
        <v>0</v>
      </c>
      <c r="AS129">
        <f>($V$129) * (80)</f>
        <v>0</v>
      </c>
      <c r="AT129">
        <f>($W$129) * (80)</f>
        <v>0</v>
      </c>
      <c r="AU129">
        <f>($X$129) * (295)</f>
        <v>0</v>
      </c>
      <c r="AV129">
        <f>($Y$129) * (150)</f>
        <v>0</v>
      </c>
      <c r="AW129">
        <f>($Z$129) * (365)</f>
        <v>0</v>
      </c>
      <c r="AX129">
        <f>($AA$129) * (220)</f>
        <v>0</v>
      </c>
      <c r="AY129">
        <f>($AB$129) * (435)</f>
        <v>0</v>
      </c>
      <c r="AZ129">
        <f>($AC$129) * (290)</f>
        <v>0</v>
      </c>
      <c r="BA129">
        <f>($AD$129) * (505)</f>
        <v>0</v>
      </c>
      <c r="BM129">
        <v>1</v>
      </c>
      <c r="BN129">
        <f>SUM($O$129:$X$129)</f>
        <v>1</v>
      </c>
    </row>
    <row r="130" spans="1:66">
      <c r="A130">
        <v>390</v>
      </c>
      <c r="B130">
        <v>2</v>
      </c>
      <c r="C130">
        <v>10156</v>
      </c>
      <c r="D130">
        <v>-1</v>
      </c>
      <c r="E130">
        <v>2</v>
      </c>
      <c r="F130" t="s">
        <v>35</v>
      </c>
      <c r="G130">
        <v>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f>($H$130) * (225)</f>
        <v>0</v>
      </c>
      <c r="AF130">
        <f>($I$130) * (80)</f>
        <v>80</v>
      </c>
      <c r="AG130">
        <f>($J$130) * (80)</f>
        <v>0</v>
      </c>
      <c r="AH130">
        <f>($K$130) * (225)</f>
        <v>0</v>
      </c>
      <c r="AI130">
        <f>($L$130) * (80)</f>
        <v>0</v>
      </c>
      <c r="AJ130">
        <f>($M$130) * (80)</f>
        <v>0</v>
      </c>
      <c r="AK130">
        <f>($N$130) * (295)</f>
        <v>0</v>
      </c>
      <c r="AL130">
        <f>($O$130) * (365)</f>
        <v>0</v>
      </c>
      <c r="AM130">
        <f>($P$130) * (220)</f>
        <v>0</v>
      </c>
      <c r="AN130">
        <f>($Q$130) * (220)</f>
        <v>0</v>
      </c>
      <c r="AO130">
        <f>($R$130) * (435)</f>
        <v>0</v>
      </c>
      <c r="AP130">
        <f>($S$130) * (290)</f>
        <v>0</v>
      </c>
      <c r="AQ130">
        <f>($T$130) * (290)</f>
        <v>0</v>
      </c>
      <c r="AR130">
        <f>($U$130) * (505)</f>
        <v>0</v>
      </c>
      <c r="AS130">
        <f>($V$130) * (360)</f>
        <v>0</v>
      </c>
      <c r="AT130">
        <f>($W$130) * (360)</f>
        <v>0</v>
      </c>
      <c r="AU130">
        <f>($X$130) * (575)</f>
        <v>0</v>
      </c>
      <c r="AV130">
        <f>($Y$130) * (430)</f>
        <v>0</v>
      </c>
      <c r="AW130">
        <f>($Z$130) * (645)</f>
        <v>0</v>
      </c>
      <c r="AX130">
        <f>($AA$130) * (500)</f>
        <v>0</v>
      </c>
      <c r="AY130">
        <f>($AB$130) * (715)</f>
        <v>0</v>
      </c>
      <c r="AZ130">
        <f>($AC$130) * (570)</f>
        <v>0</v>
      </c>
      <c r="BA130">
        <f>($AD$130) * (785)</f>
        <v>0</v>
      </c>
      <c r="BM130">
        <v>1</v>
      </c>
      <c r="BN130">
        <f>SUM($H$130:$K$130)</f>
        <v>1</v>
      </c>
    </row>
    <row r="131" spans="1:66">
      <c r="A131">
        <v>394</v>
      </c>
      <c r="B131">
        <v>2</v>
      </c>
      <c r="C131">
        <v>14095</v>
      </c>
      <c r="D131">
        <v>4</v>
      </c>
      <c r="E131">
        <v>9</v>
      </c>
      <c r="F131" t="s">
        <v>35</v>
      </c>
      <c r="G131">
        <v>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>($H$131) * (225)</f>
        <v>0</v>
      </c>
      <c r="AF131">
        <f>($I$131) * (80)</f>
        <v>0</v>
      </c>
      <c r="AG131">
        <f>($J$131) * (80)</f>
        <v>0</v>
      </c>
      <c r="AH131">
        <f>($K$131) * (225)</f>
        <v>0</v>
      </c>
      <c r="AI131">
        <f>($L$131) * (80)</f>
        <v>0</v>
      </c>
      <c r="AJ131">
        <f>($M$131) * (80)</f>
        <v>0</v>
      </c>
      <c r="AK131">
        <f>($N$131) * (225)</f>
        <v>0</v>
      </c>
      <c r="AL131">
        <f>($O$131) * (225)</f>
        <v>0</v>
      </c>
      <c r="AM131">
        <f>($P$131) * (80)</f>
        <v>0</v>
      </c>
      <c r="AN131">
        <f>($Q$131) * (80)</f>
        <v>0</v>
      </c>
      <c r="AO131">
        <f>($R$131) * (225)</f>
        <v>0</v>
      </c>
      <c r="AP131">
        <f>($S$131) * (80)</f>
        <v>80</v>
      </c>
      <c r="AQ131">
        <f>($T$131) * (80)</f>
        <v>0</v>
      </c>
      <c r="AR131">
        <f>($U$131) * (295)</f>
        <v>0</v>
      </c>
      <c r="AS131">
        <f>($V$131) * (150)</f>
        <v>0</v>
      </c>
      <c r="AT131">
        <f>($W$131) * (150)</f>
        <v>0</v>
      </c>
      <c r="AU131">
        <f>($X$131) * (365)</f>
        <v>0</v>
      </c>
      <c r="AV131">
        <f>($Y$131) * (220)</f>
        <v>0</v>
      </c>
      <c r="AW131">
        <f>($Z$131) * (435)</f>
        <v>0</v>
      </c>
      <c r="AX131">
        <f>($AA$131) * (290)</f>
        <v>0</v>
      </c>
      <c r="AY131">
        <f>($AB$131) * (505)</f>
        <v>0</v>
      </c>
      <c r="AZ131">
        <f>($AC$131) * (360)</f>
        <v>0</v>
      </c>
      <c r="BA131">
        <f>($AD$131) * (575)</f>
        <v>0</v>
      </c>
      <c r="BM131">
        <v>1</v>
      </c>
      <c r="BN131">
        <f>SUM($R$131:$AB$131)</f>
        <v>1</v>
      </c>
    </row>
    <row r="132" spans="1:66">
      <c r="A132">
        <v>396</v>
      </c>
      <c r="B132">
        <v>2</v>
      </c>
      <c r="C132">
        <v>14095</v>
      </c>
      <c r="D132">
        <v>3</v>
      </c>
      <c r="E132">
        <v>8</v>
      </c>
      <c r="F132" t="s">
        <v>35</v>
      </c>
      <c r="G132">
        <v>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>($H$132) * (225)</f>
        <v>0</v>
      </c>
      <c r="AF132">
        <f>($I$132) * (80)</f>
        <v>0</v>
      </c>
      <c r="AG132">
        <f>($J$132) * (80)</f>
        <v>0</v>
      </c>
      <c r="AH132">
        <f>($K$132) * (225)</f>
        <v>0</v>
      </c>
      <c r="AI132">
        <f>($L$132) * (80)</f>
        <v>0</v>
      </c>
      <c r="AJ132">
        <f>($M$132) * (80)</f>
        <v>0</v>
      </c>
      <c r="AK132">
        <f>($N$132) * (225)</f>
        <v>0</v>
      </c>
      <c r="AL132">
        <f>($O$132) * (225)</f>
        <v>0</v>
      </c>
      <c r="AM132">
        <f>($P$132) * (80)</f>
        <v>0</v>
      </c>
      <c r="AN132">
        <f>($Q$132) * (80)</f>
        <v>0</v>
      </c>
      <c r="AO132">
        <f>($R$132) * (225)</f>
        <v>0</v>
      </c>
      <c r="AP132">
        <f>($S$132) * (80)</f>
        <v>80</v>
      </c>
      <c r="AQ132">
        <f>($T$132) * (80)</f>
        <v>0</v>
      </c>
      <c r="AR132">
        <f>($U$132) * (295)</f>
        <v>0</v>
      </c>
      <c r="AS132">
        <f>($V$132) * (150)</f>
        <v>0</v>
      </c>
      <c r="AT132">
        <f>($W$132) * (150)</f>
        <v>0</v>
      </c>
      <c r="AU132">
        <f>($X$132) * (365)</f>
        <v>0</v>
      </c>
      <c r="AV132">
        <f>($Y$132) * (220)</f>
        <v>0</v>
      </c>
      <c r="AW132">
        <f>($Z$132) * (435)</f>
        <v>0</v>
      </c>
      <c r="AX132">
        <f>($AA$132) * (290)</f>
        <v>0</v>
      </c>
      <c r="AY132">
        <f>($AB$132) * (505)</f>
        <v>0</v>
      </c>
      <c r="AZ132">
        <f>($AC$132) * (360)</f>
        <v>0</v>
      </c>
      <c r="BA132">
        <f>($AD$132) * (575)</f>
        <v>0</v>
      </c>
      <c r="BM132">
        <v>1</v>
      </c>
      <c r="BN132">
        <f>SUM($O$132:$Z$132)</f>
        <v>1</v>
      </c>
    </row>
    <row r="133" spans="1:66">
      <c r="A133">
        <v>401</v>
      </c>
      <c r="B133">
        <v>2</v>
      </c>
      <c r="C133">
        <v>4200</v>
      </c>
      <c r="D133">
        <v>2</v>
      </c>
      <c r="E133">
        <v>7</v>
      </c>
      <c r="F133" t="s">
        <v>35</v>
      </c>
      <c r="G133">
        <v>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>($H$133) * (225)</f>
        <v>0</v>
      </c>
      <c r="AF133">
        <f>($I$133) * (80)</f>
        <v>0</v>
      </c>
      <c r="AG133">
        <f>($J$133) * (80)</f>
        <v>0</v>
      </c>
      <c r="AH133">
        <f>($K$133) * (225)</f>
        <v>0</v>
      </c>
      <c r="AI133">
        <f>($L$133) * (80)</f>
        <v>0</v>
      </c>
      <c r="AJ133">
        <f>($M$133) * (80)</f>
        <v>0</v>
      </c>
      <c r="AK133">
        <f>($N$133) * (225)</f>
        <v>0</v>
      </c>
      <c r="AL133">
        <f>($O$133) * (225)</f>
        <v>0</v>
      </c>
      <c r="AM133">
        <f>($P$133) * (80)</f>
        <v>80</v>
      </c>
      <c r="AN133">
        <f>($Q$133) * (80)</f>
        <v>0</v>
      </c>
      <c r="AO133">
        <f>($R$133) * (295)</f>
        <v>0</v>
      </c>
      <c r="AP133">
        <f>($S$133) * (150)</f>
        <v>0</v>
      </c>
      <c r="AQ133">
        <f>($T$133) * (150)</f>
        <v>0</v>
      </c>
      <c r="AR133">
        <f>($U$133) * (365)</f>
        <v>0</v>
      </c>
      <c r="AS133">
        <f>($V$133) * (220)</f>
        <v>0</v>
      </c>
      <c r="AT133">
        <f>($W$133) * (220)</f>
        <v>0</v>
      </c>
      <c r="AU133">
        <f>($X$133) * (435)</f>
        <v>0</v>
      </c>
      <c r="AV133">
        <f>($Y$133) * (290)</f>
        <v>0</v>
      </c>
      <c r="AW133">
        <f>($Z$133) * (505)</f>
        <v>0</v>
      </c>
      <c r="AX133">
        <f>($AA$133) * (360)</f>
        <v>0</v>
      </c>
      <c r="AY133">
        <f>($AB$133) * (575)</f>
        <v>0</v>
      </c>
      <c r="AZ133">
        <f>($AC$133) * (430)</f>
        <v>0</v>
      </c>
      <c r="BA133">
        <f>($AD$133) * (645)</f>
        <v>0</v>
      </c>
      <c r="BM133">
        <v>1</v>
      </c>
      <c r="BN133">
        <f>SUM($N$133:$X$133)</f>
        <v>1</v>
      </c>
    </row>
    <row r="134" spans="1:66">
      <c r="A134">
        <v>402</v>
      </c>
      <c r="B134">
        <v>2</v>
      </c>
      <c r="C134">
        <v>5900</v>
      </c>
      <c r="D134">
        <v>5</v>
      </c>
      <c r="E134">
        <v>9</v>
      </c>
      <c r="F134" t="s">
        <v>35</v>
      </c>
      <c r="G134">
        <v>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f>($H$134) * (225)</f>
        <v>0</v>
      </c>
      <c r="AF134">
        <f>($I$134) * (80)</f>
        <v>0</v>
      </c>
      <c r="AG134">
        <f>($J$134) * (80)</f>
        <v>0</v>
      </c>
      <c r="AH134">
        <f>($K$134) * (225)</f>
        <v>0</v>
      </c>
      <c r="AI134">
        <f>($L$134) * (80)</f>
        <v>0</v>
      </c>
      <c r="AJ134">
        <f>($M$134) * (80)</f>
        <v>0</v>
      </c>
      <c r="AK134">
        <f>($N$134) * (225)</f>
        <v>0</v>
      </c>
      <c r="AL134">
        <f>($O$134) * (225)</f>
        <v>0</v>
      </c>
      <c r="AM134">
        <f>($P$134) * (80)</f>
        <v>0</v>
      </c>
      <c r="AN134">
        <f>($Q$134) * (80)</f>
        <v>0</v>
      </c>
      <c r="AO134">
        <f>($R$134) * (225)</f>
        <v>0</v>
      </c>
      <c r="AP134">
        <f>($S$134) * (80)</f>
        <v>0</v>
      </c>
      <c r="AQ134">
        <f>($T$134) * (80)</f>
        <v>0</v>
      </c>
      <c r="AR134">
        <f>($U$134) * (225)</f>
        <v>0</v>
      </c>
      <c r="AS134">
        <f>($V$134) * (80)</f>
        <v>0</v>
      </c>
      <c r="AT134">
        <f>($W$134) * (80)</f>
        <v>80</v>
      </c>
      <c r="AU134">
        <f>($X$134) * (225)</f>
        <v>0</v>
      </c>
      <c r="AV134">
        <f>($Y$134) * (80)</f>
        <v>0</v>
      </c>
      <c r="AW134">
        <f>($Z$134) * (225)</f>
        <v>0</v>
      </c>
      <c r="AX134">
        <f>($AA$134) * (80)</f>
        <v>0</v>
      </c>
      <c r="AY134">
        <f>($AB$134) * (295)</f>
        <v>0</v>
      </c>
      <c r="AZ134">
        <f>($AC$134) * (150)</f>
        <v>0</v>
      </c>
      <c r="BA134">
        <f>($AD$134) * (365)</f>
        <v>0</v>
      </c>
      <c r="BM134">
        <v>1</v>
      </c>
      <c r="BN134">
        <f>SUM($U$134:$AB$134)</f>
        <v>1</v>
      </c>
    </row>
    <row r="135" spans="1:66">
      <c r="A135">
        <v>403</v>
      </c>
      <c r="B135">
        <v>1</v>
      </c>
      <c r="C135">
        <v>26110</v>
      </c>
      <c r="D135">
        <v>4</v>
      </c>
      <c r="E135">
        <v>8</v>
      </c>
      <c r="F135" t="s">
        <v>35</v>
      </c>
      <c r="G135">
        <v>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>($H$135) * (225)</f>
        <v>0</v>
      </c>
      <c r="AF135">
        <f>($I$135) * (40)</f>
        <v>0</v>
      </c>
      <c r="AG135">
        <f>($J$135) * (40)</f>
        <v>0</v>
      </c>
      <c r="AH135">
        <f>($K$135) * (225)</f>
        <v>0</v>
      </c>
      <c r="AI135">
        <f>($L$135) * (40)</f>
        <v>0</v>
      </c>
      <c r="AJ135">
        <f>($M$135) * (40)</f>
        <v>0</v>
      </c>
      <c r="AK135">
        <f>($N$135) * (225)</f>
        <v>0</v>
      </c>
      <c r="AL135">
        <f>($O$135) * (225)</f>
        <v>0</v>
      </c>
      <c r="AM135">
        <f>($P$135) * (40)</f>
        <v>0</v>
      </c>
      <c r="AN135">
        <f>($Q$135) * (40)</f>
        <v>0</v>
      </c>
      <c r="AO135">
        <f>($R$135) * (225)</f>
        <v>0</v>
      </c>
      <c r="AP135">
        <f>($S$135) * (40)</f>
        <v>40</v>
      </c>
      <c r="AQ135">
        <f>($T$135) * (40)</f>
        <v>0</v>
      </c>
      <c r="AR135">
        <f>($U$135) * (225)</f>
        <v>0</v>
      </c>
      <c r="AS135">
        <f>($V$135) * (40)</f>
        <v>0</v>
      </c>
      <c r="AT135">
        <f>($W$135) * (40)</f>
        <v>0</v>
      </c>
      <c r="AU135">
        <f>($X$135) * (275)</f>
        <v>0</v>
      </c>
      <c r="AV135">
        <f>($Y$135) * (90)</f>
        <v>0</v>
      </c>
      <c r="AW135">
        <f>($Z$135) * (325)</f>
        <v>0</v>
      </c>
      <c r="AX135">
        <f>($AA$135) * (140)</f>
        <v>0</v>
      </c>
      <c r="AY135">
        <f>($AB$135) * (375)</f>
        <v>0</v>
      </c>
      <c r="AZ135">
        <f>($AC$135) * (190)</f>
        <v>0</v>
      </c>
      <c r="BA135">
        <f>($AD$135) * (425)</f>
        <v>0</v>
      </c>
      <c r="BM135">
        <v>1</v>
      </c>
      <c r="BN135">
        <f>SUM($R$135:$Z$135)</f>
        <v>1</v>
      </c>
    </row>
    <row r="136" spans="1:66">
      <c r="A136">
        <v>405</v>
      </c>
      <c r="B136">
        <v>2</v>
      </c>
      <c r="C136">
        <v>4200</v>
      </c>
      <c r="D136">
        <v>6</v>
      </c>
      <c r="E136">
        <v>9</v>
      </c>
      <c r="F136" t="s">
        <v>35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0</v>
      </c>
      <c r="AC136">
        <v>0</v>
      </c>
      <c r="AD136">
        <v>0</v>
      </c>
      <c r="AE136">
        <f>($H$136) * (225)</f>
        <v>0</v>
      </c>
      <c r="AF136">
        <f>($I$136) * (80)</f>
        <v>0</v>
      </c>
      <c r="AG136">
        <f>($J$136) * (80)</f>
        <v>0</v>
      </c>
      <c r="AH136">
        <f>($K$136) * (225)</f>
        <v>0</v>
      </c>
      <c r="AI136">
        <f>($L$136) * (80)</f>
        <v>0</v>
      </c>
      <c r="AJ136">
        <f>($M$136) * (80)</f>
        <v>0</v>
      </c>
      <c r="AK136">
        <f>($N$136) * (225)</f>
        <v>0</v>
      </c>
      <c r="AL136">
        <f>($O$136) * (225)</f>
        <v>0</v>
      </c>
      <c r="AM136">
        <f>($P$136) * (80)</f>
        <v>0</v>
      </c>
      <c r="AN136">
        <f>($Q$136) * (80)</f>
        <v>0</v>
      </c>
      <c r="AO136">
        <f>($R$136) * (225)</f>
        <v>0</v>
      </c>
      <c r="AP136">
        <f>($S$136) * (80)</f>
        <v>0</v>
      </c>
      <c r="AQ136">
        <f>($T$136) * (80)</f>
        <v>0</v>
      </c>
      <c r="AR136">
        <f>($U$136) * (225)</f>
        <v>0</v>
      </c>
      <c r="AS136">
        <f>($V$136) * (80)</f>
        <v>0</v>
      </c>
      <c r="AT136">
        <f>($W$136) * (80)</f>
        <v>0</v>
      </c>
      <c r="AU136">
        <f>($X$136) * (225)</f>
        <v>0</v>
      </c>
      <c r="AV136">
        <f>($Y$136) * (80)</f>
        <v>0</v>
      </c>
      <c r="AW136">
        <f>($Z$136) * (225)</f>
        <v>0</v>
      </c>
      <c r="AX136">
        <f>($AA$136) * (80)</f>
        <v>80</v>
      </c>
      <c r="AY136">
        <f>($AB$136) * (225)</f>
        <v>0</v>
      </c>
      <c r="AZ136">
        <f>($AC$136) * (80)</f>
        <v>0</v>
      </c>
      <c r="BA136">
        <f>($AD$136) * (295)</f>
        <v>0</v>
      </c>
      <c r="BM136">
        <v>1</v>
      </c>
      <c r="BN136">
        <f>SUM($X$136:$AB$136)</f>
        <v>1</v>
      </c>
    </row>
    <row r="137" spans="1:66">
      <c r="A137">
        <v>406</v>
      </c>
      <c r="B137">
        <v>2</v>
      </c>
      <c r="C137">
        <v>8056</v>
      </c>
      <c r="D137">
        <v>6</v>
      </c>
      <c r="E137">
        <v>11</v>
      </c>
      <c r="F137" t="s">
        <v>35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0</v>
      </c>
      <c r="AE137">
        <f>($H$137) * (225)</f>
        <v>0</v>
      </c>
      <c r="AF137">
        <f>($I$137) * (80)</f>
        <v>0</v>
      </c>
      <c r="AG137">
        <f>($J$137) * (80)</f>
        <v>0</v>
      </c>
      <c r="AH137">
        <f>($K$137) * (225)</f>
        <v>0</v>
      </c>
      <c r="AI137">
        <f>($L$137) * (80)</f>
        <v>0</v>
      </c>
      <c r="AJ137">
        <f>($M$137) * (80)</f>
        <v>0</v>
      </c>
      <c r="AK137">
        <f>($N$137) * (225)</f>
        <v>0</v>
      </c>
      <c r="AL137">
        <f>($O$137) * (225)</f>
        <v>0</v>
      </c>
      <c r="AM137">
        <f>($P$137) * (80)</f>
        <v>0</v>
      </c>
      <c r="AN137">
        <f>($Q$137) * (80)</f>
        <v>0</v>
      </c>
      <c r="AO137">
        <f>($R$137) * (225)</f>
        <v>0</v>
      </c>
      <c r="AP137">
        <f>($S$137) * (80)</f>
        <v>0</v>
      </c>
      <c r="AQ137">
        <f>($T$137) * (80)</f>
        <v>0</v>
      </c>
      <c r="AR137">
        <f>($U$137) * (225)</f>
        <v>0</v>
      </c>
      <c r="AS137">
        <f>($V$137) * (80)</f>
        <v>0</v>
      </c>
      <c r="AT137">
        <f>($W$137) * (80)</f>
        <v>0</v>
      </c>
      <c r="AU137">
        <f>($X$137) * (225)</f>
        <v>0</v>
      </c>
      <c r="AV137">
        <f>($Y$137) * (80)</f>
        <v>0</v>
      </c>
      <c r="AW137">
        <f>($Z$137) * (225)</f>
        <v>0</v>
      </c>
      <c r="AX137">
        <f>($AA$137) * (80)</f>
        <v>0</v>
      </c>
      <c r="AY137">
        <f>($AB$137) * (225)</f>
        <v>0</v>
      </c>
      <c r="AZ137">
        <f>($AC$137) * (80)</f>
        <v>80</v>
      </c>
      <c r="BA137">
        <f>($AD$137) * (295)</f>
        <v>0</v>
      </c>
      <c r="BM137">
        <v>1</v>
      </c>
      <c r="BN137">
        <f>SUM($X$137:$AD$137)</f>
        <v>1</v>
      </c>
    </row>
    <row r="138" spans="1:66">
      <c r="A138">
        <v>407</v>
      </c>
      <c r="B138">
        <v>1</v>
      </c>
      <c r="C138">
        <v>23300</v>
      </c>
      <c r="D138">
        <v>3</v>
      </c>
      <c r="E138">
        <v>6</v>
      </c>
      <c r="F138" t="s">
        <v>35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f>($H$138) * (225)</f>
        <v>0</v>
      </c>
      <c r="AF138">
        <f>($I$138) * (40)</f>
        <v>0</v>
      </c>
      <c r="AG138">
        <f>($J$138) * (40)</f>
        <v>0</v>
      </c>
      <c r="AH138">
        <f>($K$138) * (225)</f>
        <v>0</v>
      </c>
      <c r="AI138">
        <f>($L$138) * (40)</f>
        <v>0</v>
      </c>
      <c r="AJ138">
        <f>($M$138) * (40)</f>
        <v>0</v>
      </c>
      <c r="AK138">
        <f>($N$138) * (225)</f>
        <v>0</v>
      </c>
      <c r="AL138">
        <f>($O$138) * (225)</f>
        <v>0</v>
      </c>
      <c r="AM138">
        <f>($P$138) * (40)</f>
        <v>0</v>
      </c>
      <c r="AN138">
        <f>($Q$138) * (40)</f>
        <v>0</v>
      </c>
      <c r="AO138">
        <f>($R$138) * (225)</f>
        <v>0</v>
      </c>
      <c r="AP138">
        <f>($S$138) * (40)</f>
        <v>40</v>
      </c>
      <c r="AQ138">
        <f>($T$138) * (40)</f>
        <v>0</v>
      </c>
      <c r="AR138">
        <f>($U$138) * (225)</f>
        <v>0</v>
      </c>
      <c r="AS138">
        <f>($V$138) * (40)</f>
        <v>0</v>
      </c>
      <c r="AT138">
        <f>($W$138) * (40)</f>
        <v>0</v>
      </c>
      <c r="AU138">
        <f>($X$138) * (275)</f>
        <v>0</v>
      </c>
      <c r="AV138">
        <f>($Y$138) * (90)</f>
        <v>0</v>
      </c>
      <c r="AW138">
        <f>($Z$138) * (325)</f>
        <v>0</v>
      </c>
      <c r="AX138">
        <f>($AA$138) * (140)</f>
        <v>0</v>
      </c>
      <c r="AY138">
        <f>($AB$138) * (375)</f>
        <v>0</v>
      </c>
      <c r="AZ138">
        <f>($AC$138) * (190)</f>
        <v>0</v>
      </c>
      <c r="BA138">
        <f>($AD$138) * (425)</f>
        <v>0</v>
      </c>
      <c r="BM138">
        <v>1</v>
      </c>
      <c r="BN138">
        <f>SUM($O$138:$U$138)</f>
        <v>1</v>
      </c>
    </row>
    <row r="139" spans="1:66">
      <c r="A139">
        <v>408</v>
      </c>
      <c r="B139">
        <v>2</v>
      </c>
      <c r="C139">
        <v>4200</v>
      </c>
      <c r="D139">
        <v>-1</v>
      </c>
      <c r="E139">
        <v>4</v>
      </c>
      <c r="F139" t="s">
        <v>35</v>
      </c>
      <c r="G139">
        <v>5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f>($H$139) * (225)</f>
        <v>0</v>
      </c>
      <c r="AF139">
        <f>($I$139) * (80)</f>
        <v>80</v>
      </c>
      <c r="AG139">
        <f>($J$139) * (80)</f>
        <v>0</v>
      </c>
      <c r="AH139">
        <f>($K$139) * (225)</f>
        <v>0</v>
      </c>
      <c r="AI139">
        <f>($L$139) * (80)</f>
        <v>0</v>
      </c>
      <c r="AJ139">
        <f>($M$139) * (80)</f>
        <v>0</v>
      </c>
      <c r="AK139">
        <f>($N$139) * (225)</f>
        <v>0</v>
      </c>
      <c r="AL139">
        <f>($O$139) * (295)</f>
        <v>0</v>
      </c>
      <c r="AM139">
        <f>($P$139) * (150)</f>
        <v>0</v>
      </c>
      <c r="AN139">
        <f>($Q$139) * (150)</f>
        <v>0</v>
      </c>
      <c r="AO139">
        <f>($R$139) * (365)</f>
        <v>0</v>
      </c>
      <c r="AP139">
        <f>($S$139) * (220)</f>
        <v>0</v>
      </c>
      <c r="AQ139">
        <f>($T$139) * (220)</f>
        <v>0</v>
      </c>
      <c r="AR139">
        <f>($U$139) * (435)</f>
        <v>0</v>
      </c>
      <c r="AS139">
        <f>($V$139) * (290)</f>
        <v>0</v>
      </c>
      <c r="AT139">
        <f>($W$139) * (290)</f>
        <v>0</v>
      </c>
      <c r="AU139">
        <f>($X$139) * (505)</f>
        <v>0</v>
      </c>
      <c r="AV139">
        <f>($Y$139) * (360)</f>
        <v>0</v>
      </c>
      <c r="AW139">
        <f>($Z$139) * (575)</f>
        <v>0</v>
      </c>
      <c r="AX139">
        <f>($AA$139) * (430)</f>
        <v>0</v>
      </c>
      <c r="AY139">
        <f>($AB$139) * (645)</f>
        <v>0</v>
      </c>
      <c r="AZ139">
        <f>($AC$139) * (500)</f>
        <v>0</v>
      </c>
      <c r="BA139">
        <f>($AD$139) * (715)</f>
        <v>0</v>
      </c>
      <c r="BM139">
        <v>1</v>
      </c>
      <c r="BN139">
        <f>SUM($H$139:$O$139)</f>
        <v>1</v>
      </c>
    </row>
    <row r="140" spans="1:66">
      <c r="A140">
        <v>417</v>
      </c>
      <c r="B140">
        <v>1</v>
      </c>
      <c r="C140">
        <v>7200</v>
      </c>
      <c r="D140">
        <v>-1</v>
      </c>
      <c r="E140">
        <v>3</v>
      </c>
      <c r="F140" t="s">
        <v>35</v>
      </c>
      <c r="G140">
        <v>4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f>($H$140) * (225)</f>
        <v>0</v>
      </c>
      <c r="AF140">
        <f>($I$140) * (40)</f>
        <v>40</v>
      </c>
      <c r="AG140">
        <f>($J$140) * (40)</f>
        <v>0</v>
      </c>
      <c r="AH140">
        <f>($K$140) * (225)</f>
        <v>0</v>
      </c>
      <c r="AI140">
        <f>($L$140) * (40)</f>
        <v>0</v>
      </c>
      <c r="AJ140">
        <f>($M$140) * (40)</f>
        <v>0</v>
      </c>
      <c r="AK140">
        <f>($N$140) * (275)</f>
        <v>0</v>
      </c>
      <c r="AL140">
        <f>($O$140) * (325)</f>
        <v>0</v>
      </c>
      <c r="AM140">
        <f>($P$140) * (140)</f>
        <v>0</v>
      </c>
      <c r="AN140">
        <f>($Q$140) * (140)</f>
        <v>0</v>
      </c>
      <c r="AO140">
        <f>($R$140) * (375)</f>
        <v>0</v>
      </c>
      <c r="AP140">
        <f>($S$140) * (190)</f>
        <v>0</v>
      </c>
      <c r="AQ140">
        <f>($T$140) * (190)</f>
        <v>0</v>
      </c>
      <c r="AR140">
        <f>($U$140) * (425)</f>
        <v>0</v>
      </c>
      <c r="AS140">
        <f>($V$140) * (240)</f>
        <v>0</v>
      </c>
      <c r="AT140">
        <f>($W$140) * (240)</f>
        <v>0</v>
      </c>
      <c r="AU140">
        <f>($X$140) * (475)</f>
        <v>0</v>
      </c>
      <c r="AV140">
        <f>($Y$140) * (290)</f>
        <v>0</v>
      </c>
      <c r="AW140">
        <f>($Z$140) * (525)</f>
        <v>0</v>
      </c>
      <c r="AX140">
        <f>($AA$140) * (340)</f>
        <v>0</v>
      </c>
      <c r="AY140">
        <f>($AB$140) * (575)</f>
        <v>0</v>
      </c>
      <c r="AZ140">
        <f>($AC$140) * (390)</f>
        <v>0</v>
      </c>
      <c r="BA140">
        <f>($AD$140) * (625)</f>
        <v>0</v>
      </c>
      <c r="BM140">
        <v>1</v>
      </c>
      <c r="BN140">
        <f>SUM($H$140:$N$140)</f>
        <v>1</v>
      </c>
    </row>
    <row r="141" spans="1:66">
      <c r="A141">
        <v>421</v>
      </c>
      <c r="B141">
        <v>2</v>
      </c>
      <c r="C141">
        <v>4200</v>
      </c>
      <c r="D141">
        <v>-1</v>
      </c>
      <c r="E141">
        <v>4</v>
      </c>
      <c r="F141" t="s">
        <v>35</v>
      </c>
      <c r="G141">
        <v>3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>($H$141) * (225)</f>
        <v>0</v>
      </c>
      <c r="AF141">
        <f>($I$141) * (80)</f>
        <v>80</v>
      </c>
      <c r="AG141">
        <f>($J$141) * (80)</f>
        <v>0</v>
      </c>
      <c r="AH141">
        <f>($K$141) * (295)</f>
        <v>0</v>
      </c>
      <c r="AI141">
        <f>($L$141) * (150)</f>
        <v>0</v>
      </c>
      <c r="AJ141">
        <f>($M$141) * (150)</f>
        <v>0</v>
      </c>
      <c r="AK141">
        <f>($N$141) * (365)</f>
        <v>0</v>
      </c>
      <c r="AL141">
        <f>($O$141) * (435)</f>
        <v>0</v>
      </c>
      <c r="AM141">
        <f>($P$141) * (290)</f>
        <v>0</v>
      </c>
      <c r="AN141">
        <f>($Q$141) * (290)</f>
        <v>0</v>
      </c>
      <c r="AO141">
        <f>($R$141) * (505)</f>
        <v>0</v>
      </c>
      <c r="AP141">
        <f>($S$141) * (360)</f>
        <v>0</v>
      </c>
      <c r="AQ141">
        <f>($T$141) * (360)</f>
        <v>0</v>
      </c>
      <c r="AR141">
        <f>($U$141) * (575)</f>
        <v>0</v>
      </c>
      <c r="AS141">
        <f>($V$141) * (430)</f>
        <v>0</v>
      </c>
      <c r="AT141">
        <f>($W$141) * (430)</f>
        <v>0</v>
      </c>
      <c r="AU141">
        <f>($X$141) * (645)</f>
        <v>0</v>
      </c>
      <c r="AV141">
        <f>($Y$141) * (500)</f>
        <v>0</v>
      </c>
      <c r="AW141">
        <f>($Z$141) * (715)</f>
        <v>0</v>
      </c>
      <c r="AX141">
        <f>($AA$141) * (570)</f>
        <v>0</v>
      </c>
      <c r="AY141">
        <f>($AB$141) * (785)</f>
        <v>0</v>
      </c>
      <c r="AZ141">
        <f>($AC$141) * (640)</f>
        <v>0</v>
      </c>
      <c r="BA141">
        <f>($AD$141) * (855)</f>
        <v>0</v>
      </c>
      <c r="BM141">
        <v>1</v>
      </c>
      <c r="BN141">
        <f>SUM($H$141:$O$141)</f>
        <v>1</v>
      </c>
    </row>
    <row r="142" spans="1:66">
      <c r="A142">
        <v>423</v>
      </c>
      <c r="B142">
        <v>1</v>
      </c>
      <c r="C142">
        <v>25920</v>
      </c>
      <c r="D142">
        <v>4</v>
      </c>
      <c r="E142">
        <v>8</v>
      </c>
      <c r="F142" t="s">
        <v>35</v>
      </c>
      <c r="G142">
        <v>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>($H$142) * (225)</f>
        <v>0</v>
      </c>
      <c r="AF142">
        <f>($I$142) * (40)</f>
        <v>0</v>
      </c>
      <c r="AG142">
        <f>($J$142) * (40)</f>
        <v>0</v>
      </c>
      <c r="AH142">
        <f>($K$142) * (225)</f>
        <v>0</v>
      </c>
      <c r="AI142">
        <f>($L$142) * (40)</f>
        <v>0</v>
      </c>
      <c r="AJ142">
        <f>($M$142) * (40)</f>
        <v>0</v>
      </c>
      <c r="AK142">
        <f>($N$142) * (225)</f>
        <v>0</v>
      </c>
      <c r="AL142">
        <f>($O$142) * (225)</f>
        <v>0</v>
      </c>
      <c r="AM142">
        <f>($P$142) * (40)</f>
        <v>0</v>
      </c>
      <c r="AN142">
        <f>($Q$142) * (40)</f>
        <v>0</v>
      </c>
      <c r="AO142">
        <f>($R$142) * (225)</f>
        <v>0</v>
      </c>
      <c r="AP142">
        <f>($S$142) * (40)</f>
        <v>40</v>
      </c>
      <c r="AQ142">
        <f>($T$142) * (40)</f>
        <v>0</v>
      </c>
      <c r="AR142">
        <f>($U$142) * (225)</f>
        <v>0</v>
      </c>
      <c r="AS142">
        <f>($V$142) * (40)</f>
        <v>0</v>
      </c>
      <c r="AT142">
        <f>($W$142) * (40)</f>
        <v>0</v>
      </c>
      <c r="AU142">
        <f>($X$142) * (225)</f>
        <v>0</v>
      </c>
      <c r="AV142">
        <f>($Y$142) * (40)</f>
        <v>0</v>
      </c>
      <c r="AW142">
        <f>($Z$142) * (275)</f>
        <v>0</v>
      </c>
      <c r="AX142">
        <f>($AA$142) * (90)</f>
        <v>0</v>
      </c>
      <c r="AY142">
        <f>($AB$142) * (325)</f>
        <v>0</v>
      </c>
      <c r="AZ142">
        <f>($AC$142) * (140)</f>
        <v>0</v>
      </c>
      <c r="BA142">
        <f>($AD$142) * (375)</f>
        <v>0</v>
      </c>
      <c r="BM142">
        <v>1</v>
      </c>
      <c r="BN142">
        <f>SUM($R$142:$Z$142)</f>
        <v>1</v>
      </c>
    </row>
    <row r="143" spans="1:66">
      <c r="A143">
        <v>429</v>
      </c>
      <c r="B143">
        <v>2</v>
      </c>
      <c r="C143">
        <v>4200</v>
      </c>
      <c r="D143">
        <v>4</v>
      </c>
      <c r="E143">
        <v>9</v>
      </c>
      <c r="F143" t="s">
        <v>35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>($H$143) * (225)</f>
        <v>0</v>
      </c>
      <c r="AF143">
        <f>($I$143) * (80)</f>
        <v>0</v>
      </c>
      <c r="AG143">
        <f>($J$143) * (80)</f>
        <v>0</v>
      </c>
      <c r="AH143">
        <f>($K$143) * (225)</f>
        <v>0</v>
      </c>
      <c r="AI143">
        <f>($L$143) * (80)</f>
        <v>0</v>
      </c>
      <c r="AJ143">
        <f>($M$143) * (80)</f>
        <v>0</v>
      </c>
      <c r="AK143">
        <f>($N$143) * (225)</f>
        <v>0</v>
      </c>
      <c r="AL143">
        <f>($O$143) * (225)</f>
        <v>0</v>
      </c>
      <c r="AM143">
        <f>($P$143) * (80)</f>
        <v>0</v>
      </c>
      <c r="AN143">
        <f>($Q$143) * (80)</f>
        <v>0</v>
      </c>
      <c r="AO143">
        <f>($R$143) * (225)</f>
        <v>0</v>
      </c>
      <c r="AP143">
        <f>($S$143) * (80)</f>
        <v>80</v>
      </c>
      <c r="AQ143">
        <f>($T$143) * (80)</f>
        <v>0</v>
      </c>
      <c r="AR143">
        <f>($U$143) * (225)</f>
        <v>0</v>
      </c>
      <c r="AS143">
        <f>($V$143) * (80)</f>
        <v>0</v>
      </c>
      <c r="AT143">
        <f>($W$143) * (80)</f>
        <v>0</v>
      </c>
      <c r="AU143">
        <f>($X$143) * (225)</f>
        <v>0</v>
      </c>
      <c r="AV143">
        <f>($Y$143) * (80)</f>
        <v>0</v>
      </c>
      <c r="AW143">
        <f>($Z$143) * (295)</f>
        <v>0</v>
      </c>
      <c r="AX143">
        <f>($AA$143) * (150)</f>
        <v>0</v>
      </c>
      <c r="AY143">
        <f>($AB$143) * (365)</f>
        <v>0</v>
      </c>
      <c r="AZ143">
        <f>($AC$143) * (220)</f>
        <v>0</v>
      </c>
      <c r="BA143">
        <f>($AD$143) * (435)</f>
        <v>0</v>
      </c>
      <c r="BM143">
        <v>1</v>
      </c>
      <c r="BN143">
        <f>SUM($R$143:$AB$143)</f>
        <v>1</v>
      </c>
    </row>
    <row r="144" spans="1:66">
      <c r="A144">
        <v>435</v>
      </c>
      <c r="B144">
        <v>2</v>
      </c>
      <c r="C144">
        <v>4200</v>
      </c>
      <c r="D144">
        <v>4</v>
      </c>
      <c r="E144">
        <v>8</v>
      </c>
      <c r="F144" t="s">
        <v>35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>($H$144) * (225)</f>
        <v>0</v>
      </c>
      <c r="AF144">
        <f>($I$144) * (80)</f>
        <v>0</v>
      </c>
      <c r="AG144">
        <f>($J$144) * (80)</f>
        <v>0</v>
      </c>
      <c r="AH144">
        <f>($K$144) * (225)</f>
        <v>0</v>
      </c>
      <c r="AI144">
        <f>($L$144) * (80)</f>
        <v>0</v>
      </c>
      <c r="AJ144">
        <f>($M$144) * (80)</f>
        <v>0</v>
      </c>
      <c r="AK144">
        <f>($N$144) * (225)</f>
        <v>0</v>
      </c>
      <c r="AL144">
        <f>($O$144) * (225)</f>
        <v>0</v>
      </c>
      <c r="AM144">
        <f>($P$144) * (80)</f>
        <v>0</v>
      </c>
      <c r="AN144">
        <f>($Q$144) * (80)</f>
        <v>0</v>
      </c>
      <c r="AO144">
        <f>($R$144) * (225)</f>
        <v>0</v>
      </c>
      <c r="AP144">
        <f>($S$144) * (80)</f>
        <v>0</v>
      </c>
      <c r="AQ144">
        <f>($T$144) * (80)</f>
        <v>0</v>
      </c>
      <c r="AR144">
        <f>($U$144) * (225)</f>
        <v>0</v>
      </c>
      <c r="AS144">
        <f>($V$144) * (80)</f>
        <v>0</v>
      </c>
      <c r="AT144">
        <f>($W$144) * (80)</f>
        <v>80</v>
      </c>
      <c r="AU144">
        <f>($X$144) * (225)</f>
        <v>0</v>
      </c>
      <c r="AV144">
        <f>($Y$144) * (80)</f>
        <v>0</v>
      </c>
      <c r="AW144">
        <f>($Z$144) * (295)</f>
        <v>0</v>
      </c>
      <c r="AX144">
        <f>($AA$144) * (150)</f>
        <v>0</v>
      </c>
      <c r="AY144">
        <f>($AB$144) * (365)</f>
        <v>0</v>
      </c>
      <c r="AZ144">
        <f>($AC$144) * (220)</f>
        <v>0</v>
      </c>
      <c r="BA144">
        <f>($AD$144) * (435)</f>
        <v>0</v>
      </c>
      <c r="BM144">
        <v>1</v>
      </c>
      <c r="BN144">
        <f>SUM($R$144:$Z$144)</f>
        <v>1</v>
      </c>
    </row>
    <row r="145" spans="1:66">
      <c r="A145">
        <v>436</v>
      </c>
      <c r="B145">
        <v>2</v>
      </c>
      <c r="C145">
        <v>24200</v>
      </c>
      <c r="D145">
        <v>3</v>
      </c>
      <c r="E145">
        <v>7</v>
      </c>
      <c r="F145" t="s">
        <v>35</v>
      </c>
      <c r="G145">
        <v>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f>($H$145) * (225)</f>
        <v>0</v>
      </c>
      <c r="AF145">
        <f>($I$145) * (80)</f>
        <v>0</v>
      </c>
      <c r="AG145">
        <f>($J$145) * (80)</f>
        <v>0</v>
      </c>
      <c r="AH145">
        <f>($K$145) * (225)</f>
        <v>0</v>
      </c>
      <c r="AI145">
        <f>($L$145) * (80)</f>
        <v>0</v>
      </c>
      <c r="AJ145">
        <f>($M$145) * (80)</f>
        <v>0</v>
      </c>
      <c r="AK145">
        <f>($N$145) * (225)</f>
        <v>0</v>
      </c>
      <c r="AL145">
        <f>($O$145) * (225)</f>
        <v>0</v>
      </c>
      <c r="AM145">
        <f>($P$145) * (80)</f>
        <v>0</v>
      </c>
      <c r="AN145">
        <f>($Q$145) * (80)</f>
        <v>0</v>
      </c>
      <c r="AO145">
        <f>($R$145) * (225)</f>
        <v>0</v>
      </c>
      <c r="AP145">
        <f>($S$145) * (80)</f>
        <v>80</v>
      </c>
      <c r="AQ145">
        <f>($T$145) * (80)</f>
        <v>0</v>
      </c>
      <c r="AR145">
        <f>($U$145) * (225)</f>
        <v>0</v>
      </c>
      <c r="AS145">
        <f>($V$145) * (80)</f>
        <v>0</v>
      </c>
      <c r="AT145">
        <f>($W$145) * (80)</f>
        <v>0</v>
      </c>
      <c r="AU145">
        <f>($X$145) * (225)</f>
        <v>0</v>
      </c>
      <c r="AV145">
        <f>($Y$145) * (80)</f>
        <v>0</v>
      </c>
      <c r="AW145">
        <f>($Z$145) * (295)</f>
        <v>0</v>
      </c>
      <c r="AX145">
        <f>($AA$145) * (150)</f>
        <v>0</v>
      </c>
      <c r="AY145">
        <f>($AB$145) * (365)</f>
        <v>0</v>
      </c>
      <c r="AZ145">
        <f>($AC$145) * (220)</f>
        <v>0</v>
      </c>
      <c r="BA145">
        <f>($AD$145) * (435)</f>
        <v>0</v>
      </c>
      <c r="BM145">
        <v>1</v>
      </c>
      <c r="BN145">
        <f>SUM($O$145:$X$145)</f>
        <v>1</v>
      </c>
    </row>
    <row r="146" spans="1:66">
      <c r="A146">
        <v>437</v>
      </c>
      <c r="B146">
        <v>2</v>
      </c>
      <c r="C146">
        <v>4200</v>
      </c>
      <c r="D146">
        <v>4</v>
      </c>
      <c r="E146">
        <v>8</v>
      </c>
      <c r="F146" t="s">
        <v>35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>($H$146) * (225)</f>
        <v>0</v>
      </c>
      <c r="AF146">
        <f>($I$146) * (80)</f>
        <v>0</v>
      </c>
      <c r="AG146">
        <f>($J$146) * (80)</f>
        <v>0</v>
      </c>
      <c r="AH146">
        <f>($K$146) * (225)</f>
        <v>0</v>
      </c>
      <c r="AI146">
        <f>($L$146) * (80)</f>
        <v>0</v>
      </c>
      <c r="AJ146">
        <f>($M$146) * (80)</f>
        <v>0</v>
      </c>
      <c r="AK146">
        <f>($N$146) * (225)</f>
        <v>0</v>
      </c>
      <c r="AL146">
        <f>($O$146) * (225)</f>
        <v>0</v>
      </c>
      <c r="AM146">
        <f>($P$146) * (80)</f>
        <v>0</v>
      </c>
      <c r="AN146">
        <f>($Q$146) * (80)</f>
        <v>0</v>
      </c>
      <c r="AO146">
        <f>($R$146) * (225)</f>
        <v>0</v>
      </c>
      <c r="AP146">
        <f>($S$146) * (80)</f>
        <v>80</v>
      </c>
      <c r="AQ146">
        <f>($T$146) * (80)</f>
        <v>0</v>
      </c>
      <c r="AR146">
        <f>($U$146) * (225)</f>
        <v>0</v>
      </c>
      <c r="AS146">
        <f>($V$146) * (80)</f>
        <v>0</v>
      </c>
      <c r="AT146">
        <f>($W$146) * (80)</f>
        <v>0</v>
      </c>
      <c r="AU146">
        <f>($X$146) * (225)</f>
        <v>0</v>
      </c>
      <c r="AV146">
        <f>($Y$146) * (80)</f>
        <v>0</v>
      </c>
      <c r="AW146">
        <f>($Z$146) * (295)</f>
        <v>0</v>
      </c>
      <c r="AX146">
        <f>($AA$146) * (150)</f>
        <v>0</v>
      </c>
      <c r="AY146">
        <f>($AB$146) * (365)</f>
        <v>0</v>
      </c>
      <c r="AZ146">
        <f>($AC$146) * (220)</f>
        <v>0</v>
      </c>
      <c r="BA146">
        <f>($AD$146) * (435)</f>
        <v>0</v>
      </c>
      <c r="BM146">
        <v>1</v>
      </c>
      <c r="BN146">
        <f>SUM($R$146:$Z$146)</f>
        <v>1</v>
      </c>
    </row>
    <row r="147" spans="1:66">
      <c r="A147">
        <v>438</v>
      </c>
      <c r="B147">
        <v>2</v>
      </c>
      <c r="C147">
        <v>14200</v>
      </c>
      <c r="D147">
        <v>6</v>
      </c>
      <c r="E147">
        <v>10</v>
      </c>
      <c r="F147" t="s">
        <v>35</v>
      </c>
      <c r="G147">
        <v>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0</v>
      </c>
      <c r="AE147">
        <f>($H$147) * (225)</f>
        <v>0</v>
      </c>
      <c r="AF147">
        <f>($I$147) * (80)</f>
        <v>0</v>
      </c>
      <c r="AG147">
        <f>($J$147) * (80)</f>
        <v>0</v>
      </c>
      <c r="AH147">
        <f>($K$147) * (225)</f>
        <v>0</v>
      </c>
      <c r="AI147">
        <f>($L$147) * (80)</f>
        <v>0</v>
      </c>
      <c r="AJ147">
        <f>($M$147) * (80)</f>
        <v>0</v>
      </c>
      <c r="AK147">
        <f>($N$147) * (225)</f>
        <v>0</v>
      </c>
      <c r="AL147">
        <f>($O$147) * (225)</f>
        <v>0</v>
      </c>
      <c r="AM147">
        <f>($P$147) * (80)</f>
        <v>0</v>
      </c>
      <c r="AN147">
        <f>($Q$147) * (80)</f>
        <v>0</v>
      </c>
      <c r="AO147">
        <f>($R$147) * (225)</f>
        <v>0</v>
      </c>
      <c r="AP147">
        <f>($S$147) * (80)</f>
        <v>0</v>
      </c>
      <c r="AQ147">
        <f>($T$147) * (80)</f>
        <v>0</v>
      </c>
      <c r="AR147">
        <f>($U$147) * (225)</f>
        <v>0</v>
      </c>
      <c r="AS147">
        <f>($V$147) * (80)</f>
        <v>0</v>
      </c>
      <c r="AT147">
        <f>($W$147) * (80)</f>
        <v>0</v>
      </c>
      <c r="AU147">
        <f>($X$147) * (225)</f>
        <v>0</v>
      </c>
      <c r="AV147">
        <f>($Y$147) * (80)</f>
        <v>0</v>
      </c>
      <c r="AW147">
        <f>($Z$147) * (225)</f>
        <v>0</v>
      </c>
      <c r="AX147">
        <f>($AA$147) * (80)</f>
        <v>0</v>
      </c>
      <c r="AY147">
        <f>($AB$147) * (295)</f>
        <v>0</v>
      </c>
      <c r="AZ147">
        <f>($AC$147) * (150)</f>
        <v>150</v>
      </c>
      <c r="BA147">
        <f>($AD$147) * (365)</f>
        <v>0</v>
      </c>
      <c r="BM147">
        <v>1</v>
      </c>
      <c r="BN147">
        <f>SUM($X$147:$AD$147)</f>
        <v>1</v>
      </c>
    </row>
    <row r="148" spans="1:66">
      <c r="A148">
        <v>439</v>
      </c>
      <c r="B148">
        <v>1</v>
      </c>
      <c r="C148">
        <v>12300</v>
      </c>
      <c r="D148">
        <v>3</v>
      </c>
      <c r="E148">
        <v>7</v>
      </c>
      <c r="F148" t="s">
        <v>35</v>
      </c>
      <c r="G148">
        <v>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f>($H$148) * (225)</f>
        <v>0</v>
      </c>
      <c r="AF148">
        <f>($I$148) * (40)</f>
        <v>0</v>
      </c>
      <c r="AG148">
        <f>($J$148) * (40)</f>
        <v>0</v>
      </c>
      <c r="AH148">
        <f>($K$148) * (225)</f>
        <v>0</v>
      </c>
      <c r="AI148">
        <f>($L$148) * (40)</f>
        <v>0</v>
      </c>
      <c r="AJ148">
        <f>($M$148) * (40)</f>
        <v>0</v>
      </c>
      <c r="AK148">
        <f>($N$148) * (225)</f>
        <v>0</v>
      </c>
      <c r="AL148">
        <f>($O$148) * (225)</f>
        <v>0</v>
      </c>
      <c r="AM148">
        <f>($P$148) * (40)</f>
        <v>0</v>
      </c>
      <c r="AN148">
        <f>($Q$148) * (40)</f>
        <v>0</v>
      </c>
      <c r="AO148">
        <f>($R$148) * (225)</f>
        <v>0</v>
      </c>
      <c r="AP148">
        <f>($S$148) * (40)</f>
        <v>40</v>
      </c>
      <c r="AQ148">
        <f>($T$148) * (40)</f>
        <v>0</v>
      </c>
      <c r="AR148">
        <f>($U$148) * (225)</f>
        <v>0</v>
      </c>
      <c r="AS148">
        <f>($V$148) * (40)</f>
        <v>0</v>
      </c>
      <c r="AT148">
        <f>($W$148) * (40)</f>
        <v>0</v>
      </c>
      <c r="AU148">
        <f>($X$148) * (225)</f>
        <v>0</v>
      </c>
      <c r="AV148">
        <f>($Y$148) * (40)</f>
        <v>0</v>
      </c>
      <c r="AW148">
        <f>($Z$148) * (225)</f>
        <v>0</v>
      </c>
      <c r="AX148">
        <f>($AA$148) * (40)</f>
        <v>0</v>
      </c>
      <c r="AY148">
        <f>($AB$148) * (275)</f>
        <v>0</v>
      </c>
      <c r="AZ148">
        <f>($AC$148) * (90)</f>
        <v>0</v>
      </c>
      <c r="BA148">
        <f>($AD$148) * (325)</f>
        <v>0</v>
      </c>
      <c r="BM148">
        <v>1</v>
      </c>
      <c r="BN148">
        <f>SUM($O$148:$X$148)</f>
        <v>1</v>
      </c>
    </row>
    <row r="149" spans="1:66">
      <c r="A149">
        <v>443</v>
      </c>
      <c r="B149">
        <v>2</v>
      </c>
      <c r="C149">
        <v>4200</v>
      </c>
      <c r="D149">
        <v>4</v>
      </c>
      <c r="E149">
        <v>7</v>
      </c>
      <c r="F149" t="s">
        <v>35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>($H$149) * (225)</f>
        <v>0</v>
      </c>
      <c r="AF149">
        <f>($I$149) * (80)</f>
        <v>0</v>
      </c>
      <c r="AG149">
        <f>($J$149) * (80)</f>
        <v>0</v>
      </c>
      <c r="AH149">
        <f>($K$149) * (225)</f>
        <v>0</v>
      </c>
      <c r="AI149">
        <f>($L$149) * (80)</f>
        <v>0</v>
      </c>
      <c r="AJ149">
        <f>($M$149) * (80)</f>
        <v>0</v>
      </c>
      <c r="AK149">
        <f>($N$149) * (225)</f>
        <v>0</v>
      </c>
      <c r="AL149">
        <f>($O$149) * (225)</f>
        <v>0</v>
      </c>
      <c r="AM149">
        <f>($P$149) * (80)</f>
        <v>0</v>
      </c>
      <c r="AN149">
        <f>($Q$149) * (80)</f>
        <v>0</v>
      </c>
      <c r="AO149">
        <f>($R$149) * (225)</f>
        <v>0</v>
      </c>
      <c r="AP149">
        <f>($S$149) * (80)</f>
        <v>80</v>
      </c>
      <c r="AQ149">
        <f>($T$149) * (80)</f>
        <v>0</v>
      </c>
      <c r="AR149">
        <f>($U$149) * (225)</f>
        <v>0</v>
      </c>
      <c r="AS149">
        <f>($V$149) * (80)</f>
        <v>0</v>
      </c>
      <c r="AT149">
        <f>($W$149) * (80)</f>
        <v>0</v>
      </c>
      <c r="AU149">
        <f>($X$149) * (225)</f>
        <v>0</v>
      </c>
      <c r="AV149">
        <f>($Y$149) * (80)</f>
        <v>0</v>
      </c>
      <c r="AW149">
        <f>($Z$149) * (295)</f>
        <v>0</v>
      </c>
      <c r="AX149">
        <f>($AA$149) * (150)</f>
        <v>0</v>
      </c>
      <c r="AY149">
        <f>($AB$149) * (365)</f>
        <v>0</v>
      </c>
      <c r="AZ149">
        <f>($AC$149) * (220)</f>
        <v>0</v>
      </c>
      <c r="BA149">
        <f>($AD$149) * (435)</f>
        <v>0</v>
      </c>
      <c r="BM149">
        <v>1</v>
      </c>
      <c r="BN149">
        <f>SUM($R$149:$X$149)</f>
        <v>1</v>
      </c>
    </row>
    <row r="150" spans="1:66">
      <c r="A150">
        <v>444</v>
      </c>
      <c r="B150">
        <v>2</v>
      </c>
      <c r="C150">
        <v>24200</v>
      </c>
      <c r="D150">
        <v>4</v>
      </c>
      <c r="E150">
        <v>9</v>
      </c>
      <c r="F150" t="s">
        <v>35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f>($H$150) * (225)</f>
        <v>0</v>
      </c>
      <c r="AF150">
        <f>($I$150) * (80)</f>
        <v>0</v>
      </c>
      <c r="AG150">
        <f>($J$150) * (80)</f>
        <v>0</v>
      </c>
      <c r="AH150">
        <f>($K$150) * (225)</f>
        <v>0</v>
      </c>
      <c r="AI150">
        <f>($L$150) * (80)</f>
        <v>0</v>
      </c>
      <c r="AJ150">
        <f>($M$150) * (80)</f>
        <v>0</v>
      </c>
      <c r="AK150">
        <f>($N$150) * (225)</f>
        <v>0</v>
      </c>
      <c r="AL150">
        <f>($O$150) * (225)</f>
        <v>0</v>
      </c>
      <c r="AM150">
        <f>($P$150) * (80)</f>
        <v>0</v>
      </c>
      <c r="AN150">
        <f>($Q$150) * (80)</f>
        <v>0</v>
      </c>
      <c r="AO150">
        <f>($R$150) * (225)</f>
        <v>0</v>
      </c>
      <c r="AP150">
        <f>($S$150) * (80)</f>
        <v>80</v>
      </c>
      <c r="AQ150">
        <f>($T$150) * (80)</f>
        <v>0</v>
      </c>
      <c r="AR150">
        <f>($U$150) * (225)</f>
        <v>0</v>
      </c>
      <c r="AS150">
        <f>($V$150) * (80)</f>
        <v>0</v>
      </c>
      <c r="AT150">
        <f>($W$150) * (80)</f>
        <v>0</v>
      </c>
      <c r="AU150">
        <f>($X$150) * (295)</f>
        <v>0</v>
      </c>
      <c r="AV150">
        <f>($Y$150) * (150)</f>
        <v>0</v>
      </c>
      <c r="AW150">
        <f>($Z$150) * (365)</f>
        <v>0</v>
      </c>
      <c r="AX150">
        <f>($AA$150) * (220)</f>
        <v>0</v>
      </c>
      <c r="AY150">
        <f>($AB$150) * (435)</f>
        <v>0</v>
      </c>
      <c r="AZ150">
        <f>($AC$150) * (290)</f>
        <v>0</v>
      </c>
      <c r="BA150">
        <f>($AD$150) * (505)</f>
        <v>0</v>
      </c>
      <c r="BM150">
        <v>1</v>
      </c>
      <c r="BN150">
        <f>SUM($R$150:$AB$150)</f>
        <v>1</v>
      </c>
    </row>
    <row r="151" spans="1:66">
      <c r="A151">
        <v>445</v>
      </c>
      <c r="B151">
        <v>1</v>
      </c>
      <c r="C151">
        <v>2300</v>
      </c>
      <c r="D151">
        <v>5</v>
      </c>
      <c r="E151">
        <v>10</v>
      </c>
      <c r="F151" t="s">
        <v>35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f>($H$151) * (225)</f>
        <v>0</v>
      </c>
      <c r="AF151">
        <f>($I$151) * (40)</f>
        <v>0</v>
      </c>
      <c r="AG151">
        <f>($J$151) * (40)</f>
        <v>0</v>
      </c>
      <c r="AH151">
        <f>($K$151) * (225)</f>
        <v>0</v>
      </c>
      <c r="AI151">
        <f>($L$151) * (40)</f>
        <v>0</v>
      </c>
      <c r="AJ151">
        <f>($M$151) * (40)</f>
        <v>0</v>
      </c>
      <c r="AK151">
        <f>($N$151) * (225)</f>
        <v>0</v>
      </c>
      <c r="AL151">
        <f>($O$151) * (225)</f>
        <v>0</v>
      </c>
      <c r="AM151">
        <f>($P$151) * (40)</f>
        <v>0</v>
      </c>
      <c r="AN151">
        <f>($Q$151) * (40)</f>
        <v>0</v>
      </c>
      <c r="AO151">
        <f>($R$151) * (225)</f>
        <v>0</v>
      </c>
      <c r="AP151">
        <f>($S$151) * (40)</f>
        <v>0</v>
      </c>
      <c r="AQ151">
        <f>($T$151) * (40)</f>
        <v>0</v>
      </c>
      <c r="AR151">
        <f>($U$151) * (225)</f>
        <v>0</v>
      </c>
      <c r="AS151">
        <f>($V$151) * (40)</f>
        <v>0</v>
      </c>
      <c r="AT151">
        <f>($W$151) * (40)</f>
        <v>40</v>
      </c>
      <c r="AU151">
        <f>($X$151) * (225)</f>
        <v>0</v>
      </c>
      <c r="AV151">
        <f>($Y$151) * (40)</f>
        <v>0</v>
      </c>
      <c r="AW151">
        <f>($Z$151) * (225)</f>
        <v>0</v>
      </c>
      <c r="AX151">
        <f>($AA$151) * (40)</f>
        <v>0</v>
      </c>
      <c r="AY151">
        <f>($AB$151) * (275)</f>
        <v>0</v>
      </c>
      <c r="AZ151">
        <f>($AC$151) * (90)</f>
        <v>0</v>
      </c>
      <c r="BA151">
        <f>($AD$151) * (325)</f>
        <v>0</v>
      </c>
      <c r="BM151">
        <v>1</v>
      </c>
      <c r="BN151">
        <f>SUM($U$151:$AD$151)</f>
        <v>1</v>
      </c>
    </row>
    <row r="152" spans="1:66">
      <c r="A152">
        <v>446</v>
      </c>
      <c r="B152">
        <v>1</v>
      </c>
      <c r="C152">
        <v>2300</v>
      </c>
      <c r="D152">
        <v>1</v>
      </c>
      <c r="E152">
        <v>4</v>
      </c>
      <c r="F152" t="s">
        <v>35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f>($H$152) * (225)</f>
        <v>0</v>
      </c>
      <c r="AF152">
        <f>($I$152) * (40)</f>
        <v>0</v>
      </c>
      <c r="AG152">
        <f>($J$152) * (40)</f>
        <v>0</v>
      </c>
      <c r="AH152">
        <f>($K$152) * (225)</f>
        <v>0</v>
      </c>
      <c r="AI152">
        <f>($L$152) * (40)</f>
        <v>40</v>
      </c>
      <c r="AJ152">
        <f>($M$152) * (40)</f>
        <v>0</v>
      </c>
      <c r="AK152">
        <f>($N$152) * (225)</f>
        <v>0</v>
      </c>
      <c r="AL152">
        <f>($O$152) * (225)</f>
        <v>0</v>
      </c>
      <c r="AM152">
        <f>($P$152) * (40)</f>
        <v>0</v>
      </c>
      <c r="AN152">
        <f>($Q$152) * (40)</f>
        <v>0</v>
      </c>
      <c r="AO152">
        <f>($R$152) * (275)</f>
        <v>0</v>
      </c>
      <c r="AP152">
        <f>($S$152) * (90)</f>
        <v>0</v>
      </c>
      <c r="AQ152">
        <f>($T$152) * (90)</f>
        <v>0</v>
      </c>
      <c r="AR152">
        <f>($U$152) * (325)</f>
        <v>0</v>
      </c>
      <c r="AS152">
        <f>($V$152) * (140)</f>
        <v>0</v>
      </c>
      <c r="AT152">
        <f>($W$152) * (140)</f>
        <v>0</v>
      </c>
      <c r="AU152">
        <f>($X$152) * (375)</f>
        <v>0</v>
      </c>
      <c r="AV152">
        <f>($Y$152) * (190)</f>
        <v>0</v>
      </c>
      <c r="AW152">
        <f>($Z$152) * (425)</f>
        <v>0</v>
      </c>
      <c r="AX152">
        <f>($AA$152) * (240)</f>
        <v>0</v>
      </c>
      <c r="AY152">
        <f>($AB$152) * (475)</f>
        <v>0</v>
      </c>
      <c r="AZ152">
        <f>($AC$152) * (290)</f>
        <v>0</v>
      </c>
      <c r="BA152">
        <f>($AD$152) * (525)</f>
        <v>0</v>
      </c>
      <c r="BM152">
        <v>1</v>
      </c>
      <c r="BN152">
        <f>SUM($K$152:$O$152)</f>
        <v>1</v>
      </c>
    </row>
    <row r="153" spans="1:66">
      <c r="A153">
        <v>454</v>
      </c>
      <c r="B153">
        <v>2</v>
      </c>
      <c r="C153">
        <v>9560</v>
      </c>
      <c r="D153">
        <v>-1</v>
      </c>
      <c r="E153">
        <v>2</v>
      </c>
      <c r="F153" t="s">
        <v>35</v>
      </c>
      <c r="G153">
        <v>5</v>
      </c>
      <c r="H153">
        <v>0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>($H$153) * (225)</f>
        <v>0</v>
      </c>
      <c r="AF153">
        <f>($I$153) * (80)</f>
        <v>80</v>
      </c>
      <c r="AG153">
        <f>($J$153) * (80)</f>
        <v>0</v>
      </c>
      <c r="AH153">
        <f>($K$153) * (225)</f>
        <v>0</v>
      </c>
      <c r="AI153">
        <f>($L$153) * (80)</f>
        <v>0</v>
      </c>
      <c r="AJ153">
        <f>($M$153) * (80)</f>
        <v>0</v>
      </c>
      <c r="AK153">
        <f>($N$153) * (225)</f>
        <v>0</v>
      </c>
      <c r="AL153">
        <f>($O$153) * (295)</f>
        <v>0</v>
      </c>
      <c r="AM153">
        <f>($P$153) * (150)</f>
        <v>0</v>
      </c>
      <c r="AN153">
        <f>($Q$153) * (150)</f>
        <v>0</v>
      </c>
      <c r="AO153">
        <f>($R$153) * (365)</f>
        <v>0</v>
      </c>
      <c r="AP153">
        <f>($S$153) * (220)</f>
        <v>0</v>
      </c>
      <c r="AQ153">
        <f>($T$153) * (220)</f>
        <v>0</v>
      </c>
      <c r="AR153">
        <f>($U$153) * (435)</f>
        <v>0</v>
      </c>
      <c r="AS153">
        <f>($V$153) * (290)</f>
        <v>0</v>
      </c>
      <c r="AT153">
        <f>($W$153) * (290)</f>
        <v>0</v>
      </c>
      <c r="AU153">
        <f>($X$153) * (505)</f>
        <v>0</v>
      </c>
      <c r="AV153">
        <f>($Y$153) * (360)</f>
        <v>0</v>
      </c>
      <c r="AW153">
        <f>($Z$153) * (575)</f>
        <v>0</v>
      </c>
      <c r="AX153">
        <f>($AA$153) * (430)</f>
        <v>0</v>
      </c>
      <c r="AY153">
        <f>($AB$153) * (645)</f>
        <v>0</v>
      </c>
      <c r="AZ153">
        <f>($AC$153) * (500)</f>
        <v>0</v>
      </c>
      <c r="BA153">
        <f>($AD$153) * (715)</f>
        <v>0</v>
      </c>
      <c r="BM153">
        <v>1</v>
      </c>
      <c r="BN153">
        <f>SUM($H$153:$K$153)</f>
        <v>1</v>
      </c>
    </row>
    <row r="154" spans="1:66">
      <c r="A154">
        <v>456</v>
      </c>
      <c r="B154">
        <v>2</v>
      </c>
      <c r="C154">
        <v>23950</v>
      </c>
      <c r="D154">
        <v>-1</v>
      </c>
      <c r="E154">
        <v>3</v>
      </c>
      <c r="F154" t="s">
        <v>35</v>
      </c>
      <c r="G154">
        <v>6</v>
      </c>
      <c r="H154">
        <v>0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f>($H$154) * (225)</f>
        <v>0</v>
      </c>
      <c r="AF154">
        <f>($I$154) * (80)</f>
        <v>80</v>
      </c>
      <c r="AG154">
        <f>($J$154) * (80)</f>
        <v>0</v>
      </c>
      <c r="AH154">
        <f>($K$154) * (225)</f>
        <v>0</v>
      </c>
      <c r="AI154">
        <f>($L$154) * (80)</f>
        <v>0</v>
      </c>
      <c r="AJ154">
        <f>($M$154) * (80)</f>
        <v>0</v>
      </c>
      <c r="AK154">
        <f>($N$154) * (225)</f>
        <v>0</v>
      </c>
      <c r="AL154">
        <f>($O$154) * (225)</f>
        <v>0</v>
      </c>
      <c r="AM154">
        <f>($P$154) * (80)</f>
        <v>0</v>
      </c>
      <c r="AN154">
        <f>($Q$154) * (80)</f>
        <v>0</v>
      </c>
      <c r="AO154">
        <f>($R$154) * (295)</f>
        <v>0</v>
      </c>
      <c r="AP154">
        <f>($S$154) * (150)</f>
        <v>0</v>
      </c>
      <c r="AQ154">
        <f>($T$154) * (150)</f>
        <v>0</v>
      </c>
      <c r="AR154">
        <f>($U$154) * (365)</f>
        <v>0</v>
      </c>
      <c r="AS154">
        <f>($V$154) * (220)</f>
        <v>0</v>
      </c>
      <c r="AT154">
        <f>($W$154) * (220)</f>
        <v>0</v>
      </c>
      <c r="AU154">
        <f>($X$154) * (435)</f>
        <v>0</v>
      </c>
      <c r="AV154">
        <f>($Y$154) * (290)</f>
        <v>0</v>
      </c>
      <c r="AW154">
        <f>($Z$154) * (505)</f>
        <v>0</v>
      </c>
      <c r="AX154">
        <f>($AA$154) * (360)</f>
        <v>0</v>
      </c>
      <c r="AY154">
        <f>($AB$154) * (575)</f>
        <v>0</v>
      </c>
      <c r="AZ154">
        <f>($AC$154) * (430)</f>
        <v>0</v>
      </c>
      <c r="BA154">
        <f>($AD$154) * (645)</f>
        <v>0</v>
      </c>
      <c r="BM154">
        <v>1</v>
      </c>
      <c r="BN154">
        <f>SUM($H$154:$N$154)</f>
        <v>1</v>
      </c>
    </row>
    <row r="155" spans="1:66">
      <c r="A155">
        <v>460</v>
      </c>
      <c r="B155">
        <v>1</v>
      </c>
      <c r="C155">
        <v>11368</v>
      </c>
      <c r="D155">
        <v>1</v>
      </c>
      <c r="E155">
        <v>4</v>
      </c>
      <c r="F155" t="s">
        <v>35</v>
      </c>
      <c r="G155">
        <v>2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f>($H$155) * (225)</f>
        <v>0</v>
      </c>
      <c r="AF155">
        <f>($I$155) * (40)</f>
        <v>0</v>
      </c>
      <c r="AG155">
        <f>($J$155) * (40)</f>
        <v>0</v>
      </c>
      <c r="AH155">
        <f>($K$155) * (225)</f>
        <v>0</v>
      </c>
      <c r="AI155">
        <f>($L$155) * (40)</f>
        <v>40</v>
      </c>
      <c r="AJ155">
        <f>($M$155) * (40)</f>
        <v>0</v>
      </c>
      <c r="AK155">
        <f>($N$155) * (275)</f>
        <v>0</v>
      </c>
      <c r="AL155">
        <f>($O$155) * (325)</f>
        <v>0</v>
      </c>
      <c r="AM155">
        <f>($P$155) * (140)</f>
        <v>0</v>
      </c>
      <c r="AN155">
        <f>($Q$155) * (140)</f>
        <v>0</v>
      </c>
      <c r="AO155">
        <f>($R$155) * (375)</f>
        <v>0</v>
      </c>
      <c r="AP155">
        <f>($S$155) * (190)</f>
        <v>0</v>
      </c>
      <c r="AQ155">
        <f>($T$155) * (190)</f>
        <v>0</v>
      </c>
      <c r="AR155">
        <f>($U$155) * (425)</f>
        <v>0</v>
      </c>
      <c r="AS155">
        <f>($V$155) * (240)</f>
        <v>0</v>
      </c>
      <c r="AT155">
        <f>($W$155) * (240)</f>
        <v>0</v>
      </c>
      <c r="AU155">
        <f>($X$155) * (475)</f>
        <v>0</v>
      </c>
      <c r="AV155">
        <f>($Y$155) * (290)</f>
        <v>0</v>
      </c>
      <c r="AW155">
        <f>($Z$155) * (525)</f>
        <v>0</v>
      </c>
      <c r="AX155">
        <f>($AA$155) * (340)</f>
        <v>0</v>
      </c>
      <c r="AY155">
        <f>($AB$155) * (575)</f>
        <v>0</v>
      </c>
      <c r="AZ155">
        <f>($AC$155) * (390)</f>
        <v>0</v>
      </c>
      <c r="BA155">
        <f>($AD$155) * (625)</f>
        <v>0</v>
      </c>
      <c r="BM155">
        <v>1</v>
      </c>
      <c r="BN155">
        <f>SUM($K$155:$O$155)</f>
        <v>1</v>
      </c>
    </row>
    <row r="156" spans="1:66">
      <c r="A156">
        <v>461</v>
      </c>
      <c r="B156">
        <v>2</v>
      </c>
      <c r="C156">
        <v>23700</v>
      </c>
      <c r="D156">
        <v>3</v>
      </c>
      <c r="E156">
        <v>6</v>
      </c>
      <c r="F156" t="s">
        <v>35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f>($H$156) * (225)</f>
        <v>0</v>
      </c>
      <c r="AF156">
        <f>($I$156) * (80)</f>
        <v>0</v>
      </c>
      <c r="AG156">
        <f>($J$156) * (80)</f>
        <v>0</v>
      </c>
      <c r="AH156">
        <f>($K$156) * (225)</f>
        <v>0</v>
      </c>
      <c r="AI156">
        <f>($L$156) * (80)</f>
        <v>0</v>
      </c>
      <c r="AJ156">
        <f>($M$156) * (80)</f>
        <v>0</v>
      </c>
      <c r="AK156">
        <f>($N$156) * (225)</f>
        <v>0</v>
      </c>
      <c r="AL156">
        <f>($O$156) * (225)</f>
        <v>0</v>
      </c>
      <c r="AM156">
        <f>($P$156) * (80)</f>
        <v>0</v>
      </c>
      <c r="AN156">
        <f>($Q$156) * (80)</f>
        <v>0</v>
      </c>
      <c r="AO156">
        <f>($R$156) * (225)</f>
        <v>0</v>
      </c>
      <c r="AP156">
        <f>($S$156) * (80)</f>
        <v>80</v>
      </c>
      <c r="AQ156">
        <f>($T$156) * (80)</f>
        <v>0</v>
      </c>
      <c r="AR156">
        <f>($U$156) * (295)</f>
        <v>0</v>
      </c>
      <c r="AS156">
        <f>($V$156) * (150)</f>
        <v>0</v>
      </c>
      <c r="AT156">
        <f>($W$156) * (150)</f>
        <v>0</v>
      </c>
      <c r="AU156">
        <f>($X$156) * (365)</f>
        <v>0</v>
      </c>
      <c r="AV156">
        <f>($Y$156) * (220)</f>
        <v>0</v>
      </c>
      <c r="AW156">
        <f>($Z$156) * (435)</f>
        <v>0</v>
      </c>
      <c r="AX156">
        <f>($AA$156) * (290)</f>
        <v>0</v>
      </c>
      <c r="AY156">
        <f>($AB$156) * (505)</f>
        <v>0</v>
      </c>
      <c r="AZ156">
        <f>($AC$156) * (360)</f>
        <v>0</v>
      </c>
      <c r="BA156">
        <f>($AD$156) * (575)</f>
        <v>0</v>
      </c>
      <c r="BM156">
        <v>1</v>
      </c>
      <c r="BN156">
        <f>SUM($O$156:$U$156)</f>
        <v>1</v>
      </c>
    </row>
    <row r="157" spans="1:66">
      <c r="A157">
        <v>462</v>
      </c>
      <c r="B157">
        <v>1</v>
      </c>
      <c r="C157">
        <v>9700</v>
      </c>
      <c r="D157">
        <v>6</v>
      </c>
      <c r="E157">
        <v>11</v>
      </c>
      <c r="F157" t="s">
        <v>35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0</v>
      </c>
      <c r="AC157">
        <v>0</v>
      </c>
      <c r="AD157">
        <v>0</v>
      </c>
      <c r="AE157">
        <f>($H$157) * (225)</f>
        <v>0</v>
      </c>
      <c r="AF157">
        <f>($I$157) * (40)</f>
        <v>0</v>
      </c>
      <c r="AG157">
        <f>($J$157) * (40)</f>
        <v>0</v>
      </c>
      <c r="AH157">
        <f>($K$157) * (225)</f>
        <v>0</v>
      </c>
      <c r="AI157">
        <f>($L$157) * (40)</f>
        <v>0</v>
      </c>
      <c r="AJ157">
        <f>($M$157) * (40)</f>
        <v>0</v>
      </c>
      <c r="AK157">
        <f>($N$157) * (225)</f>
        <v>0</v>
      </c>
      <c r="AL157">
        <f>($O$157) * (225)</f>
        <v>0</v>
      </c>
      <c r="AM157">
        <f>($P$157) * (40)</f>
        <v>0</v>
      </c>
      <c r="AN157">
        <f>($Q$157) * (40)</f>
        <v>0</v>
      </c>
      <c r="AO157">
        <f>($R$157) * (225)</f>
        <v>0</v>
      </c>
      <c r="AP157">
        <f>($S$157) * (40)</f>
        <v>0</v>
      </c>
      <c r="AQ157">
        <f>($T$157) * (40)</f>
        <v>0</v>
      </c>
      <c r="AR157">
        <f>($U$157) * (225)</f>
        <v>0</v>
      </c>
      <c r="AS157">
        <f>($V$157) * (40)</f>
        <v>0</v>
      </c>
      <c r="AT157">
        <f>($W$157) * (40)</f>
        <v>0</v>
      </c>
      <c r="AU157">
        <f>($X$157) * (225)</f>
        <v>0</v>
      </c>
      <c r="AV157">
        <f>($Y$157) * (40)</f>
        <v>0</v>
      </c>
      <c r="AW157">
        <f>($Z$157) * (225)</f>
        <v>0</v>
      </c>
      <c r="AX157">
        <f>($AA$157) * (40)</f>
        <v>40</v>
      </c>
      <c r="AY157">
        <f>($AB$157) * (275)</f>
        <v>0</v>
      </c>
      <c r="AZ157">
        <f>($AC$157) * (90)</f>
        <v>0</v>
      </c>
      <c r="BA157">
        <f>($AD$157) * (325)</f>
        <v>0</v>
      </c>
      <c r="BM157">
        <v>1</v>
      </c>
      <c r="BN157">
        <f>SUM($X$157:$AD$157)</f>
        <v>1</v>
      </c>
    </row>
    <row r="158" spans="1:66">
      <c r="A158">
        <v>467</v>
      </c>
      <c r="B158">
        <v>2</v>
      </c>
      <c r="C158">
        <v>24200</v>
      </c>
      <c r="D158">
        <v>6</v>
      </c>
      <c r="E158">
        <v>9</v>
      </c>
      <c r="F158" t="s">
        <v>35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0</v>
      </c>
      <c r="AC158">
        <v>0</v>
      </c>
      <c r="AD158">
        <v>0</v>
      </c>
      <c r="AE158">
        <f>($H$158) * (225)</f>
        <v>0</v>
      </c>
      <c r="AF158">
        <f>($I$158) * (80)</f>
        <v>0</v>
      </c>
      <c r="AG158">
        <f>($J$158) * (80)</f>
        <v>0</v>
      </c>
      <c r="AH158">
        <f>($K$158) * (225)</f>
        <v>0</v>
      </c>
      <c r="AI158">
        <f>($L$158) * (80)</f>
        <v>0</v>
      </c>
      <c r="AJ158">
        <f>($M$158) * (80)</f>
        <v>0</v>
      </c>
      <c r="AK158">
        <f>($N$158) * (225)</f>
        <v>0</v>
      </c>
      <c r="AL158">
        <f>($O$158) * (225)</f>
        <v>0</v>
      </c>
      <c r="AM158">
        <f>($P$158) * (80)</f>
        <v>0</v>
      </c>
      <c r="AN158">
        <f>($Q$158) * (80)</f>
        <v>0</v>
      </c>
      <c r="AO158">
        <f>($R$158) * (225)</f>
        <v>0</v>
      </c>
      <c r="AP158">
        <f>($S$158) * (80)</f>
        <v>0</v>
      </c>
      <c r="AQ158">
        <f>($T$158) * (80)</f>
        <v>0</v>
      </c>
      <c r="AR158">
        <f>($U$158) * (225)</f>
        <v>0</v>
      </c>
      <c r="AS158">
        <f>($V$158) * (80)</f>
        <v>0</v>
      </c>
      <c r="AT158">
        <f>($W$158) * (80)</f>
        <v>0</v>
      </c>
      <c r="AU158">
        <f>($X$158) * (225)</f>
        <v>0</v>
      </c>
      <c r="AV158">
        <f>($Y$158) * (80)</f>
        <v>0</v>
      </c>
      <c r="AW158">
        <f>($Z$158) * (295)</f>
        <v>0</v>
      </c>
      <c r="AX158">
        <f>($AA$158) * (150)</f>
        <v>150</v>
      </c>
      <c r="AY158">
        <f>($AB$158) * (365)</f>
        <v>0</v>
      </c>
      <c r="AZ158">
        <f>($AC$158) * (220)</f>
        <v>0</v>
      </c>
      <c r="BA158">
        <f>($AD$158) * (435)</f>
        <v>0</v>
      </c>
      <c r="BM158">
        <v>1</v>
      </c>
      <c r="BN158">
        <f>SUM($X$158:$AB$158)</f>
        <v>1</v>
      </c>
    </row>
    <row r="159" spans="1:66">
      <c r="A159">
        <v>471</v>
      </c>
      <c r="B159">
        <v>1</v>
      </c>
      <c r="C159">
        <v>22780</v>
      </c>
      <c r="D159">
        <v>0</v>
      </c>
      <c r="E159">
        <v>3</v>
      </c>
      <c r="F159" t="s">
        <v>35</v>
      </c>
      <c r="G159">
        <v>3</v>
      </c>
      <c r="H159">
        <v>0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>($H$159) * (225)</f>
        <v>0</v>
      </c>
      <c r="AF159">
        <f>($I$159) * (40)</f>
        <v>40</v>
      </c>
      <c r="AG159">
        <f>($J$159) * (40)</f>
        <v>0</v>
      </c>
      <c r="AH159">
        <f>($K$159) * (225)</f>
        <v>0</v>
      </c>
      <c r="AI159">
        <f>($L$159) * (40)</f>
        <v>0</v>
      </c>
      <c r="AJ159">
        <f>($M$159) * (40)</f>
        <v>0</v>
      </c>
      <c r="AK159">
        <f>($N$159) * (275)</f>
        <v>0</v>
      </c>
      <c r="AL159">
        <f>($O$159) * (325)</f>
        <v>0</v>
      </c>
      <c r="AM159">
        <f>($P$159) * (140)</f>
        <v>0</v>
      </c>
      <c r="AN159">
        <f>($Q$159) * (140)</f>
        <v>0</v>
      </c>
      <c r="AO159">
        <f>($R$159) * (375)</f>
        <v>0</v>
      </c>
      <c r="AP159">
        <f>($S$159) * (190)</f>
        <v>0</v>
      </c>
      <c r="AQ159">
        <f>($T$159) * (190)</f>
        <v>0</v>
      </c>
      <c r="AR159">
        <f>($U$159) * (425)</f>
        <v>0</v>
      </c>
      <c r="AS159">
        <f>($V$159) * (240)</f>
        <v>0</v>
      </c>
      <c r="AT159">
        <f>($W$159) * (240)</f>
        <v>0</v>
      </c>
      <c r="AU159">
        <f>($X$159) * (475)</f>
        <v>0</v>
      </c>
      <c r="AV159">
        <f>($Y$159) * (290)</f>
        <v>0</v>
      </c>
      <c r="AW159">
        <f>($Z$159) * (525)</f>
        <v>0</v>
      </c>
      <c r="AX159">
        <f>($AA$159) * (340)</f>
        <v>0</v>
      </c>
      <c r="AY159">
        <f>($AB$159) * (575)</f>
        <v>0</v>
      </c>
      <c r="AZ159">
        <f>($AC$159) * (390)</f>
        <v>0</v>
      </c>
      <c r="BA159">
        <f>($AD$159) * (625)</f>
        <v>0</v>
      </c>
      <c r="BM159">
        <v>1</v>
      </c>
      <c r="BN159">
        <f>SUM($H$159:$N$159)</f>
        <v>1</v>
      </c>
    </row>
    <row r="160" spans="1:66">
      <c r="A160">
        <v>472</v>
      </c>
      <c r="B160">
        <v>1</v>
      </c>
      <c r="C160">
        <v>22850</v>
      </c>
      <c r="D160">
        <v>0</v>
      </c>
      <c r="E160">
        <v>4</v>
      </c>
      <c r="F160" t="s">
        <v>35</v>
      </c>
      <c r="G160">
        <v>3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>($H$160) * (225)</f>
        <v>0</v>
      </c>
      <c r="AF160">
        <f>($I$160) * (40)</f>
        <v>40</v>
      </c>
      <c r="AG160">
        <f>($J$160) * (40)</f>
        <v>0</v>
      </c>
      <c r="AH160">
        <f>($K$160) * (225)</f>
        <v>0</v>
      </c>
      <c r="AI160">
        <f>($L$160) * (40)</f>
        <v>0</v>
      </c>
      <c r="AJ160">
        <f>($M$160) * (40)</f>
        <v>0</v>
      </c>
      <c r="AK160">
        <f>($N$160) * (275)</f>
        <v>0</v>
      </c>
      <c r="AL160">
        <f>($O$160) * (325)</f>
        <v>0</v>
      </c>
      <c r="AM160">
        <f>($P$160) * (140)</f>
        <v>0</v>
      </c>
      <c r="AN160">
        <f>($Q$160) * (140)</f>
        <v>0</v>
      </c>
      <c r="AO160">
        <f>($R$160) * (375)</f>
        <v>0</v>
      </c>
      <c r="AP160">
        <f>($S$160) * (190)</f>
        <v>0</v>
      </c>
      <c r="AQ160">
        <f>($T$160) * (190)</f>
        <v>0</v>
      </c>
      <c r="AR160">
        <f>($U$160) * (425)</f>
        <v>0</v>
      </c>
      <c r="AS160">
        <f>($V$160) * (240)</f>
        <v>0</v>
      </c>
      <c r="AT160">
        <f>($W$160) * (240)</f>
        <v>0</v>
      </c>
      <c r="AU160">
        <f>($X$160) * (475)</f>
        <v>0</v>
      </c>
      <c r="AV160">
        <f>($Y$160) * (290)</f>
        <v>0</v>
      </c>
      <c r="AW160">
        <f>($Z$160) * (525)</f>
        <v>0</v>
      </c>
      <c r="AX160">
        <f>($AA$160) * (340)</f>
        <v>0</v>
      </c>
      <c r="AY160">
        <f>($AB$160) * (575)</f>
        <v>0</v>
      </c>
      <c r="AZ160">
        <f>($AC$160) * (390)</f>
        <v>0</v>
      </c>
      <c r="BA160">
        <f>($AD$160) * (625)</f>
        <v>0</v>
      </c>
      <c r="BM160">
        <v>1</v>
      </c>
      <c r="BN160">
        <f>SUM($H$160:$O$160)</f>
        <v>1</v>
      </c>
    </row>
    <row r="161" spans="1:66">
      <c r="A161">
        <v>473</v>
      </c>
      <c r="B161">
        <v>2</v>
      </c>
      <c r="C161">
        <v>8280</v>
      </c>
      <c r="D161">
        <v>1</v>
      </c>
      <c r="E161">
        <v>4</v>
      </c>
      <c r="F161" t="s">
        <v>35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>($H$161) * (225)</f>
        <v>0</v>
      </c>
      <c r="AF161">
        <f>($I$161) * (80)</f>
        <v>0</v>
      </c>
      <c r="AG161">
        <f>($J$161) * (80)</f>
        <v>0</v>
      </c>
      <c r="AH161">
        <f>($K$161) * (225)</f>
        <v>0</v>
      </c>
      <c r="AI161">
        <f>($L$161) * (80)</f>
        <v>80</v>
      </c>
      <c r="AJ161">
        <f>($M$161) * (80)</f>
        <v>0</v>
      </c>
      <c r="AK161">
        <f>($N$161) * (225)</f>
        <v>0</v>
      </c>
      <c r="AL161">
        <f>($O$161) * (225)</f>
        <v>0</v>
      </c>
      <c r="AM161">
        <f>($P$161) * (80)</f>
        <v>0</v>
      </c>
      <c r="AN161">
        <f>($Q$161) * (80)</f>
        <v>0</v>
      </c>
      <c r="AO161">
        <f>($R$161) * (295)</f>
        <v>0</v>
      </c>
      <c r="AP161">
        <f>($S$161) * (150)</f>
        <v>0</v>
      </c>
      <c r="AQ161">
        <f>($T$161) * (150)</f>
        <v>0</v>
      </c>
      <c r="AR161">
        <f>($U$161) * (365)</f>
        <v>0</v>
      </c>
      <c r="AS161">
        <f>($V$161) * (220)</f>
        <v>0</v>
      </c>
      <c r="AT161">
        <f>($W$161) * (220)</f>
        <v>0</v>
      </c>
      <c r="AU161">
        <f>($X$161) * (435)</f>
        <v>0</v>
      </c>
      <c r="AV161">
        <f>($Y$161) * (290)</f>
        <v>0</v>
      </c>
      <c r="AW161">
        <f>($Z$161) * (505)</f>
        <v>0</v>
      </c>
      <c r="AX161">
        <f>($AA$161) * (360)</f>
        <v>0</v>
      </c>
      <c r="AY161">
        <f>($AB$161) * (575)</f>
        <v>0</v>
      </c>
      <c r="AZ161">
        <f>($AC$161) * (430)</f>
        <v>0</v>
      </c>
      <c r="BA161">
        <f>($AD$161) * (645)</f>
        <v>0</v>
      </c>
      <c r="BM161">
        <v>1</v>
      </c>
      <c r="BN161">
        <f>SUM($K$161:$O$161)</f>
        <v>1</v>
      </c>
    </row>
    <row r="162" spans="1:66">
      <c r="A162">
        <v>481</v>
      </c>
      <c r="B162">
        <v>2</v>
      </c>
      <c r="C162">
        <v>24769</v>
      </c>
      <c r="D162">
        <v>6</v>
      </c>
      <c r="E162">
        <v>11</v>
      </c>
      <c r="F162" t="s">
        <v>35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f>($H$162) * (225)</f>
        <v>0</v>
      </c>
      <c r="AF162">
        <f>($I$162) * (80)</f>
        <v>0</v>
      </c>
      <c r="AG162">
        <f>($J$162) * (80)</f>
        <v>0</v>
      </c>
      <c r="AH162">
        <f>($K$162) * (225)</f>
        <v>0</v>
      </c>
      <c r="AI162">
        <f>($L$162) * (80)</f>
        <v>0</v>
      </c>
      <c r="AJ162">
        <f>($M$162) * (80)</f>
        <v>0</v>
      </c>
      <c r="AK162">
        <f>($N$162) * (225)</f>
        <v>0</v>
      </c>
      <c r="AL162">
        <f>($O$162) * (225)</f>
        <v>0</v>
      </c>
      <c r="AM162">
        <f>($P$162) * (80)</f>
        <v>0</v>
      </c>
      <c r="AN162">
        <f>($Q$162) * (80)</f>
        <v>0</v>
      </c>
      <c r="AO162">
        <f>($R$162) * (225)</f>
        <v>0</v>
      </c>
      <c r="AP162">
        <f>($S$162) * (80)</f>
        <v>0</v>
      </c>
      <c r="AQ162">
        <f>($T$162) * (80)</f>
        <v>0</v>
      </c>
      <c r="AR162">
        <f>($U$162) * (225)</f>
        <v>0</v>
      </c>
      <c r="AS162">
        <f>($V$162) * (80)</f>
        <v>0</v>
      </c>
      <c r="AT162">
        <f>($W$162) * (80)</f>
        <v>0</v>
      </c>
      <c r="AU162">
        <f>($X$162) * (225)</f>
        <v>0</v>
      </c>
      <c r="AV162">
        <f>($Y$162) * (80)</f>
        <v>0</v>
      </c>
      <c r="AW162">
        <f>($Z$162) * (225)</f>
        <v>0</v>
      </c>
      <c r="AX162">
        <f>($AA$162) * (80)</f>
        <v>0</v>
      </c>
      <c r="AY162">
        <f>($AB$162) * (295)</f>
        <v>0</v>
      </c>
      <c r="AZ162">
        <f>($AC$162) * (150)</f>
        <v>150</v>
      </c>
      <c r="BA162">
        <f>($AD$162) * (365)</f>
        <v>0</v>
      </c>
      <c r="BM162">
        <v>1</v>
      </c>
      <c r="BN162">
        <f>SUM($X$162:$AD$162)</f>
        <v>1</v>
      </c>
    </row>
    <row r="163" spans="1:66">
      <c r="A163">
        <v>489</v>
      </c>
      <c r="B163">
        <v>1</v>
      </c>
      <c r="C163">
        <v>24540</v>
      </c>
      <c r="D163">
        <v>6</v>
      </c>
      <c r="E163">
        <v>9</v>
      </c>
      <c r="F163" t="s">
        <v>35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0</v>
      </c>
      <c r="AC163">
        <v>0</v>
      </c>
      <c r="AD163">
        <v>0</v>
      </c>
      <c r="AE163">
        <f>($H$163) * (225)</f>
        <v>0</v>
      </c>
      <c r="AF163">
        <f>($I$163) * (40)</f>
        <v>0</v>
      </c>
      <c r="AG163">
        <f>($J$163) * (40)</f>
        <v>0</v>
      </c>
      <c r="AH163">
        <f>($K$163) * (225)</f>
        <v>0</v>
      </c>
      <c r="AI163">
        <f>($L$163) * (40)</f>
        <v>0</v>
      </c>
      <c r="AJ163">
        <f>($M$163) * (40)</f>
        <v>0</v>
      </c>
      <c r="AK163">
        <f>($N$163) * (225)</f>
        <v>0</v>
      </c>
      <c r="AL163">
        <f>($O$163) * (225)</f>
        <v>0</v>
      </c>
      <c r="AM163">
        <f>($P$163) * (40)</f>
        <v>0</v>
      </c>
      <c r="AN163">
        <f>($Q$163) * (40)</f>
        <v>0</v>
      </c>
      <c r="AO163">
        <f>($R$163) * (225)</f>
        <v>0</v>
      </c>
      <c r="AP163">
        <f>($S$163) * (40)</f>
        <v>0</v>
      </c>
      <c r="AQ163">
        <f>($T$163) * (40)</f>
        <v>0</v>
      </c>
      <c r="AR163">
        <f>($U$163) * (225)</f>
        <v>0</v>
      </c>
      <c r="AS163">
        <f>($V$163) * (40)</f>
        <v>0</v>
      </c>
      <c r="AT163">
        <f>($W$163) * (40)</f>
        <v>0</v>
      </c>
      <c r="AU163">
        <f>($X$163) * (225)</f>
        <v>0</v>
      </c>
      <c r="AV163">
        <f>($Y$163) * (40)</f>
        <v>0</v>
      </c>
      <c r="AW163">
        <f>($Z$163) * (225)</f>
        <v>0</v>
      </c>
      <c r="AX163">
        <f>($AA$163) * (40)</f>
        <v>40</v>
      </c>
      <c r="AY163">
        <f>($AB$163) * (275)</f>
        <v>0</v>
      </c>
      <c r="AZ163">
        <f>($AC$163) * (90)</f>
        <v>0</v>
      </c>
      <c r="BA163">
        <f>($AD$163) * (325)</f>
        <v>0</v>
      </c>
      <c r="BM163">
        <v>1</v>
      </c>
      <c r="BN163">
        <f>SUM($X$163:$AB$163)</f>
        <v>1</v>
      </c>
    </row>
    <row r="164" spans="1:66">
      <c r="A164">
        <v>491</v>
      </c>
      <c r="B164">
        <v>1</v>
      </c>
      <c r="C164">
        <v>24540</v>
      </c>
      <c r="D164">
        <v>-1</v>
      </c>
      <c r="E164">
        <v>2</v>
      </c>
      <c r="F164" t="s">
        <v>35</v>
      </c>
      <c r="G164">
        <v>4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f>($H$164) * (225)</f>
        <v>0</v>
      </c>
      <c r="AF164">
        <f>($I$164) * (40)</f>
        <v>40</v>
      </c>
      <c r="AG164">
        <f>($J$164) * (40)</f>
        <v>0</v>
      </c>
      <c r="AH164">
        <f>($K$164) * (225)</f>
        <v>0</v>
      </c>
      <c r="AI164">
        <f>($L$164) * (40)</f>
        <v>0</v>
      </c>
      <c r="AJ164">
        <f>($M$164) * (40)</f>
        <v>0</v>
      </c>
      <c r="AK164">
        <f>($N$164) * (275)</f>
        <v>0</v>
      </c>
      <c r="AL164">
        <f>($O$164) * (325)</f>
        <v>0</v>
      </c>
      <c r="AM164">
        <f>($P$164) * (140)</f>
        <v>0</v>
      </c>
      <c r="AN164">
        <f>($Q$164) * (140)</f>
        <v>0</v>
      </c>
      <c r="AO164">
        <f>($R$164) * (375)</f>
        <v>0</v>
      </c>
      <c r="AP164">
        <f>($S$164) * (190)</f>
        <v>0</v>
      </c>
      <c r="AQ164">
        <f>($T$164) * (190)</f>
        <v>0</v>
      </c>
      <c r="AR164">
        <f>($U$164) * (425)</f>
        <v>0</v>
      </c>
      <c r="AS164">
        <f>($V$164) * (240)</f>
        <v>0</v>
      </c>
      <c r="AT164">
        <f>($W$164) * (240)</f>
        <v>0</v>
      </c>
      <c r="AU164">
        <f>($X$164) * (475)</f>
        <v>0</v>
      </c>
      <c r="AV164">
        <f>($Y$164) * (290)</f>
        <v>0</v>
      </c>
      <c r="AW164">
        <f>($Z$164) * (525)</f>
        <v>0</v>
      </c>
      <c r="AX164">
        <f>($AA$164) * (340)</f>
        <v>0</v>
      </c>
      <c r="AY164">
        <f>($AB$164) * (575)</f>
        <v>0</v>
      </c>
      <c r="AZ164">
        <f>($AC$164) * (390)</f>
        <v>0</v>
      </c>
      <c r="BA164">
        <f>($AD$164) * (625)</f>
        <v>0</v>
      </c>
      <c r="BM164">
        <v>1</v>
      </c>
      <c r="BN164">
        <f>SUM($H$164:$K$164)</f>
        <v>1</v>
      </c>
    </row>
    <row r="165" spans="1:66">
      <c r="A165">
        <v>492</v>
      </c>
      <c r="B165">
        <v>1</v>
      </c>
      <c r="C165">
        <v>24540</v>
      </c>
      <c r="D165">
        <v>6</v>
      </c>
      <c r="E165">
        <v>10</v>
      </c>
      <c r="F165" t="s">
        <v>35</v>
      </c>
      <c r="G165">
        <v>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0</v>
      </c>
      <c r="AC165">
        <v>0</v>
      </c>
      <c r="AD165">
        <v>0</v>
      </c>
      <c r="AE165">
        <f>($H$165) * (225)</f>
        <v>0</v>
      </c>
      <c r="AF165">
        <f>($I$165) * (40)</f>
        <v>0</v>
      </c>
      <c r="AG165">
        <f>($J$165) * (40)</f>
        <v>0</v>
      </c>
      <c r="AH165">
        <f>($K$165) * (225)</f>
        <v>0</v>
      </c>
      <c r="AI165">
        <f>($L$165) * (40)</f>
        <v>0</v>
      </c>
      <c r="AJ165">
        <f>($M$165) * (40)</f>
        <v>0</v>
      </c>
      <c r="AK165">
        <f>($N$165) * (225)</f>
        <v>0</v>
      </c>
      <c r="AL165">
        <f>($O$165) * (225)</f>
        <v>0</v>
      </c>
      <c r="AM165">
        <f>($P$165) * (40)</f>
        <v>0</v>
      </c>
      <c r="AN165">
        <f>($Q$165) * (40)</f>
        <v>0</v>
      </c>
      <c r="AO165">
        <f>($R$165) * (225)</f>
        <v>0</v>
      </c>
      <c r="AP165">
        <f>($S$165) * (40)</f>
        <v>0</v>
      </c>
      <c r="AQ165">
        <f>($T$165) * (40)</f>
        <v>0</v>
      </c>
      <c r="AR165">
        <f>($U$165) * (225)</f>
        <v>0</v>
      </c>
      <c r="AS165">
        <f>($V$165) * (40)</f>
        <v>0</v>
      </c>
      <c r="AT165">
        <f>($W$165) * (40)</f>
        <v>0</v>
      </c>
      <c r="AU165">
        <f>($X$165) * (225)</f>
        <v>0</v>
      </c>
      <c r="AV165">
        <f>($Y$165) * (40)</f>
        <v>0</v>
      </c>
      <c r="AW165">
        <f>($Z$165) * (225)</f>
        <v>0</v>
      </c>
      <c r="AX165">
        <f>($AA$165) * (40)</f>
        <v>40</v>
      </c>
      <c r="AY165">
        <f>($AB$165) * (275)</f>
        <v>0</v>
      </c>
      <c r="AZ165">
        <f>($AC$165) * (90)</f>
        <v>0</v>
      </c>
      <c r="BA165">
        <f>($AD$165) * (325)</f>
        <v>0</v>
      </c>
      <c r="BM165">
        <v>1</v>
      </c>
      <c r="BN165">
        <f>SUM($X$165:$AD$165)</f>
        <v>1</v>
      </c>
    </row>
    <row r="166" spans="1:66">
      <c r="A166">
        <v>496</v>
      </c>
      <c r="B166">
        <v>1</v>
      </c>
      <c r="C166">
        <v>22660</v>
      </c>
      <c r="D166">
        <v>1</v>
      </c>
      <c r="E166">
        <v>6</v>
      </c>
      <c r="F166" t="s">
        <v>35</v>
      </c>
      <c r="G166">
        <v>5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f>($H$166) * (225)</f>
        <v>0</v>
      </c>
      <c r="AF166">
        <f>($I$166) * (40)</f>
        <v>0</v>
      </c>
      <c r="AG166">
        <f>($J$166) * (40)</f>
        <v>0</v>
      </c>
      <c r="AH166">
        <f>($K$166) * (225)</f>
        <v>0</v>
      </c>
      <c r="AI166">
        <f>($L$166) * (40)</f>
        <v>40</v>
      </c>
      <c r="AJ166">
        <f>($M$166) * (40)</f>
        <v>0</v>
      </c>
      <c r="AK166">
        <f>($N$166) * (225)</f>
        <v>0</v>
      </c>
      <c r="AL166">
        <f>($O$166) * (225)</f>
        <v>0</v>
      </c>
      <c r="AM166">
        <f>($P$166) * (40)</f>
        <v>0</v>
      </c>
      <c r="AN166">
        <f>($Q$166) * (40)</f>
        <v>0</v>
      </c>
      <c r="AO166">
        <f>($R$166) * (225)</f>
        <v>0</v>
      </c>
      <c r="AP166">
        <f>($S$166) * (40)</f>
        <v>0</v>
      </c>
      <c r="AQ166">
        <f>($T$166) * (40)</f>
        <v>0</v>
      </c>
      <c r="AR166">
        <f>($U$166) * (275)</f>
        <v>0</v>
      </c>
      <c r="AS166">
        <f>($V$166) * (90)</f>
        <v>0</v>
      </c>
      <c r="AT166">
        <f>($W$166) * (90)</f>
        <v>0</v>
      </c>
      <c r="AU166">
        <f>($X$166) * (325)</f>
        <v>0</v>
      </c>
      <c r="AV166">
        <f>($Y$166) * (140)</f>
        <v>0</v>
      </c>
      <c r="AW166">
        <f>($Z$166) * (375)</f>
        <v>0</v>
      </c>
      <c r="AX166">
        <f>($AA$166) * (190)</f>
        <v>0</v>
      </c>
      <c r="AY166">
        <f>($AB$166) * (425)</f>
        <v>0</v>
      </c>
      <c r="AZ166">
        <f>($AC$166) * (240)</f>
        <v>0</v>
      </c>
      <c r="BA166">
        <f>($AD$166) * (475)</f>
        <v>0</v>
      </c>
      <c r="BM166">
        <v>1</v>
      </c>
      <c r="BN166">
        <f>SUM($K$166:$U$166)</f>
        <v>1</v>
      </c>
    </row>
    <row r="167" spans="1:66">
      <c r="A167">
        <v>506</v>
      </c>
      <c r="B167">
        <v>2</v>
      </c>
      <c r="C167">
        <v>29465</v>
      </c>
      <c r="D167">
        <v>1</v>
      </c>
      <c r="E167">
        <v>4</v>
      </c>
      <c r="F167" t="s">
        <v>35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>($H$167) * (225)</f>
        <v>0</v>
      </c>
      <c r="AF167">
        <f>($I$167) * (80)</f>
        <v>0</v>
      </c>
      <c r="AG167">
        <f>($J$167) * (80)</f>
        <v>0</v>
      </c>
      <c r="AH167">
        <f>($K$167) * (225)</f>
        <v>0</v>
      </c>
      <c r="AI167">
        <f>($L$167) * (80)</f>
        <v>80</v>
      </c>
      <c r="AJ167">
        <f>($M$167) * (80)</f>
        <v>0</v>
      </c>
      <c r="AK167">
        <f>($N$167) * (225)</f>
        <v>0</v>
      </c>
      <c r="AL167">
        <f>($O$167) * (225)</f>
        <v>0</v>
      </c>
      <c r="AM167">
        <f>($P$167) * (80)</f>
        <v>0</v>
      </c>
      <c r="AN167">
        <f>($Q$167) * (80)</f>
        <v>0</v>
      </c>
      <c r="AO167">
        <f>($R$167) * (225)</f>
        <v>0</v>
      </c>
      <c r="AP167">
        <f>($S$167) * (80)</f>
        <v>0</v>
      </c>
      <c r="AQ167">
        <f>($T$167) * (80)</f>
        <v>0</v>
      </c>
      <c r="AR167">
        <f>($U$167) * (295)</f>
        <v>0</v>
      </c>
      <c r="AS167">
        <f>($V$167) * (150)</f>
        <v>0</v>
      </c>
      <c r="AT167">
        <f>($W$167) * (150)</f>
        <v>0</v>
      </c>
      <c r="AU167">
        <f>($X$167) * (365)</f>
        <v>0</v>
      </c>
      <c r="AV167">
        <f>($Y$167) * (220)</f>
        <v>0</v>
      </c>
      <c r="AW167">
        <f>($Z$167) * (435)</f>
        <v>0</v>
      </c>
      <c r="AX167">
        <f>($AA$167) * (290)</f>
        <v>0</v>
      </c>
      <c r="AY167">
        <f>($AB$167) * (505)</f>
        <v>0</v>
      </c>
      <c r="AZ167">
        <f>($AC$167) * (360)</f>
        <v>0</v>
      </c>
      <c r="BA167">
        <f>($AD$167) * (575)</f>
        <v>0</v>
      </c>
      <c r="BM167">
        <v>1</v>
      </c>
      <c r="BN167">
        <f>SUM($K$167:$O$167)</f>
        <v>1</v>
      </c>
    </row>
    <row r="168" spans="1:66">
      <c r="A168">
        <v>508</v>
      </c>
      <c r="B168">
        <v>2</v>
      </c>
      <c r="C168">
        <v>29410</v>
      </c>
      <c r="D168">
        <v>5</v>
      </c>
      <c r="E168">
        <v>8</v>
      </c>
      <c r="F168" t="s">
        <v>35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f>($H$168) * (225)</f>
        <v>0</v>
      </c>
      <c r="AF168">
        <f>($I$168) * (80)</f>
        <v>0</v>
      </c>
      <c r="AG168">
        <f>($J$168) * (80)</f>
        <v>0</v>
      </c>
      <c r="AH168">
        <f>($K$168) * (225)</f>
        <v>0</v>
      </c>
      <c r="AI168">
        <f>($L$168) * (80)</f>
        <v>0</v>
      </c>
      <c r="AJ168">
        <f>($M$168) * (80)</f>
        <v>0</v>
      </c>
      <c r="AK168">
        <f>($N$168) * (225)</f>
        <v>0</v>
      </c>
      <c r="AL168">
        <f>($O$168) * (225)</f>
        <v>0</v>
      </c>
      <c r="AM168">
        <f>($P$168) * (80)</f>
        <v>0</v>
      </c>
      <c r="AN168">
        <f>($Q$168) * (80)</f>
        <v>0</v>
      </c>
      <c r="AO168">
        <f>($R$168) * (225)</f>
        <v>0</v>
      </c>
      <c r="AP168">
        <f>($S$168) * (80)</f>
        <v>0</v>
      </c>
      <c r="AQ168">
        <f>($T$168) * (80)</f>
        <v>0</v>
      </c>
      <c r="AR168">
        <f>($U$168) * (225)</f>
        <v>0</v>
      </c>
      <c r="AS168">
        <f>($V$168) * (80)</f>
        <v>0</v>
      </c>
      <c r="AT168">
        <f>($W$168) * (80)</f>
        <v>80</v>
      </c>
      <c r="AU168">
        <f>($X$168) * (225)</f>
        <v>0</v>
      </c>
      <c r="AV168">
        <f>($Y$168) * (80)</f>
        <v>0</v>
      </c>
      <c r="AW168">
        <f>($Z$168) * (225)</f>
        <v>0</v>
      </c>
      <c r="AX168">
        <f>($AA$168) * (80)</f>
        <v>0</v>
      </c>
      <c r="AY168">
        <f>($AB$168) * (295)</f>
        <v>0</v>
      </c>
      <c r="AZ168">
        <f>($AC$168) * (150)</f>
        <v>0</v>
      </c>
      <c r="BA168">
        <f>($AD$168) * (365)</f>
        <v>0</v>
      </c>
      <c r="BM168">
        <v>1</v>
      </c>
      <c r="BN168">
        <f>SUM($U$168:$Z$168)</f>
        <v>1</v>
      </c>
    </row>
    <row r="169" spans="1:66">
      <c r="A169">
        <v>510</v>
      </c>
      <c r="B169">
        <v>2</v>
      </c>
      <c r="C169">
        <v>26591</v>
      </c>
      <c r="D169">
        <v>6</v>
      </c>
      <c r="E169">
        <v>9</v>
      </c>
      <c r="F169" t="s">
        <v>35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0</v>
      </c>
      <c r="AC169">
        <v>0</v>
      </c>
      <c r="AD169">
        <v>0</v>
      </c>
      <c r="AE169">
        <f>($H$169) * (225)</f>
        <v>0</v>
      </c>
      <c r="AF169">
        <f>($I$169) * (80)</f>
        <v>0</v>
      </c>
      <c r="AG169">
        <f>($J$169) * (80)</f>
        <v>0</v>
      </c>
      <c r="AH169">
        <f>($K$169) * (225)</f>
        <v>0</v>
      </c>
      <c r="AI169">
        <f>($L$169) * (80)</f>
        <v>0</v>
      </c>
      <c r="AJ169">
        <f>($M$169) * (80)</f>
        <v>0</v>
      </c>
      <c r="AK169">
        <f>($N$169) * (225)</f>
        <v>0</v>
      </c>
      <c r="AL169">
        <f>($O$169) * (225)</f>
        <v>0</v>
      </c>
      <c r="AM169">
        <f>($P$169) * (80)</f>
        <v>0</v>
      </c>
      <c r="AN169">
        <f>($Q$169) * (80)</f>
        <v>0</v>
      </c>
      <c r="AO169">
        <f>($R$169) * (225)</f>
        <v>0</v>
      </c>
      <c r="AP169">
        <f>($S$169) * (80)</f>
        <v>0</v>
      </c>
      <c r="AQ169">
        <f>($T$169) * (80)</f>
        <v>0</v>
      </c>
      <c r="AR169">
        <f>($U$169) * (225)</f>
        <v>0</v>
      </c>
      <c r="AS169">
        <f>($V$169) * (80)</f>
        <v>0</v>
      </c>
      <c r="AT169">
        <f>($W$169) * (80)</f>
        <v>0</v>
      </c>
      <c r="AU169">
        <f>($X$169) * (225)</f>
        <v>0</v>
      </c>
      <c r="AV169">
        <f>($Y$169) * (80)</f>
        <v>0</v>
      </c>
      <c r="AW169">
        <f>($Z$169) * (225)</f>
        <v>0</v>
      </c>
      <c r="AX169">
        <f>($AA$169) * (80)</f>
        <v>80</v>
      </c>
      <c r="AY169">
        <f>($AB$169) * (225)</f>
        <v>0</v>
      </c>
      <c r="AZ169">
        <f>($AC$169) * (80)</f>
        <v>0</v>
      </c>
      <c r="BA169">
        <f>($AD$169) * (295)</f>
        <v>0</v>
      </c>
      <c r="BM169">
        <v>1</v>
      </c>
      <c r="BN169">
        <f>SUM($X$169:$AB$169)</f>
        <v>1</v>
      </c>
    </row>
    <row r="170" spans="1:66">
      <c r="A170">
        <v>514</v>
      </c>
      <c r="B170">
        <v>2</v>
      </c>
      <c r="C170">
        <v>28546</v>
      </c>
      <c r="D170">
        <v>6</v>
      </c>
      <c r="E170">
        <v>9</v>
      </c>
      <c r="F170" t="s">
        <v>35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0</v>
      </c>
      <c r="AC170">
        <v>0</v>
      </c>
      <c r="AD170">
        <v>0</v>
      </c>
      <c r="AE170">
        <f>($H$170) * (225)</f>
        <v>0</v>
      </c>
      <c r="AF170">
        <f>($I$170) * (80)</f>
        <v>0</v>
      </c>
      <c r="AG170">
        <f>($J$170) * (80)</f>
        <v>0</v>
      </c>
      <c r="AH170">
        <f>($K$170) * (225)</f>
        <v>0</v>
      </c>
      <c r="AI170">
        <f>($L$170) * (80)</f>
        <v>0</v>
      </c>
      <c r="AJ170">
        <f>($M$170) * (80)</f>
        <v>0</v>
      </c>
      <c r="AK170">
        <f>($N$170) * (225)</f>
        <v>0</v>
      </c>
      <c r="AL170">
        <f>($O$170) * (225)</f>
        <v>0</v>
      </c>
      <c r="AM170">
        <f>($P$170) * (80)</f>
        <v>0</v>
      </c>
      <c r="AN170">
        <f>($Q$170) * (80)</f>
        <v>0</v>
      </c>
      <c r="AO170">
        <f>($R$170) * (225)</f>
        <v>0</v>
      </c>
      <c r="AP170">
        <f>($S$170) * (80)</f>
        <v>0</v>
      </c>
      <c r="AQ170">
        <f>($T$170) * (80)</f>
        <v>0</v>
      </c>
      <c r="AR170">
        <f>($U$170) * (225)</f>
        <v>0</v>
      </c>
      <c r="AS170">
        <f>($V$170) * (80)</f>
        <v>0</v>
      </c>
      <c r="AT170">
        <f>($W$170) * (80)</f>
        <v>0</v>
      </c>
      <c r="AU170">
        <f>($X$170) * (225)</f>
        <v>0</v>
      </c>
      <c r="AV170">
        <f>($Y$170) * (80)</f>
        <v>0</v>
      </c>
      <c r="AW170">
        <f>($Z$170) * (225)</f>
        <v>0</v>
      </c>
      <c r="AX170">
        <f>($AA$170) * (80)</f>
        <v>80</v>
      </c>
      <c r="AY170">
        <f>($AB$170) * (295)</f>
        <v>0</v>
      </c>
      <c r="AZ170">
        <f>($AC$170) * (150)</f>
        <v>0</v>
      </c>
      <c r="BA170">
        <f>($AD$170) * (365)</f>
        <v>0</v>
      </c>
      <c r="BM170">
        <v>1</v>
      </c>
      <c r="BN170">
        <f>SUM($X$170:$AB$170)</f>
        <v>1</v>
      </c>
    </row>
    <row r="171" spans="1:66">
      <c r="A171">
        <v>517</v>
      </c>
      <c r="B171">
        <v>1</v>
      </c>
      <c r="C171">
        <v>15030</v>
      </c>
      <c r="D171">
        <v>-1</v>
      </c>
      <c r="E171">
        <v>2</v>
      </c>
      <c r="F171" t="s">
        <v>35</v>
      </c>
      <c r="G171">
        <v>3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>($H$171) * (225)</f>
        <v>0</v>
      </c>
      <c r="AF171">
        <f>($I$171) * (40)</f>
        <v>40</v>
      </c>
      <c r="AG171">
        <f>($J$171) * (40)</f>
        <v>0</v>
      </c>
      <c r="AH171">
        <f>($K$171) * (275)</f>
        <v>0</v>
      </c>
      <c r="AI171">
        <f>($L$171) * (90)</f>
        <v>0</v>
      </c>
      <c r="AJ171">
        <f>($M$171) * (90)</f>
        <v>0</v>
      </c>
      <c r="AK171">
        <f>($N$171) * (325)</f>
        <v>0</v>
      </c>
      <c r="AL171">
        <f>($O$171) * (375)</f>
        <v>0</v>
      </c>
      <c r="AM171">
        <f>($P$171) * (190)</f>
        <v>0</v>
      </c>
      <c r="AN171">
        <f>($Q$171) * (190)</f>
        <v>0</v>
      </c>
      <c r="AO171">
        <f>($R$171) * (425)</f>
        <v>0</v>
      </c>
      <c r="AP171">
        <f>($S$171) * (240)</f>
        <v>0</v>
      </c>
      <c r="AQ171">
        <f>($T$171) * (240)</f>
        <v>0</v>
      </c>
      <c r="AR171">
        <f>($U$171) * (475)</f>
        <v>0</v>
      </c>
      <c r="AS171">
        <f>($V$171) * (290)</f>
        <v>0</v>
      </c>
      <c r="AT171">
        <f>($W$171) * (290)</f>
        <v>0</v>
      </c>
      <c r="AU171">
        <f>($X$171) * (525)</f>
        <v>0</v>
      </c>
      <c r="AV171">
        <f>($Y$171) * (340)</f>
        <v>0</v>
      </c>
      <c r="AW171">
        <f>($Z$171) * (575)</f>
        <v>0</v>
      </c>
      <c r="AX171">
        <f>($AA$171) * (390)</f>
        <v>0</v>
      </c>
      <c r="AY171">
        <f>($AB$171) * (625)</f>
        <v>0</v>
      </c>
      <c r="AZ171">
        <f>($AC$171) * (440)</f>
        <v>0</v>
      </c>
      <c r="BA171">
        <f>($AD$171) * (675)</f>
        <v>0</v>
      </c>
      <c r="BM171">
        <v>1</v>
      </c>
      <c r="BN171">
        <f>SUM($H$171:$K$171)</f>
        <v>1</v>
      </c>
    </row>
    <row r="172" spans="1:66">
      <c r="A172">
        <v>518</v>
      </c>
      <c r="B172">
        <v>1</v>
      </c>
      <c r="C172">
        <v>14990</v>
      </c>
      <c r="D172">
        <v>3</v>
      </c>
      <c r="E172">
        <v>7</v>
      </c>
      <c r="F172" t="s">
        <v>35</v>
      </c>
      <c r="G172">
        <v>4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f>($H$172) * (225)</f>
        <v>0</v>
      </c>
      <c r="AF172">
        <f>($I$172) * (40)</f>
        <v>0</v>
      </c>
      <c r="AG172">
        <f>($J$172) * (40)</f>
        <v>0</v>
      </c>
      <c r="AH172">
        <f>($K$172) * (225)</f>
        <v>0</v>
      </c>
      <c r="AI172">
        <f>($L$172) * (40)</f>
        <v>0</v>
      </c>
      <c r="AJ172">
        <f>($M$172) * (40)</f>
        <v>0</v>
      </c>
      <c r="AK172">
        <f>($N$172) * (225)</f>
        <v>0</v>
      </c>
      <c r="AL172">
        <f>($O$172) * (225)</f>
        <v>0</v>
      </c>
      <c r="AM172">
        <f>($P$172) * (40)</f>
        <v>0</v>
      </c>
      <c r="AN172">
        <f>($Q$172) * (40)</f>
        <v>0</v>
      </c>
      <c r="AO172">
        <f>($R$172) * (225)</f>
        <v>0</v>
      </c>
      <c r="AP172">
        <f>($S$172) * (40)</f>
        <v>0</v>
      </c>
      <c r="AQ172">
        <f>($T$172) * (40)</f>
        <v>0</v>
      </c>
      <c r="AR172">
        <f>($U$172) * (225)</f>
        <v>0</v>
      </c>
      <c r="AS172">
        <f>($V$172) * (40)</f>
        <v>0</v>
      </c>
      <c r="AT172">
        <f>($W$172) * (40)</f>
        <v>40</v>
      </c>
      <c r="AU172">
        <f>($X$172) * (275)</f>
        <v>0</v>
      </c>
      <c r="AV172">
        <f>($Y$172) * (90)</f>
        <v>0</v>
      </c>
      <c r="AW172">
        <f>($Z$172) * (325)</f>
        <v>0</v>
      </c>
      <c r="AX172">
        <f>($AA$172) * (140)</f>
        <v>0</v>
      </c>
      <c r="AY172">
        <f>($AB$172) * (375)</f>
        <v>0</v>
      </c>
      <c r="AZ172">
        <f>($AC$172) * (190)</f>
        <v>0</v>
      </c>
      <c r="BA172">
        <f>($AD$172) * (425)</f>
        <v>0</v>
      </c>
      <c r="BM172">
        <v>1</v>
      </c>
      <c r="BN172">
        <f>SUM($O$172:$X$172)</f>
        <v>1</v>
      </c>
    </row>
    <row r="173" spans="1:66">
      <c r="A173">
        <v>519</v>
      </c>
      <c r="B173">
        <v>1</v>
      </c>
      <c r="C173">
        <v>14980</v>
      </c>
      <c r="D173">
        <v>0</v>
      </c>
      <c r="E173">
        <v>5</v>
      </c>
      <c r="F173" t="s">
        <v>35</v>
      </c>
      <c r="G173">
        <v>4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>($H$173) * (225)</f>
        <v>0</v>
      </c>
      <c r="AF173">
        <f>($I$173) * (40)</f>
        <v>40</v>
      </c>
      <c r="AG173">
        <f>($J$173) * (40)</f>
        <v>0</v>
      </c>
      <c r="AH173">
        <f>($K$173) * (225)</f>
        <v>0</v>
      </c>
      <c r="AI173">
        <f>($L$173) * (40)</f>
        <v>0</v>
      </c>
      <c r="AJ173">
        <f>($M$173) * (40)</f>
        <v>0</v>
      </c>
      <c r="AK173">
        <f>($N$173) * (225)</f>
        <v>0</v>
      </c>
      <c r="AL173">
        <f>($O$173) * (275)</f>
        <v>0</v>
      </c>
      <c r="AM173">
        <f>($P$173) * (90)</f>
        <v>0</v>
      </c>
      <c r="AN173">
        <f>($Q$173) * (90)</f>
        <v>0</v>
      </c>
      <c r="AO173">
        <f>($R$173) * (325)</f>
        <v>0</v>
      </c>
      <c r="AP173">
        <f>($S$173) * (140)</f>
        <v>0</v>
      </c>
      <c r="AQ173">
        <f>($T$173) * (140)</f>
        <v>0</v>
      </c>
      <c r="AR173">
        <f>($U$173) * (375)</f>
        <v>0</v>
      </c>
      <c r="AS173">
        <f>($V$173) * (190)</f>
        <v>0</v>
      </c>
      <c r="AT173">
        <f>($W$173) * (190)</f>
        <v>0</v>
      </c>
      <c r="AU173">
        <f>($X$173) * (425)</f>
        <v>0</v>
      </c>
      <c r="AV173">
        <f>($Y$173) * (240)</f>
        <v>0</v>
      </c>
      <c r="AW173">
        <f>($Z$173) * (475)</f>
        <v>0</v>
      </c>
      <c r="AX173">
        <f>($AA$173) * (290)</f>
        <v>0</v>
      </c>
      <c r="AY173">
        <f>($AB$173) * (525)</f>
        <v>0</v>
      </c>
      <c r="AZ173">
        <f>($AC$173) * (340)</f>
        <v>0</v>
      </c>
      <c r="BA173">
        <f>($AD$173) * (575)</f>
        <v>0</v>
      </c>
      <c r="BM173">
        <v>1</v>
      </c>
      <c r="BN173">
        <f>SUM($H$173:$R$173)</f>
        <v>1</v>
      </c>
    </row>
    <row r="174" spans="1:66">
      <c r="A174">
        <v>522</v>
      </c>
      <c r="B174">
        <v>1</v>
      </c>
      <c r="C174">
        <v>14985</v>
      </c>
      <c r="D174">
        <v>3</v>
      </c>
      <c r="E174">
        <v>7</v>
      </c>
      <c r="F174" t="s">
        <v>35</v>
      </c>
      <c r="G174">
        <v>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>($H$174) * (225)</f>
        <v>0</v>
      </c>
      <c r="AF174">
        <f>($I$174) * (40)</f>
        <v>0</v>
      </c>
      <c r="AG174">
        <f>($J$174) * (40)</f>
        <v>0</v>
      </c>
      <c r="AH174">
        <f>($K$174) * (225)</f>
        <v>0</v>
      </c>
      <c r="AI174">
        <f>($L$174) * (40)</f>
        <v>0</v>
      </c>
      <c r="AJ174">
        <f>($M$174) * (40)</f>
        <v>0</v>
      </c>
      <c r="AK174">
        <f>($N$174) * (225)</f>
        <v>0</v>
      </c>
      <c r="AL174">
        <f>($O$174) * (225)</f>
        <v>0</v>
      </c>
      <c r="AM174">
        <f>($P$174) * (40)</f>
        <v>0</v>
      </c>
      <c r="AN174">
        <f>($Q$174) * (40)</f>
        <v>0</v>
      </c>
      <c r="AO174">
        <f>($R$174) * (225)</f>
        <v>0</v>
      </c>
      <c r="AP174">
        <f>($S$174) * (40)</f>
        <v>40</v>
      </c>
      <c r="AQ174">
        <f>($T$174) * (40)</f>
        <v>0</v>
      </c>
      <c r="AR174">
        <f>($U$174) * (275)</f>
        <v>0</v>
      </c>
      <c r="AS174">
        <f>($V$174) * (90)</f>
        <v>0</v>
      </c>
      <c r="AT174">
        <f>($W$174) * (90)</f>
        <v>0</v>
      </c>
      <c r="AU174">
        <f>($X$174) * (325)</f>
        <v>0</v>
      </c>
      <c r="AV174">
        <f>($Y$174) * (140)</f>
        <v>0</v>
      </c>
      <c r="AW174">
        <f>($Z$174) * (375)</f>
        <v>0</v>
      </c>
      <c r="AX174">
        <f>($AA$174) * (190)</f>
        <v>0</v>
      </c>
      <c r="AY174">
        <f>($AB$174) * (425)</f>
        <v>0</v>
      </c>
      <c r="AZ174">
        <f>($AC$174) * (240)</f>
        <v>0</v>
      </c>
      <c r="BA174">
        <f>($AD$174) * (475)</f>
        <v>0</v>
      </c>
      <c r="BM174">
        <v>1</v>
      </c>
      <c r="BN174">
        <f>SUM($O$174:$X$174)</f>
        <v>1</v>
      </c>
    </row>
    <row r="175" spans="1:66">
      <c r="A175">
        <v>524</v>
      </c>
      <c r="B175">
        <v>1</v>
      </c>
      <c r="C175">
        <v>15005</v>
      </c>
      <c r="D175">
        <v>2</v>
      </c>
      <c r="E175">
        <v>7</v>
      </c>
      <c r="F175" t="s">
        <v>35</v>
      </c>
      <c r="G175">
        <v>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f>($H$175) * (225)</f>
        <v>0</v>
      </c>
      <c r="AF175">
        <f>($I$175) * (40)</f>
        <v>0</v>
      </c>
      <c r="AG175">
        <f>($J$175) * (40)</f>
        <v>0</v>
      </c>
      <c r="AH175">
        <f>($K$175) * (225)</f>
        <v>0</v>
      </c>
      <c r="AI175">
        <f>($L$175) * (40)</f>
        <v>0</v>
      </c>
      <c r="AJ175">
        <f>($M$175) * (40)</f>
        <v>0</v>
      </c>
      <c r="AK175">
        <f>($N$175) * (225)</f>
        <v>0</v>
      </c>
      <c r="AL175">
        <f>($O$175) * (225)</f>
        <v>0</v>
      </c>
      <c r="AM175">
        <f>($P$175) * (40)</f>
        <v>0</v>
      </c>
      <c r="AN175">
        <f>($Q$175) * (40)</f>
        <v>0</v>
      </c>
      <c r="AO175">
        <f>($R$175) * (225)</f>
        <v>0</v>
      </c>
      <c r="AP175">
        <f>($S$175) * (40)</f>
        <v>40</v>
      </c>
      <c r="AQ175">
        <f>($T$175) * (40)</f>
        <v>0</v>
      </c>
      <c r="AR175">
        <f>($U$175) * (225)</f>
        <v>0</v>
      </c>
      <c r="AS175">
        <f>($V$175) * (40)</f>
        <v>0</v>
      </c>
      <c r="AT175">
        <f>($W$175) * (40)</f>
        <v>0</v>
      </c>
      <c r="AU175">
        <f>($X$175) * (275)</f>
        <v>0</v>
      </c>
      <c r="AV175">
        <f>($Y$175) * (90)</f>
        <v>0</v>
      </c>
      <c r="AW175">
        <f>($Z$175) * (325)</f>
        <v>0</v>
      </c>
      <c r="AX175">
        <f>($AA$175) * (140)</f>
        <v>0</v>
      </c>
      <c r="AY175">
        <f>($AB$175) * (375)</f>
        <v>0</v>
      </c>
      <c r="AZ175">
        <f>($AC$175) * (190)</f>
        <v>0</v>
      </c>
      <c r="BA175">
        <f>($AD$175) * (425)</f>
        <v>0</v>
      </c>
      <c r="BM175">
        <v>1</v>
      </c>
      <c r="BN175">
        <f>SUM($N$175:$X$175)</f>
        <v>1</v>
      </c>
    </row>
    <row r="176" spans="1:66">
      <c r="A176">
        <v>528</v>
      </c>
      <c r="B176">
        <v>1</v>
      </c>
      <c r="C176">
        <v>15005</v>
      </c>
      <c r="D176">
        <v>0</v>
      </c>
      <c r="E176">
        <v>3</v>
      </c>
      <c r="F176" t="s">
        <v>35</v>
      </c>
      <c r="G176">
        <v>2</v>
      </c>
      <c r="H176">
        <v>0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f>($H$176) * (225)</f>
        <v>0</v>
      </c>
      <c r="AF176">
        <f>($I$176) * (40)</f>
        <v>40</v>
      </c>
      <c r="AG176">
        <f>($J$176) * (40)</f>
        <v>0</v>
      </c>
      <c r="AH176">
        <f>($K$176) * (275)</f>
        <v>0</v>
      </c>
      <c r="AI176">
        <f>($L$176) * (90)</f>
        <v>0</v>
      </c>
      <c r="AJ176">
        <f>($M$176) * (90)</f>
        <v>0</v>
      </c>
      <c r="AK176">
        <f>($N$176) * (325)</f>
        <v>0</v>
      </c>
      <c r="AL176">
        <f>($O$176) * (375)</f>
        <v>0</v>
      </c>
      <c r="AM176">
        <f>($P$176) * (190)</f>
        <v>0</v>
      </c>
      <c r="AN176">
        <f>($Q$176) * (190)</f>
        <v>0</v>
      </c>
      <c r="AO176">
        <f>($R$176) * (425)</f>
        <v>0</v>
      </c>
      <c r="AP176">
        <f>($S$176) * (240)</f>
        <v>0</v>
      </c>
      <c r="AQ176">
        <f>($T$176) * (240)</f>
        <v>0</v>
      </c>
      <c r="AR176">
        <f>($U$176) * (475)</f>
        <v>0</v>
      </c>
      <c r="AS176">
        <f>($V$176) * (290)</f>
        <v>0</v>
      </c>
      <c r="AT176">
        <f>($W$176) * (290)</f>
        <v>0</v>
      </c>
      <c r="AU176">
        <f>($X$176) * (525)</f>
        <v>0</v>
      </c>
      <c r="AV176">
        <f>($Y$176) * (340)</f>
        <v>0</v>
      </c>
      <c r="AW176">
        <f>($Z$176) * (575)</f>
        <v>0</v>
      </c>
      <c r="AX176">
        <f>($AA$176) * (390)</f>
        <v>0</v>
      </c>
      <c r="AY176">
        <f>($AB$176) * (625)</f>
        <v>0</v>
      </c>
      <c r="AZ176">
        <f>($AC$176) * (440)</f>
        <v>0</v>
      </c>
      <c r="BA176">
        <f>($AD$176) * (675)</f>
        <v>0</v>
      </c>
      <c r="BM176">
        <v>1</v>
      </c>
      <c r="BN176">
        <f>SUM($H$176:$N$176)</f>
        <v>1</v>
      </c>
    </row>
    <row r="177" spans="1:66">
      <c r="A177">
        <v>537</v>
      </c>
      <c r="B177">
        <v>1</v>
      </c>
      <c r="C177">
        <v>19000</v>
      </c>
      <c r="D177">
        <v>3</v>
      </c>
      <c r="E177">
        <v>6</v>
      </c>
      <c r="F177" t="s">
        <v>35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f>($H$177) * (225)</f>
        <v>0</v>
      </c>
      <c r="AF177">
        <f>($I$177) * (40)</f>
        <v>0</v>
      </c>
      <c r="AG177">
        <f>($J$177) * (40)</f>
        <v>0</v>
      </c>
      <c r="AH177">
        <f>($K$177) * (225)</f>
        <v>0</v>
      </c>
      <c r="AI177">
        <f>($L$177) * (40)</f>
        <v>0</v>
      </c>
      <c r="AJ177">
        <f>($M$177) * (40)</f>
        <v>0</v>
      </c>
      <c r="AK177">
        <f>($N$177) * (225)</f>
        <v>0</v>
      </c>
      <c r="AL177">
        <f>($O$177) * (225)</f>
        <v>0</v>
      </c>
      <c r="AM177">
        <f>($P$177) * (40)</f>
        <v>0</v>
      </c>
      <c r="AN177">
        <f>($Q$177) * (40)</f>
        <v>0</v>
      </c>
      <c r="AO177">
        <f>($R$177) * (225)</f>
        <v>0</v>
      </c>
      <c r="AP177">
        <f>($S$177) * (40)</f>
        <v>40</v>
      </c>
      <c r="AQ177">
        <f>($T$177) * (40)</f>
        <v>0</v>
      </c>
      <c r="AR177">
        <f>($U$177) * (225)</f>
        <v>0</v>
      </c>
      <c r="AS177">
        <f>($V$177) * (40)</f>
        <v>0</v>
      </c>
      <c r="AT177">
        <f>($W$177) * (40)</f>
        <v>0</v>
      </c>
      <c r="AU177">
        <f>($X$177) * (275)</f>
        <v>0</v>
      </c>
      <c r="AV177">
        <f>($Y$177) * (90)</f>
        <v>0</v>
      </c>
      <c r="AW177">
        <f>($Z$177) * (325)</f>
        <v>0</v>
      </c>
      <c r="AX177">
        <f>($AA$177) * (140)</f>
        <v>0</v>
      </c>
      <c r="AY177">
        <f>($AB$177) * (375)</f>
        <v>0</v>
      </c>
      <c r="AZ177">
        <f>($AC$177) * (190)</f>
        <v>0</v>
      </c>
      <c r="BA177">
        <f>($AD$177) * (425)</f>
        <v>0</v>
      </c>
      <c r="BM177">
        <v>1</v>
      </c>
      <c r="BN177">
        <f>SUM($O$177:$U$177)</f>
        <v>1</v>
      </c>
    </row>
    <row r="178" spans="1:66">
      <c r="A178">
        <v>540</v>
      </c>
      <c r="B178">
        <v>1</v>
      </c>
      <c r="C178">
        <v>19220</v>
      </c>
      <c r="D178">
        <v>5</v>
      </c>
      <c r="E178">
        <v>10</v>
      </c>
      <c r="F178" t="s">
        <v>35</v>
      </c>
      <c r="G178">
        <v>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1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f>($H$178) * (225)</f>
        <v>0</v>
      </c>
      <c r="AF178">
        <f>($I$178) * (40)</f>
        <v>0</v>
      </c>
      <c r="AG178">
        <f>($J$178) * (40)</f>
        <v>0</v>
      </c>
      <c r="AH178">
        <f>($K$178) * (225)</f>
        <v>0</v>
      </c>
      <c r="AI178">
        <f>($L$178) * (40)</f>
        <v>0</v>
      </c>
      <c r="AJ178">
        <f>($M$178) * (40)</f>
        <v>0</v>
      </c>
      <c r="AK178">
        <f>($N$178) * (225)</f>
        <v>0</v>
      </c>
      <c r="AL178">
        <f>($O$178) * (225)</f>
        <v>0</v>
      </c>
      <c r="AM178">
        <f>($P$178) * (40)</f>
        <v>0</v>
      </c>
      <c r="AN178">
        <f>($Q$178) * (40)</f>
        <v>0</v>
      </c>
      <c r="AO178">
        <f>($R$178) * (225)</f>
        <v>0</v>
      </c>
      <c r="AP178">
        <f>($S$178) * (40)</f>
        <v>0</v>
      </c>
      <c r="AQ178">
        <f>($T$178) * (40)</f>
        <v>0</v>
      </c>
      <c r="AR178">
        <f>($U$178) * (225)</f>
        <v>0</v>
      </c>
      <c r="AS178">
        <f>($V$178) * (40)</f>
        <v>0</v>
      </c>
      <c r="AT178">
        <f>($W$178) * (40)</f>
        <v>40</v>
      </c>
      <c r="AU178">
        <f>($X$178) * (225)</f>
        <v>0</v>
      </c>
      <c r="AV178">
        <f>($Y$178) * (40)</f>
        <v>0</v>
      </c>
      <c r="AW178">
        <f>($Z$178) * (225)</f>
        <v>0</v>
      </c>
      <c r="AX178">
        <f>($AA$178) * (40)</f>
        <v>0</v>
      </c>
      <c r="AY178">
        <f>($AB$178) * (275)</f>
        <v>0</v>
      </c>
      <c r="AZ178">
        <f>($AC$178) * (90)</f>
        <v>0</v>
      </c>
      <c r="BA178">
        <f>($AD$178) * (325)</f>
        <v>0</v>
      </c>
      <c r="BM178">
        <v>1</v>
      </c>
      <c r="BN178">
        <f>SUM($U$178:$AD$178)</f>
        <v>1</v>
      </c>
    </row>
    <row r="179" spans="1:66">
      <c r="A179">
        <v>546</v>
      </c>
      <c r="B179">
        <v>1</v>
      </c>
      <c r="C179">
        <v>19320</v>
      </c>
      <c r="D179">
        <v>0</v>
      </c>
      <c r="E179">
        <v>4</v>
      </c>
      <c r="F179" t="s">
        <v>35</v>
      </c>
      <c r="G179">
        <v>4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f>($H$179) * (225)</f>
        <v>0</v>
      </c>
      <c r="AF179">
        <f>($I$179) * (40)</f>
        <v>40</v>
      </c>
      <c r="AG179">
        <f>($J$179) * (40)</f>
        <v>0</v>
      </c>
      <c r="AH179">
        <f>($K$179) * (225)</f>
        <v>0</v>
      </c>
      <c r="AI179">
        <f>($L$179) * (40)</f>
        <v>0</v>
      </c>
      <c r="AJ179">
        <f>($M$179) * (40)</f>
        <v>0</v>
      </c>
      <c r="AK179">
        <f>($N$179) * (225)</f>
        <v>0</v>
      </c>
      <c r="AL179">
        <f>($O$179) * (275)</f>
        <v>0</v>
      </c>
      <c r="AM179">
        <f>($P$179) * (90)</f>
        <v>0</v>
      </c>
      <c r="AN179">
        <f>($Q$179) * (90)</f>
        <v>0</v>
      </c>
      <c r="AO179">
        <f>($R$179) * (325)</f>
        <v>0</v>
      </c>
      <c r="AP179">
        <f>($S$179) * (140)</f>
        <v>0</v>
      </c>
      <c r="AQ179">
        <f>($T$179) * (140)</f>
        <v>0</v>
      </c>
      <c r="AR179">
        <f>($U$179) * (375)</f>
        <v>0</v>
      </c>
      <c r="AS179">
        <f>($V$179) * (190)</f>
        <v>0</v>
      </c>
      <c r="AT179">
        <f>($W$179) * (190)</f>
        <v>0</v>
      </c>
      <c r="AU179">
        <f>($X$179) * (425)</f>
        <v>0</v>
      </c>
      <c r="AV179">
        <f>($Y$179) * (240)</f>
        <v>0</v>
      </c>
      <c r="AW179">
        <f>($Z$179) * (475)</f>
        <v>0</v>
      </c>
      <c r="AX179">
        <f>($AA$179) * (290)</f>
        <v>0</v>
      </c>
      <c r="AY179">
        <f>($AB$179) * (525)</f>
        <v>0</v>
      </c>
      <c r="AZ179">
        <f>($AC$179) * (340)</f>
        <v>0</v>
      </c>
      <c r="BA179">
        <f>($AD$179) * (575)</f>
        <v>0</v>
      </c>
      <c r="BM179">
        <v>1</v>
      </c>
      <c r="BN179">
        <f>SUM($H$179:$O$179)</f>
        <v>1</v>
      </c>
    </row>
    <row r="180" spans="1:66">
      <c r="A180">
        <v>548</v>
      </c>
      <c r="B180">
        <v>1</v>
      </c>
      <c r="C180">
        <v>19180</v>
      </c>
      <c r="D180">
        <v>3</v>
      </c>
      <c r="E180">
        <v>6</v>
      </c>
      <c r="F180" t="s">
        <v>35</v>
      </c>
      <c r="G180">
        <v>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>($H$180) * (225)</f>
        <v>0</v>
      </c>
      <c r="AF180">
        <f>($I$180) * (40)</f>
        <v>0</v>
      </c>
      <c r="AG180">
        <f>($J$180) * (40)</f>
        <v>0</v>
      </c>
      <c r="AH180">
        <f>($K$180) * (225)</f>
        <v>0</v>
      </c>
      <c r="AI180">
        <f>($L$180) * (40)</f>
        <v>0</v>
      </c>
      <c r="AJ180">
        <f>($M$180) * (40)</f>
        <v>0</v>
      </c>
      <c r="AK180">
        <f>($N$180) * (225)</f>
        <v>0</v>
      </c>
      <c r="AL180">
        <f>($O$180) * (225)</f>
        <v>0</v>
      </c>
      <c r="AM180">
        <f>($P$180) * (40)</f>
        <v>0</v>
      </c>
      <c r="AN180">
        <f>($Q$180) * (40)</f>
        <v>0</v>
      </c>
      <c r="AO180">
        <f>($R$180) * (225)</f>
        <v>0</v>
      </c>
      <c r="AP180">
        <f>($S$180) * (40)</f>
        <v>40</v>
      </c>
      <c r="AQ180">
        <f>($T$180) * (40)</f>
        <v>0</v>
      </c>
      <c r="AR180">
        <f>($U$180) * (225)</f>
        <v>0</v>
      </c>
      <c r="AS180">
        <f>($V$180) * (40)</f>
        <v>0</v>
      </c>
      <c r="AT180">
        <f>($W$180) * (40)</f>
        <v>0</v>
      </c>
      <c r="AU180">
        <f>($X$180) * (225)</f>
        <v>0</v>
      </c>
      <c r="AV180">
        <f>($Y$180) * (40)</f>
        <v>0</v>
      </c>
      <c r="AW180">
        <f>($Z$180) * (275)</f>
        <v>0</v>
      </c>
      <c r="AX180">
        <f>($AA$180) * (90)</f>
        <v>0</v>
      </c>
      <c r="AY180">
        <f>($AB$180) * (325)</f>
        <v>0</v>
      </c>
      <c r="AZ180">
        <f>($AC$180) * (140)</f>
        <v>0</v>
      </c>
      <c r="BA180">
        <f>($AD$180) * (375)</f>
        <v>0</v>
      </c>
      <c r="BM180">
        <v>1</v>
      </c>
      <c r="BN180">
        <f>SUM($O$180:$U$180)</f>
        <v>1</v>
      </c>
    </row>
    <row r="181" spans="1:66">
      <c r="A181">
        <v>552</v>
      </c>
      <c r="B181">
        <v>2</v>
      </c>
      <c r="C181">
        <v>24200</v>
      </c>
      <c r="D181">
        <v>3</v>
      </c>
      <c r="E181">
        <v>8</v>
      </c>
      <c r="F181" t="s">
        <v>35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f>($H$181) * (225)</f>
        <v>0</v>
      </c>
      <c r="AF181">
        <f>($I$181) * (80)</f>
        <v>0</v>
      </c>
      <c r="AG181">
        <f>($J$181) * (80)</f>
        <v>0</v>
      </c>
      <c r="AH181">
        <f>($K$181) * (225)</f>
        <v>0</v>
      </c>
      <c r="AI181">
        <f>($L$181) * (80)</f>
        <v>0</v>
      </c>
      <c r="AJ181">
        <f>($M$181) * (80)</f>
        <v>0</v>
      </c>
      <c r="AK181">
        <f>($N$181) * (225)</f>
        <v>0</v>
      </c>
      <c r="AL181">
        <f>($O$181) * (225)</f>
        <v>0</v>
      </c>
      <c r="AM181">
        <f>($P$181) * (80)</f>
        <v>80</v>
      </c>
      <c r="AN181">
        <f>($Q$181) * (80)</f>
        <v>0</v>
      </c>
      <c r="AO181">
        <f>($R$181) * (225)</f>
        <v>0</v>
      </c>
      <c r="AP181">
        <f>($S$181) * (80)</f>
        <v>0</v>
      </c>
      <c r="AQ181">
        <f>($T$181) * (80)</f>
        <v>0</v>
      </c>
      <c r="AR181">
        <f>($U$181) * (295)</f>
        <v>0</v>
      </c>
      <c r="AS181">
        <f>($V$181) * (150)</f>
        <v>0</v>
      </c>
      <c r="AT181">
        <f>($W$181) * (150)</f>
        <v>0</v>
      </c>
      <c r="AU181">
        <f>($X$181) * (365)</f>
        <v>0</v>
      </c>
      <c r="AV181">
        <f>($Y$181) * (220)</f>
        <v>0</v>
      </c>
      <c r="AW181">
        <f>($Z$181) * (435)</f>
        <v>0</v>
      </c>
      <c r="AX181">
        <f>($AA$181) * (290)</f>
        <v>0</v>
      </c>
      <c r="AY181">
        <f>($AB$181) * (505)</f>
        <v>0</v>
      </c>
      <c r="AZ181">
        <f>($AC$181) * (360)</f>
        <v>0</v>
      </c>
      <c r="BA181">
        <f>($AD$181) * (575)</f>
        <v>0</v>
      </c>
      <c r="BM181">
        <v>1</v>
      </c>
      <c r="BN181">
        <f>SUM($O$181:$Z$181)</f>
        <v>1</v>
      </c>
    </row>
    <row r="182" spans="1:66">
      <c r="A182">
        <v>553</v>
      </c>
      <c r="B182">
        <v>2</v>
      </c>
      <c r="C182">
        <v>19200</v>
      </c>
      <c r="D182">
        <v>3</v>
      </c>
      <c r="E182">
        <v>7</v>
      </c>
      <c r="F182" t="s">
        <v>35</v>
      </c>
      <c r="G182">
        <v>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f>($H$182) * (225)</f>
        <v>0</v>
      </c>
      <c r="AF182">
        <f>($I$182) * (80)</f>
        <v>0</v>
      </c>
      <c r="AG182">
        <f>($J$182) * (80)</f>
        <v>0</v>
      </c>
      <c r="AH182">
        <f>($K$182) * (225)</f>
        <v>0</v>
      </c>
      <c r="AI182">
        <f>($L$182) * (80)</f>
        <v>0</v>
      </c>
      <c r="AJ182">
        <f>($M$182) * (80)</f>
        <v>0</v>
      </c>
      <c r="AK182">
        <f>($N$182) * (225)</f>
        <v>0</v>
      </c>
      <c r="AL182">
        <f>($O$182) * (225)</f>
        <v>0</v>
      </c>
      <c r="AM182">
        <f>($P$182) * (80)</f>
        <v>80</v>
      </c>
      <c r="AN182">
        <f>($Q$182) * (80)</f>
        <v>0</v>
      </c>
      <c r="AO182">
        <f>($R$182) * (295)</f>
        <v>0</v>
      </c>
      <c r="AP182">
        <f>($S$182) * (150)</f>
        <v>0</v>
      </c>
      <c r="AQ182">
        <f>($T$182) * (150)</f>
        <v>0</v>
      </c>
      <c r="AR182">
        <f>($U$182) * (365)</f>
        <v>0</v>
      </c>
      <c r="AS182">
        <f>($V$182) * (220)</f>
        <v>0</v>
      </c>
      <c r="AT182">
        <f>($W$182) * (220)</f>
        <v>0</v>
      </c>
      <c r="AU182">
        <f>($X$182) * (435)</f>
        <v>0</v>
      </c>
      <c r="AV182">
        <f>($Y$182) * (290)</f>
        <v>0</v>
      </c>
      <c r="AW182">
        <f>($Z$182) * (505)</f>
        <v>0</v>
      </c>
      <c r="AX182">
        <f>($AA$182) * (360)</f>
        <v>0</v>
      </c>
      <c r="AY182">
        <f>($AB$182) * (575)</f>
        <v>0</v>
      </c>
      <c r="AZ182">
        <f>($AC$182) * (430)</f>
        <v>0</v>
      </c>
      <c r="BA182">
        <f>($AD$182) * (645)</f>
        <v>0</v>
      </c>
      <c r="BM182">
        <v>1</v>
      </c>
      <c r="BN182">
        <f>SUM($O$182:$X$182)</f>
        <v>1</v>
      </c>
    </row>
    <row r="183" spans="1:66">
      <c r="A183">
        <v>557</v>
      </c>
      <c r="B183">
        <v>2</v>
      </c>
      <c r="C183">
        <v>9898</v>
      </c>
      <c r="D183">
        <v>2</v>
      </c>
      <c r="E183">
        <v>6</v>
      </c>
      <c r="F183" t="s">
        <v>35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f>($H$183) * (225)</f>
        <v>0</v>
      </c>
      <c r="AF183">
        <f>($I$183) * (80)</f>
        <v>0</v>
      </c>
      <c r="AG183">
        <f>($J$183) * (80)</f>
        <v>0</v>
      </c>
      <c r="AH183">
        <f>($K$183) * (225)</f>
        <v>0</v>
      </c>
      <c r="AI183">
        <f>($L$183) * (80)</f>
        <v>0</v>
      </c>
      <c r="AJ183">
        <f>($M$183) * (80)</f>
        <v>0</v>
      </c>
      <c r="AK183">
        <f>($N$183) * (225)</f>
        <v>0</v>
      </c>
      <c r="AL183">
        <f>($O$183) * (225)</f>
        <v>0</v>
      </c>
      <c r="AM183">
        <f>($P$183) * (80)</f>
        <v>80</v>
      </c>
      <c r="AN183">
        <f>($Q$183) * (80)</f>
        <v>0</v>
      </c>
      <c r="AO183">
        <f>($R$183) * (295)</f>
        <v>0</v>
      </c>
      <c r="AP183">
        <f>($S$183) * (150)</f>
        <v>0</v>
      </c>
      <c r="AQ183">
        <f>($T$183) * (150)</f>
        <v>0</v>
      </c>
      <c r="AR183">
        <f>($U$183) * (365)</f>
        <v>0</v>
      </c>
      <c r="AS183">
        <f>($V$183) * (220)</f>
        <v>0</v>
      </c>
      <c r="AT183">
        <f>($W$183) * (220)</f>
        <v>0</v>
      </c>
      <c r="AU183">
        <f>($X$183) * (435)</f>
        <v>0</v>
      </c>
      <c r="AV183">
        <f>($Y$183) * (290)</f>
        <v>0</v>
      </c>
      <c r="AW183">
        <f>($Z$183) * (505)</f>
        <v>0</v>
      </c>
      <c r="AX183">
        <f>($AA$183) * (360)</f>
        <v>0</v>
      </c>
      <c r="AY183">
        <f>($AB$183) * (575)</f>
        <v>0</v>
      </c>
      <c r="AZ183">
        <f>($AC$183) * (430)</f>
        <v>0</v>
      </c>
      <c r="BA183">
        <f>($AD$183) * (645)</f>
        <v>0</v>
      </c>
      <c r="BM183">
        <v>1</v>
      </c>
      <c r="BN183">
        <f>SUM($N$183:$U$183)</f>
        <v>1</v>
      </c>
    </row>
    <row r="184" spans="1:66">
      <c r="A184">
        <v>559</v>
      </c>
      <c r="B184">
        <v>2</v>
      </c>
      <c r="C184">
        <v>9816</v>
      </c>
      <c r="D184">
        <v>3</v>
      </c>
      <c r="E184">
        <v>8</v>
      </c>
      <c r="F184" t="s">
        <v>35</v>
      </c>
      <c r="G184">
        <v>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>($H$184) * (225)</f>
        <v>0</v>
      </c>
      <c r="AF184">
        <f>($I$184) * (80)</f>
        <v>0</v>
      </c>
      <c r="AG184">
        <f>($J$184) * (80)</f>
        <v>0</v>
      </c>
      <c r="AH184">
        <f>($K$184) * (225)</f>
        <v>0</v>
      </c>
      <c r="AI184">
        <f>($L$184) * (80)</f>
        <v>0</v>
      </c>
      <c r="AJ184">
        <f>($M$184) * (80)</f>
        <v>0</v>
      </c>
      <c r="AK184">
        <f>($N$184) * (225)</f>
        <v>0</v>
      </c>
      <c r="AL184">
        <f>($O$184) * (225)</f>
        <v>0</v>
      </c>
      <c r="AM184">
        <f>($P$184) * (80)</f>
        <v>0</v>
      </c>
      <c r="AN184">
        <f>($Q$184) * (80)</f>
        <v>0</v>
      </c>
      <c r="AO184">
        <f>($R$184) * (225)</f>
        <v>0</v>
      </c>
      <c r="AP184">
        <f>($S$184) * (80)</f>
        <v>80</v>
      </c>
      <c r="AQ184">
        <f>($T$184) * (80)</f>
        <v>0</v>
      </c>
      <c r="AR184">
        <f>($U$184) * (225)</f>
        <v>0</v>
      </c>
      <c r="AS184">
        <f>($V$184) * (80)</f>
        <v>0</v>
      </c>
      <c r="AT184">
        <f>($W$184) * (80)</f>
        <v>0</v>
      </c>
      <c r="AU184">
        <f>($X$184) * (225)</f>
        <v>0</v>
      </c>
      <c r="AV184">
        <f>($Y$184) * (80)</f>
        <v>0</v>
      </c>
      <c r="AW184">
        <f>($Z$184) * (225)</f>
        <v>0</v>
      </c>
      <c r="AX184">
        <f>($AA$184) * (80)</f>
        <v>0</v>
      </c>
      <c r="AY184">
        <f>($AB$184) * (295)</f>
        <v>0</v>
      </c>
      <c r="AZ184">
        <f>($AC$184) * (150)</f>
        <v>0</v>
      </c>
      <c r="BA184">
        <f>($AD$184) * (365)</f>
        <v>0</v>
      </c>
      <c r="BM184">
        <v>1</v>
      </c>
      <c r="BN184">
        <f>SUM($O$184:$Z$184)</f>
        <v>1</v>
      </c>
    </row>
    <row r="185" spans="1:66">
      <c r="A185">
        <v>567</v>
      </c>
      <c r="B185">
        <v>2</v>
      </c>
      <c r="C185">
        <v>9815</v>
      </c>
      <c r="D185">
        <v>4</v>
      </c>
      <c r="E185">
        <v>9</v>
      </c>
      <c r="F185" t="s">
        <v>35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>($H$185) * (225)</f>
        <v>0</v>
      </c>
      <c r="AF185">
        <f>($I$185) * (80)</f>
        <v>0</v>
      </c>
      <c r="AG185">
        <f>($J$185) * (80)</f>
        <v>0</v>
      </c>
      <c r="AH185">
        <f>($K$185) * (225)</f>
        <v>0</v>
      </c>
      <c r="AI185">
        <f>($L$185) * (80)</f>
        <v>0</v>
      </c>
      <c r="AJ185">
        <f>($M$185) * (80)</f>
        <v>0</v>
      </c>
      <c r="AK185">
        <f>($N$185) * (225)</f>
        <v>0</v>
      </c>
      <c r="AL185">
        <f>($O$185) * (225)</f>
        <v>0</v>
      </c>
      <c r="AM185">
        <f>($P$185) * (80)</f>
        <v>0</v>
      </c>
      <c r="AN185">
        <f>($Q$185) * (80)</f>
        <v>0</v>
      </c>
      <c r="AO185">
        <f>($R$185) * (225)</f>
        <v>0</v>
      </c>
      <c r="AP185">
        <f>($S$185) * (80)</f>
        <v>80</v>
      </c>
      <c r="AQ185">
        <f>($T$185) * (80)</f>
        <v>0</v>
      </c>
      <c r="AR185">
        <f>($U$185) * (225)</f>
        <v>0</v>
      </c>
      <c r="AS185">
        <f>($V$185) * (80)</f>
        <v>0</v>
      </c>
      <c r="AT185">
        <f>($W$185) * (80)</f>
        <v>0</v>
      </c>
      <c r="AU185">
        <f>($X$185) * (295)</f>
        <v>0</v>
      </c>
      <c r="AV185">
        <f>($Y$185) * (150)</f>
        <v>0</v>
      </c>
      <c r="AW185">
        <f>($Z$185) * (365)</f>
        <v>0</v>
      </c>
      <c r="AX185">
        <f>($AA$185) * (220)</f>
        <v>0</v>
      </c>
      <c r="AY185">
        <f>($AB$185) * (435)</f>
        <v>0</v>
      </c>
      <c r="AZ185">
        <f>($AC$185) * (290)</f>
        <v>0</v>
      </c>
      <c r="BA185">
        <f>($AD$185) * (505)</f>
        <v>0</v>
      </c>
      <c r="BM185">
        <v>1</v>
      </c>
      <c r="BN185">
        <f>SUM($R$185:$AB$185)</f>
        <v>1</v>
      </c>
    </row>
    <row r="186" spans="1:66">
      <c r="A186">
        <v>568</v>
      </c>
      <c r="B186">
        <v>1</v>
      </c>
      <c r="C186">
        <v>4796</v>
      </c>
      <c r="D186">
        <v>4</v>
      </c>
      <c r="E186">
        <v>7</v>
      </c>
      <c r="F186" t="s">
        <v>35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>($H$186) * (225)</f>
        <v>0</v>
      </c>
      <c r="AF186">
        <f>($I$186) * (40)</f>
        <v>0</v>
      </c>
      <c r="AG186">
        <f>($J$186) * (40)</f>
        <v>0</v>
      </c>
      <c r="AH186">
        <f>($K$186) * (225)</f>
        <v>0</v>
      </c>
      <c r="AI186">
        <f>($L$186) * (40)</f>
        <v>0</v>
      </c>
      <c r="AJ186">
        <f>($M$186) * (40)</f>
        <v>0</v>
      </c>
      <c r="AK186">
        <f>($N$186) * (225)</f>
        <v>0</v>
      </c>
      <c r="AL186">
        <f>($O$186) * (225)</f>
        <v>0</v>
      </c>
      <c r="AM186">
        <f>($P$186) * (40)</f>
        <v>0</v>
      </c>
      <c r="AN186">
        <f>($Q$186) * (40)</f>
        <v>0</v>
      </c>
      <c r="AO186">
        <f>($R$186) * (225)</f>
        <v>0</v>
      </c>
      <c r="AP186">
        <f>($S$186) * (40)</f>
        <v>40</v>
      </c>
      <c r="AQ186">
        <f>($T$186) * (40)</f>
        <v>0</v>
      </c>
      <c r="AR186">
        <f>($U$186) * (225)</f>
        <v>0</v>
      </c>
      <c r="AS186">
        <f>($V$186) * (40)</f>
        <v>0</v>
      </c>
      <c r="AT186">
        <f>($W$186) * (40)</f>
        <v>0</v>
      </c>
      <c r="AU186">
        <f>($X$186) * (275)</f>
        <v>0</v>
      </c>
      <c r="AV186">
        <f>($Y$186) * (90)</f>
        <v>0</v>
      </c>
      <c r="AW186">
        <f>($Z$186) * (325)</f>
        <v>0</v>
      </c>
      <c r="AX186">
        <f>($AA$186) * (140)</f>
        <v>0</v>
      </c>
      <c r="AY186">
        <f>($AB$186) * (375)</f>
        <v>0</v>
      </c>
      <c r="AZ186">
        <f>($AC$186) * (190)</f>
        <v>0</v>
      </c>
      <c r="BA186">
        <f>($AD$186) * (425)</f>
        <v>0</v>
      </c>
      <c r="BM186">
        <v>1</v>
      </c>
      <c r="BN186">
        <f>SUM($R$186:$X$186)</f>
        <v>1</v>
      </c>
    </row>
    <row r="187" spans="1:66">
      <c r="A187">
        <v>572</v>
      </c>
      <c r="B187">
        <v>2</v>
      </c>
      <c r="C187">
        <v>10327</v>
      </c>
      <c r="D187">
        <v>3</v>
      </c>
      <c r="E187">
        <v>6</v>
      </c>
      <c r="F187" t="s">
        <v>35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f>($H$187) * (225)</f>
        <v>0</v>
      </c>
      <c r="AF187">
        <f>($I$187) * (80)</f>
        <v>0</v>
      </c>
      <c r="AG187">
        <f>($J$187) * (80)</f>
        <v>0</v>
      </c>
      <c r="AH187">
        <f>($K$187) * (225)</f>
        <v>0</v>
      </c>
      <c r="AI187">
        <f>($L$187) * (80)</f>
        <v>0</v>
      </c>
      <c r="AJ187">
        <f>($M$187) * (80)</f>
        <v>0</v>
      </c>
      <c r="AK187">
        <f>($N$187) * (225)</f>
        <v>0</v>
      </c>
      <c r="AL187">
        <f>($O$187) * (225)</f>
        <v>0</v>
      </c>
      <c r="AM187">
        <f>($P$187) * (80)</f>
        <v>0</v>
      </c>
      <c r="AN187">
        <f>($Q$187) * (80)</f>
        <v>0</v>
      </c>
      <c r="AO187">
        <f>($R$187) * (225)</f>
        <v>0</v>
      </c>
      <c r="AP187">
        <f>($S$187) * (80)</f>
        <v>80</v>
      </c>
      <c r="AQ187">
        <f>($T$187) * (80)</f>
        <v>0</v>
      </c>
      <c r="AR187">
        <f>($U$187) * (225)</f>
        <v>0</v>
      </c>
      <c r="AS187">
        <f>($V$187) * (80)</f>
        <v>0</v>
      </c>
      <c r="AT187">
        <f>($W$187) * (80)</f>
        <v>0</v>
      </c>
      <c r="AU187">
        <f>($X$187) * (295)</f>
        <v>0</v>
      </c>
      <c r="AV187">
        <f>($Y$187) * (150)</f>
        <v>0</v>
      </c>
      <c r="AW187">
        <f>($Z$187) * (365)</f>
        <v>0</v>
      </c>
      <c r="AX187">
        <f>($AA$187) * (220)</f>
        <v>0</v>
      </c>
      <c r="AY187">
        <f>($AB$187) * (435)</f>
        <v>0</v>
      </c>
      <c r="AZ187">
        <f>($AC$187) * (290)</f>
        <v>0</v>
      </c>
      <c r="BA187">
        <f>($AD$187) * (505)</f>
        <v>0</v>
      </c>
      <c r="BM187">
        <v>1</v>
      </c>
      <c r="BN187">
        <f>SUM($O$187:$U$187)</f>
        <v>1</v>
      </c>
    </row>
    <row r="188" spans="1:66">
      <c r="A188">
        <v>574</v>
      </c>
      <c r="B188">
        <v>2</v>
      </c>
      <c r="C188">
        <v>7920</v>
      </c>
      <c r="D188">
        <v>2</v>
      </c>
      <c r="E188">
        <v>6</v>
      </c>
      <c r="F188" t="s">
        <v>35</v>
      </c>
      <c r="G188">
        <v>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>($H$188) * (225)</f>
        <v>0</v>
      </c>
      <c r="AF188">
        <f>($I$188) * (80)</f>
        <v>0</v>
      </c>
      <c r="AG188">
        <f>($J$188) * (80)</f>
        <v>0</v>
      </c>
      <c r="AH188">
        <f>($K$188) * (225)</f>
        <v>0</v>
      </c>
      <c r="AI188">
        <f>($L$188) * (80)</f>
        <v>0</v>
      </c>
      <c r="AJ188">
        <f>($M$188) * (80)</f>
        <v>0</v>
      </c>
      <c r="AK188">
        <f>($N$188) * (225)</f>
        <v>0</v>
      </c>
      <c r="AL188">
        <f>($O$188) * (225)</f>
        <v>0</v>
      </c>
      <c r="AM188">
        <f>($P$188) * (80)</f>
        <v>0</v>
      </c>
      <c r="AN188">
        <f>($Q$188) * (80)</f>
        <v>0</v>
      </c>
      <c r="AO188">
        <f>($R$188) * (225)</f>
        <v>0</v>
      </c>
      <c r="AP188">
        <f>($S$188) * (80)</f>
        <v>80</v>
      </c>
      <c r="AQ188">
        <f>($T$188) * (80)</f>
        <v>0</v>
      </c>
      <c r="AR188">
        <f>($U$188) * (295)</f>
        <v>0</v>
      </c>
      <c r="AS188">
        <f>($V$188) * (150)</f>
        <v>0</v>
      </c>
      <c r="AT188">
        <f>($W$188) * (150)</f>
        <v>0</v>
      </c>
      <c r="AU188">
        <f>($X$188) * (365)</f>
        <v>0</v>
      </c>
      <c r="AV188">
        <f>($Y$188) * (220)</f>
        <v>0</v>
      </c>
      <c r="AW188">
        <f>($Z$188) * (435)</f>
        <v>0</v>
      </c>
      <c r="AX188">
        <f>($AA$188) * (290)</f>
        <v>0</v>
      </c>
      <c r="AY188">
        <f>($AB$188) * (505)</f>
        <v>0</v>
      </c>
      <c r="AZ188">
        <f>($AC$188) * (360)</f>
        <v>0</v>
      </c>
      <c r="BA188">
        <f>($AD$188) * (575)</f>
        <v>0</v>
      </c>
      <c r="BM188">
        <v>1</v>
      </c>
      <c r="BN188">
        <f>SUM($N$188:$U$188)</f>
        <v>1</v>
      </c>
    </row>
    <row r="189" spans="1:66">
      <c r="A189">
        <v>575</v>
      </c>
      <c r="B189">
        <v>2</v>
      </c>
      <c r="C189">
        <v>11960</v>
      </c>
      <c r="D189">
        <v>-1</v>
      </c>
      <c r="E189">
        <v>4</v>
      </c>
      <c r="F189" t="s">
        <v>35</v>
      </c>
      <c r="G189">
        <v>2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>($H$189) * (295)</f>
        <v>0</v>
      </c>
      <c r="AF189">
        <f>($I$189) * (150)</f>
        <v>150</v>
      </c>
      <c r="AG189">
        <f>($J$189) * (150)</f>
        <v>0</v>
      </c>
      <c r="AH189">
        <f>($K$189) * (365)</f>
        <v>0</v>
      </c>
      <c r="AI189">
        <f>($L$189) * (220)</f>
        <v>0</v>
      </c>
      <c r="AJ189">
        <f>($M$189) * (220)</f>
        <v>0</v>
      </c>
      <c r="AK189">
        <f>($N$189) * (435)</f>
        <v>0</v>
      </c>
      <c r="AL189">
        <f>($O$189) * (505)</f>
        <v>0</v>
      </c>
      <c r="AM189">
        <f>($P$189) * (360)</f>
        <v>0</v>
      </c>
      <c r="AN189">
        <f>($Q$189) * (360)</f>
        <v>0</v>
      </c>
      <c r="AO189">
        <f>($R$189) * (575)</f>
        <v>0</v>
      </c>
      <c r="AP189">
        <f>($S$189) * (430)</f>
        <v>0</v>
      </c>
      <c r="AQ189">
        <f>($T$189) * (430)</f>
        <v>0</v>
      </c>
      <c r="AR189">
        <f>($U$189) * (645)</f>
        <v>0</v>
      </c>
      <c r="AS189">
        <f>($V$189) * (500)</f>
        <v>0</v>
      </c>
      <c r="AT189">
        <f>($W$189) * (500)</f>
        <v>0</v>
      </c>
      <c r="AU189">
        <f>($X$189) * (715)</f>
        <v>0</v>
      </c>
      <c r="AV189">
        <f>($Y$189) * (570)</f>
        <v>0</v>
      </c>
      <c r="AW189">
        <f>($Z$189) * (785)</f>
        <v>0</v>
      </c>
      <c r="AX189">
        <f>($AA$189) * (640)</f>
        <v>0</v>
      </c>
      <c r="AY189">
        <f>($AB$189) * (855)</f>
        <v>0</v>
      </c>
      <c r="AZ189">
        <f>($AC$189) * (710)</f>
        <v>0</v>
      </c>
      <c r="BA189">
        <f>($AD$189) * (925)</f>
        <v>0</v>
      </c>
      <c r="BM189">
        <v>1</v>
      </c>
      <c r="BN189">
        <f>SUM($H$189:$O$189)</f>
        <v>1</v>
      </c>
    </row>
    <row r="190" spans="1:66">
      <c r="A190">
        <v>577</v>
      </c>
      <c r="B190">
        <v>2</v>
      </c>
      <c r="C190">
        <v>6048</v>
      </c>
      <c r="D190">
        <v>3</v>
      </c>
      <c r="E190">
        <v>8</v>
      </c>
      <c r="F190" t="s">
        <v>35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>($H$190) * (225)</f>
        <v>0</v>
      </c>
      <c r="AF190">
        <f>($I$190) * (80)</f>
        <v>0</v>
      </c>
      <c r="AG190">
        <f>($J$190) * (80)</f>
        <v>0</v>
      </c>
      <c r="AH190">
        <f>($K$190) * (225)</f>
        <v>0</v>
      </c>
      <c r="AI190">
        <f>($L$190) * (80)</f>
        <v>0</v>
      </c>
      <c r="AJ190">
        <f>($M$190) * (80)</f>
        <v>0</v>
      </c>
      <c r="AK190">
        <f>($N$190) * (225)</f>
        <v>0</v>
      </c>
      <c r="AL190">
        <f>($O$190) * (225)</f>
        <v>0</v>
      </c>
      <c r="AM190">
        <f>($P$190) * (80)</f>
        <v>80</v>
      </c>
      <c r="AN190">
        <f>($Q$190) * (80)</f>
        <v>0</v>
      </c>
      <c r="AO190">
        <f>($R$190) * (295)</f>
        <v>0</v>
      </c>
      <c r="AP190">
        <f>($S$190) * (150)</f>
        <v>0</v>
      </c>
      <c r="AQ190">
        <f>($T$190) * (150)</f>
        <v>0</v>
      </c>
      <c r="AR190">
        <f>($U$190) * (365)</f>
        <v>0</v>
      </c>
      <c r="AS190">
        <f>($V$190) * (220)</f>
        <v>0</v>
      </c>
      <c r="AT190">
        <f>($W$190) * (220)</f>
        <v>0</v>
      </c>
      <c r="AU190">
        <f>($X$190) * (435)</f>
        <v>0</v>
      </c>
      <c r="AV190">
        <f>($Y$190) * (290)</f>
        <v>0</v>
      </c>
      <c r="AW190">
        <f>($Z$190) * (505)</f>
        <v>0</v>
      </c>
      <c r="AX190">
        <f>($AA$190) * (360)</f>
        <v>0</v>
      </c>
      <c r="AY190">
        <f>($AB$190) * (575)</f>
        <v>0</v>
      </c>
      <c r="AZ190">
        <f>($AC$190) * (430)</f>
        <v>0</v>
      </c>
      <c r="BA190">
        <f>($AD$190) * (645)</f>
        <v>0</v>
      </c>
      <c r="BM190">
        <v>1</v>
      </c>
      <c r="BN190">
        <f>SUM($O$190:$Z$190)</f>
        <v>1</v>
      </c>
    </row>
    <row r="191" spans="1:66">
      <c r="A191">
        <v>578</v>
      </c>
      <c r="B191">
        <v>2</v>
      </c>
      <c r="C191">
        <v>9946</v>
      </c>
      <c r="D191">
        <v>3</v>
      </c>
      <c r="E191">
        <v>8</v>
      </c>
      <c r="F191" t="s">
        <v>35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f>($H$191) * (225)</f>
        <v>0</v>
      </c>
      <c r="AF191">
        <f>($I$191) * (80)</f>
        <v>0</v>
      </c>
      <c r="AG191">
        <f>($J$191) * (80)</f>
        <v>0</v>
      </c>
      <c r="AH191">
        <f>($K$191) * (225)</f>
        <v>0</v>
      </c>
      <c r="AI191">
        <f>($L$191) * (80)</f>
        <v>0</v>
      </c>
      <c r="AJ191">
        <f>($M$191) * (80)</f>
        <v>0</v>
      </c>
      <c r="AK191">
        <f>($N$191) * (225)</f>
        <v>0</v>
      </c>
      <c r="AL191">
        <f>($O$191) * (225)</f>
        <v>0</v>
      </c>
      <c r="AM191">
        <f>($P$191) * (80)</f>
        <v>80</v>
      </c>
      <c r="AN191">
        <f>($Q$191) * (80)</f>
        <v>0</v>
      </c>
      <c r="AO191">
        <f>($R$191) * (295)</f>
        <v>0</v>
      </c>
      <c r="AP191">
        <f>($S$191) * (150)</f>
        <v>0</v>
      </c>
      <c r="AQ191">
        <f>($T$191) * (150)</f>
        <v>0</v>
      </c>
      <c r="AR191">
        <f>($U$191) * (365)</f>
        <v>0</v>
      </c>
      <c r="AS191">
        <f>($V$191) * (220)</f>
        <v>0</v>
      </c>
      <c r="AT191">
        <f>($W$191) * (220)</f>
        <v>0</v>
      </c>
      <c r="AU191">
        <f>($X$191) * (435)</f>
        <v>0</v>
      </c>
      <c r="AV191">
        <f>($Y$191) * (290)</f>
        <v>0</v>
      </c>
      <c r="AW191">
        <f>($Z$191) * (505)</f>
        <v>0</v>
      </c>
      <c r="AX191">
        <f>($AA$191) * (360)</f>
        <v>0</v>
      </c>
      <c r="AY191">
        <f>($AB$191) * (575)</f>
        <v>0</v>
      </c>
      <c r="AZ191">
        <f>($AC$191) * (430)</f>
        <v>0</v>
      </c>
      <c r="BA191">
        <f>($AD$191) * (645)</f>
        <v>0</v>
      </c>
      <c r="BM191">
        <v>1</v>
      </c>
      <c r="BN191">
        <f>SUM($O$191:$Z$191)</f>
        <v>1</v>
      </c>
    </row>
    <row r="192" spans="1:66">
      <c r="A192">
        <v>579</v>
      </c>
      <c r="B192">
        <v>1</v>
      </c>
      <c r="C192">
        <v>9428</v>
      </c>
      <c r="D192">
        <v>1</v>
      </c>
      <c r="E192">
        <v>4</v>
      </c>
      <c r="F192" t="s">
        <v>35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f>($H$192) * (225)</f>
        <v>0</v>
      </c>
      <c r="AF192">
        <f>($I$192) * (40)</f>
        <v>0</v>
      </c>
      <c r="AG192">
        <f>($J$192) * (40)</f>
        <v>0</v>
      </c>
      <c r="AH192">
        <f>($K$192) * (225)</f>
        <v>0</v>
      </c>
      <c r="AI192">
        <f>($L$192) * (40)</f>
        <v>40</v>
      </c>
      <c r="AJ192">
        <f>($M$192) * (40)</f>
        <v>0</v>
      </c>
      <c r="AK192">
        <f>($N$192) * (225)</f>
        <v>0</v>
      </c>
      <c r="AL192">
        <f>($O$192) * (275)</f>
        <v>0</v>
      </c>
      <c r="AM192">
        <f>($P$192) * (90)</f>
        <v>0</v>
      </c>
      <c r="AN192">
        <f>($Q$192) * (90)</f>
        <v>0</v>
      </c>
      <c r="AO192">
        <f>($R$192) * (325)</f>
        <v>0</v>
      </c>
      <c r="AP192">
        <f>($S$192) * (140)</f>
        <v>0</v>
      </c>
      <c r="AQ192">
        <f>($T$192) * (140)</f>
        <v>0</v>
      </c>
      <c r="AR192">
        <f>($U$192) * (375)</f>
        <v>0</v>
      </c>
      <c r="AS192">
        <f>($V$192) * (190)</f>
        <v>0</v>
      </c>
      <c r="AT192">
        <f>($W$192) * (190)</f>
        <v>0</v>
      </c>
      <c r="AU192">
        <f>($X$192) * (425)</f>
        <v>0</v>
      </c>
      <c r="AV192">
        <f>($Y$192) * (240)</f>
        <v>0</v>
      </c>
      <c r="AW192">
        <f>($Z$192) * (475)</f>
        <v>0</v>
      </c>
      <c r="AX192">
        <f>($AA$192) * (290)</f>
        <v>0</v>
      </c>
      <c r="AY192">
        <f>($AB$192) * (525)</f>
        <v>0</v>
      </c>
      <c r="AZ192">
        <f>($AC$192) * (340)</f>
        <v>0</v>
      </c>
      <c r="BA192">
        <f>($AD$192) * (575)</f>
        <v>0</v>
      </c>
      <c r="BM192">
        <v>1</v>
      </c>
      <c r="BN192">
        <f>SUM($K$192:$O$192)</f>
        <v>1</v>
      </c>
    </row>
    <row r="193" spans="1:66">
      <c r="A193">
        <v>580</v>
      </c>
      <c r="B193">
        <v>2</v>
      </c>
      <c r="C193">
        <v>29220</v>
      </c>
      <c r="D193">
        <v>2</v>
      </c>
      <c r="E193">
        <v>6</v>
      </c>
      <c r="F193" t="s">
        <v>35</v>
      </c>
      <c r="G193">
        <v>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f>($H$193) * (225)</f>
        <v>0</v>
      </c>
      <c r="AF193">
        <f>($I$193) * (80)</f>
        <v>0</v>
      </c>
      <c r="AG193">
        <f>($J$193) * (80)</f>
        <v>0</v>
      </c>
      <c r="AH193">
        <f>($K$193) * (225)</f>
        <v>0</v>
      </c>
      <c r="AI193">
        <f>($L$193) * (80)</f>
        <v>0</v>
      </c>
      <c r="AJ193">
        <f>($M$193) * (80)</f>
        <v>0</v>
      </c>
      <c r="AK193">
        <f>($N$193) * (225)</f>
        <v>0</v>
      </c>
      <c r="AL193">
        <f>($O$193) * (225)</f>
        <v>0</v>
      </c>
      <c r="AM193">
        <f>($P$193) * (80)</f>
        <v>80</v>
      </c>
      <c r="AN193">
        <f>($Q$193) * (80)</f>
        <v>0</v>
      </c>
      <c r="AO193">
        <f>($R$193) * (225)</f>
        <v>0</v>
      </c>
      <c r="AP193">
        <f>($S$193) * (80)</f>
        <v>0</v>
      </c>
      <c r="AQ193">
        <f>($T$193) * (80)</f>
        <v>0</v>
      </c>
      <c r="AR193">
        <f>($U$193) * (295)</f>
        <v>0</v>
      </c>
      <c r="AS193">
        <f>($V$193) * (150)</f>
        <v>0</v>
      </c>
      <c r="AT193">
        <f>($W$193) * (150)</f>
        <v>0</v>
      </c>
      <c r="AU193">
        <f>($X$193) * (365)</f>
        <v>0</v>
      </c>
      <c r="AV193">
        <f>($Y$193) * (220)</f>
        <v>0</v>
      </c>
      <c r="AW193">
        <f>($Z$193) * (435)</f>
        <v>0</v>
      </c>
      <c r="AX193">
        <f>($AA$193) * (290)</f>
        <v>0</v>
      </c>
      <c r="AY193">
        <f>($AB$193) * (505)</f>
        <v>0</v>
      </c>
      <c r="AZ193">
        <f>($AC$193) * (360)</f>
        <v>0</v>
      </c>
      <c r="BA193">
        <f>($AD$193) * (575)</f>
        <v>0</v>
      </c>
      <c r="BM193">
        <v>1</v>
      </c>
      <c r="BN193">
        <f>SUM($N$193:$U$193)</f>
        <v>1</v>
      </c>
    </row>
    <row r="194" spans="1:66">
      <c r="A194">
        <v>588</v>
      </c>
      <c r="B194">
        <v>2</v>
      </c>
      <c r="C194">
        <v>8596</v>
      </c>
      <c r="D194">
        <v>4</v>
      </c>
      <c r="E194">
        <v>8</v>
      </c>
      <c r="F194" t="s">
        <v>35</v>
      </c>
      <c r="G194">
        <v>4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>($H$194) * (225)</f>
        <v>0</v>
      </c>
      <c r="AF194">
        <f>($I$194) * (80)</f>
        <v>0</v>
      </c>
      <c r="AG194">
        <f>($J$194) * (80)</f>
        <v>0</v>
      </c>
      <c r="AH194">
        <f>($K$194) * (225)</f>
        <v>0</v>
      </c>
      <c r="AI194">
        <f>($L$194) * (80)</f>
        <v>0</v>
      </c>
      <c r="AJ194">
        <f>($M$194) * (80)</f>
        <v>0</v>
      </c>
      <c r="AK194">
        <f>($N$194) * (225)</f>
        <v>0</v>
      </c>
      <c r="AL194">
        <f>($O$194) * (225)</f>
        <v>0</v>
      </c>
      <c r="AM194">
        <f>($P$194) * (80)</f>
        <v>0</v>
      </c>
      <c r="AN194">
        <f>($Q$194) * (80)</f>
        <v>0</v>
      </c>
      <c r="AO194">
        <f>($R$194) * (225)</f>
        <v>0</v>
      </c>
      <c r="AP194">
        <f>($S$194) * (80)</f>
        <v>80</v>
      </c>
      <c r="AQ194">
        <f>($T$194) * (80)</f>
        <v>0</v>
      </c>
      <c r="AR194">
        <f>($U$194) * (225)</f>
        <v>0</v>
      </c>
      <c r="AS194">
        <f>($V$194) * (80)</f>
        <v>0</v>
      </c>
      <c r="AT194">
        <f>($W$194) * (80)</f>
        <v>0</v>
      </c>
      <c r="AU194">
        <f>($X$194) * (225)</f>
        <v>0</v>
      </c>
      <c r="AV194">
        <f>($Y$194) * (80)</f>
        <v>0</v>
      </c>
      <c r="AW194">
        <f>($Z$194) * (295)</f>
        <v>0</v>
      </c>
      <c r="AX194">
        <f>($AA$194) * (150)</f>
        <v>0</v>
      </c>
      <c r="AY194">
        <f>($AB$194) * (365)</f>
        <v>0</v>
      </c>
      <c r="AZ194">
        <f>($AC$194) * (220)</f>
        <v>0</v>
      </c>
      <c r="BA194">
        <f>($AD$194) * (435)</f>
        <v>0</v>
      </c>
      <c r="BM194">
        <v>1</v>
      </c>
      <c r="BN194">
        <f>SUM($R$194:$Z$194)</f>
        <v>1</v>
      </c>
    </row>
    <row r="195" spans="1:66">
      <c r="A195">
        <v>591</v>
      </c>
      <c r="B195">
        <v>1</v>
      </c>
      <c r="C195">
        <v>14456</v>
      </c>
      <c r="D195">
        <v>6</v>
      </c>
      <c r="E195">
        <v>10</v>
      </c>
      <c r="F195" t="s">
        <v>35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0</v>
      </c>
      <c r="AE195">
        <f>($H$195) * (225)</f>
        <v>0</v>
      </c>
      <c r="AF195">
        <f>($I$195) * (40)</f>
        <v>0</v>
      </c>
      <c r="AG195">
        <f>($J$195) * (40)</f>
        <v>0</v>
      </c>
      <c r="AH195">
        <f>($K$195) * (225)</f>
        <v>0</v>
      </c>
      <c r="AI195">
        <f>($L$195) * (40)</f>
        <v>0</v>
      </c>
      <c r="AJ195">
        <f>($M$195) * (40)</f>
        <v>0</v>
      </c>
      <c r="AK195">
        <f>($N$195) * (225)</f>
        <v>0</v>
      </c>
      <c r="AL195">
        <f>($O$195) * (225)</f>
        <v>0</v>
      </c>
      <c r="AM195">
        <f>($P$195) * (40)</f>
        <v>0</v>
      </c>
      <c r="AN195">
        <f>($Q$195) * (40)</f>
        <v>0</v>
      </c>
      <c r="AO195">
        <f>($R$195) * (225)</f>
        <v>0</v>
      </c>
      <c r="AP195">
        <f>($S$195) * (40)</f>
        <v>0</v>
      </c>
      <c r="AQ195">
        <f>($T$195) * (40)</f>
        <v>0</v>
      </c>
      <c r="AR195">
        <f>($U$195) * (225)</f>
        <v>0</v>
      </c>
      <c r="AS195">
        <f>($V$195) * (40)</f>
        <v>0</v>
      </c>
      <c r="AT195">
        <f>($W$195) * (40)</f>
        <v>0</v>
      </c>
      <c r="AU195">
        <f>($X$195) * (225)</f>
        <v>0</v>
      </c>
      <c r="AV195">
        <f>($Y$195) * (40)</f>
        <v>0</v>
      </c>
      <c r="AW195">
        <f>($Z$195) * (225)</f>
        <v>0</v>
      </c>
      <c r="AX195">
        <f>($AA$195) * (40)</f>
        <v>0</v>
      </c>
      <c r="AY195">
        <f>($AB$195) * (225)</f>
        <v>0</v>
      </c>
      <c r="AZ195">
        <f>($AC$195) * (40)</f>
        <v>40</v>
      </c>
      <c r="BA195">
        <f>($AD$195) * (225)</f>
        <v>0</v>
      </c>
      <c r="BM195">
        <v>1</v>
      </c>
      <c r="BN195">
        <f>SUM($X$195:$AD$195)</f>
        <v>1</v>
      </c>
    </row>
    <row r="196" spans="1:66">
      <c r="A196">
        <v>599</v>
      </c>
      <c r="B196">
        <v>1</v>
      </c>
      <c r="C196">
        <v>12300</v>
      </c>
      <c r="D196">
        <v>5</v>
      </c>
      <c r="E196">
        <v>10</v>
      </c>
      <c r="F196" t="s">
        <v>35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>($H$196) * (225)</f>
        <v>0</v>
      </c>
      <c r="AF196">
        <f>($I$196) * (40)</f>
        <v>0</v>
      </c>
      <c r="AG196">
        <f>($J$196) * (40)</f>
        <v>0</v>
      </c>
      <c r="AH196">
        <f>($K$196) * (225)</f>
        <v>0</v>
      </c>
      <c r="AI196">
        <f>($L$196) * (40)</f>
        <v>0</v>
      </c>
      <c r="AJ196">
        <f>($M$196) * (40)</f>
        <v>0</v>
      </c>
      <c r="AK196">
        <f>($N$196) * (225)</f>
        <v>0</v>
      </c>
      <c r="AL196">
        <f>($O$196) * (225)</f>
        <v>0</v>
      </c>
      <c r="AM196">
        <f>($P$196) * (40)</f>
        <v>0</v>
      </c>
      <c r="AN196">
        <f>($Q$196) * (40)</f>
        <v>0</v>
      </c>
      <c r="AO196">
        <f>($R$196) * (225)</f>
        <v>0</v>
      </c>
      <c r="AP196">
        <f>($S$196) * (40)</f>
        <v>0</v>
      </c>
      <c r="AQ196">
        <f>($T$196) * (40)</f>
        <v>0</v>
      </c>
      <c r="AR196">
        <f>($U$196) * (225)</f>
        <v>0</v>
      </c>
      <c r="AS196">
        <f>($V$196) * (40)</f>
        <v>0</v>
      </c>
      <c r="AT196">
        <f>($W$196) * (40)</f>
        <v>40</v>
      </c>
      <c r="AU196">
        <f>($X$196) * (225)</f>
        <v>0</v>
      </c>
      <c r="AV196">
        <f>($Y$196) * (40)</f>
        <v>0</v>
      </c>
      <c r="AW196">
        <f>($Z$196) * (275)</f>
        <v>0</v>
      </c>
      <c r="AX196">
        <f>($AA$196) * (90)</f>
        <v>0</v>
      </c>
      <c r="AY196">
        <f>($AB$196) * (325)</f>
        <v>0</v>
      </c>
      <c r="AZ196">
        <f>($AC$196) * (140)</f>
        <v>0</v>
      </c>
      <c r="BA196">
        <f>($AD$196) * (375)</f>
        <v>0</v>
      </c>
      <c r="BM196">
        <v>1</v>
      </c>
      <c r="BN196">
        <f>SUM($U$196:$AD$196)</f>
        <v>1</v>
      </c>
    </row>
    <row r="197" spans="1:66">
      <c r="A197">
        <v>602</v>
      </c>
      <c r="B197">
        <v>2</v>
      </c>
      <c r="C197">
        <v>22740</v>
      </c>
      <c r="D197">
        <v>4</v>
      </c>
      <c r="E197">
        <v>7</v>
      </c>
      <c r="F197" t="s">
        <v>35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f>($H$197) * (225)</f>
        <v>0</v>
      </c>
      <c r="AF197">
        <f>($I$197) * (80)</f>
        <v>0</v>
      </c>
      <c r="AG197">
        <f>($J$197) * (80)</f>
        <v>0</v>
      </c>
      <c r="AH197">
        <f>($K$197) * (225)</f>
        <v>0</v>
      </c>
      <c r="AI197">
        <f>($L$197) * (80)</f>
        <v>0</v>
      </c>
      <c r="AJ197">
        <f>($M$197) * (80)</f>
        <v>0</v>
      </c>
      <c r="AK197">
        <f>($N$197) * (225)</f>
        <v>0</v>
      </c>
      <c r="AL197">
        <f>($O$197) * (225)</f>
        <v>0</v>
      </c>
      <c r="AM197">
        <f>($P$197) * (80)</f>
        <v>0</v>
      </c>
      <c r="AN197">
        <f>($Q$197) * (80)</f>
        <v>0</v>
      </c>
      <c r="AO197">
        <f>($R$197) * (225)</f>
        <v>0</v>
      </c>
      <c r="AP197">
        <f>($S$197) * (80)</f>
        <v>80</v>
      </c>
      <c r="AQ197">
        <f>($T$197) * (80)</f>
        <v>0</v>
      </c>
      <c r="AR197">
        <f>($U$197) * (225)</f>
        <v>0</v>
      </c>
      <c r="AS197">
        <f>($V$197) * (80)</f>
        <v>0</v>
      </c>
      <c r="AT197">
        <f>($W$197) * (80)</f>
        <v>0</v>
      </c>
      <c r="AU197">
        <f>($X$197) * (225)</f>
        <v>0</v>
      </c>
      <c r="AV197">
        <f>($Y$197) * (80)</f>
        <v>0</v>
      </c>
      <c r="AW197">
        <f>($Z$197) * (295)</f>
        <v>0</v>
      </c>
      <c r="AX197">
        <f>($AA$197) * (150)</f>
        <v>0</v>
      </c>
      <c r="AY197">
        <f>($AB$197) * (365)</f>
        <v>0</v>
      </c>
      <c r="AZ197">
        <f>($AC$197) * (220)</f>
        <v>0</v>
      </c>
      <c r="BA197">
        <f>($AD$197) * (435)</f>
        <v>0</v>
      </c>
      <c r="BM197">
        <v>1</v>
      </c>
      <c r="BN197">
        <f>SUM($R$197:$X$197)</f>
        <v>1</v>
      </c>
    </row>
    <row r="198" spans="1:66">
      <c r="A198">
        <v>605</v>
      </c>
      <c r="B198">
        <v>2</v>
      </c>
      <c r="C198">
        <v>10422</v>
      </c>
      <c r="D198">
        <v>5</v>
      </c>
      <c r="E198">
        <v>8</v>
      </c>
      <c r="F198" t="s">
        <v>35</v>
      </c>
      <c r="G198">
        <v>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f>($H$198) * (225)</f>
        <v>0</v>
      </c>
      <c r="AF198">
        <f>($I$198) * (80)</f>
        <v>0</v>
      </c>
      <c r="AG198">
        <f>($J$198) * (80)</f>
        <v>0</v>
      </c>
      <c r="AH198">
        <f>($K$198) * (225)</f>
        <v>0</v>
      </c>
      <c r="AI198">
        <f>($L$198) * (80)</f>
        <v>0</v>
      </c>
      <c r="AJ198">
        <f>($M$198) * (80)</f>
        <v>0</v>
      </c>
      <c r="AK198">
        <f>($N$198) * (225)</f>
        <v>0</v>
      </c>
      <c r="AL198">
        <f>($O$198) * (225)</f>
        <v>0</v>
      </c>
      <c r="AM198">
        <f>($P$198) * (80)</f>
        <v>0</v>
      </c>
      <c r="AN198">
        <f>($Q$198) * (80)</f>
        <v>0</v>
      </c>
      <c r="AO198">
        <f>($R$198) * (225)</f>
        <v>0</v>
      </c>
      <c r="AP198">
        <f>($S$198) * (80)</f>
        <v>0</v>
      </c>
      <c r="AQ198">
        <f>($T$198) * (80)</f>
        <v>0</v>
      </c>
      <c r="AR198">
        <f>($U$198) * (225)</f>
        <v>0</v>
      </c>
      <c r="AS198">
        <f>($V$198) * (80)</f>
        <v>0</v>
      </c>
      <c r="AT198">
        <f>($W$198) * (80)</f>
        <v>80</v>
      </c>
      <c r="AU198">
        <f>($X$198) * (225)</f>
        <v>0</v>
      </c>
      <c r="AV198">
        <f>($Y$198) * (80)</f>
        <v>0</v>
      </c>
      <c r="AW198">
        <f>($Z$198) * (225)</f>
        <v>0</v>
      </c>
      <c r="AX198">
        <f>($AA$198) * (80)</f>
        <v>0</v>
      </c>
      <c r="AY198">
        <f>($AB$198) * (225)</f>
        <v>0</v>
      </c>
      <c r="AZ198">
        <f>($AC$198) * (80)</f>
        <v>0</v>
      </c>
      <c r="BA198">
        <f>($AD$198) * (295)</f>
        <v>0</v>
      </c>
      <c r="BM198">
        <v>1</v>
      </c>
      <c r="BN198">
        <f>SUM($U$198:$Z$198)</f>
        <v>1</v>
      </c>
    </row>
    <row r="199" spans="1:66">
      <c r="A199">
        <v>610</v>
      </c>
      <c r="B199">
        <v>2</v>
      </c>
      <c r="C199">
        <v>14969</v>
      </c>
      <c r="D199">
        <v>3</v>
      </c>
      <c r="E199">
        <v>6</v>
      </c>
      <c r="F199" t="s">
        <v>35</v>
      </c>
      <c r="G199">
        <v>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>($H$199) * (225)</f>
        <v>0</v>
      </c>
      <c r="AF199">
        <f>($I$199) * (80)</f>
        <v>0</v>
      </c>
      <c r="AG199">
        <f>($J$199) * (80)</f>
        <v>0</v>
      </c>
      <c r="AH199">
        <f>($K$199) * (225)</f>
        <v>0</v>
      </c>
      <c r="AI199">
        <f>($L$199) * (80)</f>
        <v>0</v>
      </c>
      <c r="AJ199">
        <f>($M$199) * (80)</f>
        <v>0</v>
      </c>
      <c r="AK199">
        <f>($N$199) * (225)</f>
        <v>0</v>
      </c>
      <c r="AL199">
        <f>($O$199) * (225)</f>
        <v>0</v>
      </c>
      <c r="AM199">
        <f>($P$199) * (80)</f>
        <v>0</v>
      </c>
      <c r="AN199">
        <f>($Q$199) * (80)</f>
        <v>0</v>
      </c>
      <c r="AO199">
        <f>($R$199) * (225)</f>
        <v>0</v>
      </c>
      <c r="AP199">
        <f>($S$199) * (80)</f>
        <v>80</v>
      </c>
      <c r="AQ199">
        <f>($T$199) * (80)</f>
        <v>0</v>
      </c>
      <c r="AR199">
        <f>($U$199) * (295)</f>
        <v>0</v>
      </c>
      <c r="AS199">
        <f>($V$199) * (150)</f>
        <v>0</v>
      </c>
      <c r="AT199">
        <f>($W$199) * (150)</f>
        <v>0</v>
      </c>
      <c r="AU199">
        <f>($X$199) * (365)</f>
        <v>0</v>
      </c>
      <c r="AV199">
        <f>($Y$199) * (220)</f>
        <v>0</v>
      </c>
      <c r="AW199">
        <f>($Z$199) * (435)</f>
        <v>0</v>
      </c>
      <c r="AX199">
        <f>($AA$199) * (290)</f>
        <v>0</v>
      </c>
      <c r="AY199">
        <f>($AB$199) * (505)</f>
        <v>0</v>
      </c>
      <c r="AZ199">
        <f>($AC$199) * (360)</f>
        <v>0</v>
      </c>
      <c r="BA199">
        <f>($AD$199) * (575)</f>
        <v>0</v>
      </c>
      <c r="BM199">
        <v>1</v>
      </c>
      <c r="BN199">
        <f>SUM($O$199:$U$199)</f>
        <v>1</v>
      </c>
    </row>
    <row r="200" spans="1:66">
      <c r="A200">
        <v>614</v>
      </c>
      <c r="B200">
        <v>2</v>
      </c>
      <c r="C200">
        <v>8700</v>
      </c>
      <c r="D200">
        <v>-1</v>
      </c>
      <c r="E200">
        <v>4</v>
      </c>
      <c r="F200" t="s">
        <v>35</v>
      </c>
      <c r="G200">
        <v>4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>($H$200) * (225)</f>
        <v>0</v>
      </c>
      <c r="AF200">
        <f>($I$200) * (80)</f>
        <v>80</v>
      </c>
      <c r="AG200">
        <f>($J$200) * (80)</f>
        <v>0</v>
      </c>
      <c r="AH200">
        <f>($K$200) * (225)</f>
        <v>0</v>
      </c>
      <c r="AI200">
        <f>($L$200) * (80)</f>
        <v>0</v>
      </c>
      <c r="AJ200">
        <f>($M$200) * (80)</f>
        <v>0</v>
      </c>
      <c r="AK200">
        <f>($N$200) * (295)</f>
        <v>0</v>
      </c>
      <c r="AL200">
        <f>($O$200) * (365)</f>
        <v>0</v>
      </c>
      <c r="AM200">
        <f>($P$200) * (220)</f>
        <v>0</v>
      </c>
      <c r="AN200">
        <f>($Q$200) * (220)</f>
        <v>0</v>
      </c>
      <c r="AO200">
        <f>($R$200) * (435)</f>
        <v>0</v>
      </c>
      <c r="AP200">
        <f>($S$200) * (290)</f>
        <v>0</v>
      </c>
      <c r="AQ200">
        <f>($T$200) * (290)</f>
        <v>0</v>
      </c>
      <c r="AR200">
        <f>($U$200) * (505)</f>
        <v>0</v>
      </c>
      <c r="AS200">
        <f>($V$200) * (360)</f>
        <v>0</v>
      </c>
      <c r="AT200">
        <f>($W$200) * (360)</f>
        <v>0</v>
      </c>
      <c r="AU200">
        <f>($X$200) * (575)</f>
        <v>0</v>
      </c>
      <c r="AV200">
        <f>($Y$200) * (430)</f>
        <v>0</v>
      </c>
      <c r="AW200">
        <f>($Z$200) * (645)</f>
        <v>0</v>
      </c>
      <c r="AX200">
        <f>($AA$200) * (500)</f>
        <v>0</v>
      </c>
      <c r="AY200">
        <f>($AB$200) * (715)</f>
        <v>0</v>
      </c>
      <c r="AZ200">
        <f>($AC$200) * (570)</f>
        <v>0</v>
      </c>
      <c r="BA200">
        <f>($AD$200) * (785)</f>
        <v>0</v>
      </c>
      <c r="BM200">
        <v>1</v>
      </c>
      <c r="BN200">
        <f>SUM($H$200:$O$200)</f>
        <v>1</v>
      </c>
    </row>
    <row r="201" spans="1:66">
      <c r="A201">
        <v>620</v>
      </c>
      <c r="B201">
        <v>1</v>
      </c>
      <c r="C201">
        <v>22924</v>
      </c>
      <c r="D201">
        <v>3</v>
      </c>
      <c r="E201">
        <v>6</v>
      </c>
      <c r="F201" t="s">
        <v>35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>($H$201) * (225)</f>
        <v>0</v>
      </c>
      <c r="AF201">
        <f>($I$201) * (40)</f>
        <v>0</v>
      </c>
      <c r="AG201">
        <f>($J$201) * (40)</f>
        <v>0</v>
      </c>
      <c r="AH201">
        <f>($K$201) * (225)</f>
        <v>0</v>
      </c>
      <c r="AI201">
        <f>($L$201) * (40)</f>
        <v>0</v>
      </c>
      <c r="AJ201">
        <f>($M$201) * (40)</f>
        <v>0</v>
      </c>
      <c r="AK201">
        <f>($N$201) * (225)</f>
        <v>0</v>
      </c>
      <c r="AL201">
        <f>($O$201) * (225)</f>
        <v>0</v>
      </c>
      <c r="AM201">
        <f>($P$201) * (40)</f>
        <v>0</v>
      </c>
      <c r="AN201">
        <f>($Q$201) * (40)</f>
        <v>0</v>
      </c>
      <c r="AO201">
        <f>($R$201) * (225)</f>
        <v>0</v>
      </c>
      <c r="AP201">
        <f>($S$201) * (40)</f>
        <v>40</v>
      </c>
      <c r="AQ201">
        <f>($T$201) * (40)</f>
        <v>0</v>
      </c>
      <c r="AR201">
        <f>($U$201) * (225)</f>
        <v>0</v>
      </c>
      <c r="AS201">
        <f>($V$201) * (40)</f>
        <v>0</v>
      </c>
      <c r="AT201">
        <f>($W$201) * (40)</f>
        <v>0</v>
      </c>
      <c r="AU201">
        <f>($X$201) * (275)</f>
        <v>0</v>
      </c>
      <c r="AV201">
        <f>($Y$201) * (90)</f>
        <v>0</v>
      </c>
      <c r="AW201">
        <f>($Z$201) * (325)</f>
        <v>0</v>
      </c>
      <c r="AX201">
        <f>($AA$201) * (140)</f>
        <v>0</v>
      </c>
      <c r="AY201">
        <f>($AB$201) * (375)</f>
        <v>0</v>
      </c>
      <c r="AZ201">
        <f>($AC$201) * (190)</f>
        <v>0</v>
      </c>
      <c r="BA201">
        <f>($AD$201) * (425)</f>
        <v>0</v>
      </c>
      <c r="BM201">
        <v>1</v>
      </c>
      <c r="BN201">
        <f>SUM($O$201:$U$201)</f>
        <v>1</v>
      </c>
    </row>
    <row r="202" spans="1:66">
      <c r="A202">
        <v>628</v>
      </c>
      <c r="B202">
        <v>1</v>
      </c>
      <c r="C202">
        <v>22924</v>
      </c>
      <c r="D202">
        <v>2</v>
      </c>
      <c r="E202">
        <v>7</v>
      </c>
      <c r="F202" t="s">
        <v>35</v>
      </c>
      <c r="G202">
        <v>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f>($H$202) * (225)</f>
        <v>0</v>
      </c>
      <c r="AF202">
        <f>($I$202) * (40)</f>
        <v>0</v>
      </c>
      <c r="AG202">
        <f>($J$202) * (40)</f>
        <v>0</v>
      </c>
      <c r="AH202">
        <f>($K$202) * (225)</f>
        <v>0</v>
      </c>
      <c r="AI202">
        <f>($L$202) * (40)</f>
        <v>0</v>
      </c>
      <c r="AJ202">
        <f>($M$202) * (40)</f>
        <v>0</v>
      </c>
      <c r="AK202">
        <f>($N$202) * (225)</f>
        <v>0</v>
      </c>
      <c r="AL202">
        <f>($O$202) * (225)</f>
        <v>0</v>
      </c>
      <c r="AM202">
        <f>($P$202) * (40)</f>
        <v>0</v>
      </c>
      <c r="AN202">
        <f>($Q$202) * (40)</f>
        <v>0</v>
      </c>
      <c r="AO202">
        <f>($R$202) * (225)</f>
        <v>0</v>
      </c>
      <c r="AP202">
        <f>($S$202) * (40)</f>
        <v>40</v>
      </c>
      <c r="AQ202">
        <f>($T$202) * (40)</f>
        <v>0</v>
      </c>
      <c r="AR202">
        <f>($U$202) * (275)</f>
        <v>0</v>
      </c>
      <c r="AS202">
        <f>($V$202) * (90)</f>
        <v>0</v>
      </c>
      <c r="AT202">
        <f>($W$202) * (90)</f>
        <v>0</v>
      </c>
      <c r="AU202">
        <f>($X$202) * (325)</f>
        <v>0</v>
      </c>
      <c r="AV202">
        <f>($Y$202) * (140)</f>
        <v>0</v>
      </c>
      <c r="AW202">
        <f>($Z$202) * (375)</f>
        <v>0</v>
      </c>
      <c r="AX202">
        <f>($AA$202) * (190)</f>
        <v>0</v>
      </c>
      <c r="AY202">
        <f>($AB$202) * (425)</f>
        <v>0</v>
      </c>
      <c r="AZ202">
        <f>($AC$202) * (240)</f>
        <v>0</v>
      </c>
      <c r="BA202">
        <f>($AD$202) * (475)</f>
        <v>0</v>
      </c>
      <c r="BM202">
        <v>1</v>
      </c>
      <c r="BN202">
        <f>SUM($N$202:$X$202)</f>
        <v>1</v>
      </c>
    </row>
    <row r="203" spans="1:66">
      <c r="A203">
        <v>629</v>
      </c>
      <c r="B203">
        <v>2</v>
      </c>
      <c r="C203">
        <v>7858</v>
      </c>
      <c r="D203">
        <v>1</v>
      </c>
      <c r="E203">
        <v>4</v>
      </c>
      <c r="F203" t="s">
        <v>35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f>($H$203) * (225)</f>
        <v>0</v>
      </c>
      <c r="AF203">
        <f>($I$203) * (80)</f>
        <v>0</v>
      </c>
      <c r="AG203">
        <f>($J$203) * (80)</f>
        <v>0</v>
      </c>
      <c r="AH203">
        <f>($K$203) * (225)</f>
        <v>0</v>
      </c>
      <c r="AI203">
        <f>($L$203) * (80)</f>
        <v>80</v>
      </c>
      <c r="AJ203">
        <f>($M$203) * (80)</f>
        <v>0</v>
      </c>
      <c r="AK203">
        <f>($N$203) * (295)</f>
        <v>0</v>
      </c>
      <c r="AL203">
        <f>($O$203) * (365)</f>
        <v>0</v>
      </c>
      <c r="AM203">
        <f>($P$203) * (220)</f>
        <v>0</v>
      </c>
      <c r="AN203">
        <f>($Q$203) * (220)</f>
        <v>0</v>
      </c>
      <c r="AO203">
        <f>($R$203) * (435)</f>
        <v>0</v>
      </c>
      <c r="AP203">
        <f>($S$203) * (290)</f>
        <v>0</v>
      </c>
      <c r="AQ203">
        <f>($T$203) * (290)</f>
        <v>0</v>
      </c>
      <c r="AR203">
        <f>($U$203) * (505)</f>
        <v>0</v>
      </c>
      <c r="AS203">
        <f>($V$203) * (360)</f>
        <v>0</v>
      </c>
      <c r="AT203">
        <f>($W$203) * (360)</f>
        <v>0</v>
      </c>
      <c r="AU203">
        <f>($X$203) * (575)</f>
        <v>0</v>
      </c>
      <c r="AV203">
        <f>($Y$203) * (430)</f>
        <v>0</v>
      </c>
      <c r="AW203">
        <f>($Z$203) * (645)</f>
        <v>0</v>
      </c>
      <c r="AX203">
        <f>($AA$203) * (500)</f>
        <v>0</v>
      </c>
      <c r="AY203">
        <f>($AB$203) * (715)</f>
        <v>0</v>
      </c>
      <c r="AZ203">
        <f>($AC$203) * (570)</f>
        <v>0</v>
      </c>
      <c r="BA203">
        <f>($AD$203) * (785)</f>
        <v>0</v>
      </c>
      <c r="BM203">
        <v>1</v>
      </c>
      <c r="BN203">
        <f>SUM($K$203:$O$203)</f>
        <v>1</v>
      </c>
    </row>
    <row r="204" spans="1:66">
      <c r="A204">
        <v>633</v>
      </c>
      <c r="B204">
        <v>2</v>
      </c>
      <c r="C204">
        <v>9200</v>
      </c>
      <c r="D204">
        <v>4</v>
      </c>
      <c r="E204">
        <v>8</v>
      </c>
      <c r="F204" t="s">
        <v>35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f>($H$204) * (225)</f>
        <v>0</v>
      </c>
      <c r="AF204">
        <f>($I$204) * (80)</f>
        <v>0</v>
      </c>
      <c r="AG204">
        <f>($J$204) * (80)</f>
        <v>0</v>
      </c>
      <c r="AH204">
        <f>($K$204) * (225)</f>
        <v>0</v>
      </c>
      <c r="AI204">
        <f>($L$204) * (80)</f>
        <v>0</v>
      </c>
      <c r="AJ204">
        <f>($M$204) * (80)</f>
        <v>0</v>
      </c>
      <c r="AK204">
        <f>($N$204) * (225)</f>
        <v>0</v>
      </c>
      <c r="AL204">
        <f>($O$204) * (225)</f>
        <v>0</v>
      </c>
      <c r="AM204">
        <f>($P$204) * (80)</f>
        <v>0</v>
      </c>
      <c r="AN204">
        <f>($Q$204) * (80)</f>
        <v>0</v>
      </c>
      <c r="AO204">
        <f>($R$204) * (225)</f>
        <v>0</v>
      </c>
      <c r="AP204">
        <f>($S$204) * (80)</f>
        <v>80</v>
      </c>
      <c r="AQ204">
        <f>($T$204) * (80)</f>
        <v>0</v>
      </c>
      <c r="AR204">
        <f>($U$204) * (225)</f>
        <v>0</v>
      </c>
      <c r="AS204">
        <f>($V$204) * (80)</f>
        <v>0</v>
      </c>
      <c r="AT204">
        <f>($W$204) * (80)</f>
        <v>0</v>
      </c>
      <c r="AU204">
        <f>($X$204) * (295)</f>
        <v>0</v>
      </c>
      <c r="AV204">
        <f>($Y$204) * (150)</f>
        <v>0</v>
      </c>
      <c r="AW204">
        <f>($Z$204) * (365)</f>
        <v>0</v>
      </c>
      <c r="AX204">
        <f>($AA$204) * (220)</f>
        <v>0</v>
      </c>
      <c r="AY204">
        <f>($AB$204) * (435)</f>
        <v>0</v>
      </c>
      <c r="AZ204">
        <f>($AC$204) * (290)</f>
        <v>0</v>
      </c>
      <c r="BA204">
        <f>($AD$204) * (505)</f>
        <v>0</v>
      </c>
      <c r="BM204">
        <v>1</v>
      </c>
      <c r="BN204">
        <f>SUM($R$204:$Z$204)</f>
        <v>1</v>
      </c>
    </row>
    <row r="205" spans="1:66">
      <c r="A205">
        <v>636</v>
      </c>
      <c r="B205">
        <v>2</v>
      </c>
      <c r="C205">
        <v>8340</v>
      </c>
      <c r="D205">
        <v>6</v>
      </c>
      <c r="E205">
        <v>10</v>
      </c>
      <c r="F205" t="s">
        <v>35</v>
      </c>
      <c r="G205">
        <v>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0</v>
      </c>
      <c r="AE205">
        <f>($H$205) * (225)</f>
        <v>0</v>
      </c>
      <c r="AF205">
        <f>($I$205) * (80)</f>
        <v>0</v>
      </c>
      <c r="AG205">
        <f>($J$205) * (80)</f>
        <v>0</v>
      </c>
      <c r="AH205">
        <f>($K$205) * (225)</f>
        <v>0</v>
      </c>
      <c r="AI205">
        <f>($L$205) * (80)</f>
        <v>0</v>
      </c>
      <c r="AJ205">
        <f>($M$205) * (80)</f>
        <v>0</v>
      </c>
      <c r="AK205">
        <f>($N$205) * (225)</f>
        <v>0</v>
      </c>
      <c r="AL205">
        <f>($O$205) * (225)</f>
        <v>0</v>
      </c>
      <c r="AM205">
        <f>($P$205) * (80)</f>
        <v>0</v>
      </c>
      <c r="AN205">
        <f>($Q$205) * (80)</f>
        <v>0</v>
      </c>
      <c r="AO205">
        <f>($R$205) * (225)</f>
        <v>0</v>
      </c>
      <c r="AP205">
        <f>($S$205) * (80)</f>
        <v>0</v>
      </c>
      <c r="AQ205">
        <f>($T$205) * (80)</f>
        <v>0</v>
      </c>
      <c r="AR205">
        <f>($U$205) * (225)</f>
        <v>0</v>
      </c>
      <c r="AS205">
        <f>($V$205) * (80)</f>
        <v>0</v>
      </c>
      <c r="AT205">
        <f>($W$205) * (80)</f>
        <v>0</v>
      </c>
      <c r="AU205">
        <f>($X$205) * (225)</f>
        <v>0</v>
      </c>
      <c r="AV205">
        <f>($Y$205) * (80)</f>
        <v>0</v>
      </c>
      <c r="AW205">
        <f>($Z$205) * (225)</f>
        <v>0</v>
      </c>
      <c r="AX205">
        <f>($AA$205) * (80)</f>
        <v>0</v>
      </c>
      <c r="AY205">
        <f>($AB$205) * (225)</f>
        <v>0</v>
      </c>
      <c r="AZ205">
        <f>($AC$205) * (80)</f>
        <v>80</v>
      </c>
      <c r="BA205">
        <f>($AD$205) * (225)</f>
        <v>0</v>
      </c>
      <c r="BM205">
        <v>1</v>
      </c>
      <c r="BN205">
        <f>SUM($X$205:$AD$205)</f>
        <v>1</v>
      </c>
    </row>
    <row r="206" spans="1:66">
      <c r="A206">
        <v>638</v>
      </c>
      <c r="B206">
        <v>2</v>
      </c>
      <c r="C206">
        <v>6766</v>
      </c>
      <c r="D206">
        <v>2</v>
      </c>
      <c r="E206">
        <v>6</v>
      </c>
      <c r="F206" t="s">
        <v>35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>($H$206) * (225)</f>
        <v>0</v>
      </c>
      <c r="AF206">
        <f>($I$206) * (80)</f>
        <v>0</v>
      </c>
      <c r="AG206">
        <f>($J$206) * (80)</f>
        <v>0</v>
      </c>
      <c r="AH206">
        <f>($K$206) * (225)</f>
        <v>0</v>
      </c>
      <c r="AI206">
        <f>($L$206) * (80)</f>
        <v>0</v>
      </c>
      <c r="AJ206">
        <f>($M$206) * (80)</f>
        <v>0</v>
      </c>
      <c r="AK206">
        <f>($N$206) * (225)</f>
        <v>0</v>
      </c>
      <c r="AL206">
        <f>($O$206) * (225)</f>
        <v>0</v>
      </c>
      <c r="AM206">
        <f>($P$206) * (80)</f>
        <v>80</v>
      </c>
      <c r="AN206">
        <f>($Q$206) * (80)</f>
        <v>0</v>
      </c>
      <c r="AO206">
        <f>($R$206) * (295)</f>
        <v>0</v>
      </c>
      <c r="AP206">
        <f>($S$206) * (150)</f>
        <v>0</v>
      </c>
      <c r="AQ206">
        <f>($T$206) * (150)</f>
        <v>0</v>
      </c>
      <c r="AR206">
        <f>($U$206) * (365)</f>
        <v>0</v>
      </c>
      <c r="AS206">
        <f>($V$206) * (220)</f>
        <v>0</v>
      </c>
      <c r="AT206">
        <f>($W$206) * (220)</f>
        <v>0</v>
      </c>
      <c r="AU206">
        <f>($X$206) * (435)</f>
        <v>0</v>
      </c>
      <c r="AV206">
        <f>($Y$206) * (290)</f>
        <v>0</v>
      </c>
      <c r="AW206">
        <f>($Z$206) * (505)</f>
        <v>0</v>
      </c>
      <c r="AX206">
        <f>($AA$206) * (360)</f>
        <v>0</v>
      </c>
      <c r="AY206">
        <f>($AB$206) * (575)</f>
        <v>0</v>
      </c>
      <c r="AZ206">
        <f>($AC$206) * (430)</f>
        <v>0</v>
      </c>
      <c r="BA206">
        <f>($AD$206) * (645)</f>
        <v>0</v>
      </c>
      <c r="BM206">
        <v>1</v>
      </c>
      <c r="BN206">
        <f>SUM($N$206:$U$206)</f>
        <v>1</v>
      </c>
    </row>
    <row r="207" spans="1:66">
      <c r="A207">
        <v>639</v>
      </c>
      <c r="B207">
        <v>2</v>
      </c>
      <c r="C207">
        <v>2300</v>
      </c>
      <c r="D207">
        <v>-1</v>
      </c>
      <c r="E207">
        <v>2</v>
      </c>
      <c r="F207" t="s">
        <v>35</v>
      </c>
      <c r="G207">
        <v>4</v>
      </c>
      <c r="H207">
        <v>0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>($H$207) * (225)</f>
        <v>0</v>
      </c>
      <c r="AF207">
        <f>($I$207) * (80)</f>
        <v>80</v>
      </c>
      <c r="AG207">
        <f>($J$207) * (80)</f>
        <v>0</v>
      </c>
      <c r="AH207">
        <f>($K$207) * (225)</f>
        <v>0</v>
      </c>
      <c r="AI207">
        <f>($L$207) * (80)</f>
        <v>0</v>
      </c>
      <c r="AJ207">
        <f>($M$207) * (80)</f>
        <v>0</v>
      </c>
      <c r="AK207">
        <f>($N$207) * (295)</f>
        <v>0</v>
      </c>
      <c r="AL207">
        <f>($O$207) * (365)</f>
        <v>0</v>
      </c>
      <c r="AM207">
        <f>($P$207) * (220)</f>
        <v>0</v>
      </c>
      <c r="AN207">
        <f>($Q$207) * (220)</f>
        <v>0</v>
      </c>
      <c r="AO207">
        <f>($R$207) * (435)</f>
        <v>0</v>
      </c>
      <c r="AP207">
        <f>($S$207) * (290)</f>
        <v>0</v>
      </c>
      <c r="AQ207">
        <f>($T$207) * (290)</f>
        <v>0</v>
      </c>
      <c r="AR207">
        <f>($U$207) * (505)</f>
        <v>0</v>
      </c>
      <c r="AS207">
        <f>($V$207) * (360)</f>
        <v>0</v>
      </c>
      <c r="AT207">
        <f>($W$207) * (360)</f>
        <v>0</v>
      </c>
      <c r="AU207">
        <f>($X$207) * (575)</f>
        <v>0</v>
      </c>
      <c r="AV207">
        <f>($Y$207) * (430)</f>
        <v>0</v>
      </c>
      <c r="AW207">
        <f>($Z$207) * (645)</f>
        <v>0</v>
      </c>
      <c r="AX207">
        <f>($AA$207) * (500)</f>
        <v>0</v>
      </c>
      <c r="AY207">
        <f>($AB$207) * (715)</f>
        <v>0</v>
      </c>
      <c r="AZ207">
        <f>($AC$207) * (570)</f>
        <v>0</v>
      </c>
      <c r="BA207">
        <f>($AD$207) * (785)</f>
        <v>0</v>
      </c>
      <c r="BM207">
        <v>1</v>
      </c>
      <c r="BN207">
        <f>SUM($H$207:$K$207)</f>
        <v>1</v>
      </c>
    </row>
    <row r="208" spans="1:66">
      <c r="A208">
        <v>641</v>
      </c>
      <c r="B208">
        <v>2</v>
      </c>
      <c r="C208">
        <v>5391</v>
      </c>
      <c r="D208">
        <v>5</v>
      </c>
      <c r="E208">
        <v>10</v>
      </c>
      <c r="F208" t="s">
        <v>35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1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f>($H$208) * (225)</f>
        <v>0</v>
      </c>
      <c r="AF208">
        <f>($I$208) * (80)</f>
        <v>0</v>
      </c>
      <c r="AG208">
        <f>($J$208) * (80)</f>
        <v>0</v>
      </c>
      <c r="AH208">
        <f>($K$208) * (225)</f>
        <v>0</v>
      </c>
      <c r="AI208">
        <f>($L$208) * (80)</f>
        <v>0</v>
      </c>
      <c r="AJ208">
        <f>($M$208) * (80)</f>
        <v>0</v>
      </c>
      <c r="AK208">
        <f>($N$208) * (225)</f>
        <v>0</v>
      </c>
      <c r="AL208">
        <f>($O$208) * (225)</f>
        <v>0</v>
      </c>
      <c r="AM208">
        <f>($P$208) * (80)</f>
        <v>0</v>
      </c>
      <c r="AN208">
        <f>($Q$208) * (80)</f>
        <v>0</v>
      </c>
      <c r="AO208">
        <f>($R$208) * (225)</f>
        <v>0</v>
      </c>
      <c r="AP208">
        <f>($S$208) * (80)</f>
        <v>0</v>
      </c>
      <c r="AQ208">
        <f>($T$208) * (80)</f>
        <v>0</v>
      </c>
      <c r="AR208">
        <f>($U$208) * (225)</f>
        <v>0</v>
      </c>
      <c r="AS208">
        <f>($V$208) * (80)</f>
        <v>0</v>
      </c>
      <c r="AT208">
        <f>($W$208) * (80)</f>
        <v>80</v>
      </c>
      <c r="AU208">
        <f>($X$208) * (225)</f>
        <v>0</v>
      </c>
      <c r="AV208">
        <f>($Y$208) * (80)</f>
        <v>0</v>
      </c>
      <c r="AW208">
        <f>($Z$208) * (295)</f>
        <v>0</v>
      </c>
      <c r="AX208">
        <f>($AA$208) * (150)</f>
        <v>0</v>
      </c>
      <c r="AY208">
        <f>($AB$208) * (365)</f>
        <v>0</v>
      </c>
      <c r="AZ208">
        <f>($AC$208) * (220)</f>
        <v>0</v>
      </c>
      <c r="BA208">
        <f>($AD$208) * (435)</f>
        <v>0</v>
      </c>
      <c r="BM208">
        <v>1</v>
      </c>
      <c r="BN208">
        <f>SUM($U$208:$AD$208)</f>
        <v>1</v>
      </c>
    </row>
    <row r="209" spans="1:66">
      <c r="A209">
        <v>649</v>
      </c>
      <c r="B209">
        <v>2</v>
      </c>
      <c r="C209">
        <v>32100</v>
      </c>
      <c r="D209">
        <v>0</v>
      </c>
      <c r="E209">
        <v>5</v>
      </c>
      <c r="F209" t="s">
        <v>35</v>
      </c>
      <c r="G209">
        <v>2</v>
      </c>
      <c r="H209">
        <v>0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>($H$209) * (225)</f>
        <v>0</v>
      </c>
      <c r="AF209">
        <f>($I$209) * (80)</f>
        <v>80</v>
      </c>
      <c r="AG209">
        <f>($J$209) * (80)</f>
        <v>0</v>
      </c>
      <c r="AH209">
        <f>($K$209) * (295)</f>
        <v>0</v>
      </c>
      <c r="AI209">
        <f>($L$209) * (150)</f>
        <v>0</v>
      </c>
      <c r="AJ209">
        <f>($M$209) * (150)</f>
        <v>0</v>
      </c>
      <c r="AK209">
        <f>($N$209) * (365)</f>
        <v>0</v>
      </c>
      <c r="AL209">
        <f>($O$209) * (435)</f>
        <v>0</v>
      </c>
      <c r="AM209">
        <f>($P$209) * (290)</f>
        <v>0</v>
      </c>
      <c r="AN209">
        <f>($Q$209) * (290)</f>
        <v>0</v>
      </c>
      <c r="AO209">
        <f>($R$209) * (505)</f>
        <v>0</v>
      </c>
      <c r="AP209">
        <f>($S$209) * (360)</f>
        <v>0</v>
      </c>
      <c r="AQ209">
        <f>($T$209) * (360)</f>
        <v>0</v>
      </c>
      <c r="AR209">
        <f>($U$209) * (575)</f>
        <v>0</v>
      </c>
      <c r="AS209">
        <f>($V$209) * (430)</f>
        <v>0</v>
      </c>
      <c r="AT209">
        <f>($W$209) * (430)</f>
        <v>0</v>
      </c>
      <c r="AU209">
        <f>($X$209) * (645)</f>
        <v>0</v>
      </c>
      <c r="AV209">
        <f>($Y$209) * (500)</f>
        <v>0</v>
      </c>
      <c r="AW209">
        <f>($Z$209) * (715)</f>
        <v>0</v>
      </c>
      <c r="AX209">
        <f>($AA$209) * (570)</f>
        <v>0</v>
      </c>
      <c r="AY209">
        <f>($AB$209) * (785)</f>
        <v>0</v>
      </c>
      <c r="AZ209">
        <f>($AC$209) * (640)</f>
        <v>0</v>
      </c>
      <c r="BA209">
        <f>($AD$209) * (855)</f>
        <v>0</v>
      </c>
      <c r="BM209">
        <v>1</v>
      </c>
      <c r="BN209">
        <f>SUM($H$209:$R$209)</f>
        <v>1</v>
      </c>
    </row>
    <row r="210" spans="1:66">
      <c r="A210">
        <v>652</v>
      </c>
      <c r="B210">
        <v>2</v>
      </c>
      <c r="C210">
        <v>4640</v>
      </c>
      <c r="D210">
        <v>6</v>
      </c>
      <c r="E210">
        <v>9</v>
      </c>
      <c r="F210" t="s">
        <v>35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0</v>
      </c>
      <c r="AC210">
        <v>0</v>
      </c>
      <c r="AD210">
        <v>0</v>
      </c>
      <c r="AE210">
        <f>($H$210) * (225)</f>
        <v>0</v>
      </c>
      <c r="AF210">
        <f>($I$210) * (80)</f>
        <v>0</v>
      </c>
      <c r="AG210">
        <f>($J$210) * (80)</f>
        <v>0</v>
      </c>
      <c r="AH210">
        <f>($K$210) * (225)</f>
        <v>0</v>
      </c>
      <c r="AI210">
        <f>($L$210) * (80)</f>
        <v>0</v>
      </c>
      <c r="AJ210">
        <f>($M$210) * (80)</f>
        <v>0</v>
      </c>
      <c r="AK210">
        <f>($N$210) * (225)</f>
        <v>0</v>
      </c>
      <c r="AL210">
        <f>($O$210) * (225)</f>
        <v>0</v>
      </c>
      <c r="AM210">
        <f>($P$210) * (80)</f>
        <v>0</v>
      </c>
      <c r="AN210">
        <f>($Q$210) * (80)</f>
        <v>0</v>
      </c>
      <c r="AO210">
        <f>($R$210) * (225)</f>
        <v>0</v>
      </c>
      <c r="AP210">
        <f>($S$210) * (80)</f>
        <v>0</v>
      </c>
      <c r="AQ210">
        <f>($T$210) * (80)</f>
        <v>0</v>
      </c>
      <c r="AR210">
        <f>($U$210) * (225)</f>
        <v>0</v>
      </c>
      <c r="AS210">
        <f>($V$210) * (80)</f>
        <v>0</v>
      </c>
      <c r="AT210">
        <f>($W$210) * (80)</f>
        <v>0</v>
      </c>
      <c r="AU210">
        <f>($X$210) * (225)</f>
        <v>0</v>
      </c>
      <c r="AV210">
        <f>($Y$210) * (80)</f>
        <v>0</v>
      </c>
      <c r="AW210">
        <f>($Z$210) * (225)</f>
        <v>0</v>
      </c>
      <c r="AX210">
        <f>($AA$210) * (80)</f>
        <v>80</v>
      </c>
      <c r="AY210">
        <f>($AB$210) * (295)</f>
        <v>0</v>
      </c>
      <c r="AZ210">
        <f>($AC$210) * (150)</f>
        <v>0</v>
      </c>
      <c r="BA210">
        <f>($AD$210) * (365)</f>
        <v>0</v>
      </c>
      <c r="BM210">
        <v>1</v>
      </c>
      <c r="BN210">
        <f>SUM($X$210:$AB$210)</f>
        <v>1</v>
      </c>
    </row>
    <row r="211" spans="1:66">
      <c r="A211">
        <v>653</v>
      </c>
      <c r="B211">
        <v>2</v>
      </c>
      <c r="C211">
        <v>31840</v>
      </c>
      <c r="D211">
        <v>3</v>
      </c>
      <c r="E211">
        <v>7</v>
      </c>
      <c r="F211" t="s">
        <v>35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>($H$211) * (225)</f>
        <v>0</v>
      </c>
      <c r="AF211">
        <f>($I$211) * (80)</f>
        <v>0</v>
      </c>
      <c r="AG211">
        <f>($J$211) * (80)</f>
        <v>0</v>
      </c>
      <c r="AH211">
        <f>($K$211) * (225)</f>
        <v>0</v>
      </c>
      <c r="AI211">
        <f>($L$211) * (80)</f>
        <v>0</v>
      </c>
      <c r="AJ211">
        <f>($M$211) * (80)</f>
        <v>0</v>
      </c>
      <c r="AK211">
        <f>($N$211) * (225)</f>
        <v>0</v>
      </c>
      <c r="AL211">
        <f>($O$211) * (225)</f>
        <v>0</v>
      </c>
      <c r="AM211">
        <f>($P$211) * (80)</f>
        <v>0</v>
      </c>
      <c r="AN211">
        <f>($Q$211) * (80)</f>
        <v>0</v>
      </c>
      <c r="AO211">
        <f>($R$211) * (225)</f>
        <v>0</v>
      </c>
      <c r="AP211">
        <f>($S$211) * (80)</f>
        <v>80</v>
      </c>
      <c r="AQ211">
        <f>($T$211) * (80)</f>
        <v>0</v>
      </c>
      <c r="AR211">
        <f>($U$211) * (225)</f>
        <v>0</v>
      </c>
      <c r="AS211">
        <f>($V$211) * (80)</f>
        <v>0</v>
      </c>
      <c r="AT211">
        <f>($W$211) * (80)</f>
        <v>0</v>
      </c>
      <c r="AU211">
        <f>($X$211) * (295)</f>
        <v>0</v>
      </c>
      <c r="AV211">
        <f>($Y$211) * (150)</f>
        <v>0</v>
      </c>
      <c r="AW211">
        <f>($Z$211) * (365)</f>
        <v>0</v>
      </c>
      <c r="AX211">
        <f>($AA$211) * (220)</f>
        <v>0</v>
      </c>
      <c r="AY211">
        <f>($AB$211) * (435)</f>
        <v>0</v>
      </c>
      <c r="AZ211">
        <f>($AC$211) * (290)</f>
        <v>0</v>
      </c>
      <c r="BA211">
        <f>($AD$211) * (505)</f>
        <v>0</v>
      </c>
      <c r="BM211">
        <v>1</v>
      </c>
      <c r="BN211">
        <f>SUM($O$211:$X$211)</f>
        <v>1</v>
      </c>
    </row>
    <row r="212" spans="1:66">
      <c r="A212">
        <v>657</v>
      </c>
      <c r="B212">
        <v>2</v>
      </c>
      <c r="C212">
        <v>30240</v>
      </c>
      <c r="D212">
        <v>0</v>
      </c>
      <c r="E212">
        <v>5</v>
      </c>
      <c r="F212" t="s">
        <v>35</v>
      </c>
      <c r="G212">
        <v>3</v>
      </c>
      <c r="H212">
        <v>0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>($H$212) * (225)</f>
        <v>0</v>
      </c>
      <c r="AF212">
        <f>($I$212) * (80)</f>
        <v>80</v>
      </c>
      <c r="AG212">
        <f>($J$212) * (80)</f>
        <v>0</v>
      </c>
      <c r="AH212">
        <f>($K$212) * (225)</f>
        <v>0</v>
      </c>
      <c r="AI212">
        <f>($L$212) * (80)</f>
        <v>0</v>
      </c>
      <c r="AJ212">
        <f>($M$212) * (80)</f>
        <v>0</v>
      </c>
      <c r="AK212">
        <f>($N$212) * (295)</f>
        <v>0</v>
      </c>
      <c r="AL212">
        <f>($O$212) * (365)</f>
        <v>0</v>
      </c>
      <c r="AM212">
        <f>($P$212) * (220)</f>
        <v>0</v>
      </c>
      <c r="AN212">
        <f>($Q$212) * (220)</f>
        <v>0</v>
      </c>
      <c r="AO212">
        <f>($R$212) * (435)</f>
        <v>0</v>
      </c>
      <c r="AP212">
        <f>($S$212) * (290)</f>
        <v>0</v>
      </c>
      <c r="AQ212">
        <f>($T$212) * (290)</f>
        <v>0</v>
      </c>
      <c r="AR212">
        <f>($U$212) * (505)</f>
        <v>0</v>
      </c>
      <c r="AS212">
        <f>($V$212) * (360)</f>
        <v>0</v>
      </c>
      <c r="AT212">
        <f>($W$212) * (360)</f>
        <v>0</v>
      </c>
      <c r="AU212">
        <f>($X$212) * (575)</f>
        <v>0</v>
      </c>
      <c r="AV212">
        <f>($Y$212) * (430)</f>
        <v>0</v>
      </c>
      <c r="AW212">
        <f>($Z$212) * (645)</f>
        <v>0</v>
      </c>
      <c r="AX212">
        <f>($AA$212) * (500)</f>
        <v>0</v>
      </c>
      <c r="AY212">
        <f>($AB$212) * (715)</f>
        <v>0</v>
      </c>
      <c r="AZ212">
        <f>($AC$212) * (570)</f>
        <v>0</v>
      </c>
      <c r="BA212">
        <f>($AD$212) * (785)</f>
        <v>0</v>
      </c>
      <c r="BM212">
        <v>1</v>
      </c>
      <c r="BN212">
        <f>SUM($H$212:$R$212)</f>
        <v>1</v>
      </c>
    </row>
    <row r="213" spans="1:66">
      <c r="A213">
        <v>659</v>
      </c>
      <c r="B213">
        <v>2</v>
      </c>
      <c r="C213">
        <v>31500</v>
      </c>
      <c r="D213">
        <v>6</v>
      </c>
      <c r="E213">
        <v>9</v>
      </c>
      <c r="F213" t="s">
        <v>35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0</v>
      </c>
      <c r="AC213">
        <v>0</v>
      </c>
      <c r="AD213">
        <v>0</v>
      </c>
      <c r="AE213">
        <f>($H$213) * (225)</f>
        <v>0</v>
      </c>
      <c r="AF213">
        <f>($I$213) * (80)</f>
        <v>0</v>
      </c>
      <c r="AG213">
        <f>($J$213) * (80)</f>
        <v>0</v>
      </c>
      <c r="AH213">
        <f>($K$213) * (225)</f>
        <v>0</v>
      </c>
      <c r="AI213">
        <f>($L$213) * (80)</f>
        <v>0</v>
      </c>
      <c r="AJ213">
        <f>($M$213) * (80)</f>
        <v>0</v>
      </c>
      <c r="AK213">
        <f>($N$213) * (225)</f>
        <v>0</v>
      </c>
      <c r="AL213">
        <f>($O$213) * (225)</f>
        <v>0</v>
      </c>
      <c r="AM213">
        <f>($P$213) * (80)</f>
        <v>0</v>
      </c>
      <c r="AN213">
        <f>($Q$213) * (80)</f>
        <v>0</v>
      </c>
      <c r="AO213">
        <f>($R$213) * (225)</f>
        <v>0</v>
      </c>
      <c r="AP213">
        <f>($S$213) * (80)</f>
        <v>0</v>
      </c>
      <c r="AQ213">
        <f>($T$213) * (80)</f>
        <v>0</v>
      </c>
      <c r="AR213">
        <f>($U$213) * (225)</f>
        <v>0</v>
      </c>
      <c r="AS213">
        <f>($V$213) * (80)</f>
        <v>0</v>
      </c>
      <c r="AT213">
        <f>($W$213) * (80)</f>
        <v>0</v>
      </c>
      <c r="AU213">
        <f>($X$213) * (225)</f>
        <v>0</v>
      </c>
      <c r="AV213">
        <f>($Y$213) * (80)</f>
        <v>0</v>
      </c>
      <c r="AW213">
        <f>($Z$213) * (225)</f>
        <v>0</v>
      </c>
      <c r="AX213">
        <f>($AA$213) * (80)</f>
        <v>80</v>
      </c>
      <c r="AY213">
        <f>($AB$213) * (295)</f>
        <v>0</v>
      </c>
      <c r="AZ213">
        <f>($AC$213) * (150)</f>
        <v>0</v>
      </c>
      <c r="BA213">
        <f>($AD$213) * (365)</f>
        <v>0</v>
      </c>
      <c r="BM213">
        <v>1</v>
      </c>
      <c r="BN213">
        <f>SUM($X$213:$AB$213)</f>
        <v>1</v>
      </c>
    </row>
    <row r="214" spans="1:66">
      <c r="A214">
        <v>661</v>
      </c>
      <c r="B214">
        <v>2</v>
      </c>
      <c r="C214">
        <v>30460</v>
      </c>
      <c r="D214">
        <v>4</v>
      </c>
      <c r="E214">
        <v>9</v>
      </c>
      <c r="F214" t="s">
        <v>35</v>
      </c>
      <c r="G214">
        <v>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>($H$214) * (225)</f>
        <v>0</v>
      </c>
      <c r="AF214">
        <f>($I$214) * (80)</f>
        <v>0</v>
      </c>
      <c r="AG214">
        <f>($J$214) * (80)</f>
        <v>0</v>
      </c>
      <c r="AH214">
        <f>($K$214) * (225)</f>
        <v>0</v>
      </c>
      <c r="AI214">
        <f>($L$214) * (80)</f>
        <v>0</v>
      </c>
      <c r="AJ214">
        <f>($M$214) * (80)</f>
        <v>0</v>
      </c>
      <c r="AK214">
        <f>($N$214) * (225)</f>
        <v>0</v>
      </c>
      <c r="AL214">
        <f>($O$214) * (225)</f>
        <v>0</v>
      </c>
      <c r="AM214">
        <f>($P$214) * (80)</f>
        <v>0</v>
      </c>
      <c r="AN214">
        <f>($Q$214) * (80)</f>
        <v>0</v>
      </c>
      <c r="AO214">
        <f>($R$214) * (225)</f>
        <v>0</v>
      </c>
      <c r="AP214">
        <f>($S$214) * (80)</f>
        <v>0</v>
      </c>
      <c r="AQ214">
        <f>($T$214) * (80)</f>
        <v>0</v>
      </c>
      <c r="AR214">
        <f>($U$214) * (225)</f>
        <v>0</v>
      </c>
      <c r="AS214">
        <f>($V$214) * (80)</f>
        <v>0</v>
      </c>
      <c r="AT214">
        <f>($W$214) * (80)</f>
        <v>80</v>
      </c>
      <c r="AU214">
        <f>($X$214) * (295)</f>
        <v>0</v>
      </c>
      <c r="AV214">
        <f>($Y$214) * (150)</f>
        <v>0</v>
      </c>
      <c r="AW214">
        <f>($Z$214) * (365)</f>
        <v>0</v>
      </c>
      <c r="AX214">
        <f>($AA$214) * (220)</f>
        <v>0</v>
      </c>
      <c r="AY214">
        <f>($AB$214) * (435)</f>
        <v>0</v>
      </c>
      <c r="AZ214">
        <f>($AC$214) * (290)</f>
        <v>0</v>
      </c>
      <c r="BA214">
        <f>($AD$214) * (505)</f>
        <v>0</v>
      </c>
      <c r="BM214">
        <v>1</v>
      </c>
      <c r="BN214">
        <f>SUM($R$214:$AB$214)</f>
        <v>1</v>
      </c>
    </row>
    <row r="215" spans="1:66">
      <c r="A215">
        <v>664</v>
      </c>
      <c r="B215">
        <v>2</v>
      </c>
      <c r="C215">
        <v>32580</v>
      </c>
      <c r="D215">
        <v>6</v>
      </c>
      <c r="E215">
        <v>9</v>
      </c>
      <c r="F215" t="s">
        <v>35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0</v>
      </c>
      <c r="AC215">
        <v>0</v>
      </c>
      <c r="AD215">
        <v>0</v>
      </c>
      <c r="AE215">
        <f>($H$215) * (225)</f>
        <v>0</v>
      </c>
      <c r="AF215">
        <f>($I$215) * (80)</f>
        <v>0</v>
      </c>
      <c r="AG215">
        <f>($J$215) * (80)</f>
        <v>0</v>
      </c>
      <c r="AH215">
        <f>($K$215) * (225)</f>
        <v>0</v>
      </c>
      <c r="AI215">
        <f>($L$215) * (80)</f>
        <v>0</v>
      </c>
      <c r="AJ215">
        <f>($M$215) * (80)</f>
        <v>0</v>
      </c>
      <c r="AK215">
        <f>($N$215) * (225)</f>
        <v>0</v>
      </c>
      <c r="AL215">
        <f>($O$215) * (225)</f>
        <v>0</v>
      </c>
      <c r="AM215">
        <f>($P$215) * (80)</f>
        <v>0</v>
      </c>
      <c r="AN215">
        <f>($Q$215) * (80)</f>
        <v>0</v>
      </c>
      <c r="AO215">
        <f>($R$215) * (225)</f>
        <v>0</v>
      </c>
      <c r="AP215">
        <f>($S$215) * (80)</f>
        <v>0</v>
      </c>
      <c r="AQ215">
        <f>($T$215) * (80)</f>
        <v>0</v>
      </c>
      <c r="AR215">
        <f>($U$215) * (225)</f>
        <v>0</v>
      </c>
      <c r="AS215">
        <f>($V$215) * (80)</f>
        <v>0</v>
      </c>
      <c r="AT215">
        <f>($W$215) * (80)</f>
        <v>0</v>
      </c>
      <c r="AU215">
        <f>($X$215) * (225)</f>
        <v>0</v>
      </c>
      <c r="AV215">
        <f>($Y$215) * (80)</f>
        <v>0</v>
      </c>
      <c r="AW215">
        <f>($Z$215) * (295)</f>
        <v>0</v>
      </c>
      <c r="AX215">
        <f>($AA$215) * (150)</f>
        <v>150</v>
      </c>
      <c r="AY215">
        <f>($AB$215) * (365)</f>
        <v>0</v>
      </c>
      <c r="AZ215">
        <f>($AC$215) * (220)</f>
        <v>0</v>
      </c>
      <c r="BA215">
        <f>($AD$215) * (435)</f>
        <v>0</v>
      </c>
      <c r="BM215">
        <v>1</v>
      </c>
      <c r="BN215">
        <f>SUM($X$215:$AB$215)</f>
        <v>1</v>
      </c>
    </row>
    <row r="216" spans="1:66">
      <c r="A216">
        <v>665</v>
      </c>
      <c r="B216">
        <v>2</v>
      </c>
      <c r="C216">
        <v>30320</v>
      </c>
      <c r="D216">
        <v>1</v>
      </c>
      <c r="E216">
        <v>4</v>
      </c>
      <c r="F216" t="s">
        <v>35</v>
      </c>
      <c r="G216">
        <v>4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>($H$216) * (225)</f>
        <v>0</v>
      </c>
      <c r="AF216">
        <f>($I$216) * (80)</f>
        <v>0</v>
      </c>
      <c r="AG216">
        <f>($J$216) * (80)</f>
        <v>0</v>
      </c>
      <c r="AH216">
        <f>($K$216) * (225)</f>
        <v>0</v>
      </c>
      <c r="AI216">
        <f>($L$216) * (80)</f>
        <v>80</v>
      </c>
      <c r="AJ216">
        <f>($M$216) * (80)</f>
        <v>0</v>
      </c>
      <c r="AK216">
        <f>($N$216) * (225)</f>
        <v>0</v>
      </c>
      <c r="AL216">
        <f>($O$216) * (225)</f>
        <v>0</v>
      </c>
      <c r="AM216">
        <f>($P$216) * (80)</f>
        <v>0</v>
      </c>
      <c r="AN216">
        <f>($Q$216) * (80)</f>
        <v>0</v>
      </c>
      <c r="AO216">
        <f>($R$216) * (295)</f>
        <v>0</v>
      </c>
      <c r="AP216">
        <f>($S$216) * (150)</f>
        <v>0</v>
      </c>
      <c r="AQ216">
        <f>($T$216) * (150)</f>
        <v>0</v>
      </c>
      <c r="AR216">
        <f>($U$216) * (365)</f>
        <v>0</v>
      </c>
      <c r="AS216">
        <f>($V$216) * (220)</f>
        <v>0</v>
      </c>
      <c r="AT216">
        <f>($W$216) * (220)</f>
        <v>0</v>
      </c>
      <c r="AU216">
        <f>($X$216) * (435)</f>
        <v>0</v>
      </c>
      <c r="AV216">
        <f>($Y$216) * (290)</f>
        <v>0</v>
      </c>
      <c r="AW216">
        <f>($Z$216) * (505)</f>
        <v>0</v>
      </c>
      <c r="AX216">
        <f>($AA$216) * (360)</f>
        <v>0</v>
      </c>
      <c r="AY216">
        <f>($AB$216) * (575)</f>
        <v>0</v>
      </c>
      <c r="AZ216">
        <f>($AC$216) * (430)</f>
        <v>0</v>
      </c>
      <c r="BA216">
        <f>($AD$216) * (645)</f>
        <v>0</v>
      </c>
      <c r="BM216">
        <v>1</v>
      </c>
      <c r="BN216">
        <f>SUM($K$216:$O$216)</f>
        <v>1</v>
      </c>
    </row>
    <row r="217" spans="1:66">
      <c r="A217">
        <v>667</v>
      </c>
      <c r="B217">
        <v>2</v>
      </c>
      <c r="C217">
        <v>28400</v>
      </c>
      <c r="D217">
        <v>4</v>
      </c>
      <c r="E217">
        <v>7</v>
      </c>
      <c r="F217" t="s">
        <v>35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>($H$217) * (225)</f>
        <v>0</v>
      </c>
      <c r="AF217">
        <f>($I$217) * (80)</f>
        <v>0</v>
      </c>
      <c r="AG217">
        <f>($J$217) * (80)</f>
        <v>0</v>
      </c>
      <c r="AH217">
        <f>($K$217) * (225)</f>
        <v>0</v>
      </c>
      <c r="AI217">
        <f>($L$217) * (80)</f>
        <v>0</v>
      </c>
      <c r="AJ217">
        <f>($M$217) * (80)</f>
        <v>0</v>
      </c>
      <c r="AK217">
        <f>($N$217) * (225)</f>
        <v>0</v>
      </c>
      <c r="AL217">
        <f>($O$217) * (225)</f>
        <v>0</v>
      </c>
      <c r="AM217">
        <f>($P$217) * (80)</f>
        <v>0</v>
      </c>
      <c r="AN217">
        <f>($Q$217) * (80)</f>
        <v>0</v>
      </c>
      <c r="AO217">
        <f>($R$217) * (225)</f>
        <v>0</v>
      </c>
      <c r="AP217">
        <f>($S$217) * (80)</f>
        <v>80</v>
      </c>
      <c r="AQ217">
        <f>($T$217) * (80)</f>
        <v>0</v>
      </c>
      <c r="AR217">
        <f>($U$217) * (225)</f>
        <v>0</v>
      </c>
      <c r="AS217">
        <f>($V$217) * (80)</f>
        <v>0</v>
      </c>
      <c r="AT217">
        <f>($W$217) * (80)</f>
        <v>0</v>
      </c>
      <c r="AU217">
        <f>($X$217) * (225)</f>
        <v>0</v>
      </c>
      <c r="AV217">
        <f>($Y$217) * (80)</f>
        <v>0</v>
      </c>
      <c r="AW217">
        <f>($Z$217) * (295)</f>
        <v>0</v>
      </c>
      <c r="AX217">
        <f>($AA$217) * (150)</f>
        <v>0</v>
      </c>
      <c r="AY217">
        <f>($AB$217) * (365)</f>
        <v>0</v>
      </c>
      <c r="AZ217">
        <f>($AC$217) * (220)</f>
        <v>0</v>
      </c>
      <c r="BA217">
        <f>($AD$217) * (435)</f>
        <v>0</v>
      </c>
      <c r="BM217">
        <v>1</v>
      </c>
      <c r="BN217">
        <f>SUM($R$217:$X$217)</f>
        <v>1</v>
      </c>
    </row>
    <row r="218" spans="1:66">
      <c r="A218">
        <v>670</v>
      </c>
      <c r="B218">
        <v>2</v>
      </c>
      <c r="C218">
        <v>31660</v>
      </c>
      <c r="D218">
        <v>0</v>
      </c>
      <c r="E218">
        <v>4</v>
      </c>
      <c r="F218" t="s">
        <v>35</v>
      </c>
      <c r="G218">
        <v>3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>($H$218) * (225)</f>
        <v>0</v>
      </c>
      <c r="AF218">
        <f>($I$218) * (80)</f>
        <v>80</v>
      </c>
      <c r="AG218">
        <f>($J$218) * (80)</f>
        <v>0</v>
      </c>
      <c r="AH218">
        <f>($K$218) * (225)</f>
        <v>0</v>
      </c>
      <c r="AI218">
        <f>($L$218) * (80)</f>
        <v>0</v>
      </c>
      <c r="AJ218">
        <f>($M$218) * (80)</f>
        <v>0</v>
      </c>
      <c r="AK218">
        <f>($N$218) * (295)</f>
        <v>0</v>
      </c>
      <c r="AL218">
        <f>($O$218) * (365)</f>
        <v>0</v>
      </c>
      <c r="AM218">
        <f>($P$218) * (220)</f>
        <v>0</v>
      </c>
      <c r="AN218">
        <f>($Q$218) * (220)</f>
        <v>0</v>
      </c>
      <c r="AO218">
        <f>($R$218) * (435)</f>
        <v>0</v>
      </c>
      <c r="AP218">
        <f>($S$218) * (290)</f>
        <v>0</v>
      </c>
      <c r="AQ218">
        <f>($T$218) * (290)</f>
        <v>0</v>
      </c>
      <c r="AR218">
        <f>($U$218) * (505)</f>
        <v>0</v>
      </c>
      <c r="AS218">
        <f>($V$218) * (360)</f>
        <v>0</v>
      </c>
      <c r="AT218">
        <f>($W$218) * (360)</f>
        <v>0</v>
      </c>
      <c r="AU218">
        <f>($X$218) * (575)</f>
        <v>0</v>
      </c>
      <c r="AV218">
        <f>($Y$218) * (430)</f>
        <v>0</v>
      </c>
      <c r="AW218">
        <f>($Z$218) * (645)</f>
        <v>0</v>
      </c>
      <c r="AX218">
        <f>($AA$218) * (500)</f>
        <v>0</v>
      </c>
      <c r="AY218">
        <f>($AB$218) * (715)</f>
        <v>0</v>
      </c>
      <c r="AZ218">
        <f>($AC$218) * (570)</f>
        <v>0</v>
      </c>
      <c r="BA218">
        <f>($AD$218) * (785)</f>
        <v>0</v>
      </c>
      <c r="BM218">
        <v>1</v>
      </c>
      <c r="BN218">
        <f>SUM($H$218:$O$218)</f>
        <v>1</v>
      </c>
    </row>
    <row r="219" spans="1:66">
      <c r="A219">
        <v>671</v>
      </c>
      <c r="B219">
        <v>2</v>
      </c>
      <c r="C219">
        <v>29380</v>
      </c>
      <c r="D219">
        <v>6</v>
      </c>
      <c r="E219">
        <v>9</v>
      </c>
      <c r="F219" t="s">
        <v>35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0</v>
      </c>
      <c r="AC219">
        <v>0</v>
      </c>
      <c r="AD219">
        <v>0</v>
      </c>
      <c r="AE219">
        <f>($H$219) * (225)</f>
        <v>0</v>
      </c>
      <c r="AF219">
        <f>($I$219) * (80)</f>
        <v>0</v>
      </c>
      <c r="AG219">
        <f>($J$219) * (80)</f>
        <v>0</v>
      </c>
      <c r="AH219">
        <f>($K$219) * (225)</f>
        <v>0</v>
      </c>
      <c r="AI219">
        <f>($L$219) * (80)</f>
        <v>0</v>
      </c>
      <c r="AJ219">
        <f>($M$219) * (80)</f>
        <v>0</v>
      </c>
      <c r="AK219">
        <f>($N$219) * (225)</f>
        <v>0</v>
      </c>
      <c r="AL219">
        <f>($O$219) * (225)</f>
        <v>0</v>
      </c>
      <c r="AM219">
        <f>($P$219) * (80)</f>
        <v>0</v>
      </c>
      <c r="AN219">
        <f>($Q$219) * (80)</f>
        <v>0</v>
      </c>
      <c r="AO219">
        <f>($R$219) * (225)</f>
        <v>0</v>
      </c>
      <c r="AP219">
        <f>($S$219) * (80)</f>
        <v>0</v>
      </c>
      <c r="AQ219">
        <f>($T$219) * (80)</f>
        <v>0</v>
      </c>
      <c r="AR219">
        <f>($U$219) * (225)</f>
        <v>0</v>
      </c>
      <c r="AS219">
        <f>($V$219) * (80)</f>
        <v>0</v>
      </c>
      <c r="AT219">
        <f>($W$219) * (80)</f>
        <v>0</v>
      </c>
      <c r="AU219">
        <f>($X$219) * (225)</f>
        <v>0</v>
      </c>
      <c r="AV219">
        <f>($Y$219) * (80)</f>
        <v>0</v>
      </c>
      <c r="AW219">
        <f>($Z$219) * (225)</f>
        <v>0</v>
      </c>
      <c r="AX219">
        <f>($AA$219) * (80)</f>
        <v>80</v>
      </c>
      <c r="AY219">
        <f>($AB$219) * (225)</f>
        <v>0</v>
      </c>
      <c r="AZ219">
        <f>($AC$219) * (80)</f>
        <v>0</v>
      </c>
      <c r="BA219">
        <f>($AD$219) * (295)</f>
        <v>0</v>
      </c>
      <c r="BM219">
        <v>1</v>
      </c>
      <c r="BN219">
        <f>SUM($X$219:$AB$219)</f>
        <v>1</v>
      </c>
    </row>
    <row r="220" spans="1:66">
      <c r="A220">
        <v>676</v>
      </c>
      <c r="B220">
        <v>2</v>
      </c>
      <c r="C220">
        <v>32640</v>
      </c>
      <c r="D220">
        <v>3</v>
      </c>
      <c r="E220">
        <v>8</v>
      </c>
      <c r="F220" t="s">
        <v>35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1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>($H$220) * (225)</f>
        <v>0</v>
      </c>
      <c r="AF220">
        <f>($I$220) * (80)</f>
        <v>0</v>
      </c>
      <c r="AG220">
        <f>($J$220) * (80)</f>
        <v>0</v>
      </c>
      <c r="AH220">
        <f>($K$220) * (225)</f>
        <v>0</v>
      </c>
      <c r="AI220">
        <f>($L$220) * (80)</f>
        <v>0</v>
      </c>
      <c r="AJ220">
        <f>($M$220) * (80)</f>
        <v>0</v>
      </c>
      <c r="AK220">
        <f>($N$220) * (225)</f>
        <v>0</v>
      </c>
      <c r="AL220">
        <f>($O$220) * (225)</f>
        <v>0</v>
      </c>
      <c r="AM220">
        <f>($P$220) * (80)</f>
        <v>0</v>
      </c>
      <c r="AN220">
        <f>($Q$220) * (80)</f>
        <v>0</v>
      </c>
      <c r="AO220">
        <f>($R$220) * (225)</f>
        <v>0</v>
      </c>
      <c r="AP220">
        <f>($S$220) * (80)</f>
        <v>80</v>
      </c>
      <c r="AQ220">
        <f>($T$220) * (80)</f>
        <v>0</v>
      </c>
      <c r="AR220">
        <f>($U$220) * (225)</f>
        <v>0</v>
      </c>
      <c r="AS220">
        <f>($V$220) * (80)</f>
        <v>0</v>
      </c>
      <c r="AT220">
        <f>($W$220) * (80)</f>
        <v>0</v>
      </c>
      <c r="AU220">
        <f>($X$220) * (295)</f>
        <v>0</v>
      </c>
      <c r="AV220">
        <f>($Y$220) * (150)</f>
        <v>0</v>
      </c>
      <c r="AW220">
        <f>($Z$220) * (365)</f>
        <v>0</v>
      </c>
      <c r="AX220">
        <f>($AA$220) * (220)</f>
        <v>0</v>
      </c>
      <c r="AY220">
        <f>($AB$220) * (435)</f>
        <v>0</v>
      </c>
      <c r="AZ220">
        <f>($AC$220) * (290)</f>
        <v>0</v>
      </c>
      <c r="BA220">
        <f>($AD$220) * (505)</f>
        <v>0</v>
      </c>
      <c r="BM220">
        <v>1</v>
      </c>
      <c r="BN220">
        <f>SUM($O$220:$Z$220)</f>
        <v>1</v>
      </c>
    </row>
    <row r="221" spans="1:66">
      <c r="A221">
        <v>683</v>
      </c>
      <c r="B221">
        <v>2</v>
      </c>
      <c r="C221">
        <v>6487</v>
      </c>
      <c r="D221">
        <v>6</v>
      </c>
      <c r="E221">
        <v>11</v>
      </c>
      <c r="F221" t="s">
        <v>35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</v>
      </c>
      <c r="AD221">
        <v>0</v>
      </c>
      <c r="AE221">
        <f>($H$221) * (225)</f>
        <v>0</v>
      </c>
      <c r="AF221">
        <f>($I$221) * (80)</f>
        <v>0</v>
      </c>
      <c r="AG221">
        <f>($J$221) * (80)</f>
        <v>0</v>
      </c>
      <c r="AH221">
        <f>($K$221) * (225)</f>
        <v>0</v>
      </c>
      <c r="AI221">
        <f>($L$221) * (80)</f>
        <v>0</v>
      </c>
      <c r="AJ221">
        <f>($M$221) * (80)</f>
        <v>0</v>
      </c>
      <c r="AK221">
        <f>($N$221) * (225)</f>
        <v>0</v>
      </c>
      <c r="AL221">
        <f>($O$221) * (225)</f>
        <v>0</v>
      </c>
      <c r="AM221">
        <f>($P$221) * (80)</f>
        <v>0</v>
      </c>
      <c r="AN221">
        <f>($Q$221) * (80)</f>
        <v>0</v>
      </c>
      <c r="AO221">
        <f>($R$221) * (225)</f>
        <v>0</v>
      </c>
      <c r="AP221">
        <f>($S$221) * (80)</f>
        <v>0</v>
      </c>
      <c r="AQ221">
        <f>($T$221) * (80)</f>
        <v>0</v>
      </c>
      <c r="AR221">
        <f>($U$221) * (225)</f>
        <v>0</v>
      </c>
      <c r="AS221">
        <f>($V$221) * (80)</f>
        <v>0</v>
      </c>
      <c r="AT221">
        <f>($W$221) * (80)</f>
        <v>0</v>
      </c>
      <c r="AU221">
        <f>($X$221) * (225)</f>
        <v>0</v>
      </c>
      <c r="AV221">
        <f>($Y$221) * (80)</f>
        <v>0</v>
      </c>
      <c r="AW221">
        <f>($Z$221) * (225)</f>
        <v>0</v>
      </c>
      <c r="AX221">
        <f>($AA$221) * (80)</f>
        <v>0</v>
      </c>
      <c r="AY221">
        <f>($AB$221) * (225)</f>
        <v>0</v>
      </c>
      <c r="AZ221">
        <f>($AC$221) * (80)</f>
        <v>80</v>
      </c>
      <c r="BA221">
        <f>($AD$221) * (295)</f>
        <v>0</v>
      </c>
      <c r="BM221">
        <v>1</v>
      </c>
      <c r="BN221">
        <f>SUM($X$221:$AD$221)</f>
        <v>1</v>
      </c>
    </row>
    <row r="222" spans="1:66">
      <c r="A222">
        <v>687</v>
      </c>
      <c r="B222">
        <v>1</v>
      </c>
      <c r="C222">
        <v>18566</v>
      </c>
      <c r="D222">
        <v>1</v>
      </c>
      <c r="E222">
        <v>4</v>
      </c>
      <c r="F222" t="s">
        <v>35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f>($H$222) * (225)</f>
        <v>0</v>
      </c>
      <c r="AF222">
        <f>($I$222) * (40)</f>
        <v>0</v>
      </c>
      <c r="AG222">
        <f>($J$222) * (40)</f>
        <v>0</v>
      </c>
      <c r="AH222">
        <f>($K$222) * (225)</f>
        <v>0</v>
      </c>
      <c r="AI222">
        <f>($L$222) * (40)</f>
        <v>40</v>
      </c>
      <c r="AJ222">
        <f>($M$222) * (40)</f>
        <v>0</v>
      </c>
      <c r="AK222">
        <f>($N$222) * (225)</f>
        <v>0</v>
      </c>
      <c r="AL222">
        <f>($O$222) * (225)</f>
        <v>0</v>
      </c>
      <c r="AM222">
        <f>($P$222) * (40)</f>
        <v>0</v>
      </c>
      <c r="AN222">
        <f>($Q$222) * (40)</f>
        <v>0</v>
      </c>
      <c r="AO222">
        <f>($R$222) * (225)</f>
        <v>0</v>
      </c>
      <c r="AP222">
        <f>($S$222) * (40)</f>
        <v>0</v>
      </c>
      <c r="AQ222">
        <f>($T$222) * (40)</f>
        <v>0</v>
      </c>
      <c r="AR222">
        <f>($U$222) * (275)</f>
        <v>0</v>
      </c>
      <c r="AS222">
        <f>($V$222) * (90)</f>
        <v>0</v>
      </c>
      <c r="AT222">
        <f>($W$222) * (90)</f>
        <v>0</v>
      </c>
      <c r="AU222">
        <f>($X$222) * (325)</f>
        <v>0</v>
      </c>
      <c r="AV222">
        <f>($Y$222) * (140)</f>
        <v>0</v>
      </c>
      <c r="AW222">
        <f>($Z$222) * (375)</f>
        <v>0</v>
      </c>
      <c r="AX222">
        <f>($AA$222) * (190)</f>
        <v>0</v>
      </c>
      <c r="AY222">
        <f>($AB$222) * (425)</f>
        <v>0</v>
      </c>
      <c r="AZ222">
        <f>($AC$222) * (240)</f>
        <v>0</v>
      </c>
      <c r="BA222">
        <f>($AD$222) * (475)</f>
        <v>0</v>
      </c>
      <c r="BM222">
        <v>1</v>
      </c>
      <c r="BN222">
        <f>SUM($K$222:$O$222)</f>
        <v>1</v>
      </c>
    </row>
    <row r="223" spans="1:66">
      <c r="A223">
        <v>696</v>
      </c>
      <c r="B223">
        <v>2</v>
      </c>
      <c r="C223">
        <v>33100</v>
      </c>
      <c r="D223">
        <v>1</v>
      </c>
      <c r="E223">
        <v>6</v>
      </c>
      <c r="F223" t="s">
        <v>35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>($H$223) * (225)</f>
        <v>0</v>
      </c>
      <c r="AF223">
        <f>($I$223) * (80)</f>
        <v>0</v>
      </c>
      <c r="AG223">
        <f>($J$223) * (80)</f>
        <v>0</v>
      </c>
      <c r="AH223">
        <f>($K$223) * (225)</f>
        <v>0</v>
      </c>
      <c r="AI223">
        <f>($L$223) * (80)</f>
        <v>80</v>
      </c>
      <c r="AJ223">
        <f>($M$223) * (80)</f>
        <v>0</v>
      </c>
      <c r="AK223">
        <f>($N$223) * (225)</f>
        <v>0</v>
      </c>
      <c r="AL223">
        <f>($O$223) * (225)</f>
        <v>0</v>
      </c>
      <c r="AM223">
        <f>($P$223) * (80)</f>
        <v>0</v>
      </c>
      <c r="AN223">
        <f>($Q$223) * (80)</f>
        <v>0</v>
      </c>
      <c r="AO223">
        <f>($R$223) * (295)</f>
        <v>0</v>
      </c>
      <c r="AP223">
        <f>($S$223) * (150)</f>
        <v>0</v>
      </c>
      <c r="AQ223">
        <f>($T$223) * (150)</f>
        <v>0</v>
      </c>
      <c r="AR223">
        <f>($U$223) * (365)</f>
        <v>0</v>
      </c>
      <c r="AS223">
        <f>($V$223) * (220)</f>
        <v>0</v>
      </c>
      <c r="AT223">
        <f>($W$223) * (220)</f>
        <v>0</v>
      </c>
      <c r="AU223">
        <f>($X$223) * (435)</f>
        <v>0</v>
      </c>
      <c r="AV223">
        <f>($Y$223) * (290)</f>
        <v>0</v>
      </c>
      <c r="AW223">
        <f>($Z$223) * (505)</f>
        <v>0</v>
      </c>
      <c r="AX223">
        <f>($AA$223) * (360)</f>
        <v>0</v>
      </c>
      <c r="AY223">
        <f>($AB$223) * (575)</f>
        <v>0</v>
      </c>
      <c r="AZ223">
        <f>($AC$223) * (430)</f>
        <v>0</v>
      </c>
      <c r="BA223">
        <f>($AD$223) * (645)</f>
        <v>0</v>
      </c>
      <c r="BM223">
        <v>1</v>
      </c>
      <c r="BN223">
        <f>SUM($K$223:$U$223)</f>
        <v>1</v>
      </c>
    </row>
    <row r="224" spans="1:66">
      <c r="A224">
        <v>699</v>
      </c>
      <c r="B224">
        <v>2</v>
      </c>
      <c r="C224">
        <v>33100</v>
      </c>
      <c r="D224">
        <v>6</v>
      </c>
      <c r="E224">
        <v>10</v>
      </c>
      <c r="F224" t="s">
        <v>35</v>
      </c>
      <c r="G224">
        <v>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0</v>
      </c>
      <c r="AC224">
        <v>0</v>
      </c>
      <c r="AD224">
        <v>0</v>
      </c>
      <c r="AE224">
        <f>($H$224) * (225)</f>
        <v>0</v>
      </c>
      <c r="AF224">
        <f>($I$224) * (80)</f>
        <v>0</v>
      </c>
      <c r="AG224">
        <f>($J$224) * (80)</f>
        <v>0</v>
      </c>
      <c r="AH224">
        <f>($K$224) * (225)</f>
        <v>0</v>
      </c>
      <c r="AI224">
        <f>($L$224) * (80)</f>
        <v>0</v>
      </c>
      <c r="AJ224">
        <f>($M$224) * (80)</f>
        <v>0</v>
      </c>
      <c r="AK224">
        <f>($N$224) * (225)</f>
        <v>0</v>
      </c>
      <c r="AL224">
        <f>($O$224) * (225)</f>
        <v>0</v>
      </c>
      <c r="AM224">
        <f>($P$224) * (80)</f>
        <v>0</v>
      </c>
      <c r="AN224">
        <f>($Q$224) * (80)</f>
        <v>0</v>
      </c>
      <c r="AO224">
        <f>($R$224) * (225)</f>
        <v>0</v>
      </c>
      <c r="AP224">
        <f>($S$224) * (80)</f>
        <v>0</v>
      </c>
      <c r="AQ224">
        <f>($T$224) * (80)</f>
        <v>0</v>
      </c>
      <c r="AR224">
        <f>($U$224) * (225)</f>
        <v>0</v>
      </c>
      <c r="AS224">
        <f>($V$224) * (80)</f>
        <v>0</v>
      </c>
      <c r="AT224">
        <f>($W$224) * (80)</f>
        <v>0</v>
      </c>
      <c r="AU224">
        <f>($X$224) * (225)</f>
        <v>0</v>
      </c>
      <c r="AV224">
        <f>($Y$224) * (80)</f>
        <v>0</v>
      </c>
      <c r="AW224">
        <f>($Z$224) * (225)</f>
        <v>0</v>
      </c>
      <c r="AX224">
        <f>($AA$224) * (80)</f>
        <v>80</v>
      </c>
      <c r="AY224">
        <f>($AB$224) * (295)</f>
        <v>0</v>
      </c>
      <c r="AZ224">
        <f>($AC$224) * (150)</f>
        <v>0</v>
      </c>
      <c r="BA224">
        <f>($AD$224) * (365)</f>
        <v>0</v>
      </c>
      <c r="BM224">
        <v>1</v>
      </c>
      <c r="BN224">
        <f>SUM($X$224:$AD$224)</f>
        <v>1</v>
      </c>
    </row>
    <row r="225" spans="1:66">
      <c r="A225">
        <v>703</v>
      </c>
      <c r="B225">
        <v>1</v>
      </c>
      <c r="C225">
        <v>22300</v>
      </c>
      <c r="D225">
        <v>3</v>
      </c>
      <c r="E225">
        <v>7</v>
      </c>
      <c r="F225" t="s">
        <v>35</v>
      </c>
      <c r="G225">
        <v>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f>($H$225) * (225)</f>
        <v>0</v>
      </c>
      <c r="AF225">
        <f>($I$225) * (40)</f>
        <v>0</v>
      </c>
      <c r="AG225">
        <f>($J$225) * (40)</f>
        <v>0</v>
      </c>
      <c r="AH225">
        <f>($K$225) * (225)</f>
        <v>0</v>
      </c>
      <c r="AI225">
        <f>($L$225) * (40)</f>
        <v>0</v>
      </c>
      <c r="AJ225">
        <f>($M$225) * (40)</f>
        <v>0</v>
      </c>
      <c r="AK225">
        <f>($N$225) * (225)</f>
        <v>0</v>
      </c>
      <c r="AL225">
        <f>($O$225) * (225)</f>
        <v>0</v>
      </c>
      <c r="AM225">
        <f>($P$225) * (40)</f>
        <v>0</v>
      </c>
      <c r="AN225">
        <f>($Q$225) * (40)</f>
        <v>0</v>
      </c>
      <c r="AO225">
        <f>($R$225) * (225)</f>
        <v>0</v>
      </c>
      <c r="AP225">
        <f>($S$225) * (40)</f>
        <v>40</v>
      </c>
      <c r="AQ225">
        <f>($T$225) * (40)</f>
        <v>0</v>
      </c>
      <c r="AR225">
        <f>($U$225) * (275)</f>
        <v>0</v>
      </c>
      <c r="AS225">
        <f>($V$225) * (90)</f>
        <v>0</v>
      </c>
      <c r="AT225">
        <f>($W$225) * (90)</f>
        <v>0</v>
      </c>
      <c r="AU225">
        <f>($X$225) * (325)</f>
        <v>0</v>
      </c>
      <c r="AV225">
        <f>($Y$225) * (140)</f>
        <v>0</v>
      </c>
      <c r="AW225">
        <f>($Z$225) * (375)</f>
        <v>0</v>
      </c>
      <c r="AX225">
        <f>($AA$225) * (190)</f>
        <v>0</v>
      </c>
      <c r="AY225">
        <f>($AB$225) * (425)</f>
        <v>0</v>
      </c>
      <c r="AZ225">
        <f>($AC$225) * (240)</f>
        <v>0</v>
      </c>
      <c r="BA225">
        <f>($AD$225) * (475)</f>
        <v>0</v>
      </c>
      <c r="BM225">
        <v>1</v>
      </c>
      <c r="BN225">
        <f>SUM($O$225:$X$225)</f>
        <v>1</v>
      </c>
    </row>
    <row r="226" spans="1:66">
      <c r="A226">
        <v>708</v>
      </c>
      <c r="B226">
        <v>2</v>
      </c>
      <c r="C226">
        <v>11865</v>
      </c>
      <c r="D226">
        <v>6</v>
      </c>
      <c r="E226">
        <v>10</v>
      </c>
      <c r="F226" t="s">
        <v>35</v>
      </c>
      <c r="G226">
        <v>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0</v>
      </c>
      <c r="AE226">
        <f>($H$226) * (225)</f>
        <v>0</v>
      </c>
      <c r="AF226">
        <f>($I$226) * (80)</f>
        <v>0</v>
      </c>
      <c r="AG226">
        <f>($J$226) * (80)</f>
        <v>0</v>
      </c>
      <c r="AH226">
        <f>($K$226) * (225)</f>
        <v>0</v>
      </c>
      <c r="AI226">
        <f>($L$226) * (80)</f>
        <v>0</v>
      </c>
      <c r="AJ226">
        <f>($M$226) * (80)</f>
        <v>0</v>
      </c>
      <c r="AK226">
        <f>($N$226) * (225)</f>
        <v>0</v>
      </c>
      <c r="AL226">
        <f>($O$226) * (225)</f>
        <v>0</v>
      </c>
      <c r="AM226">
        <f>($P$226) * (80)</f>
        <v>0</v>
      </c>
      <c r="AN226">
        <f>($Q$226) * (80)</f>
        <v>0</v>
      </c>
      <c r="AO226">
        <f>($R$226) * (225)</f>
        <v>0</v>
      </c>
      <c r="AP226">
        <f>($S$226) * (80)</f>
        <v>0</v>
      </c>
      <c r="AQ226">
        <f>($T$226) * (80)</f>
        <v>0</v>
      </c>
      <c r="AR226">
        <f>($U$226) * (225)</f>
        <v>0</v>
      </c>
      <c r="AS226">
        <f>($V$226) * (80)</f>
        <v>0</v>
      </c>
      <c r="AT226">
        <f>($W$226) * (80)</f>
        <v>0</v>
      </c>
      <c r="AU226">
        <f>($X$226) * (225)</f>
        <v>0</v>
      </c>
      <c r="AV226">
        <f>($Y$226) * (80)</f>
        <v>0</v>
      </c>
      <c r="AW226">
        <f>($Z$226) * (225)</f>
        <v>0</v>
      </c>
      <c r="AX226">
        <f>($AA$226) * (80)</f>
        <v>0</v>
      </c>
      <c r="AY226">
        <f>($AB$226) * (225)</f>
        <v>0</v>
      </c>
      <c r="AZ226">
        <f>($AC$226) * (80)</f>
        <v>80</v>
      </c>
      <c r="BA226">
        <f>($AD$226) * (225)</f>
        <v>0</v>
      </c>
      <c r="BM226">
        <v>1</v>
      </c>
      <c r="BN226">
        <f>SUM($X$226:$AD$226)</f>
        <v>1</v>
      </c>
    </row>
    <row r="227" spans="1:66">
      <c r="A227">
        <v>714</v>
      </c>
      <c r="B227">
        <v>2</v>
      </c>
      <c r="C227">
        <v>29200</v>
      </c>
      <c r="D227">
        <v>-1</v>
      </c>
      <c r="E227">
        <v>4</v>
      </c>
      <c r="F227" t="s">
        <v>35</v>
      </c>
      <c r="G227">
        <v>3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>($H$227) * (225)</f>
        <v>0</v>
      </c>
      <c r="AF227">
        <f>($I$227) * (80)</f>
        <v>80</v>
      </c>
      <c r="AG227">
        <f>($J$227) * (80)</f>
        <v>0</v>
      </c>
      <c r="AH227">
        <f>($K$227) * (295)</f>
        <v>0</v>
      </c>
      <c r="AI227">
        <f>($L$227) * (150)</f>
        <v>0</v>
      </c>
      <c r="AJ227">
        <f>($M$227) * (150)</f>
        <v>0</v>
      </c>
      <c r="AK227">
        <f>($N$227) * (365)</f>
        <v>0</v>
      </c>
      <c r="AL227">
        <f>($O$227) * (435)</f>
        <v>0</v>
      </c>
      <c r="AM227">
        <f>($P$227) * (290)</f>
        <v>0</v>
      </c>
      <c r="AN227">
        <f>($Q$227) * (290)</f>
        <v>0</v>
      </c>
      <c r="AO227">
        <f>($R$227) * (505)</f>
        <v>0</v>
      </c>
      <c r="AP227">
        <f>($S$227) * (360)</f>
        <v>0</v>
      </c>
      <c r="AQ227">
        <f>($T$227) * (360)</f>
        <v>0</v>
      </c>
      <c r="AR227">
        <f>($U$227) * (575)</f>
        <v>0</v>
      </c>
      <c r="AS227">
        <f>($V$227) * (430)</f>
        <v>0</v>
      </c>
      <c r="AT227">
        <f>($W$227) * (430)</f>
        <v>0</v>
      </c>
      <c r="AU227">
        <f>($X$227) * (645)</f>
        <v>0</v>
      </c>
      <c r="AV227">
        <f>($Y$227) * (500)</f>
        <v>0</v>
      </c>
      <c r="AW227">
        <f>($Z$227) * (715)</f>
        <v>0</v>
      </c>
      <c r="AX227">
        <f>($AA$227) * (570)</f>
        <v>0</v>
      </c>
      <c r="AY227">
        <f>($AB$227) * (785)</f>
        <v>0</v>
      </c>
      <c r="AZ227">
        <f>($AC$227) * (640)</f>
        <v>0</v>
      </c>
      <c r="BA227">
        <f>($AD$227) * (855)</f>
        <v>0</v>
      </c>
      <c r="BM227">
        <v>1</v>
      </c>
      <c r="BN227">
        <f>SUM($H$227:$O$227)</f>
        <v>1</v>
      </c>
    </row>
    <row r="228" spans="1:66">
      <c r="A228">
        <v>716</v>
      </c>
      <c r="B228">
        <v>2</v>
      </c>
      <c r="C228">
        <v>29483</v>
      </c>
      <c r="D228">
        <v>3</v>
      </c>
      <c r="E228">
        <v>7</v>
      </c>
      <c r="F228" t="s">
        <v>35</v>
      </c>
      <c r="G228">
        <v>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>($H$228) * (225)</f>
        <v>0</v>
      </c>
      <c r="AF228">
        <f>($I$228) * (80)</f>
        <v>0</v>
      </c>
      <c r="AG228">
        <f>($J$228) * (80)</f>
        <v>0</v>
      </c>
      <c r="AH228">
        <f>($K$228) * (225)</f>
        <v>0</v>
      </c>
      <c r="AI228">
        <f>($L$228) * (80)</f>
        <v>0</v>
      </c>
      <c r="AJ228">
        <f>($M$228) * (80)</f>
        <v>0</v>
      </c>
      <c r="AK228">
        <f>($N$228) * (225)</f>
        <v>0</v>
      </c>
      <c r="AL228">
        <f>($O$228) * (225)</f>
        <v>0</v>
      </c>
      <c r="AM228">
        <f>($P$228) * (80)</f>
        <v>0</v>
      </c>
      <c r="AN228">
        <f>($Q$228) * (80)</f>
        <v>0</v>
      </c>
      <c r="AO228">
        <f>($R$228) * (225)</f>
        <v>0</v>
      </c>
      <c r="AP228">
        <f>($S$228) * (80)</f>
        <v>80</v>
      </c>
      <c r="AQ228">
        <f>($T$228) * (80)</f>
        <v>0</v>
      </c>
      <c r="AR228">
        <f>($U$228) * (295)</f>
        <v>0</v>
      </c>
      <c r="AS228">
        <f>($V$228) * (150)</f>
        <v>0</v>
      </c>
      <c r="AT228">
        <f>($W$228) * (150)</f>
        <v>0</v>
      </c>
      <c r="AU228">
        <f>($X$228) * (365)</f>
        <v>0</v>
      </c>
      <c r="AV228">
        <f>($Y$228) * (220)</f>
        <v>0</v>
      </c>
      <c r="AW228">
        <f>($Z$228) * (435)</f>
        <v>0</v>
      </c>
      <c r="AX228">
        <f>($AA$228) * (290)</f>
        <v>0</v>
      </c>
      <c r="AY228">
        <f>($AB$228) * (505)</f>
        <v>0</v>
      </c>
      <c r="AZ228">
        <f>($AC$228) * (360)</f>
        <v>0</v>
      </c>
      <c r="BA228">
        <f>($AD$228) * (575)</f>
        <v>0</v>
      </c>
      <c r="BM228">
        <v>1</v>
      </c>
      <c r="BN228">
        <f>SUM($O$228:$X$228)</f>
        <v>1</v>
      </c>
    </row>
    <row r="229" spans="1:66">
      <c r="A229">
        <v>718</v>
      </c>
      <c r="B229">
        <v>2</v>
      </c>
      <c r="C229">
        <v>29483</v>
      </c>
      <c r="D229">
        <v>1</v>
      </c>
      <c r="E229">
        <v>5</v>
      </c>
      <c r="F229" t="s">
        <v>35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f>($H$229) * (225)</f>
        <v>0</v>
      </c>
      <c r="AF229">
        <f>($I$229) * (80)</f>
        <v>0</v>
      </c>
      <c r="AG229">
        <f>($J$229) * (80)</f>
        <v>0</v>
      </c>
      <c r="AH229">
        <f>($K$229) * (225)</f>
        <v>0</v>
      </c>
      <c r="AI229">
        <f>($L$229) * (80)</f>
        <v>80</v>
      </c>
      <c r="AJ229">
        <f>($M$229) * (80)</f>
        <v>0</v>
      </c>
      <c r="AK229">
        <f>($N$229) * (225)</f>
        <v>0</v>
      </c>
      <c r="AL229">
        <f>($O$229) * (295)</f>
        <v>0</v>
      </c>
      <c r="AM229">
        <f>($P$229) * (150)</f>
        <v>0</v>
      </c>
      <c r="AN229">
        <f>($Q$229) * (150)</f>
        <v>0</v>
      </c>
      <c r="AO229">
        <f>($R$229) * (365)</f>
        <v>0</v>
      </c>
      <c r="AP229">
        <f>($S$229) * (220)</f>
        <v>0</v>
      </c>
      <c r="AQ229">
        <f>($T$229) * (220)</f>
        <v>0</v>
      </c>
      <c r="AR229">
        <f>($U$229) * (435)</f>
        <v>0</v>
      </c>
      <c r="AS229">
        <f>($V$229) * (290)</f>
        <v>0</v>
      </c>
      <c r="AT229">
        <f>($W$229) * (290)</f>
        <v>0</v>
      </c>
      <c r="AU229">
        <f>($X$229) * (505)</f>
        <v>0</v>
      </c>
      <c r="AV229">
        <f>($Y$229) * (360)</f>
        <v>0</v>
      </c>
      <c r="AW229">
        <f>($Z$229) * (575)</f>
        <v>0</v>
      </c>
      <c r="AX229">
        <f>($AA$229) * (430)</f>
        <v>0</v>
      </c>
      <c r="AY229">
        <f>($AB$229) * (645)</f>
        <v>0</v>
      </c>
      <c r="AZ229">
        <f>($AC$229) * (500)</f>
        <v>0</v>
      </c>
      <c r="BA229">
        <f>($AD$229) * (715)</f>
        <v>0</v>
      </c>
      <c r="BM229">
        <v>1</v>
      </c>
      <c r="BN229">
        <f>SUM($K$229:$R$229)</f>
        <v>1</v>
      </c>
    </row>
    <row r="230" spans="1:66">
      <c r="A230">
        <v>719</v>
      </c>
      <c r="B230">
        <v>2</v>
      </c>
      <c r="C230">
        <v>29483</v>
      </c>
      <c r="D230">
        <v>6</v>
      </c>
      <c r="E230">
        <v>11</v>
      </c>
      <c r="F230" t="s">
        <v>35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f>($H$230) * (225)</f>
        <v>0</v>
      </c>
      <c r="AF230">
        <f>($I$230) * (80)</f>
        <v>0</v>
      </c>
      <c r="AG230">
        <f>($J$230) * (80)</f>
        <v>0</v>
      </c>
      <c r="AH230">
        <f>($K$230) * (225)</f>
        <v>0</v>
      </c>
      <c r="AI230">
        <f>($L$230) * (80)</f>
        <v>0</v>
      </c>
      <c r="AJ230">
        <f>($M$230) * (80)</f>
        <v>0</v>
      </c>
      <c r="AK230">
        <f>($N$230) * (225)</f>
        <v>0</v>
      </c>
      <c r="AL230">
        <f>($O$230) * (225)</f>
        <v>0</v>
      </c>
      <c r="AM230">
        <f>($P$230) * (80)</f>
        <v>0</v>
      </c>
      <c r="AN230">
        <f>($Q$230) * (80)</f>
        <v>0</v>
      </c>
      <c r="AO230">
        <f>($R$230) * (225)</f>
        <v>0</v>
      </c>
      <c r="AP230">
        <f>($S$230) * (80)</f>
        <v>0</v>
      </c>
      <c r="AQ230">
        <f>($T$230) * (80)</f>
        <v>0</v>
      </c>
      <c r="AR230">
        <f>($U$230) * (225)</f>
        <v>0</v>
      </c>
      <c r="AS230">
        <f>($V$230) * (80)</f>
        <v>0</v>
      </c>
      <c r="AT230">
        <f>($W$230) * (80)</f>
        <v>0</v>
      </c>
      <c r="AU230">
        <f>($X$230) * (225)</f>
        <v>0</v>
      </c>
      <c r="AV230">
        <f>($Y$230) * (80)</f>
        <v>0</v>
      </c>
      <c r="AW230">
        <f>($Z$230) * (225)</f>
        <v>0</v>
      </c>
      <c r="AX230">
        <f>($AA$230) * (80)</f>
        <v>0</v>
      </c>
      <c r="AY230">
        <f>($AB$230) * (225)</f>
        <v>0</v>
      </c>
      <c r="AZ230">
        <f>($AC$230) * (80)</f>
        <v>80</v>
      </c>
      <c r="BA230">
        <f>($AD$230) * (295)</f>
        <v>0</v>
      </c>
      <c r="BM230">
        <v>1</v>
      </c>
      <c r="BN230">
        <f>SUM($X$230:$AD$230)</f>
        <v>1</v>
      </c>
    </row>
    <row r="231" spans="1:66">
      <c r="A231">
        <v>721</v>
      </c>
      <c r="B231">
        <v>1</v>
      </c>
      <c r="C231">
        <v>22460</v>
      </c>
      <c r="D231">
        <v>5</v>
      </c>
      <c r="E231">
        <v>9</v>
      </c>
      <c r="F231" t="s">
        <v>35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f>($H$231) * (225)</f>
        <v>0</v>
      </c>
      <c r="AF231">
        <f>($I$231) * (40)</f>
        <v>0</v>
      </c>
      <c r="AG231">
        <f>($J$231) * (40)</f>
        <v>0</v>
      </c>
      <c r="AH231">
        <f>($K$231) * (225)</f>
        <v>0</v>
      </c>
      <c r="AI231">
        <f>($L$231) * (40)</f>
        <v>0</v>
      </c>
      <c r="AJ231">
        <f>($M$231) * (40)</f>
        <v>0</v>
      </c>
      <c r="AK231">
        <f>($N$231) * (225)</f>
        <v>0</v>
      </c>
      <c r="AL231">
        <f>($O$231) * (225)</f>
        <v>0</v>
      </c>
      <c r="AM231">
        <f>($P$231) * (40)</f>
        <v>0</v>
      </c>
      <c r="AN231">
        <f>($Q$231) * (40)</f>
        <v>0</v>
      </c>
      <c r="AO231">
        <f>($R$231) * (225)</f>
        <v>0</v>
      </c>
      <c r="AP231">
        <f>($S$231) * (40)</f>
        <v>0</v>
      </c>
      <c r="AQ231">
        <f>($T$231) * (40)</f>
        <v>0</v>
      </c>
      <c r="AR231">
        <f>($U$231) * (225)</f>
        <v>0</v>
      </c>
      <c r="AS231">
        <f>($V$231) * (40)</f>
        <v>0</v>
      </c>
      <c r="AT231">
        <f>($W$231) * (40)</f>
        <v>40</v>
      </c>
      <c r="AU231">
        <f>($X$231) * (225)</f>
        <v>0</v>
      </c>
      <c r="AV231">
        <f>($Y$231) * (40)</f>
        <v>0</v>
      </c>
      <c r="AW231">
        <f>($Z$231) * (275)</f>
        <v>0</v>
      </c>
      <c r="AX231">
        <f>($AA$231) * (90)</f>
        <v>0</v>
      </c>
      <c r="AY231">
        <f>($AB$231) * (325)</f>
        <v>0</v>
      </c>
      <c r="AZ231">
        <f>($AC$231) * (140)</f>
        <v>0</v>
      </c>
      <c r="BA231">
        <f>($AD$231) * (375)</f>
        <v>0</v>
      </c>
      <c r="BM231">
        <v>1</v>
      </c>
      <c r="BN231">
        <f>SUM($U$231:$AB$231)</f>
        <v>1</v>
      </c>
    </row>
    <row r="232" spans="1:66">
      <c r="A232">
        <v>730</v>
      </c>
      <c r="B232">
        <v>1</v>
      </c>
      <c r="C232">
        <v>15412</v>
      </c>
      <c r="D232">
        <v>1</v>
      </c>
      <c r="E232">
        <v>6</v>
      </c>
      <c r="F232" t="s">
        <v>35</v>
      </c>
      <c r="G232">
        <v>5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f>($H$232) * (225)</f>
        <v>0</v>
      </c>
      <c r="AF232">
        <f>($I$232) * (40)</f>
        <v>0</v>
      </c>
      <c r="AG232">
        <f>($J$232) * (40)</f>
        <v>0</v>
      </c>
      <c r="AH232">
        <f>($K$232) * (225)</f>
        <v>0</v>
      </c>
      <c r="AI232">
        <f>($L$232) * (40)</f>
        <v>40</v>
      </c>
      <c r="AJ232">
        <f>($M$232) * (40)</f>
        <v>0</v>
      </c>
      <c r="AK232">
        <f>($N$232) * (225)</f>
        <v>0</v>
      </c>
      <c r="AL232">
        <f>($O$232) * (225)</f>
        <v>0</v>
      </c>
      <c r="AM232">
        <f>($P$232) * (40)</f>
        <v>0</v>
      </c>
      <c r="AN232">
        <f>($Q$232) * (40)</f>
        <v>0</v>
      </c>
      <c r="AO232">
        <f>($R$232) * (225)</f>
        <v>0</v>
      </c>
      <c r="AP232">
        <f>($S$232) * (40)</f>
        <v>0</v>
      </c>
      <c r="AQ232">
        <f>($T$232) * (40)</f>
        <v>0</v>
      </c>
      <c r="AR232">
        <f>($U$232) * (275)</f>
        <v>0</v>
      </c>
      <c r="AS232">
        <f>($V$232) * (90)</f>
        <v>0</v>
      </c>
      <c r="AT232">
        <f>($W$232) * (90)</f>
        <v>0</v>
      </c>
      <c r="AU232">
        <f>($X$232) * (325)</f>
        <v>0</v>
      </c>
      <c r="AV232">
        <f>($Y$232) * (140)</f>
        <v>0</v>
      </c>
      <c r="AW232">
        <f>($Z$232) * (375)</f>
        <v>0</v>
      </c>
      <c r="AX232">
        <f>($AA$232) * (190)</f>
        <v>0</v>
      </c>
      <c r="AY232">
        <f>($AB$232) * (425)</f>
        <v>0</v>
      </c>
      <c r="AZ232">
        <f>($AC$232) * (240)</f>
        <v>0</v>
      </c>
      <c r="BA232">
        <f>($AD$232) * (475)</f>
        <v>0</v>
      </c>
      <c r="BM232">
        <v>1</v>
      </c>
      <c r="BN232">
        <f>SUM($K$232:$U$232)</f>
        <v>1</v>
      </c>
    </row>
    <row r="233" spans="1:66">
      <c r="A233">
        <v>737</v>
      </c>
      <c r="B233">
        <v>1</v>
      </c>
      <c r="C233">
        <v>19020</v>
      </c>
      <c r="D233">
        <v>5</v>
      </c>
      <c r="E233">
        <v>9</v>
      </c>
      <c r="F233" t="s">
        <v>35</v>
      </c>
      <c r="G233">
        <v>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>($H$233) * (225)</f>
        <v>0</v>
      </c>
      <c r="AF233">
        <f>($I$233) * (40)</f>
        <v>0</v>
      </c>
      <c r="AG233">
        <f>($J$233) * (40)</f>
        <v>0</v>
      </c>
      <c r="AH233">
        <f>($K$233) * (225)</f>
        <v>0</v>
      </c>
      <c r="AI233">
        <f>($L$233) * (40)</f>
        <v>0</v>
      </c>
      <c r="AJ233">
        <f>($M$233) * (40)</f>
        <v>0</v>
      </c>
      <c r="AK233">
        <f>($N$233) * (225)</f>
        <v>0</v>
      </c>
      <c r="AL233">
        <f>($O$233) * (225)</f>
        <v>0</v>
      </c>
      <c r="AM233">
        <f>($P$233) * (40)</f>
        <v>0</v>
      </c>
      <c r="AN233">
        <f>($Q$233) * (40)</f>
        <v>0</v>
      </c>
      <c r="AO233">
        <f>($R$233) * (225)</f>
        <v>0</v>
      </c>
      <c r="AP233">
        <f>($S$233) * (40)</f>
        <v>0</v>
      </c>
      <c r="AQ233">
        <f>($T$233) * (40)</f>
        <v>0</v>
      </c>
      <c r="AR233">
        <f>($U$233) * (225)</f>
        <v>0</v>
      </c>
      <c r="AS233">
        <f>($V$233) * (40)</f>
        <v>0</v>
      </c>
      <c r="AT233">
        <f>($W$233) * (40)</f>
        <v>40</v>
      </c>
      <c r="AU233">
        <f>($X$233) * (225)</f>
        <v>0</v>
      </c>
      <c r="AV233">
        <f>($Y$233) * (40)</f>
        <v>0</v>
      </c>
      <c r="AW233">
        <f>($Z$233) * (275)</f>
        <v>0</v>
      </c>
      <c r="AX233">
        <f>($AA$233) * (90)</f>
        <v>0</v>
      </c>
      <c r="AY233">
        <f>($AB$233) * (325)</f>
        <v>0</v>
      </c>
      <c r="AZ233">
        <f>($AC$233) * (140)</f>
        <v>0</v>
      </c>
      <c r="BA233">
        <f>($AD$233) * (375)</f>
        <v>0</v>
      </c>
      <c r="BM233">
        <v>1</v>
      </c>
      <c r="BN233">
        <f>SUM($U$233:$AB$233)</f>
        <v>1</v>
      </c>
    </row>
    <row r="234" spans="1:66">
      <c r="A234">
        <v>742</v>
      </c>
      <c r="B234">
        <v>2</v>
      </c>
      <c r="C234">
        <v>22200</v>
      </c>
      <c r="D234">
        <v>3</v>
      </c>
      <c r="E234">
        <v>8</v>
      </c>
      <c r="F234" t="s">
        <v>35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>($H$234) * (225)</f>
        <v>0</v>
      </c>
      <c r="AF234">
        <f>($I$234) * (80)</f>
        <v>0</v>
      </c>
      <c r="AG234">
        <f>($J$234) * (80)</f>
        <v>0</v>
      </c>
      <c r="AH234">
        <f>($K$234) * (225)</f>
        <v>0</v>
      </c>
      <c r="AI234">
        <f>($L$234) * (80)</f>
        <v>0</v>
      </c>
      <c r="AJ234">
        <f>($M$234) * (80)</f>
        <v>0</v>
      </c>
      <c r="AK234">
        <f>($N$234) * (225)</f>
        <v>0</v>
      </c>
      <c r="AL234">
        <f>($O$234) * (225)</f>
        <v>0</v>
      </c>
      <c r="AM234">
        <f>($P$234) * (80)</f>
        <v>0</v>
      </c>
      <c r="AN234">
        <f>($Q$234) * (80)</f>
        <v>0</v>
      </c>
      <c r="AO234">
        <f>($R$234) * (225)</f>
        <v>0</v>
      </c>
      <c r="AP234">
        <f>($S$234) * (80)</f>
        <v>80</v>
      </c>
      <c r="AQ234">
        <f>($T$234) * (80)</f>
        <v>0</v>
      </c>
      <c r="AR234">
        <f>($U$234) * (225)</f>
        <v>0</v>
      </c>
      <c r="AS234">
        <f>($V$234) * (80)</f>
        <v>0</v>
      </c>
      <c r="AT234">
        <f>($W$234) * (80)</f>
        <v>0</v>
      </c>
      <c r="AU234">
        <f>($X$234) * (295)</f>
        <v>0</v>
      </c>
      <c r="AV234">
        <f>($Y$234) * (150)</f>
        <v>0</v>
      </c>
      <c r="AW234">
        <f>($Z$234) * (365)</f>
        <v>0</v>
      </c>
      <c r="AX234">
        <f>($AA$234) * (220)</f>
        <v>0</v>
      </c>
      <c r="AY234">
        <f>($AB$234) * (435)</f>
        <v>0</v>
      </c>
      <c r="AZ234">
        <f>($AC$234) * (290)</f>
        <v>0</v>
      </c>
      <c r="BA234">
        <f>($AD$234) * (505)</f>
        <v>0</v>
      </c>
      <c r="BM234">
        <v>1</v>
      </c>
      <c r="BN234">
        <f>SUM($O$234:$Z$234)</f>
        <v>1</v>
      </c>
    </row>
    <row r="235" spans="1:66">
      <c r="A235">
        <v>743</v>
      </c>
      <c r="B235">
        <v>1</v>
      </c>
      <c r="C235">
        <v>8998</v>
      </c>
      <c r="D235">
        <v>5</v>
      </c>
      <c r="E235">
        <v>9</v>
      </c>
      <c r="F235" t="s">
        <v>35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f>($H$235) * (225)</f>
        <v>0</v>
      </c>
      <c r="AF235">
        <f>($I$235) * (40)</f>
        <v>0</v>
      </c>
      <c r="AG235">
        <f>($J$235) * (40)</f>
        <v>0</v>
      </c>
      <c r="AH235">
        <f>($K$235) * (225)</f>
        <v>0</v>
      </c>
      <c r="AI235">
        <f>($L$235) * (40)</f>
        <v>0</v>
      </c>
      <c r="AJ235">
        <f>($M$235) * (40)</f>
        <v>0</v>
      </c>
      <c r="AK235">
        <f>($N$235) * (225)</f>
        <v>0</v>
      </c>
      <c r="AL235">
        <f>($O$235) * (225)</f>
        <v>0</v>
      </c>
      <c r="AM235">
        <f>($P$235) * (40)</f>
        <v>0</v>
      </c>
      <c r="AN235">
        <f>($Q$235) * (40)</f>
        <v>0</v>
      </c>
      <c r="AO235">
        <f>($R$235) * (225)</f>
        <v>0</v>
      </c>
      <c r="AP235">
        <f>($S$235) * (40)</f>
        <v>0</v>
      </c>
      <c r="AQ235">
        <f>($T$235) * (40)</f>
        <v>0</v>
      </c>
      <c r="AR235">
        <f>($U$235) * (225)</f>
        <v>0</v>
      </c>
      <c r="AS235">
        <f>($V$235) * (40)</f>
        <v>0</v>
      </c>
      <c r="AT235">
        <f>($W$235) * (40)</f>
        <v>40</v>
      </c>
      <c r="AU235">
        <f>($X$235) * (225)</f>
        <v>0</v>
      </c>
      <c r="AV235">
        <f>($Y$235) * (40)</f>
        <v>0</v>
      </c>
      <c r="AW235">
        <f>($Z$235) * (275)</f>
        <v>0</v>
      </c>
      <c r="AX235">
        <f>($AA$235) * (90)</f>
        <v>0</v>
      </c>
      <c r="AY235">
        <f>($AB$235) * (325)</f>
        <v>0</v>
      </c>
      <c r="AZ235">
        <f>($AC$235) * (140)</f>
        <v>0</v>
      </c>
      <c r="BA235">
        <f>($AD$235) * (375)</f>
        <v>0</v>
      </c>
      <c r="BM235">
        <v>1</v>
      </c>
      <c r="BN235">
        <f>SUM($U$235:$AB$235)</f>
        <v>1</v>
      </c>
    </row>
    <row r="236" spans="1:66">
      <c r="A236">
        <v>747</v>
      </c>
      <c r="B236">
        <v>2</v>
      </c>
      <c r="C236">
        <v>12000</v>
      </c>
      <c r="D236">
        <v>4</v>
      </c>
      <c r="E236">
        <v>9</v>
      </c>
      <c r="F236" t="s">
        <v>35</v>
      </c>
      <c r="G236">
        <v>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1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f>($H$236) * (225)</f>
        <v>0</v>
      </c>
      <c r="AF236">
        <f>($I$236) * (80)</f>
        <v>0</v>
      </c>
      <c r="AG236">
        <f>($J$236) * (80)</f>
        <v>0</v>
      </c>
      <c r="AH236">
        <f>($K$236) * (225)</f>
        <v>0</v>
      </c>
      <c r="AI236">
        <f>($L$236) * (80)</f>
        <v>0</v>
      </c>
      <c r="AJ236">
        <f>($M$236) * (80)</f>
        <v>0</v>
      </c>
      <c r="AK236">
        <f>($N$236) * (225)</f>
        <v>0</v>
      </c>
      <c r="AL236">
        <f>($O$236) * (225)</f>
        <v>0</v>
      </c>
      <c r="AM236">
        <f>($P$236) * (80)</f>
        <v>0</v>
      </c>
      <c r="AN236">
        <f>($Q$236) * (80)</f>
        <v>0</v>
      </c>
      <c r="AO236">
        <f>($R$236) * (225)</f>
        <v>0</v>
      </c>
      <c r="AP236">
        <f>($S$236) * (80)</f>
        <v>0</v>
      </c>
      <c r="AQ236">
        <f>($T$236) * (80)</f>
        <v>0</v>
      </c>
      <c r="AR236">
        <f>($U$236) * (225)</f>
        <v>0</v>
      </c>
      <c r="AS236">
        <f>($V$236) * (80)</f>
        <v>0</v>
      </c>
      <c r="AT236">
        <f>($W$236) * (80)</f>
        <v>80</v>
      </c>
      <c r="AU236">
        <f>($X$236) * (225)</f>
        <v>0</v>
      </c>
      <c r="AV236">
        <f>($Y$236) * (80)</f>
        <v>0</v>
      </c>
      <c r="AW236">
        <f>($Z$236) * (225)</f>
        <v>0</v>
      </c>
      <c r="AX236">
        <f>($AA$236) * (80)</f>
        <v>0</v>
      </c>
      <c r="AY236">
        <f>($AB$236) * (295)</f>
        <v>0</v>
      </c>
      <c r="AZ236">
        <f>($AC$236) * (150)</f>
        <v>0</v>
      </c>
      <c r="BA236">
        <f>($AD$236) * (365)</f>
        <v>0</v>
      </c>
      <c r="BM236">
        <v>1</v>
      </c>
      <c r="BN236">
        <f>SUM($R$236:$AB$236)</f>
        <v>1</v>
      </c>
    </row>
    <row r="237" spans="1:66">
      <c r="A237">
        <v>751</v>
      </c>
      <c r="B237">
        <v>1</v>
      </c>
      <c r="C237">
        <v>10100</v>
      </c>
      <c r="D237">
        <v>0</v>
      </c>
      <c r="E237">
        <v>5</v>
      </c>
      <c r="F237" t="s">
        <v>35</v>
      </c>
      <c r="G237">
        <v>3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f>($H$237) * (225)</f>
        <v>0</v>
      </c>
      <c r="AF237">
        <f>($I$237) * (40)</f>
        <v>40</v>
      </c>
      <c r="AG237">
        <f>($J$237) * (40)</f>
        <v>0</v>
      </c>
      <c r="AH237">
        <f>($K$237) * (225)</f>
        <v>0</v>
      </c>
      <c r="AI237">
        <f>($L$237) * (40)</f>
        <v>0</v>
      </c>
      <c r="AJ237">
        <f>($M$237) * (40)</f>
        <v>0</v>
      </c>
      <c r="AK237">
        <f>($N$237) * (275)</f>
        <v>0</v>
      </c>
      <c r="AL237">
        <f>($O$237) * (325)</f>
        <v>0</v>
      </c>
      <c r="AM237">
        <f>($P$237) * (140)</f>
        <v>0</v>
      </c>
      <c r="AN237">
        <f>($Q$237) * (140)</f>
        <v>0</v>
      </c>
      <c r="AO237">
        <f>($R$237) * (375)</f>
        <v>0</v>
      </c>
      <c r="AP237">
        <f>($S$237) * (190)</f>
        <v>0</v>
      </c>
      <c r="AQ237">
        <f>($T$237) * (190)</f>
        <v>0</v>
      </c>
      <c r="AR237">
        <f>($U$237) * (425)</f>
        <v>0</v>
      </c>
      <c r="AS237">
        <f>($V$237) * (240)</f>
        <v>0</v>
      </c>
      <c r="AT237">
        <f>($W$237) * (240)</f>
        <v>0</v>
      </c>
      <c r="AU237">
        <f>($X$237) * (475)</f>
        <v>0</v>
      </c>
      <c r="AV237">
        <f>($Y$237) * (290)</f>
        <v>0</v>
      </c>
      <c r="AW237">
        <f>($Z$237) * (525)</f>
        <v>0</v>
      </c>
      <c r="AX237">
        <f>($AA$237) * (340)</f>
        <v>0</v>
      </c>
      <c r="AY237">
        <f>($AB$237) * (575)</f>
        <v>0</v>
      </c>
      <c r="AZ237">
        <f>($AC$237) * (390)</f>
        <v>0</v>
      </c>
      <c r="BA237">
        <f>($AD$237) * (625)</f>
        <v>0</v>
      </c>
      <c r="BM237">
        <v>1</v>
      </c>
      <c r="BN237">
        <f>SUM($H$237:$R$237)</f>
        <v>1</v>
      </c>
    </row>
    <row r="238" spans="1:66">
      <c r="A238">
        <v>754</v>
      </c>
      <c r="B238">
        <v>1</v>
      </c>
      <c r="C238">
        <v>10100</v>
      </c>
      <c r="D238">
        <v>-1</v>
      </c>
      <c r="E238">
        <v>4</v>
      </c>
      <c r="F238" t="s">
        <v>35</v>
      </c>
      <c r="G238">
        <v>3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>($H$238) * (225)</f>
        <v>0</v>
      </c>
      <c r="AF238">
        <f>($I$238) * (40)</f>
        <v>40</v>
      </c>
      <c r="AG238">
        <f>($J$238) * (40)</f>
        <v>0</v>
      </c>
      <c r="AH238">
        <f>($K$238) * (275)</f>
        <v>0</v>
      </c>
      <c r="AI238">
        <f>($L$238) * (90)</f>
        <v>0</v>
      </c>
      <c r="AJ238">
        <f>($M$238) * (90)</f>
        <v>0</v>
      </c>
      <c r="AK238">
        <f>($N$238) * (325)</f>
        <v>0</v>
      </c>
      <c r="AL238">
        <f>($O$238) * (375)</f>
        <v>0</v>
      </c>
      <c r="AM238">
        <f>($P$238) * (190)</f>
        <v>0</v>
      </c>
      <c r="AN238">
        <f>($Q$238) * (190)</f>
        <v>0</v>
      </c>
      <c r="AO238">
        <f>($R$238) * (425)</f>
        <v>0</v>
      </c>
      <c r="AP238">
        <f>($S$238) * (240)</f>
        <v>0</v>
      </c>
      <c r="AQ238">
        <f>($T$238) * (240)</f>
        <v>0</v>
      </c>
      <c r="AR238">
        <f>($U$238) * (475)</f>
        <v>0</v>
      </c>
      <c r="AS238">
        <f>($V$238) * (290)</f>
        <v>0</v>
      </c>
      <c r="AT238">
        <f>($W$238) * (290)</f>
        <v>0</v>
      </c>
      <c r="AU238">
        <f>($X$238) * (525)</f>
        <v>0</v>
      </c>
      <c r="AV238">
        <f>($Y$238) * (340)</f>
        <v>0</v>
      </c>
      <c r="AW238">
        <f>($Z$238) * (575)</f>
        <v>0</v>
      </c>
      <c r="AX238">
        <f>($AA$238) * (390)</f>
        <v>0</v>
      </c>
      <c r="AY238">
        <f>($AB$238) * (625)</f>
        <v>0</v>
      </c>
      <c r="AZ238">
        <f>($AC$238) * (440)</f>
        <v>0</v>
      </c>
      <c r="BA238">
        <f>($AD$238) * (675)</f>
        <v>0</v>
      </c>
      <c r="BM238">
        <v>1</v>
      </c>
      <c r="BN238">
        <f>SUM($H$238:$O$238)</f>
        <v>1</v>
      </c>
    </row>
    <row r="239" spans="1:66">
      <c r="A239">
        <v>755</v>
      </c>
      <c r="B239">
        <v>2</v>
      </c>
      <c r="C239">
        <v>24200</v>
      </c>
      <c r="D239">
        <v>2</v>
      </c>
      <c r="E239">
        <v>5</v>
      </c>
      <c r="F239" t="s">
        <v>35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f>($H$239) * (225)</f>
        <v>0</v>
      </c>
      <c r="AF239">
        <f>($I$239) * (80)</f>
        <v>0</v>
      </c>
      <c r="AG239">
        <f>($J$239) * (80)</f>
        <v>0</v>
      </c>
      <c r="AH239">
        <f>($K$239) * (225)</f>
        <v>0</v>
      </c>
      <c r="AI239">
        <f>($L$239) * (80)</f>
        <v>0</v>
      </c>
      <c r="AJ239">
        <f>($M$239) * (80)</f>
        <v>0</v>
      </c>
      <c r="AK239">
        <f>($N$239) * (225)</f>
        <v>0</v>
      </c>
      <c r="AL239">
        <f>($O$239) * (225)</f>
        <v>0</v>
      </c>
      <c r="AM239">
        <f>($P$239) * (80)</f>
        <v>80</v>
      </c>
      <c r="AN239">
        <f>($Q$239) * (80)</f>
        <v>0</v>
      </c>
      <c r="AO239">
        <f>($R$239) * (295)</f>
        <v>0</v>
      </c>
      <c r="AP239">
        <f>($S$239) * (150)</f>
        <v>0</v>
      </c>
      <c r="AQ239">
        <f>($T$239) * (150)</f>
        <v>0</v>
      </c>
      <c r="AR239">
        <f>($U$239) * (365)</f>
        <v>0</v>
      </c>
      <c r="AS239">
        <f>($V$239) * (220)</f>
        <v>0</v>
      </c>
      <c r="AT239">
        <f>($W$239) * (220)</f>
        <v>0</v>
      </c>
      <c r="AU239">
        <f>($X$239) * (435)</f>
        <v>0</v>
      </c>
      <c r="AV239">
        <f>($Y$239) * (290)</f>
        <v>0</v>
      </c>
      <c r="AW239">
        <f>($Z$239) * (505)</f>
        <v>0</v>
      </c>
      <c r="AX239">
        <f>($AA$239) * (360)</f>
        <v>0</v>
      </c>
      <c r="AY239">
        <f>($AB$239) * (575)</f>
        <v>0</v>
      </c>
      <c r="AZ239">
        <f>($AC$239) * (430)</f>
        <v>0</v>
      </c>
      <c r="BA239">
        <f>($AD$239) * (645)</f>
        <v>0</v>
      </c>
      <c r="BM239">
        <v>1</v>
      </c>
      <c r="BN239">
        <f>SUM($N$239:$R$239)</f>
        <v>1</v>
      </c>
    </row>
    <row r="240" spans="1:66">
      <c r="A240">
        <v>756</v>
      </c>
      <c r="B240">
        <v>2</v>
      </c>
      <c r="C240">
        <v>24200</v>
      </c>
      <c r="D240">
        <v>4</v>
      </c>
      <c r="E240">
        <v>9</v>
      </c>
      <c r="F240" t="s">
        <v>35</v>
      </c>
      <c r="G240">
        <v>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1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>($H$240) * (225)</f>
        <v>0</v>
      </c>
      <c r="AF240">
        <f>($I$240) * (80)</f>
        <v>0</v>
      </c>
      <c r="AG240">
        <f>($J$240) * (80)</f>
        <v>0</v>
      </c>
      <c r="AH240">
        <f>($K$240) * (225)</f>
        <v>0</v>
      </c>
      <c r="AI240">
        <f>($L$240) * (80)</f>
        <v>0</v>
      </c>
      <c r="AJ240">
        <f>($M$240) * (80)</f>
        <v>0</v>
      </c>
      <c r="AK240">
        <f>($N$240) * (225)</f>
        <v>0</v>
      </c>
      <c r="AL240">
        <f>($O$240) * (225)</f>
        <v>0</v>
      </c>
      <c r="AM240">
        <f>($P$240) * (80)</f>
        <v>0</v>
      </c>
      <c r="AN240">
        <f>($Q$240) * (80)</f>
        <v>0</v>
      </c>
      <c r="AO240">
        <f>($R$240) * (225)</f>
        <v>0</v>
      </c>
      <c r="AP240">
        <f>($S$240) * (80)</f>
        <v>80</v>
      </c>
      <c r="AQ240">
        <f>($T$240) * (80)</f>
        <v>0</v>
      </c>
      <c r="AR240">
        <f>($U$240) * (225)</f>
        <v>0</v>
      </c>
      <c r="AS240">
        <f>($V$240) * (80)</f>
        <v>0</v>
      </c>
      <c r="AT240">
        <f>($W$240) * (80)</f>
        <v>0</v>
      </c>
      <c r="AU240">
        <f>($X$240) * (225)</f>
        <v>0</v>
      </c>
      <c r="AV240">
        <f>($Y$240) * (80)</f>
        <v>0</v>
      </c>
      <c r="AW240">
        <f>($Z$240) * (295)</f>
        <v>0</v>
      </c>
      <c r="AX240">
        <f>($AA$240) * (150)</f>
        <v>0</v>
      </c>
      <c r="AY240">
        <f>($AB$240) * (365)</f>
        <v>0</v>
      </c>
      <c r="AZ240">
        <f>($AC$240) * (220)</f>
        <v>0</v>
      </c>
      <c r="BA240">
        <f>($AD$240) * (435)</f>
        <v>0</v>
      </c>
      <c r="BM240">
        <v>1</v>
      </c>
      <c r="BN240">
        <f>SUM($R$240:$AB$240)</f>
        <v>1</v>
      </c>
    </row>
    <row r="241" spans="1:66">
      <c r="A241">
        <v>758</v>
      </c>
      <c r="B241">
        <v>2</v>
      </c>
      <c r="C241">
        <v>24200</v>
      </c>
      <c r="D241">
        <v>5</v>
      </c>
      <c r="E241">
        <v>9</v>
      </c>
      <c r="F241" t="s">
        <v>35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>($H$241) * (225)</f>
        <v>0</v>
      </c>
      <c r="AF241">
        <f>($I$241) * (80)</f>
        <v>0</v>
      </c>
      <c r="AG241">
        <f>($J$241) * (80)</f>
        <v>0</v>
      </c>
      <c r="AH241">
        <f>($K$241) * (225)</f>
        <v>0</v>
      </c>
      <c r="AI241">
        <f>($L$241) * (80)</f>
        <v>0</v>
      </c>
      <c r="AJ241">
        <f>($M$241) * (80)</f>
        <v>0</v>
      </c>
      <c r="AK241">
        <f>($N$241) * (225)</f>
        <v>0</v>
      </c>
      <c r="AL241">
        <f>($O$241) * (225)</f>
        <v>0</v>
      </c>
      <c r="AM241">
        <f>($P$241) * (80)</f>
        <v>0</v>
      </c>
      <c r="AN241">
        <f>($Q$241) * (80)</f>
        <v>0</v>
      </c>
      <c r="AO241">
        <f>($R$241) * (225)</f>
        <v>0</v>
      </c>
      <c r="AP241">
        <f>($S$241) * (80)</f>
        <v>0</v>
      </c>
      <c r="AQ241">
        <f>($T$241) * (80)</f>
        <v>0</v>
      </c>
      <c r="AR241">
        <f>($U$241) * (225)</f>
        <v>0</v>
      </c>
      <c r="AS241">
        <f>($V$241) * (80)</f>
        <v>0</v>
      </c>
      <c r="AT241">
        <f>($W$241) * (80)</f>
        <v>80</v>
      </c>
      <c r="AU241">
        <f>($X$241) * (225)</f>
        <v>0</v>
      </c>
      <c r="AV241">
        <f>($Y$241) * (80)</f>
        <v>0</v>
      </c>
      <c r="AW241">
        <f>($Z$241) * (295)</f>
        <v>0</v>
      </c>
      <c r="AX241">
        <f>($AA$241) * (150)</f>
        <v>0</v>
      </c>
      <c r="AY241">
        <f>($AB$241) * (365)</f>
        <v>0</v>
      </c>
      <c r="AZ241">
        <f>($AC$241) * (220)</f>
        <v>0</v>
      </c>
      <c r="BA241">
        <f>($AD$241) * (435)</f>
        <v>0</v>
      </c>
      <c r="BM241">
        <v>1</v>
      </c>
      <c r="BN241">
        <f>SUM($U$241:$AB$241)</f>
        <v>1</v>
      </c>
    </row>
    <row r="242" spans="1:66">
      <c r="A242">
        <v>759</v>
      </c>
      <c r="B242">
        <v>1</v>
      </c>
      <c r="C242">
        <v>23300</v>
      </c>
      <c r="D242">
        <v>5</v>
      </c>
      <c r="E242">
        <v>10</v>
      </c>
      <c r="F242" t="s">
        <v>35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>($H$242) * (225)</f>
        <v>0</v>
      </c>
      <c r="AF242">
        <f>($I$242) * (40)</f>
        <v>0</v>
      </c>
      <c r="AG242">
        <f>($J$242) * (40)</f>
        <v>0</v>
      </c>
      <c r="AH242">
        <f>($K$242) * (225)</f>
        <v>0</v>
      </c>
      <c r="AI242">
        <f>($L$242) * (40)</f>
        <v>0</v>
      </c>
      <c r="AJ242">
        <f>($M$242) * (40)</f>
        <v>0</v>
      </c>
      <c r="AK242">
        <f>($N$242) * (225)</f>
        <v>0</v>
      </c>
      <c r="AL242">
        <f>($O$242) * (225)</f>
        <v>0</v>
      </c>
      <c r="AM242">
        <f>($P$242) * (40)</f>
        <v>0</v>
      </c>
      <c r="AN242">
        <f>($Q$242) * (40)</f>
        <v>0</v>
      </c>
      <c r="AO242">
        <f>($R$242) * (225)</f>
        <v>0</v>
      </c>
      <c r="AP242">
        <f>($S$242) * (40)</f>
        <v>0</v>
      </c>
      <c r="AQ242">
        <f>($T$242) * (40)</f>
        <v>0</v>
      </c>
      <c r="AR242">
        <f>($U$242) * (225)</f>
        <v>0</v>
      </c>
      <c r="AS242">
        <f>($V$242) * (40)</f>
        <v>0</v>
      </c>
      <c r="AT242">
        <f>($W$242) * (40)</f>
        <v>40</v>
      </c>
      <c r="AU242">
        <f>($X$242) * (225)</f>
        <v>0</v>
      </c>
      <c r="AV242">
        <f>($Y$242) * (40)</f>
        <v>0</v>
      </c>
      <c r="AW242">
        <f>($Z$242) * (275)</f>
        <v>0</v>
      </c>
      <c r="AX242">
        <f>($AA$242) * (90)</f>
        <v>0</v>
      </c>
      <c r="AY242">
        <f>($AB$242) * (325)</f>
        <v>0</v>
      </c>
      <c r="AZ242">
        <f>($AC$242) * (140)</f>
        <v>0</v>
      </c>
      <c r="BA242">
        <f>($AD$242) * (375)</f>
        <v>0</v>
      </c>
      <c r="BM242">
        <v>1</v>
      </c>
      <c r="BN242">
        <f>SUM($U$242:$AD$242)</f>
        <v>1</v>
      </c>
    </row>
    <row r="243" spans="1:66">
      <c r="A243">
        <v>767</v>
      </c>
      <c r="B243">
        <v>1</v>
      </c>
      <c r="C243">
        <v>21637</v>
      </c>
      <c r="D243">
        <v>4</v>
      </c>
      <c r="E243">
        <v>8</v>
      </c>
      <c r="F243" t="s">
        <v>35</v>
      </c>
      <c r="G243">
        <v>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1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f>($H$243) * (225)</f>
        <v>0</v>
      </c>
      <c r="AF243">
        <f>($I$243) * (40)</f>
        <v>0</v>
      </c>
      <c r="AG243">
        <f>($J$243) * (40)</f>
        <v>0</v>
      </c>
      <c r="AH243">
        <f>($K$243) * (225)</f>
        <v>0</v>
      </c>
      <c r="AI243">
        <f>($L$243) * (40)</f>
        <v>0</v>
      </c>
      <c r="AJ243">
        <f>($M$243) * (40)</f>
        <v>0</v>
      </c>
      <c r="AK243">
        <f>($N$243) * (225)</f>
        <v>0</v>
      </c>
      <c r="AL243">
        <f>($O$243) * (225)</f>
        <v>0</v>
      </c>
      <c r="AM243">
        <f>($P$243) * (40)</f>
        <v>0</v>
      </c>
      <c r="AN243">
        <f>($Q$243) * (40)</f>
        <v>0</v>
      </c>
      <c r="AO243">
        <f>($R$243) * (225)</f>
        <v>0</v>
      </c>
      <c r="AP243">
        <f>($S$243) * (40)</f>
        <v>40</v>
      </c>
      <c r="AQ243">
        <f>($T$243) * (40)</f>
        <v>0</v>
      </c>
      <c r="AR243">
        <f>($U$243) * (275)</f>
        <v>0</v>
      </c>
      <c r="AS243">
        <f>($V$243) * (90)</f>
        <v>0</v>
      </c>
      <c r="AT243">
        <f>($W$243) * (90)</f>
        <v>0</v>
      </c>
      <c r="AU243">
        <f>($X$243) * (325)</f>
        <v>0</v>
      </c>
      <c r="AV243">
        <f>($Y$243) * (140)</f>
        <v>0</v>
      </c>
      <c r="AW243">
        <f>($Z$243) * (375)</f>
        <v>0</v>
      </c>
      <c r="AX243">
        <f>($AA$243) * (190)</f>
        <v>0</v>
      </c>
      <c r="AY243">
        <f>($AB$243) * (425)</f>
        <v>0</v>
      </c>
      <c r="AZ243">
        <f>($AC$243) * (240)</f>
        <v>0</v>
      </c>
      <c r="BA243">
        <f>($AD$243) * (475)</f>
        <v>0</v>
      </c>
      <c r="BM243">
        <v>1</v>
      </c>
      <c r="BN243">
        <f>SUM($R$243:$Z$243)</f>
        <v>1</v>
      </c>
    </row>
    <row r="244" spans="1:66">
      <c r="A244">
        <v>770</v>
      </c>
      <c r="B244">
        <v>1</v>
      </c>
      <c r="C244">
        <v>10376</v>
      </c>
      <c r="D244">
        <v>4</v>
      </c>
      <c r="E244">
        <v>9</v>
      </c>
      <c r="F244" t="s">
        <v>35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>($H$244) * (225)</f>
        <v>0</v>
      </c>
      <c r="AF244">
        <f>($I$244) * (40)</f>
        <v>0</v>
      </c>
      <c r="AG244">
        <f>($J$244) * (40)</f>
        <v>0</v>
      </c>
      <c r="AH244">
        <f>($K$244) * (225)</f>
        <v>0</v>
      </c>
      <c r="AI244">
        <f>($L$244) * (40)</f>
        <v>0</v>
      </c>
      <c r="AJ244">
        <f>($M$244) * (40)</f>
        <v>0</v>
      </c>
      <c r="AK244">
        <f>($N$244) * (225)</f>
        <v>0</v>
      </c>
      <c r="AL244">
        <f>($O$244) * (225)</f>
        <v>0</v>
      </c>
      <c r="AM244">
        <f>($P$244) * (40)</f>
        <v>0</v>
      </c>
      <c r="AN244">
        <f>($Q$244) * (40)</f>
        <v>0</v>
      </c>
      <c r="AO244">
        <f>($R$244) * (225)</f>
        <v>0</v>
      </c>
      <c r="AP244">
        <f>($S$244) * (40)</f>
        <v>40</v>
      </c>
      <c r="AQ244">
        <f>($T$244) * (40)</f>
        <v>0</v>
      </c>
      <c r="AR244">
        <f>($U$244) * (225)</f>
        <v>0</v>
      </c>
      <c r="AS244">
        <f>($V$244) * (40)</f>
        <v>0</v>
      </c>
      <c r="AT244">
        <f>($W$244) * (40)</f>
        <v>0</v>
      </c>
      <c r="AU244">
        <f>($X$244) * (225)</f>
        <v>0</v>
      </c>
      <c r="AV244">
        <f>($Y$244) * (40)</f>
        <v>0</v>
      </c>
      <c r="AW244">
        <f>($Z$244) * (275)</f>
        <v>0</v>
      </c>
      <c r="AX244">
        <f>($AA$244) * (90)</f>
        <v>0</v>
      </c>
      <c r="AY244">
        <f>($AB$244) * (325)</f>
        <v>0</v>
      </c>
      <c r="AZ244">
        <f>($AC$244) * (140)</f>
        <v>0</v>
      </c>
      <c r="BA244">
        <f>($AD$244) * (375)</f>
        <v>0</v>
      </c>
      <c r="BM244">
        <v>1</v>
      </c>
      <c r="BN244">
        <f>SUM($R$244:$AB$244)</f>
        <v>1</v>
      </c>
    </row>
    <row r="245" spans="1:66">
      <c r="A245">
        <v>772</v>
      </c>
      <c r="B245">
        <v>2</v>
      </c>
      <c r="C245">
        <v>29359</v>
      </c>
      <c r="D245">
        <v>3</v>
      </c>
      <c r="E245">
        <v>7</v>
      </c>
      <c r="F245" t="s">
        <v>35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1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>($H$245) * (225)</f>
        <v>0</v>
      </c>
      <c r="AF245">
        <f>($I$245) * (80)</f>
        <v>0</v>
      </c>
      <c r="AG245">
        <f>($J$245) * (80)</f>
        <v>0</v>
      </c>
      <c r="AH245">
        <f>($K$245) * (225)</f>
        <v>0</v>
      </c>
      <c r="AI245">
        <f>($L$245) * (80)</f>
        <v>0</v>
      </c>
      <c r="AJ245">
        <f>($M$245) * (80)</f>
        <v>0</v>
      </c>
      <c r="AK245">
        <f>($N$245) * (225)</f>
        <v>0</v>
      </c>
      <c r="AL245">
        <f>($O$245) * (225)</f>
        <v>0</v>
      </c>
      <c r="AM245">
        <f>($P$245) * (80)</f>
        <v>0</v>
      </c>
      <c r="AN245">
        <f>($Q$245) * (80)</f>
        <v>0</v>
      </c>
      <c r="AO245">
        <f>($R$245) * (225)</f>
        <v>0</v>
      </c>
      <c r="AP245">
        <f>($S$245) * (80)</f>
        <v>80</v>
      </c>
      <c r="AQ245">
        <f>($T$245) * (80)</f>
        <v>0</v>
      </c>
      <c r="AR245">
        <f>($U$245) * (295)</f>
        <v>0</v>
      </c>
      <c r="AS245">
        <f>($V$245) * (150)</f>
        <v>0</v>
      </c>
      <c r="AT245">
        <f>($W$245) * (150)</f>
        <v>0</v>
      </c>
      <c r="AU245">
        <f>($X$245) * (365)</f>
        <v>0</v>
      </c>
      <c r="AV245">
        <f>($Y$245) * (220)</f>
        <v>0</v>
      </c>
      <c r="AW245">
        <f>($Z$245) * (435)</f>
        <v>0</v>
      </c>
      <c r="AX245">
        <f>($AA$245) * (290)</f>
        <v>0</v>
      </c>
      <c r="AY245">
        <f>($AB$245) * (505)</f>
        <v>0</v>
      </c>
      <c r="AZ245">
        <f>($AC$245) * (360)</f>
        <v>0</v>
      </c>
      <c r="BA245">
        <f>($AD$245) * (575)</f>
        <v>0</v>
      </c>
      <c r="BM245">
        <v>1</v>
      </c>
      <c r="BN245">
        <f>SUM($O$245:$X$245)</f>
        <v>1</v>
      </c>
    </row>
    <row r="246" spans="1:66">
      <c r="A246">
        <v>774</v>
      </c>
      <c r="B246">
        <v>2</v>
      </c>
      <c r="C246">
        <v>33290</v>
      </c>
      <c r="D246">
        <v>2</v>
      </c>
      <c r="E246">
        <v>6</v>
      </c>
      <c r="F246" t="s">
        <v>35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>($H$246) * (225)</f>
        <v>0</v>
      </c>
      <c r="AF246">
        <f>($I$246) * (80)</f>
        <v>0</v>
      </c>
      <c r="AG246">
        <f>($J$246) * (80)</f>
        <v>0</v>
      </c>
      <c r="AH246">
        <f>($K$246) * (225)</f>
        <v>0</v>
      </c>
      <c r="AI246">
        <f>($L$246) * (80)</f>
        <v>0</v>
      </c>
      <c r="AJ246">
        <f>($M$246) * (80)</f>
        <v>0</v>
      </c>
      <c r="AK246">
        <f>($N$246) * (225)</f>
        <v>0</v>
      </c>
      <c r="AL246">
        <f>($O$246) * (225)</f>
        <v>0</v>
      </c>
      <c r="AM246">
        <f>($P$246) * (80)</f>
        <v>80</v>
      </c>
      <c r="AN246">
        <f>($Q$246) * (80)</f>
        <v>0</v>
      </c>
      <c r="AO246">
        <f>($R$246) * (295)</f>
        <v>0</v>
      </c>
      <c r="AP246">
        <f>($S$246) * (150)</f>
        <v>0</v>
      </c>
      <c r="AQ246">
        <f>($T$246) * (150)</f>
        <v>0</v>
      </c>
      <c r="AR246">
        <f>($U$246) * (365)</f>
        <v>0</v>
      </c>
      <c r="AS246">
        <f>($V$246) * (220)</f>
        <v>0</v>
      </c>
      <c r="AT246">
        <f>($W$246) * (220)</f>
        <v>0</v>
      </c>
      <c r="AU246">
        <f>($X$246) * (435)</f>
        <v>0</v>
      </c>
      <c r="AV246">
        <f>($Y$246) * (290)</f>
        <v>0</v>
      </c>
      <c r="AW246">
        <f>($Z$246) * (505)</f>
        <v>0</v>
      </c>
      <c r="AX246">
        <f>($AA$246) * (360)</f>
        <v>0</v>
      </c>
      <c r="AY246">
        <f>($AB$246) * (575)</f>
        <v>0</v>
      </c>
      <c r="AZ246">
        <f>($AC$246) * (430)</f>
        <v>0</v>
      </c>
      <c r="BA246">
        <f>($AD$246) * (645)</f>
        <v>0</v>
      </c>
      <c r="BM246">
        <v>1</v>
      </c>
      <c r="BN246">
        <f>SUM($N$246:$U$246)</f>
        <v>1</v>
      </c>
    </row>
    <row r="247" spans="1:66">
      <c r="A247">
        <v>777</v>
      </c>
      <c r="B247">
        <v>2</v>
      </c>
      <c r="C247">
        <v>33270</v>
      </c>
      <c r="D247">
        <v>0</v>
      </c>
      <c r="E247">
        <v>3</v>
      </c>
      <c r="F247" t="s">
        <v>35</v>
      </c>
      <c r="G247">
        <v>3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>($H$247) * (225)</f>
        <v>0</v>
      </c>
      <c r="AF247">
        <f>($I$247) * (80)</f>
        <v>80</v>
      </c>
      <c r="AG247">
        <f>($J$247) * (80)</f>
        <v>0</v>
      </c>
      <c r="AH247">
        <f>($K$247) * (225)</f>
        <v>0</v>
      </c>
      <c r="AI247">
        <f>($L$247) * (80)</f>
        <v>0</v>
      </c>
      <c r="AJ247">
        <f>($M$247) * (80)</f>
        <v>0</v>
      </c>
      <c r="AK247">
        <f>($N$247) * (295)</f>
        <v>0</v>
      </c>
      <c r="AL247">
        <f>($O$247) * (365)</f>
        <v>0</v>
      </c>
      <c r="AM247">
        <f>($P$247) * (220)</f>
        <v>0</v>
      </c>
      <c r="AN247">
        <f>($Q$247) * (220)</f>
        <v>0</v>
      </c>
      <c r="AO247">
        <f>($R$247) * (435)</f>
        <v>0</v>
      </c>
      <c r="AP247">
        <f>($S$247) * (290)</f>
        <v>0</v>
      </c>
      <c r="AQ247">
        <f>($T$247) * (290)</f>
        <v>0</v>
      </c>
      <c r="AR247">
        <f>($U$247) * (505)</f>
        <v>0</v>
      </c>
      <c r="AS247">
        <f>($V$247) * (360)</f>
        <v>0</v>
      </c>
      <c r="AT247">
        <f>($W$247) * (360)</f>
        <v>0</v>
      </c>
      <c r="AU247">
        <f>($X$247) * (575)</f>
        <v>0</v>
      </c>
      <c r="AV247">
        <f>($Y$247) * (430)</f>
        <v>0</v>
      </c>
      <c r="AW247">
        <f>($Z$247) * (645)</f>
        <v>0</v>
      </c>
      <c r="AX247">
        <f>($AA$247) * (500)</f>
        <v>0</v>
      </c>
      <c r="AY247">
        <f>($AB$247) * (715)</f>
        <v>0</v>
      </c>
      <c r="AZ247">
        <f>($AC$247) * (570)</f>
        <v>0</v>
      </c>
      <c r="BA247">
        <f>($AD$247) * (785)</f>
        <v>0</v>
      </c>
      <c r="BM247">
        <v>1</v>
      </c>
      <c r="BN247">
        <f>SUM($H$247:$N$247)</f>
        <v>1</v>
      </c>
    </row>
    <row r="248" spans="1:66">
      <c r="A248">
        <v>782</v>
      </c>
      <c r="B248">
        <v>2</v>
      </c>
      <c r="C248">
        <v>29200</v>
      </c>
      <c r="D248">
        <v>4</v>
      </c>
      <c r="E248">
        <v>9</v>
      </c>
      <c r="F248" t="s">
        <v>35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1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f>($H$248) * (225)</f>
        <v>0</v>
      </c>
      <c r="AF248">
        <f>($I$248) * (80)</f>
        <v>0</v>
      </c>
      <c r="AG248">
        <f>($J$248) * (80)</f>
        <v>0</v>
      </c>
      <c r="AH248">
        <f>($K$248) * (225)</f>
        <v>0</v>
      </c>
      <c r="AI248">
        <f>($L$248) * (80)</f>
        <v>0</v>
      </c>
      <c r="AJ248">
        <f>($M$248) * (80)</f>
        <v>0</v>
      </c>
      <c r="AK248">
        <f>($N$248) * (225)</f>
        <v>0</v>
      </c>
      <c r="AL248">
        <f>($O$248) * (225)</f>
        <v>0</v>
      </c>
      <c r="AM248">
        <f>($P$248) * (80)</f>
        <v>0</v>
      </c>
      <c r="AN248">
        <f>($Q$248) * (80)</f>
        <v>0</v>
      </c>
      <c r="AO248">
        <f>($R$248) * (225)</f>
        <v>0</v>
      </c>
      <c r="AP248">
        <f>($S$248) * (80)</f>
        <v>0</v>
      </c>
      <c r="AQ248">
        <f>($T$248) * (80)</f>
        <v>0</v>
      </c>
      <c r="AR248">
        <f>($U$248) * (225)</f>
        <v>0</v>
      </c>
      <c r="AS248">
        <f>($V$248) * (80)</f>
        <v>0</v>
      </c>
      <c r="AT248">
        <f>($W$248) * (80)</f>
        <v>80</v>
      </c>
      <c r="AU248">
        <f>($X$248) * (225)</f>
        <v>0</v>
      </c>
      <c r="AV248">
        <f>($Y$248) * (80)</f>
        <v>0</v>
      </c>
      <c r="AW248">
        <f>($Z$248) * (295)</f>
        <v>0</v>
      </c>
      <c r="AX248">
        <f>($AA$248) * (150)</f>
        <v>0</v>
      </c>
      <c r="AY248">
        <f>($AB$248) * (365)</f>
        <v>0</v>
      </c>
      <c r="AZ248">
        <f>($AC$248) * (220)</f>
        <v>0</v>
      </c>
      <c r="BA248">
        <f>($AD$248) * (435)</f>
        <v>0</v>
      </c>
      <c r="BM248">
        <v>1</v>
      </c>
      <c r="BN248">
        <f>SUM($R$248:$AB$248)</f>
        <v>1</v>
      </c>
    </row>
    <row r="249" spans="1:66">
      <c r="A249">
        <v>784</v>
      </c>
      <c r="B249">
        <v>1</v>
      </c>
      <c r="C249">
        <v>21060</v>
      </c>
      <c r="D249">
        <v>1</v>
      </c>
      <c r="E249">
        <v>6</v>
      </c>
      <c r="F249" t="s">
        <v>35</v>
      </c>
      <c r="G249">
        <v>5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>($H$249) * (225)</f>
        <v>0</v>
      </c>
      <c r="AF249">
        <f>($I$249) * (40)</f>
        <v>0</v>
      </c>
      <c r="AG249">
        <f>($J$249) * (40)</f>
        <v>0</v>
      </c>
      <c r="AH249">
        <f>($K$249) * (225)</f>
        <v>0</v>
      </c>
      <c r="AI249">
        <f>($L$249) * (40)</f>
        <v>40</v>
      </c>
      <c r="AJ249">
        <f>($M$249) * (40)</f>
        <v>0</v>
      </c>
      <c r="AK249">
        <f>($N$249) * (225)</f>
        <v>0</v>
      </c>
      <c r="AL249">
        <f>($O$249) * (225)</f>
        <v>0</v>
      </c>
      <c r="AM249">
        <f>($P$249) * (40)</f>
        <v>0</v>
      </c>
      <c r="AN249">
        <f>($Q$249) * (40)</f>
        <v>0</v>
      </c>
      <c r="AO249">
        <f>($R$249) * (225)</f>
        <v>0</v>
      </c>
      <c r="AP249">
        <f>($S$249) * (40)</f>
        <v>0</v>
      </c>
      <c r="AQ249">
        <f>($T$249) * (40)</f>
        <v>0</v>
      </c>
      <c r="AR249">
        <f>($U$249) * (275)</f>
        <v>0</v>
      </c>
      <c r="AS249">
        <f>($V$249) * (90)</f>
        <v>0</v>
      </c>
      <c r="AT249">
        <f>($W$249) * (90)</f>
        <v>0</v>
      </c>
      <c r="AU249">
        <f>($X$249) * (325)</f>
        <v>0</v>
      </c>
      <c r="AV249">
        <f>($Y$249) * (140)</f>
        <v>0</v>
      </c>
      <c r="AW249">
        <f>($Z$249) * (375)</f>
        <v>0</v>
      </c>
      <c r="AX249">
        <f>($AA$249) * (190)</f>
        <v>0</v>
      </c>
      <c r="AY249">
        <f>($AB$249) * (425)</f>
        <v>0</v>
      </c>
      <c r="AZ249">
        <f>($AC$249) * (240)</f>
        <v>0</v>
      </c>
      <c r="BA249">
        <f>($AD$249) * (475)</f>
        <v>0</v>
      </c>
      <c r="BM249">
        <v>1</v>
      </c>
      <c r="BN249">
        <f>SUM($K$249:$U$249)</f>
        <v>1</v>
      </c>
    </row>
    <row r="250" spans="1:66">
      <c r="A250">
        <v>787</v>
      </c>
      <c r="B250">
        <v>2</v>
      </c>
      <c r="C250">
        <v>29760</v>
      </c>
      <c r="D250">
        <v>6</v>
      </c>
      <c r="E250">
        <v>9</v>
      </c>
      <c r="F250" t="s">
        <v>35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0</v>
      </c>
      <c r="AC250">
        <v>0</v>
      </c>
      <c r="AD250">
        <v>0</v>
      </c>
      <c r="AE250">
        <f>($H$250) * (225)</f>
        <v>0</v>
      </c>
      <c r="AF250">
        <f>($I$250) * (80)</f>
        <v>0</v>
      </c>
      <c r="AG250">
        <f>($J$250) * (80)</f>
        <v>0</v>
      </c>
      <c r="AH250">
        <f>($K$250) * (225)</f>
        <v>0</v>
      </c>
      <c r="AI250">
        <f>($L$250) * (80)</f>
        <v>0</v>
      </c>
      <c r="AJ250">
        <f>($M$250) * (80)</f>
        <v>0</v>
      </c>
      <c r="AK250">
        <f>($N$250) * (225)</f>
        <v>0</v>
      </c>
      <c r="AL250">
        <f>($O$250) * (225)</f>
        <v>0</v>
      </c>
      <c r="AM250">
        <f>($P$250) * (80)</f>
        <v>0</v>
      </c>
      <c r="AN250">
        <f>($Q$250) * (80)</f>
        <v>0</v>
      </c>
      <c r="AO250">
        <f>($R$250) * (225)</f>
        <v>0</v>
      </c>
      <c r="AP250">
        <f>($S$250) * (80)</f>
        <v>0</v>
      </c>
      <c r="AQ250">
        <f>($T$250) * (80)</f>
        <v>0</v>
      </c>
      <c r="AR250">
        <f>($U$250) * (225)</f>
        <v>0</v>
      </c>
      <c r="AS250">
        <f>($V$250) * (80)</f>
        <v>0</v>
      </c>
      <c r="AT250">
        <f>($W$250) * (80)</f>
        <v>0</v>
      </c>
      <c r="AU250">
        <f>($X$250) * (225)</f>
        <v>0</v>
      </c>
      <c r="AV250">
        <f>($Y$250) * (80)</f>
        <v>0</v>
      </c>
      <c r="AW250">
        <f>($Z$250) * (225)</f>
        <v>0</v>
      </c>
      <c r="AX250">
        <f>($AA$250) * (80)</f>
        <v>80</v>
      </c>
      <c r="AY250">
        <f>($AB$250) * (295)</f>
        <v>0</v>
      </c>
      <c r="AZ250">
        <f>($AC$250) * (150)</f>
        <v>0</v>
      </c>
      <c r="BA250">
        <f>($AD$250) * (365)</f>
        <v>0</v>
      </c>
      <c r="BM250">
        <v>1</v>
      </c>
      <c r="BN250">
        <f>SUM($X$250:$AB$250)</f>
        <v>1</v>
      </c>
    </row>
    <row r="251" spans="1:66">
      <c r="A251">
        <v>788</v>
      </c>
      <c r="B251">
        <v>2</v>
      </c>
      <c r="C251">
        <v>29760</v>
      </c>
      <c r="D251">
        <v>-1</v>
      </c>
      <c r="E251">
        <v>2</v>
      </c>
      <c r="F251" t="s">
        <v>35</v>
      </c>
      <c r="G251">
        <v>3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>($H$251) * (225)</f>
        <v>0</v>
      </c>
      <c r="AF251">
        <f>($I$251) * (80)</f>
        <v>80</v>
      </c>
      <c r="AG251">
        <f>($J$251) * (80)</f>
        <v>0</v>
      </c>
      <c r="AH251">
        <f>($K$251) * (295)</f>
        <v>0</v>
      </c>
      <c r="AI251">
        <f>($L$251) * (150)</f>
        <v>0</v>
      </c>
      <c r="AJ251">
        <f>($M$251) * (150)</f>
        <v>0</v>
      </c>
      <c r="AK251">
        <f>($N$251) * (365)</f>
        <v>0</v>
      </c>
      <c r="AL251">
        <f>($O$251) * (435)</f>
        <v>0</v>
      </c>
      <c r="AM251">
        <f>($P$251) * (290)</f>
        <v>0</v>
      </c>
      <c r="AN251">
        <f>($Q$251) * (290)</f>
        <v>0</v>
      </c>
      <c r="AO251">
        <f>($R$251) * (505)</f>
        <v>0</v>
      </c>
      <c r="AP251">
        <f>($S$251) * (360)</f>
        <v>0</v>
      </c>
      <c r="AQ251">
        <f>($T$251) * (360)</f>
        <v>0</v>
      </c>
      <c r="AR251">
        <f>($U$251) * (575)</f>
        <v>0</v>
      </c>
      <c r="AS251">
        <f>($V$251) * (430)</f>
        <v>0</v>
      </c>
      <c r="AT251">
        <f>($W$251) * (430)</f>
        <v>0</v>
      </c>
      <c r="AU251">
        <f>($X$251) * (645)</f>
        <v>0</v>
      </c>
      <c r="AV251">
        <f>($Y$251) * (500)</f>
        <v>0</v>
      </c>
      <c r="AW251">
        <f>($Z$251) * (715)</f>
        <v>0</v>
      </c>
      <c r="AX251">
        <f>($AA$251) * (570)</f>
        <v>0</v>
      </c>
      <c r="AY251">
        <f>($AB$251) * (785)</f>
        <v>0</v>
      </c>
      <c r="AZ251">
        <f>($AC$251) * (640)</f>
        <v>0</v>
      </c>
      <c r="BA251">
        <f>($AD$251) * (855)</f>
        <v>0</v>
      </c>
      <c r="BM251">
        <v>1</v>
      </c>
      <c r="BN251">
        <f>SUM($H$251:$K$251)</f>
        <v>1</v>
      </c>
    </row>
    <row r="252" spans="1:66">
      <c r="A252">
        <v>789</v>
      </c>
      <c r="B252">
        <v>2</v>
      </c>
      <c r="C252">
        <v>29760</v>
      </c>
      <c r="D252">
        <v>6</v>
      </c>
      <c r="E252">
        <v>10</v>
      </c>
      <c r="F252" t="s">
        <v>35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0</v>
      </c>
      <c r="AC252">
        <v>0</v>
      </c>
      <c r="AD252">
        <v>0</v>
      </c>
      <c r="AE252">
        <f>($H$252) * (225)</f>
        <v>0</v>
      </c>
      <c r="AF252">
        <f>($I$252) * (80)</f>
        <v>0</v>
      </c>
      <c r="AG252">
        <f>($J$252) * (80)</f>
        <v>0</v>
      </c>
      <c r="AH252">
        <f>($K$252) * (225)</f>
        <v>0</v>
      </c>
      <c r="AI252">
        <f>($L$252) * (80)</f>
        <v>0</v>
      </c>
      <c r="AJ252">
        <f>($M$252) * (80)</f>
        <v>0</v>
      </c>
      <c r="AK252">
        <f>($N$252) * (225)</f>
        <v>0</v>
      </c>
      <c r="AL252">
        <f>($O$252) * (225)</f>
        <v>0</v>
      </c>
      <c r="AM252">
        <f>($P$252) * (80)</f>
        <v>0</v>
      </c>
      <c r="AN252">
        <f>($Q$252) * (80)</f>
        <v>0</v>
      </c>
      <c r="AO252">
        <f>($R$252) * (225)</f>
        <v>0</v>
      </c>
      <c r="AP252">
        <f>($S$252) * (80)</f>
        <v>0</v>
      </c>
      <c r="AQ252">
        <f>($T$252) * (80)</f>
        <v>0</v>
      </c>
      <c r="AR252">
        <f>($U$252) * (225)</f>
        <v>0</v>
      </c>
      <c r="AS252">
        <f>($V$252) * (80)</f>
        <v>0</v>
      </c>
      <c r="AT252">
        <f>($W$252) * (80)</f>
        <v>0</v>
      </c>
      <c r="AU252">
        <f>($X$252) * (225)</f>
        <v>0</v>
      </c>
      <c r="AV252">
        <f>($Y$252) * (80)</f>
        <v>0</v>
      </c>
      <c r="AW252">
        <f>($Z$252) * (225)</f>
        <v>0</v>
      </c>
      <c r="AX252">
        <f>($AA$252) * (80)</f>
        <v>80</v>
      </c>
      <c r="AY252">
        <f>($AB$252) * (295)</f>
        <v>0</v>
      </c>
      <c r="AZ252">
        <f>($AC$252) * (150)</f>
        <v>0</v>
      </c>
      <c r="BA252">
        <f>($AD$252) * (365)</f>
        <v>0</v>
      </c>
      <c r="BM252">
        <v>1</v>
      </c>
      <c r="BN252">
        <f>SUM($X$252:$AD$252)</f>
        <v>1</v>
      </c>
    </row>
    <row r="253" spans="1:66">
      <c r="A253">
        <v>793</v>
      </c>
      <c r="B253">
        <v>2</v>
      </c>
      <c r="C253">
        <v>29445</v>
      </c>
      <c r="D253">
        <v>4</v>
      </c>
      <c r="E253">
        <v>7</v>
      </c>
      <c r="F253" t="s">
        <v>35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>($H$253) * (225)</f>
        <v>0</v>
      </c>
      <c r="AF253">
        <f>($I$253) * (80)</f>
        <v>0</v>
      </c>
      <c r="AG253">
        <f>($J$253) * (80)</f>
        <v>0</v>
      </c>
      <c r="AH253">
        <f>($K$253) * (225)</f>
        <v>0</v>
      </c>
      <c r="AI253">
        <f>($L$253) * (80)</f>
        <v>0</v>
      </c>
      <c r="AJ253">
        <f>($M$253) * (80)</f>
        <v>0</v>
      </c>
      <c r="AK253">
        <f>($N$253) * (225)</f>
        <v>0</v>
      </c>
      <c r="AL253">
        <f>($O$253) * (225)</f>
        <v>0</v>
      </c>
      <c r="AM253">
        <f>($P$253) * (80)</f>
        <v>0</v>
      </c>
      <c r="AN253">
        <f>($Q$253) * (80)</f>
        <v>0</v>
      </c>
      <c r="AO253">
        <f>($R$253) * (225)</f>
        <v>0</v>
      </c>
      <c r="AP253">
        <f>($S$253) * (80)</f>
        <v>0</v>
      </c>
      <c r="AQ253">
        <f>($T$253) * (80)</f>
        <v>0</v>
      </c>
      <c r="AR253">
        <f>($U$253) * (225)</f>
        <v>0</v>
      </c>
      <c r="AS253">
        <f>($V$253) * (80)</f>
        <v>0</v>
      </c>
      <c r="AT253">
        <f>($W$253) * (80)</f>
        <v>80</v>
      </c>
      <c r="AU253">
        <f>($X$253) * (225)</f>
        <v>0</v>
      </c>
      <c r="AV253">
        <f>($Y$253) * (80)</f>
        <v>0</v>
      </c>
      <c r="AW253">
        <f>($Z$253) * (295)</f>
        <v>0</v>
      </c>
      <c r="AX253">
        <f>($AA$253) * (150)</f>
        <v>0</v>
      </c>
      <c r="AY253">
        <f>($AB$253) * (365)</f>
        <v>0</v>
      </c>
      <c r="AZ253">
        <f>($AC$253) * (220)</f>
        <v>0</v>
      </c>
      <c r="BA253">
        <f>($AD$253) * (435)</f>
        <v>0</v>
      </c>
      <c r="BM253">
        <v>1</v>
      </c>
      <c r="BN253">
        <f>SUM($R$253:$X$253)</f>
        <v>1</v>
      </c>
    </row>
    <row r="254" spans="1:66">
      <c r="A254">
        <v>801</v>
      </c>
      <c r="B254">
        <v>2</v>
      </c>
      <c r="C254">
        <v>14200</v>
      </c>
      <c r="D254">
        <v>6</v>
      </c>
      <c r="E254">
        <v>10</v>
      </c>
      <c r="F254" t="s">
        <v>35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0</v>
      </c>
      <c r="AE254">
        <f>($H$254) * (225)</f>
        <v>0</v>
      </c>
      <c r="AF254">
        <f>($I$254) * (80)</f>
        <v>0</v>
      </c>
      <c r="AG254">
        <f>($J$254) * (80)</f>
        <v>0</v>
      </c>
      <c r="AH254">
        <f>($K$254) * (225)</f>
        <v>0</v>
      </c>
      <c r="AI254">
        <f>($L$254) * (80)</f>
        <v>0</v>
      </c>
      <c r="AJ254">
        <f>($M$254) * (80)</f>
        <v>0</v>
      </c>
      <c r="AK254">
        <f>($N$254) * (225)</f>
        <v>0</v>
      </c>
      <c r="AL254">
        <f>($O$254) * (225)</f>
        <v>0</v>
      </c>
      <c r="AM254">
        <f>($P$254) * (80)</f>
        <v>0</v>
      </c>
      <c r="AN254">
        <f>($Q$254) * (80)</f>
        <v>0</v>
      </c>
      <c r="AO254">
        <f>($R$254) * (225)</f>
        <v>0</v>
      </c>
      <c r="AP254">
        <f>($S$254) * (80)</f>
        <v>0</v>
      </c>
      <c r="AQ254">
        <f>($T$254) * (80)</f>
        <v>0</v>
      </c>
      <c r="AR254">
        <f>($U$254) * (225)</f>
        <v>0</v>
      </c>
      <c r="AS254">
        <f>($V$254) * (80)</f>
        <v>0</v>
      </c>
      <c r="AT254">
        <f>($W$254) * (80)</f>
        <v>0</v>
      </c>
      <c r="AU254">
        <f>($X$254) * (225)</f>
        <v>0</v>
      </c>
      <c r="AV254">
        <f>($Y$254) * (80)</f>
        <v>0</v>
      </c>
      <c r="AW254">
        <f>($Z$254) * (225)</f>
        <v>0</v>
      </c>
      <c r="AX254">
        <f>($AA$254) * (80)</f>
        <v>0</v>
      </c>
      <c r="AY254">
        <f>($AB$254) * (225)</f>
        <v>0</v>
      </c>
      <c r="AZ254">
        <f>($AC$254) * (80)</f>
        <v>80</v>
      </c>
      <c r="BA254">
        <f>($AD$254) * (295)</f>
        <v>0</v>
      </c>
      <c r="BM254">
        <v>1</v>
      </c>
      <c r="BN254">
        <f>SUM($X$254:$AD$254)</f>
        <v>1</v>
      </c>
    </row>
    <row r="255" spans="1:66">
      <c r="A255">
        <v>805</v>
      </c>
      <c r="B255">
        <v>2</v>
      </c>
      <c r="C255">
        <v>29299</v>
      </c>
      <c r="D255">
        <v>5</v>
      </c>
      <c r="E255">
        <v>8</v>
      </c>
      <c r="F255" t="s">
        <v>35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f>($H$255) * (225)</f>
        <v>0</v>
      </c>
      <c r="AF255">
        <f>($I$255) * (80)</f>
        <v>0</v>
      </c>
      <c r="AG255">
        <f>($J$255) * (80)</f>
        <v>0</v>
      </c>
      <c r="AH255">
        <f>($K$255) * (225)</f>
        <v>0</v>
      </c>
      <c r="AI255">
        <f>($L$255) * (80)</f>
        <v>0</v>
      </c>
      <c r="AJ255">
        <f>($M$255) * (80)</f>
        <v>0</v>
      </c>
      <c r="AK255">
        <f>($N$255) * (225)</f>
        <v>0</v>
      </c>
      <c r="AL255">
        <f>($O$255) * (225)</f>
        <v>0</v>
      </c>
      <c r="AM255">
        <f>($P$255) * (80)</f>
        <v>0</v>
      </c>
      <c r="AN255">
        <f>($Q$255) * (80)</f>
        <v>0</v>
      </c>
      <c r="AO255">
        <f>($R$255) * (225)</f>
        <v>0</v>
      </c>
      <c r="AP255">
        <f>($S$255) * (80)</f>
        <v>0</v>
      </c>
      <c r="AQ255">
        <f>($T$255) * (80)</f>
        <v>0</v>
      </c>
      <c r="AR255">
        <f>($U$255) * (225)</f>
        <v>0</v>
      </c>
      <c r="AS255">
        <f>($V$255) * (80)</f>
        <v>0</v>
      </c>
      <c r="AT255">
        <f>($W$255) * (80)</f>
        <v>80</v>
      </c>
      <c r="AU255">
        <f>($X$255) * (225)</f>
        <v>0</v>
      </c>
      <c r="AV255">
        <f>($Y$255) * (80)</f>
        <v>0</v>
      </c>
      <c r="AW255">
        <f>($Z$255) * (295)</f>
        <v>0</v>
      </c>
      <c r="AX255">
        <f>($AA$255) * (150)</f>
        <v>0</v>
      </c>
      <c r="AY255">
        <f>($AB$255) * (365)</f>
        <v>0</v>
      </c>
      <c r="AZ255">
        <f>($AC$255) * (220)</f>
        <v>0</v>
      </c>
      <c r="BA255">
        <f>($AD$255) * (435)</f>
        <v>0</v>
      </c>
      <c r="BM255">
        <v>1</v>
      </c>
      <c r="BN255">
        <f>SUM($U$255:$Z$255)</f>
        <v>1</v>
      </c>
    </row>
    <row r="256" spans="1:66">
      <c r="A256">
        <v>808</v>
      </c>
      <c r="B256">
        <v>1</v>
      </c>
      <c r="C256">
        <v>19300</v>
      </c>
      <c r="D256">
        <v>1</v>
      </c>
      <c r="E256">
        <v>6</v>
      </c>
      <c r="F256" t="s">
        <v>35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>($H$256) * (225)</f>
        <v>0</v>
      </c>
      <c r="AF256">
        <f>($I$256) * (40)</f>
        <v>0</v>
      </c>
      <c r="AG256">
        <f>($J$256) * (40)</f>
        <v>0</v>
      </c>
      <c r="AH256">
        <f>($K$256) * (225)</f>
        <v>0</v>
      </c>
      <c r="AI256">
        <f>($L$256) * (40)</f>
        <v>40</v>
      </c>
      <c r="AJ256">
        <f>($M$256) * (40)</f>
        <v>0</v>
      </c>
      <c r="AK256">
        <f>($N$256) * (225)</f>
        <v>0</v>
      </c>
      <c r="AL256">
        <f>($O$256) * (225)</f>
        <v>0</v>
      </c>
      <c r="AM256">
        <f>($P$256) * (40)</f>
        <v>0</v>
      </c>
      <c r="AN256">
        <f>($Q$256) * (40)</f>
        <v>0</v>
      </c>
      <c r="AO256">
        <f>($R$256) * (275)</f>
        <v>0</v>
      </c>
      <c r="AP256">
        <f>($S$256) * (90)</f>
        <v>0</v>
      </c>
      <c r="AQ256">
        <f>($T$256) * (90)</f>
        <v>0</v>
      </c>
      <c r="AR256">
        <f>($U$256) * (325)</f>
        <v>0</v>
      </c>
      <c r="AS256">
        <f>($V$256) * (140)</f>
        <v>0</v>
      </c>
      <c r="AT256">
        <f>($W$256) * (140)</f>
        <v>0</v>
      </c>
      <c r="AU256">
        <f>($X$256) * (375)</f>
        <v>0</v>
      </c>
      <c r="AV256">
        <f>($Y$256) * (190)</f>
        <v>0</v>
      </c>
      <c r="AW256">
        <f>($Z$256) * (425)</f>
        <v>0</v>
      </c>
      <c r="AX256">
        <f>($AA$256) * (240)</f>
        <v>0</v>
      </c>
      <c r="AY256">
        <f>($AB$256) * (475)</f>
        <v>0</v>
      </c>
      <c r="AZ256">
        <f>($AC$256) * (290)</f>
        <v>0</v>
      </c>
      <c r="BA256">
        <f>($AD$256) * (525)</f>
        <v>0</v>
      </c>
      <c r="BM256">
        <v>1</v>
      </c>
      <c r="BN256">
        <f>SUM($K$256:$U$256)</f>
        <v>1</v>
      </c>
    </row>
    <row r="257" spans="1:66">
      <c r="A257">
        <v>809</v>
      </c>
      <c r="B257">
        <v>1</v>
      </c>
      <c r="C257">
        <v>19300</v>
      </c>
      <c r="D257">
        <v>2</v>
      </c>
      <c r="E257">
        <v>6</v>
      </c>
      <c r="F257" t="s">
        <v>35</v>
      </c>
      <c r="G257">
        <v>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f>($H$257) * (225)</f>
        <v>0</v>
      </c>
      <c r="AF257">
        <f>($I$257) * (40)</f>
        <v>0</v>
      </c>
      <c r="AG257">
        <f>($J$257) * (40)</f>
        <v>0</v>
      </c>
      <c r="AH257">
        <f>($K$257) * (225)</f>
        <v>0</v>
      </c>
      <c r="AI257">
        <f>($L$257) * (40)</f>
        <v>0</v>
      </c>
      <c r="AJ257">
        <f>($M$257) * (40)</f>
        <v>0</v>
      </c>
      <c r="AK257">
        <f>($N$257) * (225)</f>
        <v>0</v>
      </c>
      <c r="AL257">
        <f>($O$257) * (225)</f>
        <v>0</v>
      </c>
      <c r="AM257">
        <f>($P$257) * (40)</f>
        <v>0</v>
      </c>
      <c r="AN257">
        <f>($Q$257) * (40)</f>
        <v>0</v>
      </c>
      <c r="AO257">
        <f>($R$257) * (225)</f>
        <v>0</v>
      </c>
      <c r="AP257">
        <f>($S$257) * (40)</f>
        <v>40</v>
      </c>
      <c r="AQ257">
        <f>($T$257) * (40)</f>
        <v>0</v>
      </c>
      <c r="AR257">
        <f>($U$257) * (275)</f>
        <v>0</v>
      </c>
      <c r="AS257">
        <f>($V$257) * (90)</f>
        <v>0</v>
      </c>
      <c r="AT257">
        <f>($W$257) * (90)</f>
        <v>0</v>
      </c>
      <c r="AU257">
        <f>($X$257) * (325)</f>
        <v>0</v>
      </c>
      <c r="AV257">
        <f>($Y$257) * (140)</f>
        <v>0</v>
      </c>
      <c r="AW257">
        <f>($Z$257) * (375)</f>
        <v>0</v>
      </c>
      <c r="AX257">
        <f>($AA$257) * (190)</f>
        <v>0</v>
      </c>
      <c r="AY257">
        <f>($AB$257) * (425)</f>
        <v>0</v>
      </c>
      <c r="AZ257">
        <f>($AC$257) * (240)</f>
        <v>0</v>
      </c>
      <c r="BA257">
        <f>($AD$257) * (475)</f>
        <v>0</v>
      </c>
      <c r="BM257">
        <v>1</v>
      </c>
      <c r="BN257">
        <f>SUM($N$257:$U$257)</f>
        <v>1</v>
      </c>
    </row>
    <row r="258" spans="1:66">
      <c r="A258">
        <v>812</v>
      </c>
      <c r="B258">
        <v>1</v>
      </c>
      <c r="C258">
        <v>19300</v>
      </c>
      <c r="D258">
        <v>2</v>
      </c>
      <c r="E258">
        <v>5</v>
      </c>
      <c r="F258" t="s">
        <v>35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f>($H$258) * (225)</f>
        <v>0</v>
      </c>
      <c r="AF258">
        <f>($I$258) * (40)</f>
        <v>0</v>
      </c>
      <c r="AG258">
        <f>($J$258) * (40)</f>
        <v>0</v>
      </c>
      <c r="AH258">
        <f>($K$258) * (225)</f>
        <v>0</v>
      </c>
      <c r="AI258">
        <f>($L$258) * (40)</f>
        <v>0</v>
      </c>
      <c r="AJ258">
        <f>($M$258) * (40)</f>
        <v>0</v>
      </c>
      <c r="AK258">
        <f>($N$258) * (225)</f>
        <v>0</v>
      </c>
      <c r="AL258">
        <f>($O$258) * (225)</f>
        <v>0</v>
      </c>
      <c r="AM258">
        <f>($P$258) * (40)</f>
        <v>40</v>
      </c>
      <c r="AN258">
        <f>($Q$258) * (40)</f>
        <v>0</v>
      </c>
      <c r="AO258">
        <f>($R$258) * (225)</f>
        <v>0</v>
      </c>
      <c r="AP258">
        <f>($S$258) * (40)</f>
        <v>0</v>
      </c>
      <c r="AQ258">
        <f>($T$258) * (40)</f>
        <v>0</v>
      </c>
      <c r="AR258">
        <f>($U$258) * (275)</f>
        <v>0</v>
      </c>
      <c r="AS258">
        <f>($V$258) * (90)</f>
        <v>0</v>
      </c>
      <c r="AT258">
        <f>($W$258) * (90)</f>
        <v>0</v>
      </c>
      <c r="AU258">
        <f>($X$258) * (325)</f>
        <v>0</v>
      </c>
      <c r="AV258">
        <f>($Y$258) * (140)</f>
        <v>0</v>
      </c>
      <c r="AW258">
        <f>($Z$258) * (375)</f>
        <v>0</v>
      </c>
      <c r="AX258">
        <f>($AA$258) * (190)</f>
        <v>0</v>
      </c>
      <c r="AY258">
        <f>($AB$258) * (425)</f>
        <v>0</v>
      </c>
      <c r="AZ258">
        <f>($AC$258) * (240)</f>
        <v>0</v>
      </c>
      <c r="BA258">
        <f>($AD$258) * (475)</f>
        <v>0</v>
      </c>
      <c r="BM258">
        <v>1</v>
      </c>
      <c r="BN258">
        <f>SUM($N$258:$R$258)</f>
        <v>1</v>
      </c>
    </row>
    <row r="259" spans="1:66">
      <c r="A259">
        <v>815</v>
      </c>
      <c r="B259">
        <v>1</v>
      </c>
      <c r="C259">
        <v>19300</v>
      </c>
      <c r="D259">
        <v>-1</v>
      </c>
      <c r="E259">
        <v>2</v>
      </c>
      <c r="F259" t="s">
        <v>35</v>
      </c>
      <c r="G259">
        <v>4</v>
      </c>
      <c r="H259">
        <v>0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>($H$259) * (225)</f>
        <v>0</v>
      </c>
      <c r="AF259">
        <f>($I$259) * (40)</f>
        <v>40</v>
      </c>
      <c r="AG259">
        <f>($J$259) * (40)</f>
        <v>0</v>
      </c>
      <c r="AH259">
        <f>($K$259) * (225)</f>
        <v>0</v>
      </c>
      <c r="AI259">
        <f>($L$259) * (40)</f>
        <v>0</v>
      </c>
      <c r="AJ259">
        <f>($M$259) * (40)</f>
        <v>0</v>
      </c>
      <c r="AK259">
        <f>($N$259) * (275)</f>
        <v>0</v>
      </c>
      <c r="AL259">
        <f>($O$259) * (325)</f>
        <v>0</v>
      </c>
      <c r="AM259">
        <f>($P$259) * (140)</f>
        <v>0</v>
      </c>
      <c r="AN259">
        <f>($Q$259) * (140)</f>
        <v>0</v>
      </c>
      <c r="AO259">
        <f>($R$259) * (375)</f>
        <v>0</v>
      </c>
      <c r="AP259">
        <f>($S$259) * (190)</f>
        <v>0</v>
      </c>
      <c r="AQ259">
        <f>($T$259) * (190)</f>
        <v>0</v>
      </c>
      <c r="AR259">
        <f>($U$259) * (425)</f>
        <v>0</v>
      </c>
      <c r="AS259">
        <f>($V$259) * (240)</f>
        <v>0</v>
      </c>
      <c r="AT259">
        <f>($W$259) * (240)</f>
        <v>0</v>
      </c>
      <c r="AU259">
        <f>($X$259) * (475)</f>
        <v>0</v>
      </c>
      <c r="AV259">
        <f>($Y$259) * (290)</f>
        <v>0</v>
      </c>
      <c r="AW259">
        <f>($Z$259) * (525)</f>
        <v>0</v>
      </c>
      <c r="AX259">
        <f>($AA$259) * (340)</f>
        <v>0</v>
      </c>
      <c r="AY259">
        <f>($AB$259) * (575)</f>
        <v>0</v>
      </c>
      <c r="AZ259">
        <f>($AC$259) * (390)</f>
        <v>0</v>
      </c>
      <c r="BA259">
        <f>($AD$259) * (625)</f>
        <v>0</v>
      </c>
      <c r="BM259">
        <v>1</v>
      </c>
      <c r="BN259">
        <f>SUM($H$259:$K$259)</f>
        <v>1</v>
      </c>
    </row>
    <row r="260" spans="1:66">
      <c r="A260">
        <v>816</v>
      </c>
      <c r="B260">
        <v>1</v>
      </c>
      <c r="C260">
        <v>19300</v>
      </c>
      <c r="D260">
        <v>6</v>
      </c>
      <c r="E260">
        <v>9</v>
      </c>
      <c r="F260" t="s">
        <v>35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0</v>
      </c>
      <c r="AC260">
        <v>0</v>
      </c>
      <c r="AD260">
        <v>0</v>
      </c>
      <c r="AE260">
        <f>($H$260) * (225)</f>
        <v>0</v>
      </c>
      <c r="AF260">
        <f>($I$260) * (40)</f>
        <v>0</v>
      </c>
      <c r="AG260">
        <f>($J$260) * (40)</f>
        <v>0</v>
      </c>
      <c r="AH260">
        <f>($K$260) * (225)</f>
        <v>0</v>
      </c>
      <c r="AI260">
        <f>($L$260) * (40)</f>
        <v>0</v>
      </c>
      <c r="AJ260">
        <f>($M$260) * (40)</f>
        <v>0</v>
      </c>
      <c r="AK260">
        <f>($N$260) * (225)</f>
        <v>0</v>
      </c>
      <c r="AL260">
        <f>($O$260) * (225)</f>
        <v>0</v>
      </c>
      <c r="AM260">
        <f>($P$260) * (40)</f>
        <v>0</v>
      </c>
      <c r="AN260">
        <f>($Q$260) * (40)</f>
        <v>0</v>
      </c>
      <c r="AO260">
        <f>($R$260) * (225)</f>
        <v>0</v>
      </c>
      <c r="AP260">
        <f>($S$260) * (40)</f>
        <v>0</v>
      </c>
      <c r="AQ260">
        <f>($T$260) * (40)</f>
        <v>0</v>
      </c>
      <c r="AR260">
        <f>($U$260) * (225)</f>
        <v>0</v>
      </c>
      <c r="AS260">
        <f>($V$260) * (40)</f>
        <v>0</v>
      </c>
      <c r="AT260">
        <f>($W$260) * (40)</f>
        <v>0</v>
      </c>
      <c r="AU260">
        <f>($X$260) * (225)</f>
        <v>0</v>
      </c>
      <c r="AV260">
        <f>($Y$260) * (40)</f>
        <v>0</v>
      </c>
      <c r="AW260">
        <f>($Z$260) * (225)</f>
        <v>0</v>
      </c>
      <c r="AX260">
        <f>($AA$260) * (40)</f>
        <v>40</v>
      </c>
      <c r="AY260">
        <f>($AB$260) * (225)</f>
        <v>0</v>
      </c>
      <c r="AZ260">
        <f>($AC$260) * (40)</f>
        <v>0</v>
      </c>
      <c r="BA260">
        <f>($AD$260) * (275)</f>
        <v>0</v>
      </c>
      <c r="BM260">
        <v>1</v>
      </c>
      <c r="BN260">
        <f>SUM($X$260:$AB$260)</f>
        <v>1</v>
      </c>
    </row>
    <row r="261" spans="1:66">
      <c r="A261">
        <v>817</v>
      </c>
      <c r="B261">
        <v>1</v>
      </c>
      <c r="C261">
        <v>19300</v>
      </c>
      <c r="D261">
        <v>5</v>
      </c>
      <c r="E261">
        <v>8</v>
      </c>
      <c r="F261" t="s">
        <v>35</v>
      </c>
      <c r="G261">
        <v>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f>($H$261) * (225)</f>
        <v>0</v>
      </c>
      <c r="AF261">
        <f>($I$261) * (40)</f>
        <v>0</v>
      </c>
      <c r="AG261">
        <f>($J$261) * (40)</f>
        <v>0</v>
      </c>
      <c r="AH261">
        <f>($K$261) * (225)</f>
        <v>0</v>
      </c>
      <c r="AI261">
        <f>($L$261) * (40)</f>
        <v>0</v>
      </c>
      <c r="AJ261">
        <f>($M$261) * (40)</f>
        <v>0</v>
      </c>
      <c r="AK261">
        <f>($N$261) * (225)</f>
        <v>0</v>
      </c>
      <c r="AL261">
        <f>($O$261) * (225)</f>
        <v>0</v>
      </c>
      <c r="AM261">
        <f>($P$261) * (40)</f>
        <v>0</v>
      </c>
      <c r="AN261">
        <f>($Q$261) * (40)</f>
        <v>0</v>
      </c>
      <c r="AO261">
        <f>($R$261) * (225)</f>
        <v>0</v>
      </c>
      <c r="AP261">
        <f>($S$261) * (40)</f>
        <v>0</v>
      </c>
      <c r="AQ261">
        <f>($T$261) * (40)</f>
        <v>0</v>
      </c>
      <c r="AR261">
        <f>($U$261) * (225)</f>
        <v>0</v>
      </c>
      <c r="AS261">
        <f>($V$261) * (40)</f>
        <v>0</v>
      </c>
      <c r="AT261">
        <f>($W$261) * (40)</f>
        <v>40</v>
      </c>
      <c r="AU261">
        <f>($X$261) * (225)</f>
        <v>0</v>
      </c>
      <c r="AV261">
        <f>($Y$261) * (40)</f>
        <v>0</v>
      </c>
      <c r="AW261">
        <f>($Z$261) * (225)</f>
        <v>0</v>
      </c>
      <c r="AX261">
        <f>($AA$261) * (40)</f>
        <v>0</v>
      </c>
      <c r="AY261">
        <f>($AB$261) * (275)</f>
        <v>0</v>
      </c>
      <c r="AZ261">
        <f>($AC$261) * (90)</f>
        <v>0</v>
      </c>
      <c r="BA261">
        <f>($AD$261) * (325)</f>
        <v>0</v>
      </c>
      <c r="BM261">
        <v>1</v>
      </c>
      <c r="BN261">
        <f>SUM($U$261:$Z$261)</f>
        <v>1</v>
      </c>
    </row>
    <row r="262" spans="1:66">
      <c r="A262">
        <v>818</v>
      </c>
      <c r="B262">
        <v>1</v>
      </c>
      <c r="C262">
        <v>19300</v>
      </c>
      <c r="D262">
        <v>4</v>
      </c>
      <c r="E262">
        <v>8</v>
      </c>
      <c r="F262" t="s">
        <v>35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>($H$262) * (225)</f>
        <v>0</v>
      </c>
      <c r="AF262">
        <f>($I$262) * (40)</f>
        <v>0</v>
      </c>
      <c r="AG262">
        <f>($J$262) * (40)</f>
        <v>0</v>
      </c>
      <c r="AH262">
        <f>($K$262) * (225)</f>
        <v>0</v>
      </c>
      <c r="AI262">
        <f>($L$262) * (40)</f>
        <v>0</v>
      </c>
      <c r="AJ262">
        <f>($M$262) * (40)</f>
        <v>0</v>
      </c>
      <c r="AK262">
        <f>($N$262) * (225)</f>
        <v>0</v>
      </c>
      <c r="AL262">
        <f>($O$262) * (225)</f>
        <v>0</v>
      </c>
      <c r="AM262">
        <f>($P$262) * (40)</f>
        <v>0</v>
      </c>
      <c r="AN262">
        <f>($Q$262) * (40)</f>
        <v>0</v>
      </c>
      <c r="AO262">
        <f>($R$262) * (225)</f>
        <v>0</v>
      </c>
      <c r="AP262">
        <f>($S$262) * (40)</f>
        <v>0</v>
      </c>
      <c r="AQ262">
        <f>($T$262) * (40)</f>
        <v>0</v>
      </c>
      <c r="AR262">
        <f>($U$262) * (225)</f>
        <v>0</v>
      </c>
      <c r="AS262">
        <f>($V$262) * (40)</f>
        <v>0</v>
      </c>
      <c r="AT262">
        <f>($W$262) * (40)</f>
        <v>40</v>
      </c>
      <c r="AU262">
        <f>($X$262) * (225)</f>
        <v>0</v>
      </c>
      <c r="AV262">
        <f>($Y$262) * (40)</f>
        <v>0</v>
      </c>
      <c r="AW262">
        <f>($Z$262) * (275)</f>
        <v>0</v>
      </c>
      <c r="AX262">
        <f>($AA$262) * (90)</f>
        <v>0</v>
      </c>
      <c r="AY262">
        <f>($AB$262) * (325)</f>
        <v>0</v>
      </c>
      <c r="AZ262">
        <f>($AC$262) * (140)</f>
        <v>0</v>
      </c>
      <c r="BA262">
        <f>($AD$262) * (375)</f>
        <v>0</v>
      </c>
      <c r="BM262">
        <v>1</v>
      </c>
      <c r="BN262">
        <f>SUM($R$262:$Z$262)</f>
        <v>1</v>
      </c>
    </row>
    <row r="263" spans="1:66">
      <c r="A263">
        <v>819</v>
      </c>
      <c r="B263">
        <v>1</v>
      </c>
      <c r="C263">
        <v>19300</v>
      </c>
      <c r="D263">
        <v>4</v>
      </c>
      <c r="E263">
        <v>7</v>
      </c>
      <c r="F263" t="s">
        <v>35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>($H$263) * (225)</f>
        <v>0</v>
      </c>
      <c r="AF263">
        <f>($I$263) * (40)</f>
        <v>0</v>
      </c>
      <c r="AG263">
        <f>($J$263) * (40)</f>
        <v>0</v>
      </c>
      <c r="AH263">
        <f>($K$263) * (225)</f>
        <v>0</v>
      </c>
      <c r="AI263">
        <f>($L$263) * (40)</f>
        <v>0</v>
      </c>
      <c r="AJ263">
        <f>($M$263) * (40)</f>
        <v>0</v>
      </c>
      <c r="AK263">
        <f>($N$263) * (225)</f>
        <v>0</v>
      </c>
      <c r="AL263">
        <f>($O$263) * (225)</f>
        <v>0</v>
      </c>
      <c r="AM263">
        <f>($P$263) * (40)</f>
        <v>0</v>
      </c>
      <c r="AN263">
        <f>($Q$263) * (40)</f>
        <v>0</v>
      </c>
      <c r="AO263">
        <f>($R$263) * (225)</f>
        <v>0</v>
      </c>
      <c r="AP263">
        <f>($S$263) * (40)</f>
        <v>40</v>
      </c>
      <c r="AQ263">
        <f>($T$263) * (40)</f>
        <v>0</v>
      </c>
      <c r="AR263">
        <f>($U$263) * (275)</f>
        <v>0</v>
      </c>
      <c r="AS263">
        <f>($V$263) * (90)</f>
        <v>0</v>
      </c>
      <c r="AT263">
        <f>($W$263) * (90)</f>
        <v>0</v>
      </c>
      <c r="AU263">
        <f>($X$263) * (325)</f>
        <v>0</v>
      </c>
      <c r="AV263">
        <f>($Y$263) * (140)</f>
        <v>0</v>
      </c>
      <c r="AW263">
        <f>($Z$263) * (375)</f>
        <v>0</v>
      </c>
      <c r="AX263">
        <f>($AA$263) * (190)</f>
        <v>0</v>
      </c>
      <c r="AY263">
        <f>($AB$263) * (425)</f>
        <v>0</v>
      </c>
      <c r="AZ263">
        <f>($AC$263) * (240)</f>
        <v>0</v>
      </c>
      <c r="BA263">
        <f>($AD$263) * (475)</f>
        <v>0</v>
      </c>
      <c r="BM263">
        <v>1</v>
      </c>
      <c r="BN263">
        <f>SUM($R$263:$X$263)</f>
        <v>1</v>
      </c>
    </row>
    <row r="264" spans="1:66">
      <c r="A264">
        <v>820</v>
      </c>
      <c r="B264">
        <v>1</v>
      </c>
      <c r="C264">
        <v>19300</v>
      </c>
      <c r="D264">
        <v>1</v>
      </c>
      <c r="E264">
        <v>4</v>
      </c>
      <c r="F264" t="s">
        <v>35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f>($H$264) * (225)</f>
        <v>0</v>
      </c>
      <c r="AF264">
        <f>($I$264) * (40)</f>
        <v>0</v>
      </c>
      <c r="AG264">
        <f>($J$264) * (40)</f>
        <v>0</v>
      </c>
      <c r="AH264">
        <f>($K$264) * (225)</f>
        <v>0</v>
      </c>
      <c r="AI264">
        <f>($L$264) * (40)</f>
        <v>40</v>
      </c>
      <c r="AJ264">
        <f>($M$264) * (40)</f>
        <v>0</v>
      </c>
      <c r="AK264">
        <f>($N$264) * (225)</f>
        <v>0</v>
      </c>
      <c r="AL264">
        <f>($O$264) * (225)</f>
        <v>0</v>
      </c>
      <c r="AM264">
        <f>($P$264) * (40)</f>
        <v>0</v>
      </c>
      <c r="AN264">
        <f>($Q$264) * (40)</f>
        <v>0</v>
      </c>
      <c r="AO264">
        <f>($R$264) * (275)</f>
        <v>0</v>
      </c>
      <c r="AP264">
        <f>($S$264) * (90)</f>
        <v>0</v>
      </c>
      <c r="AQ264">
        <f>($T$264) * (90)</f>
        <v>0</v>
      </c>
      <c r="AR264">
        <f>($U$264) * (325)</f>
        <v>0</v>
      </c>
      <c r="AS264">
        <f>($V$264) * (140)</f>
        <v>0</v>
      </c>
      <c r="AT264">
        <f>($W$264) * (140)</f>
        <v>0</v>
      </c>
      <c r="AU264">
        <f>($X$264) * (375)</f>
        <v>0</v>
      </c>
      <c r="AV264">
        <f>($Y$264) * (190)</f>
        <v>0</v>
      </c>
      <c r="AW264">
        <f>($Z$264) * (425)</f>
        <v>0</v>
      </c>
      <c r="AX264">
        <f>($AA$264) * (240)</f>
        <v>0</v>
      </c>
      <c r="AY264">
        <f>($AB$264) * (475)</f>
        <v>0</v>
      </c>
      <c r="AZ264">
        <f>($AC$264) * (290)</f>
        <v>0</v>
      </c>
      <c r="BA264">
        <f>($AD$264) * (525)</f>
        <v>0</v>
      </c>
      <c r="BM264">
        <v>1</v>
      </c>
      <c r="BN264">
        <f>SUM($K$264:$O$264)</f>
        <v>1</v>
      </c>
    </row>
    <row r="265" spans="1:66">
      <c r="A265">
        <v>822</v>
      </c>
      <c r="B265">
        <v>1</v>
      </c>
      <c r="C265">
        <v>19300</v>
      </c>
      <c r="D265">
        <v>4</v>
      </c>
      <c r="E265">
        <v>8</v>
      </c>
      <c r="F265" t="s">
        <v>35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f>($H$265) * (225)</f>
        <v>0</v>
      </c>
      <c r="AF265">
        <f>($I$265) * (40)</f>
        <v>0</v>
      </c>
      <c r="AG265">
        <f>($J$265) * (40)</f>
        <v>0</v>
      </c>
      <c r="AH265">
        <f>($K$265) * (225)</f>
        <v>0</v>
      </c>
      <c r="AI265">
        <f>($L$265) * (40)</f>
        <v>0</v>
      </c>
      <c r="AJ265">
        <f>($M$265) * (40)</f>
        <v>0</v>
      </c>
      <c r="AK265">
        <f>($N$265) * (225)</f>
        <v>0</v>
      </c>
      <c r="AL265">
        <f>($O$265) * (225)</f>
        <v>0</v>
      </c>
      <c r="AM265">
        <f>($P$265) * (40)</f>
        <v>0</v>
      </c>
      <c r="AN265">
        <f>($Q$265) * (40)</f>
        <v>0</v>
      </c>
      <c r="AO265">
        <f>($R$265) * (225)</f>
        <v>0</v>
      </c>
      <c r="AP265">
        <f>($S$265) * (40)</f>
        <v>0</v>
      </c>
      <c r="AQ265">
        <f>($T$265) * (40)</f>
        <v>0</v>
      </c>
      <c r="AR265">
        <f>($U$265) * (225)</f>
        <v>0</v>
      </c>
      <c r="AS265">
        <f>($V$265) * (40)</f>
        <v>0</v>
      </c>
      <c r="AT265">
        <f>($W$265) * (40)</f>
        <v>40</v>
      </c>
      <c r="AU265">
        <f>($X$265) * (225)</f>
        <v>0</v>
      </c>
      <c r="AV265">
        <f>($Y$265) * (40)</f>
        <v>0</v>
      </c>
      <c r="AW265">
        <f>($Z$265) * (225)</f>
        <v>0</v>
      </c>
      <c r="AX265">
        <f>($AA$265) * (40)</f>
        <v>0</v>
      </c>
      <c r="AY265">
        <f>($AB$265) * (225)</f>
        <v>0</v>
      </c>
      <c r="AZ265">
        <f>($AC$265) * (40)</f>
        <v>0</v>
      </c>
      <c r="BA265">
        <f>($AD$265) * (275)</f>
        <v>0</v>
      </c>
      <c r="BM265">
        <v>1</v>
      </c>
      <c r="BN265">
        <f>SUM($R$265:$Z$265)</f>
        <v>1</v>
      </c>
    </row>
    <row r="266" spans="1:66">
      <c r="A266">
        <v>825</v>
      </c>
      <c r="B266">
        <v>1</v>
      </c>
      <c r="C266">
        <v>22700</v>
      </c>
      <c r="D266">
        <v>-1</v>
      </c>
      <c r="E266">
        <v>2</v>
      </c>
      <c r="F266" t="s">
        <v>35</v>
      </c>
      <c r="G266">
        <v>6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>($H$266) * (225)</f>
        <v>0</v>
      </c>
      <c r="AF266">
        <f>($I$266) * (40)</f>
        <v>40</v>
      </c>
      <c r="AG266">
        <f>($J$266) * (40)</f>
        <v>0</v>
      </c>
      <c r="AH266">
        <f>($K$266) * (225)</f>
        <v>0</v>
      </c>
      <c r="AI266">
        <f>($L$266) * (40)</f>
        <v>0</v>
      </c>
      <c r="AJ266">
        <f>($M$266) * (40)</f>
        <v>0</v>
      </c>
      <c r="AK266">
        <f>($N$266) * (225)</f>
        <v>0</v>
      </c>
      <c r="AL266">
        <f>($O$266) * (225)</f>
        <v>0</v>
      </c>
      <c r="AM266">
        <f>($P$266) * (40)</f>
        <v>0</v>
      </c>
      <c r="AN266">
        <f>($Q$266) * (40)</f>
        <v>0</v>
      </c>
      <c r="AO266">
        <f>($R$266) * (275)</f>
        <v>0</v>
      </c>
      <c r="AP266">
        <f>($S$266) * (90)</f>
        <v>0</v>
      </c>
      <c r="AQ266">
        <f>($T$266) * (90)</f>
        <v>0</v>
      </c>
      <c r="AR266">
        <f>($U$266) * (325)</f>
        <v>0</v>
      </c>
      <c r="AS266">
        <f>($V$266) * (140)</f>
        <v>0</v>
      </c>
      <c r="AT266">
        <f>($W$266) * (140)</f>
        <v>0</v>
      </c>
      <c r="AU266">
        <f>($X$266) * (375)</f>
        <v>0</v>
      </c>
      <c r="AV266">
        <f>($Y$266) * (190)</f>
        <v>0</v>
      </c>
      <c r="AW266">
        <f>($Z$266) * (425)</f>
        <v>0</v>
      </c>
      <c r="AX266">
        <f>($AA$266) * (240)</f>
        <v>0</v>
      </c>
      <c r="AY266">
        <f>($AB$266) * (475)</f>
        <v>0</v>
      </c>
      <c r="AZ266">
        <f>($AC$266) * (290)</f>
        <v>0</v>
      </c>
      <c r="BA266">
        <f>($AD$266) * (525)</f>
        <v>0</v>
      </c>
      <c r="BM266">
        <v>1</v>
      </c>
      <c r="BN266">
        <f>SUM($H$266:$K$266)</f>
        <v>1</v>
      </c>
    </row>
    <row r="267" spans="1:66">
      <c r="A267">
        <v>830</v>
      </c>
      <c r="B267">
        <v>1</v>
      </c>
      <c r="C267">
        <v>22249</v>
      </c>
      <c r="D267">
        <v>2</v>
      </c>
      <c r="E267">
        <v>6</v>
      </c>
      <c r="F267" t="s">
        <v>35</v>
      </c>
      <c r="G267">
        <v>3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f>($H$267) * (225)</f>
        <v>0</v>
      </c>
      <c r="AF267">
        <f>($I$267) * (40)</f>
        <v>0</v>
      </c>
      <c r="AG267">
        <f>($J$267) * (40)</f>
        <v>0</v>
      </c>
      <c r="AH267">
        <f>($K$267) * (225)</f>
        <v>0</v>
      </c>
      <c r="AI267">
        <f>($L$267) * (40)</f>
        <v>0</v>
      </c>
      <c r="AJ267">
        <f>($M$267) * (40)</f>
        <v>0</v>
      </c>
      <c r="AK267">
        <f>($N$267) * (225)</f>
        <v>0</v>
      </c>
      <c r="AL267">
        <f>($O$267) * (225)</f>
        <v>0</v>
      </c>
      <c r="AM267">
        <f>($P$267) * (40)</f>
        <v>40</v>
      </c>
      <c r="AN267">
        <f>($Q$267) * (40)</f>
        <v>0</v>
      </c>
      <c r="AO267">
        <f>($R$267) * (275)</f>
        <v>0</v>
      </c>
      <c r="AP267">
        <f>($S$267) * (90)</f>
        <v>0</v>
      </c>
      <c r="AQ267">
        <f>($T$267) * (90)</f>
        <v>0</v>
      </c>
      <c r="AR267">
        <f>($U$267) * (325)</f>
        <v>0</v>
      </c>
      <c r="AS267">
        <f>($V$267) * (140)</f>
        <v>0</v>
      </c>
      <c r="AT267">
        <f>($W$267) * (140)</f>
        <v>0</v>
      </c>
      <c r="AU267">
        <f>($X$267) * (375)</f>
        <v>0</v>
      </c>
      <c r="AV267">
        <f>($Y$267) * (190)</f>
        <v>0</v>
      </c>
      <c r="AW267">
        <f>($Z$267) * (425)</f>
        <v>0</v>
      </c>
      <c r="AX267">
        <f>($AA$267) * (240)</f>
        <v>0</v>
      </c>
      <c r="AY267">
        <f>($AB$267) * (475)</f>
        <v>0</v>
      </c>
      <c r="AZ267">
        <f>($AC$267) * (290)</f>
        <v>0</v>
      </c>
      <c r="BA267">
        <f>($AD$267) * (525)</f>
        <v>0</v>
      </c>
      <c r="BM267">
        <v>1</v>
      </c>
      <c r="BN267">
        <f>SUM($N$267:$U$267)</f>
        <v>1</v>
      </c>
    </row>
    <row r="268" spans="1:66">
      <c r="A268">
        <v>831</v>
      </c>
      <c r="B268">
        <v>1</v>
      </c>
      <c r="C268">
        <v>22249</v>
      </c>
      <c r="D268">
        <v>1</v>
      </c>
      <c r="E268">
        <v>5</v>
      </c>
      <c r="F268" t="s">
        <v>35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>($H$268) * (225)</f>
        <v>0</v>
      </c>
      <c r="AF268">
        <f>($I$268) * (40)</f>
        <v>0</v>
      </c>
      <c r="AG268">
        <f>($J$268) * (40)</f>
        <v>0</v>
      </c>
      <c r="AH268">
        <f>($K$268) * (225)</f>
        <v>0</v>
      </c>
      <c r="AI268">
        <f>($L$268) * (40)</f>
        <v>40</v>
      </c>
      <c r="AJ268">
        <f>($M$268) * (40)</f>
        <v>0</v>
      </c>
      <c r="AK268">
        <f>($N$268) * (225)</f>
        <v>0</v>
      </c>
      <c r="AL268">
        <f>($O$268) * (275)</f>
        <v>0</v>
      </c>
      <c r="AM268">
        <f>($P$268) * (90)</f>
        <v>0</v>
      </c>
      <c r="AN268">
        <f>($Q$268) * (90)</f>
        <v>0</v>
      </c>
      <c r="AO268">
        <f>($R$268) * (325)</f>
        <v>0</v>
      </c>
      <c r="AP268">
        <f>($S$268) * (140)</f>
        <v>0</v>
      </c>
      <c r="AQ268">
        <f>($T$268) * (140)</f>
        <v>0</v>
      </c>
      <c r="AR268">
        <f>($U$268) * (375)</f>
        <v>0</v>
      </c>
      <c r="AS268">
        <f>($V$268) * (190)</f>
        <v>0</v>
      </c>
      <c r="AT268">
        <f>($W$268) * (190)</f>
        <v>0</v>
      </c>
      <c r="AU268">
        <f>($X$268) * (425)</f>
        <v>0</v>
      </c>
      <c r="AV268">
        <f>($Y$268) * (240)</f>
        <v>0</v>
      </c>
      <c r="AW268">
        <f>($Z$268) * (475)</f>
        <v>0</v>
      </c>
      <c r="AX268">
        <f>($AA$268) * (290)</f>
        <v>0</v>
      </c>
      <c r="AY268">
        <f>($AB$268) * (525)</f>
        <v>0</v>
      </c>
      <c r="AZ268">
        <f>($AC$268) * (340)</f>
        <v>0</v>
      </c>
      <c r="BA268">
        <f>($AD$268) * (575)</f>
        <v>0</v>
      </c>
      <c r="BM268">
        <v>1</v>
      </c>
      <c r="BN268">
        <f>SUM($K$268:$R$268)</f>
        <v>1</v>
      </c>
    </row>
    <row r="269" spans="1:66">
      <c r="A269">
        <v>835</v>
      </c>
      <c r="B269">
        <v>1</v>
      </c>
      <c r="C269">
        <v>22458</v>
      </c>
      <c r="D269">
        <v>0</v>
      </c>
      <c r="E269">
        <v>5</v>
      </c>
      <c r="F269" t="s">
        <v>35</v>
      </c>
      <c r="G269">
        <v>4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>($H$269) * (225)</f>
        <v>0</v>
      </c>
      <c r="AF269">
        <f>($I$269) * (40)</f>
        <v>40</v>
      </c>
      <c r="AG269">
        <f>($J$269) * (40)</f>
        <v>0</v>
      </c>
      <c r="AH269">
        <f>($K$269) * (225)</f>
        <v>0</v>
      </c>
      <c r="AI269">
        <f>($L$269) * (40)</f>
        <v>0</v>
      </c>
      <c r="AJ269">
        <f>($M$269) * (40)</f>
        <v>0</v>
      </c>
      <c r="AK269">
        <f>($N$269) * (225)</f>
        <v>0</v>
      </c>
      <c r="AL269">
        <f>($O$269) * (275)</f>
        <v>0</v>
      </c>
      <c r="AM269">
        <f>($P$269) * (90)</f>
        <v>0</v>
      </c>
      <c r="AN269">
        <f>($Q$269) * (90)</f>
        <v>0</v>
      </c>
      <c r="AO269">
        <f>($R$269) * (325)</f>
        <v>0</v>
      </c>
      <c r="AP269">
        <f>($S$269) * (140)</f>
        <v>0</v>
      </c>
      <c r="AQ269">
        <f>($T$269) * (140)</f>
        <v>0</v>
      </c>
      <c r="AR269">
        <f>($U$269) * (375)</f>
        <v>0</v>
      </c>
      <c r="AS269">
        <f>($V$269) * (190)</f>
        <v>0</v>
      </c>
      <c r="AT269">
        <f>($W$269) * (190)</f>
        <v>0</v>
      </c>
      <c r="AU269">
        <f>($X$269) * (425)</f>
        <v>0</v>
      </c>
      <c r="AV269">
        <f>($Y$269) * (240)</f>
        <v>0</v>
      </c>
      <c r="AW269">
        <f>($Z$269) * (475)</f>
        <v>0</v>
      </c>
      <c r="AX269">
        <f>($AA$269) * (290)</f>
        <v>0</v>
      </c>
      <c r="AY269">
        <f>($AB$269) * (525)</f>
        <v>0</v>
      </c>
      <c r="AZ269">
        <f>($AC$269) * (340)</f>
        <v>0</v>
      </c>
      <c r="BA269">
        <f>($AD$269) * (575)</f>
        <v>0</v>
      </c>
      <c r="BM269">
        <v>1</v>
      </c>
      <c r="BN269">
        <f>SUM($H$269:$R$269)</f>
        <v>1</v>
      </c>
    </row>
    <row r="270" spans="1:66">
      <c r="A270">
        <v>852</v>
      </c>
      <c r="B270">
        <v>1</v>
      </c>
      <c r="C270">
        <v>22300</v>
      </c>
      <c r="D270">
        <v>3</v>
      </c>
      <c r="E270">
        <v>8</v>
      </c>
      <c r="F270" t="s">
        <v>35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1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f>($H$270) * (225)</f>
        <v>0</v>
      </c>
      <c r="AF270">
        <f>($I$270) * (40)</f>
        <v>0</v>
      </c>
      <c r="AG270">
        <f>($J$270) * (40)</f>
        <v>0</v>
      </c>
      <c r="AH270">
        <f>($K$270) * (225)</f>
        <v>0</v>
      </c>
      <c r="AI270">
        <f>($L$270) * (40)</f>
        <v>0</v>
      </c>
      <c r="AJ270">
        <f>($M$270) * (40)</f>
        <v>0</v>
      </c>
      <c r="AK270">
        <f>($N$270) * (225)</f>
        <v>0</v>
      </c>
      <c r="AL270">
        <f>($O$270) * (225)</f>
        <v>0</v>
      </c>
      <c r="AM270">
        <f>($P$270) * (40)</f>
        <v>0</v>
      </c>
      <c r="AN270">
        <f>($Q$270) * (40)</f>
        <v>0</v>
      </c>
      <c r="AO270">
        <f>($R$270) * (225)</f>
        <v>0</v>
      </c>
      <c r="AP270">
        <f>($S$270) * (40)</f>
        <v>0</v>
      </c>
      <c r="AQ270">
        <f>($T$270) * (40)</f>
        <v>0</v>
      </c>
      <c r="AR270">
        <f>($U$270) * (225)</f>
        <v>0</v>
      </c>
      <c r="AS270">
        <f>($V$270) * (40)</f>
        <v>0</v>
      </c>
      <c r="AT270">
        <f>($W$270) * (40)</f>
        <v>40</v>
      </c>
      <c r="AU270">
        <f>($X$270) * (225)</f>
        <v>0</v>
      </c>
      <c r="AV270">
        <f>($Y$270) * (40)</f>
        <v>0</v>
      </c>
      <c r="AW270">
        <f>($Z$270) * (275)</f>
        <v>0</v>
      </c>
      <c r="AX270">
        <f>($AA$270) * (90)</f>
        <v>0</v>
      </c>
      <c r="AY270">
        <f>($AB$270) * (325)</f>
        <v>0</v>
      </c>
      <c r="AZ270">
        <f>($AC$270) * (140)</f>
        <v>0</v>
      </c>
      <c r="BA270">
        <f>($AD$270) * (375)</f>
        <v>0</v>
      </c>
      <c r="BM270">
        <v>1</v>
      </c>
      <c r="BN270">
        <f>SUM($O$270:$Z$270)</f>
        <v>1</v>
      </c>
    </row>
    <row r="271" spans="1:66">
      <c r="A271">
        <v>856</v>
      </c>
      <c r="B271">
        <v>2</v>
      </c>
      <c r="C271">
        <v>11522</v>
      </c>
      <c r="D271">
        <v>1</v>
      </c>
      <c r="E271">
        <v>6</v>
      </c>
      <c r="F271" t="s">
        <v>35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f>($H$271) * (225)</f>
        <v>0</v>
      </c>
      <c r="AF271">
        <f>($I$271) * (80)</f>
        <v>0</v>
      </c>
      <c r="AG271">
        <f>($J$271) * (80)</f>
        <v>0</v>
      </c>
      <c r="AH271">
        <f>($K$271) * (225)</f>
        <v>0</v>
      </c>
      <c r="AI271">
        <f>($L$271) * (80)</f>
        <v>80</v>
      </c>
      <c r="AJ271">
        <f>($M$271) * (80)</f>
        <v>0</v>
      </c>
      <c r="AK271">
        <f>($N$271) * (225)</f>
        <v>0</v>
      </c>
      <c r="AL271">
        <f>($O$271) * (295)</f>
        <v>0</v>
      </c>
      <c r="AM271">
        <f>($P$271) * (150)</f>
        <v>0</v>
      </c>
      <c r="AN271">
        <f>($Q$271) * (150)</f>
        <v>0</v>
      </c>
      <c r="AO271">
        <f>($R$271) * (365)</f>
        <v>0</v>
      </c>
      <c r="AP271">
        <f>($S$271) * (220)</f>
        <v>0</v>
      </c>
      <c r="AQ271">
        <f>($T$271) * (220)</f>
        <v>0</v>
      </c>
      <c r="AR271">
        <f>($U$271) * (435)</f>
        <v>0</v>
      </c>
      <c r="AS271">
        <f>($V$271) * (290)</f>
        <v>0</v>
      </c>
      <c r="AT271">
        <f>($W$271) * (290)</f>
        <v>0</v>
      </c>
      <c r="AU271">
        <f>($X$271) * (505)</f>
        <v>0</v>
      </c>
      <c r="AV271">
        <f>($Y$271) * (360)</f>
        <v>0</v>
      </c>
      <c r="AW271">
        <f>($Z$271) * (575)</f>
        <v>0</v>
      </c>
      <c r="AX271">
        <f>($AA$271) * (430)</f>
        <v>0</v>
      </c>
      <c r="AY271">
        <f>($AB$271) * (645)</f>
        <v>0</v>
      </c>
      <c r="AZ271">
        <f>($AC$271) * (500)</f>
        <v>0</v>
      </c>
      <c r="BA271">
        <f>($AD$271) * (715)</f>
        <v>0</v>
      </c>
      <c r="BM271">
        <v>1</v>
      </c>
      <c r="BN271">
        <f>SUM($K$271:$U$271)</f>
        <v>1</v>
      </c>
    </row>
    <row r="272" spans="1:66">
      <c r="A272">
        <v>860</v>
      </c>
      <c r="B272">
        <v>1</v>
      </c>
      <c r="C272">
        <v>8917</v>
      </c>
      <c r="D272">
        <v>1</v>
      </c>
      <c r="E272">
        <v>6</v>
      </c>
      <c r="F272" t="s">
        <v>35</v>
      </c>
      <c r="G272">
        <v>4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>($H$272) * (225)</f>
        <v>0</v>
      </c>
      <c r="AF272">
        <f>($I$272) * (40)</f>
        <v>0</v>
      </c>
      <c r="AG272">
        <f>($J$272) * (40)</f>
        <v>0</v>
      </c>
      <c r="AH272">
        <f>($K$272) * (225)</f>
        <v>0</v>
      </c>
      <c r="AI272">
        <f>($L$272) * (40)</f>
        <v>40</v>
      </c>
      <c r="AJ272">
        <f>($M$272) * (40)</f>
        <v>0</v>
      </c>
      <c r="AK272">
        <f>($N$272) * (225)</f>
        <v>0</v>
      </c>
      <c r="AL272">
        <f>($O$272) * (225)</f>
        <v>0</v>
      </c>
      <c r="AM272">
        <f>($P$272) * (40)</f>
        <v>0</v>
      </c>
      <c r="AN272">
        <f>($Q$272) * (40)</f>
        <v>0</v>
      </c>
      <c r="AO272">
        <f>($R$272) * (275)</f>
        <v>0</v>
      </c>
      <c r="AP272">
        <f>($S$272) * (90)</f>
        <v>0</v>
      </c>
      <c r="AQ272">
        <f>($T$272) * (90)</f>
        <v>0</v>
      </c>
      <c r="AR272">
        <f>($U$272) * (325)</f>
        <v>0</v>
      </c>
      <c r="AS272">
        <f>($V$272) * (140)</f>
        <v>0</v>
      </c>
      <c r="AT272">
        <f>($W$272) * (140)</f>
        <v>0</v>
      </c>
      <c r="AU272">
        <f>($X$272) * (375)</f>
        <v>0</v>
      </c>
      <c r="AV272">
        <f>($Y$272) * (190)</f>
        <v>0</v>
      </c>
      <c r="AW272">
        <f>($Z$272) * (425)</f>
        <v>0</v>
      </c>
      <c r="AX272">
        <f>($AA$272) * (240)</f>
        <v>0</v>
      </c>
      <c r="AY272">
        <f>($AB$272) * (475)</f>
        <v>0</v>
      </c>
      <c r="AZ272">
        <f>($AC$272) * (290)</f>
        <v>0</v>
      </c>
      <c r="BA272">
        <f>($AD$272) * (525)</f>
        <v>0</v>
      </c>
      <c r="BM272">
        <v>1</v>
      </c>
      <c r="BN272">
        <f>SUM($K$272:$U$272)</f>
        <v>1</v>
      </c>
    </row>
    <row r="273" spans="1:66">
      <c r="A273">
        <v>867</v>
      </c>
      <c r="B273">
        <v>1</v>
      </c>
      <c r="C273">
        <v>2300</v>
      </c>
      <c r="D273">
        <v>0</v>
      </c>
      <c r="E273">
        <v>4</v>
      </c>
      <c r="F273" t="s">
        <v>35</v>
      </c>
      <c r="G273">
        <v>4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f>($H$273) * (225)</f>
        <v>0</v>
      </c>
      <c r="AF273">
        <f>($I$273) * (40)</f>
        <v>40</v>
      </c>
      <c r="AG273">
        <f>($J$273) * (40)</f>
        <v>0</v>
      </c>
      <c r="AH273">
        <f>($K$273) * (225)</f>
        <v>0</v>
      </c>
      <c r="AI273">
        <f>($L$273) * (40)</f>
        <v>0</v>
      </c>
      <c r="AJ273">
        <f>($M$273) * (40)</f>
        <v>0</v>
      </c>
      <c r="AK273">
        <f>($N$273) * (225)</f>
        <v>0</v>
      </c>
      <c r="AL273">
        <f>($O$273) * (275)</f>
        <v>0</v>
      </c>
      <c r="AM273">
        <f>($P$273) * (90)</f>
        <v>0</v>
      </c>
      <c r="AN273">
        <f>($Q$273) * (90)</f>
        <v>0</v>
      </c>
      <c r="AO273">
        <f>($R$273) * (325)</f>
        <v>0</v>
      </c>
      <c r="AP273">
        <f>($S$273) * (140)</f>
        <v>0</v>
      </c>
      <c r="AQ273">
        <f>($T$273) * (140)</f>
        <v>0</v>
      </c>
      <c r="AR273">
        <f>($U$273) * (375)</f>
        <v>0</v>
      </c>
      <c r="AS273">
        <f>($V$273) * (190)</f>
        <v>0</v>
      </c>
      <c r="AT273">
        <f>($W$273) * (190)</f>
        <v>0</v>
      </c>
      <c r="AU273">
        <f>($X$273) * (425)</f>
        <v>0</v>
      </c>
      <c r="AV273">
        <f>($Y$273) * (240)</f>
        <v>0</v>
      </c>
      <c r="AW273">
        <f>($Z$273) * (475)</f>
        <v>0</v>
      </c>
      <c r="AX273">
        <f>($AA$273) * (290)</f>
        <v>0</v>
      </c>
      <c r="AY273">
        <f>($AB$273) * (525)</f>
        <v>0</v>
      </c>
      <c r="AZ273">
        <f>($AC$273) * (340)</f>
        <v>0</v>
      </c>
      <c r="BA273">
        <f>($AD$273) * (575)</f>
        <v>0</v>
      </c>
      <c r="BM273">
        <v>1</v>
      </c>
      <c r="BN273">
        <f>SUM($H$273:$O$273)</f>
        <v>1</v>
      </c>
    </row>
    <row r="274" spans="1:66">
      <c r="A274">
        <v>872</v>
      </c>
      <c r="B274">
        <v>2</v>
      </c>
      <c r="C274">
        <v>11943</v>
      </c>
      <c r="D274">
        <v>5</v>
      </c>
      <c r="E274">
        <v>8</v>
      </c>
      <c r="F274" t="s">
        <v>35</v>
      </c>
      <c r="G274">
        <v>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>($H$274) * (225)</f>
        <v>0</v>
      </c>
      <c r="AF274">
        <f>($I$274) * (80)</f>
        <v>0</v>
      </c>
      <c r="AG274">
        <f>($J$274) * (80)</f>
        <v>0</v>
      </c>
      <c r="AH274">
        <f>($K$274) * (225)</f>
        <v>0</v>
      </c>
      <c r="AI274">
        <f>($L$274) * (80)</f>
        <v>0</v>
      </c>
      <c r="AJ274">
        <f>($M$274) * (80)</f>
        <v>0</v>
      </c>
      <c r="AK274">
        <f>($N$274) * (225)</f>
        <v>0</v>
      </c>
      <c r="AL274">
        <f>($O$274) * (225)</f>
        <v>0</v>
      </c>
      <c r="AM274">
        <f>($P$274) * (80)</f>
        <v>0</v>
      </c>
      <c r="AN274">
        <f>($Q$274) * (80)</f>
        <v>0</v>
      </c>
      <c r="AO274">
        <f>($R$274) * (225)</f>
        <v>0</v>
      </c>
      <c r="AP274">
        <f>($S$274) * (80)</f>
        <v>0</v>
      </c>
      <c r="AQ274">
        <f>($T$274) * (80)</f>
        <v>0</v>
      </c>
      <c r="AR274">
        <f>($U$274) * (225)</f>
        <v>0</v>
      </c>
      <c r="AS274">
        <f>($V$274) * (80)</f>
        <v>0</v>
      </c>
      <c r="AT274">
        <f>($W$274) * (80)</f>
        <v>80</v>
      </c>
      <c r="AU274">
        <f>($X$274) * (225)</f>
        <v>0</v>
      </c>
      <c r="AV274">
        <f>($Y$274) * (80)</f>
        <v>0</v>
      </c>
      <c r="AW274">
        <f>($Z$274) * (225)</f>
        <v>0</v>
      </c>
      <c r="AX274">
        <f>($AA$274) * (80)</f>
        <v>0</v>
      </c>
      <c r="AY274">
        <f>($AB$274) * (225)</f>
        <v>0</v>
      </c>
      <c r="AZ274">
        <f>($AC$274) * (80)</f>
        <v>0</v>
      </c>
      <c r="BA274">
        <f>($AD$274) * (295)</f>
        <v>0</v>
      </c>
      <c r="BM274">
        <v>1</v>
      </c>
      <c r="BN274">
        <f>SUM($U$274:$Z$274)</f>
        <v>1</v>
      </c>
    </row>
    <row r="275" spans="1:66">
      <c r="A275">
        <v>878</v>
      </c>
      <c r="B275">
        <v>2</v>
      </c>
      <c r="C275">
        <v>30156</v>
      </c>
      <c r="D275">
        <v>1</v>
      </c>
      <c r="E275">
        <v>5</v>
      </c>
      <c r="F275" t="s">
        <v>35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>($H$275) * (225)</f>
        <v>0</v>
      </c>
      <c r="AF275">
        <f>($I$275) * (80)</f>
        <v>0</v>
      </c>
      <c r="AG275">
        <f>($J$275) * (80)</f>
        <v>0</v>
      </c>
      <c r="AH275">
        <f>($K$275) * (225)</f>
        <v>0</v>
      </c>
      <c r="AI275">
        <f>($L$275) * (80)</f>
        <v>80</v>
      </c>
      <c r="AJ275">
        <f>($M$275) * (80)</f>
        <v>0</v>
      </c>
      <c r="AK275">
        <f>($N$275) * (225)</f>
        <v>0</v>
      </c>
      <c r="AL275">
        <f>($O$275) * (225)</f>
        <v>0</v>
      </c>
      <c r="AM275">
        <f>($P$275) * (80)</f>
        <v>0</v>
      </c>
      <c r="AN275">
        <f>($Q$275) * (80)</f>
        <v>0</v>
      </c>
      <c r="AO275">
        <f>($R$275) * (295)</f>
        <v>0</v>
      </c>
      <c r="AP275">
        <f>($S$275) * (150)</f>
        <v>0</v>
      </c>
      <c r="AQ275">
        <f>($T$275) * (150)</f>
        <v>0</v>
      </c>
      <c r="AR275">
        <f>($U$275) * (365)</f>
        <v>0</v>
      </c>
      <c r="AS275">
        <f>($V$275) * (220)</f>
        <v>0</v>
      </c>
      <c r="AT275">
        <f>($W$275) * (220)</f>
        <v>0</v>
      </c>
      <c r="AU275">
        <f>($X$275) * (435)</f>
        <v>0</v>
      </c>
      <c r="AV275">
        <f>($Y$275) * (290)</f>
        <v>0</v>
      </c>
      <c r="AW275">
        <f>($Z$275) * (505)</f>
        <v>0</v>
      </c>
      <c r="AX275">
        <f>($AA$275) * (360)</f>
        <v>0</v>
      </c>
      <c r="AY275">
        <f>($AB$275) * (575)</f>
        <v>0</v>
      </c>
      <c r="AZ275">
        <f>($AC$275) * (430)</f>
        <v>0</v>
      </c>
      <c r="BA275">
        <f>($AD$275) * (645)</f>
        <v>0</v>
      </c>
      <c r="BM275">
        <v>1</v>
      </c>
      <c r="BN275">
        <f>SUM($K$275:$R$275)</f>
        <v>1</v>
      </c>
    </row>
    <row r="276" spans="1:66">
      <c r="A276">
        <v>879</v>
      </c>
      <c r="B276">
        <v>2</v>
      </c>
      <c r="C276">
        <v>30156</v>
      </c>
      <c r="D276">
        <v>5</v>
      </c>
      <c r="E276">
        <v>9</v>
      </c>
      <c r="F276" t="s">
        <v>35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>($H$276) * (225)</f>
        <v>0</v>
      </c>
      <c r="AF276">
        <f>($I$276) * (80)</f>
        <v>0</v>
      </c>
      <c r="AG276">
        <f>($J$276) * (80)</f>
        <v>0</v>
      </c>
      <c r="AH276">
        <f>($K$276) * (225)</f>
        <v>0</v>
      </c>
      <c r="AI276">
        <f>($L$276) * (80)</f>
        <v>0</v>
      </c>
      <c r="AJ276">
        <f>($M$276) * (80)</f>
        <v>0</v>
      </c>
      <c r="AK276">
        <f>($N$276) * (225)</f>
        <v>0</v>
      </c>
      <c r="AL276">
        <f>($O$276) * (225)</f>
        <v>0</v>
      </c>
      <c r="AM276">
        <f>($P$276) * (80)</f>
        <v>0</v>
      </c>
      <c r="AN276">
        <f>($Q$276) * (80)</f>
        <v>0</v>
      </c>
      <c r="AO276">
        <f>($R$276) * (225)</f>
        <v>0</v>
      </c>
      <c r="AP276">
        <f>($S$276) * (80)</f>
        <v>0</v>
      </c>
      <c r="AQ276">
        <f>($T$276) * (80)</f>
        <v>0</v>
      </c>
      <c r="AR276">
        <f>($U$276) * (225)</f>
        <v>0</v>
      </c>
      <c r="AS276">
        <f>($V$276) * (80)</f>
        <v>0</v>
      </c>
      <c r="AT276">
        <f>($W$276) * (80)</f>
        <v>80</v>
      </c>
      <c r="AU276">
        <f>($X$276) * (225)</f>
        <v>0</v>
      </c>
      <c r="AV276">
        <f>($Y$276) * (80)</f>
        <v>0</v>
      </c>
      <c r="AW276">
        <f>($Z$276) * (295)</f>
        <v>0</v>
      </c>
      <c r="AX276">
        <f>($AA$276) * (150)</f>
        <v>0</v>
      </c>
      <c r="AY276">
        <f>($AB$276) * (365)</f>
        <v>0</v>
      </c>
      <c r="AZ276">
        <f>($AC$276) * (220)</f>
        <v>0</v>
      </c>
      <c r="BA276">
        <f>($AD$276) * (435)</f>
        <v>0</v>
      </c>
      <c r="BM276">
        <v>1</v>
      </c>
      <c r="BN276">
        <f>SUM($U$276:$AB$276)</f>
        <v>1</v>
      </c>
    </row>
    <row r="277" spans="1:66">
      <c r="A277">
        <v>882</v>
      </c>
      <c r="B277">
        <v>2</v>
      </c>
      <c r="C277">
        <v>30156</v>
      </c>
      <c r="D277">
        <v>3</v>
      </c>
      <c r="E277">
        <v>6</v>
      </c>
      <c r="F277" t="s">
        <v>35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f>($H$277) * (225)</f>
        <v>0</v>
      </c>
      <c r="AF277">
        <f>($I$277) * (80)</f>
        <v>0</v>
      </c>
      <c r="AG277">
        <f>($J$277) * (80)</f>
        <v>0</v>
      </c>
      <c r="AH277">
        <f>($K$277) * (225)</f>
        <v>0</v>
      </c>
      <c r="AI277">
        <f>($L$277) * (80)</f>
        <v>0</v>
      </c>
      <c r="AJ277">
        <f>($M$277) * (80)</f>
        <v>0</v>
      </c>
      <c r="AK277">
        <f>($N$277) * (225)</f>
        <v>0</v>
      </c>
      <c r="AL277">
        <f>($O$277) * (225)</f>
        <v>0</v>
      </c>
      <c r="AM277">
        <f>($P$277) * (80)</f>
        <v>0</v>
      </c>
      <c r="AN277">
        <f>($Q$277) * (80)</f>
        <v>0</v>
      </c>
      <c r="AO277">
        <f>($R$277) * (225)</f>
        <v>0</v>
      </c>
      <c r="AP277">
        <f>($S$277) * (80)</f>
        <v>80</v>
      </c>
      <c r="AQ277">
        <f>($T$277) * (80)</f>
        <v>0</v>
      </c>
      <c r="AR277">
        <f>($U$277) * (225)</f>
        <v>0</v>
      </c>
      <c r="AS277">
        <f>($V$277) * (80)</f>
        <v>0</v>
      </c>
      <c r="AT277">
        <f>($W$277) * (80)</f>
        <v>0</v>
      </c>
      <c r="AU277">
        <f>($X$277) * (295)</f>
        <v>0</v>
      </c>
      <c r="AV277">
        <f>($Y$277) * (150)</f>
        <v>0</v>
      </c>
      <c r="AW277">
        <f>($Z$277) * (365)</f>
        <v>0</v>
      </c>
      <c r="AX277">
        <f>($AA$277) * (220)</f>
        <v>0</v>
      </c>
      <c r="AY277">
        <f>($AB$277) * (435)</f>
        <v>0</v>
      </c>
      <c r="AZ277">
        <f>($AC$277) * (290)</f>
        <v>0</v>
      </c>
      <c r="BA277">
        <f>($AD$277) * (505)</f>
        <v>0</v>
      </c>
      <c r="BM277">
        <v>1</v>
      </c>
      <c r="BN277">
        <f>SUM($O$277:$U$277)</f>
        <v>1</v>
      </c>
    </row>
    <row r="278" spans="1:66">
      <c r="A278">
        <v>883</v>
      </c>
      <c r="B278">
        <v>2</v>
      </c>
      <c r="C278">
        <v>30156</v>
      </c>
      <c r="D278">
        <v>5</v>
      </c>
      <c r="E278">
        <v>8</v>
      </c>
      <c r="F278" t="s">
        <v>35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f>($H$278) * (225)</f>
        <v>0</v>
      </c>
      <c r="AF278">
        <f>($I$278) * (80)</f>
        <v>0</v>
      </c>
      <c r="AG278">
        <f>($J$278) * (80)</f>
        <v>0</v>
      </c>
      <c r="AH278">
        <f>($K$278) * (225)</f>
        <v>0</v>
      </c>
      <c r="AI278">
        <f>($L$278) * (80)</f>
        <v>0</v>
      </c>
      <c r="AJ278">
        <f>($M$278) * (80)</f>
        <v>0</v>
      </c>
      <c r="AK278">
        <f>($N$278) * (225)</f>
        <v>0</v>
      </c>
      <c r="AL278">
        <f>($O$278) * (225)</f>
        <v>0</v>
      </c>
      <c r="AM278">
        <f>($P$278) * (80)</f>
        <v>0</v>
      </c>
      <c r="AN278">
        <f>($Q$278) * (80)</f>
        <v>0</v>
      </c>
      <c r="AO278">
        <f>($R$278) * (225)</f>
        <v>0</v>
      </c>
      <c r="AP278">
        <f>($S$278) * (80)</f>
        <v>0</v>
      </c>
      <c r="AQ278">
        <f>($T$278) * (80)</f>
        <v>0</v>
      </c>
      <c r="AR278">
        <f>($U$278) * (225)</f>
        <v>0</v>
      </c>
      <c r="AS278">
        <f>($V$278) * (80)</f>
        <v>0</v>
      </c>
      <c r="AT278">
        <f>($W$278) * (80)</f>
        <v>80</v>
      </c>
      <c r="AU278">
        <f>($X$278) * (225)</f>
        <v>0</v>
      </c>
      <c r="AV278">
        <f>($Y$278) * (80)</f>
        <v>0</v>
      </c>
      <c r="AW278">
        <f>($Z$278) * (225)</f>
        <v>0</v>
      </c>
      <c r="AX278">
        <f>($AA$278) * (80)</f>
        <v>0</v>
      </c>
      <c r="AY278">
        <f>($AB$278) * (295)</f>
        <v>0</v>
      </c>
      <c r="AZ278">
        <f>($AC$278) * (150)</f>
        <v>0</v>
      </c>
      <c r="BA278">
        <f>($AD$278) * (365)</f>
        <v>0</v>
      </c>
      <c r="BM278">
        <v>1</v>
      </c>
      <c r="BN278">
        <f>SUM($U$278:$Z$278)</f>
        <v>1</v>
      </c>
    </row>
    <row r="279" spans="1:66">
      <c r="A279">
        <v>885</v>
      </c>
      <c r="B279">
        <v>2</v>
      </c>
      <c r="C279">
        <v>30156</v>
      </c>
      <c r="D279">
        <v>5</v>
      </c>
      <c r="E279">
        <v>9</v>
      </c>
      <c r="F279" t="s">
        <v>35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>($H$279) * (225)</f>
        <v>0</v>
      </c>
      <c r="AF279">
        <f>($I$279) * (80)</f>
        <v>0</v>
      </c>
      <c r="AG279">
        <f>($J$279) * (80)</f>
        <v>0</v>
      </c>
      <c r="AH279">
        <f>($K$279) * (225)</f>
        <v>0</v>
      </c>
      <c r="AI279">
        <f>($L$279) * (80)</f>
        <v>0</v>
      </c>
      <c r="AJ279">
        <f>($M$279) * (80)</f>
        <v>0</v>
      </c>
      <c r="AK279">
        <f>($N$279) * (225)</f>
        <v>0</v>
      </c>
      <c r="AL279">
        <f>($O$279) * (225)</f>
        <v>0</v>
      </c>
      <c r="AM279">
        <f>($P$279) * (80)</f>
        <v>0</v>
      </c>
      <c r="AN279">
        <f>($Q$279) * (80)</f>
        <v>0</v>
      </c>
      <c r="AO279">
        <f>($R$279) * (225)</f>
        <v>0</v>
      </c>
      <c r="AP279">
        <f>($S$279) * (80)</f>
        <v>0</v>
      </c>
      <c r="AQ279">
        <f>($T$279) * (80)</f>
        <v>0</v>
      </c>
      <c r="AR279">
        <f>($U$279) * (225)</f>
        <v>0</v>
      </c>
      <c r="AS279">
        <f>($V$279) * (80)</f>
        <v>0</v>
      </c>
      <c r="AT279">
        <f>($W$279) * (80)</f>
        <v>80</v>
      </c>
      <c r="AU279">
        <f>($X$279) * (225)</f>
        <v>0</v>
      </c>
      <c r="AV279">
        <f>($Y$279) * (80)</f>
        <v>0</v>
      </c>
      <c r="AW279">
        <f>($Z$279) * (225)</f>
        <v>0</v>
      </c>
      <c r="AX279">
        <f>($AA$279) * (80)</f>
        <v>0</v>
      </c>
      <c r="AY279">
        <f>($AB$279) * (295)</f>
        <v>0</v>
      </c>
      <c r="AZ279">
        <f>($AC$279) * (150)</f>
        <v>0</v>
      </c>
      <c r="BA279">
        <f>($AD$279) * (365)</f>
        <v>0</v>
      </c>
      <c r="BM279">
        <v>1</v>
      </c>
      <c r="BN279">
        <f>SUM($U$279:$AB$279)</f>
        <v>1</v>
      </c>
    </row>
    <row r="280" spans="1:66">
      <c r="A280">
        <v>886</v>
      </c>
      <c r="B280">
        <v>2</v>
      </c>
      <c r="C280">
        <v>30156</v>
      </c>
      <c r="D280">
        <v>5</v>
      </c>
      <c r="E280">
        <v>9</v>
      </c>
      <c r="F280" t="s">
        <v>35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f>($H$280) * (225)</f>
        <v>0</v>
      </c>
      <c r="AF280">
        <f>($I$280) * (80)</f>
        <v>0</v>
      </c>
      <c r="AG280">
        <f>($J$280) * (80)</f>
        <v>0</v>
      </c>
      <c r="AH280">
        <f>($K$280) * (225)</f>
        <v>0</v>
      </c>
      <c r="AI280">
        <f>($L$280) * (80)</f>
        <v>0</v>
      </c>
      <c r="AJ280">
        <f>($M$280) * (80)</f>
        <v>0</v>
      </c>
      <c r="AK280">
        <f>($N$280) * (225)</f>
        <v>0</v>
      </c>
      <c r="AL280">
        <f>($O$280) * (225)</f>
        <v>0</v>
      </c>
      <c r="AM280">
        <f>($P$280) * (80)</f>
        <v>0</v>
      </c>
      <c r="AN280">
        <f>($Q$280) * (80)</f>
        <v>0</v>
      </c>
      <c r="AO280">
        <f>($R$280) * (225)</f>
        <v>0</v>
      </c>
      <c r="AP280">
        <f>($S$280) * (80)</f>
        <v>0</v>
      </c>
      <c r="AQ280">
        <f>($T$280) * (80)</f>
        <v>0</v>
      </c>
      <c r="AR280">
        <f>($U$280) * (225)</f>
        <v>0</v>
      </c>
      <c r="AS280">
        <f>($V$280) * (80)</f>
        <v>0</v>
      </c>
      <c r="AT280">
        <f>($W$280) * (80)</f>
        <v>80</v>
      </c>
      <c r="AU280">
        <f>($X$280) * (225)</f>
        <v>0</v>
      </c>
      <c r="AV280">
        <f>($Y$280) * (80)</f>
        <v>0</v>
      </c>
      <c r="AW280">
        <f>($Z$280) * (295)</f>
        <v>0</v>
      </c>
      <c r="AX280">
        <f>($AA$280) * (150)</f>
        <v>0</v>
      </c>
      <c r="AY280">
        <f>($AB$280) * (365)</f>
        <v>0</v>
      </c>
      <c r="AZ280">
        <f>($AC$280) * (220)</f>
        <v>0</v>
      </c>
      <c r="BA280">
        <f>($AD$280) * (435)</f>
        <v>0</v>
      </c>
      <c r="BM280">
        <v>1</v>
      </c>
      <c r="BN280">
        <f>SUM($U$280:$AB$280)</f>
        <v>1</v>
      </c>
    </row>
    <row r="281" spans="1:66">
      <c r="A281">
        <v>888</v>
      </c>
      <c r="B281">
        <v>2</v>
      </c>
      <c r="C281">
        <v>30156</v>
      </c>
      <c r="D281">
        <v>-1</v>
      </c>
      <c r="E281">
        <v>3</v>
      </c>
      <c r="F281" t="s">
        <v>35</v>
      </c>
      <c r="G281">
        <v>5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>($H$281) * (225)</f>
        <v>0</v>
      </c>
      <c r="AF281">
        <f>($I$281) * (80)</f>
        <v>80</v>
      </c>
      <c r="AG281">
        <f>($J$281) * (80)</f>
        <v>0</v>
      </c>
      <c r="AH281">
        <f>($K$281) * (225)</f>
        <v>0</v>
      </c>
      <c r="AI281">
        <f>($L$281) * (80)</f>
        <v>0</v>
      </c>
      <c r="AJ281">
        <f>($M$281) * (80)</f>
        <v>0</v>
      </c>
      <c r="AK281">
        <f>($N$281) * (225)</f>
        <v>0</v>
      </c>
      <c r="AL281">
        <f>($O$281) * (295)</f>
        <v>0</v>
      </c>
      <c r="AM281">
        <f>($P$281) * (150)</f>
        <v>0</v>
      </c>
      <c r="AN281">
        <f>($Q$281) * (150)</f>
        <v>0</v>
      </c>
      <c r="AO281">
        <f>($R$281) * (365)</f>
        <v>0</v>
      </c>
      <c r="AP281">
        <f>($S$281) * (220)</f>
        <v>0</v>
      </c>
      <c r="AQ281">
        <f>($T$281) * (220)</f>
        <v>0</v>
      </c>
      <c r="AR281">
        <f>($U$281) * (435)</f>
        <v>0</v>
      </c>
      <c r="AS281">
        <f>($V$281) * (290)</f>
        <v>0</v>
      </c>
      <c r="AT281">
        <f>($W$281) * (290)</f>
        <v>0</v>
      </c>
      <c r="AU281">
        <f>($X$281) * (505)</f>
        <v>0</v>
      </c>
      <c r="AV281">
        <f>($Y$281) * (360)</f>
        <v>0</v>
      </c>
      <c r="AW281">
        <f>($Z$281) * (575)</f>
        <v>0</v>
      </c>
      <c r="AX281">
        <f>($AA$281) * (430)</f>
        <v>0</v>
      </c>
      <c r="AY281">
        <f>($AB$281) * (645)</f>
        <v>0</v>
      </c>
      <c r="AZ281">
        <f>($AC$281) * (500)</f>
        <v>0</v>
      </c>
      <c r="BA281">
        <f>($AD$281) * (715)</f>
        <v>0</v>
      </c>
      <c r="BM281">
        <v>1</v>
      </c>
      <c r="BN281">
        <f>SUM($H$281:$N$281)</f>
        <v>1</v>
      </c>
    </row>
    <row r="282" spans="1:66">
      <c r="A282">
        <v>889</v>
      </c>
      <c r="B282">
        <v>2</v>
      </c>
      <c r="C282">
        <v>30156</v>
      </c>
      <c r="D282">
        <v>3</v>
      </c>
      <c r="E282">
        <v>6</v>
      </c>
      <c r="F282" t="s">
        <v>35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f>($H$282) * (225)</f>
        <v>0</v>
      </c>
      <c r="AF282">
        <f>($I$282) * (80)</f>
        <v>0</v>
      </c>
      <c r="AG282">
        <f>($J$282) * (80)</f>
        <v>0</v>
      </c>
      <c r="AH282">
        <f>($K$282) * (225)</f>
        <v>0</v>
      </c>
      <c r="AI282">
        <f>($L$282) * (80)</f>
        <v>0</v>
      </c>
      <c r="AJ282">
        <f>($M$282) * (80)</f>
        <v>0</v>
      </c>
      <c r="AK282">
        <f>($N$282) * (225)</f>
        <v>0</v>
      </c>
      <c r="AL282">
        <f>($O$282) * (225)</f>
        <v>0</v>
      </c>
      <c r="AM282">
        <f>($P$282) * (80)</f>
        <v>0</v>
      </c>
      <c r="AN282">
        <f>($Q$282) * (80)</f>
        <v>0</v>
      </c>
      <c r="AO282">
        <f>($R$282) * (225)</f>
        <v>0</v>
      </c>
      <c r="AP282">
        <f>($S$282) * (80)</f>
        <v>80</v>
      </c>
      <c r="AQ282">
        <f>($T$282) * (80)</f>
        <v>0</v>
      </c>
      <c r="AR282">
        <f>($U$282) * (295)</f>
        <v>0</v>
      </c>
      <c r="AS282">
        <f>($V$282) * (150)</f>
        <v>0</v>
      </c>
      <c r="AT282">
        <f>($W$282) * (150)</f>
        <v>0</v>
      </c>
      <c r="AU282">
        <f>($X$282) * (365)</f>
        <v>0</v>
      </c>
      <c r="AV282">
        <f>($Y$282) * (220)</f>
        <v>0</v>
      </c>
      <c r="AW282">
        <f>($Z$282) * (435)</f>
        <v>0</v>
      </c>
      <c r="AX282">
        <f>($AA$282) * (290)</f>
        <v>0</v>
      </c>
      <c r="AY282">
        <f>($AB$282) * (505)</f>
        <v>0</v>
      </c>
      <c r="AZ282">
        <f>($AC$282) * (360)</f>
        <v>0</v>
      </c>
      <c r="BA282">
        <f>($AD$282) * (575)</f>
        <v>0</v>
      </c>
      <c r="BM282">
        <v>1</v>
      </c>
      <c r="BN282">
        <f>SUM($O$282:$U$282)</f>
        <v>1</v>
      </c>
    </row>
    <row r="283" spans="1:66">
      <c r="A283">
        <v>892</v>
      </c>
      <c r="B283">
        <v>2</v>
      </c>
      <c r="C283">
        <v>30156</v>
      </c>
      <c r="D283">
        <v>1</v>
      </c>
      <c r="E283">
        <v>6</v>
      </c>
      <c r="F283" t="s">
        <v>35</v>
      </c>
      <c r="G283">
        <v>4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>($H$283) * (225)</f>
        <v>0</v>
      </c>
      <c r="AF283">
        <f>($I$283) * (80)</f>
        <v>0</v>
      </c>
      <c r="AG283">
        <f>($J$283) * (80)</f>
        <v>0</v>
      </c>
      <c r="AH283">
        <f>($K$283) * (225)</f>
        <v>0</v>
      </c>
      <c r="AI283">
        <f>($L$283) * (80)</f>
        <v>80</v>
      </c>
      <c r="AJ283">
        <f>($M$283) * (80)</f>
        <v>0</v>
      </c>
      <c r="AK283">
        <f>($N$283) * (225)</f>
        <v>0</v>
      </c>
      <c r="AL283">
        <f>($O$283) * (225)</f>
        <v>0</v>
      </c>
      <c r="AM283">
        <f>($P$283) * (80)</f>
        <v>0</v>
      </c>
      <c r="AN283">
        <f>($Q$283) * (80)</f>
        <v>0</v>
      </c>
      <c r="AO283">
        <f>($R$283) * (295)</f>
        <v>0</v>
      </c>
      <c r="AP283">
        <f>($S$283) * (150)</f>
        <v>0</v>
      </c>
      <c r="AQ283">
        <f>($T$283) * (150)</f>
        <v>0</v>
      </c>
      <c r="AR283">
        <f>($U$283) * (365)</f>
        <v>0</v>
      </c>
      <c r="AS283">
        <f>($V$283) * (220)</f>
        <v>0</v>
      </c>
      <c r="AT283">
        <f>($W$283) * (220)</f>
        <v>0</v>
      </c>
      <c r="AU283">
        <f>($X$283) * (435)</f>
        <v>0</v>
      </c>
      <c r="AV283">
        <f>($Y$283) * (290)</f>
        <v>0</v>
      </c>
      <c r="AW283">
        <f>($Z$283) * (505)</f>
        <v>0</v>
      </c>
      <c r="AX283">
        <f>($AA$283) * (360)</f>
        <v>0</v>
      </c>
      <c r="AY283">
        <f>($AB$283) * (575)</f>
        <v>0</v>
      </c>
      <c r="AZ283">
        <f>($AC$283) * (430)</f>
        <v>0</v>
      </c>
      <c r="BA283">
        <f>($AD$283) * (645)</f>
        <v>0</v>
      </c>
      <c r="BM283">
        <v>1</v>
      </c>
      <c r="BN283">
        <f>SUM($K$283:$U$283)</f>
        <v>1</v>
      </c>
    </row>
    <row r="284" spans="1:66">
      <c r="A284">
        <v>893</v>
      </c>
      <c r="B284">
        <v>2</v>
      </c>
      <c r="C284">
        <v>30156</v>
      </c>
      <c r="D284">
        <v>-1</v>
      </c>
      <c r="E284">
        <v>4</v>
      </c>
      <c r="F284" t="s">
        <v>35</v>
      </c>
      <c r="G284">
        <v>3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>($H$284) * (225)</f>
        <v>0</v>
      </c>
      <c r="AF284">
        <f>($I$284) * (80)</f>
        <v>80</v>
      </c>
      <c r="AG284">
        <f>($J$284) * (80)</f>
        <v>0</v>
      </c>
      <c r="AH284">
        <f>($K$284) * (295)</f>
        <v>0</v>
      </c>
      <c r="AI284">
        <f>($L$284) * (150)</f>
        <v>0</v>
      </c>
      <c r="AJ284">
        <f>($M$284) * (150)</f>
        <v>0</v>
      </c>
      <c r="AK284">
        <f>($N$284) * (365)</f>
        <v>0</v>
      </c>
      <c r="AL284">
        <f>($O$284) * (435)</f>
        <v>0</v>
      </c>
      <c r="AM284">
        <f>($P$284) * (290)</f>
        <v>0</v>
      </c>
      <c r="AN284">
        <f>($Q$284) * (290)</f>
        <v>0</v>
      </c>
      <c r="AO284">
        <f>($R$284) * (505)</f>
        <v>0</v>
      </c>
      <c r="AP284">
        <f>($S$284) * (360)</f>
        <v>0</v>
      </c>
      <c r="AQ284">
        <f>($T$284) * (360)</f>
        <v>0</v>
      </c>
      <c r="AR284">
        <f>($U$284) * (575)</f>
        <v>0</v>
      </c>
      <c r="AS284">
        <f>($V$284) * (430)</f>
        <v>0</v>
      </c>
      <c r="AT284">
        <f>($W$284) * (430)</f>
        <v>0</v>
      </c>
      <c r="AU284">
        <f>($X$284) * (645)</f>
        <v>0</v>
      </c>
      <c r="AV284">
        <f>($Y$284) * (500)</f>
        <v>0</v>
      </c>
      <c r="AW284">
        <f>($Z$284) * (715)</f>
        <v>0</v>
      </c>
      <c r="AX284">
        <f>($AA$284) * (570)</f>
        <v>0</v>
      </c>
      <c r="AY284">
        <f>($AB$284) * (785)</f>
        <v>0</v>
      </c>
      <c r="AZ284">
        <f>($AC$284) * (640)</f>
        <v>0</v>
      </c>
      <c r="BA284">
        <f>($AD$284) * (855)</f>
        <v>0</v>
      </c>
      <c r="BM284">
        <v>1</v>
      </c>
      <c r="BN284">
        <f>SUM($H$284:$O$284)</f>
        <v>1</v>
      </c>
    </row>
    <row r="285" spans="1:66">
      <c r="A285">
        <v>895</v>
      </c>
      <c r="B285">
        <v>2</v>
      </c>
      <c r="C285">
        <v>30156</v>
      </c>
      <c r="D285">
        <v>-1</v>
      </c>
      <c r="E285">
        <v>2</v>
      </c>
      <c r="F285" t="s">
        <v>35</v>
      </c>
      <c r="G285">
        <v>3</v>
      </c>
      <c r="H285">
        <v>0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f>($H$285) * (225)</f>
        <v>0</v>
      </c>
      <c r="AF285">
        <f>($I$285) * (80)</f>
        <v>80</v>
      </c>
      <c r="AG285">
        <f>($J$285) * (80)</f>
        <v>0</v>
      </c>
      <c r="AH285">
        <f>($K$285) * (295)</f>
        <v>0</v>
      </c>
      <c r="AI285">
        <f>($L$285) * (150)</f>
        <v>0</v>
      </c>
      <c r="AJ285">
        <f>($M$285) * (150)</f>
        <v>0</v>
      </c>
      <c r="AK285">
        <f>($N$285) * (365)</f>
        <v>0</v>
      </c>
      <c r="AL285">
        <f>($O$285) * (435)</f>
        <v>0</v>
      </c>
      <c r="AM285">
        <f>($P$285) * (290)</f>
        <v>0</v>
      </c>
      <c r="AN285">
        <f>($Q$285) * (290)</f>
        <v>0</v>
      </c>
      <c r="AO285">
        <f>($R$285) * (505)</f>
        <v>0</v>
      </c>
      <c r="AP285">
        <f>($S$285) * (360)</f>
        <v>0</v>
      </c>
      <c r="AQ285">
        <f>($T$285) * (360)</f>
        <v>0</v>
      </c>
      <c r="AR285">
        <f>($U$285) * (575)</f>
        <v>0</v>
      </c>
      <c r="AS285">
        <f>($V$285) * (430)</f>
        <v>0</v>
      </c>
      <c r="AT285">
        <f>($W$285) * (430)</f>
        <v>0</v>
      </c>
      <c r="AU285">
        <f>($X$285) * (645)</f>
        <v>0</v>
      </c>
      <c r="AV285">
        <f>($Y$285) * (500)</f>
        <v>0</v>
      </c>
      <c r="AW285">
        <f>($Z$285) * (715)</f>
        <v>0</v>
      </c>
      <c r="AX285">
        <f>($AA$285) * (570)</f>
        <v>0</v>
      </c>
      <c r="AY285">
        <f>($AB$285) * (785)</f>
        <v>0</v>
      </c>
      <c r="AZ285">
        <f>($AC$285) * (640)</f>
        <v>0</v>
      </c>
      <c r="BA285">
        <f>($AD$285) * (855)</f>
        <v>0</v>
      </c>
      <c r="BM285">
        <v>1</v>
      </c>
      <c r="BN285">
        <f>SUM($H$285:$K$285)</f>
        <v>1</v>
      </c>
    </row>
    <row r="286" spans="1:66">
      <c r="A286">
        <v>896</v>
      </c>
      <c r="B286">
        <v>2</v>
      </c>
      <c r="C286">
        <v>30156</v>
      </c>
      <c r="D286">
        <v>0</v>
      </c>
      <c r="E286">
        <v>3</v>
      </c>
      <c r="F286" t="s">
        <v>35</v>
      </c>
      <c r="G286">
        <v>5</v>
      </c>
      <c r="H286">
        <v>0</v>
      </c>
      <c r="I286">
        <v>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>($H$286) * (225)</f>
        <v>0</v>
      </c>
      <c r="AF286">
        <f>($I$286) * (80)</f>
        <v>80</v>
      </c>
      <c r="AG286">
        <f>($J$286) * (80)</f>
        <v>0</v>
      </c>
      <c r="AH286">
        <f>($K$286) * (225)</f>
        <v>0</v>
      </c>
      <c r="AI286">
        <f>($L$286) * (80)</f>
        <v>0</v>
      </c>
      <c r="AJ286">
        <f>($M$286) * (80)</f>
        <v>0</v>
      </c>
      <c r="AK286">
        <f>($N$286) * (225)</f>
        <v>0</v>
      </c>
      <c r="AL286">
        <f>($O$286) * (225)</f>
        <v>0</v>
      </c>
      <c r="AM286">
        <f>($P$286) * (80)</f>
        <v>0</v>
      </c>
      <c r="AN286">
        <f>($Q$286) * (80)</f>
        <v>0</v>
      </c>
      <c r="AO286">
        <f>($R$286) * (295)</f>
        <v>0</v>
      </c>
      <c r="AP286">
        <f>($S$286) * (150)</f>
        <v>0</v>
      </c>
      <c r="AQ286">
        <f>($T$286) * (150)</f>
        <v>0</v>
      </c>
      <c r="AR286">
        <f>($U$286) * (365)</f>
        <v>0</v>
      </c>
      <c r="AS286">
        <f>($V$286) * (220)</f>
        <v>0</v>
      </c>
      <c r="AT286">
        <f>($W$286) * (220)</f>
        <v>0</v>
      </c>
      <c r="AU286">
        <f>($X$286) * (435)</f>
        <v>0</v>
      </c>
      <c r="AV286">
        <f>($Y$286) * (290)</f>
        <v>0</v>
      </c>
      <c r="AW286">
        <f>($Z$286) * (505)</f>
        <v>0</v>
      </c>
      <c r="AX286">
        <f>($AA$286) * (360)</f>
        <v>0</v>
      </c>
      <c r="AY286">
        <f>($AB$286) * (575)</f>
        <v>0</v>
      </c>
      <c r="AZ286">
        <f>($AC$286) * (430)</f>
        <v>0</v>
      </c>
      <c r="BA286">
        <f>($AD$286) * (645)</f>
        <v>0</v>
      </c>
      <c r="BM286">
        <v>1</v>
      </c>
      <c r="BN286">
        <f>SUM($H$286:$N$286)</f>
        <v>1</v>
      </c>
    </row>
    <row r="287" spans="1:66">
      <c r="A287">
        <v>897</v>
      </c>
      <c r="B287">
        <v>2</v>
      </c>
      <c r="C287">
        <v>30156</v>
      </c>
      <c r="D287">
        <v>6</v>
      </c>
      <c r="E287">
        <v>10</v>
      </c>
      <c r="F287" t="s">
        <v>35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0</v>
      </c>
      <c r="AE287">
        <f>($H$287) * (225)</f>
        <v>0</v>
      </c>
      <c r="AF287">
        <f>($I$287) * (80)</f>
        <v>0</v>
      </c>
      <c r="AG287">
        <f>($J$287) * (80)</f>
        <v>0</v>
      </c>
      <c r="AH287">
        <f>($K$287) * (225)</f>
        <v>0</v>
      </c>
      <c r="AI287">
        <f>($L$287) * (80)</f>
        <v>0</v>
      </c>
      <c r="AJ287">
        <f>($M$287) * (80)</f>
        <v>0</v>
      </c>
      <c r="AK287">
        <f>($N$287) * (225)</f>
        <v>0</v>
      </c>
      <c r="AL287">
        <f>($O$287) * (225)</f>
        <v>0</v>
      </c>
      <c r="AM287">
        <f>($P$287) * (80)</f>
        <v>0</v>
      </c>
      <c r="AN287">
        <f>($Q$287) * (80)</f>
        <v>0</v>
      </c>
      <c r="AO287">
        <f>($R$287) * (225)</f>
        <v>0</v>
      </c>
      <c r="AP287">
        <f>($S$287) * (80)</f>
        <v>0</v>
      </c>
      <c r="AQ287">
        <f>($T$287) * (80)</f>
        <v>0</v>
      </c>
      <c r="AR287">
        <f>($U$287) * (225)</f>
        <v>0</v>
      </c>
      <c r="AS287">
        <f>($V$287) * (80)</f>
        <v>0</v>
      </c>
      <c r="AT287">
        <f>($W$287) * (80)</f>
        <v>0</v>
      </c>
      <c r="AU287">
        <f>($X$287) * (225)</f>
        <v>0</v>
      </c>
      <c r="AV287">
        <f>($Y$287) * (80)</f>
        <v>0</v>
      </c>
      <c r="AW287">
        <f>($Z$287) * (225)</f>
        <v>0</v>
      </c>
      <c r="AX287">
        <f>($AA$287) * (80)</f>
        <v>0</v>
      </c>
      <c r="AY287">
        <f>($AB$287) * (225)</f>
        <v>0</v>
      </c>
      <c r="AZ287">
        <f>($AC$287) * (80)</f>
        <v>80</v>
      </c>
      <c r="BA287">
        <f>($AD$287) * (295)</f>
        <v>0</v>
      </c>
      <c r="BM287">
        <v>1</v>
      </c>
      <c r="BN287">
        <f>SUM($X$287:$AD$287)</f>
        <v>1</v>
      </c>
    </row>
    <row r="288" spans="1:66">
      <c r="A288">
        <v>902</v>
      </c>
      <c r="B288">
        <v>2</v>
      </c>
      <c r="C288">
        <v>30156</v>
      </c>
      <c r="D288">
        <v>5</v>
      </c>
      <c r="E288">
        <v>8</v>
      </c>
      <c r="F288" t="s">
        <v>35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>($H$288) * (225)</f>
        <v>0</v>
      </c>
      <c r="AF288">
        <f>($I$288) * (80)</f>
        <v>0</v>
      </c>
      <c r="AG288">
        <f>($J$288) * (80)</f>
        <v>0</v>
      </c>
      <c r="AH288">
        <f>($K$288) * (225)</f>
        <v>0</v>
      </c>
      <c r="AI288">
        <f>($L$288) * (80)</f>
        <v>0</v>
      </c>
      <c r="AJ288">
        <f>($M$288) * (80)</f>
        <v>0</v>
      </c>
      <c r="AK288">
        <f>($N$288) * (225)</f>
        <v>0</v>
      </c>
      <c r="AL288">
        <f>($O$288) * (225)</f>
        <v>0</v>
      </c>
      <c r="AM288">
        <f>($P$288) * (80)</f>
        <v>0</v>
      </c>
      <c r="AN288">
        <f>($Q$288) * (80)</f>
        <v>0</v>
      </c>
      <c r="AO288">
        <f>($R$288) * (225)</f>
        <v>0</v>
      </c>
      <c r="AP288">
        <f>($S$288) * (80)</f>
        <v>0</v>
      </c>
      <c r="AQ288">
        <f>($T$288) * (80)</f>
        <v>0</v>
      </c>
      <c r="AR288">
        <f>($U$288) * (225)</f>
        <v>0</v>
      </c>
      <c r="AS288">
        <f>($V$288) * (80)</f>
        <v>0</v>
      </c>
      <c r="AT288">
        <f>($W$288) * (80)</f>
        <v>80</v>
      </c>
      <c r="AU288">
        <f>($X$288) * (225)</f>
        <v>0</v>
      </c>
      <c r="AV288">
        <f>($Y$288) * (80)</f>
        <v>0</v>
      </c>
      <c r="AW288">
        <f>($Z$288) * (225)</f>
        <v>0</v>
      </c>
      <c r="AX288">
        <f>($AA$288) * (80)</f>
        <v>0</v>
      </c>
      <c r="AY288">
        <f>($AB$288) * (295)</f>
        <v>0</v>
      </c>
      <c r="AZ288">
        <f>($AC$288) * (150)</f>
        <v>0</v>
      </c>
      <c r="BA288">
        <f>($AD$288) * (365)</f>
        <v>0</v>
      </c>
      <c r="BM288">
        <v>1</v>
      </c>
      <c r="BN288">
        <f>SUM($U$288:$Z$288)</f>
        <v>1</v>
      </c>
    </row>
    <row r="289" spans="1:66">
      <c r="A289">
        <v>903</v>
      </c>
      <c r="B289">
        <v>2</v>
      </c>
      <c r="C289">
        <v>30156</v>
      </c>
      <c r="D289">
        <v>2</v>
      </c>
      <c r="E289">
        <v>7</v>
      </c>
      <c r="F289" t="s">
        <v>35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f>($H$289) * (225)</f>
        <v>0</v>
      </c>
      <c r="AF289">
        <f>($I$289) * (80)</f>
        <v>0</v>
      </c>
      <c r="AG289">
        <f>($J$289) * (80)</f>
        <v>0</v>
      </c>
      <c r="AH289">
        <f>($K$289) * (225)</f>
        <v>0</v>
      </c>
      <c r="AI289">
        <f>($L$289) * (80)</f>
        <v>0</v>
      </c>
      <c r="AJ289">
        <f>($M$289) * (80)</f>
        <v>0</v>
      </c>
      <c r="AK289">
        <f>($N$289) * (225)</f>
        <v>0</v>
      </c>
      <c r="AL289">
        <f>($O$289) * (225)</f>
        <v>0</v>
      </c>
      <c r="AM289">
        <f>($P$289) * (80)</f>
        <v>80</v>
      </c>
      <c r="AN289">
        <f>($Q$289) * (80)</f>
        <v>0</v>
      </c>
      <c r="AO289">
        <f>($R$289) * (295)</f>
        <v>0</v>
      </c>
      <c r="AP289">
        <f>($S$289) * (150)</f>
        <v>0</v>
      </c>
      <c r="AQ289">
        <f>($T$289) * (150)</f>
        <v>0</v>
      </c>
      <c r="AR289">
        <f>($U$289) * (365)</f>
        <v>0</v>
      </c>
      <c r="AS289">
        <f>($V$289) * (220)</f>
        <v>0</v>
      </c>
      <c r="AT289">
        <f>($W$289) * (220)</f>
        <v>0</v>
      </c>
      <c r="AU289">
        <f>($X$289) * (435)</f>
        <v>0</v>
      </c>
      <c r="AV289">
        <f>($Y$289) * (290)</f>
        <v>0</v>
      </c>
      <c r="AW289">
        <f>($Z$289) * (505)</f>
        <v>0</v>
      </c>
      <c r="AX289">
        <f>($AA$289) * (360)</f>
        <v>0</v>
      </c>
      <c r="AY289">
        <f>($AB$289) * (575)</f>
        <v>0</v>
      </c>
      <c r="AZ289">
        <f>($AC$289) * (430)</f>
        <v>0</v>
      </c>
      <c r="BA289">
        <f>($AD$289) * (645)</f>
        <v>0</v>
      </c>
      <c r="BM289">
        <v>1</v>
      </c>
      <c r="BN289">
        <f>SUM($N$289:$X$289)</f>
        <v>1</v>
      </c>
    </row>
    <row r="290" spans="1:66">
      <c r="A290">
        <v>913</v>
      </c>
      <c r="B290">
        <v>2</v>
      </c>
      <c r="C290">
        <v>30156</v>
      </c>
      <c r="D290">
        <v>-1</v>
      </c>
      <c r="E290">
        <v>2</v>
      </c>
      <c r="F290" t="s">
        <v>35</v>
      </c>
      <c r="G290">
        <v>4</v>
      </c>
      <c r="H290">
        <v>0</v>
      </c>
      <c r="I290">
        <v>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>($H$290) * (225)</f>
        <v>0</v>
      </c>
      <c r="AF290">
        <f>($I$290) * (80)</f>
        <v>80</v>
      </c>
      <c r="AG290">
        <f>($J$290) * (80)</f>
        <v>0</v>
      </c>
      <c r="AH290">
        <f>($K$290) * (225)</f>
        <v>0</v>
      </c>
      <c r="AI290">
        <f>($L$290) * (80)</f>
        <v>0</v>
      </c>
      <c r="AJ290">
        <f>($M$290) * (80)</f>
        <v>0</v>
      </c>
      <c r="AK290">
        <f>($N$290) * (295)</f>
        <v>0</v>
      </c>
      <c r="AL290">
        <f>($O$290) * (365)</f>
        <v>0</v>
      </c>
      <c r="AM290">
        <f>($P$290) * (220)</f>
        <v>0</v>
      </c>
      <c r="AN290">
        <f>($Q$290) * (220)</f>
        <v>0</v>
      </c>
      <c r="AO290">
        <f>($R$290) * (435)</f>
        <v>0</v>
      </c>
      <c r="AP290">
        <f>($S$290) * (290)</f>
        <v>0</v>
      </c>
      <c r="AQ290">
        <f>($T$290) * (290)</f>
        <v>0</v>
      </c>
      <c r="AR290">
        <f>($U$290) * (505)</f>
        <v>0</v>
      </c>
      <c r="AS290">
        <f>($V$290) * (360)</f>
        <v>0</v>
      </c>
      <c r="AT290">
        <f>($W$290) * (360)</f>
        <v>0</v>
      </c>
      <c r="AU290">
        <f>($X$290) * (575)</f>
        <v>0</v>
      </c>
      <c r="AV290">
        <f>($Y$290) * (430)</f>
        <v>0</v>
      </c>
      <c r="AW290">
        <f>($Z$290) * (645)</f>
        <v>0</v>
      </c>
      <c r="AX290">
        <f>($AA$290) * (500)</f>
        <v>0</v>
      </c>
      <c r="AY290">
        <f>($AB$290) * (715)</f>
        <v>0</v>
      </c>
      <c r="AZ290">
        <f>($AC$290) * (570)</f>
        <v>0</v>
      </c>
      <c r="BA290">
        <f>($AD$290) * (785)</f>
        <v>0</v>
      </c>
      <c r="BM290">
        <v>1</v>
      </c>
      <c r="BN290">
        <f>SUM($H$290:$K$290)</f>
        <v>1</v>
      </c>
    </row>
    <row r="291" spans="1:66">
      <c r="A291">
        <v>915</v>
      </c>
      <c r="B291">
        <v>2</v>
      </c>
      <c r="C291">
        <v>30156</v>
      </c>
      <c r="D291">
        <v>0</v>
      </c>
      <c r="E291">
        <v>4</v>
      </c>
      <c r="F291" t="s">
        <v>35</v>
      </c>
      <c r="G291">
        <v>3</v>
      </c>
      <c r="H291">
        <v>0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>($H$291) * (225)</f>
        <v>0</v>
      </c>
      <c r="AF291">
        <f>($I$291) * (80)</f>
        <v>80</v>
      </c>
      <c r="AG291">
        <f>($J$291) * (80)</f>
        <v>0</v>
      </c>
      <c r="AH291">
        <f>($K$291) * (225)</f>
        <v>0</v>
      </c>
      <c r="AI291">
        <f>($L$291) * (80)</f>
        <v>0</v>
      </c>
      <c r="AJ291">
        <f>($M$291) * (80)</f>
        <v>0</v>
      </c>
      <c r="AK291">
        <f>($N$291) * (295)</f>
        <v>0</v>
      </c>
      <c r="AL291">
        <f>($O$291) * (365)</f>
        <v>0</v>
      </c>
      <c r="AM291">
        <f>($P$291) * (220)</f>
        <v>0</v>
      </c>
      <c r="AN291">
        <f>($Q$291) * (220)</f>
        <v>0</v>
      </c>
      <c r="AO291">
        <f>($R$291) * (435)</f>
        <v>0</v>
      </c>
      <c r="AP291">
        <f>($S$291) * (290)</f>
        <v>0</v>
      </c>
      <c r="AQ291">
        <f>($T$291) * (290)</f>
        <v>0</v>
      </c>
      <c r="AR291">
        <f>($U$291) * (505)</f>
        <v>0</v>
      </c>
      <c r="AS291">
        <f>($V$291) * (360)</f>
        <v>0</v>
      </c>
      <c r="AT291">
        <f>($W$291) * (360)</f>
        <v>0</v>
      </c>
      <c r="AU291">
        <f>($X$291) * (575)</f>
        <v>0</v>
      </c>
      <c r="AV291">
        <f>($Y$291) * (430)</f>
        <v>0</v>
      </c>
      <c r="AW291">
        <f>($Z$291) * (645)</f>
        <v>0</v>
      </c>
      <c r="AX291">
        <f>($AA$291) * (500)</f>
        <v>0</v>
      </c>
      <c r="AY291">
        <f>($AB$291) * (715)</f>
        <v>0</v>
      </c>
      <c r="AZ291">
        <f>($AC$291) * (570)</f>
        <v>0</v>
      </c>
      <c r="BA291">
        <f>($AD$291) * (785)</f>
        <v>0</v>
      </c>
      <c r="BM291">
        <v>1</v>
      </c>
      <c r="BN291">
        <f>SUM($H$291:$O$291)</f>
        <v>1</v>
      </c>
    </row>
    <row r="292" spans="1:66">
      <c r="A292">
        <v>916</v>
      </c>
      <c r="B292">
        <v>2</v>
      </c>
      <c r="C292">
        <v>30156</v>
      </c>
      <c r="D292">
        <v>1</v>
      </c>
      <c r="E292">
        <v>4</v>
      </c>
      <c r="F292" t="s">
        <v>35</v>
      </c>
      <c r="G292">
        <v>4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>($H$292) * (225)</f>
        <v>0</v>
      </c>
      <c r="AF292">
        <f>($I$292) * (80)</f>
        <v>0</v>
      </c>
      <c r="AG292">
        <f>($J$292) * (80)</f>
        <v>0</v>
      </c>
      <c r="AH292">
        <f>($K$292) * (225)</f>
        <v>0</v>
      </c>
      <c r="AI292">
        <f>($L$292) * (80)</f>
        <v>80</v>
      </c>
      <c r="AJ292">
        <f>($M$292) * (80)</f>
        <v>0</v>
      </c>
      <c r="AK292">
        <f>($N$292) * (225)</f>
        <v>0</v>
      </c>
      <c r="AL292">
        <f>($O$292) * (225)</f>
        <v>0</v>
      </c>
      <c r="AM292">
        <f>($P$292) * (80)</f>
        <v>0</v>
      </c>
      <c r="AN292">
        <f>($Q$292) * (80)</f>
        <v>0</v>
      </c>
      <c r="AO292">
        <f>($R$292) * (295)</f>
        <v>0</v>
      </c>
      <c r="AP292">
        <f>($S$292) * (150)</f>
        <v>0</v>
      </c>
      <c r="AQ292">
        <f>($T$292) * (150)</f>
        <v>0</v>
      </c>
      <c r="AR292">
        <f>($U$292) * (365)</f>
        <v>0</v>
      </c>
      <c r="AS292">
        <f>($V$292) * (220)</f>
        <v>0</v>
      </c>
      <c r="AT292">
        <f>($W$292) * (220)</f>
        <v>0</v>
      </c>
      <c r="AU292">
        <f>($X$292) * (435)</f>
        <v>0</v>
      </c>
      <c r="AV292">
        <f>($Y$292) * (290)</f>
        <v>0</v>
      </c>
      <c r="AW292">
        <f>($Z$292) * (505)</f>
        <v>0</v>
      </c>
      <c r="AX292">
        <f>($AA$292) * (360)</f>
        <v>0</v>
      </c>
      <c r="AY292">
        <f>($AB$292) * (575)</f>
        <v>0</v>
      </c>
      <c r="AZ292">
        <f>($AC$292) * (430)</f>
        <v>0</v>
      </c>
      <c r="BA292">
        <f>($AD$292) * (645)</f>
        <v>0</v>
      </c>
      <c r="BM292">
        <v>1</v>
      </c>
      <c r="BN292">
        <f>SUM($K$292:$O$292)</f>
        <v>1</v>
      </c>
    </row>
    <row r="293" spans="1:66">
      <c r="A293">
        <v>928</v>
      </c>
      <c r="B293">
        <v>2</v>
      </c>
      <c r="C293">
        <v>24200</v>
      </c>
      <c r="D293">
        <v>2</v>
      </c>
      <c r="E293">
        <v>5</v>
      </c>
      <c r="F293" t="s">
        <v>35</v>
      </c>
      <c r="G293">
        <v>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>($H$293) * (225)</f>
        <v>0</v>
      </c>
      <c r="AF293">
        <f>($I$293) * (80)</f>
        <v>0</v>
      </c>
      <c r="AG293">
        <f>($J$293) * (80)</f>
        <v>0</v>
      </c>
      <c r="AH293">
        <f>($K$293) * (225)</f>
        <v>0</v>
      </c>
      <c r="AI293">
        <f>($L$293) * (80)</f>
        <v>0</v>
      </c>
      <c r="AJ293">
        <f>($M$293) * (80)</f>
        <v>0</v>
      </c>
      <c r="AK293">
        <f>($N$293) * (225)</f>
        <v>0</v>
      </c>
      <c r="AL293">
        <f>($O$293) * (225)</f>
        <v>0</v>
      </c>
      <c r="AM293">
        <f>($P$293) * (80)</f>
        <v>80</v>
      </c>
      <c r="AN293">
        <f>($Q$293) * (80)</f>
        <v>0</v>
      </c>
      <c r="AO293">
        <f>($R$293) * (295)</f>
        <v>0</v>
      </c>
      <c r="AP293">
        <f>($S$293) * (150)</f>
        <v>0</v>
      </c>
      <c r="AQ293">
        <f>($T$293) * (150)</f>
        <v>0</v>
      </c>
      <c r="AR293">
        <f>($U$293) * (365)</f>
        <v>0</v>
      </c>
      <c r="AS293">
        <f>($V$293) * (220)</f>
        <v>0</v>
      </c>
      <c r="AT293">
        <f>($W$293) * (220)</f>
        <v>0</v>
      </c>
      <c r="AU293">
        <f>($X$293) * (435)</f>
        <v>0</v>
      </c>
      <c r="AV293">
        <f>($Y$293) * (290)</f>
        <v>0</v>
      </c>
      <c r="AW293">
        <f>($Z$293) * (505)</f>
        <v>0</v>
      </c>
      <c r="AX293">
        <f>($AA$293) * (360)</f>
        <v>0</v>
      </c>
      <c r="AY293">
        <f>($AB$293) * (575)</f>
        <v>0</v>
      </c>
      <c r="AZ293">
        <f>($AC$293) * (430)</f>
        <v>0</v>
      </c>
      <c r="BA293">
        <f>($AD$293) * (645)</f>
        <v>0</v>
      </c>
      <c r="BM293">
        <v>1</v>
      </c>
      <c r="BN293">
        <f>SUM($N$293:$R$293)</f>
        <v>1</v>
      </c>
    </row>
    <row r="294" spans="1:66">
      <c r="A294">
        <v>933</v>
      </c>
      <c r="B294">
        <v>2</v>
      </c>
      <c r="C294">
        <v>4200</v>
      </c>
      <c r="D294">
        <v>1</v>
      </c>
      <c r="E294">
        <v>5</v>
      </c>
      <c r="F294" t="s">
        <v>35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>($H$294) * (225)</f>
        <v>0</v>
      </c>
      <c r="AF294">
        <f>($I$294) * (80)</f>
        <v>0</v>
      </c>
      <c r="AG294">
        <f>($J$294) * (80)</f>
        <v>0</v>
      </c>
      <c r="AH294">
        <f>($K$294) * (225)</f>
        <v>0</v>
      </c>
      <c r="AI294">
        <f>($L$294) * (80)</f>
        <v>80</v>
      </c>
      <c r="AJ294">
        <f>($M$294) * (80)</f>
        <v>0</v>
      </c>
      <c r="AK294">
        <f>($N$294) * (225)</f>
        <v>0</v>
      </c>
      <c r="AL294">
        <f>($O$294) * (295)</f>
        <v>0</v>
      </c>
      <c r="AM294">
        <f>($P$294) * (150)</f>
        <v>0</v>
      </c>
      <c r="AN294">
        <f>($Q$294) * (150)</f>
        <v>0</v>
      </c>
      <c r="AO294">
        <f>($R$294) * (365)</f>
        <v>0</v>
      </c>
      <c r="AP294">
        <f>($S$294) * (220)</f>
        <v>0</v>
      </c>
      <c r="AQ294">
        <f>($T$294) * (220)</f>
        <v>0</v>
      </c>
      <c r="AR294">
        <f>($U$294) * (435)</f>
        <v>0</v>
      </c>
      <c r="AS294">
        <f>($V$294) * (290)</f>
        <v>0</v>
      </c>
      <c r="AT294">
        <f>($W$294) * (290)</f>
        <v>0</v>
      </c>
      <c r="AU294">
        <f>($X$294) * (505)</f>
        <v>0</v>
      </c>
      <c r="AV294">
        <f>($Y$294) * (360)</f>
        <v>0</v>
      </c>
      <c r="AW294">
        <f>($Z$294) * (575)</f>
        <v>0</v>
      </c>
      <c r="AX294">
        <f>($AA$294) * (430)</f>
        <v>0</v>
      </c>
      <c r="AY294">
        <f>($AB$294) * (645)</f>
        <v>0</v>
      </c>
      <c r="AZ294">
        <f>($AC$294) * (500)</f>
        <v>0</v>
      </c>
      <c r="BA294">
        <f>($AD$294) * (715)</f>
        <v>0</v>
      </c>
      <c r="BM294">
        <v>1</v>
      </c>
      <c r="BN294">
        <f>SUM($K$294:$R$294)</f>
        <v>1</v>
      </c>
    </row>
    <row r="295" spans="1:66">
      <c r="A295">
        <v>935</v>
      </c>
      <c r="B295">
        <v>1</v>
      </c>
      <c r="C295">
        <v>17300</v>
      </c>
      <c r="D295">
        <v>2</v>
      </c>
      <c r="E295">
        <v>6</v>
      </c>
      <c r="F295" t="s">
        <v>35</v>
      </c>
      <c r="G295">
        <v>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>($H$295) * (225)</f>
        <v>0</v>
      </c>
      <c r="AF295">
        <f>($I$295) * (40)</f>
        <v>0</v>
      </c>
      <c r="AG295">
        <f>($J$295) * (40)</f>
        <v>0</v>
      </c>
      <c r="AH295">
        <f>($K$295) * (225)</f>
        <v>0</v>
      </c>
      <c r="AI295">
        <f>($L$295) * (40)</f>
        <v>0</v>
      </c>
      <c r="AJ295">
        <f>($M$295) * (40)</f>
        <v>0</v>
      </c>
      <c r="AK295">
        <f>($N$295) * (225)</f>
        <v>0</v>
      </c>
      <c r="AL295">
        <f>($O$295) * (225)</f>
        <v>0</v>
      </c>
      <c r="AM295">
        <f>($P$295) * (40)</f>
        <v>40</v>
      </c>
      <c r="AN295">
        <f>($Q$295) * (40)</f>
        <v>0</v>
      </c>
      <c r="AO295">
        <f>($R$295) * (275)</f>
        <v>0</v>
      </c>
      <c r="AP295">
        <f>($S$295) * (90)</f>
        <v>0</v>
      </c>
      <c r="AQ295">
        <f>($T$295) * (90)</f>
        <v>0</v>
      </c>
      <c r="AR295">
        <f>($U$295) * (325)</f>
        <v>0</v>
      </c>
      <c r="AS295">
        <f>($V$295) * (140)</f>
        <v>0</v>
      </c>
      <c r="AT295">
        <f>($W$295) * (140)</f>
        <v>0</v>
      </c>
      <c r="AU295">
        <f>($X$295) * (375)</f>
        <v>0</v>
      </c>
      <c r="AV295">
        <f>($Y$295) * (190)</f>
        <v>0</v>
      </c>
      <c r="AW295">
        <f>($Z$295) * (425)</f>
        <v>0</v>
      </c>
      <c r="AX295">
        <f>($AA$295) * (240)</f>
        <v>0</v>
      </c>
      <c r="AY295">
        <f>($AB$295) * (475)</f>
        <v>0</v>
      </c>
      <c r="AZ295">
        <f>($AC$295) * (290)</f>
        <v>0</v>
      </c>
      <c r="BA295">
        <f>($AD$295) * (525)</f>
        <v>0</v>
      </c>
      <c r="BM295">
        <v>1</v>
      </c>
      <c r="BN295">
        <f>SUM($N$295:$U$295)</f>
        <v>1</v>
      </c>
    </row>
    <row r="296" spans="1:66">
      <c r="A296">
        <v>941</v>
      </c>
      <c r="B296">
        <v>2</v>
      </c>
      <c r="C296">
        <v>24200</v>
      </c>
      <c r="D296">
        <v>0</v>
      </c>
      <c r="E296">
        <v>5</v>
      </c>
      <c r="F296" t="s">
        <v>35</v>
      </c>
      <c r="G296">
        <v>3</v>
      </c>
      <c r="H296">
        <v>0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>($H$296) * (225)</f>
        <v>0</v>
      </c>
      <c r="AF296">
        <f>($I$296) * (80)</f>
        <v>80</v>
      </c>
      <c r="AG296">
        <f>($J$296) * (80)</f>
        <v>0</v>
      </c>
      <c r="AH296">
        <f>($K$296) * (225)</f>
        <v>0</v>
      </c>
      <c r="AI296">
        <f>($L$296) * (80)</f>
        <v>0</v>
      </c>
      <c r="AJ296">
        <f>($M$296) * (80)</f>
        <v>0</v>
      </c>
      <c r="AK296">
        <f>($N$296) * (295)</f>
        <v>0</v>
      </c>
      <c r="AL296">
        <f>($O$296) * (365)</f>
        <v>0</v>
      </c>
      <c r="AM296">
        <f>($P$296) * (220)</f>
        <v>0</v>
      </c>
      <c r="AN296">
        <f>($Q$296) * (220)</f>
        <v>0</v>
      </c>
      <c r="AO296">
        <f>($R$296) * (435)</f>
        <v>0</v>
      </c>
      <c r="AP296">
        <f>($S$296) * (290)</f>
        <v>0</v>
      </c>
      <c r="AQ296">
        <f>($T$296) * (290)</f>
        <v>0</v>
      </c>
      <c r="AR296">
        <f>($U$296) * (505)</f>
        <v>0</v>
      </c>
      <c r="AS296">
        <f>($V$296) * (360)</f>
        <v>0</v>
      </c>
      <c r="AT296">
        <f>($W$296) * (360)</f>
        <v>0</v>
      </c>
      <c r="AU296">
        <f>($X$296) * (575)</f>
        <v>0</v>
      </c>
      <c r="AV296">
        <f>($Y$296) * (430)</f>
        <v>0</v>
      </c>
      <c r="AW296">
        <f>($Z$296) * (645)</f>
        <v>0</v>
      </c>
      <c r="AX296">
        <f>($AA$296) * (500)</f>
        <v>0</v>
      </c>
      <c r="AY296">
        <f>($AB$296) * (715)</f>
        <v>0</v>
      </c>
      <c r="AZ296">
        <f>($AC$296) * (570)</f>
        <v>0</v>
      </c>
      <c r="BA296">
        <f>($AD$296) * (785)</f>
        <v>0</v>
      </c>
      <c r="BM296">
        <v>1</v>
      </c>
      <c r="BN296">
        <f>SUM($H$296:$R$296)</f>
        <v>1</v>
      </c>
    </row>
    <row r="297" spans="1:66">
      <c r="A297">
        <v>949</v>
      </c>
      <c r="B297">
        <v>2</v>
      </c>
      <c r="C297">
        <v>24200</v>
      </c>
      <c r="D297">
        <v>0</v>
      </c>
      <c r="E297">
        <v>3</v>
      </c>
      <c r="F297" t="s">
        <v>35</v>
      </c>
      <c r="G297">
        <v>3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f>($H$297) * (225)</f>
        <v>0</v>
      </c>
      <c r="AF297">
        <f>($I$297) * (80)</f>
        <v>80</v>
      </c>
      <c r="AG297">
        <f>($J$297) * (80)</f>
        <v>0</v>
      </c>
      <c r="AH297">
        <f>($K$297) * (225)</f>
        <v>0</v>
      </c>
      <c r="AI297">
        <f>($L$297) * (80)</f>
        <v>0</v>
      </c>
      <c r="AJ297">
        <f>($M$297) * (80)</f>
        <v>0</v>
      </c>
      <c r="AK297">
        <f>($N$297) * (295)</f>
        <v>0</v>
      </c>
      <c r="AL297">
        <f>($O$297) * (365)</f>
        <v>0</v>
      </c>
      <c r="AM297">
        <f>($P$297) * (220)</f>
        <v>0</v>
      </c>
      <c r="AN297">
        <f>($Q$297) * (220)</f>
        <v>0</v>
      </c>
      <c r="AO297">
        <f>($R$297) * (435)</f>
        <v>0</v>
      </c>
      <c r="AP297">
        <f>($S$297) * (290)</f>
        <v>0</v>
      </c>
      <c r="AQ297">
        <f>($T$297) * (290)</f>
        <v>0</v>
      </c>
      <c r="AR297">
        <f>($U$297) * (505)</f>
        <v>0</v>
      </c>
      <c r="AS297">
        <f>($V$297) * (360)</f>
        <v>0</v>
      </c>
      <c r="AT297">
        <f>($W$297) * (360)</f>
        <v>0</v>
      </c>
      <c r="AU297">
        <f>($X$297) * (575)</f>
        <v>0</v>
      </c>
      <c r="AV297">
        <f>($Y$297) * (430)</f>
        <v>0</v>
      </c>
      <c r="AW297">
        <f>($Z$297) * (645)</f>
        <v>0</v>
      </c>
      <c r="AX297">
        <f>($AA$297) * (500)</f>
        <v>0</v>
      </c>
      <c r="AY297">
        <f>($AB$297) * (715)</f>
        <v>0</v>
      </c>
      <c r="AZ297">
        <f>($AC$297) * (570)</f>
        <v>0</v>
      </c>
      <c r="BA297">
        <f>($AD$297) * (785)</f>
        <v>0</v>
      </c>
      <c r="BM297">
        <v>1</v>
      </c>
      <c r="BN297">
        <f>SUM($H$297:$N$297)</f>
        <v>1</v>
      </c>
    </row>
    <row r="298" spans="1:66">
      <c r="A298">
        <v>951</v>
      </c>
      <c r="B298">
        <v>2</v>
      </c>
      <c r="C298">
        <v>29200</v>
      </c>
      <c r="D298">
        <v>5</v>
      </c>
      <c r="E298">
        <v>8</v>
      </c>
      <c r="F298" t="s">
        <v>35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f>($H$298) * (225)</f>
        <v>0</v>
      </c>
      <c r="AF298">
        <f>($I$298) * (80)</f>
        <v>0</v>
      </c>
      <c r="AG298">
        <f>($J$298) * (80)</f>
        <v>0</v>
      </c>
      <c r="AH298">
        <f>($K$298) * (225)</f>
        <v>0</v>
      </c>
      <c r="AI298">
        <f>($L$298) * (80)</f>
        <v>0</v>
      </c>
      <c r="AJ298">
        <f>($M$298) * (80)</f>
        <v>0</v>
      </c>
      <c r="AK298">
        <f>($N$298) * (225)</f>
        <v>0</v>
      </c>
      <c r="AL298">
        <f>($O$298) * (225)</f>
        <v>0</v>
      </c>
      <c r="AM298">
        <f>($P$298) * (80)</f>
        <v>0</v>
      </c>
      <c r="AN298">
        <f>($Q$298) * (80)</f>
        <v>0</v>
      </c>
      <c r="AO298">
        <f>($R$298) * (225)</f>
        <v>0</v>
      </c>
      <c r="AP298">
        <f>($S$298) * (80)</f>
        <v>0</v>
      </c>
      <c r="AQ298">
        <f>($T$298) * (80)</f>
        <v>0</v>
      </c>
      <c r="AR298">
        <f>($U$298) * (225)</f>
        <v>0</v>
      </c>
      <c r="AS298">
        <f>($V$298) * (80)</f>
        <v>0</v>
      </c>
      <c r="AT298">
        <f>($W$298) * (80)</f>
        <v>80</v>
      </c>
      <c r="AU298">
        <f>($X$298) * (225)</f>
        <v>0</v>
      </c>
      <c r="AV298">
        <f>($Y$298) * (80)</f>
        <v>0</v>
      </c>
      <c r="AW298">
        <f>($Z$298) * (295)</f>
        <v>0</v>
      </c>
      <c r="AX298">
        <f>($AA$298) * (150)</f>
        <v>0</v>
      </c>
      <c r="AY298">
        <f>($AB$298) * (365)</f>
        <v>0</v>
      </c>
      <c r="AZ298">
        <f>($AC$298) * (220)</f>
        <v>0</v>
      </c>
      <c r="BA298">
        <f>($AD$298) * (435)</f>
        <v>0</v>
      </c>
      <c r="BM298">
        <v>1</v>
      </c>
      <c r="BN298">
        <f>SUM($U$298:$Z$298)</f>
        <v>1</v>
      </c>
    </row>
    <row r="299" spans="1:66">
      <c r="A299">
        <v>963</v>
      </c>
      <c r="B299">
        <v>2</v>
      </c>
      <c r="C299">
        <v>24200</v>
      </c>
      <c r="D299">
        <v>0</v>
      </c>
      <c r="E299">
        <v>3</v>
      </c>
      <c r="F299" t="s">
        <v>35</v>
      </c>
      <c r="G299">
        <v>5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>($H$299) * (225)</f>
        <v>0</v>
      </c>
      <c r="AF299">
        <f>($I$299) * (80)</f>
        <v>80</v>
      </c>
      <c r="AG299">
        <f>($J$299) * (80)</f>
        <v>0</v>
      </c>
      <c r="AH299">
        <f>($K$299) * (225)</f>
        <v>0</v>
      </c>
      <c r="AI299">
        <f>($L$299) * (80)</f>
        <v>0</v>
      </c>
      <c r="AJ299">
        <f>($M$299) * (80)</f>
        <v>0</v>
      </c>
      <c r="AK299">
        <f>($N$299) * (225)</f>
        <v>0</v>
      </c>
      <c r="AL299">
        <f>($O$299) * (225)</f>
        <v>0</v>
      </c>
      <c r="AM299">
        <f>($P$299) * (80)</f>
        <v>0</v>
      </c>
      <c r="AN299">
        <f>($Q$299) * (80)</f>
        <v>0</v>
      </c>
      <c r="AO299">
        <f>($R$299) * (295)</f>
        <v>0</v>
      </c>
      <c r="AP299">
        <f>($S$299) * (150)</f>
        <v>0</v>
      </c>
      <c r="AQ299">
        <f>($T$299) * (150)</f>
        <v>0</v>
      </c>
      <c r="AR299">
        <f>($U$299) * (365)</f>
        <v>0</v>
      </c>
      <c r="AS299">
        <f>($V$299) * (220)</f>
        <v>0</v>
      </c>
      <c r="AT299">
        <f>($W$299) * (220)</f>
        <v>0</v>
      </c>
      <c r="AU299">
        <f>($X$299) * (435)</f>
        <v>0</v>
      </c>
      <c r="AV299">
        <f>($Y$299) * (290)</f>
        <v>0</v>
      </c>
      <c r="AW299">
        <f>($Z$299) * (505)</f>
        <v>0</v>
      </c>
      <c r="AX299">
        <f>($AA$299) * (360)</f>
        <v>0</v>
      </c>
      <c r="AY299">
        <f>($AB$299) * (575)</f>
        <v>0</v>
      </c>
      <c r="AZ299">
        <f>($AC$299) * (430)</f>
        <v>0</v>
      </c>
      <c r="BA299">
        <f>($AD$299) * (645)</f>
        <v>0</v>
      </c>
      <c r="BM299">
        <v>1</v>
      </c>
      <c r="BN299">
        <f>SUM($H$299:$N$299)</f>
        <v>1</v>
      </c>
    </row>
    <row r="300" spans="1:66">
      <c r="A300">
        <v>972</v>
      </c>
      <c r="B300">
        <v>2</v>
      </c>
      <c r="C300">
        <v>14200</v>
      </c>
      <c r="D300">
        <v>6</v>
      </c>
      <c r="E300">
        <v>11</v>
      </c>
      <c r="F300" t="s">
        <v>35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  <c r="AE300">
        <f>($H$300) * (225)</f>
        <v>0</v>
      </c>
      <c r="AF300">
        <f>($I$300) * (80)</f>
        <v>0</v>
      </c>
      <c r="AG300">
        <f>($J$300) * (80)</f>
        <v>0</v>
      </c>
      <c r="AH300">
        <f>($K$300) * (225)</f>
        <v>0</v>
      </c>
      <c r="AI300">
        <f>($L$300) * (80)</f>
        <v>0</v>
      </c>
      <c r="AJ300">
        <f>($M$300) * (80)</f>
        <v>0</v>
      </c>
      <c r="AK300">
        <f>($N$300) * (225)</f>
        <v>0</v>
      </c>
      <c r="AL300">
        <f>($O$300) * (225)</f>
        <v>0</v>
      </c>
      <c r="AM300">
        <f>($P$300) * (80)</f>
        <v>0</v>
      </c>
      <c r="AN300">
        <f>($Q$300) * (80)</f>
        <v>0</v>
      </c>
      <c r="AO300">
        <f>($R$300) * (225)</f>
        <v>0</v>
      </c>
      <c r="AP300">
        <f>($S$300) * (80)</f>
        <v>0</v>
      </c>
      <c r="AQ300">
        <f>($T$300) * (80)</f>
        <v>0</v>
      </c>
      <c r="AR300">
        <f>($U$300) * (225)</f>
        <v>0</v>
      </c>
      <c r="AS300">
        <f>($V$300) * (80)</f>
        <v>0</v>
      </c>
      <c r="AT300">
        <f>($W$300) * (80)</f>
        <v>0</v>
      </c>
      <c r="AU300">
        <f>($X$300) * (225)</f>
        <v>0</v>
      </c>
      <c r="AV300">
        <f>($Y$300) * (80)</f>
        <v>0</v>
      </c>
      <c r="AW300">
        <f>($Z$300) * (225)</f>
        <v>0</v>
      </c>
      <c r="AX300">
        <f>($AA$300) * (80)</f>
        <v>0</v>
      </c>
      <c r="AY300">
        <f>($AB$300) * (225)</f>
        <v>0</v>
      </c>
      <c r="AZ300">
        <f>($AC$300) * (80)</f>
        <v>80</v>
      </c>
      <c r="BA300">
        <f>($AD$300) * (295)</f>
        <v>0</v>
      </c>
      <c r="BM300">
        <v>1</v>
      </c>
      <c r="BN300">
        <f>SUM($X$300:$AD$300)</f>
        <v>1</v>
      </c>
    </row>
    <row r="301" spans="1:66">
      <c r="A301">
        <v>974</v>
      </c>
      <c r="B301">
        <v>2</v>
      </c>
      <c r="C301">
        <v>4200</v>
      </c>
      <c r="D301">
        <v>0</v>
      </c>
      <c r="E301">
        <v>4</v>
      </c>
      <c r="F301" t="s">
        <v>35</v>
      </c>
      <c r="G301">
        <v>5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>($H$301) * (225)</f>
        <v>0</v>
      </c>
      <c r="AF301">
        <f>($I$301) * (80)</f>
        <v>80</v>
      </c>
      <c r="AG301">
        <f>($J$301) * (80)</f>
        <v>0</v>
      </c>
      <c r="AH301">
        <f>($K$301) * (225)</f>
        <v>0</v>
      </c>
      <c r="AI301">
        <f>($L$301) * (80)</f>
        <v>0</v>
      </c>
      <c r="AJ301">
        <f>($M$301) * (80)</f>
        <v>0</v>
      </c>
      <c r="AK301">
        <f>($N$301) * (225)</f>
        <v>0</v>
      </c>
      <c r="AL301">
        <f>($O$301) * (225)</f>
        <v>0</v>
      </c>
      <c r="AM301">
        <f>($P$301) * (80)</f>
        <v>0</v>
      </c>
      <c r="AN301">
        <f>($Q$301) * (80)</f>
        <v>0</v>
      </c>
      <c r="AO301">
        <f>($R$301) * (295)</f>
        <v>0</v>
      </c>
      <c r="AP301">
        <f>($S$301) * (150)</f>
        <v>0</v>
      </c>
      <c r="AQ301">
        <f>($T$301) * (150)</f>
        <v>0</v>
      </c>
      <c r="AR301">
        <f>($U$301) * (365)</f>
        <v>0</v>
      </c>
      <c r="AS301">
        <f>($V$301) * (220)</f>
        <v>0</v>
      </c>
      <c r="AT301">
        <f>($W$301) * (220)</f>
        <v>0</v>
      </c>
      <c r="AU301">
        <f>($X$301) * (435)</f>
        <v>0</v>
      </c>
      <c r="AV301">
        <f>($Y$301) * (290)</f>
        <v>0</v>
      </c>
      <c r="AW301">
        <f>($Z$301) * (505)</f>
        <v>0</v>
      </c>
      <c r="AX301">
        <f>($AA$301) * (360)</f>
        <v>0</v>
      </c>
      <c r="AY301">
        <f>($AB$301) * (575)</f>
        <v>0</v>
      </c>
      <c r="AZ301">
        <f>($AC$301) * (430)</f>
        <v>0</v>
      </c>
      <c r="BA301">
        <f>($AD$301) * (645)</f>
        <v>0</v>
      </c>
      <c r="BM301">
        <v>1</v>
      </c>
      <c r="BN301">
        <f>SUM($H$301:$O$301)</f>
        <v>1</v>
      </c>
    </row>
    <row r="302" spans="1:66">
      <c r="A302">
        <v>982</v>
      </c>
      <c r="B302">
        <v>2</v>
      </c>
      <c r="C302">
        <v>4200</v>
      </c>
      <c r="D302">
        <v>6</v>
      </c>
      <c r="E302">
        <v>9</v>
      </c>
      <c r="F302" t="s">
        <v>35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0</v>
      </c>
      <c r="AC302">
        <v>0</v>
      </c>
      <c r="AD302">
        <v>0</v>
      </c>
      <c r="AE302">
        <f>($H$302) * (225)</f>
        <v>0</v>
      </c>
      <c r="AF302">
        <f>($I$302) * (80)</f>
        <v>0</v>
      </c>
      <c r="AG302">
        <f>($J$302) * (80)</f>
        <v>0</v>
      </c>
      <c r="AH302">
        <f>($K$302) * (225)</f>
        <v>0</v>
      </c>
      <c r="AI302">
        <f>($L$302) * (80)</f>
        <v>0</v>
      </c>
      <c r="AJ302">
        <f>($M$302) * (80)</f>
        <v>0</v>
      </c>
      <c r="AK302">
        <f>($N$302) * (225)</f>
        <v>0</v>
      </c>
      <c r="AL302">
        <f>($O$302) * (225)</f>
        <v>0</v>
      </c>
      <c r="AM302">
        <f>($P$302) * (80)</f>
        <v>0</v>
      </c>
      <c r="AN302">
        <f>($Q$302) * (80)</f>
        <v>0</v>
      </c>
      <c r="AO302">
        <f>($R$302) * (225)</f>
        <v>0</v>
      </c>
      <c r="AP302">
        <f>($S$302) * (80)</f>
        <v>0</v>
      </c>
      <c r="AQ302">
        <f>($T$302) * (80)</f>
        <v>0</v>
      </c>
      <c r="AR302">
        <f>($U$302) * (225)</f>
        <v>0</v>
      </c>
      <c r="AS302">
        <f>($V$302) * (80)</f>
        <v>0</v>
      </c>
      <c r="AT302">
        <f>($W$302) * (80)</f>
        <v>0</v>
      </c>
      <c r="AU302">
        <f>($X$302) * (225)</f>
        <v>0</v>
      </c>
      <c r="AV302">
        <f>($Y$302) * (80)</f>
        <v>0</v>
      </c>
      <c r="AW302">
        <f>($Z$302) * (225)</f>
        <v>0</v>
      </c>
      <c r="AX302">
        <f>($AA$302) * (80)</f>
        <v>80</v>
      </c>
      <c r="AY302">
        <f>($AB$302) * (225)</f>
        <v>0</v>
      </c>
      <c r="AZ302">
        <f>($AC$302) * (80)</f>
        <v>0</v>
      </c>
      <c r="BA302">
        <f>($AD$302) * (295)</f>
        <v>0</v>
      </c>
      <c r="BM302">
        <v>1</v>
      </c>
      <c r="BN302">
        <f>SUM($X$302:$AB$302)</f>
        <v>1</v>
      </c>
    </row>
    <row r="303" spans="1:66">
      <c r="A303">
        <v>984</v>
      </c>
      <c r="B303">
        <v>2</v>
      </c>
      <c r="C303">
        <v>22300</v>
      </c>
      <c r="D303">
        <v>1</v>
      </c>
      <c r="E303">
        <v>4</v>
      </c>
      <c r="F303" t="s">
        <v>35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f>($H$303) * (225)</f>
        <v>0</v>
      </c>
      <c r="AF303">
        <f>($I$303) * (80)</f>
        <v>0</v>
      </c>
      <c r="AG303">
        <f>($J$303) * (80)</f>
        <v>0</v>
      </c>
      <c r="AH303">
        <f>($K$303) * (225)</f>
        <v>0</v>
      </c>
      <c r="AI303">
        <f>($L$303) * (80)</f>
        <v>80</v>
      </c>
      <c r="AJ303">
        <f>($M$303) * (80)</f>
        <v>0</v>
      </c>
      <c r="AK303">
        <f>($N$303) * (225)</f>
        <v>0</v>
      </c>
      <c r="AL303">
        <f>($O$303) * (295)</f>
        <v>0</v>
      </c>
      <c r="AM303">
        <f>($P$303) * (150)</f>
        <v>0</v>
      </c>
      <c r="AN303">
        <f>($Q$303) * (150)</f>
        <v>0</v>
      </c>
      <c r="AO303">
        <f>($R$303) * (365)</f>
        <v>0</v>
      </c>
      <c r="AP303">
        <f>($S$303) * (220)</f>
        <v>0</v>
      </c>
      <c r="AQ303">
        <f>($T$303) * (220)</f>
        <v>0</v>
      </c>
      <c r="AR303">
        <f>($U$303) * (435)</f>
        <v>0</v>
      </c>
      <c r="AS303">
        <f>($V$303) * (290)</f>
        <v>0</v>
      </c>
      <c r="AT303">
        <f>($W$303) * (290)</f>
        <v>0</v>
      </c>
      <c r="AU303">
        <f>($X$303) * (505)</f>
        <v>0</v>
      </c>
      <c r="AV303">
        <f>($Y$303) * (360)</f>
        <v>0</v>
      </c>
      <c r="AW303">
        <f>($Z$303) * (575)</f>
        <v>0</v>
      </c>
      <c r="AX303">
        <f>($AA$303) * (430)</f>
        <v>0</v>
      </c>
      <c r="AY303">
        <f>($AB$303) * (645)</f>
        <v>0</v>
      </c>
      <c r="AZ303">
        <f>($AC$303) * (500)</f>
        <v>0</v>
      </c>
      <c r="BA303">
        <f>($AD$303) * (715)</f>
        <v>0</v>
      </c>
      <c r="BM303">
        <v>1</v>
      </c>
      <c r="BN303">
        <f>SUM($K$303:$O$303)</f>
        <v>1</v>
      </c>
    </row>
    <row r="304" spans="1:66">
      <c r="A304">
        <v>990</v>
      </c>
      <c r="B304">
        <v>2</v>
      </c>
      <c r="C304">
        <v>24200</v>
      </c>
      <c r="D304">
        <v>3</v>
      </c>
      <c r="E304">
        <v>7</v>
      </c>
      <c r="F304" t="s">
        <v>35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f>($H$304) * (225)</f>
        <v>0</v>
      </c>
      <c r="AF304">
        <f>($I$304) * (80)</f>
        <v>0</v>
      </c>
      <c r="AG304">
        <f>($J$304) * (80)</f>
        <v>0</v>
      </c>
      <c r="AH304">
        <f>($K$304) * (225)</f>
        <v>0</v>
      </c>
      <c r="AI304">
        <f>($L$304) * (80)</f>
        <v>0</v>
      </c>
      <c r="AJ304">
        <f>($M$304) * (80)</f>
        <v>0</v>
      </c>
      <c r="AK304">
        <f>($N$304) * (225)</f>
        <v>0</v>
      </c>
      <c r="AL304">
        <f>($O$304) * (225)</f>
        <v>0</v>
      </c>
      <c r="AM304">
        <f>($P$304) * (80)</f>
        <v>80</v>
      </c>
      <c r="AN304">
        <f>($Q$304) * (80)</f>
        <v>0</v>
      </c>
      <c r="AO304">
        <f>($R$304) * (225)</f>
        <v>0</v>
      </c>
      <c r="AP304">
        <f>($S$304) * (80)</f>
        <v>0</v>
      </c>
      <c r="AQ304">
        <f>($T$304) * (80)</f>
        <v>0</v>
      </c>
      <c r="AR304">
        <f>($U$304) * (295)</f>
        <v>0</v>
      </c>
      <c r="AS304">
        <f>($V$304) * (150)</f>
        <v>0</v>
      </c>
      <c r="AT304">
        <f>($W$304) * (150)</f>
        <v>0</v>
      </c>
      <c r="AU304">
        <f>($X$304) * (365)</f>
        <v>0</v>
      </c>
      <c r="AV304">
        <f>($Y$304) * (220)</f>
        <v>0</v>
      </c>
      <c r="AW304">
        <f>($Z$304) * (435)</f>
        <v>0</v>
      </c>
      <c r="AX304">
        <f>($AA$304) * (290)</f>
        <v>0</v>
      </c>
      <c r="AY304">
        <f>($AB$304) * (505)</f>
        <v>0</v>
      </c>
      <c r="AZ304">
        <f>($AC$304) * (360)</f>
        <v>0</v>
      </c>
      <c r="BA304">
        <f>($AD$304) * (575)</f>
        <v>0</v>
      </c>
      <c r="BM304">
        <v>1</v>
      </c>
      <c r="BN304">
        <f>SUM($O$304:$X$304)</f>
        <v>1</v>
      </c>
    </row>
    <row r="305" spans="1:66">
      <c r="A305">
        <v>995</v>
      </c>
      <c r="B305">
        <v>2</v>
      </c>
      <c r="C305">
        <v>9200</v>
      </c>
      <c r="D305">
        <v>5</v>
      </c>
      <c r="E305">
        <v>9</v>
      </c>
      <c r="F305" t="s">
        <v>35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1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f>($H$305) * (225)</f>
        <v>0</v>
      </c>
      <c r="AF305">
        <f>($I$305) * (80)</f>
        <v>0</v>
      </c>
      <c r="AG305">
        <f>($J$305) * (80)</f>
        <v>0</v>
      </c>
      <c r="AH305">
        <f>($K$305) * (225)</f>
        <v>0</v>
      </c>
      <c r="AI305">
        <f>($L$305) * (80)</f>
        <v>0</v>
      </c>
      <c r="AJ305">
        <f>($M$305) * (80)</f>
        <v>0</v>
      </c>
      <c r="AK305">
        <f>($N$305) * (225)</f>
        <v>0</v>
      </c>
      <c r="AL305">
        <f>($O$305) * (225)</f>
        <v>0</v>
      </c>
      <c r="AM305">
        <f>($P$305) * (80)</f>
        <v>0</v>
      </c>
      <c r="AN305">
        <f>($Q$305) * (80)</f>
        <v>0</v>
      </c>
      <c r="AO305">
        <f>($R$305) * (225)</f>
        <v>0</v>
      </c>
      <c r="AP305">
        <f>($S$305) * (80)</f>
        <v>0</v>
      </c>
      <c r="AQ305">
        <f>($T$305) * (80)</f>
        <v>0</v>
      </c>
      <c r="AR305">
        <f>($U$305) * (225)</f>
        <v>0</v>
      </c>
      <c r="AS305">
        <f>($V$305) * (80)</f>
        <v>0</v>
      </c>
      <c r="AT305">
        <f>($W$305) * (80)</f>
        <v>80</v>
      </c>
      <c r="AU305">
        <f>($X$305) * (225)</f>
        <v>0</v>
      </c>
      <c r="AV305">
        <f>($Y$305) * (80)</f>
        <v>0</v>
      </c>
      <c r="AW305">
        <f>($Z$305) * (225)</f>
        <v>0</v>
      </c>
      <c r="AX305">
        <f>($AA$305) * (80)</f>
        <v>0</v>
      </c>
      <c r="AY305">
        <f>($AB$305) * (295)</f>
        <v>0</v>
      </c>
      <c r="AZ305">
        <f>($AC$305) * (150)</f>
        <v>0</v>
      </c>
      <c r="BA305">
        <f>($AD$305) * (365)</f>
        <v>0</v>
      </c>
      <c r="BM305">
        <v>1</v>
      </c>
      <c r="BN305">
        <f>SUM($U$305:$AB$305)</f>
        <v>1</v>
      </c>
    </row>
    <row r="306" spans="1:66">
      <c r="A306">
        <v>996</v>
      </c>
      <c r="B306">
        <v>2</v>
      </c>
      <c r="C306">
        <v>14200</v>
      </c>
      <c r="D306">
        <v>5</v>
      </c>
      <c r="E306">
        <v>8</v>
      </c>
      <c r="F306" t="s">
        <v>35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>($H$306) * (225)</f>
        <v>0</v>
      </c>
      <c r="AF306">
        <f>($I$306) * (80)</f>
        <v>0</v>
      </c>
      <c r="AG306">
        <f>($J$306) * (80)</f>
        <v>0</v>
      </c>
      <c r="AH306">
        <f>($K$306) * (225)</f>
        <v>0</v>
      </c>
      <c r="AI306">
        <f>($L$306) * (80)</f>
        <v>0</v>
      </c>
      <c r="AJ306">
        <f>($M$306) * (80)</f>
        <v>0</v>
      </c>
      <c r="AK306">
        <f>($N$306) * (225)</f>
        <v>0</v>
      </c>
      <c r="AL306">
        <f>($O$306) * (225)</f>
        <v>0</v>
      </c>
      <c r="AM306">
        <f>($P$306) * (80)</f>
        <v>0</v>
      </c>
      <c r="AN306">
        <f>($Q$306) * (80)</f>
        <v>0</v>
      </c>
      <c r="AO306">
        <f>($R$306) * (225)</f>
        <v>0</v>
      </c>
      <c r="AP306">
        <f>($S$306) * (80)</f>
        <v>0</v>
      </c>
      <c r="AQ306">
        <f>($T$306) * (80)</f>
        <v>0</v>
      </c>
      <c r="AR306">
        <f>($U$306) * (225)</f>
        <v>0</v>
      </c>
      <c r="AS306">
        <f>($V$306) * (80)</f>
        <v>0</v>
      </c>
      <c r="AT306">
        <f>($W$306) * (80)</f>
        <v>80</v>
      </c>
      <c r="AU306">
        <f>($X$306) * (225)</f>
        <v>0</v>
      </c>
      <c r="AV306">
        <f>($Y$306) * (80)</f>
        <v>0</v>
      </c>
      <c r="AW306">
        <f>($Z$306) * (225)</f>
        <v>0</v>
      </c>
      <c r="AX306">
        <f>($AA$306) * (80)</f>
        <v>0</v>
      </c>
      <c r="AY306">
        <f>($AB$306) * (295)</f>
        <v>0</v>
      </c>
      <c r="AZ306">
        <f>($AC$306) * (150)</f>
        <v>0</v>
      </c>
      <c r="BA306">
        <f>($AD$306) * (365)</f>
        <v>0</v>
      </c>
      <c r="BM306">
        <v>1</v>
      </c>
      <c r="BN306">
        <f>SUM($U$306:$Z$306)</f>
        <v>1</v>
      </c>
    </row>
    <row r="307" spans="1:66">
      <c r="A307">
        <v>1002</v>
      </c>
      <c r="B307">
        <v>2</v>
      </c>
      <c r="C307">
        <v>9200</v>
      </c>
      <c r="D307">
        <v>1</v>
      </c>
      <c r="E307">
        <v>4</v>
      </c>
      <c r="F307" t="s">
        <v>35</v>
      </c>
      <c r="G307">
        <v>3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>($H$307) * (225)</f>
        <v>0</v>
      </c>
      <c r="AF307">
        <f>($I$307) * (80)</f>
        <v>0</v>
      </c>
      <c r="AG307">
        <f>($J$307) * (80)</f>
        <v>0</v>
      </c>
      <c r="AH307">
        <f>($K$307) * (225)</f>
        <v>0</v>
      </c>
      <c r="AI307">
        <f>($L$307) * (80)</f>
        <v>80</v>
      </c>
      <c r="AJ307">
        <f>($M$307) * (80)</f>
        <v>0</v>
      </c>
      <c r="AK307">
        <f>($N$307) * (225)</f>
        <v>0</v>
      </c>
      <c r="AL307">
        <f>($O$307) * (295)</f>
        <v>0</v>
      </c>
      <c r="AM307">
        <f>($P$307) * (150)</f>
        <v>0</v>
      </c>
      <c r="AN307">
        <f>($Q$307) * (150)</f>
        <v>0</v>
      </c>
      <c r="AO307">
        <f>($R$307) * (365)</f>
        <v>0</v>
      </c>
      <c r="AP307">
        <f>($S$307) * (220)</f>
        <v>0</v>
      </c>
      <c r="AQ307">
        <f>($T$307) * (220)</f>
        <v>0</v>
      </c>
      <c r="AR307">
        <f>($U$307) * (435)</f>
        <v>0</v>
      </c>
      <c r="AS307">
        <f>($V$307) * (290)</f>
        <v>0</v>
      </c>
      <c r="AT307">
        <f>($W$307) * (290)</f>
        <v>0</v>
      </c>
      <c r="AU307">
        <f>($X$307) * (505)</f>
        <v>0</v>
      </c>
      <c r="AV307">
        <f>($Y$307) * (360)</f>
        <v>0</v>
      </c>
      <c r="AW307">
        <f>($Z$307) * (575)</f>
        <v>0</v>
      </c>
      <c r="AX307">
        <f>($AA$307) * (430)</f>
        <v>0</v>
      </c>
      <c r="AY307">
        <f>($AB$307) * (645)</f>
        <v>0</v>
      </c>
      <c r="AZ307">
        <f>($AC$307) * (500)</f>
        <v>0</v>
      </c>
      <c r="BA307">
        <f>($AD$307) * (715)</f>
        <v>0</v>
      </c>
      <c r="BM307">
        <v>1</v>
      </c>
      <c r="BN307">
        <f>SUM($K$307:$O$307)</f>
        <v>1</v>
      </c>
    </row>
    <row r="308" spans="1:66">
      <c r="A308">
        <v>1003</v>
      </c>
      <c r="B308">
        <v>2</v>
      </c>
      <c r="C308">
        <v>14200</v>
      </c>
      <c r="D308">
        <v>5</v>
      </c>
      <c r="E308">
        <v>10</v>
      </c>
      <c r="F308" t="s">
        <v>35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f>($H$308) * (225)</f>
        <v>0</v>
      </c>
      <c r="AF308">
        <f>($I$308) * (80)</f>
        <v>0</v>
      </c>
      <c r="AG308">
        <f>($J$308) * (80)</f>
        <v>0</v>
      </c>
      <c r="AH308">
        <f>($K$308) * (225)</f>
        <v>0</v>
      </c>
      <c r="AI308">
        <f>($L$308) * (80)</f>
        <v>0</v>
      </c>
      <c r="AJ308">
        <f>($M$308) * (80)</f>
        <v>0</v>
      </c>
      <c r="AK308">
        <f>($N$308) * (225)</f>
        <v>0</v>
      </c>
      <c r="AL308">
        <f>($O$308) * (225)</f>
        <v>0</v>
      </c>
      <c r="AM308">
        <f>($P$308) * (80)</f>
        <v>0</v>
      </c>
      <c r="AN308">
        <f>($Q$308) * (80)</f>
        <v>0</v>
      </c>
      <c r="AO308">
        <f>($R$308) * (225)</f>
        <v>0</v>
      </c>
      <c r="AP308">
        <f>($S$308) * (80)</f>
        <v>0</v>
      </c>
      <c r="AQ308">
        <f>($T$308) * (80)</f>
        <v>0</v>
      </c>
      <c r="AR308">
        <f>($U$308) * (225)</f>
        <v>0</v>
      </c>
      <c r="AS308">
        <f>($V$308) * (80)</f>
        <v>0</v>
      </c>
      <c r="AT308">
        <f>($W$308) * (80)</f>
        <v>0</v>
      </c>
      <c r="AU308">
        <f>($X$308) * (225)</f>
        <v>0</v>
      </c>
      <c r="AV308">
        <f>($Y$308) * (80)</f>
        <v>0</v>
      </c>
      <c r="AW308">
        <f>($Z$308) * (225)</f>
        <v>0</v>
      </c>
      <c r="AX308">
        <f>($AA$308) * (80)</f>
        <v>0</v>
      </c>
      <c r="AY308">
        <f>($AB$308) * (295)</f>
        <v>0</v>
      </c>
      <c r="AZ308">
        <f>($AC$308) * (150)</f>
        <v>150</v>
      </c>
      <c r="BA308">
        <f>($AD$308) * (365)</f>
        <v>0</v>
      </c>
      <c r="BM308">
        <v>1</v>
      </c>
      <c r="BN308">
        <f>SUM($U$308:$AD$308)</f>
        <v>1</v>
      </c>
    </row>
    <row r="309" spans="1:66">
      <c r="A309">
        <v>1011</v>
      </c>
      <c r="B309">
        <v>1</v>
      </c>
      <c r="C309">
        <v>2300</v>
      </c>
      <c r="D309">
        <v>2</v>
      </c>
      <c r="E309">
        <v>5</v>
      </c>
      <c r="F309" t="s">
        <v>35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>($H$309) * (225)</f>
        <v>0</v>
      </c>
      <c r="AF309">
        <f>($I$309) * (40)</f>
        <v>0</v>
      </c>
      <c r="AG309">
        <f>($J$309) * (40)</f>
        <v>0</v>
      </c>
      <c r="AH309">
        <f>($K$309) * (225)</f>
        <v>0</v>
      </c>
      <c r="AI309">
        <f>($L$309) * (40)</f>
        <v>0</v>
      </c>
      <c r="AJ309">
        <f>($M$309) * (40)</f>
        <v>0</v>
      </c>
      <c r="AK309">
        <f>($N$309) * (225)</f>
        <v>0</v>
      </c>
      <c r="AL309">
        <f>($O$309) * (225)</f>
        <v>0</v>
      </c>
      <c r="AM309">
        <f>($P$309) * (40)</f>
        <v>40</v>
      </c>
      <c r="AN309">
        <f>($Q$309) * (40)</f>
        <v>0</v>
      </c>
      <c r="AO309">
        <f>($R$309) * (225)</f>
        <v>0</v>
      </c>
      <c r="AP309">
        <f>($S$309) * (40)</f>
        <v>0</v>
      </c>
      <c r="AQ309">
        <f>($T$309) * (40)</f>
        <v>0</v>
      </c>
      <c r="AR309">
        <f>($U$309) * (275)</f>
        <v>0</v>
      </c>
      <c r="AS309">
        <f>($V$309) * (90)</f>
        <v>0</v>
      </c>
      <c r="AT309">
        <f>($W$309) * (90)</f>
        <v>0</v>
      </c>
      <c r="AU309">
        <f>($X$309) * (325)</f>
        <v>0</v>
      </c>
      <c r="AV309">
        <f>($Y$309) * (140)</f>
        <v>0</v>
      </c>
      <c r="AW309">
        <f>($Z$309) * (375)</f>
        <v>0</v>
      </c>
      <c r="AX309">
        <f>($AA$309) * (190)</f>
        <v>0</v>
      </c>
      <c r="AY309">
        <f>($AB$309) * (425)</f>
        <v>0</v>
      </c>
      <c r="AZ309">
        <f>($AC$309) * (240)</f>
        <v>0</v>
      </c>
      <c r="BA309">
        <f>($AD$309) * (475)</f>
        <v>0</v>
      </c>
      <c r="BM309">
        <v>1</v>
      </c>
      <c r="BN309">
        <f>SUM($N$309:$R$309)</f>
        <v>1</v>
      </c>
    </row>
    <row r="310" spans="1:66">
      <c r="A310">
        <v>1013</v>
      </c>
      <c r="B310">
        <v>2</v>
      </c>
      <c r="C310">
        <v>4200</v>
      </c>
      <c r="D310">
        <v>0</v>
      </c>
      <c r="E310">
        <v>5</v>
      </c>
      <c r="F310" t="s">
        <v>35</v>
      </c>
      <c r="G310">
        <v>4</v>
      </c>
      <c r="H310">
        <v>0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f>($H$310) * (225)</f>
        <v>0</v>
      </c>
      <c r="AF310">
        <f>($I$310) * (80)</f>
        <v>80</v>
      </c>
      <c r="AG310">
        <f>($J$310) * (80)</f>
        <v>0</v>
      </c>
      <c r="AH310">
        <f>($K$310) * (225)</f>
        <v>0</v>
      </c>
      <c r="AI310">
        <f>($L$310) * (80)</f>
        <v>0</v>
      </c>
      <c r="AJ310">
        <f>($M$310) * (80)</f>
        <v>0</v>
      </c>
      <c r="AK310">
        <f>($N$310) * (225)</f>
        <v>0</v>
      </c>
      <c r="AL310">
        <f>($O$310) * (295)</f>
        <v>0</v>
      </c>
      <c r="AM310">
        <f>($P$310) * (150)</f>
        <v>0</v>
      </c>
      <c r="AN310">
        <f>($Q$310) * (150)</f>
        <v>0</v>
      </c>
      <c r="AO310">
        <f>($R$310) * (365)</f>
        <v>0</v>
      </c>
      <c r="AP310">
        <f>($S$310) * (220)</f>
        <v>0</v>
      </c>
      <c r="AQ310">
        <f>($T$310) * (220)</f>
        <v>0</v>
      </c>
      <c r="AR310">
        <f>($U$310) * (435)</f>
        <v>0</v>
      </c>
      <c r="AS310">
        <f>($V$310) * (290)</f>
        <v>0</v>
      </c>
      <c r="AT310">
        <f>($W$310) * (290)</f>
        <v>0</v>
      </c>
      <c r="AU310">
        <f>($X$310) * (505)</f>
        <v>0</v>
      </c>
      <c r="AV310">
        <f>($Y$310) * (360)</f>
        <v>0</v>
      </c>
      <c r="AW310">
        <f>($Z$310) * (575)</f>
        <v>0</v>
      </c>
      <c r="AX310">
        <f>($AA$310) * (430)</f>
        <v>0</v>
      </c>
      <c r="AY310">
        <f>($AB$310) * (645)</f>
        <v>0</v>
      </c>
      <c r="AZ310">
        <f>($AC$310) * (500)</f>
        <v>0</v>
      </c>
      <c r="BA310">
        <f>($AD$310) * (715)</f>
        <v>0</v>
      </c>
      <c r="BM310">
        <v>1</v>
      </c>
      <c r="BN310">
        <f>SUM($H$310:$R$310)</f>
        <v>1</v>
      </c>
    </row>
    <row r="311" spans="1:66">
      <c r="A311">
        <v>1015</v>
      </c>
      <c r="B311">
        <v>2</v>
      </c>
      <c r="C311">
        <v>4200</v>
      </c>
      <c r="D311">
        <v>0</v>
      </c>
      <c r="E311">
        <v>4</v>
      </c>
      <c r="F311" t="s">
        <v>35</v>
      </c>
      <c r="G311">
        <v>3</v>
      </c>
      <c r="H311">
        <v>0</v>
      </c>
      <c r="I311">
        <v>1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>($H$311) * (225)</f>
        <v>0</v>
      </c>
      <c r="AF311">
        <f>($I$311) * (80)</f>
        <v>80</v>
      </c>
      <c r="AG311">
        <f>($J$311) * (80)</f>
        <v>0</v>
      </c>
      <c r="AH311">
        <f>($K$311) * (225)</f>
        <v>0</v>
      </c>
      <c r="AI311">
        <f>($L$311) * (80)</f>
        <v>0</v>
      </c>
      <c r="AJ311">
        <f>($M$311) * (80)</f>
        <v>0</v>
      </c>
      <c r="AK311">
        <f>($N$311) * (295)</f>
        <v>0</v>
      </c>
      <c r="AL311">
        <f>($O$311) * (365)</f>
        <v>0</v>
      </c>
      <c r="AM311">
        <f>($P$311) * (220)</f>
        <v>0</v>
      </c>
      <c r="AN311">
        <f>($Q$311) * (220)</f>
        <v>0</v>
      </c>
      <c r="AO311">
        <f>($R$311) * (435)</f>
        <v>0</v>
      </c>
      <c r="AP311">
        <f>($S$311) * (290)</f>
        <v>0</v>
      </c>
      <c r="AQ311">
        <f>($T$311) * (290)</f>
        <v>0</v>
      </c>
      <c r="AR311">
        <f>($U$311) * (505)</f>
        <v>0</v>
      </c>
      <c r="AS311">
        <f>($V$311) * (360)</f>
        <v>0</v>
      </c>
      <c r="AT311">
        <f>($W$311) * (360)</f>
        <v>0</v>
      </c>
      <c r="AU311">
        <f>($X$311) * (575)</f>
        <v>0</v>
      </c>
      <c r="AV311">
        <f>($Y$311) * (430)</f>
        <v>0</v>
      </c>
      <c r="AW311">
        <f>($Z$311) * (645)</f>
        <v>0</v>
      </c>
      <c r="AX311">
        <f>($AA$311) * (500)</f>
        <v>0</v>
      </c>
      <c r="AY311">
        <f>($AB$311) * (715)</f>
        <v>0</v>
      </c>
      <c r="AZ311">
        <f>($AC$311) * (570)</f>
        <v>0</v>
      </c>
      <c r="BA311">
        <f>($AD$311) * (785)</f>
        <v>0</v>
      </c>
      <c r="BM311">
        <v>1</v>
      </c>
      <c r="BN311">
        <f>SUM($H$311:$O$311)</f>
        <v>1</v>
      </c>
    </row>
    <row r="312" spans="1:66">
      <c r="A312">
        <v>1017</v>
      </c>
      <c r="B312">
        <v>2</v>
      </c>
      <c r="C312">
        <v>4200</v>
      </c>
      <c r="D312">
        <v>6</v>
      </c>
      <c r="E312">
        <v>9</v>
      </c>
      <c r="F312" t="s">
        <v>35</v>
      </c>
      <c r="G312">
        <v>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  <c r="AB312">
        <v>0</v>
      </c>
      <c r="AC312">
        <v>0</v>
      </c>
      <c r="AD312">
        <v>0</v>
      </c>
      <c r="AE312">
        <f>($H$312) * (225)</f>
        <v>0</v>
      </c>
      <c r="AF312">
        <f>($I$312) * (80)</f>
        <v>0</v>
      </c>
      <c r="AG312">
        <f>($J$312) * (80)</f>
        <v>0</v>
      </c>
      <c r="AH312">
        <f>($K$312) * (225)</f>
        <v>0</v>
      </c>
      <c r="AI312">
        <f>($L$312) * (80)</f>
        <v>0</v>
      </c>
      <c r="AJ312">
        <f>($M$312) * (80)</f>
        <v>0</v>
      </c>
      <c r="AK312">
        <f>($N$312) * (225)</f>
        <v>0</v>
      </c>
      <c r="AL312">
        <f>($O$312) * (225)</f>
        <v>0</v>
      </c>
      <c r="AM312">
        <f>($P$312) * (80)</f>
        <v>0</v>
      </c>
      <c r="AN312">
        <f>($Q$312) * (80)</f>
        <v>0</v>
      </c>
      <c r="AO312">
        <f>($R$312) * (225)</f>
        <v>0</v>
      </c>
      <c r="AP312">
        <f>($S$312) * (80)</f>
        <v>0</v>
      </c>
      <c r="AQ312">
        <f>($T$312) * (80)</f>
        <v>0</v>
      </c>
      <c r="AR312">
        <f>($U$312) * (225)</f>
        <v>0</v>
      </c>
      <c r="AS312">
        <f>($V$312) * (80)</f>
        <v>0</v>
      </c>
      <c r="AT312">
        <f>($W$312) * (80)</f>
        <v>0</v>
      </c>
      <c r="AU312">
        <f>($X$312) * (225)</f>
        <v>0</v>
      </c>
      <c r="AV312">
        <f>($Y$312) * (80)</f>
        <v>0</v>
      </c>
      <c r="AW312">
        <f>($Z$312) * (225)</f>
        <v>0</v>
      </c>
      <c r="AX312">
        <f>($AA$312) * (80)</f>
        <v>80</v>
      </c>
      <c r="AY312">
        <f>($AB$312) * (225)</f>
        <v>0</v>
      </c>
      <c r="AZ312">
        <f>($AC$312) * (80)</f>
        <v>0</v>
      </c>
      <c r="BA312">
        <f>($AD$312) * (225)</f>
        <v>0</v>
      </c>
      <c r="BM312">
        <v>1</v>
      </c>
      <c r="BN312">
        <f>SUM($X$312:$AB$312)</f>
        <v>1</v>
      </c>
    </row>
    <row r="313" spans="1:66">
      <c r="A313">
        <v>1022</v>
      </c>
      <c r="B313">
        <v>1</v>
      </c>
      <c r="C313">
        <v>27300</v>
      </c>
      <c r="D313">
        <v>2</v>
      </c>
      <c r="E313">
        <v>7</v>
      </c>
      <c r="F313" t="s">
        <v>35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f>($H$313) * (225)</f>
        <v>0</v>
      </c>
      <c r="AF313">
        <f>($I$313) * (40)</f>
        <v>0</v>
      </c>
      <c r="AG313">
        <f>($J$313) * (40)</f>
        <v>0</v>
      </c>
      <c r="AH313">
        <f>($K$313) * (225)</f>
        <v>0</v>
      </c>
      <c r="AI313">
        <f>($L$313) * (40)</f>
        <v>0</v>
      </c>
      <c r="AJ313">
        <f>($M$313) * (40)</f>
        <v>0</v>
      </c>
      <c r="AK313">
        <f>($N$313) * (225)</f>
        <v>0</v>
      </c>
      <c r="AL313">
        <f>($O$313) * (225)</f>
        <v>0</v>
      </c>
      <c r="AM313">
        <f>($P$313) * (40)</f>
        <v>0</v>
      </c>
      <c r="AN313">
        <f>($Q$313) * (40)</f>
        <v>0</v>
      </c>
      <c r="AO313">
        <f>($R$313) * (225)</f>
        <v>0</v>
      </c>
      <c r="AP313">
        <f>($S$313) * (40)</f>
        <v>40</v>
      </c>
      <c r="AQ313">
        <f>($T$313) * (40)</f>
        <v>0</v>
      </c>
      <c r="AR313">
        <f>($U$313) * (225)</f>
        <v>0</v>
      </c>
      <c r="AS313">
        <f>($V$313) * (40)</f>
        <v>0</v>
      </c>
      <c r="AT313">
        <f>($W$313) * (40)</f>
        <v>0</v>
      </c>
      <c r="AU313">
        <f>($X$313) * (275)</f>
        <v>0</v>
      </c>
      <c r="AV313">
        <f>($Y$313) * (90)</f>
        <v>0</v>
      </c>
      <c r="AW313">
        <f>($Z$313) * (325)</f>
        <v>0</v>
      </c>
      <c r="AX313">
        <f>($AA$313) * (140)</f>
        <v>0</v>
      </c>
      <c r="AY313">
        <f>($AB$313) * (375)</f>
        <v>0</v>
      </c>
      <c r="AZ313">
        <f>($AC$313) * (190)</f>
        <v>0</v>
      </c>
      <c r="BA313">
        <f>($AD$313) * (425)</f>
        <v>0</v>
      </c>
      <c r="BM313">
        <v>1</v>
      </c>
      <c r="BN313">
        <f>SUM($N$313:$X$313)</f>
        <v>1</v>
      </c>
    </row>
    <row r="314" spans="1:66">
      <c r="A314">
        <v>1027</v>
      </c>
      <c r="B314">
        <v>2</v>
      </c>
      <c r="C314">
        <v>29760</v>
      </c>
      <c r="D314">
        <v>3</v>
      </c>
      <c r="E314">
        <v>8</v>
      </c>
      <c r="F314" t="s">
        <v>35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>($H$314) * (225)</f>
        <v>0</v>
      </c>
      <c r="AF314">
        <f>($I$314) * (80)</f>
        <v>0</v>
      </c>
      <c r="AG314">
        <f>($J$314) * (80)</f>
        <v>0</v>
      </c>
      <c r="AH314">
        <f>($K$314) * (225)</f>
        <v>0</v>
      </c>
      <c r="AI314">
        <f>($L$314) * (80)</f>
        <v>0</v>
      </c>
      <c r="AJ314">
        <f>($M$314) * (80)</f>
        <v>0</v>
      </c>
      <c r="AK314">
        <f>($N$314) * (225)</f>
        <v>0</v>
      </c>
      <c r="AL314">
        <f>($O$314) * (225)</f>
        <v>0</v>
      </c>
      <c r="AM314">
        <f>($P$314) * (80)</f>
        <v>0</v>
      </c>
      <c r="AN314">
        <f>($Q$314) * (80)</f>
        <v>0</v>
      </c>
      <c r="AO314">
        <f>($R$314) * (225)</f>
        <v>0</v>
      </c>
      <c r="AP314">
        <f>($S$314) * (80)</f>
        <v>80</v>
      </c>
      <c r="AQ314">
        <f>($T$314) * (80)</f>
        <v>0</v>
      </c>
      <c r="AR314">
        <f>($U$314) * (295)</f>
        <v>0</v>
      </c>
      <c r="AS314">
        <f>($V$314) * (150)</f>
        <v>0</v>
      </c>
      <c r="AT314">
        <f>($W$314) * (150)</f>
        <v>0</v>
      </c>
      <c r="AU314">
        <f>($X$314) * (365)</f>
        <v>0</v>
      </c>
      <c r="AV314">
        <f>($Y$314) * (220)</f>
        <v>0</v>
      </c>
      <c r="AW314">
        <f>($Z$314) * (435)</f>
        <v>0</v>
      </c>
      <c r="AX314">
        <f>($AA$314) * (290)</f>
        <v>0</v>
      </c>
      <c r="AY314">
        <f>($AB$314) * (505)</f>
        <v>0</v>
      </c>
      <c r="AZ314">
        <f>($AC$314) * (360)</f>
        <v>0</v>
      </c>
      <c r="BA314">
        <f>($AD$314) * (575)</f>
        <v>0</v>
      </c>
      <c r="BM314">
        <v>1</v>
      </c>
      <c r="BN314">
        <f>SUM($O$314:$Z$314)</f>
        <v>1</v>
      </c>
    </row>
    <row r="315" spans="1:66">
      <c r="A315">
        <v>1028</v>
      </c>
      <c r="B315">
        <v>2</v>
      </c>
      <c r="C315">
        <v>29800</v>
      </c>
      <c r="D315">
        <v>5</v>
      </c>
      <c r="E315">
        <v>9</v>
      </c>
      <c r="F315" t="s">
        <v>35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f>($H$315) * (225)</f>
        <v>0</v>
      </c>
      <c r="AF315">
        <f>($I$315) * (80)</f>
        <v>0</v>
      </c>
      <c r="AG315">
        <f>($J$315) * (80)</f>
        <v>0</v>
      </c>
      <c r="AH315">
        <f>($K$315) * (225)</f>
        <v>0</v>
      </c>
      <c r="AI315">
        <f>($L$315) * (80)</f>
        <v>0</v>
      </c>
      <c r="AJ315">
        <f>($M$315) * (80)</f>
        <v>0</v>
      </c>
      <c r="AK315">
        <f>($N$315) * (225)</f>
        <v>0</v>
      </c>
      <c r="AL315">
        <f>($O$315) * (225)</f>
        <v>0</v>
      </c>
      <c r="AM315">
        <f>($P$315) * (80)</f>
        <v>0</v>
      </c>
      <c r="AN315">
        <f>($Q$315) * (80)</f>
        <v>0</v>
      </c>
      <c r="AO315">
        <f>($R$315) * (225)</f>
        <v>0</v>
      </c>
      <c r="AP315">
        <f>($S$315) * (80)</f>
        <v>0</v>
      </c>
      <c r="AQ315">
        <f>($T$315) * (80)</f>
        <v>0</v>
      </c>
      <c r="AR315">
        <f>($U$315) * (225)</f>
        <v>0</v>
      </c>
      <c r="AS315">
        <f>($V$315) * (80)</f>
        <v>0</v>
      </c>
      <c r="AT315">
        <f>($W$315) * (80)</f>
        <v>80</v>
      </c>
      <c r="AU315">
        <f>($X$315) * (225)</f>
        <v>0</v>
      </c>
      <c r="AV315">
        <f>($Y$315) * (80)</f>
        <v>0</v>
      </c>
      <c r="AW315">
        <f>($Z$315) * (225)</f>
        <v>0</v>
      </c>
      <c r="AX315">
        <f>($AA$315) * (80)</f>
        <v>0</v>
      </c>
      <c r="AY315">
        <f>($AB$315) * (295)</f>
        <v>0</v>
      </c>
      <c r="AZ315">
        <f>($AC$315) * (150)</f>
        <v>0</v>
      </c>
      <c r="BA315">
        <f>($AD$315) * (365)</f>
        <v>0</v>
      </c>
      <c r="BM315">
        <v>1</v>
      </c>
      <c r="BN315">
        <f>SUM($U$315:$AB$315)</f>
        <v>1</v>
      </c>
    </row>
    <row r="316" spans="1:66">
      <c r="A316">
        <v>1029</v>
      </c>
      <c r="B316">
        <v>2</v>
      </c>
      <c r="C316">
        <v>29800</v>
      </c>
      <c r="D316">
        <v>5</v>
      </c>
      <c r="E316">
        <v>9</v>
      </c>
      <c r="F316" t="s">
        <v>35</v>
      </c>
      <c r="G316">
        <v>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f>($H$316) * (225)</f>
        <v>0</v>
      </c>
      <c r="AF316">
        <f>($I$316) * (80)</f>
        <v>0</v>
      </c>
      <c r="AG316">
        <f>($J$316) * (80)</f>
        <v>0</v>
      </c>
      <c r="AH316">
        <f>($K$316) * (225)</f>
        <v>0</v>
      </c>
      <c r="AI316">
        <f>($L$316) * (80)</f>
        <v>0</v>
      </c>
      <c r="AJ316">
        <f>($M$316) * (80)</f>
        <v>0</v>
      </c>
      <c r="AK316">
        <f>($N$316) * (225)</f>
        <v>0</v>
      </c>
      <c r="AL316">
        <f>($O$316) * (225)</f>
        <v>0</v>
      </c>
      <c r="AM316">
        <f>($P$316) * (80)</f>
        <v>0</v>
      </c>
      <c r="AN316">
        <f>($Q$316) * (80)</f>
        <v>0</v>
      </c>
      <c r="AO316">
        <f>($R$316) * (225)</f>
        <v>0</v>
      </c>
      <c r="AP316">
        <f>($S$316) * (80)</f>
        <v>0</v>
      </c>
      <c r="AQ316">
        <f>($T$316) * (80)</f>
        <v>0</v>
      </c>
      <c r="AR316">
        <f>($U$316) * (225)</f>
        <v>0</v>
      </c>
      <c r="AS316">
        <f>($V$316) * (80)</f>
        <v>0</v>
      </c>
      <c r="AT316">
        <f>($W$316) * (80)</f>
        <v>80</v>
      </c>
      <c r="AU316">
        <f>($X$316) * (225)</f>
        <v>0</v>
      </c>
      <c r="AV316">
        <f>($Y$316) * (80)</f>
        <v>0</v>
      </c>
      <c r="AW316">
        <f>($Z$316) * (225)</f>
        <v>0</v>
      </c>
      <c r="AX316">
        <f>($AA$316) * (80)</f>
        <v>0</v>
      </c>
      <c r="AY316">
        <f>($AB$316) * (295)</f>
        <v>0</v>
      </c>
      <c r="AZ316">
        <f>($AC$316) * (150)</f>
        <v>0</v>
      </c>
      <c r="BA316">
        <f>($AD$316) * (365)</f>
        <v>0</v>
      </c>
      <c r="BM316">
        <v>1</v>
      </c>
      <c r="BN316">
        <f>SUM($U$316:$AB$316)</f>
        <v>1</v>
      </c>
    </row>
    <row r="317" spans="1:66">
      <c r="A317">
        <v>1034</v>
      </c>
      <c r="B317">
        <v>2</v>
      </c>
      <c r="C317">
        <v>25860</v>
      </c>
      <c r="D317">
        <v>1</v>
      </c>
      <c r="E317">
        <v>6</v>
      </c>
      <c r="F317" t="s">
        <v>35</v>
      </c>
      <c r="G317">
        <v>3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f>($H$317) * (225)</f>
        <v>0</v>
      </c>
      <c r="AF317">
        <f>($I$317) * (80)</f>
        <v>0</v>
      </c>
      <c r="AG317">
        <f>($J$317) * (80)</f>
        <v>0</v>
      </c>
      <c r="AH317">
        <f>($K$317) * (225)</f>
        <v>0</v>
      </c>
      <c r="AI317">
        <f>($L$317) * (80)</f>
        <v>80</v>
      </c>
      <c r="AJ317">
        <f>($M$317) * (80)</f>
        <v>0</v>
      </c>
      <c r="AK317">
        <f>($N$317) * (225)</f>
        <v>0</v>
      </c>
      <c r="AL317">
        <f>($O$317) * (295)</f>
        <v>0</v>
      </c>
      <c r="AM317">
        <f>($P$317) * (150)</f>
        <v>0</v>
      </c>
      <c r="AN317">
        <f>($Q$317) * (150)</f>
        <v>0</v>
      </c>
      <c r="AO317">
        <f>($R$317) * (365)</f>
        <v>0</v>
      </c>
      <c r="AP317">
        <f>($S$317) * (220)</f>
        <v>0</v>
      </c>
      <c r="AQ317">
        <f>($T$317) * (220)</f>
        <v>0</v>
      </c>
      <c r="AR317">
        <f>($U$317) * (435)</f>
        <v>0</v>
      </c>
      <c r="AS317">
        <f>($V$317) * (290)</f>
        <v>0</v>
      </c>
      <c r="AT317">
        <f>($W$317) * (290)</f>
        <v>0</v>
      </c>
      <c r="AU317">
        <f>($X$317) * (505)</f>
        <v>0</v>
      </c>
      <c r="AV317">
        <f>($Y$317) * (360)</f>
        <v>0</v>
      </c>
      <c r="AW317">
        <f>($Z$317) * (575)</f>
        <v>0</v>
      </c>
      <c r="AX317">
        <f>($AA$317) * (430)</f>
        <v>0</v>
      </c>
      <c r="AY317">
        <f>($AB$317) * (645)</f>
        <v>0</v>
      </c>
      <c r="AZ317">
        <f>($AC$317) * (500)</f>
        <v>0</v>
      </c>
      <c r="BA317">
        <f>($AD$317) * (715)</f>
        <v>0</v>
      </c>
      <c r="BM317">
        <v>1</v>
      </c>
      <c r="BN317">
        <f>SUM($K$317:$U$317)</f>
        <v>1</v>
      </c>
    </row>
    <row r="318" spans="1:66">
      <c r="A318">
        <v>1042</v>
      </c>
      <c r="B318">
        <v>2</v>
      </c>
      <c r="C318">
        <v>30210</v>
      </c>
      <c r="D318">
        <v>3</v>
      </c>
      <c r="E318">
        <v>8</v>
      </c>
      <c r="F318" t="s">
        <v>35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f>($H$318) * (225)</f>
        <v>0</v>
      </c>
      <c r="AF318">
        <f>($I$318) * (80)</f>
        <v>0</v>
      </c>
      <c r="AG318">
        <f>($J$318) * (80)</f>
        <v>0</v>
      </c>
      <c r="AH318">
        <f>($K$318) * (225)</f>
        <v>0</v>
      </c>
      <c r="AI318">
        <f>($L$318) * (80)</f>
        <v>0</v>
      </c>
      <c r="AJ318">
        <f>($M$318) * (80)</f>
        <v>0</v>
      </c>
      <c r="AK318">
        <f>($N$318) * (225)</f>
        <v>0</v>
      </c>
      <c r="AL318">
        <f>($O$318) * (225)</f>
        <v>0</v>
      </c>
      <c r="AM318">
        <f>($P$318) * (80)</f>
        <v>0</v>
      </c>
      <c r="AN318">
        <f>($Q$318) * (80)</f>
        <v>0</v>
      </c>
      <c r="AO318">
        <f>($R$318) * (225)</f>
        <v>0</v>
      </c>
      <c r="AP318">
        <f>($S$318) * (80)</f>
        <v>80</v>
      </c>
      <c r="AQ318">
        <f>($T$318) * (80)</f>
        <v>0</v>
      </c>
      <c r="AR318">
        <f>($U$318) * (295)</f>
        <v>0</v>
      </c>
      <c r="AS318">
        <f>($V$318) * (150)</f>
        <v>0</v>
      </c>
      <c r="AT318">
        <f>($W$318) * (150)</f>
        <v>0</v>
      </c>
      <c r="AU318">
        <f>($X$318) * (365)</f>
        <v>0</v>
      </c>
      <c r="AV318">
        <f>($Y$318) * (220)</f>
        <v>0</v>
      </c>
      <c r="AW318">
        <f>($Z$318) * (435)</f>
        <v>0</v>
      </c>
      <c r="AX318">
        <f>($AA$318) * (290)</f>
        <v>0</v>
      </c>
      <c r="AY318">
        <f>($AB$318) * (505)</f>
        <v>0</v>
      </c>
      <c r="AZ318">
        <f>($AC$318) * (360)</f>
        <v>0</v>
      </c>
      <c r="BA318">
        <f>($AD$318) * (575)</f>
        <v>0</v>
      </c>
      <c r="BM318">
        <v>1</v>
      </c>
      <c r="BN318">
        <f>SUM($O$318:$Z$318)</f>
        <v>1</v>
      </c>
    </row>
    <row r="319" spans="1:66">
      <c r="A319">
        <v>1043</v>
      </c>
      <c r="B319">
        <v>2</v>
      </c>
      <c r="C319">
        <v>29420</v>
      </c>
      <c r="D319">
        <v>2</v>
      </c>
      <c r="E319">
        <v>7</v>
      </c>
      <c r="F319" t="s">
        <v>35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f>($H$319) * (225)</f>
        <v>0</v>
      </c>
      <c r="AF319">
        <f>($I$319) * (80)</f>
        <v>0</v>
      </c>
      <c r="AG319">
        <f>($J$319) * (80)</f>
        <v>0</v>
      </c>
      <c r="AH319">
        <f>($K$319) * (225)</f>
        <v>0</v>
      </c>
      <c r="AI319">
        <f>($L$319) * (80)</f>
        <v>0</v>
      </c>
      <c r="AJ319">
        <f>($M$319) * (80)</f>
        <v>0</v>
      </c>
      <c r="AK319">
        <f>($N$319) * (225)</f>
        <v>0</v>
      </c>
      <c r="AL319">
        <f>($O$319) * (225)</f>
        <v>0</v>
      </c>
      <c r="AM319">
        <f>($P$319) * (80)</f>
        <v>80</v>
      </c>
      <c r="AN319">
        <f>($Q$319) * (80)</f>
        <v>0</v>
      </c>
      <c r="AO319">
        <f>($R$319) * (295)</f>
        <v>0</v>
      </c>
      <c r="AP319">
        <f>($S$319) * (150)</f>
        <v>0</v>
      </c>
      <c r="AQ319">
        <f>($T$319) * (150)</f>
        <v>0</v>
      </c>
      <c r="AR319">
        <f>($U$319) * (365)</f>
        <v>0</v>
      </c>
      <c r="AS319">
        <f>($V$319) * (220)</f>
        <v>0</v>
      </c>
      <c r="AT319">
        <f>($W$319) * (220)</f>
        <v>0</v>
      </c>
      <c r="AU319">
        <f>($X$319) * (435)</f>
        <v>0</v>
      </c>
      <c r="AV319">
        <f>($Y$319) * (290)</f>
        <v>0</v>
      </c>
      <c r="AW319">
        <f>($Z$319) * (505)</f>
        <v>0</v>
      </c>
      <c r="AX319">
        <f>($AA$319) * (360)</f>
        <v>0</v>
      </c>
      <c r="AY319">
        <f>($AB$319) * (575)</f>
        <v>0</v>
      </c>
      <c r="AZ319">
        <f>($AC$319) * (430)</f>
        <v>0</v>
      </c>
      <c r="BA319">
        <f>($AD$319) * (645)</f>
        <v>0</v>
      </c>
      <c r="BM319">
        <v>1</v>
      </c>
      <c r="BN319">
        <f>SUM($N$319:$X$319)</f>
        <v>1</v>
      </c>
    </row>
    <row r="320" spans="1:66">
      <c r="A320">
        <v>1044</v>
      </c>
      <c r="B320">
        <v>2</v>
      </c>
      <c r="C320">
        <v>29920</v>
      </c>
      <c r="D320">
        <v>6</v>
      </c>
      <c r="E320">
        <v>9</v>
      </c>
      <c r="F320" t="s">
        <v>35</v>
      </c>
      <c r="G320">
        <v>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1</v>
      </c>
      <c r="AB320">
        <v>0</v>
      </c>
      <c r="AC320">
        <v>0</v>
      </c>
      <c r="AD320">
        <v>0</v>
      </c>
      <c r="AE320">
        <f>($H$320) * (225)</f>
        <v>0</v>
      </c>
      <c r="AF320">
        <f>($I$320) * (80)</f>
        <v>0</v>
      </c>
      <c r="AG320">
        <f>($J$320) * (80)</f>
        <v>0</v>
      </c>
      <c r="AH320">
        <f>($K$320) * (225)</f>
        <v>0</v>
      </c>
      <c r="AI320">
        <f>($L$320) * (80)</f>
        <v>0</v>
      </c>
      <c r="AJ320">
        <f>($M$320) * (80)</f>
        <v>0</v>
      </c>
      <c r="AK320">
        <f>($N$320) * (225)</f>
        <v>0</v>
      </c>
      <c r="AL320">
        <f>($O$320) * (225)</f>
        <v>0</v>
      </c>
      <c r="AM320">
        <f>($P$320) * (80)</f>
        <v>0</v>
      </c>
      <c r="AN320">
        <f>($Q$320) * (80)</f>
        <v>0</v>
      </c>
      <c r="AO320">
        <f>($R$320) * (225)</f>
        <v>0</v>
      </c>
      <c r="AP320">
        <f>($S$320) * (80)</f>
        <v>0</v>
      </c>
      <c r="AQ320">
        <f>($T$320) * (80)</f>
        <v>0</v>
      </c>
      <c r="AR320">
        <f>($U$320) * (225)</f>
        <v>0</v>
      </c>
      <c r="AS320">
        <f>($V$320) * (80)</f>
        <v>0</v>
      </c>
      <c r="AT320">
        <f>($W$320) * (80)</f>
        <v>0</v>
      </c>
      <c r="AU320">
        <f>($X$320) * (225)</f>
        <v>0</v>
      </c>
      <c r="AV320">
        <f>($Y$320) * (80)</f>
        <v>0</v>
      </c>
      <c r="AW320">
        <f>($Z$320) * (225)</f>
        <v>0</v>
      </c>
      <c r="AX320">
        <f>($AA$320) * (80)</f>
        <v>80</v>
      </c>
      <c r="AY320">
        <f>($AB$320) * (225)</f>
        <v>0</v>
      </c>
      <c r="AZ320">
        <f>($AC$320) * (80)</f>
        <v>0</v>
      </c>
      <c r="BA320">
        <f>($AD$320) * (225)</f>
        <v>0</v>
      </c>
      <c r="BM320">
        <v>1</v>
      </c>
      <c r="BN320">
        <f>SUM($X$320:$AB$320)</f>
        <v>1</v>
      </c>
    </row>
    <row r="321" spans="1:66">
      <c r="A321">
        <v>1046</v>
      </c>
      <c r="B321">
        <v>2</v>
      </c>
      <c r="C321">
        <v>29780</v>
      </c>
      <c r="D321">
        <v>2</v>
      </c>
      <c r="E321">
        <v>6</v>
      </c>
      <c r="F321" t="s">
        <v>35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f>($H$321) * (225)</f>
        <v>0</v>
      </c>
      <c r="AF321">
        <f>($I$321) * (80)</f>
        <v>0</v>
      </c>
      <c r="AG321">
        <f>($J$321) * (80)</f>
        <v>0</v>
      </c>
      <c r="AH321">
        <f>($K$321) * (225)</f>
        <v>0</v>
      </c>
      <c r="AI321">
        <f>($L$321) * (80)</f>
        <v>0</v>
      </c>
      <c r="AJ321">
        <f>($M$321) * (80)</f>
        <v>0</v>
      </c>
      <c r="AK321">
        <f>($N$321) * (225)</f>
        <v>0</v>
      </c>
      <c r="AL321">
        <f>($O$321) * (225)</f>
        <v>0</v>
      </c>
      <c r="AM321">
        <f>($P$321) * (80)</f>
        <v>80</v>
      </c>
      <c r="AN321">
        <f>($Q$321) * (80)</f>
        <v>0</v>
      </c>
      <c r="AO321">
        <f>($R$321) * (295)</f>
        <v>0</v>
      </c>
      <c r="AP321">
        <f>($S$321) * (150)</f>
        <v>0</v>
      </c>
      <c r="AQ321">
        <f>($T$321) * (150)</f>
        <v>0</v>
      </c>
      <c r="AR321">
        <f>($U$321) * (365)</f>
        <v>0</v>
      </c>
      <c r="AS321">
        <f>($V$321) * (220)</f>
        <v>0</v>
      </c>
      <c r="AT321">
        <f>($W$321) * (220)</f>
        <v>0</v>
      </c>
      <c r="AU321">
        <f>($X$321) * (435)</f>
        <v>0</v>
      </c>
      <c r="AV321">
        <f>($Y$321) * (290)</f>
        <v>0</v>
      </c>
      <c r="AW321">
        <f>($Z$321) * (505)</f>
        <v>0</v>
      </c>
      <c r="AX321">
        <f>($AA$321) * (360)</f>
        <v>0</v>
      </c>
      <c r="AY321">
        <f>($AB$321) * (575)</f>
        <v>0</v>
      </c>
      <c r="AZ321">
        <f>($AC$321) * (430)</f>
        <v>0</v>
      </c>
      <c r="BA321">
        <f>($AD$321) * (645)</f>
        <v>0</v>
      </c>
      <c r="BM321">
        <v>1</v>
      </c>
      <c r="BN321">
        <f>SUM($N$321:$U$321)</f>
        <v>1</v>
      </c>
    </row>
    <row r="322" spans="1:66">
      <c r="A322">
        <v>1047</v>
      </c>
      <c r="B322">
        <v>2</v>
      </c>
      <c r="C322">
        <v>30080</v>
      </c>
      <c r="D322">
        <v>0</v>
      </c>
      <c r="E322">
        <v>3</v>
      </c>
      <c r="F322" t="s">
        <v>35</v>
      </c>
      <c r="G322">
        <v>4</v>
      </c>
      <c r="H322">
        <v>0</v>
      </c>
      <c r="I322">
        <v>1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f>($H$322) * (225)</f>
        <v>0</v>
      </c>
      <c r="AF322">
        <f>($I$322) * (80)</f>
        <v>80</v>
      </c>
      <c r="AG322">
        <f>($J$322) * (80)</f>
        <v>0</v>
      </c>
      <c r="AH322">
        <f>($K$322) * (225)</f>
        <v>0</v>
      </c>
      <c r="AI322">
        <f>($L$322) * (80)</f>
        <v>0</v>
      </c>
      <c r="AJ322">
        <f>($M$322) * (80)</f>
        <v>0</v>
      </c>
      <c r="AK322">
        <f>($N$322) * (225)</f>
        <v>0</v>
      </c>
      <c r="AL322">
        <f>($O$322) * (295)</f>
        <v>0</v>
      </c>
      <c r="AM322">
        <f>($P$322) * (150)</f>
        <v>0</v>
      </c>
      <c r="AN322">
        <f>($Q$322) * (150)</f>
        <v>0</v>
      </c>
      <c r="AO322">
        <f>($R$322) * (365)</f>
        <v>0</v>
      </c>
      <c r="AP322">
        <f>($S$322) * (220)</f>
        <v>0</v>
      </c>
      <c r="AQ322">
        <f>($T$322) * (220)</f>
        <v>0</v>
      </c>
      <c r="AR322">
        <f>($U$322) * (435)</f>
        <v>0</v>
      </c>
      <c r="AS322">
        <f>($V$322) * (290)</f>
        <v>0</v>
      </c>
      <c r="AT322">
        <f>($W$322) * (290)</f>
        <v>0</v>
      </c>
      <c r="AU322">
        <f>($X$322) * (505)</f>
        <v>0</v>
      </c>
      <c r="AV322">
        <f>($Y$322) * (360)</f>
        <v>0</v>
      </c>
      <c r="AW322">
        <f>($Z$322) * (575)</f>
        <v>0</v>
      </c>
      <c r="AX322">
        <f>($AA$322) * (430)</f>
        <v>0</v>
      </c>
      <c r="AY322">
        <f>($AB$322) * (645)</f>
        <v>0</v>
      </c>
      <c r="AZ322">
        <f>($AC$322) * (500)</f>
        <v>0</v>
      </c>
      <c r="BA322">
        <f>($AD$322) * (715)</f>
        <v>0</v>
      </c>
      <c r="BM322">
        <v>1</v>
      </c>
      <c r="BN322">
        <f>SUM($H$322:$N$322)</f>
        <v>1</v>
      </c>
    </row>
    <row r="323" spans="1:66">
      <c r="A323">
        <v>1048</v>
      </c>
      <c r="B323">
        <v>2</v>
      </c>
      <c r="C323">
        <v>32600</v>
      </c>
      <c r="D323">
        <v>3</v>
      </c>
      <c r="E323">
        <v>6</v>
      </c>
      <c r="F323" t="s">
        <v>35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f>($H$323) * (225)</f>
        <v>0</v>
      </c>
      <c r="AF323">
        <f>($I$323) * (80)</f>
        <v>0</v>
      </c>
      <c r="AG323">
        <f>($J$323) * (80)</f>
        <v>0</v>
      </c>
      <c r="AH323">
        <f>($K$323) * (225)</f>
        <v>0</v>
      </c>
      <c r="AI323">
        <f>($L$323) * (80)</f>
        <v>0</v>
      </c>
      <c r="AJ323">
        <f>($M$323) * (80)</f>
        <v>0</v>
      </c>
      <c r="AK323">
        <f>($N$323) * (225)</f>
        <v>0</v>
      </c>
      <c r="AL323">
        <f>($O$323) * (225)</f>
        <v>0</v>
      </c>
      <c r="AM323">
        <f>($P$323) * (80)</f>
        <v>0</v>
      </c>
      <c r="AN323">
        <f>($Q$323) * (80)</f>
        <v>0</v>
      </c>
      <c r="AO323">
        <f>($R$323) * (225)</f>
        <v>0</v>
      </c>
      <c r="AP323">
        <f>($S$323) * (80)</f>
        <v>80</v>
      </c>
      <c r="AQ323">
        <f>($T$323) * (80)</f>
        <v>0</v>
      </c>
      <c r="AR323">
        <f>($U$323) * (225)</f>
        <v>0</v>
      </c>
      <c r="AS323">
        <f>($V$323) * (80)</f>
        <v>0</v>
      </c>
      <c r="AT323">
        <f>($W$323) * (80)</f>
        <v>0</v>
      </c>
      <c r="AU323">
        <f>($X$323) * (295)</f>
        <v>0</v>
      </c>
      <c r="AV323">
        <f>($Y$323) * (150)</f>
        <v>0</v>
      </c>
      <c r="AW323">
        <f>($Z$323) * (365)</f>
        <v>0</v>
      </c>
      <c r="AX323">
        <f>($AA$323) * (220)</f>
        <v>0</v>
      </c>
      <c r="AY323">
        <f>($AB$323) * (435)</f>
        <v>0</v>
      </c>
      <c r="AZ323">
        <f>($AC$323) * (290)</f>
        <v>0</v>
      </c>
      <c r="BA323">
        <f>($AD$323) * (505)</f>
        <v>0</v>
      </c>
      <c r="BM323">
        <v>1</v>
      </c>
      <c r="BN323">
        <f>SUM($O$323:$U$323)</f>
        <v>1</v>
      </c>
    </row>
    <row r="324" spans="1:66">
      <c r="A324">
        <v>1049</v>
      </c>
      <c r="B324">
        <v>2</v>
      </c>
      <c r="C324">
        <v>28080</v>
      </c>
      <c r="D324">
        <v>4</v>
      </c>
      <c r="E324">
        <v>8</v>
      </c>
      <c r="F324" t="s">
        <v>35</v>
      </c>
      <c r="G324">
        <v>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>($H$324) * (225)</f>
        <v>0</v>
      </c>
      <c r="AF324">
        <f>($I$324) * (80)</f>
        <v>0</v>
      </c>
      <c r="AG324">
        <f>($J$324) * (80)</f>
        <v>0</v>
      </c>
      <c r="AH324">
        <f>($K$324) * (225)</f>
        <v>0</v>
      </c>
      <c r="AI324">
        <f>($L$324) * (80)</f>
        <v>0</v>
      </c>
      <c r="AJ324">
        <f>($M$324) * (80)</f>
        <v>0</v>
      </c>
      <c r="AK324">
        <f>($N$324) * (225)</f>
        <v>0</v>
      </c>
      <c r="AL324">
        <f>($O$324) * (225)</f>
        <v>0</v>
      </c>
      <c r="AM324">
        <f>($P$324) * (80)</f>
        <v>0</v>
      </c>
      <c r="AN324">
        <f>($Q$324) * (80)</f>
        <v>0</v>
      </c>
      <c r="AO324">
        <f>($R$324) * (225)</f>
        <v>0</v>
      </c>
      <c r="AP324">
        <f>($S$324) * (80)</f>
        <v>80</v>
      </c>
      <c r="AQ324">
        <f>($T$324) * (80)</f>
        <v>0</v>
      </c>
      <c r="AR324">
        <f>($U$324) * (225)</f>
        <v>0</v>
      </c>
      <c r="AS324">
        <f>($V$324) * (80)</f>
        <v>0</v>
      </c>
      <c r="AT324">
        <f>($W$324) * (80)</f>
        <v>0</v>
      </c>
      <c r="AU324">
        <f>($X$324) * (225)</f>
        <v>0</v>
      </c>
      <c r="AV324">
        <f>($Y$324) * (80)</f>
        <v>0</v>
      </c>
      <c r="AW324">
        <f>($Z$324) * (225)</f>
        <v>0</v>
      </c>
      <c r="AX324">
        <f>($AA$324) * (80)</f>
        <v>0</v>
      </c>
      <c r="AY324">
        <f>($AB$324) * (295)</f>
        <v>0</v>
      </c>
      <c r="AZ324">
        <f>($AC$324) * (150)</f>
        <v>0</v>
      </c>
      <c r="BA324">
        <f>($AD$324) * (365)</f>
        <v>0</v>
      </c>
      <c r="BM324">
        <v>1</v>
      </c>
      <c r="BN324">
        <f>SUM($R$324:$Z$324)</f>
        <v>1</v>
      </c>
    </row>
    <row r="325" spans="1:66">
      <c r="A325">
        <v>1052</v>
      </c>
      <c r="B325">
        <v>1</v>
      </c>
      <c r="C325">
        <v>8235</v>
      </c>
      <c r="D325">
        <v>-1</v>
      </c>
      <c r="E325">
        <v>2</v>
      </c>
      <c r="F325" t="s">
        <v>35</v>
      </c>
      <c r="G325">
        <v>4</v>
      </c>
      <c r="H325">
        <v>0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f>($H$325) * (225)</f>
        <v>0</v>
      </c>
      <c r="AF325">
        <f>($I$325) * (40)</f>
        <v>40</v>
      </c>
      <c r="AG325">
        <f>($J$325) * (40)</f>
        <v>0</v>
      </c>
      <c r="AH325">
        <f>($K$325) * (225)</f>
        <v>0</v>
      </c>
      <c r="AI325">
        <f>($L$325) * (40)</f>
        <v>0</v>
      </c>
      <c r="AJ325">
        <f>($M$325) * (40)</f>
        <v>0</v>
      </c>
      <c r="AK325">
        <f>($N$325) * (275)</f>
        <v>0</v>
      </c>
      <c r="AL325">
        <f>($O$325) * (325)</f>
        <v>0</v>
      </c>
      <c r="AM325">
        <f>($P$325) * (140)</f>
        <v>0</v>
      </c>
      <c r="AN325">
        <f>($Q$325) * (140)</f>
        <v>0</v>
      </c>
      <c r="AO325">
        <f>($R$325) * (375)</f>
        <v>0</v>
      </c>
      <c r="AP325">
        <f>($S$325) * (190)</f>
        <v>0</v>
      </c>
      <c r="AQ325">
        <f>($T$325) * (190)</f>
        <v>0</v>
      </c>
      <c r="AR325">
        <f>($U$325) * (425)</f>
        <v>0</v>
      </c>
      <c r="AS325">
        <f>($V$325) * (240)</f>
        <v>0</v>
      </c>
      <c r="AT325">
        <f>($W$325) * (240)</f>
        <v>0</v>
      </c>
      <c r="AU325">
        <f>($X$325) * (475)</f>
        <v>0</v>
      </c>
      <c r="AV325">
        <f>($Y$325) * (290)</f>
        <v>0</v>
      </c>
      <c r="AW325">
        <f>($Z$325) * (525)</f>
        <v>0</v>
      </c>
      <c r="AX325">
        <f>($AA$325) * (340)</f>
        <v>0</v>
      </c>
      <c r="AY325">
        <f>($AB$325) * (575)</f>
        <v>0</v>
      </c>
      <c r="AZ325">
        <f>($AC$325) * (390)</f>
        <v>0</v>
      </c>
      <c r="BA325">
        <f>($AD$325) * (625)</f>
        <v>0</v>
      </c>
      <c r="BM325">
        <v>1</v>
      </c>
      <c r="BN325">
        <f>SUM($H$325:$K$325)</f>
        <v>1</v>
      </c>
    </row>
    <row r="326" spans="1:66">
      <c r="A326">
        <v>1058</v>
      </c>
      <c r="B326">
        <v>2</v>
      </c>
      <c r="C326">
        <v>4200</v>
      </c>
      <c r="D326">
        <v>-1</v>
      </c>
      <c r="E326">
        <v>3</v>
      </c>
      <c r="F326" t="s">
        <v>35</v>
      </c>
      <c r="G326">
        <v>3</v>
      </c>
      <c r="H326">
        <v>0</v>
      </c>
      <c r="I326">
        <v>1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>($H$326) * (225)</f>
        <v>0</v>
      </c>
      <c r="AF326">
        <f>($I$326) * (80)</f>
        <v>80</v>
      </c>
      <c r="AG326">
        <f>($J$326) * (80)</f>
        <v>0</v>
      </c>
      <c r="AH326">
        <f>($K$326) * (295)</f>
        <v>0</v>
      </c>
      <c r="AI326">
        <f>($L$326) * (150)</f>
        <v>0</v>
      </c>
      <c r="AJ326">
        <f>($M$326) * (150)</f>
        <v>0</v>
      </c>
      <c r="AK326">
        <f>($N$326) * (365)</f>
        <v>0</v>
      </c>
      <c r="AL326">
        <f>($O$326) * (435)</f>
        <v>0</v>
      </c>
      <c r="AM326">
        <f>($P$326) * (290)</f>
        <v>0</v>
      </c>
      <c r="AN326">
        <f>($Q$326) * (290)</f>
        <v>0</v>
      </c>
      <c r="AO326">
        <f>($R$326) * (505)</f>
        <v>0</v>
      </c>
      <c r="AP326">
        <f>($S$326) * (360)</f>
        <v>0</v>
      </c>
      <c r="AQ326">
        <f>($T$326) * (360)</f>
        <v>0</v>
      </c>
      <c r="AR326">
        <f>($U$326) * (575)</f>
        <v>0</v>
      </c>
      <c r="AS326">
        <f>($V$326) * (430)</f>
        <v>0</v>
      </c>
      <c r="AT326">
        <f>($W$326) * (430)</f>
        <v>0</v>
      </c>
      <c r="AU326">
        <f>($X$326) * (645)</f>
        <v>0</v>
      </c>
      <c r="AV326">
        <f>($Y$326) * (500)</f>
        <v>0</v>
      </c>
      <c r="AW326">
        <f>($Z$326) * (715)</f>
        <v>0</v>
      </c>
      <c r="AX326">
        <f>($AA$326) * (570)</f>
        <v>0</v>
      </c>
      <c r="AY326">
        <f>($AB$326) * (785)</f>
        <v>0</v>
      </c>
      <c r="AZ326">
        <f>($AC$326) * (640)</f>
        <v>0</v>
      </c>
      <c r="BA326">
        <f>($AD$326) * (855)</f>
        <v>0</v>
      </c>
      <c r="BM326">
        <v>1</v>
      </c>
      <c r="BN326">
        <f>SUM($H$326:$N$326)</f>
        <v>1</v>
      </c>
    </row>
    <row r="327" spans="1:66">
      <c r="A327">
        <v>1060</v>
      </c>
      <c r="B327">
        <v>2</v>
      </c>
      <c r="C327">
        <v>4200</v>
      </c>
      <c r="D327">
        <v>3</v>
      </c>
      <c r="E327">
        <v>8</v>
      </c>
      <c r="F327" t="s">
        <v>35</v>
      </c>
      <c r="G327">
        <v>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f>($H$327) * (225)</f>
        <v>0</v>
      </c>
      <c r="AF327">
        <f>($I$327) * (80)</f>
        <v>0</v>
      </c>
      <c r="AG327">
        <f>($J$327) * (80)</f>
        <v>0</v>
      </c>
      <c r="AH327">
        <f>($K$327) * (225)</f>
        <v>0</v>
      </c>
      <c r="AI327">
        <f>($L$327) * (80)</f>
        <v>0</v>
      </c>
      <c r="AJ327">
        <f>($M$327) * (80)</f>
        <v>0</v>
      </c>
      <c r="AK327">
        <f>($N$327) * (225)</f>
        <v>0</v>
      </c>
      <c r="AL327">
        <f>($O$327) * (225)</f>
        <v>0</v>
      </c>
      <c r="AM327">
        <f>($P$327) * (80)</f>
        <v>0</v>
      </c>
      <c r="AN327">
        <f>($Q$327) * (80)</f>
        <v>0</v>
      </c>
      <c r="AO327">
        <f>($R$327) * (225)</f>
        <v>0</v>
      </c>
      <c r="AP327">
        <f>($S$327) * (80)</f>
        <v>80</v>
      </c>
      <c r="AQ327">
        <f>($T$327) * (80)</f>
        <v>0</v>
      </c>
      <c r="AR327">
        <f>($U$327) * (295)</f>
        <v>0</v>
      </c>
      <c r="AS327">
        <f>($V$327) * (150)</f>
        <v>0</v>
      </c>
      <c r="AT327">
        <f>($W$327) * (150)</f>
        <v>0</v>
      </c>
      <c r="AU327">
        <f>($X$327) * (365)</f>
        <v>0</v>
      </c>
      <c r="AV327">
        <f>($Y$327) * (220)</f>
        <v>0</v>
      </c>
      <c r="AW327">
        <f>($Z$327) * (435)</f>
        <v>0</v>
      </c>
      <c r="AX327">
        <f>($AA$327) * (290)</f>
        <v>0</v>
      </c>
      <c r="AY327">
        <f>($AB$327) * (505)</f>
        <v>0</v>
      </c>
      <c r="AZ327">
        <f>($AC$327) * (360)</f>
        <v>0</v>
      </c>
      <c r="BA327">
        <f>($AD$327) * (575)</f>
        <v>0</v>
      </c>
      <c r="BM327">
        <v>1</v>
      </c>
      <c r="BN327">
        <f>SUM($O$327:$Z$327)</f>
        <v>1</v>
      </c>
    </row>
    <row r="328" spans="1:66">
      <c r="A328">
        <v>1061</v>
      </c>
      <c r="B328">
        <v>2</v>
      </c>
      <c r="C328">
        <v>4200</v>
      </c>
      <c r="D328">
        <v>5</v>
      </c>
      <c r="E328">
        <v>9</v>
      </c>
      <c r="F328" t="s">
        <v>35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f>($H$328) * (225)</f>
        <v>0</v>
      </c>
      <c r="AF328">
        <f>($I$328) * (80)</f>
        <v>0</v>
      </c>
      <c r="AG328">
        <f>($J$328) * (80)</f>
        <v>0</v>
      </c>
      <c r="AH328">
        <f>($K$328) * (225)</f>
        <v>0</v>
      </c>
      <c r="AI328">
        <f>($L$328) * (80)</f>
        <v>0</v>
      </c>
      <c r="AJ328">
        <f>($M$328) * (80)</f>
        <v>0</v>
      </c>
      <c r="AK328">
        <f>($N$328) * (225)</f>
        <v>0</v>
      </c>
      <c r="AL328">
        <f>($O$328) * (225)</f>
        <v>0</v>
      </c>
      <c r="AM328">
        <f>($P$328) * (80)</f>
        <v>0</v>
      </c>
      <c r="AN328">
        <f>($Q$328) * (80)</f>
        <v>0</v>
      </c>
      <c r="AO328">
        <f>($R$328) * (225)</f>
        <v>0</v>
      </c>
      <c r="AP328">
        <f>($S$328) * (80)</f>
        <v>0</v>
      </c>
      <c r="AQ328">
        <f>($T$328) * (80)</f>
        <v>0</v>
      </c>
      <c r="AR328">
        <f>($U$328) * (225)</f>
        <v>0</v>
      </c>
      <c r="AS328">
        <f>($V$328) * (80)</f>
        <v>0</v>
      </c>
      <c r="AT328">
        <f>($W$328) * (80)</f>
        <v>80</v>
      </c>
      <c r="AU328">
        <f>($X$328) * (225)</f>
        <v>0</v>
      </c>
      <c r="AV328">
        <f>($Y$328) * (80)</f>
        <v>0</v>
      </c>
      <c r="AW328">
        <f>($Z$328) * (225)</f>
        <v>0</v>
      </c>
      <c r="AX328">
        <f>($AA$328) * (80)</f>
        <v>0</v>
      </c>
      <c r="AY328">
        <f>($AB$328) * (295)</f>
        <v>0</v>
      </c>
      <c r="AZ328">
        <f>($AC$328) * (150)</f>
        <v>0</v>
      </c>
      <c r="BA328">
        <f>($AD$328) * (365)</f>
        <v>0</v>
      </c>
      <c r="BM328">
        <v>1</v>
      </c>
      <c r="BN328">
        <f>SUM($U$328:$AB$328)</f>
        <v>1</v>
      </c>
    </row>
    <row r="329" spans="1:66">
      <c r="A329">
        <v>1066</v>
      </c>
      <c r="B329">
        <v>2</v>
      </c>
      <c r="C329">
        <v>24200</v>
      </c>
      <c r="D329">
        <v>2</v>
      </c>
      <c r="E329">
        <v>5</v>
      </c>
      <c r="F329" t="s">
        <v>35</v>
      </c>
      <c r="G329">
        <v>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>($H$329) * (225)</f>
        <v>0</v>
      </c>
      <c r="AF329">
        <f>($I$329) * (80)</f>
        <v>0</v>
      </c>
      <c r="AG329">
        <f>($J$329) * (80)</f>
        <v>0</v>
      </c>
      <c r="AH329">
        <f>($K$329) * (225)</f>
        <v>0</v>
      </c>
      <c r="AI329">
        <f>($L$329) * (80)</f>
        <v>0</v>
      </c>
      <c r="AJ329">
        <f>($M$329) * (80)</f>
        <v>0</v>
      </c>
      <c r="AK329">
        <f>($N$329) * (225)</f>
        <v>0</v>
      </c>
      <c r="AL329">
        <f>($O$329) * (225)</f>
        <v>0</v>
      </c>
      <c r="AM329">
        <f>($P$329) * (80)</f>
        <v>80</v>
      </c>
      <c r="AN329">
        <f>($Q$329) * (80)</f>
        <v>0</v>
      </c>
      <c r="AO329">
        <f>($R$329) * (295)</f>
        <v>0</v>
      </c>
      <c r="AP329">
        <f>($S$329) * (150)</f>
        <v>0</v>
      </c>
      <c r="AQ329">
        <f>($T$329) * (150)</f>
        <v>0</v>
      </c>
      <c r="AR329">
        <f>($U$329) * (365)</f>
        <v>0</v>
      </c>
      <c r="AS329">
        <f>($V$329) * (220)</f>
        <v>0</v>
      </c>
      <c r="AT329">
        <f>($W$329) * (220)</f>
        <v>0</v>
      </c>
      <c r="AU329">
        <f>($X$329) * (435)</f>
        <v>0</v>
      </c>
      <c r="AV329">
        <f>($Y$329) * (290)</f>
        <v>0</v>
      </c>
      <c r="AW329">
        <f>($Z$329) * (505)</f>
        <v>0</v>
      </c>
      <c r="AX329">
        <f>($AA$329) * (360)</f>
        <v>0</v>
      </c>
      <c r="AY329">
        <f>($AB$329) * (575)</f>
        <v>0</v>
      </c>
      <c r="AZ329">
        <f>($AC$329) * (430)</f>
        <v>0</v>
      </c>
      <c r="BA329">
        <f>($AD$329) * (645)</f>
        <v>0</v>
      </c>
      <c r="BM329">
        <v>1</v>
      </c>
      <c r="BN329">
        <f>SUM($N$329:$R$329)</f>
        <v>1</v>
      </c>
    </row>
    <row r="330" spans="1:66">
      <c r="A330">
        <v>1068</v>
      </c>
      <c r="B330">
        <v>1</v>
      </c>
      <c r="C330">
        <v>22300</v>
      </c>
      <c r="D330">
        <v>-1</v>
      </c>
      <c r="E330">
        <v>3</v>
      </c>
      <c r="F330" t="s">
        <v>35</v>
      </c>
      <c r="G330">
        <v>5</v>
      </c>
      <c r="H330">
        <v>0</v>
      </c>
      <c r="I330">
        <v>1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>($H$330) * (225)</f>
        <v>0</v>
      </c>
      <c r="AF330">
        <f>($I$330) * (40)</f>
        <v>40</v>
      </c>
      <c r="AG330">
        <f>($J$330) * (40)</f>
        <v>0</v>
      </c>
      <c r="AH330">
        <f>($K$330) * (225)</f>
        <v>0</v>
      </c>
      <c r="AI330">
        <f>($L$330) * (40)</f>
        <v>0</v>
      </c>
      <c r="AJ330">
        <f>($M$330) * (40)</f>
        <v>0</v>
      </c>
      <c r="AK330">
        <f>($N$330) * (225)</f>
        <v>0</v>
      </c>
      <c r="AL330">
        <f>($O$330) * (275)</f>
        <v>0</v>
      </c>
      <c r="AM330">
        <f>($P$330) * (90)</f>
        <v>0</v>
      </c>
      <c r="AN330">
        <f>($Q$330) * (90)</f>
        <v>0</v>
      </c>
      <c r="AO330">
        <f>($R$330) * (325)</f>
        <v>0</v>
      </c>
      <c r="AP330">
        <f>($S$330) * (140)</f>
        <v>0</v>
      </c>
      <c r="AQ330">
        <f>($T$330) * (140)</f>
        <v>0</v>
      </c>
      <c r="AR330">
        <f>($U$330) * (375)</f>
        <v>0</v>
      </c>
      <c r="AS330">
        <f>($V$330) * (190)</f>
        <v>0</v>
      </c>
      <c r="AT330">
        <f>($W$330) * (190)</f>
        <v>0</v>
      </c>
      <c r="AU330">
        <f>($X$330) * (425)</f>
        <v>0</v>
      </c>
      <c r="AV330">
        <f>($Y$330) * (240)</f>
        <v>0</v>
      </c>
      <c r="AW330">
        <f>($Z$330) * (475)</f>
        <v>0</v>
      </c>
      <c r="AX330">
        <f>($AA$330) * (290)</f>
        <v>0</v>
      </c>
      <c r="AY330">
        <f>($AB$330) * (525)</f>
        <v>0</v>
      </c>
      <c r="AZ330">
        <f>($AC$330) * (340)</f>
        <v>0</v>
      </c>
      <c r="BA330">
        <f>($AD$330) * (575)</f>
        <v>0</v>
      </c>
      <c r="BM330">
        <v>1</v>
      </c>
      <c r="BN330">
        <f>SUM($H$330:$N$330)</f>
        <v>1</v>
      </c>
    </row>
    <row r="331" spans="1:66">
      <c r="A331">
        <v>1069</v>
      </c>
      <c r="B331">
        <v>2</v>
      </c>
      <c r="C331">
        <v>24200</v>
      </c>
      <c r="D331">
        <v>5</v>
      </c>
      <c r="E331">
        <v>8</v>
      </c>
      <c r="F331" t="s">
        <v>35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>($H$331) * (225)</f>
        <v>0</v>
      </c>
      <c r="AF331">
        <f>($I$331) * (80)</f>
        <v>0</v>
      </c>
      <c r="AG331">
        <f>($J$331) * (80)</f>
        <v>0</v>
      </c>
      <c r="AH331">
        <f>($K$331) * (225)</f>
        <v>0</v>
      </c>
      <c r="AI331">
        <f>($L$331) * (80)</f>
        <v>0</v>
      </c>
      <c r="AJ331">
        <f>($M$331) * (80)</f>
        <v>0</v>
      </c>
      <c r="AK331">
        <f>($N$331) * (225)</f>
        <v>0</v>
      </c>
      <c r="AL331">
        <f>($O$331) * (225)</f>
        <v>0</v>
      </c>
      <c r="AM331">
        <f>($P$331) * (80)</f>
        <v>0</v>
      </c>
      <c r="AN331">
        <f>($Q$331) * (80)</f>
        <v>0</v>
      </c>
      <c r="AO331">
        <f>($R$331) * (225)</f>
        <v>0</v>
      </c>
      <c r="AP331">
        <f>($S$331) * (80)</f>
        <v>0</v>
      </c>
      <c r="AQ331">
        <f>($T$331) * (80)</f>
        <v>0</v>
      </c>
      <c r="AR331">
        <f>($U$331) * (225)</f>
        <v>0</v>
      </c>
      <c r="AS331">
        <f>($V$331) * (80)</f>
        <v>0</v>
      </c>
      <c r="AT331">
        <f>($W$331) * (80)</f>
        <v>80</v>
      </c>
      <c r="AU331">
        <f>($X$331) * (225)</f>
        <v>0</v>
      </c>
      <c r="AV331">
        <f>($Y$331) * (80)</f>
        <v>0</v>
      </c>
      <c r="AW331">
        <f>($Z$331) * (225)</f>
        <v>0</v>
      </c>
      <c r="AX331">
        <f>($AA$331) * (80)</f>
        <v>0</v>
      </c>
      <c r="AY331">
        <f>($AB$331) * (295)</f>
        <v>0</v>
      </c>
      <c r="AZ331">
        <f>($AC$331) * (150)</f>
        <v>0</v>
      </c>
      <c r="BA331">
        <f>($AD$331) * (365)</f>
        <v>0</v>
      </c>
      <c r="BM331">
        <v>1</v>
      </c>
      <c r="BN331">
        <f>SUM($U$331:$Z$331)</f>
        <v>1</v>
      </c>
    </row>
    <row r="332" spans="1:66">
      <c r="A332">
        <v>1073</v>
      </c>
      <c r="B332">
        <v>2</v>
      </c>
      <c r="C332">
        <v>4200</v>
      </c>
      <c r="D332">
        <v>-1</v>
      </c>
      <c r="E332">
        <v>4</v>
      </c>
      <c r="F332" t="s">
        <v>35</v>
      </c>
      <c r="G332">
        <v>4</v>
      </c>
      <c r="H332">
        <v>0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f>($H$332) * (225)</f>
        <v>0</v>
      </c>
      <c r="AF332">
        <f>($I$332) * (80)</f>
        <v>80</v>
      </c>
      <c r="AG332">
        <f>($J$332) * (80)</f>
        <v>0</v>
      </c>
      <c r="AH332">
        <f>($K$332) * (225)</f>
        <v>0</v>
      </c>
      <c r="AI332">
        <f>($L$332) * (80)</f>
        <v>0</v>
      </c>
      <c r="AJ332">
        <f>($M$332) * (80)</f>
        <v>0</v>
      </c>
      <c r="AK332">
        <f>($N$332) * (295)</f>
        <v>0</v>
      </c>
      <c r="AL332">
        <f>($O$332) * (365)</f>
        <v>0</v>
      </c>
      <c r="AM332">
        <f>($P$332) * (220)</f>
        <v>0</v>
      </c>
      <c r="AN332">
        <f>($Q$332) * (220)</f>
        <v>0</v>
      </c>
      <c r="AO332">
        <f>($R$332) * (435)</f>
        <v>0</v>
      </c>
      <c r="AP332">
        <f>($S$332) * (290)</f>
        <v>0</v>
      </c>
      <c r="AQ332">
        <f>($T$332) * (290)</f>
        <v>0</v>
      </c>
      <c r="AR332">
        <f>($U$332) * (505)</f>
        <v>0</v>
      </c>
      <c r="AS332">
        <f>($V$332) * (360)</f>
        <v>0</v>
      </c>
      <c r="AT332">
        <f>($W$332) * (360)</f>
        <v>0</v>
      </c>
      <c r="AU332">
        <f>($X$332) * (575)</f>
        <v>0</v>
      </c>
      <c r="AV332">
        <f>($Y$332) * (430)</f>
        <v>0</v>
      </c>
      <c r="AW332">
        <f>($Z$332) * (645)</f>
        <v>0</v>
      </c>
      <c r="AX332">
        <f>($AA$332) * (500)</f>
        <v>0</v>
      </c>
      <c r="AY332">
        <f>($AB$332) * (715)</f>
        <v>0</v>
      </c>
      <c r="AZ332">
        <f>($AC$332) * (570)</f>
        <v>0</v>
      </c>
      <c r="BA332">
        <f>($AD$332) * (785)</f>
        <v>0</v>
      </c>
      <c r="BM332">
        <v>1</v>
      </c>
      <c r="BN332">
        <f>SUM($H$332:$O$332)</f>
        <v>1</v>
      </c>
    </row>
    <row r="333" spans="1:66">
      <c r="A333">
        <v>1074</v>
      </c>
      <c r="B333">
        <v>2</v>
      </c>
      <c r="C333">
        <v>4200</v>
      </c>
      <c r="D333">
        <v>4</v>
      </c>
      <c r="E333">
        <v>7</v>
      </c>
      <c r="F333" t="s">
        <v>35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>($H$333) * (225)</f>
        <v>0</v>
      </c>
      <c r="AF333">
        <f>($I$333) * (80)</f>
        <v>0</v>
      </c>
      <c r="AG333">
        <f>($J$333) * (80)</f>
        <v>0</v>
      </c>
      <c r="AH333">
        <f>($K$333) * (225)</f>
        <v>0</v>
      </c>
      <c r="AI333">
        <f>($L$333) * (80)</f>
        <v>0</v>
      </c>
      <c r="AJ333">
        <f>($M$333) * (80)</f>
        <v>0</v>
      </c>
      <c r="AK333">
        <f>($N$333) * (225)</f>
        <v>0</v>
      </c>
      <c r="AL333">
        <f>($O$333) * (225)</f>
        <v>0</v>
      </c>
      <c r="AM333">
        <f>($P$333) * (80)</f>
        <v>0</v>
      </c>
      <c r="AN333">
        <f>($Q$333) * (80)</f>
        <v>0</v>
      </c>
      <c r="AO333">
        <f>($R$333) * (225)</f>
        <v>0</v>
      </c>
      <c r="AP333">
        <f>($S$333) * (80)</f>
        <v>0</v>
      </c>
      <c r="AQ333">
        <f>($T$333) * (80)</f>
        <v>0</v>
      </c>
      <c r="AR333">
        <f>($U$333) * (225)</f>
        <v>0</v>
      </c>
      <c r="AS333">
        <f>($V$333) * (80)</f>
        <v>0</v>
      </c>
      <c r="AT333">
        <f>($W$333) * (80)</f>
        <v>80</v>
      </c>
      <c r="AU333">
        <f>($X$333) * (225)</f>
        <v>0</v>
      </c>
      <c r="AV333">
        <f>($Y$333) * (80)</f>
        <v>0</v>
      </c>
      <c r="AW333">
        <f>($Z$333) * (295)</f>
        <v>0</v>
      </c>
      <c r="AX333">
        <f>($AA$333) * (150)</f>
        <v>0</v>
      </c>
      <c r="AY333">
        <f>($AB$333) * (365)</f>
        <v>0</v>
      </c>
      <c r="AZ333">
        <f>($AC$333) * (220)</f>
        <v>0</v>
      </c>
      <c r="BA333">
        <f>($AD$333) * (435)</f>
        <v>0</v>
      </c>
      <c r="BM333">
        <v>1</v>
      </c>
      <c r="BN333">
        <f>SUM($R$333:$X$333)</f>
        <v>1</v>
      </c>
    </row>
    <row r="334" spans="1:66">
      <c r="A334">
        <v>1076</v>
      </c>
      <c r="B334">
        <v>2</v>
      </c>
      <c r="C334">
        <v>4200</v>
      </c>
      <c r="D334">
        <v>6</v>
      </c>
      <c r="E334">
        <v>11</v>
      </c>
      <c r="F334" t="s">
        <v>35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0</v>
      </c>
      <c r="AE334">
        <f>($H$334) * (225)</f>
        <v>0</v>
      </c>
      <c r="AF334">
        <f>($I$334) * (80)</f>
        <v>0</v>
      </c>
      <c r="AG334">
        <f>($J$334) * (80)</f>
        <v>0</v>
      </c>
      <c r="AH334">
        <f>($K$334) * (225)</f>
        <v>0</v>
      </c>
      <c r="AI334">
        <f>($L$334) * (80)</f>
        <v>0</v>
      </c>
      <c r="AJ334">
        <f>($M$334) * (80)</f>
        <v>0</v>
      </c>
      <c r="AK334">
        <f>($N$334) * (225)</f>
        <v>0</v>
      </c>
      <c r="AL334">
        <f>($O$334) * (225)</f>
        <v>0</v>
      </c>
      <c r="AM334">
        <f>($P$334) * (80)</f>
        <v>0</v>
      </c>
      <c r="AN334">
        <f>($Q$334) * (80)</f>
        <v>0</v>
      </c>
      <c r="AO334">
        <f>($R$334) * (225)</f>
        <v>0</v>
      </c>
      <c r="AP334">
        <f>($S$334) * (80)</f>
        <v>0</v>
      </c>
      <c r="AQ334">
        <f>($T$334) * (80)</f>
        <v>0</v>
      </c>
      <c r="AR334">
        <f>($U$334) * (225)</f>
        <v>0</v>
      </c>
      <c r="AS334">
        <f>($V$334) * (80)</f>
        <v>0</v>
      </c>
      <c r="AT334">
        <f>($W$334) * (80)</f>
        <v>0</v>
      </c>
      <c r="AU334">
        <f>($X$334) * (225)</f>
        <v>0</v>
      </c>
      <c r="AV334">
        <f>($Y$334) * (80)</f>
        <v>0</v>
      </c>
      <c r="AW334">
        <f>($Z$334) * (225)</f>
        <v>0</v>
      </c>
      <c r="AX334">
        <f>($AA$334) * (80)</f>
        <v>0</v>
      </c>
      <c r="AY334">
        <f>($AB$334) * (225)</f>
        <v>0</v>
      </c>
      <c r="AZ334">
        <f>($AC$334) * (80)</f>
        <v>80</v>
      </c>
      <c r="BA334">
        <f>($AD$334) * (295)</f>
        <v>0</v>
      </c>
      <c r="BM334">
        <v>1</v>
      </c>
      <c r="BN334">
        <f>SUM($X$334:$AD$334)</f>
        <v>1</v>
      </c>
    </row>
    <row r="335" spans="1:66">
      <c r="A335">
        <v>1077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>($H$335) * (225)</f>
        <v>0</v>
      </c>
      <c r="AF335">
        <f>($I$335) * (80)</f>
        <v>0</v>
      </c>
      <c r="AG335">
        <f>($J$335) * (80)</f>
        <v>0</v>
      </c>
      <c r="AH335">
        <f>($K$335) * (225)</f>
        <v>0</v>
      </c>
      <c r="AI335">
        <f>($L$335) * (80)</f>
        <v>0</v>
      </c>
      <c r="AJ335">
        <f>($M$335) * (80)</f>
        <v>0</v>
      </c>
      <c r="AK335">
        <f>($N$335) * (225)</f>
        <v>0</v>
      </c>
      <c r="AL335">
        <f>($O$335) * (225)</f>
        <v>0</v>
      </c>
      <c r="AM335">
        <f>($P$335) * (80)</f>
        <v>80</v>
      </c>
      <c r="AN335">
        <f>($Q$335) * (80)</f>
        <v>0</v>
      </c>
      <c r="AO335">
        <f>($R$335) * (295)</f>
        <v>0</v>
      </c>
      <c r="AP335">
        <f>($S$335) * (150)</f>
        <v>0</v>
      </c>
      <c r="AQ335">
        <f>($T$335) * (150)</f>
        <v>0</v>
      </c>
      <c r="AR335">
        <f>($U$335) * (365)</f>
        <v>0</v>
      </c>
      <c r="AS335">
        <f>($V$335) * (220)</f>
        <v>0</v>
      </c>
      <c r="AT335">
        <f>($W$335) * (220)</f>
        <v>0</v>
      </c>
      <c r="AU335">
        <f>($X$335) * (435)</f>
        <v>0</v>
      </c>
      <c r="AV335">
        <f>($Y$335) * (290)</f>
        <v>0</v>
      </c>
      <c r="AW335">
        <f>($Z$335) * (505)</f>
        <v>0</v>
      </c>
      <c r="AX335">
        <f>($AA$335) * (360)</f>
        <v>0</v>
      </c>
      <c r="AY335">
        <f>($AB$335) * (575)</f>
        <v>0</v>
      </c>
      <c r="AZ335">
        <f>($AC$335) * (430)</f>
        <v>0</v>
      </c>
      <c r="BA335">
        <f>($AD$335) * (645)</f>
        <v>0</v>
      </c>
      <c r="BM335">
        <v>1</v>
      </c>
      <c r="BN335">
        <f>SUM($N$335:$X$335)</f>
        <v>1</v>
      </c>
    </row>
    <row r="336" spans="1:66">
      <c r="A336">
        <v>1081</v>
      </c>
      <c r="B336">
        <v>2</v>
      </c>
      <c r="C336">
        <v>24200</v>
      </c>
      <c r="D336">
        <v>5</v>
      </c>
      <c r="E336">
        <v>9</v>
      </c>
      <c r="F336" t="s">
        <v>35</v>
      </c>
      <c r="G336">
        <v>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f>($H$336) * (225)</f>
        <v>0</v>
      </c>
      <c r="AF336">
        <f>($I$336) * (80)</f>
        <v>0</v>
      </c>
      <c r="AG336">
        <f>($J$336) * (80)</f>
        <v>0</v>
      </c>
      <c r="AH336">
        <f>($K$336) * (225)</f>
        <v>0</v>
      </c>
      <c r="AI336">
        <f>($L$336) * (80)</f>
        <v>0</v>
      </c>
      <c r="AJ336">
        <f>($M$336) * (80)</f>
        <v>0</v>
      </c>
      <c r="AK336">
        <f>($N$336) * (225)</f>
        <v>0</v>
      </c>
      <c r="AL336">
        <f>($O$336) * (225)</f>
        <v>0</v>
      </c>
      <c r="AM336">
        <f>($P$336) * (80)</f>
        <v>0</v>
      </c>
      <c r="AN336">
        <f>($Q$336) * (80)</f>
        <v>0</v>
      </c>
      <c r="AO336">
        <f>($R$336) * (225)</f>
        <v>0</v>
      </c>
      <c r="AP336">
        <f>($S$336) * (80)</f>
        <v>0</v>
      </c>
      <c r="AQ336">
        <f>($T$336) * (80)</f>
        <v>0</v>
      </c>
      <c r="AR336">
        <f>($U$336) * (225)</f>
        <v>0</v>
      </c>
      <c r="AS336">
        <f>($V$336) * (80)</f>
        <v>0</v>
      </c>
      <c r="AT336">
        <f>($W$336) * (80)</f>
        <v>80</v>
      </c>
      <c r="AU336">
        <f>($X$336) * (225)</f>
        <v>0</v>
      </c>
      <c r="AV336">
        <f>($Y$336) * (80)</f>
        <v>0</v>
      </c>
      <c r="AW336">
        <f>($Z$336) * (295)</f>
        <v>0</v>
      </c>
      <c r="AX336">
        <f>($AA$336) * (150)</f>
        <v>0</v>
      </c>
      <c r="AY336">
        <f>($AB$336) * (365)</f>
        <v>0</v>
      </c>
      <c r="AZ336">
        <f>($AC$336) * (220)</f>
        <v>0</v>
      </c>
      <c r="BA336">
        <f>($AD$336) * (435)</f>
        <v>0</v>
      </c>
      <c r="BM336">
        <v>1</v>
      </c>
      <c r="BN336">
        <f>SUM($U$336:$AB$336)</f>
        <v>1</v>
      </c>
    </row>
    <row r="337" spans="1:66">
      <c r="A337">
        <v>1087</v>
      </c>
      <c r="B337">
        <v>2</v>
      </c>
      <c r="C337">
        <v>24200</v>
      </c>
      <c r="D337">
        <v>6</v>
      </c>
      <c r="E337">
        <v>10</v>
      </c>
      <c r="F337" t="s">
        <v>35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0</v>
      </c>
      <c r="AE337">
        <f>($H$337) * (225)</f>
        <v>0</v>
      </c>
      <c r="AF337">
        <f>($I$337) * (80)</f>
        <v>0</v>
      </c>
      <c r="AG337">
        <f>($J$337) * (80)</f>
        <v>0</v>
      </c>
      <c r="AH337">
        <f>($K$337) * (225)</f>
        <v>0</v>
      </c>
      <c r="AI337">
        <f>($L$337) * (80)</f>
        <v>0</v>
      </c>
      <c r="AJ337">
        <f>($M$337) * (80)</f>
        <v>0</v>
      </c>
      <c r="AK337">
        <f>($N$337) * (225)</f>
        <v>0</v>
      </c>
      <c r="AL337">
        <f>($O$337) * (225)</f>
        <v>0</v>
      </c>
      <c r="AM337">
        <f>($P$337) * (80)</f>
        <v>0</v>
      </c>
      <c r="AN337">
        <f>($Q$337) * (80)</f>
        <v>0</v>
      </c>
      <c r="AO337">
        <f>($R$337) * (225)</f>
        <v>0</v>
      </c>
      <c r="AP337">
        <f>($S$337) * (80)</f>
        <v>0</v>
      </c>
      <c r="AQ337">
        <f>($T$337) * (80)</f>
        <v>0</v>
      </c>
      <c r="AR337">
        <f>($U$337) * (225)</f>
        <v>0</v>
      </c>
      <c r="AS337">
        <f>($V$337) * (80)</f>
        <v>0</v>
      </c>
      <c r="AT337">
        <f>($W$337) * (80)</f>
        <v>0</v>
      </c>
      <c r="AU337">
        <f>($X$337) * (225)</f>
        <v>0</v>
      </c>
      <c r="AV337">
        <f>($Y$337) * (80)</f>
        <v>0</v>
      </c>
      <c r="AW337">
        <f>($Z$337) * (225)</f>
        <v>0</v>
      </c>
      <c r="AX337">
        <f>($AA$337) * (80)</f>
        <v>0</v>
      </c>
      <c r="AY337">
        <f>($AB$337) * (295)</f>
        <v>0</v>
      </c>
      <c r="AZ337">
        <f>($AC$337) * (150)</f>
        <v>150</v>
      </c>
      <c r="BA337">
        <f>($AD$337) * (365)</f>
        <v>0</v>
      </c>
      <c r="BM337">
        <v>1</v>
      </c>
      <c r="BN337">
        <f>SUM($X$337:$AD$337)</f>
        <v>1</v>
      </c>
    </row>
    <row r="338" spans="1:66">
      <c r="A338">
        <v>1089</v>
      </c>
      <c r="B338">
        <v>2</v>
      </c>
      <c r="C338">
        <v>22300</v>
      </c>
      <c r="D338">
        <v>-1</v>
      </c>
      <c r="E338">
        <v>2</v>
      </c>
      <c r="F338" t="s">
        <v>35</v>
      </c>
      <c r="G338">
        <v>3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f>($H$338) * (225)</f>
        <v>0</v>
      </c>
      <c r="AF338">
        <f>($I$338) * (80)</f>
        <v>80</v>
      </c>
      <c r="AG338">
        <f>($J$338) * (80)</f>
        <v>0</v>
      </c>
      <c r="AH338">
        <f>($K$338) * (295)</f>
        <v>0</v>
      </c>
      <c r="AI338">
        <f>($L$338) * (150)</f>
        <v>0</v>
      </c>
      <c r="AJ338">
        <f>($M$338) * (150)</f>
        <v>0</v>
      </c>
      <c r="AK338">
        <f>($N$338) * (365)</f>
        <v>0</v>
      </c>
      <c r="AL338">
        <f>($O$338) * (435)</f>
        <v>0</v>
      </c>
      <c r="AM338">
        <f>($P$338) * (290)</f>
        <v>0</v>
      </c>
      <c r="AN338">
        <f>($Q$338) * (290)</f>
        <v>0</v>
      </c>
      <c r="AO338">
        <f>($R$338) * (505)</f>
        <v>0</v>
      </c>
      <c r="AP338">
        <f>($S$338) * (360)</f>
        <v>0</v>
      </c>
      <c r="AQ338">
        <f>($T$338) * (360)</f>
        <v>0</v>
      </c>
      <c r="AR338">
        <f>($U$338) * (575)</f>
        <v>0</v>
      </c>
      <c r="AS338">
        <f>($V$338) * (430)</f>
        <v>0</v>
      </c>
      <c r="AT338">
        <f>($W$338) * (430)</f>
        <v>0</v>
      </c>
      <c r="AU338">
        <f>($X$338) * (645)</f>
        <v>0</v>
      </c>
      <c r="AV338">
        <f>($Y$338) * (500)</f>
        <v>0</v>
      </c>
      <c r="AW338">
        <f>($Z$338) * (715)</f>
        <v>0</v>
      </c>
      <c r="AX338">
        <f>($AA$338) * (570)</f>
        <v>0</v>
      </c>
      <c r="AY338">
        <f>($AB$338) * (785)</f>
        <v>0</v>
      </c>
      <c r="AZ338">
        <f>($AC$338) * (640)</f>
        <v>0</v>
      </c>
      <c r="BA338">
        <f>($AD$338) * (855)</f>
        <v>0</v>
      </c>
      <c r="BM338">
        <v>1</v>
      </c>
      <c r="BN338">
        <f>SUM($H$338:$K$338)</f>
        <v>1</v>
      </c>
    </row>
    <row r="339" spans="1:66">
      <c r="A339">
        <v>1091</v>
      </c>
      <c r="B339">
        <v>2</v>
      </c>
      <c r="C339">
        <v>24200</v>
      </c>
      <c r="D339">
        <v>4</v>
      </c>
      <c r="E339">
        <v>9</v>
      </c>
      <c r="F339" t="s">
        <v>35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f>($H$339) * (225)</f>
        <v>0</v>
      </c>
      <c r="AF339">
        <f>($I$339) * (80)</f>
        <v>0</v>
      </c>
      <c r="AG339">
        <f>($J$339) * (80)</f>
        <v>0</v>
      </c>
      <c r="AH339">
        <f>($K$339) * (225)</f>
        <v>0</v>
      </c>
      <c r="AI339">
        <f>($L$339) * (80)</f>
        <v>0</v>
      </c>
      <c r="AJ339">
        <f>($M$339) * (80)</f>
        <v>0</v>
      </c>
      <c r="AK339">
        <f>($N$339) * (225)</f>
        <v>0</v>
      </c>
      <c r="AL339">
        <f>($O$339) * (225)</f>
        <v>0</v>
      </c>
      <c r="AM339">
        <f>($P$339) * (80)</f>
        <v>0</v>
      </c>
      <c r="AN339">
        <f>($Q$339) * (80)</f>
        <v>0</v>
      </c>
      <c r="AO339">
        <f>($R$339) * (225)</f>
        <v>0</v>
      </c>
      <c r="AP339">
        <f>($S$339) * (80)</f>
        <v>80</v>
      </c>
      <c r="AQ339">
        <f>($T$339) * (80)</f>
        <v>0</v>
      </c>
      <c r="AR339">
        <f>($U$339) * (225)</f>
        <v>0</v>
      </c>
      <c r="AS339">
        <f>($V$339) * (80)</f>
        <v>0</v>
      </c>
      <c r="AT339">
        <f>($W$339) * (80)</f>
        <v>0</v>
      </c>
      <c r="AU339">
        <f>($X$339) * (225)</f>
        <v>0</v>
      </c>
      <c r="AV339">
        <f>($Y$339) * (80)</f>
        <v>0</v>
      </c>
      <c r="AW339">
        <f>($Z$339) * (225)</f>
        <v>0</v>
      </c>
      <c r="AX339">
        <f>($AA$339) * (80)</f>
        <v>0</v>
      </c>
      <c r="AY339">
        <f>($AB$339) * (225)</f>
        <v>0</v>
      </c>
      <c r="AZ339">
        <f>($AC$339) * (80)</f>
        <v>0</v>
      </c>
      <c r="BA339">
        <f>($AD$339) * (295)</f>
        <v>0</v>
      </c>
      <c r="BM339">
        <v>1</v>
      </c>
      <c r="BN339">
        <f>SUM($R$339:$AB$339)</f>
        <v>1</v>
      </c>
    </row>
    <row r="340" spans="1:66">
      <c r="A340">
        <v>1092</v>
      </c>
      <c r="B340">
        <v>2</v>
      </c>
      <c r="C340">
        <v>24200</v>
      </c>
      <c r="D340">
        <v>5</v>
      </c>
      <c r="E340">
        <v>8</v>
      </c>
      <c r="F340" t="s">
        <v>35</v>
      </c>
      <c r="G340">
        <v>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f>($H$340) * (225)</f>
        <v>0</v>
      </c>
      <c r="AF340">
        <f>($I$340) * (80)</f>
        <v>0</v>
      </c>
      <c r="AG340">
        <f>($J$340) * (80)</f>
        <v>0</v>
      </c>
      <c r="AH340">
        <f>($K$340) * (225)</f>
        <v>0</v>
      </c>
      <c r="AI340">
        <f>($L$340) * (80)</f>
        <v>0</v>
      </c>
      <c r="AJ340">
        <f>($M$340) * (80)</f>
        <v>0</v>
      </c>
      <c r="AK340">
        <f>($N$340) * (225)</f>
        <v>0</v>
      </c>
      <c r="AL340">
        <f>($O$340) * (225)</f>
        <v>0</v>
      </c>
      <c r="AM340">
        <f>($P$340) * (80)</f>
        <v>0</v>
      </c>
      <c r="AN340">
        <f>($Q$340) * (80)</f>
        <v>0</v>
      </c>
      <c r="AO340">
        <f>($R$340) * (225)</f>
        <v>0</v>
      </c>
      <c r="AP340">
        <f>($S$340) * (80)</f>
        <v>0</v>
      </c>
      <c r="AQ340">
        <f>($T$340) * (80)</f>
        <v>0</v>
      </c>
      <c r="AR340">
        <f>($U$340) * (225)</f>
        <v>0</v>
      </c>
      <c r="AS340">
        <f>($V$340) * (80)</f>
        <v>0</v>
      </c>
      <c r="AT340">
        <f>($W$340) * (80)</f>
        <v>80</v>
      </c>
      <c r="AU340">
        <f>($X$340) * (225)</f>
        <v>0</v>
      </c>
      <c r="AV340">
        <f>($Y$340) * (80)</f>
        <v>0</v>
      </c>
      <c r="AW340">
        <f>($Z$340) * (295)</f>
        <v>0</v>
      </c>
      <c r="AX340">
        <f>($AA$340) * (150)</f>
        <v>0</v>
      </c>
      <c r="AY340">
        <f>($AB$340) * (365)</f>
        <v>0</v>
      </c>
      <c r="AZ340">
        <f>($AC$340) * (220)</f>
        <v>0</v>
      </c>
      <c r="BA340">
        <f>($AD$340) * (435)</f>
        <v>0</v>
      </c>
      <c r="BM340">
        <v>1</v>
      </c>
      <c r="BN340">
        <f>SUM($U$340:$Z$340)</f>
        <v>1</v>
      </c>
    </row>
    <row r="341" spans="1:66">
      <c r="A341">
        <v>1101</v>
      </c>
      <c r="B341">
        <v>2</v>
      </c>
      <c r="C341">
        <v>4200</v>
      </c>
      <c r="D341">
        <v>3</v>
      </c>
      <c r="E341">
        <v>6</v>
      </c>
      <c r="F341" t="s">
        <v>35</v>
      </c>
      <c r="G341">
        <v>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>($H$341) * (225)</f>
        <v>0</v>
      </c>
      <c r="AF341">
        <f>($I$341) * (80)</f>
        <v>0</v>
      </c>
      <c r="AG341">
        <f>($J$341) * (80)</f>
        <v>0</v>
      </c>
      <c r="AH341">
        <f>($K$341) * (225)</f>
        <v>0</v>
      </c>
      <c r="AI341">
        <f>($L$341) * (80)</f>
        <v>0</v>
      </c>
      <c r="AJ341">
        <f>($M$341) * (80)</f>
        <v>0</v>
      </c>
      <c r="AK341">
        <f>($N$341) * (225)</f>
        <v>0</v>
      </c>
      <c r="AL341">
        <f>($O$341) * (225)</f>
        <v>0</v>
      </c>
      <c r="AM341">
        <f>($P$341) * (80)</f>
        <v>0</v>
      </c>
      <c r="AN341">
        <f>($Q$341) * (80)</f>
        <v>0</v>
      </c>
      <c r="AO341">
        <f>($R$341) * (225)</f>
        <v>0</v>
      </c>
      <c r="AP341">
        <f>($S$341) * (80)</f>
        <v>80</v>
      </c>
      <c r="AQ341">
        <f>($T$341) * (80)</f>
        <v>0</v>
      </c>
      <c r="AR341">
        <f>($U$341) * (225)</f>
        <v>0</v>
      </c>
      <c r="AS341">
        <f>($V$341) * (80)</f>
        <v>0</v>
      </c>
      <c r="AT341">
        <f>($W$341) * (80)</f>
        <v>0</v>
      </c>
      <c r="AU341">
        <f>($X$341) * (295)</f>
        <v>0</v>
      </c>
      <c r="AV341">
        <f>($Y$341) * (150)</f>
        <v>0</v>
      </c>
      <c r="AW341">
        <f>($Z$341) * (365)</f>
        <v>0</v>
      </c>
      <c r="AX341">
        <f>($AA$341) * (220)</f>
        <v>0</v>
      </c>
      <c r="AY341">
        <f>($AB$341) * (435)</f>
        <v>0</v>
      </c>
      <c r="AZ341">
        <f>($AC$341) * (290)</f>
        <v>0</v>
      </c>
      <c r="BA341">
        <f>($AD$341) * (505)</f>
        <v>0</v>
      </c>
      <c r="BM341">
        <v>1</v>
      </c>
      <c r="BN341">
        <f>SUM($O$341:$U$341)</f>
        <v>1</v>
      </c>
    </row>
    <row r="342" spans="1:66">
      <c r="A342">
        <v>1107</v>
      </c>
      <c r="B342">
        <v>2</v>
      </c>
      <c r="C342">
        <v>4200</v>
      </c>
      <c r="D342">
        <v>1</v>
      </c>
      <c r="E342">
        <v>6</v>
      </c>
      <c r="F342" t="s">
        <v>35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>($H$342) * (225)</f>
        <v>0</v>
      </c>
      <c r="AF342">
        <f>($I$342) * (80)</f>
        <v>0</v>
      </c>
      <c r="AG342">
        <f>($J$342) * (80)</f>
        <v>0</v>
      </c>
      <c r="AH342">
        <f>($K$342) * (225)</f>
        <v>0</v>
      </c>
      <c r="AI342">
        <f>($L$342) * (80)</f>
        <v>80</v>
      </c>
      <c r="AJ342">
        <f>($M$342) * (80)</f>
        <v>0</v>
      </c>
      <c r="AK342">
        <f>($N$342) * (225)</f>
        <v>0</v>
      </c>
      <c r="AL342">
        <f>($O$342) * (225)</f>
        <v>0</v>
      </c>
      <c r="AM342">
        <f>($P$342) * (80)</f>
        <v>0</v>
      </c>
      <c r="AN342">
        <f>($Q$342) * (80)</f>
        <v>0</v>
      </c>
      <c r="AO342">
        <f>($R$342) * (295)</f>
        <v>0</v>
      </c>
      <c r="AP342">
        <f>($S$342) * (150)</f>
        <v>0</v>
      </c>
      <c r="AQ342">
        <f>($T$342) * (150)</f>
        <v>0</v>
      </c>
      <c r="AR342">
        <f>($U$342) * (365)</f>
        <v>0</v>
      </c>
      <c r="AS342">
        <f>($V$342) * (220)</f>
        <v>0</v>
      </c>
      <c r="AT342">
        <f>($W$342) * (220)</f>
        <v>0</v>
      </c>
      <c r="AU342">
        <f>($X$342) * (435)</f>
        <v>0</v>
      </c>
      <c r="AV342">
        <f>($Y$342) * (290)</f>
        <v>0</v>
      </c>
      <c r="AW342">
        <f>($Z$342) * (505)</f>
        <v>0</v>
      </c>
      <c r="AX342">
        <f>($AA$342) * (360)</f>
        <v>0</v>
      </c>
      <c r="AY342">
        <f>($AB$342) * (575)</f>
        <v>0</v>
      </c>
      <c r="AZ342">
        <f>($AC$342) * (430)</f>
        <v>0</v>
      </c>
      <c r="BA342">
        <f>($AD$342) * (645)</f>
        <v>0</v>
      </c>
      <c r="BM342">
        <v>1</v>
      </c>
      <c r="BN342">
        <f>SUM($K$342:$U$342)</f>
        <v>1</v>
      </c>
    </row>
    <row r="343" spans="1:66">
      <c r="A343">
        <v>1108</v>
      </c>
      <c r="B343">
        <v>2</v>
      </c>
      <c r="C343">
        <v>24200</v>
      </c>
      <c r="D343">
        <v>4</v>
      </c>
      <c r="E343">
        <v>7</v>
      </c>
      <c r="F343" t="s">
        <v>35</v>
      </c>
      <c r="G343">
        <v>3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>($H$343) * (225)</f>
        <v>0</v>
      </c>
      <c r="AF343">
        <f>($I$343) * (80)</f>
        <v>0</v>
      </c>
      <c r="AG343">
        <f>($J$343) * (80)</f>
        <v>0</v>
      </c>
      <c r="AH343">
        <f>($K$343) * (225)</f>
        <v>0</v>
      </c>
      <c r="AI343">
        <f>($L$343) * (80)</f>
        <v>0</v>
      </c>
      <c r="AJ343">
        <f>($M$343) * (80)</f>
        <v>0</v>
      </c>
      <c r="AK343">
        <f>($N$343) * (225)</f>
        <v>0</v>
      </c>
      <c r="AL343">
        <f>($O$343) * (225)</f>
        <v>0</v>
      </c>
      <c r="AM343">
        <f>($P$343) * (80)</f>
        <v>0</v>
      </c>
      <c r="AN343">
        <f>($Q$343) * (80)</f>
        <v>0</v>
      </c>
      <c r="AO343">
        <f>($R$343) * (225)</f>
        <v>0</v>
      </c>
      <c r="AP343">
        <f>($S$343) * (80)</f>
        <v>80</v>
      </c>
      <c r="AQ343">
        <f>($T$343) * (80)</f>
        <v>0</v>
      </c>
      <c r="AR343">
        <f>($U$343) * (225)</f>
        <v>0</v>
      </c>
      <c r="AS343">
        <f>($V$343) * (80)</f>
        <v>0</v>
      </c>
      <c r="AT343">
        <f>($W$343) * (80)</f>
        <v>0</v>
      </c>
      <c r="AU343">
        <f>($X$343) * (295)</f>
        <v>0</v>
      </c>
      <c r="AV343">
        <f>($Y$343) * (150)</f>
        <v>0</v>
      </c>
      <c r="AW343">
        <f>($Z$343) * (365)</f>
        <v>0</v>
      </c>
      <c r="AX343">
        <f>($AA$343) * (220)</f>
        <v>0</v>
      </c>
      <c r="AY343">
        <f>($AB$343) * (435)</f>
        <v>0</v>
      </c>
      <c r="AZ343">
        <f>($AC$343) * (290)</f>
        <v>0</v>
      </c>
      <c r="BA343">
        <f>($AD$343) * (505)</f>
        <v>0</v>
      </c>
      <c r="BM343">
        <v>1</v>
      </c>
      <c r="BN343">
        <f>SUM($R$343:$X$343)</f>
        <v>1</v>
      </c>
    </row>
    <row r="344" spans="1:66">
      <c r="A344">
        <v>1112</v>
      </c>
      <c r="B344">
        <v>2</v>
      </c>
      <c r="C344">
        <v>24200</v>
      </c>
      <c r="D344">
        <v>6</v>
      </c>
      <c r="E344">
        <v>9</v>
      </c>
      <c r="F344" t="s">
        <v>35</v>
      </c>
      <c r="G344">
        <v>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0</v>
      </c>
      <c r="AC344">
        <v>0</v>
      </c>
      <c r="AD344">
        <v>0</v>
      </c>
      <c r="AE344">
        <f>($H$344) * (225)</f>
        <v>0</v>
      </c>
      <c r="AF344">
        <f>($I$344) * (80)</f>
        <v>0</v>
      </c>
      <c r="AG344">
        <f>($J$344) * (80)</f>
        <v>0</v>
      </c>
      <c r="AH344">
        <f>($K$344) * (225)</f>
        <v>0</v>
      </c>
      <c r="AI344">
        <f>($L$344) * (80)</f>
        <v>0</v>
      </c>
      <c r="AJ344">
        <f>($M$344) * (80)</f>
        <v>0</v>
      </c>
      <c r="AK344">
        <f>($N$344) * (225)</f>
        <v>0</v>
      </c>
      <c r="AL344">
        <f>($O$344) * (225)</f>
        <v>0</v>
      </c>
      <c r="AM344">
        <f>($P$344) * (80)</f>
        <v>0</v>
      </c>
      <c r="AN344">
        <f>($Q$344) * (80)</f>
        <v>0</v>
      </c>
      <c r="AO344">
        <f>($R$344) * (225)</f>
        <v>0</v>
      </c>
      <c r="AP344">
        <f>($S$344) * (80)</f>
        <v>0</v>
      </c>
      <c r="AQ344">
        <f>($T$344) * (80)</f>
        <v>0</v>
      </c>
      <c r="AR344">
        <f>($U$344) * (225)</f>
        <v>0</v>
      </c>
      <c r="AS344">
        <f>($V$344) * (80)</f>
        <v>0</v>
      </c>
      <c r="AT344">
        <f>($W$344) * (80)</f>
        <v>0</v>
      </c>
      <c r="AU344">
        <f>($X$344) * (225)</f>
        <v>0</v>
      </c>
      <c r="AV344">
        <f>($Y$344) * (80)</f>
        <v>0</v>
      </c>
      <c r="AW344">
        <f>($Z$344) * (225)</f>
        <v>0</v>
      </c>
      <c r="AX344">
        <f>($AA$344) * (80)</f>
        <v>80</v>
      </c>
      <c r="AY344">
        <f>($AB$344) * (225)</f>
        <v>0</v>
      </c>
      <c r="AZ344">
        <f>($AC$344) * (80)</f>
        <v>0</v>
      </c>
      <c r="BA344">
        <f>($AD$344) * (295)</f>
        <v>0</v>
      </c>
      <c r="BM344">
        <v>1</v>
      </c>
      <c r="BN344">
        <f>SUM($X$344:$AB$344)</f>
        <v>1</v>
      </c>
    </row>
    <row r="345" spans="1:66">
      <c r="A345">
        <v>1113</v>
      </c>
      <c r="B345">
        <v>2</v>
      </c>
      <c r="C345">
        <v>24200</v>
      </c>
      <c r="D345">
        <v>1</v>
      </c>
      <c r="E345">
        <v>5</v>
      </c>
      <c r="F345" t="s">
        <v>35</v>
      </c>
      <c r="G345">
        <v>5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>($H$345) * (225)</f>
        <v>0</v>
      </c>
      <c r="AF345">
        <f>($I$345) * (80)</f>
        <v>0</v>
      </c>
      <c r="AG345">
        <f>($J$345) * (80)</f>
        <v>0</v>
      </c>
      <c r="AH345">
        <f>($K$345) * (225)</f>
        <v>0</v>
      </c>
      <c r="AI345">
        <f>($L$345) * (80)</f>
        <v>80</v>
      </c>
      <c r="AJ345">
        <f>($M$345) * (80)</f>
        <v>0</v>
      </c>
      <c r="AK345">
        <f>($N$345) * (225)</f>
        <v>0</v>
      </c>
      <c r="AL345">
        <f>($O$345) * (225)</f>
        <v>0</v>
      </c>
      <c r="AM345">
        <f>($P$345) * (80)</f>
        <v>0</v>
      </c>
      <c r="AN345">
        <f>($Q$345) * (80)</f>
        <v>0</v>
      </c>
      <c r="AO345">
        <f>($R$345) * (225)</f>
        <v>0</v>
      </c>
      <c r="AP345">
        <f>($S$345) * (80)</f>
        <v>0</v>
      </c>
      <c r="AQ345">
        <f>($T$345) * (80)</f>
        <v>0</v>
      </c>
      <c r="AR345">
        <f>($U$345) * (295)</f>
        <v>0</v>
      </c>
      <c r="AS345">
        <f>($V$345) * (150)</f>
        <v>0</v>
      </c>
      <c r="AT345">
        <f>($W$345) * (150)</f>
        <v>0</v>
      </c>
      <c r="AU345">
        <f>($X$345) * (365)</f>
        <v>0</v>
      </c>
      <c r="AV345">
        <f>($Y$345) * (220)</f>
        <v>0</v>
      </c>
      <c r="AW345">
        <f>($Z$345) * (435)</f>
        <v>0</v>
      </c>
      <c r="AX345">
        <f>($AA$345) * (290)</f>
        <v>0</v>
      </c>
      <c r="AY345">
        <f>($AB$345) * (505)</f>
        <v>0</v>
      </c>
      <c r="AZ345">
        <f>($AC$345) * (360)</f>
        <v>0</v>
      </c>
      <c r="BA345">
        <f>($AD$345) * (575)</f>
        <v>0</v>
      </c>
      <c r="BM345">
        <v>1</v>
      </c>
      <c r="BN345">
        <f>SUM($K$345:$R$345)</f>
        <v>1</v>
      </c>
    </row>
    <row r="346" spans="1:66">
      <c r="A346">
        <v>1119</v>
      </c>
      <c r="B346">
        <v>2</v>
      </c>
      <c r="C346">
        <v>24200</v>
      </c>
      <c r="D346">
        <v>1</v>
      </c>
      <c r="E346">
        <v>4</v>
      </c>
      <c r="F346" t="s">
        <v>35</v>
      </c>
      <c r="G346">
        <v>4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>($H$346) * (225)</f>
        <v>0</v>
      </c>
      <c r="AF346">
        <f>($I$346) * (80)</f>
        <v>0</v>
      </c>
      <c r="AG346">
        <f>($J$346) * (80)</f>
        <v>0</v>
      </c>
      <c r="AH346">
        <f>($K$346) * (225)</f>
        <v>0</v>
      </c>
      <c r="AI346">
        <f>($L$346) * (80)</f>
        <v>80</v>
      </c>
      <c r="AJ346">
        <f>($M$346) * (80)</f>
        <v>0</v>
      </c>
      <c r="AK346">
        <f>($N$346) * (225)</f>
        <v>0</v>
      </c>
      <c r="AL346">
        <f>($O$346) * (225)</f>
        <v>0</v>
      </c>
      <c r="AM346">
        <f>($P$346) * (80)</f>
        <v>0</v>
      </c>
      <c r="AN346">
        <f>($Q$346) * (80)</f>
        <v>0</v>
      </c>
      <c r="AO346">
        <f>($R$346) * (295)</f>
        <v>0</v>
      </c>
      <c r="AP346">
        <f>($S$346) * (150)</f>
        <v>0</v>
      </c>
      <c r="AQ346">
        <f>($T$346) * (150)</f>
        <v>0</v>
      </c>
      <c r="AR346">
        <f>($U$346) * (365)</f>
        <v>0</v>
      </c>
      <c r="AS346">
        <f>($V$346) * (220)</f>
        <v>0</v>
      </c>
      <c r="AT346">
        <f>($W$346) * (220)</f>
        <v>0</v>
      </c>
      <c r="AU346">
        <f>($X$346) * (435)</f>
        <v>0</v>
      </c>
      <c r="AV346">
        <f>($Y$346) * (290)</f>
        <v>0</v>
      </c>
      <c r="AW346">
        <f>($Z$346) * (505)</f>
        <v>0</v>
      </c>
      <c r="AX346">
        <f>($AA$346) * (360)</f>
        <v>0</v>
      </c>
      <c r="AY346">
        <f>($AB$346) * (575)</f>
        <v>0</v>
      </c>
      <c r="AZ346">
        <f>($AC$346) * (430)</f>
        <v>0</v>
      </c>
      <c r="BA346">
        <f>($AD$346) * (645)</f>
        <v>0</v>
      </c>
      <c r="BM346">
        <v>1</v>
      </c>
      <c r="BN346">
        <f>SUM($K$346:$O$346)</f>
        <v>1</v>
      </c>
    </row>
    <row r="347" spans="1:66">
      <c r="A347">
        <v>1120</v>
      </c>
      <c r="B347">
        <v>2</v>
      </c>
      <c r="C347">
        <v>24200</v>
      </c>
      <c r="D347">
        <v>4</v>
      </c>
      <c r="E347">
        <v>8</v>
      </c>
      <c r="F347" t="s">
        <v>35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f>($H$347) * (225)</f>
        <v>0</v>
      </c>
      <c r="AF347">
        <f>($I$347) * (80)</f>
        <v>0</v>
      </c>
      <c r="AG347">
        <f>($J$347) * (80)</f>
        <v>0</v>
      </c>
      <c r="AH347">
        <f>($K$347) * (225)</f>
        <v>0</v>
      </c>
      <c r="AI347">
        <f>($L$347) * (80)</f>
        <v>0</v>
      </c>
      <c r="AJ347">
        <f>($M$347) * (80)</f>
        <v>0</v>
      </c>
      <c r="AK347">
        <f>($N$347) * (225)</f>
        <v>0</v>
      </c>
      <c r="AL347">
        <f>($O$347) * (225)</f>
        <v>0</v>
      </c>
      <c r="AM347">
        <f>($P$347) * (80)</f>
        <v>0</v>
      </c>
      <c r="AN347">
        <f>($Q$347) * (80)</f>
        <v>0</v>
      </c>
      <c r="AO347">
        <f>($R$347) * (225)</f>
        <v>0</v>
      </c>
      <c r="AP347">
        <f>($S$347) * (80)</f>
        <v>80</v>
      </c>
      <c r="AQ347">
        <f>($T$347) * (80)</f>
        <v>0</v>
      </c>
      <c r="AR347">
        <f>($U$347) * (225)</f>
        <v>0</v>
      </c>
      <c r="AS347">
        <f>($V$347) * (80)</f>
        <v>0</v>
      </c>
      <c r="AT347">
        <f>($W$347) * (80)</f>
        <v>0</v>
      </c>
      <c r="AU347">
        <f>($X$347) * (295)</f>
        <v>0</v>
      </c>
      <c r="AV347">
        <f>($Y$347) * (150)</f>
        <v>0</v>
      </c>
      <c r="AW347">
        <f>($Z$347) * (365)</f>
        <v>0</v>
      </c>
      <c r="AX347">
        <f>($AA$347) * (220)</f>
        <v>0</v>
      </c>
      <c r="AY347">
        <f>($AB$347) * (435)</f>
        <v>0</v>
      </c>
      <c r="AZ347">
        <f>($AC$347) * (290)</f>
        <v>0</v>
      </c>
      <c r="BA347">
        <f>($AD$347) * (505)</f>
        <v>0</v>
      </c>
      <c r="BM347">
        <v>1</v>
      </c>
      <c r="BN347">
        <f>SUM($R$347:$Z$347)</f>
        <v>1</v>
      </c>
    </row>
    <row r="348" spans="1:66">
      <c r="A348">
        <v>1122</v>
      </c>
      <c r="B348">
        <v>2</v>
      </c>
      <c r="C348">
        <v>24200</v>
      </c>
      <c r="D348">
        <v>2</v>
      </c>
      <c r="E348">
        <v>7</v>
      </c>
      <c r="F348" t="s">
        <v>35</v>
      </c>
      <c r="G348">
        <v>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>($H$348) * (225)</f>
        <v>0</v>
      </c>
      <c r="AF348">
        <f>($I$348) * (80)</f>
        <v>0</v>
      </c>
      <c r="AG348">
        <f>($J$348) * (80)</f>
        <v>0</v>
      </c>
      <c r="AH348">
        <f>($K$348) * (225)</f>
        <v>0</v>
      </c>
      <c r="AI348">
        <f>($L$348) * (80)</f>
        <v>0</v>
      </c>
      <c r="AJ348">
        <f>($M$348) * (80)</f>
        <v>0</v>
      </c>
      <c r="AK348">
        <f>($N$348) * (225)</f>
        <v>0</v>
      </c>
      <c r="AL348">
        <f>($O$348) * (225)</f>
        <v>0</v>
      </c>
      <c r="AM348">
        <f>($P$348) * (80)</f>
        <v>0</v>
      </c>
      <c r="AN348">
        <f>($Q$348) * (80)</f>
        <v>0</v>
      </c>
      <c r="AO348">
        <f>($R$348) * (225)</f>
        <v>0</v>
      </c>
      <c r="AP348">
        <f>($S$348) * (80)</f>
        <v>80</v>
      </c>
      <c r="AQ348">
        <f>($T$348) * (80)</f>
        <v>0</v>
      </c>
      <c r="AR348">
        <f>($U$348) * (225)</f>
        <v>0</v>
      </c>
      <c r="AS348">
        <f>($V$348) * (80)</f>
        <v>0</v>
      </c>
      <c r="AT348">
        <f>($W$348) * (80)</f>
        <v>0</v>
      </c>
      <c r="AU348">
        <f>($X$348) * (295)</f>
        <v>0</v>
      </c>
      <c r="AV348">
        <f>($Y$348) * (150)</f>
        <v>0</v>
      </c>
      <c r="AW348">
        <f>($Z$348) * (365)</f>
        <v>0</v>
      </c>
      <c r="AX348">
        <f>($AA$348) * (220)</f>
        <v>0</v>
      </c>
      <c r="AY348">
        <f>($AB$348) * (435)</f>
        <v>0</v>
      </c>
      <c r="AZ348">
        <f>($AC$348) * (290)</f>
        <v>0</v>
      </c>
      <c r="BA348">
        <f>($AD$348) * (505)</f>
        <v>0</v>
      </c>
      <c r="BM348">
        <v>1</v>
      </c>
      <c r="BN348">
        <f>SUM($N$348:$X$348)</f>
        <v>1</v>
      </c>
    </row>
    <row r="349" spans="1:66">
      <c r="A349">
        <v>1123</v>
      </c>
      <c r="B349">
        <v>2</v>
      </c>
      <c r="C349">
        <v>24200</v>
      </c>
      <c r="D349">
        <v>6</v>
      </c>
      <c r="E349">
        <v>11</v>
      </c>
      <c r="F349" t="s">
        <v>35</v>
      </c>
      <c r="G349">
        <v>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0</v>
      </c>
      <c r="AC349">
        <v>0</v>
      </c>
      <c r="AD349">
        <v>0</v>
      </c>
      <c r="AE349">
        <f>($H$349) * (225)</f>
        <v>0</v>
      </c>
      <c r="AF349">
        <f>($I$349) * (80)</f>
        <v>0</v>
      </c>
      <c r="AG349">
        <f>($J$349) * (80)</f>
        <v>0</v>
      </c>
      <c r="AH349">
        <f>($K$349) * (225)</f>
        <v>0</v>
      </c>
      <c r="AI349">
        <f>($L$349) * (80)</f>
        <v>0</v>
      </c>
      <c r="AJ349">
        <f>($M$349) * (80)</f>
        <v>0</v>
      </c>
      <c r="AK349">
        <f>($N$349) * (225)</f>
        <v>0</v>
      </c>
      <c r="AL349">
        <f>($O$349) * (225)</f>
        <v>0</v>
      </c>
      <c r="AM349">
        <f>($P$349) * (80)</f>
        <v>0</v>
      </c>
      <c r="AN349">
        <f>($Q$349) * (80)</f>
        <v>0</v>
      </c>
      <c r="AO349">
        <f>($R$349) * (225)</f>
        <v>0</v>
      </c>
      <c r="AP349">
        <f>($S$349) * (80)</f>
        <v>0</v>
      </c>
      <c r="AQ349">
        <f>($T$349) * (80)</f>
        <v>0</v>
      </c>
      <c r="AR349">
        <f>($U$349) * (225)</f>
        <v>0</v>
      </c>
      <c r="AS349">
        <f>($V$349) * (80)</f>
        <v>0</v>
      </c>
      <c r="AT349">
        <f>($W$349) * (80)</f>
        <v>0</v>
      </c>
      <c r="AU349">
        <f>($X$349) * (225)</f>
        <v>0</v>
      </c>
      <c r="AV349">
        <f>($Y$349) * (80)</f>
        <v>0</v>
      </c>
      <c r="AW349">
        <f>($Z$349) * (225)</f>
        <v>0</v>
      </c>
      <c r="AX349">
        <f>($AA$349) * (80)</f>
        <v>80</v>
      </c>
      <c r="AY349">
        <f>($AB$349) * (295)</f>
        <v>0</v>
      </c>
      <c r="AZ349">
        <f>($AC$349) * (150)</f>
        <v>0</v>
      </c>
      <c r="BA349">
        <f>($AD$349) * (365)</f>
        <v>0</v>
      </c>
      <c r="BM349">
        <v>1</v>
      </c>
      <c r="BN349">
        <f>SUM($X$349:$AD$349)</f>
        <v>1</v>
      </c>
    </row>
    <row r="350" spans="1:66">
      <c r="A350">
        <v>1127</v>
      </c>
      <c r="B350">
        <v>2</v>
      </c>
      <c r="C350">
        <v>24200</v>
      </c>
      <c r="D350">
        <v>5</v>
      </c>
      <c r="E350">
        <v>8</v>
      </c>
      <c r="F350" t="s">
        <v>35</v>
      </c>
      <c r="G350">
        <v>4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>($H$350) * (225)</f>
        <v>0</v>
      </c>
      <c r="AF350">
        <f>($I$350) * (80)</f>
        <v>0</v>
      </c>
      <c r="AG350">
        <f>($J$350) * (80)</f>
        <v>0</v>
      </c>
      <c r="AH350">
        <f>($K$350) * (225)</f>
        <v>0</v>
      </c>
      <c r="AI350">
        <f>($L$350) * (80)</f>
        <v>0</v>
      </c>
      <c r="AJ350">
        <f>($M$350) * (80)</f>
        <v>0</v>
      </c>
      <c r="AK350">
        <f>($N$350) * (225)</f>
        <v>0</v>
      </c>
      <c r="AL350">
        <f>($O$350) * (225)</f>
        <v>0</v>
      </c>
      <c r="AM350">
        <f>($P$350) * (80)</f>
        <v>0</v>
      </c>
      <c r="AN350">
        <f>($Q$350) * (80)</f>
        <v>0</v>
      </c>
      <c r="AO350">
        <f>($R$350) * (225)</f>
        <v>0</v>
      </c>
      <c r="AP350">
        <f>($S$350) * (80)</f>
        <v>0</v>
      </c>
      <c r="AQ350">
        <f>($T$350) * (80)</f>
        <v>0</v>
      </c>
      <c r="AR350">
        <f>($U$350) * (225)</f>
        <v>0</v>
      </c>
      <c r="AS350">
        <f>($V$350) * (80)</f>
        <v>0</v>
      </c>
      <c r="AT350">
        <f>($W$350) * (80)</f>
        <v>80</v>
      </c>
      <c r="AU350">
        <f>($X$350) * (225)</f>
        <v>0</v>
      </c>
      <c r="AV350">
        <f>($Y$350) * (80)</f>
        <v>0</v>
      </c>
      <c r="AW350">
        <f>($Z$350) * (225)</f>
        <v>0</v>
      </c>
      <c r="AX350">
        <f>($AA$350) * (80)</f>
        <v>0</v>
      </c>
      <c r="AY350">
        <f>($AB$350) * (295)</f>
        <v>0</v>
      </c>
      <c r="AZ350">
        <f>($AC$350) * (150)</f>
        <v>0</v>
      </c>
      <c r="BA350">
        <f>($AD$350) * (365)</f>
        <v>0</v>
      </c>
      <c r="BM350">
        <v>1</v>
      </c>
      <c r="BN350">
        <f>SUM($U$350:$Z$350)</f>
        <v>1</v>
      </c>
    </row>
    <row r="351" spans="1:66">
      <c r="A351">
        <v>1129</v>
      </c>
      <c r="B351">
        <v>2</v>
      </c>
      <c r="C351">
        <v>24200</v>
      </c>
      <c r="D351">
        <v>5</v>
      </c>
      <c r="E351">
        <v>8</v>
      </c>
      <c r="F351" t="s">
        <v>35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>($H$351) * (225)</f>
        <v>0</v>
      </c>
      <c r="AF351">
        <f>($I$351) * (80)</f>
        <v>0</v>
      </c>
      <c r="AG351">
        <f>($J$351) * (80)</f>
        <v>0</v>
      </c>
      <c r="AH351">
        <f>($K$351) * (225)</f>
        <v>0</v>
      </c>
      <c r="AI351">
        <f>($L$351) * (80)</f>
        <v>0</v>
      </c>
      <c r="AJ351">
        <f>($M$351) * (80)</f>
        <v>0</v>
      </c>
      <c r="AK351">
        <f>($N$351) * (225)</f>
        <v>0</v>
      </c>
      <c r="AL351">
        <f>($O$351) * (225)</f>
        <v>0</v>
      </c>
      <c r="AM351">
        <f>($P$351) * (80)</f>
        <v>0</v>
      </c>
      <c r="AN351">
        <f>($Q$351) * (80)</f>
        <v>0</v>
      </c>
      <c r="AO351">
        <f>($R$351) * (225)</f>
        <v>0</v>
      </c>
      <c r="AP351">
        <f>($S$351) * (80)</f>
        <v>0</v>
      </c>
      <c r="AQ351">
        <f>($T$351) * (80)</f>
        <v>0</v>
      </c>
      <c r="AR351">
        <f>($U$351) * (225)</f>
        <v>0</v>
      </c>
      <c r="AS351">
        <f>($V$351) * (80)</f>
        <v>0</v>
      </c>
      <c r="AT351">
        <f>($W$351) * (80)</f>
        <v>80</v>
      </c>
      <c r="AU351">
        <f>($X$351) * (295)</f>
        <v>0</v>
      </c>
      <c r="AV351">
        <f>($Y$351) * (150)</f>
        <v>0</v>
      </c>
      <c r="AW351">
        <f>($Z$351) * (365)</f>
        <v>0</v>
      </c>
      <c r="AX351">
        <f>($AA$351) * (220)</f>
        <v>0</v>
      </c>
      <c r="AY351">
        <f>($AB$351) * (435)</f>
        <v>0</v>
      </c>
      <c r="AZ351">
        <f>($AC$351) * (290)</f>
        <v>0</v>
      </c>
      <c r="BA351">
        <f>($AD$351) * (505)</f>
        <v>0</v>
      </c>
      <c r="BM351">
        <v>1</v>
      </c>
      <c r="BN351">
        <f>SUM($U$351:$Z$351)</f>
        <v>1</v>
      </c>
    </row>
    <row r="352" spans="1:66">
      <c r="A352">
        <v>1132</v>
      </c>
      <c r="B352">
        <v>2</v>
      </c>
      <c r="C352">
        <v>24200</v>
      </c>
      <c r="D352">
        <v>5</v>
      </c>
      <c r="E352">
        <v>10</v>
      </c>
      <c r="F352" t="s">
        <v>35</v>
      </c>
      <c r="G352">
        <v>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>($H$352) * (225)</f>
        <v>0</v>
      </c>
      <c r="AF352">
        <f>($I$352) * (80)</f>
        <v>0</v>
      </c>
      <c r="AG352">
        <f>($J$352) * (80)</f>
        <v>0</v>
      </c>
      <c r="AH352">
        <f>($K$352) * (225)</f>
        <v>0</v>
      </c>
      <c r="AI352">
        <f>($L$352) * (80)</f>
        <v>0</v>
      </c>
      <c r="AJ352">
        <f>($M$352) * (80)</f>
        <v>0</v>
      </c>
      <c r="AK352">
        <f>($N$352) * (225)</f>
        <v>0</v>
      </c>
      <c r="AL352">
        <f>($O$352) * (225)</f>
        <v>0</v>
      </c>
      <c r="AM352">
        <f>($P$352) * (80)</f>
        <v>0</v>
      </c>
      <c r="AN352">
        <f>($Q$352) * (80)</f>
        <v>0</v>
      </c>
      <c r="AO352">
        <f>($R$352) * (225)</f>
        <v>0</v>
      </c>
      <c r="AP352">
        <f>($S$352) * (80)</f>
        <v>0</v>
      </c>
      <c r="AQ352">
        <f>($T$352) * (80)</f>
        <v>0</v>
      </c>
      <c r="AR352">
        <f>($U$352) * (225)</f>
        <v>0</v>
      </c>
      <c r="AS352">
        <f>($V$352) * (80)</f>
        <v>0</v>
      </c>
      <c r="AT352">
        <f>($W$352) * (80)</f>
        <v>80</v>
      </c>
      <c r="AU352">
        <f>($X$352) * (225)</f>
        <v>0</v>
      </c>
      <c r="AV352">
        <f>($Y$352) * (80)</f>
        <v>0</v>
      </c>
      <c r="AW352">
        <f>($Z$352) * (295)</f>
        <v>0</v>
      </c>
      <c r="AX352">
        <f>($AA$352) * (150)</f>
        <v>0</v>
      </c>
      <c r="AY352">
        <f>($AB$352) * (365)</f>
        <v>0</v>
      </c>
      <c r="AZ352">
        <f>($AC$352) * (220)</f>
        <v>0</v>
      </c>
      <c r="BA352">
        <f>($AD$352) * (435)</f>
        <v>0</v>
      </c>
      <c r="BM352">
        <v>1</v>
      </c>
      <c r="BN352">
        <f>SUM($U$352:$AD$352)</f>
        <v>1</v>
      </c>
    </row>
    <row r="353" spans="1:66">
      <c r="A353">
        <v>1133</v>
      </c>
      <c r="B353">
        <v>2</v>
      </c>
      <c r="C353">
        <v>24200</v>
      </c>
      <c r="D353">
        <v>1</v>
      </c>
      <c r="E353">
        <v>5</v>
      </c>
      <c r="F353" t="s">
        <v>35</v>
      </c>
      <c r="G353">
        <v>4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f>($H$353) * (225)</f>
        <v>0</v>
      </c>
      <c r="AF353">
        <f>($I$353) * (80)</f>
        <v>0</v>
      </c>
      <c r="AG353">
        <f>($J$353) * (80)</f>
        <v>0</v>
      </c>
      <c r="AH353">
        <f>($K$353) * (225)</f>
        <v>0</v>
      </c>
      <c r="AI353">
        <f>($L$353) * (80)</f>
        <v>80</v>
      </c>
      <c r="AJ353">
        <f>($M$353) * (80)</f>
        <v>0</v>
      </c>
      <c r="AK353">
        <f>($N$353) * (225)</f>
        <v>0</v>
      </c>
      <c r="AL353">
        <f>($O$353) * (225)</f>
        <v>0</v>
      </c>
      <c r="AM353">
        <f>($P$353) * (80)</f>
        <v>0</v>
      </c>
      <c r="AN353">
        <f>($Q$353) * (80)</f>
        <v>0</v>
      </c>
      <c r="AO353">
        <f>($R$353) * (295)</f>
        <v>0</v>
      </c>
      <c r="AP353">
        <f>($S$353) * (150)</f>
        <v>0</v>
      </c>
      <c r="AQ353">
        <f>($T$353) * (150)</f>
        <v>0</v>
      </c>
      <c r="AR353">
        <f>($U$353) * (365)</f>
        <v>0</v>
      </c>
      <c r="AS353">
        <f>($V$353) * (220)</f>
        <v>0</v>
      </c>
      <c r="AT353">
        <f>($W$353) * (220)</f>
        <v>0</v>
      </c>
      <c r="AU353">
        <f>($X$353) * (435)</f>
        <v>0</v>
      </c>
      <c r="AV353">
        <f>($Y$353) * (290)</f>
        <v>0</v>
      </c>
      <c r="AW353">
        <f>($Z$353) * (505)</f>
        <v>0</v>
      </c>
      <c r="AX353">
        <f>($AA$353) * (360)</f>
        <v>0</v>
      </c>
      <c r="AY353">
        <f>($AB$353) * (575)</f>
        <v>0</v>
      </c>
      <c r="AZ353">
        <f>($AC$353) * (430)</f>
        <v>0</v>
      </c>
      <c r="BA353">
        <f>($AD$353) * (645)</f>
        <v>0</v>
      </c>
      <c r="BM353">
        <v>1</v>
      </c>
      <c r="BN353">
        <f>SUM($K$353:$R$353)</f>
        <v>1</v>
      </c>
    </row>
    <row r="354" spans="1:66">
      <c r="A354">
        <v>1137</v>
      </c>
      <c r="B354">
        <v>2</v>
      </c>
      <c r="C354">
        <v>4200</v>
      </c>
      <c r="D354">
        <v>4</v>
      </c>
      <c r="E354">
        <v>8</v>
      </c>
      <c r="F354" t="s">
        <v>35</v>
      </c>
      <c r="G354">
        <v>4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>($H$354) * (225)</f>
        <v>0</v>
      </c>
      <c r="AF354">
        <f>($I$354) * (80)</f>
        <v>0</v>
      </c>
      <c r="AG354">
        <f>($J$354) * (80)</f>
        <v>0</v>
      </c>
      <c r="AH354">
        <f>($K$354) * (225)</f>
        <v>0</v>
      </c>
      <c r="AI354">
        <f>($L$354) * (80)</f>
        <v>0</v>
      </c>
      <c r="AJ354">
        <f>($M$354) * (80)</f>
        <v>0</v>
      </c>
      <c r="AK354">
        <f>($N$354) * (225)</f>
        <v>0</v>
      </c>
      <c r="AL354">
        <f>($O$354) * (225)</f>
        <v>0</v>
      </c>
      <c r="AM354">
        <f>($P$354) * (80)</f>
        <v>0</v>
      </c>
      <c r="AN354">
        <f>($Q$354) * (80)</f>
        <v>0</v>
      </c>
      <c r="AO354">
        <f>($R$354) * (225)</f>
        <v>0</v>
      </c>
      <c r="AP354">
        <f>($S$354) * (80)</f>
        <v>80</v>
      </c>
      <c r="AQ354">
        <f>($T$354) * (80)</f>
        <v>0</v>
      </c>
      <c r="AR354">
        <f>($U$354) * (225)</f>
        <v>0</v>
      </c>
      <c r="AS354">
        <f>($V$354) * (80)</f>
        <v>0</v>
      </c>
      <c r="AT354">
        <f>($W$354) * (80)</f>
        <v>0</v>
      </c>
      <c r="AU354">
        <f>($X$354) * (225)</f>
        <v>0</v>
      </c>
      <c r="AV354">
        <f>($Y$354) * (80)</f>
        <v>0</v>
      </c>
      <c r="AW354">
        <f>($Z$354) * (295)</f>
        <v>0</v>
      </c>
      <c r="AX354">
        <f>($AA$354) * (150)</f>
        <v>0</v>
      </c>
      <c r="AY354">
        <f>($AB$354) * (365)</f>
        <v>0</v>
      </c>
      <c r="AZ354">
        <f>($AC$354) * (220)</f>
        <v>0</v>
      </c>
      <c r="BA354">
        <f>($AD$354) * (435)</f>
        <v>0</v>
      </c>
      <c r="BM354">
        <v>1</v>
      </c>
      <c r="BN354">
        <f>SUM($R$354:$Z$354)</f>
        <v>1</v>
      </c>
    </row>
    <row r="355" spans="1:66">
      <c r="A355">
        <v>1143</v>
      </c>
      <c r="B355">
        <v>2</v>
      </c>
      <c r="C355">
        <v>24200</v>
      </c>
      <c r="D355">
        <v>5</v>
      </c>
      <c r="E355">
        <v>10</v>
      </c>
      <c r="F355" t="s">
        <v>35</v>
      </c>
      <c r="G355">
        <v>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0</v>
      </c>
      <c r="AE355">
        <f>($H$355) * (225)</f>
        <v>0</v>
      </c>
      <c r="AF355">
        <f>($I$355) * (80)</f>
        <v>0</v>
      </c>
      <c r="AG355">
        <f>($J$355) * (80)</f>
        <v>0</v>
      </c>
      <c r="AH355">
        <f>($K$355) * (225)</f>
        <v>0</v>
      </c>
      <c r="AI355">
        <f>($L$355) * (80)</f>
        <v>0</v>
      </c>
      <c r="AJ355">
        <f>($M$355) * (80)</f>
        <v>0</v>
      </c>
      <c r="AK355">
        <f>($N$355) * (225)</f>
        <v>0</v>
      </c>
      <c r="AL355">
        <f>($O$355) * (225)</f>
        <v>0</v>
      </c>
      <c r="AM355">
        <f>($P$355) * (80)</f>
        <v>0</v>
      </c>
      <c r="AN355">
        <f>($Q$355) * (80)</f>
        <v>0</v>
      </c>
      <c r="AO355">
        <f>($R$355) * (225)</f>
        <v>0</v>
      </c>
      <c r="AP355">
        <f>($S$355) * (80)</f>
        <v>0</v>
      </c>
      <c r="AQ355">
        <f>($T$355) * (80)</f>
        <v>0</v>
      </c>
      <c r="AR355">
        <f>($U$355) * (225)</f>
        <v>0</v>
      </c>
      <c r="AS355">
        <f>($V$355) * (80)</f>
        <v>0</v>
      </c>
      <c r="AT355">
        <f>($W$355) * (80)</f>
        <v>0</v>
      </c>
      <c r="AU355">
        <f>($X$355) * (225)</f>
        <v>0</v>
      </c>
      <c r="AV355">
        <f>($Y$355) * (80)</f>
        <v>0</v>
      </c>
      <c r="AW355">
        <f>($Z$355) * (225)</f>
        <v>0</v>
      </c>
      <c r="AX355">
        <f>($AA$355) * (80)</f>
        <v>0</v>
      </c>
      <c r="AY355">
        <f>($AB$355) * (295)</f>
        <v>0</v>
      </c>
      <c r="AZ355">
        <f>($AC$355) * (150)</f>
        <v>150</v>
      </c>
      <c r="BA355">
        <f>($AD$355) * (365)</f>
        <v>0</v>
      </c>
      <c r="BM355">
        <v>1</v>
      </c>
      <c r="BN355">
        <f>SUM($U$355:$AD$355)</f>
        <v>1</v>
      </c>
    </row>
    <row r="356" spans="1:66">
      <c r="A356">
        <v>1144</v>
      </c>
      <c r="B356">
        <v>2</v>
      </c>
      <c r="C356">
        <v>24200</v>
      </c>
      <c r="D356">
        <v>3</v>
      </c>
      <c r="E356">
        <v>8</v>
      </c>
      <c r="F356" t="s">
        <v>35</v>
      </c>
      <c r="G356">
        <v>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f>($H$356) * (225)</f>
        <v>0</v>
      </c>
      <c r="AF356">
        <f>($I$356) * (80)</f>
        <v>0</v>
      </c>
      <c r="AG356">
        <f>($J$356) * (80)</f>
        <v>0</v>
      </c>
      <c r="AH356">
        <f>($K$356) * (225)</f>
        <v>0</v>
      </c>
      <c r="AI356">
        <f>($L$356) * (80)</f>
        <v>0</v>
      </c>
      <c r="AJ356">
        <f>($M$356) * (80)</f>
        <v>0</v>
      </c>
      <c r="AK356">
        <f>($N$356) * (225)</f>
        <v>0</v>
      </c>
      <c r="AL356">
        <f>($O$356) * (225)</f>
        <v>0</v>
      </c>
      <c r="AM356">
        <f>($P$356) * (80)</f>
        <v>80</v>
      </c>
      <c r="AN356">
        <f>($Q$356) * (80)</f>
        <v>0</v>
      </c>
      <c r="AO356">
        <f>($R$356) * (225)</f>
        <v>0</v>
      </c>
      <c r="AP356">
        <f>($S$356) * (80)</f>
        <v>0</v>
      </c>
      <c r="AQ356">
        <f>($T$356) * (80)</f>
        <v>0</v>
      </c>
      <c r="AR356">
        <f>($U$356) * (295)</f>
        <v>0</v>
      </c>
      <c r="AS356">
        <f>($V$356) * (150)</f>
        <v>0</v>
      </c>
      <c r="AT356">
        <f>($W$356) * (150)</f>
        <v>0</v>
      </c>
      <c r="AU356">
        <f>($X$356) * (365)</f>
        <v>0</v>
      </c>
      <c r="AV356">
        <f>($Y$356) * (220)</f>
        <v>0</v>
      </c>
      <c r="AW356">
        <f>($Z$356) * (435)</f>
        <v>0</v>
      </c>
      <c r="AX356">
        <f>($AA$356) * (290)</f>
        <v>0</v>
      </c>
      <c r="AY356">
        <f>($AB$356) * (505)</f>
        <v>0</v>
      </c>
      <c r="AZ356">
        <f>($AC$356) * (360)</f>
        <v>0</v>
      </c>
      <c r="BA356">
        <f>($AD$356) * (575)</f>
        <v>0</v>
      </c>
      <c r="BM356">
        <v>1</v>
      </c>
      <c r="BN356">
        <f>SUM($O$356:$Z$356)</f>
        <v>1</v>
      </c>
    </row>
    <row r="357" spans="1:66">
      <c r="A357">
        <v>1147</v>
      </c>
      <c r="B357">
        <v>2</v>
      </c>
      <c r="C357">
        <v>24200</v>
      </c>
      <c r="D357">
        <v>3</v>
      </c>
      <c r="E357">
        <v>7</v>
      </c>
      <c r="F357" t="s">
        <v>35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>($H$357) * (225)</f>
        <v>0</v>
      </c>
      <c r="AF357">
        <f>($I$357) * (80)</f>
        <v>0</v>
      </c>
      <c r="AG357">
        <f>($J$357) * (80)</f>
        <v>0</v>
      </c>
      <c r="AH357">
        <f>($K$357) * (225)</f>
        <v>0</v>
      </c>
      <c r="AI357">
        <f>($L$357) * (80)</f>
        <v>0</v>
      </c>
      <c r="AJ357">
        <f>($M$357) * (80)</f>
        <v>0</v>
      </c>
      <c r="AK357">
        <f>($N$357) * (225)</f>
        <v>0</v>
      </c>
      <c r="AL357">
        <f>($O$357) * (225)</f>
        <v>0</v>
      </c>
      <c r="AM357">
        <f>($P$357) * (80)</f>
        <v>80</v>
      </c>
      <c r="AN357">
        <f>($Q$357) * (80)</f>
        <v>0</v>
      </c>
      <c r="AO357">
        <f>($R$357) * (225)</f>
        <v>0</v>
      </c>
      <c r="AP357">
        <f>($S$357) * (80)</f>
        <v>0</v>
      </c>
      <c r="AQ357">
        <f>($T$357) * (80)</f>
        <v>0</v>
      </c>
      <c r="AR357">
        <f>($U$357) * (295)</f>
        <v>0</v>
      </c>
      <c r="AS357">
        <f>($V$357) * (150)</f>
        <v>0</v>
      </c>
      <c r="AT357">
        <f>($W$357) * (150)</f>
        <v>0</v>
      </c>
      <c r="AU357">
        <f>($X$357) * (365)</f>
        <v>0</v>
      </c>
      <c r="AV357">
        <f>($Y$357) * (220)</f>
        <v>0</v>
      </c>
      <c r="AW357">
        <f>($Z$357) * (435)</f>
        <v>0</v>
      </c>
      <c r="AX357">
        <f>($AA$357) * (290)</f>
        <v>0</v>
      </c>
      <c r="AY357">
        <f>($AB$357) * (505)</f>
        <v>0</v>
      </c>
      <c r="AZ357">
        <f>($AC$357) * (360)</f>
        <v>0</v>
      </c>
      <c r="BA357">
        <f>($AD$357) * (575)</f>
        <v>0</v>
      </c>
      <c r="BM357">
        <v>1</v>
      </c>
      <c r="BN357">
        <f>SUM($O$357:$X$357)</f>
        <v>1</v>
      </c>
    </row>
    <row r="358" spans="1:66">
      <c r="A358">
        <v>1150</v>
      </c>
      <c r="B358">
        <v>1</v>
      </c>
      <c r="C358">
        <v>22300</v>
      </c>
      <c r="D358">
        <v>3</v>
      </c>
      <c r="E358">
        <v>8</v>
      </c>
      <c r="F358" t="s">
        <v>35</v>
      </c>
      <c r="G358">
        <v>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f>($H$358) * (225)</f>
        <v>0</v>
      </c>
      <c r="AF358">
        <f>($I$358) * (40)</f>
        <v>0</v>
      </c>
      <c r="AG358">
        <f>($J$358) * (40)</f>
        <v>0</v>
      </c>
      <c r="AH358">
        <f>($K$358) * (225)</f>
        <v>0</v>
      </c>
      <c r="AI358">
        <f>($L$358) * (40)</f>
        <v>0</v>
      </c>
      <c r="AJ358">
        <f>($M$358) * (40)</f>
        <v>0</v>
      </c>
      <c r="AK358">
        <f>($N$358) * (225)</f>
        <v>0</v>
      </c>
      <c r="AL358">
        <f>($O$358) * (225)</f>
        <v>0</v>
      </c>
      <c r="AM358">
        <f>($P$358) * (40)</f>
        <v>0</v>
      </c>
      <c r="AN358">
        <f>($Q$358) * (40)</f>
        <v>0</v>
      </c>
      <c r="AO358">
        <f>($R$358) * (225)</f>
        <v>0</v>
      </c>
      <c r="AP358">
        <f>($S$358) * (40)</f>
        <v>40</v>
      </c>
      <c r="AQ358">
        <f>($T$358) * (40)</f>
        <v>0</v>
      </c>
      <c r="AR358">
        <f>($U$358) * (275)</f>
        <v>0</v>
      </c>
      <c r="AS358">
        <f>($V$358) * (90)</f>
        <v>0</v>
      </c>
      <c r="AT358">
        <f>($W$358) * (90)</f>
        <v>0</v>
      </c>
      <c r="AU358">
        <f>($X$358) * (325)</f>
        <v>0</v>
      </c>
      <c r="AV358">
        <f>($Y$358) * (140)</f>
        <v>0</v>
      </c>
      <c r="AW358">
        <f>($Z$358) * (375)</f>
        <v>0</v>
      </c>
      <c r="AX358">
        <f>($AA$358) * (190)</f>
        <v>0</v>
      </c>
      <c r="AY358">
        <f>($AB$358) * (425)</f>
        <v>0</v>
      </c>
      <c r="AZ358">
        <f>($AC$358) * (240)</f>
        <v>0</v>
      </c>
      <c r="BA358">
        <f>($AD$358) * (475)</f>
        <v>0</v>
      </c>
      <c r="BM358">
        <v>1</v>
      </c>
      <c r="BN358">
        <f>SUM($O$358:$Z$358)</f>
        <v>1</v>
      </c>
    </row>
    <row r="359" spans="1:66">
      <c r="A359">
        <v>1151</v>
      </c>
      <c r="B359">
        <v>2</v>
      </c>
      <c r="C359">
        <v>24200</v>
      </c>
      <c r="D359">
        <v>3</v>
      </c>
      <c r="E359">
        <v>6</v>
      </c>
      <c r="F359" t="s">
        <v>35</v>
      </c>
      <c r="G359">
        <v>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>($H$359) * (225)</f>
        <v>0</v>
      </c>
      <c r="AF359">
        <f>($I$359) * (80)</f>
        <v>0</v>
      </c>
      <c r="AG359">
        <f>($J$359) * (80)</f>
        <v>0</v>
      </c>
      <c r="AH359">
        <f>($K$359) * (225)</f>
        <v>0</v>
      </c>
      <c r="AI359">
        <f>($L$359) * (80)</f>
        <v>0</v>
      </c>
      <c r="AJ359">
        <f>($M$359) * (80)</f>
        <v>0</v>
      </c>
      <c r="AK359">
        <f>($N$359) * (225)</f>
        <v>0</v>
      </c>
      <c r="AL359">
        <f>($O$359) * (225)</f>
        <v>0</v>
      </c>
      <c r="AM359">
        <f>($P$359) * (80)</f>
        <v>0</v>
      </c>
      <c r="AN359">
        <f>($Q$359) * (80)</f>
        <v>0</v>
      </c>
      <c r="AO359">
        <f>($R$359) * (225)</f>
        <v>0</v>
      </c>
      <c r="AP359">
        <f>($S$359) * (80)</f>
        <v>80</v>
      </c>
      <c r="AQ359">
        <f>($T$359) * (80)</f>
        <v>0</v>
      </c>
      <c r="AR359">
        <f>($U$359) * (295)</f>
        <v>0</v>
      </c>
      <c r="AS359">
        <f>($V$359) * (150)</f>
        <v>0</v>
      </c>
      <c r="AT359">
        <f>($W$359) * (150)</f>
        <v>0</v>
      </c>
      <c r="AU359">
        <f>($X$359) * (365)</f>
        <v>0</v>
      </c>
      <c r="AV359">
        <f>($Y$359) * (220)</f>
        <v>0</v>
      </c>
      <c r="AW359">
        <f>($Z$359) * (435)</f>
        <v>0</v>
      </c>
      <c r="AX359">
        <f>($AA$359) * (290)</f>
        <v>0</v>
      </c>
      <c r="AY359">
        <f>($AB$359) * (505)</f>
        <v>0</v>
      </c>
      <c r="AZ359">
        <f>($AC$359) * (360)</f>
        <v>0</v>
      </c>
      <c r="BA359">
        <f>($AD$359) * (575)</f>
        <v>0</v>
      </c>
      <c r="BM359">
        <v>1</v>
      </c>
      <c r="BN359">
        <f>SUM($O$359:$U$359)</f>
        <v>1</v>
      </c>
    </row>
    <row r="360" spans="1:66">
      <c r="A360">
        <v>1152</v>
      </c>
      <c r="B360">
        <v>2</v>
      </c>
      <c r="C360">
        <v>24200</v>
      </c>
      <c r="D360">
        <v>4</v>
      </c>
      <c r="E360">
        <v>8</v>
      </c>
      <c r="F360" t="s">
        <v>35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>($H$360) * (225)</f>
        <v>0</v>
      </c>
      <c r="AF360">
        <f>($I$360) * (80)</f>
        <v>0</v>
      </c>
      <c r="AG360">
        <f>($J$360) * (80)</f>
        <v>0</v>
      </c>
      <c r="AH360">
        <f>($K$360) * (225)</f>
        <v>0</v>
      </c>
      <c r="AI360">
        <f>($L$360) * (80)</f>
        <v>0</v>
      </c>
      <c r="AJ360">
        <f>($M$360) * (80)</f>
        <v>0</v>
      </c>
      <c r="AK360">
        <f>($N$360) * (225)</f>
        <v>0</v>
      </c>
      <c r="AL360">
        <f>($O$360) * (225)</f>
        <v>0</v>
      </c>
      <c r="AM360">
        <f>($P$360) * (80)</f>
        <v>0</v>
      </c>
      <c r="AN360">
        <f>($Q$360) * (80)</f>
        <v>0</v>
      </c>
      <c r="AO360">
        <f>($R$360) * (225)</f>
        <v>0</v>
      </c>
      <c r="AP360">
        <f>($S$360) * (80)</f>
        <v>80</v>
      </c>
      <c r="AQ360">
        <f>($T$360) * (80)</f>
        <v>0</v>
      </c>
      <c r="AR360">
        <f>($U$360) * (225)</f>
        <v>0</v>
      </c>
      <c r="AS360">
        <f>($V$360) * (80)</f>
        <v>0</v>
      </c>
      <c r="AT360">
        <f>($W$360) * (80)</f>
        <v>0</v>
      </c>
      <c r="AU360">
        <f>($X$360) * (225)</f>
        <v>0</v>
      </c>
      <c r="AV360">
        <f>($Y$360) * (80)</f>
        <v>0</v>
      </c>
      <c r="AW360">
        <f>($Z$360) * (225)</f>
        <v>0</v>
      </c>
      <c r="AX360">
        <f>($AA$360) * (80)</f>
        <v>0</v>
      </c>
      <c r="AY360">
        <f>($AB$360) * (295)</f>
        <v>0</v>
      </c>
      <c r="AZ360">
        <f>($AC$360) * (150)</f>
        <v>0</v>
      </c>
      <c r="BA360">
        <f>($AD$360) * (365)</f>
        <v>0</v>
      </c>
      <c r="BM360">
        <v>1</v>
      </c>
      <c r="BN360">
        <f>SUM($R$360:$Z$360)</f>
        <v>1</v>
      </c>
    </row>
    <row r="361" spans="1:66">
      <c r="A361">
        <v>1153</v>
      </c>
      <c r="B361">
        <v>2</v>
      </c>
      <c r="C361">
        <v>24200</v>
      </c>
      <c r="D361">
        <v>-1</v>
      </c>
      <c r="E361">
        <v>4</v>
      </c>
      <c r="F361" t="s">
        <v>35</v>
      </c>
      <c r="G361">
        <v>3</v>
      </c>
      <c r="H361">
        <v>0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f>($H$361) * (225)</f>
        <v>0</v>
      </c>
      <c r="AF361">
        <f>($I$361) * (80)</f>
        <v>80</v>
      </c>
      <c r="AG361">
        <f>($J$361) * (80)</f>
        <v>0</v>
      </c>
      <c r="AH361">
        <f>($K$361) * (295)</f>
        <v>0</v>
      </c>
      <c r="AI361">
        <f>($L$361) * (150)</f>
        <v>0</v>
      </c>
      <c r="AJ361">
        <f>($M$361) * (150)</f>
        <v>0</v>
      </c>
      <c r="AK361">
        <f>($N$361) * (365)</f>
        <v>0</v>
      </c>
      <c r="AL361">
        <f>($O$361) * (435)</f>
        <v>0</v>
      </c>
      <c r="AM361">
        <f>($P$361) * (290)</f>
        <v>0</v>
      </c>
      <c r="AN361">
        <f>($Q$361) * (290)</f>
        <v>0</v>
      </c>
      <c r="AO361">
        <f>($R$361) * (505)</f>
        <v>0</v>
      </c>
      <c r="AP361">
        <f>($S$361) * (360)</f>
        <v>0</v>
      </c>
      <c r="AQ361">
        <f>($T$361) * (360)</f>
        <v>0</v>
      </c>
      <c r="AR361">
        <f>($U$361) * (575)</f>
        <v>0</v>
      </c>
      <c r="AS361">
        <f>($V$361) * (430)</f>
        <v>0</v>
      </c>
      <c r="AT361">
        <f>($W$361) * (430)</f>
        <v>0</v>
      </c>
      <c r="AU361">
        <f>($X$361) * (645)</f>
        <v>0</v>
      </c>
      <c r="AV361">
        <f>($Y$361) * (500)</f>
        <v>0</v>
      </c>
      <c r="AW361">
        <f>($Z$361) * (715)</f>
        <v>0</v>
      </c>
      <c r="AX361">
        <f>($AA$361) * (570)</f>
        <v>0</v>
      </c>
      <c r="AY361">
        <f>($AB$361) * (785)</f>
        <v>0</v>
      </c>
      <c r="AZ361">
        <f>($AC$361) * (640)</f>
        <v>0</v>
      </c>
      <c r="BA361">
        <f>($AD$361) * (855)</f>
        <v>0</v>
      </c>
      <c r="BM361">
        <v>1</v>
      </c>
      <c r="BN361">
        <f>SUM($H$361:$O$361)</f>
        <v>1</v>
      </c>
    </row>
    <row r="362" spans="1:66">
      <c r="A362">
        <v>1155</v>
      </c>
      <c r="B362">
        <v>2</v>
      </c>
      <c r="C362">
        <v>24200</v>
      </c>
      <c r="D362">
        <v>3</v>
      </c>
      <c r="E362">
        <v>7</v>
      </c>
      <c r="F362" t="s">
        <v>35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>($H$362) * (225)</f>
        <v>0</v>
      </c>
      <c r="AF362">
        <f>($I$362) * (80)</f>
        <v>0</v>
      </c>
      <c r="AG362">
        <f>($J$362) * (80)</f>
        <v>0</v>
      </c>
      <c r="AH362">
        <f>($K$362) * (225)</f>
        <v>0</v>
      </c>
      <c r="AI362">
        <f>($L$362) * (80)</f>
        <v>0</v>
      </c>
      <c r="AJ362">
        <f>($M$362) * (80)</f>
        <v>0</v>
      </c>
      <c r="AK362">
        <f>($N$362) * (225)</f>
        <v>0</v>
      </c>
      <c r="AL362">
        <f>($O$362) * (225)</f>
        <v>0</v>
      </c>
      <c r="AM362">
        <f>($P$362) * (80)</f>
        <v>80</v>
      </c>
      <c r="AN362">
        <f>($Q$362) * (80)</f>
        <v>0</v>
      </c>
      <c r="AO362">
        <f>($R$362) * (225)</f>
        <v>0</v>
      </c>
      <c r="AP362">
        <f>($S$362) * (80)</f>
        <v>0</v>
      </c>
      <c r="AQ362">
        <f>($T$362) * (80)</f>
        <v>0</v>
      </c>
      <c r="AR362">
        <f>($U$362) * (295)</f>
        <v>0</v>
      </c>
      <c r="AS362">
        <f>($V$362) * (150)</f>
        <v>0</v>
      </c>
      <c r="AT362">
        <f>($W$362) * (150)</f>
        <v>0</v>
      </c>
      <c r="AU362">
        <f>($X$362) * (365)</f>
        <v>0</v>
      </c>
      <c r="AV362">
        <f>($Y$362) * (220)</f>
        <v>0</v>
      </c>
      <c r="AW362">
        <f>($Z$362) * (435)</f>
        <v>0</v>
      </c>
      <c r="AX362">
        <f>($AA$362) * (290)</f>
        <v>0</v>
      </c>
      <c r="AY362">
        <f>($AB$362) * (505)</f>
        <v>0</v>
      </c>
      <c r="AZ362">
        <f>($AC$362) * (360)</f>
        <v>0</v>
      </c>
      <c r="BA362">
        <f>($AD$362) * (575)</f>
        <v>0</v>
      </c>
      <c r="BM362">
        <v>1</v>
      </c>
      <c r="BN362">
        <f>SUM($O$362:$X$362)</f>
        <v>1</v>
      </c>
    </row>
    <row r="363" spans="1:66">
      <c r="A363">
        <v>1167</v>
      </c>
      <c r="B363">
        <v>2</v>
      </c>
      <c r="C363">
        <v>24200</v>
      </c>
      <c r="D363">
        <v>6</v>
      </c>
      <c r="E363">
        <v>10</v>
      </c>
      <c r="F363" t="s">
        <v>35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0</v>
      </c>
      <c r="AE363">
        <f>($H$363) * (225)</f>
        <v>0</v>
      </c>
      <c r="AF363">
        <f>($I$363) * (80)</f>
        <v>0</v>
      </c>
      <c r="AG363">
        <f>($J$363) * (80)</f>
        <v>0</v>
      </c>
      <c r="AH363">
        <f>($K$363) * (225)</f>
        <v>0</v>
      </c>
      <c r="AI363">
        <f>($L$363) * (80)</f>
        <v>0</v>
      </c>
      <c r="AJ363">
        <f>($M$363) * (80)</f>
        <v>0</v>
      </c>
      <c r="AK363">
        <f>($N$363) * (225)</f>
        <v>0</v>
      </c>
      <c r="AL363">
        <f>($O$363) * (225)</f>
        <v>0</v>
      </c>
      <c r="AM363">
        <f>($P$363) * (80)</f>
        <v>0</v>
      </c>
      <c r="AN363">
        <f>($Q$363) * (80)</f>
        <v>0</v>
      </c>
      <c r="AO363">
        <f>($R$363) * (225)</f>
        <v>0</v>
      </c>
      <c r="AP363">
        <f>($S$363) * (80)</f>
        <v>0</v>
      </c>
      <c r="AQ363">
        <f>($T$363) * (80)</f>
        <v>0</v>
      </c>
      <c r="AR363">
        <f>($U$363) * (225)</f>
        <v>0</v>
      </c>
      <c r="AS363">
        <f>($V$363) * (80)</f>
        <v>0</v>
      </c>
      <c r="AT363">
        <f>($W$363) * (80)</f>
        <v>0</v>
      </c>
      <c r="AU363">
        <f>($X$363) * (225)</f>
        <v>0</v>
      </c>
      <c r="AV363">
        <f>($Y$363) * (80)</f>
        <v>0</v>
      </c>
      <c r="AW363">
        <f>($Z$363) * (225)</f>
        <v>0</v>
      </c>
      <c r="AX363">
        <f>($AA$363) * (80)</f>
        <v>0</v>
      </c>
      <c r="AY363">
        <f>($AB$363) * (295)</f>
        <v>0</v>
      </c>
      <c r="AZ363">
        <f>($AC$363) * (150)</f>
        <v>150</v>
      </c>
      <c r="BA363">
        <f>($AD$363) * (365)</f>
        <v>0</v>
      </c>
      <c r="BM363">
        <v>1</v>
      </c>
      <c r="BN363">
        <f>SUM($X$363:$AD$363)</f>
        <v>1</v>
      </c>
    </row>
    <row r="364" spans="1:66">
      <c r="A364">
        <v>1169</v>
      </c>
      <c r="B364">
        <v>2</v>
      </c>
      <c r="C364">
        <v>24200</v>
      </c>
      <c r="D364">
        <v>0</v>
      </c>
      <c r="E364">
        <v>3</v>
      </c>
      <c r="F364" t="s">
        <v>35</v>
      </c>
      <c r="G364">
        <v>3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f>($H$364) * (225)</f>
        <v>0</v>
      </c>
      <c r="AF364">
        <f>($I$364) * (80)</f>
        <v>80</v>
      </c>
      <c r="AG364">
        <f>($J$364) * (80)</f>
        <v>0</v>
      </c>
      <c r="AH364">
        <f>($K$364) * (225)</f>
        <v>0</v>
      </c>
      <c r="AI364">
        <f>($L$364) * (80)</f>
        <v>0</v>
      </c>
      <c r="AJ364">
        <f>($M$364) * (80)</f>
        <v>0</v>
      </c>
      <c r="AK364">
        <f>($N$364) * (295)</f>
        <v>0</v>
      </c>
      <c r="AL364">
        <f>($O$364) * (365)</f>
        <v>0</v>
      </c>
      <c r="AM364">
        <f>($P$364) * (220)</f>
        <v>0</v>
      </c>
      <c r="AN364">
        <f>($Q$364) * (220)</f>
        <v>0</v>
      </c>
      <c r="AO364">
        <f>($R$364) * (435)</f>
        <v>0</v>
      </c>
      <c r="AP364">
        <f>($S$364) * (290)</f>
        <v>0</v>
      </c>
      <c r="AQ364">
        <f>($T$364) * (290)</f>
        <v>0</v>
      </c>
      <c r="AR364">
        <f>($U$364) * (505)</f>
        <v>0</v>
      </c>
      <c r="AS364">
        <f>($V$364) * (360)</f>
        <v>0</v>
      </c>
      <c r="AT364">
        <f>($W$364) * (360)</f>
        <v>0</v>
      </c>
      <c r="AU364">
        <f>($X$364) * (575)</f>
        <v>0</v>
      </c>
      <c r="AV364">
        <f>($Y$364) * (430)</f>
        <v>0</v>
      </c>
      <c r="AW364">
        <f>($Z$364) * (645)</f>
        <v>0</v>
      </c>
      <c r="AX364">
        <f>($AA$364) * (500)</f>
        <v>0</v>
      </c>
      <c r="AY364">
        <f>($AB$364) * (715)</f>
        <v>0</v>
      </c>
      <c r="AZ364">
        <f>($AC$364) * (570)</f>
        <v>0</v>
      </c>
      <c r="BA364">
        <f>($AD$364) * (785)</f>
        <v>0</v>
      </c>
      <c r="BM364">
        <v>1</v>
      </c>
      <c r="BN364">
        <f>SUM($H$364:$N$364)</f>
        <v>1</v>
      </c>
    </row>
    <row r="365" spans="1:66">
      <c r="A365">
        <v>1170</v>
      </c>
      <c r="B365">
        <v>2</v>
      </c>
      <c r="C365">
        <v>4200</v>
      </c>
      <c r="D365">
        <v>2</v>
      </c>
      <c r="E365">
        <v>6</v>
      </c>
      <c r="F365" t="s">
        <v>35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>($H$365) * (225)</f>
        <v>0</v>
      </c>
      <c r="AF365">
        <f>($I$365) * (80)</f>
        <v>0</v>
      </c>
      <c r="AG365">
        <f>($J$365) * (80)</f>
        <v>0</v>
      </c>
      <c r="AH365">
        <f>($K$365) * (225)</f>
        <v>0</v>
      </c>
      <c r="AI365">
        <f>($L$365) * (80)</f>
        <v>0</v>
      </c>
      <c r="AJ365">
        <f>($M$365) * (80)</f>
        <v>0</v>
      </c>
      <c r="AK365">
        <f>($N$365) * (225)</f>
        <v>0</v>
      </c>
      <c r="AL365">
        <f>($O$365) * (225)</f>
        <v>0</v>
      </c>
      <c r="AM365">
        <f>($P$365) * (80)</f>
        <v>80</v>
      </c>
      <c r="AN365">
        <f>($Q$365) * (80)</f>
        <v>0</v>
      </c>
      <c r="AO365">
        <f>($R$365) * (295)</f>
        <v>0</v>
      </c>
      <c r="AP365">
        <f>($S$365) * (150)</f>
        <v>0</v>
      </c>
      <c r="AQ365">
        <f>($T$365) * (150)</f>
        <v>0</v>
      </c>
      <c r="AR365">
        <f>($U$365) * (365)</f>
        <v>0</v>
      </c>
      <c r="AS365">
        <f>($V$365) * (220)</f>
        <v>0</v>
      </c>
      <c r="AT365">
        <f>($W$365) * (220)</f>
        <v>0</v>
      </c>
      <c r="AU365">
        <f>($X$365) * (435)</f>
        <v>0</v>
      </c>
      <c r="AV365">
        <f>($Y$365) * (290)</f>
        <v>0</v>
      </c>
      <c r="AW365">
        <f>($Z$365) * (505)</f>
        <v>0</v>
      </c>
      <c r="AX365">
        <f>($AA$365) * (360)</f>
        <v>0</v>
      </c>
      <c r="AY365">
        <f>($AB$365) * (575)</f>
        <v>0</v>
      </c>
      <c r="AZ365">
        <f>($AC$365) * (430)</f>
        <v>0</v>
      </c>
      <c r="BA365">
        <f>($AD$365) * (645)</f>
        <v>0</v>
      </c>
      <c r="BM365">
        <v>1</v>
      </c>
      <c r="BN365">
        <f>SUM($N$365:$U$365)</f>
        <v>1</v>
      </c>
    </row>
    <row r="366" spans="1:66">
      <c r="A366">
        <v>1171</v>
      </c>
      <c r="B366">
        <v>2</v>
      </c>
      <c r="C366">
        <v>4200</v>
      </c>
      <c r="D366">
        <v>2</v>
      </c>
      <c r="E366">
        <v>7</v>
      </c>
      <c r="F366" t="s">
        <v>35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f>($H$366) * (225)</f>
        <v>0</v>
      </c>
      <c r="AF366">
        <f>($I$366) * (80)</f>
        <v>0</v>
      </c>
      <c r="AG366">
        <f>($J$366) * (80)</f>
        <v>0</v>
      </c>
      <c r="AH366">
        <f>($K$366) * (225)</f>
        <v>0</v>
      </c>
      <c r="AI366">
        <f>($L$366) * (80)</f>
        <v>0</v>
      </c>
      <c r="AJ366">
        <f>($M$366) * (80)</f>
        <v>0</v>
      </c>
      <c r="AK366">
        <f>($N$366) * (225)</f>
        <v>0</v>
      </c>
      <c r="AL366">
        <f>($O$366) * (225)</f>
        <v>0</v>
      </c>
      <c r="AM366">
        <f>($P$366) * (80)</f>
        <v>0</v>
      </c>
      <c r="AN366">
        <f>($Q$366) * (80)</f>
        <v>0</v>
      </c>
      <c r="AO366">
        <f>($R$366) * (225)</f>
        <v>0</v>
      </c>
      <c r="AP366">
        <f>($S$366) * (80)</f>
        <v>80</v>
      </c>
      <c r="AQ366">
        <f>($T$366) * (80)</f>
        <v>0</v>
      </c>
      <c r="AR366">
        <f>($U$366) * (295)</f>
        <v>0</v>
      </c>
      <c r="AS366">
        <f>($V$366) * (150)</f>
        <v>0</v>
      </c>
      <c r="AT366">
        <f>($W$366) * (150)</f>
        <v>0</v>
      </c>
      <c r="AU366">
        <f>($X$366) * (365)</f>
        <v>0</v>
      </c>
      <c r="AV366">
        <f>($Y$366) * (220)</f>
        <v>0</v>
      </c>
      <c r="AW366">
        <f>($Z$366) * (435)</f>
        <v>0</v>
      </c>
      <c r="AX366">
        <f>($AA$366) * (290)</f>
        <v>0</v>
      </c>
      <c r="AY366">
        <f>($AB$366) * (505)</f>
        <v>0</v>
      </c>
      <c r="AZ366">
        <f>($AC$366) * (360)</f>
        <v>0</v>
      </c>
      <c r="BA366">
        <f>($AD$366) * (575)</f>
        <v>0</v>
      </c>
      <c r="BM366">
        <v>1</v>
      </c>
      <c r="BN366">
        <f>SUM($N$366:$X$366)</f>
        <v>1</v>
      </c>
    </row>
    <row r="367" spans="1:66">
      <c r="A367">
        <v>1172</v>
      </c>
      <c r="B367">
        <v>2</v>
      </c>
      <c r="C367">
        <v>4200</v>
      </c>
      <c r="D367">
        <v>3</v>
      </c>
      <c r="E367">
        <v>7</v>
      </c>
      <c r="F367" t="s">
        <v>35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f>($H$367) * (225)</f>
        <v>0</v>
      </c>
      <c r="AF367">
        <f>($I$367) * (80)</f>
        <v>0</v>
      </c>
      <c r="AG367">
        <f>($J$367) * (80)</f>
        <v>0</v>
      </c>
      <c r="AH367">
        <f>($K$367) * (225)</f>
        <v>0</v>
      </c>
      <c r="AI367">
        <f>($L$367) * (80)</f>
        <v>0</v>
      </c>
      <c r="AJ367">
        <f>($M$367) * (80)</f>
        <v>0</v>
      </c>
      <c r="AK367">
        <f>($N$367) * (225)</f>
        <v>0</v>
      </c>
      <c r="AL367">
        <f>($O$367) * (225)</f>
        <v>0</v>
      </c>
      <c r="AM367">
        <f>($P$367) * (80)</f>
        <v>80</v>
      </c>
      <c r="AN367">
        <f>($Q$367) * (80)</f>
        <v>0</v>
      </c>
      <c r="AO367">
        <f>($R$367) * (295)</f>
        <v>0</v>
      </c>
      <c r="AP367">
        <f>($S$367) * (150)</f>
        <v>0</v>
      </c>
      <c r="AQ367">
        <f>($T$367) * (150)</f>
        <v>0</v>
      </c>
      <c r="AR367">
        <f>($U$367) * (365)</f>
        <v>0</v>
      </c>
      <c r="AS367">
        <f>($V$367) * (220)</f>
        <v>0</v>
      </c>
      <c r="AT367">
        <f>($W$367) * (220)</f>
        <v>0</v>
      </c>
      <c r="AU367">
        <f>($X$367) * (435)</f>
        <v>0</v>
      </c>
      <c r="AV367">
        <f>($Y$367) * (290)</f>
        <v>0</v>
      </c>
      <c r="AW367">
        <f>($Z$367) * (505)</f>
        <v>0</v>
      </c>
      <c r="AX367">
        <f>($AA$367) * (360)</f>
        <v>0</v>
      </c>
      <c r="AY367">
        <f>($AB$367) * (575)</f>
        <v>0</v>
      </c>
      <c r="AZ367">
        <f>($AC$367) * (430)</f>
        <v>0</v>
      </c>
      <c r="BA367">
        <f>($AD$367) * (645)</f>
        <v>0</v>
      </c>
      <c r="BM367">
        <v>1</v>
      </c>
      <c r="BN367">
        <f>SUM($O$367:$X$367)</f>
        <v>1</v>
      </c>
    </row>
    <row r="368" spans="1:66">
      <c r="A368">
        <v>1177</v>
      </c>
      <c r="B368">
        <v>2</v>
      </c>
      <c r="C368">
        <v>24200</v>
      </c>
      <c r="D368">
        <v>2</v>
      </c>
      <c r="E368">
        <v>5</v>
      </c>
      <c r="F368" t="s">
        <v>35</v>
      </c>
      <c r="G368">
        <v>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>($H$368) * (225)</f>
        <v>0</v>
      </c>
      <c r="AF368">
        <f>($I$368) * (80)</f>
        <v>0</v>
      </c>
      <c r="AG368">
        <f>($J$368) * (80)</f>
        <v>0</v>
      </c>
      <c r="AH368">
        <f>($K$368) * (225)</f>
        <v>0</v>
      </c>
      <c r="AI368">
        <f>($L$368) * (80)</f>
        <v>0</v>
      </c>
      <c r="AJ368">
        <f>($M$368) * (80)</f>
        <v>0</v>
      </c>
      <c r="AK368">
        <f>($N$368) * (225)</f>
        <v>0</v>
      </c>
      <c r="AL368">
        <f>($O$368) * (225)</f>
        <v>0</v>
      </c>
      <c r="AM368">
        <f>($P$368) * (80)</f>
        <v>80</v>
      </c>
      <c r="AN368">
        <f>($Q$368) * (80)</f>
        <v>0</v>
      </c>
      <c r="AO368">
        <f>($R$368) * (225)</f>
        <v>0</v>
      </c>
      <c r="AP368">
        <f>($S$368) * (80)</f>
        <v>0</v>
      </c>
      <c r="AQ368">
        <f>($T$368) * (80)</f>
        <v>0</v>
      </c>
      <c r="AR368">
        <f>($U$368) * (295)</f>
        <v>0</v>
      </c>
      <c r="AS368">
        <f>($V$368) * (150)</f>
        <v>0</v>
      </c>
      <c r="AT368">
        <f>($W$368) * (150)</f>
        <v>0</v>
      </c>
      <c r="AU368">
        <f>($X$368) * (365)</f>
        <v>0</v>
      </c>
      <c r="AV368">
        <f>($Y$368) * (220)</f>
        <v>0</v>
      </c>
      <c r="AW368">
        <f>($Z$368) * (435)</f>
        <v>0</v>
      </c>
      <c r="AX368">
        <f>($AA$368) * (290)</f>
        <v>0</v>
      </c>
      <c r="AY368">
        <f>($AB$368) * (505)</f>
        <v>0</v>
      </c>
      <c r="AZ368">
        <f>($AC$368) * (360)</f>
        <v>0</v>
      </c>
      <c r="BA368">
        <f>($AD$368) * (575)</f>
        <v>0</v>
      </c>
      <c r="BM368">
        <v>1</v>
      </c>
      <c r="BN368">
        <f>SUM($N$368:$R$368)</f>
        <v>1</v>
      </c>
    </row>
    <row r="369" spans="1:66">
      <c r="A369">
        <v>1180</v>
      </c>
      <c r="B369">
        <v>2</v>
      </c>
      <c r="C369">
        <v>24200</v>
      </c>
      <c r="D369">
        <v>2</v>
      </c>
      <c r="E369">
        <v>5</v>
      </c>
      <c r="F369" t="s">
        <v>35</v>
      </c>
      <c r="G369">
        <v>3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>($H$369) * (225)</f>
        <v>0</v>
      </c>
      <c r="AF369">
        <f>($I$369) * (80)</f>
        <v>0</v>
      </c>
      <c r="AG369">
        <f>($J$369) * (80)</f>
        <v>0</v>
      </c>
      <c r="AH369">
        <f>($K$369) * (225)</f>
        <v>0</v>
      </c>
      <c r="AI369">
        <f>($L$369) * (80)</f>
        <v>0</v>
      </c>
      <c r="AJ369">
        <f>($M$369) * (80)</f>
        <v>0</v>
      </c>
      <c r="AK369">
        <f>($N$369) * (225)</f>
        <v>0</v>
      </c>
      <c r="AL369">
        <f>($O$369) * (225)</f>
        <v>0</v>
      </c>
      <c r="AM369">
        <f>($P$369) * (80)</f>
        <v>80</v>
      </c>
      <c r="AN369">
        <f>($Q$369) * (80)</f>
        <v>0</v>
      </c>
      <c r="AO369">
        <f>($R$369) * (295)</f>
        <v>0</v>
      </c>
      <c r="AP369">
        <f>($S$369) * (150)</f>
        <v>0</v>
      </c>
      <c r="AQ369">
        <f>($T$369) * (150)</f>
        <v>0</v>
      </c>
      <c r="AR369">
        <f>($U$369) * (365)</f>
        <v>0</v>
      </c>
      <c r="AS369">
        <f>($V$369) * (220)</f>
        <v>0</v>
      </c>
      <c r="AT369">
        <f>($W$369) * (220)</f>
        <v>0</v>
      </c>
      <c r="AU369">
        <f>($X$369) * (435)</f>
        <v>0</v>
      </c>
      <c r="AV369">
        <f>($Y$369) * (290)</f>
        <v>0</v>
      </c>
      <c r="AW369">
        <f>($Z$369) * (505)</f>
        <v>0</v>
      </c>
      <c r="AX369">
        <f>($AA$369) * (360)</f>
        <v>0</v>
      </c>
      <c r="AY369">
        <f>($AB$369) * (575)</f>
        <v>0</v>
      </c>
      <c r="AZ369">
        <f>($AC$369) * (430)</f>
        <v>0</v>
      </c>
      <c r="BA369">
        <f>($AD$369) * (645)</f>
        <v>0</v>
      </c>
      <c r="BM369">
        <v>1</v>
      </c>
      <c r="BN369">
        <f>SUM($N$369:$R$369)</f>
        <v>1</v>
      </c>
    </row>
    <row r="370" spans="1:66">
      <c r="A370">
        <v>1182</v>
      </c>
      <c r="B370">
        <v>2</v>
      </c>
      <c r="C370">
        <v>32200</v>
      </c>
      <c r="D370">
        <v>1</v>
      </c>
      <c r="E370">
        <v>5</v>
      </c>
      <c r="F370" t="s">
        <v>35</v>
      </c>
      <c r="G370">
        <v>3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>($H$370) * (225)</f>
        <v>0</v>
      </c>
      <c r="AF370">
        <f>($I$370) * (80)</f>
        <v>0</v>
      </c>
      <c r="AG370">
        <f>($J$370) * (80)</f>
        <v>0</v>
      </c>
      <c r="AH370">
        <f>($K$370) * (225)</f>
        <v>0</v>
      </c>
      <c r="AI370">
        <f>($L$370) * (80)</f>
        <v>80</v>
      </c>
      <c r="AJ370">
        <f>($M$370) * (80)</f>
        <v>0</v>
      </c>
      <c r="AK370">
        <f>($N$370) * (225)</f>
        <v>0</v>
      </c>
      <c r="AL370">
        <f>($O$370) * (295)</f>
        <v>0</v>
      </c>
      <c r="AM370">
        <f>($P$370) * (150)</f>
        <v>0</v>
      </c>
      <c r="AN370">
        <f>($Q$370) * (150)</f>
        <v>0</v>
      </c>
      <c r="AO370">
        <f>($R$370) * (365)</f>
        <v>0</v>
      </c>
      <c r="AP370">
        <f>($S$370) * (220)</f>
        <v>0</v>
      </c>
      <c r="AQ370">
        <f>($T$370) * (220)</f>
        <v>0</v>
      </c>
      <c r="AR370">
        <f>($U$370) * (435)</f>
        <v>0</v>
      </c>
      <c r="AS370">
        <f>($V$370) * (290)</f>
        <v>0</v>
      </c>
      <c r="AT370">
        <f>($W$370) * (290)</f>
        <v>0</v>
      </c>
      <c r="AU370">
        <f>($X$370) * (505)</f>
        <v>0</v>
      </c>
      <c r="AV370">
        <f>($Y$370) * (360)</f>
        <v>0</v>
      </c>
      <c r="AW370">
        <f>($Z$370) * (575)</f>
        <v>0</v>
      </c>
      <c r="AX370">
        <f>($AA$370) * (430)</f>
        <v>0</v>
      </c>
      <c r="AY370">
        <f>($AB$370) * (645)</f>
        <v>0</v>
      </c>
      <c r="AZ370">
        <f>($AC$370) * (500)</f>
        <v>0</v>
      </c>
      <c r="BA370">
        <f>($AD$370) * (715)</f>
        <v>0</v>
      </c>
      <c r="BM370">
        <v>1</v>
      </c>
      <c r="BN370">
        <f>SUM($K$370:$R$370)</f>
        <v>1</v>
      </c>
    </row>
    <row r="371" spans="1:66">
      <c r="A371">
        <v>1191</v>
      </c>
      <c r="B371">
        <v>2</v>
      </c>
      <c r="C371">
        <v>32200</v>
      </c>
      <c r="D371">
        <v>0</v>
      </c>
      <c r="E371">
        <v>3</v>
      </c>
      <c r="F371" t="s">
        <v>35</v>
      </c>
      <c r="G371">
        <v>4</v>
      </c>
      <c r="H371">
        <v>0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f>($H$371) * (225)</f>
        <v>0</v>
      </c>
      <c r="AF371">
        <f>($I$371) * (80)</f>
        <v>80</v>
      </c>
      <c r="AG371">
        <f>($J$371) * (80)</f>
        <v>0</v>
      </c>
      <c r="AH371">
        <f>($K$371) * (225)</f>
        <v>0</v>
      </c>
      <c r="AI371">
        <f>($L$371) * (80)</f>
        <v>0</v>
      </c>
      <c r="AJ371">
        <f>($M$371) * (80)</f>
        <v>0</v>
      </c>
      <c r="AK371">
        <f>($N$371) * (225)</f>
        <v>0</v>
      </c>
      <c r="AL371">
        <f>($O$371) * (295)</f>
        <v>0</v>
      </c>
      <c r="AM371">
        <f>($P$371) * (150)</f>
        <v>0</v>
      </c>
      <c r="AN371">
        <f>($Q$371) * (150)</f>
        <v>0</v>
      </c>
      <c r="AO371">
        <f>($R$371) * (365)</f>
        <v>0</v>
      </c>
      <c r="AP371">
        <f>($S$371) * (220)</f>
        <v>0</v>
      </c>
      <c r="AQ371">
        <f>($T$371) * (220)</f>
        <v>0</v>
      </c>
      <c r="AR371">
        <f>($U$371) * (435)</f>
        <v>0</v>
      </c>
      <c r="AS371">
        <f>($V$371) * (290)</f>
        <v>0</v>
      </c>
      <c r="AT371">
        <f>($W$371) * (290)</f>
        <v>0</v>
      </c>
      <c r="AU371">
        <f>($X$371) * (505)</f>
        <v>0</v>
      </c>
      <c r="AV371">
        <f>($Y$371) * (360)</f>
        <v>0</v>
      </c>
      <c r="AW371">
        <f>($Z$371) * (575)</f>
        <v>0</v>
      </c>
      <c r="AX371">
        <f>($AA$371) * (430)</f>
        <v>0</v>
      </c>
      <c r="AY371">
        <f>($AB$371) * (645)</f>
        <v>0</v>
      </c>
      <c r="AZ371">
        <f>($AC$371) * (500)</f>
        <v>0</v>
      </c>
      <c r="BA371">
        <f>($AD$371) * (715)</f>
        <v>0</v>
      </c>
      <c r="BM371">
        <v>1</v>
      </c>
      <c r="BN371">
        <f>SUM($H$371:$N$371)</f>
        <v>1</v>
      </c>
    </row>
    <row r="372" spans="1:66">
      <c r="A372">
        <v>1196</v>
      </c>
      <c r="B372">
        <v>2</v>
      </c>
      <c r="C372">
        <v>32200</v>
      </c>
      <c r="D372">
        <v>4</v>
      </c>
      <c r="E372">
        <v>7</v>
      </c>
      <c r="F372" t="s">
        <v>35</v>
      </c>
      <c r="G372">
        <v>5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1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>($H$372) * (225)</f>
        <v>0</v>
      </c>
      <c r="AF372">
        <f>($I$372) * (80)</f>
        <v>0</v>
      </c>
      <c r="AG372">
        <f>($J$372) * (80)</f>
        <v>0</v>
      </c>
      <c r="AH372">
        <f>($K$372) * (225)</f>
        <v>0</v>
      </c>
      <c r="AI372">
        <f>($L$372) * (80)</f>
        <v>0</v>
      </c>
      <c r="AJ372">
        <f>($M$372) * (80)</f>
        <v>0</v>
      </c>
      <c r="AK372">
        <f>($N$372) * (225)</f>
        <v>0</v>
      </c>
      <c r="AL372">
        <f>($O$372) * (225)</f>
        <v>0</v>
      </c>
      <c r="AM372">
        <f>($P$372) * (80)</f>
        <v>0</v>
      </c>
      <c r="AN372">
        <f>($Q$372) * (80)</f>
        <v>0</v>
      </c>
      <c r="AO372">
        <f>($R$372) * (225)</f>
        <v>0</v>
      </c>
      <c r="AP372">
        <f>($S$372) * (80)</f>
        <v>80</v>
      </c>
      <c r="AQ372">
        <f>($T$372) * (80)</f>
        <v>0</v>
      </c>
      <c r="AR372">
        <f>($U$372) * (225)</f>
        <v>0</v>
      </c>
      <c r="AS372">
        <f>($V$372) * (80)</f>
        <v>0</v>
      </c>
      <c r="AT372">
        <f>($W$372) * (80)</f>
        <v>0</v>
      </c>
      <c r="AU372">
        <f>($X$372) * (225)</f>
        <v>0</v>
      </c>
      <c r="AV372">
        <f>($Y$372) * (80)</f>
        <v>0</v>
      </c>
      <c r="AW372">
        <f>($Z$372) * (225)</f>
        <v>0</v>
      </c>
      <c r="AX372">
        <f>($AA$372) * (80)</f>
        <v>0</v>
      </c>
      <c r="AY372">
        <f>($AB$372) * (295)</f>
        <v>0</v>
      </c>
      <c r="AZ372">
        <f>($AC$372) * (150)</f>
        <v>0</v>
      </c>
      <c r="BA372">
        <f>($AD$372) * (365)</f>
        <v>0</v>
      </c>
      <c r="BM372">
        <v>1</v>
      </c>
      <c r="BN372">
        <f>SUM($R$372:$X$372)</f>
        <v>1</v>
      </c>
    </row>
    <row r="373" spans="1:66">
      <c r="A373">
        <v>1198</v>
      </c>
      <c r="B373">
        <v>2</v>
      </c>
      <c r="C373">
        <v>32200</v>
      </c>
      <c r="D373">
        <v>0</v>
      </c>
      <c r="E373">
        <v>4</v>
      </c>
      <c r="F373" t="s">
        <v>35</v>
      </c>
      <c r="G373">
        <v>4</v>
      </c>
      <c r="H373">
        <v>0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>($H$373) * (225)</f>
        <v>0</v>
      </c>
      <c r="AF373">
        <f>($I$373) * (80)</f>
        <v>80</v>
      </c>
      <c r="AG373">
        <f>($J$373) * (80)</f>
        <v>0</v>
      </c>
      <c r="AH373">
        <f>($K$373) * (225)</f>
        <v>0</v>
      </c>
      <c r="AI373">
        <f>($L$373) * (80)</f>
        <v>0</v>
      </c>
      <c r="AJ373">
        <f>($M$373) * (80)</f>
        <v>0</v>
      </c>
      <c r="AK373">
        <f>($N$373) * (225)</f>
        <v>0</v>
      </c>
      <c r="AL373">
        <f>($O$373) * (295)</f>
        <v>0</v>
      </c>
      <c r="AM373">
        <f>($P$373) * (150)</f>
        <v>0</v>
      </c>
      <c r="AN373">
        <f>($Q$373) * (150)</f>
        <v>0</v>
      </c>
      <c r="AO373">
        <f>($R$373) * (365)</f>
        <v>0</v>
      </c>
      <c r="AP373">
        <f>($S$373) * (220)</f>
        <v>0</v>
      </c>
      <c r="AQ373">
        <f>($T$373) * (220)</f>
        <v>0</v>
      </c>
      <c r="AR373">
        <f>($U$373) * (435)</f>
        <v>0</v>
      </c>
      <c r="AS373">
        <f>($V$373) * (290)</f>
        <v>0</v>
      </c>
      <c r="AT373">
        <f>($W$373) * (290)</f>
        <v>0</v>
      </c>
      <c r="AU373">
        <f>($X$373) * (505)</f>
        <v>0</v>
      </c>
      <c r="AV373">
        <f>($Y$373) * (360)</f>
        <v>0</v>
      </c>
      <c r="AW373">
        <f>($Z$373) * (575)</f>
        <v>0</v>
      </c>
      <c r="AX373">
        <f>($AA$373) * (430)</f>
        <v>0</v>
      </c>
      <c r="AY373">
        <f>($AB$373) * (645)</f>
        <v>0</v>
      </c>
      <c r="AZ373">
        <f>($AC$373) * (500)</f>
        <v>0</v>
      </c>
      <c r="BA373">
        <f>($AD$373) * (715)</f>
        <v>0</v>
      </c>
      <c r="BM373">
        <v>1</v>
      </c>
      <c r="BN373">
        <f>SUM($H$373:$O$373)</f>
        <v>1</v>
      </c>
    </row>
    <row r="374" spans="1:66">
      <c r="A374">
        <v>1199</v>
      </c>
      <c r="B374">
        <v>2</v>
      </c>
      <c r="C374">
        <v>32200</v>
      </c>
      <c r="D374">
        <v>1</v>
      </c>
      <c r="E374">
        <v>4</v>
      </c>
      <c r="F374" t="s">
        <v>35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>($H$374) * (225)</f>
        <v>0</v>
      </c>
      <c r="AF374">
        <f>($I$374) * (80)</f>
        <v>0</v>
      </c>
      <c r="AG374">
        <f>($J$374) * (80)</f>
        <v>0</v>
      </c>
      <c r="AH374">
        <f>($K$374) * (225)</f>
        <v>0</v>
      </c>
      <c r="AI374">
        <f>($L$374) * (80)</f>
        <v>80</v>
      </c>
      <c r="AJ374">
        <f>($M$374) * (80)</f>
        <v>0</v>
      </c>
      <c r="AK374">
        <f>($N$374) * (225)</f>
        <v>0</v>
      </c>
      <c r="AL374">
        <f>($O$374) * (295)</f>
        <v>0</v>
      </c>
      <c r="AM374">
        <f>($P$374) * (150)</f>
        <v>0</v>
      </c>
      <c r="AN374">
        <f>($Q$374) * (150)</f>
        <v>0</v>
      </c>
      <c r="AO374">
        <f>($R$374) * (365)</f>
        <v>0</v>
      </c>
      <c r="AP374">
        <f>($S$374) * (220)</f>
        <v>0</v>
      </c>
      <c r="AQ374">
        <f>($T$374) * (220)</f>
        <v>0</v>
      </c>
      <c r="AR374">
        <f>($U$374) * (435)</f>
        <v>0</v>
      </c>
      <c r="AS374">
        <f>($V$374) * (290)</f>
        <v>0</v>
      </c>
      <c r="AT374">
        <f>($W$374) * (290)</f>
        <v>0</v>
      </c>
      <c r="AU374">
        <f>($X$374) * (505)</f>
        <v>0</v>
      </c>
      <c r="AV374">
        <f>($Y$374) * (360)</f>
        <v>0</v>
      </c>
      <c r="AW374">
        <f>($Z$374) * (575)</f>
        <v>0</v>
      </c>
      <c r="AX374">
        <f>($AA$374) * (430)</f>
        <v>0</v>
      </c>
      <c r="AY374">
        <f>($AB$374) * (645)</f>
        <v>0</v>
      </c>
      <c r="AZ374">
        <f>($AC$374) * (500)</f>
        <v>0</v>
      </c>
      <c r="BA374">
        <f>($AD$374) * (715)</f>
        <v>0</v>
      </c>
      <c r="BM374">
        <v>1</v>
      </c>
      <c r="BN374">
        <f>SUM($K$374:$O$374)</f>
        <v>1</v>
      </c>
    </row>
    <row r="375" spans="1:66">
      <c r="A375">
        <v>1200</v>
      </c>
      <c r="B375">
        <v>2</v>
      </c>
      <c r="C375">
        <v>32200</v>
      </c>
      <c r="D375">
        <v>-1</v>
      </c>
      <c r="E375">
        <v>3</v>
      </c>
      <c r="F375" t="s">
        <v>35</v>
      </c>
      <c r="G375">
        <v>4</v>
      </c>
      <c r="H375">
        <v>0</v>
      </c>
      <c r="I375">
        <v>1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f>($H$375) * (225)</f>
        <v>0</v>
      </c>
      <c r="AF375">
        <f>($I$375) * (80)</f>
        <v>80</v>
      </c>
      <c r="AG375">
        <f>($J$375) * (80)</f>
        <v>0</v>
      </c>
      <c r="AH375">
        <f>($K$375) * (225)</f>
        <v>0</v>
      </c>
      <c r="AI375">
        <f>($L$375) * (80)</f>
        <v>0</v>
      </c>
      <c r="AJ375">
        <f>($M$375) * (80)</f>
        <v>0</v>
      </c>
      <c r="AK375">
        <f>($N$375) * (295)</f>
        <v>0</v>
      </c>
      <c r="AL375">
        <f>($O$375) * (365)</f>
        <v>0</v>
      </c>
      <c r="AM375">
        <f>($P$375) * (220)</f>
        <v>0</v>
      </c>
      <c r="AN375">
        <f>($Q$375) * (220)</f>
        <v>0</v>
      </c>
      <c r="AO375">
        <f>($R$375) * (435)</f>
        <v>0</v>
      </c>
      <c r="AP375">
        <f>($S$375) * (290)</f>
        <v>0</v>
      </c>
      <c r="AQ375">
        <f>($T$375) * (290)</f>
        <v>0</v>
      </c>
      <c r="AR375">
        <f>($U$375) * (505)</f>
        <v>0</v>
      </c>
      <c r="AS375">
        <f>($V$375) * (360)</f>
        <v>0</v>
      </c>
      <c r="AT375">
        <f>($W$375) * (360)</f>
        <v>0</v>
      </c>
      <c r="AU375">
        <f>($X$375) * (575)</f>
        <v>0</v>
      </c>
      <c r="AV375">
        <f>($Y$375) * (430)</f>
        <v>0</v>
      </c>
      <c r="AW375">
        <f>($Z$375) * (645)</f>
        <v>0</v>
      </c>
      <c r="AX375">
        <f>($AA$375) * (500)</f>
        <v>0</v>
      </c>
      <c r="AY375">
        <f>($AB$375) * (715)</f>
        <v>0</v>
      </c>
      <c r="AZ375">
        <f>($AC$375) * (570)</f>
        <v>0</v>
      </c>
      <c r="BA375">
        <f>($AD$375) * (785)</f>
        <v>0</v>
      </c>
      <c r="BM375">
        <v>1</v>
      </c>
      <c r="BN375">
        <f>SUM($H$375:$N$375)</f>
        <v>1</v>
      </c>
    </row>
    <row r="376" spans="1:66">
      <c r="A376">
        <v>1201</v>
      </c>
      <c r="B376">
        <v>2</v>
      </c>
      <c r="C376">
        <v>32200</v>
      </c>
      <c r="D376">
        <v>5</v>
      </c>
      <c r="E376">
        <v>9</v>
      </c>
      <c r="F376" t="s">
        <v>35</v>
      </c>
      <c r="G376">
        <v>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1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f>($H$376) * (225)</f>
        <v>0</v>
      </c>
      <c r="AF376">
        <f>($I$376) * (80)</f>
        <v>0</v>
      </c>
      <c r="AG376">
        <f>($J$376) * (80)</f>
        <v>0</v>
      </c>
      <c r="AH376">
        <f>($K$376) * (225)</f>
        <v>0</v>
      </c>
      <c r="AI376">
        <f>($L$376) * (80)</f>
        <v>0</v>
      </c>
      <c r="AJ376">
        <f>($M$376) * (80)</f>
        <v>0</v>
      </c>
      <c r="AK376">
        <f>($N$376) * (225)</f>
        <v>0</v>
      </c>
      <c r="AL376">
        <f>($O$376) * (225)</f>
        <v>0</v>
      </c>
      <c r="AM376">
        <f>($P$376) * (80)</f>
        <v>0</v>
      </c>
      <c r="AN376">
        <f>($Q$376) * (80)</f>
        <v>0</v>
      </c>
      <c r="AO376">
        <f>($R$376) * (225)</f>
        <v>0</v>
      </c>
      <c r="AP376">
        <f>($S$376) * (80)</f>
        <v>0</v>
      </c>
      <c r="AQ376">
        <f>($T$376) * (80)</f>
        <v>0</v>
      </c>
      <c r="AR376">
        <f>($U$376) * (225)</f>
        <v>0</v>
      </c>
      <c r="AS376">
        <f>($V$376) * (80)</f>
        <v>0</v>
      </c>
      <c r="AT376">
        <f>($W$376) * (80)</f>
        <v>80</v>
      </c>
      <c r="AU376">
        <f>($X$376) * (225)</f>
        <v>0</v>
      </c>
      <c r="AV376">
        <f>($Y$376) * (80)</f>
        <v>0</v>
      </c>
      <c r="AW376">
        <f>($Z$376) * (225)</f>
        <v>0</v>
      </c>
      <c r="AX376">
        <f>($AA$376) * (80)</f>
        <v>0</v>
      </c>
      <c r="AY376">
        <f>($AB$376) * (295)</f>
        <v>0</v>
      </c>
      <c r="AZ376">
        <f>($AC$376) * (150)</f>
        <v>0</v>
      </c>
      <c r="BA376">
        <f>($AD$376) * (365)</f>
        <v>0</v>
      </c>
      <c r="BM376">
        <v>1</v>
      </c>
      <c r="BN376">
        <f>SUM($U$376:$AB$376)</f>
        <v>1</v>
      </c>
    </row>
    <row r="377" spans="1:66">
      <c r="A377">
        <v>1203</v>
      </c>
      <c r="B377">
        <v>2</v>
      </c>
      <c r="C377">
        <v>32200</v>
      </c>
      <c r="D377">
        <v>1</v>
      </c>
      <c r="E377">
        <v>6</v>
      </c>
      <c r="F377" t="s">
        <v>35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>($H$377) * (225)</f>
        <v>0</v>
      </c>
      <c r="AF377">
        <f>($I$377) * (80)</f>
        <v>0</v>
      </c>
      <c r="AG377">
        <f>($J$377) * (80)</f>
        <v>0</v>
      </c>
      <c r="AH377">
        <f>($K$377) * (225)</f>
        <v>0</v>
      </c>
      <c r="AI377">
        <f>($L$377) * (80)</f>
        <v>80</v>
      </c>
      <c r="AJ377">
        <f>($M$377) * (80)</f>
        <v>0</v>
      </c>
      <c r="AK377">
        <f>($N$377) * (225)</f>
        <v>0</v>
      </c>
      <c r="AL377">
        <f>($O$377) * (295)</f>
        <v>0</v>
      </c>
      <c r="AM377">
        <f>($P$377) * (150)</f>
        <v>0</v>
      </c>
      <c r="AN377">
        <f>($Q$377) * (150)</f>
        <v>0</v>
      </c>
      <c r="AO377">
        <f>($R$377) * (365)</f>
        <v>0</v>
      </c>
      <c r="AP377">
        <f>($S$377) * (220)</f>
        <v>0</v>
      </c>
      <c r="AQ377">
        <f>($T$377) * (220)</f>
        <v>0</v>
      </c>
      <c r="AR377">
        <f>($U$377) * (435)</f>
        <v>0</v>
      </c>
      <c r="AS377">
        <f>($V$377) * (290)</f>
        <v>0</v>
      </c>
      <c r="AT377">
        <f>($W$377) * (290)</f>
        <v>0</v>
      </c>
      <c r="AU377">
        <f>($X$377) * (505)</f>
        <v>0</v>
      </c>
      <c r="AV377">
        <f>($Y$377) * (360)</f>
        <v>0</v>
      </c>
      <c r="AW377">
        <f>($Z$377) * (575)</f>
        <v>0</v>
      </c>
      <c r="AX377">
        <f>($AA$377) * (430)</f>
        <v>0</v>
      </c>
      <c r="AY377">
        <f>($AB$377) * (645)</f>
        <v>0</v>
      </c>
      <c r="AZ377">
        <f>($AC$377) * (500)</f>
        <v>0</v>
      </c>
      <c r="BA377">
        <f>($AD$377) * (715)</f>
        <v>0</v>
      </c>
      <c r="BM377">
        <v>1</v>
      </c>
      <c r="BN377">
        <f>SUM($K$377:$U$377)</f>
        <v>1</v>
      </c>
    </row>
    <row r="378" spans="1:66">
      <c r="A378">
        <v>1207</v>
      </c>
      <c r="B378">
        <v>1</v>
      </c>
      <c r="C378">
        <v>22300</v>
      </c>
      <c r="D378">
        <v>0</v>
      </c>
      <c r="E378">
        <v>3</v>
      </c>
      <c r="F378" t="s">
        <v>35</v>
      </c>
      <c r="G378">
        <v>3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f>($H$378) * (225)</f>
        <v>0</v>
      </c>
      <c r="AF378">
        <f>($I$378) * (40)</f>
        <v>40</v>
      </c>
      <c r="AG378">
        <f>($J$378) * (40)</f>
        <v>0</v>
      </c>
      <c r="AH378">
        <f>($K$378) * (225)</f>
        <v>0</v>
      </c>
      <c r="AI378">
        <f>($L$378) * (40)</f>
        <v>0</v>
      </c>
      <c r="AJ378">
        <f>($M$378) * (40)</f>
        <v>0</v>
      </c>
      <c r="AK378">
        <f>($N$378) * (275)</f>
        <v>0</v>
      </c>
      <c r="AL378">
        <f>($O$378) * (325)</f>
        <v>0</v>
      </c>
      <c r="AM378">
        <f>($P$378) * (140)</f>
        <v>0</v>
      </c>
      <c r="AN378">
        <f>($Q$378) * (140)</f>
        <v>0</v>
      </c>
      <c r="AO378">
        <f>($R$378) * (375)</f>
        <v>0</v>
      </c>
      <c r="AP378">
        <f>($S$378) * (190)</f>
        <v>0</v>
      </c>
      <c r="AQ378">
        <f>($T$378) * (190)</f>
        <v>0</v>
      </c>
      <c r="AR378">
        <f>($U$378) * (425)</f>
        <v>0</v>
      </c>
      <c r="AS378">
        <f>($V$378) * (240)</f>
        <v>0</v>
      </c>
      <c r="AT378">
        <f>($W$378) * (240)</f>
        <v>0</v>
      </c>
      <c r="AU378">
        <f>($X$378) * (475)</f>
        <v>0</v>
      </c>
      <c r="AV378">
        <f>($Y$378) * (290)</f>
        <v>0</v>
      </c>
      <c r="AW378">
        <f>($Z$378) * (525)</f>
        <v>0</v>
      </c>
      <c r="AX378">
        <f>($AA$378) * (340)</f>
        <v>0</v>
      </c>
      <c r="AY378">
        <f>($AB$378) * (575)</f>
        <v>0</v>
      </c>
      <c r="AZ378">
        <f>($AC$378) * (390)</f>
        <v>0</v>
      </c>
      <c r="BA378">
        <f>($AD$378) * (625)</f>
        <v>0</v>
      </c>
      <c r="BM378">
        <v>1</v>
      </c>
      <c r="BN378">
        <f>SUM($H$378:$N$378)</f>
        <v>1</v>
      </c>
    </row>
    <row r="379" spans="1:66">
      <c r="A379">
        <v>1209</v>
      </c>
      <c r="B379">
        <v>2</v>
      </c>
      <c r="C379">
        <v>4200</v>
      </c>
      <c r="D379">
        <v>4</v>
      </c>
      <c r="E379">
        <v>8</v>
      </c>
      <c r="F379" t="s">
        <v>35</v>
      </c>
      <c r="G379">
        <v>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1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f>($H$379) * (225)</f>
        <v>0</v>
      </c>
      <c r="AF379">
        <f>($I$379) * (80)</f>
        <v>0</v>
      </c>
      <c r="AG379">
        <f>($J$379) * (80)</f>
        <v>0</v>
      </c>
      <c r="AH379">
        <f>($K$379) * (225)</f>
        <v>0</v>
      </c>
      <c r="AI379">
        <f>($L$379) * (80)</f>
        <v>0</v>
      </c>
      <c r="AJ379">
        <f>($M$379) * (80)</f>
        <v>0</v>
      </c>
      <c r="AK379">
        <f>($N$379) * (225)</f>
        <v>0</v>
      </c>
      <c r="AL379">
        <f>($O$379) * (225)</f>
        <v>0</v>
      </c>
      <c r="AM379">
        <f>($P$379) * (80)</f>
        <v>0</v>
      </c>
      <c r="AN379">
        <f>($Q$379) * (80)</f>
        <v>0</v>
      </c>
      <c r="AO379">
        <f>($R$379) * (225)</f>
        <v>0</v>
      </c>
      <c r="AP379">
        <f>($S$379) * (80)</f>
        <v>0</v>
      </c>
      <c r="AQ379">
        <f>($T$379) * (80)</f>
        <v>0</v>
      </c>
      <c r="AR379">
        <f>($U$379) * (225)</f>
        <v>0</v>
      </c>
      <c r="AS379">
        <f>($V$379) * (80)</f>
        <v>0</v>
      </c>
      <c r="AT379">
        <f>($W$379) * (80)</f>
        <v>80</v>
      </c>
      <c r="AU379">
        <f>($X$379) * (225)</f>
        <v>0</v>
      </c>
      <c r="AV379">
        <f>($Y$379) * (80)</f>
        <v>0</v>
      </c>
      <c r="AW379">
        <f>($Z$379) * (295)</f>
        <v>0</v>
      </c>
      <c r="AX379">
        <f>($AA$379) * (150)</f>
        <v>0</v>
      </c>
      <c r="AY379">
        <f>($AB$379) * (365)</f>
        <v>0</v>
      </c>
      <c r="AZ379">
        <f>($AC$379) * (220)</f>
        <v>0</v>
      </c>
      <c r="BA379">
        <f>($AD$379) * (435)</f>
        <v>0</v>
      </c>
      <c r="BM379">
        <v>1</v>
      </c>
      <c r="BN379">
        <f>SUM($R$379:$Z$379)</f>
        <v>1</v>
      </c>
    </row>
    <row r="380" spans="1:66">
      <c r="A380">
        <v>1210</v>
      </c>
      <c r="B380">
        <v>1</v>
      </c>
      <c r="C380">
        <v>4200</v>
      </c>
      <c r="D380">
        <v>4</v>
      </c>
      <c r="E380">
        <v>7</v>
      </c>
      <c r="F380" t="s">
        <v>35</v>
      </c>
      <c r="G380">
        <v>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1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f>($H$380) * (225)</f>
        <v>0</v>
      </c>
      <c r="AF380">
        <f>($I$380) * (40)</f>
        <v>0</v>
      </c>
      <c r="AG380">
        <f>($J$380) * (40)</f>
        <v>0</v>
      </c>
      <c r="AH380">
        <f>($K$380) * (225)</f>
        <v>0</v>
      </c>
      <c r="AI380">
        <f>($L$380) * (40)</f>
        <v>0</v>
      </c>
      <c r="AJ380">
        <f>($M$380) * (40)</f>
        <v>0</v>
      </c>
      <c r="AK380">
        <f>($N$380) * (225)</f>
        <v>0</v>
      </c>
      <c r="AL380">
        <f>($O$380) * (225)</f>
        <v>0</v>
      </c>
      <c r="AM380">
        <f>($P$380) * (40)</f>
        <v>0</v>
      </c>
      <c r="AN380">
        <f>($Q$380) * (40)</f>
        <v>0</v>
      </c>
      <c r="AO380">
        <f>($R$380) * (225)</f>
        <v>0</v>
      </c>
      <c r="AP380">
        <f>($S$380) * (40)</f>
        <v>40</v>
      </c>
      <c r="AQ380">
        <f>($T$380) * (40)</f>
        <v>0</v>
      </c>
      <c r="AR380">
        <f>($U$380) * (225)</f>
        <v>0</v>
      </c>
      <c r="AS380">
        <f>($V$380) * (40)</f>
        <v>0</v>
      </c>
      <c r="AT380">
        <f>($W$380) * (40)</f>
        <v>0</v>
      </c>
      <c r="AU380">
        <f>($X$380) * (225)</f>
        <v>0</v>
      </c>
      <c r="AV380">
        <f>($Y$380) * (40)</f>
        <v>0</v>
      </c>
      <c r="AW380">
        <f>($Z$380) * (225)</f>
        <v>0</v>
      </c>
      <c r="AX380">
        <f>($AA$380) * (40)</f>
        <v>0</v>
      </c>
      <c r="AY380">
        <f>($AB$380) * (225)</f>
        <v>0</v>
      </c>
      <c r="AZ380">
        <f>($AC$380) * (40)</f>
        <v>0</v>
      </c>
      <c r="BA380">
        <f>($AD$380) * (275)</f>
        <v>0</v>
      </c>
      <c r="BM380">
        <v>1</v>
      </c>
      <c r="BN380">
        <f>SUM($R$380:$X$380)</f>
        <v>1</v>
      </c>
    </row>
    <row r="381" spans="1:66">
      <c r="A381">
        <v>1212</v>
      </c>
      <c r="B381">
        <v>2</v>
      </c>
      <c r="C381">
        <v>4200</v>
      </c>
      <c r="D381">
        <v>5</v>
      </c>
      <c r="E381">
        <v>8</v>
      </c>
      <c r="F381" t="s">
        <v>35</v>
      </c>
      <c r="G381">
        <v>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f>($H$381) * (225)</f>
        <v>0</v>
      </c>
      <c r="AF381">
        <f>($I$381) * (80)</f>
        <v>0</v>
      </c>
      <c r="AG381">
        <f>($J$381) * (80)</f>
        <v>0</v>
      </c>
      <c r="AH381">
        <f>($K$381) * (225)</f>
        <v>0</v>
      </c>
      <c r="AI381">
        <f>($L$381) * (80)</f>
        <v>0</v>
      </c>
      <c r="AJ381">
        <f>($M$381) * (80)</f>
        <v>0</v>
      </c>
      <c r="AK381">
        <f>($N$381) * (225)</f>
        <v>0</v>
      </c>
      <c r="AL381">
        <f>($O$381) * (225)</f>
        <v>0</v>
      </c>
      <c r="AM381">
        <f>($P$381) * (80)</f>
        <v>0</v>
      </c>
      <c r="AN381">
        <f>($Q$381) * (80)</f>
        <v>0</v>
      </c>
      <c r="AO381">
        <f>($R$381) * (225)</f>
        <v>0</v>
      </c>
      <c r="AP381">
        <f>($S$381) * (80)</f>
        <v>0</v>
      </c>
      <c r="AQ381">
        <f>($T$381) * (80)</f>
        <v>0</v>
      </c>
      <c r="AR381">
        <f>($U$381) * (225)</f>
        <v>0</v>
      </c>
      <c r="AS381">
        <f>($V$381) * (80)</f>
        <v>0</v>
      </c>
      <c r="AT381">
        <f>($W$381) * (80)</f>
        <v>80</v>
      </c>
      <c r="AU381">
        <f>($X$381) * (225)</f>
        <v>0</v>
      </c>
      <c r="AV381">
        <f>($Y$381) * (80)</f>
        <v>0</v>
      </c>
      <c r="AW381">
        <f>($Z$381) * (295)</f>
        <v>0</v>
      </c>
      <c r="AX381">
        <f>($AA$381) * (150)</f>
        <v>0</v>
      </c>
      <c r="AY381">
        <f>($AB$381) * (365)</f>
        <v>0</v>
      </c>
      <c r="AZ381">
        <f>($AC$381) * (220)</f>
        <v>0</v>
      </c>
      <c r="BA381">
        <f>($AD$381) * (435)</f>
        <v>0</v>
      </c>
      <c r="BM381">
        <v>1</v>
      </c>
      <c r="BN381">
        <f>SUM($U$381:$Z$381)</f>
        <v>1</v>
      </c>
    </row>
    <row r="382" spans="1:66">
      <c r="A382">
        <v>1218</v>
      </c>
      <c r="B382">
        <v>1</v>
      </c>
      <c r="C382">
        <v>26863</v>
      </c>
      <c r="D382">
        <v>4</v>
      </c>
      <c r="E382">
        <v>7</v>
      </c>
      <c r="F382" t="s">
        <v>35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f>($H$382) * (225)</f>
        <v>0</v>
      </c>
      <c r="AF382">
        <f>($I$382) * (40)</f>
        <v>0</v>
      </c>
      <c r="AG382">
        <f>($J$382) * (40)</f>
        <v>0</v>
      </c>
      <c r="AH382">
        <f>($K$382) * (225)</f>
        <v>0</v>
      </c>
      <c r="AI382">
        <f>($L$382) * (40)</f>
        <v>0</v>
      </c>
      <c r="AJ382">
        <f>($M$382) * (40)</f>
        <v>0</v>
      </c>
      <c r="AK382">
        <f>($N$382) * (225)</f>
        <v>0</v>
      </c>
      <c r="AL382">
        <f>($O$382) * (225)</f>
        <v>0</v>
      </c>
      <c r="AM382">
        <f>($P$382) * (40)</f>
        <v>0</v>
      </c>
      <c r="AN382">
        <f>($Q$382) * (40)</f>
        <v>0</v>
      </c>
      <c r="AO382">
        <f>($R$382) * (225)</f>
        <v>0</v>
      </c>
      <c r="AP382">
        <f>($S$382) * (40)</f>
        <v>40</v>
      </c>
      <c r="AQ382">
        <f>($T$382) * (40)</f>
        <v>0</v>
      </c>
      <c r="AR382">
        <f>($U$382) * (225)</f>
        <v>0</v>
      </c>
      <c r="AS382">
        <f>($V$382) * (40)</f>
        <v>0</v>
      </c>
      <c r="AT382">
        <f>($W$382) * (40)</f>
        <v>0</v>
      </c>
      <c r="AU382">
        <f>($X$382) * (225)</f>
        <v>0</v>
      </c>
      <c r="AV382">
        <f>($Y$382) * (40)</f>
        <v>0</v>
      </c>
      <c r="AW382">
        <f>($Z$382) * (225)</f>
        <v>0</v>
      </c>
      <c r="AX382">
        <f>($AA$382) * (40)</f>
        <v>0</v>
      </c>
      <c r="AY382">
        <f>($AB$382) * (275)</f>
        <v>0</v>
      </c>
      <c r="AZ382">
        <f>($AC$382) * (90)</f>
        <v>0</v>
      </c>
      <c r="BA382">
        <f>($AD$382) * (325)</f>
        <v>0</v>
      </c>
      <c r="BM382">
        <v>1</v>
      </c>
      <c r="BN382">
        <f>SUM($R$382:$X$382)</f>
        <v>1</v>
      </c>
    </row>
    <row r="383" spans="1:66">
      <c r="A383">
        <v>1227</v>
      </c>
      <c r="B383">
        <v>1</v>
      </c>
      <c r="C383">
        <v>22300</v>
      </c>
      <c r="D383">
        <v>2</v>
      </c>
      <c r="E383">
        <v>5</v>
      </c>
      <c r="F383" t="s">
        <v>35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f>($H$383) * (225)</f>
        <v>0</v>
      </c>
      <c r="AF383">
        <f>($I$383) * (40)</f>
        <v>0</v>
      </c>
      <c r="AG383">
        <f>($J$383) * (40)</f>
        <v>0</v>
      </c>
      <c r="AH383">
        <f>($K$383) * (225)</f>
        <v>0</v>
      </c>
      <c r="AI383">
        <f>($L$383) * (40)</f>
        <v>0</v>
      </c>
      <c r="AJ383">
        <f>($M$383) * (40)</f>
        <v>0</v>
      </c>
      <c r="AK383">
        <f>($N$383) * (225)</f>
        <v>0</v>
      </c>
      <c r="AL383">
        <f>($O$383) * (225)</f>
        <v>0</v>
      </c>
      <c r="AM383">
        <f>($P$383) * (40)</f>
        <v>40</v>
      </c>
      <c r="AN383">
        <f>($Q$383) * (40)</f>
        <v>0</v>
      </c>
      <c r="AO383">
        <f>($R$383) * (225)</f>
        <v>0</v>
      </c>
      <c r="AP383">
        <f>($S$383) * (40)</f>
        <v>0</v>
      </c>
      <c r="AQ383">
        <f>($T$383) * (40)</f>
        <v>0</v>
      </c>
      <c r="AR383">
        <f>($U$383) * (275)</f>
        <v>0</v>
      </c>
      <c r="AS383">
        <f>($V$383) * (90)</f>
        <v>0</v>
      </c>
      <c r="AT383">
        <f>($W$383) * (90)</f>
        <v>0</v>
      </c>
      <c r="AU383">
        <f>($X$383) * (325)</f>
        <v>0</v>
      </c>
      <c r="AV383">
        <f>($Y$383) * (140)</f>
        <v>0</v>
      </c>
      <c r="AW383">
        <f>($Z$383) * (375)</f>
        <v>0</v>
      </c>
      <c r="AX383">
        <f>($AA$383) * (190)</f>
        <v>0</v>
      </c>
      <c r="AY383">
        <f>($AB$383) * (425)</f>
        <v>0</v>
      </c>
      <c r="AZ383">
        <f>($AC$383) * (240)</f>
        <v>0</v>
      </c>
      <c r="BA383">
        <f>($AD$383) * (475)</f>
        <v>0</v>
      </c>
      <c r="BM383">
        <v>1</v>
      </c>
      <c r="BN383">
        <f>SUM($N$383:$R$383)</f>
        <v>1</v>
      </c>
    </row>
    <row r="384" spans="1:66">
      <c r="A384">
        <v>1232</v>
      </c>
      <c r="B384">
        <v>2</v>
      </c>
      <c r="C384">
        <v>24200</v>
      </c>
      <c r="D384">
        <v>0</v>
      </c>
      <c r="E384">
        <v>3</v>
      </c>
      <c r="F384" t="s">
        <v>35</v>
      </c>
      <c r="G384">
        <v>4</v>
      </c>
      <c r="H384">
        <v>0</v>
      </c>
      <c r="I384">
        <v>1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>($H$384) * (225)</f>
        <v>0</v>
      </c>
      <c r="AF384">
        <f>($I$384) * (80)</f>
        <v>80</v>
      </c>
      <c r="AG384">
        <f>($J$384) * (80)</f>
        <v>0</v>
      </c>
      <c r="AH384">
        <f>($K$384) * (225)</f>
        <v>0</v>
      </c>
      <c r="AI384">
        <f>($L$384) * (80)</f>
        <v>0</v>
      </c>
      <c r="AJ384">
        <f>($M$384) * (80)</f>
        <v>0</v>
      </c>
      <c r="AK384">
        <f>($N$384) * (225)</f>
        <v>0</v>
      </c>
      <c r="AL384">
        <f>($O$384) * (295)</f>
        <v>0</v>
      </c>
      <c r="AM384">
        <f>($P$384) * (150)</f>
        <v>0</v>
      </c>
      <c r="AN384">
        <f>($Q$384) * (150)</f>
        <v>0</v>
      </c>
      <c r="AO384">
        <f>($R$384) * (365)</f>
        <v>0</v>
      </c>
      <c r="AP384">
        <f>($S$384) * (220)</f>
        <v>0</v>
      </c>
      <c r="AQ384">
        <f>($T$384) * (220)</f>
        <v>0</v>
      </c>
      <c r="AR384">
        <f>($U$384) * (435)</f>
        <v>0</v>
      </c>
      <c r="AS384">
        <f>($V$384) * (290)</f>
        <v>0</v>
      </c>
      <c r="AT384">
        <f>($W$384) * (290)</f>
        <v>0</v>
      </c>
      <c r="AU384">
        <f>($X$384) * (505)</f>
        <v>0</v>
      </c>
      <c r="AV384">
        <f>($Y$384) * (360)</f>
        <v>0</v>
      </c>
      <c r="AW384">
        <f>($Z$384) * (575)</f>
        <v>0</v>
      </c>
      <c r="AX384">
        <f>($AA$384) * (430)</f>
        <v>0</v>
      </c>
      <c r="AY384">
        <f>($AB$384) * (645)</f>
        <v>0</v>
      </c>
      <c r="AZ384">
        <f>($AC$384) * (500)</f>
        <v>0</v>
      </c>
      <c r="BA384">
        <f>($AD$384) * (715)</f>
        <v>0</v>
      </c>
      <c r="BM384">
        <v>1</v>
      </c>
      <c r="BN384">
        <f>SUM($H$384:$N$384)</f>
        <v>1</v>
      </c>
    </row>
    <row r="385" spans="1:66">
      <c r="A385">
        <v>1237</v>
      </c>
      <c r="B385">
        <v>2</v>
      </c>
      <c r="C385">
        <v>24200</v>
      </c>
      <c r="D385">
        <v>4</v>
      </c>
      <c r="E385">
        <v>8</v>
      </c>
      <c r="F385" t="s">
        <v>35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>($H$385) * (225)</f>
        <v>0</v>
      </c>
      <c r="AF385">
        <f>($I$385) * (80)</f>
        <v>0</v>
      </c>
      <c r="AG385">
        <f>($J$385) * (80)</f>
        <v>0</v>
      </c>
      <c r="AH385">
        <f>($K$385) * (225)</f>
        <v>0</v>
      </c>
      <c r="AI385">
        <f>($L$385) * (80)</f>
        <v>0</v>
      </c>
      <c r="AJ385">
        <f>($M$385) * (80)</f>
        <v>0</v>
      </c>
      <c r="AK385">
        <f>($N$385) * (225)</f>
        <v>0</v>
      </c>
      <c r="AL385">
        <f>($O$385) * (225)</f>
        <v>0</v>
      </c>
      <c r="AM385">
        <f>($P$385) * (80)</f>
        <v>0</v>
      </c>
      <c r="AN385">
        <f>($Q$385) * (80)</f>
        <v>0</v>
      </c>
      <c r="AO385">
        <f>($R$385) * (225)</f>
        <v>0</v>
      </c>
      <c r="AP385">
        <f>($S$385) * (80)</f>
        <v>80</v>
      </c>
      <c r="AQ385">
        <f>($T$385) * (80)</f>
        <v>0</v>
      </c>
      <c r="AR385">
        <f>($U$385) * (225)</f>
        <v>0</v>
      </c>
      <c r="AS385">
        <f>($V$385) * (80)</f>
        <v>0</v>
      </c>
      <c r="AT385">
        <f>($W$385) * (80)</f>
        <v>0</v>
      </c>
      <c r="AU385">
        <f>($X$385) * (225)</f>
        <v>0</v>
      </c>
      <c r="AV385">
        <f>($Y$385) * (80)</f>
        <v>0</v>
      </c>
      <c r="AW385">
        <f>($Z$385) * (295)</f>
        <v>0</v>
      </c>
      <c r="AX385">
        <f>($AA$385) * (150)</f>
        <v>0</v>
      </c>
      <c r="AY385">
        <f>($AB$385) * (365)</f>
        <v>0</v>
      </c>
      <c r="AZ385">
        <f>($AC$385) * (220)</f>
        <v>0</v>
      </c>
      <c r="BA385">
        <f>($AD$385) * (435)</f>
        <v>0</v>
      </c>
      <c r="BM385">
        <v>1</v>
      </c>
      <c r="BN385">
        <f>SUM($R$385:$Z$385)</f>
        <v>1</v>
      </c>
    </row>
    <row r="386" spans="1:66">
      <c r="A386">
        <v>1238</v>
      </c>
      <c r="B386">
        <v>2</v>
      </c>
      <c r="C386">
        <v>24200</v>
      </c>
      <c r="D386">
        <v>4</v>
      </c>
      <c r="E386">
        <v>8</v>
      </c>
      <c r="F386" t="s">
        <v>35</v>
      </c>
      <c r="G386">
        <v>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f>($H$386) * (225)</f>
        <v>0</v>
      </c>
      <c r="AF386">
        <f>($I$386) * (80)</f>
        <v>0</v>
      </c>
      <c r="AG386">
        <f>($J$386) * (80)</f>
        <v>0</v>
      </c>
      <c r="AH386">
        <f>($K$386) * (225)</f>
        <v>0</v>
      </c>
      <c r="AI386">
        <f>($L$386) * (80)</f>
        <v>0</v>
      </c>
      <c r="AJ386">
        <f>($M$386) * (80)</f>
        <v>0</v>
      </c>
      <c r="AK386">
        <f>($N$386) * (225)</f>
        <v>0</v>
      </c>
      <c r="AL386">
        <f>($O$386) * (225)</f>
        <v>0</v>
      </c>
      <c r="AM386">
        <f>($P$386) * (80)</f>
        <v>0</v>
      </c>
      <c r="AN386">
        <f>($Q$386) * (80)</f>
        <v>0</v>
      </c>
      <c r="AO386">
        <f>($R$386) * (225)</f>
        <v>0</v>
      </c>
      <c r="AP386">
        <f>($S$386) * (80)</f>
        <v>80</v>
      </c>
      <c r="AQ386">
        <f>($T$386) * (80)</f>
        <v>0</v>
      </c>
      <c r="AR386">
        <f>($U$386) * (225)</f>
        <v>0</v>
      </c>
      <c r="AS386">
        <f>($V$386) * (80)</f>
        <v>0</v>
      </c>
      <c r="AT386">
        <f>($W$386) * (80)</f>
        <v>0</v>
      </c>
      <c r="AU386">
        <f>($X$386) * (295)</f>
        <v>0</v>
      </c>
      <c r="AV386">
        <f>($Y$386) * (150)</f>
        <v>0</v>
      </c>
      <c r="AW386">
        <f>($Z$386) * (365)</f>
        <v>0</v>
      </c>
      <c r="AX386">
        <f>($AA$386) * (220)</f>
        <v>0</v>
      </c>
      <c r="AY386">
        <f>($AB$386) * (435)</f>
        <v>0</v>
      </c>
      <c r="AZ386">
        <f>($AC$386) * (290)</f>
        <v>0</v>
      </c>
      <c r="BA386">
        <f>($AD$386) * (505)</f>
        <v>0</v>
      </c>
      <c r="BM386">
        <v>1</v>
      </c>
      <c r="BN386">
        <f>SUM($R$386:$Z$386)</f>
        <v>1</v>
      </c>
    </row>
    <row r="387" spans="1:66">
      <c r="A387">
        <v>1240</v>
      </c>
      <c r="B387">
        <v>1</v>
      </c>
      <c r="C387">
        <v>2300</v>
      </c>
      <c r="D387">
        <v>5</v>
      </c>
      <c r="E387">
        <v>9</v>
      </c>
      <c r="F387" t="s">
        <v>35</v>
      </c>
      <c r="G387">
        <v>3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f>($H$387) * (225)</f>
        <v>0</v>
      </c>
      <c r="AF387">
        <f>($I$387) * (40)</f>
        <v>0</v>
      </c>
      <c r="AG387">
        <f>($J$387) * (40)</f>
        <v>0</v>
      </c>
      <c r="AH387">
        <f>($K$387) * (225)</f>
        <v>0</v>
      </c>
      <c r="AI387">
        <f>($L$387) * (40)</f>
        <v>0</v>
      </c>
      <c r="AJ387">
        <f>($M$387) * (40)</f>
        <v>0</v>
      </c>
      <c r="AK387">
        <f>($N$387) * (225)</f>
        <v>0</v>
      </c>
      <c r="AL387">
        <f>($O$387) * (225)</f>
        <v>0</v>
      </c>
      <c r="AM387">
        <f>($P$387) * (40)</f>
        <v>0</v>
      </c>
      <c r="AN387">
        <f>($Q$387) * (40)</f>
        <v>0</v>
      </c>
      <c r="AO387">
        <f>($R$387) * (225)</f>
        <v>0</v>
      </c>
      <c r="AP387">
        <f>($S$387) * (40)</f>
        <v>0</v>
      </c>
      <c r="AQ387">
        <f>($T$387) * (40)</f>
        <v>0</v>
      </c>
      <c r="AR387">
        <f>($U$387) * (225)</f>
        <v>0</v>
      </c>
      <c r="AS387">
        <f>($V$387) * (40)</f>
        <v>0</v>
      </c>
      <c r="AT387">
        <f>($W$387) * (40)</f>
        <v>40</v>
      </c>
      <c r="AU387">
        <f>($X$387) * (225)</f>
        <v>0</v>
      </c>
      <c r="AV387">
        <f>($Y$387) * (40)</f>
        <v>0</v>
      </c>
      <c r="AW387">
        <f>($Z$387) * (275)</f>
        <v>0</v>
      </c>
      <c r="AX387">
        <f>($AA$387) * (90)</f>
        <v>0</v>
      </c>
      <c r="AY387">
        <f>($AB$387) * (325)</f>
        <v>0</v>
      </c>
      <c r="AZ387">
        <f>($AC$387) * (140)</f>
        <v>0</v>
      </c>
      <c r="BA387">
        <f>($AD$387) * (375)</f>
        <v>0</v>
      </c>
      <c r="BM387">
        <v>1</v>
      </c>
      <c r="BN387">
        <f>SUM($U$387:$AB$387)</f>
        <v>1</v>
      </c>
    </row>
    <row r="388" spans="1:66">
      <c r="A388">
        <v>1243</v>
      </c>
      <c r="B388">
        <v>1</v>
      </c>
      <c r="C388">
        <v>22300</v>
      </c>
      <c r="D388">
        <v>-1</v>
      </c>
      <c r="E388">
        <v>2</v>
      </c>
      <c r="F388" t="s">
        <v>35</v>
      </c>
      <c r="G388">
        <v>6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>($H$388) * (225)</f>
        <v>0</v>
      </c>
      <c r="AF388">
        <f>($I$388) * (40)</f>
        <v>40</v>
      </c>
      <c r="AG388">
        <f>($J$388) * (40)</f>
        <v>0</v>
      </c>
      <c r="AH388">
        <f>($K$388) * (225)</f>
        <v>0</v>
      </c>
      <c r="AI388">
        <f>($L$388) * (40)</f>
        <v>0</v>
      </c>
      <c r="AJ388">
        <f>($M$388) * (40)</f>
        <v>0</v>
      </c>
      <c r="AK388">
        <f>($N$388) * (225)</f>
        <v>0</v>
      </c>
      <c r="AL388">
        <f>($O$388) * (225)</f>
        <v>0</v>
      </c>
      <c r="AM388">
        <f>($P$388) * (40)</f>
        <v>0</v>
      </c>
      <c r="AN388">
        <f>($Q$388) * (40)</f>
        <v>0</v>
      </c>
      <c r="AO388">
        <f>($R$388) * (275)</f>
        <v>0</v>
      </c>
      <c r="AP388">
        <f>($S$388) * (90)</f>
        <v>0</v>
      </c>
      <c r="AQ388">
        <f>($T$388) * (90)</f>
        <v>0</v>
      </c>
      <c r="AR388">
        <f>($U$388) * (325)</f>
        <v>0</v>
      </c>
      <c r="AS388">
        <f>($V$388) * (140)</f>
        <v>0</v>
      </c>
      <c r="AT388">
        <f>($W$388) * (140)</f>
        <v>0</v>
      </c>
      <c r="AU388">
        <f>($X$388) * (375)</f>
        <v>0</v>
      </c>
      <c r="AV388">
        <f>($Y$388) * (190)</f>
        <v>0</v>
      </c>
      <c r="AW388">
        <f>($Z$388) * (425)</f>
        <v>0</v>
      </c>
      <c r="AX388">
        <f>($AA$388) * (240)</f>
        <v>0</v>
      </c>
      <c r="AY388">
        <f>($AB$388) * (475)</f>
        <v>0</v>
      </c>
      <c r="AZ388">
        <f>($AC$388) * (290)</f>
        <v>0</v>
      </c>
      <c r="BA388">
        <f>($AD$388) * (525)</f>
        <v>0</v>
      </c>
      <c r="BM388">
        <v>1</v>
      </c>
      <c r="BN388">
        <f>SUM($H$388:$K$388)</f>
        <v>1</v>
      </c>
    </row>
    <row r="389" spans="1:66">
      <c r="A389">
        <v>1244</v>
      </c>
      <c r="B389">
        <v>1</v>
      </c>
      <c r="C389">
        <v>19475</v>
      </c>
      <c r="D389">
        <v>-1</v>
      </c>
      <c r="E389">
        <v>4</v>
      </c>
      <c r="F389" t="s">
        <v>35</v>
      </c>
      <c r="G389">
        <v>3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>($H$389) * (225)</f>
        <v>0</v>
      </c>
      <c r="AF389">
        <f>($I$389) * (40)</f>
        <v>40</v>
      </c>
      <c r="AG389">
        <f>($J$389) * (40)</f>
        <v>0</v>
      </c>
      <c r="AH389">
        <f>($K$389) * (275)</f>
        <v>0</v>
      </c>
      <c r="AI389">
        <f>($L$389) * (90)</f>
        <v>0</v>
      </c>
      <c r="AJ389">
        <f>($M$389) * (90)</f>
        <v>0</v>
      </c>
      <c r="AK389">
        <f>($N$389) * (325)</f>
        <v>0</v>
      </c>
      <c r="AL389">
        <f>($O$389) * (375)</f>
        <v>0</v>
      </c>
      <c r="AM389">
        <f>($P$389) * (190)</f>
        <v>0</v>
      </c>
      <c r="AN389">
        <f>($Q$389) * (190)</f>
        <v>0</v>
      </c>
      <c r="AO389">
        <f>($R$389) * (425)</f>
        <v>0</v>
      </c>
      <c r="AP389">
        <f>($S$389) * (240)</f>
        <v>0</v>
      </c>
      <c r="AQ389">
        <f>($T$389) * (240)</f>
        <v>0</v>
      </c>
      <c r="AR389">
        <f>($U$389) * (475)</f>
        <v>0</v>
      </c>
      <c r="AS389">
        <f>($V$389) * (290)</f>
        <v>0</v>
      </c>
      <c r="AT389">
        <f>($W$389) * (290)</f>
        <v>0</v>
      </c>
      <c r="AU389">
        <f>($X$389) * (525)</f>
        <v>0</v>
      </c>
      <c r="AV389">
        <f>($Y$389) * (340)</f>
        <v>0</v>
      </c>
      <c r="AW389">
        <f>($Z$389) * (575)</f>
        <v>0</v>
      </c>
      <c r="AX389">
        <f>($AA$389) * (390)</f>
        <v>0</v>
      </c>
      <c r="AY389">
        <f>($AB$389) * (625)</f>
        <v>0</v>
      </c>
      <c r="AZ389">
        <f>($AC$389) * (440)</f>
        <v>0</v>
      </c>
      <c r="BA389">
        <f>($AD$389) * (675)</f>
        <v>0</v>
      </c>
      <c r="BM389">
        <v>1</v>
      </c>
      <c r="BN389">
        <f>SUM($H$389:$O$389)</f>
        <v>1</v>
      </c>
    </row>
    <row r="390" spans="1:66">
      <c r="A390">
        <v>1246</v>
      </c>
      <c r="B390">
        <v>1</v>
      </c>
      <c r="C390">
        <v>27300</v>
      </c>
      <c r="D390">
        <v>-1</v>
      </c>
      <c r="E390">
        <v>3</v>
      </c>
      <c r="F390" t="s">
        <v>35</v>
      </c>
      <c r="G390">
        <v>4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>($H$390) * (225)</f>
        <v>0</v>
      </c>
      <c r="AF390">
        <f>($I$390) * (40)</f>
        <v>40</v>
      </c>
      <c r="AG390">
        <f>($J$390) * (40)</f>
        <v>0</v>
      </c>
      <c r="AH390">
        <f>($K$390) * (225)</f>
        <v>0</v>
      </c>
      <c r="AI390">
        <f>($L$390) * (40)</f>
        <v>0</v>
      </c>
      <c r="AJ390">
        <f>($M$390) * (40)</f>
        <v>0</v>
      </c>
      <c r="AK390">
        <f>($N$390) * (275)</f>
        <v>0</v>
      </c>
      <c r="AL390">
        <f>($O$390) * (325)</f>
        <v>0</v>
      </c>
      <c r="AM390">
        <f>($P$390) * (140)</f>
        <v>0</v>
      </c>
      <c r="AN390">
        <f>($Q$390) * (140)</f>
        <v>0</v>
      </c>
      <c r="AO390">
        <f>($R$390) * (375)</f>
        <v>0</v>
      </c>
      <c r="AP390">
        <f>($S$390) * (190)</f>
        <v>0</v>
      </c>
      <c r="AQ390">
        <f>($T$390) * (190)</f>
        <v>0</v>
      </c>
      <c r="AR390">
        <f>($U$390) * (425)</f>
        <v>0</v>
      </c>
      <c r="AS390">
        <f>($V$390) * (240)</f>
        <v>0</v>
      </c>
      <c r="AT390">
        <f>($W$390) * (240)</f>
        <v>0</v>
      </c>
      <c r="AU390">
        <f>($X$390) * (475)</f>
        <v>0</v>
      </c>
      <c r="AV390">
        <f>($Y$390) * (290)</f>
        <v>0</v>
      </c>
      <c r="AW390">
        <f>($Z$390) * (525)</f>
        <v>0</v>
      </c>
      <c r="AX390">
        <f>($AA$390) * (340)</f>
        <v>0</v>
      </c>
      <c r="AY390">
        <f>($AB$390) * (575)</f>
        <v>0</v>
      </c>
      <c r="AZ390">
        <f>($AC$390) * (390)</f>
        <v>0</v>
      </c>
      <c r="BA390">
        <f>($AD$390) * (625)</f>
        <v>0</v>
      </c>
      <c r="BM390">
        <v>1</v>
      </c>
      <c r="BN390">
        <f>SUM($H$390:$N$390)</f>
        <v>1</v>
      </c>
    </row>
    <row r="391" spans="1:66">
      <c r="A391">
        <v>1248</v>
      </c>
      <c r="B391">
        <v>2</v>
      </c>
      <c r="C391">
        <v>4200</v>
      </c>
      <c r="D391">
        <v>6</v>
      </c>
      <c r="E391">
        <v>9</v>
      </c>
      <c r="F391" t="s">
        <v>35</v>
      </c>
      <c r="G391">
        <v>4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0</v>
      </c>
      <c r="AC391">
        <v>0</v>
      </c>
      <c r="AD391">
        <v>0</v>
      </c>
      <c r="AE391">
        <f>($H$391) * (225)</f>
        <v>0</v>
      </c>
      <c r="AF391">
        <f>($I$391) * (80)</f>
        <v>0</v>
      </c>
      <c r="AG391">
        <f>($J$391) * (80)</f>
        <v>0</v>
      </c>
      <c r="AH391">
        <f>($K$391) * (225)</f>
        <v>0</v>
      </c>
      <c r="AI391">
        <f>($L$391) * (80)</f>
        <v>0</v>
      </c>
      <c r="AJ391">
        <f>($M$391) * (80)</f>
        <v>0</v>
      </c>
      <c r="AK391">
        <f>($N$391) * (225)</f>
        <v>0</v>
      </c>
      <c r="AL391">
        <f>($O$391) * (225)</f>
        <v>0</v>
      </c>
      <c r="AM391">
        <f>($P$391) * (80)</f>
        <v>0</v>
      </c>
      <c r="AN391">
        <f>($Q$391) * (80)</f>
        <v>0</v>
      </c>
      <c r="AO391">
        <f>($R$391) * (225)</f>
        <v>0</v>
      </c>
      <c r="AP391">
        <f>($S$391) * (80)</f>
        <v>0</v>
      </c>
      <c r="AQ391">
        <f>($T$391) * (80)</f>
        <v>0</v>
      </c>
      <c r="AR391">
        <f>($U$391) * (225)</f>
        <v>0</v>
      </c>
      <c r="AS391">
        <f>($V$391) * (80)</f>
        <v>0</v>
      </c>
      <c r="AT391">
        <f>($W$391) * (80)</f>
        <v>0</v>
      </c>
      <c r="AU391">
        <f>($X$391) * (225)</f>
        <v>0</v>
      </c>
      <c r="AV391">
        <f>($Y$391) * (80)</f>
        <v>0</v>
      </c>
      <c r="AW391">
        <f>($Z$391) * (225)</f>
        <v>0</v>
      </c>
      <c r="AX391">
        <f>($AA$391) * (80)</f>
        <v>80</v>
      </c>
      <c r="AY391">
        <f>($AB$391) * (225)</f>
        <v>0</v>
      </c>
      <c r="AZ391">
        <f>($AC$391) * (80)</f>
        <v>0</v>
      </c>
      <c r="BA391">
        <f>($AD$391) * (295)</f>
        <v>0</v>
      </c>
      <c r="BM391">
        <v>1</v>
      </c>
      <c r="BN391">
        <f>SUM($X$391:$AB$391)</f>
        <v>1</v>
      </c>
    </row>
    <row r="392" spans="1:66">
      <c r="A392">
        <v>1251</v>
      </c>
      <c r="B392">
        <v>2</v>
      </c>
      <c r="C392">
        <v>24200</v>
      </c>
      <c r="D392">
        <v>2</v>
      </c>
      <c r="E392">
        <v>6</v>
      </c>
      <c r="F392" t="s">
        <v>35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>($H$392) * (225)</f>
        <v>0</v>
      </c>
      <c r="AF392">
        <f>($I$392) * (80)</f>
        <v>0</v>
      </c>
      <c r="AG392">
        <f>($J$392) * (80)</f>
        <v>0</v>
      </c>
      <c r="AH392">
        <f>($K$392) * (225)</f>
        <v>0</v>
      </c>
      <c r="AI392">
        <f>($L$392) * (80)</f>
        <v>0</v>
      </c>
      <c r="AJ392">
        <f>($M$392) * (80)</f>
        <v>0</v>
      </c>
      <c r="AK392">
        <f>($N$392) * (225)</f>
        <v>0</v>
      </c>
      <c r="AL392">
        <f>($O$392) * (225)</f>
        <v>0</v>
      </c>
      <c r="AM392">
        <f>($P$392) * (80)</f>
        <v>80</v>
      </c>
      <c r="AN392">
        <f>($Q$392) * (80)</f>
        <v>0</v>
      </c>
      <c r="AO392">
        <f>($R$392) * (295)</f>
        <v>0</v>
      </c>
      <c r="AP392">
        <f>($S$392) * (150)</f>
        <v>0</v>
      </c>
      <c r="AQ392">
        <f>($T$392) * (150)</f>
        <v>0</v>
      </c>
      <c r="AR392">
        <f>($U$392) * (365)</f>
        <v>0</v>
      </c>
      <c r="AS392">
        <f>($V$392) * (220)</f>
        <v>0</v>
      </c>
      <c r="AT392">
        <f>($W$392) * (220)</f>
        <v>0</v>
      </c>
      <c r="AU392">
        <f>($X$392) * (435)</f>
        <v>0</v>
      </c>
      <c r="AV392">
        <f>($Y$392) * (290)</f>
        <v>0</v>
      </c>
      <c r="AW392">
        <f>($Z$392) * (505)</f>
        <v>0</v>
      </c>
      <c r="AX392">
        <f>($AA$392) * (360)</f>
        <v>0</v>
      </c>
      <c r="AY392">
        <f>($AB$392) * (575)</f>
        <v>0</v>
      </c>
      <c r="AZ392">
        <f>($AC$392) * (430)</f>
        <v>0</v>
      </c>
      <c r="BA392">
        <f>($AD$392) * (645)</f>
        <v>0</v>
      </c>
      <c r="BM392">
        <v>1</v>
      </c>
      <c r="BN392">
        <f>SUM($N$392:$U$392)</f>
        <v>1</v>
      </c>
    </row>
    <row r="393" spans="1:66">
      <c r="A393">
        <v>1255</v>
      </c>
      <c r="B393">
        <v>1</v>
      </c>
      <c r="C393">
        <v>22300</v>
      </c>
      <c r="D393">
        <v>4</v>
      </c>
      <c r="E393">
        <v>8</v>
      </c>
      <c r="F393" t="s">
        <v>35</v>
      </c>
      <c r="G393">
        <v>4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f>($H$393) * (225)</f>
        <v>0</v>
      </c>
      <c r="AF393">
        <f>($I$393) * (40)</f>
        <v>0</v>
      </c>
      <c r="AG393">
        <f>($J$393) * (40)</f>
        <v>0</v>
      </c>
      <c r="AH393">
        <f>($K$393) * (225)</f>
        <v>0</v>
      </c>
      <c r="AI393">
        <f>($L$393) * (40)</f>
        <v>0</v>
      </c>
      <c r="AJ393">
        <f>($M$393) * (40)</f>
        <v>0</v>
      </c>
      <c r="AK393">
        <f>($N$393) * (225)</f>
        <v>0</v>
      </c>
      <c r="AL393">
        <f>($O$393) * (225)</f>
        <v>0</v>
      </c>
      <c r="AM393">
        <f>($P$393) * (40)</f>
        <v>0</v>
      </c>
      <c r="AN393">
        <f>($Q$393) * (40)</f>
        <v>0</v>
      </c>
      <c r="AO393">
        <f>($R$393) * (225)</f>
        <v>0</v>
      </c>
      <c r="AP393">
        <f>($S$393) * (40)</f>
        <v>0</v>
      </c>
      <c r="AQ393">
        <f>($T$393) * (40)</f>
        <v>0</v>
      </c>
      <c r="AR393">
        <f>($U$393) * (225)</f>
        <v>0</v>
      </c>
      <c r="AS393">
        <f>($V$393) * (40)</f>
        <v>0</v>
      </c>
      <c r="AT393">
        <f>($W$393) * (40)</f>
        <v>40</v>
      </c>
      <c r="AU393">
        <f>($X$393) * (225)</f>
        <v>0</v>
      </c>
      <c r="AV393">
        <f>($Y$393) * (40)</f>
        <v>0</v>
      </c>
      <c r="AW393">
        <f>($Z$393) * (275)</f>
        <v>0</v>
      </c>
      <c r="AX393">
        <f>($AA$393) * (90)</f>
        <v>0</v>
      </c>
      <c r="AY393">
        <f>($AB$393) * (325)</f>
        <v>0</v>
      </c>
      <c r="AZ393">
        <f>($AC$393) * (140)</f>
        <v>0</v>
      </c>
      <c r="BA393">
        <f>($AD$393) * (375)</f>
        <v>0</v>
      </c>
      <c r="BM393">
        <v>1</v>
      </c>
      <c r="BN393">
        <f>SUM($R$393:$Z$393)</f>
        <v>1</v>
      </c>
    </row>
    <row r="394" spans="1:66">
      <c r="A394">
        <v>1257</v>
      </c>
      <c r="B394">
        <v>1</v>
      </c>
      <c r="C394">
        <v>2300</v>
      </c>
      <c r="D394">
        <v>0</v>
      </c>
      <c r="E394">
        <v>3</v>
      </c>
      <c r="F394" t="s">
        <v>35</v>
      </c>
      <c r="G394">
        <v>5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f>($H$394) * (225)</f>
        <v>0</v>
      </c>
      <c r="AF394">
        <f>($I$394) * (40)</f>
        <v>40</v>
      </c>
      <c r="AG394">
        <f>($J$394) * (40)</f>
        <v>0</v>
      </c>
      <c r="AH394">
        <f>($K$394) * (225)</f>
        <v>0</v>
      </c>
      <c r="AI394">
        <f>($L$394) * (40)</f>
        <v>0</v>
      </c>
      <c r="AJ394">
        <f>($M$394) * (40)</f>
        <v>0</v>
      </c>
      <c r="AK394">
        <f>($N$394) * (225)</f>
        <v>0</v>
      </c>
      <c r="AL394">
        <f>($O$394) * (225)</f>
        <v>0</v>
      </c>
      <c r="AM394">
        <f>($P$394) * (40)</f>
        <v>0</v>
      </c>
      <c r="AN394">
        <f>($Q$394) * (40)</f>
        <v>0</v>
      </c>
      <c r="AO394">
        <f>($R$394) * (275)</f>
        <v>0</v>
      </c>
      <c r="AP394">
        <f>($S$394) * (90)</f>
        <v>0</v>
      </c>
      <c r="AQ394">
        <f>($T$394) * (90)</f>
        <v>0</v>
      </c>
      <c r="AR394">
        <f>($U$394) * (325)</f>
        <v>0</v>
      </c>
      <c r="AS394">
        <f>($V$394) * (140)</f>
        <v>0</v>
      </c>
      <c r="AT394">
        <f>($W$394) * (140)</f>
        <v>0</v>
      </c>
      <c r="AU394">
        <f>($X$394) * (375)</f>
        <v>0</v>
      </c>
      <c r="AV394">
        <f>($Y$394) * (190)</f>
        <v>0</v>
      </c>
      <c r="AW394">
        <f>($Z$394) * (425)</f>
        <v>0</v>
      </c>
      <c r="AX394">
        <f>($AA$394) * (240)</f>
        <v>0</v>
      </c>
      <c r="AY394">
        <f>($AB$394) * (475)</f>
        <v>0</v>
      </c>
      <c r="AZ394">
        <f>($AC$394) * (290)</f>
        <v>0</v>
      </c>
      <c r="BA394">
        <f>($AD$394) * (525)</f>
        <v>0</v>
      </c>
      <c r="BM394">
        <v>1</v>
      </c>
      <c r="BN394">
        <f>SUM($H$394:$N$394)</f>
        <v>1</v>
      </c>
    </row>
    <row r="395" spans="1:66">
      <c r="A395">
        <v>1260</v>
      </c>
      <c r="B395">
        <v>1</v>
      </c>
      <c r="C395">
        <v>2300</v>
      </c>
      <c r="D395">
        <v>1</v>
      </c>
      <c r="E395">
        <v>6</v>
      </c>
      <c r="F395" t="s">
        <v>35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>($H$395) * (225)</f>
        <v>0</v>
      </c>
      <c r="AF395">
        <f>($I$395) * (40)</f>
        <v>0</v>
      </c>
      <c r="AG395">
        <f>($J$395) * (40)</f>
        <v>0</v>
      </c>
      <c r="AH395">
        <f>($K$395) * (225)</f>
        <v>0</v>
      </c>
      <c r="AI395">
        <f>($L$395) * (40)</f>
        <v>40</v>
      </c>
      <c r="AJ395">
        <f>($M$395) * (40)</f>
        <v>0</v>
      </c>
      <c r="AK395">
        <f>($N$395) * (225)</f>
        <v>0</v>
      </c>
      <c r="AL395">
        <f>($O$395) * (225)</f>
        <v>0</v>
      </c>
      <c r="AM395">
        <f>($P$395) * (40)</f>
        <v>0</v>
      </c>
      <c r="AN395">
        <f>($Q$395) * (40)</f>
        <v>0</v>
      </c>
      <c r="AO395">
        <f>($R$395) * (275)</f>
        <v>0</v>
      </c>
      <c r="AP395">
        <f>($S$395) * (90)</f>
        <v>0</v>
      </c>
      <c r="AQ395">
        <f>($T$395) * (90)</f>
        <v>0</v>
      </c>
      <c r="AR395">
        <f>($U$395) * (325)</f>
        <v>0</v>
      </c>
      <c r="AS395">
        <f>($V$395) * (140)</f>
        <v>0</v>
      </c>
      <c r="AT395">
        <f>($W$395) * (140)</f>
        <v>0</v>
      </c>
      <c r="AU395">
        <f>($X$395) * (375)</f>
        <v>0</v>
      </c>
      <c r="AV395">
        <f>($Y$395) * (190)</f>
        <v>0</v>
      </c>
      <c r="AW395">
        <f>($Z$395) * (425)</f>
        <v>0</v>
      </c>
      <c r="AX395">
        <f>($AA$395) * (240)</f>
        <v>0</v>
      </c>
      <c r="AY395">
        <f>($AB$395) * (475)</f>
        <v>0</v>
      </c>
      <c r="AZ395">
        <f>($AC$395) * (290)</f>
        <v>0</v>
      </c>
      <c r="BA395">
        <f>($AD$395) * (525)</f>
        <v>0</v>
      </c>
      <c r="BM395">
        <v>1</v>
      </c>
      <c r="BN395">
        <f>SUM($K$395:$U$395)</f>
        <v>1</v>
      </c>
    </row>
    <row r="396" spans="1:66">
      <c r="A396">
        <v>1262</v>
      </c>
      <c r="B396">
        <v>2</v>
      </c>
      <c r="C396">
        <v>4200</v>
      </c>
      <c r="D396">
        <v>3</v>
      </c>
      <c r="E396">
        <v>7</v>
      </c>
      <c r="F396" t="s">
        <v>35</v>
      </c>
      <c r="G396">
        <v>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f>($H$396) * (225)</f>
        <v>0</v>
      </c>
      <c r="AF396">
        <f>($I$396) * (80)</f>
        <v>0</v>
      </c>
      <c r="AG396">
        <f>($J$396) * (80)</f>
        <v>0</v>
      </c>
      <c r="AH396">
        <f>($K$396) * (225)</f>
        <v>0</v>
      </c>
      <c r="AI396">
        <f>($L$396) * (80)</f>
        <v>0</v>
      </c>
      <c r="AJ396">
        <f>($M$396) * (80)</f>
        <v>0</v>
      </c>
      <c r="AK396">
        <f>($N$396) * (225)</f>
        <v>0</v>
      </c>
      <c r="AL396">
        <f>($O$396) * (225)</f>
        <v>0</v>
      </c>
      <c r="AM396">
        <f>($P$396) * (80)</f>
        <v>0</v>
      </c>
      <c r="AN396">
        <f>($Q$396) * (80)</f>
        <v>0</v>
      </c>
      <c r="AO396">
        <f>($R$396) * (225)</f>
        <v>0</v>
      </c>
      <c r="AP396">
        <f>($S$396) * (80)</f>
        <v>0</v>
      </c>
      <c r="AQ396">
        <f>($T$396) * (80)</f>
        <v>0</v>
      </c>
      <c r="AR396">
        <f>($U$396) * (225)</f>
        <v>0</v>
      </c>
      <c r="AS396">
        <f>($V$396) * (80)</f>
        <v>0</v>
      </c>
      <c r="AT396">
        <f>($W$396) * (80)</f>
        <v>80</v>
      </c>
      <c r="AU396">
        <f>($X$396) * (225)</f>
        <v>0</v>
      </c>
      <c r="AV396">
        <f>($Y$396) * (80)</f>
        <v>0</v>
      </c>
      <c r="AW396">
        <f>($Z$396) * (225)</f>
        <v>0</v>
      </c>
      <c r="AX396">
        <f>($AA$396) * (80)</f>
        <v>0</v>
      </c>
      <c r="AY396">
        <f>($AB$396) * (295)</f>
        <v>0</v>
      </c>
      <c r="AZ396">
        <f>($AC$396) * (150)</f>
        <v>0</v>
      </c>
      <c r="BA396">
        <f>($AD$396) * (365)</f>
        <v>0</v>
      </c>
      <c r="BM396">
        <v>1</v>
      </c>
      <c r="BN396">
        <f>SUM($O$396:$X$396)</f>
        <v>1</v>
      </c>
    </row>
    <row r="397" spans="1:66">
      <c r="A397">
        <v>1266</v>
      </c>
      <c r="B397">
        <v>2</v>
      </c>
      <c r="C397">
        <v>4200</v>
      </c>
      <c r="D397">
        <v>6</v>
      </c>
      <c r="E397">
        <v>9</v>
      </c>
      <c r="F397" t="s">
        <v>35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</v>
      </c>
      <c r="AB397">
        <v>0</v>
      </c>
      <c r="AC397">
        <v>0</v>
      </c>
      <c r="AD397">
        <v>0</v>
      </c>
      <c r="AE397">
        <f>($H$397) * (225)</f>
        <v>0</v>
      </c>
      <c r="AF397">
        <f>($I$397) * (80)</f>
        <v>0</v>
      </c>
      <c r="AG397">
        <f>($J$397) * (80)</f>
        <v>0</v>
      </c>
      <c r="AH397">
        <f>($K$397) * (225)</f>
        <v>0</v>
      </c>
      <c r="AI397">
        <f>($L$397) * (80)</f>
        <v>0</v>
      </c>
      <c r="AJ397">
        <f>($M$397) * (80)</f>
        <v>0</v>
      </c>
      <c r="AK397">
        <f>($N$397) * (225)</f>
        <v>0</v>
      </c>
      <c r="AL397">
        <f>($O$397) * (225)</f>
        <v>0</v>
      </c>
      <c r="AM397">
        <f>($P$397) * (80)</f>
        <v>0</v>
      </c>
      <c r="AN397">
        <f>($Q$397) * (80)</f>
        <v>0</v>
      </c>
      <c r="AO397">
        <f>($R$397) * (225)</f>
        <v>0</v>
      </c>
      <c r="AP397">
        <f>($S$397) * (80)</f>
        <v>0</v>
      </c>
      <c r="AQ397">
        <f>($T$397) * (80)</f>
        <v>0</v>
      </c>
      <c r="AR397">
        <f>($U$397) * (225)</f>
        <v>0</v>
      </c>
      <c r="AS397">
        <f>($V$397) * (80)</f>
        <v>0</v>
      </c>
      <c r="AT397">
        <f>($W$397) * (80)</f>
        <v>0</v>
      </c>
      <c r="AU397">
        <f>($X$397) * (225)</f>
        <v>0</v>
      </c>
      <c r="AV397">
        <f>($Y$397) * (80)</f>
        <v>0</v>
      </c>
      <c r="AW397">
        <f>($Z$397) * (225)</f>
        <v>0</v>
      </c>
      <c r="AX397">
        <f>($AA$397) * (80)</f>
        <v>80</v>
      </c>
      <c r="AY397">
        <f>($AB$397) * (295)</f>
        <v>0</v>
      </c>
      <c r="AZ397">
        <f>($AC$397) * (150)</f>
        <v>0</v>
      </c>
      <c r="BA397">
        <f>($AD$397) * (365)</f>
        <v>0</v>
      </c>
      <c r="BM397">
        <v>1</v>
      </c>
      <c r="BN397">
        <f>SUM($X$397:$AB$397)</f>
        <v>1</v>
      </c>
    </row>
    <row r="398" spans="1:66">
      <c r="A398">
        <v>1267</v>
      </c>
      <c r="B398">
        <v>2</v>
      </c>
      <c r="C398">
        <v>4200</v>
      </c>
      <c r="D398">
        <v>3</v>
      </c>
      <c r="E398">
        <v>7</v>
      </c>
      <c r="F398" t="s">
        <v>35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f>($H$398) * (225)</f>
        <v>0</v>
      </c>
      <c r="AF398">
        <f>($I$398) * (80)</f>
        <v>0</v>
      </c>
      <c r="AG398">
        <f>($J$398) * (80)</f>
        <v>0</v>
      </c>
      <c r="AH398">
        <f>($K$398) * (225)</f>
        <v>0</v>
      </c>
      <c r="AI398">
        <f>($L$398) * (80)</f>
        <v>0</v>
      </c>
      <c r="AJ398">
        <f>($M$398) * (80)</f>
        <v>0</v>
      </c>
      <c r="AK398">
        <f>($N$398) * (225)</f>
        <v>0</v>
      </c>
      <c r="AL398">
        <f>($O$398) * (225)</f>
        <v>0</v>
      </c>
      <c r="AM398">
        <f>($P$398) * (80)</f>
        <v>80</v>
      </c>
      <c r="AN398">
        <f>($Q$398) * (80)</f>
        <v>0</v>
      </c>
      <c r="AO398">
        <f>($R$398) * (295)</f>
        <v>0</v>
      </c>
      <c r="AP398">
        <f>($S$398) * (150)</f>
        <v>0</v>
      </c>
      <c r="AQ398">
        <f>($T$398) * (150)</f>
        <v>0</v>
      </c>
      <c r="AR398">
        <f>($U$398) * (365)</f>
        <v>0</v>
      </c>
      <c r="AS398">
        <f>($V$398) * (220)</f>
        <v>0</v>
      </c>
      <c r="AT398">
        <f>($W$398) * (220)</f>
        <v>0</v>
      </c>
      <c r="AU398">
        <f>($X$398) * (435)</f>
        <v>0</v>
      </c>
      <c r="AV398">
        <f>($Y$398) * (290)</f>
        <v>0</v>
      </c>
      <c r="AW398">
        <f>($Z$398) * (505)</f>
        <v>0</v>
      </c>
      <c r="AX398">
        <f>($AA$398) * (360)</f>
        <v>0</v>
      </c>
      <c r="AY398">
        <f>($AB$398) * (575)</f>
        <v>0</v>
      </c>
      <c r="AZ398">
        <f>($AC$398) * (430)</f>
        <v>0</v>
      </c>
      <c r="BA398">
        <f>($AD$398) * (645)</f>
        <v>0</v>
      </c>
      <c r="BM398">
        <v>1</v>
      </c>
      <c r="BN398">
        <f>SUM($O$398:$X$398)</f>
        <v>1</v>
      </c>
    </row>
    <row r="399" spans="1:66">
      <c r="A399">
        <v>1268</v>
      </c>
      <c r="B399">
        <v>2</v>
      </c>
      <c r="C399">
        <v>4200</v>
      </c>
      <c r="D399">
        <v>0</v>
      </c>
      <c r="E399">
        <v>5</v>
      </c>
      <c r="F399" t="s">
        <v>35</v>
      </c>
      <c r="G399">
        <v>6</v>
      </c>
      <c r="H399">
        <v>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>($H$399) * (225)</f>
        <v>0</v>
      </c>
      <c r="AF399">
        <f>($I$399) * (80)</f>
        <v>80</v>
      </c>
      <c r="AG399">
        <f>($J$399) * (80)</f>
        <v>0</v>
      </c>
      <c r="AH399">
        <f>($K$399) * (225)</f>
        <v>0</v>
      </c>
      <c r="AI399">
        <f>($L$399) * (80)</f>
        <v>0</v>
      </c>
      <c r="AJ399">
        <f>($M$399) * (80)</f>
        <v>0</v>
      </c>
      <c r="AK399">
        <f>($N$399) * (225)</f>
        <v>0</v>
      </c>
      <c r="AL399">
        <f>($O$399) * (225)</f>
        <v>0</v>
      </c>
      <c r="AM399">
        <f>($P$399) * (80)</f>
        <v>0</v>
      </c>
      <c r="AN399">
        <f>($Q$399) * (80)</f>
        <v>0</v>
      </c>
      <c r="AO399">
        <f>($R$399) * (225)</f>
        <v>0</v>
      </c>
      <c r="AP399">
        <f>($S$399) * (80)</f>
        <v>0</v>
      </c>
      <c r="AQ399">
        <f>($T$399) * (80)</f>
        <v>0</v>
      </c>
      <c r="AR399">
        <f>($U$399) * (295)</f>
        <v>0</v>
      </c>
      <c r="AS399">
        <f>($V$399) * (150)</f>
        <v>0</v>
      </c>
      <c r="AT399">
        <f>($W$399) * (150)</f>
        <v>0</v>
      </c>
      <c r="AU399">
        <f>($X$399) * (365)</f>
        <v>0</v>
      </c>
      <c r="AV399">
        <f>($Y$399) * (220)</f>
        <v>0</v>
      </c>
      <c r="AW399">
        <f>($Z$399) * (435)</f>
        <v>0</v>
      </c>
      <c r="AX399">
        <f>($AA$399) * (290)</f>
        <v>0</v>
      </c>
      <c r="AY399">
        <f>($AB$399) * (505)</f>
        <v>0</v>
      </c>
      <c r="AZ399">
        <f>($AC$399) * (360)</f>
        <v>0</v>
      </c>
      <c r="BA399">
        <f>($AD$399) * (575)</f>
        <v>0</v>
      </c>
      <c r="BM399">
        <v>1</v>
      </c>
      <c r="BN399">
        <f>SUM($H$399:$R$399)</f>
        <v>1</v>
      </c>
    </row>
    <row r="400" spans="1:66">
      <c r="A400">
        <v>1269</v>
      </c>
      <c r="B400">
        <v>1</v>
      </c>
      <c r="C400">
        <v>17300</v>
      </c>
      <c r="D400">
        <v>6</v>
      </c>
      <c r="E400">
        <v>11</v>
      </c>
      <c r="F400" t="s">
        <v>35</v>
      </c>
      <c r="G400">
        <v>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1</v>
      </c>
      <c r="AD400">
        <v>0</v>
      </c>
      <c r="AE400">
        <f>($H$400) * (225)</f>
        <v>0</v>
      </c>
      <c r="AF400">
        <f>($I$400) * (40)</f>
        <v>0</v>
      </c>
      <c r="AG400">
        <f>($J$400) * (40)</f>
        <v>0</v>
      </c>
      <c r="AH400">
        <f>($K$400) * (225)</f>
        <v>0</v>
      </c>
      <c r="AI400">
        <f>($L$400) * (40)</f>
        <v>0</v>
      </c>
      <c r="AJ400">
        <f>($M$400) * (40)</f>
        <v>0</v>
      </c>
      <c r="AK400">
        <f>($N$400) * (225)</f>
        <v>0</v>
      </c>
      <c r="AL400">
        <f>($O$400) * (225)</f>
        <v>0</v>
      </c>
      <c r="AM400">
        <f>($P$400) * (40)</f>
        <v>0</v>
      </c>
      <c r="AN400">
        <f>($Q$400) * (40)</f>
        <v>0</v>
      </c>
      <c r="AO400">
        <f>($R$400) * (225)</f>
        <v>0</v>
      </c>
      <c r="AP400">
        <f>($S$400) * (40)</f>
        <v>0</v>
      </c>
      <c r="AQ400">
        <f>($T$400) * (40)</f>
        <v>0</v>
      </c>
      <c r="AR400">
        <f>($U$400) * (225)</f>
        <v>0</v>
      </c>
      <c r="AS400">
        <f>($V$400) * (40)</f>
        <v>0</v>
      </c>
      <c r="AT400">
        <f>($W$400) * (40)</f>
        <v>0</v>
      </c>
      <c r="AU400">
        <f>($X$400) * (225)</f>
        <v>0</v>
      </c>
      <c r="AV400">
        <f>($Y$400) * (40)</f>
        <v>0</v>
      </c>
      <c r="AW400">
        <f>($Z$400) * (225)</f>
        <v>0</v>
      </c>
      <c r="AX400">
        <f>($AA$400) * (40)</f>
        <v>0</v>
      </c>
      <c r="AY400">
        <f>($AB$400) * (225)</f>
        <v>0</v>
      </c>
      <c r="AZ400">
        <f>($AC$400) * (40)</f>
        <v>40</v>
      </c>
      <c r="BA400">
        <f>($AD$400) * (275)</f>
        <v>0</v>
      </c>
      <c r="BM400">
        <v>1</v>
      </c>
      <c r="BN400">
        <f>SUM($X$400:$AD$400)</f>
        <v>1</v>
      </c>
    </row>
    <row r="401" spans="1:66">
      <c r="A401">
        <v>1270</v>
      </c>
      <c r="B401">
        <v>1</v>
      </c>
      <c r="C401">
        <v>22300</v>
      </c>
      <c r="D401">
        <v>2</v>
      </c>
      <c r="E401">
        <v>5</v>
      </c>
      <c r="F401" t="s">
        <v>35</v>
      </c>
      <c r="G401">
        <v>3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>($H$401) * (225)</f>
        <v>0</v>
      </c>
      <c r="AF401">
        <f>($I$401) * (40)</f>
        <v>0</v>
      </c>
      <c r="AG401">
        <f>($J$401) * (40)</f>
        <v>0</v>
      </c>
      <c r="AH401">
        <f>($K$401) * (225)</f>
        <v>0</v>
      </c>
      <c r="AI401">
        <f>($L$401) * (40)</f>
        <v>0</v>
      </c>
      <c r="AJ401">
        <f>($M$401) * (40)</f>
        <v>0</v>
      </c>
      <c r="AK401">
        <f>($N$401) * (225)</f>
        <v>0</v>
      </c>
      <c r="AL401">
        <f>($O$401) * (225)</f>
        <v>0</v>
      </c>
      <c r="AM401">
        <f>($P$401) * (40)</f>
        <v>40</v>
      </c>
      <c r="AN401">
        <f>($Q$401) * (40)</f>
        <v>0</v>
      </c>
      <c r="AO401">
        <f>($R$401) * (275)</f>
        <v>0</v>
      </c>
      <c r="AP401">
        <f>($S$401) * (90)</f>
        <v>0</v>
      </c>
      <c r="AQ401">
        <f>($T$401) * (90)</f>
        <v>0</v>
      </c>
      <c r="AR401">
        <f>($U$401) * (325)</f>
        <v>0</v>
      </c>
      <c r="AS401">
        <f>($V$401) * (140)</f>
        <v>0</v>
      </c>
      <c r="AT401">
        <f>($W$401) * (140)</f>
        <v>0</v>
      </c>
      <c r="AU401">
        <f>($X$401) * (375)</f>
        <v>0</v>
      </c>
      <c r="AV401">
        <f>($Y$401) * (190)</f>
        <v>0</v>
      </c>
      <c r="AW401">
        <f>($Z$401) * (425)</f>
        <v>0</v>
      </c>
      <c r="AX401">
        <f>($AA$401) * (240)</f>
        <v>0</v>
      </c>
      <c r="AY401">
        <f>($AB$401) * (475)</f>
        <v>0</v>
      </c>
      <c r="AZ401">
        <f>($AC$401) * (290)</f>
        <v>0</v>
      </c>
      <c r="BA401">
        <f>($AD$401) * (525)</f>
        <v>0</v>
      </c>
      <c r="BM401">
        <v>1</v>
      </c>
      <c r="BN401">
        <f>SUM($N$401:$R$401)</f>
        <v>1</v>
      </c>
    </row>
    <row r="402" spans="1:66">
      <c r="A402">
        <v>1272</v>
      </c>
      <c r="B402">
        <v>1</v>
      </c>
      <c r="C402">
        <v>2300</v>
      </c>
      <c r="D402">
        <v>1</v>
      </c>
      <c r="E402">
        <v>6</v>
      </c>
      <c r="F402" t="s">
        <v>35</v>
      </c>
      <c r="G402">
        <v>6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f>($H$402) * (225)</f>
        <v>0</v>
      </c>
      <c r="AF402">
        <f>($I$402) * (40)</f>
        <v>0</v>
      </c>
      <c r="AG402">
        <f>($J$402) * (40)</f>
        <v>0</v>
      </c>
      <c r="AH402">
        <f>($K$402) * (225)</f>
        <v>0</v>
      </c>
      <c r="AI402">
        <f>($L$402) * (40)</f>
        <v>40</v>
      </c>
      <c r="AJ402">
        <f>($M$402) * (40)</f>
        <v>0</v>
      </c>
      <c r="AK402">
        <f>($N$402) * (225)</f>
        <v>0</v>
      </c>
      <c r="AL402">
        <f>($O$402) * (225)</f>
        <v>0</v>
      </c>
      <c r="AM402">
        <f>($P$402) * (40)</f>
        <v>0</v>
      </c>
      <c r="AN402">
        <f>($Q$402) * (40)</f>
        <v>0</v>
      </c>
      <c r="AO402">
        <f>($R$402) * (225)</f>
        <v>0</v>
      </c>
      <c r="AP402">
        <f>($S$402) * (40)</f>
        <v>0</v>
      </c>
      <c r="AQ402">
        <f>($T$402) * (40)</f>
        <v>0</v>
      </c>
      <c r="AR402">
        <f>($U$402) * (225)</f>
        <v>0</v>
      </c>
      <c r="AS402">
        <f>($V$402) * (40)</f>
        <v>0</v>
      </c>
      <c r="AT402">
        <f>($W$402) * (40)</f>
        <v>0</v>
      </c>
      <c r="AU402">
        <f>($X$402) * (275)</f>
        <v>0</v>
      </c>
      <c r="AV402">
        <f>($Y$402) * (90)</f>
        <v>0</v>
      </c>
      <c r="AW402">
        <f>($Z$402) * (325)</f>
        <v>0</v>
      </c>
      <c r="AX402">
        <f>($AA$402) * (140)</f>
        <v>0</v>
      </c>
      <c r="AY402">
        <f>($AB$402) * (375)</f>
        <v>0</v>
      </c>
      <c r="AZ402">
        <f>($AC$402) * (190)</f>
        <v>0</v>
      </c>
      <c r="BA402">
        <f>($AD$402) * (425)</f>
        <v>0</v>
      </c>
      <c r="BM402">
        <v>1</v>
      </c>
      <c r="BN402">
        <f>SUM($K$402:$U$402)</f>
        <v>1</v>
      </c>
    </row>
    <row r="403" spans="1:66">
      <c r="A403">
        <v>1276</v>
      </c>
      <c r="B403">
        <v>2</v>
      </c>
      <c r="C403">
        <v>10024</v>
      </c>
      <c r="D403">
        <v>3</v>
      </c>
      <c r="E403">
        <v>6</v>
      </c>
      <c r="F403" t="s">
        <v>35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>($H$403) * (225)</f>
        <v>0</v>
      </c>
      <c r="AF403">
        <f>($I$403) * (80)</f>
        <v>0</v>
      </c>
      <c r="AG403">
        <f>($J$403) * (80)</f>
        <v>0</v>
      </c>
      <c r="AH403">
        <f>($K$403) * (225)</f>
        <v>0</v>
      </c>
      <c r="AI403">
        <f>($L$403) * (80)</f>
        <v>0</v>
      </c>
      <c r="AJ403">
        <f>($M$403) * (80)</f>
        <v>0</v>
      </c>
      <c r="AK403">
        <f>($N$403) * (225)</f>
        <v>0</v>
      </c>
      <c r="AL403">
        <f>($O$403) * (225)</f>
        <v>0</v>
      </c>
      <c r="AM403">
        <f>($P$403) * (80)</f>
        <v>0</v>
      </c>
      <c r="AN403">
        <f>($Q$403) * (80)</f>
        <v>0</v>
      </c>
      <c r="AO403">
        <f>($R$403) * (225)</f>
        <v>0</v>
      </c>
      <c r="AP403">
        <f>($S$403) * (80)</f>
        <v>80</v>
      </c>
      <c r="AQ403">
        <f>($T$403) * (80)</f>
        <v>0</v>
      </c>
      <c r="AR403">
        <f>($U$403) * (225)</f>
        <v>0</v>
      </c>
      <c r="AS403">
        <f>($V$403) * (80)</f>
        <v>0</v>
      </c>
      <c r="AT403">
        <f>($W$403) * (80)</f>
        <v>0</v>
      </c>
      <c r="AU403">
        <f>($X$403) * (225)</f>
        <v>0</v>
      </c>
      <c r="AV403">
        <f>($Y$403) * (80)</f>
        <v>0</v>
      </c>
      <c r="AW403">
        <f>($Z$403) * (295)</f>
        <v>0</v>
      </c>
      <c r="AX403">
        <f>($AA$403) * (150)</f>
        <v>0</v>
      </c>
      <c r="AY403">
        <f>($AB$403) * (365)</f>
        <v>0</v>
      </c>
      <c r="AZ403">
        <f>($AC$403) * (220)</f>
        <v>0</v>
      </c>
      <c r="BA403">
        <f>($AD$403) * (435)</f>
        <v>0</v>
      </c>
      <c r="BM403">
        <v>1</v>
      </c>
      <c r="BN403">
        <f>SUM($O$403:$U$403)</f>
        <v>1</v>
      </c>
    </row>
    <row r="404" spans="1:66">
      <c r="A404">
        <v>1277</v>
      </c>
      <c r="B404">
        <v>2</v>
      </c>
      <c r="C404">
        <v>8200</v>
      </c>
      <c r="D404">
        <v>3</v>
      </c>
      <c r="E404">
        <v>8</v>
      </c>
      <c r="F404" t="s">
        <v>35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>($H$404) * (225)</f>
        <v>0</v>
      </c>
      <c r="AF404">
        <f>($I$404) * (80)</f>
        <v>0</v>
      </c>
      <c r="AG404">
        <f>($J$404) * (80)</f>
        <v>0</v>
      </c>
      <c r="AH404">
        <f>($K$404) * (225)</f>
        <v>0</v>
      </c>
      <c r="AI404">
        <f>($L$404) * (80)</f>
        <v>0</v>
      </c>
      <c r="AJ404">
        <f>($M$404) * (80)</f>
        <v>0</v>
      </c>
      <c r="AK404">
        <f>($N$404) * (225)</f>
        <v>0</v>
      </c>
      <c r="AL404">
        <f>($O$404) * (225)</f>
        <v>0</v>
      </c>
      <c r="AM404">
        <f>($P$404) * (80)</f>
        <v>0</v>
      </c>
      <c r="AN404">
        <f>($Q$404) * (80)</f>
        <v>0</v>
      </c>
      <c r="AO404">
        <f>($R$404) * (225)</f>
        <v>0</v>
      </c>
      <c r="AP404">
        <f>($S$404) * (80)</f>
        <v>0</v>
      </c>
      <c r="AQ404">
        <f>($T$404) * (80)</f>
        <v>0</v>
      </c>
      <c r="AR404">
        <f>($U$404) * (225)</f>
        <v>0</v>
      </c>
      <c r="AS404">
        <f>($V$404) * (80)</f>
        <v>0</v>
      </c>
      <c r="AT404">
        <f>($W$404) * (80)</f>
        <v>80</v>
      </c>
      <c r="AU404">
        <f>($X$404) * (295)</f>
        <v>0</v>
      </c>
      <c r="AV404">
        <f>($Y$404) * (150)</f>
        <v>0</v>
      </c>
      <c r="AW404">
        <f>($Z$404) * (365)</f>
        <v>0</v>
      </c>
      <c r="AX404">
        <f>($AA$404) * (220)</f>
        <v>0</v>
      </c>
      <c r="AY404">
        <f>($AB$404) * (435)</f>
        <v>0</v>
      </c>
      <c r="AZ404">
        <f>($AC$404) * (290)</f>
        <v>0</v>
      </c>
      <c r="BA404">
        <f>($AD$404) * (505)</f>
        <v>0</v>
      </c>
      <c r="BM404">
        <v>1</v>
      </c>
      <c r="BN404">
        <f>SUM($O$404:$Z$404)</f>
        <v>1</v>
      </c>
    </row>
    <row r="405" spans="1:66">
      <c r="A405">
        <v>1278</v>
      </c>
      <c r="B405">
        <v>2</v>
      </c>
      <c r="C405">
        <v>13620</v>
      </c>
      <c r="D405">
        <v>3</v>
      </c>
      <c r="E405">
        <v>6</v>
      </c>
      <c r="F405" t="s">
        <v>35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>($H$405) * (225)</f>
        <v>0</v>
      </c>
      <c r="AF405">
        <f>($I$405) * (80)</f>
        <v>0</v>
      </c>
      <c r="AG405">
        <f>($J$405) * (80)</f>
        <v>0</v>
      </c>
      <c r="AH405">
        <f>($K$405) * (225)</f>
        <v>0</v>
      </c>
      <c r="AI405">
        <f>($L$405) * (80)</f>
        <v>0</v>
      </c>
      <c r="AJ405">
        <f>($M$405) * (80)</f>
        <v>0</v>
      </c>
      <c r="AK405">
        <f>($N$405) * (225)</f>
        <v>0</v>
      </c>
      <c r="AL405">
        <f>($O$405) * (225)</f>
        <v>0</v>
      </c>
      <c r="AM405">
        <f>($P$405) * (80)</f>
        <v>0</v>
      </c>
      <c r="AN405">
        <f>($Q$405) * (80)</f>
        <v>0</v>
      </c>
      <c r="AO405">
        <f>($R$405) * (225)</f>
        <v>0</v>
      </c>
      <c r="AP405">
        <f>($S$405) * (80)</f>
        <v>80</v>
      </c>
      <c r="AQ405">
        <f>($T$405) * (80)</f>
        <v>0</v>
      </c>
      <c r="AR405">
        <f>($U$405) * (295)</f>
        <v>0</v>
      </c>
      <c r="AS405">
        <f>($V$405) * (150)</f>
        <v>0</v>
      </c>
      <c r="AT405">
        <f>($W$405) * (150)</f>
        <v>0</v>
      </c>
      <c r="AU405">
        <f>($X$405) * (365)</f>
        <v>0</v>
      </c>
      <c r="AV405">
        <f>($Y$405) * (220)</f>
        <v>0</v>
      </c>
      <c r="AW405">
        <f>($Z$405) * (435)</f>
        <v>0</v>
      </c>
      <c r="AX405">
        <f>($AA$405) * (290)</f>
        <v>0</v>
      </c>
      <c r="AY405">
        <f>($AB$405) * (505)</f>
        <v>0</v>
      </c>
      <c r="AZ405">
        <f>($AC$405) * (360)</f>
        <v>0</v>
      </c>
      <c r="BA405">
        <f>($AD$405) * (575)</f>
        <v>0</v>
      </c>
      <c r="BM405">
        <v>1</v>
      </c>
      <c r="BN405">
        <f>SUM($O$405:$U$405)</f>
        <v>1</v>
      </c>
    </row>
    <row r="406" spans="1:66">
      <c r="A406">
        <v>1286</v>
      </c>
      <c r="B406">
        <v>1</v>
      </c>
      <c r="C406">
        <v>24922</v>
      </c>
      <c r="D406">
        <v>4</v>
      </c>
      <c r="E406">
        <v>7</v>
      </c>
      <c r="F406" t="s">
        <v>35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f>($H$406) * (225)</f>
        <v>0</v>
      </c>
      <c r="AF406">
        <f>($I$406) * (40)</f>
        <v>0</v>
      </c>
      <c r="AG406">
        <f>($J$406) * (40)</f>
        <v>0</v>
      </c>
      <c r="AH406">
        <f>($K$406) * (225)</f>
        <v>0</v>
      </c>
      <c r="AI406">
        <f>($L$406) * (40)</f>
        <v>0</v>
      </c>
      <c r="AJ406">
        <f>($M$406) * (40)</f>
        <v>0</v>
      </c>
      <c r="AK406">
        <f>($N$406) * (225)</f>
        <v>0</v>
      </c>
      <c r="AL406">
        <f>($O$406) * (225)</f>
        <v>0</v>
      </c>
      <c r="AM406">
        <f>($P$406) * (40)</f>
        <v>0</v>
      </c>
      <c r="AN406">
        <f>($Q$406) * (40)</f>
        <v>0</v>
      </c>
      <c r="AO406">
        <f>($R$406) * (225)</f>
        <v>0</v>
      </c>
      <c r="AP406">
        <f>($S$406) * (40)</f>
        <v>40</v>
      </c>
      <c r="AQ406">
        <f>($T$406) * (40)</f>
        <v>0</v>
      </c>
      <c r="AR406">
        <f>($U$406) * (225)</f>
        <v>0</v>
      </c>
      <c r="AS406">
        <f>($V$406) * (40)</f>
        <v>0</v>
      </c>
      <c r="AT406">
        <f>($W$406) * (40)</f>
        <v>0</v>
      </c>
      <c r="AU406">
        <f>($X$406) * (275)</f>
        <v>0</v>
      </c>
      <c r="AV406">
        <f>($Y$406) * (90)</f>
        <v>0</v>
      </c>
      <c r="AW406">
        <f>($Z$406) * (325)</f>
        <v>0</v>
      </c>
      <c r="AX406">
        <f>($AA$406) * (140)</f>
        <v>0</v>
      </c>
      <c r="AY406">
        <f>($AB$406) * (375)</f>
        <v>0</v>
      </c>
      <c r="AZ406">
        <f>($AC$406) * (190)</f>
        <v>0</v>
      </c>
      <c r="BA406">
        <f>($AD$406) * (425)</f>
        <v>0</v>
      </c>
      <c r="BM406">
        <v>1</v>
      </c>
      <c r="BN406">
        <f>SUM($R$406:$X$406)</f>
        <v>1</v>
      </c>
    </row>
    <row r="407" spans="1:66">
      <c r="A407">
        <v>1288</v>
      </c>
      <c r="B407">
        <v>2</v>
      </c>
      <c r="C407">
        <v>4200</v>
      </c>
      <c r="D407">
        <v>2</v>
      </c>
      <c r="E407">
        <v>6</v>
      </c>
      <c r="F407" t="s">
        <v>35</v>
      </c>
      <c r="G407">
        <v>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f>($H$407) * (225)</f>
        <v>0</v>
      </c>
      <c r="AF407">
        <f>($I$407) * (80)</f>
        <v>0</v>
      </c>
      <c r="AG407">
        <f>($J$407) * (80)</f>
        <v>0</v>
      </c>
      <c r="AH407">
        <f>($K$407) * (225)</f>
        <v>0</v>
      </c>
      <c r="AI407">
        <f>($L$407) * (80)</f>
        <v>0</v>
      </c>
      <c r="AJ407">
        <f>($M$407) * (80)</f>
        <v>0</v>
      </c>
      <c r="AK407">
        <f>($N$407) * (225)</f>
        <v>0</v>
      </c>
      <c r="AL407">
        <f>($O$407) * (225)</f>
        <v>0</v>
      </c>
      <c r="AM407">
        <f>($P$407) * (80)</f>
        <v>80</v>
      </c>
      <c r="AN407">
        <f>($Q$407) * (80)</f>
        <v>0</v>
      </c>
      <c r="AO407">
        <f>($R$407) * (295)</f>
        <v>0</v>
      </c>
      <c r="AP407">
        <f>($S$407) * (150)</f>
        <v>0</v>
      </c>
      <c r="AQ407">
        <f>($T$407) * (150)</f>
        <v>0</v>
      </c>
      <c r="AR407">
        <f>($U$407) * (365)</f>
        <v>0</v>
      </c>
      <c r="AS407">
        <f>($V$407) * (220)</f>
        <v>0</v>
      </c>
      <c r="AT407">
        <f>($W$407) * (220)</f>
        <v>0</v>
      </c>
      <c r="AU407">
        <f>($X$407) * (435)</f>
        <v>0</v>
      </c>
      <c r="AV407">
        <f>($Y$407) * (290)</f>
        <v>0</v>
      </c>
      <c r="AW407">
        <f>($Z$407) * (505)</f>
        <v>0</v>
      </c>
      <c r="AX407">
        <f>($AA$407) * (360)</f>
        <v>0</v>
      </c>
      <c r="AY407">
        <f>($AB$407) * (575)</f>
        <v>0</v>
      </c>
      <c r="AZ407">
        <f>($AC$407) * (430)</f>
        <v>0</v>
      </c>
      <c r="BA407">
        <f>($AD$407) * (645)</f>
        <v>0</v>
      </c>
      <c r="BM407">
        <v>1</v>
      </c>
      <c r="BN407">
        <f>SUM($N$407:$U$407)</f>
        <v>1</v>
      </c>
    </row>
    <row r="408" spans="1:66">
      <c r="A408">
        <v>1293</v>
      </c>
      <c r="B408">
        <v>2</v>
      </c>
      <c r="C408">
        <v>10548</v>
      </c>
      <c r="D408">
        <v>2</v>
      </c>
      <c r="E408">
        <v>7</v>
      </c>
      <c r="F408" t="s">
        <v>35</v>
      </c>
      <c r="G408">
        <v>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f>($H$408) * (225)</f>
        <v>0</v>
      </c>
      <c r="AF408">
        <f>($I$408) * (80)</f>
        <v>0</v>
      </c>
      <c r="AG408">
        <f>($J$408) * (80)</f>
        <v>0</v>
      </c>
      <c r="AH408">
        <f>($K$408) * (225)</f>
        <v>0</v>
      </c>
      <c r="AI408">
        <f>($L$408) * (80)</f>
        <v>0</v>
      </c>
      <c r="AJ408">
        <f>($M$408) * (80)</f>
        <v>0</v>
      </c>
      <c r="AK408">
        <f>($N$408) * (225)</f>
        <v>0</v>
      </c>
      <c r="AL408">
        <f>($O$408) * (225)</f>
        <v>0</v>
      </c>
      <c r="AM408">
        <f>($P$408) * (80)</f>
        <v>80</v>
      </c>
      <c r="AN408">
        <f>($Q$408) * (80)</f>
        <v>0</v>
      </c>
      <c r="AO408">
        <f>($R$408) * (295)</f>
        <v>0</v>
      </c>
      <c r="AP408">
        <f>($S$408) * (150)</f>
        <v>0</v>
      </c>
      <c r="AQ408">
        <f>($T$408) * (150)</f>
        <v>0</v>
      </c>
      <c r="AR408">
        <f>($U$408) * (365)</f>
        <v>0</v>
      </c>
      <c r="AS408">
        <f>($V$408) * (220)</f>
        <v>0</v>
      </c>
      <c r="AT408">
        <f>($W$408) * (220)</f>
        <v>0</v>
      </c>
      <c r="AU408">
        <f>($X$408) * (435)</f>
        <v>0</v>
      </c>
      <c r="AV408">
        <f>($Y$408) * (290)</f>
        <v>0</v>
      </c>
      <c r="AW408">
        <f>($Z$408) * (505)</f>
        <v>0</v>
      </c>
      <c r="AX408">
        <f>($AA$408) * (360)</f>
        <v>0</v>
      </c>
      <c r="AY408">
        <f>($AB$408) * (575)</f>
        <v>0</v>
      </c>
      <c r="AZ408">
        <f>($AC$408) * (430)</f>
        <v>0</v>
      </c>
      <c r="BA408">
        <f>($AD$408) * (645)</f>
        <v>0</v>
      </c>
      <c r="BM408">
        <v>1</v>
      </c>
      <c r="BN408">
        <f>SUM($N$408:$X$408)</f>
        <v>1</v>
      </c>
    </row>
    <row r="409" spans="1:66">
      <c r="A409">
        <v>1294</v>
      </c>
      <c r="B409">
        <v>1</v>
      </c>
      <c r="C409">
        <v>23246</v>
      </c>
      <c r="D409">
        <v>5</v>
      </c>
      <c r="E409">
        <v>9</v>
      </c>
      <c r="F409" t="s">
        <v>35</v>
      </c>
      <c r="G409">
        <v>2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f>($H$409) * (225)</f>
        <v>0</v>
      </c>
      <c r="AF409">
        <f>($I$409) * (40)</f>
        <v>0</v>
      </c>
      <c r="AG409">
        <f>($J$409) * (40)</f>
        <v>0</v>
      </c>
      <c r="AH409">
        <f>($K$409) * (225)</f>
        <v>0</v>
      </c>
      <c r="AI409">
        <f>($L$409) * (40)</f>
        <v>0</v>
      </c>
      <c r="AJ409">
        <f>($M$409) * (40)</f>
        <v>0</v>
      </c>
      <c r="AK409">
        <f>($N$409) * (225)</f>
        <v>0</v>
      </c>
      <c r="AL409">
        <f>($O$409) * (225)</f>
        <v>0</v>
      </c>
      <c r="AM409">
        <f>($P$409) * (40)</f>
        <v>0</v>
      </c>
      <c r="AN409">
        <f>($Q$409) * (40)</f>
        <v>0</v>
      </c>
      <c r="AO409">
        <f>($R$409) * (225)</f>
        <v>0</v>
      </c>
      <c r="AP409">
        <f>($S$409) * (40)</f>
        <v>0</v>
      </c>
      <c r="AQ409">
        <f>($T$409) * (40)</f>
        <v>0</v>
      </c>
      <c r="AR409">
        <f>($U$409) * (225)</f>
        <v>0</v>
      </c>
      <c r="AS409">
        <f>($V$409) * (40)</f>
        <v>0</v>
      </c>
      <c r="AT409">
        <f>($W$409) * (40)</f>
        <v>40</v>
      </c>
      <c r="AU409">
        <f>($X$409) * (275)</f>
        <v>0</v>
      </c>
      <c r="AV409">
        <f>($Y$409) * (90)</f>
        <v>0</v>
      </c>
      <c r="AW409">
        <f>($Z$409) * (325)</f>
        <v>0</v>
      </c>
      <c r="AX409">
        <f>($AA$409) * (140)</f>
        <v>0</v>
      </c>
      <c r="AY409">
        <f>($AB$409) * (375)</f>
        <v>0</v>
      </c>
      <c r="AZ409">
        <f>($AC$409) * (190)</f>
        <v>0</v>
      </c>
      <c r="BA409">
        <f>($AD$409) * (425)</f>
        <v>0</v>
      </c>
      <c r="BM409">
        <v>1</v>
      </c>
      <c r="BN409">
        <f>SUM($U$409:$AB$409)</f>
        <v>1</v>
      </c>
    </row>
    <row r="410" spans="1:66">
      <c r="A410">
        <v>1297</v>
      </c>
      <c r="B410">
        <v>2</v>
      </c>
      <c r="C410">
        <v>8385</v>
      </c>
      <c r="D410">
        <v>4</v>
      </c>
      <c r="E410">
        <v>7</v>
      </c>
      <c r="F410" t="s">
        <v>35</v>
      </c>
      <c r="G410">
        <v>4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>($H$410) * (225)</f>
        <v>0</v>
      </c>
      <c r="AF410">
        <f>($I$410) * (80)</f>
        <v>0</v>
      </c>
      <c r="AG410">
        <f>($J$410) * (80)</f>
        <v>0</v>
      </c>
      <c r="AH410">
        <f>($K$410) * (225)</f>
        <v>0</v>
      </c>
      <c r="AI410">
        <f>($L$410) * (80)</f>
        <v>0</v>
      </c>
      <c r="AJ410">
        <f>($M$410) * (80)</f>
        <v>0</v>
      </c>
      <c r="AK410">
        <f>($N$410) * (225)</f>
        <v>0</v>
      </c>
      <c r="AL410">
        <f>($O$410) * (225)</f>
        <v>0</v>
      </c>
      <c r="AM410">
        <f>($P$410) * (80)</f>
        <v>0</v>
      </c>
      <c r="AN410">
        <f>($Q$410) * (80)</f>
        <v>0</v>
      </c>
      <c r="AO410">
        <f>($R$410) * (225)</f>
        <v>0</v>
      </c>
      <c r="AP410">
        <f>($S$410) * (80)</f>
        <v>80</v>
      </c>
      <c r="AQ410">
        <f>($T$410) * (80)</f>
        <v>0</v>
      </c>
      <c r="AR410">
        <f>($U$410) * (225)</f>
        <v>0</v>
      </c>
      <c r="AS410">
        <f>($V$410) * (80)</f>
        <v>0</v>
      </c>
      <c r="AT410">
        <f>($W$410) * (80)</f>
        <v>0</v>
      </c>
      <c r="AU410">
        <f>($X$410) * (225)</f>
        <v>0</v>
      </c>
      <c r="AV410">
        <f>($Y$410) * (80)</f>
        <v>0</v>
      </c>
      <c r="AW410">
        <f>($Z$410) * (295)</f>
        <v>0</v>
      </c>
      <c r="AX410">
        <f>($AA$410) * (150)</f>
        <v>0</v>
      </c>
      <c r="AY410">
        <f>($AB$410) * (365)</f>
        <v>0</v>
      </c>
      <c r="AZ410">
        <f>($AC$410) * (220)</f>
        <v>0</v>
      </c>
      <c r="BA410">
        <f>($AD$410) * (435)</f>
        <v>0</v>
      </c>
      <c r="BM410">
        <v>1</v>
      </c>
      <c r="BN410">
        <f>SUM($R$410:$X$410)</f>
        <v>1</v>
      </c>
    </row>
    <row r="411" spans="1:66">
      <c r="A411">
        <v>1299</v>
      </c>
      <c r="B411">
        <v>1</v>
      </c>
      <c r="C411">
        <v>8385</v>
      </c>
      <c r="D411">
        <v>3</v>
      </c>
      <c r="E411">
        <v>8</v>
      </c>
      <c r="F411" t="s">
        <v>35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>($H$411) * (225)</f>
        <v>0</v>
      </c>
      <c r="AF411">
        <f>($I$411) * (40)</f>
        <v>0</v>
      </c>
      <c r="AG411">
        <f>($J$411) * (40)</f>
        <v>0</v>
      </c>
      <c r="AH411">
        <f>($K$411) * (225)</f>
        <v>0</v>
      </c>
      <c r="AI411">
        <f>($L$411) * (40)</f>
        <v>0</v>
      </c>
      <c r="AJ411">
        <f>($M$411) * (40)</f>
        <v>0</v>
      </c>
      <c r="AK411">
        <f>($N$411) * (225)</f>
        <v>0</v>
      </c>
      <c r="AL411">
        <f>($O$411) * (225)</f>
        <v>0</v>
      </c>
      <c r="AM411">
        <f>($P$411) * (40)</f>
        <v>0</v>
      </c>
      <c r="AN411">
        <f>($Q$411) * (40)</f>
        <v>0</v>
      </c>
      <c r="AO411">
        <f>($R$411) * (225)</f>
        <v>0</v>
      </c>
      <c r="AP411">
        <f>($S$411) * (40)</f>
        <v>40</v>
      </c>
      <c r="AQ411">
        <f>($T$411) * (40)</f>
        <v>0</v>
      </c>
      <c r="AR411">
        <f>($U$411) * (275)</f>
        <v>0</v>
      </c>
      <c r="AS411">
        <f>($V$411) * (90)</f>
        <v>0</v>
      </c>
      <c r="AT411">
        <f>($W$411) * (90)</f>
        <v>0</v>
      </c>
      <c r="AU411">
        <f>($X$411) * (325)</f>
        <v>0</v>
      </c>
      <c r="AV411">
        <f>($Y$411) * (140)</f>
        <v>0</v>
      </c>
      <c r="AW411">
        <f>($Z$411) * (375)</f>
        <v>0</v>
      </c>
      <c r="AX411">
        <f>($AA$411) * (190)</f>
        <v>0</v>
      </c>
      <c r="AY411">
        <f>($AB$411) * (425)</f>
        <v>0</v>
      </c>
      <c r="AZ411">
        <f>($AC$411) * (240)</f>
        <v>0</v>
      </c>
      <c r="BA411">
        <f>($AD$411) * (475)</f>
        <v>0</v>
      </c>
      <c r="BM411">
        <v>1</v>
      </c>
      <c r="BN411">
        <f>SUM($O$411:$Z$411)</f>
        <v>1</v>
      </c>
    </row>
    <row r="412" spans="1:66">
      <c r="A412">
        <v>1301</v>
      </c>
      <c r="B412">
        <v>1</v>
      </c>
      <c r="C412">
        <v>11317</v>
      </c>
      <c r="D412">
        <v>3</v>
      </c>
      <c r="E412">
        <v>8</v>
      </c>
      <c r="F412" t="s">
        <v>35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1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>($H$412) * (225)</f>
        <v>0</v>
      </c>
      <c r="AF412">
        <f>($I$412) * (40)</f>
        <v>0</v>
      </c>
      <c r="AG412">
        <f>($J$412) * (40)</f>
        <v>0</v>
      </c>
      <c r="AH412">
        <f>($K$412) * (225)</f>
        <v>0</v>
      </c>
      <c r="AI412">
        <f>($L$412) * (40)</f>
        <v>0</v>
      </c>
      <c r="AJ412">
        <f>($M$412) * (40)</f>
        <v>0</v>
      </c>
      <c r="AK412">
        <f>($N$412) * (225)</f>
        <v>0</v>
      </c>
      <c r="AL412">
        <f>($O$412) * (225)</f>
        <v>0</v>
      </c>
      <c r="AM412">
        <f>($P$412) * (40)</f>
        <v>0</v>
      </c>
      <c r="AN412">
        <f>($Q$412) * (40)</f>
        <v>0</v>
      </c>
      <c r="AO412">
        <f>($R$412) * (225)</f>
        <v>0</v>
      </c>
      <c r="AP412">
        <f>($S$412) * (40)</f>
        <v>40</v>
      </c>
      <c r="AQ412">
        <f>($T$412) * (40)</f>
        <v>0</v>
      </c>
      <c r="AR412">
        <f>($U$412) * (275)</f>
        <v>0</v>
      </c>
      <c r="AS412">
        <f>($V$412) * (90)</f>
        <v>0</v>
      </c>
      <c r="AT412">
        <f>($W$412) * (90)</f>
        <v>0</v>
      </c>
      <c r="AU412">
        <f>($X$412) * (325)</f>
        <v>0</v>
      </c>
      <c r="AV412">
        <f>($Y$412) * (140)</f>
        <v>0</v>
      </c>
      <c r="AW412">
        <f>($Z$412) * (375)</f>
        <v>0</v>
      </c>
      <c r="AX412">
        <f>($AA$412) * (190)</f>
        <v>0</v>
      </c>
      <c r="AY412">
        <f>($AB$412) * (425)</f>
        <v>0</v>
      </c>
      <c r="AZ412">
        <f>($AC$412) * (240)</f>
        <v>0</v>
      </c>
      <c r="BA412">
        <f>($AD$412) * (475)</f>
        <v>0</v>
      </c>
      <c r="BM412">
        <v>1</v>
      </c>
      <c r="BN412">
        <f>SUM($O$412:$Z$412)</f>
        <v>1</v>
      </c>
    </row>
    <row r="413" spans="1:66">
      <c r="A413">
        <v>1303</v>
      </c>
      <c r="B413">
        <v>2</v>
      </c>
      <c r="C413">
        <v>20835</v>
      </c>
      <c r="D413">
        <v>2</v>
      </c>
      <c r="E413">
        <v>7</v>
      </c>
      <c r="F413" t="s">
        <v>35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>($H$413) * (225)</f>
        <v>0</v>
      </c>
      <c r="AF413">
        <f>($I$413) * (80)</f>
        <v>0</v>
      </c>
      <c r="AG413">
        <f>($J$413) * (80)</f>
        <v>0</v>
      </c>
      <c r="AH413">
        <f>($K$413) * (225)</f>
        <v>0</v>
      </c>
      <c r="AI413">
        <f>($L$413) * (80)</f>
        <v>0</v>
      </c>
      <c r="AJ413">
        <f>($M$413) * (80)</f>
        <v>0</v>
      </c>
      <c r="AK413">
        <f>($N$413) * (225)</f>
        <v>0</v>
      </c>
      <c r="AL413">
        <f>($O$413) * (225)</f>
        <v>0</v>
      </c>
      <c r="AM413">
        <f>($P$413) * (80)</f>
        <v>80</v>
      </c>
      <c r="AN413">
        <f>($Q$413) * (80)</f>
        <v>0</v>
      </c>
      <c r="AO413">
        <f>($R$413) * (295)</f>
        <v>0</v>
      </c>
      <c r="AP413">
        <f>($S$413) * (150)</f>
        <v>0</v>
      </c>
      <c r="AQ413">
        <f>($T$413) * (150)</f>
        <v>0</v>
      </c>
      <c r="AR413">
        <f>($U$413) * (365)</f>
        <v>0</v>
      </c>
      <c r="AS413">
        <f>($V$413) * (220)</f>
        <v>0</v>
      </c>
      <c r="AT413">
        <f>($W$413) * (220)</f>
        <v>0</v>
      </c>
      <c r="AU413">
        <f>($X$413) * (435)</f>
        <v>0</v>
      </c>
      <c r="AV413">
        <f>($Y$413) * (290)</f>
        <v>0</v>
      </c>
      <c r="AW413">
        <f>($Z$413) * (505)</f>
        <v>0</v>
      </c>
      <c r="AX413">
        <f>($AA$413) * (360)</f>
        <v>0</v>
      </c>
      <c r="AY413">
        <f>($AB$413) * (575)</f>
        <v>0</v>
      </c>
      <c r="AZ413">
        <f>($AC$413) * (430)</f>
        <v>0</v>
      </c>
      <c r="BA413">
        <f>($AD$413) * (645)</f>
        <v>0</v>
      </c>
      <c r="BM413">
        <v>1</v>
      </c>
      <c r="BN413">
        <f>SUM($N$413:$X$413)</f>
        <v>1</v>
      </c>
    </row>
    <row r="414" spans="1:66">
      <c r="A414">
        <v>1306</v>
      </c>
      <c r="B414">
        <v>1</v>
      </c>
      <c r="C414">
        <v>24200</v>
      </c>
      <c r="D414">
        <v>2</v>
      </c>
      <c r="E414">
        <v>5</v>
      </c>
      <c r="F414" t="s">
        <v>35</v>
      </c>
      <c r="G414">
        <v>4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f>($H$414) * (225)</f>
        <v>0</v>
      </c>
      <c r="AF414">
        <f>($I$414) * (40)</f>
        <v>0</v>
      </c>
      <c r="AG414">
        <f>($J$414) * (40)</f>
        <v>0</v>
      </c>
      <c r="AH414">
        <f>($K$414) * (225)</f>
        <v>0</v>
      </c>
      <c r="AI414">
        <f>($L$414) * (40)</f>
        <v>0</v>
      </c>
      <c r="AJ414">
        <f>($M$414) * (40)</f>
        <v>0</v>
      </c>
      <c r="AK414">
        <f>($N$414) * (225)</f>
        <v>0</v>
      </c>
      <c r="AL414">
        <f>($O$414) * (225)</f>
        <v>0</v>
      </c>
      <c r="AM414">
        <f>($P$414) * (40)</f>
        <v>40</v>
      </c>
      <c r="AN414">
        <f>($Q$414) * (40)</f>
        <v>0</v>
      </c>
      <c r="AO414">
        <f>($R$414) * (225)</f>
        <v>0</v>
      </c>
      <c r="AP414">
        <f>($S$414) * (40)</f>
        <v>0</v>
      </c>
      <c r="AQ414">
        <f>($T$414) * (40)</f>
        <v>0</v>
      </c>
      <c r="AR414">
        <f>($U$414) * (275)</f>
        <v>0</v>
      </c>
      <c r="AS414">
        <f>($V$414) * (90)</f>
        <v>0</v>
      </c>
      <c r="AT414">
        <f>($W$414) * (90)</f>
        <v>0</v>
      </c>
      <c r="AU414">
        <f>($X$414) * (325)</f>
        <v>0</v>
      </c>
      <c r="AV414">
        <f>($Y$414) * (140)</f>
        <v>0</v>
      </c>
      <c r="AW414">
        <f>($Z$414) * (375)</f>
        <v>0</v>
      </c>
      <c r="AX414">
        <f>($AA$414) * (190)</f>
        <v>0</v>
      </c>
      <c r="AY414">
        <f>($AB$414) * (425)</f>
        <v>0</v>
      </c>
      <c r="AZ414">
        <f>($AC$414) * (240)</f>
        <v>0</v>
      </c>
      <c r="BA414">
        <f>($AD$414) * (475)</f>
        <v>0</v>
      </c>
      <c r="BM414">
        <v>1</v>
      </c>
      <c r="BN414">
        <f>SUM($N$414:$R$414)</f>
        <v>1</v>
      </c>
    </row>
    <row r="415" spans="1:66">
      <c r="A415">
        <v>1307</v>
      </c>
      <c r="B415">
        <v>1</v>
      </c>
      <c r="C415">
        <v>2300</v>
      </c>
      <c r="D415">
        <v>5</v>
      </c>
      <c r="E415">
        <v>10</v>
      </c>
      <c r="F415" t="s">
        <v>35</v>
      </c>
      <c r="G415">
        <v>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  <c r="AE415">
        <f>($H$415) * (225)</f>
        <v>0</v>
      </c>
      <c r="AF415">
        <f>($I$415) * (40)</f>
        <v>0</v>
      </c>
      <c r="AG415">
        <f>($J$415) * (40)</f>
        <v>0</v>
      </c>
      <c r="AH415">
        <f>($K$415) * (225)</f>
        <v>0</v>
      </c>
      <c r="AI415">
        <f>($L$415) * (40)</f>
        <v>0</v>
      </c>
      <c r="AJ415">
        <f>($M$415) * (40)</f>
        <v>0</v>
      </c>
      <c r="AK415">
        <f>($N$415) * (225)</f>
        <v>0</v>
      </c>
      <c r="AL415">
        <f>($O$415) * (225)</f>
        <v>0</v>
      </c>
      <c r="AM415">
        <f>($P$415) * (40)</f>
        <v>0</v>
      </c>
      <c r="AN415">
        <f>($Q$415) * (40)</f>
        <v>0</v>
      </c>
      <c r="AO415">
        <f>($R$415) * (225)</f>
        <v>0</v>
      </c>
      <c r="AP415">
        <f>($S$415) * (40)</f>
        <v>0</v>
      </c>
      <c r="AQ415">
        <f>($T$415) * (40)</f>
        <v>0</v>
      </c>
      <c r="AR415">
        <f>($U$415) * (225)</f>
        <v>0</v>
      </c>
      <c r="AS415">
        <f>($V$415) * (40)</f>
        <v>0</v>
      </c>
      <c r="AT415">
        <f>($W$415) * (40)</f>
        <v>0</v>
      </c>
      <c r="AU415">
        <f>($X$415) * (225)</f>
        <v>0</v>
      </c>
      <c r="AV415">
        <f>($Y$415) * (40)</f>
        <v>0</v>
      </c>
      <c r="AW415">
        <f>($Z$415) * (225)</f>
        <v>0</v>
      </c>
      <c r="AX415">
        <f>($AA$415) * (40)</f>
        <v>0</v>
      </c>
      <c r="AY415">
        <f>($AB$415) * (225)</f>
        <v>0</v>
      </c>
      <c r="AZ415">
        <f>($AC$415) * (40)</f>
        <v>40</v>
      </c>
      <c r="BA415">
        <f>($AD$415) * (275)</f>
        <v>0</v>
      </c>
      <c r="BM415">
        <v>1</v>
      </c>
      <c r="BN415">
        <f>SUM($U$415:$AD$415)</f>
        <v>1</v>
      </c>
    </row>
    <row r="416" spans="1:66">
      <c r="A416">
        <v>1308</v>
      </c>
      <c r="B416">
        <v>1</v>
      </c>
      <c r="C416">
        <v>2300</v>
      </c>
      <c r="D416">
        <v>2</v>
      </c>
      <c r="E416">
        <v>7</v>
      </c>
      <c r="F416" t="s">
        <v>35</v>
      </c>
      <c r="G416">
        <v>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f>($H$416) * (225)</f>
        <v>0</v>
      </c>
      <c r="AF416">
        <f>($I$416) * (40)</f>
        <v>0</v>
      </c>
      <c r="AG416">
        <f>($J$416) * (40)</f>
        <v>0</v>
      </c>
      <c r="AH416">
        <f>($K$416) * (225)</f>
        <v>0</v>
      </c>
      <c r="AI416">
        <f>($L$416) * (40)</f>
        <v>0</v>
      </c>
      <c r="AJ416">
        <f>($M$416) * (40)</f>
        <v>0</v>
      </c>
      <c r="AK416">
        <f>($N$416) * (225)</f>
        <v>0</v>
      </c>
      <c r="AL416">
        <f>($O$416) * (225)</f>
        <v>0</v>
      </c>
      <c r="AM416">
        <f>($P$416) * (40)</f>
        <v>0</v>
      </c>
      <c r="AN416">
        <f>($Q$416) * (40)</f>
        <v>0</v>
      </c>
      <c r="AO416">
        <f>($R$416) * (225)</f>
        <v>0</v>
      </c>
      <c r="AP416">
        <f>($S$416) * (40)</f>
        <v>40</v>
      </c>
      <c r="AQ416">
        <f>($T$416) * (40)</f>
        <v>0</v>
      </c>
      <c r="AR416">
        <f>($U$416) * (275)</f>
        <v>0</v>
      </c>
      <c r="AS416">
        <f>($V$416) * (90)</f>
        <v>0</v>
      </c>
      <c r="AT416">
        <f>($W$416) * (90)</f>
        <v>0</v>
      </c>
      <c r="AU416">
        <f>($X$416) * (325)</f>
        <v>0</v>
      </c>
      <c r="AV416">
        <f>($Y$416) * (140)</f>
        <v>0</v>
      </c>
      <c r="AW416">
        <f>($Z$416) * (375)</f>
        <v>0</v>
      </c>
      <c r="AX416">
        <f>($AA$416) * (190)</f>
        <v>0</v>
      </c>
      <c r="AY416">
        <f>($AB$416) * (425)</f>
        <v>0</v>
      </c>
      <c r="AZ416">
        <f>($AC$416) * (240)</f>
        <v>0</v>
      </c>
      <c r="BA416">
        <f>($AD$416) * (475)</f>
        <v>0</v>
      </c>
      <c r="BM416">
        <v>1</v>
      </c>
      <c r="BN416">
        <f>SUM($N$416:$X$416)</f>
        <v>1</v>
      </c>
    </row>
    <row r="417" spans="1:66">
      <c r="A417">
        <v>1316</v>
      </c>
      <c r="B417">
        <v>3</v>
      </c>
      <c r="C417">
        <v>29027</v>
      </c>
      <c r="D417">
        <v>5</v>
      </c>
      <c r="E417">
        <v>8</v>
      </c>
      <c r="F417" t="s">
        <v>35</v>
      </c>
      <c r="G417">
        <v>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>($H$417) * (225)</f>
        <v>0</v>
      </c>
      <c r="AF417">
        <f>($I$417) * (120)</f>
        <v>0</v>
      </c>
      <c r="AG417">
        <f>($J$417) * (120)</f>
        <v>0</v>
      </c>
      <c r="AH417">
        <f>($K$417) * (225)</f>
        <v>0</v>
      </c>
      <c r="AI417">
        <f>($L$417) * (120)</f>
        <v>0</v>
      </c>
      <c r="AJ417">
        <f>($M$417) * (120)</f>
        <v>0</v>
      </c>
      <c r="AK417">
        <f>($N$417) * (225)</f>
        <v>0</v>
      </c>
      <c r="AL417">
        <f>($O$417) * (225)</f>
        <v>0</v>
      </c>
      <c r="AM417">
        <f>($P$417) * (120)</f>
        <v>0</v>
      </c>
      <c r="AN417">
        <f>($Q$417) * (120)</f>
        <v>0</v>
      </c>
      <c r="AO417">
        <f>($R$417) * (225)</f>
        <v>0</v>
      </c>
      <c r="AP417">
        <f>($S$417) * (120)</f>
        <v>0</v>
      </c>
      <c r="AQ417">
        <f>($T$417) * (120)</f>
        <v>0</v>
      </c>
      <c r="AR417">
        <f>($U$417) * (225)</f>
        <v>0</v>
      </c>
      <c r="AS417">
        <f>($V$417) * (120)</f>
        <v>0</v>
      </c>
      <c r="AT417">
        <f>($W$417) * (120)</f>
        <v>0</v>
      </c>
      <c r="AU417">
        <f>($X$417) * (225)</f>
        <v>225</v>
      </c>
      <c r="AV417">
        <f>($Y$417) * (120)</f>
        <v>0</v>
      </c>
      <c r="AW417">
        <f>($Z$417) * (225)</f>
        <v>0</v>
      </c>
      <c r="AX417">
        <f>($AA$417) * (120)</f>
        <v>0</v>
      </c>
      <c r="AY417">
        <f>($AB$417) * (295)</f>
        <v>0</v>
      </c>
      <c r="AZ417">
        <f>($AC$417) * (190)</f>
        <v>0</v>
      </c>
      <c r="BA417">
        <f>($AD$417) * (365)</f>
        <v>0</v>
      </c>
      <c r="BM417">
        <v>1</v>
      </c>
      <c r="BN417">
        <f>SUM($U$417:$Z$417)</f>
        <v>1</v>
      </c>
    </row>
    <row r="418" spans="1:66">
      <c r="A418">
        <v>1317</v>
      </c>
      <c r="B418">
        <v>3</v>
      </c>
      <c r="C418">
        <v>29027</v>
      </c>
      <c r="D418">
        <v>2</v>
      </c>
      <c r="E418">
        <v>7</v>
      </c>
      <c r="F418" t="s">
        <v>35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>($H$418) * (225)</f>
        <v>0</v>
      </c>
      <c r="AF418">
        <f>($I$418) * (120)</f>
        <v>0</v>
      </c>
      <c r="AG418">
        <f>($J$418) * (120)</f>
        <v>0</v>
      </c>
      <c r="AH418">
        <f>($K$418) * (225)</f>
        <v>0</v>
      </c>
      <c r="AI418">
        <f>($L$418) * (120)</f>
        <v>0</v>
      </c>
      <c r="AJ418">
        <f>($M$418) * (120)</f>
        <v>0</v>
      </c>
      <c r="AK418">
        <f>($N$418) * (225)</f>
        <v>0</v>
      </c>
      <c r="AL418">
        <f>($O$418) * (225)</f>
        <v>225</v>
      </c>
      <c r="AM418">
        <f>($P$418) * (120)</f>
        <v>0</v>
      </c>
      <c r="AN418">
        <f>($Q$418) * (120)</f>
        <v>0</v>
      </c>
      <c r="AO418">
        <f>($R$418) * (295)</f>
        <v>0</v>
      </c>
      <c r="AP418">
        <f>($S$418) * (190)</f>
        <v>0</v>
      </c>
      <c r="AQ418">
        <f>($T$418) * (190)</f>
        <v>0</v>
      </c>
      <c r="AR418">
        <f>($U$418) * (365)</f>
        <v>0</v>
      </c>
      <c r="AS418">
        <f>($V$418) * (260)</f>
        <v>0</v>
      </c>
      <c r="AT418">
        <f>($W$418) * (260)</f>
        <v>0</v>
      </c>
      <c r="AU418">
        <f>($X$418) * (435)</f>
        <v>0</v>
      </c>
      <c r="AV418">
        <f>($Y$418) * (330)</f>
        <v>0</v>
      </c>
      <c r="AW418">
        <f>($Z$418) * (505)</f>
        <v>0</v>
      </c>
      <c r="AX418">
        <f>($AA$418) * (400)</f>
        <v>0</v>
      </c>
      <c r="AY418">
        <f>($AB$418) * (575)</f>
        <v>0</v>
      </c>
      <c r="AZ418">
        <f>($AC$418) * (470)</f>
        <v>0</v>
      </c>
      <c r="BA418">
        <f>($AD$418) * (645)</f>
        <v>0</v>
      </c>
      <c r="BM418">
        <v>1</v>
      </c>
      <c r="BN418">
        <f>SUM($N$418:$X$418)</f>
        <v>1</v>
      </c>
    </row>
    <row r="419" spans="1:66">
      <c r="A419">
        <v>1321</v>
      </c>
      <c r="B419">
        <v>2</v>
      </c>
      <c r="C419">
        <v>21443</v>
      </c>
      <c r="D419">
        <v>5</v>
      </c>
      <c r="E419">
        <v>10</v>
      </c>
      <c r="F419" t="s">
        <v>35</v>
      </c>
      <c r="G419">
        <v>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f>($H$419) * (225)</f>
        <v>0</v>
      </c>
      <c r="AF419">
        <f>($I$419) * (80)</f>
        <v>0</v>
      </c>
      <c r="AG419">
        <f>($J$419) * (80)</f>
        <v>0</v>
      </c>
      <c r="AH419">
        <f>($K$419) * (225)</f>
        <v>0</v>
      </c>
      <c r="AI419">
        <f>($L$419) * (80)</f>
        <v>0</v>
      </c>
      <c r="AJ419">
        <f>($M$419) * (80)</f>
        <v>0</v>
      </c>
      <c r="AK419">
        <f>($N$419) * (225)</f>
        <v>0</v>
      </c>
      <c r="AL419">
        <f>($O$419) * (225)</f>
        <v>0</v>
      </c>
      <c r="AM419">
        <f>($P$419) * (80)</f>
        <v>0</v>
      </c>
      <c r="AN419">
        <f>($Q$419) * (80)</f>
        <v>0</v>
      </c>
      <c r="AO419">
        <f>($R$419) * (225)</f>
        <v>0</v>
      </c>
      <c r="AP419">
        <f>($S$419) * (80)</f>
        <v>0</v>
      </c>
      <c r="AQ419">
        <f>($T$419) * (80)</f>
        <v>0</v>
      </c>
      <c r="AR419">
        <f>($U$419) * (225)</f>
        <v>0</v>
      </c>
      <c r="AS419">
        <f>($V$419) * (80)</f>
        <v>0</v>
      </c>
      <c r="AT419">
        <f>($W$419) * (80)</f>
        <v>0</v>
      </c>
      <c r="AU419">
        <f>($X$419) * (225)</f>
        <v>0</v>
      </c>
      <c r="AV419">
        <f>($Y$419) * (80)</f>
        <v>0</v>
      </c>
      <c r="AW419">
        <f>($Z$419) * (225)</f>
        <v>0</v>
      </c>
      <c r="AX419">
        <f>($AA$419) * (80)</f>
        <v>0</v>
      </c>
      <c r="AY419">
        <f>($AB$419) * (295)</f>
        <v>0</v>
      </c>
      <c r="AZ419">
        <f>($AC$419) * (150)</f>
        <v>150</v>
      </c>
      <c r="BA419">
        <f>($AD$419) * (365)</f>
        <v>0</v>
      </c>
      <c r="BM419">
        <v>1</v>
      </c>
      <c r="BN419">
        <f>SUM($U$419:$AD$419)</f>
        <v>1</v>
      </c>
    </row>
    <row r="420" spans="1:66">
      <c r="A420">
        <v>1323</v>
      </c>
      <c r="B420">
        <v>2</v>
      </c>
      <c r="C420">
        <v>14200</v>
      </c>
      <c r="D420">
        <v>2</v>
      </c>
      <c r="E420">
        <v>7</v>
      </c>
      <c r="F420" t="s">
        <v>35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f>($H$420) * (225)</f>
        <v>0</v>
      </c>
      <c r="AF420">
        <f>($I$420) * (80)</f>
        <v>0</v>
      </c>
      <c r="AG420">
        <f>($J$420) * (80)</f>
        <v>0</v>
      </c>
      <c r="AH420">
        <f>($K$420) * (225)</f>
        <v>0</v>
      </c>
      <c r="AI420">
        <f>($L$420) * (80)</f>
        <v>0</v>
      </c>
      <c r="AJ420">
        <f>($M$420) * (80)</f>
        <v>0</v>
      </c>
      <c r="AK420">
        <f>($N$420) * (225)</f>
        <v>0</v>
      </c>
      <c r="AL420">
        <f>($O$420) * (225)</f>
        <v>0</v>
      </c>
      <c r="AM420">
        <f>($P$420) * (80)</f>
        <v>0</v>
      </c>
      <c r="AN420">
        <f>($Q$420) * (80)</f>
        <v>0</v>
      </c>
      <c r="AO420">
        <f>($R$420) * (225)</f>
        <v>0</v>
      </c>
      <c r="AP420">
        <f>($S$420) * (80)</f>
        <v>80</v>
      </c>
      <c r="AQ420">
        <f>($T$420) * (80)</f>
        <v>0</v>
      </c>
      <c r="AR420">
        <f>($U$420) * (295)</f>
        <v>0</v>
      </c>
      <c r="AS420">
        <f>($V$420) * (150)</f>
        <v>0</v>
      </c>
      <c r="AT420">
        <f>($W$420) * (150)</f>
        <v>0</v>
      </c>
      <c r="AU420">
        <f>($X$420) * (365)</f>
        <v>0</v>
      </c>
      <c r="AV420">
        <f>($Y$420) * (220)</f>
        <v>0</v>
      </c>
      <c r="AW420">
        <f>($Z$420) * (435)</f>
        <v>0</v>
      </c>
      <c r="AX420">
        <f>($AA$420) * (290)</f>
        <v>0</v>
      </c>
      <c r="AY420">
        <f>($AB$420) * (505)</f>
        <v>0</v>
      </c>
      <c r="AZ420">
        <f>($AC$420) * (360)</f>
        <v>0</v>
      </c>
      <c r="BA420">
        <f>($AD$420) * (575)</f>
        <v>0</v>
      </c>
      <c r="BM420">
        <v>1</v>
      </c>
      <c r="BN420">
        <f>SUM($N$420:$X$420)</f>
        <v>1</v>
      </c>
    </row>
    <row r="421" spans="1:66">
      <c r="A421">
        <v>1325</v>
      </c>
      <c r="B421">
        <v>1</v>
      </c>
      <c r="C421">
        <v>21468</v>
      </c>
      <c r="D421">
        <v>4</v>
      </c>
      <c r="E421">
        <v>7</v>
      </c>
      <c r="F421" t="s">
        <v>35</v>
      </c>
      <c r="G421">
        <v>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>($H$421) * (225)</f>
        <v>0</v>
      </c>
      <c r="AF421">
        <f>($I$421) * (40)</f>
        <v>0</v>
      </c>
      <c r="AG421">
        <f>($J$421) * (40)</f>
        <v>0</v>
      </c>
      <c r="AH421">
        <f>($K$421) * (225)</f>
        <v>0</v>
      </c>
      <c r="AI421">
        <f>($L$421) * (40)</f>
        <v>0</v>
      </c>
      <c r="AJ421">
        <f>($M$421) * (40)</f>
        <v>0</v>
      </c>
      <c r="AK421">
        <f>($N$421) * (225)</f>
        <v>0</v>
      </c>
      <c r="AL421">
        <f>($O$421) * (225)</f>
        <v>0</v>
      </c>
      <c r="AM421">
        <f>($P$421) * (40)</f>
        <v>0</v>
      </c>
      <c r="AN421">
        <f>($Q$421) * (40)</f>
        <v>0</v>
      </c>
      <c r="AO421">
        <f>($R$421) * (225)</f>
        <v>0</v>
      </c>
      <c r="AP421">
        <f>($S$421) * (40)</f>
        <v>40</v>
      </c>
      <c r="AQ421">
        <f>($T$421) * (40)</f>
        <v>0</v>
      </c>
      <c r="AR421">
        <f>($U$421) * (225)</f>
        <v>0</v>
      </c>
      <c r="AS421">
        <f>($V$421) * (40)</f>
        <v>0</v>
      </c>
      <c r="AT421">
        <f>($W$421) * (40)</f>
        <v>0</v>
      </c>
      <c r="AU421">
        <f>($X$421) * (225)</f>
        <v>0</v>
      </c>
      <c r="AV421">
        <f>($Y$421) * (40)</f>
        <v>0</v>
      </c>
      <c r="AW421">
        <f>($Z$421) * (275)</f>
        <v>0</v>
      </c>
      <c r="AX421">
        <f>($AA$421) * (90)</f>
        <v>0</v>
      </c>
      <c r="AY421">
        <f>($AB$421) * (325)</f>
        <v>0</v>
      </c>
      <c r="AZ421">
        <f>($AC$421) * (140)</f>
        <v>0</v>
      </c>
      <c r="BA421">
        <f>($AD$421) * (375)</f>
        <v>0</v>
      </c>
      <c r="BM421">
        <v>1</v>
      </c>
      <c r="BN421">
        <f>SUM($R$421:$X$421)</f>
        <v>1</v>
      </c>
    </row>
    <row r="422" spans="1:66">
      <c r="A422">
        <v>1330</v>
      </c>
      <c r="B422">
        <v>1</v>
      </c>
      <c r="C422">
        <v>20860</v>
      </c>
      <c r="D422">
        <v>1</v>
      </c>
      <c r="E422">
        <v>4</v>
      </c>
      <c r="F422" t="s">
        <v>35</v>
      </c>
      <c r="G422">
        <v>4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f>($H$422) * (225)</f>
        <v>0</v>
      </c>
      <c r="AF422">
        <f>($I$422) * (40)</f>
        <v>0</v>
      </c>
      <c r="AG422">
        <f>($J$422) * (40)</f>
        <v>0</v>
      </c>
      <c r="AH422">
        <f>($K$422) * (225)</f>
        <v>0</v>
      </c>
      <c r="AI422">
        <f>($L$422) * (40)</f>
        <v>40</v>
      </c>
      <c r="AJ422">
        <f>($M$422) * (40)</f>
        <v>0</v>
      </c>
      <c r="AK422">
        <f>($N$422) * (225)</f>
        <v>0</v>
      </c>
      <c r="AL422">
        <f>($O$422) * (225)</f>
        <v>0</v>
      </c>
      <c r="AM422">
        <f>($P$422) * (40)</f>
        <v>0</v>
      </c>
      <c r="AN422">
        <f>($Q$422) * (40)</f>
        <v>0</v>
      </c>
      <c r="AO422">
        <f>($R$422) * (275)</f>
        <v>0</v>
      </c>
      <c r="AP422">
        <f>($S$422) * (90)</f>
        <v>0</v>
      </c>
      <c r="AQ422">
        <f>($T$422) * (90)</f>
        <v>0</v>
      </c>
      <c r="AR422">
        <f>($U$422) * (325)</f>
        <v>0</v>
      </c>
      <c r="AS422">
        <f>($V$422) * (140)</f>
        <v>0</v>
      </c>
      <c r="AT422">
        <f>($W$422) * (140)</f>
        <v>0</v>
      </c>
      <c r="AU422">
        <f>($X$422) * (375)</f>
        <v>0</v>
      </c>
      <c r="AV422">
        <f>($Y$422) * (190)</f>
        <v>0</v>
      </c>
      <c r="AW422">
        <f>($Z$422) * (425)</f>
        <v>0</v>
      </c>
      <c r="AX422">
        <f>($AA$422) * (240)</f>
        <v>0</v>
      </c>
      <c r="AY422">
        <f>($AB$422) * (475)</f>
        <v>0</v>
      </c>
      <c r="AZ422">
        <f>($AC$422) * (290)</f>
        <v>0</v>
      </c>
      <c r="BA422">
        <f>($AD$422) * (525)</f>
        <v>0</v>
      </c>
      <c r="BM422">
        <v>1</v>
      </c>
      <c r="BN422">
        <f>SUM($K$422:$O$422)</f>
        <v>1</v>
      </c>
    </row>
    <row r="423" spans="1:66">
      <c r="A423">
        <v>1331</v>
      </c>
      <c r="B423">
        <v>1</v>
      </c>
      <c r="C423">
        <v>20860</v>
      </c>
      <c r="D423">
        <v>0</v>
      </c>
      <c r="E423">
        <v>5</v>
      </c>
      <c r="F423" t="s">
        <v>35</v>
      </c>
      <c r="G423">
        <v>3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>($H$423) * (225)</f>
        <v>0</v>
      </c>
      <c r="AF423">
        <f>($I$423) * (40)</f>
        <v>40</v>
      </c>
      <c r="AG423">
        <f>($J$423) * (40)</f>
        <v>0</v>
      </c>
      <c r="AH423">
        <f>($K$423) * (225)</f>
        <v>0</v>
      </c>
      <c r="AI423">
        <f>($L$423) * (40)</f>
        <v>0</v>
      </c>
      <c r="AJ423">
        <f>($M$423) * (40)</f>
        <v>0</v>
      </c>
      <c r="AK423">
        <f>($N$423) * (275)</f>
        <v>0</v>
      </c>
      <c r="AL423">
        <f>($O$423) * (325)</f>
        <v>0</v>
      </c>
      <c r="AM423">
        <f>($P$423) * (140)</f>
        <v>0</v>
      </c>
      <c r="AN423">
        <f>($Q$423) * (140)</f>
        <v>0</v>
      </c>
      <c r="AO423">
        <f>($R$423) * (375)</f>
        <v>0</v>
      </c>
      <c r="AP423">
        <f>($S$423) * (190)</f>
        <v>0</v>
      </c>
      <c r="AQ423">
        <f>($T$423) * (190)</f>
        <v>0</v>
      </c>
      <c r="AR423">
        <f>($U$423) * (425)</f>
        <v>0</v>
      </c>
      <c r="AS423">
        <f>($V$423) * (240)</f>
        <v>0</v>
      </c>
      <c r="AT423">
        <f>($W$423) * (240)</f>
        <v>0</v>
      </c>
      <c r="AU423">
        <f>($X$423) * (475)</f>
        <v>0</v>
      </c>
      <c r="AV423">
        <f>($Y$423) * (290)</f>
        <v>0</v>
      </c>
      <c r="AW423">
        <f>($Z$423) * (525)</f>
        <v>0</v>
      </c>
      <c r="AX423">
        <f>($AA$423) * (340)</f>
        <v>0</v>
      </c>
      <c r="AY423">
        <f>($AB$423) * (575)</f>
        <v>0</v>
      </c>
      <c r="AZ423">
        <f>($AC$423) * (390)</f>
        <v>0</v>
      </c>
      <c r="BA423">
        <f>($AD$423) * (625)</f>
        <v>0</v>
      </c>
      <c r="BM423">
        <v>1</v>
      </c>
      <c r="BN423">
        <f>SUM($H$423:$R$423)</f>
        <v>1</v>
      </c>
    </row>
    <row r="424" spans="1:66">
      <c r="A424">
        <v>1332</v>
      </c>
      <c r="B424">
        <v>1</v>
      </c>
      <c r="C424">
        <v>20860</v>
      </c>
      <c r="D424">
        <v>6</v>
      </c>
      <c r="E424">
        <v>9</v>
      </c>
      <c r="F424" t="s">
        <v>35</v>
      </c>
      <c r="G424">
        <v>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0</v>
      </c>
      <c r="AC424">
        <v>0</v>
      </c>
      <c r="AD424">
        <v>0</v>
      </c>
      <c r="AE424">
        <f>($H$424) * (225)</f>
        <v>0</v>
      </c>
      <c r="AF424">
        <f>($I$424) * (40)</f>
        <v>0</v>
      </c>
      <c r="AG424">
        <f>($J$424) * (40)</f>
        <v>0</v>
      </c>
      <c r="AH424">
        <f>($K$424) * (225)</f>
        <v>0</v>
      </c>
      <c r="AI424">
        <f>($L$424) * (40)</f>
        <v>0</v>
      </c>
      <c r="AJ424">
        <f>($M$424) * (40)</f>
        <v>0</v>
      </c>
      <c r="AK424">
        <f>($N$424) * (225)</f>
        <v>0</v>
      </c>
      <c r="AL424">
        <f>($O$424) * (225)</f>
        <v>0</v>
      </c>
      <c r="AM424">
        <f>($P$424) * (40)</f>
        <v>0</v>
      </c>
      <c r="AN424">
        <f>($Q$424) * (40)</f>
        <v>0</v>
      </c>
      <c r="AO424">
        <f>($R$424) * (225)</f>
        <v>0</v>
      </c>
      <c r="AP424">
        <f>($S$424) * (40)</f>
        <v>0</v>
      </c>
      <c r="AQ424">
        <f>($T$424) * (40)</f>
        <v>0</v>
      </c>
      <c r="AR424">
        <f>($U$424) * (225)</f>
        <v>0</v>
      </c>
      <c r="AS424">
        <f>($V$424) * (40)</f>
        <v>0</v>
      </c>
      <c r="AT424">
        <f>($W$424) * (40)</f>
        <v>0</v>
      </c>
      <c r="AU424">
        <f>($X$424) * (225)</f>
        <v>0</v>
      </c>
      <c r="AV424">
        <f>($Y$424) * (40)</f>
        <v>0</v>
      </c>
      <c r="AW424">
        <f>($Z$424) * (225)</f>
        <v>0</v>
      </c>
      <c r="AX424">
        <f>($AA$424) * (40)</f>
        <v>40</v>
      </c>
      <c r="AY424">
        <f>($AB$424) * (225)</f>
        <v>0</v>
      </c>
      <c r="AZ424">
        <f>($AC$424) * (40)</f>
        <v>0</v>
      </c>
      <c r="BA424">
        <f>($AD$424) * (275)</f>
        <v>0</v>
      </c>
      <c r="BM424">
        <v>1</v>
      </c>
      <c r="BN424">
        <f>SUM($X$424:$AB$424)</f>
        <v>1</v>
      </c>
    </row>
    <row r="425" spans="1:66">
      <c r="A425">
        <v>1341</v>
      </c>
      <c r="B425">
        <v>2</v>
      </c>
      <c r="C425">
        <v>29617</v>
      </c>
      <c r="D425">
        <v>0</v>
      </c>
      <c r="E425">
        <v>4</v>
      </c>
      <c r="F425" t="s">
        <v>35</v>
      </c>
      <c r="G425">
        <v>5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f>($H$425) * (225)</f>
        <v>0</v>
      </c>
      <c r="AF425">
        <f>($I$425) * (80)</f>
        <v>80</v>
      </c>
      <c r="AG425">
        <f>($J$425) * (80)</f>
        <v>0</v>
      </c>
      <c r="AH425">
        <f>($K$425) * (225)</f>
        <v>0</v>
      </c>
      <c r="AI425">
        <f>($L$425) * (80)</f>
        <v>0</v>
      </c>
      <c r="AJ425">
        <f>($M$425) * (80)</f>
        <v>0</v>
      </c>
      <c r="AK425">
        <f>($N$425) * (225)</f>
        <v>0</v>
      </c>
      <c r="AL425">
        <f>($O$425) * (225)</f>
        <v>0</v>
      </c>
      <c r="AM425">
        <f>($P$425) * (80)</f>
        <v>0</v>
      </c>
      <c r="AN425">
        <f>($Q$425) * (80)</f>
        <v>0</v>
      </c>
      <c r="AO425">
        <f>($R$425) * (295)</f>
        <v>0</v>
      </c>
      <c r="AP425">
        <f>($S$425) * (150)</f>
        <v>0</v>
      </c>
      <c r="AQ425">
        <f>($T$425) * (150)</f>
        <v>0</v>
      </c>
      <c r="AR425">
        <f>($U$425) * (365)</f>
        <v>0</v>
      </c>
      <c r="AS425">
        <f>($V$425) * (220)</f>
        <v>0</v>
      </c>
      <c r="AT425">
        <f>($W$425) * (220)</f>
        <v>0</v>
      </c>
      <c r="AU425">
        <f>($X$425) * (435)</f>
        <v>0</v>
      </c>
      <c r="AV425">
        <f>($Y$425) * (290)</f>
        <v>0</v>
      </c>
      <c r="AW425">
        <f>($Z$425) * (505)</f>
        <v>0</v>
      </c>
      <c r="AX425">
        <f>($AA$425) * (360)</f>
        <v>0</v>
      </c>
      <c r="AY425">
        <f>($AB$425) * (575)</f>
        <v>0</v>
      </c>
      <c r="AZ425">
        <f>($AC$425) * (430)</f>
        <v>0</v>
      </c>
      <c r="BA425">
        <f>($AD$425) * (645)</f>
        <v>0</v>
      </c>
      <c r="BM425">
        <v>1</v>
      </c>
      <c r="BN425">
        <f>SUM($H$425:$O$425)</f>
        <v>1</v>
      </c>
    </row>
    <row r="426" spans="1:66">
      <c r="A426">
        <v>1343</v>
      </c>
      <c r="B426">
        <v>2</v>
      </c>
      <c r="C426">
        <v>24200</v>
      </c>
      <c r="D426">
        <v>-1</v>
      </c>
      <c r="E426">
        <v>4</v>
      </c>
      <c r="F426" t="s">
        <v>35</v>
      </c>
      <c r="G426">
        <v>4</v>
      </c>
      <c r="H426">
        <v>0</v>
      </c>
      <c r="I426">
        <v>1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f>($H$426) * (225)</f>
        <v>0</v>
      </c>
      <c r="AF426">
        <f>($I$426) * (80)</f>
        <v>80</v>
      </c>
      <c r="AG426">
        <f>($J$426) * (80)</f>
        <v>0</v>
      </c>
      <c r="AH426">
        <f>($K$426) * (225)</f>
        <v>0</v>
      </c>
      <c r="AI426">
        <f>($L$426) * (80)</f>
        <v>0</v>
      </c>
      <c r="AJ426">
        <f>($M$426) * (80)</f>
        <v>0</v>
      </c>
      <c r="AK426">
        <f>($N$426) * (295)</f>
        <v>0</v>
      </c>
      <c r="AL426">
        <f>($O$426) * (365)</f>
        <v>0</v>
      </c>
      <c r="AM426">
        <f>($P$426) * (220)</f>
        <v>0</v>
      </c>
      <c r="AN426">
        <f>($Q$426) * (220)</f>
        <v>0</v>
      </c>
      <c r="AO426">
        <f>($R$426) * (435)</f>
        <v>0</v>
      </c>
      <c r="AP426">
        <f>($S$426) * (290)</f>
        <v>0</v>
      </c>
      <c r="AQ426">
        <f>($T$426) * (290)</f>
        <v>0</v>
      </c>
      <c r="AR426">
        <f>($U$426) * (505)</f>
        <v>0</v>
      </c>
      <c r="AS426">
        <f>($V$426) * (360)</f>
        <v>0</v>
      </c>
      <c r="AT426">
        <f>($W$426) * (360)</f>
        <v>0</v>
      </c>
      <c r="AU426">
        <f>($X$426) * (575)</f>
        <v>0</v>
      </c>
      <c r="AV426">
        <f>($Y$426) * (430)</f>
        <v>0</v>
      </c>
      <c r="AW426">
        <f>($Z$426) * (645)</f>
        <v>0</v>
      </c>
      <c r="AX426">
        <f>($AA$426) * (500)</f>
        <v>0</v>
      </c>
      <c r="AY426">
        <f>($AB$426) * (715)</f>
        <v>0</v>
      </c>
      <c r="AZ426">
        <f>($AC$426) * (570)</f>
        <v>0</v>
      </c>
      <c r="BA426">
        <f>($AD$426) * (785)</f>
        <v>0</v>
      </c>
      <c r="BM426">
        <v>1</v>
      </c>
      <c r="BN426">
        <f>SUM($H$426:$O$426)</f>
        <v>1</v>
      </c>
    </row>
    <row r="427" spans="1:66">
      <c r="A427">
        <v>1347</v>
      </c>
      <c r="B427">
        <v>1</v>
      </c>
      <c r="C427">
        <v>12942</v>
      </c>
      <c r="D427">
        <v>1</v>
      </c>
      <c r="E427">
        <v>5</v>
      </c>
      <c r="F427" t="s">
        <v>35</v>
      </c>
      <c r="G427">
        <v>4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f>($H$427) * (225)</f>
        <v>0</v>
      </c>
      <c r="AF427">
        <f>($I$427) * (40)</f>
        <v>0</v>
      </c>
      <c r="AG427">
        <f>($J$427) * (40)</f>
        <v>0</v>
      </c>
      <c r="AH427">
        <f>($K$427) * (225)</f>
        <v>0</v>
      </c>
      <c r="AI427">
        <f>($L$427) * (40)</f>
        <v>40</v>
      </c>
      <c r="AJ427">
        <f>($M$427) * (40)</f>
        <v>0</v>
      </c>
      <c r="AK427">
        <f>($N$427) * (225)</f>
        <v>0</v>
      </c>
      <c r="AL427">
        <f>($O$427) * (225)</f>
        <v>0</v>
      </c>
      <c r="AM427">
        <f>($P$427) * (40)</f>
        <v>0</v>
      </c>
      <c r="AN427">
        <f>($Q$427) * (40)</f>
        <v>0</v>
      </c>
      <c r="AO427">
        <f>($R$427) * (275)</f>
        <v>0</v>
      </c>
      <c r="AP427">
        <f>($S$427) * (90)</f>
        <v>0</v>
      </c>
      <c r="AQ427">
        <f>($T$427) * (90)</f>
        <v>0</v>
      </c>
      <c r="AR427">
        <f>($U$427) * (325)</f>
        <v>0</v>
      </c>
      <c r="AS427">
        <f>($V$427) * (140)</f>
        <v>0</v>
      </c>
      <c r="AT427">
        <f>($W$427) * (140)</f>
        <v>0</v>
      </c>
      <c r="AU427">
        <f>($X$427) * (375)</f>
        <v>0</v>
      </c>
      <c r="AV427">
        <f>($Y$427) * (190)</f>
        <v>0</v>
      </c>
      <c r="AW427">
        <f>($Z$427) * (425)</f>
        <v>0</v>
      </c>
      <c r="AX427">
        <f>($AA$427) * (240)</f>
        <v>0</v>
      </c>
      <c r="AY427">
        <f>($AB$427) * (475)</f>
        <v>0</v>
      </c>
      <c r="AZ427">
        <f>($AC$427) * (290)</f>
        <v>0</v>
      </c>
      <c r="BA427">
        <f>($AD$427) * (525)</f>
        <v>0</v>
      </c>
      <c r="BM427">
        <v>1</v>
      </c>
      <c r="BN427">
        <f>SUM($K$427:$R$427)</f>
        <v>1</v>
      </c>
    </row>
    <row r="428" spans="1:66">
      <c r="A428">
        <v>1349</v>
      </c>
      <c r="B428">
        <v>1</v>
      </c>
      <c r="C428">
        <v>15384</v>
      </c>
      <c r="D428">
        <v>4</v>
      </c>
      <c r="E428">
        <v>8</v>
      </c>
      <c r="F428" t="s">
        <v>35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>($H$428) * (225)</f>
        <v>0</v>
      </c>
      <c r="AF428">
        <f>($I$428) * (40)</f>
        <v>0</v>
      </c>
      <c r="AG428">
        <f>($J$428) * (40)</f>
        <v>0</v>
      </c>
      <c r="AH428">
        <f>($K$428) * (225)</f>
        <v>0</v>
      </c>
      <c r="AI428">
        <f>($L$428) * (40)</f>
        <v>0</v>
      </c>
      <c r="AJ428">
        <f>($M$428) * (40)</f>
        <v>0</v>
      </c>
      <c r="AK428">
        <f>($N$428) * (225)</f>
        <v>0</v>
      </c>
      <c r="AL428">
        <f>($O$428) * (225)</f>
        <v>0</v>
      </c>
      <c r="AM428">
        <f>($P$428) * (40)</f>
        <v>0</v>
      </c>
      <c r="AN428">
        <f>($Q$428) * (40)</f>
        <v>0</v>
      </c>
      <c r="AO428">
        <f>($R$428) * (225)</f>
        <v>0</v>
      </c>
      <c r="AP428">
        <f>($S$428) * (40)</f>
        <v>40</v>
      </c>
      <c r="AQ428">
        <f>($T$428) * (40)</f>
        <v>0</v>
      </c>
      <c r="AR428">
        <f>($U$428) * (225)</f>
        <v>0</v>
      </c>
      <c r="AS428">
        <f>($V$428) * (40)</f>
        <v>0</v>
      </c>
      <c r="AT428">
        <f>($W$428) * (40)</f>
        <v>0</v>
      </c>
      <c r="AU428">
        <f>($X$428) * (225)</f>
        <v>0</v>
      </c>
      <c r="AV428">
        <f>($Y$428) * (40)</f>
        <v>0</v>
      </c>
      <c r="AW428">
        <f>($Z$428) * (225)</f>
        <v>0</v>
      </c>
      <c r="AX428">
        <f>($AA$428) * (40)</f>
        <v>0</v>
      </c>
      <c r="AY428">
        <f>($AB$428) * (275)</f>
        <v>0</v>
      </c>
      <c r="AZ428">
        <f>($AC$428) * (90)</f>
        <v>0</v>
      </c>
      <c r="BA428">
        <f>($AD$428) * (325)</f>
        <v>0</v>
      </c>
      <c r="BM428">
        <v>1</v>
      </c>
      <c r="BN428">
        <f>SUM($R$428:$Z$428)</f>
        <v>1</v>
      </c>
    </row>
    <row r="429" spans="1:66">
      <c r="A429">
        <v>1353</v>
      </c>
      <c r="B429">
        <v>1</v>
      </c>
      <c r="C429">
        <v>23211</v>
      </c>
      <c r="D429">
        <v>6</v>
      </c>
      <c r="E429">
        <v>10</v>
      </c>
      <c r="F429" t="s">
        <v>35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f>($H$429) * (225)</f>
        <v>0</v>
      </c>
      <c r="AF429">
        <f>($I$429) * (40)</f>
        <v>0</v>
      </c>
      <c r="AG429">
        <f>($J$429) * (40)</f>
        <v>0</v>
      </c>
      <c r="AH429">
        <f>($K$429) * (225)</f>
        <v>0</v>
      </c>
      <c r="AI429">
        <f>($L$429) * (40)</f>
        <v>0</v>
      </c>
      <c r="AJ429">
        <f>($M$429) * (40)</f>
        <v>0</v>
      </c>
      <c r="AK429">
        <f>($N$429) * (225)</f>
        <v>0</v>
      </c>
      <c r="AL429">
        <f>($O$429) * (225)</f>
        <v>0</v>
      </c>
      <c r="AM429">
        <f>($P$429) * (40)</f>
        <v>0</v>
      </c>
      <c r="AN429">
        <f>($Q$429) * (40)</f>
        <v>0</v>
      </c>
      <c r="AO429">
        <f>($R$429) * (225)</f>
        <v>0</v>
      </c>
      <c r="AP429">
        <f>($S$429) * (40)</f>
        <v>0</v>
      </c>
      <c r="AQ429">
        <f>($T$429) * (40)</f>
        <v>0</v>
      </c>
      <c r="AR429">
        <f>($U$429) * (225)</f>
        <v>0</v>
      </c>
      <c r="AS429">
        <f>($V$429) * (40)</f>
        <v>0</v>
      </c>
      <c r="AT429">
        <f>($W$429) * (40)</f>
        <v>0</v>
      </c>
      <c r="AU429">
        <f>($X$429) * (225)</f>
        <v>0</v>
      </c>
      <c r="AV429">
        <f>($Y$429) * (40)</f>
        <v>0</v>
      </c>
      <c r="AW429">
        <f>($Z$429) * (225)</f>
        <v>0</v>
      </c>
      <c r="AX429">
        <f>($AA$429) * (40)</f>
        <v>40</v>
      </c>
      <c r="AY429">
        <f>($AB$429) * (275)</f>
        <v>0</v>
      </c>
      <c r="AZ429">
        <f>($AC$429) * (90)</f>
        <v>0</v>
      </c>
      <c r="BA429">
        <f>($AD$429) * (325)</f>
        <v>0</v>
      </c>
      <c r="BM429">
        <v>1</v>
      </c>
      <c r="BN429">
        <f>SUM($X$429:$AD$429)</f>
        <v>1</v>
      </c>
    </row>
    <row r="430" spans="1:66">
      <c r="A430">
        <v>1354</v>
      </c>
      <c r="B430">
        <v>1</v>
      </c>
      <c r="C430">
        <v>23211</v>
      </c>
      <c r="D430">
        <v>-1</v>
      </c>
      <c r="E430">
        <v>2</v>
      </c>
      <c r="F430" t="s">
        <v>35</v>
      </c>
      <c r="G430">
        <v>4</v>
      </c>
      <c r="H430">
        <v>0</v>
      </c>
      <c r="I430">
        <v>1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>($H$430) * (225)</f>
        <v>0</v>
      </c>
      <c r="AF430">
        <f>($I$430) * (40)</f>
        <v>40</v>
      </c>
      <c r="AG430">
        <f>($J$430) * (40)</f>
        <v>0</v>
      </c>
      <c r="AH430">
        <f>($K$430) * (225)</f>
        <v>0</v>
      </c>
      <c r="AI430">
        <f>($L$430) * (40)</f>
        <v>0</v>
      </c>
      <c r="AJ430">
        <f>($M$430) * (40)</f>
        <v>0</v>
      </c>
      <c r="AK430">
        <f>($N$430) * (275)</f>
        <v>0</v>
      </c>
      <c r="AL430">
        <f>($O$430) * (325)</f>
        <v>0</v>
      </c>
      <c r="AM430">
        <f>($P$430) * (140)</f>
        <v>0</v>
      </c>
      <c r="AN430">
        <f>($Q$430) * (140)</f>
        <v>0</v>
      </c>
      <c r="AO430">
        <f>($R$430) * (375)</f>
        <v>0</v>
      </c>
      <c r="AP430">
        <f>($S$430) * (190)</f>
        <v>0</v>
      </c>
      <c r="AQ430">
        <f>($T$430) * (190)</f>
        <v>0</v>
      </c>
      <c r="AR430">
        <f>($U$430) * (425)</f>
        <v>0</v>
      </c>
      <c r="AS430">
        <f>($V$430) * (240)</f>
        <v>0</v>
      </c>
      <c r="AT430">
        <f>($W$430) * (240)</f>
        <v>0</v>
      </c>
      <c r="AU430">
        <f>($X$430) * (475)</f>
        <v>0</v>
      </c>
      <c r="AV430">
        <f>($Y$430) * (290)</f>
        <v>0</v>
      </c>
      <c r="AW430">
        <f>($Z$430) * (525)</f>
        <v>0</v>
      </c>
      <c r="AX430">
        <f>($AA$430) * (340)</f>
        <v>0</v>
      </c>
      <c r="AY430">
        <f>($AB$430) * (575)</f>
        <v>0</v>
      </c>
      <c r="AZ430">
        <f>($AC$430) * (390)</f>
        <v>0</v>
      </c>
      <c r="BA430">
        <f>($AD$430) * (625)</f>
        <v>0</v>
      </c>
      <c r="BM430">
        <v>1</v>
      </c>
      <c r="BN430">
        <f>SUM($H$430:$K$430)</f>
        <v>1</v>
      </c>
    </row>
    <row r="431" spans="1:66">
      <c r="A431">
        <v>1365</v>
      </c>
      <c r="B431">
        <v>1</v>
      </c>
      <c r="C431">
        <v>24010</v>
      </c>
      <c r="D431">
        <v>0</v>
      </c>
      <c r="E431">
        <v>5</v>
      </c>
      <c r="F431" t="s">
        <v>35</v>
      </c>
      <c r="G431">
        <v>3</v>
      </c>
      <c r="H431">
        <v>0</v>
      </c>
      <c r="I431">
        <v>1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f>($H$431) * (225)</f>
        <v>0</v>
      </c>
      <c r="AF431">
        <f>($I$431) * (40)</f>
        <v>40</v>
      </c>
      <c r="AG431">
        <f>($J$431) * (40)</f>
        <v>0</v>
      </c>
      <c r="AH431">
        <f>($K$431) * (225)</f>
        <v>0</v>
      </c>
      <c r="AI431">
        <f>($L$431) * (40)</f>
        <v>0</v>
      </c>
      <c r="AJ431">
        <f>($M$431) * (40)</f>
        <v>0</v>
      </c>
      <c r="AK431">
        <f>($N$431) * (275)</f>
        <v>0</v>
      </c>
      <c r="AL431">
        <f>($O$431) * (325)</f>
        <v>0</v>
      </c>
      <c r="AM431">
        <f>($P$431) * (140)</f>
        <v>0</v>
      </c>
      <c r="AN431">
        <f>($Q$431) * (140)</f>
        <v>0</v>
      </c>
      <c r="AO431">
        <f>($R$431) * (375)</f>
        <v>0</v>
      </c>
      <c r="AP431">
        <f>($S$431) * (190)</f>
        <v>0</v>
      </c>
      <c r="AQ431">
        <f>($T$431) * (190)</f>
        <v>0</v>
      </c>
      <c r="AR431">
        <f>($U$431) * (425)</f>
        <v>0</v>
      </c>
      <c r="AS431">
        <f>($V$431) * (240)</f>
        <v>0</v>
      </c>
      <c r="AT431">
        <f>($W$431) * (240)</f>
        <v>0</v>
      </c>
      <c r="AU431">
        <f>($X$431) * (475)</f>
        <v>0</v>
      </c>
      <c r="AV431">
        <f>($Y$431) * (290)</f>
        <v>0</v>
      </c>
      <c r="AW431">
        <f>($Z$431) * (525)</f>
        <v>0</v>
      </c>
      <c r="AX431">
        <f>($AA$431) * (340)</f>
        <v>0</v>
      </c>
      <c r="AY431">
        <f>($AB$431) * (575)</f>
        <v>0</v>
      </c>
      <c r="AZ431">
        <f>($AC$431) * (390)</f>
        <v>0</v>
      </c>
      <c r="BA431">
        <f>($AD$431) * (625)</f>
        <v>0</v>
      </c>
      <c r="BM431">
        <v>1</v>
      </c>
      <c r="BN431">
        <f>SUM($H$431:$R$431)</f>
        <v>1</v>
      </c>
    </row>
    <row r="432" spans="1:66">
      <c r="A432">
        <v>1366</v>
      </c>
      <c r="B432">
        <v>1</v>
      </c>
      <c r="C432">
        <v>24010</v>
      </c>
      <c r="D432">
        <v>1</v>
      </c>
      <c r="E432">
        <v>6</v>
      </c>
      <c r="F432" t="s">
        <v>35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>($H$432) * (225)</f>
        <v>0</v>
      </c>
      <c r="AF432">
        <f>($I$432) * (40)</f>
        <v>0</v>
      </c>
      <c r="AG432">
        <f>($J$432) * (40)</f>
        <v>0</v>
      </c>
      <c r="AH432">
        <f>($K$432) * (225)</f>
        <v>0</v>
      </c>
      <c r="AI432">
        <f>($L$432) * (40)</f>
        <v>40</v>
      </c>
      <c r="AJ432">
        <f>($M$432) * (40)</f>
        <v>0</v>
      </c>
      <c r="AK432">
        <f>($N$432) * (225)</f>
        <v>0</v>
      </c>
      <c r="AL432">
        <f>($O$432) * (225)</f>
        <v>0</v>
      </c>
      <c r="AM432">
        <f>($P$432) * (40)</f>
        <v>0</v>
      </c>
      <c r="AN432">
        <f>($Q$432) * (40)</f>
        <v>0</v>
      </c>
      <c r="AO432">
        <f>($R$432) * (275)</f>
        <v>0</v>
      </c>
      <c r="AP432">
        <f>($S$432) * (90)</f>
        <v>0</v>
      </c>
      <c r="AQ432">
        <f>($T$432) * (90)</f>
        <v>0</v>
      </c>
      <c r="AR432">
        <f>($U$432) * (325)</f>
        <v>0</v>
      </c>
      <c r="AS432">
        <f>($V$432) * (140)</f>
        <v>0</v>
      </c>
      <c r="AT432">
        <f>($W$432) * (140)</f>
        <v>0</v>
      </c>
      <c r="AU432">
        <f>($X$432) * (375)</f>
        <v>0</v>
      </c>
      <c r="AV432">
        <f>($Y$432) * (190)</f>
        <v>0</v>
      </c>
      <c r="AW432">
        <f>($Z$432) * (425)</f>
        <v>0</v>
      </c>
      <c r="AX432">
        <f>($AA$432) * (240)</f>
        <v>0</v>
      </c>
      <c r="AY432">
        <f>($AB$432) * (475)</f>
        <v>0</v>
      </c>
      <c r="AZ432">
        <f>($AC$432) * (290)</f>
        <v>0</v>
      </c>
      <c r="BA432">
        <f>($AD$432) * (525)</f>
        <v>0</v>
      </c>
      <c r="BM432">
        <v>1</v>
      </c>
      <c r="BN432">
        <f>SUM($K$432:$U$432)</f>
        <v>1</v>
      </c>
    </row>
    <row r="433" spans="1:66">
      <c r="A433">
        <v>1369</v>
      </c>
      <c r="B433">
        <v>1</v>
      </c>
      <c r="C433">
        <v>10850</v>
      </c>
      <c r="D433">
        <v>6</v>
      </c>
      <c r="E433">
        <v>11</v>
      </c>
      <c r="F433" t="s">
        <v>35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</v>
      </c>
      <c r="AB433">
        <v>0</v>
      </c>
      <c r="AC433">
        <v>0</v>
      </c>
      <c r="AD433">
        <v>0</v>
      </c>
      <c r="AE433">
        <f>($H$433) * (225)</f>
        <v>0</v>
      </c>
      <c r="AF433">
        <f>($I$433) * (40)</f>
        <v>0</v>
      </c>
      <c r="AG433">
        <f>($J$433) * (40)</f>
        <v>0</v>
      </c>
      <c r="AH433">
        <f>($K$433) * (225)</f>
        <v>0</v>
      </c>
      <c r="AI433">
        <f>($L$433) * (40)</f>
        <v>0</v>
      </c>
      <c r="AJ433">
        <f>($M$433) * (40)</f>
        <v>0</v>
      </c>
      <c r="AK433">
        <f>($N$433) * (225)</f>
        <v>0</v>
      </c>
      <c r="AL433">
        <f>($O$433) * (225)</f>
        <v>0</v>
      </c>
      <c r="AM433">
        <f>($P$433) * (40)</f>
        <v>0</v>
      </c>
      <c r="AN433">
        <f>($Q$433) * (40)</f>
        <v>0</v>
      </c>
      <c r="AO433">
        <f>($R$433) * (225)</f>
        <v>0</v>
      </c>
      <c r="AP433">
        <f>($S$433) * (40)</f>
        <v>0</v>
      </c>
      <c r="AQ433">
        <f>($T$433) * (40)</f>
        <v>0</v>
      </c>
      <c r="AR433">
        <f>($U$433) * (225)</f>
        <v>0</v>
      </c>
      <c r="AS433">
        <f>($V$433) * (40)</f>
        <v>0</v>
      </c>
      <c r="AT433">
        <f>($W$433) * (40)</f>
        <v>0</v>
      </c>
      <c r="AU433">
        <f>($X$433) * (225)</f>
        <v>0</v>
      </c>
      <c r="AV433">
        <f>($Y$433) * (40)</f>
        <v>0</v>
      </c>
      <c r="AW433">
        <f>($Z$433) * (275)</f>
        <v>0</v>
      </c>
      <c r="AX433">
        <f>($AA$433) * (90)</f>
        <v>90</v>
      </c>
      <c r="AY433">
        <f>($AB$433) * (325)</f>
        <v>0</v>
      </c>
      <c r="AZ433">
        <f>($AC$433) * (140)</f>
        <v>0</v>
      </c>
      <c r="BA433">
        <f>($AD$433) * (375)</f>
        <v>0</v>
      </c>
      <c r="BM433">
        <v>1</v>
      </c>
      <c r="BN433">
        <f>SUM($X$433:$AD$433)</f>
        <v>1</v>
      </c>
    </row>
    <row r="434" spans="1:66">
      <c r="A434">
        <v>1375</v>
      </c>
      <c r="B434">
        <v>2</v>
      </c>
      <c r="C434">
        <v>13025</v>
      </c>
      <c r="D434">
        <v>1</v>
      </c>
      <c r="E434">
        <v>6</v>
      </c>
      <c r="F434" t="s">
        <v>35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>($H$434) * (225)</f>
        <v>0</v>
      </c>
      <c r="AF434">
        <f>($I$434) * (80)</f>
        <v>0</v>
      </c>
      <c r="AG434">
        <f>($J$434) * (80)</f>
        <v>0</v>
      </c>
      <c r="AH434">
        <f>($K$434) * (225)</f>
        <v>0</v>
      </c>
      <c r="AI434">
        <f>($L$434) * (80)</f>
        <v>80</v>
      </c>
      <c r="AJ434">
        <f>($M$434) * (80)</f>
        <v>0</v>
      </c>
      <c r="AK434">
        <f>($N$434) * (225)</f>
        <v>0</v>
      </c>
      <c r="AL434">
        <f>($O$434) * (225)</f>
        <v>0</v>
      </c>
      <c r="AM434">
        <f>($P$434) * (80)</f>
        <v>0</v>
      </c>
      <c r="AN434">
        <f>($Q$434) * (80)</f>
        <v>0</v>
      </c>
      <c r="AO434">
        <f>($R$434) * (295)</f>
        <v>0</v>
      </c>
      <c r="AP434">
        <f>($S$434) * (150)</f>
        <v>0</v>
      </c>
      <c r="AQ434">
        <f>($T$434) * (150)</f>
        <v>0</v>
      </c>
      <c r="AR434">
        <f>($U$434) * (365)</f>
        <v>0</v>
      </c>
      <c r="AS434">
        <f>($V$434) * (220)</f>
        <v>0</v>
      </c>
      <c r="AT434">
        <f>($W$434) * (220)</f>
        <v>0</v>
      </c>
      <c r="AU434">
        <f>($X$434) * (435)</f>
        <v>0</v>
      </c>
      <c r="AV434">
        <f>($Y$434) * (290)</f>
        <v>0</v>
      </c>
      <c r="AW434">
        <f>($Z$434) * (505)</f>
        <v>0</v>
      </c>
      <c r="AX434">
        <f>($AA$434) * (360)</f>
        <v>0</v>
      </c>
      <c r="AY434">
        <f>($AB$434) * (575)</f>
        <v>0</v>
      </c>
      <c r="AZ434">
        <f>($AC$434) * (430)</f>
        <v>0</v>
      </c>
      <c r="BA434">
        <f>($AD$434) * (645)</f>
        <v>0</v>
      </c>
      <c r="BM434">
        <v>1</v>
      </c>
      <c r="BN434">
        <f>SUM($K$434:$U$434)</f>
        <v>1</v>
      </c>
    </row>
    <row r="435" spans="1:66">
      <c r="A435">
        <v>1380</v>
      </c>
      <c r="B435">
        <v>2</v>
      </c>
      <c r="C435">
        <v>26309</v>
      </c>
      <c r="D435">
        <v>0</v>
      </c>
      <c r="E435">
        <v>3</v>
      </c>
      <c r="F435" t="s">
        <v>35</v>
      </c>
      <c r="G435">
        <v>6</v>
      </c>
      <c r="H435">
        <v>0</v>
      </c>
      <c r="I435">
        <v>1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>($H$435) * (225)</f>
        <v>0</v>
      </c>
      <c r="AF435">
        <f>($I$435) * (80)</f>
        <v>80</v>
      </c>
      <c r="AG435">
        <f>($J$435) * (80)</f>
        <v>0</v>
      </c>
      <c r="AH435">
        <f>($K$435) * (225)</f>
        <v>0</v>
      </c>
      <c r="AI435">
        <f>($L$435) * (80)</f>
        <v>0</v>
      </c>
      <c r="AJ435">
        <f>($M$435) * (80)</f>
        <v>0</v>
      </c>
      <c r="AK435">
        <f>($N$435) * (225)</f>
        <v>0</v>
      </c>
      <c r="AL435">
        <f>($O$435) * (225)</f>
        <v>0</v>
      </c>
      <c r="AM435">
        <f>($P$435) * (80)</f>
        <v>0</v>
      </c>
      <c r="AN435">
        <f>($Q$435) * (80)</f>
        <v>0</v>
      </c>
      <c r="AO435">
        <f>($R$435) * (225)</f>
        <v>0</v>
      </c>
      <c r="AP435">
        <f>($S$435) * (80)</f>
        <v>0</v>
      </c>
      <c r="AQ435">
        <f>($T$435) * (80)</f>
        <v>0</v>
      </c>
      <c r="AR435">
        <f>($U$435) * (295)</f>
        <v>0</v>
      </c>
      <c r="AS435">
        <f>($V$435) * (150)</f>
        <v>0</v>
      </c>
      <c r="AT435">
        <f>($W$435) * (150)</f>
        <v>0</v>
      </c>
      <c r="AU435">
        <f>($X$435) * (365)</f>
        <v>0</v>
      </c>
      <c r="AV435">
        <f>($Y$435) * (220)</f>
        <v>0</v>
      </c>
      <c r="AW435">
        <f>($Z$435) * (435)</f>
        <v>0</v>
      </c>
      <c r="AX435">
        <f>($AA$435) * (290)</f>
        <v>0</v>
      </c>
      <c r="AY435">
        <f>($AB$435) * (505)</f>
        <v>0</v>
      </c>
      <c r="AZ435">
        <f>($AC$435) * (360)</f>
        <v>0</v>
      </c>
      <c r="BA435">
        <f>($AD$435) * (575)</f>
        <v>0</v>
      </c>
      <c r="BM435">
        <v>1</v>
      </c>
      <c r="BN435">
        <f>SUM($H$435:$N$435)</f>
        <v>1</v>
      </c>
    </row>
    <row r="436" spans="1:66">
      <c r="A436">
        <v>1381</v>
      </c>
      <c r="B436">
        <v>2</v>
      </c>
      <c r="C436">
        <v>26309</v>
      </c>
      <c r="D436">
        <v>1</v>
      </c>
      <c r="E436">
        <v>6</v>
      </c>
      <c r="F436" t="s">
        <v>35</v>
      </c>
      <c r="G436">
        <v>4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>($H$436) * (225)</f>
        <v>0</v>
      </c>
      <c r="AF436">
        <f>($I$436) * (80)</f>
        <v>0</v>
      </c>
      <c r="AG436">
        <f>($J$436) * (80)</f>
        <v>0</v>
      </c>
      <c r="AH436">
        <f>($K$436) * (225)</f>
        <v>0</v>
      </c>
      <c r="AI436">
        <f>($L$436) * (80)</f>
        <v>80</v>
      </c>
      <c r="AJ436">
        <f>($M$436) * (80)</f>
        <v>0</v>
      </c>
      <c r="AK436">
        <f>($N$436) * (225)</f>
        <v>0</v>
      </c>
      <c r="AL436">
        <f>($O$436) * (225)</f>
        <v>0</v>
      </c>
      <c r="AM436">
        <f>($P$436) * (80)</f>
        <v>0</v>
      </c>
      <c r="AN436">
        <f>($Q$436) * (80)</f>
        <v>0</v>
      </c>
      <c r="AO436">
        <f>($R$436) * (295)</f>
        <v>0</v>
      </c>
      <c r="AP436">
        <f>($S$436) * (150)</f>
        <v>0</v>
      </c>
      <c r="AQ436">
        <f>($T$436) * (150)</f>
        <v>0</v>
      </c>
      <c r="AR436">
        <f>($U$436) * (365)</f>
        <v>0</v>
      </c>
      <c r="AS436">
        <f>($V$436) * (220)</f>
        <v>0</v>
      </c>
      <c r="AT436">
        <f>($W$436) * (220)</f>
        <v>0</v>
      </c>
      <c r="AU436">
        <f>($X$436) * (435)</f>
        <v>0</v>
      </c>
      <c r="AV436">
        <f>($Y$436) * (290)</f>
        <v>0</v>
      </c>
      <c r="AW436">
        <f>($Z$436) * (505)</f>
        <v>0</v>
      </c>
      <c r="AX436">
        <f>($AA$436) * (360)</f>
        <v>0</v>
      </c>
      <c r="AY436">
        <f>($AB$436) * (575)</f>
        <v>0</v>
      </c>
      <c r="AZ436">
        <f>($AC$436) * (430)</f>
        <v>0</v>
      </c>
      <c r="BA436">
        <f>($AD$436) * (645)</f>
        <v>0</v>
      </c>
      <c r="BM436">
        <v>1</v>
      </c>
      <c r="BN436">
        <f>SUM($K$436:$U$436)</f>
        <v>1</v>
      </c>
    </row>
    <row r="437" spans="1:66">
      <c r="A437">
        <v>1385</v>
      </c>
      <c r="B437">
        <v>2</v>
      </c>
      <c r="C437">
        <v>11732</v>
      </c>
      <c r="D437">
        <v>2</v>
      </c>
      <c r="E437">
        <v>7</v>
      </c>
      <c r="F437" t="s">
        <v>35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f>($H$437) * (225)</f>
        <v>0</v>
      </c>
      <c r="AF437">
        <f>($I$437) * (80)</f>
        <v>0</v>
      </c>
      <c r="AG437">
        <f>($J$437) * (80)</f>
        <v>0</v>
      </c>
      <c r="AH437">
        <f>($K$437) * (225)</f>
        <v>0</v>
      </c>
      <c r="AI437">
        <f>($L$437) * (80)</f>
        <v>0</v>
      </c>
      <c r="AJ437">
        <f>($M$437) * (80)</f>
        <v>0</v>
      </c>
      <c r="AK437">
        <f>($N$437) * (225)</f>
        <v>225</v>
      </c>
      <c r="AL437">
        <f>($O$437) * (295)</f>
        <v>0</v>
      </c>
      <c r="AM437">
        <f>($P$437) * (150)</f>
        <v>0</v>
      </c>
      <c r="AN437">
        <f>($Q$437) * (150)</f>
        <v>0</v>
      </c>
      <c r="AO437">
        <f>($R$437) * (365)</f>
        <v>0</v>
      </c>
      <c r="AP437">
        <f>($S$437) * (220)</f>
        <v>0</v>
      </c>
      <c r="AQ437">
        <f>($T$437) * (220)</f>
        <v>0</v>
      </c>
      <c r="AR437">
        <f>($U$437) * (435)</f>
        <v>0</v>
      </c>
      <c r="AS437">
        <f>($V$437) * (290)</f>
        <v>0</v>
      </c>
      <c r="AT437">
        <f>($W$437) * (290)</f>
        <v>0</v>
      </c>
      <c r="AU437">
        <f>($X$437) * (505)</f>
        <v>0</v>
      </c>
      <c r="AV437">
        <f>($Y$437) * (360)</f>
        <v>0</v>
      </c>
      <c r="AW437">
        <f>($Z$437) * (575)</f>
        <v>0</v>
      </c>
      <c r="AX437">
        <f>($AA$437) * (430)</f>
        <v>0</v>
      </c>
      <c r="AY437">
        <f>($AB$437) * (645)</f>
        <v>0</v>
      </c>
      <c r="AZ437">
        <f>($AC$437) * (500)</f>
        <v>0</v>
      </c>
      <c r="BA437">
        <f>($AD$437) * (715)</f>
        <v>0</v>
      </c>
      <c r="BM437">
        <v>1</v>
      </c>
      <c r="BN437">
        <f>SUM($N$437:$X$437)</f>
        <v>1</v>
      </c>
    </row>
    <row r="438" spans="1:66">
      <c r="A438">
        <v>1389</v>
      </c>
      <c r="B438">
        <v>2</v>
      </c>
      <c r="C438">
        <v>8080</v>
      </c>
      <c r="D438">
        <v>6</v>
      </c>
      <c r="E438">
        <v>10</v>
      </c>
      <c r="F438" t="s">
        <v>35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  <c r="AE438">
        <f>($H$438) * (225)</f>
        <v>0</v>
      </c>
      <c r="AF438">
        <f>($I$438) * (80)</f>
        <v>0</v>
      </c>
      <c r="AG438">
        <f>($J$438) * (80)</f>
        <v>0</v>
      </c>
      <c r="AH438">
        <f>($K$438) * (225)</f>
        <v>0</v>
      </c>
      <c r="AI438">
        <f>($L$438) * (80)</f>
        <v>0</v>
      </c>
      <c r="AJ438">
        <f>($M$438) * (80)</f>
        <v>0</v>
      </c>
      <c r="AK438">
        <f>($N$438) * (225)</f>
        <v>0</v>
      </c>
      <c r="AL438">
        <f>($O$438) * (225)</f>
        <v>0</v>
      </c>
      <c r="AM438">
        <f>($P$438) * (80)</f>
        <v>0</v>
      </c>
      <c r="AN438">
        <f>($Q$438) * (80)</f>
        <v>0</v>
      </c>
      <c r="AO438">
        <f>($R$438) * (225)</f>
        <v>0</v>
      </c>
      <c r="AP438">
        <f>($S$438) * (80)</f>
        <v>0</v>
      </c>
      <c r="AQ438">
        <f>($T$438) * (80)</f>
        <v>0</v>
      </c>
      <c r="AR438">
        <f>($U$438) * (225)</f>
        <v>0</v>
      </c>
      <c r="AS438">
        <f>($V$438) * (80)</f>
        <v>0</v>
      </c>
      <c r="AT438">
        <f>($W$438) * (80)</f>
        <v>0</v>
      </c>
      <c r="AU438">
        <f>($X$438) * (225)</f>
        <v>0</v>
      </c>
      <c r="AV438">
        <f>($Y$438) * (80)</f>
        <v>0</v>
      </c>
      <c r="AW438">
        <f>($Z$438) * (225)</f>
        <v>0</v>
      </c>
      <c r="AX438">
        <f>($AA$438) * (80)</f>
        <v>0</v>
      </c>
      <c r="AY438">
        <f>($AB$438) * (295)</f>
        <v>0</v>
      </c>
      <c r="AZ438">
        <f>($AC$438) * (150)</f>
        <v>150</v>
      </c>
      <c r="BA438">
        <f>($AD$438) * (365)</f>
        <v>0</v>
      </c>
      <c r="BM438">
        <v>1</v>
      </c>
      <c r="BN438">
        <f>SUM($X$438:$AD$438)</f>
        <v>1</v>
      </c>
    </row>
    <row r="439" spans="1:66">
      <c r="A439">
        <v>1390</v>
      </c>
      <c r="B439">
        <v>2</v>
      </c>
      <c r="C439">
        <v>24200</v>
      </c>
      <c r="D439">
        <v>5</v>
      </c>
      <c r="E439">
        <v>9</v>
      </c>
      <c r="F439" t="s">
        <v>35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>($H$439) * (225)</f>
        <v>0</v>
      </c>
      <c r="AF439">
        <f>($I$439) * (80)</f>
        <v>0</v>
      </c>
      <c r="AG439">
        <f>($J$439) * (80)</f>
        <v>0</v>
      </c>
      <c r="AH439">
        <f>($K$439) * (225)</f>
        <v>0</v>
      </c>
      <c r="AI439">
        <f>($L$439) * (80)</f>
        <v>0</v>
      </c>
      <c r="AJ439">
        <f>($M$439) * (80)</f>
        <v>0</v>
      </c>
      <c r="AK439">
        <f>($N$439) * (225)</f>
        <v>0</v>
      </c>
      <c r="AL439">
        <f>($O$439) * (225)</f>
        <v>0</v>
      </c>
      <c r="AM439">
        <f>($P$439) * (80)</f>
        <v>0</v>
      </c>
      <c r="AN439">
        <f>($Q$439) * (80)</f>
        <v>0</v>
      </c>
      <c r="AO439">
        <f>($R$439) * (225)</f>
        <v>0</v>
      </c>
      <c r="AP439">
        <f>($S$439) * (80)</f>
        <v>0</v>
      </c>
      <c r="AQ439">
        <f>($T$439) * (80)</f>
        <v>0</v>
      </c>
      <c r="AR439">
        <f>($U$439) * (225)</f>
        <v>0</v>
      </c>
      <c r="AS439">
        <f>($V$439) * (80)</f>
        <v>0</v>
      </c>
      <c r="AT439">
        <f>($W$439) * (80)</f>
        <v>80</v>
      </c>
      <c r="AU439">
        <f>($X$439) * (225)</f>
        <v>0</v>
      </c>
      <c r="AV439">
        <f>($Y$439) * (80)</f>
        <v>0</v>
      </c>
      <c r="AW439">
        <f>($Z$439) * (225)</f>
        <v>0</v>
      </c>
      <c r="AX439">
        <f>($AA$439) * (80)</f>
        <v>0</v>
      </c>
      <c r="AY439">
        <f>($AB$439) * (295)</f>
        <v>0</v>
      </c>
      <c r="AZ439">
        <f>($AC$439) * (150)</f>
        <v>0</v>
      </c>
      <c r="BA439">
        <f>($AD$439) * (365)</f>
        <v>0</v>
      </c>
      <c r="BM439">
        <v>1</v>
      </c>
      <c r="BN439">
        <f>SUM($U$439:$AB$439)</f>
        <v>1</v>
      </c>
    </row>
    <row r="440" spans="1:66">
      <c r="A440">
        <v>1395</v>
      </c>
      <c r="B440">
        <v>2</v>
      </c>
      <c r="C440">
        <v>12700</v>
      </c>
      <c r="D440">
        <v>2</v>
      </c>
      <c r="E440">
        <v>6</v>
      </c>
      <c r="F440" t="s">
        <v>35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f>($H$440) * (225)</f>
        <v>0</v>
      </c>
      <c r="AF440">
        <f>($I$440) * (80)</f>
        <v>0</v>
      </c>
      <c r="AG440">
        <f>($J$440) * (80)</f>
        <v>0</v>
      </c>
      <c r="AH440">
        <f>($K$440) * (225)</f>
        <v>0</v>
      </c>
      <c r="AI440">
        <f>($L$440) * (80)</f>
        <v>0</v>
      </c>
      <c r="AJ440">
        <f>($M$440) * (80)</f>
        <v>0</v>
      </c>
      <c r="AK440">
        <f>($N$440) * (225)</f>
        <v>0</v>
      </c>
      <c r="AL440">
        <f>($O$440) * (225)</f>
        <v>0</v>
      </c>
      <c r="AM440">
        <f>($P$440) * (80)</f>
        <v>80</v>
      </c>
      <c r="AN440">
        <f>($Q$440) * (80)</f>
        <v>0</v>
      </c>
      <c r="AO440">
        <f>($R$440) * (295)</f>
        <v>0</v>
      </c>
      <c r="AP440">
        <f>($S$440) * (150)</f>
        <v>0</v>
      </c>
      <c r="AQ440">
        <f>($T$440) * (150)</f>
        <v>0</v>
      </c>
      <c r="AR440">
        <f>($U$440) * (365)</f>
        <v>0</v>
      </c>
      <c r="AS440">
        <f>($V$440) * (220)</f>
        <v>0</v>
      </c>
      <c r="AT440">
        <f>($W$440) * (220)</f>
        <v>0</v>
      </c>
      <c r="AU440">
        <f>($X$440) * (435)</f>
        <v>0</v>
      </c>
      <c r="AV440">
        <f>($Y$440) * (290)</f>
        <v>0</v>
      </c>
      <c r="AW440">
        <f>($Z$440) * (505)</f>
        <v>0</v>
      </c>
      <c r="AX440">
        <f>($AA$440) * (360)</f>
        <v>0</v>
      </c>
      <c r="AY440">
        <f>($AB$440) * (575)</f>
        <v>0</v>
      </c>
      <c r="AZ440">
        <f>($AC$440) * (430)</f>
        <v>0</v>
      </c>
      <c r="BA440">
        <f>($AD$440) * (645)</f>
        <v>0</v>
      </c>
      <c r="BM440">
        <v>1</v>
      </c>
      <c r="BN440">
        <f>SUM($N$440:$U$440)</f>
        <v>1</v>
      </c>
    </row>
    <row r="441" spans="1:66">
      <c r="A441">
        <v>1397</v>
      </c>
      <c r="B441">
        <v>2</v>
      </c>
      <c r="C441">
        <v>19200</v>
      </c>
      <c r="D441">
        <v>4</v>
      </c>
      <c r="E441">
        <v>9</v>
      </c>
      <c r="F441" t="s">
        <v>35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>($H$441) * (225)</f>
        <v>0</v>
      </c>
      <c r="AF441">
        <f>($I$441) * (80)</f>
        <v>0</v>
      </c>
      <c r="AG441">
        <f>($J$441) * (80)</f>
        <v>0</v>
      </c>
      <c r="AH441">
        <f>($K$441) * (225)</f>
        <v>0</v>
      </c>
      <c r="AI441">
        <f>($L$441) * (80)</f>
        <v>0</v>
      </c>
      <c r="AJ441">
        <f>($M$441) * (80)</f>
        <v>0</v>
      </c>
      <c r="AK441">
        <f>($N$441) * (225)</f>
        <v>0</v>
      </c>
      <c r="AL441">
        <f>($O$441) * (225)</f>
        <v>0</v>
      </c>
      <c r="AM441">
        <f>($P$441) * (80)</f>
        <v>0</v>
      </c>
      <c r="AN441">
        <f>($Q$441) * (80)</f>
        <v>0</v>
      </c>
      <c r="AO441">
        <f>($R$441) * (225)</f>
        <v>0</v>
      </c>
      <c r="AP441">
        <f>($S$441) * (80)</f>
        <v>0</v>
      </c>
      <c r="AQ441">
        <f>($T$441) * (80)</f>
        <v>0</v>
      </c>
      <c r="AR441">
        <f>($U$441) * (225)</f>
        <v>0</v>
      </c>
      <c r="AS441">
        <f>($V$441) * (80)</f>
        <v>0</v>
      </c>
      <c r="AT441">
        <f>($W$441) * (80)</f>
        <v>80</v>
      </c>
      <c r="AU441">
        <f>($X$441) * (295)</f>
        <v>0</v>
      </c>
      <c r="AV441">
        <f>($Y$441) * (150)</f>
        <v>0</v>
      </c>
      <c r="AW441">
        <f>($Z$441) * (365)</f>
        <v>0</v>
      </c>
      <c r="AX441">
        <f>($AA$441) * (220)</f>
        <v>0</v>
      </c>
      <c r="AY441">
        <f>($AB$441) * (435)</f>
        <v>0</v>
      </c>
      <c r="AZ441">
        <f>($AC$441) * (290)</f>
        <v>0</v>
      </c>
      <c r="BA441">
        <f>($AD$441) * (505)</f>
        <v>0</v>
      </c>
      <c r="BM441">
        <v>1</v>
      </c>
      <c r="BN441">
        <f>SUM($R$441:$AB$441)</f>
        <v>1</v>
      </c>
    </row>
    <row r="442" spans="1:66">
      <c r="A442">
        <v>1400</v>
      </c>
      <c r="B442">
        <v>2</v>
      </c>
      <c r="C442">
        <v>10747</v>
      </c>
      <c r="D442">
        <v>4</v>
      </c>
      <c r="E442">
        <v>8</v>
      </c>
      <c r="F442" t="s">
        <v>35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>($H$442) * (225)</f>
        <v>0</v>
      </c>
      <c r="AF442">
        <f>($I$442) * (80)</f>
        <v>0</v>
      </c>
      <c r="AG442">
        <f>($J$442) * (80)</f>
        <v>0</v>
      </c>
      <c r="AH442">
        <f>($K$442) * (225)</f>
        <v>0</v>
      </c>
      <c r="AI442">
        <f>($L$442) * (80)</f>
        <v>0</v>
      </c>
      <c r="AJ442">
        <f>($M$442) * (80)</f>
        <v>0</v>
      </c>
      <c r="AK442">
        <f>($N$442) * (225)</f>
        <v>0</v>
      </c>
      <c r="AL442">
        <f>($O$442) * (225)</f>
        <v>0</v>
      </c>
      <c r="AM442">
        <f>($P$442) * (80)</f>
        <v>0</v>
      </c>
      <c r="AN442">
        <f>($Q$442) * (80)</f>
        <v>0</v>
      </c>
      <c r="AO442">
        <f>($R$442) * (225)</f>
        <v>0</v>
      </c>
      <c r="AP442">
        <f>($S$442) * (80)</f>
        <v>80</v>
      </c>
      <c r="AQ442">
        <f>($T$442) * (80)</f>
        <v>0</v>
      </c>
      <c r="AR442">
        <f>($U$442) * (225)</f>
        <v>0</v>
      </c>
      <c r="AS442">
        <f>($V$442) * (80)</f>
        <v>0</v>
      </c>
      <c r="AT442">
        <f>($W$442) * (80)</f>
        <v>0</v>
      </c>
      <c r="AU442">
        <f>($X$442) * (225)</f>
        <v>0</v>
      </c>
      <c r="AV442">
        <f>($Y$442) * (80)</f>
        <v>0</v>
      </c>
      <c r="AW442">
        <f>($Z$442) * (295)</f>
        <v>0</v>
      </c>
      <c r="AX442">
        <f>($AA$442) * (150)</f>
        <v>0</v>
      </c>
      <c r="AY442">
        <f>($AB$442) * (365)</f>
        <v>0</v>
      </c>
      <c r="AZ442">
        <f>($AC$442) * (220)</f>
        <v>0</v>
      </c>
      <c r="BA442">
        <f>($AD$442) * (435)</f>
        <v>0</v>
      </c>
      <c r="BM442">
        <v>1</v>
      </c>
      <c r="BN442">
        <f>SUM($R$442:$Z$442)</f>
        <v>1</v>
      </c>
    </row>
    <row r="443" spans="1:66">
      <c r="A443">
        <v>1401</v>
      </c>
      <c r="B443">
        <v>1</v>
      </c>
      <c r="C443">
        <v>17300</v>
      </c>
      <c r="D443">
        <v>5</v>
      </c>
      <c r="E443">
        <v>10</v>
      </c>
      <c r="F443" t="s">
        <v>35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>($H$443) * (225)</f>
        <v>0</v>
      </c>
      <c r="AF443">
        <f>($I$443) * (40)</f>
        <v>0</v>
      </c>
      <c r="AG443">
        <f>($J$443) * (40)</f>
        <v>0</v>
      </c>
      <c r="AH443">
        <f>($K$443) * (225)</f>
        <v>0</v>
      </c>
      <c r="AI443">
        <f>($L$443) * (40)</f>
        <v>0</v>
      </c>
      <c r="AJ443">
        <f>($M$443) * (40)</f>
        <v>0</v>
      </c>
      <c r="AK443">
        <f>($N$443) * (225)</f>
        <v>0</v>
      </c>
      <c r="AL443">
        <f>($O$443) * (225)</f>
        <v>0</v>
      </c>
      <c r="AM443">
        <f>($P$443) * (40)</f>
        <v>0</v>
      </c>
      <c r="AN443">
        <f>($Q$443) * (40)</f>
        <v>0</v>
      </c>
      <c r="AO443">
        <f>($R$443) * (225)</f>
        <v>0</v>
      </c>
      <c r="AP443">
        <f>($S$443) * (40)</f>
        <v>0</v>
      </c>
      <c r="AQ443">
        <f>($T$443) * (40)</f>
        <v>0</v>
      </c>
      <c r="AR443">
        <f>($U$443) * (225)</f>
        <v>0</v>
      </c>
      <c r="AS443">
        <f>($V$443) * (40)</f>
        <v>0</v>
      </c>
      <c r="AT443">
        <f>($W$443) * (40)</f>
        <v>40</v>
      </c>
      <c r="AU443">
        <f>($X$443) * (225)</f>
        <v>0</v>
      </c>
      <c r="AV443">
        <f>($Y$443) * (40)</f>
        <v>0</v>
      </c>
      <c r="AW443">
        <f>($Z$443) * (275)</f>
        <v>0</v>
      </c>
      <c r="AX443">
        <f>($AA$443) * (90)</f>
        <v>0</v>
      </c>
      <c r="AY443">
        <f>($AB$443) * (325)</f>
        <v>0</v>
      </c>
      <c r="AZ443">
        <f>($AC$443) * (140)</f>
        <v>0</v>
      </c>
      <c r="BA443">
        <f>($AD$443) * (375)</f>
        <v>0</v>
      </c>
      <c r="BM443">
        <v>1</v>
      </c>
      <c r="BN443">
        <f>SUM($U$443:$AD$443)</f>
        <v>1</v>
      </c>
    </row>
    <row r="444" spans="1:66">
      <c r="A444">
        <v>1403</v>
      </c>
      <c r="B444">
        <v>1</v>
      </c>
      <c r="C444">
        <v>5700</v>
      </c>
      <c r="D444">
        <v>2</v>
      </c>
      <c r="E444">
        <v>6</v>
      </c>
      <c r="F444" t="s">
        <v>35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1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>($H$444) * (225)</f>
        <v>0</v>
      </c>
      <c r="AF444">
        <f>($I$444) * (40)</f>
        <v>0</v>
      </c>
      <c r="AG444">
        <f>($J$444) * (40)</f>
        <v>0</v>
      </c>
      <c r="AH444">
        <f>($K$444) * (225)</f>
        <v>0</v>
      </c>
      <c r="AI444">
        <f>($L$444) * (40)</f>
        <v>0</v>
      </c>
      <c r="AJ444">
        <f>($M$444) * (40)</f>
        <v>0</v>
      </c>
      <c r="AK444">
        <f>($N$444) * (225)</f>
        <v>0</v>
      </c>
      <c r="AL444">
        <f>($O$444) * (225)</f>
        <v>0</v>
      </c>
      <c r="AM444">
        <f>($P$444) * (40)</f>
        <v>40</v>
      </c>
      <c r="AN444">
        <f>($Q$444) * (40)</f>
        <v>0</v>
      </c>
      <c r="AO444">
        <f>($R$444) * (275)</f>
        <v>0</v>
      </c>
      <c r="AP444">
        <f>($S$444) * (90)</f>
        <v>0</v>
      </c>
      <c r="AQ444">
        <f>($T$444) * (90)</f>
        <v>0</v>
      </c>
      <c r="AR444">
        <f>($U$444) * (325)</f>
        <v>0</v>
      </c>
      <c r="AS444">
        <f>($V$444) * (140)</f>
        <v>0</v>
      </c>
      <c r="AT444">
        <f>($W$444) * (140)</f>
        <v>0</v>
      </c>
      <c r="AU444">
        <f>($X$444) * (375)</f>
        <v>0</v>
      </c>
      <c r="AV444">
        <f>($Y$444) * (190)</f>
        <v>0</v>
      </c>
      <c r="AW444">
        <f>($Z$444) * (425)</f>
        <v>0</v>
      </c>
      <c r="AX444">
        <f>($AA$444) * (240)</f>
        <v>0</v>
      </c>
      <c r="AY444">
        <f>($AB$444) * (475)</f>
        <v>0</v>
      </c>
      <c r="AZ444">
        <f>($AC$444) * (290)</f>
        <v>0</v>
      </c>
      <c r="BA444">
        <f>($AD$444) * (525)</f>
        <v>0</v>
      </c>
      <c r="BM444">
        <v>1</v>
      </c>
      <c r="BN444">
        <f>SUM($N$444:$U$444)</f>
        <v>1</v>
      </c>
    </row>
    <row r="445" spans="1:66">
      <c r="A445">
        <v>1406</v>
      </c>
      <c r="B445">
        <v>2</v>
      </c>
      <c r="C445">
        <v>8200</v>
      </c>
      <c r="D445">
        <v>-1</v>
      </c>
      <c r="E445">
        <v>3</v>
      </c>
      <c r="F445" t="s">
        <v>35</v>
      </c>
      <c r="G445">
        <v>4</v>
      </c>
      <c r="H445">
        <v>0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>($H$445) * (225)</f>
        <v>0</v>
      </c>
      <c r="AF445">
        <f>($I$445) * (80)</f>
        <v>80</v>
      </c>
      <c r="AG445">
        <f>($J$445) * (80)</f>
        <v>0</v>
      </c>
      <c r="AH445">
        <f>($K$445) * (225)</f>
        <v>0</v>
      </c>
      <c r="AI445">
        <f>($L$445) * (80)</f>
        <v>0</v>
      </c>
      <c r="AJ445">
        <f>($M$445) * (80)</f>
        <v>0</v>
      </c>
      <c r="AK445">
        <f>($N$445) * (295)</f>
        <v>0</v>
      </c>
      <c r="AL445">
        <f>($O$445) * (365)</f>
        <v>0</v>
      </c>
      <c r="AM445">
        <f>($P$445) * (220)</f>
        <v>0</v>
      </c>
      <c r="AN445">
        <f>($Q$445) * (220)</f>
        <v>0</v>
      </c>
      <c r="AO445">
        <f>($R$445) * (435)</f>
        <v>0</v>
      </c>
      <c r="AP445">
        <f>($S$445) * (290)</f>
        <v>0</v>
      </c>
      <c r="AQ445">
        <f>($T$445) * (290)</f>
        <v>0</v>
      </c>
      <c r="AR445">
        <f>($U$445) * (505)</f>
        <v>0</v>
      </c>
      <c r="AS445">
        <f>($V$445) * (360)</f>
        <v>0</v>
      </c>
      <c r="AT445">
        <f>($W$445) * (360)</f>
        <v>0</v>
      </c>
      <c r="AU445">
        <f>($X$445) * (575)</f>
        <v>0</v>
      </c>
      <c r="AV445">
        <f>($Y$445) * (430)</f>
        <v>0</v>
      </c>
      <c r="AW445">
        <f>($Z$445) * (645)</f>
        <v>0</v>
      </c>
      <c r="AX445">
        <f>($AA$445) * (500)</f>
        <v>0</v>
      </c>
      <c r="AY445">
        <f>($AB$445) * (715)</f>
        <v>0</v>
      </c>
      <c r="AZ445">
        <f>($AC$445) * (570)</f>
        <v>0</v>
      </c>
      <c r="BA445">
        <f>($AD$445) * (785)</f>
        <v>0</v>
      </c>
      <c r="BM445">
        <v>1</v>
      </c>
      <c r="BN445">
        <f>SUM($H$445:$N$445)</f>
        <v>1</v>
      </c>
    </row>
    <row r="446" spans="1:66">
      <c r="A446">
        <v>1408</v>
      </c>
      <c r="B446">
        <v>2</v>
      </c>
      <c r="C446">
        <v>9200</v>
      </c>
      <c r="D446">
        <v>4</v>
      </c>
      <c r="E446">
        <v>9</v>
      </c>
      <c r="F446" t="s">
        <v>35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>($H$446) * (225)</f>
        <v>0</v>
      </c>
      <c r="AF446">
        <f>($I$446) * (80)</f>
        <v>0</v>
      </c>
      <c r="AG446">
        <f>($J$446) * (80)</f>
        <v>0</v>
      </c>
      <c r="AH446">
        <f>($K$446) * (225)</f>
        <v>0</v>
      </c>
      <c r="AI446">
        <f>($L$446) * (80)</f>
        <v>0</v>
      </c>
      <c r="AJ446">
        <f>($M$446) * (80)</f>
        <v>0</v>
      </c>
      <c r="AK446">
        <f>($N$446) * (225)</f>
        <v>0</v>
      </c>
      <c r="AL446">
        <f>($O$446) * (225)</f>
        <v>0</v>
      </c>
      <c r="AM446">
        <f>($P$446) * (80)</f>
        <v>0</v>
      </c>
      <c r="AN446">
        <f>($Q$446) * (80)</f>
        <v>0</v>
      </c>
      <c r="AO446">
        <f>($R$446) * (225)</f>
        <v>0</v>
      </c>
      <c r="AP446">
        <f>($S$446) * (80)</f>
        <v>80</v>
      </c>
      <c r="AQ446">
        <f>($T$446) * (80)</f>
        <v>0</v>
      </c>
      <c r="AR446">
        <f>($U$446) * (225)</f>
        <v>0</v>
      </c>
      <c r="AS446">
        <f>($V$446) * (80)</f>
        <v>0</v>
      </c>
      <c r="AT446">
        <f>($W$446) * (80)</f>
        <v>0</v>
      </c>
      <c r="AU446">
        <f>($X$446) * (225)</f>
        <v>0</v>
      </c>
      <c r="AV446">
        <f>($Y$446) * (80)</f>
        <v>0</v>
      </c>
      <c r="AW446">
        <f>($Z$446) * (295)</f>
        <v>0</v>
      </c>
      <c r="AX446">
        <f>($AA$446) * (150)</f>
        <v>0</v>
      </c>
      <c r="AY446">
        <f>($AB$446) * (365)</f>
        <v>0</v>
      </c>
      <c r="AZ446">
        <f>($AC$446) * (220)</f>
        <v>0</v>
      </c>
      <c r="BA446">
        <f>($AD$446) * (435)</f>
        <v>0</v>
      </c>
      <c r="BM446">
        <v>1</v>
      </c>
      <c r="BN446">
        <f>SUM($R$446:$AB$446)</f>
        <v>1</v>
      </c>
    </row>
    <row r="447" spans="1:66">
      <c r="A447">
        <v>1409</v>
      </c>
      <c r="B447">
        <v>2</v>
      </c>
      <c r="C447">
        <v>9200</v>
      </c>
      <c r="D447">
        <v>3</v>
      </c>
      <c r="E447">
        <v>8</v>
      </c>
      <c r="F447" t="s">
        <v>35</v>
      </c>
      <c r="G447">
        <v>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1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>($H$447) * (225)</f>
        <v>0</v>
      </c>
      <c r="AF447">
        <f>($I$447) * (80)</f>
        <v>0</v>
      </c>
      <c r="AG447">
        <f>($J$447) * (80)</f>
        <v>0</v>
      </c>
      <c r="AH447">
        <f>($K$447) * (225)</f>
        <v>0</v>
      </c>
      <c r="AI447">
        <f>($L$447) * (80)</f>
        <v>0</v>
      </c>
      <c r="AJ447">
        <f>($M$447) * (80)</f>
        <v>0</v>
      </c>
      <c r="AK447">
        <f>($N$447) * (225)</f>
        <v>0</v>
      </c>
      <c r="AL447">
        <f>($O$447) * (225)</f>
        <v>0</v>
      </c>
      <c r="AM447">
        <f>($P$447) * (80)</f>
        <v>80</v>
      </c>
      <c r="AN447">
        <f>($Q$447) * (80)</f>
        <v>0</v>
      </c>
      <c r="AO447">
        <f>($R$447) * (295)</f>
        <v>0</v>
      </c>
      <c r="AP447">
        <f>($S$447) * (150)</f>
        <v>0</v>
      </c>
      <c r="AQ447">
        <f>($T$447) * (150)</f>
        <v>0</v>
      </c>
      <c r="AR447">
        <f>($U$447) * (365)</f>
        <v>0</v>
      </c>
      <c r="AS447">
        <f>($V$447) * (220)</f>
        <v>0</v>
      </c>
      <c r="AT447">
        <f>($W$447) * (220)</f>
        <v>0</v>
      </c>
      <c r="AU447">
        <f>($X$447) * (435)</f>
        <v>0</v>
      </c>
      <c r="AV447">
        <f>($Y$447) * (290)</f>
        <v>0</v>
      </c>
      <c r="AW447">
        <f>($Z$447) * (505)</f>
        <v>0</v>
      </c>
      <c r="AX447">
        <f>($AA$447) * (360)</f>
        <v>0</v>
      </c>
      <c r="AY447">
        <f>($AB$447) * (575)</f>
        <v>0</v>
      </c>
      <c r="AZ447">
        <f>($AC$447) * (430)</f>
        <v>0</v>
      </c>
      <c r="BA447">
        <f>($AD$447) * (645)</f>
        <v>0</v>
      </c>
      <c r="BM447">
        <v>1</v>
      </c>
      <c r="BN447">
        <f>SUM($O$447:$Z$447)</f>
        <v>1</v>
      </c>
    </row>
    <row r="448" spans="1:66">
      <c r="A448">
        <v>1410</v>
      </c>
      <c r="B448">
        <v>2</v>
      </c>
      <c r="C448">
        <v>10976</v>
      </c>
      <c r="D448">
        <v>2</v>
      </c>
      <c r="E448">
        <v>7</v>
      </c>
      <c r="F448" t="s">
        <v>35</v>
      </c>
      <c r="G448">
        <v>2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f>($H$448) * (225)</f>
        <v>0</v>
      </c>
      <c r="AF448">
        <f>($I$448) * (80)</f>
        <v>0</v>
      </c>
      <c r="AG448">
        <f>($J$448) * (80)</f>
        <v>0</v>
      </c>
      <c r="AH448">
        <f>($K$448) * (225)</f>
        <v>0</v>
      </c>
      <c r="AI448">
        <f>($L$448) * (80)</f>
        <v>0</v>
      </c>
      <c r="AJ448">
        <f>($M$448) * (80)</f>
        <v>0</v>
      </c>
      <c r="AK448">
        <f>($N$448) * (225)</f>
        <v>225</v>
      </c>
      <c r="AL448">
        <f>($O$448) * (295)</f>
        <v>0</v>
      </c>
      <c r="AM448">
        <f>($P$448) * (150)</f>
        <v>0</v>
      </c>
      <c r="AN448">
        <f>($Q$448) * (150)</f>
        <v>0</v>
      </c>
      <c r="AO448">
        <f>($R$448) * (365)</f>
        <v>0</v>
      </c>
      <c r="AP448">
        <f>($S$448) * (220)</f>
        <v>0</v>
      </c>
      <c r="AQ448">
        <f>($T$448) * (220)</f>
        <v>0</v>
      </c>
      <c r="AR448">
        <f>($U$448) * (435)</f>
        <v>0</v>
      </c>
      <c r="AS448">
        <f>($V$448) * (290)</f>
        <v>0</v>
      </c>
      <c r="AT448">
        <f>($W$448) * (290)</f>
        <v>0</v>
      </c>
      <c r="AU448">
        <f>($X$448) * (505)</f>
        <v>0</v>
      </c>
      <c r="AV448">
        <f>($Y$448) * (360)</f>
        <v>0</v>
      </c>
      <c r="AW448">
        <f>($Z$448) * (575)</f>
        <v>0</v>
      </c>
      <c r="AX448">
        <f>($AA$448) * (430)</f>
        <v>0</v>
      </c>
      <c r="AY448">
        <f>($AB$448) * (645)</f>
        <v>0</v>
      </c>
      <c r="AZ448">
        <f>($AC$448) * (500)</f>
        <v>0</v>
      </c>
      <c r="BA448">
        <f>($AD$448) * (715)</f>
        <v>0</v>
      </c>
      <c r="BM448">
        <v>1</v>
      </c>
      <c r="BN448">
        <f>SUM($N$448:$X$448)</f>
        <v>1</v>
      </c>
    </row>
    <row r="449" spans="1:66">
      <c r="A449">
        <v>1411</v>
      </c>
      <c r="B449">
        <v>2</v>
      </c>
      <c r="C449">
        <v>10976</v>
      </c>
      <c r="D449">
        <v>2</v>
      </c>
      <c r="E449">
        <v>7</v>
      </c>
      <c r="F449" t="s">
        <v>35</v>
      </c>
      <c r="G449">
        <v>4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f>($H$449) * (225)</f>
        <v>0</v>
      </c>
      <c r="AF449">
        <f>($I$449) * (80)</f>
        <v>0</v>
      </c>
      <c r="AG449">
        <f>($J$449) * (80)</f>
        <v>0</v>
      </c>
      <c r="AH449">
        <f>($K$449) * (225)</f>
        <v>0</v>
      </c>
      <c r="AI449">
        <f>($L$449) * (80)</f>
        <v>0</v>
      </c>
      <c r="AJ449">
        <f>($M$449) * (80)</f>
        <v>0</v>
      </c>
      <c r="AK449">
        <f>($N$449) * (225)</f>
        <v>0</v>
      </c>
      <c r="AL449">
        <f>($O$449) * (225)</f>
        <v>0</v>
      </c>
      <c r="AM449">
        <f>($P$449) * (80)</f>
        <v>0</v>
      </c>
      <c r="AN449">
        <f>($Q$449) * (80)</f>
        <v>0</v>
      </c>
      <c r="AO449">
        <f>($R$449) * (225)</f>
        <v>0</v>
      </c>
      <c r="AP449">
        <f>($S$449) * (80)</f>
        <v>80</v>
      </c>
      <c r="AQ449">
        <f>($T$449) * (80)</f>
        <v>0</v>
      </c>
      <c r="AR449">
        <f>($U$449) * (295)</f>
        <v>0</v>
      </c>
      <c r="AS449">
        <f>($V$449) * (150)</f>
        <v>0</v>
      </c>
      <c r="AT449">
        <f>($W$449) * (150)</f>
        <v>0</v>
      </c>
      <c r="AU449">
        <f>($X$449) * (365)</f>
        <v>0</v>
      </c>
      <c r="AV449">
        <f>($Y$449) * (220)</f>
        <v>0</v>
      </c>
      <c r="AW449">
        <f>($Z$449) * (435)</f>
        <v>0</v>
      </c>
      <c r="AX449">
        <f>($AA$449) * (290)</f>
        <v>0</v>
      </c>
      <c r="AY449">
        <f>($AB$449) * (505)</f>
        <v>0</v>
      </c>
      <c r="AZ449">
        <f>($AC$449) * (360)</f>
        <v>0</v>
      </c>
      <c r="BA449">
        <f>($AD$449) * (575)</f>
        <v>0</v>
      </c>
      <c r="BM449">
        <v>1</v>
      </c>
      <c r="BN449">
        <f>SUM($N$449:$X$449)</f>
        <v>1</v>
      </c>
    </row>
    <row r="450" spans="1:66">
      <c r="A450">
        <v>1415</v>
      </c>
      <c r="B450">
        <v>2</v>
      </c>
      <c r="C450">
        <v>11760</v>
      </c>
      <c r="D450">
        <v>5</v>
      </c>
      <c r="E450">
        <v>8</v>
      </c>
      <c r="F450" t="s">
        <v>35</v>
      </c>
      <c r="G450">
        <v>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>($H$450) * (225)</f>
        <v>0</v>
      </c>
      <c r="AF450">
        <f>($I$450) * (80)</f>
        <v>0</v>
      </c>
      <c r="AG450">
        <f>($J$450) * (80)</f>
        <v>0</v>
      </c>
      <c r="AH450">
        <f>($K$450) * (225)</f>
        <v>0</v>
      </c>
      <c r="AI450">
        <f>($L$450) * (80)</f>
        <v>0</v>
      </c>
      <c r="AJ450">
        <f>($M$450) * (80)</f>
        <v>0</v>
      </c>
      <c r="AK450">
        <f>($N$450) * (225)</f>
        <v>0</v>
      </c>
      <c r="AL450">
        <f>($O$450) * (225)</f>
        <v>0</v>
      </c>
      <c r="AM450">
        <f>($P$450) * (80)</f>
        <v>0</v>
      </c>
      <c r="AN450">
        <f>($Q$450) * (80)</f>
        <v>0</v>
      </c>
      <c r="AO450">
        <f>($R$450) * (225)</f>
        <v>0</v>
      </c>
      <c r="AP450">
        <f>($S$450) * (80)</f>
        <v>0</v>
      </c>
      <c r="AQ450">
        <f>($T$450) * (80)</f>
        <v>0</v>
      </c>
      <c r="AR450">
        <f>($U$450) * (225)</f>
        <v>0</v>
      </c>
      <c r="AS450">
        <f>($V$450) * (80)</f>
        <v>0</v>
      </c>
      <c r="AT450">
        <f>($W$450) * (80)</f>
        <v>80</v>
      </c>
      <c r="AU450">
        <f>($X$450) * (225)</f>
        <v>0</v>
      </c>
      <c r="AV450">
        <f>($Y$450) * (80)</f>
        <v>0</v>
      </c>
      <c r="AW450">
        <f>($Z$450) * (295)</f>
        <v>0</v>
      </c>
      <c r="AX450">
        <f>($AA$450) * (150)</f>
        <v>0</v>
      </c>
      <c r="AY450">
        <f>($AB$450) * (365)</f>
        <v>0</v>
      </c>
      <c r="AZ450">
        <f>($AC$450) * (220)</f>
        <v>0</v>
      </c>
      <c r="BA450">
        <f>($AD$450) * (435)</f>
        <v>0</v>
      </c>
      <c r="BM450">
        <v>1</v>
      </c>
      <c r="BN450">
        <f>SUM($U$450:$Z$450)</f>
        <v>1</v>
      </c>
    </row>
    <row r="451" spans="1:66">
      <c r="A451">
        <v>1418</v>
      </c>
      <c r="B451">
        <v>2</v>
      </c>
      <c r="C451">
        <v>10073</v>
      </c>
      <c r="D451">
        <v>2</v>
      </c>
      <c r="E451">
        <v>7</v>
      </c>
      <c r="F451" t="s">
        <v>35</v>
      </c>
      <c r="G451">
        <v>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f>($H$451) * (225)</f>
        <v>0</v>
      </c>
      <c r="AF451">
        <f>($I$451) * (80)</f>
        <v>0</v>
      </c>
      <c r="AG451">
        <f>($J$451) * (80)</f>
        <v>0</v>
      </c>
      <c r="AH451">
        <f>($K$451) * (225)</f>
        <v>0</v>
      </c>
      <c r="AI451">
        <f>($L$451) * (80)</f>
        <v>0</v>
      </c>
      <c r="AJ451">
        <f>($M$451) * (80)</f>
        <v>0</v>
      </c>
      <c r="AK451">
        <f>($N$451) * (225)</f>
        <v>0</v>
      </c>
      <c r="AL451">
        <f>($O$451) * (225)</f>
        <v>0</v>
      </c>
      <c r="AM451">
        <f>($P$451) * (80)</f>
        <v>0</v>
      </c>
      <c r="AN451">
        <f>($Q$451) * (80)</f>
        <v>0</v>
      </c>
      <c r="AO451">
        <f>($R$451) * (225)</f>
        <v>0</v>
      </c>
      <c r="AP451">
        <f>($S$451) * (80)</f>
        <v>80</v>
      </c>
      <c r="AQ451">
        <f>($T$451) * (80)</f>
        <v>0</v>
      </c>
      <c r="AR451">
        <f>($U$451) * (295)</f>
        <v>0</v>
      </c>
      <c r="AS451">
        <f>($V$451) * (150)</f>
        <v>0</v>
      </c>
      <c r="AT451">
        <f>($W$451) * (150)</f>
        <v>0</v>
      </c>
      <c r="AU451">
        <f>($X$451) * (365)</f>
        <v>0</v>
      </c>
      <c r="AV451">
        <f>($Y$451) * (220)</f>
        <v>0</v>
      </c>
      <c r="AW451">
        <f>($Z$451) * (435)</f>
        <v>0</v>
      </c>
      <c r="AX451">
        <f>($AA$451) * (290)</f>
        <v>0</v>
      </c>
      <c r="AY451">
        <f>($AB$451) * (505)</f>
        <v>0</v>
      </c>
      <c r="AZ451">
        <f>($AC$451) * (360)</f>
        <v>0</v>
      </c>
      <c r="BA451">
        <f>($AD$451) * (575)</f>
        <v>0</v>
      </c>
      <c r="BM451">
        <v>1</v>
      </c>
      <c r="BN451">
        <f>SUM($N$451:$X$451)</f>
        <v>1</v>
      </c>
    </row>
    <row r="452" spans="1:66">
      <c r="A452">
        <v>1431</v>
      </c>
      <c r="B452">
        <v>2</v>
      </c>
      <c r="C452">
        <v>4200</v>
      </c>
      <c r="D452">
        <v>4</v>
      </c>
      <c r="E452">
        <v>9</v>
      </c>
      <c r="F452" t="s">
        <v>35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>($H$452) * (225)</f>
        <v>0</v>
      </c>
      <c r="AF452">
        <f>($I$452) * (80)</f>
        <v>0</v>
      </c>
      <c r="AG452">
        <f>($J$452) * (80)</f>
        <v>0</v>
      </c>
      <c r="AH452">
        <f>($K$452) * (225)</f>
        <v>0</v>
      </c>
      <c r="AI452">
        <f>($L$452) * (80)</f>
        <v>0</v>
      </c>
      <c r="AJ452">
        <f>($M$452) * (80)</f>
        <v>0</v>
      </c>
      <c r="AK452">
        <f>($N$452) * (225)</f>
        <v>0</v>
      </c>
      <c r="AL452">
        <f>($O$452) * (225)</f>
        <v>0</v>
      </c>
      <c r="AM452">
        <f>($P$452) * (80)</f>
        <v>0</v>
      </c>
      <c r="AN452">
        <f>($Q$452) * (80)</f>
        <v>0</v>
      </c>
      <c r="AO452">
        <f>($R$452) * (225)</f>
        <v>0</v>
      </c>
      <c r="AP452">
        <f>($S$452) * (80)</f>
        <v>80</v>
      </c>
      <c r="AQ452">
        <f>($T$452) * (80)</f>
        <v>0</v>
      </c>
      <c r="AR452">
        <f>($U$452) * (225)</f>
        <v>0</v>
      </c>
      <c r="AS452">
        <f>($V$452) * (80)</f>
        <v>0</v>
      </c>
      <c r="AT452">
        <f>($W$452) * (80)</f>
        <v>0</v>
      </c>
      <c r="AU452">
        <f>($X$452) * (295)</f>
        <v>0</v>
      </c>
      <c r="AV452">
        <f>($Y$452) * (150)</f>
        <v>0</v>
      </c>
      <c r="AW452">
        <f>($Z$452) * (365)</f>
        <v>0</v>
      </c>
      <c r="AX452">
        <f>($AA$452) * (220)</f>
        <v>0</v>
      </c>
      <c r="AY452">
        <f>($AB$452) * (435)</f>
        <v>0</v>
      </c>
      <c r="AZ452">
        <f>($AC$452) * (290)</f>
        <v>0</v>
      </c>
      <c r="BA452">
        <f>($AD$452) * (505)</f>
        <v>0</v>
      </c>
      <c r="BM452">
        <v>1</v>
      </c>
      <c r="BN452">
        <f>SUM($R$452:$AB$452)</f>
        <v>1</v>
      </c>
    </row>
    <row r="453" spans="1:66">
      <c r="A453">
        <v>1436</v>
      </c>
      <c r="B453">
        <v>2</v>
      </c>
      <c r="C453">
        <v>4200</v>
      </c>
      <c r="D453">
        <v>-1</v>
      </c>
      <c r="E453">
        <v>3</v>
      </c>
      <c r="F453" t="s">
        <v>35</v>
      </c>
      <c r="G453">
        <v>4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>($H$453) * (225)</f>
        <v>0</v>
      </c>
      <c r="AF453">
        <f>($I$453) * (80)</f>
        <v>80</v>
      </c>
      <c r="AG453">
        <f>($J$453) * (80)</f>
        <v>0</v>
      </c>
      <c r="AH453">
        <f>($K$453) * (225)</f>
        <v>0</v>
      </c>
      <c r="AI453">
        <f>($L$453) * (80)</f>
        <v>0</v>
      </c>
      <c r="AJ453">
        <f>($M$453) * (80)</f>
        <v>0</v>
      </c>
      <c r="AK453">
        <f>($N$453) * (295)</f>
        <v>0</v>
      </c>
      <c r="AL453">
        <f>($O$453) * (365)</f>
        <v>0</v>
      </c>
      <c r="AM453">
        <f>($P$453) * (220)</f>
        <v>0</v>
      </c>
      <c r="AN453">
        <f>($Q$453) * (220)</f>
        <v>0</v>
      </c>
      <c r="AO453">
        <f>($R$453) * (435)</f>
        <v>0</v>
      </c>
      <c r="AP453">
        <f>($S$453) * (290)</f>
        <v>0</v>
      </c>
      <c r="AQ453">
        <f>($T$453) * (290)</f>
        <v>0</v>
      </c>
      <c r="AR453">
        <f>($U$453) * (505)</f>
        <v>0</v>
      </c>
      <c r="AS453">
        <f>($V$453) * (360)</f>
        <v>0</v>
      </c>
      <c r="AT453">
        <f>($W$453) * (360)</f>
        <v>0</v>
      </c>
      <c r="AU453">
        <f>($X$453) * (575)</f>
        <v>0</v>
      </c>
      <c r="AV453">
        <f>($Y$453) * (430)</f>
        <v>0</v>
      </c>
      <c r="AW453">
        <f>($Z$453) * (645)</f>
        <v>0</v>
      </c>
      <c r="AX453">
        <f>($AA$453) * (500)</f>
        <v>0</v>
      </c>
      <c r="AY453">
        <f>($AB$453) * (715)</f>
        <v>0</v>
      </c>
      <c r="AZ453">
        <f>($AC$453) * (570)</f>
        <v>0</v>
      </c>
      <c r="BA453">
        <f>($AD$453) * (785)</f>
        <v>0</v>
      </c>
      <c r="BM453">
        <v>1</v>
      </c>
      <c r="BN453">
        <f>SUM($H$453:$N$453)</f>
        <v>1</v>
      </c>
    </row>
    <row r="454" spans="1:66">
      <c r="A454">
        <v>1439</v>
      </c>
      <c r="B454">
        <v>2</v>
      </c>
      <c r="C454">
        <v>21389</v>
      </c>
      <c r="D454">
        <v>-1</v>
      </c>
      <c r="E454">
        <v>2</v>
      </c>
      <c r="F454" t="s">
        <v>35</v>
      </c>
      <c r="G454">
        <v>3</v>
      </c>
      <c r="H454">
        <v>0</v>
      </c>
      <c r="I454">
        <v>1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>($H$454) * (225)</f>
        <v>0</v>
      </c>
      <c r="AF454">
        <f>($I$454) * (80)</f>
        <v>80</v>
      </c>
      <c r="AG454">
        <f>($J$454) * (80)</f>
        <v>0</v>
      </c>
      <c r="AH454">
        <f>($K$454) * (295)</f>
        <v>0</v>
      </c>
      <c r="AI454">
        <f>($L$454) * (150)</f>
        <v>0</v>
      </c>
      <c r="AJ454">
        <f>($M$454) * (150)</f>
        <v>0</v>
      </c>
      <c r="AK454">
        <f>($N$454) * (365)</f>
        <v>0</v>
      </c>
      <c r="AL454">
        <f>($O$454) * (435)</f>
        <v>0</v>
      </c>
      <c r="AM454">
        <f>($P$454) * (290)</f>
        <v>0</v>
      </c>
      <c r="AN454">
        <f>($Q$454) * (290)</f>
        <v>0</v>
      </c>
      <c r="AO454">
        <f>($R$454) * (505)</f>
        <v>0</v>
      </c>
      <c r="AP454">
        <f>($S$454) * (360)</f>
        <v>0</v>
      </c>
      <c r="AQ454">
        <f>($T$454) * (360)</f>
        <v>0</v>
      </c>
      <c r="AR454">
        <f>($U$454) * (575)</f>
        <v>0</v>
      </c>
      <c r="AS454">
        <f>($V$454) * (430)</f>
        <v>0</v>
      </c>
      <c r="AT454">
        <f>($W$454) * (430)</f>
        <v>0</v>
      </c>
      <c r="AU454">
        <f>($X$454) * (645)</f>
        <v>0</v>
      </c>
      <c r="AV454">
        <f>($Y$454) * (500)</f>
        <v>0</v>
      </c>
      <c r="AW454">
        <f>($Z$454) * (715)</f>
        <v>0</v>
      </c>
      <c r="AX454">
        <f>($AA$454) * (570)</f>
        <v>0</v>
      </c>
      <c r="AY454">
        <f>($AB$454) * (785)</f>
        <v>0</v>
      </c>
      <c r="AZ454">
        <f>($AC$454) * (640)</f>
        <v>0</v>
      </c>
      <c r="BA454">
        <f>($AD$454) * (855)</f>
        <v>0</v>
      </c>
      <c r="BM454">
        <v>1</v>
      </c>
      <c r="BN454">
        <f>SUM($H$454:$K$454)</f>
        <v>1</v>
      </c>
    </row>
    <row r="455" spans="1:66">
      <c r="A455">
        <v>1447</v>
      </c>
      <c r="B455">
        <v>1</v>
      </c>
      <c r="C455">
        <v>22500</v>
      </c>
      <c r="D455">
        <v>2</v>
      </c>
      <c r="E455">
        <v>7</v>
      </c>
      <c r="F455" t="s">
        <v>35</v>
      </c>
      <c r="G455">
        <v>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>($H$455) * (225)</f>
        <v>0</v>
      </c>
      <c r="AF455">
        <f>($I$455) * (40)</f>
        <v>0</v>
      </c>
      <c r="AG455">
        <f>($J$455) * (40)</f>
        <v>0</v>
      </c>
      <c r="AH455">
        <f>($K$455) * (225)</f>
        <v>0</v>
      </c>
      <c r="AI455">
        <f>($L$455) * (40)</f>
        <v>0</v>
      </c>
      <c r="AJ455">
        <f>($M$455) * (40)</f>
        <v>0</v>
      </c>
      <c r="AK455">
        <f>($N$455) * (225)</f>
        <v>0</v>
      </c>
      <c r="AL455">
        <f>($O$455) * (225)</f>
        <v>0</v>
      </c>
      <c r="AM455">
        <f>($P$455) * (40)</f>
        <v>40</v>
      </c>
      <c r="AN455">
        <f>($Q$455) * (40)</f>
        <v>0</v>
      </c>
      <c r="AO455">
        <f>($R$455) * (275)</f>
        <v>0</v>
      </c>
      <c r="AP455">
        <f>($S$455) * (90)</f>
        <v>0</v>
      </c>
      <c r="AQ455">
        <f>($T$455) * (90)</f>
        <v>0</v>
      </c>
      <c r="AR455">
        <f>($U$455) * (325)</f>
        <v>0</v>
      </c>
      <c r="AS455">
        <f>($V$455) * (140)</f>
        <v>0</v>
      </c>
      <c r="AT455">
        <f>($W$455) * (140)</f>
        <v>0</v>
      </c>
      <c r="AU455">
        <f>($X$455) * (375)</f>
        <v>0</v>
      </c>
      <c r="AV455">
        <f>($Y$455) * (190)</f>
        <v>0</v>
      </c>
      <c r="AW455">
        <f>($Z$455) * (425)</f>
        <v>0</v>
      </c>
      <c r="AX455">
        <f>($AA$455) * (240)</f>
        <v>0</v>
      </c>
      <c r="AY455">
        <f>($AB$455) * (475)</f>
        <v>0</v>
      </c>
      <c r="AZ455">
        <f>($AC$455) * (290)</f>
        <v>0</v>
      </c>
      <c r="BA455">
        <f>($AD$455) * (525)</f>
        <v>0</v>
      </c>
      <c r="BM455">
        <v>1</v>
      </c>
      <c r="BN455">
        <f>SUM($N$455:$X$455)</f>
        <v>1</v>
      </c>
    </row>
    <row r="456" spans="1:66">
      <c r="A456">
        <v>1448</v>
      </c>
      <c r="B456">
        <v>2</v>
      </c>
      <c r="C456">
        <v>9632</v>
      </c>
      <c r="D456">
        <v>0</v>
      </c>
      <c r="E456">
        <v>4</v>
      </c>
      <c r="F456" t="s">
        <v>35</v>
      </c>
      <c r="G456">
        <v>3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f>($H$456) * (225)</f>
        <v>0</v>
      </c>
      <c r="AF456">
        <f>($I$456) * (80)</f>
        <v>80</v>
      </c>
      <c r="AG456">
        <f>($J$456) * (80)</f>
        <v>0</v>
      </c>
      <c r="AH456">
        <f>($K$456) * (225)</f>
        <v>0</v>
      </c>
      <c r="AI456">
        <f>($L$456) * (80)</f>
        <v>0</v>
      </c>
      <c r="AJ456">
        <f>($M$456) * (80)</f>
        <v>0</v>
      </c>
      <c r="AK456">
        <f>($N$456) * (295)</f>
        <v>0</v>
      </c>
      <c r="AL456">
        <f>($O$456) * (365)</f>
        <v>0</v>
      </c>
      <c r="AM456">
        <f>($P$456) * (220)</f>
        <v>0</v>
      </c>
      <c r="AN456">
        <f>($Q$456) * (220)</f>
        <v>0</v>
      </c>
      <c r="AO456">
        <f>($R$456) * (435)</f>
        <v>0</v>
      </c>
      <c r="AP456">
        <f>($S$456) * (290)</f>
        <v>0</v>
      </c>
      <c r="AQ456">
        <f>($T$456) * (290)</f>
        <v>0</v>
      </c>
      <c r="AR456">
        <f>($U$456) * (505)</f>
        <v>0</v>
      </c>
      <c r="AS456">
        <f>($V$456) * (360)</f>
        <v>0</v>
      </c>
      <c r="AT456">
        <f>($W$456) * (360)</f>
        <v>0</v>
      </c>
      <c r="AU456">
        <f>($X$456) * (575)</f>
        <v>0</v>
      </c>
      <c r="AV456">
        <f>($Y$456) * (430)</f>
        <v>0</v>
      </c>
      <c r="AW456">
        <f>($Z$456) * (645)</f>
        <v>0</v>
      </c>
      <c r="AX456">
        <f>($AA$456) * (500)</f>
        <v>0</v>
      </c>
      <c r="AY456">
        <f>($AB$456) * (715)</f>
        <v>0</v>
      </c>
      <c r="AZ456">
        <f>($AC$456) * (570)</f>
        <v>0</v>
      </c>
      <c r="BA456">
        <f>($AD$456) * (785)</f>
        <v>0</v>
      </c>
      <c r="BM456">
        <v>1</v>
      </c>
      <c r="BN456">
        <f>SUM($H$456:$O$456)</f>
        <v>1</v>
      </c>
    </row>
    <row r="457" spans="1:66">
      <c r="A457">
        <v>1449</v>
      </c>
      <c r="B457">
        <v>1</v>
      </c>
      <c r="C457">
        <v>19600</v>
      </c>
      <c r="D457">
        <v>4</v>
      </c>
      <c r="E457">
        <v>9</v>
      </c>
      <c r="F457" t="s">
        <v>35</v>
      </c>
      <c r="G457">
        <v>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f>($H$457) * (225)</f>
        <v>0</v>
      </c>
      <c r="AF457">
        <f>($I$457) * (40)</f>
        <v>0</v>
      </c>
      <c r="AG457">
        <f>($J$457) * (40)</f>
        <v>0</v>
      </c>
      <c r="AH457">
        <f>($K$457) * (225)</f>
        <v>0</v>
      </c>
      <c r="AI457">
        <f>($L$457) * (40)</f>
        <v>0</v>
      </c>
      <c r="AJ457">
        <f>($M$457) * (40)</f>
        <v>0</v>
      </c>
      <c r="AK457">
        <f>($N$457) * (225)</f>
        <v>0</v>
      </c>
      <c r="AL457">
        <f>($O$457) * (225)</f>
        <v>0</v>
      </c>
      <c r="AM457">
        <f>($P$457) * (40)</f>
        <v>0</v>
      </c>
      <c r="AN457">
        <f>($Q$457) * (40)</f>
        <v>0</v>
      </c>
      <c r="AO457">
        <f>($R$457) * (225)</f>
        <v>0</v>
      </c>
      <c r="AP457">
        <f>($S$457) * (40)</f>
        <v>0</v>
      </c>
      <c r="AQ457">
        <f>($T$457) * (40)</f>
        <v>0</v>
      </c>
      <c r="AR457">
        <f>($U$457) * (225)</f>
        <v>0</v>
      </c>
      <c r="AS457">
        <f>($V$457) * (40)</f>
        <v>0</v>
      </c>
      <c r="AT457">
        <f>($W$457) * (40)</f>
        <v>40</v>
      </c>
      <c r="AU457">
        <f>($X$457) * (225)</f>
        <v>0</v>
      </c>
      <c r="AV457">
        <f>($Y$457) * (40)</f>
        <v>0</v>
      </c>
      <c r="AW457">
        <f>($Z$457) * (225)</f>
        <v>0</v>
      </c>
      <c r="AX457">
        <f>($AA$457) * (40)</f>
        <v>0</v>
      </c>
      <c r="AY457">
        <f>($AB$457) * (275)</f>
        <v>0</v>
      </c>
      <c r="AZ457">
        <f>($AC$457) * (90)</f>
        <v>0</v>
      </c>
      <c r="BA457">
        <f>($AD$457) * (325)</f>
        <v>0</v>
      </c>
      <c r="BM457">
        <v>1</v>
      </c>
      <c r="BN457">
        <f>SUM($R$457:$AB$457)</f>
        <v>1</v>
      </c>
    </row>
    <row r="458" spans="1:66">
      <c r="A458">
        <v>1459</v>
      </c>
      <c r="B458">
        <v>1</v>
      </c>
      <c r="C458">
        <v>19520</v>
      </c>
      <c r="D458">
        <v>5</v>
      </c>
      <c r="E458">
        <v>10</v>
      </c>
      <c r="F458" t="s">
        <v>35</v>
      </c>
      <c r="G458">
        <v>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f>($H$458) * (225)</f>
        <v>0</v>
      </c>
      <c r="AF458">
        <f>($I$458) * (40)</f>
        <v>0</v>
      </c>
      <c r="AG458">
        <f>($J$458) * (40)</f>
        <v>0</v>
      </c>
      <c r="AH458">
        <f>($K$458) * (225)</f>
        <v>0</v>
      </c>
      <c r="AI458">
        <f>($L$458) * (40)</f>
        <v>0</v>
      </c>
      <c r="AJ458">
        <f>($M$458) * (40)</f>
        <v>0</v>
      </c>
      <c r="AK458">
        <f>($N$458) * (225)</f>
        <v>0</v>
      </c>
      <c r="AL458">
        <f>($O$458) * (225)</f>
        <v>0</v>
      </c>
      <c r="AM458">
        <f>($P$458) * (40)</f>
        <v>0</v>
      </c>
      <c r="AN458">
        <f>($Q$458) * (40)</f>
        <v>0</v>
      </c>
      <c r="AO458">
        <f>($R$458) * (225)</f>
        <v>0</v>
      </c>
      <c r="AP458">
        <f>($S$458) * (40)</f>
        <v>0</v>
      </c>
      <c r="AQ458">
        <f>($T$458) * (40)</f>
        <v>0</v>
      </c>
      <c r="AR458">
        <f>($U$458) * (225)</f>
        <v>0</v>
      </c>
      <c r="AS458">
        <f>($V$458) * (40)</f>
        <v>0</v>
      </c>
      <c r="AT458">
        <f>($W$458) * (40)</f>
        <v>40</v>
      </c>
      <c r="AU458">
        <f>($X$458) * (225)</f>
        <v>0</v>
      </c>
      <c r="AV458">
        <f>($Y$458) * (40)</f>
        <v>0</v>
      </c>
      <c r="AW458">
        <f>($Z$458) * (225)</f>
        <v>0</v>
      </c>
      <c r="AX458">
        <f>($AA$458) * (40)</f>
        <v>0</v>
      </c>
      <c r="AY458">
        <f>($AB$458) * (275)</f>
        <v>0</v>
      </c>
      <c r="AZ458">
        <f>($AC$458) * (90)</f>
        <v>0</v>
      </c>
      <c r="BA458">
        <f>($AD$458) * (325)</f>
        <v>0</v>
      </c>
      <c r="BM458">
        <v>1</v>
      </c>
      <c r="BN458">
        <f>SUM($U$458:$AD$458)</f>
        <v>1</v>
      </c>
    </row>
    <row r="459" spans="1:66">
      <c r="A459">
        <v>1462</v>
      </c>
      <c r="B459">
        <v>1</v>
      </c>
      <c r="C459">
        <v>19820</v>
      </c>
      <c r="D459">
        <v>3</v>
      </c>
      <c r="E459">
        <v>7</v>
      </c>
      <c r="F459" t="s">
        <v>35</v>
      </c>
      <c r="G459">
        <v>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>($H$459) * (225)</f>
        <v>0</v>
      </c>
      <c r="AF459">
        <f>($I$459) * (40)</f>
        <v>0</v>
      </c>
      <c r="AG459">
        <f>($J$459) * (40)</f>
        <v>0</v>
      </c>
      <c r="AH459">
        <f>($K$459) * (225)</f>
        <v>0</v>
      </c>
      <c r="AI459">
        <f>($L$459) * (40)</f>
        <v>0</v>
      </c>
      <c r="AJ459">
        <f>($M$459) * (40)</f>
        <v>0</v>
      </c>
      <c r="AK459">
        <f>($N$459) * (225)</f>
        <v>0</v>
      </c>
      <c r="AL459">
        <f>($O$459) * (225)</f>
        <v>0</v>
      </c>
      <c r="AM459">
        <f>($P$459) * (40)</f>
        <v>0</v>
      </c>
      <c r="AN459">
        <f>($Q$459) * (40)</f>
        <v>0</v>
      </c>
      <c r="AO459">
        <f>($R$459) * (225)</f>
        <v>0</v>
      </c>
      <c r="AP459">
        <f>($S$459) * (40)</f>
        <v>40</v>
      </c>
      <c r="AQ459">
        <f>($T$459) * (40)</f>
        <v>0</v>
      </c>
      <c r="AR459">
        <f>($U$459) * (225)</f>
        <v>0</v>
      </c>
      <c r="AS459">
        <f>($V$459) * (40)</f>
        <v>0</v>
      </c>
      <c r="AT459">
        <f>($W$459) * (40)</f>
        <v>0</v>
      </c>
      <c r="AU459">
        <f>($X$459) * (275)</f>
        <v>0</v>
      </c>
      <c r="AV459">
        <f>($Y$459) * (90)</f>
        <v>0</v>
      </c>
      <c r="AW459">
        <f>($Z$459) * (325)</f>
        <v>0</v>
      </c>
      <c r="AX459">
        <f>($AA$459) * (140)</f>
        <v>0</v>
      </c>
      <c r="AY459">
        <f>($AB$459) * (375)</f>
        <v>0</v>
      </c>
      <c r="AZ459">
        <f>($AC$459) * (190)</f>
        <v>0</v>
      </c>
      <c r="BA459">
        <f>($AD$459) * (425)</f>
        <v>0</v>
      </c>
      <c r="BM459">
        <v>1</v>
      </c>
      <c r="BN459">
        <f>SUM($O$459:$X$459)</f>
        <v>1</v>
      </c>
    </row>
    <row r="460" spans="1:66">
      <c r="A460">
        <v>1463</v>
      </c>
      <c r="B460">
        <v>1</v>
      </c>
      <c r="C460">
        <v>19420</v>
      </c>
      <c r="D460">
        <v>5</v>
      </c>
      <c r="E460">
        <v>9</v>
      </c>
      <c r="F460" t="s">
        <v>35</v>
      </c>
      <c r="G460">
        <v>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f>($H$460) * (225)</f>
        <v>0</v>
      </c>
      <c r="AF460">
        <f>($I$460) * (40)</f>
        <v>0</v>
      </c>
      <c r="AG460">
        <f>($J$460) * (40)</f>
        <v>0</v>
      </c>
      <c r="AH460">
        <f>($K$460) * (225)</f>
        <v>0</v>
      </c>
      <c r="AI460">
        <f>($L$460) * (40)</f>
        <v>0</v>
      </c>
      <c r="AJ460">
        <f>($M$460) * (40)</f>
        <v>0</v>
      </c>
      <c r="AK460">
        <f>($N$460) * (225)</f>
        <v>0</v>
      </c>
      <c r="AL460">
        <f>($O$460) * (225)</f>
        <v>0</v>
      </c>
      <c r="AM460">
        <f>($P$460) * (40)</f>
        <v>0</v>
      </c>
      <c r="AN460">
        <f>($Q$460) * (40)</f>
        <v>0</v>
      </c>
      <c r="AO460">
        <f>($R$460) * (225)</f>
        <v>0</v>
      </c>
      <c r="AP460">
        <f>($S$460) * (40)</f>
        <v>0</v>
      </c>
      <c r="AQ460">
        <f>($T$460) * (40)</f>
        <v>0</v>
      </c>
      <c r="AR460">
        <f>($U$460) * (225)</f>
        <v>0</v>
      </c>
      <c r="AS460">
        <f>($V$460) * (40)</f>
        <v>0</v>
      </c>
      <c r="AT460">
        <f>($W$460) * (40)</f>
        <v>40</v>
      </c>
      <c r="AU460">
        <f>($X$460) * (225)</f>
        <v>0</v>
      </c>
      <c r="AV460">
        <f>($Y$460) * (40)</f>
        <v>0</v>
      </c>
      <c r="AW460">
        <f>($Z$460) * (225)</f>
        <v>0</v>
      </c>
      <c r="AX460">
        <f>($AA$460) * (40)</f>
        <v>0</v>
      </c>
      <c r="AY460">
        <f>($AB$460) * (225)</f>
        <v>0</v>
      </c>
      <c r="AZ460">
        <f>($AC$460) * (40)</f>
        <v>0</v>
      </c>
      <c r="BA460">
        <f>($AD$460) * (275)</f>
        <v>0</v>
      </c>
      <c r="BM460">
        <v>1</v>
      </c>
      <c r="BN460">
        <f>SUM($U$460:$AB$460)</f>
        <v>1</v>
      </c>
    </row>
    <row r="461" spans="1:66">
      <c r="A461">
        <v>1464</v>
      </c>
      <c r="B461">
        <v>1</v>
      </c>
      <c r="C461">
        <v>19160</v>
      </c>
      <c r="D461">
        <v>4</v>
      </c>
      <c r="E461">
        <v>8</v>
      </c>
      <c r="F461" t="s">
        <v>35</v>
      </c>
      <c r="G461">
        <v>4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>($H$461) * (225)</f>
        <v>0</v>
      </c>
      <c r="AF461">
        <f>($I$461) * (40)</f>
        <v>0</v>
      </c>
      <c r="AG461">
        <f>($J$461) * (40)</f>
        <v>0</v>
      </c>
      <c r="AH461">
        <f>($K$461) * (225)</f>
        <v>0</v>
      </c>
      <c r="AI461">
        <f>($L$461) * (40)</f>
        <v>0</v>
      </c>
      <c r="AJ461">
        <f>($M$461) * (40)</f>
        <v>0</v>
      </c>
      <c r="AK461">
        <f>($N$461) * (225)</f>
        <v>0</v>
      </c>
      <c r="AL461">
        <f>($O$461) * (225)</f>
        <v>0</v>
      </c>
      <c r="AM461">
        <f>($P$461) * (40)</f>
        <v>0</v>
      </c>
      <c r="AN461">
        <f>($Q$461) * (40)</f>
        <v>0</v>
      </c>
      <c r="AO461">
        <f>($R$461) * (225)</f>
        <v>0</v>
      </c>
      <c r="AP461">
        <f>($S$461) * (40)</f>
        <v>40</v>
      </c>
      <c r="AQ461">
        <f>($T$461) * (40)</f>
        <v>0</v>
      </c>
      <c r="AR461">
        <f>($U$461) * (225)</f>
        <v>0</v>
      </c>
      <c r="AS461">
        <f>($V$461) * (40)</f>
        <v>0</v>
      </c>
      <c r="AT461">
        <f>($W$461) * (40)</f>
        <v>0</v>
      </c>
      <c r="AU461">
        <f>($X$461) * (225)</f>
        <v>0</v>
      </c>
      <c r="AV461">
        <f>($Y$461) * (40)</f>
        <v>0</v>
      </c>
      <c r="AW461">
        <f>($Z$461) * (275)</f>
        <v>0</v>
      </c>
      <c r="AX461">
        <f>($AA$461) * (90)</f>
        <v>0</v>
      </c>
      <c r="AY461">
        <f>($AB$461) * (325)</f>
        <v>0</v>
      </c>
      <c r="AZ461">
        <f>($AC$461) * (140)</f>
        <v>0</v>
      </c>
      <c r="BA461">
        <f>($AD$461) * (375)</f>
        <v>0</v>
      </c>
      <c r="BM461">
        <v>1</v>
      </c>
      <c r="BN461">
        <f>SUM($R$461:$Z$461)</f>
        <v>1</v>
      </c>
    </row>
    <row r="462" spans="1:66">
      <c r="A462">
        <v>1468</v>
      </c>
      <c r="B462">
        <v>1</v>
      </c>
      <c r="C462">
        <v>19520</v>
      </c>
      <c r="D462">
        <v>3</v>
      </c>
      <c r="E462">
        <v>6</v>
      </c>
      <c r="F462" t="s">
        <v>35</v>
      </c>
      <c r="G462">
        <v>4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1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>($H$462) * (225)</f>
        <v>0</v>
      </c>
      <c r="AF462">
        <f>($I$462) * (40)</f>
        <v>0</v>
      </c>
      <c r="AG462">
        <f>($J$462) * (40)</f>
        <v>0</v>
      </c>
      <c r="AH462">
        <f>($K$462) * (225)</f>
        <v>0</v>
      </c>
      <c r="AI462">
        <f>($L$462) * (40)</f>
        <v>0</v>
      </c>
      <c r="AJ462">
        <f>($M$462) * (40)</f>
        <v>0</v>
      </c>
      <c r="AK462">
        <f>($N$462) * (225)</f>
        <v>0</v>
      </c>
      <c r="AL462">
        <f>($O$462) * (225)</f>
        <v>0</v>
      </c>
      <c r="AM462">
        <f>($P$462) * (40)</f>
        <v>0</v>
      </c>
      <c r="AN462">
        <f>($Q$462) * (40)</f>
        <v>0</v>
      </c>
      <c r="AO462">
        <f>($R$462) * (225)</f>
        <v>0</v>
      </c>
      <c r="AP462">
        <f>($S$462) * (40)</f>
        <v>40</v>
      </c>
      <c r="AQ462">
        <f>($T$462) * (40)</f>
        <v>0</v>
      </c>
      <c r="AR462">
        <f>($U$462) * (225)</f>
        <v>0</v>
      </c>
      <c r="AS462">
        <f>($V$462) * (40)</f>
        <v>0</v>
      </c>
      <c r="AT462">
        <f>($W$462) * (40)</f>
        <v>0</v>
      </c>
      <c r="AU462">
        <f>($X$462) * (275)</f>
        <v>0</v>
      </c>
      <c r="AV462">
        <f>($Y$462) * (90)</f>
        <v>0</v>
      </c>
      <c r="AW462">
        <f>($Z$462) * (325)</f>
        <v>0</v>
      </c>
      <c r="AX462">
        <f>($AA$462) * (140)</f>
        <v>0</v>
      </c>
      <c r="AY462">
        <f>($AB$462) * (375)</f>
        <v>0</v>
      </c>
      <c r="AZ462">
        <f>($AC$462) * (190)</f>
        <v>0</v>
      </c>
      <c r="BA462">
        <f>($AD$462) * (425)</f>
        <v>0</v>
      </c>
      <c r="BM462">
        <v>1</v>
      </c>
      <c r="BN462">
        <f>SUM($O$462:$U$462)</f>
        <v>1</v>
      </c>
    </row>
    <row r="463" spans="1:66">
      <c r="A463">
        <v>1470</v>
      </c>
      <c r="B463">
        <v>1</v>
      </c>
      <c r="C463">
        <v>19500</v>
      </c>
      <c r="D463">
        <v>-1</v>
      </c>
      <c r="E463">
        <v>4</v>
      </c>
      <c r="F463" t="s">
        <v>35</v>
      </c>
      <c r="G463">
        <v>4</v>
      </c>
      <c r="H463">
        <v>0</v>
      </c>
      <c r="I463">
        <v>1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>($H$463) * (225)</f>
        <v>0</v>
      </c>
      <c r="AF463">
        <f>($I$463) * (40)</f>
        <v>40</v>
      </c>
      <c r="AG463">
        <f>($J$463) * (40)</f>
        <v>0</v>
      </c>
      <c r="AH463">
        <f>($K$463) * (225)</f>
        <v>0</v>
      </c>
      <c r="AI463">
        <f>($L$463) * (40)</f>
        <v>0</v>
      </c>
      <c r="AJ463">
        <f>($M$463) * (40)</f>
        <v>0</v>
      </c>
      <c r="AK463">
        <f>($N$463) * (275)</f>
        <v>0</v>
      </c>
      <c r="AL463">
        <f>($O$463) * (325)</f>
        <v>0</v>
      </c>
      <c r="AM463">
        <f>($P$463) * (140)</f>
        <v>0</v>
      </c>
      <c r="AN463">
        <f>($Q$463) * (140)</f>
        <v>0</v>
      </c>
      <c r="AO463">
        <f>($R$463) * (375)</f>
        <v>0</v>
      </c>
      <c r="AP463">
        <f>($S$463) * (190)</f>
        <v>0</v>
      </c>
      <c r="AQ463">
        <f>($T$463) * (190)</f>
        <v>0</v>
      </c>
      <c r="AR463">
        <f>($U$463) * (425)</f>
        <v>0</v>
      </c>
      <c r="AS463">
        <f>($V$463) * (240)</f>
        <v>0</v>
      </c>
      <c r="AT463">
        <f>($W$463) * (240)</f>
        <v>0</v>
      </c>
      <c r="AU463">
        <f>($X$463) * (475)</f>
        <v>0</v>
      </c>
      <c r="AV463">
        <f>($Y$463) * (290)</f>
        <v>0</v>
      </c>
      <c r="AW463">
        <f>($Z$463) * (525)</f>
        <v>0</v>
      </c>
      <c r="AX463">
        <f>($AA$463) * (340)</f>
        <v>0</v>
      </c>
      <c r="AY463">
        <f>($AB$463) * (575)</f>
        <v>0</v>
      </c>
      <c r="AZ463">
        <f>($AC$463) * (390)</f>
        <v>0</v>
      </c>
      <c r="BA463">
        <f>($AD$463) * (625)</f>
        <v>0</v>
      </c>
      <c r="BM463">
        <v>1</v>
      </c>
      <c r="BN463">
        <f>SUM($H$463:$O$463)</f>
        <v>1</v>
      </c>
    </row>
    <row r="464" spans="1:66">
      <c r="A464">
        <v>1480</v>
      </c>
      <c r="B464">
        <v>1</v>
      </c>
      <c r="C464">
        <v>19500</v>
      </c>
      <c r="D464">
        <v>2</v>
      </c>
      <c r="E464">
        <v>6</v>
      </c>
      <c r="F464" t="s">
        <v>35</v>
      </c>
      <c r="G464">
        <v>3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1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f>($H$464) * (225)</f>
        <v>0</v>
      </c>
      <c r="AF464">
        <f>($I$464) * (40)</f>
        <v>0</v>
      </c>
      <c r="AG464">
        <f>($J$464) * (40)</f>
        <v>0</v>
      </c>
      <c r="AH464">
        <f>($K$464) * (225)</f>
        <v>0</v>
      </c>
      <c r="AI464">
        <f>($L$464) * (40)</f>
        <v>0</v>
      </c>
      <c r="AJ464">
        <f>($M$464) * (40)</f>
        <v>0</v>
      </c>
      <c r="AK464">
        <f>($N$464) * (225)</f>
        <v>0</v>
      </c>
      <c r="AL464">
        <f>($O$464) * (225)</f>
        <v>0</v>
      </c>
      <c r="AM464">
        <f>($P$464) * (40)</f>
        <v>40</v>
      </c>
      <c r="AN464">
        <f>($Q$464) * (40)</f>
        <v>0</v>
      </c>
      <c r="AO464">
        <f>($R$464) * (275)</f>
        <v>0</v>
      </c>
      <c r="AP464">
        <f>($S$464) * (90)</f>
        <v>0</v>
      </c>
      <c r="AQ464">
        <f>($T$464) * (90)</f>
        <v>0</v>
      </c>
      <c r="AR464">
        <f>($U$464) * (325)</f>
        <v>0</v>
      </c>
      <c r="AS464">
        <f>($V$464) * (140)</f>
        <v>0</v>
      </c>
      <c r="AT464">
        <f>($W$464) * (140)</f>
        <v>0</v>
      </c>
      <c r="AU464">
        <f>($X$464) * (375)</f>
        <v>0</v>
      </c>
      <c r="AV464">
        <f>($Y$464) * (190)</f>
        <v>0</v>
      </c>
      <c r="AW464">
        <f>($Z$464) * (425)</f>
        <v>0</v>
      </c>
      <c r="AX464">
        <f>($AA$464) * (240)</f>
        <v>0</v>
      </c>
      <c r="AY464">
        <f>($AB$464) * (475)</f>
        <v>0</v>
      </c>
      <c r="AZ464">
        <f>($AC$464) * (290)</f>
        <v>0</v>
      </c>
      <c r="BA464">
        <f>($AD$464) * (525)</f>
        <v>0</v>
      </c>
      <c r="BM464">
        <v>1</v>
      </c>
      <c r="BN464">
        <f>SUM($N$464:$U$464)</f>
        <v>1</v>
      </c>
    </row>
    <row r="465" spans="1:66">
      <c r="A465">
        <v>1484</v>
      </c>
      <c r="B465">
        <v>1</v>
      </c>
      <c r="C465">
        <v>19380</v>
      </c>
      <c r="D465">
        <v>0</v>
      </c>
      <c r="E465">
        <v>3</v>
      </c>
      <c r="F465" t="s">
        <v>35</v>
      </c>
      <c r="G465">
        <v>4</v>
      </c>
      <c r="H465">
        <v>0</v>
      </c>
      <c r="I465">
        <v>1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f>($H$465) * (225)</f>
        <v>0</v>
      </c>
      <c r="AF465">
        <f>($I$465) * (40)</f>
        <v>40</v>
      </c>
      <c r="AG465">
        <f>($J$465) * (40)</f>
        <v>0</v>
      </c>
      <c r="AH465">
        <f>($K$465) * (225)</f>
        <v>0</v>
      </c>
      <c r="AI465">
        <f>($L$465) * (40)</f>
        <v>0</v>
      </c>
      <c r="AJ465">
        <f>($M$465) * (40)</f>
        <v>0</v>
      </c>
      <c r="AK465">
        <f>($N$465) * (225)</f>
        <v>0</v>
      </c>
      <c r="AL465">
        <f>($O$465) * (275)</f>
        <v>0</v>
      </c>
      <c r="AM465">
        <f>($P$465) * (90)</f>
        <v>0</v>
      </c>
      <c r="AN465">
        <f>($Q$465) * (90)</f>
        <v>0</v>
      </c>
      <c r="AO465">
        <f>($R$465) * (325)</f>
        <v>0</v>
      </c>
      <c r="AP465">
        <f>($S$465) * (140)</f>
        <v>0</v>
      </c>
      <c r="AQ465">
        <f>($T$465) * (140)</f>
        <v>0</v>
      </c>
      <c r="AR465">
        <f>($U$465) * (375)</f>
        <v>0</v>
      </c>
      <c r="AS465">
        <f>($V$465) * (190)</f>
        <v>0</v>
      </c>
      <c r="AT465">
        <f>($W$465) * (190)</f>
        <v>0</v>
      </c>
      <c r="AU465">
        <f>($X$465) * (425)</f>
        <v>0</v>
      </c>
      <c r="AV465">
        <f>($Y$465) * (240)</f>
        <v>0</v>
      </c>
      <c r="AW465">
        <f>($Z$465) * (475)</f>
        <v>0</v>
      </c>
      <c r="AX465">
        <f>($AA$465) * (290)</f>
        <v>0</v>
      </c>
      <c r="AY465">
        <f>($AB$465) * (525)</f>
        <v>0</v>
      </c>
      <c r="AZ465">
        <f>($AC$465) * (340)</f>
        <v>0</v>
      </c>
      <c r="BA465">
        <f>($AD$465) * (575)</f>
        <v>0</v>
      </c>
      <c r="BM465">
        <v>1</v>
      </c>
      <c r="BN465">
        <f>SUM($H$465:$N$465)</f>
        <v>1</v>
      </c>
    </row>
    <row r="466" spans="1:66">
      <c r="A466">
        <v>1486</v>
      </c>
      <c r="B466">
        <v>1</v>
      </c>
      <c r="C466">
        <v>19840</v>
      </c>
      <c r="D466">
        <v>5</v>
      </c>
      <c r="E466">
        <v>9</v>
      </c>
      <c r="F466" t="s">
        <v>35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>($H$466) * (225)</f>
        <v>0</v>
      </c>
      <c r="AF466">
        <f>($I$466) * (40)</f>
        <v>0</v>
      </c>
      <c r="AG466">
        <f>($J$466) * (40)</f>
        <v>0</v>
      </c>
      <c r="AH466">
        <f>($K$466) * (225)</f>
        <v>0</v>
      </c>
      <c r="AI466">
        <f>($L$466) * (40)</f>
        <v>0</v>
      </c>
      <c r="AJ466">
        <f>($M$466) * (40)</f>
        <v>0</v>
      </c>
      <c r="AK466">
        <f>($N$466) * (225)</f>
        <v>0</v>
      </c>
      <c r="AL466">
        <f>($O$466) * (225)</f>
        <v>0</v>
      </c>
      <c r="AM466">
        <f>($P$466) * (40)</f>
        <v>0</v>
      </c>
      <c r="AN466">
        <f>($Q$466) * (40)</f>
        <v>0</v>
      </c>
      <c r="AO466">
        <f>($R$466) * (225)</f>
        <v>0</v>
      </c>
      <c r="AP466">
        <f>($S$466) * (40)</f>
        <v>0</v>
      </c>
      <c r="AQ466">
        <f>($T$466) * (40)</f>
        <v>0</v>
      </c>
      <c r="AR466">
        <f>($U$466) * (225)</f>
        <v>0</v>
      </c>
      <c r="AS466">
        <f>($V$466) * (40)</f>
        <v>0</v>
      </c>
      <c r="AT466">
        <f>($W$466) * (40)</f>
        <v>40</v>
      </c>
      <c r="AU466">
        <f>($X$466) * (225)</f>
        <v>0</v>
      </c>
      <c r="AV466">
        <f>($Y$466) * (40)</f>
        <v>0</v>
      </c>
      <c r="AW466">
        <f>($Z$466) * (275)</f>
        <v>0</v>
      </c>
      <c r="AX466">
        <f>($AA$466) * (90)</f>
        <v>0</v>
      </c>
      <c r="AY466">
        <f>($AB$466) * (325)</f>
        <v>0</v>
      </c>
      <c r="AZ466">
        <f>($AC$466) * (140)</f>
        <v>0</v>
      </c>
      <c r="BA466">
        <f>($AD$466) * (375)</f>
        <v>0</v>
      </c>
      <c r="BM466">
        <v>1</v>
      </c>
      <c r="BN466">
        <f>SUM($U$466:$AB$466)</f>
        <v>1</v>
      </c>
    </row>
    <row r="467" spans="1:66">
      <c r="A467">
        <v>1490</v>
      </c>
      <c r="B467">
        <v>1</v>
      </c>
      <c r="C467">
        <v>19500</v>
      </c>
      <c r="D467">
        <v>4</v>
      </c>
      <c r="E467">
        <v>9</v>
      </c>
      <c r="F467" t="s">
        <v>35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>($H$467) * (225)</f>
        <v>0</v>
      </c>
      <c r="AF467">
        <f>($I$467) * (40)</f>
        <v>0</v>
      </c>
      <c r="AG467">
        <f>($J$467) * (40)</f>
        <v>0</v>
      </c>
      <c r="AH467">
        <f>($K$467) * (225)</f>
        <v>0</v>
      </c>
      <c r="AI467">
        <f>($L$467) * (40)</f>
        <v>0</v>
      </c>
      <c r="AJ467">
        <f>($M$467) * (40)</f>
        <v>0</v>
      </c>
      <c r="AK467">
        <f>($N$467) * (225)</f>
        <v>0</v>
      </c>
      <c r="AL467">
        <f>($O$467) * (225)</f>
        <v>0</v>
      </c>
      <c r="AM467">
        <f>($P$467) * (40)</f>
        <v>0</v>
      </c>
      <c r="AN467">
        <f>($Q$467) * (40)</f>
        <v>0</v>
      </c>
      <c r="AO467">
        <f>($R$467) * (225)</f>
        <v>0</v>
      </c>
      <c r="AP467">
        <f>($S$467) * (40)</f>
        <v>0</v>
      </c>
      <c r="AQ467">
        <f>($T$467) * (40)</f>
        <v>0</v>
      </c>
      <c r="AR467">
        <f>($U$467) * (225)</f>
        <v>0</v>
      </c>
      <c r="AS467">
        <f>($V$467) * (40)</f>
        <v>0</v>
      </c>
      <c r="AT467">
        <f>($W$467) * (40)</f>
        <v>40</v>
      </c>
      <c r="AU467">
        <f>($X$467) * (275)</f>
        <v>0</v>
      </c>
      <c r="AV467">
        <f>($Y$467) * (90)</f>
        <v>0</v>
      </c>
      <c r="AW467">
        <f>($Z$467) * (325)</f>
        <v>0</v>
      </c>
      <c r="AX467">
        <f>($AA$467) * (140)</f>
        <v>0</v>
      </c>
      <c r="AY467">
        <f>($AB$467) * (375)</f>
        <v>0</v>
      </c>
      <c r="AZ467">
        <f>($AC$467) * (190)</f>
        <v>0</v>
      </c>
      <c r="BA467">
        <f>($AD$467) * (425)</f>
        <v>0</v>
      </c>
      <c r="BM467">
        <v>1</v>
      </c>
      <c r="BN467">
        <f>SUM($R$467:$AB$467)</f>
        <v>1</v>
      </c>
    </row>
    <row r="468" spans="1:66">
      <c r="A468">
        <v>1491</v>
      </c>
      <c r="B468">
        <v>1</v>
      </c>
      <c r="C468">
        <v>19540</v>
      </c>
      <c r="D468">
        <v>4</v>
      </c>
      <c r="E468">
        <v>9</v>
      </c>
      <c r="F468" t="s">
        <v>35</v>
      </c>
      <c r="G468">
        <v>4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f>($H$468) * (225)</f>
        <v>0</v>
      </c>
      <c r="AF468">
        <f>($I$468) * (40)</f>
        <v>0</v>
      </c>
      <c r="AG468">
        <f>($J$468) * (40)</f>
        <v>0</v>
      </c>
      <c r="AH468">
        <f>($K$468) * (225)</f>
        <v>0</v>
      </c>
      <c r="AI468">
        <f>($L$468) * (40)</f>
        <v>0</v>
      </c>
      <c r="AJ468">
        <f>($M$468) * (40)</f>
        <v>0</v>
      </c>
      <c r="AK468">
        <f>($N$468) * (225)</f>
        <v>0</v>
      </c>
      <c r="AL468">
        <f>($O$468) * (225)</f>
        <v>0</v>
      </c>
      <c r="AM468">
        <f>($P$468) * (40)</f>
        <v>0</v>
      </c>
      <c r="AN468">
        <f>($Q$468) * (40)</f>
        <v>0</v>
      </c>
      <c r="AO468">
        <f>($R$468) * (225)</f>
        <v>0</v>
      </c>
      <c r="AP468">
        <f>($S$468) * (40)</f>
        <v>0</v>
      </c>
      <c r="AQ468">
        <f>($T$468) * (40)</f>
        <v>0</v>
      </c>
      <c r="AR468">
        <f>($U$468) * (225)</f>
        <v>0</v>
      </c>
      <c r="AS468">
        <f>($V$468) * (40)</f>
        <v>0</v>
      </c>
      <c r="AT468">
        <f>($W$468) * (40)</f>
        <v>40</v>
      </c>
      <c r="AU468">
        <f>($X$468) * (225)</f>
        <v>0</v>
      </c>
      <c r="AV468">
        <f>($Y$468) * (40)</f>
        <v>0</v>
      </c>
      <c r="AW468">
        <f>($Z$468) * (275)</f>
        <v>0</v>
      </c>
      <c r="AX468">
        <f>($AA$468) * (90)</f>
        <v>0</v>
      </c>
      <c r="AY468">
        <f>($AB$468) * (325)</f>
        <v>0</v>
      </c>
      <c r="AZ468">
        <f>($AC$468) * (140)</f>
        <v>0</v>
      </c>
      <c r="BA468">
        <f>($AD$468) * (375)</f>
        <v>0</v>
      </c>
      <c r="BM468">
        <v>1</v>
      </c>
      <c r="BN468">
        <f>SUM($R$468:$AB$468)</f>
        <v>1</v>
      </c>
    </row>
    <row r="469" spans="1:66">
      <c r="A469">
        <v>1492</v>
      </c>
      <c r="B469">
        <v>1</v>
      </c>
      <c r="C469">
        <v>19440</v>
      </c>
      <c r="D469">
        <v>4</v>
      </c>
      <c r="E469">
        <v>9</v>
      </c>
      <c r="F469" t="s">
        <v>35</v>
      </c>
      <c r="G469">
        <v>4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>($H$469) * (225)</f>
        <v>0</v>
      </c>
      <c r="AF469">
        <f>($I$469) * (40)</f>
        <v>0</v>
      </c>
      <c r="AG469">
        <f>($J$469) * (40)</f>
        <v>0</v>
      </c>
      <c r="AH469">
        <f>($K$469) * (225)</f>
        <v>0</v>
      </c>
      <c r="AI469">
        <f>($L$469) * (40)</f>
        <v>0</v>
      </c>
      <c r="AJ469">
        <f>($M$469) * (40)</f>
        <v>0</v>
      </c>
      <c r="AK469">
        <f>($N$469) * (225)</f>
        <v>0</v>
      </c>
      <c r="AL469">
        <f>($O$469) * (225)</f>
        <v>0</v>
      </c>
      <c r="AM469">
        <f>($P$469) * (40)</f>
        <v>0</v>
      </c>
      <c r="AN469">
        <f>($Q$469) * (40)</f>
        <v>0</v>
      </c>
      <c r="AO469">
        <f>($R$469) * (225)</f>
        <v>0</v>
      </c>
      <c r="AP469">
        <f>($S$469) * (40)</f>
        <v>40</v>
      </c>
      <c r="AQ469">
        <f>($T$469) * (40)</f>
        <v>0</v>
      </c>
      <c r="AR469">
        <f>($U$469) * (225)</f>
        <v>0</v>
      </c>
      <c r="AS469">
        <f>($V$469) * (40)</f>
        <v>0</v>
      </c>
      <c r="AT469">
        <f>($W$469) * (40)</f>
        <v>0</v>
      </c>
      <c r="AU469">
        <f>($X$469) * (225)</f>
        <v>0</v>
      </c>
      <c r="AV469">
        <f>($Y$469) * (40)</f>
        <v>0</v>
      </c>
      <c r="AW469">
        <f>($Z$469) * (275)</f>
        <v>0</v>
      </c>
      <c r="AX469">
        <f>($AA$469) * (90)</f>
        <v>0</v>
      </c>
      <c r="AY469">
        <f>($AB$469) * (325)</f>
        <v>0</v>
      </c>
      <c r="AZ469">
        <f>($AC$469) * (140)</f>
        <v>0</v>
      </c>
      <c r="BA469">
        <f>($AD$469) * (375)</f>
        <v>0</v>
      </c>
      <c r="BM469">
        <v>1</v>
      </c>
      <c r="BN469">
        <f>SUM($R$469:$AB$469)</f>
        <v>1</v>
      </c>
    </row>
    <row r="470" spans="1:66">
      <c r="A470">
        <v>1496</v>
      </c>
      <c r="B470">
        <v>1</v>
      </c>
      <c r="C470">
        <v>19740</v>
      </c>
      <c r="D470">
        <v>1</v>
      </c>
      <c r="E470">
        <v>5</v>
      </c>
      <c r="F470" t="s">
        <v>35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f>($H$470) * (225)</f>
        <v>0</v>
      </c>
      <c r="AF470">
        <f>($I$470) * (40)</f>
        <v>0</v>
      </c>
      <c r="AG470">
        <f>($J$470) * (40)</f>
        <v>0</v>
      </c>
      <c r="AH470">
        <f>($K$470) * (225)</f>
        <v>0</v>
      </c>
      <c r="AI470">
        <f>($L$470) * (40)</f>
        <v>40</v>
      </c>
      <c r="AJ470">
        <f>($M$470) * (40)</f>
        <v>0</v>
      </c>
      <c r="AK470">
        <f>($N$470) * (225)</f>
        <v>0</v>
      </c>
      <c r="AL470">
        <f>($O$470) * (225)</f>
        <v>0</v>
      </c>
      <c r="AM470">
        <f>($P$470) * (40)</f>
        <v>0</v>
      </c>
      <c r="AN470">
        <f>($Q$470) * (40)</f>
        <v>0</v>
      </c>
      <c r="AO470">
        <f>($R$470) * (275)</f>
        <v>0</v>
      </c>
      <c r="AP470">
        <f>($S$470) * (90)</f>
        <v>0</v>
      </c>
      <c r="AQ470">
        <f>($T$470) * (90)</f>
        <v>0</v>
      </c>
      <c r="AR470">
        <f>($U$470) * (325)</f>
        <v>0</v>
      </c>
      <c r="AS470">
        <f>($V$470) * (140)</f>
        <v>0</v>
      </c>
      <c r="AT470">
        <f>($W$470) * (140)</f>
        <v>0</v>
      </c>
      <c r="AU470">
        <f>($X$470) * (375)</f>
        <v>0</v>
      </c>
      <c r="AV470">
        <f>($Y$470) * (190)</f>
        <v>0</v>
      </c>
      <c r="AW470">
        <f>($Z$470) * (425)</f>
        <v>0</v>
      </c>
      <c r="AX470">
        <f>($AA$470) * (240)</f>
        <v>0</v>
      </c>
      <c r="AY470">
        <f>($AB$470) * (475)</f>
        <v>0</v>
      </c>
      <c r="AZ470">
        <f>($AC$470) * (290)</f>
        <v>0</v>
      </c>
      <c r="BA470">
        <f>($AD$470) * (525)</f>
        <v>0</v>
      </c>
      <c r="BM470">
        <v>1</v>
      </c>
      <c r="BN470">
        <f>SUM($K$470:$R$470)</f>
        <v>1</v>
      </c>
    </row>
    <row r="471" spans="1:66">
      <c r="A471">
        <v>1498</v>
      </c>
      <c r="B471">
        <v>1</v>
      </c>
      <c r="C471">
        <v>19700</v>
      </c>
      <c r="D471">
        <v>2</v>
      </c>
      <c r="E471">
        <v>7</v>
      </c>
      <c r="F471" t="s">
        <v>35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>($H$471) * (225)</f>
        <v>0</v>
      </c>
      <c r="AF471">
        <f>($I$471) * (40)</f>
        <v>0</v>
      </c>
      <c r="AG471">
        <f>($J$471) * (40)</f>
        <v>0</v>
      </c>
      <c r="AH471">
        <f>($K$471) * (225)</f>
        <v>0</v>
      </c>
      <c r="AI471">
        <f>($L$471) * (40)</f>
        <v>0</v>
      </c>
      <c r="AJ471">
        <f>($M$471) * (40)</f>
        <v>0</v>
      </c>
      <c r="AK471">
        <f>($N$471) * (225)</f>
        <v>0</v>
      </c>
      <c r="AL471">
        <f>($O$471) * (225)</f>
        <v>0</v>
      </c>
      <c r="AM471">
        <f>($P$471) * (40)</f>
        <v>40</v>
      </c>
      <c r="AN471">
        <f>($Q$471) * (40)</f>
        <v>0</v>
      </c>
      <c r="AO471">
        <f>($R$471) * (275)</f>
        <v>0</v>
      </c>
      <c r="AP471">
        <f>($S$471) * (90)</f>
        <v>0</v>
      </c>
      <c r="AQ471">
        <f>($T$471) * (90)</f>
        <v>0</v>
      </c>
      <c r="AR471">
        <f>($U$471) * (325)</f>
        <v>0</v>
      </c>
      <c r="AS471">
        <f>($V$471) * (140)</f>
        <v>0</v>
      </c>
      <c r="AT471">
        <f>($W$471) * (140)</f>
        <v>0</v>
      </c>
      <c r="AU471">
        <f>($X$471) * (375)</f>
        <v>0</v>
      </c>
      <c r="AV471">
        <f>($Y$471) * (190)</f>
        <v>0</v>
      </c>
      <c r="AW471">
        <f>($Z$471) * (425)</f>
        <v>0</v>
      </c>
      <c r="AX471">
        <f>($AA$471) * (240)</f>
        <v>0</v>
      </c>
      <c r="AY471">
        <f>($AB$471) * (475)</f>
        <v>0</v>
      </c>
      <c r="AZ471">
        <f>($AC$471) * (290)</f>
        <v>0</v>
      </c>
      <c r="BA471">
        <f>($AD$471) * (525)</f>
        <v>0</v>
      </c>
      <c r="BM471">
        <v>1</v>
      </c>
      <c r="BN471">
        <f>SUM($N$471:$X$471)</f>
        <v>1</v>
      </c>
    </row>
    <row r="472" spans="1:66">
      <c r="A472">
        <v>1500</v>
      </c>
      <c r="B472">
        <v>1</v>
      </c>
      <c r="C472">
        <v>19380</v>
      </c>
      <c r="D472">
        <v>1</v>
      </c>
      <c r="E472">
        <v>6</v>
      </c>
      <c r="F472" t="s">
        <v>35</v>
      </c>
      <c r="G472">
        <v>3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>($H$472) * (225)</f>
        <v>0</v>
      </c>
      <c r="AF472">
        <f>($I$472) * (40)</f>
        <v>0</v>
      </c>
      <c r="AG472">
        <f>($J$472) * (40)</f>
        <v>0</v>
      </c>
      <c r="AH472">
        <f>($K$472) * (225)</f>
        <v>0</v>
      </c>
      <c r="AI472">
        <f>($L$472) * (40)</f>
        <v>40</v>
      </c>
      <c r="AJ472">
        <f>($M$472) * (40)</f>
        <v>0</v>
      </c>
      <c r="AK472">
        <f>($N$472) * (225)</f>
        <v>0</v>
      </c>
      <c r="AL472">
        <f>($O$472) * (275)</f>
        <v>0</v>
      </c>
      <c r="AM472">
        <f>($P$472) * (90)</f>
        <v>0</v>
      </c>
      <c r="AN472">
        <f>($Q$472) * (90)</f>
        <v>0</v>
      </c>
      <c r="AO472">
        <f>($R$472) * (325)</f>
        <v>0</v>
      </c>
      <c r="AP472">
        <f>($S$472) * (140)</f>
        <v>0</v>
      </c>
      <c r="AQ472">
        <f>($T$472) * (140)</f>
        <v>0</v>
      </c>
      <c r="AR472">
        <f>($U$472) * (375)</f>
        <v>0</v>
      </c>
      <c r="AS472">
        <f>($V$472) * (190)</f>
        <v>0</v>
      </c>
      <c r="AT472">
        <f>($W$472) * (190)</f>
        <v>0</v>
      </c>
      <c r="AU472">
        <f>($X$472) * (425)</f>
        <v>0</v>
      </c>
      <c r="AV472">
        <f>($Y$472) * (240)</f>
        <v>0</v>
      </c>
      <c r="AW472">
        <f>($Z$472) * (475)</f>
        <v>0</v>
      </c>
      <c r="AX472">
        <f>($AA$472) * (290)</f>
        <v>0</v>
      </c>
      <c r="AY472">
        <f>($AB$472) * (525)</f>
        <v>0</v>
      </c>
      <c r="AZ472">
        <f>($AC$472) * (340)</f>
        <v>0</v>
      </c>
      <c r="BA472">
        <f>($AD$472) * (575)</f>
        <v>0</v>
      </c>
      <c r="BM472">
        <v>1</v>
      </c>
      <c r="BN472">
        <f>SUM($K$472:$U$472)</f>
        <v>1</v>
      </c>
    </row>
    <row r="473" spans="1:66">
      <c r="A473">
        <v>1502</v>
      </c>
      <c r="B473">
        <v>1</v>
      </c>
      <c r="C473">
        <v>19280</v>
      </c>
      <c r="D473">
        <v>1</v>
      </c>
      <c r="E473">
        <v>4</v>
      </c>
      <c r="F473" t="s">
        <v>35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>($H$473) * (225)</f>
        <v>0</v>
      </c>
      <c r="AF473">
        <f>($I$473) * (40)</f>
        <v>0</v>
      </c>
      <c r="AG473">
        <f>($J$473) * (40)</f>
        <v>0</v>
      </c>
      <c r="AH473">
        <f>($K$473) * (225)</f>
        <v>0</v>
      </c>
      <c r="AI473">
        <f>($L$473) * (40)</f>
        <v>40</v>
      </c>
      <c r="AJ473">
        <f>($M$473) * (40)</f>
        <v>0</v>
      </c>
      <c r="AK473">
        <f>($N$473) * (225)</f>
        <v>0</v>
      </c>
      <c r="AL473">
        <f>($O$473) * (225)</f>
        <v>0</v>
      </c>
      <c r="AM473">
        <f>($P$473) * (40)</f>
        <v>0</v>
      </c>
      <c r="AN473">
        <f>($Q$473) * (40)</f>
        <v>0</v>
      </c>
      <c r="AO473">
        <f>($R$473) * (225)</f>
        <v>0</v>
      </c>
      <c r="AP473">
        <f>($S$473) * (40)</f>
        <v>0</v>
      </c>
      <c r="AQ473">
        <f>($T$473) * (40)</f>
        <v>0</v>
      </c>
      <c r="AR473">
        <f>($U$473) * (275)</f>
        <v>0</v>
      </c>
      <c r="AS473">
        <f>($V$473) * (90)</f>
        <v>0</v>
      </c>
      <c r="AT473">
        <f>($W$473) * (90)</f>
        <v>0</v>
      </c>
      <c r="AU473">
        <f>($X$473) * (325)</f>
        <v>0</v>
      </c>
      <c r="AV473">
        <f>($Y$473) * (140)</f>
        <v>0</v>
      </c>
      <c r="AW473">
        <f>($Z$473) * (375)</f>
        <v>0</v>
      </c>
      <c r="AX473">
        <f>($AA$473) * (190)</f>
        <v>0</v>
      </c>
      <c r="AY473">
        <f>($AB$473) * (425)</f>
        <v>0</v>
      </c>
      <c r="AZ473">
        <f>($AC$473) * (240)</f>
        <v>0</v>
      </c>
      <c r="BA473">
        <f>($AD$473) * (475)</f>
        <v>0</v>
      </c>
      <c r="BM473">
        <v>1</v>
      </c>
      <c r="BN473">
        <f>SUM($K$473:$O$473)</f>
        <v>1</v>
      </c>
    </row>
    <row r="474" spans="1:66">
      <c r="A474">
        <v>1505</v>
      </c>
      <c r="B474">
        <v>1</v>
      </c>
      <c r="C474">
        <v>19640</v>
      </c>
      <c r="D474">
        <v>1</v>
      </c>
      <c r="E474">
        <v>6</v>
      </c>
      <c r="F474" t="s">
        <v>35</v>
      </c>
      <c r="G474">
        <v>5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f>($H$474) * (225)</f>
        <v>0</v>
      </c>
      <c r="AF474">
        <f>($I$474) * (40)</f>
        <v>0</v>
      </c>
      <c r="AG474">
        <f>($J$474) * (40)</f>
        <v>0</v>
      </c>
      <c r="AH474">
        <f>($K$474) * (225)</f>
        <v>0</v>
      </c>
      <c r="AI474">
        <f>($L$474) * (40)</f>
        <v>40</v>
      </c>
      <c r="AJ474">
        <f>($M$474) * (40)</f>
        <v>0</v>
      </c>
      <c r="AK474">
        <f>($N$474) * (225)</f>
        <v>0</v>
      </c>
      <c r="AL474">
        <f>($O$474) * (225)</f>
        <v>0</v>
      </c>
      <c r="AM474">
        <f>($P$474) * (40)</f>
        <v>0</v>
      </c>
      <c r="AN474">
        <f>($Q$474) * (40)</f>
        <v>0</v>
      </c>
      <c r="AO474">
        <f>($R$474) * (225)</f>
        <v>0</v>
      </c>
      <c r="AP474">
        <f>($S$474) * (40)</f>
        <v>0</v>
      </c>
      <c r="AQ474">
        <f>($T$474) * (40)</f>
        <v>0</v>
      </c>
      <c r="AR474">
        <f>($U$474) * (275)</f>
        <v>0</v>
      </c>
      <c r="AS474">
        <f>($V$474) * (90)</f>
        <v>0</v>
      </c>
      <c r="AT474">
        <f>($W$474) * (90)</f>
        <v>0</v>
      </c>
      <c r="AU474">
        <f>($X$474) * (325)</f>
        <v>0</v>
      </c>
      <c r="AV474">
        <f>($Y$474) * (140)</f>
        <v>0</v>
      </c>
      <c r="AW474">
        <f>($Z$474) * (375)</f>
        <v>0</v>
      </c>
      <c r="AX474">
        <f>($AA$474) * (190)</f>
        <v>0</v>
      </c>
      <c r="AY474">
        <f>($AB$474) * (425)</f>
        <v>0</v>
      </c>
      <c r="AZ474">
        <f>($AC$474) * (240)</f>
        <v>0</v>
      </c>
      <c r="BA474">
        <f>($AD$474) * (475)</f>
        <v>0</v>
      </c>
      <c r="BM474">
        <v>1</v>
      </c>
      <c r="BN474">
        <f>SUM($K$474:$U$474)</f>
        <v>1</v>
      </c>
    </row>
    <row r="475" spans="1:66">
      <c r="A475">
        <v>1506</v>
      </c>
      <c r="B475">
        <v>1</v>
      </c>
      <c r="C475">
        <v>19620</v>
      </c>
      <c r="D475">
        <v>2</v>
      </c>
      <c r="E475">
        <v>7</v>
      </c>
      <c r="F475" t="s">
        <v>35</v>
      </c>
      <c r="G475">
        <v>4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>($H$475) * (225)</f>
        <v>0</v>
      </c>
      <c r="AF475">
        <f>($I$475) * (40)</f>
        <v>0</v>
      </c>
      <c r="AG475">
        <f>($J$475) * (40)</f>
        <v>0</v>
      </c>
      <c r="AH475">
        <f>($K$475) * (225)</f>
        <v>0</v>
      </c>
      <c r="AI475">
        <f>($L$475) * (40)</f>
        <v>0</v>
      </c>
      <c r="AJ475">
        <f>($M$475) * (40)</f>
        <v>0</v>
      </c>
      <c r="AK475">
        <f>($N$475) * (225)</f>
        <v>0</v>
      </c>
      <c r="AL475">
        <f>($O$475) * (225)</f>
        <v>0</v>
      </c>
      <c r="AM475">
        <f>($P$475) * (40)</f>
        <v>0</v>
      </c>
      <c r="AN475">
        <f>($Q$475) * (40)</f>
        <v>0</v>
      </c>
      <c r="AO475">
        <f>($R$475) * (225)</f>
        <v>0</v>
      </c>
      <c r="AP475">
        <f>($S$475) * (40)</f>
        <v>40</v>
      </c>
      <c r="AQ475">
        <f>($T$475) * (40)</f>
        <v>0</v>
      </c>
      <c r="AR475">
        <f>($U$475) * (275)</f>
        <v>0</v>
      </c>
      <c r="AS475">
        <f>($V$475) * (90)</f>
        <v>0</v>
      </c>
      <c r="AT475">
        <f>($W$475) * (90)</f>
        <v>0</v>
      </c>
      <c r="AU475">
        <f>($X$475) * (325)</f>
        <v>0</v>
      </c>
      <c r="AV475">
        <f>($Y$475) * (140)</f>
        <v>0</v>
      </c>
      <c r="AW475">
        <f>($Z$475) * (375)</f>
        <v>0</v>
      </c>
      <c r="AX475">
        <f>($AA$475) * (190)</f>
        <v>0</v>
      </c>
      <c r="AY475">
        <f>($AB$475) * (425)</f>
        <v>0</v>
      </c>
      <c r="AZ475">
        <f>($AC$475) * (240)</f>
        <v>0</v>
      </c>
      <c r="BA475">
        <f>($AD$475) * (475)</f>
        <v>0</v>
      </c>
      <c r="BM475">
        <v>1</v>
      </c>
      <c r="BN475">
        <f>SUM($N$475:$X$475)</f>
        <v>1</v>
      </c>
    </row>
    <row r="476" spans="1:66">
      <c r="A476">
        <v>1518</v>
      </c>
      <c r="B476">
        <v>1</v>
      </c>
      <c r="C476">
        <v>7200</v>
      </c>
      <c r="D476">
        <v>0</v>
      </c>
      <c r="E476">
        <v>4</v>
      </c>
      <c r="F476" t="s">
        <v>35</v>
      </c>
      <c r="G476">
        <v>4</v>
      </c>
      <c r="H476">
        <v>0</v>
      </c>
      <c r="I476">
        <v>1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>($H$476) * (225)</f>
        <v>0</v>
      </c>
      <c r="AF476">
        <f>($I$476) * (40)</f>
        <v>40</v>
      </c>
      <c r="AG476">
        <f>($J$476) * (40)</f>
        <v>0</v>
      </c>
      <c r="AH476">
        <f>($K$476) * (225)</f>
        <v>0</v>
      </c>
      <c r="AI476">
        <f>($L$476) * (40)</f>
        <v>0</v>
      </c>
      <c r="AJ476">
        <f>($M$476) * (40)</f>
        <v>0</v>
      </c>
      <c r="AK476">
        <f>($N$476) * (225)</f>
        <v>0</v>
      </c>
      <c r="AL476">
        <f>($O$476) * (275)</f>
        <v>0</v>
      </c>
      <c r="AM476">
        <f>($P$476) * (90)</f>
        <v>0</v>
      </c>
      <c r="AN476">
        <f>($Q$476) * (90)</f>
        <v>0</v>
      </c>
      <c r="AO476">
        <f>($R$476) * (325)</f>
        <v>0</v>
      </c>
      <c r="AP476">
        <f>($S$476) * (140)</f>
        <v>0</v>
      </c>
      <c r="AQ476">
        <f>($T$476) * (140)</f>
        <v>0</v>
      </c>
      <c r="AR476">
        <f>($U$476) * (375)</f>
        <v>0</v>
      </c>
      <c r="AS476">
        <f>($V$476) * (190)</f>
        <v>0</v>
      </c>
      <c r="AT476">
        <f>($W$476) * (190)</f>
        <v>0</v>
      </c>
      <c r="AU476">
        <f>($X$476) * (425)</f>
        <v>0</v>
      </c>
      <c r="AV476">
        <f>($Y$476) * (240)</f>
        <v>0</v>
      </c>
      <c r="AW476">
        <f>($Z$476) * (475)</f>
        <v>0</v>
      </c>
      <c r="AX476">
        <f>($AA$476) * (290)</f>
        <v>0</v>
      </c>
      <c r="AY476">
        <f>($AB$476) * (525)</f>
        <v>0</v>
      </c>
      <c r="AZ476">
        <f>($AC$476) * (340)</f>
        <v>0</v>
      </c>
      <c r="BA476">
        <f>($AD$476) * (575)</f>
        <v>0</v>
      </c>
      <c r="BM476">
        <v>1</v>
      </c>
      <c r="BN476">
        <f>SUM($H$476:$O$476)</f>
        <v>1</v>
      </c>
    </row>
    <row r="477" spans="1:66">
      <c r="A477">
        <v>1522</v>
      </c>
      <c r="B477">
        <v>1</v>
      </c>
      <c r="C477">
        <v>21804</v>
      </c>
      <c r="D477">
        <v>6</v>
      </c>
      <c r="E477">
        <v>10</v>
      </c>
      <c r="F477" t="s">
        <v>35</v>
      </c>
      <c r="G477">
        <v>3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1</v>
      </c>
      <c r="AB477">
        <v>0</v>
      </c>
      <c r="AC477">
        <v>0</v>
      </c>
      <c r="AD477">
        <v>0</v>
      </c>
      <c r="AE477">
        <f>($H$477) * (225)</f>
        <v>0</v>
      </c>
      <c r="AF477">
        <f>($I$477) * (40)</f>
        <v>0</v>
      </c>
      <c r="AG477">
        <f>($J$477) * (40)</f>
        <v>0</v>
      </c>
      <c r="AH477">
        <f>($K$477) * (225)</f>
        <v>0</v>
      </c>
      <c r="AI477">
        <f>($L$477) * (40)</f>
        <v>0</v>
      </c>
      <c r="AJ477">
        <f>($M$477) * (40)</f>
        <v>0</v>
      </c>
      <c r="AK477">
        <f>($N$477) * (225)</f>
        <v>0</v>
      </c>
      <c r="AL477">
        <f>($O$477) * (225)</f>
        <v>0</v>
      </c>
      <c r="AM477">
        <f>($P$477) * (40)</f>
        <v>0</v>
      </c>
      <c r="AN477">
        <f>($Q$477) * (40)</f>
        <v>0</v>
      </c>
      <c r="AO477">
        <f>($R$477) * (225)</f>
        <v>0</v>
      </c>
      <c r="AP477">
        <f>($S$477) * (40)</f>
        <v>0</v>
      </c>
      <c r="AQ477">
        <f>($T$477) * (40)</f>
        <v>0</v>
      </c>
      <c r="AR477">
        <f>($U$477) * (225)</f>
        <v>0</v>
      </c>
      <c r="AS477">
        <f>($V$477) * (40)</f>
        <v>0</v>
      </c>
      <c r="AT477">
        <f>($W$477) * (40)</f>
        <v>0</v>
      </c>
      <c r="AU477">
        <f>($X$477) * (225)</f>
        <v>0</v>
      </c>
      <c r="AV477">
        <f>($Y$477) * (40)</f>
        <v>0</v>
      </c>
      <c r="AW477">
        <f>($Z$477) * (225)</f>
        <v>0</v>
      </c>
      <c r="AX477">
        <f>($AA$477) * (40)</f>
        <v>40</v>
      </c>
      <c r="AY477">
        <f>($AB$477) * (275)</f>
        <v>0</v>
      </c>
      <c r="AZ477">
        <f>($AC$477) * (90)</f>
        <v>0</v>
      </c>
      <c r="BA477">
        <f>($AD$477) * (325)</f>
        <v>0</v>
      </c>
      <c r="BM477">
        <v>1</v>
      </c>
      <c r="BN477">
        <f>SUM($X$477:$AD$477)</f>
        <v>1</v>
      </c>
    </row>
    <row r="478" spans="1:66">
      <c r="A478">
        <v>1523</v>
      </c>
      <c r="B478">
        <v>1</v>
      </c>
      <c r="C478">
        <v>21804</v>
      </c>
      <c r="D478">
        <v>0</v>
      </c>
      <c r="E478">
        <v>3</v>
      </c>
      <c r="F478" t="s">
        <v>35</v>
      </c>
      <c r="G478">
        <v>3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f>($H$478) * (225)</f>
        <v>0</v>
      </c>
      <c r="AF478">
        <f>($I$478) * (40)</f>
        <v>40</v>
      </c>
      <c r="AG478">
        <f>($J$478) * (40)</f>
        <v>0</v>
      </c>
      <c r="AH478">
        <f>($K$478) * (225)</f>
        <v>0</v>
      </c>
      <c r="AI478">
        <f>($L$478) * (40)</f>
        <v>0</v>
      </c>
      <c r="AJ478">
        <f>($M$478) * (40)</f>
        <v>0</v>
      </c>
      <c r="AK478">
        <f>($N$478) * (275)</f>
        <v>0</v>
      </c>
      <c r="AL478">
        <f>($O$478) * (325)</f>
        <v>0</v>
      </c>
      <c r="AM478">
        <f>($P$478) * (140)</f>
        <v>0</v>
      </c>
      <c r="AN478">
        <f>($Q$478) * (140)</f>
        <v>0</v>
      </c>
      <c r="AO478">
        <f>($R$478) * (375)</f>
        <v>0</v>
      </c>
      <c r="AP478">
        <f>($S$478) * (190)</f>
        <v>0</v>
      </c>
      <c r="AQ478">
        <f>($T$478) * (190)</f>
        <v>0</v>
      </c>
      <c r="AR478">
        <f>($U$478) * (425)</f>
        <v>0</v>
      </c>
      <c r="AS478">
        <f>($V$478) * (240)</f>
        <v>0</v>
      </c>
      <c r="AT478">
        <f>($W$478) * (240)</f>
        <v>0</v>
      </c>
      <c r="AU478">
        <f>($X$478) * (475)</f>
        <v>0</v>
      </c>
      <c r="AV478">
        <f>($Y$478) * (290)</f>
        <v>0</v>
      </c>
      <c r="AW478">
        <f>($Z$478) * (525)</f>
        <v>0</v>
      </c>
      <c r="AX478">
        <f>($AA$478) * (340)</f>
        <v>0</v>
      </c>
      <c r="AY478">
        <f>($AB$478) * (575)</f>
        <v>0</v>
      </c>
      <c r="AZ478">
        <f>($AC$478) * (390)</f>
        <v>0</v>
      </c>
      <c r="BA478">
        <f>($AD$478) * (625)</f>
        <v>0</v>
      </c>
      <c r="BM478">
        <v>1</v>
      </c>
      <c r="BN478">
        <f>SUM($H$478:$N$478)</f>
        <v>1</v>
      </c>
    </row>
    <row r="479" spans="1:66">
      <c r="A479">
        <v>1529</v>
      </c>
      <c r="B479">
        <v>1</v>
      </c>
      <c r="C479">
        <v>21886</v>
      </c>
      <c r="D479">
        <v>2</v>
      </c>
      <c r="E479">
        <v>7</v>
      </c>
      <c r="F479" t="s">
        <v>35</v>
      </c>
      <c r="G479">
        <v>4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>($H$479) * (225)</f>
        <v>0</v>
      </c>
      <c r="AF479">
        <f>($I$479) * (40)</f>
        <v>0</v>
      </c>
      <c r="AG479">
        <f>($J$479) * (40)</f>
        <v>0</v>
      </c>
      <c r="AH479">
        <f>($K$479) * (225)</f>
        <v>0</v>
      </c>
      <c r="AI479">
        <f>($L$479) * (40)</f>
        <v>0</v>
      </c>
      <c r="AJ479">
        <f>($M$479) * (40)</f>
        <v>0</v>
      </c>
      <c r="AK479">
        <f>($N$479) * (225)</f>
        <v>0</v>
      </c>
      <c r="AL479">
        <f>($O$479) * (225)</f>
        <v>0</v>
      </c>
      <c r="AM479">
        <f>($P$479) * (40)</f>
        <v>0</v>
      </c>
      <c r="AN479">
        <f>($Q$479) * (40)</f>
        <v>0</v>
      </c>
      <c r="AO479">
        <f>($R$479) * (225)</f>
        <v>0</v>
      </c>
      <c r="AP479">
        <f>($S$479) * (40)</f>
        <v>40</v>
      </c>
      <c r="AQ479">
        <f>($T$479) * (40)</f>
        <v>0</v>
      </c>
      <c r="AR479">
        <f>($U$479) * (275)</f>
        <v>0</v>
      </c>
      <c r="AS479">
        <f>($V$479) * (90)</f>
        <v>0</v>
      </c>
      <c r="AT479">
        <f>($W$479) * (90)</f>
        <v>0</v>
      </c>
      <c r="AU479">
        <f>($X$479) * (325)</f>
        <v>0</v>
      </c>
      <c r="AV479">
        <f>($Y$479) * (140)</f>
        <v>0</v>
      </c>
      <c r="AW479">
        <f>($Z$479) * (375)</f>
        <v>0</v>
      </c>
      <c r="AX479">
        <f>($AA$479) * (190)</f>
        <v>0</v>
      </c>
      <c r="AY479">
        <f>($AB$479) * (425)</f>
        <v>0</v>
      </c>
      <c r="AZ479">
        <f>($AC$479) * (240)</f>
        <v>0</v>
      </c>
      <c r="BA479">
        <f>($AD$479) * (475)</f>
        <v>0</v>
      </c>
      <c r="BM479">
        <v>1</v>
      </c>
      <c r="BN479">
        <f>SUM($N$479:$X$479)</f>
        <v>1</v>
      </c>
    </row>
    <row r="480" spans="1:66">
      <c r="A480">
        <v>1531</v>
      </c>
      <c r="B480">
        <v>1</v>
      </c>
      <c r="C480">
        <v>22013</v>
      </c>
      <c r="D480">
        <v>3</v>
      </c>
      <c r="E480">
        <v>8</v>
      </c>
      <c r="F480" t="s">
        <v>35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>($H$480) * (225)</f>
        <v>0</v>
      </c>
      <c r="AF480">
        <f>($I$480) * (40)</f>
        <v>0</v>
      </c>
      <c r="AG480">
        <f>($J$480) * (40)</f>
        <v>0</v>
      </c>
      <c r="AH480">
        <f>($K$480) * (225)</f>
        <v>0</v>
      </c>
      <c r="AI480">
        <f>($L$480) * (40)</f>
        <v>0</v>
      </c>
      <c r="AJ480">
        <f>($M$480) * (40)</f>
        <v>0</v>
      </c>
      <c r="AK480">
        <f>($N$480) * (225)</f>
        <v>0</v>
      </c>
      <c r="AL480">
        <f>($O$480) * (225)</f>
        <v>0</v>
      </c>
      <c r="AM480">
        <f>($P$480) * (40)</f>
        <v>40</v>
      </c>
      <c r="AN480">
        <f>($Q$480) * (40)</f>
        <v>0</v>
      </c>
      <c r="AO480">
        <f>($R$480) * (275)</f>
        <v>0</v>
      </c>
      <c r="AP480">
        <f>($S$480) * (90)</f>
        <v>0</v>
      </c>
      <c r="AQ480">
        <f>($T$480) * (90)</f>
        <v>0</v>
      </c>
      <c r="AR480">
        <f>($U$480) * (325)</f>
        <v>0</v>
      </c>
      <c r="AS480">
        <f>($V$480) * (140)</f>
        <v>0</v>
      </c>
      <c r="AT480">
        <f>($W$480) * (140)</f>
        <v>0</v>
      </c>
      <c r="AU480">
        <f>($X$480) * (375)</f>
        <v>0</v>
      </c>
      <c r="AV480">
        <f>($Y$480) * (190)</f>
        <v>0</v>
      </c>
      <c r="AW480">
        <f>($Z$480) * (425)</f>
        <v>0</v>
      </c>
      <c r="AX480">
        <f>($AA$480) * (240)</f>
        <v>0</v>
      </c>
      <c r="AY480">
        <f>($AB$480) * (475)</f>
        <v>0</v>
      </c>
      <c r="AZ480">
        <f>($AC$480) * (290)</f>
        <v>0</v>
      </c>
      <c r="BA480">
        <f>($AD$480) * (525)</f>
        <v>0</v>
      </c>
      <c r="BM480">
        <v>1</v>
      </c>
      <c r="BN480">
        <f>SUM($O$480:$Z$480)</f>
        <v>1</v>
      </c>
    </row>
    <row r="481" spans="1:66">
      <c r="A481">
        <v>1532</v>
      </c>
      <c r="B481">
        <v>1</v>
      </c>
      <c r="C481">
        <v>21813</v>
      </c>
      <c r="D481">
        <v>0</v>
      </c>
      <c r="E481">
        <v>4</v>
      </c>
      <c r="F481" t="s">
        <v>35</v>
      </c>
      <c r="G481">
        <v>3</v>
      </c>
      <c r="H481">
        <v>0</v>
      </c>
      <c r="I481">
        <v>1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f>($H$481) * (225)</f>
        <v>0</v>
      </c>
      <c r="AF481">
        <f>($I$481) * (40)</f>
        <v>40</v>
      </c>
      <c r="AG481">
        <f>($J$481) * (40)</f>
        <v>0</v>
      </c>
      <c r="AH481">
        <f>($K$481) * (225)</f>
        <v>0</v>
      </c>
      <c r="AI481">
        <f>($L$481) * (40)</f>
        <v>0</v>
      </c>
      <c r="AJ481">
        <f>($M$481) * (40)</f>
        <v>0</v>
      </c>
      <c r="AK481">
        <f>($N$481) * (275)</f>
        <v>0</v>
      </c>
      <c r="AL481">
        <f>($O$481) * (325)</f>
        <v>0</v>
      </c>
      <c r="AM481">
        <f>($P$481) * (140)</f>
        <v>0</v>
      </c>
      <c r="AN481">
        <f>($Q$481) * (140)</f>
        <v>0</v>
      </c>
      <c r="AO481">
        <f>($R$481) * (375)</f>
        <v>0</v>
      </c>
      <c r="AP481">
        <f>($S$481) * (190)</f>
        <v>0</v>
      </c>
      <c r="AQ481">
        <f>($T$481) * (190)</f>
        <v>0</v>
      </c>
      <c r="AR481">
        <f>($U$481) * (425)</f>
        <v>0</v>
      </c>
      <c r="AS481">
        <f>($V$481) * (240)</f>
        <v>0</v>
      </c>
      <c r="AT481">
        <f>($W$481) * (240)</f>
        <v>0</v>
      </c>
      <c r="AU481">
        <f>($X$481) * (475)</f>
        <v>0</v>
      </c>
      <c r="AV481">
        <f>($Y$481) * (290)</f>
        <v>0</v>
      </c>
      <c r="AW481">
        <f>($Z$481) * (525)</f>
        <v>0</v>
      </c>
      <c r="AX481">
        <f>($AA$481) * (340)</f>
        <v>0</v>
      </c>
      <c r="AY481">
        <f>($AB$481) * (575)</f>
        <v>0</v>
      </c>
      <c r="AZ481">
        <f>($AC$481) * (390)</f>
        <v>0</v>
      </c>
      <c r="BA481">
        <f>($AD$481) * (625)</f>
        <v>0</v>
      </c>
      <c r="BM481">
        <v>1</v>
      </c>
      <c r="BN481">
        <f>SUM($H$481:$O$481)</f>
        <v>1</v>
      </c>
    </row>
    <row r="482" spans="1:66">
      <c r="A482">
        <v>1535</v>
      </c>
      <c r="B482">
        <v>1</v>
      </c>
      <c r="C482">
        <v>21931</v>
      </c>
      <c r="D482">
        <v>0</v>
      </c>
      <c r="E482">
        <v>3</v>
      </c>
      <c r="F482" t="s">
        <v>35</v>
      </c>
      <c r="G482">
        <v>6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f>($H$482) * (225)</f>
        <v>0</v>
      </c>
      <c r="AF482">
        <f>($I$482) * (40)</f>
        <v>40</v>
      </c>
      <c r="AG482">
        <f>($J$482) * (40)</f>
        <v>0</v>
      </c>
      <c r="AH482">
        <f>($K$482) * (225)</f>
        <v>0</v>
      </c>
      <c r="AI482">
        <f>($L$482) * (40)</f>
        <v>0</v>
      </c>
      <c r="AJ482">
        <f>($M$482) * (40)</f>
        <v>0</v>
      </c>
      <c r="AK482">
        <f>($N$482) * (225)</f>
        <v>0</v>
      </c>
      <c r="AL482">
        <f>($O$482) * (225)</f>
        <v>0</v>
      </c>
      <c r="AM482">
        <f>($P$482) * (40)</f>
        <v>0</v>
      </c>
      <c r="AN482">
        <f>($Q$482) * (40)</f>
        <v>0</v>
      </c>
      <c r="AO482">
        <f>($R$482) * (225)</f>
        <v>0</v>
      </c>
      <c r="AP482">
        <f>($S$482) * (40)</f>
        <v>0</v>
      </c>
      <c r="AQ482">
        <f>($T$482) * (40)</f>
        <v>0</v>
      </c>
      <c r="AR482">
        <f>($U$482) * (275)</f>
        <v>0</v>
      </c>
      <c r="AS482">
        <f>($V$482) * (90)</f>
        <v>0</v>
      </c>
      <c r="AT482">
        <f>($W$482) * (90)</f>
        <v>0</v>
      </c>
      <c r="AU482">
        <f>($X$482) * (325)</f>
        <v>0</v>
      </c>
      <c r="AV482">
        <f>($Y$482) * (140)</f>
        <v>0</v>
      </c>
      <c r="AW482">
        <f>($Z$482) * (375)</f>
        <v>0</v>
      </c>
      <c r="AX482">
        <f>($AA$482) * (190)</f>
        <v>0</v>
      </c>
      <c r="AY482">
        <f>($AB$482) * (425)</f>
        <v>0</v>
      </c>
      <c r="AZ482">
        <f>($AC$482) * (240)</f>
        <v>0</v>
      </c>
      <c r="BA482">
        <f>($AD$482) * (475)</f>
        <v>0</v>
      </c>
      <c r="BM482">
        <v>1</v>
      </c>
      <c r="BN482">
        <f>SUM($H$482:$N$482)</f>
        <v>1</v>
      </c>
    </row>
    <row r="483" spans="1:66">
      <c r="A483">
        <v>1536</v>
      </c>
      <c r="B483">
        <v>1</v>
      </c>
      <c r="C483">
        <v>21968</v>
      </c>
      <c r="D483">
        <v>0</v>
      </c>
      <c r="E483">
        <v>3</v>
      </c>
      <c r="F483" t="s">
        <v>35</v>
      </c>
      <c r="G483">
        <v>4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>($H$483) * (225)</f>
        <v>0</v>
      </c>
      <c r="AF483">
        <f>($I$483) * (40)</f>
        <v>40</v>
      </c>
      <c r="AG483">
        <f>($J$483) * (40)</f>
        <v>0</v>
      </c>
      <c r="AH483">
        <f>($K$483) * (225)</f>
        <v>0</v>
      </c>
      <c r="AI483">
        <f>($L$483) * (40)</f>
        <v>0</v>
      </c>
      <c r="AJ483">
        <f>($M$483) * (40)</f>
        <v>0</v>
      </c>
      <c r="AK483">
        <f>($N$483) * (225)</f>
        <v>0</v>
      </c>
      <c r="AL483">
        <f>($O$483) * (275)</f>
        <v>0</v>
      </c>
      <c r="AM483">
        <f>($P$483) * (90)</f>
        <v>0</v>
      </c>
      <c r="AN483">
        <f>($Q$483) * (90)</f>
        <v>0</v>
      </c>
      <c r="AO483">
        <f>($R$483) * (325)</f>
        <v>0</v>
      </c>
      <c r="AP483">
        <f>($S$483) * (140)</f>
        <v>0</v>
      </c>
      <c r="AQ483">
        <f>($T$483) * (140)</f>
        <v>0</v>
      </c>
      <c r="AR483">
        <f>($U$483) * (375)</f>
        <v>0</v>
      </c>
      <c r="AS483">
        <f>($V$483) * (190)</f>
        <v>0</v>
      </c>
      <c r="AT483">
        <f>($W$483) * (190)</f>
        <v>0</v>
      </c>
      <c r="AU483">
        <f>($X$483) * (425)</f>
        <v>0</v>
      </c>
      <c r="AV483">
        <f>($Y$483) * (240)</f>
        <v>0</v>
      </c>
      <c r="AW483">
        <f>($Z$483) * (475)</f>
        <v>0</v>
      </c>
      <c r="AX483">
        <f>($AA$483) * (290)</f>
        <v>0</v>
      </c>
      <c r="AY483">
        <f>($AB$483) * (525)</f>
        <v>0</v>
      </c>
      <c r="AZ483">
        <f>($AC$483) * (340)</f>
        <v>0</v>
      </c>
      <c r="BA483">
        <f>($AD$483) * (575)</f>
        <v>0</v>
      </c>
      <c r="BM483">
        <v>1</v>
      </c>
      <c r="BN483">
        <f>SUM($H$483:$N$483)</f>
        <v>1</v>
      </c>
    </row>
    <row r="484" spans="1:66">
      <c r="A484">
        <v>1539</v>
      </c>
      <c r="B484">
        <v>1</v>
      </c>
      <c r="C484">
        <v>21895</v>
      </c>
      <c r="D484">
        <v>6</v>
      </c>
      <c r="E484">
        <v>9</v>
      </c>
      <c r="F484" t="s">
        <v>35</v>
      </c>
      <c r="G484">
        <v>4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0</v>
      </c>
      <c r="AC484">
        <v>0</v>
      </c>
      <c r="AD484">
        <v>0</v>
      </c>
      <c r="AE484">
        <f>($H$484) * (225)</f>
        <v>0</v>
      </c>
      <c r="AF484">
        <f>($I$484) * (40)</f>
        <v>0</v>
      </c>
      <c r="AG484">
        <f>($J$484) * (40)</f>
        <v>0</v>
      </c>
      <c r="AH484">
        <f>($K$484) * (225)</f>
        <v>0</v>
      </c>
      <c r="AI484">
        <f>($L$484) * (40)</f>
        <v>0</v>
      </c>
      <c r="AJ484">
        <f>($M$484) * (40)</f>
        <v>0</v>
      </c>
      <c r="AK484">
        <f>($N$484) * (225)</f>
        <v>0</v>
      </c>
      <c r="AL484">
        <f>($O$484) * (225)</f>
        <v>0</v>
      </c>
      <c r="AM484">
        <f>($P$484) * (40)</f>
        <v>0</v>
      </c>
      <c r="AN484">
        <f>($Q$484) * (40)</f>
        <v>0</v>
      </c>
      <c r="AO484">
        <f>($R$484) * (225)</f>
        <v>0</v>
      </c>
      <c r="AP484">
        <f>($S$484) * (40)</f>
        <v>0</v>
      </c>
      <c r="AQ484">
        <f>($T$484) * (40)</f>
        <v>0</v>
      </c>
      <c r="AR484">
        <f>($U$484) * (225)</f>
        <v>0</v>
      </c>
      <c r="AS484">
        <f>($V$484) * (40)</f>
        <v>0</v>
      </c>
      <c r="AT484">
        <f>($W$484) * (40)</f>
        <v>0</v>
      </c>
      <c r="AU484">
        <f>($X$484) * (225)</f>
        <v>0</v>
      </c>
      <c r="AV484">
        <f>($Y$484) * (40)</f>
        <v>0</v>
      </c>
      <c r="AW484">
        <f>($Z$484) * (225)</f>
        <v>0</v>
      </c>
      <c r="AX484">
        <f>($AA$484) * (40)</f>
        <v>40</v>
      </c>
      <c r="AY484">
        <f>($AB$484) * (225)</f>
        <v>0</v>
      </c>
      <c r="AZ484">
        <f>($AC$484) * (40)</f>
        <v>0</v>
      </c>
      <c r="BA484">
        <f>($AD$484) * (275)</f>
        <v>0</v>
      </c>
      <c r="BM484">
        <v>1</v>
      </c>
      <c r="BN484">
        <f>SUM($X$484:$AB$484)</f>
        <v>1</v>
      </c>
    </row>
    <row r="485" spans="1:66">
      <c r="A485">
        <v>1541</v>
      </c>
      <c r="B485">
        <v>1</v>
      </c>
      <c r="C485">
        <v>21895</v>
      </c>
      <c r="D485">
        <v>5</v>
      </c>
      <c r="E485">
        <v>8</v>
      </c>
      <c r="F485" t="s">
        <v>35</v>
      </c>
      <c r="G485">
        <v>5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f>($H$485) * (225)</f>
        <v>0</v>
      </c>
      <c r="AF485">
        <f>($I$485) * (40)</f>
        <v>0</v>
      </c>
      <c r="AG485">
        <f>($J$485) * (40)</f>
        <v>0</v>
      </c>
      <c r="AH485">
        <f>($K$485) * (225)</f>
        <v>0</v>
      </c>
      <c r="AI485">
        <f>($L$485) * (40)</f>
        <v>0</v>
      </c>
      <c r="AJ485">
        <f>($M$485) * (40)</f>
        <v>0</v>
      </c>
      <c r="AK485">
        <f>($N$485) * (225)</f>
        <v>0</v>
      </c>
      <c r="AL485">
        <f>($O$485) * (225)</f>
        <v>0</v>
      </c>
      <c r="AM485">
        <f>($P$485) * (40)</f>
        <v>0</v>
      </c>
      <c r="AN485">
        <f>($Q$485) * (40)</f>
        <v>0</v>
      </c>
      <c r="AO485">
        <f>($R$485) * (225)</f>
        <v>0</v>
      </c>
      <c r="AP485">
        <f>($S$485) * (40)</f>
        <v>0</v>
      </c>
      <c r="AQ485">
        <f>($T$485) * (40)</f>
        <v>0</v>
      </c>
      <c r="AR485">
        <f>($U$485) * (225)</f>
        <v>0</v>
      </c>
      <c r="AS485">
        <f>($V$485) * (40)</f>
        <v>0</v>
      </c>
      <c r="AT485">
        <f>($W$485) * (40)</f>
        <v>40</v>
      </c>
      <c r="AU485">
        <f>($X$485) * (225)</f>
        <v>0</v>
      </c>
      <c r="AV485">
        <f>($Y$485) * (40)</f>
        <v>0</v>
      </c>
      <c r="AW485">
        <f>($Z$485) * (225)</f>
        <v>0</v>
      </c>
      <c r="AX485">
        <f>($AA$485) * (40)</f>
        <v>0</v>
      </c>
      <c r="AY485">
        <f>($AB$485) * (225)</f>
        <v>0</v>
      </c>
      <c r="AZ485">
        <f>($AC$485) * (40)</f>
        <v>0</v>
      </c>
      <c r="BA485">
        <f>($AD$485) * (275)</f>
        <v>0</v>
      </c>
      <c r="BM485">
        <v>1</v>
      </c>
      <c r="BN485">
        <f>SUM($U$485:$Z$485)</f>
        <v>1</v>
      </c>
    </row>
    <row r="486" spans="1:66">
      <c r="A486">
        <v>1546</v>
      </c>
      <c r="B486">
        <v>1</v>
      </c>
      <c r="C486">
        <v>21895</v>
      </c>
      <c r="D486">
        <v>5</v>
      </c>
      <c r="E486">
        <v>9</v>
      </c>
      <c r="F486" t="s">
        <v>35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>($H$486) * (225)</f>
        <v>0</v>
      </c>
      <c r="AF486">
        <f>($I$486) * (40)</f>
        <v>0</v>
      </c>
      <c r="AG486">
        <f>($J$486) * (40)</f>
        <v>0</v>
      </c>
      <c r="AH486">
        <f>($K$486) * (225)</f>
        <v>0</v>
      </c>
      <c r="AI486">
        <f>($L$486) * (40)</f>
        <v>0</v>
      </c>
      <c r="AJ486">
        <f>($M$486) * (40)</f>
        <v>0</v>
      </c>
      <c r="AK486">
        <f>($N$486) * (225)</f>
        <v>0</v>
      </c>
      <c r="AL486">
        <f>($O$486) * (225)</f>
        <v>0</v>
      </c>
      <c r="AM486">
        <f>($P$486) * (40)</f>
        <v>0</v>
      </c>
      <c r="AN486">
        <f>($Q$486) * (40)</f>
        <v>0</v>
      </c>
      <c r="AO486">
        <f>($R$486) * (225)</f>
        <v>0</v>
      </c>
      <c r="AP486">
        <f>($S$486) * (40)</f>
        <v>0</v>
      </c>
      <c r="AQ486">
        <f>($T$486) * (40)</f>
        <v>0</v>
      </c>
      <c r="AR486">
        <f>($U$486) * (225)</f>
        <v>0</v>
      </c>
      <c r="AS486">
        <f>($V$486) * (40)</f>
        <v>0</v>
      </c>
      <c r="AT486">
        <f>($W$486) * (40)</f>
        <v>40</v>
      </c>
      <c r="AU486">
        <f>($X$486) * (225)</f>
        <v>0</v>
      </c>
      <c r="AV486">
        <f>($Y$486) * (40)</f>
        <v>0</v>
      </c>
      <c r="AW486">
        <f>($Z$486) * (275)</f>
        <v>0</v>
      </c>
      <c r="AX486">
        <f>($AA$486) * (90)</f>
        <v>0</v>
      </c>
      <c r="AY486">
        <f>($AB$486) * (325)</f>
        <v>0</v>
      </c>
      <c r="AZ486">
        <f>($AC$486) * (140)</f>
        <v>0</v>
      </c>
      <c r="BA486">
        <f>($AD$486) * (375)</f>
        <v>0</v>
      </c>
      <c r="BM486">
        <v>1</v>
      </c>
      <c r="BN486">
        <f>SUM($U$486:$AB$486)</f>
        <v>1</v>
      </c>
    </row>
    <row r="487" spans="1:66">
      <c r="A487">
        <v>1552</v>
      </c>
      <c r="B487">
        <v>2</v>
      </c>
      <c r="C487">
        <v>8700</v>
      </c>
      <c r="D487">
        <v>5</v>
      </c>
      <c r="E487">
        <v>10</v>
      </c>
      <c r="F487" t="s">
        <v>35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f>($H$487) * (225)</f>
        <v>0</v>
      </c>
      <c r="AF487">
        <f>($I$487) * (80)</f>
        <v>0</v>
      </c>
      <c r="AG487">
        <f>($J$487) * (80)</f>
        <v>0</v>
      </c>
      <c r="AH487">
        <f>($K$487) * (225)</f>
        <v>0</v>
      </c>
      <c r="AI487">
        <f>($L$487) * (80)</f>
        <v>0</v>
      </c>
      <c r="AJ487">
        <f>($M$487) * (80)</f>
        <v>0</v>
      </c>
      <c r="AK487">
        <f>($N$487) * (225)</f>
        <v>0</v>
      </c>
      <c r="AL487">
        <f>($O$487) * (225)</f>
        <v>0</v>
      </c>
      <c r="AM487">
        <f>($P$487) * (80)</f>
        <v>0</v>
      </c>
      <c r="AN487">
        <f>($Q$487) * (80)</f>
        <v>0</v>
      </c>
      <c r="AO487">
        <f>($R$487) * (225)</f>
        <v>0</v>
      </c>
      <c r="AP487">
        <f>($S$487) * (80)</f>
        <v>0</v>
      </c>
      <c r="AQ487">
        <f>($T$487) * (80)</f>
        <v>0</v>
      </c>
      <c r="AR487">
        <f>($U$487) * (225)</f>
        <v>0</v>
      </c>
      <c r="AS487">
        <f>($V$487) * (80)</f>
        <v>0</v>
      </c>
      <c r="AT487">
        <f>($W$487) * (80)</f>
        <v>0</v>
      </c>
      <c r="AU487">
        <f>($X$487) * (225)</f>
        <v>0</v>
      </c>
      <c r="AV487">
        <f>($Y$487) * (80)</f>
        <v>0</v>
      </c>
      <c r="AW487">
        <f>($Z$487) * (225)</f>
        <v>0</v>
      </c>
      <c r="AX487">
        <f>($AA$487) * (80)</f>
        <v>0</v>
      </c>
      <c r="AY487">
        <f>($AB$487) * (295)</f>
        <v>0</v>
      </c>
      <c r="AZ487">
        <f>($AC$487) * (150)</f>
        <v>150</v>
      </c>
      <c r="BA487">
        <f>($AD$487) * (365)</f>
        <v>0</v>
      </c>
      <c r="BM487">
        <v>1</v>
      </c>
      <c r="BN487">
        <f>SUM($U$487:$AD$487)</f>
        <v>1</v>
      </c>
    </row>
    <row r="488" spans="1:66">
      <c r="A488">
        <v>1553</v>
      </c>
      <c r="B488">
        <v>2</v>
      </c>
      <c r="C488">
        <v>8700</v>
      </c>
      <c r="D488">
        <v>5</v>
      </c>
      <c r="E488">
        <v>9</v>
      </c>
      <c r="F488" t="s">
        <v>35</v>
      </c>
      <c r="G488">
        <v>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1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>($H$488) * (225)</f>
        <v>0</v>
      </c>
      <c r="AF488">
        <f>($I$488) * (80)</f>
        <v>0</v>
      </c>
      <c r="AG488">
        <f>($J$488) * (80)</f>
        <v>0</v>
      </c>
      <c r="AH488">
        <f>($K$488) * (225)</f>
        <v>0</v>
      </c>
      <c r="AI488">
        <f>($L$488) * (80)</f>
        <v>0</v>
      </c>
      <c r="AJ488">
        <f>($M$488) * (80)</f>
        <v>0</v>
      </c>
      <c r="AK488">
        <f>($N$488) * (225)</f>
        <v>0</v>
      </c>
      <c r="AL488">
        <f>($O$488) * (225)</f>
        <v>0</v>
      </c>
      <c r="AM488">
        <f>($P$488) * (80)</f>
        <v>0</v>
      </c>
      <c r="AN488">
        <f>($Q$488) * (80)</f>
        <v>0</v>
      </c>
      <c r="AO488">
        <f>($R$488) * (225)</f>
        <v>0</v>
      </c>
      <c r="AP488">
        <f>($S$488) * (80)</f>
        <v>0</v>
      </c>
      <c r="AQ488">
        <f>($T$488) * (80)</f>
        <v>0</v>
      </c>
      <c r="AR488">
        <f>($U$488) * (225)</f>
        <v>0</v>
      </c>
      <c r="AS488">
        <f>($V$488) * (80)</f>
        <v>0</v>
      </c>
      <c r="AT488">
        <f>($W$488) * (80)</f>
        <v>80</v>
      </c>
      <c r="AU488">
        <f>($X$488) * (225)</f>
        <v>0</v>
      </c>
      <c r="AV488">
        <f>($Y$488) * (80)</f>
        <v>0</v>
      </c>
      <c r="AW488">
        <f>($Z$488) * (295)</f>
        <v>0</v>
      </c>
      <c r="AX488">
        <f>($AA$488) * (150)</f>
        <v>0</v>
      </c>
      <c r="AY488">
        <f>($AB$488) * (365)</f>
        <v>0</v>
      </c>
      <c r="AZ488">
        <f>($AC$488) * (220)</f>
        <v>0</v>
      </c>
      <c r="BA488">
        <f>($AD$488) * (435)</f>
        <v>0</v>
      </c>
      <c r="BM488">
        <v>1</v>
      </c>
      <c r="BN488">
        <f>SUM($U$488:$AB$488)</f>
        <v>1</v>
      </c>
    </row>
    <row r="489" spans="1:66">
      <c r="A489">
        <v>1554</v>
      </c>
      <c r="B489">
        <v>2</v>
      </c>
      <c r="C489">
        <v>8700</v>
      </c>
      <c r="D489">
        <v>3</v>
      </c>
      <c r="E489">
        <v>8</v>
      </c>
      <c r="F489" t="s">
        <v>35</v>
      </c>
      <c r="G489">
        <v>4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f>($H$489) * (225)</f>
        <v>0</v>
      </c>
      <c r="AF489">
        <f>($I$489) * (80)</f>
        <v>0</v>
      </c>
      <c r="AG489">
        <f>($J$489) * (80)</f>
        <v>0</v>
      </c>
      <c r="AH489">
        <f>($K$489) * (225)</f>
        <v>0</v>
      </c>
      <c r="AI489">
        <f>($L$489) * (80)</f>
        <v>0</v>
      </c>
      <c r="AJ489">
        <f>($M$489) * (80)</f>
        <v>0</v>
      </c>
      <c r="AK489">
        <f>($N$489) * (225)</f>
        <v>0</v>
      </c>
      <c r="AL489">
        <f>($O$489) * (225)</f>
        <v>0</v>
      </c>
      <c r="AM489">
        <f>($P$489) * (80)</f>
        <v>0</v>
      </c>
      <c r="AN489">
        <f>($Q$489) * (80)</f>
        <v>0</v>
      </c>
      <c r="AO489">
        <f>($R$489) * (225)</f>
        <v>0</v>
      </c>
      <c r="AP489">
        <f>($S$489) * (80)</f>
        <v>80</v>
      </c>
      <c r="AQ489">
        <f>($T$489) * (80)</f>
        <v>0</v>
      </c>
      <c r="AR489">
        <f>($U$489) * (225)</f>
        <v>0</v>
      </c>
      <c r="AS489">
        <f>($V$489) * (80)</f>
        <v>0</v>
      </c>
      <c r="AT489">
        <f>($W$489) * (80)</f>
        <v>0</v>
      </c>
      <c r="AU489">
        <f>($X$489) * (295)</f>
        <v>0</v>
      </c>
      <c r="AV489">
        <f>($Y$489) * (150)</f>
        <v>0</v>
      </c>
      <c r="AW489">
        <f>($Z$489) * (365)</f>
        <v>0</v>
      </c>
      <c r="AX489">
        <f>($AA$489) * (220)</f>
        <v>0</v>
      </c>
      <c r="AY489">
        <f>($AB$489) * (435)</f>
        <v>0</v>
      </c>
      <c r="AZ489">
        <f>($AC$489) * (290)</f>
        <v>0</v>
      </c>
      <c r="BA489">
        <f>($AD$489) * (505)</f>
        <v>0</v>
      </c>
      <c r="BM489">
        <v>1</v>
      </c>
      <c r="BN489">
        <f>SUM($O$489:$Z$489)</f>
        <v>1</v>
      </c>
    </row>
    <row r="490" spans="1:66">
      <c r="A490">
        <v>1560</v>
      </c>
      <c r="B490">
        <v>2</v>
      </c>
      <c r="C490">
        <v>8700</v>
      </c>
      <c r="D490">
        <v>6</v>
      </c>
      <c r="E490">
        <v>10</v>
      </c>
      <c r="F490" t="s">
        <v>35</v>
      </c>
      <c r="G490">
        <v>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0</v>
      </c>
      <c r="AE490">
        <f>($H$490) * (225)</f>
        <v>0</v>
      </c>
      <c r="AF490">
        <f>($I$490) * (80)</f>
        <v>0</v>
      </c>
      <c r="AG490">
        <f>($J$490) * (80)</f>
        <v>0</v>
      </c>
      <c r="AH490">
        <f>($K$490) * (225)</f>
        <v>0</v>
      </c>
      <c r="AI490">
        <f>($L$490) * (80)</f>
        <v>0</v>
      </c>
      <c r="AJ490">
        <f>($M$490) * (80)</f>
        <v>0</v>
      </c>
      <c r="AK490">
        <f>($N$490) * (225)</f>
        <v>0</v>
      </c>
      <c r="AL490">
        <f>($O$490) * (225)</f>
        <v>0</v>
      </c>
      <c r="AM490">
        <f>($P$490) * (80)</f>
        <v>0</v>
      </c>
      <c r="AN490">
        <f>($Q$490) * (80)</f>
        <v>0</v>
      </c>
      <c r="AO490">
        <f>($R$490) * (225)</f>
        <v>0</v>
      </c>
      <c r="AP490">
        <f>($S$490) * (80)</f>
        <v>0</v>
      </c>
      <c r="AQ490">
        <f>($T$490) * (80)</f>
        <v>0</v>
      </c>
      <c r="AR490">
        <f>($U$490) * (225)</f>
        <v>0</v>
      </c>
      <c r="AS490">
        <f>($V$490) * (80)</f>
        <v>0</v>
      </c>
      <c r="AT490">
        <f>($W$490) * (80)</f>
        <v>0</v>
      </c>
      <c r="AU490">
        <f>($X$490) * (225)</f>
        <v>0</v>
      </c>
      <c r="AV490">
        <f>($Y$490) * (80)</f>
        <v>0</v>
      </c>
      <c r="AW490">
        <f>($Z$490) * (225)</f>
        <v>0</v>
      </c>
      <c r="AX490">
        <f>($AA$490) * (80)</f>
        <v>0</v>
      </c>
      <c r="AY490">
        <f>($AB$490) * (295)</f>
        <v>0</v>
      </c>
      <c r="AZ490">
        <f>($AC$490) * (150)</f>
        <v>150</v>
      </c>
      <c r="BA490">
        <f>($AD$490) * (365)</f>
        <v>0</v>
      </c>
      <c r="BM490">
        <v>1</v>
      </c>
      <c r="BN490">
        <f>SUM($X$490:$AD$490)</f>
        <v>1</v>
      </c>
    </row>
    <row r="491" spans="1:66">
      <c r="A491">
        <v>1561</v>
      </c>
      <c r="B491">
        <v>2</v>
      </c>
      <c r="C491">
        <v>8700</v>
      </c>
      <c r="D491">
        <v>4</v>
      </c>
      <c r="E491">
        <v>7</v>
      </c>
      <c r="F491" t="s">
        <v>35</v>
      </c>
      <c r="G491">
        <v>3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>($H$491) * (225)</f>
        <v>0</v>
      </c>
      <c r="AF491">
        <f>($I$491) * (80)</f>
        <v>0</v>
      </c>
      <c r="AG491">
        <f>($J$491) * (80)</f>
        <v>0</v>
      </c>
      <c r="AH491">
        <f>($K$491) * (225)</f>
        <v>0</v>
      </c>
      <c r="AI491">
        <f>($L$491) * (80)</f>
        <v>0</v>
      </c>
      <c r="AJ491">
        <f>($M$491) * (80)</f>
        <v>0</v>
      </c>
      <c r="AK491">
        <f>($N$491) * (225)</f>
        <v>0</v>
      </c>
      <c r="AL491">
        <f>($O$491) * (225)</f>
        <v>0</v>
      </c>
      <c r="AM491">
        <f>($P$491) * (80)</f>
        <v>0</v>
      </c>
      <c r="AN491">
        <f>($Q$491) * (80)</f>
        <v>0</v>
      </c>
      <c r="AO491">
        <f>($R$491) * (225)</f>
        <v>0</v>
      </c>
      <c r="AP491">
        <f>($S$491) * (80)</f>
        <v>80</v>
      </c>
      <c r="AQ491">
        <f>($T$491) * (80)</f>
        <v>0</v>
      </c>
      <c r="AR491">
        <f>($U$491) * (225)</f>
        <v>0</v>
      </c>
      <c r="AS491">
        <f>($V$491) * (80)</f>
        <v>0</v>
      </c>
      <c r="AT491">
        <f>($W$491) * (80)</f>
        <v>0</v>
      </c>
      <c r="AU491">
        <f>($X$491) * (295)</f>
        <v>0</v>
      </c>
      <c r="AV491">
        <f>($Y$491) * (150)</f>
        <v>0</v>
      </c>
      <c r="AW491">
        <f>($Z$491) * (365)</f>
        <v>0</v>
      </c>
      <c r="AX491">
        <f>($AA$491) * (220)</f>
        <v>0</v>
      </c>
      <c r="AY491">
        <f>($AB$491) * (435)</f>
        <v>0</v>
      </c>
      <c r="AZ491">
        <f>($AC$491) * (290)</f>
        <v>0</v>
      </c>
      <c r="BA491">
        <f>($AD$491) * (505)</f>
        <v>0</v>
      </c>
      <c r="BM491">
        <v>1</v>
      </c>
      <c r="BN491">
        <f>SUM($R$491:$X$491)</f>
        <v>1</v>
      </c>
    </row>
    <row r="492" spans="1:66">
      <c r="A492">
        <v>1564</v>
      </c>
      <c r="B492">
        <v>2</v>
      </c>
      <c r="C492">
        <v>8700</v>
      </c>
      <c r="D492">
        <v>2</v>
      </c>
      <c r="E492">
        <v>7</v>
      </c>
      <c r="F492" t="s">
        <v>35</v>
      </c>
      <c r="G492">
        <v>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>($H$492) * (225)</f>
        <v>0</v>
      </c>
      <c r="AF492">
        <f>($I$492) * (80)</f>
        <v>0</v>
      </c>
      <c r="AG492">
        <f>($J$492) * (80)</f>
        <v>0</v>
      </c>
      <c r="AH492">
        <f>($K$492) * (225)</f>
        <v>0</v>
      </c>
      <c r="AI492">
        <f>($L$492) * (80)</f>
        <v>0</v>
      </c>
      <c r="AJ492">
        <f>($M$492) * (80)</f>
        <v>0</v>
      </c>
      <c r="AK492">
        <f>($N$492) * (225)</f>
        <v>0</v>
      </c>
      <c r="AL492">
        <f>($O$492) * (225)</f>
        <v>0</v>
      </c>
      <c r="AM492">
        <f>($P$492) * (80)</f>
        <v>80</v>
      </c>
      <c r="AN492">
        <f>($Q$492) * (80)</f>
        <v>0</v>
      </c>
      <c r="AO492">
        <f>($R$492) * (295)</f>
        <v>0</v>
      </c>
      <c r="AP492">
        <f>($S$492) * (150)</f>
        <v>0</v>
      </c>
      <c r="AQ492">
        <f>($T$492) * (150)</f>
        <v>0</v>
      </c>
      <c r="AR492">
        <f>($U$492) * (365)</f>
        <v>0</v>
      </c>
      <c r="AS492">
        <f>($V$492) * (220)</f>
        <v>0</v>
      </c>
      <c r="AT492">
        <f>($W$492) * (220)</f>
        <v>0</v>
      </c>
      <c r="AU492">
        <f>($X$492) * (435)</f>
        <v>0</v>
      </c>
      <c r="AV492">
        <f>($Y$492) * (290)</f>
        <v>0</v>
      </c>
      <c r="AW492">
        <f>($Z$492) * (505)</f>
        <v>0</v>
      </c>
      <c r="AX492">
        <f>($AA$492) * (360)</f>
        <v>0</v>
      </c>
      <c r="AY492">
        <f>($AB$492) * (575)</f>
        <v>0</v>
      </c>
      <c r="AZ492">
        <f>($AC$492) * (430)</f>
        <v>0</v>
      </c>
      <c r="BA492">
        <f>($AD$492) * (645)</f>
        <v>0</v>
      </c>
      <c r="BM492">
        <v>1</v>
      </c>
      <c r="BN492">
        <f>SUM($N$492:$X$492)</f>
        <v>1</v>
      </c>
    </row>
    <row r="493" spans="1:66">
      <c r="A493">
        <v>1574</v>
      </c>
      <c r="B493">
        <v>2</v>
      </c>
      <c r="C493">
        <v>5700</v>
      </c>
      <c r="D493">
        <v>0</v>
      </c>
      <c r="E493">
        <v>4</v>
      </c>
      <c r="F493" t="s">
        <v>35</v>
      </c>
      <c r="G493">
        <v>3</v>
      </c>
      <c r="H493">
        <v>0</v>
      </c>
      <c r="I493">
        <v>1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>($H$493) * (225)</f>
        <v>0</v>
      </c>
      <c r="AF493">
        <f>($I$493) * (80)</f>
        <v>80</v>
      </c>
      <c r="AG493">
        <f>($J$493) * (80)</f>
        <v>0</v>
      </c>
      <c r="AH493">
        <f>($K$493) * (225)</f>
        <v>0</v>
      </c>
      <c r="AI493">
        <f>($L$493) * (80)</f>
        <v>0</v>
      </c>
      <c r="AJ493">
        <f>($M$493) * (80)</f>
        <v>0</v>
      </c>
      <c r="AK493">
        <f>($N$493) * (295)</f>
        <v>0</v>
      </c>
      <c r="AL493">
        <f>($O$493) * (365)</f>
        <v>0</v>
      </c>
      <c r="AM493">
        <f>($P$493) * (220)</f>
        <v>0</v>
      </c>
      <c r="AN493">
        <f>($Q$493) * (220)</f>
        <v>0</v>
      </c>
      <c r="AO493">
        <f>($R$493) * (435)</f>
        <v>0</v>
      </c>
      <c r="AP493">
        <f>($S$493) * (290)</f>
        <v>0</v>
      </c>
      <c r="AQ493">
        <f>($T$493) * (290)</f>
        <v>0</v>
      </c>
      <c r="AR493">
        <f>($U$493) * (505)</f>
        <v>0</v>
      </c>
      <c r="AS493">
        <f>($V$493) * (360)</f>
        <v>0</v>
      </c>
      <c r="AT493">
        <f>($W$493) * (360)</f>
        <v>0</v>
      </c>
      <c r="AU493">
        <f>($X$493) * (575)</f>
        <v>0</v>
      </c>
      <c r="AV493">
        <f>($Y$493) * (430)</f>
        <v>0</v>
      </c>
      <c r="AW493">
        <f>($Z$493) * (645)</f>
        <v>0</v>
      </c>
      <c r="AX493">
        <f>($AA$493) * (500)</f>
        <v>0</v>
      </c>
      <c r="AY493">
        <f>($AB$493) * (715)</f>
        <v>0</v>
      </c>
      <c r="AZ493">
        <f>($AC$493) * (570)</f>
        <v>0</v>
      </c>
      <c r="BA493">
        <f>($AD$493) * (785)</f>
        <v>0</v>
      </c>
      <c r="BM493">
        <v>1</v>
      </c>
      <c r="BN493">
        <f>SUM($H$493:$O$493)</f>
        <v>1</v>
      </c>
    </row>
    <row r="494" spans="1:66">
      <c r="A494">
        <v>1582</v>
      </c>
      <c r="B494">
        <v>1</v>
      </c>
      <c r="C494">
        <v>19056</v>
      </c>
      <c r="D494">
        <v>-1</v>
      </c>
      <c r="E494">
        <v>2</v>
      </c>
      <c r="F494" t="s">
        <v>35</v>
      </c>
      <c r="G494">
        <v>6</v>
      </c>
      <c r="H494">
        <v>0</v>
      </c>
      <c r="I494">
        <v>1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>($H$494) * (225)</f>
        <v>0</v>
      </c>
      <c r="AF494">
        <f>($I$494) * (40)</f>
        <v>40</v>
      </c>
      <c r="AG494">
        <f>($J$494) * (40)</f>
        <v>0</v>
      </c>
      <c r="AH494">
        <f>($K$494) * (225)</f>
        <v>0</v>
      </c>
      <c r="AI494">
        <f>($L$494) * (40)</f>
        <v>0</v>
      </c>
      <c r="AJ494">
        <f>($M$494) * (40)</f>
        <v>0</v>
      </c>
      <c r="AK494">
        <f>($N$494) * (225)</f>
        <v>0</v>
      </c>
      <c r="AL494">
        <f>($O$494) * (225)</f>
        <v>0</v>
      </c>
      <c r="AM494">
        <f>($P$494) * (40)</f>
        <v>0</v>
      </c>
      <c r="AN494">
        <f>($Q$494) * (40)</f>
        <v>0</v>
      </c>
      <c r="AO494">
        <f>($R$494) * (275)</f>
        <v>0</v>
      </c>
      <c r="AP494">
        <f>($S$494) * (90)</f>
        <v>0</v>
      </c>
      <c r="AQ494">
        <f>($T$494) * (90)</f>
        <v>0</v>
      </c>
      <c r="AR494">
        <f>($U$494) * (325)</f>
        <v>0</v>
      </c>
      <c r="AS494">
        <f>($V$494) * (140)</f>
        <v>0</v>
      </c>
      <c r="AT494">
        <f>($W$494) * (140)</f>
        <v>0</v>
      </c>
      <c r="AU494">
        <f>($X$494) * (375)</f>
        <v>0</v>
      </c>
      <c r="AV494">
        <f>($Y$494) * (190)</f>
        <v>0</v>
      </c>
      <c r="AW494">
        <f>($Z$494) * (425)</f>
        <v>0</v>
      </c>
      <c r="AX494">
        <f>($AA$494) * (240)</f>
        <v>0</v>
      </c>
      <c r="AY494">
        <f>($AB$494) * (475)</f>
        <v>0</v>
      </c>
      <c r="AZ494">
        <f>($AC$494) * (290)</f>
        <v>0</v>
      </c>
      <c r="BA494">
        <f>($AD$494) * (525)</f>
        <v>0</v>
      </c>
      <c r="BM494">
        <v>1</v>
      </c>
      <c r="BN494">
        <f>SUM($H$494:$K$494)</f>
        <v>1</v>
      </c>
    </row>
    <row r="495" spans="1:66">
      <c r="A495">
        <v>1585</v>
      </c>
      <c r="B495">
        <v>1</v>
      </c>
      <c r="C495">
        <v>19056</v>
      </c>
      <c r="D495">
        <v>3</v>
      </c>
      <c r="E495">
        <v>7</v>
      </c>
      <c r="F495" t="s">
        <v>35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f>($H$495) * (225)</f>
        <v>0</v>
      </c>
      <c r="AF495">
        <f>($I$495) * (40)</f>
        <v>0</v>
      </c>
      <c r="AG495">
        <f>($J$495) * (40)</f>
        <v>0</v>
      </c>
      <c r="AH495">
        <f>($K$495) * (225)</f>
        <v>0</v>
      </c>
      <c r="AI495">
        <f>($L$495) * (40)</f>
        <v>0</v>
      </c>
      <c r="AJ495">
        <f>($M$495) * (40)</f>
        <v>0</v>
      </c>
      <c r="AK495">
        <f>($N$495) * (225)</f>
        <v>0</v>
      </c>
      <c r="AL495">
        <f>($O$495) * (225)</f>
        <v>0</v>
      </c>
      <c r="AM495">
        <f>($P$495) * (40)</f>
        <v>0</v>
      </c>
      <c r="AN495">
        <f>($Q$495) * (40)</f>
        <v>0</v>
      </c>
      <c r="AO495">
        <f>($R$495) * (225)</f>
        <v>0</v>
      </c>
      <c r="AP495">
        <f>($S$495) * (40)</f>
        <v>40</v>
      </c>
      <c r="AQ495">
        <f>($T$495) * (40)</f>
        <v>0</v>
      </c>
      <c r="AR495">
        <f>($U$495) * (275)</f>
        <v>0</v>
      </c>
      <c r="AS495">
        <f>($V$495) * (90)</f>
        <v>0</v>
      </c>
      <c r="AT495">
        <f>($W$495) * (90)</f>
        <v>0</v>
      </c>
      <c r="AU495">
        <f>($X$495) * (325)</f>
        <v>0</v>
      </c>
      <c r="AV495">
        <f>($Y$495) * (140)</f>
        <v>0</v>
      </c>
      <c r="AW495">
        <f>($Z$495) * (375)</f>
        <v>0</v>
      </c>
      <c r="AX495">
        <f>($AA$495) * (190)</f>
        <v>0</v>
      </c>
      <c r="AY495">
        <f>($AB$495) * (425)</f>
        <v>0</v>
      </c>
      <c r="AZ495">
        <f>($AC$495) * (240)</f>
        <v>0</v>
      </c>
      <c r="BA495">
        <f>($AD$495) * (475)</f>
        <v>0</v>
      </c>
      <c r="BM495">
        <v>1</v>
      </c>
      <c r="BN495">
        <f>SUM($O$495:$X$495)</f>
        <v>1</v>
      </c>
    </row>
    <row r="496" spans="1:66">
      <c r="A496">
        <v>1586</v>
      </c>
      <c r="B496">
        <v>1</v>
      </c>
      <c r="C496">
        <v>19056</v>
      </c>
      <c r="D496">
        <v>-1</v>
      </c>
      <c r="E496">
        <v>2</v>
      </c>
      <c r="F496" t="s">
        <v>35</v>
      </c>
      <c r="G496">
        <v>5</v>
      </c>
      <c r="H496">
        <v>0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f>($H$496) * (225)</f>
        <v>0</v>
      </c>
      <c r="AF496">
        <f>($I$496) * (40)</f>
        <v>40</v>
      </c>
      <c r="AG496">
        <f>($J$496) * (40)</f>
        <v>0</v>
      </c>
      <c r="AH496">
        <f>($K$496) * (225)</f>
        <v>0</v>
      </c>
      <c r="AI496">
        <f>($L$496) * (40)</f>
        <v>0</v>
      </c>
      <c r="AJ496">
        <f>($M$496) * (40)</f>
        <v>0</v>
      </c>
      <c r="AK496">
        <f>($N$496) * (225)</f>
        <v>0</v>
      </c>
      <c r="AL496">
        <f>($O$496) * (275)</f>
        <v>0</v>
      </c>
      <c r="AM496">
        <f>($P$496) * (90)</f>
        <v>0</v>
      </c>
      <c r="AN496">
        <f>($Q$496) * (90)</f>
        <v>0</v>
      </c>
      <c r="AO496">
        <f>($R$496) * (325)</f>
        <v>0</v>
      </c>
      <c r="AP496">
        <f>($S$496) * (140)</f>
        <v>0</v>
      </c>
      <c r="AQ496">
        <f>($T$496) * (140)</f>
        <v>0</v>
      </c>
      <c r="AR496">
        <f>($U$496) * (375)</f>
        <v>0</v>
      </c>
      <c r="AS496">
        <f>($V$496) * (190)</f>
        <v>0</v>
      </c>
      <c r="AT496">
        <f>($W$496) * (190)</f>
        <v>0</v>
      </c>
      <c r="AU496">
        <f>($X$496) * (425)</f>
        <v>0</v>
      </c>
      <c r="AV496">
        <f>($Y$496) * (240)</f>
        <v>0</v>
      </c>
      <c r="AW496">
        <f>($Z$496) * (475)</f>
        <v>0</v>
      </c>
      <c r="AX496">
        <f>($AA$496) * (290)</f>
        <v>0</v>
      </c>
      <c r="AY496">
        <f>($AB$496) * (525)</f>
        <v>0</v>
      </c>
      <c r="AZ496">
        <f>($AC$496) * (340)</f>
        <v>0</v>
      </c>
      <c r="BA496">
        <f>($AD$496) * (575)</f>
        <v>0</v>
      </c>
      <c r="BM496">
        <v>1</v>
      </c>
      <c r="BN496">
        <f>SUM($H$496:$K$496)</f>
        <v>1</v>
      </c>
    </row>
    <row r="497" spans="1:66">
      <c r="A497">
        <v>1589</v>
      </c>
      <c r="B497">
        <v>2</v>
      </c>
      <c r="C497">
        <v>24777</v>
      </c>
      <c r="D497">
        <v>4</v>
      </c>
      <c r="E497">
        <v>9</v>
      </c>
      <c r="F497" t="s">
        <v>35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>($H$497) * (225)</f>
        <v>0</v>
      </c>
      <c r="AF497">
        <f>($I$497) * (80)</f>
        <v>0</v>
      </c>
      <c r="AG497">
        <f>($J$497) * (80)</f>
        <v>0</v>
      </c>
      <c r="AH497">
        <f>($K$497) * (225)</f>
        <v>0</v>
      </c>
      <c r="AI497">
        <f>($L$497) * (80)</f>
        <v>0</v>
      </c>
      <c r="AJ497">
        <f>($M$497) * (80)</f>
        <v>0</v>
      </c>
      <c r="AK497">
        <f>($N$497) * (225)</f>
        <v>0</v>
      </c>
      <c r="AL497">
        <f>($O$497) * (225)</f>
        <v>0</v>
      </c>
      <c r="AM497">
        <f>($P$497) * (80)</f>
        <v>0</v>
      </c>
      <c r="AN497">
        <f>($Q$497) * (80)</f>
        <v>0</v>
      </c>
      <c r="AO497">
        <f>($R$497) * (225)</f>
        <v>0</v>
      </c>
      <c r="AP497">
        <f>($S$497) * (80)</f>
        <v>80</v>
      </c>
      <c r="AQ497">
        <f>($T$497) * (80)</f>
        <v>0</v>
      </c>
      <c r="AR497">
        <f>($U$497) * (225)</f>
        <v>0</v>
      </c>
      <c r="AS497">
        <f>($V$497) * (80)</f>
        <v>0</v>
      </c>
      <c r="AT497">
        <f>($W$497) * (80)</f>
        <v>0</v>
      </c>
      <c r="AU497">
        <f>($X$497) * (225)</f>
        <v>0</v>
      </c>
      <c r="AV497">
        <f>($Y$497) * (80)</f>
        <v>0</v>
      </c>
      <c r="AW497">
        <f>($Z$497) * (295)</f>
        <v>0</v>
      </c>
      <c r="AX497">
        <f>($AA$497) * (150)</f>
        <v>0</v>
      </c>
      <c r="AY497">
        <f>($AB$497) * (365)</f>
        <v>0</v>
      </c>
      <c r="AZ497">
        <f>($AC$497) * (220)</f>
        <v>0</v>
      </c>
      <c r="BA497">
        <f>($AD$497) * (435)</f>
        <v>0</v>
      </c>
      <c r="BM497">
        <v>1</v>
      </c>
      <c r="BN497">
        <f>SUM($R$497:$AB$497)</f>
        <v>1</v>
      </c>
    </row>
    <row r="498" spans="1:66">
      <c r="A498">
        <v>1591</v>
      </c>
      <c r="B498">
        <v>2</v>
      </c>
      <c r="C498">
        <v>18750</v>
      </c>
      <c r="D498">
        <v>6</v>
      </c>
      <c r="E498">
        <v>10</v>
      </c>
      <c r="F498" t="s">
        <v>35</v>
      </c>
      <c r="G498">
        <v>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0</v>
      </c>
      <c r="AE498">
        <f>($H$498) * (225)</f>
        <v>0</v>
      </c>
      <c r="AF498">
        <f>($I$498) * (80)</f>
        <v>0</v>
      </c>
      <c r="AG498">
        <f>($J$498) * (80)</f>
        <v>0</v>
      </c>
      <c r="AH498">
        <f>($K$498) * (225)</f>
        <v>0</v>
      </c>
      <c r="AI498">
        <f>($L$498) * (80)</f>
        <v>0</v>
      </c>
      <c r="AJ498">
        <f>($M$498) * (80)</f>
        <v>0</v>
      </c>
      <c r="AK498">
        <f>($N$498) * (225)</f>
        <v>0</v>
      </c>
      <c r="AL498">
        <f>($O$498) * (225)</f>
        <v>0</v>
      </c>
      <c r="AM498">
        <f>($P$498) * (80)</f>
        <v>0</v>
      </c>
      <c r="AN498">
        <f>($Q$498) * (80)</f>
        <v>0</v>
      </c>
      <c r="AO498">
        <f>($R$498) * (225)</f>
        <v>0</v>
      </c>
      <c r="AP498">
        <f>($S$498) * (80)</f>
        <v>0</v>
      </c>
      <c r="AQ498">
        <f>($T$498) * (80)</f>
        <v>0</v>
      </c>
      <c r="AR498">
        <f>($U$498) * (225)</f>
        <v>0</v>
      </c>
      <c r="AS498">
        <f>($V$498) * (80)</f>
        <v>0</v>
      </c>
      <c r="AT498">
        <f>($W$498) * (80)</f>
        <v>0</v>
      </c>
      <c r="AU498">
        <f>($X$498) * (225)</f>
        <v>0</v>
      </c>
      <c r="AV498">
        <f>($Y$498) * (80)</f>
        <v>0</v>
      </c>
      <c r="AW498">
        <f>($Z$498) * (225)</f>
        <v>0</v>
      </c>
      <c r="AX498">
        <f>($AA$498) * (80)</f>
        <v>0</v>
      </c>
      <c r="AY498">
        <f>($AB$498) * (225)</f>
        <v>0</v>
      </c>
      <c r="AZ498">
        <f>($AC$498) * (80)</f>
        <v>80</v>
      </c>
      <c r="BA498">
        <f>($AD$498) * (295)</f>
        <v>0</v>
      </c>
      <c r="BM498">
        <v>1</v>
      </c>
      <c r="BN498">
        <f>SUM($X$498:$AD$498)</f>
        <v>1</v>
      </c>
    </row>
    <row r="499" spans="1:66">
      <c r="A499">
        <v>1601</v>
      </c>
      <c r="B499">
        <v>2</v>
      </c>
      <c r="C499">
        <v>8700</v>
      </c>
      <c r="D499">
        <v>1</v>
      </c>
      <c r="E499">
        <v>4</v>
      </c>
      <c r="F499" t="s">
        <v>35</v>
      </c>
      <c r="G499">
        <v>3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>($H$499) * (225)</f>
        <v>0</v>
      </c>
      <c r="AF499">
        <f>($I$499) * (80)</f>
        <v>0</v>
      </c>
      <c r="AG499">
        <f>($J$499) * (80)</f>
        <v>0</v>
      </c>
      <c r="AH499">
        <f>($K$499) * (225)</f>
        <v>0</v>
      </c>
      <c r="AI499">
        <f>($L$499) * (80)</f>
        <v>80</v>
      </c>
      <c r="AJ499">
        <f>($M$499) * (80)</f>
        <v>0</v>
      </c>
      <c r="AK499">
        <f>($N$499) * (225)</f>
        <v>0</v>
      </c>
      <c r="AL499">
        <f>($O$499) * (295)</f>
        <v>0</v>
      </c>
      <c r="AM499">
        <f>($P$499) * (150)</f>
        <v>0</v>
      </c>
      <c r="AN499">
        <f>($Q$499) * (150)</f>
        <v>0</v>
      </c>
      <c r="AO499">
        <f>($R$499) * (365)</f>
        <v>0</v>
      </c>
      <c r="AP499">
        <f>($S$499) * (220)</f>
        <v>0</v>
      </c>
      <c r="AQ499">
        <f>($T$499) * (220)</f>
        <v>0</v>
      </c>
      <c r="AR499">
        <f>($U$499) * (435)</f>
        <v>0</v>
      </c>
      <c r="AS499">
        <f>($V$499) * (290)</f>
        <v>0</v>
      </c>
      <c r="AT499">
        <f>($W$499) * (290)</f>
        <v>0</v>
      </c>
      <c r="AU499">
        <f>($X$499) * (505)</f>
        <v>0</v>
      </c>
      <c r="AV499">
        <f>($Y$499) * (360)</f>
        <v>0</v>
      </c>
      <c r="AW499">
        <f>($Z$499) * (575)</f>
        <v>0</v>
      </c>
      <c r="AX499">
        <f>($AA$499) * (430)</f>
        <v>0</v>
      </c>
      <c r="AY499">
        <f>($AB$499) * (645)</f>
        <v>0</v>
      </c>
      <c r="AZ499">
        <f>($AC$499) * (500)</f>
        <v>0</v>
      </c>
      <c r="BA499">
        <f>($AD$499) * (715)</f>
        <v>0</v>
      </c>
      <c r="BM499">
        <v>1</v>
      </c>
      <c r="BN499">
        <f>SUM($K$499:$O$499)</f>
        <v>1</v>
      </c>
    </row>
    <row r="500" spans="1:66">
      <c r="A500">
        <v>1603</v>
      </c>
      <c r="B500">
        <v>2</v>
      </c>
      <c r="C500">
        <v>8700</v>
      </c>
      <c r="D500">
        <v>5</v>
      </c>
      <c r="E500">
        <v>8</v>
      </c>
      <c r="F500" t="s">
        <v>35</v>
      </c>
      <c r="G500">
        <v>3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f>($H$500) * (225)</f>
        <v>0</v>
      </c>
      <c r="AF500">
        <f>($I$500) * (80)</f>
        <v>0</v>
      </c>
      <c r="AG500">
        <f>($J$500) * (80)</f>
        <v>0</v>
      </c>
      <c r="AH500">
        <f>($K$500) * (225)</f>
        <v>0</v>
      </c>
      <c r="AI500">
        <f>($L$500) * (80)</f>
        <v>0</v>
      </c>
      <c r="AJ500">
        <f>($M$500) * (80)</f>
        <v>0</v>
      </c>
      <c r="AK500">
        <f>($N$500) * (225)</f>
        <v>0</v>
      </c>
      <c r="AL500">
        <f>($O$500) * (225)</f>
        <v>0</v>
      </c>
      <c r="AM500">
        <f>($P$500) * (80)</f>
        <v>0</v>
      </c>
      <c r="AN500">
        <f>($Q$500) * (80)</f>
        <v>0</v>
      </c>
      <c r="AO500">
        <f>($R$500) * (225)</f>
        <v>0</v>
      </c>
      <c r="AP500">
        <f>($S$500) * (80)</f>
        <v>0</v>
      </c>
      <c r="AQ500">
        <f>($T$500) * (80)</f>
        <v>0</v>
      </c>
      <c r="AR500">
        <f>($U$500) * (225)</f>
        <v>0</v>
      </c>
      <c r="AS500">
        <f>($V$500) * (80)</f>
        <v>0</v>
      </c>
      <c r="AT500">
        <f>($W$500) * (80)</f>
        <v>80</v>
      </c>
      <c r="AU500">
        <f>($X$500) * (225)</f>
        <v>0</v>
      </c>
      <c r="AV500">
        <f>($Y$500) * (80)</f>
        <v>0</v>
      </c>
      <c r="AW500">
        <f>($Z$500) * (295)</f>
        <v>0</v>
      </c>
      <c r="AX500">
        <f>($AA$500) * (150)</f>
        <v>0</v>
      </c>
      <c r="AY500">
        <f>($AB$500) * (365)</f>
        <v>0</v>
      </c>
      <c r="AZ500">
        <f>($AC$500) * (220)</f>
        <v>0</v>
      </c>
      <c r="BA500">
        <f>($AD$500) * (435)</f>
        <v>0</v>
      </c>
      <c r="BM500">
        <v>1</v>
      </c>
      <c r="BN500">
        <f>SUM($U$500:$Z$500)</f>
        <v>1</v>
      </c>
    </row>
    <row r="501" spans="1:66">
      <c r="A501">
        <v>1604</v>
      </c>
      <c r="B501">
        <v>2</v>
      </c>
      <c r="C501">
        <v>8700</v>
      </c>
      <c r="D501">
        <v>4</v>
      </c>
      <c r="E501">
        <v>9</v>
      </c>
      <c r="F501" t="s">
        <v>35</v>
      </c>
      <c r="G501">
        <v>3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>($H$501) * (225)</f>
        <v>0</v>
      </c>
      <c r="AF501">
        <f>($I$501) * (80)</f>
        <v>0</v>
      </c>
      <c r="AG501">
        <f>($J$501) * (80)</f>
        <v>0</v>
      </c>
      <c r="AH501">
        <f>($K$501) * (225)</f>
        <v>0</v>
      </c>
      <c r="AI501">
        <f>($L$501) * (80)</f>
        <v>0</v>
      </c>
      <c r="AJ501">
        <f>($M$501) * (80)</f>
        <v>0</v>
      </c>
      <c r="AK501">
        <f>($N$501) * (225)</f>
        <v>0</v>
      </c>
      <c r="AL501">
        <f>($O$501) * (225)</f>
        <v>0</v>
      </c>
      <c r="AM501">
        <f>($P$501) * (80)</f>
        <v>0</v>
      </c>
      <c r="AN501">
        <f>($Q$501) * (80)</f>
        <v>0</v>
      </c>
      <c r="AO501">
        <f>($R$501) * (225)</f>
        <v>0</v>
      </c>
      <c r="AP501">
        <f>($S$501) * (80)</f>
        <v>80</v>
      </c>
      <c r="AQ501">
        <f>($T$501) * (80)</f>
        <v>0</v>
      </c>
      <c r="AR501">
        <f>($U$501) * (225)</f>
        <v>0</v>
      </c>
      <c r="AS501">
        <f>($V$501) * (80)</f>
        <v>0</v>
      </c>
      <c r="AT501">
        <f>($W$501) * (80)</f>
        <v>0</v>
      </c>
      <c r="AU501">
        <f>($X$501) * (295)</f>
        <v>0</v>
      </c>
      <c r="AV501">
        <f>($Y$501) * (150)</f>
        <v>0</v>
      </c>
      <c r="AW501">
        <f>($Z$501) * (365)</f>
        <v>0</v>
      </c>
      <c r="AX501">
        <f>($AA$501) * (220)</f>
        <v>0</v>
      </c>
      <c r="AY501">
        <f>($AB$501) * (435)</f>
        <v>0</v>
      </c>
      <c r="AZ501">
        <f>($AC$501) * (290)</f>
        <v>0</v>
      </c>
      <c r="BA501">
        <f>($AD$501) * (505)</f>
        <v>0</v>
      </c>
      <c r="BM501">
        <v>1</v>
      </c>
      <c r="BN501">
        <f>SUM($R$501:$AB$501)</f>
        <v>1</v>
      </c>
    </row>
    <row r="502" spans="1:66">
      <c r="A502">
        <v>1606</v>
      </c>
      <c r="B502">
        <v>2</v>
      </c>
      <c r="C502">
        <v>7666</v>
      </c>
      <c r="D502">
        <v>5</v>
      </c>
      <c r="E502">
        <v>8</v>
      </c>
      <c r="F502" t="s">
        <v>35</v>
      </c>
      <c r="G502">
        <v>4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f>($H$502) * (225)</f>
        <v>0</v>
      </c>
      <c r="AF502">
        <f>($I$502) * (80)</f>
        <v>0</v>
      </c>
      <c r="AG502">
        <f>($J$502) * (80)</f>
        <v>0</v>
      </c>
      <c r="AH502">
        <f>($K$502) * (225)</f>
        <v>0</v>
      </c>
      <c r="AI502">
        <f>($L$502) * (80)</f>
        <v>0</v>
      </c>
      <c r="AJ502">
        <f>($M$502) * (80)</f>
        <v>0</v>
      </c>
      <c r="AK502">
        <f>($N$502) * (225)</f>
        <v>0</v>
      </c>
      <c r="AL502">
        <f>($O$502) * (225)</f>
        <v>0</v>
      </c>
      <c r="AM502">
        <f>($P$502) * (80)</f>
        <v>0</v>
      </c>
      <c r="AN502">
        <f>($Q$502) * (80)</f>
        <v>0</v>
      </c>
      <c r="AO502">
        <f>($R$502) * (225)</f>
        <v>0</v>
      </c>
      <c r="AP502">
        <f>($S$502) * (80)</f>
        <v>0</v>
      </c>
      <c r="AQ502">
        <f>($T$502) * (80)</f>
        <v>0</v>
      </c>
      <c r="AR502">
        <f>($U$502) * (225)</f>
        <v>0</v>
      </c>
      <c r="AS502">
        <f>($V$502) * (80)</f>
        <v>0</v>
      </c>
      <c r="AT502">
        <f>($W$502) * (80)</f>
        <v>80</v>
      </c>
      <c r="AU502">
        <f>($X$502) * (225)</f>
        <v>0</v>
      </c>
      <c r="AV502">
        <f>($Y$502) * (80)</f>
        <v>0</v>
      </c>
      <c r="AW502">
        <f>($Z$502) * (225)</f>
        <v>0</v>
      </c>
      <c r="AX502">
        <f>($AA$502) * (80)</f>
        <v>0</v>
      </c>
      <c r="AY502">
        <f>($AB$502) * (295)</f>
        <v>0</v>
      </c>
      <c r="AZ502">
        <f>($AC$502) * (150)</f>
        <v>0</v>
      </c>
      <c r="BA502">
        <f>($AD$502) * (365)</f>
        <v>0</v>
      </c>
      <c r="BM502">
        <v>1</v>
      </c>
      <c r="BN502">
        <f>SUM($U$502:$Z$502)</f>
        <v>1</v>
      </c>
    </row>
    <row r="503" spans="1:66">
      <c r="A503">
        <v>1607</v>
      </c>
      <c r="B503">
        <v>1</v>
      </c>
      <c r="C503">
        <v>6493</v>
      </c>
      <c r="D503">
        <v>6</v>
      </c>
      <c r="E503">
        <v>9</v>
      </c>
      <c r="F503" t="s">
        <v>35</v>
      </c>
      <c r="G503">
        <v>2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</v>
      </c>
      <c r="AC503">
        <v>0</v>
      </c>
      <c r="AD503">
        <v>0</v>
      </c>
      <c r="AE503">
        <f>($H$503) * (225)</f>
        <v>0</v>
      </c>
      <c r="AF503">
        <f>($I$503) * (40)</f>
        <v>0</v>
      </c>
      <c r="AG503">
        <f>($J$503) * (40)</f>
        <v>0</v>
      </c>
      <c r="AH503">
        <f>($K$503) * (225)</f>
        <v>0</v>
      </c>
      <c r="AI503">
        <f>($L$503) * (40)</f>
        <v>0</v>
      </c>
      <c r="AJ503">
        <f>($M$503) * (40)</f>
        <v>0</v>
      </c>
      <c r="AK503">
        <f>($N$503) * (225)</f>
        <v>0</v>
      </c>
      <c r="AL503">
        <f>($O$503) * (225)</f>
        <v>0</v>
      </c>
      <c r="AM503">
        <f>($P$503) * (40)</f>
        <v>0</v>
      </c>
      <c r="AN503">
        <f>($Q$503) * (40)</f>
        <v>0</v>
      </c>
      <c r="AO503">
        <f>($R$503) * (225)</f>
        <v>0</v>
      </c>
      <c r="AP503">
        <f>($S$503) * (40)</f>
        <v>0</v>
      </c>
      <c r="AQ503">
        <f>($T$503) * (40)</f>
        <v>0</v>
      </c>
      <c r="AR503">
        <f>($U$503) * (225)</f>
        <v>0</v>
      </c>
      <c r="AS503">
        <f>($V$503) * (40)</f>
        <v>0</v>
      </c>
      <c r="AT503">
        <f>($W$503) * (40)</f>
        <v>0</v>
      </c>
      <c r="AU503">
        <f>($X$503) * (225)</f>
        <v>0</v>
      </c>
      <c r="AV503">
        <f>($Y$503) * (40)</f>
        <v>0</v>
      </c>
      <c r="AW503">
        <f>($Z$503) * (275)</f>
        <v>0</v>
      </c>
      <c r="AX503">
        <f>($AA$503) * (90)</f>
        <v>90</v>
      </c>
      <c r="AY503">
        <f>($AB$503) * (325)</f>
        <v>0</v>
      </c>
      <c r="AZ503">
        <f>($AC$503) * (140)</f>
        <v>0</v>
      </c>
      <c r="BA503">
        <f>($AD$503) * (375)</f>
        <v>0</v>
      </c>
      <c r="BM503">
        <v>1</v>
      </c>
      <c r="BN503">
        <f>SUM($X$503:$AB$503)</f>
        <v>1</v>
      </c>
    </row>
    <row r="504" spans="1:66">
      <c r="A504">
        <v>1614</v>
      </c>
      <c r="B504">
        <v>1</v>
      </c>
      <c r="C504">
        <v>23490</v>
      </c>
      <c r="D504">
        <v>4</v>
      </c>
      <c r="E504">
        <v>8</v>
      </c>
      <c r="F504" t="s">
        <v>35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1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>($H$504) * (225)</f>
        <v>0</v>
      </c>
      <c r="AF504">
        <f>($I$504) * (40)</f>
        <v>0</v>
      </c>
      <c r="AG504">
        <f>($J$504) * (40)</f>
        <v>0</v>
      </c>
      <c r="AH504">
        <f>($K$504) * (225)</f>
        <v>0</v>
      </c>
      <c r="AI504">
        <f>($L$504) * (40)</f>
        <v>0</v>
      </c>
      <c r="AJ504">
        <f>($M$504) * (40)</f>
        <v>0</v>
      </c>
      <c r="AK504">
        <f>($N$504) * (225)</f>
        <v>0</v>
      </c>
      <c r="AL504">
        <f>($O$504) * (225)</f>
        <v>0</v>
      </c>
      <c r="AM504">
        <f>($P$504) * (40)</f>
        <v>0</v>
      </c>
      <c r="AN504">
        <f>($Q$504) * (40)</f>
        <v>0</v>
      </c>
      <c r="AO504">
        <f>($R$504) * (225)</f>
        <v>0</v>
      </c>
      <c r="AP504">
        <f>($S$504) * (40)</f>
        <v>0</v>
      </c>
      <c r="AQ504">
        <f>($T$504) * (40)</f>
        <v>0</v>
      </c>
      <c r="AR504">
        <f>($U$504) * (225)</f>
        <v>0</v>
      </c>
      <c r="AS504">
        <f>($V$504) * (40)</f>
        <v>0</v>
      </c>
      <c r="AT504">
        <f>($W$504) * (40)</f>
        <v>40</v>
      </c>
      <c r="AU504">
        <f>($X$504) * (275)</f>
        <v>0</v>
      </c>
      <c r="AV504">
        <f>($Y$504) * (90)</f>
        <v>0</v>
      </c>
      <c r="AW504">
        <f>($Z$504) * (325)</f>
        <v>0</v>
      </c>
      <c r="AX504">
        <f>($AA$504) * (140)</f>
        <v>0</v>
      </c>
      <c r="AY504">
        <f>($AB$504) * (375)</f>
        <v>0</v>
      </c>
      <c r="AZ504">
        <f>($AC$504) * (190)</f>
        <v>0</v>
      </c>
      <c r="BA504">
        <f>($AD$504) * (425)</f>
        <v>0</v>
      </c>
      <c r="BM504">
        <v>1</v>
      </c>
      <c r="BN504">
        <f>SUM($R$504:$Z$504)</f>
        <v>1</v>
      </c>
    </row>
    <row r="505" spans="1:66">
      <c r="A505">
        <v>1616</v>
      </c>
      <c r="B505">
        <v>1</v>
      </c>
      <c r="C505">
        <v>23590</v>
      </c>
      <c r="D505">
        <v>4</v>
      </c>
      <c r="E505">
        <v>9</v>
      </c>
      <c r="F505" t="s">
        <v>35</v>
      </c>
      <c r="G505">
        <v>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1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>($H$505) * (225)</f>
        <v>0</v>
      </c>
      <c r="AF505">
        <f>($I$505) * (40)</f>
        <v>0</v>
      </c>
      <c r="AG505">
        <f>($J$505) * (40)</f>
        <v>0</v>
      </c>
      <c r="AH505">
        <f>($K$505) * (225)</f>
        <v>0</v>
      </c>
      <c r="AI505">
        <f>($L$505) * (40)</f>
        <v>0</v>
      </c>
      <c r="AJ505">
        <f>($M$505) * (40)</f>
        <v>0</v>
      </c>
      <c r="AK505">
        <f>($N$505) * (225)</f>
        <v>0</v>
      </c>
      <c r="AL505">
        <f>($O$505) * (225)</f>
        <v>0</v>
      </c>
      <c r="AM505">
        <f>($P$505) * (40)</f>
        <v>0</v>
      </c>
      <c r="AN505">
        <f>($Q$505) * (40)</f>
        <v>0</v>
      </c>
      <c r="AO505">
        <f>($R$505) * (225)</f>
        <v>0</v>
      </c>
      <c r="AP505">
        <f>($S$505) * (40)</f>
        <v>0</v>
      </c>
      <c r="AQ505">
        <f>($T$505) * (40)</f>
        <v>0</v>
      </c>
      <c r="AR505">
        <f>($U$505) * (225)</f>
        <v>0</v>
      </c>
      <c r="AS505">
        <f>($V$505) * (40)</f>
        <v>0</v>
      </c>
      <c r="AT505">
        <f>($W$505) * (40)</f>
        <v>40</v>
      </c>
      <c r="AU505">
        <f>($X$505) * (225)</f>
        <v>0</v>
      </c>
      <c r="AV505">
        <f>($Y$505) * (40)</f>
        <v>0</v>
      </c>
      <c r="AW505">
        <f>($Z$505) * (225)</f>
        <v>0</v>
      </c>
      <c r="AX505">
        <f>($AA$505) * (40)</f>
        <v>0</v>
      </c>
      <c r="AY505">
        <f>($AB$505) * (225)</f>
        <v>0</v>
      </c>
      <c r="AZ505">
        <f>($AC$505) * (40)</f>
        <v>0</v>
      </c>
      <c r="BA505">
        <f>($AD$505) * (275)</f>
        <v>0</v>
      </c>
      <c r="BM505">
        <v>1</v>
      </c>
      <c r="BN505">
        <f>SUM($R$505:$AB$505)</f>
        <v>1</v>
      </c>
    </row>
    <row r="506" spans="1:66">
      <c r="A506">
        <v>1624</v>
      </c>
      <c r="B506">
        <v>2</v>
      </c>
      <c r="C506">
        <v>12700</v>
      </c>
      <c r="D506">
        <v>-1</v>
      </c>
      <c r="E506">
        <v>4</v>
      </c>
      <c r="F506" t="s">
        <v>35</v>
      </c>
      <c r="G506">
        <v>4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f>($H$506) * (225)</f>
        <v>0</v>
      </c>
      <c r="AF506">
        <f>($I$506) * (80)</f>
        <v>80</v>
      </c>
      <c r="AG506">
        <f>($J$506) * (80)</f>
        <v>0</v>
      </c>
      <c r="AH506">
        <f>($K$506) * (225)</f>
        <v>0</v>
      </c>
      <c r="AI506">
        <f>($L$506) * (80)</f>
        <v>0</v>
      </c>
      <c r="AJ506">
        <f>($M$506) * (80)</f>
        <v>0</v>
      </c>
      <c r="AK506">
        <f>($N$506) * (295)</f>
        <v>0</v>
      </c>
      <c r="AL506">
        <f>($O$506) * (365)</f>
        <v>0</v>
      </c>
      <c r="AM506">
        <f>($P$506) * (220)</f>
        <v>0</v>
      </c>
      <c r="AN506">
        <f>($Q$506) * (220)</f>
        <v>0</v>
      </c>
      <c r="AO506">
        <f>($R$506) * (435)</f>
        <v>0</v>
      </c>
      <c r="AP506">
        <f>($S$506) * (290)</f>
        <v>0</v>
      </c>
      <c r="AQ506">
        <f>($T$506) * (290)</f>
        <v>0</v>
      </c>
      <c r="AR506">
        <f>($U$506) * (505)</f>
        <v>0</v>
      </c>
      <c r="AS506">
        <f>($V$506) * (360)</f>
        <v>0</v>
      </c>
      <c r="AT506">
        <f>($W$506) * (360)</f>
        <v>0</v>
      </c>
      <c r="AU506">
        <f>($X$506) * (575)</f>
        <v>0</v>
      </c>
      <c r="AV506">
        <f>($Y$506) * (430)</f>
        <v>0</v>
      </c>
      <c r="AW506">
        <f>($Z$506) * (645)</f>
        <v>0</v>
      </c>
      <c r="AX506">
        <f>($AA$506) * (500)</f>
        <v>0</v>
      </c>
      <c r="AY506">
        <f>($AB$506) * (715)</f>
        <v>0</v>
      </c>
      <c r="AZ506">
        <f>($AC$506) * (570)</f>
        <v>0</v>
      </c>
      <c r="BA506">
        <f>($AD$506) * (785)</f>
        <v>0</v>
      </c>
      <c r="BM506">
        <v>1</v>
      </c>
      <c r="BN506">
        <f>SUM($H$506:$O$506)</f>
        <v>1</v>
      </c>
    </row>
    <row r="507" spans="1:66">
      <c r="A507">
        <v>1630</v>
      </c>
      <c r="B507">
        <v>2</v>
      </c>
      <c r="C507">
        <v>12250</v>
      </c>
      <c r="D507">
        <v>6</v>
      </c>
      <c r="E507">
        <v>9</v>
      </c>
      <c r="F507" t="s">
        <v>35</v>
      </c>
      <c r="G507">
        <v>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</v>
      </c>
      <c r="AC507">
        <v>0</v>
      </c>
      <c r="AD507">
        <v>0</v>
      </c>
      <c r="AE507">
        <f>($H$507) * (225)</f>
        <v>0</v>
      </c>
      <c r="AF507">
        <f>($I$507) * (80)</f>
        <v>0</v>
      </c>
      <c r="AG507">
        <f>($J$507) * (80)</f>
        <v>0</v>
      </c>
      <c r="AH507">
        <f>($K$507) * (225)</f>
        <v>0</v>
      </c>
      <c r="AI507">
        <f>($L$507) * (80)</f>
        <v>0</v>
      </c>
      <c r="AJ507">
        <f>($M$507) * (80)</f>
        <v>0</v>
      </c>
      <c r="AK507">
        <f>($N$507) * (225)</f>
        <v>0</v>
      </c>
      <c r="AL507">
        <f>($O$507) * (225)</f>
        <v>0</v>
      </c>
      <c r="AM507">
        <f>($P$507) * (80)</f>
        <v>0</v>
      </c>
      <c r="AN507">
        <f>($Q$507) * (80)</f>
        <v>0</v>
      </c>
      <c r="AO507">
        <f>($R$507) * (225)</f>
        <v>0</v>
      </c>
      <c r="AP507">
        <f>($S$507) * (80)</f>
        <v>0</v>
      </c>
      <c r="AQ507">
        <f>($T$507) * (80)</f>
        <v>0</v>
      </c>
      <c r="AR507">
        <f>($U$507) * (225)</f>
        <v>0</v>
      </c>
      <c r="AS507">
        <f>($V$507) * (80)</f>
        <v>0</v>
      </c>
      <c r="AT507">
        <f>($W$507) * (80)</f>
        <v>0</v>
      </c>
      <c r="AU507">
        <f>($X$507) * (225)</f>
        <v>0</v>
      </c>
      <c r="AV507">
        <f>($Y$507) * (80)</f>
        <v>0</v>
      </c>
      <c r="AW507">
        <f>($Z$507) * (225)</f>
        <v>0</v>
      </c>
      <c r="AX507">
        <f>($AA$507) * (80)</f>
        <v>80</v>
      </c>
      <c r="AY507">
        <f>($AB$507) * (225)</f>
        <v>0</v>
      </c>
      <c r="AZ507">
        <f>($AC$507) * (80)</f>
        <v>0</v>
      </c>
      <c r="BA507">
        <f>($AD$507) * (295)</f>
        <v>0</v>
      </c>
      <c r="BM507">
        <v>1</v>
      </c>
      <c r="BN507">
        <f>SUM($X$507:$AB$507)</f>
        <v>1</v>
      </c>
    </row>
    <row r="508" spans="1:66">
      <c r="A508">
        <v>1635</v>
      </c>
      <c r="B508">
        <v>2</v>
      </c>
      <c r="C508">
        <v>8474</v>
      </c>
      <c r="D508">
        <v>2</v>
      </c>
      <c r="E508">
        <v>6</v>
      </c>
      <c r="F508" t="s">
        <v>35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1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>($H$508) * (225)</f>
        <v>0</v>
      </c>
      <c r="AF508">
        <f>($I$508) * (80)</f>
        <v>0</v>
      </c>
      <c r="AG508">
        <f>($J$508) * (80)</f>
        <v>0</v>
      </c>
      <c r="AH508">
        <f>($K$508) * (225)</f>
        <v>0</v>
      </c>
      <c r="AI508">
        <f>($L$508) * (80)</f>
        <v>0</v>
      </c>
      <c r="AJ508">
        <f>($M$508) * (80)</f>
        <v>0</v>
      </c>
      <c r="AK508">
        <f>($N$508) * (225)</f>
        <v>0</v>
      </c>
      <c r="AL508">
        <f>($O$508) * (225)</f>
        <v>0</v>
      </c>
      <c r="AM508">
        <f>($P$508) * (80)</f>
        <v>0</v>
      </c>
      <c r="AN508">
        <f>($Q$508) * (80)</f>
        <v>0</v>
      </c>
      <c r="AO508">
        <f>($R$508) * (225)</f>
        <v>0</v>
      </c>
      <c r="AP508">
        <f>($S$508) * (80)</f>
        <v>80</v>
      </c>
      <c r="AQ508">
        <f>($T$508) * (80)</f>
        <v>0</v>
      </c>
      <c r="AR508">
        <f>($U$508) * (295)</f>
        <v>0</v>
      </c>
      <c r="AS508">
        <f>($V$508) * (150)</f>
        <v>0</v>
      </c>
      <c r="AT508">
        <f>($W$508) * (150)</f>
        <v>0</v>
      </c>
      <c r="AU508">
        <f>($X$508) * (365)</f>
        <v>0</v>
      </c>
      <c r="AV508">
        <f>($Y$508) * (220)</f>
        <v>0</v>
      </c>
      <c r="AW508">
        <f>($Z$508) * (435)</f>
        <v>0</v>
      </c>
      <c r="AX508">
        <f>($AA$508) * (290)</f>
        <v>0</v>
      </c>
      <c r="AY508">
        <f>($AB$508) * (505)</f>
        <v>0</v>
      </c>
      <c r="AZ508">
        <f>($AC$508) * (360)</f>
        <v>0</v>
      </c>
      <c r="BA508">
        <f>($AD$508) * (575)</f>
        <v>0</v>
      </c>
      <c r="BM508">
        <v>1</v>
      </c>
      <c r="BN508">
        <f>SUM($N$508:$U$508)</f>
        <v>1</v>
      </c>
    </row>
    <row r="509" spans="1:66">
      <c r="A509">
        <v>1639</v>
      </c>
      <c r="B509">
        <v>2</v>
      </c>
      <c r="C509">
        <v>18950</v>
      </c>
      <c r="D509">
        <v>6</v>
      </c>
      <c r="E509">
        <v>11</v>
      </c>
      <c r="F509" t="s">
        <v>35</v>
      </c>
      <c r="G509">
        <v>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0</v>
      </c>
      <c r="AE509">
        <f>($H$509) * (225)</f>
        <v>0</v>
      </c>
      <c r="AF509">
        <f>($I$509) * (80)</f>
        <v>0</v>
      </c>
      <c r="AG509">
        <f>($J$509) * (80)</f>
        <v>0</v>
      </c>
      <c r="AH509">
        <f>($K$509) * (225)</f>
        <v>0</v>
      </c>
      <c r="AI509">
        <f>($L$509) * (80)</f>
        <v>0</v>
      </c>
      <c r="AJ509">
        <f>($M$509) * (80)</f>
        <v>0</v>
      </c>
      <c r="AK509">
        <f>($N$509) * (225)</f>
        <v>0</v>
      </c>
      <c r="AL509">
        <f>($O$509) * (225)</f>
        <v>0</v>
      </c>
      <c r="AM509">
        <f>($P$509) * (80)</f>
        <v>0</v>
      </c>
      <c r="AN509">
        <f>($Q$509) * (80)</f>
        <v>0</v>
      </c>
      <c r="AO509">
        <f>($R$509) * (225)</f>
        <v>0</v>
      </c>
      <c r="AP509">
        <f>($S$509) * (80)</f>
        <v>0</v>
      </c>
      <c r="AQ509">
        <f>($T$509) * (80)</f>
        <v>0</v>
      </c>
      <c r="AR509">
        <f>($U$509) * (225)</f>
        <v>0</v>
      </c>
      <c r="AS509">
        <f>($V$509) * (80)</f>
        <v>0</v>
      </c>
      <c r="AT509">
        <f>($W$509) * (80)</f>
        <v>0</v>
      </c>
      <c r="AU509">
        <f>($X$509) * (225)</f>
        <v>0</v>
      </c>
      <c r="AV509">
        <f>($Y$509) * (80)</f>
        <v>0</v>
      </c>
      <c r="AW509">
        <f>($Z$509) * (225)</f>
        <v>0</v>
      </c>
      <c r="AX509">
        <f>($AA$509) * (80)</f>
        <v>0</v>
      </c>
      <c r="AY509">
        <f>($AB$509) * (225)</f>
        <v>0</v>
      </c>
      <c r="AZ509">
        <f>($AC$509) * (80)</f>
        <v>80</v>
      </c>
      <c r="BA509">
        <f>($AD$509) * (295)</f>
        <v>0</v>
      </c>
      <c r="BM509">
        <v>1</v>
      </c>
      <c r="BN509">
        <f>SUM($X$509:$AD$509)</f>
        <v>1</v>
      </c>
    </row>
    <row r="510" spans="1:66">
      <c r="A510">
        <v>1645</v>
      </c>
      <c r="B510">
        <v>2</v>
      </c>
      <c r="C510">
        <v>29204</v>
      </c>
      <c r="D510">
        <v>2</v>
      </c>
      <c r="E510">
        <v>5</v>
      </c>
      <c r="F510" t="s">
        <v>35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>($H$510) * (225)</f>
        <v>0</v>
      </c>
      <c r="AF510">
        <f>($I$510) * (80)</f>
        <v>0</v>
      </c>
      <c r="AG510">
        <f>($J$510) * (80)</f>
        <v>0</v>
      </c>
      <c r="AH510">
        <f>($K$510) * (225)</f>
        <v>0</v>
      </c>
      <c r="AI510">
        <f>($L$510) * (80)</f>
        <v>0</v>
      </c>
      <c r="AJ510">
        <f>($M$510) * (80)</f>
        <v>0</v>
      </c>
      <c r="AK510">
        <f>($N$510) * (225)</f>
        <v>0</v>
      </c>
      <c r="AL510">
        <f>($O$510) * (225)</f>
        <v>0</v>
      </c>
      <c r="AM510">
        <f>($P$510) * (80)</f>
        <v>80</v>
      </c>
      <c r="AN510">
        <f>($Q$510) * (80)</f>
        <v>0</v>
      </c>
      <c r="AO510">
        <f>($R$510) * (295)</f>
        <v>0</v>
      </c>
      <c r="AP510">
        <f>($S$510) * (150)</f>
        <v>0</v>
      </c>
      <c r="AQ510">
        <f>($T$510) * (150)</f>
        <v>0</v>
      </c>
      <c r="AR510">
        <f>($U$510) * (365)</f>
        <v>0</v>
      </c>
      <c r="AS510">
        <f>($V$510) * (220)</f>
        <v>0</v>
      </c>
      <c r="AT510">
        <f>($W$510) * (220)</f>
        <v>0</v>
      </c>
      <c r="AU510">
        <f>($X$510) * (435)</f>
        <v>0</v>
      </c>
      <c r="AV510">
        <f>($Y$510) * (290)</f>
        <v>0</v>
      </c>
      <c r="AW510">
        <f>($Z$510) * (505)</f>
        <v>0</v>
      </c>
      <c r="AX510">
        <f>($AA$510) * (360)</f>
        <v>0</v>
      </c>
      <c r="AY510">
        <f>($AB$510) * (575)</f>
        <v>0</v>
      </c>
      <c r="AZ510">
        <f>($AC$510) * (430)</f>
        <v>0</v>
      </c>
      <c r="BA510">
        <f>($AD$510) * (645)</f>
        <v>0</v>
      </c>
      <c r="BM510">
        <v>1</v>
      </c>
      <c r="BN510">
        <f>SUM($N$510:$R$510)</f>
        <v>1</v>
      </c>
    </row>
    <row r="511" spans="1:66">
      <c r="A511">
        <v>1646</v>
      </c>
      <c r="B511">
        <v>2</v>
      </c>
      <c r="C511">
        <v>29204</v>
      </c>
      <c r="D511">
        <v>3</v>
      </c>
      <c r="E511">
        <v>6</v>
      </c>
      <c r="F511" t="s">
        <v>35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f>($H$511) * (225)</f>
        <v>0</v>
      </c>
      <c r="AF511">
        <f>($I$511) * (80)</f>
        <v>0</v>
      </c>
      <c r="AG511">
        <f>($J$511) * (80)</f>
        <v>0</v>
      </c>
      <c r="AH511">
        <f>($K$511) * (225)</f>
        <v>0</v>
      </c>
      <c r="AI511">
        <f>($L$511) * (80)</f>
        <v>0</v>
      </c>
      <c r="AJ511">
        <f>($M$511) * (80)</f>
        <v>0</v>
      </c>
      <c r="AK511">
        <f>($N$511) * (225)</f>
        <v>0</v>
      </c>
      <c r="AL511">
        <f>($O$511) * (225)</f>
        <v>0</v>
      </c>
      <c r="AM511">
        <f>($P$511) * (80)</f>
        <v>80</v>
      </c>
      <c r="AN511">
        <f>($Q$511) * (80)</f>
        <v>0</v>
      </c>
      <c r="AO511">
        <f>($R$511) * (225)</f>
        <v>0</v>
      </c>
      <c r="AP511">
        <f>($S$511) * (80)</f>
        <v>0</v>
      </c>
      <c r="AQ511">
        <f>($T$511) * (80)</f>
        <v>0</v>
      </c>
      <c r="AR511">
        <f>($U$511) * (225)</f>
        <v>0</v>
      </c>
      <c r="AS511">
        <f>($V$511) * (80)</f>
        <v>0</v>
      </c>
      <c r="AT511">
        <f>($W$511) * (80)</f>
        <v>0</v>
      </c>
      <c r="AU511">
        <f>($X$511) * (225)</f>
        <v>0</v>
      </c>
      <c r="AV511">
        <f>($Y$511) * (80)</f>
        <v>0</v>
      </c>
      <c r="AW511">
        <f>($Z$511) * (295)</f>
        <v>0</v>
      </c>
      <c r="AX511">
        <f>($AA$511) * (150)</f>
        <v>0</v>
      </c>
      <c r="AY511">
        <f>($AB$511) * (365)</f>
        <v>0</v>
      </c>
      <c r="AZ511">
        <f>($AC$511) * (220)</f>
        <v>0</v>
      </c>
      <c r="BA511">
        <f>($AD$511) * (435)</f>
        <v>0</v>
      </c>
      <c r="BM511">
        <v>1</v>
      </c>
      <c r="BN511">
        <f>SUM($O$511:$U$511)</f>
        <v>1</v>
      </c>
    </row>
    <row r="512" spans="1:66">
      <c r="A512">
        <v>1647</v>
      </c>
      <c r="B512">
        <v>2</v>
      </c>
      <c r="C512">
        <v>29204</v>
      </c>
      <c r="D512">
        <v>3</v>
      </c>
      <c r="E512">
        <v>6</v>
      </c>
      <c r="F512" t="s">
        <v>35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1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f>($H$512) * (225)</f>
        <v>0</v>
      </c>
      <c r="AF512">
        <f>($I$512) * (80)</f>
        <v>0</v>
      </c>
      <c r="AG512">
        <f>($J$512) * (80)</f>
        <v>0</v>
      </c>
      <c r="AH512">
        <f>($K$512) * (225)</f>
        <v>0</v>
      </c>
      <c r="AI512">
        <f>($L$512) * (80)</f>
        <v>0</v>
      </c>
      <c r="AJ512">
        <f>($M$512) * (80)</f>
        <v>0</v>
      </c>
      <c r="AK512">
        <f>($N$512) * (225)</f>
        <v>0</v>
      </c>
      <c r="AL512">
        <f>($O$512) * (225)</f>
        <v>0</v>
      </c>
      <c r="AM512">
        <f>($P$512) * (80)</f>
        <v>80</v>
      </c>
      <c r="AN512">
        <f>($Q$512) * (80)</f>
        <v>0</v>
      </c>
      <c r="AO512">
        <f>($R$512) * (225)</f>
        <v>0</v>
      </c>
      <c r="AP512">
        <f>($S$512) * (80)</f>
        <v>0</v>
      </c>
      <c r="AQ512">
        <f>($T$512) * (80)</f>
        <v>0</v>
      </c>
      <c r="AR512">
        <f>($U$512) * (225)</f>
        <v>0</v>
      </c>
      <c r="AS512">
        <f>($V$512) * (80)</f>
        <v>0</v>
      </c>
      <c r="AT512">
        <f>($W$512) * (80)</f>
        <v>0</v>
      </c>
      <c r="AU512">
        <f>($X$512) * (295)</f>
        <v>0</v>
      </c>
      <c r="AV512">
        <f>($Y$512) * (150)</f>
        <v>0</v>
      </c>
      <c r="AW512">
        <f>($Z$512) * (365)</f>
        <v>0</v>
      </c>
      <c r="AX512">
        <f>($AA$512) * (220)</f>
        <v>0</v>
      </c>
      <c r="AY512">
        <f>($AB$512) * (435)</f>
        <v>0</v>
      </c>
      <c r="AZ512">
        <f>($AC$512) * (290)</f>
        <v>0</v>
      </c>
      <c r="BA512">
        <f>($AD$512) * (505)</f>
        <v>0</v>
      </c>
      <c r="BM512">
        <v>1</v>
      </c>
      <c r="BN512">
        <f>SUM($O$512:$U$512)</f>
        <v>1</v>
      </c>
    </row>
    <row r="513" spans="1:66">
      <c r="A513">
        <v>1651</v>
      </c>
      <c r="B513">
        <v>1</v>
      </c>
      <c r="C513">
        <v>9467</v>
      </c>
      <c r="D513">
        <v>2</v>
      </c>
      <c r="E513">
        <v>6</v>
      </c>
      <c r="F513" t="s">
        <v>35</v>
      </c>
      <c r="G513">
        <v>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>($H$513) * (225)</f>
        <v>0</v>
      </c>
      <c r="AF513">
        <f>($I$513) * (40)</f>
        <v>0</v>
      </c>
      <c r="AG513">
        <f>($J$513) * (40)</f>
        <v>0</v>
      </c>
      <c r="AH513">
        <f>($K$513) * (225)</f>
        <v>0</v>
      </c>
      <c r="AI513">
        <f>($L$513) * (40)</f>
        <v>0</v>
      </c>
      <c r="AJ513">
        <f>($M$513) * (40)</f>
        <v>0</v>
      </c>
      <c r="AK513">
        <f>($N$513) * (225)</f>
        <v>0</v>
      </c>
      <c r="AL513">
        <f>($O$513) * (225)</f>
        <v>0</v>
      </c>
      <c r="AM513">
        <f>($P$513) * (40)</f>
        <v>0</v>
      </c>
      <c r="AN513">
        <f>($Q$513) * (40)</f>
        <v>0</v>
      </c>
      <c r="AO513">
        <f>($R$513) * (225)</f>
        <v>0</v>
      </c>
      <c r="AP513">
        <f>($S$513) * (40)</f>
        <v>40</v>
      </c>
      <c r="AQ513">
        <f>($T$513) * (40)</f>
        <v>0</v>
      </c>
      <c r="AR513">
        <f>($U$513) * (275)</f>
        <v>0</v>
      </c>
      <c r="AS513">
        <f>($V$513) * (90)</f>
        <v>0</v>
      </c>
      <c r="AT513">
        <f>($W$513) * (90)</f>
        <v>0</v>
      </c>
      <c r="AU513">
        <f>($X$513) * (325)</f>
        <v>0</v>
      </c>
      <c r="AV513">
        <f>($Y$513) * (140)</f>
        <v>0</v>
      </c>
      <c r="AW513">
        <f>($Z$513) * (375)</f>
        <v>0</v>
      </c>
      <c r="AX513">
        <f>($AA$513) * (190)</f>
        <v>0</v>
      </c>
      <c r="AY513">
        <f>($AB$513) * (425)</f>
        <v>0</v>
      </c>
      <c r="AZ513">
        <f>($AC$513) * (240)</f>
        <v>0</v>
      </c>
      <c r="BA513">
        <f>($AD$513) * (475)</f>
        <v>0</v>
      </c>
      <c r="BM513">
        <v>1</v>
      </c>
      <c r="BN513">
        <f>SUM($N$513:$U$513)</f>
        <v>1</v>
      </c>
    </row>
    <row r="514" spans="1:66">
      <c r="A514">
        <v>1652</v>
      </c>
      <c r="B514">
        <v>1</v>
      </c>
      <c r="C514">
        <v>8760</v>
      </c>
      <c r="D514">
        <v>4</v>
      </c>
      <c r="E514">
        <v>7</v>
      </c>
      <c r="F514" t="s">
        <v>35</v>
      </c>
      <c r="G514">
        <v>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1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f>($H$514) * (225)</f>
        <v>0</v>
      </c>
      <c r="AF514">
        <f>($I$514) * (40)</f>
        <v>0</v>
      </c>
      <c r="AG514">
        <f>($J$514) * (40)</f>
        <v>0</v>
      </c>
      <c r="AH514">
        <f>($K$514) * (225)</f>
        <v>0</v>
      </c>
      <c r="AI514">
        <f>($L$514) * (40)</f>
        <v>0</v>
      </c>
      <c r="AJ514">
        <f>($M$514) * (40)</f>
        <v>0</v>
      </c>
      <c r="AK514">
        <f>($N$514) * (225)</f>
        <v>0</v>
      </c>
      <c r="AL514">
        <f>($O$514) * (225)</f>
        <v>0</v>
      </c>
      <c r="AM514">
        <f>($P$514) * (40)</f>
        <v>0</v>
      </c>
      <c r="AN514">
        <f>($Q$514) * (40)</f>
        <v>0</v>
      </c>
      <c r="AO514">
        <f>($R$514) * (225)</f>
        <v>0</v>
      </c>
      <c r="AP514">
        <f>($S$514) * (40)</f>
        <v>40</v>
      </c>
      <c r="AQ514">
        <f>($T$514) * (40)</f>
        <v>0</v>
      </c>
      <c r="AR514">
        <f>($U$514) * (225)</f>
        <v>0</v>
      </c>
      <c r="AS514">
        <f>($V$514) * (40)</f>
        <v>0</v>
      </c>
      <c r="AT514">
        <f>($W$514) * (40)</f>
        <v>0</v>
      </c>
      <c r="AU514">
        <f>($X$514) * (275)</f>
        <v>0</v>
      </c>
      <c r="AV514">
        <f>($Y$514) * (90)</f>
        <v>0</v>
      </c>
      <c r="AW514">
        <f>($Z$514) * (325)</f>
        <v>0</v>
      </c>
      <c r="AX514">
        <f>($AA$514) * (140)</f>
        <v>0</v>
      </c>
      <c r="AY514">
        <f>($AB$514) * (375)</f>
        <v>0</v>
      </c>
      <c r="AZ514">
        <f>($AC$514) * (190)</f>
        <v>0</v>
      </c>
      <c r="BA514">
        <f>($AD$514) * (425)</f>
        <v>0</v>
      </c>
      <c r="BM514">
        <v>1</v>
      </c>
      <c r="BN514">
        <f>SUM($R$514:$X$514)</f>
        <v>1</v>
      </c>
    </row>
    <row r="515" spans="1:66">
      <c r="A515">
        <v>1655</v>
      </c>
      <c r="B515">
        <v>2</v>
      </c>
      <c r="C515">
        <v>7306</v>
      </c>
      <c r="D515">
        <v>5</v>
      </c>
      <c r="E515">
        <v>9</v>
      </c>
      <c r="F515" t="s">
        <v>35</v>
      </c>
      <c r="G515">
        <v>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>($H$515) * (225)</f>
        <v>0</v>
      </c>
      <c r="AF515">
        <f>($I$515) * (80)</f>
        <v>0</v>
      </c>
      <c r="AG515">
        <f>($J$515) * (80)</f>
        <v>0</v>
      </c>
      <c r="AH515">
        <f>($K$515) * (225)</f>
        <v>0</v>
      </c>
      <c r="AI515">
        <f>($L$515) * (80)</f>
        <v>0</v>
      </c>
      <c r="AJ515">
        <f>($M$515) * (80)</f>
        <v>0</v>
      </c>
      <c r="AK515">
        <f>($N$515) * (225)</f>
        <v>0</v>
      </c>
      <c r="AL515">
        <f>($O$515) * (225)</f>
        <v>0</v>
      </c>
      <c r="AM515">
        <f>($P$515) * (80)</f>
        <v>0</v>
      </c>
      <c r="AN515">
        <f>($Q$515) * (80)</f>
        <v>0</v>
      </c>
      <c r="AO515">
        <f>($R$515) * (225)</f>
        <v>0</v>
      </c>
      <c r="AP515">
        <f>($S$515) * (80)</f>
        <v>0</v>
      </c>
      <c r="AQ515">
        <f>($T$515) * (80)</f>
        <v>0</v>
      </c>
      <c r="AR515">
        <f>($U$515) * (225)</f>
        <v>0</v>
      </c>
      <c r="AS515">
        <f>($V$515) * (80)</f>
        <v>0</v>
      </c>
      <c r="AT515">
        <f>($W$515) * (80)</f>
        <v>80</v>
      </c>
      <c r="AU515">
        <f>($X$515) * (225)</f>
        <v>0</v>
      </c>
      <c r="AV515">
        <f>($Y$515) * (80)</f>
        <v>0</v>
      </c>
      <c r="AW515">
        <f>($Z$515) * (225)</f>
        <v>0</v>
      </c>
      <c r="AX515">
        <f>($AA$515) * (80)</f>
        <v>0</v>
      </c>
      <c r="AY515">
        <f>($AB$515) * (295)</f>
        <v>0</v>
      </c>
      <c r="AZ515">
        <f>($AC$515) * (150)</f>
        <v>0</v>
      </c>
      <c r="BA515">
        <f>($AD$515) * (365)</f>
        <v>0</v>
      </c>
      <c r="BM515">
        <v>1</v>
      </c>
      <c r="BN515">
        <f>SUM($U$515:$AB$515)</f>
        <v>1</v>
      </c>
    </row>
    <row r="516" spans="1:66">
      <c r="A516">
        <v>1661</v>
      </c>
      <c r="B516">
        <v>2</v>
      </c>
      <c r="C516">
        <v>7536</v>
      </c>
      <c r="D516">
        <v>6</v>
      </c>
      <c r="E516">
        <v>11</v>
      </c>
      <c r="F516" t="s">
        <v>35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0</v>
      </c>
      <c r="AE516">
        <f>($H$516) * (225)</f>
        <v>0</v>
      </c>
      <c r="AF516">
        <f>($I$516) * (80)</f>
        <v>0</v>
      </c>
      <c r="AG516">
        <f>($J$516) * (80)</f>
        <v>0</v>
      </c>
      <c r="AH516">
        <f>($K$516) * (225)</f>
        <v>0</v>
      </c>
      <c r="AI516">
        <f>($L$516) * (80)</f>
        <v>0</v>
      </c>
      <c r="AJ516">
        <f>($M$516) * (80)</f>
        <v>0</v>
      </c>
      <c r="AK516">
        <f>($N$516) * (225)</f>
        <v>0</v>
      </c>
      <c r="AL516">
        <f>($O$516) * (225)</f>
        <v>0</v>
      </c>
      <c r="AM516">
        <f>($P$516) * (80)</f>
        <v>0</v>
      </c>
      <c r="AN516">
        <f>($Q$516) * (80)</f>
        <v>0</v>
      </c>
      <c r="AO516">
        <f>($R$516) * (225)</f>
        <v>0</v>
      </c>
      <c r="AP516">
        <f>($S$516) * (80)</f>
        <v>0</v>
      </c>
      <c r="AQ516">
        <f>($T$516) * (80)</f>
        <v>0</v>
      </c>
      <c r="AR516">
        <f>($U$516) * (225)</f>
        <v>0</v>
      </c>
      <c r="AS516">
        <f>($V$516) * (80)</f>
        <v>0</v>
      </c>
      <c r="AT516">
        <f>($W$516) * (80)</f>
        <v>0</v>
      </c>
      <c r="AU516">
        <f>($X$516) * (225)</f>
        <v>0</v>
      </c>
      <c r="AV516">
        <f>($Y$516) * (80)</f>
        <v>0</v>
      </c>
      <c r="AW516">
        <f>($Z$516) * (225)</f>
        <v>0</v>
      </c>
      <c r="AX516">
        <f>($AA$516) * (80)</f>
        <v>0</v>
      </c>
      <c r="AY516">
        <f>($AB$516) * (225)</f>
        <v>0</v>
      </c>
      <c r="AZ516">
        <f>($AC$516) * (80)</f>
        <v>80</v>
      </c>
      <c r="BA516">
        <f>($AD$516) * (295)</f>
        <v>0</v>
      </c>
      <c r="BM516">
        <v>1</v>
      </c>
      <c r="BN516">
        <f>SUM($X$516:$AD$516)</f>
        <v>1</v>
      </c>
    </row>
    <row r="517" spans="1:66">
      <c r="A517">
        <v>1665</v>
      </c>
      <c r="B517">
        <v>2</v>
      </c>
      <c r="C517">
        <v>13950</v>
      </c>
      <c r="D517">
        <v>-1</v>
      </c>
      <c r="E517">
        <v>4</v>
      </c>
      <c r="F517" t="s">
        <v>35</v>
      </c>
      <c r="G517">
        <v>4</v>
      </c>
      <c r="H517">
        <v>0</v>
      </c>
      <c r="I517">
        <v>1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f>($H$517) * (225)</f>
        <v>0</v>
      </c>
      <c r="AF517">
        <f>($I$517) * (80)</f>
        <v>80</v>
      </c>
      <c r="AG517">
        <f>($J$517) * (80)</f>
        <v>0</v>
      </c>
      <c r="AH517">
        <f>($K$517) * (225)</f>
        <v>0</v>
      </c>
      <c r="AI517">
        <f>($L$517) * (80)</f>
        <v>0</v>
      </c>
      <c r="AJ517">
        <f>($M$517) * (80)</f>
        <v>0</v>
      </c>
      <c r="AK517">
        <f>($N$517) * (295)</f>
        <v>0</v>
      </c>
      <c r="AL517">
        <f>($O$517) * (365)</f>
        <v>0</v>
      </c>
      <c r="AM517">
        <f>($P$517) * (220)</f>
        <v>0</v>
      </c>
      <c r="AN517">
        <f>($Q$517) * (220)</f>
        <v>0</v>
      </c>
      <c r="AO517">
        <f>($R$517) * (435)</f>
        <v>0</v>
      </c>
      <c r="AP517">
        <f>($S$517) * (290)</f>
        <v>0</v>
      </c>
      <c r="AQ517">
        <f>($T$517) * (290)</f>
        <v>0</v>
      </c>
      <c r="AR517">
        <f>($U$517) * (505)</f>
        <v>0</v>
      </c>
      <c r="AS517">
        <f>($V$517) * (360)</f>
        <v>0</v>
      </c>
      <c r="AT517">
        <f>($W$517) * (360)</f>
        <v>0</v>
      </c>
      <c r="AU517">
        <f>($X$517) * (575)</f>
        <v>0</v>
      </c>
      <c r="AV517">
        <f>($Y$517) * (430)</f>
        <v>0</v>
      </c>
      <c r="AW517">
        <f>($Z$517) * (645)</f>
        <v>0</v>
      </c>
      <c r="AX517">
        <f>($AA$517) * (500)</f>
        <v>0</v>
      </c>
      <c r="AY517">
        <f>($AB$517) * (715)</f>
        <v>0</v>
      </c>
      <c r="AZ517">
        <f>($AC$517) * (570)</f>
        <v>0</v>
      </c>
      <c r="BA517">
        <f>($AD$517) * (785)</f>
        <v>0</v>
      </c>
      <c r="BM517">
        <v>1</v>
      </c>
      <c r="BN517">
        <f>SUM($H$517:$O$517)</f>
        <v>1</v>
      </c>
    </row>
    <row r="518" spans="1:66">
      <c r="A518">
        <v>1669</v>
      </c>
      <c r="B518">
        <v>2</v>
      </c>
      <c r="C518">
        <v>29010</v>
      </c>
      <c r="D518">
        <v>5</v>
      </c>
      <c r="E518">
        <v>10</v>
      </c>
      <c r="F518" t="s">
        <v>35</v>
      </c>
      <c r="G518">
        <v>3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>($H$518) * (225)</f>
        <v>0</v>
      </c>
      <c r="AF518">
        <f>($I$518) * (80)</f>
        <v>0</v>
      </c>
      <c r="AG518">
        <f>($J$518) * (80)</f>
        <v>0</v>
      </c>
      <c r="AH518">
        <f>($K$518) * (225)</f>
        <v>0</v>
      </c>
      <c r="AI518">
        <f>($L$518) * (80)</f>
        <v>0</v>
      </c>
      <c r="AJ518">
        <f>($M$518) * (80)</f>
        <v>0</v>
      </c>
      <c r="AK518">
        <f>($N$518) * (225)</f>
        <v>0</v>
      </c>
      <c r="AL518">
        <f>($O$518) * (225)</f>
        <v>0</v>
      </c>
      <c r="AM518">
        <f>($P$518) * (80)</f>
        <v>0</v>
      </c>
      <c r="AN518">
        <f>($Q$518) * (80)</f>
        <v>0</v>
      </c>
      <c r="AO518">
        <f>($R$518) * (225)</f>
        <v>0</v>
      </c>
      <c r="AP518">
        <f>($S$518) * (80)</f>
        <v>0</v>
      </c>
      <c r="AQ518">
        <f>($T$518) * (80)</f>
        <v>0</v>
      </c>
      <c r="AR518">
        <f>($U$518) * (225)</f>
        <v>0</v>
      </c>
      <c r="AS518">
        <f>($V$518) * (80)</f>
        <v>0</v>
      </c>
      <c r="AT518">
        <f>($W$518) * (80)</f>
        <v>80</v>
      </c>
      <c r="AU518">
        <f>($X$518) * (225)</f>
        <v>0</v>
      </c>
      <c r="AV518">
        <f>($Y$518) * (80)</f>
        <v>0</v>
      </c>
      <c r="AW518">
        <f>($Z$518) * (295)</f>
        <v>0</v>
      </c>
      <c r="AX518">
        <f>($AA$518) * (150)</f>
        <v>0</v>
      </c>
      <c r="AY518">
        <f>($AB$518) * (365)</f>
        <v>0</v>
      </c>
      <c r="AZ518">
        <f>($AC$518) * (220)</f>
        <v>0</v>
      </c>
      <c r="BA518">
        <f>($AD$518) * (435)</f>
        <v>0</v>
      </c>
      <c r="BM518">
        <v>1</v>
      </c>
      <c r="BN518">
        <f>SUM($U$518:$AD$518)</f>
        <v>1</v>
      </c>
    </row>
    <row r="519" spans="1:66">
      <c r="A519">
        <v>1671</v>
      </c>
      <c r="B519">
        <v>2</v>
      </c>
      <c r="C519">
        <v>28950</v>
      </c>
      <c r="D519">
        <v>6</v>
      </c>
      <c r="E519">
        <v>9</v>
      </c>
      <c r="F519" t="s">
        <v>35</v>
      </c>
      <c r="G519">
        <v>3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0</v>
      </c>
      <c r="AC519">
        <v>0</v>
      </c>
      <c r="AD519">
        <v>0</v>
      </c>
      <c r="AE519">
        <f>($H$519) * (225)</f>
        <v>0</v>
      </c>
      <c r="AF519">
        <f>($I$519) * (80)</f>
        <v>0</v>
      </c>
      <c r="AG519">
        <f>($J$519) * (80)</f>
        <v>0</v>
      </c>
      <c r="AH519">
        <f>($K$519) * (225)</f>
        <v>0</v>
      </c>
      <c r="AI519">
        <f>($L$519) * (80)</f>
        <v>0</v>
      </c>
      <c r="AJ519">
        <f>($M$519) * (80)</f>
        <v>0</v>
      </c>
      <c r="AK519">
        <f>($N$519) * (225)</f>
        <v>0</v>
      </c>
      <c r="AL519">
        <f>($O$519) * (225)</f>
        <v>0</v>
      </c>
      <c r="AM519">
        <f>($P$519) * (80)</f>
        <v>0</v>
      </c>
      <c r="AN519">
        <f>($Q$519) * (80)</f>
        <v>0</v>
      </c>
      <c r="AO519">
        <f>($R$519) * (225)</f>
        <v>0</v>
      </c>
      <c r="AP519">
        <f>($S$519) * (80)</f>
        <v>0</v>
      </c>
      <c r="AQ519">
        <f>($T$519) * (80)</f>
        <v>0</v>
      </c>
      <c r="AR519">
        <f>($U$519) * (225)</f>
        <v>0</v>
      </c>
      <c r="AS519">
        <f>($V$519) * (80)</f>
        <v>0</v>
      </c>
      <c r="AT519">
        <f>($W$519) * (80)</f>
        <v>0</v>
      </c>
      <c r="AU519">
        <f>($X$519) * (225)</f>
        <v>0</v>
      </c>
      <c r="AV519">
        <f>($Y$519) * (80)</f>
        <v>0</v>
      </c>
      <c r="AW519">
        <f>($Z$519) * (225)</f>
        <v>0</v>
      </c>
      <c r="AX519">
        <f>($AA$519) * (80)</f>
        <v>80</v>
      </c>
      <c r="AY519">
        <f>($AB$519) * (295)</f>
        <v>0</v>
      </c>
      <c r="AZ519">
        <f>($AC$519) * (150)</f>
        <v>0</v>
      </c>
      <c r="BA519">
        <f>($AD$519) * (365)</f>
        <v>0</v>
      </c>
      <c r="BM519">
        <v>1</v>
      </c>
      <c r="BN519">
        <f>SUM($X$519:$AB$519)</f>
        <v>1</v>
      </c>
    </row>
    <row r="520" spans="1:66">
      <c r="A520">
        <v>1672</v>
      </c>
      <c r="B520">
        <v>1</v>
      </c>
      <c r="C520">
        <v>21200</v>
      </c>
      <c r="D520">
        <v>3</v>
      </c>
      <c r="E520">
        <v>8</v>
      </c>
      <c r="F520" t="s">
        <v>35</v>
      </c>
      <c r="G520">
        <v>5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1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>($H$520) * (225)</f>
        <v>0</v>
      </c>
      <c r="AF520">
        <f>($I$520) * (40)</f>
        <v>0</v>
      </c>
      <c r="AG520">
        <f>($J$520) * (40)</f>
        <v>0</v>
      </c>
      <c r="AH520">
        <f>($K$520) * (225)</f>
        <v>0</v>
      </c>
      <c r="AI520">
        <f>($L$520) * (40)</f>
        <v>0</v>
      </c>
      <c r="AJ520">
        <f>($M$520) * (40)</f>
        <v>0</v>
      </c>
      <c r="AK520">
        <f>($N$520) * (225)</f>
        <v>0</v>
      </c>
      <c r="AL520">
        <f>($O$520) * (225)</f>
        <v>0</v>
      </c>
      <c r="AM520">
        <f>($P$520) * (40)</f>
        <v>0</v>
      </c>
      <c r="AN520">
        <f>($Q$520) * (40)</f>
        <v>0</v>
      </c>
      <c r="AO520">
        <f>($R$520) * (225)</f>
        <v>0</v>
      </c>
      <c r="AP520">
        <f>($S$520) * (40)</f>
        <v>0</v>
      </c>
      <c r="AQ520">
        <f>($T$520) * (40)</f>
        <v>0</v>
      </c>
      <c r="AR520">
        <f>($U$520) * (225)</f>
        <v>0</v>
      </c>
      <c r="AS520">
        <f>($V$520) * (40)</f>
        <v>0</v>
      </c>
      <c r="AT520">
        <f>($W$520) * (40)</f>
        <v>40</v>
      </c>
      <c r="AU520">
        <f>($X$520) * (225)</f>
        <v>0</v>
      </c>
      <c r="AV520">
        <f>($Y$520) * (40)</f>
        <v>0</v>
      </c>
      <c r="AW520">
        <f>($Z$520) * (275)</f>
        <v>0</v>
      </c>
      <c r="AX520">
        <f>($AA$520) * (90)</f>
        <v>0</v>
      </c>
      <c r="AY520">
        <f>($AB$520) * (325)</f>
        <v>0</v>
      </c>
      <c r="AZ520">
        <f>($AC$520) * (140)</f>
        <v>0</v>
      </c>
      <c r="BA520">
        <f>($AD$520) * (375)</f>
        <v>0</v>
      </c>
      <c r="BM520">
        <v>1</v>
      </c>
      <c r="BN520">
        <f>SUM($O$520:$Z$520)</f>
        <v>1</v>
      </c>
    </row>
    <row r="521" spans="1:66">
      <c r="A521">
        <v>1673</v>
      </c>
      <c r="B521">
        <v>2</v>
      </c>
      <c r="C521">
        <v>25470</v>
      </c>
      <c r="D521">
        <v>2</v>
      </c>
      <c r="E521">
        <v>5</v>
      </c>
      <c r="F521" t="s">
        <v>35</v>
      </c>
      <c r="G521">
        <v>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>($H$521) * (225)</f>
        <v>0</v>
      </c>
      <c r="AF521">
        <f>($I$521) * (80)</f>
        <v>0</v>
      </c>
      <c r="AG521">
        <f>($J$521) * (80)</f>
        <v>0</v>
      </c>
      <c r="AH521">
        <f>($K$521) * (225)</f>
        <v>0</v>
      </c>
      <c r="AI521">
        <f>($L$521) * (80)</f>
        <v>0</v>
      </c>
      <c r="AJ521">
        <f>($M$521) * (80)</f>
        <v>0</v>
      </c>
      <c r="AK521">
        <f>($N$521) * (225)</f>
        <v>0</v>
      </c>
      <c r="AL521">
        <f>($O$521) * (225)</f>
        <v>0</v>
      </c>
      <c r="AM521">
        <f>($P$521) * (80)</f>
        <v>80</v>
      </c>
      <c r="AN521">
        <f>($Q$521) * (80)</f>
        <v>0</v>
      </c>
      <c r="AO521">
        <f>($R$521) * (295)</f>
        <v>0</v>
      </c>
      <c r="AP521">
        <f>($S$521) * (150)</f>
        <v>0</v>
      </c>
      <c r="AQ521">
        <f>($T$521) * (150)</f>
        <v>0</v>
      </c>
      <c r="AR521">
        <f>($U$521) * (365)</f>
        <v>0</v>
      </c>
      <c r="AS521">
        <f>($V$521) * (220)</f>
        <v>0</v>
      </c>
      <c r="AT521">
        <f>($W$521) * (220)</f>
        <v>0</v>
      </c>
      <c r="AU521">
        <f>($X$521) * (435)</f>
        <v>0</v>
      </c>
      <c r="AV521">
        <f>($Y$521) * (290)</f>
        <v>0</v>
      </c>
      <c r="AW521">
        <f>($Z$521) * (505)</f>
        <v>0</v>
      </c>
      <c r="AX521">
        <f>($AA$521) * (360)</f>
        <v>0</v>
      </c>
      <c r="AY521">
        <f>($AB$521) * (575)</f>
        <v>0</v>
      </c>
      <c r="AZ521">
        <f>($AC$521) * (430)</f>
        <v>0</v>
      </c>
      <c r="BA521">
        <f>($AD$521) * (645)</f>
        <v>0</v>
      </c>
      <c r="BM521">
        <v>1</v>
      </c>
      <c r="BN521">
        <f>SUM($N$521:$R$521)</f>
        <v>1</v>
      </c>
    </row>
    <row r="522" spans="1:66">
      <c r="A522">
        <v>1682</v>
      </c>
      <c r="B522">
        <v>2</v>
      </c>
      <c r="C522">
        <v>29290</v>
      </c>
      <c r="D522">
        <v>4</v>
      </c>
      <c r="E522">
        <v>7</v>
      </c>
      <c r="F522" t="s">
        <v>35</v>
      </c>
      <c r="G522">
        <v>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f>($H$522) * (225)</f>
        <v>0</v>
      </c>
      <c r="AF522">
        <f>($I$522) * (80)</f>
        <v>0</v>
      </c>
      <c r="AG522">
        <f>($J$522) * (80)</f>
        <v>0</v>
      </c>
      <c r="AH522">
        <f>($K$522) * (225)</f>
        <v>0</v>
      </c>
      <c r="AI522">
        <f>($L$522) * (80)</f>
        <v>0</v>
      </c>
      <c r="AJ522">
        <f>($M$522) * (80)</f>
        <v>0</v>
      </c>
      <c r="AK522">
        <f>($N$522) * (225)</f>
        <v>0</v>
      </c>
      <c r="AL522">
        <f>($O$522) * (225)</f>
        <v>0</v>
      </c>
      <c r="AM522">
        <f>($P$522) * (80)</f>
        <v>0</v>
      </c>
      <c r="AN522">
        <f>($Q$522) * (80)</f>
        <v>0</v>
      </c>
      <c r="AO522">
        <f>($R$522) * (225)</f>
        <v>0</v>
      </c>
      <c r="AP522">
        <f>($S$522) * (80)</f>
        <v>80</v>
      </c>
      <c r="AQ522">
        <f>($T$522) * (80)</f>
        <v>0</v>
      </c>
      <c r="AR522">
        <f>($U$522) * (225)</f>
        <v>0</v>
      </c>
      <c r="AS522">
        <f>($V$522) * (80)</f>
        <v>0</v>
      </c>
      <c r="AT522">
        <f>($W$522) * (80)</f>
        <v>0</v>
      </c>
      <c r="AU522">
        <f>($X$522) * (225)</f>
        <v>0</v>
      </c>
      <c r="AV522">
        <f>($Y$522) * (80)</f>
        <v>0</v>
      </c>
      <c r="AW522">
        <f>($Z$522) * (295)</f>
        <v>0</v>
      </c>
      <c r="AX522">
        <f>($AA$522) * (150)</f>
        <v>0</v>
      </c>
      <c r="AY522">
        <f>($AB$522) * (365)</f>
        <v>0</v>
      </c>
      <c r="AZ522">
        <f>($AC$522) * (220)</f>
        <v>0</v>
      </c>
      <c r="BA522">
        <f>($AD$522) * (435)</f>
        <v>0</v>
      </c>
      <c r="BM522">
        <v>1</v>
      </c>
      <c r="BN522">
        <f>SUM($R$522:$X$522)</f>
        <v>1</v>
      </c>
    </row>
    <row r="523" spans="1:66">
      <c r="A523">
        <v>1683</v>
      </c>
      <c r="B523">
        <v>2</v>
      </c>
      <c r="C523">
        <v>29290</v>
      </c>
      <c r="D523">
        <v>1</v>
      </c>
      <c r="E523">
        <v>6</v>
      </c>
      <c r="F523" t="s">
        <v>35</v>
      </c>
      <c r="G523">
        <v>3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>($H$523) * (225)</f>
        <v>0</v>
      </c>
      <c r="AF523">
        <f>($I$523) * (80)</f>
        <v>0</v>
      </c>
      <c r="AG523">
        <f>($J$523) * (80)</f>
        <v>0</v>
      </c>
      <c r="AH523">
        <f>($K$523) * (225)</f>
        <v>0</v>
      </c>
      <c r="AI523">
        <f>($L$523) * (80)</f>
        <v>80</v>
      </c>
      <c r="AJ523">
        <f>($M$523) * (80)</f>
        <v>0</v>
      </c>
      <c r="AK523">
        <f>($N$523) * (225)</f>
        <v>0</v>
      </c>
      <c r="AL523">
        <f>($O$523) * (295)</f>
        <v>0</v>
      </c>
      <c r="AM523">
        <f>($P$523) * (150)</f>
        <v>0</v>
      </c>
      <c r="AN523">
        <f>($Q$523) * (150)</f>
        <v>0</v>
      </c>
      <c r="AO523">
        <f>($R$523) * (365)</f>
        <v>0</v>
      </c>
      <c r="AP523">
        <f>($S$523) * (220)</f>
        <v>0</v>
      </c>
      <c r="AQ523">
        <f>($T$523) * (220)</f>
        <v>0</v>
      </c>
      <c r="AR523">
        <f>($U$523) * (435)</f>
        <v>0</v>
      </c>
      <c r="AS523">
        <f>($V$523) * (290)</f>
        <v>0</v>
      </c>
      <c r="AT523">
        <f>($W$523) * (290)</f>
        <v>0</v>
      </c>
      <c r="AU523">
        <f>($X$523) * (505)</f>
        <v>0</v>
      </c>
      <c r="AV523">
        <f>($Y$523) * (360)</f>
        <v>0</v>
      </c>
      <c r="AW523">
        <f>($Z$523) * (575)</f>
        <v>0</v>
      </c>
      <c r="AX523">
        <f>($AA$523) * (430)</f>
        <v>0</v>
      </c>
      <c r="AY523">
        <f>($AB$523) * (645)</f>
        <v>0</v>
      </c>
      <c r="AZ523">
        <f>($AC$523) * (500)</f>
        <v>0</v>
      </c>
      <c r="BA523">
        <f>($AD$523) * (715)</f>
        <v>0</v>
      </c>
      <c r="BM523">
        <v>1</v>
      </c>
      <c r="BN523">
        <f>SUM($K$523:$U$523)</f>
        <v>1</v>
      </c>
    </row>
    <row r="524" spans="1:66">
      <c r="A524">
        <v>1686</v>
      </c>
      <c r="B524">
        <v>1</v>
      </c>
      <c r="C524">
        <v>4609</v>
      </c>
      <c r="D524">
        <v>5</v>
      </c>
      <c r="E524">
        <v>10</v>
      </c>
      <c r="F524" t="s">
        <v>35</v>
      </c>
      <c r="G524">
        <v>3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>($H$524) * (225)</f>
        <v>0</v>
      </c>
      <c r="AF524">
        <f>($I$524) * (40)</f>
        <v>0</v>
      </c>
      <c r="AG524">
        <f>($J$524) * (40)</f>
        <v>0</v>
      </c>
      <c r="AH524">
        <f>($K$524) * (225)</f>
        <v>0</v>
      </c>
      <c r="AI524">
        <f>($L$524) * (40)</f>
        <v>0</v>
      </c>
      <c r="AJ524">
        <f>($M$524) * (40)</f>
        <v>0</v>
      </c>
      <c r="AK524">
        <f>($N$524) * (225)</f>
        <v>0</v>
      </c>
      <c r="AL524">
        <f>($O$524) * (225)</f>
        <v>0</v>
      </c>
      <c r="AM524">
        <f>($P$524) * (40)</f>
        <v>0</v>
      </c>
      <c r="AN524">
        <f>($Q$524) * (40)</f>
        <v>0</v>
      </c>
      <c r="AO524">
        <f>($R$524) * (225)</f>
        <v>0</v>
      </c>
      <c r="AP524">
        <f>($S$524) * (40)</f>
        <v>0</v>
      </c>
      <c r="AQ524">
        <f>($T$524) * (40)</f>
        <v>0</v>
      </c>
      <c r="AR524">
        <f>($U$524) * (225)</f>
        <v>0</v>
      </c>
      <c r="AS524">
        <f>($V$524) * (40)</f>
        <v>0</v>
      </c>
      <c r="AT524">
        <f>($W$524) * (40)</f>
        <v>40</v>
      </c>
      <c r="AU524">
        <f>($X$524) * (225)</f>
        <v>0</v>
      </c>
      <c r="AV524">
        <f>($Y$524) * (40)</f>
        <v>0</v>
      </c>
      <c r="AW524">
        <f>($Z$524) * (275)</f>
        <v>0</v>
      </c>
      <c r="AX524">
        <f>($AA$524) * (90)</f>
        <v>0</v>
      </c>
      <c r="AY524">
        <f>($AB$524) * (325)</f>
        <v>0</v>
      </c>
      <c r="AZ524">
        <f>($AC$524) * (140)</f>
        <v>0</v>
      </c>
      <c r="BA524">
        <f>($AD$524) * (375)</f>
        <v>0</v>
      </c>
      <c r="BM524">
        <v>1</v>
      </c>
      <c r="BN524">
        <f>SUM($U$524:$AD$524)</f>
        <v>1</v>
      </c>
    </row>
    <row r="525" spans="1:66">
      <c r="A525">
        <v>1687</v>
      </c>
      <c r="B525">
        <v>2</v>
      </c>
      <c r="C525">
        <v>23700</v>
      </c>
      <c r="D525">
        <v>2</v>
      </c>
      <c r="E525">
        <v>5</v>
      </c>
      <c r="F525" t="s">
        <v>35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f>($H$525) * (225)</f>
        <v>0</v>
      </c>
      <c r="AF525">
        <f>($I$525) * (80)</f>
        <v>0</v>
      </c>
      <c r="AG525">
        <f>($J$525) * (80)</f>
        <v>0</v>
      </c>
      <c r="AH525">
        <f>($K$525) * (225)</f>
        <v>0</v>
      </c>
      <c r="AI525">
        <f>($L$525) * (80)</f>
        <v>0</v>
      </c>
      <c r="AJ525">
        <f>($M$525) * (80)</f>
        <v>0</v>
      </c>
      <c r="AK525">
        <f>($N$525) * (225)</f>
        <v>0</v>
      </c>
      <c r="AL525">
        <f>($O$525) * (225)</f>
        <v>0</v>
      </c>
      <c r="AM525">
        <f>($P$525) * (80)</f>
        <v>80</v>
      </c>
      <c r="AN525">
        <f>($Q$525) * (80)</f>
        <v>0</v>
      </c>
      <c r="AO525">
        <f>($R$525) * (225)</f>
        <v>0</v>
      </c>
      <c r="AP525">
        <f>($S$525) * (80)</f>
        <v>0</v>
      </c>
      <c r="AQ525">
        <f>($T$525) * (80)</f>
        <v>0</v>
      </c>
      <c r="AR525">
        <f>($U$525) * (295)</f>
        <v>0</v>
      </c>
      <c r="AS525">
        <f>($V$525) * (150)</f>
        <v>0</v>
      </c>
      <c r="AT525">
        <f>($W$525) * (150)</f>
        <v>0</v>
      </c>
      <c r="AU525">
        <f>($X$525) * (365)</f>
        <v>0</v>
      </c>
      <c r="AV525">
        <f>($Y$525) * (220)</f>
        <v>0</v>
      </c>
      <c r="AW525">
        <f>($Z$525) * (435)</f>
        <v>0</v>
      </c>
      <c r="AX525">
        <f>($AA$525) * (290)</f>
        <v>0</v>
      </c>
      <c r="AY525">
        <f>($AB$525) * (505)</f>
        <v>0</v>
      </c>
      <c r="AZ525">
        <f>($AC$525) * (360)</f>
        <v>0</v>
      </c>
      <c r="BA525">
        <f>($AD$525) * (575)</f>
        <v>0</v>
      </c>
      <c r="BM525">
        <v>1</v>
      </c>
      <c r="BN525">
        <f>SUM($N$525:$R$525)</f>
        <v>1</v>
      </c>
    </row>
    <row r="526" spans="1:66">
      <c r="A526">
        <v>1692</v>
      </c>
      <c r="B526">
        <v>2</v>
      </c>
      <c r="C526">
        <v>10304</v>
      </c>
      <c r="D526">
        <v>4</v>
      </c>
      <c r="E526">
        <v>9</v>
      </c>
      <c r="F526" t="s">
        <v>35</v>
      </c>
      <c r="G526">
        <v>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f>($H$526) * (225)</f>
        <v>0</v>
      </c>
      <c r="AF526">
        <f>($I$526) * (80)</f>
        <v>0</v>
      </c>
      <c r="AG526">
        <f>($J$526) * (80)</f>
        <v>0</v>
      </c>
      <c r="AH526">
        <f>($K$526) * (225)</f>
        <v>0</v>
      </c>
      <c r="AI526">
        <f>($L$526) * (80)</f>
        <v>0</v>
      </c>
      <c r="AJ526">
        <f>($M$526) * (80)</f>
        <v>0</v>
      </c>
      <c r="AK526">
        <f>($N$526) * (225)</f>
        <v>0</v>
      </c>
      <c r="AL526">
        <f>($O$526) * (225)</f>
        <v>0</v>
      </c>
      <c r="AM526">
        <f>($P$526) * (80)</f>
        <v>0</v>
      </c>
      <c r="AN526">
        <f>($Q$526) * (80)</f>
        <v>0</v>
      </c>
      <c r="AO526">
        <f>($R$526) * (225)</f>
        <v>0</v>
      </c>
      <c r="AP526">
        <f>($S$526) * (80)</f>
        <v>80</v>
      </c>
      <c r="AQ526">
        <f>($T$526) * (80)</f>
        <v>0</v>
      </c>
      <c r="AR526">
        <f>($U$526) * (225)</f>
        <v>0</v>
      </c>
      <c r="AS526">
        <f>($V$526) * (80)</f>
        <v>0</v>
      </c>
      <c r="AT526">
        <f>($W$526) * (80)</f>
        <v>0</v>
      </c>
      <c r="AU526">
        <f>($X$526) * (225)</f>
        <v>0</v>
      </c>
      <c r="AV526">
        <f>($Y$526) * (80)</f>
        <v>0</v>
      </c>
      <c r="AW526">
        <f>($Z$526) * (295)</f>
        <v>0</v>
      </c>
      <c r="AX526">
        <f>($AA$526) * (150)</f>
        <v>0</v>
      </c>
      <c r="AY526">
        <f>($AB$526) * (365)</f>
        <v>0</v>
      </c>
      <c r="AZ526">
        <f>($AC$526) * (220)</f>
        <v>0</v>
      </c>
      <c r="BA526">
        <f>($AD$526) * (435)</f>
        <v>0</v>
      </c>
      <c r="BM526">
        <v>1</v>
      </c>
      <c r="BN526">
        <f>SUM($R$526:$AB$526)</f>
        <v>1</v>
      </c>
    </row>
    <row r="527" spans="1:66">
      <c r="A527">
        <v>1696</v>
      </c>
      <c r="B527">
        <v>2</v>
      </c>
      <c r="C527">
        <v>27450</v>
      </c>
      <c r="D527">
        <v>5</v>
      </c>
      <c r="E527">
        <v>8</v>
      </c>
      <c r="F527" t="s">
        <v>35</v>
      </c>
      <c r="G527">
        <v>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>($H$527) * (225)</f>
        <v>0</v>
      </c>
      <c r="AF527">
        <f>($I$527) * (80)</f>
        <v>0</v>
      </c>
      <c r="AG527">
        <f>($J$527) * (80)</f>
        <v>0</v>
      </c>
      <c r="AH527">
        <f>($K$527) * (225)</f>
        <v>0</v>
      </c>
      <c r="AI527">
        <f>($L$527) * (80)</f>
        <v>0</v>
      </c>
      <c r="AJ527">
        <f>($M$527) * (80)</f>
        <v>0</v>
      </c>
      <c r="AK527">
        <f>($N$527) * (225)</f>
        <v>0</v>
      </c>
      <c r="AL527">
        <f>($O$527) * (225)</f>
        <v>0</v>
      </c>
      <c r="AM527">
        <f>($P$527) * (80)</f>
        <v>0</v>
      </c>
      <c r="AN527">
        <f>($Q$527) * (80)</f>
        <v>0</v>
      </c>
      <c r="AO527">
        <f>($R$527) * (225)</f>
        <v>0</v>
      </c>
      <c r="AP527">
        <f>($S$527) * (80)</f>
        <v>0</v>
      </c>
      <c r="AQ527">
        <f>($T$527) * (80)</f>
        <v>0</v>
      </c>
      <c r="AR527">
        <f>($U$527) * (225)</f>
        <v>0</v>
      </c>
      <c r="AS527">
        <f>($V$527) * (80)</f>
        <v>0</v>
      </c>
      <c r="AT527">
        <f>($W$527) * (80)</f>
        <v>80</v>
      </c>
      <c r="AU527">
        <f>($X$527) * (225)</f>
        <v>0</v>
      </c>
      <c r="AV527">
        <f>($Y$527) * (80)</f>
        <v>0</v>
      </c>
      <c r="AW527">
        <f>($Z$527) * (225)</f>
        <v>0</v>
      </c>
      <c r="AX527">
        <f>($AA$527) * (80)</f>
        <v>0</v>
      </c>
      <c r="AY527">
        <f>($AB$527) * (295)</f>
        <v>0</v>
      </c>
      <c r="AZ527">
        <f>($AC$527) * (150)</f>
        <v>0</v>
      </c>
      <c r="BA527">
        <f>($AD$527) * (365)</f>
        <v>0</v>
      </c>
      <c r="BM527">
        <v>1</v>
      </c>
      <c r="BN527">
        <f>SUM($U$527:$Z$527)</f>
        <v>1</v>
      </c>
    </row>
    <row r="528" spans="1:66">
      <c r="A528">
        <v>1698</v>
      </c>
      <c r="B528">
        <v>2</v>
      </c>
      <c r="C528">
        <v>27450</v>
      </c>
      <c r="D528">
        <v>5</v>
      </c>
      <c r="E528">
        <v>10</v>
      </c>
      <c r="F528" t="s">
        <v>35</v>
      </c>
      <c r="G528">
        <v>3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f>($H$528) * (225)</f>
        <v>0</v>
      </c>
      <c r="AF528">
        <f>($I$528) * (80)</f>
        <v>0</v>
      </c>
      <c r="AG528">
        <f>($J$528) * (80)</f>
        <v>0</v>
      </c>
      <c r="AH528">
        <f>($K$528) * (225)</f>
        <v>0</v>
      </c>
      <c r="AI528">
        <f>($L$528) * (80)</f>
        <v>0</v>
      </c>
      <c r="AJ528">
        <f>($M$528) * (80)</f>
        <v>0</v>
      </c>
      <c r="AK528">
        <f>($N$528) * (225)</f>
        <v>0</v>
      </c>
      <c r="AL528">
        <f>($O$528) * (225)</f>
        <v>0</v>
      </c>
      <c r="AM528">
        <f>($P$528) * (80)</f>
        <v>0</v>
      </c>
      <c r="AN528">
        <f>($Q$528) * (80)</f>
        <v>0</v>
      </c>
      <c r="AO528">
        <f>($R$528) * (225)</f>
        <v>0</v>
      </c>
      <c r="AP528">
        <f>($S$528) * (80)</f>
        <v>0</v>
      </c>
      <c r="AQ528">
        <f>($T$528) * (80)</f>
        <v>0</v>
      </c>
      <c r="AR528">
        <f>($U$528) * (225)</f>
        <v>0</v>
      </c>
      <c r="AS528">
        <f>($V$528) * (80)</f>
        <v>0</v>
      </c>
      <c r="AT528">
        <f>($W$528) * (80)</f>
        <v>80</v>
      </c>
      <c r="AU528">
        <f>($X$528) * (225)</f>
        <v>0</v>
      </c>
      <c r="AV528">
        <f>($Y$528) * (80)</f>
        <v>0</v>
      </c>
      <c r="AW528">
        <f>($Z$528) * (295)</f>
        <v>0</v>
      </c>
      <c r="AX528">
        <f>($AA$528) * (150)</f>
        <v>0</v>
      </c>
      <c r="AY528">
        <f>($AB$528) * (365)</f>
        <v>0</v>
      </c>
      <c r="AZ528">
        <f>($AC$528) * (220)</f>
        <v>0</v>
      </c>
      <c r="BA528">
        <f>($AD$528) * (435)</f>
        <v>0</v>
      </c>
      <c r="BM528">
        <v>1</v>
      </c>
      <c r="BN528">
        <f>SUM($U$528:$AD$528)</f>
        <v>1</v>
      </c>
    </row>
    <row r="529" spans="1:66">
      <c r="A529">
        <v>1711</v>
      </c>
      <c r="B529">
        <v>2</v>
      </c>
      <c r="C529">
        <v>7258</v>
      </c>
      <c r="D529">
        <v>1</v>
      </c>
      <c r="E529">
        <v>6</v>
      </c>
      <c r="F529" t="s">
        <v>35</v>
      </c>
      <c r="G529">
        <v>3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>($H$529) * (225)</f>
        <v>0</v>
      </c>
      <c r="AF529">
        <f>($I$529) * (80)</f>
        <v>0</v>
      </c>
      <c r="AG529">
        <f>($J$529) * (80)</f>
        <v>0</v>
      </c>
      <c r="AH529">
        <f>($K$529) * (225)</f>
        <v>0</v>
      </c>
      <c r="AI529">
        <f>($L$529) * (80)</f>
        <v>80</v>
      </c>
      <c r="AJ529">
        <f>($M$529) * (80)</f>
        <v>0</v>
      </c>
      <c r="AK529">
        <f>($N$529) * (225)</f>
        <v>0</v>
      </c>
      <c r="AL529">
        <f>($O$529) * (295)</f>
        <v>0</v>
      </c>
      <c r="AM529">
        <f>($P$529) * (150)</f>
        <v>0</v>
      </c>
      <c r="AN529">
        <f>($Q$529) * (150)</f>
        <v>0</v>
      </c>
      <c r="AO529">
        <f>($R$529) * (365)</f>
        <v>0</v>
      </c>
      <c r="AP529">
        <f>($S$529) * (220)</f>
        <v>0</v>
      </c>
      <c r="AQ529">
        <f>($T$529) * (220)</f>
        <v>0</v>
      </c>
      <c r="AR529">
        <f>($U$529) * (435)</f>
        <v>0</v>
      </c>
      <c r="AS529">
        <f>($V$529) * (290)</f>
        <v>0</v>
      </c>
      <c r="AT529">
        <f>($W$529) * (290)</f>
        <v>0</v>
      </c>
      <c r="AU529">
        <f>($X$529) * (505)</f>
        <v>0</v>
      </c>
      <c r="AV529">
        <f>($Y$529) * (360)</f>
        <v>0</v>
      </c>
      <c r="AW529">
        <f>($Z$529) * (575)</f>
        <v>0</v>
      </c>
      <c r="AX529">
        <f>($AA$529) * (430)</f>
        <v>0</v>
      </c>
      <c r="AY529">
        <f>($AB$529) * (645)</f>
        <v>0</v>
      </c>
      <c r="AZ529">
        <f>($AC$529) * (500)</f>
        <v>0</v>
      </c>
      <c r="BA529">
        <f>($AD$529) * (715)</f>
        <v>0</v>
      </c>
      <c r="BM529">
        <v>1</v>
      </c>
      <c r="BN529">
        <f>SUM($K$529:$U$529)</f>
        <v>1</v>
      </c>
    </row>
    <row r="530" spans="1:66">
      <c r="A530">
        <v>1713</v>
      </c>
      <c r="B530">
        <v>2</v>
      </c>
      <c r="C530">
        <v>7037</v>
      </c>
      <c r="D530">
        <v>3</v>
      </c>
      <c r="E530">
        <v>6</v>
      </c>
      <c r="F530" t="s">
        <v>35</v>
      </c>
      <c r="G530">
        <v>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f>($H$530) * (225)</f>
        <v>0</v>
      </c>
      <c r="AF530">
        <f>($I$530) * (80)</f>
        <v>0</v>
      </c>
      <c r="AG530">
        <f>($J$530) * (80)</f>
        <v>0</v>
      </c>
      <c r="AH530">
        <f>($K$530) * (225)</f>
        <v>0</v>
      </c>
      <c r="AI530">
        <f>($L$530) * (80)</f>
        <v>0</v>
      </c>
      <c r="AJ530">
        <f>($M$530) * (80)</f>
        <v>0</v>
      </c>
      <c r="AK530">
        <f>($N$530) * (225)</f>
        <v>0</v>
      </c>
      <c r="AL530">
        <f>($O$530) * (225)</f>
        <v>0</v>
      </c>
      <c r="AM530">
        <f>($P$530) * (80)</f>
        <v>0</v>
      </c>
      <c r="AN530">
        <f>($Q$530) * (80)</f>
        <v>0</v>
      </c>
      <c r="AO530">
        <f>($R$530) * (225)</f>
        <v>0</v>
      </c>
      <c r="AP530">
        <f>($S$530) * (80)</f>
        <v>80</v>
      </c>
      <c r="AQ530">
        <f>($T$530) * (80)</f>
        <v>0</v>
      </c>
      <c r="AR530">
        <f>($U$530) * (295)</f>
        <v>0</v>
      </c>
      <c r="AS530">
        <f>($V$530) * (150)</f>
        <v>0</v>
      </c>
      <c r="AT530">
        <f>($W$530) * (150)</f>
        <v>0</v>
      </c>
      <c r="AU530">
        <f>($X$530) * (365)</f>
        <v>0</v>
      </c>
      <c r="AV530">
        <f>($Y$530) * (220)</f>
        <v>0</v>
      </c>
      <c r="AW530">
        <f>($Z$530) * (435)</f>
        <v>0</v>
      </c>
      <c r="AX530">
        <f>($AA$530) * (290)</f>
        <v>0</v>
      </c>
      <c r="AY530">
        <f>($AB$530) * (505)</f>
        <v>0</v>
      </c>
      <c r="AZ530">
        <f>($AC$530) * (360)</f>
        <v>0</v>
      </c>
      <c r="BA530">
        <f>($AD$530) * (575)</f>
        <v>0</v>
      </c>
      <c r="BM530">
        <v>1</v>
      </c>
      <c r="BN530">
        <f>SUM($O$530:$U$530)</f>
        <v>1</v>
      </c>
    </row>
    <row r="531" spans="1:66">
      <c r="A531">
        <v>1714</v>
      </c>
      <c r="B531">
        <v>2</v>
      </c>
      <c r="C531">
        <v>6467</v>
      </c>
      <c r="D531">
        <v>3</v>
      </c>
      <c r="E531">
        <v>6</v>
      </c>
      <c r="F531" t="s">
        <v>35</v>
      </c>
      <c r="G531">
        <v>4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>($H$531) * (225)</f>
        <v>0</v>
      </c>
      <c r="AF531">
        <f>($I$531) * (80)</f>
        <v>0</v>
      </c>
      <c r="AG531">
        <f>($J$531) * (80)</f>
        <v>0</v>
      </c>
      <c r="AH531">
        <f>($K$531) * (225)</f>
        <v>0</v>
      </c>
      <c r="AI531">
        <f>($L$531) * (80)</f>
        <v>0</v>
      </c>
      <c r="AJ531">
        <f>($M$531) * (80)</f>
        <v>0</v>
      </c>
      <c r="AK531">
        <f>($N$531) * (225)</f>
        <v>0</v>
      </c>
      <c r="AL531">
        <f>($O$531) * (225)</f>
        <v>0</v>
      </c>
      <c r="AM531">
        <f>($P$531) * (80)</f>
        <v>0</v>
      </c>
      <c r="AN531">
        <f>($Q$531) * (80)</f>
        <v>0</v>
      </c>
      <c r="AO531">
        <f>($R$531) * (225)</f>
        <v>0</v>
      </c>
      <c r="AP531">
        <f>($S$531) * (80)</f>
        <v>80</v>
      </c>
      <c r="AQ531">
        <f>($T$531) * (80)</f>
        <v>0</v>
      </c>
      <c r="AR531">
        <f>($U$531) * (225)</f>
        <v>0</v>
      </c>
      <c r="AS531">
        <f>($V$531) * (80)</f>
        <v>0</v>
      </c>
      <c r="AT531">
        <f>($W$531) * (80)</f>
        <v>0</v>
      </c>
      <c r="AU531">
        <f>($X$531) * (295)</f>
        <v>0</v>
      </c>
      <c r="AV531">
        <f>($Y$531) * (150)</f>
        <v>0</v>
      </c>
      <c r="AW531">
        <f>($Z$531) * (365)</f>
        <v>0</v>
      </c>
      <c r="AX531">
        <f>($AA$531) * (220)</f>
        <v>0</v>
      </c>
      <c r="AY531">
        <f>($AB$531) * (435)</f>
        <v>0</v>
      </c>
      <c r="AZ531">
        <f>($AC$531) * (290)</f>
        <v>0</v>
      </c>
      <c r="BA531">
        <f>($AD$531) * (505)</f>
        <v>0</v>
      </c>
      <c r="BM531">
        <v>1</v>
      </c>
      <c r="BN531">
        <f>SUM($O$531:$U$531)</f>
        <v>1</v>
      </c>
    </row>
    <row r="532" spans="1:66">
      <c r="A532">
        <v>1715</v>
      </c>
      <c r="B532">
        <v>2</v>
      </c>
      <c r="C532">
        <v>6467</v>
      </c>
      <c r="D532">
        <v>6</v>
      </c>
      <c r="E532">
        <v>9</v>
      </c>
      <c r="F532" t="s">
        <v>35</v>
      </c>
      <c r="G532">
        <v>4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0</v>
      </c>
      <c r="AC532">
        <v>0</v>
      </c>
      <c r="AD532">
        <v>0</v>
      </c>
      <c r="AE532">
        <f>($H$532) * (225)</f>
        <v>0</v>
      </c>
      <c r="AF532">
        <f>($I$532) * (80)</f>
        <v>0</v>
      </c>
      <c r="AG532">
        <f>($J$532) * (80)</f>
        <v>0</v>
      </c>
      <c r="AH532">
        <f>($K$532) * (225)</f>
        <v>0</v>
      </c>
      <c r="AI532">
        <f>($L$532) * (80)</f>
        <v>0</v>
      </c>
      <c r="AJ532">
        <f>($M$532) * (80)</f>
        <v>0</v>
      </c>
      <c r="AK532">
        <f>($N$532) * (225)</f>
        <v>0</v>
      </c>
      <c r="AL532">
        <f>($O$532) * (225)</f>
        <v>0</v>
      </c>
      <c r="AM532">
        <f>($P$532) * (80)</f>
        <v>0</v>
      </c>
      <c r="AN532">
        <f>($Q$532) * (80)</f>
        <v>0</v>
      </c>
      <c r="AO532">
        <f>($R$532) * (225)</f>
        <v>0</v>
      </c>
      <c r="AP532">
        <f>($S$532) * (80)</f>
        <v>0</v>
      </c>
      <c r="AQ532">
        <f>($T$532) * (80)</f>
        <v>0</v>
      </c>
      <c r="AR532">
        <f>($U$532) * (225)</f>
        <v>0</v>
      </c>
      <c r="AS532">
        <f>($V$532) * (80)</f>
        <v>0</v>
      </c>
      <c r="AT532">
        <f>($W$532) * (80)</f>
        <v>0</v>
      </c>
      <c r="AU532">
        <f>($X$532) * (225)</f>
        <v>0</v>
      </c>
      <c r="AV532">
        <f>($Y$532) * (80)</f>
        <v>0</v>
      </c>
      <c r="AW532">
        <f>($Z$532) * (225)</f>
        <v>0</v>
      </c>
      <c r="AX532">
        <f>($AA$532) * (80)</f>
        <v>80</v>
      </c>
      <c r="AY532">
        <f>($AB$532) * (225)</f>
        <v>0</v>
      </c>
      <c r="AZ532">
        <f>($AC$532) * (80)</f>
        <v>0</v>
      </c>
      <c r="BA532">
        <f>($AD$532) * (295)</f>
        <v>0</v>
      </c>
      <c r="BM532">
        <v>1</v>
      </c>
      <c r="BN532">
        <f>SUM($X$532:$AB$532)</f>
        <v>1</v>
      </c>
    </row>
    <row r="533" spans="1:66">
      <c r="A533">
        <v>1719</v>
      </c>
      <c r="B533">
        <v>2</v>
      </c>
      <c r="C533">
        <v>6467</v>
      </c>
      <c r="D533">
        <v>3</v>
      </c>
      <c r="E533">
        <v>6</v>
      </c>
      <c r="F533" t="s">
        <v>35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1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>($H$533) * (225)</f>
        <v>0</v>
      </c>
      <c r="AF533">
        <f>($I$533) * (80)</f>
        <v>0</v>
      </c>
      <c r="AG533">
        <f>($J$533) * (80)</f>
        <v>0</v>
      </c>
      <c r="AH533">
        <f>($K$533) * (225)</f>
        <v>0</v>
      </c>
      <c r="AI533">
        <f>($L$533) * (80)</f>
        <v>0</v>
      </c>
      <c r="AJ533">
        <f>($M$533) * (80)</f>
        <v>0</v>
      </c>
      <c r="AK533">
        <f>($N$533) * (225)</f>
        <v>0</v>
      </c>
      <c r="AL533">
        <f>($O$533) * (225)</f>
        <v>0</v>
      </c>
      <c r="AM533">
        <f>($P$533) * (80)</f>
        <v>80</v>
      </c>
      <c r="AN533">
        <f>($Q$533) * (80)</f>
        <v>0</v>
      </c>
      <c r="AO533">
        <f>($R$533) * (295)</f>
        <v>0</v>
      </c>
      <c r="AP533">
        <f>($S$533) * (150)</f>
        <v>0</v>
      </c>
      <c r="AQ533">
        <f>($T$533) * (150)</f>
        <v>0</v>
      </c>
      <c r="AR533">
        <f>($U$533) * (365)</f>
        <v>0</v>
      </c>
      <c r="AS533">
        <f>($V$533) * (220)</f>
        <v>0</v>
      </c>
      <c r="AT533">
        <f>($W$533) * (220)</f>
        <v>0</v>
      </c>
      <c r="AU533">
        <f>($X$533) * (435)</f>
        <v>0</v>
      </c>
      <c r="AV533">
        <f>($Y$533) * (290)</f>
        <v>0</v>
      </c>
      <c r="AW533">
        <f>($Z$533) * (505)</f>
        <v>0</v>
      </c>
      <c r="AX533">
        <f>($AA$533) * (360)</f>
        <v>0</v>
      </c>
      <c r="AY533">
        <f>($AB$533) * (575)</f>
        <v>0</v>
      </c>
      <c r="AZ533">
        <f>($AC$533) * (430)</f>
        <v>0</v>
      </c>
      <c r="BA533">
        <f>($AD$533) * (645)</f>
        <v>0</v>
      </c>
      <c r="BM533">
        <v>1</v>
      </c>
      <c r="BN533">
        <f>SUM($O$533:$U$533)</f>
        <v>1</v>
      </c>
    </row>
    <row r="534" spans="1:66">
      <c r="A534">
        <v>1734</v>
      </c>
      <c r="B534">
        <v>2</v>
      </c>
      <c r="C534">
        <v>10054</v>
      </c>
      <c r="D534">
        <v>4</v>
      </c>
      <c r="E534">
        <v>7</v>
      </c>
      <c r="F534" t="s">
        <v>35</v>
      </c>
      <c r="G534">
        <v>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f>($H$534) * (225)</f>
        <v>0</v>
      </c>
      <c r="AF534">
        <f>($I$534) * (80)</f>
        <v>0</v>
      </c>
      <c r="AG534">
        <f>($J$534) * (80)</f>
        <v>0</v>
      </c>
      <c r="AH534">
        <f>($K$534) * (225)</f>
        <v>0</v>
      </c>
      <c r="AI534">
        <f>($L$534) * (80)</f>
        <v>0</v>
      </c>
      <c r="AJ534">
        <f>($M$534) * (80)</f>
        <v>0</v>
      </c>
      <c r="AK534">
        <f>($N$534) * (225)</f>
        <v>0</v>
      </c>
      <c r="AL534">
        <f>($O$534) * (225)</f>
        <v>0</v>
      </c>
      <c r="AM534">
        <f>($P$534) * (80)</f>
        <v>0</v>
      </c>
      <c r="AN534">
        <f>($Q$534) * (80)</f>
        <v>0</v>
      </c>
      <c r="AO534">
        <f>($R$534) * (225)</f>
        <v>0</v>
      </c>
      <c r="AP534">
        <f>($S$534) * (80)</f>
        <v>80</v>
      </c>
      <c r="AQ534">
        <f>($T$534) * (80)</f>
        <v>0</v>
      </c>
      <c r="AR534">
        <f>($U$534) * (295)</f>
        <v>0</v>
      </c>
      <c r="AS534">
        <f>($V$534) * (150)</f>
        <v>0</v>
      </c>
      <c r="AT534">
        <f>($W$534) * (150)</f>
        <v>0</v>
      </c>
      <c r="AU534">
        <f>($X$534) * (365)</f>
        <v>0</v>
      </c>
      <c r="AV534">
        <f>($Y$534) * (220)</f>
        <v>0</v>
      </c>
      <c r="AW534">
        <f>($Z$534) * (435)</f>
        <v>0</v>
      </c>
      <c r="AX534">
        <f>($AA$534) * (290)</f>
        <v>0</v>
      </c>
      <c r="AY534">
        <f>($AB$534) * (505)</f>
        <v>0</v>
      </c>
      <c r="AZ534">
        <f>($AC$534) * (360)</f>
        <v>0</v>
      </c>
      <c r="BA534">
        <f>($AD$534) * (575)</f>
        <v>0</v>
      </c>
      <c r="BM534">
        <v>1</v>
      </c>
      <c r="BN534">
        <f>SUM($R$534:$X$534)</f>
        <v>1</v>
      </c>
    </row>
    <row r="535" spans="1:66">
      <c r="A535">
        <v>1736</v>
      </c>
      <c r="B535">
        <v>2</v>
      </c>
      <c r="C535">
        <v>11558</v>
      </c>
      <c r="D535">
        <v>-1</v>
      </c>
      <c r="E535">
        <v>3</v>
      </c>
      <c r="F535" t="s">
        <v>35</v>
      </c>
      <c r="G535">
        <v>2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f>($H$535) * (295)</f>
        <v>0</v>
      </c>
      <c r="AF535">
        <f>($I$535) * (150)</f>
        <v>150</v>
      </c>
      <c r="AG535">
        <f>($J$535) * (150)</f>
        <v>0</v>
      </c>
      <c r="AH535">
        <f>($K$535) * (365)</f>
        <v>0</v>
      </c>
      <c r="AI535">
        <f>($L$535) * (220)</f>
        <v>0</v>
      </c>
      <c r="AJ535">
        <f>($M$535) * (220)</f>
        <v>0</v>
      </c>
      <c r="AK535">
        <f>($N$535) * (435)</f>
        <v>0</v>
      </c>
      <c r="AL535">
        <f>($O$535) * (505)</f>
        <v>0</v>
      </c>
      <c r="AM535">
        <f>($P$535) * (360)</f>
        <v>0</v>
      </c>
      <c r="AN535">
        <f>($Q$535) * (360)</f>
        <v>0</v>
      </c>
      <c r="AO535">
        <f>($R$535) * (575)</f>
        <v>0</v>
      </c>
      <c r="AP535">
        <f>($S$535) * (430)</f>
        <v>0</v>
      </c>
      <c r="AQ535">
        <f>($T$535) * (430)</f>
        <v>0</v>
      </c>
      <c r="AR535">
        <f>($U$535) * (645)</f>
        <v>0</v>
      </c>
      <c r="AS535">
        <f>($V$535) * (500)</f>
        <v>0</v>
      </c>
      <c r="AT535">
        <f>($W$535) * (500)</f>
        <v>0</v>
      </c>
      <c r="AU535">
        <f>($X$535) * (715)</f>
        <v>0</v>
      </c>
      <c r="AV535">
        <f>($Y$535) * (570)</f>
        <v>0</v>
      </c>
      <c r="AW535">
        <f>($Z$535) * (785)</f>
        <v>0</v>
      </c>
      <c r="AX535">
        <f>($AA$535) * (640)</f>
        <v>0</v>
      </c>
      <c r="AY535">
        <f>($AB$535) * (855)</f>
        <v>0</v>
      </c>
      <c r="AZ535">
        <f>($AC$535) * (710)</f>
        <v>0</v>
      </c>
      <c r="BA535">
        <f>($AD$535) * (925)</f>
        <v>0</v>
      </c>
      <c r="BM535">
        <v>1</v>
      </c>
      <c r="BN535">
        <f>SUM($H$535:$N$535)</f>
        <v>1</v>
      </c>
    </row>
    <row r="536" spans="1:66">
      <c r="A536">
        <v>1740</v>
      </c>
      <c r="B536">
        <v>1</v>
      </c>
      <c r="C536">
        <v>20325</v>
      </c>
      <c r="D536">
        <v>0</v>
      </c>
      <c r="E536">
        <v>5</v>
      </c>
      <c r="F536" t="s">
        <v>35</v>
      </c>
      <c r="G536">
        <v>4</v>
      </c>
      <c r="H536">
        <v>0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f>($H$536) * (225)</f>
        <v>0</v>
      </c>
      <c r="AF536">
        <f>($I$536) * (40)</f>
        <v>40</v>
      </c>
      <c r="AG536">
        <f>($J$536) * (40)</f>
        <v>0</v>
      </c>
      <c r="AH536">
        <f>($K$536) * (225)</f>
        <v>0</v>
      </c>
      <c r="AI536">
        <f>($L$536) * (40)</f>
        <v>0</v>
      </c>
      <c r="AJ536">
        <f>($M$536) * (40)</f>
        <v>0</v>
      </c>
      <c r="AK536">
        <f>($N$536) * (225)</f>
        <v>0</v>
      </c>
      <c r="AL536">
        <f>($O$536) * (275)</f>
        <v>0</v>
      </c>
      <c r="AM536">
        <f>($P$536) * (90)</f>
        <v>0</v>
      </c>
      <c r="AN536">
        <f>($Q$536) * (90)</f>
        <v>0</v>
      </c>
      <c r="AO536">
        <f>($R$536) * (325)</f>
        <v>0</v>
      </c>
      <c r="AP536">
        <f>($S$536) * (140)</f>
        <v>0</v>
      </c>
      <c r="AQ536">
        <f>($T$536) * (140)</f>
        <v>0</v>
      </c>
      <c r="AR536">
        <f>($U$536) * (375)</f>
        <v>0</v>
      </c>
      <c r="AS536">
        <f>($V$536) * (190)</f>
        <v>0</v>
      </c>
      <c r="AT536">
        <f>($W$536) * (190)</f>
        <v>0</v>
      </c>
      <c r="AU536">
        <f>($X$536) * (425)</f>
        <v>0</v>
      </c>
      <c r="AV536">
        <f>($Y$536) * (240)</f>
        <v>0</v>
      </c>
      <c r="AW536">
        <f>($Z$536) * (475)</f>
        <v>0</v>
      </c>
      <c r="AX536">
        <f>($AA$536) * (290)</f>
        <v>0</v>
      </c>
      <c r="AY536">
        <f>($AB$536) * (525)</f>
        <v>0</v>
      </c>
      <c r="AZ536">
        <f>($AC$536) * (340)</f>
        <v>0</v>
      </c>
      <c r="BA536">
        <f>($AD$536) * (575)</f>
        <v>0</v>
      </c>
      <c r="BM536">
        <v>1</v>
      </c>
      <c r="BN536">
        <f>SUM($H$536:$R$536)</f>
        <v>1</v>
      </c>
    </row>
    <row r="537" spans="1:66">
      <c r="A537">
        <v>1741</v>
      </c>
      <c r="B537">
        <v>1</v>
      </c>
      <c r="C537">
        <v>20325</v>
      </c>
      <c r="D537">
        <v>3</v>
      </c>
      <c r="E537">
        <v>8</v>
      </c>
      <c r="F537" t="s">
        <v>35</v>
      </c>
      <c r="G537">
        <v>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>($H$537) * (225)</f>
        <v>0</v>
      </c>
      <c r="AF537">
        <f>($I$537) * (40)</f>
        <v>0</v>
      </c>
      <c r="AG537">
        <f>($J$537) * (40)</f>
        <v>0</v>
      </c>
      <c r="AH537">
        <f>($K$537) * (225)</f>
        <v>0</v>
      </c>
      <c r="AI537">
        <f>($L$537) * (40)</f>
        <v>0</v>
      </c>
      <c r="AJ537">
        <f>($M$537) * (40)</f>
        <v>0</v>
      </c>
      <c r="AK537">
        <f>($N$537) * (225)</f>
        <v>0</v>
      </c>
      <c r="AL537">
        <f>($O$537) * (225)</f>
        <v>0</v>
      </c>
      <c r="AM537">
        <f>($P$537) * (40)</f>
        <v>0</v>
      </c>
      <c r="AN537">
        <f>($Q$537) * (40)</f>
        <v>0</v>
      </c>
      <c r="AO537">
        <f>($R$537) * (225)</f>
        <v>0</v>
      </c>
      <c r="AP537">
        <f>($S$537) * (40)</f>
        <v>0</v>
      </c>
      <c r="AQ537">
        <f>($T$537) * (40)</f>
        <v>0</v>
      </c>
      <c r="AR537">
        <f>($U$537) * (225)</f>
        <v>0</v>
      </c>
      <c r="AS537">
        <f>($V$537) * (40)</f>
        <v>0</v>
      </c>
      <c r="AT537">
        <f>($W$537) * (40)</f>
        <v>40</v>
      </c>
      <c r="AU537">
        <f>($X$537) * (225)</f>
        <v>0</v>
      </c>
      <c r="AV537">
        <f>($Y$537) * (40)</f>
        <v>0</v>
      </c>
      <c r="AW537">
        <f>($Z$537) * (275)</f>
        <v>0</v>
      </c>
      <c r="AX537">
        <f>($AA$537) * (90)</f>
        <v>0</v>
      </c>
      <c r="AY537">
        <f>($AB$537) * (325)</f>
        <v>0</v>
      </c>
      <c r="AZ537">
        <f>($AC$537) * (140)</f>
        <v>0</v>
      </c>
      <c r="BA537">
        <f>($AD$537) * (375)</f>
        <v>0</v>
      </c>
      <c r="BM537">
        <v>1</v>
      </c>
      <c r="BN537">
        <f>SUM($O$537:$Z$537)</f>
        <v>1</v>
      </c>
    </row>
    <row r="538" spans="1:66">
      <c r="A538">
        <v>1742</v>
      </c>
      <c r="B538">
        <v>1</v>
      </c>
      <c r="C538">
        <v>20325</v>
      </c>
      <c r="D538">
        <v>4</v>
      </c>
      <c r="E538">
        <v>9</v>
      </c>
      <c r="F538" t="s">
        <v>35</v>
      </c>
      <c r="G538">
        <v>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>($H$538) * (225)</f>
        <v>0</v>
      </c>
      <c r="AF538">
        <f>($I$538) * (40)</f>
        <v>0</v>
      </c>
      <c r="AG538">
        <f>($J$538) * (40)</f>
        <v>0</v>
      </c>
      <c r="AH538">
        <f>($K$538) * (225)</f>
        <v>0</v>
      </c>
      <c r="AI538">
        <f>($L$538) * (40)</f>
        <v>0</v>
      </c>
      <c r="AJ538">
        <f>($M$538) * (40)</f>
        <v>0</v>
      </c>
      <c r="AK538">
        <f>($N$538) * (225)</f>
        <v>0</v>
      </c>
      <c r="AL538">
        <f>($O$538) * (225)</f>
        <v>0</v>
      </c>
      <c r="AM538">
        <f>($P$538) * (40)</f>
        <v>0</v>
      </c>
      <c r="AN538">
        <f>($Q$538) * (40)</f>
        <v>0</v>
      </c>
      <c r="AO538">
        <f>($R$538) * (225)</f>
        <v>0</v>
      </c>
      <c r="AP538">
        <f>($S$538) * (40)</f>
        <v>0</v>
      </c>
      <c r="AQ538">
        <f>($T$538) * (40)</f>
        <v>0</v>
      </c>
      <c r="AR538">
        <f>($U$538) * (225)</f>
        <v>0</v>
      </c>
      <c r="AS538">
        <f>($V$538) * (40)</f>
        <v>0</v>
      </c>
      <c r="AT538">
        <f>($W$538) * (40)</f>
        <v>40</v>
      </c>
      <c r="AU538">
        <f>($X$538) * (275)</f>
        <v>0</v>
      </c>
      <c r="AV538">
        <f>($Y$538) * (90)</f>
        <v>0</v>
      </c>
      <c r="AW538">
        <f>($Z$538) * (325)</f>
        <v>0</v>
      </c>
      <c r="AX538">
        <f>($AA$538) * (140)</f>
        <v>0</v>
      </c>
      <c r="AY538">
        <f>($AB$538) * (375)</f>
        <v>0</v>
      </c>
      <c r="AZ538">
        <f>($AC$538) * (190)</f>
        <v>0</v>
      </c>
      <c r="BA538">
        <f>($AD$538) * (425)</f>
        <v>0</v>
      </c>
      <c r="BM538">
        <v>1</v>
      </c>
      <c r="BN538">
        <f>SUM($R$538:$AB$538)</f>
        <v>1</v>
      </c>
    </row>
    <row r="539" spans="1:66">
      <c r="A539">
        <v>1743</v>
      </c>
      <c r="B539">
        <v>1</v>
      </c>
      <c r="C539">
        <v>20325</v>
      </c>
      <c r="D539">
        <v>1</v>
      </c>
      <c r="E539">
        <v>5</v>
      </c>
      <c r="F539" t="s">
        <v>35</v>
      </c>
      <c r="G539">
        <v>3</v>
      </c>
      <c r="H539">
        <v>0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>($H$539) * (225)</f>
        <v>0</v>
      </c>
      <c r="AF539">
        <f>($I$539) * (40)</f>
        <v>0</v>
      </c>
      <c r="AG539">
        <f>($J$539) * (40)</f>
        <v>0</v>
      </c>
      <c r="AH539">
        <f>($K$539) * (225)</f>
        <v>0</v>
      </c>
      <c r="AI539">
        <f>($L$539) * (40)</f>
        <v>40</v>
      </c>
      <c r="AJ539">
        <f>($M$539) * (40)</f>
        <v>0</v>
      </c>
      <c r="AK539">
        <f>($N$539) * (225)</f>
        <v>0</v>
      </c>
      <c r="AL539">
        <f>($O$539) * (275)</f>
        <v>0</v>
      </c>
      <c r="AM539">
        <f>($P$539) * (90)</f>
        <v>0</v>
      </c>
      <c r="AN539">
        <f>($Q$539) * (90)</f>
        <v>0</v>
      </c>
      <c r="AO539">
        <f>($R$539) * (325)</f>
        <v>0</v>
      </c>
      <c r="AP539">
        <f>($S$539) * (140)</f>
        <v>0</v>
      </c>
      <c r="AQ539">
        <f>($T$539) * (140)</f>
        <v>0</v>
      </c>
      <c r="AR539">
        <f>($U$539) * (375)</f>
        <v>0</v>
      </c>
      <c r="AS539">
        <f>($V$539) * (190)</f>
        <v>0</v>
      </c>
      <c r="AT539">
        <f>($W$539) * (190)</f>
        <v>0</v>
      </c>
      <c r="AU539">
        <f>($X$539) * (425)</f>
        <v>0</v>
      </c>
      <c r="AV539">
        <f>($Y$539) * (240)</f>
        <v>0</v>
      </c>
      <c r="AW539">
        <f>($Z$539) * (475)</f>
        <v>0</v>
      </c>
      <c r="AX539">
        <f>($AA$539) * (290)</f>
        <v>0</v>
      </c>
      <c r="AY539">
        <f>($AB$539) * (525)</f>
        <v>0</v>
      </c>
      <c r="AZ539">
        <f>($AC$539) * (340)</f>
        <v>0</v>
      </c>
      <c r="BA539">
        <f>($AD$539) * (575)</f>
        <v>0</v>
      </c>
      <c r="BM539">
        <v>1</v>
      </c>
      <c r="BN539">
        <f>SUM($K$539:$R$539)</f>
        <v>1</v>
      </c>
    </row>
    <row r="540" spans="1:66">
      <c r="A540">
        <v>1744</v>
      </c>
      <c r="B540">
        <v>1</v>
      </c>
      <c r="C540">
        <v>20310</v>
      </c>
      <c r="D540">
        <v>-1</v>
      </c>
      <c r="E540">
        <v>2</v>
      </c>
      <c r="F540" t="s">
        <v>35</v>
      </c>
      <c r="G540">
        <v>3</v>
      </c>
      <c r="H540">
        <v>0</v>
      </c>
      <c r="I540">
        <v>1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f>($H$540) * (225)</f>
        <v>0</v>
      </c>
      <c r="AF540">
        <f>($I$540) * (40)</f>
        <v>40</v>
      </c>
      <c r="AG540">
        <f>($J$540) * (40)</f>
        <v>0</v>
      </c>
      <c r="AH540">
        <f>($K$540) * (275)</f>
        <v>0</v>
      </c>
      <c r="AI540">
        <f>($L$540) * (90)</f>
        <v>0</v>
      </c>
      <c r="AJ540">
        <f>($M$540) * (90)</f>
        <v>0</v>
      </c>
      <c r="AK540">
        <f>($N$540) * (325)</f>
        <v>0</v>
      </c>
      <c r="AL540">
        <f>($O$540) * (375)</f>
        <v>0</v>
      </c>
      <c r="AM540">
        <f>($P$540) * (190)</f>
        <v>0</v>
      </c>
      <c r="AN540">
        <f>($Q$540) * (190)</f>
        <v>0</v>
      </c>
      <c r="AO540">
        <f>($R$540) * (425)</f>
        <v>0</v>
      </c>
      <c r="AP540">
        <f>($S$540) * (240)</f>
        <v>0</v>
      </c>
      <c r="AQ540">
        <f>($T$540) * (240)</f>
        <v>0</v>
      </c>
      <c r="AR540">
        <f>($U$540) * (475)</f>
        <v>0</v>
      </c>
      <c r="AS540">
        <f>($V$540) * (290)</f>
        <v>0</v>
      </c>
      <c r="AT540">
        <f>($W$540) * (290)</f>
        <v>0</v>
      </c>
      <c r="AU540">
        <f>($X$540) * (525)</f>
        <v>0</v>
      </c>
      <c r="AV540">
        <f>($Y$540) * (340)</f>
        <v>0</v>
      </c>
      <c r="AW540">
        <f>($Z$540) * (575)</f>
        <v>0</v>
      </c>
      <c r="AX540">
        <f>($AA$540) * (390)</f>
        <v>0</v>
      </c>
      <c r="AY540">
        <f>($AB$540) * (625)</f>
        <v>0</v>
      </c>
      <c r="AZ540">
        <f>($AC$540) * (440)</f>
        <v>0</v>
      </c>
      <c r="BA540">
        <f>($AD$540) * (675)</f>
        <v>0</v>
      </c>
      <c r="BM540">
        <v>1</v>
      </c>
      <c r="BN540">
        <f>SUM($H$540:$K$540)</f>
        <v>1</v>
      </c>
    </row>
    <row r="541" spans="1:66">
      <c r="A541">
        <v>1747</v>
      </c>
      <c r="B541">
        <v>1</v>
      </c>
      <c r="C541">
        <v>20375</v>
      </c>
      <c r="D541">
        <v>1</v>
      </c>
      <c r="E541">
        <v>4</v>
      </c>
      <c r="F541" t="s">
        <v>35</v>
      </c>
      <c r="G541">
        <v>4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f>($H$541) * (225)</f>
        <v>0</v>
      </c>
      <c r="AF541">
        <f>($I$541) * (40)</f>
        <v>0</v>
      </c>
      <c r="AG541">
        <f>($J$541) * (40)</f>
        <v>0</v>
      </c>
      <c r="AH541">
        <f>($K$541) * (225)</f>
        <v>0</v>
      </c>
      <c r="AI541">
        <f>($L$541) * (40)</f>
        <v>40</v>
      </c>
      <c r="AJ541">
        <f>($M$541) * (40)</f>
        <v>0</v>
      </c>
      <c r="AK541">
        <f>($N$541) * (225)</f>
        <v>0</v>
      </c>
      <c r="AL541">
        <f>($O$541) * (225)</f>
        <v>0</v>
      </c>
      <c r="AM541">
        <f>($P$541) * (40)</f>
        <v>0</v>
      </c>
      <c r="AN541">
        <f>($Q$541) * (40)</f>
        <v>0</v>
      </c>
      <c r="AO541">
        <f>($R$541) * (275)</f>
        <v>0</v>
      </c>
      <c r="AP541">
        <f>($S$541) * (90)</f>
        <v>0</v>
      </c>
      <c r="AQ541">
        <f>($T$541) * (90)</f>
        <v>0</v>
      </c>
      <c r="AR541">
        <f>($U$541) * (325)</f>
        <v>0</v>
      </c>
      <c r="AS541">
        <f>($V$541) * (140)</f>
        <v>0</v>
      </c>
      <c r="AT541">
        <f>($W$541) * (140)</f>
        <v>0</v>
      </c>
      <c r="AU541">
        <f>($X$541) * (375)</f>
        <v>0</v>
      </c>
      <c r="AV541">
        <f>($Y$541) * (190)</f>
        <v>0</v>
      </c>
      <c r="AW541">
        <f>($Z$541) * (425)</f>
        <v>0</v>
      </c>
      <c r="AX541">
        <f>($AA$541) * (240)</f>
        <v>0</v>
      </c>
      <c r="AY541">
        <f>($AB$541) * (475)</f>
        <v>0</v>
      </c>
      <c r="AZ541">
        <f>($AC$541) * (290)</f>
        <v>0</v>
      </c>
      <c r="BA541">
        <f>($AD$541) * (525)</f>
        <v>0</v>
      </c>
      <c r="BM541">
        <v>1</v>
      </c>
      <c r="BN541">
        <f>SUM($K$541:$O$541)</f>
        <v>1</v>
      </c>
    </row>
    <row r="542" spans="1:66">
      <c r="A542">
        <v>1751</v>
      </c>
      <c r="B542">
        <v>2</v>
      </c>
      <c r="C542">
        <v>8495</v>
      </c>
      <c r="D542">
        <v>3</v>
      </c>
      <c r="E542">
        <v>6</v>
      </c>
      <c r="F542" t="s">
        <v>35</v>
      </c>
      <c r="G542">
        <v>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>($H$542) * (225)</f>
        <v>0</v>
      </c>
      <c r="AF542">
        <f>($I$542) * (80)</f>
        <v>0</v>
      </c>
      <c r="AG542">
        <f>($J$542) * (80)</f>
        <v>0</v>
      </c>
      <c r="AH542">
        <f>($K$542) * (225)</f>
        <v>0</v>
      </c>
      <c r="AI542">
        <f>($L$542) * (80)</f>
        <v>0</v>
      </c>
      <c r="AJ542">
        <f>($M$542) * (80)</f>
        <v>0</v>
      </c>
      <c r="AK542">
        <f>($N$542) * (225)</f>
        <v>0</v>
      </c>
      <c r="AL542">
        <f>($O$542) * (225)</f>
        <v>0</v>
      </c>
      <c r="AM542">
        <f>($P$542) * (80)</f>
        <v>0</v>
      </c>
      <c r="AN542">
        <f>($Q$542) * (80)</f>
        <v>0</v>
      </c>
      <c r="AO542">
        <f>($R$542) * (225)</f>
        <v>0</v>
      </c>
      <c r="AP542">
        <f>($S$542) * (80)</f>
        <v>80</v>
      </c>
      <c r="AQ542">
        <f>($T$542) * (80)</f>
        <v>0</v>
      </c>
      <c r="AR542">
        <f>($U$542) * (225)</f>
        <v>0</v>
      </c>
      <c r="AS542">
        <f>($V$542) * (80)</f>
        <v>0</v>
      </c>
      <c r="AT542">
        <f>($W$542) * (80)</f>
        <v>0</v>
      </c>
      <c r="AU542">
        <f>($X$542) * (295)</f>
        <v>0</v>
      </c>
      <c r="AV542">
        <f>($Y$542) * (150)</f>
        <v>0</v>
      </c>
      <c r="AW542">
        <f>($Z$542) * (365)</f>
        <v>0</v>
      </c>
      <c r="AX542">
        <f>($AA$542) * (220)</f>
        <v>0</v>
      </c>
      <c r="AY542">
        <f>($AB$542) * (435)</f>
        <v>0</v>
      </c>
      <c r="AZ542">
        <f>($AC$542) * (290)</f>
        <v>0</v>
      </c>
      <c r="BA542">
        <f>($AD$542) * (505)</f>
        <v>0</v>
      </c>
      <c r="BM542">
        <v>1</v>
      </c>
      <c r="BN542">
        <f>SUM($O$542:$U$542)</f>
        <v>1</v>
      </c>
    </row>
    <row r="543" spans="1:66">
      <c r="A543">
        <v>1753</v>
      </c>
      <c r="B543">
        <v>2</v>
      </c>
      <c r="C543">
        <v>20345</v>
      </c>
      <c r="D543">
        <v>6</v>
      </c>
      <c r="E543">
        <v>9</v>
      </c>
      <c r="F543" t="s">
        <v>35</v>
      </c>
      <c r="G543">
        <v>5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0</v>
      </c>
      <c r="AC543">
        <v>0</v>
      </c>
      <c r="AD543">
        <v>0</v>
      </c>
      <c r="AE543">
        <f>($H$543) * (225)</f>
        <v>0</v>
      </c>
      <c r="AF543">
        <f>($I$543) * (80)</f>
        <v>0</v>
      </c>
      <c r="AG543">
        <f>($J$543) * (80)</f>
        <v>0</v>
      </c>
      <c r="AH543">
        <f>($K$543) * (225)</f>
        <v>0</v>
      </c>
      <c r="AI543">
        <f>($L$543) * (80)</f>
        <v>0</v>
      </c>
      <c r="AJ543">
        <f>($M$543) * (80)</f>
        <v>0</v>
      </c>
      <c r="AK543">
        <f>($N$543) * (225)</f>
        <v>0</v>
      </c>
      <c r="AL543">
        <f>($O$543) * (225)</f>
        <v>0</v>
      </c>
      <c r="AM543">
        <f>($P$543) * (80)</f>
        <v>0</v>
      </c>
      <c r="AN543">
        <f>($Q$543) * (80)</f>
        <v>0</v>
      </c>
      <c r="AO543">
        <f>($R$543) * (225)</f>
        <v>0</v>
      </c>
      <c r="AP543">
        <f>($S$543) * (80)</f>
        <v>0</v>
      </c>
      <c r="AQ543">
        <f>($T$543) * (80)</f>
        <v>0</v>
      </c>
      <c r="AR543">
        <f>($U$543) * (225)</f>
        <v>0</v>
      </c>
      <c r="AS543">
        <f>($V$543) * (80)</f>
        <v>0</v>
      </c>
      <c r="AT543">
        <f>($W$543) * (80)</f>
        <v>0</v>
      </c>
      <c r="AU543">
        <f>($X$543) * (225)</f>
        <v>0</v>
      </c>
      <c r="AV543">
        <f>($Y$543) * (80)</f>
        <v>0</v>
      </c>
      <c r="AW543">
        <f>($Z$543) * (225)</f>
        <v>0</v>
      </c>
      <c r="AX543">
        <f>($AA$543) * (80)</f>
        <v>80</v>
      </c>
      <c r="AY543">
        <f>($AB$543) * (225)</f>
        <v>0</v>
      </c>
      <c r="AZ543">
        <f>($AC$543) * (80)</f>
        <v>0</v>
      </c>
      <c r="BA543">
        <f>($AD$543) * (225)</f>
        <v>0</v>
      </c>
      <c r="BM543">
        <v>1</v>
      </c>
      <c r="BN543">
        <f>SUM($X$543:$AB$543)</f>
        <v>1</v>
      </c>
    </row>
    <row r="544" spans="1:66">
      <c r="A544">
        <v>1758</v>
      </c>
      <c r="B544">
        <v>2</v>
      </c>
      <c r="C544">
        <v>28950</v>
      </c>
      <c r="D544">
        <v>3</v>
      </c>
      <c r="E544">
        <v>8</v>
      </c>
      <c r="F544" t="s">
        <v>35</v>
      </c>
      <c r="G544">
        <v>3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1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>($H$544) * (225)</f>
        <v>0</v>
      </c>
      <c r="AF544">
        <f>($I$544) * (80)</f>
        <v>0</v>
      </c>
      <c r="AG544">
        <f>($J$544) * (80)</f>
        <v>0</v>
      </c>
      <c r="AH544">
        <f>($K$544) * (225)</f>
        <v>0</v>
      </c>
      <c r="AI544">
        <f>($L$544) * (80)</f>
        <v>0</v>
      </c>
      <c r="AJ544">
        <f>($M$544) * (80)</f>
        <v>0</v>
      </c>
      <c r="AK544">
        <f>($N$544) * (225)</f>
        <v>0</v>
      </c>
      <c r="AL544">
        <f>($O$544) * (225)</f>
        <v>0</v>
      </c>
      <c r="AM544">
        <f>($P$544) * (80)</f>
        <v>0</v>
      </c>
      <c r="AN544">
        <f>($Q$544) * (80)</f>
        <v>0</v>
      </c>
      <c r="AO544">
        <f>($R$544) * (225)</f>
        <v>0</v>
      </c>
      <c r="AP544">
        <f>($S$544) * (80)</f>
        <v>80</v>
      </c>
      <c r="AQ544">
        <f>($T$544) * (80)</f>
        <v>0</v>
      </c>
      <c r="AR544">
        <f>($U$544) * (295)</f>
        <v>0</v>
      </c>
      <c r="AS544">
        <f>($V$544) * (150)</f>
        <v>0</v>
      </c>
      <c r="AT544">
        <f>($W$544) * (150)</f>
        <v>0</v>
      </c>
      <c r="AU544">
        <f>($X$544) * (365)</f>
        <v>0</v>
      </c>
      <c r="AV544">
        <f>($Y$544) * (220)</f>
        <v>0</v>
      </c>
      <c r="AW544">
        <f>($Z$544) * (435)</f>
        <v>0</v>
      </c>
      <c r="AX544">
        <f>($AA$544) * (290)</f>
        <v>0</v>
      </c>
      <c r="AY544">
        <f>($AB$544) * (505)</f>
        <v>0</v>
      </c>
      <c r="AZ544">
        <f>($AC$544) * (360)</f>
        <v>0</v>
      </c>
      <c r="BA544">
        <f>($AD$544) * (575)</f>
        <v>0</v>
      </c>
      <c r="BM544">
        <v>1</v>
      </c>
      <c r="BN544">
        <f>SUM($O$544:$Z$544)</f>
        <v>1</v>
      </c>
    </row>
    <row r="545" spans="1:66">
      <c r="A545">
        <v>1762</v>
      </c>
      <c r="B545">
        <v>2</v>
      </c>
      <c r="C545">
        <v>22547</v>
      </c>
      <c r="D545">
        <v>6</v>
      </c>
      <c r="E545">
        <v>11</v>
      </c>
      <c r="F545" t="s">
        <v>35</v>
      </c>
      <c r="G545">
        <v>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</v>
      </c>
      <c r="AD545">
        <v>0</v>
      </c>
      <c r="AE545">
        <f>($H$545) * (225)</f>
        <v>0</v>
      </c>
      <c r="AF545">
        <f>($I$545) * (80)</f>
        <v>0</v>
      </c>
      <c r="AG545">
        <f>($J$545) * (80)</f>
        <v>0</v>
      </c>
      <c r="AH545">
        <f>($K$545) * (225)</f>
        <v>0</v>
      </c>
      <c r="AI545">
        <f>($L$545) * (80)</f>
        <v>0</v>
      </c>
      <c r="AJ545">
        <f>($M$545) * (80)</f>
        <v>0</v>
      </c>
      <c r="AK545">
        <f>($N$545) * (225)</f>
        <v>0</v>
      </c>
      <c r="AL545">
        <f>($O$545) * (225)</f>
        <v>0</v>
      </c>
      <c r="AM545">
        <f>($P$545) * (80)</f>
        <v>0</v>
      </c>
      <c r="AN545">
        <f>($Q$545) * (80)</f>
        <v>0</v>
      </c>
      <c r="AO545">
        <f>($R$545) * (225)</f>
        <v>0</v>
      </c>
      <c r="AP545">
        <f>($S$545) * (80)</f>
        <v>0</v>
      </c>
      <c r="AQ545">
        <f>($T$545) * (80)</f>
        <v>0</v>
      </c>
      <c r="AR545">
        <f>($U$545) * (225)</f>
        <v>0</v>
      </c>
      <c r="AS545">
        <f>($V$545) * (80)</f>
        <v>0</v>
      </c>
      <c r="AT545">
        <f>($W$545) * (80)</f>
        <v>0</v>
      </c>
      <c r="AU545">
        <f>($X$545) * (225)</f>
        <v>0</v>
      </c>
      <c r="AV545">
        <f>($Y$545) * (80)</f>
        <v>0</v>
      </c>
      <c r="AW545">
        <f>($Z$545) * (225)</f>
        <v>0</v>
      </c>
      <c r="AX545">
        <f>($AA$545) * (80)</f>
        <v>0</v>
      </c>
      <c r="AY545">
        <f>($AB$545) * (225)</f>
        <v>0</v>
      </c>
      <c r="AZ545">
        <f>($AC$545) * (80)</f>
        <v>80</v>
      </c>
      <c r="BA545">
        <f>($AD$545) * (295)</f>
        <v>0</v>
      </c>
      <c r="BM545">
        <v>1</v>
      </c>
      <c r="BN545">
        <f>SUM($X$545:$AD$545)</f>
        <v>1</v>
      </c>
    </row>
    <row r="546" spans="1:66">
      <c r="A546">
        <v>2</v>
      </c>
      <c r="B546">
        <v>1</v>
      </c>
      <c r="C546">
        <v>23000</v>
      </c>
      <c r="D546">
        <v>2</v>
      </c>
      <c r="E546">
        <v>6</v>
      </c>
      <c r="F546" t="s">
        <v>74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>($H$546) * (225)</f>
        <v>0</v>
      </c>
      <c r="AF546">
        <f>($I$546) * (40)</f>
        <v>0</v>
      </c>
      <c r="AG546">
        <f>($J$546) * (40)</f>
        <v>0</v>
      </c>
      <c r="AH546">
        <f>($K$546) * (225)</f>
        <v>0</v>
      </c>
      <c r="AI546">
        <f>($L$546) * (40)</f>
        <v>0</v>
      </c>
      <c r="AJ546">
        <f>($M$546) * (40)</f>
        <v>0</v>
      </c>
      <c r="AK546">
        <f>($N$546) * (225)</f>
        <v>0</v>
      </c>
      <c r="AL546">
        <f>($O$546) * (225)</f>
        <v>0</v>
      </c>
      <c r="AM546">
        <f>($P$546) * (40)</f>
        <v>40</v>
      </c>
      <c r="AN546">
        <f>($Q$546) * (40)</f>
        <v>0</v>
      </c>
      <c r="AO546">
        <f>($R$546) * (275)</f>
        <v>0</v>
      </c>
      <c r="AP546">
        <f>($S$546) * (90)</f>
        <v>0</v>
      </c>
      <c r="AQ546">
        <f>($T$546) * (90)</f>
        <v>0</v>
      </c>
      <c r="AR546">
        <f>($U$546) * (325)</f>
        <v>0</v>
      </c>
      <c r="AS546">
        <f>($V$546) * (140)</f>
        <v>0</v>
      </c>
      <c r="AT546">
        <f>($W$546) * (140)</f>
        <v>0</v>
      </c>
      <c r="AU546">
        <f>($X$546) * (375)</f>
        <v>0</v>
      </c>
      <c r="AV546">
        <f>($Y$546) * (190)</f>
        <v>0</v>
      </c>
      <c r="AW546">
        <f>($Z$546) * (425)</f>
        <v>0</v>
      </c>
      <c r="AX546">
        <f>($AA$546) * (240)</f>
        <v>0</v>
      </c>
      <c r="AY546">
        <f>($AB$546) * (475)</f>
        <v>0</v>
      </c>
      <c r="AZ546">
        <f>($AC$546) * (290)</f>
        <v>0</v>
      </c>
      <c r="BA546">
        <f>($AD$546) * (525)</f>
        <v>0</v>
      </c>
      <c r="BM546">
        <v>1</v>
      </c>
      <c r="BN546">
        <f>SUM($N$546:$U$546)</f>
        <v>1</v>
      </c>
    </row>
    <row r="547" spans="1:66">
      <c r="A547">
        <v>28</v>
      </c>
      <c r="B547">
        <v>2</v>
      </c>
      <c r="C547">
        <v>9382</v>
      </c>
      <c r="D547">
        <v>5</v>
      </c>
      <c r="E547">
        <v>10</v>
      </c>
      <c r="F547" t="s">
        <v>74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1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>($H$547) * (225)</f>
        <v>0</v>
      </c>
      <c r="AF547">
        <f>($I$547) * (80)</f>
        <v>0</v>
      </c>
      <c r="AG547">
        <f>($J$547) * (80)</f>
        <v>0</v>
      </c>
      <c r="AH547">
        <f>($K$547) * (225)</f>
        <v>0</v>
      </c>
      <c r="AI547">
        <f>($L$547) * (80)</f>
        <v>0</v>
      </c>
      <c r="AJ547">
        <f>($M$547) * (80)</f>
        <v>0</v>
      </c>
      <c r="AK547">
        <f>($N$547) * (225)</f>
        <v>0</v>
      </c>
      <c r="AL547">
        <f>($O$547) * (225)</f>
        <v>0</v>
      </c>
      <c r="AM547">
        <f>($P$547) * (80)</f>
        <v>0</v>
      </c>
      <c r="AN547">
        <f>($Q$547) * (80)</f>
        <v>0</v>
      </c>
      <c r="AO547">
        <f>($R$547) * (225)</f>
        <v>0</v>
      </c>
      <c r="AP547">
        <f>($S$547) * (80)</f>
        <v>0</v>
      </c>
      <c r="AQ547">
        <f>($T$547) * (80)</f>
        <v>0</v>
      </c>
      <c r="AR547">
        <f>($U$547) * (225)</f>
        <v>0</v>
      </c>
      <c r="AS547">
        <f>($V$547) * (80)</f>
        <v>0</v>
      </c>
      <c r="AT547">
        <f>($W$547) * (80)</f>
        <v>0</v>
      </c>
      <c r="AU547">
        <f>($X$547) * (225)</f>
        <v>0</v>
      </c>
      <c r="AV547">
        <f>($Y$547) * (80)</f>
        <v>80</v>
      </c>
      <c r="AW547">
        <f>($Z$547) * (295)</f>
        <v>0</v>
      </c>
      <c r="AX547">
        <f>($AA$547) * (150)</f>
        <v>0</v>
      </c>
      <c r="AY547">
        <f>($AB$547) * (365)</f>
        <v>0</v>
      </c>
      <c r="AZ547">
        <f>($AC$547) * (220)</f>
        <v>0</v>
      </c>
      <c r="BA547">
        <f>($AD$547) * (435)</f>
        <v>0</v>
      </c>
      <c r="BM547">
        <v>1</v>
      </c>
      <c r="BN547">
        <f>SUM($U$547:$AD$547)</f>
        <v>1</v>
      </c>
    </row>
    <row r="548" spans="1:66">
      <c r="A548">
        <v>39</v>
      </c>
      <c r="B548">
        <v>2</v>
      </c>
      <c r="C548">
        <v>8950</v>
      </c>
      <c r="D548">
        <v>3</v>
      </c>
      <c r="E548">
        <v>7</v>
      </c>
      <c r="F548" t="s">
        <v>74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>($H$548) * (225)</f>
        <v>0</v>
      </c>
      <c r="AF548">
        <f>($I$548) * (80)</f>
        <v>0</v>
      </c>
      <c r="AG548">
        <f>($J$548) * (80)</f>
        <v>0</v>
      </c>
      <c r="AH548">
        <f>($K$548) * (225)</f>
        <v>0</v>
      </c>
      <c r="AI548">
        <f>($L$548) * (80)</f>
        <v>0</v>
      </c>
      <c r="AJ548">
        <f>($M$548) * (80)</f>
        <v>0</v>
      </c>
      <c r="AK548">
        <f>($N$548) * (225)</f>
        <v>0</v>
      </c>
      <c r="AL548">
        <f>($O$548) * (225)</f>
        <v>0</v>
      </c>
      <c r="AM548">
        <f>($P$548) * (80)</f>
        <v>80</v>
      </c>
      <c r="AN548">
        <f>($Q$548) * (80)</f>
        <v>0</v>
      </c>
      <c r="AO548">
        <f>($R$548) * (225)</f>
        <v>0</v>
      </c>
      <c r="AP548">
        <f>($S$548) * (80)</f>
        <v>0</v>
      </c>
      <c r="AQ548">
        <f>($T$548) * (80)</f>
        <v>0</v>
      </c>
      <c r="AR548">
        <f>($U$548) * (295)</f>
        <v>0</v>
      </c>
      <c r="AS548">
        <f>($V$548) * (150)</f>
        <v>0</v>
      </c>
      <c r="AT548">
        <f>($W$548) * (150)</f>
        <v>0</v>
      </c>
      <c r="AU548">
        <f>($X$548) * (365)</f>
        <v>0</v>
      </c>
      <c r="AV548">
        <f>($Y$548) * (220)</f>
        <v>0</v>
      </c>
      <c r="AW548">
        <f>($Z$548) * (435)</f>
        <v>0</v>
      </c>
      <c r="AX548">
        <f>($AA$548) * (290)</f>
        <v>0</v>
      </c>
      <c r="AY548">
        <f>($AB$548) * (505)</f>
        <v>0</v>
      </c>
      <c r="AZ548">
        <f>($AC$548) * (360)</f>
        <v>0</v>
      </c>
      <c r="BA548">
        <f>($AD$548) * (575)</f>
        <v>0</v>
      </c>
      <c r="BM548">
        <v>1</v>
      </c>
      <c r="BN548">
        <f>SUM($O$548:$X$548)</f>
        <v>1</v>
      </c>
    </row>
    <row r="549" spans="1:66">
      <c r="A549">
        <v>56</v>
      </c>
      <c r="B549">
        <v>1</v>
      </c>
      <c r="C549">
        <v>22300</v>
      </c>
      <c r="D549">
        <v>3</v>
      </c>
      <c r="E549">
        <v>7</v>
      </c>
      <c r="F549" t="s">
        <v>74</v>
      </c>
      <c r="G549">
        <v>3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f>($H$549) * (225)</f>
        <v>0</v>
      </c>
      <c r="AF549">
        <f>($I$549) * (40)</f>
        <v>0</v>
      </c>
      <c r="AG549">
        <f>($J$549) * (40)</f>
        <v>0</v>
      </c>
      <c r="AH549">
        <f>($K$549) * (225)</f>
        <v>0</v>
      </c>
      <c r="AI549">
        <f>($L$549) * (40)</f>
        <v>0</v>
      </c>
      <c r="AJ549">
        <f>($M$549) * (40)</f>
        <v>0</v>
      </c>
      <c r="AK549">
        <f>($N$549) * (225)</f>
        <v>0</v>
      </c>
      <c r="AL549">
        <f>($O$549) * (225)</f>
        <v>0</v>
      </c>
      <c r="AM549">
        <f>($P$549) * (40)</f>
        <v>40</v>
      </c>
      <c r="AN549">
        <f>($Q$549) * (40)</f>
        <v>0</v>
      </c>
      <c r="AO549">
        <f>($R$549) * (225)</f>
        <v>0</v>
      </c>
      <c r="AP549">
        <f>($S$549) * (40)</f>
        <v>0</v>
      </c>
      <c r="AQ549">
        <f>($T$549) * (40)</f>
        <v>0</v>
      </c>
      <c r="AR549">
        <f>($U$549) * (275)</f>
        <v>0</v>
      </c>
      <c r="AS549">
        <f>($V$549) * (90)</f>
        <v>0</v>
      </c>
      <c r="AT549">
        <f>($W$549) * (90)</f>
        <v>0</v>
      </c>
      <c r="AU549">
        <f>($X$549) * (325)</f>
        <v>0</v>
      </c>
      <c r="AV549">
        <f>($Y$549) * (140)</f>
        <v>0</v>
      </c>
      <c r="AW549">
        <f>($Z$549) * (375)</f>
        <v>0</v>
      </c>
      <c r="AX549">
        <f>($AA$549) * (190)</f>
        <v>0</v>
      </c>
      <c r="AY549">
        <f>($AB$549) * (425)</f>
        <v>0</v>
      </c>
      <c r="AZ549">
        <f>($AC$549) * (240)</f>
        <v>0</v>
      </c>
      <c r="BA549">
        <f>($AD$549) * (475)</f>
        <v>0</v>
      </c>
      <c r="BM549">
        <v>1</v>
      </c>
      <c r="BN549">
        <f>SUM($O$549:$X$549)</f>
        <v>1</v>
      </c>
    </row>
    <row r="550" spans="1:66">
      <c r="A550">
        <v>81</v>
      </c>
      <c r="B550">
        <v>2</v>
      </c>
      <c r="C550">
        <v>9200</v>
      </c>
      <c r="D550">
        <v>3</v>
      </c>
      <c r="E550">
        <v>8</v>
      </c>
      <c r="F550" t="s">
        <v>74</v>
      </c>
      <c r="G550">
        <v>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>($H$550) * (225)</f>
        <v>0</v>
      </c>
      <c r="AF550">
        <f>($I$550) * (80)</f>
        <v>0</v>
      </c>
      <c r="AG550">
        <f>($J$550) * (80)</f>
        <v>0</v>
      </c>
      <c r="AH550">
        <f>($K$550) * (225)</f>
        <v>0</v>
      </c>
      <c r="AI550">
        <f>($L$550) * (80)</f>
        <v>0</v>
      </c>
      <c r="AJ550">
        <f>($M$550) * (80)</f>
        <v>0</v>
      </c>
      <c r="AK550">
        <f>($N$550) * (225)</f>
        <v>0</v>
      </c>
      <c r="AL550">
        <f>($O$550) * (225)</f>
        <v>0</v>
      </c>
      <c r="AM550">
        <f>($P$550) * (80)</f>
        <v>80</v>
      </c>
      <c r="AN550">
        <f>($Q$550) * (80)</f>
        <v>0</v>
      </c>
      <c r="AO550">
        <f>($R$550) * (225)</f>
        <v>0</v>
      </c>
      <c r="AP550">
        <f>($S$550) * (80)</f>
        <v>0</v>
      </c>
      <c r="AQ550">
        <f>($T$550) * (80)</f>
        <v>0</v>
      </c>
      <c r="AR550">
        <f>($U$550) * (295)</f>
        <v>0</v>
      </c>
      <c r="AS550">
        <f>($V$550) * (150)</f>
        <v>0</v>
      </c>
      <c r="AT550">
        <f>($W$550) * (150)</f>
        <v>0</v>
      </c>
      <c r="AU550">
        <f>($X$550) * (365)</f>
        <v>0</v>
      </c>
      <c r="AV550">
        <f>($Y$550) * (220)</f>
        <v>0</v>
      </c>
      <c r="AW550">
        <f>($Z$550) * (435)</f>
        <v>0</v>
      </c>
      <c r="AX550">
        <f>($AA$550) * (290)</f>
        <v>0</v>
      </c>
      <c r="AY550">
        <f>($AB$550) * (505)</f>
        <v>0</v>
      </c>
      <c r="AZ550">
        <f>($AC$550) * (360)</f>
        <v>0</v>
      </c>
      <c r="BA550">
        <f>($AD$550) * (575)</f>
        <v>0</v>
      </c>
      <c r="BM550">
        <v>1</v>
      </c>
      <c r="BN550">
        <f>SUM($O$550:$Z$550)</f>
        <v>1</v>
      </c>
    </row>
    <row r="551" spans="1:66">
      <c r="A551">
        <v>82</v>
      </c>
      <c r="B551">
        <v>2</v>
      </c>
      <c r="C551">
        <v>4200</v>
      </c>
      <c r="D551">
        <v>2</v>
      </c>
      <c r="E551">
        <v>7</v>
      </c>
      <c r="F551" t="s">
        <v>74</v>
      </c>
      <c r="G551">
        <v>3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f>($H$551) * (225)</f>
        <v>0</v>
      </c>
      <c r="AF551">
        <f>($I$551) * (80)</f>
        <v>0</v>
      </c>
      <c r="AG551">
        <f>($J$551) * (80)</f>
        <v>0</v>
      </c>
      <c r="AH551">
        <f>($K$551) * (225)</f>
        <v>0</v>
      </c>
      <c r="AI551">
        <f>($L$551) * (80)</f>
        <v>0</v>
      </c>
      <c r="AJ551">
        <f>($M$551) * (80)</f>
        <v>0</v>
      </c>
      <c r="AK551">
        <f>($N$551) * (225)</f>
        <v>0</v>
      </c>
      <c r="AL551">
        <f>($O$551) * (225)</f>
        <v>0</v>
      </c>
      <c r="AM551">
        <f>($P$551) * (80)</f>
        <v>80</v>
      </c>
      <c r="AN551">
        <f>($Q$551) * (80)</f>
        <v>0</v>
      </c>
      <c r="AO551">
        <f>($R$551) * (295)</f>
        <v>0</v>
      </c>
      <c r="AP551">
        <f>($S$551) * (150)</f>
        <v>0</v>
      </c>
      <c r="AQ551">
        <f>($T$551) * (150)</f>
        <v>0</v>
      </c>
      <c r="AR551">
        <f>($U$551) * (365)</f>
        <v>0</v>
      </c>
      <c r="AS551">
        <f>($V$551) * (220)</f>
        <v>0</v>
      </c>
      <c r="AT551">
        <f>($W$551) * (220)</f>
        <v>0</v>
      </c>
      <c r="AU551">
        <f>($X$551) * (435)</f>
        <v>0</v>
      </c>
      <c r="AV551">
        <f>($Y$551) * (290)</f>
        <v>0</v>
      </c>
      <c r="AW551">
        <f>($Z$551) * (505)</f>
        <v>0</v>
      </c>
      <c r="AX551">
        <f>($AA$551) * (360)</f>
        <v>0</v>
      </c>
      <c r="AY551">
        <f>($AB$551) * (575)</f>
        <v>0</v>
      </c>
      <c r="AZ551">
        <f>($AC$551) * (430)</f>
        <v>0</v>
      </c>
      <c r="BA551">
        <f>($AD$551) * (645)</f>
        <v>0</v>
      </c>
      <c r="BM551">
        <v>1</v>
      </c>
      <c r="BN551">
        <f>SUM($N$551:$X$551)</f>
        <v>1</v>
      </c>
    </row>
    <row r="552" spans="1:66">
      <c r="A552">
        <v>83</v>
      </c>
      <c r="B552">
        <v>2</v>
      </c>
      <c r="C552">
        <v>8192</v>
      </c>
      <c r="D552">
        <v>5</v>
      </c>
      <c r="E552">
        <v>10</v>
      </c>
      <c r="F552" t="s">
        <v>74</v>
      </c>
      <c r="G552">
        <v>4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1</v>
      </c>
      <c r="AB552">
        <v>0</v>
      </c>
      <c r="AC552">
        <v>0</v>
      </c>
      <c r="AD552">
        <v>0</v>
      </c>
      <c r="AE552">
        <f>($H$552) * (225)</f>
        <v>0</v>
      </c>
      <c r="AF552">
        <f>($I$552) * (80)</f>
        <v>0</v>
      </c>
      <c r="AG552">
        <f>($J$552) * (80)</f>
        <v>0</v>
      </c>
      <c r="AH552">
        <f>($K$552) * (225)</f>
        <v>0</v>
      </c>
      <c r="AI552">
        <f>($L$552) * (80)</f>
        <v>0</v>
      </c>
      <c r="AJ552">
        <f>($M$552) * (80)</f>
        <v>0</v>
      </c>
      <c r="AK552">
        <f>($N$552) * (225)</f>
        <v>0</v>
      </c>
      <c r="AL552">
        <f>($O$552) * (225)</f>
        <v>0</v>
      </c>
      <c r="AM552">
        <f>($P$552) * (80)</f>
        <v>0</v>
      </c>
      <c r="AN552">
        <f>($Q$552) * (80)</f>
        <v>0</v>
      </c>
      <c r="AO552">
        <f>($R$552) * (225)</f>
        <v>0</v>
      </c>
      <c r="AP552">
        <f>($S$552) * (80)</f>
        <v>0</v>
      </c>
      <c r="AQ552">
        <f>($T$552) * (80)</f>
        <v>0</v>
      </c>
      <c r="AR552">
        <f>($U$552) * (225)</f>
        <v>0</v>
      </c>
      <c r="AS552">
        <f>($V$552) * (80)</f>
        <v>0</v>
      </c>
      <c r="AT552">
        <f>($W$552) * (80)</f>
        <v>0</v>
      </c>
      <c r="AU552">
        <f>($X$552) * (225)</f>
        <v>0</v>
      </c>
      <c r="AV552">
        <f>($Y$552) * (80)</f>
        <v>0</v>
      </c>
      <c r="AW552">
        <f>($Z$552) * (225)</f>
        <v>0</v>
      </c>
      <c r="AX552">
        <f>($AA$552) * (80)</f>
        <v>80</v>
      </c>
      <c r="AY552">
        <f>($AB$552) * (295)</f>
        <v>0</v>
      </c>
      <c r="AZ552">
        <f>($AC$552) * (150)</f>
        <v>0</v>
      </c>
      <c r="BA552">
        <f>($AD$552) * (365)</f>
        <v>0</v>
      </c>
      <c r="BM552">
        <v>1</v>
      </c>
      <c r="BN552">
        <f>SUM($U$552:$AD$552)</f>
        <v>1</v>
      </c>
    </row>
    <row r="553" spans="1:66">
      <c r="A553">
        <v>84</v>
      </c>
      <c r="B553">
        <v>2</v>
      </c>
      <c r="C553">
        <v>8192</v>
      </c>
      <c r="D553">
        <v>-1</v>
      </c>
      <c r="E553">
        <v>2</v>
      </c>
      <c r="F553" t="s">
        <v>74</v>
      </c>
      <c r="G553">
        <v>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f>($H$553) * (225)</f>
        <v>225</v>
      </c>
      <c r="AF553">
        <f>($I$553) * (80)</f>
        <v>0</v>
      </c>
      <c r="AG553">
        <f>($J$553) * (80)</f>
        <v>0</v>
      </c>
      <c r="AH553">
        <f>($K$553) * (295)</f>
        <v>0</v>
      </c>
      <c r="AI553">
        <f>($L$553) * (150)</f>
        <v>0</v>
      </c>
      <c r="AJ553">
        <f>($M$553) * (150)</f>
        <v>0</v>
      </c>
      <c r="AK553">
        <f>($N$553) * (365)</f>
        <v>0</v>
      </c>
      <c r="AL553">
        <f>($O$553) * (435)</f>
        <v>0</v>
      </c>
      <c r="AM553">
        <f>($P$553) * (290)</f>
        <v>0</v>
      </c>
      <c r="AN553">
        <f>($Q$553) * (290)</f>
        <v>0</v>
      </c>
      <c r="AO553">
        <f>($R$553) * (505)</f>
        <v>0</v>
      </c>
      <c r="AP553">
        <f>($S$553) * (360)</f>
        <v>0</v>
      </c>
      <c r="AQ553">
        <f>($T$553) * (360)</f>
        <v>0</v>
      </c>
      <c r="AR553">
        <f>($U$553) * (575)</f>
        <v>0</v>
      </c>
      <c r="AS553">
        <f>($V$553) * (430)</f>
        <v>0</v>
      </c>
      <c r="AT553">
        <f>($W$553) * (430)</f>
        <v>0</v>
      </c>
      <c r="AU553">
        <f>($X$553) * (645)</f>
        <v>0</v>
      </c>
      <c r="AV553">
        <f>($Y$553) * (500)</f>
        <v>0</v>
      </c>
      <c r="AW553">
        <f>($Z$553) * (715)</f>
        <v>0</v>
      </c>
      <c r="AX553">
        <f>($AA$553) * (570)</f>
        <v>0</v>
      </c>
      <c r="AY553">
        <f>($AB$553) * (785)</f>
        <v>0</v>
      </c>
      <c r="AZ553">
        <f>($AC$553) * (640)</f>
        <v>0</v>
      </c>
      <c r="BA553">
        <f>($AD$553) * (855)</f>
        <v>0</v>
      </c>
      <c r="BM553">
        <v>1</v>
      </c>
      <c r="BN553">
        <f>SUM($H$553:$K$553)</f>
        <v>1</v>
      </c>
    </row>
    <row r="554" spans="1:66">
      <c r="A554">
        <v>89</v>
      </c>
      <c r="B554">
        <v>2</v>
      </c>
      <c r="C554">
        <v>30696</v>
      </c>
      <c r="D554">
        <v>2</v>
      </c>
      <c r="E554">
        <v>6</v>
      </c>
      <c r="F554" t="s">
        <v>74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>($H$554) * (225)</f>
        <v>0</v>
      </c>
      <c r="AF554">
        <f>($I$554) * (80)</f>
        <v>0</v>
      </c>
      <c r="AG554">
        <f>($J$554) * (80)</f>
        <v>0</v>
      </c>
      <c r="AH554">
        <f>($K$554) * (225)</f>
        <v>0</v>
      </c>
      <c r="AI554">
        <f>($L$554) * (80)</f>
        <v>0</v>
      </c>
      <c r="AJ554">
        <f>($M$554) * (80)</f>
        <v>0</v>
      </c>
      <c r="AK554">
        <f>($N$554) * (225)</f>
        <v>0</v>
      </c>
      <c r="AL554">
        <f>($O$554) * (225)</f>
        <v>0</v>
      </c>
      <c r="AM554">
        <f>($P$554) * (80)</f>
        <v>80</v>
      </c>
      <c r="AN554">
        <f>($Q$554) * (80)</f>
        <v>0</v>
      </c>
      <c r="AO554">
        <f>($R$554) * (295)</f>
        <v>0</v>
      </c>
      <c r="AP554">
        <f>($S$554) * (150)</f>
        <v>0</v>
      </c>
      <c r="AQ554">
        <f>($T$554) * (150)</f>
        <v>0</v>
      </c>
      <c r="AR554">
        <f>($U$554) * (365)</f>
        <v>0</v>
      </c>
      <c r="AS554">
        <f>($V$554) * (220)</f>
        <v>0</v>
      </c>
      <c r="AT554">
        <f>($W$554) * (220)</f>
        <v>0</v>
      </c>
      <c r="AU554">
        <f>($X$554) * (435)</f>
        <v>0</v>
      </c>
      <c r="AV554">
        <f>($Y$554) * (290)</f>
        <v>0</v>
      </c>
      <c r="AW554">
        <f>($Z$554) * (505)</f>
        <v>0</v>
      </c>
      <c r="AX554">
        <f>($AA$554) * (360)</f>
        <v>0</v>
      </c>
      <c r="AY554">
        <f>($AB$554) * (575)</f>
        <v>0</v>
      </c>
      <c r="AZ554">
        <f>($AC$554) * (430)</f>
        <v>0</v>
      </c>
      <c r="BA554">
        <f>($AD$554) * (645)</f>
        <v>0</v>
      </c>
      <c r="BM554">
        <v>1</v>
      </c>
      <c r="BN554">
        <f>SUM($N$554:$U$554)</f>
        <v>1</v>
      </c>
    </row>
    <row r="555" spans="1:66">
      <c r="A555">
        <v>90</v>
      </c>
      <c r="B555">
        <v>2</v>
      </c>
      <c r="C555">
        <v>29960</v>
      </c>
      <c r="D555">
        <v>3</v>
      </c>
      <c r="E555">
        <v>6</v>
      </c>
      <c r="F555" t="s">
        <v>74</v>
      </c>
      <c r="G555">
        <v>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>($H$555) * (225)</f>
        <v>0</v>
      </c>
      <c r="AF555">
        <f>($I$555) * (80)</f>
        <v>0</v>
      </c>
      <c r="AG555">
        <f>($J$555) * (80)</f>
        <v>0</v>
      </c>
      <c r="AH555">
        <f>($K$555) * (225)</f>
        <v>0</v>
      </c>
      <c r="AI555">
        <f>($L$555) * (80)</f>
        <v>0</v>
      </c>
      <c r="AJ555">
        <f>($M$555) * (80)</f>
        <v>0</v>
      </c>
      <c r="AK555">
        <f>($N$555) * (225)</f>
        <v>0</v>
      </c>
      <c r="AL555">
        <f>($O$555) * (225)</f>
        <v>0</v>
      </c>
      <c r="AM555">
        <f>($P$555) * (80)</f>
        <v>80</v>
      </c>
      <c r="AN555">
        <f>($Q$555) * (80)</f>
        <v>0</v>
      </c>
      <c r="AO555">
        <f>($R$555) * (225)</f>
        <v>0</v>
      </c>
      <c r="AP555">
        <f>($S$555) * (80)</f>
        <v>0</v>
      </c>
      <c r="AQ555">
        <f>($T$555) * (80)</f>
        <v>0</v>
      </c>
      <c r="AR555">
        <f>($U$555) * (295)</f>
        <v>0</v>
      </c>
      <c r="AS555">
        <f>($V$555) * (150)</f>
        <v>0</v>
      </c>
      <c r="AT555">
        <f>($W$555) * (150)</f>
        <v>0</v>
      </c>
      <c r="AU555">
        <f>($X$555) * (365)</f>
        <v>0</v>
      </c>
      <c r="AV555">
        <f>($Y$555) * (220)</f>
        <v>0</v>
      </c>
      <c r="AW555">
        <f>($Z$555) * (435)</f>
        <v>0</v>
      </c>
      <c r="AX555">
        <f>($AA$555) * (290)</f>
        <v>0</v>
      </c>
      <c r="AY555">
        <f>($AB$555) * (505)</f>
        <v>0</v>
      </c>
      <c r="AZ555">
        <f>($AC$555) * (360)</f>
        <v>0</v>
      </c>
      <c r="BA555">
        <f>($AD$555) * (575)</f>
        <v>0</v>
      </c>
      <c r="BM555">
        <v>1</v>
      </c>
      <c r="BN555">
        <f>SUM($O$555:$U$555)</f>
        <v>1</v>
      </c>
    </row>
    <row r="556" spans="1:66">
      <c r="A556">
        <v>95</v>
      </c>
      <c r="B556">
        <v>1</v>
      </c>
      <c r="C556">
        <v>20589</v>
      </c>
      <c r="D556">
        <v>2</v>
      </c>
      <c r="E556">
        <v>6</v>
      </c>
      <c r="F556" t="s">
        <v>74</v>
      </c>
      <c r="G556">
        <v>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f>($H$556) * (225)</f>
        <v>0</v>
      </c>
      <c r="AF556">
        <f>($I$556) * (40)</f>
        <v>0</v>
      </c>
      <c r="AG556">
        <f>($J$556) * (40)</f>
        <v>0</v>
      </c>
      <c r="AH556">
        <f>($K$556) * (225)</f>
        <v>0</v>
      </c>
      <c r="AI556">
        <f>($L$556) * (40)</f>
        <v>0</v>
      </c>
      <c r="AJ556">
        <f>($M$556) * (40)</f>
        <v>0</v>
      </c>
      <c r="AK556">
        <f>($N$556) * (225)</f>
        <v>0</v>
      </c>
      <c r="AL556">
        <f>($O$556) * (225)</f>
        <v>0</v>
      </c>
      <c r="AM556">
        <f>($P$556) * (40)</f>
        <v>40</v>
      </c>
      <c r="AN556">
        <f>($Q$556) * (40)</f>
        <v>0</v>
      </c>
      <c r="AO556">
        <f>($R$556) * (275)</f>
        <v>0</v>
      </c>
      <c r="AP556">
        <f>($S$556) * (90)</f>
        <v>0</v>
      </c>
      <c r="AQ556">
        <f>($T$556) * (90)</f>
        <v>0</v>
      </c>
      <c r="AR556">
        <f>($U$556) * (325)</f>
        <v>0</v>
      </c>
      <c r="AS556">
        <f>($V$556) * (140)</f>
        <v>0</v>
      </c>
      <c r="AT556">
        <f>($W$556) * (140)</f>
        <v>0</v>
      </c>
      <c r="AU556">
        <f>($X$556) * (375)</f>
        <v>0</v>
      </c>
      <c r="AV556">
        <f>($Y$556) * (190)</f>
        <v>0</v>
      </c>
      <c r="AW556">
        <f>($Z$556) * (425)</f>
        <v>0</v>
      </c>
      <c r="AX556">
        <f>($AA$556) * (240)</f>
        <v>0</v>
      </c>
      <c r="AY556">
        <f>($AB$556) * (475)</f>
        <v>0</v>
      </c>
      <c r="AZ556">
        <f>($AC$556) * (290)</f>
        <v>0</v>
      </c>
      <c r="BA556">
        <f>($AD$556) * (525)</f>
        <v>0</v>
      </c>
      <c r="BM556">
        <v>1</v>
      </c>
      <c r="BN556">
        <f>SUM($N$556:$U$556)</f>
        <v>1</v>
      </c>
    </row>
    <row r="557" spans="1:66">
      <c r="A557">
        <v>96</v>
      </c>
      <c r="B557">
        <v>1</v>
      </c>
      <c r="C557">
        <v>4076</v>
      </c>
      <c r="D557">
        <v>2</v>
      </c>
      <c r="E557">
        <v>6</v>
      </c>
      <c r="F557" t="s">
        <v>74</v>
      </c>
      <c r="G557">
        <v>3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>($H$557) * (225)</f>
        <v>0</v>
      </c>
      <c r="AF557">
        <f>($I$557) * (40)</f>
        <v>0</v>
      </c>
      <c r="AG557">
        <f>($J$557) * (40)</f>
        <v>0</v>
      </c>
      <c r="AH557">
        <f>($K$557) * (225)</f>
        <v>0</v>
      </c>
      <c r="AI557">
        <f>($L$557) * (40)</f>
        <v>0</v>
      </c>
      <c r="AJ557">
        <f>($M$557) * (40)</f>
        <v>0</v>
      </c>
      <c r="AK557">
        <f>($N$557) * (225)</f>
        <v>0</v>
      </c>
      <c r="AL557">
        <f>($O$557) * (225)</f>
        <v>0</v>
      </c>
      <c r="AM557">
        <f>($P$557) * (40)</f>
        <v>40</v>
      </c>
      <c r="AN557">
        <f>($Q$557) * (40)</f>
        <v>0</v>
      </c>
      <c r="AO557">
        <f>($R$557) * (275)</f>
        <v>0</v>
      </c>
      <c r="AP557">
        <f>($S$557) * (90)</f>
        <v>0</v>
      </c>
      <c r="AQ557">
        <f>($T$557) * (90)</f>
        <v>0</v>
      </c>
      <c r="AR557">
        <f>($U$557) * (325)</f>
        <v>0</v>
      </c>
      <c r="AS557">
        <f>($V$557) * (140)</f>
        <v>0</v>
      </c>
      <c r="AT557">
        <f>($W$557) * (140)</f>
        <v>0</v>
      </c>
      <c r="AU557">
        <f>($X$557) * (375)</f>
        <v>0</v>
      </c>
      <c r="AV557">
        <f>($Y$557) * (190)</f>
        <v>0</v>
      </c>
      <c r="AW557">
        <f>($Z$557) * (425)</f>
        <v>0</v>
      </c>
      <c r="AX557">
        <f>($AA$557) * (240)</f>
        <v>0</v>
      </c>
      <c r="AY557">
        <f>($AB$557) * (475)</f>
        <v>0</v>
      </c>
      <c r="AZ557">
        <f>($AC$557) * (290)</f>
        <v>0</v>
      </c>
      <c r="BA557">
        <f>($AD$557) * (525)</f>
        <v>0</v>
      </c>
      <c r="BM557">
        <v>1</v>
      </c>
      <c r="BN557">
        <f>SUM($N$557:$U$557)</f>
        <v>1</v>
      </c>
    </row>
    <row r="558" spans="1:66">
      <c r="A558">
        <v>104</v>
      </c>
      <c r="B558">
        <v>1</v>
      </c>
      <c r="C558">
        <v>2300</v>
      </c>
      <c r="D558">
        <v>4</v>
      </c>
      <c r="E558">
        <v>9</v>
      </c>
      <c r="F558" t="s">
        <v>74</v>
      </c>
      <c r="G558">
        <v>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1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f>($H$558) * (225)</f>
        <v>0</v>
      </c>
      <c r="AF558">
        <f>($I$558) * (40)</f>
        <v>0</v>
      </c>
      <c r="AG558">
        <f>($J$558) * (40)</f>
        <v>0</v>
      </c>
      <c r="AH558">
        <f>($K$558) * (225)</f>
        <v>0</v>
      </c>
      <c r="AI558">
        <f>($L$558) * (40)</f>
        <v>0</v>
      </c>
      <c r="AJ558">
        <f>($M$558) * (40)</f>
        <v>0</v>
      </c>
      <c r="AK558">
        <f>($N$558) * (225)</f>
        <v>0</v>
      </c>
      <c r="AL558">
        <f>($O$558) * (225)</f>
        <v>0</v>
      </c>
      <c r="AM558">
        <f>($P$558) * (40)</f>
        <v>0</v>
      </c>
      <c r="AN558">
        <f>($Q$558) * (40)</f>
        <v>0</v>
      </c>
      <c r="AO558">
        <f>($R$558) * (225)</f>
        <v>0</v>
      </c>
      <c r="AP558">
        <f>($S$558) * (40)</f>
        <v>0</v>
      </c>
      <c r="AQ558">
        <f>($T$558) * (40)</f>
        <v>0</v>
      </c>
      <c r="AR558">
        <f>($U$558) * (225)</f>
        <v>0</v>
      </c>
      <c r="AS558">
        <f>($V$558) * (40)</f>
        <v>0</v>
      </c>
      <c r="AT558">
        <f>($W$558) * (40)</f>
        <v>40</v>
      </c>
      <c r="AU558">
        <f>($X$558) * (275)</f>
        <v>0</v>
      </c>
      <c r="AV558">
        <f>($Y$558) * (90)</f>
        <v>0</v>
      </c>
      <c r="AW558">
        <f>($Z$558) * (325)</f>
        <v>0</v>
      </c>
      <c r="AX558">
        <f>($AA$558) * (140)</f>
        <v>0</v>
      </c>
      <c r="AY558">
        <f>($AB$558) * (375)</f>
        <v>0</v>
      </c>
      <c r="AZ558">
        <f>($AC$558) * (190)</f>
        <v>0</v>
      </c>
      <c r="BA558">
        <f>($AD$558) * (425)</f>
        <v>0</v>
      </c>
      <c r="BM558">
        <v>1</v>
      </c>
      <c r="BN558">
        <f>SUM($R$558:$AB$558)</f>
        <v>1</v>
      </c>
    </row>
    <row r="559" spans="1:66">
      <c r="A559">
        <v>114</v>
      </c>
      <c r="B559">
        <v>2</v>
      </c>
      <c r="C559">
        <v>10305</v>
      </c>
      <c r="D559">
        <v>4</v>
      </c>
      <c r="E559">
        <v>7</v>
      </c>
      <c r="F559" t="s">
        <v>74</v>
      </c>
      <c r="G559">
        <v>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f>($H$559) * (225)</f>
        <v>0</v>
      </c>
      <c r="AF559">
        <f>($I$559) * (80)</f>
        <v>0</v>
      </c>
      <c r="AG559">
        <f>($J$559) * (80)</f>
        <v>0</v>
      </c>
      <c r="AH559">
        <f>($K$559) * (225)</f>
        <v>0</v>
      </c>
      <c r="AI559">
        <f>($L$559) * (80)</f>
        <v>0</v>
      </c>
      <c r="AJ559">
        <f>($M$559) * (80)</f>
        <v>0</v>
      </c>
      <c r="AK559">
        <f>($N$559) * (225)</f>
        <v>0</v>
      </c>
      <c r="AL559">
        <f>($O$559) * (225)</f>
        <v>0</v>
      </c>
      <c r="AM559">
        <f>($P$559) * (80)</f>
        <v>0</v>
      </c>
      <c r="AN559">
        <f>($Q$559) * (80)</f>
        <v>0</v>
      </c>
      <c r="AO559">
        <f>($R$559) * (225)</f>
        <v>0</v>
      </c>
      <c r="AP559">
        <f>($S$559) * (80)</f>
        <v>0</v>
      </c>
      <c r="AQ559">
        <f>($T$559) * (80)</f>
        <v>0</v>
      </c>
      <c r="AR559">
        <f>($U$559) * (225)</f>
        <v>0</v>
      </c>
      <c r="AS559">
        <f>($V$559) * (80)</f>
        <v>0</v>
      </c>
      <c r="AT559">
        <f>($W$559) * (80)</f>
        <v>80</v>
      </c>
      <c r="AU559">
        <f>($X$559) * (225)</f>
        <v>0</v>
      </c>
      <c r="AV559">
        <f>($Y$559) * (80)</f>
        <v>0</v>
      </c>
      <c r="AW559">
        <f>($Z$559) * (295)</f>
        <v>0</v>
      </c>
      <c r="AX559">
        <f>($AA$559) * (150)</f>
        <v>0</v>
      </c>
      <c r="AY559">
        <f>($AB$559) * (365)</f>
        <v>0</v>
      </c>
      <c r="AZ559">
        <f>($AC$559) * (220)</f>
        <v>0</v>
      </c>
      <c r="BA559">
        <f>($AD$559) * (435)</f>
        <v>0</v>
      </c>
      <c r="BM559">
        <v>1</v>
      </c>
      <c r="BN559">
        <f>SUM($R$559:$X$559)</f>
        <v>1</v>
      </c>
    </row>
    <row r="560" spans="1:66">
      <c r="A560">
        <v>152</v>
      </c>
      <c r="B560">
        <v>2</v>
      </c>
      <c r="C560">
        <v>4200</v>
      </c>
      <c r="D560">
        <v>1</v>
      </c>
      <c r="E560">
        <v>5</v>
      </c>
      <c r="F560" t="s">
        <v>74</v>
      </c>
      <c r="G560">
        <v>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f>($H$560) * (225)</f>
        <v>0</v>
      </c>
      <c r="AF560">
        <f>($I$560) * (80)</f>
        <v>0</v>
      </c>
      <c r="AG560">
        <f>($J$560) * (80)</f>
        <v>0</v>
      </c>
      <c r="AH560">
        <f>($K$560) * (225)</f>
        <v>0</v>
      </c>
      <c r="AI560">
        <f>($L$560) * (80)</f>
        <v>0</v>
      </c>
      <c r="AJ560">
        <f>($M$560) * (80)</f>
        <v>80</v>
      </c>
      <c r="AK560">
        <f>($N$560) * (225)</f>
        <v>0</v>
      </c>
      <c r="AL560">
        <f>($O$560) * (225)</f>
        <v>0</v>
      </c>
      <c r="AM560">
        <f>($P$560) * (80)</f>
        <v>0</v>
      </c>
      <c r="AN560">
        <f>($Q$560) * (80)</f>
        <v>0</v>
      </c>
      <c r="AO560">
        <f>($R$560) * (295)</f>
        <v>0</v>
      </c>
      <c r="AP560">
        <f>($S$560) * (150)</f>
        <v>0</v>
      </c>
      <c r="AQ560">
        <f>($T$560) * (150)</f>
        <v>0</v>
      </c>
      <c r="AR560">
        <f>($U$560) * (365)</f>
        <v>0</v>
      </c>
      <c r="AS560">
        <f>($V$560) * (220)</f>
        <v>0</v>
      </c>
      <c r="AT560">
        <f>($W$560) * (220)</f>
        <v>0</v>
      </c>
      <c r="AU560">
        <f>($X$560) * (435)</f>
        <v>0</v>
      </c>
      <c r="AV560">
        <f>($Y$560) * (290)</f>
        <v>0</v>
      </c>
      <c r="AW560">
        <f>($Z$560) * (505)</f>
        <v>0</v>
      </c>
      <c r="AX560">
        <f>($AA$560) * (360)</f>
        <v>0</v>
      </c>
      <c r="AY560">
        <f>($AB$560) * (575)</f>
        <v>0</v>
      </c>
      <c r="AZ560">
        <f>($AC$560) * (430)</f>
        <v>0</v>
      </c>
      <c r="BA560">
        <f>($AD$560) * (645)</f>
        <v>0</v>
      </c>
      <c r="BM560">
        <v>1</v>
      </c>
      <c r="BN560">
        <f>SUM($K$560:$R$560)</f>
        <v>1</v>
      </c>
    </row>
    <row r="561" spans="1:66">
      <c r="A561">
        <v>171</v>
      </c>
      <c r="B561">
        <v>2</v>
      </c>
      <c r="C561">
        <v>32111</v>
      </c>
      <c r="D561">
        <v>3</v>
      </c>
      <c r="E561">
        <v>8</v>
      </c>
      <c r="F561" t="s">
        <v>74</v>
      </c>
      <c r="G561">
        <v>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f>($H$561) * (225)</f>
        <v>0</v>
      </c>
      <c r="AF561">
        <f>($I$561) * (80)</f>
        <v>0</v>
      </c>
      <c r="AG561">
        <f>($J$561) * (80)</f>
        <v>0</v>
      </c>
      <c r="AH561">
        <f>($K$561) * (225)</f>
        <v>0</v>
      </c>
      <c r="AI561">
        <f>($L$561) * (80)</f>
        <v>0</v>
      </c>
      <c r="AJ561">
        <f>($M$561) * (80)</f>
        <v>0</v>
      </c>
      <c r="AK561">
        <f>($N$561) * (225)</f>
        <v>0</v>
      </c>
      <c r="AL561">
        <f>($O$561) * (225)</f>
        <v>0</v>
      </c>
      <c r="AM561">
        <f>($P$561) * (80)</f>
        <v>80</v>
      </c>
      <c r="AN561">
        <f>($Q$561) * (80)</f>
        <v>0</v>
      </c>
      <c r="AO561">
        <f>($R$561) * (225)</f>
        <v>0</v>
      </c>
      <c r="AP561">
        <f>($S$561) * (80)</f>
        <v>0</v>
      </c>
      <c r="AQ561">
        <f>($T$561) * (80)</f>
        <v>0</v>
      </c>
      <c r="AR561">
        <f>($U$561) * (295)</f>
        <v>0</v>
      </c>
      <c r="AS561">
        <f>($V$561) * (150)</f>
        <v>0</v>
      </c>
      <c r="AT561">
        <f>($W$561) * (150)</f>
        <v>0</v>
      </c>
      <c r="AU561">
        <f>($X$561) * (365)</f>
        <v>0</v>
      </c>
      <c r="AV561">
        <f>($Y$561) * (220)</f>
        <v>0</v>
      </c>
      <c r="AW561">
        <f>($Z$561) * (435)</f>
        <v>0</v>
      </c>
      <c r="AX561">
        <f>($AA$561) * (290)</f>
        <v>0</v>
      </c>
      <c r="AY561">
        <f>($AB$561) * (505)</f>
        <v>0</v>
      </c>
      <c r="AZ561">
        <f>($AC$561) * (360)</f>
        <v>0</v>
      </c>
      <c r="BA561">
        <f>($AD$561) * (575)</f>
        <v>0</v>
      </c>
      <c r="BM561">
        <v>1</v>
      </c>
      <c r="BN561">
        <f>SUM($O$561:$Z$561)</f>
        <v>1</v>
      </c>
    </row>
    <row r="562" spans="1:66">
      <c r="A562">
        <v>176</v>
      </c>
      <c r="B562">
        <v>1</v>
      </c>
      <c r="C562">
        <v>18890</v>
      </c>
      <c r="D562">
        <v>0</v>
      </c>
      <c r="E562">
        <v>4</v>
      </c>
      <c r="F562" t="s">
        <v>74</v>
      </c>
      <c r="G562">
        <v>3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f>($H$562) * (225)</f>
        <v>0</v>
      </c>
      <c r="AF562">
        <f>($I$562) * (40)</f>
        <v>0</v>
      </c>
      <c r="AG562">
        <f>($J$562) * (40)</f>
        <v>0</v>
      </c>
      <c r="AH562">
        <f>($K$562) * (225)</f>
        <v>0</v>
      </c>
      <c r="AI562">
        <f>($L$562) * (40)</f>
        <v>0</v>
      </c>
      <c r="AJ562">
        <f>($M$562) * (40)</f>
        <v>40</v>
      </c>
      <c r="AK562">
        <f>($N$562) * (275)</f>
        <v>0</v>
      </c>
      <c r="AL562">
        <f>($O$562) * (325)</f>
        <v>0</v>
      </c>
      <c r="AM562">
        <f>($P$562) * (140)</f>
        <v>0</v>
      </c>
      <c r="AN562">
        <f>($Q$562) * (140)</f>
        <v>0</v>
      </c>
      <c r="AO562">
        <f>($R$562) * (375)</f>
        <v>0</v>
      </c>
      <c r="AP562">
        <f>($S$562) * (190)</f>
        <v>0</v>
      </c>
      <c r="AQ562">
        <f>($T$562) * (190)</f>
        <v>0</v>
      </c>
      <c r="AR562">
        <f>($U$562) * (425)</f>
        <v>0</v>
      </c>
      <c r="AS562">
        <f>($V$562) * (240)</f>
        <v>0</v>
      </c>
      <c r="AT562">
        <f>($W$562) * (240)</f>
        <v>0</v>
      </c>
      <c r="AU562">
        <f>($X$562) * (475)</f>
        <v>0</v>
      </c>
      <c r="AV562">
        <f>($Y$562) * (290)</f>
        <v>0</v>
      </c>
      <c r="AW562">
        <f>($Z$562) * (525)</f>
        <v>0</v>
      </c>
      <c r="AX562">
        <f>($AA$562) * (340)</f>
        <v>0</v>
      </c>
      <c r="AY562">
        <f>($AB$562) * (575)</f>
        <v>0</v>
      </c>
      <c r="AZ562">
        <f>($AC$562) * (390)</f>
        <v>0</v>
      </c>
      <c r="BA562">
        <f>($AD$562) * (625)</f>
        <v>0</v>
      </c>
      <c r="BM562">
        <v>1</v>
      </c>
      <c r="BN562">
        <f>SUM($H$562:$O$562)</f>
        <v>1</v>
      </c>
    </row>
    <row r="563" spans="1:66">
      <c r="A563">
        <v>187</v>
      </c>
      <c r="B563">
        <v>2</v>
      </c>
      <c r="C563">
        <v>24200</v>
      </c>
      <c r="D563">
        <v>6</v>
      </c>
      <c r="E563">
        <v>9</v>
      </c>
      <c r="F563" t="s">
        <v>74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0</v>
      </c>
      <c r="AC563">
        <v>0</v>
      </c>
      <c r="AD563">
        <v>0</v>
      </c>
      <c r="AE563">
        <f>($H$563) * (225)</f>
        <v>0</v>
      </c>
      <c r="AF563">
        <f>($I$563) * (80)</f>
        <v>0</v>
      </c>
      <c r="AG563">
        <f>($J$563) * (80)</f>
        <v>0</v>
      </c>
      <c r="AH563">
        <f>($K$563) * (225)</f>
        <v>0</v>
      </c>
      <c r="AI563">
        <f>($L$563) * (80)</f>
        <v>0</v>
      </c>
      <c r="AJ563">
        <f>($M$563) * (80)</f>
        <v>0</v>
      </c>
      <c r="AK563">
        <f>($N$563) * (225)</f>
        <v>0</v>
      </c>
      <c r="AL563">
        <f>($O$563) * (225)</f>
        <v>0</v>
      </c>
      <c r="AM563">
        <f>($P$563) * (80)</f>
        <v>0</v>
      </c>
      <c r="AN563">
        <f>($Q$563) * (80)</f>
        <v>0</v>
      </c>
      <c r="AO563">
        <f>($R$563) * (225)</f>
        <v>0</v>
      </c>
      <c r="AP563">
        <f>($S$563) * (80)</f>
        <v>0</v>
      </c>
      <c r="AQ563">
        <f>($T$563) * (80)</f>
        <v>0</v>
      </c>
      <c r="AR563">
        <f>($U$563) * (225)</f>
        <v>0</v>
      </c>
      <c r="AS563">
        <f>($V$563) * (80)</f>
        <v>0</v>
      </c>
      <c r="AT563">
        <f>($W$563) * (80)</f>
        <v>0</v>
      </c>
      <c r="AU563">
        <f>($X$563) * (225)</f>
        <v>0</v>
      </c>
      <c r="AV563">
        <f>($Y$563) * (80)</f>
        <v>0</v>
      </c>
      <c r="AW563">
        <f>($Z$563) * (225)</f>
        <v>0</v>
      </c>
      <c r="AX563">
        <f>($AA$563) * (80)</f>
        <v>80</v>
      </c>
      <c r="AY563">
        <f>($AB$563) * (295)</f>
        <v>0</v>
      </c>
      <c r="AZ563">
        <f>($AC$563) * (150)</f>
        <v>0</v>
      </c>
      <c r="BA563">
        <f>($AD$563) * (365)</f>
        <v>0</v>
      </c>
      <c r="BM563">
        <v>1</v>
      </c>
      <c r="BN563">
        <f>SUM($X$563:$AB$563)</f>
        <v>1</v>
      </c>
    </row>
    <row r="564" spans="1:66">
      <c r="A564">
        <v>213</v>
      </c>
      <c r="B564">
        <v>1</v>
      </c>
      <c r="C564">
        <v>23440</v>
      </c>
      <c r="D564">
        <v>2</v>
      </c>
      <c r="E564">
        <v>6</v>
      </c>
      <c r="F564" t="s">
        <v>74</v>
      </c>
      <c r="G564">
        <v>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1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>($H$564) * (225)</f>
        <v>0</v>
      </c>
      <c r="AF564">
        <f>($I$564) * (40)</f>
        <v>0</v>
      </c>
      <c r="AG564">
        <f>($J$564) * (40)</f>
        <v>0</v>
      </c>
      <c r="AH564">
        <f>($K$564) * (225)</f>
        <v>0</v>
      </c>
      <c r="AI564">
        <f>($L$564) * (40)</f>
        <v>0</v>
      </c>
      <c r="AJ564">
        <f>($M$564) * (40)</f>
        <v>0</v>
      </c>
      <c r="AK564">
        <f>($N$564) * (225)</f>
        <v>0</v>
      </c>
      <c r="AL564">
        <f>($O$564) * (225)</f>
        <v>0</v>
      </c>
      <c r="AM564">
        <f>($P$564) * (40)</f>
        <v>40</v>
      </c>
      <c r="AN564">
        <f>($Q$564) * (40)</f>
        <v>0</v>
      </c>
      <c r="AO564">
        <f>($R$564) * (225)</f>
        <v>0</v>
      </c>
      <c r="AP564">
        <f>($S$564) * (40)</f>
        <v>0</v>
      </c>
      <c r="AQ564">
        <f>($T$564) * (40)</f>
        <v>0</v>
      </c>
      <c r="AR564">
        <f>($U$564) * (275)</f>
        <v>0</v>
      </c>
      <c r="AS564">
        <f>($V$564) * (90)</f>
        <v>0</v>
      </c>
      <c r="AT564">
        <f>($W$564) * (90)</f>
        <v>0</v>
      </c>
      <c r="AU564">
        <f>($X$564) * (325)</f>
        <v>0</v>
      </c>
      <c r="AV564">
        <f>($Y$564) * (140)</f>
        <v>0</v>
      </c>
      <c r="AW564">
        <f>($Z$564) * (375)</f>
        <v>0</v>
      </c>
      <c r="AX564">
        <f>($AA$564) * (190)</f>
        <v>0</v>
      </c>
      <c r="AY564">
        <f>($AB$564) * (425)</f>
        <v>0</v>
      </c>
      <c r="AZ564">
        <f>($AC$564) * (240)</f>
        <v>0</v>
      </c>
      <c r="BA564">
        <f>($AD$564) * (475)</f>
        <v>0</v>
      </c>
      <c r="BM564">
        <v>1</v>
      </c>
      <c r="BN564">
        <f>SUM($N$564:$U$564)</f>
        <v>1</v>
      </c>
    </row>
    <row r="565" spans="1:66">
      <c r="A565">
        <v>227</v>
      </c>
      <c r="B565">
        <v>2</v>
      </c>
      <c r="C565">
        <v>20260</v>
      </c>
      <c r="D565">
        <v>0</v>
      </c>
      <c r="E565">
        <v>5</v>
      </c>
      <c r="F565" t="s">
        <v>74</v>
      </c>
      <c r="G565">
        <v>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f>($H$565) * (225)</f>
        <v>0</v>
      </c>
      <c r="AF565">
        <f>($I$565) * (80)</f>
        <v>0</v>
      </c>
      <c r="AG565">
        <f>($J$565) * (80)</f>
        <v>0</v>
      </c>
      <c r="AH565">
        <f>($K$565) * (225)</f>
        <v>0</v>
      </c>
      <c r="AI565">
        <f>($L$565) * (80)</f>
        <v>0</v>
      </c>
      <c r="AJ565">
        <f>($M$565) * (80)</f>
        <v>80</v>
      </c>
      <c r="AK565">
        <f>($N$565) * (295)</f>
        <v>0</v>
      </c>
      <c r="AL565">
        <f>($O$565) * (365)</f>
        <v>0</v>
      </c>
      <c r="AM565">
        <f>($P$565) * (220)</f>
        <v>0</v>
      </c>
      <c r="AN565">
        <f>($Q$565) * (220)</f>
        <v>0</v>
      </c>
      <c r="AO565">
        <f>($R$565) * (435)</f>
        <v>0</v>
      </c>
      <c r="AP565">
        <f>($S$565) * (290)</f>
        <v>0</v>
      </c>
      <c r="AQ565">
        <f>($T$565) * (290)</f>
        <v>0</v>
      </c>
      <c r="AR565">
        <f>($U$565) * (505)</f>
        <v>0</v>
      </c>
      <c r="AS565">
        <f>($V$565) * (360)</f>
        <v>0</v>
      </c>
      <c r="AT565">
        <f>($W$565) * (360)</f>
        <v>0</v>
      </c>
      <c r="AU565">
        <f>($X$565) * (575)</f>
        <v>0</v>
      </c>
      <c r="AV565">
        <f>($Y$565) * (430)</f>
        <v>0</v>
      </c>
      <c r="AW565">
        <f>($Z$565) * (645)</f>
        <v>0</v>
      </c>
      <c r="AX565">
        <f>($AA$565) * (500)</f>
        <v>0</v>
      </c>
      <c r="AY565">
        <f>($AB$565) * (715)</f>
        <v>0</v>
      </c>
      <c r="AZ565">
        <f>($AC$565) * (570)</f>
        <v>0</v>
      </c>
      <c r="BA565">
        <f>($AD$565) * (785)</f>
        <v>0</v>
      </c>
      <c r="BM565">
        <v>1</v>
      </c>
      <c r="BN565">
        <f>SUM($H$565:$R$565)</f>
        <v>1</v>
      </c>
    </row>
    <row r="566" spans="1:66">
      <c r="A566">
        <v>233</v>
      </c>
      <c r="B566">
        <v>2</v>
      </c>
      <c r="C566">
        <v>29200</v>
      </c>
      <c r="D566">
        <v>0</v>
      </c>
      <c r="E566">
        <v>3</v>
      </c>
      <c r="F566" t="s">
        <v>74</v>
      </c>
      <c r="G566">
        <v>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f>($H$566) * (225)</f>
        <v>0</v>
      </c>
      <c r="AF566">
        <f>($I$566) * (80)</f>
        <v>0</v>
      </c>
      <c r="AG566">
        <f>($J$566) * (80)</f>
        <v>0</v>
      </c>
      <c r="AH566">
        <f>($K$566) * (225)</f>
        <v>0</v>
      </c>
      <c r="AI566">
        <f>($L$566) * (80)</f>
        <v>0</v>
      </c>
      <c r="AJ566">
        <f>($M$566) * (80)</f>
        <v>80</v>
      </c>
      <c r="AK566">
        <f>($N$566) * (295)</f>
        <v>0</v>
      </c>
      <c r="AL566">
        <f>($O$566) * (365)</f>
        <v>0</v>
      </c>
      <c r="AM566">
        <f>($P$566) * (220)</f>
        <v>0</v>
      </c>
      <c r="AN566">
        <f>($Q$566) * (220)</f>
        <v>0</v>
      </c>
      <c r="AO566">
        <f>($R$566) * (435)</f>
        <v>0</v>
      </c>
      <c r="AP566">
        <f>($S$566) * (290)</f>
        <v>0</v>
      </c>
      <c r="AQ566">
        <f>($T$566) * (290)</f>
        <v>0</v>
      </c>
      <c r="AR566">
        <f>($U$566) * (505)</f>
        <v>0</v>
      </c>
      <c r="AS566">
        <f>($V$566) * (360)</f>
        <v>0</v>
      </c>
      <c r="AT566">
        <f>($W$566) * (360)</f>
        <v>0</v>
      </c>
      <c r="AU566">
        <f>($X$566) * (575)</f>
        <v>0</v>
      </c>
      <c r="AV566">
        <f>($Y$566) * (430)</f>
        <v>0</v>
      </c>
      <c r="AW566">
        <f>($Z$566) * (645)</f>
        <v>0</v>
      </c>
      <c r="AX566">
        <f>($AA$566) * (500)</f>
        <v>0</v>
      </c>
      <c r="AY566">
        <f>($AB$566) * (715)</f>
        <v>0</v>
      </c>
      <c r="AZ566">
        <f>($AC$566) * (570)</f>
        <v>0</v>
      </c>
      <c r="BA566">
        <f>($AD$566) * (785)</f>
        <v>0</v>
      </c>
      <c r="BM566">
        <v>1</v>
      </c>
      <c r="BN566">
        <f>SUM($H$566:$N$566)</f>
        <v>1</v>
      </c>
    </row>
    <row r="567" spans="1:66">
      <c r="A567">
        <v>249</v>
      </c>
      <c r="B567">
        <v>2</v>
      </c>
      <c r="C567">
        <v>11885</v>
      </c>
      <c r="D567">
        <v>5</v>
      </c>
      <c r="E567">
        <v>8</v>
      </c>
      <c r="F567" t="s">
        <v>74</v>
      </c>
      <c r="G567">
        <v>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1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f>($H$567) * (225)</f>
        <v>0</v>
      </c>
      <c r="AF567">
        <f>($I$567) * (80)</f>
        <v>0</v>
      </c>
      <c r="AG567">
        <f>($J$567) * (80)</f>
        <v>0</v>
      </c>
      <c r="AH567">
        <f>($K$567) * (225)</f>
        <v>0</v>
      </c>
      <c r="AI567">
        <f>($L$567) * (80)</f>
        <v>0</v>
      </c>
      <c r="AJ567">
        <f>($M$567) * (80)</f>
        <v>0</v>
      </c>
      <c r="AK567">
        <f>($N$567) * (225)</f>
        <v>0</v>
      </c>
      <c r="AL567">
        <f>($O$567) * (225)</f>
        <v>0</v>
      </c>
      <c r="AM567">
        <f>($P$567) * (80)</f>
        <v>0</v>
      </c>
      <c r="AN567">
        <f>($Q$567) * (80)</f>
        <v>0</v>
      </c>
      <c r="AO567">
        <f>($R$567) * (225)</f>
        <v>0</v>
      </c>
      <c r="AP567">
        <f>($S$567) * (80)</f>
        <v>0</v>
      </c>
      <c r="AQ567">
        <f>($T$567) * (80)</f>
        <v>0</v>
      </c>
      <c r="AR567">
        <f>($U$567) * (225)</f>
        <v>0</v>
      </c>
      <c r="AS567">
        <f>($V$567) * (80)</f>
        <v>0</v>
      </c>
      <c r="AT567">
        <f>($W$567) * (80)</f>
        <v>80</v>
      </c>
      <c r="AU567">
        <f>($X$567) * (295)</f>
        <v>0</v>
      </c>
      <c r="AV567">
        <f>($Y$567) * (150)</f>
        <v>0</v>
      </c>
      <c r="AW567">
        <f>($Z$567) * (365)</f>
        <v>0</v>
      </c>
      <c r="AX567">
        <f>($AA$567) * (220)</f>
        <v>0</v>
      </c>
      <c r="AY567">
        <f>($AB$567) * (435)</f>
        <v>0</v>
      </c>
      <c r="AZ567">
        <f>($AC$567) * (290)</f>
        <v>0</v>
      </c>
      <c r="BA567">
        <f>($AD$567) * (505)</f>
        <v>0</v>
      </c>
      <c r="BM567">
        <v>1</v>
      </c>
      <c r="BN567">
        <f>SUM($U$567:$Z$567)</f>
        <v>1</v>
      </c>
    </row>
    <row r="568" spans="1:66">
      <c r="A568">
        <v>254</v>
      </c>
      <c r="B568">
        <v>2</v>
      </c>
      <c r="C568">
        <v>9200</v>
      </c>
      <c r="D568">
        <v>2</v>
      </c>
      <c r="E568">
        <v>5</v>
      </c>
      <c r="F568" t="s">
        <v>74</v>
      </c>
      <c r="G568">
        <v>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>($H$568) * (225)</f>
        <v>0</v>
      </c>
      <c r="AF568">
        <f>($I$568) * (80)</f>
        <v>0</v>
      </c>
      <c r="AG568">
        <f>($J$568) * (80)</f>
        <v>0</v>
      </c>
      <c r="AH568">
        <f>($K$568) * (225)</f>
        <v>0</v>
      </c>
      <c r="AI568">
        <f>($L$568) * (80)</f>
        <v>0</v>
      </c>
      <c r="AJ568">
        <f>($M$568) * (80)</f>
        <v>0</v>
      </c>
      <c r="AK568">
        <f>($N$568) * (225)</f>
        <v>0</v>
      </c>
      <c r="AL568">
        <f>($O$568) * (225)</f>
        <v>0</v>
      </c>
      <c r="AM568">
        <f>($P$568) * (80)</f>
        <v>80</v>
      </c>
      <c r="AN568">
        <f>($Q$568) * (80)</f>
        <v>0</v>
      </c>
      <c r="AO568">
        <f>($R$568) * (225)</f>
        <v>0</v>
      </c>
      <c r="AP568">
        <f>($S$568) * (80)</f>
        <v>0</v>
      </c>
      <c r="AQ568">
        <f>($T$568) * (80)</f>
        <v>0</v>
      </c>
      <c r="AR568">
        <f>($U$568) * (295)</f>
        <v>0</v>
      </c>
      <c r="AS568">
        <f>($V$568) * (150)</f>
        <v>0</v>
      </c>
      <c r="AT568">
        <f>($W$568) * (150)</f>
        <v>0</v>
      </c>
      <c r="AU568">
        <f>($X$568) * (365)</f>
        <v>0</v>
      </c>
      <c r="AV568">
        <f>($Y$568) * (220)</f>
        <v>0</v>
      </c>
      <c r="AW568">
        <f>($Z$568) * (435)</f>
        <v>0</v>
      </c>
      <c r="AX568">
        <f>($AA$568) * (290)</f>
        <v>0</v>
      </c>
      <c r="AY568">
        <f>($AB$568) * (505)</f>
        <v>0</v>
      </c>
      <c r="AZ568">
        <f>($AC$568) * (360)</f>
        <v>0</v>
      </c>
      <c r="BA568">
        <f>($AD$568) * (575)</f>
        <v>0</v>
      </c>
      <c r="BM568">
        <v>1</v>
      </c>
      <c r="BN568">
        <f>SUM($N$568:$R$568)</f>
        <v>1</v>
      </c>
    </row>
    <row r="569" spans="1:66">
      <c r="A569">
        <v>272</v>
      </c>
      <c r="B569">
        <v>2</v>
      </c>
      <c r="C569">
        <v>15400</v>
      </c>
      <c r="D569">
        <v>0</v>
      </c>
      <c r="E569">
        <v>4</v>
      </c>
      <c r="F569" t="s">
        <v>74</v>
      </c>
      <c r="G569">
        <v>5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>($H$569) * (225)</f>
        <v>0</v>
      </c>
      <c r="AF569">
        <f>($I$569) * (80)</f>
        <v>0</v>
      </c>
      <c r="AG569">
        <f>($J$569) * (80)</f>
        <v>0</v>
      </c>
      <c r="AH569">
        <f>($K$569) * (225)</f>
        <v>0</v>
      </c>
      <c r="AI569">
        <f>($L$569) * (80)</f>
        <v>0</v>
      </c>
      <c r="AJ569">
        <f>($M$569) * (80)</f>
        <v>80</v>
      </c>
      <c r="AK569">
        <f>($N$569) * (225)</f>
        <v>0</v>
      </c>
      <c r="AL569">
        <f>($O$569) * (225)</f>
        <v>0</v>
      </c>
      <c r="AM569">
        <f>($P$569) * (80)</f>
        <v>0</v>
      </c>
      <c r="AN569">
        <f>($Q$569) * (80)</f>
        <v>0</v>
      </c>
      <c r="AO569">
        <f>($R$569) * (295)</f>
        <v>0</v>
      </c>
      <c r="AP569">
        <f>($S$569) * (150)</f>
        <v>0</v>
      </c>
      <c r="AQ569">
        <f>($T$569) * (150)</f>
        <v>0</v>
      </c>
      <c r="AR569">
        <f>($U$569) * (365)</f>
        <v>0</v>
      </c>
      <c r="AS569">
        <f>($V$569) * (220)</f>
        <v>0</v>
      </c>
      <c r="AT569">
        <f>($W$569) * (220)</f>
        <v>0</v>
      </c>
      <c r="AU569">
        <f>($X$569) * (435)</f>
        <v>0</v>
      </c>
      <c r="AV569">
        <f>($Y$569) * (290)</f>
        <v>0</v>
      </c>
      <c r="AW569">
        <f>($Z$569) * (505)</f>
        <v>0</v>
      </c>
      <c r="AX569">
        <f>($AA$569) * (360)</f>
        <v>0</v>
      </c>
      <c r="AY569">
        <f>($AB$569) * (575)</f>
        <v>0</v>
      </c>
      <c r="AZ569">
        <f>($AC$569) * (430)</f>
        <v>0</v>
      </c>
      <c r="BA569">
        <f>($AD$569) * (645)</f>
        <v>0</v>
      </c>
      <c r="BM569">
        <v>1</v>
      </c>
      <c r="BN569">
        <f>SUM($H$569:$O$569)</f>
        <v>1</v>
      </c>
    </row>
    <row r="570" spans="1:66">
      <c r="A570">
        <v>295</v>
      </c>
      <c r="B570">
        <v>2</v>
      </c>
      <c r="C570">
        <v>11782</v>
      </c>
      <c r="D570">
        <v>0</v>
      </c>
      <c r="E570">
        <v>5</v>
      </c>
      <c r="F570" t="s">
        <v>74</v>
      </c>
      <c r="G570">
        <v>4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>($H$570) * (225)</f>
        <v>0</v>
      </c>
      <c r="AF570">
        <f>($I$570) * (80)</f>
        <v>0</v>
      </c>
      <c r="AG570">
        <f>($J$570) * (80)</f>
        <v>0</v>
      </c>
      <c r="AH570">
        <f>($K$570) * (225)</f>
        <v>0</v>
      </c>
      <c r="AI570">
        <f>($L$570) * (80)</f>
        <v>0</v>
      </c>
      <c r="AJ570">
        <f>($M$570) * (80)</f>
        <v>80</v>
      </c>
      <c r="AK570">
        <f>($N$570) * (225)</f>
        <v>0</v>
      </c>
      <c r="AL570">
        <f>($O$570) * (295)</f>
        <v>0</v>
      </c>
      <c r="AM570">
        <f>($P$570) * (150)</f>
        <v>0</v>
      </c>
      <c r="AN570">
        <f>($Q$570) * (150)</f>
        <v>0</v>
      </c>
      <c r="AO570">
        <f>($R$570) * (365)</f>
        <v>0</v>
      </c>
      <c r="AP570">
        <f>($S$570) * (220)</f>
        <v>0</v>
      </c>
      <c r="AQ570">
        <f>($T$570) * (220)</f>
        <v>0</v>
      </c>
      <c r="AR570">
        <f>($U$570) * (435)</f>
        <v>0</v>
      </c>
      <c r="AS570">
        <f>($V$570) * (290)</f>
        <v>0</v>
      </c>
      <c r="AT570">
        <f>($W$570) * (290)</f>
        <v>0</v>
      </c>
      <c r="AU570">
        <f>($X$570) * (505)</f>
        <v>0</v>
      </c>
      <c r="AV570">
        <f>($Y$570) * (360)</f>
        <v>0</v>
      </c>
      <c r="AW570">
        <f>($Z$570) * (575)</f>
        <v>0</v>
      </c>
      <c r="AX570">
        <f>($AA$570) * (430)</f>
        <v>0</v>
      </c>
      <c r="AY570">
        <f>($AB$570) * (645)</f>
        <v>0</v>
      </c>
      <c r="AZ570">
        <f>($AC$570) * (500)</f>
        <v>0</v>
      </c>
      <c r="BA570">
        <f>($AD$570) * (715)</f>
        <v>0</v>
      </c>
      <c r="BM570">
        <v>1</v>
      </c>
      <c r="BN570">
        <f>SUM($H$570:$R$570)</f>
        <v>1</v>
      </c>
    </row>
    <row r="571" spans="1:66">
      <c r="A571">
        <v>316</v>
      </c>
      <c r="B571">
        <v>2</v>
      </c>
      <c r="C571">
        <v>4200</v>
      </c>
      <c r="D571">
        <v>3</v>
      </c>
      <c r="E571">
        <v>8</v>
      </c>
      <c r="F571" t="s">
        <v>74</v>
      </c>
      <c r="G571">
        <v>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>($H$571) * (225)</f>
        <v>0</v>
      </c>
      <c r="AF571">
        <f>($I$571) * (80)</f>
        <v>0</v>
      </c>
      <c r="AG571">
        <f>($J$571) * (80)</f>
        <v>0</v>
      </c>
      <c r="AH571">
        <f>($K$571) * (225)</f>
        <v>0</v>
      </c>
      <c r="AI571">
        <f>($L$571) * (80)</f>
        <v>0</v>
      </c>
      <c r="AJ571">
        <f>($M$571) * (80)</f>
        <v>0</v>
      </c>
      <c r="AK571">
        <f>($N$571) * (225)</f>
        <v>0</v>
      </c>
      <c r="AL571">
        <f>($O$571) * (225)</f>
        <v>0</v>
      </c>
      <c r="AM571">
        <f>($P$571) * (80)</f>
        <v>0</v>
      </c>
      <c r="AN571">
        <f>($Q$571) * (80)</f>
        <v>0</v>
      </c>
      <c r="AO571">
        <f>($R$571) * (225)</f>
        <v>0</v>
      </c>
      <c r="AP571">
        <f>($S$571) * (80)</f>
        <v>0</v>
      </c>
      <c r="AQ571">
        <f>($T$571) * (80)</f>
        <v>0</v>
      </c>
      <c r="AR571">
        <f>($U$571) * (225)</f>
        <v>0</v>
      </c>
      <c r="AS571">
        <f>($V$571) * (80)</f>
        <v>0</v>
      </c>
      <c r="AT571">
        <f>($W$571) * (80)</f>
        <v>80</v>
      </c>
      <c r="AU571">
        <f>($X$571) * (225)</f>
        <v>0</v>
      </c>
      <c r="AV571">
        <f>($Y$571) * (80)</f>
        <v>0</v>
      </c>
      <c r="AW571">
        <f>($Z$571) * (295)</f>
        <v>0</v>
      </c>
      <c r="AX571">
        <f>($AA$571) * (150)</f>
        <v>0</v>
      </c>
      <c r="AY571">
        <f>($AB$571) * (365)</f>
        <v>0</v>
      </c>
      <c r="AZ571">
        <f>($AC$571) * (220)</f>
        <v>0</v>
      </c>
      <c r="BA571">
        <f>($AD$571) * (435)</f>
        <v>0</v>
      </c>
      <c r="BM571">
        <v>1</v>
      </c>
      <c r="BN571">
        <f>SUM($O$571:$Z$571)</f>
        <v>1</v>
      </c>
    </row>
    <row r="572" spans="1:66">
      <c r="A572">
        <v>318</v>
      </c>
      <c r="B572">
        <v>2</v>
      </c>
      <c r="C572">
        <v>24200</v>
      </c>
      <c r="D572">
        <v>0</v>
      </c>
      <c r="E572">
        <v>5</v>
      </c>
      <c r="F572" t="s">
        <v>74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>($H$572) * (225)</f>
        <v>0</v>
      </c>
      <c r="AF572">
        <f>($I$572) * (80)</f>
        <v>0</v>
      </c>
      <c r="AG572">
        <f>($J$572) * (80)</f>
        <v>0</v>
      </c>
      <c r="AH572">
        <f>($K$572) * (225)</f>
        <v>0</v>
      </c>
      <c r="AI572">
        <f>($L$572) * (80)</f>
        <v>0</v>
      </c>
      <c r="AJ572">
        <f>($M$572) * (80)</f>
        <v>80</v>
      </c>
      <c r="AK572">
        <f>($N$572) * (225)</f>
        <v>0</v>
      </c>
      <c r="AL572">
        <f>($O$572) * (295)</f>
        <v>0</v>
      </c>
      <c r="AM572">
        <f>($P$572) * (150)</f>
        <v>0</v>
      </c>
      <c r="AN572">
        <f>($Q$572) * (150)</f>
        <v>0</v>
      </c>
      <c r="AO572">
        <f>($R$572) * (365)</f>
        <v>0</v>
      </c>
      <c r="AP572">
        <f>($S$572) * (220)</f>
        <v>0</v>
      </c>
      <c r="AQ572">
        <f>($T$572) * (220)</f>
        <v>0</v>
      </c>
      <c r="AR572">
        <f>($U$572) * (435)</f>
        <v>0</v>
      </c>
      <c r="AS572">
        <f>($V$572) * (290)</f>
        <v>0</v>
      </c>
      <c r="AT572">
        <f>($W$572) * (290)</f>
        <v>0</v>
      </c>
      <c r="AU572">
        <f>($X$572) * (505)</f>
        <v>0</v>
      </c>
      <c r="AV572">
        <f>($Y$572) * (360)</f>
        <v>0</v>
      </c>
      <c r="AW572">
        <f>($Z$572) * (575)</f>
        <v>0</v>
      </c>
      <c r="AX572">
        <f>($AA$572) * (430)</f>
        <v>0</v>
      </c>
      <c r="AY572">
        <f>($AB$572) * (645)</f>
        <v>0</v>
      </c>
      <c r="AZ572">
        <f>($AC$572) * (500)</f>
        <v>0</v>
      </c>
      <c r="BA572">
        <f>($AD$572) * (715)</f>
        <v>0</v>
      </c>
      <c r="BM572">
        <v>1</v>
      </c>
      <c r="BN572">
        <f>SUM($H$572:$R$572)</f>
        <v>1</v>
      </c>
    </row>
    <row r="573" spans="1:66">
      <c r="A573">
        <v>320</v>
      </c>
      <c r="B573">
        <v>2</v>
      </c>
      <c r="C573">
        <v>24200</v>
      </c>
      <c r="D573">
        <v>2</v>
      </c>
      <c r="E573">
        <v>5</v>
      </c>
      <c r="F573" t="s">
        <v>74</v>
      </c>
      <c r="G573">
        <v>3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1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>($H$573) * (225)</f>
        <v>0</v>
      </c>
      <c r="AF573">
        <f>($I$573) * (80)</f>
        <v>0</v>
      </c>
      <c r="AG573">
        <f>($J$573) * (80)</f>
        <v>0</v>
      </c>
      <c r="AH573">
        <f>($K$573) * (225)</f>
        <v>0</v>
      </c>
      <c r="AI573">
        <f>($L$573) * (80)</f>
        <v>0</v>
      </c>
      <c r="AJ573">
        <f>($M$573) * (80)</f>
        <v>0</v>
      </c>
      <c r="AK573">
        <f>($N$573) * (225)</f>
        <v>0</v>
      </c>
      <c r="AL573">
        <f>($O$573) * (225)</f>
        <v>0</v>
      </c>
      <c r="AM573">
        <f>($P$573) * (80)</f>
        <v>80</v>
      </c>
      <c r="AN573">
        <f>($Q$573) * (80)</f>
        <v>0</v>
      </c>
      <c r="AO573">
        <f>($R$573) * (295)</f>
        <v>0</v>
      </c>
      <c r="AP573">
        <f>($S$573) * (150)</f>
        <v>0</v>
      </c>
      <c r="AQ573">
        <f>($T$573) * (150)</f>
        <v>0</v>
      </c>
      <c r="AR573">
        <f>($U$573) * (365)</f>
        <v>0</v>
      </c>
      <c r="AS573">
        <f>($V$573) * (220)</f>
        <v>0</v>
      </c>
      <c r="AT573">
        <f>($W$573) * (220)</f>
        <v>0</v>
      </c>
      <c r="AU573">
        <f>($X$573) * (435)</f>
        <v>0</v>
      </c>
      <c r="AV573">
        <f>($Y$573) * (290)</f>
        <v>0</v>
      </c>
      <c r="AW573">
        <f>($Z$573) * (505)</f>
        <v>0</v>
      </c>
      <c r="AX573">
        <f>($AA$573) * (360)</f>
        <v>0</v>
      </c>
      <c r="AY573">
        <f>($AB$573) * (575)</f>
        <v>0</v>
      </c>
      <c r="AZ573">
        <f>($AC$573) * (430)</f>
        <v>0</v>
      </c>
      <c r="BA573">
        <f>($AD$573) * (645)</f>
        <v>0</v>
      </c>
      <c r="BM573">
        <v>1</v>
      </c>
      <c r="BN573">
        <f>SUM($N$573:$R$573)</f>
        <v>1</v>
      </c>
    </row>
    <row r="574" spans="1:66">
      <c r="A574">
        <v>335</v>
      </c>
      <c r="B574">
        <v>2</v>
      </c>
      <c r="C574">
        <v>4200</v>
      </c>
      <c r="D574">
        <v>4</v>
      </c>
      <c r="E574">
        <v>8</v>
      </c>
      <c r="F574" t="s">
        <v>74</v>
      </c>
      <c r="G574">
        <v>4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1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>($H$574) * (225)</f>
        <v>0</v>
      </c>
      <c r="AF574">
        <f>($I$574) * (80)</f>
        <v>0</v>
      </c>
      <c r="AG574">
        <f>($J$574) * (80)</f>
        <v>0</v>
      </c>
      <c r="AH574">
        <f>($K$574) * (225)</f>
        <v>0</v>
      </c>
      <c r="AI574">
        <f>($L$574) * (80)</f>
        <v>0</v>
      </c>
      <c r="AJ574">
        <f>($M$574) * (80)</f>
        <v>0</v>
      </c>
      <c r="AK574">
        <f>($N$574) * (225)</f>
        <v>0</v>
      </c>
      <c r="AL574">
        <f>($O$574) * (225)</f>
        <v>0</v>
      </c>
      <c r="AM574">
        <f>($P$574) * (80)</f>
        <v>0</v>
      </c>
      <c r="AN574">
        <f>($Q$574) * (80)</f>
        <v>0</v>
      </c>
      <c r="AO574">
        <f>($R$574) * (225)</f>
        <v>0</v>
      </c>
      <c r="AP574">
        <f>($S$574) * (80)</f>
        <v>0</v>
      </c>
      <c r="AQ574">
        <f>($T$574) * (80)</f>
        <v>0</v>
      </c>
      <c r="AR574">
        <f>($U$574) * (225)</f>
        <v>0</v>
      </c>
      <c r="AS574">
        <f>($V$574) * (80)</f>
        <v>0</v>
      </c>
      <c r="AT574">
        <f>($W$574) * (80)</f>
        <v>80</v>
      </c>
      <c r="AU574">
        <f>($X$574) * (225)</f>
        <v>0</v>
      </c>
      <c r="AV574">
        <f>($Y$574) * (80)</f>
        <v>0</v>
      </c>
      <c r="AW574">
        <f>($Z$574) * (295)</f>
        <v>0</v>
      </c>
      <c r="AX574">
        <f>($AA$574) * (150)</f>
        <v>0</v>
      </c>
      <c r="AY574">
        <f>($AB$574) * (365)</f>
        <v>0</v>
      </c>
      <c r="AZ574">
        <f>($AC$574) * (220)</f>
        <v>0</v>
      </c>
      <c r="BA574">
        <f>($AD$574) * (435)</f>
        <v>0</v>
      </c>
      <c r="BM574">
        <v>1</v>
      </c>
      <c r="BN574">
        <f>SUM($R$574:$Z$574)</f>
        <v>1</v>
      </c>
    </row>
    <row r="575" spans="1:66">
      <c r="A575">
        <v>336</v>
      </c>
      <c r="B575">
        <v>2</v>
      </c>
      <c r="C575">
        <v>4200</v>
      </c>
      <c r="D575">
        <v>3</v>
      </c>
      <c r="E575">
        <v>7</v>
      </c>
      <c r="F575" t="s">
        <v>74</v>
      </c>
      <c r="G575">
        <v>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1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>($H$575) * (225)</f>
        <v>0</v>
      </c>
      <c r="AF575">
        <f>($I$575) * (80)</f>
        <v>0</v>
      </c>
      <c r="AG575">
        <f>($J$575) * (80)</f>
        <v>0</v>
      </c>
      <c r="AH575">
        <f>($K$575) * (225)</f>
        <v>0</v>
      </c>
      <c r="AI575">
        <f>($L$575) * (80)</f>
        <v>0</v>
      </c>
      <c r="AJ575">
        <f>($M$575) * (80)</f>
        <v>0</v>
      </c>
      <c r="AK575">
        <f>($N$575) * (225)</f>
        <v>0</v>
      </c>
      <c r="AL575">
        <f>($O$575) * (225)</f>
        <v>0</v>
      </c>
      <c r="AM575">
        <f>($P$575) * (80)</f>
        <v>0</v>
      </c>
      <c r="AN575">
        <f>($Q$575) * (80)</f>
        <v>0</v>
      </c>
      <c r="AO575">
        <f>($R$575) * (225)</f>
        <v>0</v>
      </c>
      <c r="AP575">
        <f>($S$575) * (80)</f>
        <v>0</v>
      </c>
      <c r="AQ575">
        <f>($T$575) * (80)</f>
        <v>0</v>
      </c>
      <c r="AR575">
        <f>($U$575) * (225)</f>
        <v>0</v>
      </c>
      <c r="AS575">
        <f>($V$575) * (80)</f>
        <v>0</v>
      </c>
      <c r="AT575">
        <f>($W$575) * (80)</f>
        <v>80</v>
      </c>
      <c r="AU575">
        <f>($X$575) * (225)</f>
        <v>0</v>
      </c>
      <c r="AV575">
        <f>($Y$575) * (80)</f>
        <v>0</v>
      </c>
      <c r="AW575">
        <f>($Z$575) * (295)</f>
        <v>0</v>
      </c>
      <c r="AX575">
        <f>($AA$575) * (150)</f>
        <v>0</v>
      </c>
      <c r="AY575">
        <f>($AB$575) * (365)</f>
        <v>0</v>
      </c>
      <c r="AZ575">
        <f>($AC$575) * (220)</f>
        <v>0</v>
      </c>
      <c r="BA575">
        <f>($AD$575) * (435)</f>
        <v>0</v>
      </c>
      <c r="BM575">
        <v>1</v>
      </c>
      <c r="BN575">
        <f>SUM($O$575:$X$575)</f>
        <v>1</v>
      </c>
    </row>
    <row r="576" spans="1:66">
      <c r="A576">
        <v>347</v>
      </c>
      <c r="B576">
        <v>2</v>
      </c>
      <c r="C576">
        <v>24200</v>
      </c>
      <c r="D576">
        <v>-1</v>
      </c>
      <c r="E576">
        <v>4</v>
      </c>
      <c r="F576" t="s">
        <v>74</v>
      </c>
      <c r="G576">
        <v>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f>($H$576) * (225)</f>
        <v>0</v>
      </c>
      <c r="AF576">
        <f>($I$576) * (80)</f>
        <v>0</v>
      </c>
      <c r="AG576">
        <f>($J$576) * (80)</f>
        <v>0</v>
      </c>
      <c r="AH576">
        <f>($K$576) * (225)</f>
        <v>0</v>
      </c>
      <c r="AI576">
        <f>($L$576) * (80)</f>
        <v>0</v>
      </c>
      <c r="AJ576">
        <f>($M$576) * (80)</f>
        <v>80</v>
      </c>
      <c r="AK576">
        <f>($N$576) * (225)</f>
        <v>0</v>
      </c>
      <c r="AL576">
        <f>($O$576) * (295)</f>
        <v>0</v>
      </c>
      <c r="AM576">
        <f>($P$576) * (150)</f>
        <v>0</v>
      </c>
      <c r="AN576">
        <f>($Q$576) * (150)</f>
        <v>0</v>
      </c>
      <c r="AO576">
        <f>($R$576) * (365)</f>
        <v>0</v>
      </c>
      <c r="AP576">
        <f>($S$576) * (220)</f>
        <v>0</v>
      </c>
      <c r="AQ576">
        <f>($T$576) * (220)</f>
        <v>0</v>
      </c>
      <c r="AR576">
        <f>($U$576) * (435)</f>
        <v>0</v>
      </c>
      <c r="AS576">
        <f>($V$576) * (290)</f>
        <v>0</v>
      </c>
      <c r="AT576">
        <f>($W$576) * (290)</f>
        <v>0</v>
      </c>
      <c r="AU576">
        <f>($X$576) * (505)</f>
        <v>0</v>
      </c>
      <c r="AV576">
        <f>($Y$576) * (360)</f>
        <v>0</v>
      </c>
      <c r="AW576">
        <f>($Z$576) * (575)</f>
        <v>0</v>
      </c>
      <c r="AX576">
        <f>($AA$576) * (430)</f>
        <v>0</v>
      </c>
      <c r="AY576">
        <f>($AB$576) * (645)</f>
        <v>0</v>
      </c>
      <c r="AZ576">
        <f>($AC$576) * (500)</f>
        <v>0</v>
      </c>
      <c r="BA576">
        <f>($AD$576) * (715)</f>
        <v>0</v>
      </c>
      <c r="BM576">
        <v>1</v>
      </c>
      <c r="BN576">
        <f>SUM($H$576:$O$576)</f>
        <v>1</v>
      </c>
    </row>
    <row r="577" spans="1:66">
      <c r="A577">
        <v>385</v>
      </c>
      <c r="B577">
        <v>1</v>
      </c>
      <c r="C577">
        <v>19800</v>
      </c>
      <c r="D577">
        <v>4</v>
      </c>
      <c r="E577">
        <v>8</v>
      </c>
      <c r="F577" t="s">
        <v>74</v>
      </c>
      <c r="G577">
        <v>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f>($H$577) * (225)</f>
        <v>0</v>
      </c>
      <c r="AF577">
        <f>($I$577) * (40)</f>
        <v>0</v>
      </c>
      <c r="AG577">
        <f>($J$577) * (40)</f>
        <v>0</v>
      </c>
      <c r="AH577">
        <f>($K$577) * (225)</f>
        <v>0</v>
      </c>
      <c r="AI577">
        <f>($L$577) * (40)</f>
        <v>0</v>
      </c>
      <c r="AJ577">
        <f>($M$577) * (40)</f>
        <v>0</v>
      </c>
      <c r="AK577">
        <f>($N$577) * (225)</f>
        <v>0</v>
      </c>
      <c r="AL577">
        <f>($O$577) * (225)</f>
        <v>0</v>
      </c>
      <c r="AM577">
        <f>($P$577) * (40)</f>
        <v>0</v>
      </c>
      <c r="AN577">
        <f>($Q$577) * (40)</f>
        <v>0</v>
      </c>
      <c r="AO577">
        <f>($R$577) * (225)</f>
        <v>0</v>
      </c>
      <c r="AP577">
        <f>($S$577) * (40)</f>
        <v>0</v>
      </c>
      <c r="AQ577">
        <f>($T$577) * (40)</f>
        <v>0</v>
      </c>
      <c r="AR577">
        <f>($U$577) * (225)</f>
        <v>0</v>
      </c>
      <c r="AS577">
        <f>($V$577) * (40)</f>
        <v>0</v>
      </c>
      <c r="AT577">
        <f>($W$577) * (40)</f>
        <v>40</v>
      </c>
      <c r="AU577">
        <f>($X$577) * (225)</f>
        <v>0</v>
      </c>
      <c r="AV577">
        <f>($Y$577) * (40)</f>
        <v>0</v>
      </c>
      <c r="AW577">
        <f>($Z$577) * (275)</f>
        <v>0</v>
      </c>
      <c r="AX577">
        <f>($AA$577) * (90)</f>
        <v>0</v>
      </c>
      <c r="AY577">
        <f>($AB$577) * (325)</f>
        <v>0</v>
      </c>
      <c r="AZ577">
        <f>($AC$577) * (140)</f>
        <v>0</v>
      </c>
      <c r="BA577">
        <f>($AD$577) * (375)</f>
        <v>0</v>
      </c>
      <c r="BM577">
        <v>1</v>
      </c>
      <c r="BN577">
        <f>SUM($R$577:$Z$577)</f>
        <v>1</v>
      </c>
    </row>
    <row r="578" spans="1:66">
      <c r="A578">
        <v>393</v>
      </c>
      <c r="B578">
        <v>2</v>
      </c>
      <c r="C578">
        <v>14095</v>
      </c>
      <c r="D578">
        <v>3</v>
      </c>
      <c r="E578">
        <v>7</v>
      </c>
      <c r="F578" t="s">
        <v>74</v>
      </c>
      <c r="G578">
        <v>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1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>($H$578) * (225)</f>
        <v>0</v>
      </c>
      <c r="AF578">
        <f>($I$578) * (80)</f>
        <v>0</v>
      </c>
      <c r="AG578">
        <f>($J$578) * (80)</f>
        <v>0</v>
      </c>
      <c r="AH578">
        <f>($K$578) * (225)</f>
        <v>0</v>
      </c>
      <c r="AI578">
        <f>($L$578) * (80)</f>
        <v>0</v>
      </c>
      <c r="AJ578">
        <f>($M$578) * (80)</f>
        <v>0</v>
      </c>
      <c r="AK578">
        <f>($N$578) * (225)</f>
        <v>0</v>
      </c>
      <c r="AL578">
        <f>($O$578) * (225)</f>
        <v>0</v>
      </c>
      <c r="AM578">
        <f>($P$578) * (80)</f>
        <v>80</v>
      </c>
      <c r="AN578">
        <f>($Q$578) * (80)</f>
        <v>0</v>
      </c>
      <c r="AO578">
        <f>($R$578) * (225)</f>
        <v>0</v>
      </c>
      <c r="AP578">
        <f>($S$578) * (80)</f>
        <v>0</v>
      </c>
      <c r="AQ578">
        <f>($T$578) * (80)</f>
        <v>0</v>
      </c>
      <c r="AR578">
        <f>($U$578) * (295)</f>
        <v>0</v>
      </c>
      <c r="AS578">
        <f>($V$578) * (150)</f>
        <v>0</v>
      </c>
      <c r="AT578">
        <f>($W$578) * (150)</f>
        <v>0</v>
      </c>
      <c r="AU578">
        <f>($X$578) * (365)</f>
        <v>0</v>
      </c>
      <c r="AV578">
        <f>($Y$578) * (220)</f>
        <v>0</v>
      </c>
      <c r="AW578">
        <f>($Z$578) * (435)</f>
        <v>0</v>
      </c>
      <c r="AX578">
        <f>($AA$578) * (290)</f>
        <v>0</v>
      </c>
      <c r="AY578">
        <f>($AB$578) * (505)</f>
        <v>0</v>
      </c>
      <c r="AZ578">
        <f>($AC$578) * (360)</f>
        <v>0</v>
      </c>
      <c r="BA578">
        <f>($AD$578) * (575)</f>
        <v>0</v>
      </c>
      <c r="BM578">
        <v>1</v>
      </c>
      <c r="BN578">
        <f>SUM($O$578:$X$578)</f>
        <v>1</v>
      </c>
    </row>
    <row r="579" spans="1:66">
      <c r="A579">
        <v>398</v>
      </c>
      <c r="B579">
        <v>1</v>
      </c>
      <c r="C579">
        <v>22300</v>
      </c>
      <c r="D579">
        <v>5</v>
      </c>
      <c r="E579">
        <v>10</v>
      </c>
      <c r="F579" t="s">
        <v>74</v>
      </c>
      <c r="G579">
        <v>3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1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f>($H$579) * (225)</f>
        <v>0</v>
      </c>
      <c r="AF579">
        <f>($I$579) * (40)</f>
        <v>0</v>
      </c>
      <c r="AG579">
        <f>($J$579) * (40)</f>
        <v>0</v>
      </c>
      <c r="AH579">
        <f>($K$579) * (225)</f>
        <v>0</v>
      </c>
      <c r="AI579">
        <f>($L$579) * (40)</f>
        <v>0</v>
      </c>
      <c r="AJ579">
        <f>($M$579) * (40)</f>
        <v>0</v>
      </c>
      <c r="AK579">
        <f>($N$579) * (225)</f>
        <v>0</v>
      </c>
      <c r="AL579">
        <f>($O$579) * (225)</f>
        <v>0</v>
      </c>
      <c r="AM579">
        <f>($P$579) * (40)</f>
        <v>0</v>
      </c>
      <c r="AN579">
        <f>($Q$579) * (40)</f>
        <v>0</v>
      </c>
      <c r="AO579">
        <f>($R$579) * (225)</f>
        <v>0</v>
      </c>
      <c r="AP579">
        <f>($S$579) * (40)</f>
        <v>0</v>
      </c>
      <c r="AQ579">
        <f>($T$579) * (40)</f>
        <v>0</v>
      </c>
      <c r="AR579">
        <f>($U$579) * (225)</f>
        <v>0</v>
      </c>
      <c r="AS579">
        <f>($V$579) * (40)</f>
        <v>0</v>
      </c>
      <c r="AT579">
        <f>($W$579) * (40)</f>
        <v>40</v>
      </c>
      <c r="AU579">
        <f>($X$579) * (225)</f>
        <v>0</v>
      </c>
      <c r="AV579">
        <f>($Y$579) * (40)</f>
        <v>0</v>
      </c>
      <c r="AW579">
        <f>($Z$579) * (275)</f>
        <v>0</v>
      </c>
      <c r="AX579">
        <f>($AA$579) * (90)</f>
        <v>0</v>
      </c>
      <c r="AY579">
        <f>($AB$579) * (325)</f>
        <v>0</v>
      </c>
      <c r="AZ579">
        <f>($AC$579) * (140)</f>
        <v>0</v>
      </c>
      <c r="BA579">
        <f>($AD$579) * (375)</f>
        <v>0</v>
      </c>
      <c r="BM579">
        <v>1</v>
      </c>
      <c r="BN579">
        <f>SUM($U$579:$AD$579)</f>
        <v>1</v>
      </c>
    </row>
    <row r="580" spans="1:66">
      <c r="A580">
        <v>404</v>
      </c>
      <c r="B580">
        <v>2</v>
      </c>
      <c r="C580">
        <v>18950</v>
      </c>
      <c r="D580">
        <v>4</v>
      </c>
      <c r="E580">
        <v>7</v>
      </c>
      <c r="F580" t="s">
        <v>74</v>
      </c>
      <c r="G580">
        <v>3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1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f>($H$580) * (225)</f>
        <v>0</v>
      </c>
      <c r="AF580">
        <f>($I$580) * (80)</f>
        <v>0</v>
      </c>
      <c r="AG580">
        <f>($J$580) * (80)</f>
        <v>0</v>
      </c>
      <c r="AH580">
        <f>($K$580) * (225)</f>
        <v>0</v>
      </c>
      <c r="AI580">
        <f>($L$580) * (80)</f>
        <v>0</v>
      </c>
      <c r="AJ580">
        <f>($M$580) * (80)</f>
        <v>0</v>
      </c>
      <c r="AK580">
        <f>($N$580) * (225)</f>
        <v>0</v>
      </c>
      <c r="AL580">
        <f>($O$580) * (225)</f>
        <v>0</v>
      </c>
      <c r="AM580">
        <f>($P$580) * (80)</f>
        <v>0</v>
      </c>
      <c r="AN580">
        <f>($Q$580) * (80)</f>
        <v>0</v>
      </c>
      <c r="AO580">
        <f>($R$580) * (225)</f>
        <v>0</v>
      </c>
      <c r="AP580">
        <f>($S$580) * (80)</f>
        <v>0</v>
      </c>
      <c r="AQ580">
        <f>($T$580) * (80)</f>
        <v>0</v>
      </c>
      <c r="AR580">
        <f>($U$580) * (225)</f>
        <v>0</v>
      </c>
      <c r="AS580">
        <f>($V$580) * (80)</f>
        <v>0</v>
      </c>
      <c r="AT580">
        <f>($W$580) * (80)</f>
        <v>80</v>
      </c>
      <c r="AU580">
        <f>($X$580) * (295)</f>
        <v>0</v>
      </c>
      <c r="AV580">
        <f>($Y$580) * (150)</f>
        <v>0</v>
      </c>
      <c r="AW580">
        <f>($Z$580) * (365)</f>
        <v>0</v>
      </c>
      <c r="AX580">
        <f>($AA$580) * (220)</f>
        <v>0</v>
      </c>
      <c r="AY580">
        <f>($AB$580) * (435)</f>
        <v>0</v>
      </c>
      <c r="AZ580">
        <f>($AC$580) * (290)</f>
        <v>0</v>
      </c>
      <c r="BA580">
        <f>($AD$580) * (505)</f>
        <v>0</v>
      </c>
      <c r="BM580">
        <v>1</v>
      </c>
      <c r="BN580">
        <f>SUM($R$580:$X$580)</f>
        <v>1</v>
      </c>
    </row>
    <row r="581" spans="1:66">
      <c r="A581">
        <v>425</v>
      </c>
      <c r="B581">
        <v>2</v>
      </c>
      <c r="C581">
        <v>10200</v>
      </c>
      <c r="D581">
        <v>6</v>
      </c>
      <c r="E581">
        <v>9</v>
      </c>
      <c r="F581" t="s">
        <v>74</v>
      </c>
      <c r="G581">
        <v>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0</v>
      </c>
      <c r="AC581">
        <v>0</v>
      </c>
      <c r="AD581">
        <v>0</v>
      </c>
      <c r="AE581">
        <f>($H$581) * (225)</f>
        <v>0</v>
      </c>
      <c r="AF581">
        <f>($I$581) * (80)</f>
        <v>0</v>
      </c>
      <c r="AG581">
        <f>($J$581) * (80)</f>
        <v>0</v>
      </c>
      <c r="AH581">
        <f>($K$581) * (225)</f>
        <v>0</v>
      </c>
      <c r="AI581">
        <f>($L$581) * (80)</f>
        <v>0</v>
      </c>
      <c r="AJ581">
        <f>($M$581) * (80)</f>
        <v>0</v>
      </c>
      <c r="AK581">
        <f>($N$581) * (225)</f>
        <v>0</v>
      </c>
      <c r="AL581">
        <f>($O$581) * (225)</f>
        <v>0</v>
      </c>
      <c r="AM581">
        <f>($P$581) * (80)</f>
        <v>0</v>
      </c>
      <c r="AN581">
        <f>($Q$581) * (80)</f>
        <v>0</v>
      </c>
      <c r="AO581">
        <f>($R$581) * (225)</f>
        <v>0</v>
      </c>
      <c r="AP581">
        <f>($S$581) * (80)</f>
        <v>0</v>
      </c>
      <c r="AQ581">
        <f>($T$581) * (80)</f>
        <v>0</v>
      </c>
      <c r="AR581">
        <f>($U$581) * (225)</f>
        <v>0</v>
      </c>
      <c r="AS581">
        <f>($V$581) * (80)</f>
        <v>0</v>
      </c>
      <c r="AT581">
        <f>($W$581) * (80)</f>
        <v>0</v>
      </c>
      <c r="AU581">
        <f>($X$581) * (225)</f>
        <v>0</v>
      </c>
      <c r="AV581">
        <f>($Y$581) * (80)</f>
        <v>0</v>
      </c>
      <c r="AW581">
        <f>($Z$581) * (225)</f>
        <v>0</v>
      </c>
      <c r="AX581">
        <f>($AA$581) * (80)</f>
        <v>80</v>
      </c>
      <c r="AY581">
        <f>($AB$581) * (225)</f>
        <v>0</v>
      </c>
      <c r="AZ581">
        <f>($AC$581) * (80)</f>
        <v>0</v>
      </c>
      <c r="BA581">
        <f>($AD$581) * (295)</f>
        <v>0</v>
      </c>
      <c r="BM581">
        <v>1</v>
      </c>
      <c r="BN581">
        <f>SUM($X$581:$AB$581)</f>
        <v>1</v>
      </c>
    </row>
    <row r="582" spans="1:66">
      <c r="A582">
        <v>427</v>
      </c>
      <c r="B582">
        <v>1</v>
      </c>
      <c r="C582">
        <v>22300</v>
      </c>
      <c r="D582">
        <v>5</v>
      </c>
      <c r="E582">
        <v>9</v>
      </c>
      <c r="F582" t="s">
        <v>74</v>
      </c>
      <c r="G582">
        <v>3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1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>($H$582) * (225)</f>
        <v>0</v>
      </c>
      <c r="AF582">
        <f>($I$582) * (40)</f>
        <v>0</v>
      </c>
      <c r="AG582">
        <f>($J$582) * (40)</f>
        <v>0</v>
      </c>
      <c r="AH582">
        <f>($K$582) * (225)</f>
        <v>0</v>
      </c>
      <c r="AI582">
        <f>($L$582) * (40)</f>
        <v>0</v>
      </c>
      <c r="AJ582">
        <f>($M$582) * (40)</f>
        <v>0</v>
      </c>
      <c r="AK582">
        <f>($N$582) * (225)</f>
        <v>0</v>
      </c>
      <c r="AL582">
        <f>($O$582) * (225)</f>
        <v>0</v>
      </c>
      <c r="AM582">
        <f>($P$582) * (40)</f>
        <v>0</v>
      </c>
      <c r="AN582">
        <f>($Q$582) * (40)</f>
        <v>0</v>
      </c>
      <c r="AO582">
        <f>($R$582) * (225)</f>
        <v>0</v>
      </c>
      <c r="AP582">
        <f>($S$582) * (40)</f>
        <v>0</v>
      </c>
      <c r="AQ582">
        <f>($T$582) * (40)</f>
        <v>0</v>
      </c>
      <c r="AR582">
        <f>($U$582) * (225)</f>
        <v>0</v>
      </c>
      <c r="AS582">
        <f>($V$582) * (40)</f>
        <v>0</v>
      </c>
      <c r="AT582">
        <f>($W$582) * (40)</f>
        <v>40</v>
      </c>
      <c r="AU582">
        <f>($X$582) * (225)</f>
        <v>0</v>
      </c>
      <c r="AV582">
        <f>($Y$582) * (40)</f>
        <v>0</v>
      </c>
      <c r="AW582">
        <f>($Z$582) * (275)</f>
        <v>0</v>
      </c>
      <c r="AX582">
        <f>($AA$582) * (90)</f>
        <v>0</v>
      </c>
      <c r="AY582">
        <f>($AB$582) * (325)</f>
        <v>0</v>
      </c>
      <c r="AZ582">
        <f>($AC$582) * (140)</f>
        <v>0</v>
      </c>
      <c r="BA582">
        <f>($AD$582) * (375)</f>
        <v>0</v>
      </c>
      <c r="BM582">
        <v>1</v>
      </c>
      <c r="BN582">
        <f>SUM($U$582:$AB$582)</f>
        <v>1</v>
      </c>
    </row>
    <row r="583" spans="1:66">
      <c r="A583">
        <v>465</v>
      </c>
      <c r="B583">
        <v>2</v>
      </c>
      <c r="C583">
        <v>4200</v>
      </c>
      <c r="D583">
        <v>0</v>
      </c>
      <c r="E583">
        <v>3</v>
      </c>
      <c r="F583" t="s">
        <v>74</v>
      </c>
      <c r="G583">
        <v>5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f>($H$583) * (225)</f>
        <v>0</v>
      </c>
      <c r="AF583">
        <f>($I$583) * (80)</f>
        <v>0</v>
      </c>
      <c r="AG583">
        <f>($J$583) * (80)</f>
        <v>0</v>
      </c>
      <c r="AH583">
        <f>($K$583) * (225)</f>
        <v>0</v>
      </c>
      <c r="AI583">
        <f>($L$583) * (80)</f>
        <v>0</v>
      </c>
      <c r="AJ583">
        <f>($M$583) * (80)</f>
        <v>80</v>
      </c>
      <c r="AK583">
        <f>($N$583) * (225)</f>
        <v>0</v>
      </c>
      <c r="AL583">
        <f>($O$583) * (225)</f>
        <v>0</v>
      </c>
      <c r="AM583">
        <f>($P$583) * (80)</f>
        <v>0</v>
      </c>
      <c r="AN583">
        <f>($Q$583) * (80)</f>
        <v>0</v>
      </c>
      <c r="AO583">
        <f>($R$583) * (295)</f>
        <v>0</v>
      </c>
      <c r="AP583">
        <f>($S$583) * (150)</f>
        <v>0</v>
      </c>
      <c r="AQ583">
        <f>($T$583) * (150)</f>
        <v>0</v>
      </c>
      <c r="AR583">
        <f>($U$583) * (365)</f>
        <v>0</v>
      </c>
      <c r="AS583">
        <f>($V$583) * (220)</f>
        <v>0</v>
      </c>
      <c r="AT583">
        <f>($W$583) * (220)</f>
        <v>0</v>
      </c>
      <c r="AU583">
        <f>($X$583) * (435)</f>
        <v>0</v>
      </c>
      <c r="AV583">
        <f>($Y$583) * (290)</f>
        <v>0</v>
      </c>
      <c r="AW583">
        <f>($Z$583) * (505)</f>
        <v>0</v>
      </c>
      <c r="AX583">
        <f>($AA$583) * (360)</f>
        <v>0</v>
      </c>
      <c r="AY583">
        <f>($AB$583) * (575)</f>
        <v>0</v>
      </c>
      <c r="AZ583">
        <f>($AC$583) * (430)</f>
        <v>0</v>
      </c>
      <c r="BA583">
        <f>($AD$583) * (645)</f>
        <v>0</v>
      </c>
      <c r="BM583">
        <v>1</v>
      </c>
      <c r="BN583">
        <f>SUM($H$583:$N$583)</f>
        <v>1</v>
      </c>
    </row>
    <row r="584" spans="1:66">
      <c r="A584">
        <v>470</v>
      </c>
      <c r="B584">
        <v>2</v>
      </c>
      <c r="C584">
        <v>24200</v>
      </c>
      <c r="D584">
        <v>4</v>
      </c>
      <c r="E584">
        <v>9</v>
      </c>
      <c r="F584" t="s">
        <v>74</v>
      </c>
      <c r="G584">
        <v>4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1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f>($H$584) * (225)</f>
        <v>0</v>
      </c>
      <c r="AF584">
        <f>($I$584) * (80)</f>
        <v>0</v>
      </c>
      <c r="AG584">
        <f>($J$584) * (80)</f>
        <v>0</v>
      </c>
      <c r="AH584">
        <f>($K$584) * (225)</f>
        <v>0</v>
      </c>
      <c r="AI584">
        <f>($L$584) * (80)</f>
        <v>0</v>
      </c>
      <c r="AJ584">
        <f>($M$584) * (80)</f>
        <v>0</v>
      </c>
      <c r="AK584">
        <f>($N$584) * (225)</f>
        <v>0</v>
      </c>
      <c r="AL584">
        <f>($O$584) * (225)</f>
        <v>0</v>
      </c>
      <c r="AM584">
        <f>($P$584) * (80)</f>
        <v>0</v>
      </c>
      <c r="AN584">
        <f>($Q$584) * (80)</f>
        <v>0</v>
      </c>
      <c r="AO584">
        <f>($R$584) * (225)</f>
        <v>0</v>
      </c>
      <c r="AP584">
        <f>($S$584) * (80)</f>
        <v>0</v>
      </c>
      <c r="AQ584">
        <f>($T$584) * (80)</f>
        <v>0</v>
      </c>
      <c r="AR584">
        <f>($U$584) * (225)</f>
        <v>0</v>
      </c>
      <c r="AS584">
        <f>($V$584) * (80)</f>
        <v>0</v>
      </c>
      <c r="AT584">
        <f>($W$584) * (80)</f>
        <v>80</v>
      </c>
      <c r="AU584">
        <f>($X$584) * (225)</f>
        <v>0</v>
      </c>
      <c r="AV584">
        <f>($Y$584) * (80)</f>
        <v>0</v>
      </c>
      <c r="AW584">
        <f>($Z$584) * (295)</f>
        <v>0</v>
      </c>
      <c r="AX584">
        <f>($AA$584) * (150)</f>
        <v>0</v>
      </c>
      <c r="AY584">
        <f>($AB$584) * (365)</f>
        <v>0</v>
      </c>
      <c r="AZ584">
        <f>($AC$584) * (220)</f>
        <v>0</v>
      </c>
      <c r="BA584">
        <f>($AD$584) * (435)</f>
        <v>0</v>
      </c>
      <c r="BM584">
        <v>1</v>
      </c>
      <c r="BN584">
        <f>SUM($R$584:$AB$584)</f>
        <v>1</v>
      </c>
    </row>
    <row r="585" spans="1:66">
      <c r="A585">
        <v>500</v>
      </c>
      <c r="B585">
        <v>1</v>
      </c>
      <c r="C585">
        <v>22660</v>
      </c>
      <c r="D585">
        <v>5</v>
      </c>
      <c r="E585">
        <v>8</v>
      </c>
      <c r="F585" t="s">
        <v>74</v>
      </c>
      <c r="G585">
        <v>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f>($H$585) * (225)</f>
        <v>0</v>
      </c>
      <c r="AF585">
        <f>($I$585) * (40)</f>
        <v>0</v>
      </c>
      <c r="AG585">
        <f>($J$585) * (40)</f>
        <v>0</v>
      </c>
      <c r="AH585">
        <f>($K$585) * (225)</f>
        <v>0</v>
      </c>
      <c r="AI585">
        <f>($L$585) * (40)</f>
        <v>0</v>
      </c>
      <c r="AJ585">
        <f>($M$585) * (40)</f>
        <v>0</v>
      </c>
      <c r="AK585">
        <f>($N$585) * (225)</f>
        <v>0</v>
      </c>
      <c r="AL585">
        <f>($O$585) * (225)</f>
        <v>0</v>
      </c>
      <c r="AM585">
        <f>($P$585) * (40)</f>
        <v>0</v>
      </c>
      <c r="AN585">
        <f>($Q$585) * (40)</f>
        <v>0</v>
      </c>
      <c r="AO585">
        <f>($R$585) * (225)</f>
        <v>0</v>
      </c>
      <c r="AP585">
        <f>($S$585) * (40)</f>
        <v>0</v>
      </c>
      <c r="AQ585">
        <f>($T$585) * (40)</f>
        <v>0</v>
      </c>
      <c r="AR585">
        <f>($U$585) * (225)</f>
        <v>0</v>
      </c>
      <c r="AS585">
        <f>($V$585) * (40)</f>
        <v>0</v>
      </c>
      <c r="AT585">
        <f>($W$585) * (40)</f>
        <v>40</v>
      </c>
      <c r="AU585">
        <f>($X$585) * (225)</f>
        <v>0</v>
      </c>
      <c r="AV585">
        <f>($Y$585) * (40)</f>
        <v>0</v>
      </c>
      <c r="AW585">
        <f>($Z$585) * (275)</f>
        <v>0</v>
      </c>
      <c r="AX585">
        <f>($AA$585) * (90)</f>
        <v>0</v>
      </c>
      <c r="AY585">
        <f>($AB$585) * (325)</f>
        <v>0</v>
      </c>
      <c r="AZ585">
        <f>($AC$585) * (140)</f>
        <v>0</v>
      </c>
      <c r="BA585">
        <f>($AD$585) * (375)</f>
        <v>0</v>
      </c>
      <c r="BM585">
        <v>1</v>
      </c>
      <c r="BN585">
        <f>SUM($U$585:$Z$585)</f>
        <v>1</v>
      </c>
    </row>
    <row r="586" spans="1:66">
      <c r="A586">
        <v>505</v>
      </c>
      <c r="B586">
        <v>2</v>
      </c>
      <c r="C586">
        <v>29301</v>
      </c>
      <c r="D586">
        <v>1</v>
      </c>
      <c r="E586">
        <v>5</v>
      </c>
      <c r="F586" t="s">
        <v>74</v>
      </c>
      <c r="G586">
        <v>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>($H$586) * (225)</f>
        <v>0</v>
      </c>
      <c r="AF586">
        <f>($I$586) * (80)</f>
        <v>0</v>
      </c>
      <c r="AG586">
        <f>($J$586) * (80)</f>
        <v>0</v>
      </c>
      <c r="AH586">
        <f>($K$586) * (225)</f>
        <v>0</v>
      </c>
      <c r="AI586">
        <f>($L$586) * (80)</f>
        <v>0</v>
      </c>
      <c r="AJ586">
        <f>($M$586) * (80)</f>
        <v>80</v>
      </c>
      <c r="AK586">
        <f>($N$586) * (225)</f>
        <v>0</v>
      </c>
      <c r="AL586">
        <f>($O$586) * (295)</f>
        <v>0</v>
      </c>
      <c r="AM586">
        <f>($P$586) * (150)</f>
        <v>0</v>
      </c>
      <c r="AN586">
        <f>($Q$586) * (150)</f>
        <v>0</v>
      </c>
      <c r="AO586">
        <f>($R$586) * (365)</f>
        <v>0</v>
      </c>
      <c r="AP586">
        <f>($S$586) * (220)</f>
        <v>0</v>
      </c>
      <c r="AQ586">
        <f>($T$586) * (220)</f>
        <v>0</v>
      </c>
      <c r="AR586">
        <f>($U$586) * (435)</f>
        <v>0</v>
      </c>
      <c r="AS586">
        <f>($V$586) * (290)</f>
        <v>0</v>
      </c>
      <c r="AT586">
        <f>($W$586) * (290)</f>
        <v>0</v>
      </c>
      <c r="AU586">
        <f>($X$586) * (505)</f>
        <v>0</v>
      </c>
      <c r="AV586">
        <f>($Y$586) * (360)</f>
        <v>0</v>
      </c>
      <c r="AW586">
        <f>($Z$586) * (575)</f>
        <v>0</v>
      </c>
      <c r="AX586">
        <f>($AA$586) * (430)</f>
        <v>0</v>
      </c>
      <c r="AY586">
        <f>($AB$586) * (645)</f>
        <v>0</v>
      </c>
      <c r="AZ586">
        <f>($AC$586) * (500)</f>
        <v>0</v>
      </c>
      <c r="BA586">
        <f>($AD$586) * (715)</f>
        <v>0</v>
      </c>
      <c r="BM586">
        <v>1</v>
      </c>
      <c r="BN586">
        <f>SUM($K$586:$R$586)</f>
        <v>1</v>
      </c>
    </row>
    <row r="587" spans="1:66">
      <c r="A587">
        <v>523</v>
      </c>
      <c r="B587">
        <v>1</v>
      </c>
      <c r="C587">
        <v>15105</v>
      </c>
      <c r="D587">
        <v>1</v>
      </c>
      <c r="E587">
        <v>5</v>
      </c>
      <c r="F587" t="s">
        <v>74</v>
      </c>
      <c r="G587">
        <v>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f>($H$587) * (225)</f>
        <v>0</v>
      </c>
      <c r="AF587">
        <f>($I$587) * (40)</f>
        <v>0</v>
      </c>
      <c r="AG587">
        <f>($J$587) * (40)</f>
        <v>0</v>
      </c>
      <c r="AH587">
        <f>($K$587) * (225)</f>
        <v>0</v>
      </c>
      <c r="AI587">
        <f>($L$587) * (40)</f>
        <v>0</v>
      </c>
      <c r="AJ587">
        <f>($M$587) * (40)</f>
        <v>40</v>
      </c>
      <c r="AK587">
        <f>($N$587) * (225)</f>
        <v>0</v>
      </c>
      <c r="AL587">
        <f>($O$587) * (225)</f>
        <v>0</v>
      </c>
      <c r="AM587">
        <f>($P$587) * (40)</f>
        <v>0</v>
      </c>
      <c r="AN587">
        <f>($Q$587) * (40)</f>
        <v>0</v>
      </c>
      <c r="AO587">
        <f>($R$587) * (275)</f>
        <v>0</v>
      </c>
      <c r="AP587">
        <f>($S$587) * (90)</f>
        <v>0</v>
      </c>
      <c r="AQ587">
        <f>($T$587) * (90)</f>
        <v>0</v>
      </c>
      <c r="AR587">
        <f>($U$587) * (325)</f>
        <v>0</v>
      </c>
      <c r="AS587">
        <f>($V$587) * (140)</f>
        <v>0</v>
      </c>
      <c r="AT587">
        <f>($W$587) * (140)</f>
        <v>0</v>
      </c>
      <c r="AU587">
        <f>($X$587) * (375)</f>
        <v>0</v>
      </c>
      <c r="AV587">
        <f>($Y$587) * (190)</f>
        <v>0</v>
      </c>
      <c r="AW587">
        <f>($Z$587) * (425)</f>
        <v>0</v>
      </c>
      <c r="AX587">
        <f>($AA$587) * (240)</f>
        <v>0</v>
      </c>
      <c r="AY587">
        <f>($AB$587) * (475)</f>
        <v>0</v>
      </c>
      <c r="AZ587">
        <f>($AC$587) * (290)</f>
        <v>0</v>
      </c>
      <c r="BA587">
        <f>($AD$587) * (525)</f>
        <v>0</v>
      </c>
      <c r="BM587">
        <v>1</v>
      </c>
      <c r="BN587">
        <f>SUM($K$587:$R$587)</f>
        <v>1</v>
      </c>
    </row>
    <row r="588" spans="1:66">
      <c r="A588">
        <v>530</v>
      </c>
      <c r="B588">
        <v>1</v>
      </c>
      <c r="C588">
        <v>14985</v>
      </c>
      <c r="D588">
        <v>4</v>
      </c>
      <c r="E588">
        <v>9</v>
      </c>
      <c r="F588" t="s">
        <v>74</v>
      </c>
      <c r="G588">
        <v>3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f>($H$588) * (225)</f>
        <v>0</v>
      </c>
      <c r="AF588">
        <f>($I$588) * (40)</f>
        <v>0</v>
      </c>
      <c r="AG588">
        <f>($J$588) * (40)</f>
        <v>0</v>
      </c>
      <c r="AH588">
        <f>($K$588) * (225)</f>
        <v>0</v>
      </c>
      <c r="AI588">
        <f>($L$588) * (40)</f>
        <v>0</v>
      </c>
      <c r="AJ588">
        <f>($M$588) * (40)</f>
        <v>0</v>
      </c>
      <c r="AK588">
        <f>($N$588) * (225)</f>
        <v>0</v>
      </c>
      <c r="AL588">
        <f>($O$588) * (225)</f>
        <v>0</v>
      </c>
      <c r="AM588">
        <f>($P$588) * (40)</f>
        <v>0</v>
      </c>
      <c r="AN588">
        <f>($Q$588) * (40)</f>
        <v>0</v>
      </c>
      <c r="AO588">
        <f>($R$588) * (225)</f>
        <v>0</v>
      </c>
      <c r="AP588">
        <f>($S$588) * (40)</f>
        <v>0</v>
      </c>
      <c r="AQ588">
        <f>($T$588) * (40)</f>
        <v>0</v>
      </c>
      <c r="AR588">
        <f>($U$588) * (225)</f>
        <v>0</v>
      </c>
      <c r="AS588">
        <f>($V$588) * (40)</f>
        <v>0</v>
      </c>
      <c r="AT588">
        <f>($W$588) * (40)</f>
        <v>40</v>
      </c>
      <c r="AU588">
        <f>($X$588) * (275)</f>
        <v>0</v>
      </c>
      <c r="AV588">
        <f>($Y$588) * (90)</f>
        <v>0</v>
      </c>
      <c r="AW588">
        <f>($Z$588) * (325)</f>
        <v>0</v>
      </c>
      <c r="AX588">
        <f>($AA$588) * (140)</f>
        <v>0</v>
      </c>
      <c r="AY588">
        <f>($AB$588) * (375)</f>
        <v>0</v>
      </c>
      <c r="AZ588">
        <f>($AC$588) * (190)</f>
        <v>0</v>
      </c>
      <c r="BA588">
        <f>($AD$588) * (425)</f>
        <v>0</v>
      </c>
      <c r="BM588">
        <v>1</v>
      </c>
      <c r="BN588">
        <f>SUM($R$588:$AB$588)</f>
        <v>1</v>
      </c>
    </row>
    <row r="589" spans="1:66">
      <c r="A589">
        <v>531</v>
      </c>
      <c r="B589">
        <v>1</v>
      </c>
      <c r="C589">
        <v>15010</v>
      </c>
      <c r="D589">
        <v>0</v>
      </c>
      <c r="E589">
        <v>3</v>
      </c>
      <c r="F589" t="s">
        <v>74</v>
      </c>
      <c r="G589">
        <v>3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f>($H$589) * (225)</f>
        <v>0</v>
      </c>
      <c r="AF589">
        <f>($I$589) * (40)</f>
        <v>0</v>
      </c>
      <c r="AG589">
        <f>($J$589) * (40)</f>
        <v>0</v>
      </c>
      <c r="AH589">
        <f>($K$589) * (225)</f>
        <v>0</v>
      </c>
      <c r="AI589">
        <f>($L$589) * (40)</f>
        <v>0</v>
      </c>
      <c r="AJ589">
        <f>($M$589) * (40)</f>
        <v>40</v>
      </c>
      <c r="AK589">
        <f>($N$589) * (275)</f>
        <v>0</v>
      </c>
      <c r="AL589">
        <f>($O$589) * (325)</f>
        <v>0</v>
      </c>
      <c r="AM589">
        <f>($P$589) * (140)</f>
        <v>0</v>
      </c>
      <c r="AN589">
        <f>($Q$589) * (140)</f>
        <v>0</v>
      </c>
      <c r="AO589">
        <f>($R$589) * (375)</f>
        <v>0</v>
      </c>
      <c r="AP589">
        <f>($S$589) * (190)</f>
        <v>0</v>
      </c>
      <c r="AQ589">
        <f>($T$589) * (190)</f>
        <v>0</v>
      </c>
      <c r="AR589">
        <f>($U$589) * (425)</f>
        <v>0</v>
      </c>
      <c r="AS589">
        <f>($V$589) * (240)</f>
        <v>0</v>
      </c>
      <c r="AT589">
        <f>($W$589) * (240)</f>
        <v>0</v>
      </c>
      <c r="AU589">
        <f>($X$589) * (475)</f>
        <v>0</v>
      </c>
      <c r="AV589">
        <f>($Y$589) * (290)</f>
        <v>0</v>
      </c>
      <c r="AW589">
        <f>($Z$589) * (525)</f>
        <v>0</v>
      </c>
      <c r="AX589">
        <f>($AA$589) * (340)</f>
        <v>0</v>
      </c>
      <c r="AY589">
        <f>($AB$589) * (575)</f>
        <v>0</v>
      </c>
      <c r="AZ589">
        <f>($AC$589) * (390)</f>
        <v>0</v>
      </c>
      <c r="BA589">
        <f>($AD$589) * (625)</f>
        <v>0</v>
      </c>
      <c r="BM589">
        <v>1</v>
      </c>
      <c r="BN589">
        <f>SUM($H$589:$N$589)</f>
        <v>1</v>
      </c>
    </row>
    <row r="590" spans="1:66">
      <c r="A590">
        <v>532</v>
      </c>
      <c r="B590">
        <v>1</v>
      </c>
      <c r="C590">
        <v>15105</v>
      </c>
      <c r="D590">
        <v>3</v>
      </c>
      <c r="E590">
        <v>6</v>
      </c>
      <c r="F590" t="s">
        <v>74</v>
      </c>
      <c r="G590">
        <v>4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1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>($H$590) * (225)</f>
        <v>0</v>
      </c>
      <c r="AF590">
        <f>($I$590) * (40)</f>
        <v>0</v>
      </c>
      <c r="AG590">
        <f>($J$590) * (40)</f>
        <v>0</v>
      </c>
      <c r="AH590">
        <f>($K$590) * (225)</f>
        <v>0</v>
      </c>
      <c r="AI590">
        <f>($L$590) * (40)</f>
        <v>0</v>
      </c>
      <c r="AJ590">
        <f>($M$590) * (40)</f>
        <v>0</v>
      </c>
      <c r="AK590">
        <f>($N$590) * (225)</f>
        <v>0</v>
      </c>
      <c r="AL590">
        <f>($O$590) * (225)</f>
        <v>0</v>
      </c>
      <c r="AM590">
        <f>($P$590) * (40)</f>
        <v>40</v>
      </c>
      <c r="AN590">
        <f>($Q$590) * (40)</f>
        <v>0</v>
      </c>
      <c r="AO590">
        <f>($R$590) * (225)</f>
        <v>0</v>
      </c>
      <c r="AP590">
        <f>($S$590) * (40)</f>
        <v>0</v>
      </c>
      <c r="AQ590">
        <f>($T$590) * (40)</f>
        <v>0</v>
      </c>
      <c r="AR590">
        <f>($U$590) * (225)</f>
        <v>0</v>
      </c>
      <c r="AS590">
        <f>($V$590) * (40)</f>
        <v>0</v>
      </c>
      <c r="AT590">
        <f>($W$590) * (40)</f>
        <v>0</v>
      </c>
      <c r="AU590">
        <f>($X$590) * (275)</f>
        <v>0</v>
      </c>
      <c r="AV590">
        <f>($Y$590) * (90)</f>
        <v>0</v>
      </c>
      <c r="AW590">
        <f>($Z$590) * (325)</f>
        <v>0</v>
      </c>
      <c r="AX590">
        <f>($AA$590) * (140)</f>
        <v>0</v>
      </c>
      <c r="AY590">
        <f>($AB$590) * (375)</f>
        <v>0</v>
      </c>
      <c r="AZ590">
        <f>($AC$590) * (190)</f>
        <v>0</v>
      </c>
      <c r="BA590">
        <f>($AD$590) * (425)</f>
        <v>0</v>
      </c>
      <c r="BM590">
        <v>1</v>
      </c>
      <c r="BN590">
        <f>SUM($O$590:$U$590)</f>
        <v>1</v>
      </c>
    </row>
    <row r="591" spans="1:66">
      <c r="A591">
        <v>536</v>
      </c>
      <c r="B591">
        <v>1</v>
      </c>
      <c r="C591">
        <v>15700</v>
      </c>
      <c r="D591">
        <v>1</v>
      </c>
      <c r="E591">
        <v>4</v>
      </c>
      <c r="F591" t="s">
        <v>74</v>
      </c>
      <c r="G591">
        <v>3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f>($H$591) * (225)</f>
        <v>0</v>
      </c>
      <c r="AF591">
        <f>($I$591) * (40)</f>
        <v>0</v>
      </c>
      <c r="AG591">
        <f>($J$591) * (40)</f>
        <v>0</v>
      </c>
      <c r="AH591">
        <f>($K$591) * (225)</f>
        <v>0</v>
      </c>
      <c r="AI591">
        <f>($L$591) * (40)</f>
        <v>0</v>
      </c>
      <c r="AJ591">
        <f>($M$591) * (40)</f>
        <v>40</v>
      </c>
      <c r="AK591">
        <f>($N$591) * (225)</f>
        <v>0</v>
      </c>
      <c r="AL591">
        <f>($O$591) * (275)</f>
        <v>0</v>
      </c>
      <c r="AM591">
        <f>($P$591) * (90)</f>
        <v>0</v>
      </c>
      <c r="AN591">
        <f>($Q$591) * (90)</f>
        <v>0</v>
      </c>
      <c r="AO591">
        <f>($R$591) * (325)</f>
        <v>0</v>
      </c>
      <c r="AP591">
        <f>($S$591) * (140)</f>
        <v>0</v>
      </c>
      <c r="AQ591">
        <f>($T$591) * (140)</f>
        <v>0</v>
      </c>
      <c r="AR591">
        <f>($U$591) * (375)</f>
        <v>0</v>
      </c>
      <c r="AS591">
        <f>($V$591) * (190)</f>
        <v>0</v>
      </c>
      <c r="AT591">
        <f>($W$591) * (190)</f>
        <v>0</v>
      </c>
      <c r="AU591">
        <f>($X$591) * (425)</f>
        <v>0</v>
      </c>
      <c r="AV591">
        <f>($Y$591) * (240)</f>
        <v>0</v>
      </c>
      <c r="AW591">
        <f>($Z$591) * (475)</f>
        <v>0</v>
      </c>
      <c r="AX591">
        <f>($AA$591) * (290)</f>
        <v>0</v>
      </c>
      <c r="AY591">
        <f>($AB$591) * (525)</f>
        <v>0</v>
      </c>
      <c r="AZ591">
        <f>($AC$591) * (340)</f>
        <v>0</v>
      </c>
      <c r="BA591">
        <f>($AD$591) * (575)</f>
        <v>0</v>
      </c>
      <c r="BM591">
        <v>1</v>
      </c>
      <c r="BN591">
        <f>SUM($K$591:$O$591)</f>
        <v>1</v>
      </c>
    </row>
    <row r="592" spans="1:66">
      <c r="A592">
        <v>551</v>
      </c>
      <c r="B592">
        <v>1</v>
      </c>
      <c r="C592">
        <v>18860</v>
      </c>
      <c r="D592">
        <v>0</v>
      </c>
      <c r="E592">
        <v>5</v>
      </c>
      <c r="F592" t="s">
        <v>74</v>
      </c>
      <c r="G592">
        <v>3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f>($H$592) * (225)</f>
        <v>0</v>
      </c>
      <c r="AF592">
        <f>($I$592) * (40)</f>
        <v>0</v>
      </c>
      <c r="AG592">
        <f>($J$592) * (40)</f>
        <v>0</v>
      </c>
      <c r="AH592">
        <f>($K$592) * (225)</f>
        <v>0</v>
      </c>
      <c r="AI592">
        <f>($L$592) * (40)</f>
        <v>0</v>
      </c>
      <c r="AJ592">
        <f>($M$592) * (40)</f>
        <v>40</v>
      </c>
      <c r="AK592">
        <f>($N$592) * (275)</f>
        <v>0</v>
      </c>
      <c r="AL592">
        <f>($O$592) * (325)</f>
        <v>0</v>
      </c>
      <c r="AM592">
        <f>($P$592) * (140)</f>
        <v>0</v>
      </c>
      <c r="AN592">
        <f>($Q$592) * (140)</f>
        <v>0</v>
      </c>
      <c r="AO592">
        <f>($R$592) * (375)</f>
        <v>0</v>
      </c>
      <c r="AP592">
        <f>($S$592) * (190)</f>
        <v>0</v>
      </c>
      <c r="AQ592">
        <f>($T$592) * (190)</f>
        <v>0</v>
      </c>
      <c r="AR592">
        <f>($U$592) * (425)</f>
        <v>0</v>
      </c>
      <c r="AS592">
        <f>($V$592) * (240)</f>
        <v>0</v>
      </c>
      <c r="AT592">
        <f>($W$592) * (240)</f>
        <v>0</v>
      </c>
      <c r="AU592">
        <f>($X$592) * (475)</f>
        <v>0</v>
      </c>
      <c r="AV592">
        <f>($Y$592) * (290)</f>
        <v>0</v>
      </c>
      <c r="AW592">
        <f>($Z$592) * (525)</f>
        <v>0</v>
      </c>
      <c r="AX592">
        <f>($AA$592) * (340)</f>
        <v>0</v>
      </c>
      <c r="AY592">
        <f>($AB$592) * (575)</f>
        <v>0</v>
      </c>
      <c r="AZ592">
        <f>($AC$592) * (390)</f>
        <v>0</v>
      </c>
      <c r="BA592">
        <f>($AD$592) * (625)</f>
        <v>0</v>
      </c>
      <c r="BM592">
        <v>1</v>
      </c>
      <c r="BN592">
        <f>SUM($H$592:$R$592)</f>
        <v>1</v>
      </c>
    </row>
    <row r="593" spans="1:66">
      <c r="A593">
        <v>554</v>
      </c>
      <c r="B593">
        <v>2</v>
      </c>
      <c r="C593">
        <v>4200</v>
      </c>
      <c r="D593">
        <v>-1</v>
      </c>
      <c r="E593">
        <v>2</v>
      </c>
      <c r="F593" t="s">
        <v>74</v>
      </c>
      <c r="G593">
        <v>5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>($H$593) * (225)</f>
        <v>225</v>
      </c>
      <c r="AF593">
        <f>($I$593) * (80)</f>
        <v>0</v>
      </c>
      <c r="AG593">
        <f>($J$593) * (80)</f>
        <v>0</v>
      </c>
      <c r="AH593">
        <f>($K$593) * (225)</f>
        <v>0</v>
      </c>
      <c r="AI593">
        <f>($L$593) * (80)</f>
        <v>0</v>
      </c>
      <c r="AJ593">
        <f>($M$593) * (80)</f>
        <v>0</v>
      </c>
      <c r="AK593">
        <f>($N$593) * (225)</f>
        <v>0</v>
      </c>
      <c r="AL593">
        <f>($O$593) * (295)</f>
        <v>0</v>
      </c>
      <c r="AM593">
        <f>($P$593) * (150)</f>
        <v>0</v>
      </c>
      <c r="AN593">
        <f>($Q$593) * (150)</f>
        <v>0</v>
      </c>
      <c r="AO593">
        <f>($R$593) * (365)</f>
        <v>0</v>
      </c>
      <c r="AP593">
        <f>($S$593) * (220)</f>
        <v>0</v>
      </c>
      <c r="AQ593">
        <f>($T$593) * (220)</f>
        <v>0</v>
      </c>
      <c r="AR593">
        <f>($U$593) * (435)</f>
        <v>0</v>
      </c>
      <c r="AS593">
        <f>($V$593) * (290)</f>
        <v>0</v>
      </c>
      <c r="AT593">
        <f>($W$593) * (290)</f>
        <v>0</v>
      </c>
      <c r="AU593">
        <f>($X$593) * (505)</f>
        <v>0</v>
      </c>
      <c r="AV593">
        <f>($Y$593) * (360)</f>
        <v>0</v>
      </c>
      <c r="AW593">
        <f>($Z$593) * (575)</f>
        <v>0</v>
      </c>
      <c r="AX593">
        <f>($AA$593) * (430)</f>
        <v>0</v>
      </c>
      <c r="AY593">
        <f>($AB$593) * (645)</f>
        <v>0</v>
      </c>
      <c r="AZ593">
        <f>($AC$593) * (500)</f>
        <v>0</v>
      </c>
      <c r="BA593">
        <f>($AD$593) * (715)</f>
        <v>0</v>
      </c>
      <c r="BM593">
        <v>1</v>
      </c>
      <c r="BN593">
        <f>SUM($H$593:$K$593)</f>
        <v>1</v>
      </c>
    </row>
    <row r="594" spans="1:66">
      <c r="A594">
        <v>562</v>
      </c>
      <c r="B594">
        <v>2</v>
      </c>
      <c r="C594">
        <v>8717</v>
      </c>
      <c r="D594">
        <v>4</v>
      </c>
      <c r="E594">
        <v>8</v>
      </c>
      <c r="F594" t="s">
        <v>74</v>
      </c>
      <c r="G594">
        <v>5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f>($H$594) * (225)</f>
        <v>0</v>
      </c>
      <c r="AF594">
        <f>($I$594) * (80)</f>
        <v>0</v>
      </c>
      <c r="AG594">
        <f>($J$594) * (80)</f>
        <v>0</v>
      </c>
      <c r="AH594">
        <f>($K$594) * (225)</f>
        <v>0</v>
      </c>
      <c r="AI594">
        <f>($L$594) * (80)</f>
        <v>0</v>
      </c>
      <c r="AJ594">
        <f>($M$594) * (80)</f>
        <v>0</v>
      </c>
      <c r="AK594">
        <f>($N$594) * (225)</f>
        <v>0</v>
      </c>
      <c r="AL594">
        <f>($O$594) * (225)</f>
        <v>0</v>
      </c>
      <c r="AM594">
        <f>($P$594) * (80)</f>
        <v>0</v>
      </c>
      <c r="AN594">
        <f>($Q$594) * (80)</f>
        <v>0</v>
      </c>
      <c r="AO594">
        <f>($R$594) * (225)</f>
        <v>0</v>
      </c>
      <c r="AP594">
        <f>($S$594) * (80)</f>
        <v>0</v>
      </c>
      <c r="AQ594">
        <f>($T$594) * (80)</f>
        <v>0</v>
      </c>
      <c r="AR594">
        <f>($U$594) * (225)</f>
        <v>0</v>
      </c>
      <c r="AS594">
        <f>($V$594) * (80)</f>
        <v>0</v>
      </c>
      <c r="AT594">
        <f>($W$594) * (80)</f>
        <v>80</v>
      </c>
      <c r="AU594">
        <f>($X$594) * (225)</f>
        <v>0</v>
      </c>
      <c r="AV594">
        <f>($Y$594) * (80)</f>
        <v>0</v>
      </c>
      <c r="AW594">
        <f>($Z$594) * (225)</f>
        <v>0</v>
      </c>
      <c r="AX594">
        <f>($AA$594) * (80)</f>
        <v>0</v>
      </c>
      <c r="AY594">
        <f>($AB$594) * (295)</f>
        <v>0</v>
      </c>
      <c r="AZ594">
        <f>($AC$594) * (150)</f>
        <v>0</v>
      </c>
      <c r="BA594">
        <f>($AD$594) * (365)</f>
        <v>0</v>
      </c>
      <c r="BM594">
        <v>1</v>
      </c>
      <c r="BN594">
        <f>SUM($R$594:$Z$594)</f>
        <v>1</v>
      </c>
    </row>
    <row r="595" spans="1:66">
      <c r="A595">
        <v>563</v>
      </c>
      <c r="B595">
        <v>2</v>
      </c>
      <c r="C595">
        <v>9816</v>
      </c>
      <c r="D595">
        <v>2</v>
      </c>
      <c r="E595">
        <v>5</v>
      </c>
      <c r="F595" t="s">
        <v>74</v>
      </c>
      <c r="G595">
        <v>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1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>($H$595) * (225)</f>
        <v>0</v>
      </c>
      <c r="AF595">
        <f>($I$595) * (80)</f>
        <v>0</v>
      </c>
      <c r="AG595">
        <f>($J$595) * (80)</f>
        <v>0</v>
      </c>
      <c r="AH595">
        <f>($K$595) * (225)</f>
        <v>0</v>
      </c>
      <c r="AI595">
        <f>($L$595) * (80)</f>
        <v>0</v>
      </c>
      <c r="AJ595">
        <f>($M$595) * (80)</f>
        <v>0</v>
      </c>
      <c r="AK595">
        <f>($N$595) * (225)</f>
        <v>0</v>
      </c>
      <c r="AL595">
        <f>($O$595) * (225)</f>
        <v>0</v>
      </c>
      <c r="AM595">
        <f>($P$595) * (80)</f>
        <v>80</v>
      </c>
      <c r="AN595">
        <f>($Q$595) * (80)</f>
        <v>0</v>
      </c>
      <c r="AO595">
        <f>($R$595) * (225)</f>
        <v>0</v>
      </c>
      <c r="AP595">
        <f>($S$595) * (80)</f>
        <v>0</v>
      </c>
      <c r="AQ595">
        <f>($T$595) * (80)</f>
        <v>0</v>
      </c>
      <c r="AR595">
        <f>($U$595) * (295)</f>
        <v>0</v>
      </c>
      <c r="AS595">
        <f>($V$595) * (150)</f>
        <v>0</v>
      </c>
      <c r="AT595">
        <f>($W$595) * (150)</f>
        <v>0</v>
      </c>
      <c r="AU595">
        <f>($X$595) * (365)</f>
        <v>0</v>
      </c>
      <c r="AV595">
        <f>($Y$595) * (220)</f>
        <v>0</v>
      </c>
      <c r="AW595">
        <f>($Z$595) * (435)</f>
        <v>0</v>
      </c>
      <c r="AX595">
        <f>($AA$595) * (290)</f>
        <v>0</v>
      </c>
      <c r="AY595">
        <f>($AB$595) * (505)</f>
        <v>0</v>
      </c>
      <c r="AZ595">
        <f>($AC$595) * (360)</f>
        <v>0</v>
      </c>
      <c r="BA595">
        <f>($AD$595) * (575)</f>
        <v>0</v>
      </c>
      <c r="BM595">
        <v>1</v>
      </c>
      <c r="BN595">
        <f>SUM($N$595:$R$595)</f>
        <v>1</v>
      </c>
    </row>
    <row r="596" spans="1:66">
      <c r="A596">
        <v>565</v>
      </c>
      <c r="B596">
        <v>2</v>
      </c>
      <c r="C596">
        <v>9192</v>
      </c>
      <c r="D596">
        <v>0</v>
      </c>
      <c r="E596">
        <v>5</v>
      </c>
      <c r="F596" t="s">
        <v>74</v>
      </c>
      <c r="G596">
        <v>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f>($H$596) * (225)</f>
        <v>0</v>
      </c>
      <c r="AF596">
        <f>($I$596) * (80)</f>
        <v>0</v>
      </c>
      <c r="AG596">
        <f>($J$596) * (80)</f>
        <v>0</v>
      </c>
      <c r="AH596">
        <f>($K$596) * (225)</f>
        <v>0</v>
      </c>
      <c r="AI596">
        <f>($L$596) * (80)</f>
        <v>0</v>
      </c>
      <c r="AJ596">
        <f>($M$596) * (80)</f>
        <v>80</v>
      </c>
      <c r="AK596">
        <f>($N$596) * (295)</f>
        <v>0</v>
      </c>
      <c r="AL596">
        <f>($O$596) * (365)</f>
        <v>0</v>
      </c>
      <c r="AM596">
        <f>($P$596) * (220)</f>
        <v>0</v>
      </c>
      <c r="AN596">
        <f>($Q$596) * (220)</f>
        <v>0</v>
      </c>
      <c r="AO596">
        <f>($R$596) * (435)</f>
        <v>0</v>
      </c>
      <c r="AP596">
        <f>($S$596) * (290)</f>
        <v>0</v>
      </c>
      <c r="AQ596">
        <f>($T$596) * (290)</f>
        <v>0</v>
      </c>
      <c r="AR596">
        <f>($U$596) * (505)</f>
        <v>0</v>
      </c>
      <c r="AS596">
        <f>($V$596) * (360)</f>
        <v>0</v>
      </c>
      <c r="AT596">
        <f>($W$596) * (360)</f>
        <v>0</v>
      </c>
      <c r="AU596">
        <f>($X$596) * (575)</f>
        <v>0</v>
      </c>
      <c r="AV596">
        <f>($Y$596) * (430)</f>
        <v>0</v>
      </c>
      <c r="AW596">
        <f>($Z$596) * (645)</f>
        <v>0</v>
      </c>
      <c r="AX596">
        <f>($AA$596) * (500)</f>
        <v>0</v>
      </c>
      <c r="AY596">
        <f>($AB$596) * (715)</f>
        <v>0</v>
      </c>
      <c r="AZ596">
        <f>($AC$596) * (570)</f>
        <v>0</v>
      </c>
      <c r="BA596">
        <f>($AD$596) * (785)</f>
        <v>0</v>
      </c>
      <c r="BM596">
        <v>1</v>
      </c>
      <c r="BN596">
        <f>SUM($H$596:$R$596)</f>
        <v>1</v>
      </c>
    </row>
    <row r="597" spans="1:66">
      <c r="A597">
        <v>597</v>
      </c>
      <c r="B597">
        <v>2</v>
      </c>
      <c r="C597">
        <v>19200</v>
      </c>
      <c r="D597">
        <v>4</v>
      </c>
      <c r="E597">
        <v>7</v>
      </c>
      <c r="F597" t="s">
        <v>74</v>
      </c>
      <c r="G597">
        <v>3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1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f>($H$597) * (225)</f>
        <v>0</v>
      </c>
      <c r="AF597">
        <f>($I$597) * (80)</f>
        <v>0</v>
      </c>
      <c r="AG597">
        <f>($J$597) * (80)</f>
        <v>0</v>
      </c>
      <c r="AH597">
        <f>($K$597) * (225)</f>
        <v>0</v>
      </c>
      <c r="AI597">
        <f>($L$597) * (80)</f>
        <v>0</v>
      </c>
      <c r="AJ597">
        <f>($M$597) * (80)</f>
        <v>0</v>
      </c>
      <c r="AK597">
        <f>($N$597) * (225)</f>
        <v>0</v>
      </c>
      <c r="AL597">
        <f>($O$597) * (225)</f>
        <v>0</v>
      </c>
      <c r="AM597">
        <f>($P$597) * (80)</f>
        <v>0</v>
      </c>
      <c r="AN597">
        <f>($Q$597) * (80)</f>
        <v>0</v>
      </c>
      <c r="AO597">
        <f>($R$597) * (225)</f>
        <v>0</v>
      </c>
      <c r="AP597">
        <f>($S$597) * (80)</f>
        <v>0</v>
      </c>
      <c r="AQ597">
        <f>($T$597) * (80)</f>
        <v>0</v>
      </c>
      <c r="AR597">
        <f>($U$597) * (225)</f>
        <v>0</v>
      </c>
      <c r="AS597">
        <f>($V$597) * (80)</f>
        <v>0</v>
      </c>
      <c r="AT597">
        <f>($W$597) * (80)</f>
        <v>80</v>
      </c>
      <c r="AU597">
        <f>($X$597) * (295)</f>
        <v>0</v>
      </c>
      <c r="AV597">
        <f>($Y$597) * (150)</f>
        <v>0</v>
      </c>
      <c r="AW597">
        <f>($Z$597) * (365)</f>
        <v>0</v>
      </c>
      <c r="AX597">
        <f>($AA$597) * (220)</f>
        <v>0</v>
      </c>
      <c r="AY597">
        <f>($AB$597) * (435)</f>
        <v>0</v>
      </c>
      <c r="AZ597">
        <f>($AC$597) * (290)</f>
        <v>0</v>
      </c>
      <c r="BA597">
        <f>($AD$597) * (505)</f>
        <v>0</v>
      </c>
      <c r="BM597">
        <v>1</v>
      </c>
      <c r="BN597">
        <f>SUM($R$597:$X$597)</f>
        <v>1</v>
      </c>
    </row>
    <row r="598" spans="1:66">
      <c r="A598">
        <v>617</v>
      </c>
      <c r="B598">
        <v>2</v>
      </c>
      <c r="C598">
        <v>7289</v>
      </c>
      <c r="D598">
        <v>-1</v>
      </c>
      <c r="E598">
        <v>3</v>
      </c>
      <c r="F598" t="s">
        <v>74</v>
      </c>
      <c r="G598">
        <v>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>($H$598) * (225)</f>
        <v>0</v>
      </c>
      <c r="AF598">
        <f>($I$598) * (80)</f>
        <v>0</v>
      </c>
      <c r="AG598">
        <f>($J$598) * (80)</f>
        <v>0</v>
      </c>
      <c r="AH598">
        <f>($K$598) * (225)</f>
        <v>0</v>
      </c>
      <c r="AI598">
        <f>($L$598) * (80)</f>
        <v>0</v>
      </c>
      <c r="AJ598">
        <f>($M$598) * (80)</f>
        <v>80</v>
      </c>
      <c r="AK598">
        <f>($N$598) * (225)</f>
        <v>0</v>
      </c>
      <c r="AL598">
        <f>($O$598) * (225)</f>
        <v>0</v>
      </c>
      <c r="AM598">
        <f>($P$598) * (80)</f>
        <v>0</v>
      </c>
      <c r="AN598">
        <f>($Q$598) * (80)</f>
        <v>0</v>
      </c>
      <c r="AO598">
        <f>($R$598) * (295)</f>
        <v>0</v>
      </c>
      <c r="AP598">
        <f>($S$598) * (150)</f>
        <v>0</v>
      </c>
      <c r="AQ598">
        <f>($T$598) * (150)</f>
        <v>0</v>
      </c>
      <c r="AR598">
        <f>($U$598) * (365)</f>
        <v>0</v>
      </c>
      <c r="AS598">
        <f>($V$598) * (220)</f>
        <v>0</v>
      </c>
      <c r="AT598">
        <f>($W$598) * (220)</f>
        <v>0</v>
      </c>
      <c r="AU598">
        <f>($X$598) * (435)</f>
        <v>0</v>
      </c>
      <c r="AV598">
        <f>($Y$598) * (290)</f>
        <v>0</v>
      </c>
      <c r="AW598">
        <f>($Z$598) * (505)</f>
        <v>0</v>
      </c>
      <c r="AX598">
        <f>($AA$598) * (360)</f>
        <v>0</v>
      </c>
      <c r="AY598">
        <f>($AB$598) * (575)</f>
        <v>0</v>
      </c>
      <c r="AZ598">
        <f>($AC$598) * (430)</f>
        <v>0</v>
      </c>
      <c r="BA598">
        <f>($AD$598) * (645)</f>
        <v>0</v>
      </c>
      <c r="BM598">
        <v>1</v>
      </c>
      <c r="BN598">
        <f>SUM($H$598:$N$598)</f>
        <v>1</v>
      </c>
    </row>
    <row r="599" spans="1:66">
      <c r="A599">
        <v>622</v>
      </c>
      <c r="B599">
        <v>1</v>
      </c>
      <c r="C599">
        <v>22924</v>
      </c>
      <c r="D599">
        <v>4</v>
      </c>
      <c r="E599">
        <v>7</v>
      </c>
      <c r="F599" t="s">
        <v>74</v>
      </c>
      <c r="G599">
        <v>5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>($H$599) * (225)</f>
        <v>0</v>
      </c>
      <c r="AF599">
        <f>($I$599) * (40)</f>
        <v>0</v>
      </c>
      <c r="AG599">
        <f>($J$599) * (40)</f>
        <v>0</v>
      </c>
      <c r="AH599">
        <f>($K$599) * (225)</f>
        <v>0</v>
      </c>
      <c r="AI599">
        <f>($L$599) * (40)</f>
        <v>0</v>
      </c>
      <c r="AJ599">
        <f>($M$599) * (40)</f>
        <v>0</v>
      </c>
      <c r="AK599">
        <f>($N$599) * (225)</f>
        <v>0</v>
      </c>
      <c r="AL599">
        <f>($O$599) * (225)</f>
        <v>0</v>
      </c>
      <c r="AM599">
        <f>($P$599) * (40)</f>
        <v>0</v>
      </c>
      <c r="AN599">
        <f>($Q$599) * (40)</f>
        <v>0</v>
      </c>
      <c r="AO599">
        <f>($R$599) * (225)</f>
        <v>0</v>
      </c>
      <c r="AP599">
        <f>($S$599) * (40)</f>
        <v>0</v>
      </c>
      <c r="AQ599">
        <f>($T$599) * (40)</f>
        <v>0</v>
      </c>
      <c r="AR599">
        <f>($U$599) * (225)</f>
        <v>0</v>
      </c>
      <c r="AS599">
        <f>($V$599) * (40)</f>
        <v>0</v>
      </c>
      <c r="AT599">
        <f>($W$599) * (40)</f>
        <v>40</v>
      </c>
      <c r="AU599">
        <f>($X$599) * (225)</f>
        <v>0</v>
      </c>
      <c r="AV599">
        <f>($Y$599) * (40)</f>
        <v>0</v>
      </c>
      <c r="AW599">
        <f>($Z$599) * (225)</f>
        <v>0</v>
      </c>
      <c r="AX599">
        <f>($AA$599) * (40)</f>
        <v>0</v>
      </c>
      <c r="AY599">
        <f>($AB$599) * (275)</f>
        <v>0</v>
      </c>
      <c r="AZ599">
        <f>($AC$599) * (90)</f>
        <v>0</v>
      </c>
      <c r="BA599">
        <f>($AD$599) * (325)</f>
        <v>0</v>
      </c>
      <c r="BM599">
        <v>1</v>
      </c>
      <c r="BN599">
        <f>SUM($R$599:$X$599)</f>
        <v>1</v>
      </c>
    </row>
    <row r="600" spans="1:66">
      <c r="A600">
        <v>625</v>
      </c>
      <c r="B600">
        <v>1</v>
      </c>
      <c r="C600">
        <v>22924</v>
      </c>
      <c r="D600">
        <v>2</v>
      </c>
      <c r="E600">
        <v>6</v>
      </c>
      <c r="F600" t="s">
        <v>74</v>
      </c>
      <c r="G600">
        <v>4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>($H$600) * (225)</f>
        <v>0</v>
      </c>
      <c r="AF600">
        <f>($I$600) * (40)</f>
        <v>0</v>
      </c>
      <c r="AG600">
        <f>($J$600) * (40)</f>
        <v>0</v>
      </c>
      <c r="AH600">
        <f>($K$600) * (225)</f>
        <v>0</v>
      </c>
      <c r="AI600">
        <f>($L$600) * (40)</f>
        <v>0</v>
      </c>
      <c r="AJ600">
        <f>($M$600) * (40)</f>
        <v>0</v>
      </c>
      <c r="AK600">
        <f>($N$600) * (225)</f>
        <v>0</v>
      </c>
      <c r="AL600">
        <f>($O$600) * (225)</f>
        <v>0</v>
      </c>
      <c r="AM600">
        <f>($P$600) * (40)</f>
        <v>40</v>
      </c>
      <c r="AN600">
        <f>($Q$600) * (40)</f>
        <v>0</v>
      </c>
      <c r="AO600">
        <f>($R$600) * (225)</f>
        <v>0</v>
      </c>
      <c r="AP600">
        <f>($S$600) * (40)</f>
        <v>0</v>
      </c>
      <c r="AQ600">
        <f>($T$600) * (40)</f>
        <v>0</v>
      </c>
      <c r="AR600">
        <f>($U$600) * (275)</f>
        <v>0</v>
      </c>
      <c r="AS600">
        <f>($V$600) * (90)</f>
        <v>0</v>
      </c>
      <c r="AT600">
        <f>($W$600) * (90)</f>
        <v>0</v>
      </c>
      <c r="AU600">
        <f>($X$600) * (325)</f>
        <v>0</v>
      </c>
      <c r="AV600">
        <f>($Y$600) * (140)</f>
        <v>0</v>
      </c>
      <c r="AW600">
        <f>($Z$600) * (375)</f>
        <v>0</v>
      </c>
      <c r="AX600">
        <f>($AA$600) * (190)</f>
        <v>0</v>
      </c>
      <c r="AY600">
        <f>($AB$600) * (425)</f>
        <v>0</v>
      </c>
      <c r="AZ600">
        <f>($AC$600) * (240)</f>
        <v>0</v>
      </c>
      <c r="BA600">
        <f>($AD$600) * (475)</f>
        <v>0</v>
      </c>
      <c r="BM600">
        <v>1</v>
      </c>
      <c r="BN600">
        <f>SUM($N$600:$U$600)</f>
        <v>1</v>
      </c>
    </row>
    <row r="601" spans="1:66">
      <c r="A601">
        <v>627</v>
      </c>
      <c r="B601">
        <v>1</v>
      </c>
      <c r="C601">
        <v>22924</v>
      </c>
      <c r="D601">
        <v>2</v>
      </c>
      <c r="E601">
        <v>6</v>
      </c>
      <c r="F601" t="s">
        <v>74</v>
      </c>
      <c r="G601">
        <v>3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>($H$601) * (225)</f>
        <v>0</v>
      </c>
      <c r="AF601">
        <f>($I$601) * (40)</f>
        <v>0</v>
      </c>
      <c r="AG601">
        <f>($J$601) * (40)</f>
        <v>0</v>
      </c>
      <c r="AH601">
        <f>($K$601) * (225)</f>
        <v>0</v>
      </c>
      <c r="AI601">
        <f>($L$601) * (40)</f>
        <v>0</v>
      </c>
      <c r="AJ601">
        <f>($M$601) * (40)</f>
        <v>0</v>
      </c>
      <c r="AK601">
        <f>($N$601) * (225)</f>
        <v>0</v>
      </c>
      <c r="AL601">
        <f>($O$601) * (225)</f>
        <v>0</v>
      </c>
      <c r="AM601">
        <f>($P$601) * (40)</f>
        <v>40</v>
      </c>
      <c r="AN601">
        <f>($Q$601) * (40)</f>
        <v>0</v>
      </c>
      <c r="AO601">
        <f>($R$601) * (275)</f>
        <v>0</v>
      </c>
      <c r="AP601">
        <f>($S$601) * (90)</f>
        <v>0</v>
      </c>
      <c r="AQ601">
        <f>($T$601) * (90)</f>
        <v>0</v>
      </c>
      <c r="AR601">
        <f>($U$601) * (325)</f>
        <v>0</v>
      </c>
      <c r="AS601">
        <f>($V$601) * (140)</f>
        <v>0</v>
      </c>
      <c r="AT601">
        <f>($W$601) * (140)</f>
        <v>0</v>
      </c>
      <c r="AU601">
        <f>($X$601) * (375)</f>
        <v>0</v>
      </c>
      <c r="AV601">
        <f>($Y$601) * (190)</f>
        <v>0</v>
      </c>
      <c r="AW601">
        <f>($Z$601) * (425)</f>
        <v>0</v>
      </c>
      <c r="AX601">
        <f>($AA$601) * (240)</f>
        <v>0</v>
      </c>
      <c r="AY601">
        <f>($AB$601) * (475)</f>
        <v>0</v>
      </c>
      <c r="AZ601">
        <f>($AC$601) * (290)</f>
        <v>0</v>
      </c>
      <c r="BA601">
        <f>($AD$601) * (525)</f>
        <v>0</v>
      </c>
      <c r="BM601">
        <v>1</v>
      </c>
      <c r="BN601">
        <f>SUM($N$601:$U$601)</f>
        <v>1</v>
      </c>
    </row>
    <row r="602" spans="1:66">
      <c r="A602">
        <v>631</v>
      </c>
      <c r="B602">
        <v>2</v>
      </c>
      <c r="C602">
        <v>8211</v>
      </c>
      <c r="D602">
        <v>4</v>
      </c>
      <c r="E602">
        <v>8</v>
      </c>
      <c r="F602" t="s">
        <v>74</v>
      </c>
      <c r="G602">
        <v>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f>($H$602) * (225)</f>
        <v>0</v>
      </c>
      <c r="AF602">
        <f>($I$602) * (80)</f>
        <v>0</v>
      </c>
      <c r="AG602">
        <f>($J$602) * (80)</f>
        <v>0</v>
      </c>
      <c r="AH602">
        <f>($K$602) * (225)</f>
        <v>0</v>
      </c>
      <c r="AI602">
        <f>($L$602) * (80)</f>
        <v>0</v>
      </c>
      <c r="AJ602">
        <f>($M$602) * (80)</f>
        <v>0</v>
      </c>
      <c r="AK602">
        <f>($N$602) * (225)</f>
        <v>0</v>
      </c>
      <c r="AL602">
        <f>($O$602) * (225)</f>
        <v>0</v>
      </c>
      <c r="AM602">
        <f>($P$602) * (80)</f>
        <v>0</v>
      </c>
      <c r="AN602">
        <f>($Q$602) * (80)</f>
        <v>0</v>
      </c>
      <c r="AO602">
        <f>($R$602) * (225)</f>
        <v>0</v>
      </c>
      <c r="AP602">
        <f>($S$602) * (80)</f>
        <v>0</v>
      </c>
      <c r="AQ602">
        <f>($T$602) * (80)</f>
        <v>0</v>
      </c>
      <c r="AR602">
        <f>($U$602) * (225)</f>
        <v>0</v>
      </c>
      <c r="AS602">
        <f>($V$602) * (80)</f>
        <v>0</v>
      </c>
      <c r="AT602">
        <f>($W$602) * (80)</f>
        <v>80</v>
      </c>
      <c r="AU602">
        <f>($X$602) * (225)</f>
        <v>0</v>
      </c>
      <c r="AV602">
        <f>($Y$602) * (80)</f>
        <v>0</v>
      </c>
      <c r="AW602">
        <f>($Z$602) * (295)</f>
        <v>0</v>
      </c>
      <c r="AX602">
        <f>($AA$602) * (150)</f>
        <v>0</v>
      </c>
      <c r="AY602">
        <f>($AB$602) * (365)</f>
        <v>0</v>
      </c>
      <c r="AZ602">
        <f>($AC$602) * (220)</f>
        <v>0</v>
      </c>
      <c r="BA602">
        <f>($AD$602) * (435)</f>
        <v>0</v>
      </c>
      <c r="BM602">
        <v>1</v>
      </c>
      <c r="BN602">
        <f>SUM($R$602:$Z$602)</f>
        <v>1</v>
      </c>
    </row>
    <row r="603" spans="1:66">
      <c r="A603">
        <v>640</v>
      </c>
      <c r="B603">
        <v>2</v>
      </c>
      <c r="C603">
        <v>5391</v>
      </c>
      <c r="D603">
        <v>4</v>
      </c>
      <c r="E603">
        <v>8</v>
      </c>
      <c r="F603" t="s">
        <v>74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1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>($H$603) * (225)</f>
        <v>0</v>
      </c>
      <c r="AF603">
        <f>($I$603) * (80)</f>
        <v>0</v>
      </c>
      <c r="AG603">
        <f>($J$603) * (80)</f>
        <v>0</v>
      </c>
      <c r="AH603">
        <f>($K$603) * (225)</f>
        <v>0</v>
      </c>
      <c r="AI603">
        <f>($L$603) * (80)</f>
        <v>0</v>
      </c>
      <c r="AJ603">
        <f>($M$603) * (80)</f>
        <v>0</v>
      </c>
      <c r="AK603">
        <f>($N$603) * (225)</f>
        <v>0</v>
      </c>
      <c r="AL603">
        <f>($O$603) * (225)</f>
        <v>0</v>
      </c>
      <c r="AM603">
        <f>($P$603) * (80)</f>
        <v>0</v>
      </c>
      <c r="AN603">
        <f>($Q$603) * (80)</f>
        <v>0</v>
      </c>
      <c r="AO603">
        <f>($R$603) * (225)</f>
        <v>0</v>
      </c>
      <c r="AP603">
        <f>($S$603) * (80)</f>
        <v>0</v>
      </c>
      <c r="AQ603">
        <f>($T$603) * (80)</f>
        <v>0</v>
      </c>
      <c r="AR603">
        <f>($U$603) * (225)</f>
        <v>0</v>
      </c>
      <c r="AS603">
        <f>($V$603) * (80)</f>
        <v>0</v>
      </c>
      <c r="AT603">
        <f>($W$603) * (80)</f>
        <v>80</v>
      </c>
      <c r="AU603">
        <f>($X$603) * (295)</f>
        <v>0</v>
      </c>
      <c r="AV603">
        <f>($Y$603) * (150)</f>
        <v>0</v>
      </c>
      <c r="AW603">
        <f>($Z$603) * (365)</f>
        <v>0</v>
      </c>
      <c r="AX603">
        <f>($AA$603) * (220)</f>
        <v>0</v>
      </c>
      <c r="AY603">
        <f>($AB$603) * (435)</f>
        <v>0</v>
      </c>
      <c r="AZ603">
        <f>($AC$603) * (290)</f>
        <v>0</v>
      </c>
      <c r="BA603">
        <f>($AD$603) * (505)</f>
        <v>0</v>
      </c>
      <c r="BM603">
        <v>1</v>
      </c>
      <c r="BN603">
        <f>SUM($R$603:$Z$603)</f>
        <v>1</v>
      </c>
    </row>
    <row r="604" spans="1:66">
      <c r="A604">
        <v>647</v>
      </c>
      <c r="B604">
        <v>2</v>
      </c>
      <c r="C604">
        <v>7414</v>
      </c>
      <c r="D604">
        <v>6</v>
      </c>
      <c r="E604">
        <v>10</v>
      </c>
      <c r="F604" t="s">
        <v>74</v>
      </c>
      <c r="G604">
        <v>4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1</v>
      </c>
      <c r="AB604">
        <v>0</v>
      </c>
      <c r="AC604">
        <v>0</v>
      </c>
      <c r="AD604">
        <v>0</v>
      </c>
      <c r="AE604">
        <f>($H$604) * (225)</f>
        <v>0</v>
      </c>
      <c r="AF604">
        <f>($I$604) * (80)</f>
        <v>0</v>
      </c>
      <c r="AG604">
        <f>($J$604) * (80)</f>
        <v>0</v>
      </c>
      <c r="AH604">
        <f>($K$604) * (225)</f>
        <v>0</v>
      </c>
      <c r="AI604">
        <f>($L$604) * (80)</f>
        <v>0</v>
      </c>
      <c r="AJ604">
        <f>($M$604) * (80)</f>
        <v>0</v>
      </c>
      <c r="AK604">
        <f>($N$604) * (225)</f>
        <v>0</v>
      </c>
      <c r="AL604">
        <f>($O$604) * (225)</f>
        <v>0</v>
      </c>
      <c r="AM604">
        <f>($P$604) * (80)</f>
        <v>0</v>
      </c>
      <c r="AN604">
        <f>($Q$604) * (80)</f>
        <v>0</v>
      </c>
      <c r="AO604">
        <f>($R$604) * (225)</f>
        <v>0</v>
      </c>
      <c r="AP604">
        <f>($S$604) * (80)</f>
        <v>0</v>
      </c>
      <c r="AQ604">
        <f>($T$604) * (80)</f>
        <v>0</v>
      </c>
      <c r="AR604">
        <f>($U$604) * (225)</f>
        <v>0</v>
      </c>
      <c r="AS604">
        <f>($V$604) * (80)</f>
        <v>0</v>
      </c>
      <c r="AT604">
        <f>($W$604) * (80)</f>
        <v>0</v>
      </c>
      <c r="AU604">
        <f>($X$604) * (225)</f>
        <v>0</v>
      </c>
      <c r="AV604">
        <f>($Y$604) * (80)</f>
        <v>0</v>
      </c>
      <c r="AW604">
        <f>($Z$604) * (225)</f>
        <v>0</v>
      </c>
      <c r="AX604">
        <f>($AA$604) * (80)</f>
        <v>80</v>
      </c>
      <c r="AY604">
        <f>($AB$604) * (225)</f>
        <v>0</v>
      </c>
      <c r="AZ604">
        <f>($AC$604) * (80)</f>
        <v>0</v>
      </c>
      <c r="BA604">
        <f>($AD$604) * (295)</f>
        <v>0</v>
      </c>
      <c r="BM604">
        <v>1</v>
      </c>
      <c r="BN604">
        <f>SUM($X$604:$AD$604)</f>
        <v>1</v>
      </c>
    </row>
    <row r="605" spans="1:66">
      <c r="A605">
        <v>662</v>
      </c>
      <c r="B605">
        <v>2</v>
      </c>
      <c r="C605">
        <v>30560</v>
      </c>
      <c r="D605">
        <v>2</v>
      </c>
      <c r="E605">
        <v>6</v>
      </c>
      <c r="F605" t="s">
        <v>74</v>
      </c>
      <c r="G605">
        <v>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>($H$605) * (225)</f>
        <v>0</v>
      </c>
      <c r="AF605">
        <f>($I$605) * (80)</f>
        <v>0</v>
      </c>
      <c r="AG605">
        <f>($J$605) * (80)</f>
        <v>0</v>
      </c>
      <c r="AH605">
        <f>($K$605) * (225)</f>
        <v>0</v>
      </c>
      <c r="AI605">
        <f>($L$605) * (80)</f>
        <v>0</v>
      </c>
      <c r="AJ605">
        <f>($M$605) * (80)</f>
        <v>0</v>
      </c>
      <c r="AK605">
        <f>($N$605) * (225)</f>
        <v>0</v>
      </c>
      <c r="AL605">
        <f>($O$605) * (225)</f>
        <v>0</v>
      </c>
      <c r="AM605">
        <f>($P$605) * (80)</f>
        <v>80</v>
      </c>
      <c r="AN605">
        <f>($Q$605) * (80)</f>
        <v>0</v>
      </c>
      <c r="AO605">
        <f>($R$605) * (225)</f>
        <v>0</v>
      </c>
      <c r="AP605">
        <f>($S$605) * (80)</f>
        <v>0</v>
      </c>
      <c r="AQ605">
        <f>($T$605) * (80)</f>
        <v>0</v>
      </c>
      <c r="AR605">
        <f>($U$605) * (225)</f>
        <v>0</v>
      </c>
      <c r="AS605">
        <f>($V$605) * (80)</f>
        <v>0</v>
      </c>
      <c r="AT605">
        <f>($W$605) * (80)</f>
        <v>0</v>
      </c>
      <c r="AU605">
        <f>($X$605) * (225)</f>
        <v>0</v>
      </c>
      <c r="AV605">
        <f>($Y$605) * (80)</f>
        <v>0</v>
      </c>
      <c r="AW605">
        <f>($Z$605) * (295)</f>
        <v>0</v>
      </c>
      <c r="AX605">
        <f>($AA$605) * (150)</f>
        <v>0</v>
      </c>
      <c r="AY605">
        <f>($AB$605) * (365)</f>
        <v>0</v>
      </c>
      <c r="AZ605">
        <f>($AC$605) * (220)</f>
        <v>0</v>
      </c>
      <c r="BA605">
        <f>($AD$605) * (435)</f>
        <v>0</v>
      </c>
      <c r="BM605">
        <v>1</v>
      </c>
      <c r="BN605">
        <f>SUM($N$605:$U$605)</f>
        <v>1</v>
      </c>
    </row>
    <row r="606" spans="1:66">
      <c r="A606">
        <v>666</v>
      </c>
      <c r="B606">
        <v>2</v>
      </c>
      <c r="C606">
        <v>32320</v>
      </c>
      <c r="D606">
        <v>3</v>
      </c>
      <c r="E606">
        <v>8</v>
      </c>
      <c r="F606" t="s">
        <v>74</v>
      </c>
      <c r="G606">
        <v>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f>($H$606) * (225)</f>
        <v>0</v>
      </c>
      <c r="AF606">
        <f>($I$606) * (80)</f>
        <v>0</v>
      </c>
      <c r="AG606">
        <f>($J$606) * (80)</f>
        <v>0</v>
      </c>
      <c r="AH606">
        <f>($K$606) * (225)</f>
        <v>0</v>
      </c>
      <c r="AI606">
        <f>($L$606) * (80)</f>
        <v>0</v>
      </c>
      <c r="AJ606">
        <f>($M$606) * (80)</f>
        <v>0</v>
      </c>
      <c r="AK606">
        <f>($N$606) * (225)</f>
        <v>0</v>
      </c>
      <c r="AL606">
        <f>($O$606) * (225)</f>
        <v>0</v>
      </c>
      <c r="AM606">
        <f>($P$606) * (80)</f>
        <v>80</v>
      </c>
      <c r="AN606">
        <f>($Q$606) * (80)</f>
        <v>0</v>
      </c>
      <c r="AO606">
        <f>($R$606) * (225)</f>
        <v>0</v>
      </c>
      <c r="AP606">
        <f>($S$606) * (80)</f>
        <v>0</v>
      </c>
      <c r="AQ606">
        <f>($T$606) * (80)</f>
        <v>0</v>
      </c>
      <c r="AR606">
        <f>($U$606) * (295)</f>
        <v>0</v>
      </c>
      <c r="AS606">
        <f>($V$606) * (150)</f>
        <v>0</v>
      </c>
      <c r="AT606">
        <f>($W$606) * (150)</f>
        <v>0</v>
      </c>
      <c r="AU606">
        <f>($X$606) * (365)</f>
        <v>0</v>
      </c>
      <c r="AV606">
        <f>($Y$606) * (220)</f>
        <v>0</v>
      </c>
      <c r="AW606">
        <f>($Z$606) * (435)</f>
        <v>0</v>
      </c>
      <c r="AX606">
        <f>($AA$606) * (290)</f>
        <v>0</v>
      </c>
      <c r="AY606">
        <f>($AB$606) * (505)</f>
        <v>0</v>
      </c>
      <c r="AZ606">
        <f>($AC$606) * (360)</f>
        <v>0</v>
      </c>
      <c r="BA606">
        <f>($AD$606) * (575)</f>
        <v>0</v>
      </c>
      <c r="BM606">
        <v>1</v>
      </c>
      <c r="BN606">
        <f>SUM($O$606:$Z$606)</f>
        <v>1</v>
      </c>
    </row>
    <row r="607" spans="1:66">
      <c r="A607">
        <v>674</v>
      </c>
      <c r="B607">
        <v>2</v>
      </c>
      <c r="C607">
        <v>32780</v>
      </c>
      <c r="D607">
        <v>5</v>
      </c>
      <c r="E607">
        <v>8</v>
      </c>
      <c r="F607" t="s">
        <v>74</v>
      </c>
      <c r="G607">
        <v>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>($H$607) * (225)</f>
        <v>0</v>
      </c>
      <c r="AF607">
        <f>($I$607) * (80)</f>
        <v>0</v>
      </c>
      <c r="AG607">
        <f>($J$607) * (80)</f>
        <v>0</v>
      </c>
      <c r="AH607">
        <f>($K$607) * (225)</f>
        <v>0</v>
      </c>
      <c r="AI607">
        <f>($L$607) * (80)</f>
        <v>0</v>
      </c>
      <c r="AJ607">
        <f>($M$607) * (80)</f>
        <v>0</v>
      </c>
      <c r="AK607">
        <f>($N$607) * (225)</f>
        <v>0</v>
      </c>
      <c r="AL607">
        <f>($O$607) * (225)</f>
        <v>0</v>
      </c>
      <c r="AM607">
        <f>($P$607) * (80)</f>
        <v>0</v>
      </c>
      <c r="AN607">
        <f>($Q$607) * (80)</f>
        <v>0</v>
      </c>
      <c r="AO607">
        <f>($R$607) * (225)</f>
        <v>0</v>
      </c>
      <c r="AP607">
        <f>($S$607) * (80)</f>
        <v>0</v>
      </c>
      <c r="AQ607">
        <f>($T$607) * (80)</f>
        <v>0</v>
      </c>
      <c r="AR607">
        <f>($U$607) * (225)</f>
        <v>0</v>
      </c>
      <c r="AS607">
        <f>($V$607) * (80)</f>
        <v>0</v>
      </c>
      <c r="AT607">
        <f>($W$607) * (80)</f>
        <v>80</v>
      </c>
      <c r="AU607">
        <f>($X$607) * (225)</f>
        <v>0</v>
      </c>
      <c r="AV607">
        <f>($Y$607) * (80)</f>
        <v>0</v>
      </c>
      <c r="AW607">
        <f>($Z$607) * (225)</f>
        <v>0</v>
      </c>
      <c r="AX607">
        <f>($AA$607) * (80)</f>
        <v>0</v>
      </c>
      <c r="AY607">
        <f>($AB$607) * (225)</f>
        <v>0</v>
      </c>
      <c r="AZ607">
        <f>($AC$607) * (80)</f>
        <v>0</v>
      </c>
      <c r="BA607">
        <f>($AD$607) * (295)</f>
        <v>0</v>
      </c>
      <c r="BM607">
        <v>1</v>
      </c>
      <c r="BN607">
        <f>SUM($U$607:$Z$607)</f>
        <v>1</v>
      </c>
    </row>
    <row r="608" spans="1:66">
      <c r="A608">
        <v>691</v>
      </c>
      <c r="B608">
        <v>2</v>
      </c>
      <c r="C608">
        <v>29200</v>
      </c>
      <c r="D608">
        <v>6</v>
      </c>
      <c r="E608">
        <v>9</v>
      </c>
      <c r="F608" t="s">
        <v>74</v>
      </c>
      <c r="G608">
        <v>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1</v>
      </c>
      <c r="AB608">
        <v>0</v>
      </c>
      <c r="AC608">
        <v>0</v>
      </c>
      <c r="AD608">
        <v>0</v>
      </c>
      <c r="AE608">
        <f>($H$608) * (225)</f>
        <v>0</v>
      </c>
      <c r="AF608">
        <f>($I$608) * (80)</f>
        <v>0</v>
      </c>
      <c r="AG608">
        <f>($J$608) * (80)</f>
        <v>0</v>
      </c>
      <c r="AH608">
        <f>($K$608) * (225)</f>
        <v>0</v>
      </c>
      <c r="AI608">
        <f>($L$608) * (80)</f>
        <v>0</v>
      </c>
      <c r="AJ608">
        <f>($M$608) * (80)</f>
        <v>0</v>
      </c>
      <c r="AK608">
        <f>($N$608) * (225)</f>
        <v>0</v>
      </c>
      <c r="AL608">
        <f>($O$608) * (225)</f>
        <v>0</v>
      </c>
      <c r="AM608">
        <f>($P$608) * (80)</f>
        <v>0</v>
      </c>
      <c r="AN608">
        <f>($Q$608) * (80)</f>
        <v>0</v>
      </c>
      <c r="AO608">
        <f>($R$608) * (225)</f>
        <v>0</v>
      </c>
      <c r="AP608">
        <f>($S$608) * (80)</f>
        <v>0</v>
      </c>
      <c r="AQ608">
        <f>($T$608) * (80)</f>
        <v>0</v>
      </c>
      <c r="AR608">
        <f>($U$608) * (225)</f>
        <v>0</v>
      </c>
      <c r="AS608">
        <f>($V$608) * (80)</f>
        <v>0</v>
      </c>
      <c r="AT608">
        <f>($W$608) * (80)</f>
        <v>0</v>
      </c>
      <c r="AU608">
        <f>($X$608) * (225)</f>
        <v>0</v>
      </c>
      <c r="AV608">
        <f>($Y$608) * (80)</f>
        <v>0</v>
      </c>
      <c r="AW608">
        <f>($Z$608) * (225)</f>
        <v>0</v>
      </c>
      <c r="AX608">
        <f>($AA$608) * (80)</f>
        <v>80</v>
      </c>
      <c r="AY608">
        <f>($AB$608) * (225)</f>
        <v>0</v>
      </c>
      <c r="AZ608">
        <f>($AC$608) * (80)</f>
        <v>0</v>
      </c>
      <c r="BA608">
        <f>($AD$608) * (295)</f>
        <v>0</v>
      </c>
      <c r="BM608">
        <v>1</v>
      </c>
      <c r="BN608">
        <f>SUM($X$608:$AB$608)</f>
        <v>1</v>
      </c>
    </row>
    <row r="609" spans="1:66">
      <c r="A609">
        <v>701</v>
      </c>
      <c r="B609">
        <v>2</v>
      </c>
      <c r="C609">
        <v>29100</v>
      </c>
      <c r="D609">
        <v>5</v>
      </c>
      <c r="E609">
        <v>9</v>
      </c>
      <c r="F609" t="s">
        <v>74</v>
      </c>
      <c r="G609">
        <v>3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f>($H$609) * (225)</f>
        <v>0</v>
      </c>
      <c r="AF609">
        <f>($I$609) * (80)</f>
        <v>0</v>
      </c>
      <c r="AG609">
        <f>($J$609) * (80)</f>
        <v>0</v>
      </c>
      <c r="AH609">
        <f>($K$609) * (225)</f>
        <v>0</v>
      </c>
      <c r="AI609">
        <f>($L$609) * (80)</f>
        <v>0</v>
      </c>
      <c r="AJ609">
        <f>($M$609) * (80)</f>
        <v>0</v>
      </c>
      <c r="AK609">
        <f>($N$609) * (225)</f>
        <v>0</v>
      </c>
      <c r="AL609">
        <f>($O$609) * (225)</f>
        <v>0</v>
      </c>
      <c r="AM609">
        <f>($P$609) * (80)</f>
        <v>0</v>
      </c>
      <c r="AN609">
        <f>($Q$609) * (80)</f>
        <v>0</v>
      </c>
      <c r="AO609">
        <f>($R$609) * (225)</f>
        <v>0</v>
      </c>
      <c r="AP609">
        <f>($S$609) * (80)</f>
        <v>0</v>
      </c>
      <c r="AQ609">
        <f>($T$609) * (80)</f>
        <v>0</v>
      </c>
      <c r="AR609">
        <f>($U$609) * (225)</f>
        <v>0</v>
      </c>
      <c r="AS609">
        <f>($V$609) * (80)</f>
        <v>0</v>
      </c>
      <c r="AT609">
        <f>($W$609) * (80)</f>
        <v>80</v>
      </c>
      <c r="AU609">
        <f>($X$609) * (225)</f>
        <v>0</v>
      </c>
      <c r="AV609">
        <f>($Y$609) * (80)</f>
        <v>0</v>
      </c>
      <c r="AW609">
        <f>($Z$609) * (295)</f>
        <v>0</v>
      </c>
      <c r="AX609">
        <f>($AA$609) * (150)</f>
        <v>0</v>
      </c>
      <c r="AY609">
        <f>($AB$609) * (365)</f>
        <v>0</v>
      </c>
      <c r="AZ609">
        <f>($AC$609) * (220)</f>
        <v>0</v>
      </c>
      <c r="BA609">
        <f>($AD$609) * (435)</f>
        <v>0</v>
      </c>
      <c r="BM609">
        <v>1</v>
      </c>
      <c r="BN609">
        <f>SUM($U$609:$AB$609)</f>
        <v>1</v>
      </c>
    </row>
    <row r="610" spans="1:66">
      <c r="A610">
        <v>702</v>
      </c>
      <c r="B610">
        <v>1</v>
      </c>
      <c r="C610">
        <v>21500</v>
      </c>
      <c r="D610">
        <v>-1</v>
      </c>
      <c r="E610">
        <v>2</v>
      </c>
      <c r="F610" t="s">
        <v>74</v>
      </c>
      <c r="G610">
        <v>4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f>($H$610) * (225)</f>
        <v>225</v>
      </c>
      <c r="AF610">
        <f>($I$610) * (40)</f>
        <v>0</v>
      </c>
      <c r="AG610">
        <f>($J$610) * (40)</f>
        <v>0</v>
      </c>
      <c r="AH610">
        <f>($K$610) * (225)</f>
        <v>0</v>
      </c>
      <c r="AI610">
        <f>($L$610) * (40)</f>
        <v>0</v>
      </c>
      <c r="AJ610">
        <f>($M$610) * (40)</f>
        <v>0</v>
      </c>
      <c r="AK610">
        <f>($N$610) * (275)</f>
        <v>0</v>
      </c>
      <c r="AL610">
        <f>($O$610) * (325)</f>
        <v>0</v>
      </c>
      <c r="AM610">
        <f>($P$610) * (140)</f>
        <v>0</v>
      </c>
      <c r="AN610">
        <f>($Q$610) * (140)</f>
        <v>0</v>
      </c>
      <c r="AO610">
        <f>($R$610) * (375)</f>
        <v>0</v>
      </c>
      <c r="AP610">
        <f>($S$610) * (190)</f>
        <v>0</v>
      </c>
      <c r="AQ610">
        <f>($T$610) * (190)</f>
        <v>0</v>
      </c>
      <c r="AR610">
        <f>($U$610) * (425)</f>
        <v>0</v>
      </c>
      <c r="AS610">
        <f>($V$610) * (240)</f>
        <v>0</v>
      </c>
      <c r="AT610">
        <f>($W$610) * (240)</f>
        <v>0</v>
      </c>
      <c r="AU610">
        <f>($X$610) * (475)</f>
        <v>0</v>
      </c>
      <c r="AV610">
        <f>($Y$610) * (290)</f>
        <v>0</v>
      </c>
      <c r="AW610">
        <f>($Z$610) * (525)</f>
        <v>0</v>
      </c>
      <c r="AX610">
        <f>($AA$610) * (340)</f>
        <v>0</v>
      </c>
      <c r="AY610">
        <f>($AB$610) * (575)</f>
        <v>0</v>
      </c>
      <c r="AZ610">
        <f>($AC$610) * (390)</f>
        <v>0</v>
      </c>
      <c r="BA610">
        <f>($AD$610) * (625)</f>
        <v>0</v>
      </c>
      <c r="BM610">
        <v>1</v>
      </c>
      <c r="BN610">
        <f>SUM($H$610:$K$610)</f>
        <v>1</v>
      </c>
    </row>
    <row r="611" spans="1:66">
      <c r="A611">
        <v>710</v>
      </c>
      <c r="B611">
        <v>2</v>
      </c>
      <c r="C611">
        <v>12450</v>
      </c>
      <c r="D611">
        <v>1</v>
      </c>
      <c r="E611">
        <v>4</v>
      </c>
      <c r="F611" t="s">
        <v>74</v>
      </c>
      <c r="G611">
        <v>5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>($H$611) * (225)</f>
        <v>0</v>
      </c>
      <c r="AF611">
        <f>($I$611) * (80)</f>
        <v>0</v>
      </c>
      <c r="AG611">
        <f>($J$611) * (80)</f>
        <v>0</v>
      </c>
      <c r="AH611">
        <f>($K$611) * (225)</f>
        <v>0</v>
      </c>
      <c r="AI611">
        <f>($L$611) * (80)</f>
        <v>0</v>
      </c>
      <c r="AJ611">
        <f>($M$611) * (80)</f>
        <v>80</v>
      </c>
      <c r="AK611">
        <f>($N$611) * (225)</f>
        <v>0</v>
      </c>
      <c r="AL611">
        <f>($O$611) * (225)</f>
        <v>0</v>
      </c>
      <c r="AM611">
        <f>($P$611) * (80)</f>
        <v>0</v>
      </c>
      <c r="AN611">
        <f>($Q$611) * (80)</f>
        <v>0</v>
      </c>
      <c r="AO611">
        <f>($R$611) * (225)</f>
        <v>0</v>
      </c>
      <c r="AP611">
        <f>($S$611) * (80)</f>
        <v>0</v>
      </c>
      <c r="AQ611">
        <f>($T$611) * (80)</f>
        <v>0</v>
      </c>
      <c r="AR611">
        <f>($U$611) * (295)</f>
        <v>0</v>
      </c>
      <c r="AS611">
        <f>($V$611) * (150)</f>
        <v>0</v>
      </c>
      <c r="AT611">
        <f>($W$611) * (150)</f>
        <v>0</v>
      </c>
      <c r="AU611">
        <f>($X$611) * (365)</f>
        <v>0</v>
      </c>
      <c r="AV611">
        <f>($Y$611) * (220)</f>
        <v>0</v>
      </c>
      <c r="AW611">
        <f>($Z$611) * (435)</f>
        <v>0</v>
      </c>
      <c r="AX611">
        <f>($AA$611) * (290)</f>
        <v>0</v>
      </c>
      <c r="AY611">
        <f>($AB$611) * (505)</f>
        <v>0</v>
      </c>
      <c r="AZ611">
        <f>($AC$611) * (360)</f>
        <v>0</v>
      </c>
      <c r="BA611">
        <f>($AD$611) * (575)</f>
        <v>0</v>
      </c>
      <c r="BM611">
        <v>1</v>
      </c>
      <c r="BN611">
        <f>SUM($K$611:$O$611)</f>
        <v>1</v>
      </c>
    </row>
    <row r="612" spans="1:66">
      <c r="A612">
        <v>717</v>
      </c>
      <c r="B612">
        <v>2</v>
      </c>
      <c r="C612">
        <v>29483</v>
      </c>
      <c r="D612">
        <v>6</v>
      </c>
      <c r="E612">
        <v>9</v>
      </c>
      <c r="F612" t="s">
        <v>74</v>
      </c>
      <c r="G612">
        <v>4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</v>
      </c>
      <c r="AB612">
        <v>0</v>
      </c>
      <c r="AC612">
        <v>0</v>
      </c>
      <c r="AD612">
        <v>0</v>
      </c>
      <c r="AE612">
        <f>($H$612) * (225)</f>
        <v>0</v>
      </c>
      <c r="AF612">
        <f>($I$612) * (80)</f>
        <v>0</v>
      </c>
      <c r="AG612">
        <f>($J$612) * (80)</f>
        <v>0</v>
      </c>
      <c r="AH612">
        <f>($K$612) * (225)</f>
        <v>0</v>
      </c>
      <c r="AI612">
        <f>($L$612) * (80)</f>
        <v>0</v>
      </c>
      <c r="AJ612">
        <f>($M$612) * (80)</f>
        <v>0</v>
      </c>
      <c r="AK612">
        <f>($N$612) * (225)</f>
        <v>0</v>
      </c>
      <c r="AL612">
        <f>($O$612) * (225)</f>
        <v>0</v>
      </c>
      <c r="AM612">
        <f>($P$612) * (80)</f>
        <v>0</v>
      </c>
      <c r="AN612">
        <f>($Q$612) * (80)</f>
        <v>0</v>
      </c>
      <c r="AO612">
        <f>($R$612) * (225)</f>
        <v>0</v>
      </c>
      <c r="AP612">
        <f>($S$612) * (80)</f>
        <v>0</v>
      </c>
      <c r="AQ612">
        <f>($T$612) * (80)</f>
        <v>0</v>
      </c>
      <c r="AR612">
        <f>($U$612) * (225)</f>
        <v>0</v>
      </c>
      <c r="AS612">
        <f>($V$612) * (80)</f>
        <v>0</v>
      </c>
      <c r="AT612">
        <f>($W$612) * (80)</f>
        <v>0</v>
      </c>
      <c r="AU612">
        <f>($X$612) * (225)</f>
        <v>0</v>
      </c>
      <c r="AV612">
        <f>($Y$612) * (80)</f>
        <v>0</v>
      </c>
      <c r="AW612">
        <f>($Z$612) * (225)</f>
        <v>0</v>
      </c>
      <c r="AX612">
        <f>($AA$612) * (80)</f>
        <v>80</v>
      </c>
      <c r="AY612">
        <f>($AB$612) * (225)</f>
        <v>0</v>
      </c>
      <c r="AZ612">
        <f>($AC$612) * (80)</f>
        <v>0</v>
      </c>
      <c r="BA612">
        <f>($AD$612) * (295)</f>
        <v>0</v>
      </c>
      <c r="BM612">
        <v>1</v>
      </c>
      <c r="BN612">
        <f>SUM($X$612:$AB$612)</f>
        <v>1</v>
      </c>
    </row>
    <row r="613" spans="1:66">
      <c r="A613">
        <v>722</v>
      </c>
      <c r="B613">
        <v>2</v>
      </c>
      <c r="C613">
        <v>35804</v>
      </c>
      <c r="D613">
        <v>0</v>
      </c>
      <c r="E613">
        <v>3</v>
      </c>
      <c r="F613" t="s">
        <v>74</v>
      </c>
      <c r="G613">
        <v>4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>($H$613) * (225)</f>
        <v>0</v>
      </c>
      <c r="AF613">
        <f>($I$613) * (80)</f>
        <v>0</v>
      </c>
      <c r="AG613">
        <f>($J$613) * (80)</f>
        <v>0</v>
      </c>
      <c r="AH613">
        <f>($K$613) * (225)</f>
        <v>0</v>
      </c>
      <c r="AI613">
        <f>($L$613) * (80)</f>
        <v>0</v>
      </c>
      <c r="AJ613">
        <f>($M$613) * (80)</f>
        <v>80</v>
      </c>
      <c r="AK613">
        <f>($N$613) * (225)</f>
        <v>0</v>
      </c>
      <c r="AL613">
        <f>($O$613) * (295)</f>
        <v>0</v>
      </c>
      <c r="AM613">
        <f>($P$613) * (150)</f>
        <v>0</v>
      </c>
      <c r="AN613">
        <f>($Q$613) * (150)</f>
        <v>0</v>
      </c>
      <c r="AO613">
        <f>($R$613) * (365)</f>
        <v>0</v>
      </c>
      <c r="AP613">
        <f>($S$613) * (220)</f>
        <v>0</v>
      </c>
      <c r="AQ613">
        <f>($T$613) * (220)</f>
        <v>0</v>
      </c>
      <c r="AR613">
        <f>($U$613) * (435)</f>
        <v>0</v>
      </c>
      <c r="AS613">
        <f>($V$613) * (290)</f>
        <v>0</v>
      </c>
      <c r="AT613">
        <f>($W$613) * (290)</f>
        <v>0</v>
      </c>
      <c r="AU613">
        <f>($X$613) * (505)</f>
        <v>0</v>
      </c>
      <c r="AV613">
        <f>($Y$613) * (360)</f>
        <v>0</v>
      </c>
      <c r="AW613">
        <f>($Z$613) * (575)</f>
        <v>0</v>
      </c>
      <c r="AX613">
        <f>($AA$613) * (430)</f>
        <v>0</v>
      </c>
      <c r="AY613">
        <f>($AB$613) * (645)</f>
        <v>0</v>
      </c>
      <c r="AZ613">
        <f>($AC$613) * (500)</f>
        <v>0</v>
      </c>
      <c r="BA613">
        <f>($AD$613) * (715)</f>
        <v>0</v>
      </c>
      <c r="BM613">
        <v>1</v>
      </c>
      <c r="BN613">
        <f>SUM($H$613:$N$613)</f>
        <v>1</v>
      </c>
    </row>
    <row r="614" spans="1:66">
      <c r="A614">
        <v>724</v>
      </c>
      <c r="B614">
        <v>2</v>
      </c>
      <c r="C614">
        <v>21245</v>
      </c>
      <c r="D614">
        <v>5</v>
      </c>
      <c r="E614">
        <v>8</v>
      </c>
      <c r="F614" t="s">
        <v>74</v>
      </c>
      <c r="G614">
        <v>3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1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>($H$614) * (225)</f>
        <v>0</v>
      </c>
      <c r="AF614">
        <f>($I$614) * (80)</f>
        <v>0</v>
      </c>
      <c r="AG614">
        <f>($J$614) * (80)</f>
        <v>0</v>
      </c>
      <c r="AH614">
        <f>($K$614) * (225)</f>
        <v>0</v>
      </c>
      <c r="AI614">
        <f>($L$614) * (80)</f>
        <v>0</v>
      </c>
      <c r="AJ614">
        <f>($M$614) * (80)</f>
        <v>0</v>
      </c>
      <c r="AK614">
        <f>($N$614) * (225)</f>
        <v>0</v>
      </c>
      <c r="AL614">
        <f>($O$614) * (225)</f>
        <v>0</v>
      </c>
      <c r="AM614">
        <f>($P$614) * (80)</f>
        <v>0</v>
      </c>
      <c r="AN614">
        <f>($Q$614) * (80)</f>
        <v>0</v>
      </c>
      <c r="AO614">
        <f>($R$614) * (225)</f>
        <v>0</v>
      </c>
      <c r="AP614">
        <f>($S$614) * (80)</f>
        <v>0</v>
      </c>
      <c r="AQ614">
        <f>($T$614) * (80)</f>
        <v>0</v>
      </c>
      <c r="AR614">
        <f>($U$614) * (225)</f>
        <v>0</v>
      </c>
      <c r="AS614">
        <f>($V$614) * (80)</f>
        <v>0</v>
      </c>
      <c r="AT614">
        <f>($W$614) * (80)</f>
        <v>0</v>
      </c>
      <c r="AU614">
        <f>($X$614) * (225)</f>
        <v>0</v>
      </c>
      <c r="AV614">
        <f>($Y$614) * (80)</f>
        <v>80</v>
      </c>
      <c r="AW614">
        <f>($Z$614) * (295)</f>
        <v>0</v>
      </c>
      <c r="AX614">
        <f>($AA$614) * (150)</f>
        <v>0</v>
      </c>
      <c r="AY614">
        <f>($AB$614) * (365)</f>
        <v>0</v>
      </c>
      <c r="AZ614">
        <f>($AC$614) * (220)</f>
        <v>0</v>
      </c>
      <c r="BA614">
        <f>($AD$614) * (435)</f>
        <v>0</v>
      </c>
      <c r="BM614">
        <v>1</v>
      </c>
      <c r="BN614">
        <f>SUM($U$614:$Z$614)</f>
        <v>1</v>
      </c>
    </row>
    <row r="615" spans="1:66">
      <c r="A615">
        <v>735</v>
      </c>
      <c r="B615">
        <v>1</v>
      </c>
      <c r="C615">
        <v>19020</v>
      </c>
      <c r="D615">
        <v>3</v>
      </c>
      <c r="E615">
        <v>6</v>
      </c>
      <c r="F615" t="s">
        <v>74</v>
      </c>
      <c r="G615">
        <v>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f>($H$615) * (225)</f>
        <v>0</v>
      </c>
      <c r="AF615">
        <f>($I$615) * (40)</f>
        <v>0</v>
      </c>
      <c r="AG615">
        <f>($J$615) * (40)</f>
        <v>0</v>
      </c>
      <c r="AH615">
        <f>($K$615) * (225)</f>
        <v>0</v>
      </c>
      <c r="AI615">
        <f>($L$615) * (40)</f>
        <v>0</v>
      </c>
      <c r="AJ615">
        <f>($M$615) * (40)</f>
        <v>0</v>
      </c>
      <c r="AK615">
        <f>($N$615) * (225)</f>
        <v>0</v>
      </c>
      <c r="AL615">
        <f>($O$615) * (225)</f>
        <v>0</v>
      </c>
      <c r="AM615">
        <f>($P$615) * (40)</f>
        <v>40</v>
      </c>
      <c r="AN615">
        <f>($Q$615) * (40)</f>
        <v>0</v>
      </c>
      <c r="AO615">
        <f>($R$615) * (275)</f>
        <v>0</v>
      </c>
      <c r="AP615">
        <f>($S$615) * (90)</f>
        <v>0</v>
      </c>
      <c r="AQ615">
        <f>($T$615) * (90)</f>
        <v>0</v>
      </c>
      <c r="AR615">
        <f>($U$615) * (325)</f>
        <v>0</v>
      </c>
      <c r="AS615">
        <f>($V$615) * (140)</f>
        <v>0</v>
      </c>
      <c r="AT615">
        <f>($W$615) * (140)</f>
        <v>0</v>
      </c>
      <c r="AU615">
        <f>($X$615) * (375)</f>
        <v>0</v>
      </c>
      <c r="AV615">
        <f>($Y$615) * (190)</f>
        <v>0</v>
      </c>
      <c r="AW615">
        <f>($Z$615) * (425)</f>
        <v>0</v>
      </c>
      <c r="AX615">
        <f>($AA$615) * (240)</f>
        <v>0</v>
      </c>
      <c r="AY615">
        <f>($AB$615) * (475)</f>
        <v>0</v>
      </c>
      <c r="AZ615">
        <f>($AC$615) * (290)</f>
        <v>0</v>
      </c>
      <c r="BA615">
        <f>($AD$615) * (525)</f>
        <v>0</v>
      </c>
      <c r="BM615">
        <v>1</v>
      </c>
      <c r="BN615">
        <f>SUM($O$615:$U$615)</f>
        <v>1</v>
      </c>
    </row>
    <row r="616" spans="1:66">
      <c r="A616">
        <v>738</v>
      </c>
      <c r="B616">
        <v>1</v>
      </c>
      <c r="C616">
        <v>19020</v>
      </c>
      <c r="D616">
        <v>0</v>
      </c>
      <c r="E616">
        <v>3</v>
      </c>
      <c r="F616" t="s">
        <v>74</v>
      </c>
      <c r="G616">
        <v>4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>($H$616) * (225)</f>
        <v>0</v>
      </c>
      <c r="AF616">
        <f>($I$616) * (40)</f>
        <v>0</v>
      </c>
      <c r="AG616">
        <f>($J$616) * (40)</f>
        <v>0</v>
      </c>
      <c r="AH616">
        <f>($K$616) * (225)</f>
        <v>0</v>
      </c>
      <c r="AI616">
        <f>($L$616) * (40)</f>
        <v>0</v>
      </c>
      <c r="AJ616">
        <f>($M$616) * (40)</f>
        <v>40</v>
      </c>
      <c r="AK616">
        <f>($N$616) * (225)</f>
        <v>0</v>
      </c>
      <c r="AL616">
        <f>($O$616) * (275)</f>
        <v>0</v>
      </c>
      <c r="AM616">
        <f>($P$616) * (90)</f>
        <v>0</v>
      </c>
      <c r="AN616">
        <f>($Q$616) * (90)</f>
        <v>0</v>
      </c>
      <c r="AO616">
        <f>($R$616) * (325)</f>
        <v>0</v>
      </c>
      <c r="AP616">
        <f>($S$616) * (140)</f>
        <v>0</v>
      </c>
      <c r="AQ616">
        <f>($T$616) * (140)</f>
        <v>0</v>
      </c>
      <c r="AR616">
        <f>($U$616) * (375)</f>
        <v>0</v>
      </c>
      <c r="AS616">
        <f>($V$616) * (190)</f>
        <v>0</v>
      </c>
      <c r="AT616">
        <f>($W$616) * (190)</f>
        <v>0</v>
      </c>
      <c r="AU616">
        <f>($X$616) * (425)</f>
        <v>0</v>
      </c>
      <c r="AV616">
        <f>($Y$616) * (240)</f>
        <v>0</v>
      </c>
      <c r="AW616">
        <f>($Z$616) * (475)</f>
        <v>0</v>
      </c>
      <c r="AX616">
        <f>($AA$616) * (290)</f>
        <v>0</v>
      </c>
      <c r="AY616">
        <f>($AB$616) * (525)</f>
        <v>0</v>
      </c>
      <c r="AZ616">
        <f>($AC$616) * (340)</f>
        <v>0</v>
      </c>
      <c r="BA616">
        <f>($AD$616) * (575)</f>
        <v>0</v>
      </c>
      <c r="BM616">
        <v>1</v>
      </c>
      <c r="BN616">
        <f>SUM($H$616:$N$616)</f>
        <v>1</v>
      </c>
    </row>
    <row r="617" spans="1:66">
      <c r="A617">
        <v>739</v>
      </c>
      <c r="B617">
        <v>1</v>
      </c>
      <c r="C617">
        <v>19020</v>
      </c>
      <c r="D617">
        <v>5</v>
      </c>
      <c r="E617">
        <v>9</v>
      </c>
      <c r="F617" t="s">
        <v>74</v>
      </c>
      <c r="G617">
        <v>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f>($H$617) * (225)</f>
        <v>0</v>
      </c>
      <c r="AF617">
        <f>($I$617) * (40)</f>
        <v>0</v>
      </c>
      <c r="AG617">
        <f>($J$617) * (40)</f>
        <v>0</v>
      </c>
      <c r="AH617">
        <f>($K$617) * (225)</f>
        <v>0</v>
      </c>
      <c r="AI617">
        <f>($L$617) * (40)</f>
        <v>0</v>
      </c>
      <c r="AJ617">
        <f>($M$617) * (40)</f>
        <v>0</v>
      </c>
      <c r="AK617">
        <f>($N$617) * (225)</f>
        <v>0</v>
      </c>
      <c r="AL617">
        <f>($O$617) * (225)</f>
        <v>0</v>
      </c>
      <c r="AM617">
        <f>($P$617) * (40)</f>
        <v>0</v>
      </c>
      <c r="AN617">
        <f>($Q$617) * (40)</f>
        <v>0</v>
      </c>
      <c r="AO617">
        <f>($R$617) * (225)</f>
        <v>0</v>
      </c>
      <c r="AP617">
        <f>($S$617) * (40)</f>
        <v>0</v>
      </c>
      <c r="AQ617">
        <f>($T$617) * (40)</f>
        <v>0</v>
      </c>
      <c r="AR617">
        <f>($U$617) * (225)</f>
        <v>0</v>
      </c>
      <c r="AS617">
        <f>($V$617) * (40)</f>
        <v>0</v>
      </c>
      <c r="AT617">
        <f>($W$617) * (40)</f>
        <v>40</v>
      </c>
      <c r="AU617">
        <f>($X$617) * (225)</f>
        <v>0</v>
      </c>
      <c r="AV617">
        <f>($Y$617) * (40)</f>
        <v>0</v>
      </c>
      <c r="AW617">
        <f>($Z$617) * (225)</f>
        <v>0</v>
      </c>
      <c r="AX617">
        <f>($AA$617) * (40)</f>
        <v>0</v>
      </c>
      <c r="AY617">
        <f>($AB$617) * (275)</f>
        <v>0</v>
      </c>
      <c r="AZ617">
        <f>($AC$617) * (90)</f>
        <v>0</v>
      </c>
      <c r="BA617">
        <f>($AD$617) * (325)</f>
        <v>0</v>
      </c>
      <c r="BM617">
        <v>1</v>
      </c>
      <c r="BN617">
        <f>SUM($U$617:$AB$617)</f>
        <v>1</v>
      </c>
    </row>
    <row r="618" spans="1:66">
      <c r="A618">
        <v>753</v>
      </c>
      <c r="B618">
        <v>1</v>
      </c>
      <c r="C618">
        <v>10100</v>
      </c>
      <c r="D618">
        <v>-1</v>
      </c>
      <c r="E618">
        <v>3</v>
      </c>
      <c r="F618" t="s">
        <v>74</v>
      </c>
      <c r="G618">
        <v>4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>($H$618) * (225)</f>
        <v>0</v>
      </c>
      <c r="AF618">
        <f>($I$618) * (40)</f>
        <v>0</v>
      </c>
      <c r="AG618">
        <f>($J$618) * (40)</f>
        <v>0</v>
      </c>
      <c r="AH618">
        <f>($K$618) * (225)</f>
        <v>0</v>
      </c>
      <c r="AI618">
        <f>($L$618) * (40)</f>
        <v>0</v>
      </c>
      <c r="AJ618">
        <f>($M$618) * (40)</f>
        <v>40</v>
      </c>
      <c r="AK618">
        <f>($N$618) * (275)</f>
        <v>0</v>
      </c>
      <c r="AL618">
        <f>($O$618) * (325)</f>
        <v>0</v>
      </c>
      <c r="AM618">
        <f>($P$618) * (140)</f>
        <v>0</v>
      </c>
      <c r="AN618">
        <f>($Q$618) * (140)</f>
        <v>0</v>
      </c>
      <c r="AO618">
        <f>($R$618) * (375)</f>
        <v>0</v>
      </c>
      <c r="AP618">
        <f>($S$618) * (190)</f>
        <v>0</v>
      </c>
      <c r="AQ618">
        <f>($T$618) * (190)</f>
        <v>0</v>
      </c>
      <c r="AR618">
        <f>($U$618) * (425)</f>
        <v>0</v>
      </c>
      <c r="AS618">
        <f>($V$618) * (240)</f>
        <v>0</v>
      </c>
      <c r="AT618">
        <f>($W$618) * (240)</f>
        <v>0</v>
      </c>
      <c r="AU618">
        <f>($X$618) * (475)</f>
        <v>0</v>
      </c>
      <c r="AV618">
        <f>($Y$618) * (290)</f>
        <v>0</v>
      </c>
      <c r="AW618">
        <f>($Z$618) * (525)</f>
        <v>0</v>
      </c>
      <c r="AX618">
        <f>($AA$618) * (340)</f>
        <v>0</v>
      </c>
      <c r="AY618">
        <f>($AB$618) * (575)</f>
        <v>0</v>
      </c>
      <c r="AZ618">
        <f>($AC$618) * (390)</f>
        <v>0</v>
      </c>
      <c r="BA618">
        <f>($AD$618) * (625)</f>
        <v>0</v>
      </c>
      <c r="BM618">
        <v>1</v>
      </c>
      <c r="BN618">
        <f>SUM($H$618:$N$618)</f>
        <v>1</v>
      </c>
    </row>
    <row r="619" spans="1:66">
      <c r="A619">
        <v>764</v>
      </c>
      <c r="B619">
        <v>1</v>
      </c>
      <c r="C619">
        <v>20300</v>
      </c>
      <c r="D619">
        <v>0</v>
      </c>
      <c r="E619">
        <v>3</v>
      </c>
      <c r="F619" t="s">
        <v>74</v>
      </c>
      <c r="G619">
        <v>3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f>($H$619) * (225)</f>
        <v>0</v>
      </c>
      <c r="AF619">
        <f>($I$619) * (40)</f>
        <v>0</v>
      </c>
      <c r="AG619">
        <f>($J$619) * (40)</f>
        <v>0</v>
      </c>
      <c r="AH619">
        <f>($K$619) * (225)</f>
        <v>0</v>
      </c>
      <c r="AI619">
        <f>($L$619) * (40)</f>
        <v>0</v>
      </c>
      <c r="AJ619">
        <f>($M$619) * (40)</f>
        <v>40</v>
      </c>
      <c r="AK619">
        <f>($N$619) * (275)</f>
        <v>0</v>
      </c>
      <c r="AL619">
        <f>($O$619) * (325)</f>
        <v>0</v>
      </c>
      <c r="AM619">
        <f>($P$619) * (140)</f>
        <v>0</v>
      </c>
      <c r="AN619">
        <f>($Q$619) * (140)</f>
        <v>0</v>
      </c>
      <c r="AO619">
        <f>($R$619) * (375)</f>
        <v>0</v>
      </c>
      <c r="AP619">
        <f>($S$619) * (190)</f>
        <v>0</v>
      </c>
      <c r="AQ619">
        <f>($T$619) * (190)</f>
        <v>0</v>
      </c>
      <c r="AR619">
        <f>($U$619) * (425)</f>
        <v>0</v>
      </c>
      <c r="AS619">
        <f>($V$619) * (240)</f>
        <v>0</v>
      </c>
      <c r="AT619">
        <f>($W$619) * (240)</f>
        <v>0</v>
      </c>
      <c r="AU619">
        <f>($X$619) * (475)</f>
        <v>0</v>
      </c>
      <c r="AV619">
        <f>($Y$619) * (290)</f>
        <v>0</v>
      </c>
      <c r="AW619">
        <f>($Z$619) * (525)</f>
        <v>0</v>
      </c>
      <c r="AX619">
        <f>($AA$619) * (340)</f>
        <v>0</v>
      </c>
      <c r="AY619">
        <f>($AB$619) * (575)</f>
        <v>0</v>
      </c>
      <c r="AZ619">
        <f>($AC$619) * (390)</f>
        <v>0</v>
      </c>
      <c r="BA619">
        <f>($AD$619) * (625)</f>
        <v>0</v>
      </c>
      <c r="BM619">
        <v>1</v>
      </c>
      <c r="BN619">
        <f>SUM($H$619:$N$619)</f>
        <v>1</v>
      </c>
    </row>
    <row r="620" spans="1:66">
      <c r="A620">
        <v>781</v>
      </c>
      <c r="B620">
        <v>1</v>
      </c>
      <c r="C620">
        <v>19120</v>
      </c>
      <c r="D620">
        <v>1</v>
      </c>
      <c r="E620">
        <v>6</v>
      </c>
      <c r="F620" t="s">
        <v>74</v>
      </c>
      <c r="G620">
        <v>4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>($H$620) * (225)</f>
        <v>0</v>
      </c>
      <c r="AF620">
        <f>($I$620) * (40)</f>
        <v>0</v>
      </c>
      <c r="AG620">
        <f>($J$620) * (40)</f>
        <v>0</v>
      </c>
      <c r="AH620">
        <f>($K$620) * (225)</f>
        <v>0</v>
      </c>
      <c r="AI620">
        <f>($L$620) * (40)</f>
        <v>0</v>
      </c>
      <c r="AJ620">
        <f>($M$620) * (40)</f>
        <v>40</v>
      </c>
      <c r="AK620">
        <f>($N$620) * (225)</f>
        <v>0</v>
      </c>
      <c r="AL620">
        <f>($O$620) * (225)</f>
        <v>0</v>
      </c>
      <c r="AM620">
        <f>($P$620) * (40)</f>
        <v>0</v>
      </c>
      <c r="AN620">
        <f>($Q$620) * (40)</f>
        <v>0</v>
      </c>
      <c r="AO620">
        <f>($R$620) * (275)</f>
        <v>0</v>
      </c>
      <c r="AP620">
        <f>($S$620) * (90)</f>
        <v>0</v>
      </c>
      <c r="AQ620">
        <f>($T$620) * (90)</f>
        <v>0</v>
      </c>
      <c r="AR620">
        <f>($U$620) * (325)</f>
        <v>0</v>
      </c>
      <c r="AS620">
        <f>($V$620) * (140)</f>
        <v>0</v>
      </c>
      <c r="AT620">
        <f>($W$620) * (140)</f>
        <v>0</v>
      </c>
      <c r="AU620">
        <f>($X$620) * (375)</f>
        <v>0</v>
      </c>
      <c r="AV620">
        <f>($Y$620) * (190)</f>
        <v>0</v>
      </c>
      <c r="AW620">
        <f>($Z$620) * (425)</f>
        <v>0</v>
      </c>
      <c r="AX620">
        <f>($AA$620) * (240)</f>
        <v>0</v>
      </c>
      <c r="AY620">
        <f>($AB$620) * (475)</f>
        <v>0</v>
      </c>
      <c r="AZ620">
        <f>($AC$620) * (290)</f>
        <v>0</v>
      </c>
      <c r="BA620">
        <f>($AD$620) * (525)</f>
        <v>0</v>
      </c>
      <c r="BM620">
        <v>1</v>
      </c>
      <c r="BN620">
        <f>SUM($K$620:$U$620)</f>
        <v>1</v>
      </c>
    </row>
    <row r="621" spans="1:66">
      <c r="A621">
        <v>790</v>
      </c>
      <c r="B621">
        <v>2</v>
      </c>
      <c r="C621">
        <v>29760</v>
      </c>
      <c r="D621">
        <v>4</v>
      </c>
      <c r="E621">
        <v>7</v>
      </c>
      <c r="F621" t="s">
        <v>74</v>
      </c>
      <c r="G621">
        <v>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>($H$621) * (225)</f>
        <v>0</v>
      </c>
      <c r="AF621">
        <f>($I$621) * (80)</f>
        <v>0</v>
      </c>
      <c r="AG621">
        <f>($J$621) * (80)</f>
        <v>0</v>
      </c>
      <c r="AH621">
        <f>($K$621) * (225)</f>
        <v>0</v>
      </c>
      <c r="AI621">
        <f>($L$621) * (80)</f>
        <v>0</v>
      </c>
      <c r="AJ621">
        <f>($M$621) * (80)</f>
        <v>0</v>
      </c>
      <c r="AK621">
        <f>($N$621) * (225)</f>
        <v>0</v>
      </c>
      <c r="AL621">
        <f>($O$621) * (225)</f>
        <v>0</v>
      </c>
      <c r="AM621">
        <f>($P$621) * (80)</f>
        <v>0</v>
      </c>
      <c r="AN621">
        <f>($Q$621) * (80)</f>
        <v>0</v>
      </c>
      <c r="AO621">
        <f>($R$621) * (225)</f>
        <v>0</v>
      </c>
      <c r="AP621">
        <f>($S$621) * (80)</f>
        <v>0</v>
      </c>
      <c r="AQ621">
        <f>($T$621) * (80)</f>
        <v>0</v>
      </c>
      <c r="AR621">
        <f>($U$621) * (225)</f>
        <v>0</v>
      </c>
      <c r="AS621">
        <f>($V$621) * (80)</f>
        <v>0</v>
      </c>
      <c r="AT621">
        <f>($W$621) * (80)</f>
        <v>80</v>
      </c>
      <c r="AU621">
        <f>($X$621) * (225)</f>
        <v>0</v>
      </c>
      <c r="AV621">
        <f>($Y$621) * (80)</f>
        <v>0</v>
      </c>
      <c r="AW621">
        <f>($Z$621) * (225)</f>
        <v>0</v>
      </c>
      <c r="AX621">
        <f>($AA$621) * (80)</f>
        <v>0</v>
      </c>
      <c r="AY621">
        <f>($AB$621) * (225)</f>
        <v>0</v>
      </c>
      <c r="AZ621">
        <f>($AC$621) * (80)</f>
        <v>0</v>
      </c>
      <c r="BA621">
        <f>($AD$621) * (295)</f>
        <v>0</v>
      </c>
      <c r="BM621">
        <v>1</v>
      </c>
      <c r="BN621">
        <f>SUM($R$621:$X$621)</f>
        <v>1</v>
      </c>
    </row>
    <row r="622" spans="1:66">
      <c r="A622">
        <v>800</v>
      </c>
      <c r="B622">
        <v>2</v>
      </c>
      <c r="C622">
        <v>9465</v>
      </c>
      <c r="D622">
        <v>3</v>
      </c>
      <c r="E622">
        <v>8</v>
      </c>
      <c r="F622" t="s">
        <v>74</v>
      </c>
      <c r="G622">
        <v>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>($H$622) * (225)</f>
        <v>0</v>
      </c>
      <c r="AF622">
        <f>($I$622) * (80)</f>
        <v>0</v>
      </c>
      <c r="AG622">
        <f>($J$622) * (80)</f>
        <v>0</v>
      </c>
      <c r="AH622">
        <f>($K$622) * (225)</f>
        <v>0</v>
      </c>
      <c r="AI622">
        <f>($L$622) * (80)</f>
        <v>0</v>
      </c>
      <c r="AJ622">
        <f>($M$622) * (80)</f>
        <v>0</v>
      </c>
      <c r="AK622">
        <f>($N$622) * (225)</f>
        <v>0</v>
      </c>
      <c r="AL622">
        <f>($O$622) * (225)</f>
        <v>0</v>
      </c>
      <c r="AM622">
        <f>($P$622) * (80)</f>
        <v>0</v>
      </c>
      <c r="AN622">
        <f>($Q$622) * (80)</f>
        <v>0</v>
      </c>
      <c r="AO622">
        <f>($R$622) * (225)</f>
        <v>0</v>
      </c>
      <c r="AP622">
        <f>($S$622) * (80)</f>
        <v>0</v>
      </c>
      <c r="AQ622">
        <f>($T$622) * (80)</f>
        <v>0</v>
      </c>
      <c r="AR622">
        <f>($U$622) * (225)</f>
        <v>0</v>
      </c>
      <c r="AS622">
        <f>($V$622) * (80)</f>
        <v>0</v>
      </c>
      <c r="AT622">
        <f>($W$622) * (80)</f>
        <v>80</v>
      </c>
      <c r="AU622">
        <f>($X$622) * (225)</f>
        <v>0</v>
      </c>
      <c r="AV622">
        <f>($Y$622) * (80)</f>
        <v>0</v>
      </c>
      <c r="AW622">
        <f>($Z$622) * (295)</f>
        <v>0</v>
      </c>
      <c r="AX622">
        <f>($AA$622) * (150)</f>
        <v>0</v>
      </c>
      <c r="AY622">
        <f>($AB$622) * (365)</f>
        <v>0</v>
      </c>
      <c r="AZ622">
        <f>($AC$622) * (220)</f>
        <v>0</v>
      </c>
      <c r="BA622">
        <f>($AD$622) * (435)</f>
        <v>0</v>
      </c>
      <c r="BM622">
        <v>1</v>
      </c>
      <c r="BN622">
        <f>SUM($O$622:$Z$622)</f>
        <v>1</v>
      </c>
    </row>
    <row r="623" spans="1:66">
      <c r="A623">
        <v>814</v>
      </c>
      <c r="B623">
        <v>1</v>
      </c>
      <c r="C623">
        <v>19300</v>
      </c>
      <c r="D623">
        <v>3</v>
      </c>
      <c r="E623">
        <v>6</v>
      </c>
      <c r="F623" t="s">
        <v>74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f>($H$623) * (225)</f>
        <v>0</v>
      </c>
      <c r="AF623">
        <f>($I$623) * (40)</f>
        <v>0</v>
      </c>
      <c r="AG623">
        <f>($J$623) * (40)</f>
        <v>0</v>
      </c>
      <c r="AH623">
        <f>($K$623) * (225)</f>
        <v>0</v>
      </c>
      <c r="AI623">
        <f>($L$623) * (40)</f>
        <v>0</v>
      </c>
      <c r="AJ623">
        <f>($M$623) * (40)</f>
        <v>0</v>
      </c>
      <c r="AK623">
        <f>($N$623) * (225)</f>
        <v>0</v>
      </c>
      <c r="AL623">
        <f>($O$623) * (225)</f>
        <v>0</v>
      </c>
      <c r="AM623">
        <f>($P$623) * (40)</f>
        <v>40</v>
      </c>
      <c r="AN623">
        <f>($Q$623) * (40)</f>
        <v>0</v>
      </c>
      <c r="AO623">
        <f>($R$623) * (225)</f>
        <v>0</v>
      </c>
      <c r="AP623">
        <f>($S$623) * (40)</f>
        <v>0</v>
      </c>
      <c r="AQ623">
        <f>($T$623) * (40)</f>
        <v>0</v>
      </c>
      <c r="AR623">
        <f>($U$623) * (275)</f>
        <v>0</v>
      </c>
      <c r="AS623">
        <f>($V$623) * (90)</f>
        <v>0</v>
      </c>
      <c r="AT623">
        <f>($W$623) * (90)</f>
        <v>0</v>
      </c>
      <c r="AU623">
        <f>($X$623) * (325)</f>
        <v>0</v>
      </c>
      <c r="AV623">
        <f>($Y$623) * (140)</f>
        <v>0</v>
      </c>
      <c r="AW623">
        <f>($Z$623) * (375)</f>
        <v>0</v>
      </c>
      <c r="AX623">
        <f>($AA$623) * (190)</f>
        <v>0</v>
      </c>
      <c r="AY623">
        <f>($AB$623) * (425)</f>
        <v>0</v>
      </c>
      <c r="AZ623">
        <f>($AC$623) * (240)</f>
        <v>0</v>
      </c>
      <c r="BA623">
        <f>($AD$623) * (475)</f>
        <v>0</v>
      </c>
      <c r="BM623">
        <v>1</v>
      </c>
      <c r="BN623">
        <f>SUM($O$623:$U$623)</f>
        <v>1</v>
      </c>
    </row>
    <row r="624" spans="1:66">
      <c r="A624">
        <v>846</v>
      </c>
      <c r="B624">
        <v>1</v>
      </c>
      <c r="C624">
        <v>21977</v>
      </c>
      <c r="D624">
        <v>-1</v>
      </c>
      <c r="E624">
        <v>2</v>
      </c>
      <c r="F624" t="s">
        <v>74</v>
      </c>
      <c r="G624">
        <v>3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>($H$624) * (225)</f>
        <v>225</v>
      </c>
      <c r="AF624">
        <f>($I$624) * (40)</f>
        <v>0</v>
      </c>
      <c r="AG624">
        <f>($J$624) * (40)</f>
        <v>0</v>
      </c>
      <c r="AH624">
        <f>($K$624) * (275)</f>
        <v>0</v>
      </c>
      <c r="AI624">
        <f>($L$624) * (90)</f>
        <v>0</v>
      </c>
      <c r="AJ624">
        <f>($M$624) * (90)</f>
        <v>0</v>
      </c>
      <c r="AK624">
        <f>($N$624) * (325)</f>
        <v>0</v>
      </c>
      <c r="AL624">
        <f>($O$624) * (375)</f>
        <v>0</v>
      </c>
      <c r="AM624">
        <f>($P$624) * (190)</f>
        <v>0</v>
      </c>
      <c r="AN624">
        <f>($Q$624) * (190)</f>
        <v>0</v>
      </c>
      <c r="AO624">
        <f>($R$624) * (425)</f>
        <v>0</v>
      </c>
      <c r="AP624">
        <f>($S$624) * (240)</f>
        <v>0</v>
      </c>
      <c r="AQ624">
        <f>($T$624) * (240)</f>
        <v>0</v>
      </c>
      <c r="AR624">
        <f>($U$624) * (475)</f>
        <v>0</v>
      </c>
      <c r="AS624">
        <f>($V$624) * (290)</f>
        <v>0</v>
      </c>
      <c r="AT624">
        <f>($W$624) * (290)</f>
        <v>0</v>
      </c>
      <c r="AU624">
        <f>($X$624) * (525)</f>
        <v>0</v>
      </c>
      <c r="AV624">
        <f>($Y$624) * (340)</f>
        <v>0</v>
      </c>
      <c r="AW624">
        <f>($Z$624) * (575)</f>
        <v>0</v>
      </c>
      <c r="AX624">
        <f>($AA$624) * (390)</f>
        <v>0</v>
      </c>
      <c r="AY624">
        <f>($AB$624) * (625)</f>
        <v>0</v>
      </c>
      <c r="AZ624">
        <f>($AC$624) * (440)</f>
        <v>0</v>
      </c>
      <c r="BA624">
        <f>($AD$624) * (675)</f>
        <v>0</v>
      </c>
      <c r="BM624">
        <v>1</v>
      </c>
      <c r="BN624">
        <f>SUM($H$624:$K$624)</f>
        <v>1</v>
      </c>
    </row>
    <row r="625" spans="1:66">
      <c r="A625">
        <v>859</v>
      </c>
      <c r="B625">
        <v>1</v>
      </c>
      <c r="C625">
        <v>3434</v>
      </c>
      <c r="D625">
        <v>5</v>
      </c>
      <c r="E625">
        <v>10</v>
      </c>
      <c r="F625" t="s">
        <v>74</v>
      </c>
      <c r="G625">
        <v>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1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>($H$625) * (225)</f>
        <v>0</v>
      </c>
      <c r="AF625">
        <f>($I$625) * (40)</f>
        <v>0</v>
      </c>
      <c r="AG625">
        <f>($J$625) * (40)</f>
        <v>0</v>
      </c>
      <c r="AH625">
        <f>($K$625) * (225)</f>
        <v>0</v>
      </c>
      <c r="AI625">
        <f>($L$625) * (40)</f>
        <v>0</v>
      </c>
      <c r="AJ625">
        <f>($M$625) * (40)</f>
        <v>0</v>
      </c>
      <c r="AK625">
        <f>($N$625) * (225)</f>
        <v>0</v>
      </c>
      <c r="AL625">
        <f>($O$625) * (225)</f>
        <v>0</v>
      </c>
      <c r="AM625">
        <f>($P$625) * (40)</f>
        <v>0</v>
      </c>
      <c r="AN625">
        <f>($Q$625) * (40)</f>
        <v>0</v>
      </c>
      <c r="AO625">
        <f>($R$625) * (225)</f>
        <v>0</v>
      </c>
      <c r="AP625">
        <f>($S$625) * (40)</f>
        <v>0</v>
      </c>
      <c r="AQ625">
        <f>($T$625) * (40)</f>
        <v>0</v>
      </c>
      <c r="AR625">
        <f>($U$625) * (225)</f>
        <v>0</v>
      </c>
      <c r="AS625">
        <f>($V$625) * (40)</f>
        <v>0</v>
      </c>
      <c r="AT625">
        <f>($W$625) * (40)</f>
        <v>0</v>
      </c>
      <c r="AU625">
        <f>($X$625) * (225)</f>
        <v>0</v>
      </c>
      <c r="AV625">
        <f>($Y$625) * (40)</f>
        <v>40</v>
      </c>
      <c r="AW625">
        <f>($Z$625) * (275)</f>
        <v>0</v>
      </c>
      <c r="AX625">
        <f>($AA$625) * (90)</f>
        <v>0</v>
      </c>
      <c r="AY625">
        <f>($AB$625) * (325)</f>
        <v>0</v>
      </c>
      <c r="AZ625">
        <f>($AC$625) * (140)</f>
        <v>0</v>
      </c>
      <c r="BA625">
        <f>($AD$625) * (375)</f>
        <v>0</v>
      </c>
      <c r="BM625">
        <v>1</v>
      </c>
      <c r="BN625">
        <f>SUM($U$625:$AD$625)</f>
        <v>1</v>
      </c>
    </row>
    <row r="626" spans="1:66">
      <c r="A626">
        <v>862</v>
      </c>
      <c r="B626">
        <v>1</v>
      </c>
      <c r="C626">
        <v>24200</v>
      </c>
      <c r="D626">
        <v>2</v>
      </c>
      <c r="E626">
        <v>7</v>
      </c>
      <c r="F626" t="s">
        <v>74</v>
      </c>
      <c r="G626">
        <v>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>($H$626) * (225)</f>
        <v>0</v>
      </c>
      <c r="AF626">
        <f>($I$626) * (40)</f>
        <v>0</v>
      </c>
      <c r="AG626">
        <f>($J$626) * (40)</f>
        <v>0</v>
      </c>
      <c r="AH626">
        <f>($K$626) * (225)</f>
        <v>0</v>
      </c>
      <c r="AI626">
        <f>($L$626) * (40)</f>
        <v>0</v>
      </c>
      <c r="AJ626">
        <f>($M$626) * (40)</f>
        <v>0</v>
      </c>
      <c r="AK626">
        <f>($N$626) * (225)</f>
        <v>0</v>
      </c>
      <c r="AL626">
        <f>($O$626) * (225)</f>
        <v>0</v>
      </c>
      <c r="AM626">
        <f>($P$626) * (40)</f>
        <v>40</v>
      </c>
      <c r="AN626">
        <f>($Q$626) * (40)</f>
        <v>0</v>
      </c>
      <c r="AO626">
        <f>($R$626) * (275)</f>
        <v>0</v>
      </c>
      <c r="AP626">
        <f>($S$626) * (90)</f>
        <v>0</v>
      </c>
      <c r="AQ626">
        <f>($T$626) * (90)</f>
        <v>0</v>
      </c>
      <c r="AR626">
        <f>($U$626) * (325)</f>
        <v>0</v>
      </c>
      <c r="AS626">
        <f>($V$626) * (140)</f>
        <v>0</v>
      </c>
      <c r="AT626">
        <f>($W$626) * (140)</f>
        <v>0</v>
      </c>
      <c r="AU626">
        <f>($X$626) * (375)</f>
        <v>0</v>
      </c>
      <c r="AV626">
        <f>($Y$626) * (190)</f>
        <v>0</v>
      </c>
      <c r="AW626">
        <f>($Z$626) * (425)</f>
        <v>0</v>
      </c>
      <c r="AX626">
        <f>($AA$626) * (240)</f>
        <v>0</v>
      </c>
      <c r="AY626">
        <f>($AB$626) * (475)</f>
        <v>0</v>
      </c>
      <c r="AZ626">
        <f>($AC$626) * (290)</f>
        <v>0</v>
      </c>
      <c r="BA626">
        <f>($AD$626) * (525)</f>
        <v>0</v>
      </c>
      <c r="BM626">
        <v>1</v>
      </c>
      <c r="BN626">
        <f>SUM($N$626:$X$626)</f>
        <v>1</v>
      </c>
    </row>
    <row r="627" spans="1:66">
      <c r="A627">
        <v>868</v>
      </c>
      <c r="B627">
        <v>2</v>
      </c>
      <c r="C627">
        <v>14200</v>
      </c>
      <c r="D627">
        <v>-1</v>
      </c>
      <c r="E627">
        <v>3</v>
      </c>
      <c r="F627" t="s">
        <v>74</v>
      </c>
      <c r="G627">
        <v>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>($H$627) * (225)</f>
        <v>0</v>
      </c>
      <c r="AF627">
        <f>($I$627) * (80)</f>
        <v>0</v>
      </c>
      <c r="AG627">
        <f>($J$627) * (80)</f>
        <v>0</v>
      </c>
      <c r="AH627">
        <f>($K$627) * (225)</f>
        <v>0</v>
      </c>
      <c r="AI627">
        <f>($L$627) * (80)</f>
        <v>0</v>
      </c>
      <c r="AJ627">
        <f>($M$627) * (80)</f>
        <v>80</v>
      </c>
      <c r="AK627">
        <f>($N$627) * (295)</f>
        <v>0</v>
      </c>
      <c r="AL627">
        <f>($O$627) * (365)</f>
        <v>0</v>
      </c>
      <c r="AM627">
        <f>($P$627) * (220)</f>
        <v>0</v>
      </c>
      <c r="AN627">
        <f>($Q$627) * (220)</f>
        <v>0</v>
      </c>
      <c r="AO627">
        <f>($R$627) * (435)</f>
        <v>0</v>
      </c>
      <c r="AP627">
        <f>($S$627) * (290)</f>
        <v>0</v>
      </c>
      <c r="AQ627">
        <f>($T$627) * (290)</f>
        <v>0</v>
      </c>
      <c r="AR627">
        <f>($U$627) * (505)</f>
        <v>0</v>
      </c>
      <c r="AS627">
        <f>($V$627) * (360)</f>
        <v>0</v>
      </c>
      <c r="AT627">
        <f>($W$627) * (360)</f>
        <v>0</v>
      </c>
      <c r="AU627">
        <f>($X$627) * (575)</f>
        <v>0</v>
      </c>
      <c r="AV627">
        <f>($Y$627) * (430)</f>
        <v>0</v>
      </c>
      <c r="AW627">
        <f>($Z$627) * (645)</f>
        <v>0</v>
      </c>
      <c r="AX627">
        <f>($AA$627) * (500)</f>
        <v>0</v>
      </c>
      <c r="AY627">
        <f>($AB$627) * (715)</f>
        <v>0</v>
      </c>
      <c r="AZ627">
        <f>($AC$627) * (570)</f>
        <v>0</v>
      </c>
      <c r="BA627">
        <f>($AD$627) * (785)</f>
        <v>0</v>
      </c>
      <c r="BM627">
        <v>1</v>
      </c>
      <c r="BN627">
        <f>SUM($H$627:$N$627)</f>
        <v>1</v>
      </c>
    </row>
    <row r="628" spans="1:66">
      <c r="A628">
        <v>870</v>
      </c>
      <c r="B628">
        <v>1</v>
      </c>
      <c r="C628">
        <v>2300</v>
      </c>
      <c r="D628">
        <v>3</v>
      </c>
      <c r="E628">
        <v>7</v>
      </c>
      <c r="F628" t="s">
        <v>74</v>
      </c>
      <c r="G628">
        <v>3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1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>($H$628) * (225)</f>
        <v>0</v>
      </c>
      <c r="AF628">
        <f>($I$628) * (40)</f>
        <v>0</v>
      </c>
      <c r="AG628">
        <f>($J$628) * (40)</f>
        <v>0</v>
      </c>
      <c r="AH628">
        <f>($K$628) * (225)</f>
        <v>0</v>
      </c>
      <c r="AI628">
        <f>($L$628) * (40)</f>
        <v>0</v>
      </c>
      <c r="AJ628">
        <f>($M$628) * (40)</f>
        <v>0</v>
      </c>
      <c r="AK628">
        <f>($N$628) * (225)</f>
        <v>0</v>
      </c>
      <c r="AL628">
        <f>($O$628) * (225)</f>
        <v>0</v>
      </c>
      <c r="AM628">
        <f>($P$628) * (40)</f>
        <v>40</v>
      </c>
      <c r="AN628">
        <f>($Q$628) * (40)</f>
        <v>0</v>
      </c>
      <c r="AO628">
        <f>($R$628) * (225)</f>
        <v>0</v>
      </c>
      <c r="AP628">
        <f>($S$628) * (40)</f>
        <v>0</v>
      </c>
      <c r="AQ628">
        <f>($T$628) * (40)</f>
        <v>0</v>
      </c>
      <c r="AR628">
        <f>($U$628) * (275)</f>
        <v>0</v>
      </c>
      <c r="AS628">
        <f>($V$628) * (90)</f>
        <v>0</v>
      </c>
      <c r="AT628">
        <f>($W$628) * (90)</f>
        <v>0</v>
      </c>
      <c r="AU628">
        <f>($X$628) * (325)</f>
        <v>0</v>
      </c>
      <c r="AV628">
        <f>($Y$628) * (140)</f>
        <v>0</v>
      </c>
      <c r="AW628">
        <f>($Z$628) * (375)</f>
        <v>0</v>
      </c>
      <c r="AX628">
        <f>($AA$628) * (190)</f>
        <v>0</v>
      </c>
      <c r="AY628">
        <f>($AB$628) * (425)</f>
        <v>0</v>
      </c>
      <c r="AZ628">
        <f>($AC$628) * (240)</f>
        <v>0</v>
      </c>
      <c r="BA628">
        <f>($AD$628) * (475)</f>
        <v>0</v>
      </c>
      <c r="BM628">
        <v>1</v>
      </c>
      <c r="BN628">
        <f>SUM($O$628:$X$628)</f>
        <v>1</v>
      </c>
    </row>
    <row r="629" spans="1:66">
      <c r="A629">
        <v>874</v>
      </c>
      <c r="B629">
        <v>1</v>
      </c>
      <c r="C629">
        <v>20666</v>
      </c>
      <c r="D629">
        <v>-1</v>
      </c>
      <c r="E629">
        <v>3</v>
      </c>
      <c r="F629" t="s">
        <v>74</v>
      </c>
      <c r="G629">
        <v>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f>($H$629) * (275)</f>
        <v>0</v>
      </c>
      <c r="AF629">
        <f>($I$629) * (90)</f>
        <v>0</v>
      </c>
      <c r="AG629">
        <f>($J$629) * (90)</f>
        <v>0</v>
      </c>
      <c r="AH629">
        <f>($K$629) * (325)</f>
        <v>0</v>
      </c>
      <c r="AI629">
        <f>($L$629) * (140)</f>
        <v>0</v>
      </c>
      <c r="AJ629">
        <f>($M$629) * (140)</f>
        <v>140</v>
      </c>
      <c r="AK629">
        <f>($N$629) * (375)</f>
        <v>0</v>
      </c>
      <c r="AL629">
        <f>($O$629) * (425)</f>
        <v>0</v>
      </c>
      <c r="AM629">
        <f>($P$629) * (240)</f>
        <v>0</v>
      </c>
      <c r="AN629">
        <f>($Q$629) * (240)</f>
        <v>0</v>
      </c>
      <c r="AO629">
        <f>($R$629) * (475)</f>
        <v>0</v>
      </c>
      <c r="AP629">
        <f>($S$629) * (290)</f>
        <v>0</v>
      </c>
      <c r="AQ629">
        <f>($T$629) * (290)</f>
        <v>0</v>
      </c>
      <c r="AR629">
        <f>($U$629) * (525)</f>
        <v>0</v>
      </c>
      <c r="AS629">
        <f>($V$629) * (340)</f>
        <v>0</v>
      </c>
      <c r="AT629">
        <f>($W$629) * (340)</f>
        <v>0</v>
      </c>
      <c r="AU629">
        <f>($X$629) * (575)</f>
        <v>0</v>
      </c>
      <c r="AV629">
        <f>($Y$629) * (390)</f>
        <v>0</v>
      </c>
      <c r="AW629">
        <f>($Z$629) * (625)</f>
        <v>0</v>
      </c>
      <c r="AX629">
        <f>($AA$629) * (440)</f>
        <v>0</v>
      </c>
      <c r="AY629">
        <f>($AB$629) * (675)</f>
        <v>0</v>
      </c>
      <c r="AZ629">
        <f>($AC$629) * (490)</f>
        <v>0</v>
      </c>
      <c r="BA629">
        <f>($AD$629) * (725)</f>
        <v>0</v>
      </c>
      <c r="BM629">
        <v>1</v>
      </c>
      <c r="BN629">
        <f>SUM($H$629:$N$629)</f>
        <v>1</v>
      </c>
    </row>
    <row r="630" spans="1:66">
      <c r="A630">
        <v>876</v>
      </c>
      <c r="B630">
        <v>2</v>
      </c>
      <c r="C630">
        <v>30156</v>
      </c>
      <c r="D630">
        <v>6</v>
      </c>
      <c r="E630">
        <v>9</v>
      </c>
      <c r="F630" t="s">
        <v>74</v>
      </c>
      <c r="G630">
        <v>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  <c r="AE630">
        <f>($H$630) * (225)</f>
        <v>0</v>
      </c>
      <c r="AF630">
        <f>($I$630) * (80)</f>
        <v>0</v>
      </c>
      <c r="AG630">
        <f>($J$630) * (80)</f>
        <v>0</v>
      </c>
      <c r="AH630">
        <f>($K$630) * (225)</f>
        <v>0</v>
      </c>
      <c r="AI630">
        <f>($L$630) * (80)</f>
        <v>0</v>
      </c>
      <c r="AJ630">
        <f>($M$630) * (80)</f>
        <v>0</v>
      </c>
      <c r="AK630">
        <f>($N$630) * (225)</f>
        <v>0</v>
      </c>
      <c r="AL630">
        <f>($O$630) * (225)</f>
        <v>0</v>
      </c>
      <c r="AM630">
        <f>($P$630) * (80)</f>
        <v>0</v>
      </c>
      <c r="AN630">
        <f>($Q$630) * (80)</f>
        <v>0</v>
      </c>
      <c r="AO630">
        <f>($R$630) * (225)</f>
        <v>0</v>
      </c>
      <c r="AP630">
        <f>($S$630) * (80)</f>
        <v>0</v>
      </c>
      <c r="AQ630">
        <f>($T$630) * (80)</f>
        <v>0</v>
      </c>
      <c r="AR630">
        <f>($U$630) * (225)</f>
        <v>0</v>
      </c>
      <c r="AS630">
        <f>($V$630) * (80)</f>
        <v>0</v>
      </c>
      <c r="AT630">
        <f>($W$630) * (80)</f>
        <v>0</v>
      </c>
      <c r="AU630">
        <f>($X$630) * (225)</f>
        <v>0</v>
      </c>
      <c r="AV630">
        <f>($Y$630) * (80)</f>
        <v>0</v>
      </c>
      <c r="AW630">
        <f>($Z$630) * (225)</f>
        <v>0</v>
      </c>
      <c r="AX630">
        <f>($AA$630) * (80)</f>
        <v>80</v>
      </c>
      <c r="AY630">
        <f>($AB$630) * (225)</f>
        <v>0</v>
      </c>
      <c r="AZ630">
        <f>($AC$630) * (80)</f>
        <v>0</v>
      </c>
      <c r="BA630">
        <f>($AD$630) * (225)</f>
        <v>0</v>
      </c>
      <c r="BM630">
        <v>1</v>
      </c>
      <c r="BN630">
        <f>SUM($X$630:$AB$630)</f>
        <v>1</v>
      </c>
    </row>
    <row r="631" spans="1:66">
      <c r="A631">
        <v>880</v>
      </c>
      <c r="B631">
        <v>2</v>
      </c>
      <c r="C631">
        <v>30156</v>
      </c>
      <c r="D631">
        <v>4</v>
      </c>
      <c r="E631">
        <v>9</v>
      </c>
      <c r="F631" t="s">
        <v>74</v>
      </c>
      <c r="G631">
        <v>4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1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>($H$631) * (225)</f>
        <v>0</v>
      </c>
      <c r="AF631">
        <f>($I$631) * (80)</f>
        <v>0</v>
      </c>
      <c r="AG631">
        <f>($J$631) * (80)</f>
        <v>0</v>
      </c>
      <c r="AH631">
        <f>($K$631) * (225)</f>
        <v>0</v>
      </c>
      <c r="AI631">
        <f>($L$631) * (80)</f>
        <v>0</v>
      </c>
      <c r="AJ631">
        <f>($M$631) * (80)</f>
        <v>0</v>
      </c>
      <c r="AK631">
        <f>($N$631) * (225)</f>
        <v>0</v>
      </c>
      <c r="AL631">
        <f>($O$631) * (225)</f>
        <v>0</v>
      </c>
      <c r="AM631">
        <f>($P$631) * (80)</f>
        <v>0</v>
      </c>
      <c r="AN631">
        <f>($Q$631) * (80)</f>
        <v>0</v>
      </c>
      <c r="AO631">
        <f>($R$631) * (225)</f>
        <v>0</v>
      </c>
      <c r="AP631">
        <f>($S$631) * (80)</f>
        <v>0</v>
      </c>
      <c r="AQ631">
        <f>($T$631) * (80)</f>
        <v>0</v>
      </c>
      <c r="AR631">
        <f>($U$631) * (225)</f>
        <v>0</v>
      </c>
      <c r="AS631">
        <f>($V$631) * (80)</f>
        <v>0</v>
      </c>
      <c r="AT631">
        <f>($W$631) * (80)</f>
        <v>80</v>
      </c>
      <c r="AU631">
        <f>($X$631) * (225)</f>
        <v>0</v>
      </c>
      <c r="AV631">
        <f>($Y$631) * (80)</f>
        <v>0</v>
      </c>
      <c r="AW631">
        <f>($Z$631) * (295)</f>
        <v>0</v>
      </c>
      <c r="AX631">
        <f>($AA$631) * (150)</f>
        <v>0</v>
      </c>
      <c r="AY631">
        <f>($AB$631) * (365)</f>
        <v>0</v>
      </c>
      <c r="AZ631">
        <f>($AC$631) * (220)</f>
        <v>0</v>
      </c>
      <c r="BA631">
        <f>($AD$631) * (435)</f>
        <v>0</v>
      </c>
      <c r="BM631">
        <v>1</v>
      </c>
      <c r="BN631">
        <f>SUM($R$631:$AB$631)</f>
        <v>1</v>
      </c>
    </row>
    <row r="632" spans="1:66">
      <c r="A632">
        <v>890</v>
      </c>
      <c r="B632">
        <v>2</v>
      </c>
      <c r="C632">
        <v>30156</v>
      </c>
      <c r="D632">
        <v>-1</v>
      </c>
      <c r="E632">
        <v>4</v>
      </c>
      <c r="F632" t="s">
        <v>74</v>
      </c>
      <c r="G632">
        <v>3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f>($H$632) * (225)</f>
        <v>0</v>
      </c>
      <c r="AF632">
        <f>($I$632) * (80)</f>
        <v>0</v>
      </c>
      <c r="AG632">
        <f>($J$632) * (80)</f>
        <v>0</v>
      </c>
      <c r="AH632">
        <f>($K$632) * (295)</f>
        <v>0</v>
      </c>
      <c r="AI632">
        <f>($L$632) * (150)</f>
        <v>0</v>
      </c>
      <c r="AJ632">
        <f>($M$632) * (150)</f>
        <v>150</v>
      </c>
      <c r="AK632">
        <f>($N$632) * (365)</f>
        <v>0</v>
      </c>
      <c r="AL632">
        <f>($O$632) * (435)</f>
        <v>0</v>
      </c>
      <c r="AM632">
        <f>($P$632) * (290)</f>
        <v>0</v>
      </c>
      <c r="AN632">
        <f>($Q$632) * (290)</f>
        <v>0</v>
      </c>
      <c r="AO632">
        <f>($R$632) * (505)</f>
        <v>0</v>
      </c>
      <c r="AP632">
        <f>($S$632) * (360)</f>
        <v>0</v>
      </c>
      <c r="AQ632">
        <f>($T$632) * (360)</f>
        <v>0</v>
      </c>
      <c r="AR632">
        <f>($U$632) * (575)</f>
        <v>0</v>
      </c>
      <c r="AS632">
        <f>($V$632) * (430)</f>
        <v>0</v>
      </c>
      <c r="AT632">
        <f>($W$632) * (430)</f>
        <v>0</v>
      </c>
      <c r="AU632">
        <f>($X$632) * (645)</f>
        <v>0</v>
      </c>
      <c r="AV632">
        <f>($Y$632) * (500)</f>
        <v>0</v>
      </c>
      <c r="AW632">
        <f>($Z$632) * (715)</f>
        <v>0</v>
      </c>
      <c r="AX632">
        <f>($AA$632) * (570)</f>
        <v>0</v>
      </c>
      <c r="AY632">
        <f>($AB$632) * (785)</f>
        <v>0</v>
      </c>
      <c r="AZ632">
        <f>($AC$632) * (640)</f>
        <v>0</v>
      </c>
      <c r="BA632">
        <f>($AD$632) * (855)</f>
        <v>0</v>
      </c>
      <c r="BM632">
        <v>1</v>
      </c>
      <c r="BN632">
        <f>SUM($H$632:$O$632)</f>
        <v>1</v>
      </c>
    </row>
    <row r="633" spans="1:66">
      <c r="A633">
        <v>891</v>
      </c>
      <c r="B633">
        <v>2</v>
      </c>
      <c r="C633">
        <v>30156</v>
      </c>
      <c r="D633">
        <v>3</v>
      </c>
      <c r="E633">
        <v>8</v>
      </c>
      <c r="F633" t="s">
        <v>74</v>
      </c>
      <c r="G633">
        <v>3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>($H$633) * (225)</f>
        <v>0</v>
      </c>
      <c r="AF633">
        <f>($I$633) * (80)</f>
        <v>0</v>
      </c>
      <c r="AG633">
        <f>($J$633) * (80)</f>
        <v>0</v>
      </c>
      <c r="AH633">
        <f>($K$633) * (225)</f>
        <v>0</v>
      </c>
      <c r="AI633">
        <f>($L$633) * (80)</f>
        <v>0</v>
      </c>
      <c r="AJ633">
        <f>($M$633) * (80)</f>
        <v>0</v>
      </c>
      <c r="AK633">
        <f>($N$633) * (225)</f>
        <v>0</v>
      </c>
      <c r="AL633">
        <f>($O$633) * (225)</f>
        <v>0</v>
      </c>
      <c r="AM633">
        <f>($P$633) * (80)</f>
        <v>80</v>
      </c>
      <c r="AN633">
        <f>($Q$633) * (80)</f>
        <v>0</v>
      </c>
      <c r="AO633">
        <f>($R$633) * (225)</f>
        <v>0</v>
      </c>
      <c r="AP633">
        <f>($S$633) * (80)</f>
        <v>0</v>
      </c>
      <c r="AQ633">
        <f>($T$633) * (80)</f>
        <v>0</v>
      </c>
      <c r="AR633">
        <f>($U$633) * (295)</f>
        <v>0</v>
      </c>
      <c r="AS633">
        <f>($V$633) * (150)</f>
        <v>0</v>
      </c>
      <c r="AT633">
        <f>($W$633) * (150)</f>
        <v>0</v>
      </c>
      <c r="AU633">
        <f>($X$633) * (365)</f>
        <v>0</v>
      </c>
      <c r="AV633">
        <f>($Y$633) * (220)</f>
        <v>0</v>
      </c>
      <c r="AW633">
        <f>($Z$633) * (435)</f>
        <v>0</v>
      </c>
      <c r="AX633">
        <f>($AA$633) * (290)</f>
        <v>0</v>
      </c>
      <c r="AY633">
        <f>($AB$633) * (505)</f>
        <v>0</v>
      </c>
      <c r="AZ633">
        <f>($AC$633) * (360)</f>
        <v>0</v>
      </c>
      <c r="BA633">
        <f>($AD$633) * (575)</f>
        <v>0</v>
      </c>
      <c r="BM633">
        <v>1</v>
      </c>
      <c r="BN633">
        <f>SUM($O$633:$Z$633)</f>
        <v>1</v>
      </c>
    </row>
    <row r="634" spans="1:66">
      <c r="A634">
        <v>905</v>
      </c>
      <c r="B634">
        <v>2</v>
      </c>
      <c r="C634">
        <v>30156</v>
      </c>
      <c r="D634">
        <v>3</v>
      </c>
      <c r="E634">
        <v>6</v>
      </c>
      <c r="F634" t="s">
        <v>74</v>
      </c>
      <c r="G634">
        <v>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1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>($H$634) * (225)</f>
        <v>0</v>
      </c>
      <c r="AF634">
        <f>($I$634) * (80)</f>
        <v>0</v>
      </c>
      <c r="AG634">
        <f>($J$634) * (80)</f>
        <v>0</v>
      </c>
      <c r="AH634">
        <f>($K$634) * (225)</f>
        <v>0</v>
      </c>
      <c r="AI634">
        <f>($L$634) * (80)</f>
        <v>0</v>
      </c>
      <c r="AJ634">
        <f>($M$634) * (80)</f>
        <v>0</v>
      </c>
      <c r="AK634">
        <f>($N$634) * (225)</f>
        <v>0</v>
      </c>
      <c r="AL634">
        <f>($O$634) * (225)</f>
        <v>0</v>
      </c>
      <c r="AM634">
        <f>($P$634) * (80)</f>
        <v>80</v>
      </c>
      <c r="AN634">
        <f>($Q$634) * (80)</f>
        <v>0</v>
      </c>
      <c r="AO634">
        <f>($R$634) * (225)</f>
        <v>0</v>
      </c>
      <c r="AP634">
        <f>($S$634) * (80)</f>
        <v>0</v>
      </c>
      <c r="AQ634">
        <f>($T$634) * (80)</f>
        <v>0</v>
      </c>
      <c r="AR634">
        <f>($U$634) * (225)</f>
        <v>0</v>
      </c>
      <c r="AS634">
        <f>($V$634) * (80)</f>
        <v>0</v>
      </c>
      <c r="AT634">
        <f>($W$634) * (80)</f>
        <v>0</v>
      </c>
      <c r="AU634">
        <f>($X$634) * (295)</f>
        <v>0</v>
      </c>
      <c r="AV634">
        <f>($Y$634) * (150)</f>
        <v>0</v>
      </c>
      <c r="AW634">
        <f>($Z$634) * (365)</f>
        <v>0</v>
      </c>
      <c r="AX634">
        <f>($AA$634) * (220)</f>
        <v>0</v>
      </c>
      <c r="AY634">
        <f>($AB$634) * (435)</f>
        <v>0</v>
      </c>
      <c r="AZ634">
        <f>($AC$634) * (290)</f>
        <v>0</v>
      </c>
      <c r="BA634">
        <f>($AD$634) * (505)</f>
        <v>0</v>
      </c>
      <c r="BM634">
        <v>1</v>
      </c>
      <c r="BN634">
        <f>SUM($O$634:$U$634)</f>
        <v>1</v>
      </c>
    </row>
    <row r="635" spans="1:66">
      <c r="A635">
        <v>906</v>
      </c>
      <c r="B635">
        <v>2</v>
      </c>
      <c r="C635">
        <v>30156</v>
      </c>
      <c r="D635">
        <v>-1</v>
      </c>
      <c r="E635">
        <v>3</v>
      </c>
      <c r="F635" t="s">
        <v>74</v>
      </c>
      <c r="G635">
        <v>4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>($H$635) * (225)</f>
        <v>0</v>
      </c>
      <c r="AF635">
        <f>($I$635) * (80)</f>
        <v>0</v>
      </c>
      <c r="AG635">
        <f>($J$635) * (80)</f>
        <v>0</v>
      </c>
      <c r="AH635">
        <f>($K$635) * (225)</f>
        <v>0</v>
      </c>
      <c r="AI635">
        <f>($L$635) * (80)</f>
        <v>0</v>
      </c>
      <c r="AJ635">
        <f>($M$635) * (80)</f>
        <v>80</v>
      </c>
      <c r="AK635">
        <f>($N$635) * (295)</f>
        <v>0</v>
      </c>
      <c r="AL635">
        <f>($O$635) * (365)</f>
        <v>0</v>
      </c>
      <c r="AM635">
        <f>($P$635) * (220)</f>
        <v>0</v>
      </c>
      <c r="AN635">
        <f>($Q$635) * (220)</f>
        <v>0</v>
      </c>
      <c r="AO635">
        <f>($R$635) * (435)</f>
        <v>0</v>
      </c>
      <c r="AP635">
        <f>($S$635) * (290)</f>
        <v>0</v>
      </c>
      <c r="AQ635">
        <f>($T$635) * (290)</f>
        <v>0</v>
      </c>
      <c r="AR635">
        <f>($U$635) * (505)</f>
        <v>0</v>
      </c>
      <c r="AS635">
        <f>($V$635) * (360)</f>
        <v>0</v>
      </c>
      <c r="AT635">
        <f>($W$635) * (360)</f>
        <v>0</v>
      </c>
      <c r="AU635">
        <f>($X$635) * (575)</f>
        <v>0</v>
      </c>
      <c r="AV635">
        <f>($Y$635) * (430)</f>
        <v>0</v>
      </c>
      <c r="AW635">
        <f>($Z$635) * (645)</f>
        <v>0</v>
      </c>
      <c r="AX635">
        <f>($AA$635) * (500)</f>
        <v>0</v>
      </c>
      <c r="AY635">
        <f>($AB$635) * (715)</f>
        <v>0</v>
      </c>
      <c r="AZ635">
        <f>($AC$635) * (570)</f>
        <v>0</v>
      </c>
      <c r="BA635">
        <f>($AD$635) * (785)</f>
        <v>0</v>
      </c>
      <c r="BM635">
        <v>1</v>
      </c>
      <c r="BN635">
        <f>SUM($H$635:$N$635)</f>
        <v>1</v>
      </c>
    </row>
    <row r="636" spans="1:66">
      <c r="A636">
        <v>934</v>
      </c>
      <c r="B636">
        <v>2</v>
      </c>
      <c r="C636">
        <v>4200</v>
      </c>
      <c r="D636">
        <v>0</v>
      </c>
      <c r="E636">
        <v>3</v>
      </c>
      <c r="F636" t="s">
        <v>74</v>
      </c>
      <c r="G636">
        <v>4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f>($H$636) * (225)</f>
        <v>0</v>
      </c>
      <c r="AF636">
        <f>($I$636) * (80)</f>
        <v>0</v>
      </c>
      <c r="AG636">
        <f>($J$636) * (80)</f>
        <v>0</v>
      </c>
      <c r="AH636">
        <f>($K$636) * (225)</f>
        <v>0</v>
      </c>
      <c r="AI636">
        <f>($L$636) * (80)</f>
        <v>0</v>
      </c>
      <c r="AJ636">
        <f>($M$636) * (80)</f>
        <v>80</v>
      </c>
      <c r="AK636">
        <f>($N$636) * (225)</f>
        <v>0</v>
      </c>
      <c r="AL636">
        <f>($O$636) * (295)</f>
        <v>0</v>
      </c>
      <c r="AM636">
        <f>($P$636) * (150)</f>
        <v>0</v>
      </c>
      <c r="AN636">
        <f>($Q$636) * (150)</f>
        <v>0</v>
      </c>
      <c r="AO636">
        <f>($R$636) * (365)</f>
        <v>0</v>
      </c>
      <c r="AP636">
        <f>($S$636) * (220)</f>
        <v>0</v>
      </c>
      <c r="AQ636">
        <f>($T$636) * (220)</f>
        <v>0</v>
      </c>
      <c r="AR636">
        <f>($U$636) * (435)</f>
        <v>0</v>
      </c>
      <c r="AS636">
        <f>($V$636) * (290)</f>
        <v>0</v>
      </c>
      <c r="AT636">
        <f>($W$636) * (290)</f>
        <v>0</v>
      </c>
      <c r="AU636">
        <f>($X$636) * (505)</f>
        <v>0</v>
      </c>
      <c r="AV636">
        <f>($Y$636) * (360)</f>
        <v>0</v>
      </c>
      <c r="AW636">
        <f>($Z$636) * (575)</f>
        <v>0</v>
      </c>
      <c r="AX636">
        <f>($AA$636) * (430)</f>
        <v>0</v>
      </c>
      <c r="AY636">
        <f>($AB$636) * (645)</f>
        <v>0</v>
      </c>
      <c r="AZ636">
        <f>($AC$636) * (500)</f>
        <v>0</v>
      </c>
      <c r="BA636">
        <f>($AD$636) * (715)</f>
        <v>0</v>
      </c>
      <c r="BM636">
        <v>1</v>
      </c>
      <c r="BN636">
        <f>SUM($H$636:$N$636)</f>
        <v>1</v>
      </c>
    </row>
    <row r="637" spans="1:66">
      <c r="A637">
        <v>954</v>
      </c>
      <c r="B637">
        <v>2</v>
      </c>
      <c r="C637">
        <v>24200</v>
      </c>
      <c r="D637">
        <v>6</v>
      </c>
      <c r="E637">
        <v>10</v>
      </c>
      <c r="F637" t="s">
        <v>74</v>
      </c>
      <c r="G637">
        <v>3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1</v>
      </c>
      <c r="AB637">
        <v>0</v>
      </c>
      <c r="AC637">
        <v>0</v>
      </c>
      <c r="AD637">
        <v>0</v>
      </c>
      <c r="AE637">
        <f>($H$637) * (225)</f>
        <v>0</v>
      </c>
      <c r="AF637">
        <f>($I$637) * (80)</f>
        <v>0</v>
      </c>
      <c r="AG637">
        <f>($J$637) * (80)</f>
        <v>0</v>
      </c>
      <c r="AH637">
        <f>($K$637) * (225)</f>
        <v>0</v>
      </c>
      <c r="AI637">
        <f>($L$637) * (80)</f>
        <v>0</v>
      </c>
      <c r="AJ637">
        <f>($M$637) * (80)</f>
        <v>0</v>
      </c>
      <c r="AK637">
        <f>($N$637) * (225)</f>
        <v>0</v>
      </c>
      <c r="AL637">
        <f>($O$637) * (225)</f>
        <v>0</v>
      </c>
      <c r="AM637">
        <f>($P$637) * (80)</f>
        <v>0</v>
      </c>
      <c r="AN637">
        <f>($Q$637) * (80)</f>
        <v>0</v>
      </c>
      <c r="AO637">
        <f>($R$637) * (225)</f>
        <v>0</v>
      </c>
      <c r="AP637">
        <f>($S$637) * (80)</f>
        <v>0</v>
      </c>
      <c r="AQ637">
        <f>($T$637) * (80)</f>
        <v>0</v>
      </c>
      <c r="AR637">
        <f>($U$637) * (225)</f>
        <v>0</v>
      </c>
      <c r="AS637">
        <f>($V$637) * (80)</f>
        <v>0</v>
      </c>
      <c r="AT637">
        <f>($W$637) * (80)</f>
        <v>0</v>
      </c>
      <c r="AU637">
        <f>($X$637) * (225)</f>
        <v>0</v>
      </c>
      <c r="AV637">
        <f>($Y$637) * (80)</f>
        <v>0</v>
      </c>
      <c r="AW637">
        <f>($Z$637) * (225)</f>
        <v>0</v>
      </c>
      <c r="AX637">
        <f>($AA$637) * (80)</f>
        <v>80</v>
      </c>
      <c r="AY637">
        <f>($AB$637) * (295)</f>
        <v>0</v>
      </c>
      <c r="AZ637">
        <f>($AC$637) * (150)</f>
        <v>0</v>
      </c>
      <c r="BA637">
        <f>($AD$637) * (365)</f>
        <v>0</v>
      </c>
      <c r="BM637">
        <v>1</v>
      </c>
      <c r="BN637">
        <f>SUM($X$637:$AD$637)</f>
        <v>1</v>
      </c>
    </row>
    <row r="638" spans="1:66">
      <c r="A638">
        <v>956</v>
      </c>
      <c r="B638">
        <v>2</v>
      </c>
      <c r="C638">
        <v>24200</v>
      </c>
      <c r="D638">
        <v>4</v>
      </c>
      <c r="E638">
        <v>8</v>
      </c>
      <c r="F638" t="s">
        <v>74</v>
      </c>
      <c r="G638">
        <v>4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>($H$638) * (225)</f>
        <v>0</v>
      </c>
      <c r="AF638">
        <f>($I$638) * (80)</f>
        <v>0</v>
      </c>
      <c r="AG638">
        <f>($J$638) * (80)</f>
        <v>0</v>
      </c>
      <c r="AH638">
        <f>($K$638) * (225)</f>
        <v>0</v>
      </c>
      <c r="AI638">
        <f>($L$638) * (80)</f>
        <v>0</v>
      </c>
      <c r="AJ638">
        <f>($M$638) * (80)</f>
        <v>0</v>
      </c>
      <c r="AK638">
        <f>($N$638) * (225)</f>
        <v>0</v>
      </c>
      <c r="AL638">
        <f>($O$638) * (225)</f>
        <v>0</v>
      </c>
      <c r="AM638">
        <f>($P$638) * (80)</f>
        <v>0</v>
      </c>
      <c r="AN638">
        <f>($Q$638) * (80)</f>
        <v>0</v>
      </c>
      <c r="AO638">
        <f>($R$638) * (225)</f>
        <v>0</v>
      </c>
      <c r="AP638">
        <f>($S$638) * (80)</f>
        <v>0</v>
      </c>
      <c r="AQ638">
        <f>($T$638) * (80)</f>
        <v>0</v>
      </c>
      <c r="AR638">
        <f>($U$638) * (225)</f>
        <v>0</v>
      </c>
      <c r="AS638">
        <f>($V$638) * (80)</f>
        <v>0</v>
      </c>
      <c r="AT638">
        <f>($W$638) * (80)</f>
        <v>80</v>
      </c>
      <c r="AU638">
        <f>($X$638) * (225)</f>
        <v>0</v>
      </c>
      <c r="AV638">
        <f>($Y$638) * (80)</f>
        <v>0</v>
      </c>
      <c r="AW638">
        <f>($Z$638) * (295)</f>
        <v>0</v>
      </c>
      <c r="AX638">
        <f>($AA$638) * (150)</f>
        <v>0</v>
      </c>
      <c r="AY638">
        <f>($AB$638) * (365)</f>
        <v>0</v>
      </c>
      <c r="AZ638">
        <f>($AC$638) * (220)</f>
        <v>0</v>
      </c>
      <c r="BA638">
        <f>($AD$638) * (435)</f>
        <v>0</v>
      </c>
      <c r="BM638">
        <v>1</v>
      </c>
      <c r="BN638">
        <f>SUM($R$638:$Z$638)</f>
        <v>1</v>
      </c>
    </row>
    <row r="639" spans="1:66">
      <c r="A639">
        <v>981</v>
      </c>
      <c r="B639">
        <v>2</v>
      </c>
      <c r="C639">
        <v>4200</v>
      </c>
      <c r="D639">
        <v>4</v>
      </c>
      <c r="E639">
        <v>8</v>
      </c>
      <c r="F639" t="s">
        <v>74</v>
      </c>
      <c r="G639">
        <v>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>($H$639) * (225)</f>
        <v>0</v>
      </c>
      <c r="AF639">
        <f>($I$639) * (80)</f>
        <v>0</v>
      </c>
      <c r="AG639">
        <f>($J$639) * (80)</f>
        <v>0</v>
      </c>
      <c r="AH639">
        <f>($K$639) * (225)</f>
        <v>0</v>
      </c>
      <c r="AI639">
        <f>($L$639) * (80)</f>
        <v>0</v>
      </c>
      <c r="AJ639">
        <f>($M$639) * (80)</f>
        <v>0</v>
      </c>
      <c r="AK639">
        <f>($N$639) * (225)</f>
        <v>0</v>
      </c>
      <c r="AL639">
        <f>($O$639) * (225)</f>
        <v>0</v>
      </c>
      <c r="AM639">
        <f>($P$639) * (80)</f>
        <v>0</v>
      </c>
      <c r="AN639">
        <f>($Q$639) * (80)</f>
        <v>0</v>
      </c>
      <c r="AO639">
        <f>($R$639) * (225)</f>
        <v>0</v>
      </c>
      <c r="AP639">
        <f>($S$639) * (80)</f>
        <v>0</v>
      </c>
      <c r="AQ639">
        <f>($T$639) * (80)</f>
        <v>0</v>
      </c>
      <c r="AR639">
        <f>($U$639) * (225)</f>
        <v>0</v>
      </c>
      <c r="AS639">
        <f>($V$639) * (80)</f>
        <v>0</v>
      </c>
      <c r="AT639">
        <f>($W$639) * (80)</f>
        <v>80</v>
      </c>
      <c r="AU639">
        <f>($X$639) * (225)</f>
        <v>0</v>
      </c>
      <c r="AV639">
        <f>($Y$639) * (80)</f>
        <v>0</v>
      </c>
      <c r="AW639">
        <f>($Z$639) * (225)</f>
        <v>0</v>
      </c>
      <c r="AX639">
        <f>($AA$639) * (80)</f>
        <v>0</v>
      </c>
      <c r="AY639">
        <f>($AB$639) * (295)</f>
        <v>0</v>
      </c>
      <c r="AZ639">
        <f>($AC$639) * (150)</f>
        <v>0</v>
      </c>
      <c r="BA639">
        <f>($AD$639) * (365)</f>
        <v>0</v>
      </c>
      <c r="BM639">
        <v>1</v>
      </c>
      <c r="BN639">
        <f>SUM($R$639:$Z$639)</f>
        <v>1</v>
      </c>
    </row>
    <row r="640" spans="1:66">
      <c r="A640">
        <v>983</v>
      </c>
      <c r="B640">
        <v>1</v>
      </c>
      <c r="C640">
        <v>22300</v>
      </c>
      <c r="D640">
        <v>6</v>
      </c>
      <c r="E640">
        <v>9</v>
      </c>
      <c r="F640" t="s">
        <v>74</v>
      </c>
      <c r="G640">
        <v>6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0</v>
      </c>
      <c r="AC640">
        <v>0</v>
      </c>
      <c r="AD640">
        <v>0</v>
      </c>
      <c r="AE640">
        <f>($H$640) * (225)</f>
        <v>0</v>
      </c>
      <c r="AF640">
        <f>($I$640) * (40)</f>
        <v>0</v>
      </c>
      <c r="AG640">
        <f>($J$640) * (40)</f>
        <v>0</v>
      </c>
      <c r="AH640">
        <f>($K$640) * (225)</f>
        <v>0</v>
      </c>
      <c r="AI640">
        <f>($L$640) * (40)</f>
        <v>0</v>
      </c>
      <c r="AJ640">
        <f>($M$640) * (40)</f>
        <v>0</v>
      </c>
      <c r="AK640">
        <f>($N$640) * (225)</f>
        <v>0</v>
      </c>
      <c r="AL640">
        <f>($O$640) * (225)</f>
        <v>0</v>
      </c>
      <c r="AM640">
        <f>($P$640) * (40)</f>
        <v>0</v>
      </c>
      <c r="AN640">
        <f>($Q$640) * (40)</f>
        <v>0</v>
      </c>
      <c r="AO640">
        <f>($R$640) * (225)</f>
        <v>0</v>
      </c>
      <c r="AP640">
        <f>($S$640) * (40)</f>
        <v>0</v>
      </c>
      <c r="AQ640">
        <f>($T$640) * (40)</f>
        <v>0</v>
      </c>
      <c r="AR640">
        <f>($U$640) * (225)</f>
        <v>0</v>
      </c>
      <c r="AS640">
        <f>($V$640) * (40)</f>
        <v>0</v>
      </c>
      <c r="AT640">
        <f>($W$640) * (40)</f>
        <v>0</v>
      </c>
      <c r="AU640">
        <f>($X$640) * (225)</f>
        <v>0</v>
      </c>
      <c r="AV640">
        <f>($Y$640) * (40)</f>
        <v>0</v>
      </c>
      <c r="AW640">
        <f>($Z$640) * (225)</f>
        <v>0</v>
      </c>
      <c r="AX640">
        <f>($AA$640) * (40)</f>
        <v>40</v>
      </c>
      <c r="AY640">
        <f>($AB$640) * (225)</f>
        <v>0</v>
      </c>
      <c r="AZ640">
        <f>($AC$640) * (40)</f>
        <v>0</v>
      </c>
      <c r="BA640">
        <f>($AD$640) * (225)</f>
        <v>0</v>
      </c>
      <c r="BM640">
        <v>1</v>
      </c>
      <c r="BN640">
        <f>SUM($X$640:$AB$640)</f>
        <v>1</v>
      </c>
    </row>
    <row r="641" spans="1:66">
      <c r="A641">
        <v>987</v>
      </c>
      <c r="B641">
        <v>2</v>
      </c>
      <c r="C641">
        <v>24200</v>
      </c>
      <c r="D641">
        <v>0</v>
      </c>
      <c r="E641">
        <v>5</v>
      </c>
      <c r="F641" t="s">
        <v>74</v>
      </c>
      <c r="G641">
        <v>4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>($H$641) * (225)</f>
        <v>0</v>
      </c>
      <c r="AF641">
        <f>($I$641) * (80)</f>
        <v>0</v>
      </c>
      <c r="AG641">
        <f>($J$641) * (80)</f>
        <v>0</v>
      </c>
      <c r="AH641">
        <f>($K$641) * (225)</f>
        <v>0</v>
      </c>
      <c r="AI641">
        <f>($L$641) * (80)</f>
        <v>0</v>
      </c>
      <c r="AJ641">
        <f>($M$641) * (80)</f>
        <v>80</v>
      </c>
      <c r="AK641">
        <f>($N$641) * (225)</f>
        <v>0</v>
      </c>
      <c r="AL641">
        <f>($O$641) * (295)</f>
        <v>0</v>
      </c>
      <c r="AM641">
        <f>($P$641) * (150)</f>
        <v>0</v>
      </c>
      <c r="AN641">
        <f>($Q$641) * (150)</f>
        <v>0</v>
      </c>
      <c r="AO641">
        <f>($R$641) * (365)</f>
        <v>0</v>
      </c>
      <c r="AP641">
        <f>($S$641) * (220)</f>
        <v>0</v>
      </c>
      <c r="AQ641">
        <f>($T$641) * (220)</f>
        <v>0</v>
      </c>
      <c r="AR641">
        <f>($U$641) * (435)</f>
        <v>0</v>
      </c>
      <c r="AS641">
        <f>($V$641) * (290)</f>
        <v>0</v>
      </c>
      <c r="AT641">
        <f>($W$641) * (290)</f>
        <v>0</v>
      </c>
      <c r="AU641">
        <f>($X$641) * (505)</f>
        <v>0</v>
      </c>
      <c r="AV641">
        <f>($Y$641) * (360)</f>
        <v>0</v>
      </c>
      <c r="AW641">
        <f>($Z$641) * (575)</f>
        <v>0</v>
      </c>
      <c r="AX641">
        <f>($AA$641) * (430)</f>
        <v>0</v>
      </c>
      <c r="AY641">
        <f>($AB$641) * (645)</f>
        <v>0</v>
      </c>
      <c r="AZ641">
        <f>($AC$641) * (500)</f>
        <v>0</v>
      </c>
      <c r="BA641">
        <f>($AD$641) * (715)</f>
        <v>0</v>
      </c>
      <c r="BM641">
        <v>1</v>
      </c>
      <c r="BN641">
        <f>SUM($H$641:$R$641)</f>
        <v>1</v>
      </c>
    </row>
    <row r="642" spans="1:66">
      <c r="A642">
        <v>988</v>
      </c>
      <c r="B642">
        <v>2</v>
      </c>
      <c r="C642">
        <v>24200</v>
      </c>
      <c r="D642">
        <v>4</v>
      </c>
      <c r="E642">
        <v>9</v>
      </c>
      <c r="F642" t="s">
        <v>74</v>
      </c>
      <c r="G642">
        <v>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>($H$642) * (225)</f>
        <v>0</v>
      </c>
      <c r="AF642">
        <f>($I$642) * (80)</f>
        <v>0</v>
      </c>
      <c r="AG642">
        <f>($J$642) * (80)</f>
        <v>0</v>
      </c>
      <c r="AH642">
        <f>($K$642) * (225)</f>
        <v>0</v>
      </c>
      <c r="AI642">
        <f>($L$642) * (80)</f>
        <v>0</v>
      </c>
      <c r="AJ642">
        <f>($M$642) * (80)</f>
        <v>0</v>
      </c>
      <c r="AK642">
        <f>($N$642) * (225)</f>
        <v>0</v>
      </c>
      <c r="AL642">
        <f>($O$642) * (225)</f>
        <v>0</v>
      </c>
      <c r="AM642">
        <f>($P$642) * (80)</f>
        <v>0</v>
      </c>
      <c r="AN642">
        <f>($Q$642) * (80)</f>
        <v>0</v>
      </c>
      <c r="AO642">
        <f>($R$642) * (225)</f>
        <v>0</v>
      </c>
      <c r="AP642">
        <f>($S$642) * (80)</f>
        <v>0</v>
      </c>
      <c r="AQ642">
        <f>($T$642) * (80)</f>
        <v>0</v>
      </c>
      <c r="AR642">
        <f>($U$642) * (225)</f>
        <v>0</v>
      </c>
      <c r="AS642">
        <f>($V$642) * (80)</f>
        <v>0</v>
      </c>
      <c r="AT642">
        <f>($W$642) * (80)</f>
        <v>80</v>
      </c>
      <c r="AU642">
        <f>($X$642) * (225)</f>
        <v>0</v>
      </c>
      <c r="AV642">
        <f>($Y$642) * (80)</f>
        <v>0</v>
      </c>
      <c r="AW642">
        <f>($Z$642) * (295)</f>
        <v>0</v>
      </c>
      <c r="AX642">
        <f>($AA$642) * (150)</f>
        <v>0</v>
      </c>
      <c r="AY642">
        <f>($AB$642) * (365)</f>
        <v>0</v>
      </c>
      <c r="AZ642">
        <f>($AC$642) * (220)</f>
        <v>0</v>
      </c>
      <c r="BA642">
        <f>($AD$642) * (435)</f>
        <v>0</v>
      </c>
      <c r="BM642">
        <v>1</v>
      </c>
      <c r="BN642">
        <f>SUM($R$642:$AB$642)</f>
        <v>1</v>
      </c>
    </row>
    <row r="643" spans="1:66">
      <c r="A643">
        <v>992</v>
      </c>
      <c r="B643">
        <v>1</v>
      </c>
      <c r="C643">
        <v>12300</v>
      </c>
      <c r="D643">
        <v>3</v>
      </c>
      <c r="E643">
        <v>6</v>
      </c>
      <c r="F643" t="s">
        <v>74</v>
      </c>
      <c r="G643">
        <v>3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>($H$643) * (225)</f>
        <v>0</v>
      </c>
      <c r="AF643">
        <f>($I$643) * (40)</f>
        <v>0</v>
      </c>
      <c r="AG643">
        <f>($J$643) * (40)</f>
        <v>0</v>
      </c>
      <c r="AH643">
        <f>($K$643) * (225)</f>
        <v>0</v>
      </c>
      <c r="AI643">
        <f>($L$643) * (40)</f>
        <v>0</v>
      </c>
      <c r="AJ643">
        <f>($M$643) * (40)</f>
        <v>0</v>
      </c>
      <c r="AK643">
        <f>($N$643) * (225)</f>
        <v>0</v>
      </c>
      <c r="AL643">
        <f>($O$643) * (225)</f>
        <v>0</v>
      </c>
      <c r="AM643">
        <f>($P$643) * (40)</f>
        <v>40</v>
      </c>
      <c r="AN643">
        <f>($Q$643) * (40)</f>
        <v>0</v>
      </c>
      <c r="AO643">
        <f>($R$643) * (225)</f>
        <v>0</v>
      </c>
      <c r="AP643">
        <f>($S$643) * (40)</f>
        <v>0</v>
      </c>
      <c r="AQ643">
        <f>($T$643) * (40)</f>
        <v>0</v>
      </c>
      <c r="AR643">
        <f>($U$643) * (275)</f>
        <v>0</v>
      </c>
      <c r="AS643">
        <f>($V$643) * (90)</f>
        <v>0</v>
      </c>
      <c r="AT643">
        <f>($W$643) * (90)</f>
        <v>0</v>
      </c>
      <c r="AU643">
        <f>($X$643) * (325)</f>
        <v>0</v>
      </c>
      <c r="AV643">
        <f>($Y$643) * (140)</f>
        <v>0</v>
      </c>
      <c r="AW643">
        <f>($Z$643) * (375)</f>
        <v>0</v>
      </c>
      <c r="AX643">
        <f>($AA$643) * (190)</f>
        <v>0</v>
      </c>
      <c r="AY643">
        <f>($AB$643) * (425)</f>
        <v>0</v>
      </c>
      <c r="AZ643">
        <f>($AC$643) * (240)</f>
        <v>0</v>
      </c>
      <c r="BA643">
        <f>($AD$643) * (475)</f>
        <v>0</v>
      </c>
      <c r="BM643">
        <v>1</v>
      </c>
      <c r="BN643">
        <f>SUM($O$643:$U$643)</f>
        <v>1</v>
      </c>
    </row>
    <row r="644" spans="1:66">
      <c r="A644">
        <v>998</v>
      </c>
      <c r="B644">
        <v>2</v>
      </c>
      <c r="C644">
        <v>14200</v>
      </c>
      <c r="D644">
        <v>0</v>
      </c>
      <c r="E644">
        <v>5</v>
      </c>
      <c r="F644" t="s">
        <v>74</v>
      </c>
      <c r="G644">
        <v>4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>($H$644) * (225)</f>
        <v>0</v>
      </c>
      <c r="AF644">
        <f>($I$644) * (80)</f>
        <v>0</v>
      </c>
      <c r="AG644">
        <f>($J$644) * (80)</f>
        <v>0</v>
      </c>
      <c r="AH644">
        <f>($K$644) * (225)</f>
        <v>0</v>
      </c>
      <c r="AI644">
        <f>($L$644) * (80)</f>
        <v>0</v>
      </c>
      <c r="AJ644">
        <f>($M$644) * (80)</f>
        <v>80</v>
      </c>
      <c r="AK644">
        <f>($N$644) * (225)</f>
        <v>0</v>
      </c>
      <c r="AL644">
        <f>($O$644) * (295)</f>
        <v>0</v>
      </c>
      <c r="AM644">
        <f>($P$644) * (150)</f>
        <v>0</v>
      </c>
      <c r="AN644">
        <f>($Q$644) * (150)</f>
        <v>0</v>
      </c>
      <c r="AO644">
        <f>($R$644) * (365)</f>
        <v>0</v>
      </c>
      <c r="AP644">
        <f>($S$644) * (220)</f>
        <v>0</v>
      </c>
      <c r="AQ644">
        <f>($T$644) * (220)</f>
        <v>0</v>
      </c>
      <c r="AR644">
        <f>($U$644) * (435)</f>
        <v>0</v>
      </c>
      <c r="AS644">
        <f>($V$644) * (290)</f>
        <v>0</v>
      </c>
      <c r="AT644">
        <f>($W$644) * (290)</f>
        <v>0</v>
      </c>
      <c r="AU644">
        <f>($X$644) * (505)</f>
        <v>0</v>
      </c>
      <c r="AV644">
        <f>($Y$644) * (360)</f>
        <v>0</v>
      </c>
      <c r="AW644">
        <f>($Z$644) * (575)</f>
        <v>0</v>
      </c>
      <c r="AX644">
        <f>($AA$644) * (430)</f>
        <v>0</v>
      </c>
      <c r="AY644">
        <f>($AB$644) * (645)</f>
        <v>0</v>
      </c>
      <c r="AZ644">
        <f>($AC$644) * (500)</f>
        <v>0</v>
      </c>
      <c r="BA644">
        <f>($AD$644) * (715)</f>
        <v>0</v>
      </c>
      <c r="BM644">
        <v>1</v>
      </c>
      <c r="BN644">
        <f>SUM($H$644:$R$644)</f>
        <v>1</v>
      </c>
    </row>
    <row r="645" spans="1:66">
      <c r="A645">
        <v>1012</v>
      </c>
      <c r="B645">
        <v>1</v>
      </c>
      <c r="C645">
        <v>22300</v>
      </c>
      <c r="D645">
        <v>5</v>
      </c>
      <c r="E645">
        <v>10</v>
      </c>
      <c r="F645" t="s">
        <v>74</v>
      </c>
      <c r="G645">
        <v>4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f>($H$645) * (225)</f>
        <v>0</v>
      </c>
      <c r="AF645">
        <f>($I$645) * (40)</f>
        <v>0</v>
      </c>
      <c r="AG645">
        <f>($J$645) * (40)</f>
        <v>0</v>
      </c>
      <c r="AH645">
        <f>($K$645) * (225)</f>
        <v>0</v>
      </c>
      <c r="AI645">
        <f>($L$645) * (40)</f>
        <v>0</v>
      </c>
      <c r="AJ645">
        <f>($M$645) * (40)</f>
        <v>0</v>
      </c>
      <c r="AK645">
        <f>($N$645) * (225)</f>
        <v>0</v>
      </c>
      <c r="AL645">
        <f>($O$645) * (225)</f>
        <v>0</v>
      </c>
      <c r="AM645">
        <f>($P$645) * (40)</f>
        <v>0</v>
      </c>
      <c r="AN645">
        <f>($Q$645) * (40)</f>
        <v>0</v>
      </c>
      <c r="AO645">
        <f>($R$645) * (225)</f>
        <v>0</v>
      </c>
      <c r="AP645">
        <f>($S$645) * (40)</f>
        <v>0</v>
      </c>
      <c r="AQ645">
        <f>($T$645) * (40)</f>
        <v>0</v>
      </c>
      <c r="AR645">
        <f>($U$645) * (225)</f>
        <v>0</v>
      </c>
      <c r="AS645">
        <f>($V$645) * (40)</f>
        <v>0</v>
      </c>
      <c r="AT645">
        <f>($W$645) * (40)</f>
        <v>40</v>
      </c>
      <c r="AU645">
        <f>($X$645) * (225)</f>
        <v>0</v>
      </c>
      <c r="AV645">
        <f>($Y$645) * (40)</f>
        <v>0</v>
      </c>
      <c r="AW645">
        <f>($Z$645) * (225)</f>
        <v>0</v>
      </c>
      <c r="AX645">
        <f>($AA$645) * (40)</f>
        <v>0</v>
      </c>
      <c r="AY645">
        <f>($AB$645) * (275)</f>
        <v>0</v>
      </c>
      <c r="AZ645">
        <f>($AC$645) * (90)</f>
        <v>0</v>
      </c>
      <c r="BA645">
        <f>($AD$645) * (325)</f>
        <v>0</v>
      </c>
      <c r="BM645">
        <v>1</v>
      </c>
      <c r="BN645">
        <f>SUM($U$645:$AD$645)</f>
        <v>1</v>
      </c>
    </row>
    <row r="646" spans="1:66">
      <c r="A646">
        <v>1014</v>
      </c>
      <c r="B646">
        <v>1</v>
      </c>
      <c r="C646">
        <v>2300</v>
      </c>
      <c r="D646">
        <v>1</v>
      </c>
      <c r="E646">
        <v>6</v>
      </c>
      <c r="F646" t="s">
        <v>74</v>
      </c>
      <c r="G646">
        <v>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>($H$646) * (225)</f>
        <v>0</v>
      </c>
      <c r="AF646">
        <f>($I$646) * (40)</f>
        <v>0</v>
      </c>
      <c r="AG646">
        <f>($J$646) * (40)</f>
        <v>0</v>
      </c>
      <c r="AH646">
        <f>($K$646) * (225)</f>
        <v>0</v>
      </c>
      <c r="AI646">
        <f>($L$646) * (40)</f>
        <v>0</v>
      </c>
      <c r="AJ646">
        <f>($M$646) * (40)</f>
        <v>40</v>
      </c>
      <c r="AK646">
        <f>($N$646) * (225)</f>
        <v>0</v>
      </c>
      <c r="AL646">
        <f>($O$646) * (225)</f>
        <v>0</v>
      </c>
      <c r="AM646">
        <f>($P$646) * (40)</f>
        <v>0</v>
      </c>
      <c r="AN646">
        <f>($Q$646) * (40)</f>
        <v>0</v>
      </c>
      <c r="AO646">
        <f>($R$646) * (275)</f>
        <v>0</v>
      </c>
      <c r="AP646">
        <f>($S$646) * (90)</f>
        <v>0</v>
      </c>
      <c r="AQ646">
        <f>($T$646) * (90)</f>
        <v>0</v>
      </c>
      <c r="AR646">
        <f>($U$646) * (325)</f>
        <v>0</v>
      </c>
      <c r="AS646">
        <f>($V$646) * (140)</f>
        <v>0</v>
      </c>
      <c r="AT646">
        <f>($W$646) * (140)</f>
        <v>0</v>
      </c>
      <c r="AU646">
        <f>($X$646) * (375)</f>
        <v>0</v>
      </c>
      <c r="AV646">
        <f>($Y$646) * (190)</f>
        <v>0</v>
      </c>
      <c r="AW646">
        <f>($Z$646) * (425)</f>
        <v>0</v>
      </c>
      <c r="AX646">
        <f>($AA$646) * (240)</f>
        <v>0</v>
      </c>
      <c r="AY646">
        <f>($AB$646) * (475)</f>
        <v>0</v>
      </c>
      <c r="AZ646">
        <f>($AC$646) * (290)</f>
        <v>0</v>
      </c>
      <c r="BA646">
        <f>($AD$646) * (525)</f>
        <v>0</v>
      </c>
      <c r="BM646">
        <v>1</v>
      </c>
      <c r="BN646">
        <f>SUM($K$646:$U$646)</f>
        <v>1</v>
      </c>
    </row>
    <row r="647" spans="1:66">
      <c r="A647">
        <v>1018</v>
      </c>
      <c r="B647">
        <v>1</v>
      </c>
      <c r="C647">
        <v>22940</v>
      </c>
      <c r="D647">
        <v>5</v>
      </c>
      <c r="E647">
        <v>10</v>
      </c>
      <c r="F647" t="s">
        <v>74</v>
      </c>
      <c r="G647">
        <v>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f>($H$647) * (225)</f>
        <v>0</v>
      </c>
      <c r="AF647">
        <f>($I$647) * (40)</f>
        <v>0</v>
      </c>
      <c r="AG647">
        <f>($J$647) * (40)</f>
        <v>0</v>
      </c>
      <c r="AH647">
        <f>($K$647) * (225)</f>
        <v>0</v>
      </c>
      <c r="AI647">
        <f>($L$647) * (40)</f>
        <v>0</v>
      </c>
      <c r="AJ647">
        <f>($M$647) * (40)</f>
        <v>0</v>
      </c>
      <c r="AK647">
        <f>($N$647) * (225)</f>
        <v>0</v>
      </c>
      <c r="AL647">
        <f>($O$647) * (225)</f>
        <v>0</v>
      </c>
      <c r="AM647">
        <f>($P$647) * (40)</f>
        <v>0</v>
      </c>
      <c r="AN647">
        <f>($Q$647) * (40)</f>
        <v>0</v>
      </c>
      <c r="AO647">
        <f>($R$647) * (225)</f>
        <v>0</v>
      </c>
      <c r="AP647">
        <f>($S$647) * (40)</f>
        <v>0</v>
      </c>
      <c r="AQ647">
        <f>($T$647) * (40)</f>
        <v>0</v>
      </c>
      <c r="AR647">
        <f>($U$647) * (225)</f>
        <v>0</v>
      </c>
      <c r="AS647">
        <f>($V$647) * (40)</f>
        <v>0</v>
      </c>
      <c r="AT647">
        <f>($W$647) * (40)</f>
        <v>40</v>
      </c>
      <c r="AU647">
        <f>($X$647) * (225)</f>
        <v>0</v>
      </c>
      <c r="AV647">
        <f>($Y$647) * (40)</f>
        <v>0</v>
      </c>
      <c r="AW647">
        <f>($Z$647) * (225)</f>
        <v>0</v>
      </c>
      <c r="AX647">
        <f>($AA$647) * (40)</f>
        <v>0</v>
      </c>
      <c r="AY647">
        <f>($AB$647) * (275)</f>
        <v>0</v>
      </c>
      <c r="AZ647">
        <f>($AC$647) * (90)</f>
        <v>0</v>
      </c>
      <c r="BA647">
        <f>($AD$647) * (325)</f>
        <v>0</v>
      </c>
      <c r="BM647">
        <v>1</v>
      </c>
      <c r="BN647">
        <f>SUM($U$647:$AD$647)</f>
        <v>1</v>
      </c>
    </row>
    <row r="648" spans="1:66">
      <c r="A648">
        <v>1024</v>
      </c>
      <c r="B648">
        <v>2</v>
      </c>
      <c r="C648">
        <v>8200</v>
      </c>
      <c r="D648">
        <v>4</v>
      </c>
      <c r="E648">
        <v>9</v>
      </c>
      <c r="F648" t="s">
        <v>74</v>
      </c>
      <c r="G648">
        <v>3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f>($H$648) * (225)</f>
        <v>0</v>
      </c>
      <c r="AF648">
        <f>($I$648) * (80)</f>
        <v>0</v>
      </c>
      <c r="AG648">
        <f>($J$648) * (80)</f>
        <v>0</v>
      </c>
      <c r="AH648">
        <f>($K$648) * (225)</f>
        <v>0</v>
      </c>
      <c r="AI648">
        <f>($L$648) * (80)</f>
        <v>0</v>
      </c>
      <c r="AJ648">
        <f>($M$648) * (80)</f>
        <v>0</v>
      </c>
      <c r="AK648">
        <f>($N$648) * (225)</f>
        <v>0</v>
      </c>
      <c r="AL648">
        <f>($O$648) * (225)</f>
        <v>0</v>
      </c>
      <c r="AM648">
        <f>($P$648) * (80)</f>
        <v>0</v>
      </c>
      <c r="AN648">
        <f>($Q$648) * (80)</f>
        <v>0</v>
      </c>
      <c r="AO648">
        <f>($R$648) * (225)</f>
        <v>0</v>
      </c>
      <c r="AP648">
        <f>($S$648) * (80)</f>
        <v>0</v>
      </c>
      <c r="AQ648">
        <f>($T$648) * (80)</f>
        <v>0</v>
      </c>
      <c r="AR648">
        <f>($U$648) * (225)</f>
        <v>0</v>
      </c>
      <c r="AS648">
        <f>($V$648) * (80)</f>
        <v>0</v>
      </c>
      <c r="AT648">
        <f>($W$648) * (80)</f>
        <v>80</v>
      </c>
      <c r="AU648">
        <f>($X$648) * (295)</f>
        <v>0</v>
      </c>
      <c r="AV648">
        <f>($Y$648) * (150)</f>
        <v>0</v>
      </c>
      <c r="AW648">
        <f>($Z$648) * (365)</f>
        <v>0</v>
      </c>
      <c r="AX648">
        <f>($AA$648) * (220)</f>
        <v>0</v>
      </c>
      <c r="AY648">
        <f>($AB$648) * (435)</f>
        <v>0</v>
      </c>
      <c r="AZ648">
        <f>($AC$648) * (290)</f>
        <v>0</v>
      </c>
      <c r="BA648">
        <f>($AD$648) * (505)</f>
        <v>0</v>
      </c>
      <c r="BM648">
        <v>1</v>
      </c>
      <c r="BN648">
        <f>SUM($R$648:$AB$648)</f>
        <v>1</v>
      </c>
    </row>
    <row r="649" spans="1:66">
      <c r="A649">
        <v>1045</v>
      </c>
      <c r="B649">
        <v>2</v>
      </c>
      <c r="C649">
        <v>29180</v>
      </c>
      <c r="D649">
        <v>5</v>
      </c>
      <c r="E649">
        <v>9</v>
      </c>
      <c r="F649" t="s">
        <v>74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1</v>
      </c>
      <c r="AB649">
        <v>0</v>
      </c>
      <c r="AC649">
        <v>0</v>
      </c>
      <c r="AD649">
        <v>0</v>
      </c>
      <c r="AE649">
        <f>($H$649) * (225)</f>
        <v>0</v>
      </c>
      <c r="AF649">
        <f>($I$649) * (80)</f>
        <v>0</v>
      </c>
      <c r="AG649">
        <f>($J$649) * (80)</f>
        <v>0</v>
      </c>
      <c r="AH649">
        <f>($K$649) * (225)</f>
        <v>0</v>
      </c>
      <c r="AI649">
        <f>($L$649) * (80)</f>
        <v>0</v>
      </c>
      <c r="AJ649">
        <f>($M$649) * (80)</f>
        <v>0</v>
      </c>
      <c r="AK649">
        <f>($N$649) * (225)</f>
        <v>0</v>
      </c>
      <c r="AL649">
        <f>($O$649) * (225)</f>
        <v>0</v>
      </c>
      <c r="AM649">
        <f>($P$649) * (80)</f>
        <v>0</v>
      </c>
      <c r="AN649">
        <f>($Q$649) * (80)</f>
        <v>0</v>
      </c>
      <c r="AO649">
        <f>($R$649) * (225)</f>
        <v>0</v>
      </c>
      <c r="AP649">
        <f>($S$649) * (80)</f>
        <v>0</v>
      </c>
      <c r="AQ649">
        <f>($T$649) * (80)</f>
        <v>0</v>
      </c>
      <c r="AR649">
        <f>($U$649) * (225)</f>
        <v>0</v>
      </c>
      <c r="AS649">
        <f>($V$649) * (80)</f>
        <v>0</v>
      </c>
      <c r="AT649">
        <f>($W$649) * (80)</f>
        <v>0</v>
      </c>
      <c r="AU649">
        <f>($X$649) * (225)</f>
        <v>0</v>
      </c>
      <c r="AV649">
        <f>($Y$649) * (80)</f>
        <v>0</v>
      </c>
      <c r="AW649">
        <f>($Z$649) * (225)</f>
        <v>0</v>
      </c>
      <c r="AX649">
        <f>($AA$649) * (80)</f>
        <v>80</v>
      </c>
      <c r="AY649">
        <f>($AB$649) * (295)</f>
        <v>0</v>
      </c>
      <c r="AZ649">
        <f>($AC$649) * (150)</f>
        <v>0</v>
      </c>
      <c r="BA649">
        <f>($AD$649) * (365)</f>
        <v>0</v>
      </c>
      <c r="BM649">
        <v>1</v>
      </c>
      <c r="BN649">
        <f>SUM($U$649:$AB$649)</f>
        <v>1</v>
      </c>
    </row>
    <row r="650" spans="1:66">
      <c r="A650">
        <v>1050</v>
      </c>
      <c r="B650">
        <v>2</v>
      </c>
      <c r="C650">
        <v>30170</v>
      </c>
      <c r="D650">
        <v>0</v>
      </c>
      <c r="E650">
        <v>4</v>
      </c>
      <c r="F650" t="s">
        <v>74</v>
      </c>
      <c r="G650">
        <v>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f>($H$650) * (225)</f>
        <v>0</v>
      </c>
      <c r="AF650">
        <f>($I$650) * (80)</f>
        <v>0</v>
      </c>
      <c r="AG650">
        <f>($J$650) * (80)</f>
        <v>0</v>
      </c>
      <c r="AH650">
        <f>($K$650) * (295)</f>
        <v>0</v>
      </c>
      <c r="AI650">
        <f>($L$650) * (150)</f>
        <v>0</v>
      </c>
      <c r="AJ650">
        <f>($M$650) * (150)</f>
        <v>150</v>
      </c>
      <c r="AK650">
        <f>($N$650) * (365)</f>
        <v>0</v>
      </c>
      <c r="AL650">
        <f>($O$650) * (435)</f>
        <v>0</v>
      </c>
      <c r="AM650">
        <f>($P$650) * (290)</f>
        <v>0</v>
      </c>
      <c r="AN650">
        <f>($Q$650) * (290)</f>
        <v>0</v>
      </c>
      <c r="AO650">
        <f>($R$650) * (505)</f>
        <v>0</v>
      </c>
      <c r="AP650">
        <f>($S$650) * (360)</f>
        <v>0</v>
      </c>
      <c r="AQ650">
        <f>($T$650) * (360)</f>
        <v>0</v>
      </c>
      <c r="AR650">
        <f>($U$650) * (575)</f>
        <v>0</v>
      </c>
      <c r="AS650">
        <f>($V$650) * (430)</f>
        <v>0</v>
      </c>
      <c r="AT650">
        <f>($W$650) * (430)</f>
        <v>0</v>
      </c>
      <c r="AU650">
        <f>($X$650) * (645)</f>
        <v>0</v>
      </c>
      <c r="AV650">
        <f>($Y$650) * (500)</f>
        <v>0</v>
      </c>
      <c r="AW650">
        <f>($Z$650) * (715)</f>
        <v>0</v>
      </c>
      <c r="AX650">
        <f>($AA$650) * (570)</f>
        <v>0</v>
      </c>
      <c r="AY650">
        <f>($AB$650) * (785)</f>
        <v>0</v>
      </c>
      <c r="AZ650">
        <f>($AC$650) * (640)</f>
        <v>0</v>
      </c>
      <c r="BA650">
        <f>($AD$650) * (855)</f>
        <v>0</v>
      </c>
      <c r="BM650">
        <v>1</v>
      </c>
      <c r="BN650">
        <f>SUM($H$650:$O$650)</f>
        <v>1</v>
      </c>
    </row>
    <row r="651" spans="1:66">
      <c r="A651">
        <v>1055</v>
      </c>
      <c r="B651">
        <v>1</v>
      </c>
      <c r="C651">
        <v>18800</v>
      </c>
      <c r="D651">
        <v>0</v>
      </c>
      <c r="E651">
        <v>3</v>
      </c>
      <c r="F651" t="s">
        <v>74</v>
      </c>
      <c r="G651">
        <v>2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>($H$651) * (225)</f>
        <v>0</v>
      </c>
      <c r="AF651">
        <f>($I$651) * (40)</f>
        <v>0</v>
      </c>
      <c r="AG651">
        <f>($J$651) * (40)</f>
        <v>0</v>
      </c>
      <c r="AH651">
        <f>($K$651) * (275)</f>
        <v>0</v>
      </c>
      <c r="AI651">
        <f>($L$651) * (90)</f>
        <v>0</v>
      </c>
      <c r="AJ651">
        <f>($M$651) * (90)</f>
        <v>90</v>
      </c>
      <c r="AK651">
        <f>($N$651) * (325)</f>
        <v>0</v>
      </c>
      <c r="AL651">
        <f>($O$651) * (375)</f>
        <v>0</v>
      </c>
      <c r="AM651">
        <f>($P$651) * (190)</f>
        <v>0</v>
      </c>
      <c r="AN651">
        <f>($Q$651) * (190)</f>
        <v>0</v>
      </c>
      <c r="AO651">
        <f>($R$651) * (425)</f>
        <v>0</v>
      </c>
      <c r="AP651">
        <f>($S$651) * (240)</f>
        <v>0</v>
      </c>
      <c r="AQ651">
        <f>($T$651) * (240)</f>
        <v>0</v>
      </c>
      <c r="AR651">
        <f>($U$651) * (475)</f>
        <v>0</v>
      </c>
      <c r="AS651">
        <f>($V$651) * (290)</f>
        <v>0</v>
      </c>
      <c r="AT651">
        <f>($W$651) * (290)</f>
        <v>0</v>
      </c>
      <c r="AU651">
        <f>($X$651) * (525)</f>
        <v>0</v>
      </c>
      <c r="AV651">
        <f>($Y$651) * (340)</f>
        <v>0</v>
      </c>
      <c r="AW651">
        <f>($Z$651) * (575)</f>
        <v>0</v>
      </c>
      <c r="AX651">
        <f>($AA$651) * (390)</f>
        <v>0</v>
      </c>
      <c r="AY651">
        <f>($AB$651) * (625)</f>
        <v>0</v>
      </c>
      <c r="AZ651">
        <f>($AC$651) * (440)</f>
        <v>0</v>
      </c>
      <c r="BA651">
        <f>($AD$651) * (675)</f>
        <v>0</v>
      </c>
      <c r="BM651">
        <v>1</v>
      </c>
      <c r="BN651">
        <f>SUM($H$651:$N$651)</f>
        <v>1</v>
      </c>
    </row>
    <row r="652" spans="1:66">
      <c r="A652">
        <v>1056</v>
      </c>
      <c r="B652">
        <v>1</v>
      </c>
      <c r="C652">
        <v>19500</v>
      </c>
      <c r="D652">
        <v>5</v>
      </c>
      <c r="E652">
        <v>8</v>
      </c>
      <c r="F652" t="s">
        <v>74</v>
      </c>
      <c r="G652">
        <v>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f>($H$652) * (225)</f>
        <v>0</v>
      </c>
      <c r="AF652">
        <f>($I$652) * (40)</f>
        <v>0</v>
      </c>
      <c r="AG652">
        <f>($J$652) * (40)</f>
        <v>0</v>
      </c>
      <c r="AH652">
        <f>($K$652) * (225)</f>
        <v>0</v>
      </c>
      <c r="AI652">
        <f>($L$652) * (40)</f>
        <v>0</v>
      </c>
      <c r="AJ652">
        <f>($M$652) * (40)</f>
        <v>0</v>
      </c>
      <c r="AK652">
        <f>($N$652) * (225)</f>
        <v>0</v>
      </c>
      <c r="AL652">
        <f>($O$652) * (225)</f>
        <v>0</v>
      </c>
      <c r="AM652">
        <f>($P$652) * (40)</f>
        <v>0</v>
      </c>
      <c r="AN652">
        <f>($Q$652) * (40)</f>
        <v>0</v>
      </c>
      <c r="AO652">
        <f>($R$652) * (225)</f>
        <v>0</v>
      </c>
      <c r="AP652">
        <f>($S$652) * (40)</f>
        <v>0</v>
      </c>
      <c r="AQ652">
        <f>($T$652) * (40)</f>
        <v>0</v>
      </c>
      <c r="AR652">
        <f>($U$652) * (225)</f>
        <v>0</v>
      </c>
      <c r="AS652">
        <f>($V$652) * (40)</f>
        <v>0</v>
      </c>
      <c r="AT652">
        <f>($W$652) * (40)</f>
        <v>40</v>
      </c>
      <c r="AU652">
        <f>($X$652) * (225)</f>
        <v>0</v>
      </c>
      <c r="AV652">
        <f>($Y$652) * (40)</f>
        <v>0</v>
      </c>
      <c r="AW652">
        <f>($Z$652) * (275)</f>
        <v>0</v>
      </c>
      <c r="AX652">
        <f>($AA$652) * (90)</f>
        <v>0</v>
      </c>
      <c r="AY652">
        <f>($AB$652) * (325)</f>
        <v>0</v>
      </c>
      <c r="AZ652">
        <f>($AC$652) * (140)</f>
        <v>0</v>
      </c>
      <c r="BA652">
        <f>($AD$652) * (375)</f>
        <v>0</v>
      </c>
      <c r="BM652">
        <v>1</v>
      </c>
      <c r="BN652">
        <f>SUM($U$652:$Z$652)</f>
        <v>1</v>
      </c>
    </row>
    <row r="653" spans="1:66">
      <c r="A653">
        <v>1064</v>
      </c>
      <c r="B653">
        <v>2</v>
      </c>
      <c r="C653">
        <v>24200</v>
      </c>
      <c r="D653">
        <v>-1</v>
      </c>
      <c r="E653">
        <v>3</v>
      </c>
      <c r="F653" t="s">
        <v>74</v>
      </c>
      <c r="G653">
        <v>5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f>($H$653) * (225)</f>
        <v>0</v>
      </c>
      <c r="AF653">
        <f>($I$653) * (80)</f>
        <v>0</v>
      </c>
      <c r="AG653">
        <f>($J$653) * (80)</f>
        <v>0</v>
      </c>
      <c r="AH653">
        <f>($K$653) * (225)</f>
        <v>0</v>
      </c>
      <c r="AI653">
        <f>($L$653) * (80)</f>
        <v>0</v>
      </c>
      <c r="AJ653">
        <f>($M$653) * (80)</f>
        <v>80</v>
      </c>
      <c r="AK653">
        <f>($N$653) * (225)</f>
        <v>0</v>
      </c>
      <c r="AL653">
        <f>($O$653) * (295)</f>
        <v>0</v>
      </c>
      <c r="AM653">
        <f>($P$653) * (150)</f>
        <v>0</v>
      </c>
      <c r="AN653">
        <f>($Q$653) * (150)</f>
        <v>0</v>
      </c>
      <c r="AO653">
        <f>($R$653) * (365)</f>
        <v>0</v>
      </c>
      <c r="AP653">
        <f>($S$653) * (220)</f>
        <v>0</v>
      </c>
      <c r="AQ653">
        <f>($T$653) * (220)</f>
        <v>0</v>
      </c>
      <c r="AR653">
        <f>($U$653) * (435)</f>
        <v>0</v>
      </c>
      <c r="AS653">
        <f>($V$653) * (290)</f>
        <v>0</v>
      </c>
      <c r="AT653">
        <f>($W$653) * (290)</f>
        <v>0</v>
      </c>
      <c r="AU653">
        <f>($X$653) * (505)</f>
        <v>0</v>
      </c>
      <c r="AV653">
        <f>($Y$653) * (360)</f>
        <v>0</v>
      </c>
      <c r="AW653">
        <f>($Z$653) * (575)</f>
        <v>0</v>
      </c>
      <c r="AX653">
        <f>($AA$653) * (430)</f>
        <v>0</v>
      </c>
      <c r="AY653">
        <f>($AB$653) * (645)</f>
        <v>0</v>
      </c>
      <c r="AZ653">
        <f>($AC$653) * (500)</f>
        <v>0</v>
      </c>
      <c r="BA653">
        <f>($AD$653) * (715)</f>
        <v>0</v>
      </c>
      <c r="BM653">
        <v>1</v>
      </c>
      <c r="BN653">
        <f>SUM($H$653:$N$653)</f>
        <v>1</v>
      </c>
    </row>
    <row r="654" spans="1:66">
      <c r="A654">
        <v>1065</v>
      </c>
      <c r="B654">
        <v>2</v>
      </c>
      <c r="C654">
        <v>24200</v>
      </c>
      <c r="D654">
        <v>-1</v>
      </c>
      <c r="E654">
        <v>4</v>
      </c>
      <c r="F654" t="s">
        <v>74</v>
      </c>
      <c r="G654">
        <v>3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>($H$654) * (225)</f>
        <v>0</v>
      </c>
      <c r="AF654">
        <f>($I$654) * (80)</f>
        <v>0</v>
      </c>
      <c r="AG654">
        <f>($J$654) * (80)</f>
        <v>0</v>
      </c>
      <c r="AH654">
        <f>($K$654) * (295)</f>
        <v>0</v>
      </c>
      <c r="AI654">
        <f>($L$654) * (150)</f>
        <v>0</v>
      </c>
      <c r="AJ654">
        <f>($M$654) * (150)</f>
        <v>150</v>
      </c>
      <c r="AK654">
        <f>($N$654) * (365)</f>
        <v>0</v>
      </c>
      <c r="AL654">
        <f>($O$654) * (435)</f>
        <v>0</v>
      </c>
      <c r="AM654">
        <f>($P$654) * (290)</f>
        <v>0</v>
      </c>
      <c r="AN654">
        <f>($Q$654) * (290)</f>
        <v>0</v>
      </c>
      <c r="AO654">
        <f>($R$654) * (505)</f>
        <v>0</v>
      </c>
      <c r="AP654">
        <f>($S$654) * (360)</f>
        <v>0</v>
      </c>
      <c r="AQ654">
        <f>($T$654) * (360)</f>
        <v>0</v>
      </c>
      <c r="AR654">
        <f>($U$654) * (575)</f>
        <v>0</v>
      </c>
      <c r="AS654">
        <f>($V$654) * (430)</f>
        <v>0</v>
      </c>
      <c r="AT654">
        <f>($W$654) * (430)</f>
        <v>0</v>
      </c>
      <c r="AU654">
        <f>($X$654) * (645)</f>
        <v>0</v>
      </c>
      <c r="AV654">
        <f>($Y$654) * (500)</f>
        <v>0</v>
      </c>
      <c r="AW654">
        <f>($Z$654) * (715)</f>
        <v>0</v>
      </c>
      <c r="AX654">
        <f>($AA$654) * (570)</f>
        <v>0</v>
      </c>
      <c r="AY654">
        <f>($AB$654) * (785)</f>
        <v>0</v>
      </c>
      <c r="AZ654">
        <f>($AC$654) * (640)</f>
        <v>0</v>
      </c>
      <c r="BA654">
        <f>($AD$654) * (855)</f>
        <v>0</v>
      </c>
      <c r="BM654">
        <v>1</v>
      </c>
      <c r="BN654">
        <f>SUM($H$654:$O$654)</f>
        <v>1</v>
      </c>
    </row>
    <row r="655" spans="1:66">
      <c r="A655">
        <v>1086</v>
      </c>
      <c r="B655">
        <v>2</v>
      </c>
      <c r="C655">
        <v>24200</v>
      </c>
      <c r="D655">
        <v>6</v>
      </c>
      <c r="E655">
        <v>11</v>
      </c>
      <c r="F655" t="s">
        <v>74</v>
      </c>
      <c r="G655">
        <v>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1</v>
      </c>
      <c r="AB655">
        <v>0</v>
      </c>
      <c r="AC655">
        <v>0</v>
      </c>
      <c r="AD655">
        <v>0</v>
      </c>
      <c r="AE655">
        <f>($H$655) * (225)</f>
        <v>0</v>
      </c>
      <c r="AF655">
        <f>($I$655) * (80)</f>
        <v>0</v>
      </c>
      <c r="AG655">
        <f>($J$655) * (80)</f>
        <v>0</v>
      </c>
      <c r="AH655">
        <f>($K$655) * (225)</f>
        <v>0</v>
      </c>
      <c r="AI655">
        <f>($L$655) * (80)</f>
        <v>0</v>
      </c>
      <c r="AJ655">
        <f>($M$655) * (80)</f>
        <v>0</v>
      </c>
      <c r="AK655">
        <f>($N$655) * (225)</f>
        <v>0</v>
      </c>
      <c r="AL655">
        <f>($O$655) * (225)</f>
        <v>0</v>
      </c>
      <c r="AM655">
        <f>($P$655) * (80)</f>
        <v>0</v>
      </c>
      <c r="AN655">
        <f>($Q$655) * (80)</f>
        <v>0</v>
      </c>
      <c r="AO655">
        <f>($R$655) * (225)</f>
        <v>0</v>
      </c>
      <c r="AP655">
        <f>($S$655) * (80)</f>
        <v>0</v>
      </c>
      <c r="AQ655">
        <f>($T$655) * (80)</f>
        <v>0</v>
      </c>
      <c r="AR655">
        <f>($U$655) * (225)</f>
        <v>0</v>
      </c>
      <c r="AS655">
        <f>($V$655) * (80)</f>
        <v>0</v>
      </c>
      <c r="AT655">
        <f>($W$655) * (80)</f>
        <v>0</v>
      </c>
      <c r="AU655">
        <f>($X$655) * (225)</f>
        <v>0</v>
      </c>
      <c r="AV655">
        <f>($Y$655) * (80)</f>
        <v>0</v>
      </c>
      <c r="AW655">
        <f>($Z$655) * (225)</f>
        <v>0</v>
      </c>
      <c r="AX655">
        <f>($AA$655) * (80)</f>
        <v>80</v>
      </c>
      <c r="AY655">
        <f>($AB$655) * (295)</f>
        <v>0</v>
      </c>
      <c r="AZ655">
        <f>($AC$655) * (150)</f>
        <v>0</v>
      </c>
      <c r="BA655">
        <f>($AD$655) * (365)</f>
        <v>0</v>
      </c>
      <c r="BM655">
        <v>1</v>
      </c>
      <c r="BN655">
        <f>SUM($X$655:$AD$655)</f>
        <v>1</v>
      </c>
    </row>
    <row r="656" spans="1:66">
      <c r="A656">
        <v>1094</v>
      </c>
      <c r="B656">
        <v>2</v>
      </c>
      <c r="C656">
        <v>24200</v>
      </c>
      <c r="D656">
        <v>5</v>
      </c>
      <c r="E656">
        <v>10</v>
      </c>
      <c r="F656" t="s">
        <v>74</v>
      </c>
      <c r="G656">
        <v>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1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>($H$656) * (225)</f>
        <v>0</v>
      </c>
      <c r="AF656">
        <f>($I$656) * (80)</f>
        <v>0</v>
      </c>
      <c r="AG656">
        <f>($J$656) * (80)</f>
        <v>0</v>
      </c>
      <c r="AH656">
        <f>($K$656) * (225)</f>
        <v>0</v>
      </c>
      <c r="AI656">
        <f>($L$656) * (80)</f>
        <v>0</v>
      </c>
      <c r="AJ656">
        <f>($M$656) * (80)</f>
        <v>0</v>
      </c>
      <c r="AK656">
        <f>($N$656) * (225)</f>
        <v>0</v>
      </c>
      <c r="AL656">
        <f>($O$656) * (225)</f>
        <v>0</v>
      </c>
      <c r="AM656">
        <f>($P$656) * (80)</f>
        <v>0</v>
      </c>
      <c r="AN656">
        <f>($Q$656) * (80)</f>
        <v>0</v>
      </c>
      <c r="AO656">
        <f>($R$656) * (225)</f>
        <v>0</v>
      </c>
      <c r="AP656">
        <f>($S$656) * (80)</f>
        <v>0</v>
      </c>
      <c r="AQ656">
        <f>($T$656) * (80)</f>
        <v>0</v>
      </c>
      <c r="AR656">
        <f>($U$656) * (225)</f>
        <v>0</v>
      </c>
      <c r="AS656">
        <f>($V$656) * (80)</f>
        <v>0</v>
      </c>
      <c r="AT656">
        <f>($W$656) * (80)</f>
        <v>0</v>
      </c>
      <c r="AU656">
        <f>($X$656) * (225)</f>
        <v>0</v>
      </c>
      <c r="AV656">
        <f>($Y$656) * (80)</f>
        <v>80</v>
      </c>
      <c r="AW656">
        <f>($Z$656) * (295)</f>
        <v>0</v>
      </c>
      <c r="AX656">
        <f>($AA$656) * (150)</f>
        <v>0</v>
      </c>
      <c r="AY656">
        <f>($AB$656) * (365)</f>
        <v>0</v>
      </c>
      <c r="AZ656">
        <f>($AC$656) * (220)</f>
        <v>0</v>
      </c>
      <c r="BA656">
        <f>($AD$656) * (435)</f>
        <v>0</v>
      </c>
      <c r="BM656">
        <v>1</v>
      </c>
      <c r="BN656">
        <f>SUM($U$656:$AD$656)</f>
        <v>1</v>
      </c>
    </row>
    <row r="657" spans="1:66">
      <c r="A657">
        <v>1146</v>
      </c>
      <c r="B657">
        <v>2</v>
      </c>
      <c r="C657">
        <v>24200</v>
      </c>
      <c r="D657">
        <v>1</v>
      </c>
      <c r="E657">
        <v>4</v>
      </c>
      <c r="F657" t="s">
        <v>74</v>
      </c>
      <c r="G657">
        <v>3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>($H$657) * (225)</f>
        <v>0</v>
      </c>
      <c r="AF657">
        <f>($I$657) * (80)</f>
        <v>0</v>
      </c>
      <c r="AG657">
        <f>($J$657) * (80)</f>
        <v>0</v>
      </c>
      <c r="AH657">
        <f>($K$657) * (225)</f>
        <v>0</v>
      </c>
      <c r="AI657">
        <f>($L$657) * (80)</f>
        <v>0</v>
      </c>
      <c r="AJ657">
        <f>($M$657) * (80)</f>
        <v>80</v>
      </c>
      <c r="AK657">
        <f>($N$657) * (225)</f>
        <v>0</v>
      </c>
      <c r="AL657">
        <f>($O$657) * (295)</f>
        <v>0</v>
      </c>
      <c r="AM657">
        <f>($P$657) * (150)</f>
        <v>0</v>
      </c>
      <c r="AN657">
        <f>($Q$657) * (150)</f>
        <v>0</v>
      </c>
      <c r="AO657">
        <f>($R$657) * (365)</f>
        <v>0</v>
      </c>
      <c r="AP657">
        <f>($S$657) * (220)</f>
        <v>0</v>
      </c>
      <c r="AQ657">
        <f>($T$657) * (220)</f>
        <v>0</v>
      </c>
      <c r="AR657">
        <f>($U$657) * (435)</f>
        <v>0</v>
      </c>
      <c r="AS657">
        <f>($V$657) * (290)</f>
        <v>0</v>
      </c>
      <c r="AT657">
        <f>($W$657) * (290)</f>
        <v>0</v>
      </c>
      <c r="AU657">
        <f>($X$657) * (505)</f>
        <v>0</v>
      </c>
      <c r="AV657">
        <f>($Y$657) * (360)</f>
        <v>0</v>
      </c>
      <c r="AW657">
        <f>($Z$657) * (575)</f>
        <v>0</v>
      </c>
      <c r="AX657">
        <f>($AA$657) * (430)</f>
        <v>0</v>
      </c>
      <c r="AY657">
        <f>($AB$657) * (645)</f>
        <v>0</v>
      </c>
      <c r="AZ657">
        <f>($AC$657) * (500)</f>
        <v>0</v>
      </c>
      <c r="BA657">
        <f>($AD$657) * (715)</f>
        <v>0</v>
      </c>
      <c r="BM657">
        <v>1</v>
      </c>
      <c r="BN657">
        <f>SUM($K$657:$O$657)</f>
        <v>1</v>
      </c>
    </row>
    <row r="658" spans="1:66">
      <c r="A658">
        <v>1173</v>
      </c>
      <c r="B658">
        <v>2</v>
      </c>
      <c r="C658">
        <v>24200</v>
      </c>
      <c r="D658">
        <v>5</v>
      </c>
      <c r="E658">
        <v>10</v>
      </c>
      <c r="F658" t="s">
        <v>74</v>
      </c>
      <c r="G658">
        <v>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1</v>
      </c>
      <c r="AB658">
        <v>0</v>
      </c>
      <c r="AC658">
        <v>0</v>
      </c>
      <c r="AD658">
        <v>0</v>
      </c>
      <c r="AE658">
        <f>($H$658) * (225)</f>
        <v>0</v>
      </c>
      <c r="AF658">
        <f>($I$658) * (80)</f>
        <v>0</v>
      </c>
      <c r="AG658">
        <f>($J$658) * (80)</f>
        <v>0</v>
      </c>
      <c r="AH658">
        <f>($K$658) * (225)</f>
        <v>0</v>
      </c>
      <c r="AI658">
        <f>($L$658) * (80)</f>
        <v>0</v>
      </c>
      <c r="AJ658">
        <f>($M$658) * (80)</f>
        <v>0</v>
      </c>
      <c r="AK658">
        <f>($N$658) * (225)</f>
        <v>0</v>
      </c>
      <c r="AL658">
        <f>($O$658) * (225)</f>
        <v>0</v>
      </c>
      <c r="AM658">
        <f>($P$658) * (80)</f>
        <v>0</v>
      </c>
      <c r="AN658">
        <f>($Q$658) * (80)</f>
        <v>0</v>
      </c>
      <c r="AO658">
        <f>($R$658) * (225)</f>
        <v>0</v>
      </c>
      <c r="AP658">
        <f>($S$658) * (80)</f>
        <v>0</v>
      </c>
      <c r="AQ658">
        <f>($T$658) * (80)</f>
        <v>0</v>
      </c>
      <c r="AR658">
        <f>($U$658) * (225)</f>
        <v>0</v>
      </c>
      <c r="AS658">
        <f>($V$658) * (80)</f>
        <v>0</v>
      </c>
      <c r="AT658">
        <f>($W$658) * (80)</f>
        <v>0</v>
      </c>
      <c r="AU658">
        <f>($X$658) * (225)</f>
        <v>0</v>
      </c>
      <c r="AV658">
        <f>($Y$658) * (80)</f>
        <v>0</v>
      </c>
      <c r="AW658">
        <f>($Z$658) * (225)</f>
        <v>0</v>
      </c>
      <c r="AX658">
        <f>($AA$658) * (80)</f>
        <v>80</v>
      </c>
      <c r="AY658">
        <f>($AB$658) * (295)</f>
        <v>0</v>
      </c>
      <c r="AZ658">
        <f>($AC$658) * (150)</f>
        <v>0</v>
      </c>
      <c r="BA658">
        <f>($AD$658) * (365)</f>
        <v>0</v>
      </c>
      <c r="BM658">
        <v>1</v>
      </c>
      <c r="BN658">
        <f>SUM($U$658:$AD$658)</f>
        <v>1</v>
      </c>
    </row>
    <row r="659" spans="1:66">
      <c r="A659">
        <v>1175</v>
      </c>
      <c r="B659">
        <v>2</v>
      </c>
      <c r="C659">
        <v>4200</v>
      </c>
      <c r="D659">
        <v>4</v>
      </c>
      <c r="E659">
        <v>7</v>
      </c>
      <c r="F659" t="s">
        <v>74</v>
      </c>
      <c r="G659">
        <v>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f>($H$659) * (225)</f>
        <v>0</v>
      </c>
      <c r="AF659">
        <f>($I$659) * (80)</f>
        <v>0</v>
      </c>
      <c r="AG659">
        <f>($J$659) * (80)</f>
        <v>0</v>
      </c>
      <c r="AH659">
        <f>($K$659) * (225)</f>
        <v>0</v>
      </c>
      <c r="AI659">
        <f>($L$659) * (80)</f>
        <v>0</v>
      </c>
      <c r="AJ659">
        <f>($M$659) * (80)</f>
        <v>0</v>
      </c>
      <c r="AK659">
        <f>($N$659) * (225)</f>
        <v>0</v>
      </c>
      <c r="AL659">
        <f>($O$659) * (225)</f>
        <v>0</v>
      </c>
      <c r="AM659">
        <f>($P$659) * (80)</f>
        <v>0</v>
      </c>
      <c r="AN659">
        <f>($Q$659) * (80)</f>
        <v>0</v>
      </c>
      <c r="AO659">
        <f>($R$659) * (225)</f>
        <v>0</v>
      </c>
      <c r="AP659">
        <f>($S$659) * (80)</f>
        <v>0</v>
      </c>
      <c r="AQ659">
        <f>($T$659) * (80)</f>
        <v>0</v>
      </c>
      <c r="AR659">
        <f>($U$659) * (225)</f>
        <v>0</v>
      </c>
      <c r="AS659">
        <f>($V$659) * (80)</f>
        <v>0</v>
      </c>
      <c r="AT659">
        <f>($W$659) * (80)</f>
        <v>80</v>
      </c>
      <c r="AU659">
        <f>($X$659) * (295)</f>
        <v>0</v>
      </c>
      <c r="AV659">
        <f>($Y$659) * (150)</f>
        <v>0</v>
      </c>
      <c r="AW659">
        <f>($Z$659) * (365)</f>
        <v>0</v>
      </c>
      <c r="AX659">
        <f>($AA$659) * (220)</f>
        <v>0</v>
      </c>
      <c r="AY659">
        <f>($AB$659) * (435)</f>
        <v>0</v>
      </c>
      <c r="AZ659">
        <f>($AC$659) * (290)</f>
        <v>0</v>
      </c>
      <c r="BA659">
        <f>($AD$659) * (505)</f>
        <v>0</v>
      </c>
      <c r="BM659">
        <v>1</v>
      </c>
      <c r="BN659">
        <f>SUM($R$659:$X$659)</f>
        <v>1</v>
      </c>
    </row>
    <row r="660" spans="1:66">
      <c r="A660">
        <v>1178</v>
      </c>
      <c r="B660">
        <v>2</v>
      </c>
      <c r="C660">
        <v>24200</v>
      </c>
      <c r="D660">
        <v>4</v>
      </c>
      <c r="E660">
        <v>7</v>
      </c>
      <c r="F660" t="s">
        <v>74</v>
      </c>
      <c r="G660">
        <v>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>($H$660) * (225)</f>
        <v>0</v>
      </c>
      <c r="AF660">
        <f>($I$660) * (80)</f>
        <v>0</v>
      </c>
      <c r="AG660">
        <f>($J$660) * (80)</f>
        <v>0</v>
      </c>
      <c r="AH660">
        <f>($K$660) * (225)</f>
        <v>0</v>
      </c>
      <c r="AI660">
        <f>($L$660) * (80)</f>
        <v>0</v>
      </c>
      <c r="AJ660">
        <f>($M$660) * (80)</f>
        <v>0</v>
      </c>
      <c r="AK660">
        <f>($N$660) * (225)</f>
        <v>0</v>
      </c>
      <c r="AL660">
        <f>($O$660) * (225)</f>
        <v>0</v>
      </c>
      <c r="AM660">
        <f>($P$660) * (80)</f>
        <v>0</v>
      </c>
      <c r="AN660">
        <f>($Q$660) * (80)</f>
        <v>0</v>
      </c>
      <c r="AO660">
        <f>($R$660) * (225)</f>
        <v>0</v>
      </c>
      <c r="AP660">
        <f>($S$660) * (80)</f>
        <v>0</v>
      </c>
      <c r="AQ660">
        <f>($T$660) * (80)</f>
        <v>0</v>
      </c>
      <c r="AR660">
        <f>($U$660) * (225)</f>
        <v>0</v>
      </c>
      <c r="AS660">
        <f>($V$660) * (80)</f>
        <v>0</v>
      </c>
      <c r="AT660">
        <f>($W$660) * (80)</f>
        <v>80</v>
      </c>
      <c r="AU660">
        <f>($X$660) * (225)</f>
        <v>0</v>
      </c>
      <c r="AV660">
        <f>($Y$660) * (80)</f>
        <v>0</v>
      </c>
      <c r="AW660">
        <f>($Z$660) * (295)</f>
        <v>0</v>
      </c>
      <c r="AX660">
        <f>($AA$660) * (150)</f>
        <v>0</v>
      </c>
      <c r="AY660">
        <f>($AB$660) * (365)</f>
        <v>0</v>
      </c>
      <c r="AZ660">
        <f>($AC$660) * (220)</f>
        <v>0</v>
      </c>
      <c r="BA660">
        <f>($AD$660) * (435)</f>
        <v>0</v>
      </c>
      <c r="BM660">
        <v>1</v>
      </c>
      <c r="BN660">
        <f>SUM($R$660:$X$660)</f>
        <v>1</v>
      </c>
    </row>
    <row r="661" spans="1:66">
      <c r="A661">
        <v>1184</v>
      </c>
      <c r="B661">
        <v>2</v>
      </c>
      <c r="C661">
        <v>32200</v>
      </c>
      <c r="D661">
        <v>1</v>
      </c>
      <c r="E661">
        <v>6</v>
      </c>
      <c r="F661" t="s">
        <v>74</v>
      </c>
      <c r="G661">
        <v>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f>($H$661) * (225)</f>
        <v>0</v>
      </c>
      <c r="AF661">
        <f>($I$661) * (80)</f>
        <v>0</v>
      </c>
      <c r="AG661">
        <f>($J$661) * (80)</f>
        <v>0</v>
      </c>
      <c r="AH661">
        <f>($K$661) * (225)</f>
        <v>0</v>
      </c>
      <c r="AI661">
        <f>($L$661) * (80)</f>
        <v>0</v>
      </c>
      <c r="AJ661">
        <f>($M$661) * (80)</f>
        <v>80</v>
      </c>
      <c r="AK661">
        <f>($N$661) * (225)</f>
        <v>0</v>
      </c>
      <c r="AL661">
        <f>($O$661) * (295)</f>
        <v>0</v>
      </c>
      <c r="AM661">
        <f>($P$661) * (150)</f>
        <v>0</v>
      </c>
      <c r="AN661">
        <f>($Q$661) * (150)</f>
        <v>0</v>
      </c>
      <c r="AO661">
        <f>($R$661) * (365)</f>
        <v>0</v>
      </c>
      <c r="AP661">
        <f>($S$661) * (220)</f>
        <v>0</v>
      </c>
      <c r="AQ661">
        <f>($T$661) * (220)</f>
        <v>0</v>
      </c>
      <c r="AR661">
        <f>($U$661) * (435)</f>
        <v>0</v>
      </c>
      <c r="AS661">
        <f>($V$661) * (290)</f>
        <v>0</v>
      </c>
      <c r="AT661">
        <f>($W$661) * (290)</f>
        <v>0</v>
      </c>
      <c r="AU661">
        <f>($X$661) * (505)</f>
        <v>0</v>
      </c>
      <c r="AV661">
        <f>($Y$661) * (360)</f>
        <v>0</v>
      </c>
      <c r="AW661">
        <f>($Z$661) * (575)</f>
        <v>0</v>
      </c>
      <c r="AX661">
        <f>($AA$661) * (430)</f>
        <v>0</v>
      </c>
      <c r="AY661">
        <f>($AB$661) * (645)</f>
        <v>0</v>
      </c>
      <c r="AZ661">
        <f>($AC$661) * (500)</f>
        <v>0</v>
      </c>
      <c r="BA661">
        <f>($AD$661) * (715)</f>
        <v>0</v>
      </c>
      <c r="BM661">
        <v>1</v>
      </c>
      <c r="BN661">
        <f>SUM($K$661:$U$661)</f>
        <v>1</v>
      </c>
    </row>
    <row r="662" spans="1:66">
      <c r="A662">
        <v>1186</v>
      </c>
      <c r="B662">
        <v>2</v>
      </c>
      <c r="C662">
        <v>32200</v>
      </c>
      <c r="D662">
        <v>6</v>
      </c>
      <c r="E662">
        <v>10</v>
      </c>
      <c r="F662" t="s">
        <v>74</v>
      </c>
      <c r="G662">
        <v>3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0</v>
      </c>
      <c r="AC662">
        <v>0</v>
      </c>
      <c r="AD662">
        <v>0</v>
      </c>
      <c r="AE662">
        <f>($H$662) * (225)</f>
        <v>0</v>
      </c>
      <c r="AF662">
        <f>($I$662) * (80)</f>
        <v>0</v>
      </c>
      <c r="AG662">
        <f>($J$662) * (80)</f>
        <v>0</v>
      </c>
      <c r="AH662">
        <f>($K$662) * (225)</f>
        <v>0</v>
      </c>
      <c r="AI662">
        <f>($L$662) * (80)</f>
        <v>0</v>
      </c>
      <c r="AJ662">
        <f>($M$662) * (80)</f>
        <v>0</v>
      </c>
      <c r="AK662">
        <f>($N$662) * (225)</f>
        <v>0</v>
      </c>
      <c r="AL662">
        <f>($O$662) * (225)</f>
        <v>0</v>
      </c>
      <c r="AM662">
        <f>($P$662) * (80)</f>
        <v>0</v>
      </c>
      <c r="AN662">
        <f>($Q$662) * (80)</f>
        <v>0</v>
      </c>
      <c r="AO662">
        <f>($R$662) * (225)</f>
        <v>0</v>
      </c>
      <c r="AP662">
        <f>($S$662) * (80)</f>
        <v>0</v>
      </c>
      <c r="AQ662">
        <f>($T$662) * (80)</f>
        <v>0</v>
      </c>
      <c r="AR662">
        <f>($U$662) * (225)</f>
        <v>0</v>
      </c>
      <c r="AS662">
        <f>($V$662) * (80)</f>
        <v>0</v>
      </c>
      <c r="AT662">
        <f>($W$662) * (80)</f>
        <v>0</v>
      </c>
      <c r="AU662">
        <f>($X$662) * (225)</f>
        <v>0</v>
      </c>
      <c r="AV662">
        <f>($Y$662) * (80)</f>
        <v>0</v>
      </c>
      <c r="AW662">
        <f>($Z$662) * (225)</f>
        <v>0</v>
      </c>
      <c r="AX662">
        <f>($AA$662) * (80)</f>
        <v>80</v>
      </c>
      <c r="AY662">
        <f>($AB$662) * (295)</f>
        <v>0</v>
      </c>
      <c r="AZ662">
        <f>($AC$662) * (150)</f>
        <v>0</v>
      </c>
      <c r="BA662">
        <f>($AD$662) * (365)</f>
        <v>0</v>
      </c>
      <c r="BM662">
        <v>1</v>
      </c>
      <c r="BN662">
        <f>SUM($X$662:$AD$662)</f>
        <v>1</v>
      </c>
    </row>
    <row r="663" spans="1:66">
      <c r="A663">
        <v>1202</v>
      </c>
      <c r="B663">
        <v>2</v>
      </c>
      <c r="C663">
        <v>32200</v>
      </c>
      <c r="D663">
        <v>6</v>
      </c>
      <c r="E663">
        <v>9</v>
      </c>
      <c r="F663" t="s">
        <v>74</v>
      </c>
      <c r="G663">
        <v>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  <c r="AB663">
        <v>0</v>
      </c>
      <c r="AC663">
        <v>0</v>
      </c>
      <c r="AD663">
        <v>0</v>
      </c>
      <c r="AE663">
        <f>($H$663) * (225)</f>
        <v>0</v>
      </c>
      <c r="AF663">
        <f>($I$663) * (80)</f>
        <v>0</v>
      </c>
      <c r="AG663">
        <f>($J$663) * (80)</f>
        <v>0</v>
      </c>
      <c r="AH663">
        <f>($K$663) * (225)</f>
        <v>0</v>
      </c>
      <c r="AI663">
        <f>($L$663) * (80)</f>
        <v>0</v>
      </c>
      <c r="AJ663">
        <f>($M$663) * (80)</f>
        <v>0</v>
      </c>
      <c r="AK663">
        <f>($N$663) * (225)</f>
        <v>0</v>
      </c>
      <c r="AL663">
        <f>($O$663) * (225)</f>
        <v>0</v>
      </c>
      <c r="AM663">
        <f>($P$663) * (80)</f>
        <v>0</v>
      </c>
      <c r="AN663">
        <f>($Q$663) * (80)</f>
        <v>0</v>
      </c>
      <c r="AO663">
        <f>($R$663) * (225)</f>
        <v>0</v>
      </c>
      <c r="AP663">
        <f>($S$663) * (80)</f>
        <v>0</v>
      </c>
      <c r="AQ663">
        <f>($T$663) * (80)</f>
        <v>0</v>
      </c>
      <c r="AR663">
        <f>($U$663) * (225)</f>
        <v>0</v>
      </c>
      <c r="AS663">
        <f>($V$663) * (80)</f>
        <v>0</v>
      </c>
      <c r="AT663">
        <f>($W$663) * (80)</f>
        <v>0</v>
      </c>
      <c r="AU663">
        <f>($X$663) * (225)</f>
        <v>0</v>
      </c>
      <c r="AV663">
        <f>($Y$663) * (80)</f>
        <v>0</v>
      </c>
      <c r="AW663">
        <f>($Z$663) * (225)</f>
        <v>0</v>
      </c>
      <c r="AX663">
        <f>($AA$663) * (80)</f>
        <v>80</v>
      </c>
      <c r="AY663">
        <f>($AB$663) * (225)</f>
        <v>0</v>
      </c>
      <c r="AZ663">
        <f>($AC$663) * (80)</f>
        <v>0</v>
      </c>
      <c r="BA663">
        <f>($AD$663) * (225)</f>
        <v>0</v>
      </c>
      <c r="BM663">
        <v>1</v>
      </c>
      <c r="BN663">
        <f>SUM($X$663:$AB$663)</f>
        <v>1</v>
      </c>
    </row>
    <row r="664" spans="1:66">
      <c r="A664">
        <v>1204</v>
      </c>
      <c r="B664">
        <v>2</v>
      </c>
      <c r="C664">
        <v>32200</v>
      </c>
      <c r="D664">
        <v>4</v>
      </c>
      <c r="E664">
        <v>7</v>
      </c>
      <c r="F664" t="s">
        <v>74</v>
      </c>
      <c r="G664">
        <v>4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>($H$664) * (225)</f>
        <v>0</v>
      </c>
      <c r="AF664">
        <f>($I$664) * (80)</f>
        <v>0</v>
      </c>
      <c r="AG664">
        <f>($J$664) * (80)</f>
        <v>0</v>
      </c>
      <c r="AH664">
        <f>($K$664) * (225)</f>
        <v>0</v>
      </c>
      <c r="AI664">
        <f>($L$664) * (80)</f>
        <v>0</v>
      </c>
      <c r="AJ664">
        <f>($M$664) * (80)</f>
        <v>0</v>
      </c>
      <c r="AK664">
        <f>($N$664) * (225)</f>
        <v>0</v>
      </c>
      <c r="AL664">
        <f>($O$664) * (225)</f>
        <v>0</v>
      </c>
      <c r="AM664">
        <f>($P$664) * (80)</f>
        <v>0</v>
      </c>
      <c r="AN664">
        <f>($Q$664) * (80)</f>
        <v>0</v>
      </c>
      <c r="AO664">
        <f>($R$664) * (225)</f>
        <v>0</v>
      </c>
      <c r="AP664">
        <f>($S$664) * (80)</f>
        <v>0</v>
      </c>
      <c r="AQ664">
        <f>($T$664) * (80)</f>
        <v>0</v>
      </c>
      <c r="AR664">
        <f>($U$664) * (225)</f>
        <v>0</v>
      </c>
      <c r="AS664">
        <f>($V$664) * (80)</f>
        <v>0</v>
      </c>
      <c r="AT664">
        <f>($W$664) * (80)</f>
        <v>80</v>
      </c>
      <c r="AU664">
        <f>($X$664) * (225)</f>
        <v>0</v>
      </c>
      <c r="AV664">
        <f>($Y$664) * (80)</f>
        <v>0</v>
      </c>
      <c r="AW664">
        <f>($Z$664) * (295)</f>
        <v>0</v>
      </c>
      <c r="AX664">
        <f>($AA$664) * (150)</f>
        <v>0</v>
      </c>
      <c r="AY664">
        <f>($AB$664) * (365)</f>
        <v>0</v>
      </c>
      <c r="AZ664">
        <f>($AC$664) * (220)</f>
        <v>0</v>
      </c>
      <c r="BA664">
        <f>($AD$664) * (435)</f>
        <v>0</v>
      </c>
      <c r="BM664">
        <v>1</v>
      </c>
      <c r="BN664">
        <f>SUM($R$664:$X$664)</f>
        <v>1</v>
      </c>
    </row>
    <row r="665" spans="1:66">
      <c r="A665">
        <v>1205</v>
      </c>
      <c r="B665">
        <v>2</v>
      </c>
      <c r="C665">
        <v>32200</v>
      </c>
      <c r="D665">
        <v>2</v>
      </c>
      <c r="E665">
        <v>7</v>
      </c>
      <c r="F665" t="s">
        <v>74</v>
      </c>
      <c r="G665">
        <v>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1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f>($H$665) * (225)</f>
        <v>0</v>
      </c>
      <c r="AF665">
        <f>($I$665) * (80)</f>
        <v>0</v>
      </c>
      <c r="AG665">
        <f>($J$665) * (80)</f>
        <v>0</v>
      </c>
      <c r="AH665">
        <f>($K$665) * (225)</f>
        <v>0</v>
      </c>
      <c r="AI665">
        <f>($L$665) * (80)</f>
        <v>0</v>
      </c>
      <c r="AJ665">
        <f>($M$665) * (80)</f>
        <v>0</v>
      </c>
      <c r="AK665">
        <f>($N$665) * (225)</f>
        <v>0</v>
      </c>
      <c r="AL665">
        <f>($O$665) * (225)</f>
        <v>0</v>
      </c>
      <c r="AM665">
        <f>($P$665) * (80)</f>
        <v>80</v>
      </c>
      <c r="AN665">
        <f>($Q$665) * (80)</f>
        <v>0</v>
      </c>
      <c r="AO665">
        <f>($R$665) * (295)</f>
        <v>0</v>
      </c>
      <c r="AP665">
        <f>($S$665) * (150)</f>
        <v>0</v>
      </c>
      <c r="AQ665">
        <f>($T$665) * (150)</f>
        <v>0</v>
      </c>
      <c r="AR665">
        <f>($U$665) * (365)</f>
        <v>0</v>
      </c>
      <c r="AS665">
        <f>($V$665) * (220)</f>
        <v>0</v>
      </c>
      <c r="AT665">
        <f>($W$665) * (220)</f>
        <v>0</v>
      </c>
      <c r="AU665">
        <f>($X$665) * (435)</f>
        <v>0</v>
      </c>
      <c r="AV665">
        <f>($Y$665) * (290)</f>
        <v>0</v>
      </c>
      <c r="AW665">
        <f>($Z$665) * (505)</f>
        <v>0</v>
      </c>
      <c r="AX665">
        <f>($AA$665) * (360)</f>
        <v>0</v>
      </c>
      <c r="AY665">
        <f>($AB$665) * (575)</f>
        <v>0</v>
      </c>
      <c r="AZ665">
        <f>($AC$665) * (430)</f>
        <v>0</v>
      </c>
      <c r="BA665">
        <f>($AD$665) * (645)</f>
        <v>0</v>
      </c>
      <c r="BM665">
        <v>1</v>
      </c>
      <c r="BN665">
        <f>SUM($N$665:$X$665)</f>
        <v>1</v>
      </c>
    </row>
    <row r="666" spans="1:66">
      <c r="A666">
        <v>1208</v>
      </c>
      <c r="B666">
        <v>2</v>
      </c>
      <c r="C666">
        <v>4200</v>
      </c>
      <c r="D666">
        <v>2</v>
      </c>
      <c r="E666">
        <v>6</v>
      </c>
      <c r="F666" t="s">
        <v>74</v>
      </c>
      <c r="G666">
        <v>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f>($H$666) * (225)</f>
        <v>0</v>
      </c>
      <c r="AF666">
        <f>($I$666) * (80)</f>
        <v>0</v>
      </c>
      <c r="AG666">
        <f>($J$666) * (80)</f>
        <v>0</v>
      </c>
      <c r="AH666">
        <f>($K$666) * (225)</f>
        <v>0</v>
      </c>
      <c r="AI666">
        <f>($L$666) * (80)</f>
        <v>0</v>
      </c>
      <c r="AJ666">
        <f>($M$666) * (80)</f>
        <v>0</v>
      </c>
      <c r="AK666">
        <f>($N$666) * (225)</f>
        <v>0</v>
      </c>
      <c r="AL666">
        <f>($O$666) * (225)</f>
        <v>0</v>
      </c>
      <c r="AM666">
        <f>($P$666) * (80)</f>
        <v>80</v>
      </c>
      <c r="AN666">
        <f>($Q$666) * (80)</f>
        <v>0</v>
      </c>
      <c r="AO666">
        <f>($R$666) * (295)</f>
        <v>0</v>
      </c>
      <c r="AP666">
        <f>($S$666) * (150)</f>
        <v>0</v>
      </c>
      <c r="AQ666">
        <f>($T$666) * (150)</f>
        <v>0</v>
      </c>
      <c r="AR666">
        <f>($U$666) * (365)</f>
        <v>0</v>
      </c>
      <c r="AS666">
        <f>($V$666) * (220)</f>
        <v>0</v>
      </c>
      <c r="AT666">
        <f>($W$666) * (220)</f>
        <v>0</v>
      </c>
      <c r="AU666">
        <f>($X$666) * (435)</f>
        <v>0</v>
      </c>
      <c r="AV666">
        <f>($Y$666) * (290)</f>
        <v>0</v>
      </c>
      <c r="AW666">
        <f>($Z$666) * (505)</f>
        <v>0</v>
      </c>
      <c r="AX666">
        <f>($AA$666) * (360)</f>
        <v>0</v>
      </c>
      <c r="AY666">
        <f>($AB$666) * (575)</f>
        <v>0</v>
      </c>
      <c r="AZ666">
        <f>($AC$666) * (430)</f>
        <v>0</v>
      </c>
      <c r="BA666">
        <f>($AD$666) * (645)</f>
        <v>0</v>
      </c>
      <c r="BM666">
        <v>1</v>
      </c>
      <c r="BN666">
        <f>SUM($N$666:$U$666)</f>
        <v>1</v>
      </c>
    </row>
    <row r="667" spans="1:66">
      <c r="A667">
        <v>1217</v>
      </c>
      <c r="B667">
        <v>1</v>
      </c>
      <c r="C667">
        <v>22300</v>
      </c>
      <c r="D667">
        <v>3</v>
      </c>
      <c r="E667">
        <v>7</v>
      </c>
      <c r="F667" t="s">
        <v>74</v>
      </c>
      <c r="G667">
        <v>3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1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>($H$667) * (225)</f>
        <v>0</v>
      </c>
      <c r="AF667">
        <f>($I$667) * (40)</f>
        <v>0</v>
      </c>
      <c r="AG667">
        <f>($J$667) * (40)</f>
        <v>0</v>
      </c>
      <c r="AH667">
        <f>($K$667) * (225)</f>
        <v>0</v>
      </c>
      <c r="AI667">
        <f>($L$667) * (40)</f>
        <v>0</v>
      </c>
      <c r="AJ667">
        <f>($M$667) * (40)</f>
        <v>0</v>
      </c>
      <c r="AK667">
        <f>($N$667) * (225)</f>
        <v>0</v>
      </c>
      <c r="AL667">
        <f>($O$667) * (225)</f>
        <v>0</v>
      </c>
      <c r="AM667">
        <f>($P$667) * (40)</f>
        <v>40</v>
      </c>
      <c r="AN667">
        <f>($Q$667) * (40)</f>
        <v>0</v>
      </c>
      <c r="AO667">
        <f>($R$667) * (225)</f>
        <v>0</v>
      </c>
      <c r="AP667">
        <f>($S$667) * (40)</f>
        <v>0</v>
      </c>
      <c r="AQ667">
        <f>($T$667) * (40)</f>
        <v>0</v>
      </c>
      <c r="AR667">
        <f>($U$667) * (275)</f>
        <v>0</v>
      </c>
      <c r="AS667">
        <f>($V$667) * (90)</f>
        <v>0</v>
      </c>
      <c r="AT667">
        <f>($W$667) * (90)</f>
        <v>0</v>
      </c>
      <c r="AU667">
        <f>($X$667) * (325)</f>
        <v>0</v>
      </c>
      <c r="AV667">
        <f>($Y$667) * (140)</f>
        <v>0</v>
      </c>
      <c r="AW667">
        <f>($Z$667) * (375)</f>
        <v>0</v>
      </c>
      <c r="AX667">
        <f>($AA$667) * (190)</f>
        <v>0</v>
      </c>
      <c r="AY667">
        <f>($AB$667) * (425)</f>
        <v>0</v>
      </c>
      <c r="AZ667">
        <f>($AC$667) * (240)</f>
        <v>0</v>
      </c>
      <c r="BA667">
        <f>($AD$667) * (475)</f>
        <v>0</v>
      </c>
      <c r="BM667">
        <v>1</v>
      </c>
      <c r="BN667">
        <f>SUM($O$667:$X$667)</f>
        <v>1</v>
      </c>
    </row>
    <row r="668" spans="1:66">
      <c r="A668">
        <v>1221</v>
      </c>
      <c r="B668">
        <v>1</v>
      </c>
      <c r="C668">
        <v>22300</v>
      </c>
      <c r="D668">
        <v>6</v>
      </c>
      <c r="E668">
        <v>9</v>
      </c>
      <c r="F668" t="s">
        <v>74</v>
      </c>
      <c r="G668">
        <v>4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1</v>
      </c>
      <c r="AB668">
        <v>0</v>
      </c>
      <c r="AC668">
        <v>0</v>
      </c>
      <c r="AD668">
        <v>0</v>
      </c>
      <c r="AE668">
        <f>($H$668) * (225)</f>
        <v>0</v>
      </c>
      <c r="AF668">
        <f>($I$668) * (40)</f>
        <v>0</v>
      </c>
      <c r="AG668">
        <f>($J$668) * (40)</f>
        <v>0</v>
      </c>
      <c r="AH668">
        <f>($K$668) * (225)</f>
        <v>0</v>
      </c>
      <c r="AI668">
        <f>($L$668) * (40)</f>
        <v>0</v>
      </c>
      <c r="AJ668">
        <f>($M$668) * (40)</f>
        <v>0</v>
      </c>
      <c r="AK668">
        <f>($N$668) * (225)</f>
        <v>0</v>
      </c>
      <c r="AL668">
        <f>($O$668) * (225)</f>
        <v>0</v>
      </c>
      <c r="AM668">
        <f>($P$668) * (40)</f>
        <v>0</v>
      </c>
      <c r="AN668">
        <f>($Q$668) * (40)</f>
        <v>0</v>
      </c>
      <c r="AO668">
        <f>($R$668) * (225)</f>
        <v>0</v>
      </c>
      <c r="AP668">
        <f>($S$668) * (40)</f>
        <v>0</v>
      </c>
      <c r="AQ668">
        <f>($T$668) * (40)</f>
        <v>0</v>
      </c>
      <c r="AR668">
        <f>($U$668) * (225)</f>
        <v>0</v>
      </c>
      <c r="AS668">
        <f>($V$668) * (40)</f>
        <v>0</v>
      </c>
      <c r="AT668">
        <f>($W$668) * (40)</f>
        <v>0</v>
      </c>
      <c r="AU668">
        <f>($X$668) * (225)</f>
        <v>0</v>
      </c>
      <c r="AV668">
        <f>($Y$668) * (40)</f>
        <v>0</v>
      </c>
      <c r="AW668">
        <f>($Z$668) * (225)</f>
        <v>0</v>
      </c>
      <c r="AX668">
        <f>($AA$668) * (40)</f>
        <v>40</v>
      </c>
      <c r="AY668">
        <f>($AB$668) * (225)</f>
        <v>0</v>
      </c>
      <c r="AZ668">
        <f>($AC$668) * (40)</f>
        <v>0</v>
      </c>
      <c r="BA668">
        <f>($AD$668) * (275)</f>
        <v>0</v>
      </c>
      <c r="BM668">
        <v>1</v>
      </c>
      <c r="BN668">
        <f>SUM($X$668:$AB$668)</f>
        <v>1</v>
      </c>
    </row>
    <row r="669" spans="1:66">
      <c r="A669">
        <v>1242</v>
      </c>
      <c r="B669">
        <v>2</v>
      </c>
      <c r="C669">
        <v>4200</v>
      </c>
      <c r="D669">
        <v>5</v>
      </c>
      <c r="E669">
        <v>9</v>
      </c>
      <c r="F669" t="s">
        <v>74</v>
      </c>
      <c r="G669">
        <v>3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1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f>($H$669) * (225)</f>
        <v>0</v>
      </c>
      <c r="AF669">
        <f>($I$669) * (80)</f>
        <v>0</v>
      </c>
      <c r="AG669">
        <f>($J$669) * (80)</f>
        <v>0</v>
      </c>
      <c r="AH669">
        <f>($K$669) * (225)</f>
        <v>0</v>
      </c>
      <c r="AI669">
        <f>($L$669) * (80)</f>
        <v>0</v>
      </c>
      <c r="AJ669">
        <f>($M$669) * (80)</f>
        <v>0</v>
      </c>
      <c r="AK669">
        <f>($N$669) * (225)</f>
        <v>0</v>
      </c>
      <c r="AL669">
        <f>($O$669) * (225)</f>
        <v>0</v>
      </c>
      <c r="AM669">
        <f>($P$669) * (80)</f>
        <v>0</v>
      </c>
      <c r="AN669">
        <f>($Q$669) * (80)</f>
        <v>0</v>
      </c>
      <c r="AO669">
        <f>($R$669) * (225)</f>
        <v>0</v>
      </c>
      <c r="AP669">
        <f>($S$669) * (80)</f>
        <v>0</v>
      </c>
      <c r="AQ669">
        <f>($T$669) * (80)</f>
        <v>0</v>
      </c>
      <c r="AR669">
        <f>($U$669) * (225)</f>
        <v>0</v>
      </c>
      <c r="AS669">
        <f>($V$669) * (80)</f>
        <v>0</v>
      </c>
      <c r="AT669">
        <f>($W$669) * (80)</f>
        <v>0</v>
      </c>
      <c r="AU669">
        <f>($X$669) * (225)</f>
        <v>0</v>
      </c>
      <c r="AV669">
        <f>($Y$669) * (80)</f>
        <v>80</v>
      </c>
      <c r="AW669">
        <f>($Z$669) * (295)</f>
        <v>0</v>
      </c>
      <c r="AX669">
        <f>($AA$669) * (150)</f>
        <v>0</v>
      </c>
      <c r="AY669">
        <f>($AB$669) * (365)</f>
        <v>0</v>
      </c>
      <c r="AZ669">
        <f>($AC$669) * (220)</f>
        <v>0</v>
      </c>
      <c r="BA669">
        <f>($AD$669) * (435)</f>
        <v>0</v>
      </c>
      <c r="BM669">
        <v>1</v>
      </c>
      <c r="BN669">
        <f>SUM($U$669:$AB$669)</f>
        <v>1</v>
      </c>
    </row>
    <row r="670" spans="1:66">
      <c r="A670">
        <v>1279</v>
      </c>
      <c r="B670">
        <v>2</v>
      </c>
      <c r="C670">
        <v>30614</v>
      </c>
      <c r="D670">
        <v>3</v>
      </c>
      <c r="E670">
        <v>6</v>
      </c>
      <c r="F670" t="s">
        <v>74</v>
      </c>
      <c r="G670">
        <v>3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f>($H$670) * (225)</f>
        <v>0</v>
      </c>
      <c r="AF670">
        <f>($I$670) * (80)</f>
        <v>0</v>
      </c>
      <c r="AG670">
        <f>($J$670) * (80)</f>
        <v>0</v>
      </c>
      <c r="AH670">
        <f>($K$670) * (225)</f>
        <v>0</v>
      </c>
      <c r="AI670">
        <f>($L$670) * (80)</f>
        <v>0</v>
      </c>
      <c r="AJ670">
        <f>($M$670) * (80)</f>
        <v>0</v>
      </c>
      <c r="AK670">
        <f>($N$670) * (225)</f>
        <v>0</v>
      </c>
      <c r="AL670">
        <f>($O$670) * (225)</f>
        <v>0</v>
      </c>
      <c r="AM670">
        <f>($P$670) * (80)</f>
        <v>80</v>
      </c>
      <c r="AN670">
        <f>($Q$670) * (80)</f>
        <v>0</v>
      </c>
      <c r="AO670">
        <f>($R$670) * (225)</f>
        <v>0</v>
      </c>
      <c r="AP670">
        <f>($S$670) * (80)</f>
        <v>0</v>
      </c>
      <c r="AQ670">
        <f>($T$670) * (80)</f>
        <v>0</v>
      </c>
      <c r="AR670">
        <f>($U$670) * (295)</f>
        <v>0</v>
      </c>
      <c r="AS670">
        <f>($V$670) * (150)</f>
        <v>0</v>
      </c>
      <c r="AT670">
        <f>($W$670) * (150)</f>
        <v>0</v>
      </c>
      <c r="AU670">
        <f>($X$670) * (365)</f>
        <v>0</v>
      </c>
      <c r="AV670">
        <f>($Y$670) * (220)</f>
        <v>0</v>
      </c>
      <c r="AW670">
        <f>($Z$670) * (435)</f>
        <v>0</v>
      </c>
      <c r="AX670">
        <f>($AA$670) * (290)</f>
        <v>0</v>
      </c>
      <c r="AY670">
        <f>($AB$670) * (505)</f>
        <v>0</v>
      </c>
      <c r="AZ670">
        <f>($AC$670) * (360)</f>
        <v>0</v>
      </c>
      <c r="BA670">
        <f>($AD$670) * (575)</f>
        <v>0</v>
      </c>
      <c r="BM670">
        <v>1</v>
      </c>
      <c r="BN670">
        <f>SUM($O$670:$U$670)</f>
        <v>1</v>
      </c>
    </row>
    <row r="671" spans="1:66">
      <c r="A671">
        <v>1287</v>
      </c>
      <c r="B671">
        <v>2</v>
      </c>
      <c r="C671">
        <v>29483</v>
      </c>
      <c r="D671">
        <v>4</v>
      </c>
      <c r="E671">
        <v>9</v>
      </c>
      <c r="F671" t="s">
        <v>74</v>
      </c>
      <c r="G671">
        <v>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f>($H$671) * (225)</f>
        <v>0</v>
      </c>
      <c r="AF671">
        <f>($I$671) * (80)</f>
        <v>0</v>
      </c>
      <c r="AG671">
        <f>($J$671) * (80)</f>
        <v>0</v>
      </c>
      <c r="AH671">
        <f>($K$671) * (225)</f>
        <v>0</v>
      </c>
      <c r="AI671">
        <f>($L$671) * (80)</f>
        <v>0</v>
      </c>
      <c r="AJ671">
        <f>($M$671) * (80)</f>
        <v>0</v>
      </c>
      <c r="AK671">
        <f>($N$671) * (225)</f>
        <v>0</v>
      </c>
      <c r="AL671">
        <f>($O$671) * (225)</f>
        <v>0</v>
      </c>
      <c r="AM671">
        <f>($P$671) * (80)</f>
        <v>0</v>
      </c>
      <c r="AN671">
        <f>($Q$671) * (80)</f>
        <v>0</v>
      </c>
      <c r="AO671">
        <f>($R$671) * (225)</f>
        <v>0</v>
      </c>
      <c r="AP671">
        <f>($S$671) * (80)</f>
        <v>0</v>
      </c>
      <c r="AQ671">
        <f>($T$671) * (80)</f>
        <v>0</v>
      </c>
      <c r="AR671">
        <f>($U$671) * (225)</f>
        <v>0</v>
      </c>
      <c r="AS671">
        <f>($V$671) * (80)</f>
        <v>0</v>
      </c>
      <c r="AT671">
        <f>($W$671) * (80)</f>
        <v>80</v>
      </c>
      <c r="AU671">
        <f>($X$671) * (225)</f>
        <v>0</v>
      </c>
      <c r="AV671">
        <f>($Y$671) * (80)</f>
        <v>0</v>
      </c>
      <c r="AW671">
        <f>($Z$671) * (225)</f>
        <v>0</v>
      </c>
      <c r="AX671">
        <f>($AA$671) * (80)</f>
        <v>0</v>
      </c>
      <c r="AY671">
        <f>($AB$671) * (295)</f>
        <v>0</v>
      </c>
      <c r="AZ671">
        <f>($AC$671) * (150)</f>
        <v>0</v>
      </c>
      <c r="BA671">
        <f>($AD$671) * (365)</f>
        <v>0</v>
      </c>
      <c r="BM671">
        <v>1</v>
      </c>
      <c r="BN671">
        <f>SUM($R$671:$AB$671)</f>
        <v>1</v>
      </c>
    </row>
    <row r="672" spans="1:66">
      <c r="A672">
        <v>1290</v>
      </c>
      <c r="B672">
        <v>2</v>
      </c>
      <c r="C672">
        <v>30614</v>
      </c>
      <c r="D672">
        <v>3</v>
      </c>
      <c r="E672">
        <v>7</v>
      </c>
      <c r="F672" t="s">
        <v>74</v>
      </c>
      <c r="G672">
        <v>5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>($H$672) * (225)</f>
        <v>0</v>
      </c>
      <c r="AF672">
        <f>($I$672) * (80)</f>
        <v>0</v>
      </c>
      <c r="AG672">
        <f>($J$672) * (80)</f>
        <v>0</v>
      </c>
      <c r="AH672">
        <f>($K$672) * (225)</f>
        <v>0</v>
      </c>
      <c r="AI672">
        <f>($L$672) * (80)</f>
        <v>0</v>
      </c>
      <c r="AJ672">
        <f>($M$672) * (80)</f>
        <v>0</v>
      </c>
      <c r="AK672">
        <f>($N$672) * (225)</f>
        <v>0</v>
      </c>
      <c r="AL672">
        <f>($O$672) * (225)</f>
        <v>0</v>
      </c>
      <c r="AM672">
        <f>($P$672) * (80)</f>
        <v>0</v>
      </c>
      <c r="AN672">
        <f>($Q$672) * (80)</f>
        <v>0</v>
      </c>
      <c r="AO672">
        <f>($R$672) * (225)</f>
        <v>0</v>
      </c>
      <c r="AP672">
        <f>($S$672) * (80)</f>
        <v>0</v>
      </c>
      <c r="AQ672">
        <f>($T$672) * (80)</f>
        <v>0</v>
      </c>
      <c r="AR672">
        <f>($U$672) * (225)</f>
        <v>0</v>
      </c>
      <c r="AS672">
        <f>($V$672) * (80)</f>
        <v>0</v>
      </c>
      <c r="AT672">
        <f>($W$672) * (80)</f>
        <v>80</v>
      </c>
      <c r="AU672">
        <f>($X$672) * (225)</f>
        <v>0</v>
      </c>
      <c r="AV672">
        <f>($Y$672) * (80)</f>
        <v>0</v>
      </c>
      <c r="AW672">
        <f>($Z$672) * (295)</f>
        <v>0</v>
      </c>
      <c r="AX672">
        <f>($AA$672) * (150)</f>
        <v>0</v>
      </c>
      <c r="AY672">
        <f>($AB$672) * (365)</f>
        <v>0</v>
      </c>
      <c r="AZ672">
        <f>($AC$672) * (220)</f>
        <v>0</v>
      </c>
      <c r="BA672">
        <f>($AD$672) * (435)</f>
        <v>0</v>
      </c>
      <c r="BM672">
        <v>1</v>
      </c>
      <c r="BN672">
        <f>SUM($O$672:$X$672)</f>
        <v>1</v>
      </c>
    </row>
    <row r="673" spans="1:66">
      <c r="A673">
        <v>1313</v>
      </c>
      <c r="B673">
        <v>3</v>
      </c>
      <c r="C673">
        <v>29027</v>
      </c>
      <c r="D673">
        <v>3</v>
      </c>
      <c r="E673">
        <v>6</v>
      </c>
      <c r="F673" t="s">
        <v>74</v>
      </c>
      <c r="G673">
        <v>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f>($H$673) * (225)</f>
        <v>0</v>
      </c>
      <c r="AF673">
        <f>($I$673) * (120)</f>
        <v>0</v>
      </c>
      <c r="AG673">
        <f>($J$673) * (120)</f>
        <v>0</v>
      </c>
      <c r="AH673">
        <f>($K$673) * (225)</f>
        <v>0</v>
      </c>
      <c r="AI673">
        <f>($L$673) * (120)</f>
        <v>0</v>
      </c>
      <c r="AJ673">
        <f>($M$673) * (120)</f>
        <v>0</v>
      </c>
      <c r="AK673">
        <f>($N$673) * (225)</f>
        <v>0</v>
      </c>
      <c r="AL673">
        <f>($O$673) * (225)</f>
        <v>225</v>
      </c>
      <c r="AM673">
        <f>($P$673) * (120)</f>
        <v>0</v>
      </c>
      <c r="AN673">
        <f>($Q$673) * (120)</f>
        <v>0</v>
      </c>
      <c r="AO673">
        <f>($R$673) * (225)</f>
        <v>0</v>
      </c>
      <c r="AP673">
        <f>($S$673) * (120)</f>
        <v>0</v>
      </c>
      <c r="AQ673">
        <f>($T$673) * (120)</f>
        <v>0</v>
      </c>
      <c r="AR673">
        <f>($U$673) * (295)</f>
        <v>0</v>
      </c>
      <c r="AS673">
        <f>($V$673) * (190)</f>
        <v>0</v>
      </c>
      <c r="AT673">
        <f>($W$673) * (190)</f>
        <v>0</v>
      </c>
      <c r="AU673">
        <f>($X$673) * (365)</f>
        <v>0</v>
      </c>
      <c r="AV673">
        <f>($Y$673) * (260)</f>
        <v>0</v>
      </c>
      <c r="AW673">
        <f>($Z$673) * (435)</f>
        <v>0</v>
      </c>
      <c r="AX673">
        <f>($AA$673) * (330)</f>
        <v>0</v>
      </c>
      <c r="AY673">
        <f>($AB$673) * (505)</f>
        <v>0</v>
      </c>
      <c r="AZ673">
        <f>($AC$673) * (400)</f>
        <v>0</v>
      </c>
      <c r="BA673">
        <f>($AD$673) * (575)</f>
        <v>0</v>
      </c>
      <c r="BM673">
        <v>1</v>
      </c>
      <c r="BN673">
        <f>SUM($O$673:$U$673)</f>
        <v>1</v>
      </c>
    </row>
    <row r="674" spans="1:66">
      <c r="A674">
        <v>1319</v>
      </c>
      <c r="B674">
        <v>2</v>
      </c>
      <c r="C674">
        <v>3700</v>
      </c>
      <c r="D674">
        <v>3</v>
      </c>
      <c r="E674">
        <v>7</v>
      </c>
      <c r="F674" t="s">
        <v>74</v>
      </c>
      <c r="G674">
        <v>4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>($H$674) * (225)</f>
        <v>0</v>
      </c>
      <c r="AF674">
        <f>($I$674) * (80)</f>
        <v>0</v>
      </c>
      <c r="AG674">
        <f>($J$674) * (80)</f>
        <v>0</v>
      </c>
      <c r="AH674">
        <f>($K$674) * (225)</f>
        <v>0</v>
      </c>
      <c r="AI674">
        <f>($L$674) * (80)</f>
        <v>0</v>
      </c>
      <c r="AJ674">
        <f>($M$674) * (80)</f>
        <v>0</v>
      </c>
      <c r="AK674">
        <f>($N$674) * (225)</f>
        <v>0</v>
      </c>
      <c r="AL674">
        <f>($O$674) * (225)</f>
        <v>0</v>
      </c>
      <c r="AM674">
        <f>($P$674) * (80)</f>
        <v>0</v>
      </c>
      <c r="AN674">
        <f>($Q$674) * (80)</f>
        <v>0</v>
      </c>
      <c r="AO674">
        <f>($R$674) * (225)</f>
        <v>0</v>
      </c>
      <c r="AP674">
        <f>($S$674) * (80)</f>
        <v>0</v>
      </c>
      <c r="AQ674">
        <f>($T$674) * (80)</f>
        <v>0</v>
      </c>
      <c r="AR674">
        <f>($U$674) * (225)</f>
        <v>0</v>
      </c>
      <c r="AS674">
        <f>($V$674) * (80)</f>
        <v>0</v>
      </c>
      <c r="AT674">
        <f>($W$674) * (80)</f>
        <v>80</v>
      </c>
      <c r="AU674">
        <f>($X$674) * (295)</f>
        <v>0</v>
      </c>
      <c r="AV674">
        <f>($Y$674) * (150)</f>
        <v>0</v>
      </c>
      <c r="AW674">
        <f>($Z$674) * (365)</f>
        <v>0</v>
      </c>
      <c r="AX674">
        <f>($AA$674) * (220)</f>
        <v>0</v>
      </c>
      <c r="AY674">
        <f>($AB$674) * (435)</f>
        <v>0</v>
      </c>
      <c r="AZ674">
        <f>($AC$674) * (290)</f>
        <v>0</v>
      </c>
      <c r="BA674">
        <f>($AD$674) * (505)</f>
        <v>0</v>
      </c>
      <c r="BM674">
        <v>1</v>
      </c>
      <c r="BN674">
        <f>SUM($O$674:$X$674)</f>
        <v>1</v>
      </c>
    </row>
    <row r="675" spans="1:66">
      <c r="A675">
        <v>1322</v>
      </c>
      <c r="B675">
        <v>1</v>
      </c>
      <c r="C675">
        <v>10300</v>
      </c>
      <c r="D675">
        <v>0</v>
      </c>
      <c r="E675">
        <v>4</v>
      </c>
      <c r="F675" t="s">
        <v>74</v>
      </c>
      <c r="G675">
        <v>4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f>($H$675) * (225)</f>
        <v>0</v>
      </c>
      <c r="AF675">
        <f>($I$675) * (40)</f>
        <v>0</v>
      </c>
      <c r="AG675">
        <f>($J$675) * (40)</f>
        <v>0</v>
      </c>
      <c r="AH675">
        <f>($K$675) * (225)</f>
        <v>0</v>
      </c>
      <c r="AI675">
        <f>($L$675) * (40)</f>
        <v>0</v>
      </c>
      <c r="AJ675">
        <f>($M$675) * (40)</f>
        <v>40</v>
      </c>
      <c r="AK675">
        <f>($N$675) * (225)</f>
        <v>0</v>
      </c>
      <c r="AL675">
        <f>($O$675) * (275)</f>
        <v>0</v>
      </c>
      <c r="AM675">
        <f>($P$675) * (90)</f>
        <v>0</v>
      </c>
      <c r="AN675">
        <f>($Q$675) * (90)</f>
        <v>0</v>
      </c>
      <c r="AO675">
        <f>($R$675) * (325)</f>
        <v>0</v>
      </c>
      <c r="AP675">
        <f>($S$675) * (140)</f>
        <v>0</v>
      </c>
      <c r="AQ675">
        <f>($T$675) * (140)</f>
        <v>0</v>
      </c>
      <c r="AR675">
        <f>($U$675) * (375)</f>
        <v>0</v>
      </c>
      <c r="AS675">
        <f>($V$675) * (190)</f>
        <v>0</v>
      </c>
      <c r="AT675">
        <f>($W$675) * (190)</f>
        <v>0</v>
      </c>
      <c r="AU675">
        <f>($X$675) * (425)</f>
        <v>0</v>
      </c>
      <c r="AV675">
        <f>($Y$675) * (240)</f>
        <v>0</v>
      </c>
      <c r="AW675">
        <f>($Z$675) * (475)</f>
        <v>0</v>
      </c>
      <c r="AX675">
        <f>($AA$675) * (290)</f>
        <v>0</v>
      </c>
      <c r="AY675">
        <f>($AB$675) * (525)</f>
        <v>0</v>
      </c>
      <c r="AZ675">
        <f>($AC$675) * (340)</f>
        <v>0</v>
      </c>
      <c r="BA675">
        <f>($AD$675) * (575)</f>
        <v>0</v>
      </c>
      <c r="BM675">
        <v>1</v>
      </c>
      <c r="BN675">
        <f>SUM($H$675:$O$675)</f>
        <v>1</v>
      </c>
    </row>
    <row r="676" spans="1:66">
      <c r="A676">
        <v>1336</v>
      </c>
      <c r="B676">
        <v>2</v>
      </c>
      <c r="C676">
        <v>21567</v>
      </c>
      <c r="D676">
        <v>5</v>
      </c>
      <c r="E676">
        <v>10</v>
      </c>
      <c r="F676" t="s">
        <v>74</v>
      </c>
      <c r="G676">
        <v>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0</v>
      </c>
      <c r="AC676">
        <v>0</v>
      </c>
      <c r="AD676">
        <v>0</v>
      </c>
      <c r="AE676">
        <f>($H$676) * (225)</f>
        <v>0</v>
      </c>
      <c r="AF676">
        <f>($I$676) * (80)</f>
        <v>0</v>
      </c>
      <c r="AG676">
        <f>($J$676) * (80)</f>
        <v>0</v>
      </c>
      <c r="AH676">
        <f>($K$676) * (225)</f>
        <v>0</v>
      </c>
      <c r="AI676">
        <f>($L$676) * (80)</f>
        <v>0</v>
      </c>
      <c r="AJ676">
        <f>($M$676) * (80)</f>
        <v>0</v>
      </c>
      <c r="AK676">
        <f>($N$676) * (225)</f>
        <v>0</v>
      </c>
      <c r="AL676">
        <f>($O$676) * (225)</f>
        <v>0</v>
      </c>
      <c r="AM676">
        <f>($P$676) * (80)</f>
        <v>0</v>
      </c>
      <c r="AN676">
        <f>($Q$676) * (80)</f>
        <v>0</v>
      </c>
      <c r="AO676">
        <f>($R$676) * (225)</f>
        <v>0</v>
      </c>
      <c r="AP676">
        <f>($S$676) * (80)</f>
        <v>0</v>
      </c>
      <c r="AQ676">
        <f>($T$676) * (80)</f>
        <v>0</v>
      </c>
      <c r="AR676">
        <f>($U$676) * (225)</f>
        <v>0</v>
      </c>
      <c r="AS676">
        <f>($V$676) * (80)</f>
        <v>0</v>
      </c>
      <c r="AT676">
        <f>($W$676) * (80)</f>
        <v>0</v>
      </c>
      <c r="AU676">
        <f>($X$676) * (225)</f>
        <v>0</v>
      </c>
      <c r="AV676">
        <f>($Y$676) * (80)</f>
        <v>0</v>
      </c>
      <c r="AW676">
        <f>($Z$676) * (225)</f>
        <v>0</v>
      </c>
      <c r="AX676">
        <f>($AA$676) * (80)</f>
        <v>80</v>
      </c>
      <c r="AY676">
        <f>($AB$676) * (295)</f>
        <v>0</v>
      </c>
      <c r="AZ676">
        <f>($AC$676) * (150)</f>
        <v>0</v>
      </c>
      <c r="BA676">
        <f>($AD$676) * (365)</f>
        <v>0</v>
      </c>
      <c r="BM676">
        <v>1</v>
      </c>
      <c r="BN676">
        <f>SUM($U$676:$AD$676)</f>
        <v>1</v>
      </c>
    </row>
    <row r="677" spans="1:66">
      <c r="A677">
        <v>1345</v>
      </c>
      <c r="B677">
        <v>1</v>
      </c>
      <c r="C677">
        <v>22680</v>
      </c>
      <c r="D677">
        <v>0</v>
      </c>
      <c r="E677">
        <v>4</v>
      </c>
      <c r="F677" t="s">
        <v>74</v>
      </c>
      <c r="G677">
        <v>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f>($H$677) * (225)</f>
        <v>0</v>
      </c>
      <c r="AF677">
        <f>($I$677) * (40)</f>
        <v>0</v>
      </c>
      <c r="AG677">
        <f>($J$677) * (40)</f>
        <v>0</v>
      </c>
      <c r="AH677">
        <f>($K$677) * (275)</f>
        <v>0</v>
      </c>
      <c r="AI677">
        <f>($L$677) * (90)</f>
        <v>0</v>
      </c>
      <c r="AJ677">
        <f>($M$677) * (90)</f>
        <v>90</v>
      </c>
      <c r="AK677">
        <f>($N$677) * (325)</f>
        <v>0</v>
      </c>
      <c r="AL677">
        <f>($O$677) * (375)</f>
        <v>0</v>
      </c>
      <c r="AM677">
        <f>($P$677) * (190)</f>
        <v>0</v>
      </c>
      <c r="AN677">
        <f>($Q$677) * (190)</f>
        <v>0</v>
      </c>
      <c r="AO677">
        <f>($R$677) * (425)</f>
        <v>0</v>
      </c>
      <c r="AP677">
        <f>($S$677) * (240)</f>
        <v>0</v>
      </c>
      <c r="AQ677">
        <f>($T$677) * (240)</f>
        <v>0</v>
      </c>
      <c r="AR677">
        <f>($U$677) * (475)</f>
        <v>0</v>
      </c>
      <c r="AS677">
        <f>($V$677) * (290)</f>
        <v>0</v>
      </c>
      <c r="AT677">
        <f>($W$677) * (290)</f>
        <v>0</v>
      </c>
      <c r="AU677">
        <f>($X$677) * (525)</f>
        <v>0</v>
      </c>
      <c r="AV677">
        <f>($Y$677) * (340)</f>
        <v>0</v>
      </c>
      <c r="AW677">
        <f>($Z$677) * (575)</f>
        <v>0</v>
      </c>
      <c r="AX677">
        <f>($AA$677) * (390)</f>
        <v>0</v>
      </c>
      <c r="AY677">
        <f>($AB$677) * (625)</f>
        <v>0</v>
      </c>
      <c r="AZ677">
        <f>($AC$677) * (440)</f>
        <v>0</v>
      </c>
      <c r="BA677">
        <f>($AD$677) * (675)</f>
        <v>0</v>
      </c>
      <c r="BM677">
        <v>1</v>
      </c>
      <c r="BN677">
        <f>SUM($H$677:$O$677)</f>
        <v>1</v>
      </c>
    </row>
    <row r="678" spans="1:66">
      <c r="A678">
        <v>1350</v>
      </c>
      <c r="B678">
        <v>1</v>
      </c>
      <c r="C678">
        <v>23211</v>
      </c>
      <c r="D678">
        <v>-1</v>
      </c>
      <c r="E678">
        <v>3</v>
      </c>
      <c r="F678" t="s">
        <v>74</v>
      </c>
      <c r="G678">
        <v>3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f>($H$678) * (225)</f>
        <v>0</v>
      </c>
      <c r="AF678">
        <f>($I$678) * (40)</f>
        <v>0</v>
      </c>
      <c r="AG678">
        <f>($J$678) * (40)</f>
        <v>0</v>
      </c>
      <c r="AH678">
        <f>($K$678) * (275)</f>
        <v>0</v>
      </c>
      <c r="AI678">
        <f>($L$678) * (90)</f>
        <v>0</v>
      </c>
      <c r="AJ678">
        <f>($M$678) * (90)</f>
        <v>90</v>
      </c>
      <c r="AK678">
        <f>($N$678) * (325)</f>
        <v>0</v>
      </c>
      <c r="AL678">
        <f>($O$678) * (375)</f>
        <v>0</v>
      </c>
      <c r="AM678">
        <f>($P$678) * (190)</f>
        <v>0</v>
      </c>
      <c r="AN678">
        <f>($Q$678) * (190)</f>
        <v>0</v>
      </c>
      <c r="AO678">
        <f>($R$678) * (425)</f>
        <v>0</v>
      </c>
      <c r="AP678">
        <f>($S$678) * (240)</f>
        <v>0</v>
      </c>
      <c r="AQ678">
        <f>($T$678) * (240)</f>
        <v>0</v>
      </c>
      <c r="AR678">
        <f>($U$678) * (475)</f>
        <v>0</v>
      </c>
      <c r="AS678">
        <f>($V$678) * (290)</f>
        <v>0</v>
      </c>
      <c r="AT678">
        <f>($W$678) * (290)</f>
        <v>0</v>
      </c>
      <c r="AU678">
        <f>($X$678) * (525)</f>
        <v>0</v>
      </c>
      <c r="AV678">
        <f>($Y$678) * (340)</f>
        <v>0</v>
      </c>
      <c r="AW678">
        <f>($Z$678) * (575)</f>
        <v>0</v>
      </c>
      <c r="AX678">
        <f>($AA$678) * (390)</f>
        <v>0</v>
      </c>
      <c r="AY678">
        <f>($AB$678) * (625)</f>
        <v>0</v>
      </c>
      <c r="AZ678">
        <f>($AC$678) * (440)</f>
        <v>0</v>
      </c>
      <c r="BA678">
        <f>($AD$678) * (675)</f>
        <v>0</v>
      </c>
      <c r="BM678">
        <v>1</v>
      </c>
      <c r="BN678">
        <f>SUM($H$678:$N$678)</f>
        <v>1</v>
      </c>
    </row>
    <row r="679" spans="1:66">
      <c r="A679">
        <v>1360</v>
      </c>
      <c r="B679">
        <v>1</v>
      </c>
      <c r="C679">
        <v>19664</v>
      </c>
      <c r="D679">
        <v>3</v>
      </c>
      <c r="E679">
        <v>6</v>
      </c>
      <c r="F679" t="s">
        <v>74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1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>($H$679) * (225)</f>
        <v>0</v>
      </c>
      <c r="AF679">
        <f>($I$679) * (40)</f>
        <v>0</v>
      </c>
      <c r="AG679">
        <f>($J$679) * (40)</f>
        <v>0</v>
      </c>
      <c r="AH679">
        <f>($K$679) * (225)</f>
        <v>0</v>
      </c>
      <c r="AI679">
        <f>($L$679) * (40)</f>
        <v>0</v>
      </c>
      <c r="AJ679">
        <f>($M$679) * (40)</f>
        <v>0</v>
      </c>
      <c r="AK679">
        <f>($N$679) * (225)</f>
        <v>0</v>
      </c>
      <c r="AL679">
        <f>($O$679) * (225)</f>
        <v>0</v>
      </c>
      <c r="AM679">
        <f>($P$679) * (40)</f>
        <v>40</v>
      </c>
      <c r="AN679">
        <f>($Q$679) * (40)</f>
        <v>0</v>
      </c>
      <c r="AO679">
        <f>($R$679) * (225)</f>
        <v>0</v>
      </c>
      <c r="AP679">
        <f>($S$679) * (40)</f>
        <v>0</v>
      </c>
      <c r="AQ679">
        <f>($T$679) * (40)</f>
        <v>0</v>
      </c>
      <c r="AR679">
        <f>($U$679) * (225)</f>
        <v>0</v>
      </c>
      <c r="AS679">
        <f>($V$679) * (40)</f>
        <v>0</v>
      </c>
      <c r="AT679">
        <f>($W$679) * (40)</f>
        <v>0</v>
      </c>
      <c r="AU679">
        <f>($X$679) * (225)</f>
        <v>0</v>
      </c>
      <c r="AV679">
        <f>($Y$679) * (40)</f>
        <v>0</v>
      </c>
      <c r="AW679">
        <f>($Z$679) * (275)</f>
        <v>0</v>
      </c>
      <c r="AX679">
        <f>($AA$679) * (90)</f>
        <v>0</v>
      </c>
      <c r="AY679">
        <f>($AB$679) * (325)</f>
        <v>0</v>
      </c>
      <c r="AZ679">
        <f>($AC$679) * (140)</f>
        <v>0</v>
      </c>
      <c r="BA679">
        <f>($AD$679) * (375)</f>
        <v>0</v>
      </c>
      <c r="BM679">
        <v>1</v>
      </c>
      <c r="BN679">
        <f>SUM($O$679:$U$679)</f>
        <v>1</v>
      </c>
    </row>
    <row r="680" spans="1:66">
      <c r="A680">
        <v>1361</v>
      </c>
      <c r="B680">
        <v>1</v>
      </c>
      <c r="C680">
        <v>19664</v>
      </c>
      <c r="D680">
        <v>3</v>
      </c>
      <c r="E680">
        <v>7</v>
      </c>
      <c r="F680" t="s">
        <v>74</v>
      </c>
      <c r="G680">
        <v>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>($H$680) * (225)</f>
        <v>0</v>
      </c>
      <c r="AF680">
        <f>($I$680) * (40)</f>
        <v>0</v>
      </c>
      <c r="AG680">
        <f>($J$680) * (40)</f>
        <v>0</v>
      </c>
      <c r="AH680">
        <f>($K$680) * (225)</f>
        <v>0</v>
      </c>
      <c r="AI680">
        <f>($L$680) * (40)</f>
        <v>0</v>
      </c>
      <c r="AJ680">
        <f>($M$680) * (40)</f>
        <v>0</v>
      </c>
      <c r="AK680">
        <f>($N$680) * (225)</f>
        <v>0</v>
      </c>
      <c r="AL680">
        <f>($O$680) * (225)</f>
        <v>0</v>
      </c>
      <c r="AM680">
        <f>($P$680) * (40)</f>
        <v>40</v>
      </c>
      <c r="AN680">
        <f>($Q$680) * (40)</f>
        <v>0</v>
      </c>
      <c r="AO680">
        <f>($R$680) * (275)</f>
        <v>0</v>
      </c>
      <c r="AP680">
        <f>($S$680) * (90)</f>
        <v>0</v>
      </c>
      <c r="AQ680">
        <f>($T$680) * (90)</f>
        <v>0</v>
      </c>
      <c r="AR680">
        <f>($U$680) * (325)</f>
        <v>0</v>
      </c>
      <c r="AS680">
        <f>($V$680) * (140)</f>
        <v>0</v>
      </c>
      <c r="AT680">
        <f>($W$680) * (140)</f>
        <v>0</v>
      </c>
      <c r="AU680">
        <f>($X$680) * (375)</f>
        <v>0</v>
      </c>
      <c r="AV680">
        <f>($Y$680) * (190)</f>
        <v>0</v>
      </c>
      <c r="AW680">
        <f>($Z$680) * (425)</f>
        <v>0</v>
      </c>
      <c r="AX680">
        <f>($AA$680) * (240)</f>
        <v>0</v>
      </c>
      <c r="AY680">
        <f>($AB$680) * (475)</f>
        <v>0</v>
      </c>
      <c r="AZ680">
        <f>($AC$680) * (290)</f>
        <v>0</v>
      </c>
      <c r="BA680">
        <f>($AD$680) * (525)</f>
        <v>0</v>
      </c>
      <c r="BM680">
        <v>1</v>
      </c>
      <c r="BN680">
        <f>SUM($O$680:$X$680)</f>
        <v>1</v>
      </c>
    </row>
    <row r="681" spans="1:66">
      <c r="A681">
        <v>1371</v>
      </c>
      <c r="B681">
        <v>1</v>
      </c>
      <c r="C681">
        <v>5030</v>
      </c>
      <c r="D681">
        <v>0</v>
      </c>
      <c r="E681">
        <v>3</v>
      </c>
      <c r="F681" t="s">
        <v>74</v>
      </c>
      <c r="G681">
        <v>5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f>($H$681) * (225)</f>
        <v>0</v>
      </c>
      <c r="AF681">
        <f>($I$681) * (40)</f>
        <v>0</v>
      </c>
      <c r="AG681">
        <f>($J$681) * (40)</f>
        <v>0</v>
      </c>
      <c r="AH681">
        <f>($K$681) * (225)</f>
        <v>0</v>
      </c>
      <c r="AI681">
        <f>($L$681) * (40)</f>
        <v>0</v>
      </c>
      <c r="AJ681">
        <f>($M$681) * (40)</f>
        <v>40</v>
      </c>
      <c r="AK681">
        <f>($N$681) * (225)</f>
        <v>0</v>
      </c>
      <c r="AL681">
        <f>($O$681) * (225)</f>
        <v>0</v>
      </c>
      <c r="AM681">
        <f>($P$681) * (40)</f>
        <v>0</v>
      </c>
      <c r="AN681">
        <f>($Q$681) * (40)</f>
        <v>0</v>
      </c>
      <c r="AO681">
        <f>($R$681) * (275)</f>
        <v>0</v>
      </c>
      <c r="AP681">
        <f>($S$681) * (90)</f>
        <v>0</v>
      </c>
      <c r="AQ681">
        <f>($T$681) * (90)</f>
        <v>0</v>
      </c>
      <c r="AR681">
        <f>($U$681) * (325)</f>
        <v>0</v>
      </c>
      <c r="AS681">
        <f>($V$681) * (140)</f>
        <v>0</v>
      </c>
      <c r="AT681">
        <f>($W$681) * (140)</f>
        <v>0</v>
      </c>
      <c r="AU681">
        <f>($X$681) * (375)</f>
        <v>0</v>
      </c>
      <c r="AV681">
        <f>($Y$681) * (190)</f>
        <v>0</v>
      </c>
      <c r="AW681">
        <f>($Z$681) * (425)</f>
        <v>0</v>
      </c>
      <c r="AX681">
        <f>($AA$681) * (240)</f>
        <v>0</v>
      </c>
      <c r="AY681">
        <f>($AB$681) * (475)</f>
        <v>0</v>
      </c>
      <c r="AZ681">
        <f>($AC$681) * (290)</f>
        <v>0</v>
      </c>
      <c r="BA681">
        <f>($AD$681) * (525)</f>
        <v>0</v>
      </c>
      <c r="BM681">
        <v>1</v>
      </c>
      <c r="BN681">
        <f>SUM($H$681:$N$681)</f>
        <v>1</v>
      </c>
    </row>
    <row r="682" spans="1:66">
      <c r="A682">
        <v>1383</v>
      </c>
      <c r="B682">
        <v>2</v>
      </c>
      <c r="C682">
        <v>8950</v>
      </c>
      <c r="D682">
        <v>5</v>
      </c>
      <c r="E682">
        <v>10</v>
      </c>
      <c r="F682" t="s">
        <v>74</v>
      </c>
      <c r="G682">
        <v>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1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f>($H$682) * (225)</f>
        <v>0</v>
      </c>
      <c r="AF682">
        <f>($I$682) * (80)</f>
        <v>0</v>
      </c>
      <c r="AG682">
        <f>($J$682) * (80)</f>
        <v>0</v>
      </c>
      <c r="AH682">
        <f>($K$682) * (225)</f>
        <v>0</v>
      </c>
      <c r="AI682">
        <f>($L$682) * (80)</f>
        <v>0</v>
      </c>
      <c r="AJ682">
        <f>($M$682) * (80)</f>
        <v>0</v>
      </c>
      <c r="AK682">
        <f>($N$682) * (225)</f>
        <v>0</v>
      </c>
      <c r="AL682">
        <f>($O$682) * (225)</f>
        <v>0</v>
      </c>
      <c r="AM682">
        <f>($P$682) * (80)</f>
        <v>0</v>
      </c>
      <c r="AN682">
        <f>($Q$682) * (80)</f>
        <v>0</v>
      </c>
      <c r="AO682">
        <f>($R$682) * (225)</f>
        <v>0</v>
      </c>
      <c r="AP682">
        <f>($S$682) * (80)</f>
        <v>0</v>
      </c>
      <c r="AQ682">
        <f>($T$682) * (80)</f>
        <v>0</v>
      </c>
      <c r="AR682">
        <f>($U$682) * (225)</f>
        <v>0</v>
      </c>
      <c r="AS682">
        <f>($V$682) * (80)</f>
        <v>0</v>
      </c>
      <c r="AT682">
        <f>($W$682) * (80)</f>
        <v>0</v>
      </c>
      <c r="AU682">
        <f>($X$682) * (225)</f>
        <v>0</v>
      </c>
      <c r="AV682">
        <f>($Y$682) * (80)</f>
        <v>80</v>
      </c>
      <c r="AW682">
        <f>($Z$682) * (295)</f>
        <v>0</v>
      </c>
      <c r="AX682">
        <f>($AA$682) * (150)</f>
        <v>0</v>
      </c>
      <c r="AY682">
        <f>($AB$682) * (365)</f>
        <v>0</v>
      </c>
      <c r="AZ682">
        <f>($AC$682) * (220)</f>
        <v>0</v>
      </c>
      <c r="BA682">
        <f>($AD$682) * (435)</f>
        <v>0</v>
      </c>
      <c r="BM682">
        <v>1</v>
      </c>
      <c r="BN682">
        <f>SUM($U$682:$AD$682)</f>
        <v>1</v>
      </c>
    </row>
    <row r="683" spans="1:66">
      <c r="A683">
        <v>1386</v>
      </c>
      <c r="B683">
        <v>1</v>
      </c>
      <c r="C683">
        <v>14725</v>
      </c>
      <c r="D683">
        <v>4</v>
      </c>
      <c r="E683">
        <v>9</v>
      </c>
      <c r="F683" t="s">
        <v>74</v>
      </c>
      <c r="G683">
        <v>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>($H$683) * (225)</f>
        <v>0</v>
      </c>
      <c r="AF683">
        <f>($I$683) * (40)</f>
        <v>0</v>
      </c>
      <c r="AG683">
        <f>($J$683) * (40)</f>
        <v>0</v>
      </c>
      <c r="AH683">
        <f>($K$683) * (225)</f>
        <v>0</v>
      </c>
      <c r="AI683">
        <f>($L$683) * (40)</f>
        <v>0</v>
      </c>
      <c r="AJ683">
        <f>($M$683) * (40)</f>
        <v>0</v>
      </c>
      <c r="AK683">
        <f>($N$683) * (225)</f>
        <v>0</v>
      </c>
      <c r="AL683">
        <f>($O$683) * (225)</f>
        <v>0</v>
      </c>
      <c r="AM683">
        <f>($P$683) * (40)</f>
        <v>0</v>
      </c>
      <c r="AN683">
        <f>($Q$683) * (40)</f>
        <v>0</v>
      </c>
      <c r="AO683">
        <f>($R$683) * (225)</f>
        <v>0</v>
      </c>
      <c r="AP683">
        <f>($S$683) * (40)</f>
        <v>0</v>
      </c>
      <c r="AQ683">
        <f>($T$683) * (40)</f>
        <v>0</v>
      </c>
      <c r="AR683">
        <f>($U$683) * (225)</f>
        <v>0</v>
      </c>
      <c r="AS683">
        <f>($V$683) * (40)</f>
        <v>0</v>
      </c>
      <c r="AT683">
        <f>($W$683) * (40)</f>
        <v>40</v>
      </c>
      <c r="AU683">
        <f>($X$683) * (275)</f>
        <v>0</v>
      </c>
      <c r="AV683">
        <f>($Y$683) * (90)</f>
        <v>0</v>
      </c>
      <c r="AW683">
        <f>($Z$683) * (325)</f>
        <v>0</v>
      </c>
      <c r="AX683">
        <f>($AA$683) * (140)</f>
        <v>0</v>
      </c>
      <c r="AY683">
        <f>($AB$683) * (375)</f>
        <v>0</v>
      </c>
      <c r="AZ683">
        <f>($AC$683) * (190)</f>
        <v>0</v>
      </c>
      <c r="BA683">
        <f>($AD$683) * (425)</f>
        <v>0</v>
      </c>
      <c r="BM683">
        <v>1</v>
      </c>
      <c r="BN683">
        <f>SUM($R$683:$AB$683)</f>
        <v>1</v>
      </c>
    </row>
    <row r="684" spans="1:66">
      <c r="A684">
        <v>1402</v>
      </c>
      <c r="B684">
        <v>2</v>
      </c>
      <c r="C684">
        <v>23950</v>
      </c>
      <c r="D684">
        <v>5</v>
      </c>
      <c r="E684">
        <v>10</v>
      </c>
      <c r="F684" t="s">
        <v>74</v>
      </c>
      <c r="G684">
        <v>4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1</v>
      </c>
      <c r="AB684">
        <v>0</v>
      </c>
      <c r="AC684">
        <v>0</v>
      </c>
      <c r="AD684">
        <v>0</v>
      </c>
      <c r="AE684">
        <f>($H$684) * (225)</f>
        <v>0</v>
      </c>
      <c r="AF684">
        <f>($I$684) * (80)</f>
        <v>0</v>
      </c>
      <c r="AG684">
        <f>($J$684) * (80)</f>
        <v>0</v>
      </c>
      <c r="AH684">
        <f>($K$684) * (225)</f>
        <v>0</v>
      </c>
      <c r="AI684">
        <f>($L$684) * (80)</f>
        <v>0</v>
      </c>
      <c r="AJ684">
        <f>($M$684) * (80)</f>
        <v>0</v>
      </c>
      <c r="AK684">
        <f>($N$684) * (225)</f>
        <v>0</v>
      </c>
      <c r="AL684">
        <f>($O$684) * (225)</f>
        <v>0</v>
      </c>
      <c r="AM684">
        <f>($P$684) * (80)</f>
        <v>0</v>
      </c>
      <c r="AN684">
        <f>($Q$684) * (80)</f>
        <v>0</v>
      </c>
      <c r="AO684">
        <f>($R$684) * (225)</f>
        <v>0</v>
      </c>
      <c r="AP684">
        <f>($S$684) * (80)</f>
        <v>0</v>
      </c>
      <c r="AQ684">
        <f>($T$684) * (80)</f>
        <v>0</v>
      </c>
      <c r="AR684">
        <f>($U$684) * (225)</f>
        <v>0</v>
      </c>
      <c r="AS684">
        <f>($V$684) * (80)</f>
        <v>0</v>
      </c>
      <c r="AT684">
        <f>($W$684) * (80)</f>
        <v>0</v>
      </c>
      <c r="AU684">
        <f>($X$684) * (225)</f>
        <v>0</v>
      </c>
      <c r="AV684">
        <f>($Y$684) * (80)</f>
        <v>0</v>
      </c>
      <c r="AW684">
        <f>($Z$684) * (225)</f>
        <v>0</v>
      </c>
      <c r="AX684">
        <f>($AA$684) * (80)</f>
        <v>80</v>
      </c>
      <c r="AY684">
        <f>($AB$684) * (295)</f>
        <v>0</v>
      </c>
      <c r="AZ684">
        <f>($AC$684) * (150)</f>
        <v>0</v>
      </c>
      <c r="BA684">
        <f>($AD$684) * (365)</f>
        <v>0</v>
      </c>
      <c r="BM684">
        <v>1</v>
      </c>
      <c r="BN684">
        <f>SUM($U$684:$AD$684)</f>
        <v>1</v>
      </c>
    </row>
    <row r="685" spans="1:66">
      <c r="A685">
        <v>1404</v>
      </c>
      <c r="B685">
        <v>1</v>
      </c>
      <c r="C685">
        <v>9200</v>
      </c>
      <c r="D685">
        <v>5</v>
      </c>
      <c r="E685">
        <v>9</v>
      </c>
      <c r="F685" t="s">
        <v>74</v>
      </c>
      <c r="G685">
        <v>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f>($H$685) * (225)</f>
        <v>0</v>
      </c>
      <c r="AF685">
        <f>($I$685) * (40)</f>
        <v>0</v>
      </c>
      <c r="AG685">
        <f>($J$685) * (40)</f>
        <v>0</v>
      </c>
      <c r="AH685">
        <f>($K$685) * (225)</f>
        <v>0</v>
      </c>
      <c r="AI685">
        <f>($L$685) * (40)</f>
        <v>0</v>
      </c>
      <c r="AJ685">
        <f>($M$685) * (40)</f>
        <v>0</v>
      </c>
      <c r="AK685">
        <f>($N$685) * (225)</f>
        <v>0</v>
      </c>
      <c r="AL685">
        <f>($O$685) * (225)</f>
        <v>0</v>
      </c>
      <c r="AM685">
        <f>($P$685) * (40)</f>
        <v>0</v>
      </c>
      <c r="AN685">
        <f>($Q$685) * (40)</f>
        <v>0</v>
      </c>
      <c r="AO685">
        <f>($R$685) * (225)</f>
        <v>0</v>
      </c>
      <c r="AP685">
        <f>($S$685) * (40)</f>
        <v>0</v>
      </c>
      <c r="AQ685">
        <f>($T$685) * (40)</f>
        <v>0</v>
      </c>
      <c r="AR685">
        <f>($U$685) * (225)</f>
        <v>0</v>
      </c>
      <c r="AS685">
        <f>($V$685) * (40)</f>
        <v>0</v>
      </c>
      <c r="AT685">
        <f>($W$685) * (40)</f>
        <v>40</v>
      </c>
      <c r="AU685">
        <f>($X$685) * (225)</f>
        <v>0</v>
      </c>
      <c r="AV685">
        <f>($Y$685) * (40)</f>
        <v>0</v>
      </c>
      <c r="AW685">
        <f>($Z$685) * (275)</f>
        <v>0</v>
      </c>
      <c r="AX685">
        <f>($AA$685) * (90)</f>
        <v>0</v>
      </c>
      <c r="AY685">
        <f>($AB$685) * (325)</f>
        <v>0</v>
      </c>
      <c r="AZ685">
        <f>($AC$685) * (140)</f>
        <v>0</v>
      </c>
      <c r="BA685">
        <f>($AD$685) * (375)</f>
        <v>0</v>
      </c>
      <c r="BM685">
        <v>1</v>
      </c>
      <c r="BN685">
        <f>SUM($U$685:$AB$685)</f>
        <v>1</v>
      </c>
    </row>
    <row r="686" spans="1:66">
      <c r="A686">
        <v>1413</v>
      </c>
      <c r="B686">
        <v>2</v>
      </c>
      <c r="C686">
        <v>8988</v>
      </c>
      <c r="D686">
        <v>6</v>
      </c>
      <c r="E686">
        <v>10</v>
      </c>
      <c r="F686" t="s">
        <v>74</v>
      </c>
      <c r="G686">
        <v>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1</v>
      </c>
      <c r="AB686">
        <v>0</v>
      </c>
      <c r="AC686">
        <v>0</v>
      </c>
      <c r="AD686">
        <v>0</v>
      </c>
      <c r="AE686">
        <f>($H$686) * (225)</f>
        <v>0</v>
      </c>
      <c r="AF686">
        <f>($I$686) * (80)</f>
        <v>0</v>
      </c>
      <c r="AG686">
        <f>($J$686) * (80)</f>
        <v>0</v>
      </c>
      <c r="AH686">
        <f>($K$686) * (225)</f>
        <v>0</v>
      </c>
      <c r="AI686">
        <f>($L$686) * (80)</f>
        <v>0</v>
      </c>
      <c r="AJ686">
        <f>($M$686) * (80)</f>
        <v>0</v>
      </c>
      <c r="AK686">
        <f>($N$686) * (225)</f>
        <v>0</v>
      </c>
      <c r="AL686">
        <f>($O$686) * (225)</f>
        <v>0</v>
      </c>
      <c r="AM686">
        <f>($P$686) * (80)</f>
        <v>0</v>
      </c>
      <c r="AN686">
        <f>($Q$686) * (80)</f>
        <v>0</v>
      </c>
      <c r="AO686">
        <f>($R$686) * (225)</f>
        <v>0</v>
      </c>
      <c r="AP686">
        <f>($S$686) * (80)</f>
        <v>0</v>
      </c>
      <c r="AQ686">
        <f>($T$686) * (80)</f>
        <v>0</v>
      </c>
      <c r="AR686">
        <f>($U$686) * (225)</f>
        <v>0</v>
      </c>
      <c r="AS686">
        <f>($V$686) * (80)</f>
        <v>0</v>
      </c>
      <c r="AT686">
        <f>($W$686) * (80)</f>
        <v>0</v>
      </c>
      <c r="AU686">
        <f>($X$686) * (225)</f>
        <v>0</v>
      </c>
      <c r="AV686">
        <f>($Y$686) * (80)</f>
        <v>0</v>
      </c>
      <c r="AW686">
        <f>($Z$686) * (225)</f>
        <v>0</v>
      </c>
      <c r="AX686">
        <f>($AA$686) * (80)</f>
        <v>80</v>
      </c>
      <c r="AY686">
        <f>($AB$686) * (225)</f>
        <v>0</v>
      </c>
      <c r="AZ686">
        <f>($AC$686) * (80)</f>
        <v>0</v>
      </c>
      <c r="BA686">
        <f>($AD$686) * (295)</f>
        <v>0</v>
      </c>
      <c r="BM686">
        <v>1</v>
      </c>
      <c r="BN686">
        <f>SUM($X$686:$AD$686)</f>
        <v>1</v>
      </c>
    </row>
    <row r="687" spans="1:66">
      <c r="A687">
        <v>1424</v>
      </c>
      <c r="B687">
        <v>2</v>
      </c>
      <c r="C687">
        <v>29468</v>
      </c>
      <c r="D687">
        <v>1</v>
      </c>
      <c r="E687">
        <v>5</v>
      </c>
      <c r="F687" t="s">
        <v>74</v>
      </c>
      <c r="G687">
        <v>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f>($H$687) * (225)</f>
        <v>0</v>
      </c>
      <c r="AF687">
        <f>($I$687) * (80)</f>
        <v>0</v>
      </c>
      <c r="AG687">
        <f>($J$687) * (80)</f>
        <v>0</v>
      </c>
      <c r="AH687">
        <f>($K$687) * (225)</f>
        <v>0</v>
      </c>
      <c r="AI687">
        <f>($L$687) * (80)</f>
        <v>0</v>
      </c>
      <c r="AJ687">
        <f>($M$687) * (80)</f>
        <v>80</v>
      </c>
      <c r="AK687">
        <f>($N$687) * (225)</f>
        <v>0</v>
      </c>
      <c r="AL687">
        <f>($O$687) * (225)</f>
        <v>0</v>
      </c>
      <c r="AM687">
        <f>($P$687) * (80)</f>
        <v>0</v>
      </c>
      <c r="AN687">
        <f>($Q$687) * (80)</f>
        <v>0</v>
      </c>
      <c r="AO687">
        <f>($R$687) * (295)</f>
        <v>0</v>
      </c>
      <c r="AP687">
        <f>($S$687) * (150)</f>
        <v>0</v>
      </c>
      <c r="AQ687">
        <f>($T$687) * (150)</f>
        <v>0</v>
      </c>
      <c r="AR687">
        <f>($U$687) * (365)</f>
        <v>0</v>
      </c>
      <c r="AS687">
        <f>($V$687) * (220)</f>
        <v>0</v>
      </c>
      <c r="AT687">
        <f>($W$687) * (220)</f>
        <v>0</v>
      </c>
      <c r="AU687">
        <f>($X$687) * (435)</f>
        <v>0</v>
      </c>
      <c r="AV687">
        <f>($Y$687) * (290)</f>
        <v>0</v>
      </c>
      <c r="AW687">
        <f>($Z$687) * (505)</f>
        <v>0</v>
      </c>
      <c r="AX687">
        <f>($AA$687) * (360)</f>
        <v>0</v>
      </c>
      <c r="AY687">
        <f>($AB$687) * (575)</f>
        <v>0</v>
      </c>
      <c r="AZ687">
        <f>($AC$687) * (430)</f>
        <v>0</v>
      </c>
      <c r="BA687">
        <f>($AD$687) * (645)</f>
        <v>0</v>
      </c>
      <c r="BM687">
        <v>1</v>
      </c>
      <c r="BN687">
        <f>SUM($K$687:$R$687)</f>
        <v>1</v>
      </c>
    </row>
    <row r="688" spans="1:66">
      <c r="A688">
        <v>1432</v>
      </c>
      <c r="B688">
        <v>2</v>
      </c>
      <c r="C688">
        <v>4200</v>
      </c>
      <c r="D688">
        <v>5</v>
      </c>
      <c r="E688">
        <v>10</v>
      </c>
      <c r="F688" t="s">
        <v>74</v>
      </c>
      <c r="G688">
        <v>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1</v>
      </c>
      <c r="AB688">
        <v>0</v>
      </c>
      <c r="AC688">
        <v>0</v>
      </c>
      <c r="AD688">
        <v>0</v>
      </c>
      <c r="AE688">
        <f>($H$688) * (225)</f>
        <v>0</v>
      </c>
      <c r="AF688">
        <f>($I$688) * (80)</f>
        <v>0</v>
      </c>
      <c r="AG688">
        <f>($J$688) * (80)</f>
        <v>0</v>
      </c>
      <c r="AH688">
        <f>($K$688) * (225)</f>
        <v>0</v>
      </c>
      <c r="AI688">
        <f>($L$688) * (80)</f>
        <v>0</v>
      </c>
      <c r="AJ688">
        <f>($M$688) * (80)</f>
        <v>0</v>
      </c>
      <c r="AK688">
        <f>($N$688) * (225)</f>
        <v>0</v>
      </c>
      <c r="AL688">
        <f>($O$688) * (225)</f>
        <v>0</v>
      </c>
      <c r="AM688">
        <f>($P$688) * (80)</f>
        <v>0</v>
      </c>
      <c r="AN688">
        <f>($Q$688) * (80)</f>
        <v>0</v>
      </c>
      <c r="AO688">
        <f>($R$688) * (225)</f>
        <v>0</v>
      </c>
      <c r="AP688">
        <f>($S$688) * (80)</f>
        <v>0</v>
      </c>
      <c r="AQ688">
        <f>($T$688) * (80)</f>
        <v>0</v>
      </c>
      <c r="AR688">
        <f>($U$688) * (225)</f>
        <v>0</v>
      </c>
      <c r="AS688">
        <f>($V$688) * (80)</f>
        <v>0</v>
      </c>
      <c r="AT688">
        <f>($W$688) * (80)</f>
        <v>0</v>
      </c>
      <c r="AU688">
        <f>($X$688) * (225)</f>
        <v>0</v>
      </c>
      <c r="AV688">
        <f>($Y$688) * (80)</f>
        <v>0</v>
      </c>
      <c r="AW688">
        <f>($Z$688) * (225)</f>
        <v>0</v>
      </c>
      <c r="AX688">
        <f>($AA$688) * (80)</f>
        <v>80</v>
      </c>
      <c r="AY688">
        <f>($AB$688) * (295)</f>
        <v>0</v>
      </c>
      <c r="AZ688">
        <f>($AC$688) * (150)</f>
        <v>0</v>
      </c>
      <c r="BA688">
        <f>($AD$688) * (365)</f>
        <v>0</v>
      </c>
      <c r="BM688">
        <v>1</v>
      </c>
      <c r="BN688">
        <f>SUM($U$688:$AD$688)</f>
        <v>1</v>
      </c>
    </row>
    <row r="689" spans="1:66">
      <c r="A689">
        <v>1435</v>
      </c>
      <c r="B689">
        <v>2</v>
      </c>
      <c r="C689">
        <v>4200</v>
      </c>
      <c r="D689">
        <v>-1</v>
      </c>
      <c r="E689">
        <v>2</v>
      </c>
      <c r="F689" t="s">
        <v>74</v>
      </c>
      <c r="G689">
        <v>3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>($H$689) * (225)</f>
        <v>225</v>
      </c>
      <c r="AF689">
        <f>($I$689) * (80)</f>
        <v>0</v>
      </c>
      <c r="AG689">
        <f>($J$689) * (80)</f>
        <v>0</v>
      </c>
      <c r="AH689">
        <f>($K$689) * (295)</f>
        <v>0</v>
      </c>
      <c r="AI689">
        <f>($L$689) * (150)</f>
        <v>0</v>
      </c>
      <c r="AJ689">
        <f>($M$689) * (150)</f>
        <v>0</v>
      </c>
      <c r="AK689">
        <f>($N$689) * (365)</f>
        <v>0</v>
      </c>
      <c r="AL689">
        <f>($O$689) * (435)</f>
        <v>0</v>
      </c>
      <c r="AM689">
        <f>($P$689) * (290)</f>
        <v>0</v>
      </c>
      <c r="AN689">
        <f>($Q$689) * (290)</f>
        <v>0</v>
      </c>
      <c r="AO689">
        <f>($R$689) * (505)</f>
        <v>0</v>
      </c>
      <c r="AP689">
        <f>($S$689) * (360)</f>
        <v>0</v>
      </c>
      <c r="AQ689">
        <f>($T$689) * (360)</f>
        <v>0</v>
      </c>
      <c r="AR689">
        <f>($U$689) * (575)</f>
        <v>0</v>
      </c>
      <c r="AS689">
        <f>($V$689) * (430)</f>
        <v>0</v>
      </c>
      <c r="AT689">
        <f>($W$689) * (430)</f>
        <v>0</v>
      </c>
      <c r="AU689">
        <f>($X$689) * (645)</f>
        <v>0</v>
      </c>
      <c r="AV689">
        <f>($Y$689) * (500)</f>
        <v>0</v>
      </c>
      <c r="AW689">
        <f>($Z$689) * (715)</f>
        <v>0</v>
      </c>
      <c r="AX689">
        <f>($AA$689) * (570)</f>
        <v>0</v>
      </c>
      <c r="AY689">
        <f>($AB$689) * (785)</f>
        <v>0</v>
      </c>
      <c r="AZ689">
        <f>($AC$689) * (640)</f>
        <v>0</v>
      </c>
      <c r="BA689">
        <f>($AD$689) * (855)</f>
        <v>0</v>
      </c>
      <c r="BM689">
        <v>1</v>
      </c>
      <c r="BN689">
        <f>SUM($H$689:$K$689)</f>
        <v>1</v>
      </c>
    </row>
    <row r="690" spans="1:66">
      <c r="A690">
        <v>1440</v>
      </c>
      <c r="B690">
        <v>2</v>
      </c>
      <c r="C690">
        <v>21389</v>
      </c>
      <c r="D690">
        <v>3</v>
      </c>
      <c r="E690">
        <v>7</v>
      </c>
      <c r="F690" t="s">
        <v>74</v>
      </c>
      <c r="G690">
        <v>4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f>($H$690) * (225)</f>
        <v>0</v>
      </c>
      <c r="AF690">
        <f>($I$690) * (80)</f>
        <v>0</v>
      </c>
      <c r="AG690">
        <f>($J$690) * (80)</f>
        <v>0</v>
      </c>
      <c r="AH690">
        <f>($K$690) * (225)</f>
        <v>0</v>
      </c>
      <c r="AI690">
        <f>($L$690) * (80)</f>
        <v>0</v>
      </c>
      <c r="AJ690">
        <f>($M$690) * (80)</f>
        <v>0</v>
      </c>
      <c r="AK690">
        <f>($N$690) * (225)</f>
        <v>0</v>
      </c>
      <c r="AL690">
        <f>($O$690) * (225)</f>
        <v>0</v>
      </c>
      <c r="AM690">
        <f>($P$690) * (80)</f>
        <v>0</v>
      </c>
      <c r="AN690">
        <f>($Q$690) * (80)</f>
        <v>0</v>
      </c>
      <c r="AO690">
        <f>($R$690) * (225)</f>
        <v>0</v>
      </c>
      <c r="AP690">
        <f>($S$690) * (80)</f>
        <v>0</v>
      </c>
      <c r="AQ690">
        <f>($T$690) * (80)</f>
        <v>0</v>
      </c>
      <c r="AR690">
        <f>($U$690) * (225)</f>
        <v>0</v>
      </c>
      <c r="AS690">
        <f>($V$690) * (80)</f>
        <v>0</v>
      </c>
      <c r="AT690">
        <f>($W$690) * (80)</f>
        <v>80</v>
      </c>
      <c r="AU690">
        <f>($X$690) * (295)</f>
        <v>0</v>
      </c>
      <c r="AV690">
        <f>($Y$690) * (150)</f>
        <v>0</v>
      </c>
      <c r="AW690">
        <f>($Z$690) * (365)</f>
        <v>0</v>
      </c>
      <c r="AX690">
        <f>($AA$690) * (220)</f>
        <v>0</v>
      </c>
      <c r="AY690">
        <f>($AB$690) * (435)</f>
        <v>0</v>
      </c>
      <c r="AZ690">
        <f>($AC$690) * (290)</f>
        <v>0</v>
      </c>
      <c r="BA690">
        <f>($AD$690) * (505)</f>
        <v>0</v>
      </c>
      <c r="BM690">
        <v>1</v>
      </c>
      <c r="BN690">
        <f>SUM($O$690:$X$690)</f>
        <v>1</v>
      </c>
    </row>
    <row r="691" spans="1:66">
      <c r="A691">
        <v>1445</v>
      </c>
      <c r="B691">
        <v>1</v>
      </c>
      <c r="C691">
        <v>2300</v>
      </c>
      <c r="D691">
        <v>1</v>
      </c>
      <c r="E691">
        <v>6</v>
      </c>
      <c r="F691" t="s">
        <v>74</v>
      </c>
      <c r="G691">
        <v>4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1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f>($H$691) * (225)</f>
        <v>0</v>
      </c>
      <c r="AF691">
        <f>($I$691) * (40)</f>
        <v>0</v>
      </c>
      <c r="AG691">
        <f>($J$691) * (40)</f>
        <v>0</v>
      </c>
      <c r="AH691">
        <f>($K$691) * (225)</f>
        <v>0</v>
      </c>
      <c r="AI691">
        <f>($L$691) * (40)</f>
        <v>0</v>
      </c>
      <c r="AJ691">
        <f>($M$691) * (40)</f>
        <v>0</v>
      </c>
      <c r="AK691">
        <f>($N$691) * (225)</f>
        <v>0</v>
      </c>
      <c r="AL691">
        <f>($O$691) * (225)</f>
        <v>0</v>
      </c>
      <c r="AM691">
        <f>($P$691) * (40)</f>
        <v>40</v>
      </c>
      <c r="AN691">
        <f>($Q$691) * (40)</f>
        <v>0</v>
      </c>
      <c r="AO691">
        <f>($R$691) * (275)</f>
        <v>0</v>
      </c>
      <c r="AP691">
        <f>($S$691) * (90)</f>
        <v>0</v>
      </c>
      <c r="AQ691">
        <f>($T$691) * (90)</f>
        <v>0</v>
      </c>
      <c r="AR691">
        <f>($U$691) * (325)</f>
        <v>0</v>
      </c>
      <c r="AS691">
        <f>($V$691) * (140)</f>
        <v>0</v>
      </c>
      <c r="AT691">
        <f>($W$691) * (140)</f>
        <v>0</v>
      </c>
      <c r="AU691">
        <f>($X$691) * (375)</f>
        <v>0</v>
      </c>
      <c r="AV691">
        <f>($Y$691) * (190)</f>
        <v>0</v>
      </c>
      <c r="AW691">
        <f>($Z$691) * (425)</f>
        <v>0</v>
      </c>
      <c r="AX691">
        <f>($AA$691) * (240)</f>
        <v>0</v>
      </c>
      <c r="AY691">
        <f>($AB$691) * (475)</f>
        <v>0</v>
      </c>
      <c r="AZ691">
        <f>($AC$691) * (290)</f>
        <v>0</v>
      </c>
      <c r="BA691">
        <f>($AD$691) * (525)</f>
        <v>0</v>
      </c>
      <c r="BM691">
        <v>1</v>
      </c>
      <c r="BN691">
        <f>SUM($K$691:$U$691)</f>
        <v>1</v>
      </c>
    </row>
    <row r="692" spans="1:66">
      <c r="A692">
        <v>1452</v>
      </c>
      <c r="B692">
        <v>1</v>
      </c>
      <c r="C692">
        <v>19200</v>
      </c>
      <c r="D692">
        <v>5</v>
      </c>
      <c r="E692">
        <v>8</v>
      </c>
      <c r="F692" t="s">
        <v>74</v>
      </c>
      <c r="G692">
        <v>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>($H$692) * (225)</f>
        <v>0</v>
      </c>
      <c r="AF692">
        <f>($I$692) * (40)</f>
        <v>0</v>
      </c>
      <c r="AG692">
        <f>($J$692) * (40)</f>
        <v>0</v>
      </c>
      <c r="AH692">
        <f>($K$692) * (225)</f>
        <v>0</v>
      </c>
      <c r="AI692">
        <f>($L$692) * (40)</f>
        <v>0</v>
      </c>
      <c r="AJ692">
        <f>($M$692) * (40)</f>
        <v>0</v>
      </c>
      <c r="AK692">
        <f>($N$692) * (225)</f>
        <v>0</v>
      </c>
      <c r="AL692">
        <f>($O$692) * (225)</f>
        <v>0</v>
      </c>
      <c r="AM692">
        <f>($P$692) * (40)</f>
        <v>0</v>
      </c>
      <c r="AN692">
        <f>($Q$692) * (40)</f>
        <v>0</v>
      </c>
      <c r="AO692">
        <f>($R$692) * (225)</f>
        <v>0</v>
      </c>
      <c r="AP692">
        <f>($S$692) * (40)</f>
        <v>0</v>
      </c>
      <c r="AQ692">
        <f>($T$692) * (40)</f>
        <v>0</v>
      </c>
      <c r="AR692">
        <f>($U$692) * (225)</f>
        <v>0</v>
      </c>
      <c r="AS692">
        <f>($V$692) * (40)</f>
        <v>0</v>
      </c>
      <c r="AT692">
        <f>($W$692) * (40)</f>
        <v>40</v>
      </c>
      <c r="AU692">
        <f>($X$692) * (225)</f>
        <v>0</v>
      </c>
      <c r="AV692">
        <f>($Y$692) * (40)</f>
        <v>0</v>
      </c>
      <c r="AW692">
        <f>($Z$692) * (275)</f>
        <v>0</v>
      </c>
      <c r="AX692">
        <f>($AA$692) * (90)</f>
        <v>0</v>
      </c>
      <c r="AY692">
        <f>($AB$692) * (325)</f>
        <v>0</v>
      </c>
      <c r="AZ692">
        <f>($AC$692) * (140)</f>
        <v>0</v>
      </c>
      <c r="BA692">
        <f>($AD$692) * (375)</f>
        <v>0</v>
      </c>
      <c r="BM692">
        <v>1</v>
      </c>
      <c r="BN692">
        <f>SUM($U$692:$Z$692)</f>
        <v>1</v>
      </c>
    </row>
    <row r="693" spans="1:66">
      <c r="A693">
        <v>1456</v>
      </c>
      <c r="B693">
        <v>1</v>
      </c>
      <c r="C693">
        <v>19680</v>
      </c>
      <c r="D693">
        <v>0</v>
      </c>
      <c r="E693">
        <v>3</v>
      </c>
      <c r="F693" t="s">
        <v>74</v>
      </c>
      <c r="G693">
        <v>4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>($H$693) * (225)</f>
        <v>0</v>
      </c>
      <c r="AF693">
        <f>($I$693) * (40)</f>
        <v>0</v>
      </c>
      <c r="AG693">
        <f>($J$693) * (40)</f>
        <v>0</v>
      </c>
      <c r="AH693">
        <f>($K$693) * (225)</f>
        <v>0</v>
      </c>
      <c r="AI693">
        <f>($L$693) * (40)</f>
        <v>0</v>
      </c>
      <c r="AJ693">
        <f>($M$693) * (40)</f>
        <v>40</v>
      </c>
      <c r="AK693">
        <f>($N$693) * (225)</f>
        <v>0</v>
      </c>
      <c r="AL693">
        <f>($O$693) * (275)</f>
        <v>0</v>
      </c>
      <c r="AM693">
        <f>($P$693) * (90)</f>
        <v>0</v>
      </c>
      <c r="AN693">
        <f>($Q$693) * (90)</f>
        <v>0</v>
      </c>
      <c r="AO693">
        <f>($R$693) * (325)</f>
        <v>0</v>
      </c>
      <c r="AP693">
        <f>($S$693) * (140)</f>
        <v>0</v>
      </c>
      <c r="AQ693">
        <f>($T$693) * (140)</f>
        <v>0</v>
      </c>
      <c r="AR693">
        <f>($U$693) * (375)</f>
        <v>0</v>
      </c>
      <c r="AS693">
        <f>($V$693) * (190)</f>
        <v>0</v>
      </c>
      <c r="AT693">
        <f>($W$693) * (190)</f>
        <v>0</v>
      </c>
      <c r="AU693">
        <f>($X$693) * (425)</f>
        <v>0</v>
      </c>
      <c r="AV693">
        <f>($Y$693) * (240)</f>
        <v>0</v>
      </c>
      <c r="AW693">
        <f>($Z$693) * (475)</f>
        <v>0</v>
      </c>
      <c r="AX693">
        <f>($AA$693) * (290)</f>
        <v>0</v>
      </c>
      <c r="AY693">
        <f>($AB$693) * (525)</f>
        <v>0</v>
      </c>
      <c r="AZ693">
        <f>($AC$693) * (340)</f>
        <v>0</v>
      </c>
      <c r="BA693">
        <f>($AD$693) * (575)</f>
        <v>0</v>
      </c>
      <c r="BM693">
        <v>1</v>
      </c>
      <c r="BN693">
        <f>SUM($H$693:$N$693)</f>
        <v>1</v>
      </c>
    </row>
    <row r="694" spans="1:66">
      <c r="A694">
        <v>1457</v>
      </c>
      <c r="B694">
        <v>1</v>
      </c>
      <c r="C694">
        <v>19540</v>
      </c>
      <c r="D694">
        <v>5</v>
      </c>
      <c r="E694">
        <v>8</v>
      </c>
      <c r="F694" t="s">
        <v>74</v>
      </c>
      <c r="G694">
        <v>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f>($H$694) * (225)</f>
        <v>0</v>
      </c>
      <c r="AF694">
        <f>($I$694) * (40)</f>
        <v>0</v>
      </c>
      <c r="AG694">
        <f>($J$694) * (40)</f>
        <v>0</v>
      </c>
      <c r="AH694">
        <f>($K$694) * (225)</f>
        <v>0</v>
      </c>
      <c r="AI694">
        <f>($L$694) * (40)</f>
        <v>0</v>
      </c>
      <c r="AJ694">
        <f>($M$694) * (40)</f>
        <v>0</v>
      </c>
      <c r="AK694">
        <f>($N$694) * (225)</f>
        <v>0</v>
      </c>
      <c r="AL694">
        <f>($O$694) * (225)</f>
        <v>0</v>
      </c>
      <c r="AM694">
        <f>($P$694) * (40)</f>
        <v>0</v>
      </c>
      <c r="AN694">
        <f>($Q$694) * (40)</f>
        <v>0</v>
      </c>
      <c r="AO694">
        <f>($R$694) * (225)</f>
        <v>0</v>
      </c>
      <c r="AP694">
        <f>($S$694) * (40)</f>
        <v>0</v>
      </c>
      <c r="AQ694">
        <f>($T$694) * (40)</f>
        <v>0</v>
      </c>
      <c r="AR694">
        <f>($U$694) * (225)</f>
        <v>0</v>
      </c>
      <c r="AS694">
        <f>($V$694) * (40)</f>
        <v>0</v>
      </c>
      <c r="AT694">
        <f>($W$694) * (40)</f>
        <v>40</v>
      </c>
      <c r="AU694">
        <f>($X$694) * (225)</f>
        <v>0</v>
      </c>
      <c r="AV694">
        <f>($Y$694) * (40)</f>
        <v>0</v>
      </c>
      <c r="AW694">
        <f>($Z$694) * (275)</f>
        <v>0</v>
      </c>
      <c r="AX694">
        <f>($AA$694) * (90)</f>
        <v>0</v>
      </c>
      <c r="AY694">
        <f>($AB$694) * (325)</f>
        <v>0</v>
      </c>
      <c r="AZ694">
        <f>($AC$694) * (140)</f>
        <v>0</v>
      </c>
      <c r="BA694">
        <f>($AD$694) * (375)</f>
        <v>0</v>
      </c>
      <c r="BM694">
        <v>1</v>
      </c>
      <c r="BN694">
        <f>SUM($U$694:$Z$694)</f>
        <v>1</v>
      </c>
    </row>
    <row r="695" spans="1:66">
      <c r="A695">
        <v>1458</v>
      </c>
      <c r="B695">
        <v>1</v>
      </c>
      <c r="C695">
        <v>19220</v>
      </c>
      <c r="D695">
        <v>5</v>
      </c>
      <c r="E695">
        <v>10</v>
      </c>
      <c r="F695" t="s">
        <v>74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f>($H$695) * (225)</f>
        <v>0</v>
      </c>
      <c r="AF695">
        <f>($I$695) * (40)</f>
        <v>0</v>
      </c>
      <c r="AG695">
        <f>($J$695) * (40)</f>
        <v>0</v>
      </c>
      <c r="AH695">
        <f>($K$695) * (225)</f>
        <v>0</v>
      </c>
      <c r="AI695">
        <f>($L$695) * (40)</f>
        <v>0</v>
      </c>
      <c r="AJ695">
        <f>($M$695) * (40)</f>
        <v>0</v>
      </c>
      <c r="AK695">
        <f>($N$695) * (225)</f>
        <v>0</v>
      </c>
      <c r="AL695">
        <f>($O$695) * (225)</f>
        <v>0</v>
      </c>
      <c r="AM695">
        <f>($P$695) * (40)</f>
        <v>0</v>
      </c>
      <c r="AN695">
        <f>($Q$695) * (40)</f>
        <v>0</v>
      </c>
      <c r="AO695">
        <f>($R$695) * (225)</f>
        <v>0</v>
      </c>
      <c r="AP695">
        <f>($S$695) * (40)</f>
        <v>0</v>
      </c>
      <c r="AQ695">
        <f>($T$695) * (40)</f>
        <v>0</v>
      </c>
      <c r="AR695">
        <f>($U$695) * (225)</f>
        <v>0</v>
      </c>
      <c r="AS695">
        <f>($V$695) * (40)</f>
        <v>0</v>
      </c>
      <c r="AT695">
        <f>($W$695) * (40)</f>
        <v>40</v>
      </c>
      <c r="AU695">
        <f>($X$695) * (225)</f>
        <v>0</v>
      </c>
      <c r="AV695">
        <f>($Y$695) * (40)</f>
        <v>0</v>
      </c>
      <c r="AW695">
        <f>($Z$695) * (225)</f>
        <v>0</v>
      </c>
      <c r="AX695">
        <f>($AA$695) * (40)</f>
        <v>0</v>
      </c>
      <c r="AY695">
        <f>($AB$695) * (275)</f>
        <v>0</v>
      </c>
      <c r="AZ695">
        <f>($AC$695) * (90)</f>
        <v>0</v>
      </c>
      <c r="BA695">
        <f>($AD$695) * (325)</f>
        <v>0</v>
      </c>
      <c r="BM695">
        <v>1</v>
      </c>
      <c r="BN695">
        <f>SUM($U$695:$AD$695)</f>
        <v>1</v>
      </c>
    </row>
    <row r="696" spans="1:66">
      <c r="A696">
        <v>1460</v>
      </c>
      <c r="B696">
        <v>1</v>
      </c>
      <c r="C696">
        <v>19300</v>
      </c>
      <c r="D696">
        <v>5</v>
      </c>
      <c r="E696">
        <v>8</v>
      </c>
      <c r="F696" t="s">
        <v>74</v>
      </c>
      <c r="G696">
        <v>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>($H$696) * (225)</f>
        <v>0</v>
      </c>
      <c r="AF696">
        <f>($I$696) * (40)</f>
        <v>0</v>
      </c>
      <c r="AG696">
        <f>($J$696) * (40)</f>
        <v>0</v>
      </c>
      <c r="AH696">
        <f>($K$696) * (225)</f>
        <v>0</v>
      </c>
      <c r="AI696">
        <f>($L$696) * (40)</f>
        <v>0</v>
      </c>
      <c r="AJ696">
        <f>($M$696) * (40)</f>
        <v>0</v>
      </c>
      <c r="AK696">
        <f>($N$696) * (225)</f>
        <v>0</v>
      </c>
      <c r="AL696">
        <f>($O$696) * (225)</f>
        <v>0</v>
      </c>
      <c r="AM696">
        <f>($P$696) * (40)</f>
        <v>0</v>
      </c>
      <c r="AN696">
        <f>($Q$696) * (40)</f>
        <v>0</v>
      </c>
      <c r="AO696">
        <f>($R$696) * (225)</f>
        <v>0</v>
      </c>
      <c r="AP696">
        <f>($S$696) * (40)</f>
        <v>0</v>
      </c>
      <c r="AQ696">
        <f>($T$696) * (40)</f>
        <v>0</v>
      </c>
      <c r="AR696">
        <f>($U$696) * (225)</f>
        <v>0</v>
      </c>
      <c r="AS696">
        <f>($V$696) * (40)</f>
        <v>0</v>
      </c>
      <c r="AT696">
        <f>($W$696) * (40)</f>
        <v>40</v>
      </c>
      <c r="AU696">
        <f>($X$696) * (225)</f>
        <v>0</v>
      </c>
      <c r="AV696">
        <f>($Y$696) * (40)</f>
        <v>0</v>
      </c>
      <c r="AW696">
        <f>($Z$696) * (225)</f>
        <v>0</v>
      </c>
      <c r="AX696">
        <f>($AA$696) * (40)</f>
        <v>0</v>
      </c>
      <c r="AY696">
        <f>($AB$696) * (275)</f>
        <v>0</v>
      </c>
      <c r="AZ696">
        <f>($AC$696) * (90)</f>
        <v>0</v>
      </c>
      <c r="BA696">
        <f>($AD$696) * (325)</f>
        <v>0</v>
      </c>
      <c r="BM696">
        <v>1</v>
      </c>
      <c r="BN696">
        <f>SUM($U$696:$Z$696)</f>
        <v>1</v>
      </c>
    </row>
    <row r="697" spans="1:66">
      <c r="A697">
        <v>1466</v>
      </c>
      <c r="B697">
        <v>1</v>
      </c>
      <c r="C697">
        <v>19660</v>
      </c>
      <c r="D697">
        <v>0</v>
      </c>
      <c r="E697">
        <v>5</v>
      </c>
      <c r="F697" t="s">
        <v>74</v>
      </c>
      <c r="G697">
        <v>6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f>($H$697) * (225)</f>
        <v>0</v>
      </c>
      <c r="AF697">
        <f>($I$697) * (40)</f>
        <v>0</v>
      </c>
      <c r="AG697">
        <f>($J$697) * (40)</f>
        <v>0</v>
      </c>
      <c r="AH697">
        <f>($K$697) * (225)</f>
        <v>0</v>
      </c>
      <c r="AI697">
        <f>($L$697) * (40)</f>
        <v>0</v>
      </c>
      <c r="AJ697">
        <f>($M$697) * (40)</f>
        <v>40</v>
      </c>
      <c r="AK697">
        <f>($N$697) * (225)</f>
        <v>0</v>
      </c>
      <c r="AL697">
        <f>($O$697) * (225)</f>
        <v>0</v>
      </c>
      <c r="AM697">
        <f>($P$697) * (40)</f>
        <v>0</v>
      </c>
      <c r="AN697">
        <f>($Q$697) * (40)</f>
        <v>0</v>
      </c>
      <c r="AO697">
        <f>($R$697) * (225)</f>
        <v>0</v>
      </c>
      <c r="AP697">
        <f>($S$697) * (40)</f>
        <v>0</v>
      </c>
      <c r="AQ697">
        <f>($T$697) * (40)</f>
        <v>0</v>
      </c>
      <c r="AR697">
        <f>($U$697) * (275)</f>
        <v>0</v>
      </c>
      <c r="AS697">
        <f>($V$697) * (90)</f>
        <v>0</v>
      </c>
      <c r="AT697">
        <f>($W$697) * (90)</f>
        <v>0</v>
      </c>
      <c r="AU697">
        <f>($X$697) * (325)</f>
        <v>0</v>
      </c>
      <c r="AV697">
        <f>($Y$697) * (140)</f>
        <v>0</v>
      </c>
      <c r="AW697">
        <f>($Z$697) * (375)</f>
        <v>0</v>
      </c>
      <c r="AX697">
        <f>($AA$697) * (190)</f>
        <v>0</v>
      </c>
      <c r="AY697">
        <f>($AB$697) * (425)</f>
        <v>0</v>
      </c>
      <c r="AZ697">
        <f>($AC$697) * (240)</f>
        <v>0</v>
      </c>
      <c r="BA697">
        <f>($AD$697) * (475)</f>
        <v>0</v>
      </c>
      <c r="BM697">
        <v>1</v>
      </c>
      <c r="BN697">
        <f>SUM($H$697:$R$697)</f>
        <v>1</v>
      </c>
    </row>
    <row r="698" spans="1:66">
      <c r="A698">
        <v>1476</v>
      </c>
      <c r="B698">
        <v>1</v>
      </c>
      <c r="C698">
        <v>19220</v>
      </c>
      <c r="D698">
        <v>-1</v>
      </c>
      <c r="E698">
        <v>4</v>
      </c>
      <c r="F698" t="s">
        <v>74</v>
      </c>
      <c r="G698">
        <v>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>($H$698) * (225)</f>
        <v>0</v>
      </c>
      <c r="AF698">
        <f>($I$698) * (40)</f>
        <v>0</v>
      </c>
      <c r="AG698">
        <f>($J$698) * (40)</f>
        <v>0</v>
      </c>
      <c r="AH698">
        <f>($K$698) * (225)</f>
        <v>0</v>
      </c>
      <c r="AI698">
        <f>($L$698) * (40)</f>
        <v>0</v>
      </c>
      <c r="AJ698">
        <f>($M$698) * (40)</f>
        <v>40</v>
      </c>
      <c r="AK698">
        <f>($N$698) * (225)</f>
        <v>0</v>
      </c>
      <c r="AL698">
        <f>($O$698) * (275)</f>
        <v>0</v>
      </c>
      <c r="AM698">
        <f>($P$698) * (90)</f>
        <v>0</v>
      </c>
      <c r="AN698">
        <f>($Q$698) * (90)</f>
        <v>0</v>
      </c>
      <c r="AO698">
        <f>($R$698) * (325)</f>
        <v>0</v>
      </c>
      <c r="AP698">
        <f>($S$698) * (140)</f>
        <v>0</v>
      </c>
      <c r="AQ698">
        <f>($T$698) * (140)</f>
        <v>0</v>
      </c>
      <c r="AR698">
        <f>($U$698) * (375)</f>
        <v>0</v>
      </c>
      <c r="AS698">
        <f>($V$698) * (190)</f>
        <v>0</v>
      </c>
      <c r="AT698">
        <f>($W$698) * (190)</f>
        <v>0</v>
      </c>
      <c r="AU698">
        <f>($X$698) * (425)</f>
        <v>0</v>
      </c>
      <c r="AV698">
        <f>($Y$698) * (240)</f>
        <v>0</v>
      </c>
      <c r="AW698">
        <f>($Z$698) * (475)</f>
        <v>0</v>
      </c>
      <c r="AX698">
        <f>($AA$698) * (290)</f>
        <v>0</v>
      </c>
      <c r="AY698">
        <f>($AB$698) * (525)</f>
        <v>0</v>
      </c>
      <c r="AZ698">
        <f>($AC$698) * (340)</f>
        <v>0</v>
      </c>
      <c r="BA698">
        <f>($AD$698) * (575)</f>
        <v>0</v>
      </c>
      <c r="BM698">
        <v>1</v>
      </c>
      <c r="BN698">
        <f>SUM($H$698:$O$698)</f>
        <v>1</v>
      </c>
    </row>
    <row r="699" spans="1:66">
      <c r="A699">
        <v>1499</v>
      </c>
      <c r="B699">
        <v>1</v>
      </c>
      <c r="C699">
        <v>19720</v>
      </c>
      <c r="D699">
        <v>5</v>
      </c>
      <c r="E699">
        <v>10</v>
      </c>
      <c r="F699" t="s">
        <v>74</v>
      </c>
      <c r="G699">
        <v>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f>($H$699) * (225)</f>
        <v>0</v>
      </c>
      <c r="AF699">
        <f>($I$699) * (40)</f>
        <v>0</v>
      </c>
      <c r="AG699">
        <f>($J$699) * (40)</f>
        <v>0</v>
      </c>
      <c r="AH699">
        <f>($K$699) * (225)</f>
        <v>0</v>
      </c>
      <c r="AI699">
        <f>($L$699) * (40)</f>
        <v>0</v>
      </c>
      <c r="AJ699">
        <f>($M$699) * (40)</f>
        <v>0</v>
      </c>
      <c r="AK699">
        <f>($N$699) * (225)</f>
        <v>0</v>
      </c>
      <c r="AL699">
        <f>($O$699) * (225)</f>
        <v>0</v>
      </c>
      <c r="AM699">
        <f>($P$699) * (40)</f>
        <v>0</v>
      </c>
      <c r="AN699">
        <f>($Q$699) * (40)</f>
        <v>0</v>
      </c>
      <c r="AO699">
        <f>($R$699) * (225)</f>
        <v>0</v>
      </c>
      <c r="AP699">
        <f>($S$699) * (40)</f>
        <v>0</v>
      </c>
      <c r="AQ699">
        <f>($T$699) * (40)</f>
        <v>0</v>
      </c>
      <c r="AR699">
        <f>($U$699) * (225)</f>
        <v>0</v>
      </c>
      <c r="AS699">
        <f>($V$699) * (40)</f>
        <v>0</v>
      </c>
      <c r="AT699">
        <f>($W$699) * (40)</f>
        <v>40</v>
      </c>
      <c r="AU699">
        <f>($X$699) * (225)</f>
        <v>0</v>
      </c>
      <c r="AV699">
        <f>($Y$699) * (40)</f>
        <v>0</v>
      </c>
      <c r="AW699">
        <f>($Z$699) * (225)</f>
        <v>0</v>
      </c>
      <c r="AX699">
        <f>($AA$699) * (40)</f>
        <v>0</v>
      </c>
      <c r="AY699">
        <f>($AB$699) * (275)</f>
        <v>0</v>
      </c>
      <c r="AZ699">
        <f>($AC$699) * (90)</f>
        <v>0</v>
      </c>
      <c r="BA699">
        <f>($AD$699) * (325)</f>
        <v>0</v>
      </c>
      <c r="BM699">
        <v>1</v>
      </c>
      <c r="BN699">
        <f>SUM($U$699:$AD$699)</f>
        <v>1</v>
      </c>
    </row>
    <row r="700" spans="1:66">
      <c r="A700">
        <v>1507</v>
      </c>
      <c r="B700">
        <v>1</v>
      </c>
      <c r="C700">
        <v>19620</v>
      </c>
      <c r="D700">
        <v>5</v>
      </c>
      <c r="E700">
        <v>8</v>
      </c>
      <c r="F700" t="s">
        <v>74</v>
      </c>
      <c r="G700">
        <v>5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f>($H$700) * (225)</f>
        <v>0</v>
      </c>
      <c r="AF700">
        <f>($I$700) * (40)</f>
        <v>0</v>
      </c>
      <c r="AG700">
        <f>($J$700) * (40)</f>
        <v>0</v>
      </c>
      <c r="AH700">
        <f>($K$700) * (225)</f>
        <v>0</v>
      </c>
      <c r="AI700">
        <f>($L$700) * (40)</f>
        <v>0</v>
      </c>
      <c r="AJ700">
        <f>($M$700) * (40)</f>
        <v>0</v>
      </c>
      <c r="AK700">
        <f>($N$700) * (225)</f>
        <v>0</v>
      </c>
      <c r="AL700">
        <f>($O$700) * (225)</f>
        <v>0</v>
      </c>
      <c r="AM700">
        <f>($P$700) * (40)</f>
        <v>0</v>
      </c>
      <c r="AN700">
        <f>($Q$700) * (40)</f>
        <v>0</v>
      </c>
      <c r="AO700">
        <f>($R$700) * (225)</f>
        <v>0</v>
      </c>
      <c r="AP700">
        <f>($S$700) * (40)</f>
        <v>0</v>
      </c>
      <c r="AQ700">
        <f>($T$700) * (40)</f>
        <v>0</v>
      </c>
      <c r="AR700">
        <f>($U$700) * (225)</f>
        <v>0</v>
      </c>
      <c r="AS700">
        <f>($V$700) * (40)</f>
        <v>0</v>
      </c>
      <c r="AT700">
        <f>($W$700) * (40)</f>
        <v>40</v>
      </c>
      <c r="AU700">
        <f>($X$700) * (225)</f>
        <v>0</v>
      </c>
      <c r="AV700">
        <f>($Y$700) * (40)</f>
        <v>0</v>
      </c>
      <c r="AW700">
        <f>($Z$700) * (225)</f>
        <v>0</v>
      </c>
      <c r="AX700">
        <f>($AA$700) * (40)</f>
        <v>0</v>
      </c>
      <c r="AY700">
        <f>($AB$700) * (225)</f>
        <v>0</v>
      </c>
      <c r="AZ700">
        <f>($AC$700) * (40)</f>
        <v>0</v>
      </c>
      <c r="BA700">
        <f>($AD$700) * (275)</f>
        <v>0</v>
      </c>
      <c r="BM700">
        <v>1</v>
      </c>
      <c r="BN700">
        <f>SUM($U$700:$Z$700)</f>
        <v>1</v>
      </c>
    </row>
    <row r="701" spans="1:66">
      <c r="A701">
        <v>1520</v>
      </c>
      <c r="B701">
        <v>1</v>
      </c>
      <c r="C701">
        <v>21804</v>
      </c>
      <c r="D701">
        <v>3</v>
      </c>
      <c r="E701">
        <v>6</v>
      </c>
      <c r="F701" t="s">
        <v>74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>($H$701) * (225)</f>
        <v>0</v>
      </c>
      <c r="AF701">
        <f>($I$701) * (40)</f>
        <v>0</v>
      </c>
      <c r="AG701">
        <f>($J$701) * (40)</f>
        <v>0</v>
      </c>
      <c r="AH701">
        <f>($K$701) * (225)</f>
        <v>0</v>
      </c>
      <c r="AI701">
        <f>($L$701) * (40)</f>
        <v>0</v>
      </c>
      <c r="AJ701">
        <f>($M$701) * (40)</f>
        <v>0</v>
      </c>
      <c r="AK701">
        <f>($N$701) * (225)</f>
        <v>0</v>
      </c>
      <c r="AL701">
        <f>($O$701) * (225)</f>
        <v>0</v>
      </c>
      <c r="AM701">
        <f>($P$701) * (40)</f>
        <v>40</v>
      </c>
      <c r="AN701">
        <f>($Q$701) * (40)</f>
        <v>0</v>
      </c>
      <c r="AO701">
        <f>($R$701) * (225)</f>
        <v>0</v>
      </c>
      <c r="AP701">
        <f>($S$701) * (40)</f>
        <v>0</v>
      </c>
      <c r="AQ701">
        <f>($T$701) * (40)</f>
        <v>0</v>
      </c>
      <c r="AR701">
        <f>($U$701) * (275)</f>
        <v>0</v>
      </c>
      <c r="AS701">
        <f>($V$701) * (90)</f>
        <v>0</v>
      </c>
      <c r="AT701">
        <f>($W$701) * (90)</f>
        <v>0</v>
      </c>
      <c r="AU701">
        <f>($X$701) * (325)</f>
        <v>0</v>
      </c>
      <c r="AV701">
        <f>($Y$701) * (140)</f>
        <v>0</v>
      </c>
      <c r="AW701">
        <f>($Z$701) * (375)</f>
        <v>0</v>
      </c>
      <c r="AX701">
        <f>($AA$701) * (190)</f>
        <v>0</v>
      </c>
      <c r="AY701">
        <f>($AB$701) * (425)</f>
        <v>0</v>
      </c>
      <c r="AZ701">
        <f>($AC$701) * (240)</f>
        <v>0</v>
      </c>
      <c r="BA701">
        <f>($AD$701) * (475)</f>
        <v>0</v>
      </c>
      <c r="BM701">
        <v>1</v>
      </c>
      <c r="BN701">
        <f>SUM($O$701:$U$701)</f>
        <v>1</v>
      </c>
    </row>
    <row r="702" spans="1:66">
      <c r="A702">
        <v>1547</v>
      </c>
      <c r="B702">
        <v>1</v>
      </c>
      <c r="C702">
        <v>21895</v>
      </c>
      <c r="D702">
        <v>5</v>
      </c>
      <c r="E702">
        <v>9</v>
      </c>
      <c r="F702" t="s">
        <v>74</v>
      </c>
      <c r="G702">
        <v>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1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>($H$702) * (225)</f>
        <v>0</v>
      </c>
      <c r="AF702">
        <f>($I$702) * (40)</f>
        <v>0</v>
      </c>
      <c r="AG702">
        <f>($J$702) * (40)</f>
        <v>0</v>
      </c>
      <c r="AH702">
        <f>($K$702) * (225)</f>
        <v>0</v>
      </c>
      <c r="AI702">
        <f>($L$702) * (40)</f>
        <v>0</v>
      </c>
      <c r="AJ702">
        <f>($M$702) * (40)</f>
        <v>0</v>
      </c>
      <c r="AK702">
        <f>($N$702) * (225)</f>
        <v>0</v>
      </c>
      <c r="AL702">
        <f>($O$702) * (225)</f>
        <v>0</v>
      </c>
      <c r="AM702">
        <f>($P$702) * (40)</f>
        <v>0</v>
      </c>
      <c r="AN702">
        <f>($Q$702) * (40)</f>
        <v>0</v>
      </c>
      <c r="AO702">
        <f>($R$702) * (225)</f>
        <v>0</v>
      </c>
      <c r="AP702">
        <f>($S$702) * (40)</f>
        <v>0</v>
      </c>
      <c r="AQ702">
        <f>($T$702) * (40)</f>
        <v>0</v>
      </c>
      <c r="AR702">
        <f>($U$702) * (225)</f>
        <v>0</v>
      </c>
      <c r="AS702">
        <f>($V$702) * (40)</f>
        <v>0</v>
      </c>
      <c r="AT702">
        <f>($W$702) * (40)</f>
        <v>40</v>
      </c>
      <c r="AU702">
        <f>($X$702) * (225)</f>
        <v>0</v>
      </c>
      <c r="AV702">
        <f>($Y$702) * (40)</f>
        <v>0</v>
      </c>
      <c r="AW702">
        <f>($Z$702) * (225)</f>
        <v>0</v>
      </c>
      <c r="AX702">
        <f>($AA$702) * (40)</f>
        <v>0</v>
      </c>
      <c r="AY702">
        <f>($AB$702) * (275)</f>
        <v>0</v>
      </c>
      <c r="AZ702">
        <f>($AC$702) * (90)</f>
        <v>0</v>
      </c>
      <c r="BA702">
        <f>($AD$702) * (325)</f>
        <v>0</v>
      </c>
      <c r="BM702">
        <v>1</v>
      </c>
      <c r="BN702">
        <f>SUM($U$702:$AB$702)</f>
        <v>1</v>
      </c>
    </row>
    <row r="703" spans="1:66">
      <c r="A703">
        <v>1577</v>
      </c>
      <c r="B703">
        <v>1</v>
      </c>
      <c r="C703">
        <v>19056</v>
      </c>
      <c r="D703">
        <v>6</v>
      </c>
      <c r="E703">
        <v>10</v>
      </c>
      <c r="F703" t="s">
        <v>74</v>
      </c>
      <c r="G703">
        <v>4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1</v>
      </c>
      <c r="AB703">
        <v>0</v>
      </c>
      <c r="AC703">
        <v>0</v>
      </c>
      <c r="AD703">
        <v>0</v>
      </c>
      <c r="AE703">
        <f>($H$703) * (225)</f>
        <v>0</v>
      </c>
      <c r="AF703">
        <f>($I$703) * (40)</f>
        <v>0</v>
      </c>
      <c r="AG703">
        <f>($J$703) * (40)</f>
        <v>0</v>
      </c>
      <c r="AH703">
        <f>($K$703) * (225)</f>
        <v>0</v>
      </c>
      <c r="AI703">
        <f>($L$703) * (40)</f>
        <v>0</v>
      </c>
      <c r="AJ703">
        <f>($M$703) * (40)</f>
        <v>0</v>
      </c>
      <c r="AK703">
        <f>($N$703) * (225)</f>
        <v>0</v>
      </c>
      <c r="AL703">
        <f>($O$703) * (225)</f>
        <v>0</v>
      </c>
      <c r="AM703">
        <f>($P$703) * (40)</f>
        <v>0</v>
      </c>
      <c r="AN703">
        <f>($Q$703) * (40)</f>
        <v>0</v>
      </c>
      <c r="AO703">
        <f>($R$703) * (225)</f>
        <v>0</v>
      </c>
      <c r="AP703">
        <f>($S$703) * (40)</f>
        <v>0</v>
      </c>
      <c r="AQ703">
        <f>($T$703) * (40)</f>
        <v>0</v>
      </c>
      <c r="AR703">
        <f>($U$703) * (225)</f>
        <v>0</v>
      </c>
      <c r="AS703">
        <f>($V$703) * (40)</f>
        <v>0</v>
      </c>
      <c r="AT703">
        <f>($W$703) * (40)</f>
        <v>0</v>
      </c>
      <c r="AU703">
        <f>($X$703) * (225)</f>
        <v>0</v>
      </c>
      <c r="AV703">
        <f>($Y$703) * (40)</f>
        <v>0</v>
      </c>
      <c r="AW703">
        <f>($Z$703) * (225)</f>
        <v>0</v>
      </c>
      <c r="AX703">
        <f>($AA$703) * (40)</f>
        <v>40</v>
      </c>
      <c r="AY703">
        <f>($AB$703) * (225)</f>
        <v>0</v>
      </c>
      <c r="AZ703">
        <f>($AC$703) * (40)</f>
        <v>0</v>
      </c>
      <c r="BA703">
        <f>($AD$703) * (275)</f>
        <v>0</v>
      </c>
      <c r="BM703">
        <v>1</v>
      </c>
      <c r="BN703">
        <f>SUM($X$703:$AD$703)</f>
        <v>1</v>
      </c>
    </row>
    <row r="704" spans="1:66">
      <c r="A704">
        <v>1594</v>
      </c>
      <c r="B704">
        <v>2</v>
      </c>
      <c r="C704">
        <v>15174</v>
      </c>
      <c r="D704">
        <v>-1</v>
      </c>
      <c r="E704">
        <v>4</v>
      </c>
      <c r="F704" t="s">
        <v>74</v>
      </c>
      <c r="G704">
        <v>3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f>($H$704) * (225)</f>
        <v>0</v>
      </c>
      <c r="AF704">
        <f>($I$704) * (80)</f>
        <v>0</v>
      </c>
      <c r="AG704">
        <f>($J$704) * (80)</f>
        <v>0</v>
      </c>
      <c r="AH704">
        <f>($K$704) * (295)</f>
        <v>0</v>
      </c>
      <c r="AI704">
        <f>($L$704) * (150)</f>
        <v>0</v>
      </c>
      <c r="AJ704">
        <f>($M$704) * (150)</f>
        <v>150</v>
      </c>
      <c r="AK704">
        <f>($N$704) * (365)</f>
        <v>0</v>
      </c>
      <c r="AL704">
        <f>($O$704) * (435)</f>
        <v>0</v>
      </c>
      <c r="AM704">
        <f>($P$704) * (290)</f>
        <v>0</v>
      </c>
      <c r="AN704">
        <f>($Q$704) * (290)</f>
        <v>0</v>
      </c>
      <c r="AO704">
        <f>($R$704) * (505)</f>
        <v>0</v>
      </c>
      <c r="AP704">
        <f>($S$704) * (360)</f>
        <v>0</v>
      </c>
      <c r="AQ704">
        <f>($T$704) * (360)</f>
        <v>0</v>
      </c>
      <c r="AR704">
        <f>($U$704) * (575)</f>
        <v>0</v>
      </c>
      <c r="AS704">
        <f>($V$704) * (430)</f>
        <v>0</v>
      </c>
      <c r="AT704">
        <f>($W$704) * (430)</f>
        <v>0</v>
      </c>
      <c r="AU704">
        <f>($X$704) * (645)</f>
        <v>0</v>
      </c>
      <c r="AV704">
        <f>($Y$704) * (500)</f>
        <v>0</v>
      </c>
      <c r="AW704">
        <f>($Z$704) * (715)</f>
        <v>0</v>
      </c>
      <c r="AX704">
        <f>($AA$704) * (570)</f>
        <v>0</v>
      </c>
      <c r="AY704">
        <f>($AB$704) * (785)</f>
        <v>0</v>
      </c>
      <c r="AZ704">
        <f>($AC$704) * (640)</f>
        <v>0</v>
      </c>
      <c r="BA704">
        <f>($AD$704) * (855)</f>
        <v>0</v>
      </c>
      <c r="BM704">
        <v>1</v>
      </c>
      <c r="BN704">
        <f>SUM($H$704:$O$704)</f>
        <v>1</v>
      </c>
    </row>
    <row r="705" spans="1:66">
      <c r="A705">
        <v>1595</v>
      </c>
      <c r="B705">
        <v>1</v>
      </c>
      <c r="C705">
        <v>10494</v>
      </c>
      <c r="D705">
        <v>5</v>
      </c>
      <c r="E705">
        <v>8</v>
      </c>
      <c r="F705" t="s">
        <v>74</v>
      </c>
      <c r="G705">
        <v>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>($H$705) * (225)</f>
        <v>0</v>
      </c>
      <c r="AF705">
        <f>($I$705) * (40)</f>
        <v>0</v>
      </c>
      <c r="AG705">
        <f>($J$705) * (40)</f>
        <v>0</v>
      </c>
      <c r="AH705">
        <f>($K$705) * (225)</f>
        <v>0</v>
      </c>
      <c r="AI705">
        <f>($L$705) * (40)</f>
        <v>0</v>
      </c>
      <c r="AJ705">
        <f>($M$705) * (40)</f>
        <v>0</v>
      </c>
      <c r="AK705">
        <f>($N$705) * (225)</f>
        <v>0</v>
      </c>
      <c r="AL705">
        <f>($O$705) * (225)</f>
        <v>0</v>
      </c>
      <c r="AM705">
        <f>($P$705) * (40)</f>
        <v>0</v>
      </c>
      <c r="AN705">
        <f>($Q$705) * (40)</f>
        <v>0</v>
      </c>
      <c r="AO705">
        <f>($R$705) * (225)</f>
        <v>0</v>
      </c>
      <c r="AP705">
        <f>($S$705) * (40)</f>
        <v>0</v>
      </c>
      <c r="AQ705">
        <f>($T$705) * (40)</f>
        <v>0</v>
      </c>
      <c r="AR705">
        <f>($U$705) * (225)</f>
        <v>0</v>
      </c>
      <c r="AS705">
        <f>($V$705) * (40)</f>
        <v>0</v>
      </c>
      <c r="AT705">
        <f>($W$705) * (40)</f>
        <v>40</v>
      </c>
      <c r="AU705">
        <f>($X$705) * (225)</f>
        <v>0</v>
      </c>
      <c r="AV705">
        <f>($Y$705) * (40)</f>
        <v>0</v>
      </c>
      <c r="AW705">
        <f>($Z$705) * (275)</f>
        <v>0</v>
      </c>
      <c r="AX705">
        <f>($AA$705) * (90)</f>
        <v>0</v>
      </c>
      <c r="AY705">
        <f>($AB$705) * (325)</f>
        <v>0</v>
      </c>
      <c r="AZ705">
        <f>($AC$705) * (140)</f>
        <v>0</v>
      </c>
      <c r="BA705">
        <f>($AD$705) * (375)</f>
        <v>0</v>
      </c>
      <c r="BM705">
        <v>1</v>
      </c>
      <c r="BN705">
        <f>SUM($U$705:$Z$705)</f>
        <v>1</v>
      </c>
    </row>
    <row r="706" spans="1:66">
      <c r="A706">
        <v>1608</v>
      </c>
      <c r="B706">
        <v>2</v>
      </c>
      <c r="C706">
        <v>8950</v>
      </c>
      <c r="D706">
        <v>2</v>
      </c>
      <c r="E706">
        <v>6</v>
      </c>
      <c r="F706" t="s">
        <v>74</v>
      </c>
      <c r="G706">
        <v>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>($H$706) * (225)</f>
        <v>0</v>
      </c>
      <c r="AF706">
        <f>($I$706) * (80)</f>
        <v>0</v>
      </c>
      <c r="AG706">
        <f>($J$706) * (80)</f>
        <v>0</v>
      </c>
      <c r="AH706">
        <f>($K$706) * (225)</f>
        <v>0</v>
      </c>
      <c r="AI706">
        <f>($L$706) * (80)</f>
        <v>0</v>
      </c>
      <c r="AJ706">
        <f>($M$706) * (80)</f>
        <v>0</v>
      </c>
      <c r="AK706">
        <f>($N$706) * (225)</f>
        <v>0</v>
      </c>
      <c r="AL706">
        <f>($O$706) * (225)</f>
        <v>0</v>
      </c>
      <c r="AM706">
        <f>($P$706) * (80)</f>
        <v>80</v>
      </c>
      <c r="AN706">
        <f>($Q$706) * (80)</f>
        <v>0</v>
      </c>
      <c r="AO706">
        <f>($R$706) * (295)</f>
        <v>0</v>
      </c>
      <c r="AP706">
        <f>($S$706) * (150)</f>
        <v>0</v>
      </c>
      <c r="AQ706">
        <f>($T$706) * (150)</f>
        <v>0</v>
      </c>
      <c r="AR706">
        <f>($U$706) * (365)</f>
        <v>0</v>
      </c>
      <c r="AS706">
        <f>($V$706) * (220)</f>
        <v>0</v>
      </c>
      <c r="AT706">
        <f>($W$706) * (220)</f>
        <v>0</v>
      </c>
      <c r="AU706">
        <f>($X$706) * (435)</f>
        <v>0</v>
      </c>
      <c r="AV706">
        <f>($Y$706) * (290)</f>
        <v>0</v>
      </c>
      <c r="AW706">
        <f>($Z$706) * (505)</f>
        <v>0</v>
      </c>
      <c r="AX706">
        <f>($AA$706) * (360)</f>
        <v>0</v>
      </c>
      <c r="AY706">
        <f>($AB$706) * (575)</f>
        <v>0</v>
      </c>
      <c r="AZ706">
        <f>($AC$706) * (430)</f>
        <v>0</v>
      </c>
      <c r="BA706">
        <f>($AD$706) * (645)</f>
        <v>0</v>
      </c>
      <c r="BM706">
        <v>1</v>
      </c>
      <c r="BN706">
        <f>SUM($N$706:$U$706)</f>
        <v>1</v>
      </c>
    </row>
    <row r="707" spans="1:66">
      <c r="A707">
        <v>1617</v>
      </c>
      <c r="B707">
        <v>1</v>
      </c>
      <c r="C707">
        <v>23590</v>
      </c>
      <c r="D707">
        <v>6</v>
      </c>
      <c r="E707">
        <v>11</v>
      </c>
      <c r="F707" t="s">
        <v>74</v>
      </c>
      <c r="G707">
        <v>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1</v>
      </c>
      <c r="AB707">
        <v>0</v>
      </c>
      <c r="AC707">
        <v>0</v>
      </c>
      <c r="AD707">
        <v>0</v>
      </c>
      <c r="AE707">
        <f>($H$707) * (225)</f>
        <v>0</v>
      </c>
      <c r="AF707">
        <f>($I$707) * (40)</f>
        <v>0</v>
      </c>
      <c r="AG707">
        <f>($J$707) * (40)</f>
        <v>0</v>
      </c>
      <c r="AH707">
        <f>($K$707) * (225)</f>
        <v>0</v>
      </c>
      <c r="AI707">
        <f>($L$707) * (40)</f>
        <v>0</v>
      </c>
      <c r="AJ707">
        <f>($M$707) * (40)</f>
        <v>0</v>
      </c>
      <c r="AK707">
        <f>($N$707) * (225)</f>
        <v>0</v>
      </c>
      <c r="AL707">
        <f>($O$707) * (225)</f>
        <v>0</v>
      </c>
      <c r="AM707">
        <f>($P$707) * (40)</f>
        <v>0</v>
      </c>
      <c r="AN707">
        <f>($Q$707) * (40)</f>
        <v>0</v>
      </c>
      <c r="AO707">
        <f>($R$707) * (225)</f>
        <v>0</v>
      </c>
      <c r="AP707">
        <f>($S$707) * (40)</f>
        <v>0</v>
      </c>
      <c r="AQ707">
        <f>($T$707) * (40)</f>
        <v>0</v>
      </c>
      <c r="AR707">
        <f>($U$707) * (225)</f>
        <v>0</v>
      </c>
      <c r="AS707">
        <f>($V$707) * (40)</f>
        <v>0</v>
      </c>
      <c r="AT707">
        <f>($W$707) * (40)</f>
        <v>0</v>
      </c>
      <c r="AU707">
        <f>($X$707) * (225)</f>
        <v>0</v>
      </c>
      <c r="AV707">
        <f>($Y$707) * (40)</f>
        <v>0</v>
      </c>
      <c r="AW707">
        <f>($Z$707) * (225)</f>
        <v>0</v>
      </c>
      <c r="AX707">
        <f>($AA$707) * (40)</f>
        <v>40</v>
      </c>
      <c r="AY707">
        <f>($AB$707) * (225)</f>
        <v>0</v>
      </c>
      <c r="AZ707">
        <f>($AC$707) * (40)</f>
        <v>0</v>
      </c>
      <c r="BA707">
        <f>($AD$707) * (275)</f>
        <v>0</v>
      </c>
      <c r="BM707">
        <v>1</v>
      </c>
      <c r="BN707">
        <f>SUM($X$707:$AD$707)</f>
        <v>1</v>
      </c>
    </row>
    <row r="708" spans="1:66">
      <c r="A708">
        <v>1620</v>
      </c>
      <c r="B708">
        <v>2</v>
      </c>
      <c r="C708">
        <v>7070</v>
      </c>
      <c r="D708">
        <v>3</v>
      </c>
      <c r="E708">
        <v>8</v>
      </c>
      <c r="F708" t="s">
        <v>74</v>
      </c>
      <c r="G708">
        <v>4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>($H$708) * (225)</f>
        <v>0</v>
      </c>
      <c r="AF708">
        <f>($I$708) * (80)</f>
        <v>0</v>
      </c>
      <c r="AG708">
        <f>($J$708) * (80)</f>
        <v>0</v>
      </c>
      <c r="AH708">
        <f>($K$708) * (225)</f>
        <v>0</v>
      </c>
      <c r="AI708">
        <f>($L$708) * (80)</f>
        <v>0</v>
      </c>
      <c r="AJ708">
        <f>($M$708) * (80)</f>
        <v>0</v>
      </c>
      <c r="AK708">
        <f>($N$708) * (225)</f>
        <v>0</v>
      </c>
      <c r="AL708">
        <f>($O$708) * (225)</f>
        <v>0</v>
      </c>
      <c r="AM708">
        <f>($P$708) * (80)</f>
        <v>0</v>
      </c>
      <c r="AN708">
        <f>($Q$708) * (80)</f>
        <v>0</v>
      </c>
      <c r="AO708">
        <f>($R$708) * (225)</f>
        <v>0</v>
      </c>
      <c r="AP708">
        <f>($S$708) * (80)</f>
        <v>0</v>
      </c>
      <c r="AQ708">
        <f>($T$708) * (80)</f>
        <v>0</v>
      </c>
      <c r="AR708">
        <f>($U$708) * (225)</f>
        <v>0</v>
      </c>
      <c r="AS708">
        <f>($V$708) * (80)</f>
        <v>0</v>
      </c>
      <c r="AT708">
        <f>($W$708) * (80)</f>
        <v>80</v>
      </c>
      <c r="AU708">
        <f>($X$708) * (295)</f>
        <v>0</v>
      </c>
      <c r="AV708">
        <f>($Y$708) * (150)</f>
        <v>0</v>
      </c>
      <c r="AW708">
        <f>($Z$708) * (365)</f>
        <v>0</v>
      </c>
      <c r="AX708">
        <f>($AA$708) * (220)</f>
        <v>0</v>
      </c>
      <c r="AY708">
        <f>($AB$708) * (435)</f>
        <v>0</v>
      </c>
      <c r="AZ708">
        <f>($AC$708) * (290)</f>
        <v>0</v>
      </c>
      <c r="BA708">
        <f>($AD$708) * (505)</f>
        <v>0</v>
      </c>
      <c r="BM708">
        <v>1</v>
      </c>
      <c r="BN708">
        <f>SUM($O$708:$Z$708)</f>
        <v>1</v>
      </c>
    </row>
    <row r="709" spans="1:66">
      <c r="A709">
        <v>1621</v>
      </c>
      <c r="B709">
        <v>2</v>
      </c>
      <c r="C709">
        <v>8700</v>
      </c>
      <c r="D709">
        <v>3</v>
      </c>
      <c r="E709">
        <v>8</v>
      </c>
      <c r="F709" t="s">
        <v>74</v>
      </c>
      <c r="G709">
        <v>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f>($H$709) * (225)</f>
        <v>0</v>
      </c>
      <c r="AF709">
        <f>($I$709) * (80)</f>
        <v>0</v>
      </c>
      <c r="AG709">
        <f>($J$709) * (80)</f>
        <v>0</v>
      </c>
      <c r="AH709">
        <f>($K$709) * (225)</f>
        <v>0</v>
      </c>
      <c r="AI709">
        <f>($L$709) * (80)</f>
        <v>0</v>
      </c>
      <c r="AJ709">
        <f>($M$709) * (80)</f>
        <v>0</v>
      </c>
      <c r="AK709">
        <f>($N$709) * (225)</f>
        <v>0</v>
      </c>
      <c r="AL709">
        <f>($O$709) * (225)</f>
        <v>0</v>
      </c>
      <c r="AM709">
        <f>($P$709) * (80)</f>
        <v>0</v>
      </c>
      <c r="AN709">
        <f>($Q$709) * (80)</f>
        <v>0</v>
      </c>
      <c r="AO709">
        <f>($R$709) * (225)</f>
        <v>0</v>
      </c>
      <c r="AP709">
        <f>($S$709) * (80)</f>
        <v>0</v>
      </c>
      <c r="AQ709">
        <f>($T$709) * (80)</f>
        <v>0</v>
      </c>
      <c r="AR709">
        <f>($U$709) * (225)</f>
        <v>0</v>
      </c>
      <c r="AS709">
        <f>($V$709) * (80)</f>
        <v>0</v>
      </c>
      <c r="AT709">
        <f>($W$709) * (80)</f>
        <v>80</v>
      </c>
      <c r="AU709">
        <f>($X$709) * (225)</f>
        <v>0</v>
      </c>
      <c r="AV709">
        <f>($Y$709) * (80)</f>
        <v>0</v>
      </c>
      <c r="AW709">
        <f>($Z$709) * (295)</f>
        <v>0</v>
      </c>
      <c r="AX709">
        <f>($AA$709) * (150)</f>
        <v>0</v>
      </c>
      <c r="AY709">
        <f>($AB$709) * (365)</f>
        <v>0</v>
      </c>
      <c r="AZ709">
        <f>($AC$709) * (220)</f>
        <v>0</v>
      </c>
      <c r="BA709">
        <f>($AD$709) * (435)</f>
        <v>0</v>
      </c>
      <c r="BM709">
        <v>1</v>
      </c>
      <c r="BN709">
        <f>SUM($O$709:$Z$709)</f>
        <v>1</v>
      </c>
    </row>
    <row r="710" spans="1:66">
      <c r="A710">
        <v>1631</v>
      </c>
      <c r="B710">
        <v>2</v>
      </c>
      <c r="C710">
        <v>13106</v>
      </c>
      <c r="D710">
        <v>6</v>
      </c>
      <c r="E710">
        <v>11</v>
      </c>
      <c r="F710" t="s">
        <v>74</v>
      </c>
      <c r="G710">
        <v>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1</v>
      </c>
      <c r="AB710">
        <v>0</v>
      </c>
      <c r="AC710">
        <v>0</v>
      </c>
      <c r="AD710">
        <v>0</v>
      </c>
      <c r="AE710">
        <f>($H$710) * (225)</f>
        <v>0</v>
      </c>
      <c r="AF710">
        <f>($I$710) * (80)</f>
        <v>0</v>
      </c>
      <c r="AG710">
        <f>($J$710) * (80)</f>
        <v>0</v>
      </c>
      <c r="AH710">
        <f>($K$710) * (225)</f>
        <v>0</v>
      </c>
      <c r="AI710">
        <f>($L$710) * (80)</f>
        <v>0</v>
      </c>
      <c r="AJ710">
        <f>($M$710) * (80)</f>
        <v>0</v>
      </c>
      <c r="AK710">
        <f>($N$710) * (225)</f>
        <v>0</v>
      </c>
      <c r="AL710">
        <f>($O$710) * (225)</f>
        <v>0</v>
      </c>
      <c r="AM710">
        <f>($P$710) * (80)</f>
        <v>0</v>
      </c>
      <c r="AN710">
        <f>($Q$710) * (80)</f>
        <v>0</v>
      </c>
      <c r="AO710">
        <f>($R$710) * (225)</f>
        <v>0</v>
      </c>
      <c r="AP710">
        <f>($S$710) * (80)</f>
        <v>0</v>
      </c>
      <c r="AQ710">
        <f>($T$710) * (80)</f>
        <v>0</v>
      </c>
      <c r="AR710">
        <f>($U$710) * (225)</f>
        <v>0</v>
      </c>
      <c r="AS710">
        <f>($V$710) * (80)</f>
        <v>0</v>
      </c>
      <c r="AT710">
        <f>($W$710) * (80)</f>
        <v>0</v>
      </c>
      <c r="AU710">
        <f>($X$710) * (225)</f>
        <v>0</v>
      </c>
      <c r="AV710">
        <f>($Y$710) * (80)</f>
        <v>0</v>
      </c>
      <c r="AW710">
        <f>($Z$710) * (225)</f>
        <v>0</v>
      </c>
      <c r="AX710">
        <f>($AA$710) * (80)</f>
        <v>80</v>
      </c>
      <c r="AY710">
        <f>($AB$710) * (295)</f>
        <v>0</v>
      </c>
      <c r="AZ710">
        <f>($AC$710) * (150)</f>
        <v>0</v>
      </c>
      <c r="BA710">
        <f>($AD$710) * (365)</f>
        <v>0</v>
      </c>
      <c r="BM710">
        <v>1</v>
      </c>
      <c r="BN710">
        <f>SUM($X$710:$AD$710)</f>
        <v>1</v>
      </c>
    </row>
    <row r="711" spans="1:66">
      <c r="A711">
        <v>1638</v>
      </c>
      <c r="B711">
        <v>2</v>
      </c>
      <c r="C711">
        <v>8950</v>
      </c>
      <c r="D711">
        <v>4</v>
      </c>
      <c r="E711">
        <v>8</v>
      </c>
      <c r="F711" t="s">
        <v>74</v>
      </c>
      <c r="G711">
        <v>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1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>($H$711) * (225)</f>
        <v>0</v>
      </c>
      <c r="AF711">
        <f>($I$711) * (80)</f>
        <v>0</v>
      </c>
      <c r="AG711">
        <f>($J$711) * (80)</f>
        <v>0</v>
      </c>
      <c r="AH711">
        <f>($K$711) * (225)</f>
        <v>0</v>
      </c>
      <c r="AI711">
        <f>($L$711) * (80)</f>
        <v>0</v>
      </c>
      <c r="AJ711">
        <f>($M$711) * (80)</f>
        <v>0</v>
      </c>
      <c r="AK711">
        <f>($N$711) * (225)</f>
        <v>0</v>
      </c>
      <c r="AL711">
        <f>($O$711) * (225)</f>
        <v>0</v>
      </c>
      <c r="AM711">
        <f>($P$711) * (80)</f>
        <v>0</v>
      </c>
      <c r="AN711">
        <f>($Q$711) * (80)</f>
        <v>0</v>
      </c>
      <c r="AO711">
        <f>($R$711) * (225)</f>
        <v>0</v>
      </c>
      <c r="AP711">
        <f>($S$711) * (80)</f>
        <v>0</v>
      </c>
      <c r="AQ711">
        <f>($T$711) * (80)</f>
        <v>0</v>
      </c>
      <c r="AR711">
        <f>($U$711) * (225)</f>
        <v>0</v>
      </c>
      <c r="AS711">
        <f>($V$711) * (80)</f>
        <v>0</v>
      </c>
      <c r="AT711">
        <f>($W$711) * (80)</f>
        <v>0</v>
      </c>
      <c r="AU711">
        <f>($X$711) * (295)</f>
        <v>0</v>
      </c>
      <c r="AV711">
        <f>($Y$711) * (150)</f>
        <v>150</v>
      </c>
      <c r="AW711">
        <f>($Z$711) * (365)</f>
        <v>0</v>
      </c>
      <c r="AX711">
        <f>($AA$711) * (220)</f>
        <v>0</v>
      </c>
      <c r="AY711">
        <f>($AB$711) * (435)</f>
        <v>0</v>
      </c>
      <c r="AZ711">
        <f>($AC$711) * (290)</f>
        <v>0</v>
      </c>
      <c r="BA711">
        <f>($AD$711) * (505)</f>
        <v>0</v>
      </c>
      <c r="BM711">
        <v>1</v>
      </c>
      <c r="BN711">
        <f>SUM($R$711:$Z$711)</f>
        <v>1</v>
      </c>
    </row>
    <row r="712" spans="1:66">
      <c r="A712">
        <v>1642</v>
      </c>
      <c r="B712">
        <v>2</v>
      </c>
      <c r="C712">
        <v>29204</v>
      </c>
      <c r="D712">
        <v>1</v>
      </c>
      <c r="E712">
        <v>4</v>
      </c>
      <c r="F712" t="s">
        <v>74</v>
      </c>
      <c r="G712">
        <v>3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>($H$712) * (225)</f>
        <v>0</v>
      </c>
      <c r="AF712">
        <f>($I$712) * (80)</f>
        <v>0</v>
      </c>
      <c r="AG712">
        <f>($J$712) * (80)</f>
        <v>0</v>
      </c>
      <c r="AH712">
        <f>($K$712) * (225)</f>
        <v>0</v>
      </c>
      <c r="AI712">
        <f>($L$712) * (80)</f>
        <v>0</v>
      </c>
      <c r="AJ712">
        <f>($M$712) * (80)</f>
        <v>80</v>
      </c>
      <c r="AK712">
        <f>($N$712) * (225)</f>
        <v>0</v>
      </c>
      <c r="AL712">
        <f>($O$712) * (295)</f>
        <v>0</v>
      </c>
      <c r="AM712">
        <f>($P$712) * (150)</f>
        <v>0</v>
      </c>
      <c r="AN712">
        <f>($Q$712) * (150)</f>
        <v>0</v>
      </c>
      <c r="AO712">
        <f>($R$712) * (365)</f>
        <v>0</v>
      </c>
      <c r="AP712">
        <f>($S$712) * (220)</f>
        <v>0</v>
      </c>
      <c r="AQ712">
        <f>($T$712) * (220)</f>
        <v>0</v>
      </c>
      <c r="AR712">
        <f>($U$712) * (435)</f>
        <v>0</v>
      </c>
      <c r="AS712">
        <f>($V$712) * (290)</f>
        <v>0</v>
      </c>
      <c r="AT712">
        <f>($W$712) * (290)</f>
        <v>0</v>
      </c>
      <c r="AU712">
        <f>($X$712) * (505)</f>
        <v>0</v>
      </c>
      <c r="AV712">
        <f>($Y$712) * (360)</f>
        <v>0</v>
      </c>
      <c r="AW712">
        <f>($Z$712) * (575)</f>
        <v>0</v>
      </c>
      <c r="AX712">
        <f>($AA$712) * (430)</f>
        <v>0</v>
      </c>
      <c r="AY712">
        <f>($AB$712) * (645)</f>
        <v>0</v>
      </c>
      <c r="AZ712">
        <f>($AC$712) * (500)</f>
        <v>0</v>
      </c>
      <c r="BA712">
        <f>($AD$712) * (715)</f>
        <v>0</v>
      </c>
      <c r="BM712">
        <v>1</v>
      </c>
      <c r="BN712">
        <f>SUM($K$712:$O$712)</f>
        <v>1</v>
      </c>
    </row>
    <row r="713" spans="1:66">
      <c r="A713">
        <v>1663</v>
      </c>
      <c r="B713">
        <v>2</v>
      </c>
      <c r="C713">
        <v>16300</v>
      </c>
      <c r="D713">
        <v>5</v>
      </c>
      <c r="E713">
        <v>10</v>
      </c>
      <c r="F713" t="s">
        <v>74</v>
      </c>
      <c r="G713">
        <v>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</v>
      </c>
      <c r="AB713">
        <v>0</v>
      </c>
      <c r="AC713">
        <v>0</v>
      </c>
      <c r="AD713">
        <v>0</v>
      </c>
      <c r="AE713">
        <f>($H$713) * (225)</f>
        <v>0</v>
      </c>
      <c r="AF713">
        <f>($I$713) * (80)</f>
        <v>0</v>
      </c>
      <c r="AG713">
        <f>($J$713) * (80)</f>
        <v>0</v>
      </c>
      <c r="AH713">
        <f>($K$713) * (225)</f>
        <v>0</v>
      </c>
      <c r="AI713">
        <f>($L$713) * (80)</f>
        <v>0</v>
      </c>
      <c r="AJ713">
        <f>($M$713) * (80)</f>
        <v>0</v>
      </c>
      <c r="AK713">
        <f>($N$713) * (225)</f>
        <v>0</v>
      </c>
      <c r="AL713">
        <f>($O$713) * (225)</f>
        <v>0</v>
      </c>
      <c r="AM713">
        <f>($P$713) * (80)</f>
        <v>0</v>
      </c>
      <c r="AN713">
        <f>($Q$713) * (80)</f>
        <v>0</v>
      </c>
      <c r="AO713">
        <f>($R$713) * (225)</f>
        <v>0</v>
      </c>
      <c r="AP713">
        <f>($S$713) * (80)</f>
        <v>0</v>
      </c>
      <c r="AQ713">
        <f>($T$713) * (80)</f>
        <v>0</v>
      </c>
      <c r="AR713">
        <f>($U$713) * (225)</f>
        <v>0</v>
      </c>
      <c r="AS713">
        <f>($V$713) * (80)</f>
        <v>0</v>
      </c>
      <c r="AT713">
        <f>($W$713) * (80)</f>
        <v>0</v>
      </c>
      <c r="AU713">
        <f>($X$713) * (225)</f>
        <v>0</v>
      </c>
      <c r="AV713">
        <f>($Y$713) * (80)</f>
        <v>0</v>
      </c>
      <c r="AW713">
        <f>($Z$713) * (225)</f>
        <v>0</v>
      </c>
      <c r="AX713">
        <f>($AA$713) * (80)</f>
        <v>80</v>
      </c>
      <c r="AY713">
        <f>($AB$713) * (295)</f>
        <v>0</v>
      </c>
      <c r="AZ713">
        <f>($AC$713) * (150)</f>
        <v>0</v>
      </c>
      <c r="BA713">
        <f>($AD$713) * (365)</f>
        <v>0</v>
      </c>
      <c r="BM713">
        <v>1</v>
      </c>
      <c r="BN713">
        <f>SUM($U$713:$AD$713)</f>
        <v>1</v>
      </c>
    </row>
    <row r="714" spans="1:66">
      <c r="A714">
        <v>1700</v>
      </c>
      <c r="B714">
        <v>2</v>
      </c>
      <c r="C714">
        <v>24700</v>
      </c>
      <c r="D714">
        <v>5</v>
      </c>
      <c r="E714">
        <v>9</v>
      </c>
      <c r="F714" t="s">
        <v>74</v>
      </c>
      <c r="G714">
        <v>4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1</v>
      </c>
      <c r="AB714">
        <v>0</v>
      </c>
      <c r="AC714">
        <v>0</v>
      </c>
      <c r="AD714">
        <v>0</v>
      </c>
      <c r="AE714">
        <f>($H$714) * (225)</f>
        <v>0</v>
      </c>
      <c r="AF714">
        <f>($I$714) * (80)</f>
        <v>0</v>
      </c>
      <c r="AG714">
        <f>($J$714) * (80)</f>
        <v>0</v>
      </c>
      <c r="AH714">
        <f>($K$714) * (225)</f>
        <v>0</v>
      </c>
      <c r="AI714">
        <f>($L$714) * (80)</f>
        <v>0</v>
      </c>
      <c r="AJ714">
        <f>($M$714) * (80)</f>
        <v>0</v>
      </c>
      <c r="AK714">
        <f>($N$714) * (225)</f>
        <v>0</v>
      </c>
      <c r="AL714">
        <f>($O$714) * (225)</f>
        <v>0</v>
      </c>
      <c r="AM714">
        <f>($P$714) * (80)</f>
        <v>0</v>
      </c>
      <c r="AN714">
        <f>($Q$714) * (80)</f>
        <v>0</v>
      </c>
      <c r="AO714">
        <f>($R$714) * (225)</f>
        <v>0</v>
      </c>
      <c r="AP714">
        <f>($S$714) * (80)</f>
        <v>0</v>
      </c>
      <c r="AQ714">
        <f>($T$714) * (80)</f>
        <v>0</v>
      </c>
      <c r="AR714">
        <f>($U$714) * (225)</f>
        <v>0</v>
      </c>
      <c r="AS714">
        <f>($V$714) * (80)</f>
        <v>0</v>
      </c>
      <c r="AT714">
        <f>($W$714) * (80)</f>
        <v>0</v>
      </c>
      <c r="AU714">
        <f>($X$714) * (225)</f>
        <v>0</v>
      </c>
      <c r="AV714">
        <f>($Y$714) * (80)</f>
        <v>0</v>
      </c>
      <c r="AW714">
        <f>($Z$714) * (225)</f>
        <v>0</v>
      </c>
      <c r="AX714">
        <f>($AA$714) * (80)</f>
        <v>80</v>
      </c>
      <c r="AY714">
        <f>($AB$714) * (295)</f>
        <v>0</v>
      </c>
      <c r="AZ714">
        <f>($AC$714) * (150)</f>
        <v>0</v>
      </c>
      <c r="BA714">
        <f>($AD$714) * (365)</f>
        <v>0</v>
      </c>
      <c r="BM714">
        <v>1</v>
      </c>
      <c r="BN714">
        <f>SUM($U$714:$AB$714)</f>
        <v>1</v>
      </c>
    </row>
    <row r="715" spans="1:66">
      <c r="A715">
        <v>1710</v>
      </c>
      <c r="B715">
        <v>2</v>
      </c>
      <c r="C715">
        <v>7258</v>
      </c>
      <c r="D715">
        <v>2</v>
      </c>
      <c r="E715">
        <v>7</v>
      </c>
      <c r="F715" t="s">
        <v>74</v>
      </c>
      <c r="G715">
        <v>4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>($H$715) * (225)</f>
        <v>0</v>
      </c>
      <c r="AF715">
        <f>($I$715) * (80)</f>
        <v>0</v>
      </c>
      <c r="AG715">
        <f>($J$715) * (80)</f>
        <v>0</v>
      </c>
      <c r="AH715">
        <f>($K$715) * (225)</f>
        <v>0</v>
      </c>
      <c r="AI715">
        <f>($L$715) * (80)</f>
        <v>0</v>
      </c>
      <c r="AJ715">
        <f>($M$715) * (80)</f>
        <v>0</v>
      </c>
      <c r="AK715">
        <f>($N$715) * (225)</f>
        <v>0</v>
      </c>
      <c r="AL715">
        <f>($O$715) * (225)</f>
        <v>0</v>
      </c>
      <c r="AM715">
        <f>($P$715) * (80)</f>
        <v>80</v>
      </c>
      <c r="AN715">
        <f>($Q$715) * (80)</f>
        <v>0</v>
      </c>
      <c r="AO715">
        <f>($R$715) * (225)</f>
        <v>0</v>
      </c>
      <c r="AP715">
        <f>($S$715) * (80)</f>
        <v>0</v>
      </c>
      <c r="AQ715">
        <f>($T$715) * (80)</f>
        <v>0</v>
      </c>
      <c r="AR715">
        <f>($U$715) * (295)</f>
        <v>0</v>
      </c>
      <c r="AS715">
        <f>($V$715) * (150)</f>
        <v>0</v>
      </c>
      <c r="AT715">
        <f>($W$715) * (150)</f>
        <v>0</v>
      </c>
      <c r="AU715">
        <f>($X$715) * (365)</f>
        <v>0</v>
      </c>
      <c r="AV715">
        <f>($Y$715) * (220)</f>
        <v>0</v>
      </c>
      <c r="AW715">
        <f>($Z$715) * (435)</f>
        <v>0</v>
      </c>
      <c r="AX715">
        <f>($AA$715) * (290)</f>
        <v>0</v>
      </c>
      <c r="AY715">
        <f>($AB$715) * (505)</f>
        <v>0</v>
      </c>
      <c r="AZ715">
        <f>($AC$715) * (360)</f>
        <v>0</v>
      </c>
      <c r="BA715">
        <f>($AD$715) * (575)</f>
        <v>0</v>
      </c>
      <c r="BM715">
        <v>1</v>
      </c>
      <c r="BN715">
        <f>SUM($N$715:$X$715)</f>
        <v>1</v>
      </c>
    </row>
    <row r="716" spans="1:66">
      <c r="A716">
        <v>1716</v>
      </c>
      <c r="B716">
        <v>2</v>
      </c>
      <c r="C716">
        <v>6467</v>
      </c>
      <c r="D716">
        <v>4</v>
      </c>
      <c r="E716">
        <v>8</v>
      </c>
      <c r="F716" t="s">
        <v>74</v>
      </c>
      <c r="G716">
        <v>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>($H$716) * (225)</f>
        <v>0</v>
      </c>
      <c r="AF716">
        <f>($I$716) * (80)</f>
        <v>0</v>
      </c>
      <c r="AG716">
        <f>($J$716) * (80)</f>
        <v>0</v>
      </c>
      <c r="AH716">
        <f>($K$716) * (225)</f>
        <v>0</v>
      </c>
      <c r="AI716">
        <f>($L$716) * (80)</f>
        <v>0</v>
      </c>
      <c r="AJ716">
        <f>($M$716) * (80)</f>
        <v>0</v>
      </c>
      <c r="AK716">
        <f>($N$716) * (225)</f>
        <v>0</v>
      </c>
      <c r="AL716">
        <f>($O$716) * (225)</f>
        <v>0</v>
      </c>
      <c r="AM716">
        <f>($P$716) * (80)</f>
        <v>0</v>
      </c>
      <c r="AN716">
        <f>($Q$716) * (80)</f>
        <v>0</v>
      </c>
      <c r="AO716">
        <f>($R$716) * (225)</f>
        <v>0</v>
      </c>
      <c r="AP716">
        <f>($S$716) * (80)</f>
        <v>0</v>
      </c>
      <c r="AQ716">
        <f>($T$716) * (80)</f>
        <v>0</v>
      </c>
      <c r="AR716">
        <f>($U$716) * (225)</f>
        <v>0</v>
      </c>
      <c r="AS716">
        <f>($V$716) * (80)</f>
        <v>0</v>
      </c>
      <c r="AT716">
        <f>($W$716) * (80)</f>
        <v>80</v>
      </c>
      <c r="AU716">
        <f>($X$716) * (295)</f>
        <v>0</v>
      </c>
      <c r="AV716">
        <f>($Y$716) * (150)</f>
        <v>0</v>
      </c>
      <c r="AW716">
        <f>($Z$716) * (365)</f>
        <v>0</v>
      </c>
      <c r="AX716">
        <f>($AA$716) * (220)</f>
        <v>0</v>
      </c>
      <c r="AY716">
        <f>($AB$716) * (435)</f>
        <v>0</v>
      </c>
      <c r="AZ716">
        <f>($AC$716) * (290)</f>
        <v>0</v>
      </c>
      <c r="BA716">
        <f>($AD$716) * (505)</f>
        <v>0</v>
      </c>
      <c r="BM716">
        <v>1</v>
      </c>
      <c r="BN716">
        <f>SUM($R$716:$Z$716)</f>
        <v>1</v>
      </c>
    </row>
    <row r="717" spans="1:66">
      <c r="A717">
        <v>1718</v>
      </c>
      <c r="B717">
        <v>2</v>
      </c>
      <c r="C717">
        <v>6467</v>
      </c>
      <c r="D717">
        <v>3</v>
      </c>
      <c r="E717">
        <v>6</v>
      </c>
      <c r="F717" t="s">
        <v>74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>($H$717) * (225)</f>
        <v>0</v>
      </c>
      <c r="AF717">
        <f>($I$717) * (80)</f>
        <v>0</v>
      </c>
      <c r="AG717">
        <f>($J$717) * (80)</f>
        <v>0</v>
      </c>
      <c r="AH717">
        <f>($K$717) * (225)</f>
        <v>0</v>
      </c>
      <c r="AI717">
        <f>($L$717) * (80)</f>
        <v>0</v>
      </c>
      <c r="AJ717">
        <f>($M$717) * (80)</f>
        <v>0</v>
      </c>
      <c r="AK717">
        <f>($N$717) * (225)</f>
        <v>0</v>
      </c>
      <c r="AL717">
        <f>($O$717) * (225)</f>
        <v>0</v>
      </c>
      <c r="AM717">
        <f>($P$717) * (80)</f>
        <v>80</v>
      </c>
      <c r="AN717">
        <f>($Q$717) * (80)</f>
        <v>0</v>
      </c>
      <c r="AO717">
        <f>($R$717) * (225)</f>
        <v>0</v>
      </c>
      <c r="AP717">
        <f>($S$717) * (80)</f>
        <v>0</v>
      </c>
      <c r="AQ717">
        <f>($T$717) * (80)</f>
        <v>0</v>
      </c>
      <c r="AR717">
        <f>($U$717) * (295)</f>
        <v>0</v>
      </c>
      <c r="AS717">
        <f>($V$717) * (150)</f>
        <v>0</v>
      </c>
      <c r="AT717">
        <f>($W$717) * (150)</f>
        <v>0</v>
      </c>
      <c r="AU717">
        <f>($X$717) * (365)</f>
        <v>0</v>
      </c>
      <c r="AV717">
        <f>($Y$717) * (220)</f>
        <v>0</v>
      </c>
      <c r="AW717">
        <f>($Z$717) * (435)</f>
        <v>0</v>
      </c>
      <c r="AX717">
        <f>($AA$717) * (290)</f>
        <v>0</v>
      </c>
      <c r="AY717">
        <f>($AB$717) * (505)</f>
        <v>0</v>
      </c>
      <c r="AZ717">
        <f>($AC$717) * (360)</f>
        <v>0</v>
      </c>
      <c r="BA717">
        <f>($AD$717) * (575)</f>
        <v>0</v>
      </c>
      <c r="BM717">
        <v>1</v>
      </c>
      <c r="BN717">
        <f>SUM($O$717:$U$717)</f>
        <v>1</v>
      </c>
    </row>
    <row r="718" spans="1:66">
      <c r="A718">
        <v>1725</v>
      </c>
      <c r="B718">
        <v>1</v>
      </c>
      <c r="C718">
        <v>3622</v>
      </c>
      <c r="D718">
        <v>0</v>
      </c>
      <c r="E718">
        <v>5</v>
      </c>
      <c r="F718" t="s">
        <v>74</v>
      </c>
      <c r="G718">
        <v>3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f>($H$718) * (225)</f>
        <v>0</v>
      </c>
      <c r="AF718">
        <f>($I$718) * (40)</f>
        <v>0</v>
      </c>
      <c r="AG718">
        <f>($J$718) * (40)</f>
        <v>0</v>
      </c>
      <c r="AH718">
        <f>($K$718) * (225)</f>
        <v>0</v>
      </c>
      <c r="AI718">
        <f>($L$718) * (40)</f>
        <v>0</v>
      </c>
      <c r="AJ718">
        <f>($M$718) * (40)</f>
        <v>40</v>
      </c>
      <c r="AK718">
        <f>($N$718) * (275)</f>
        <v>0</v>
      </c>
      <c r="AL718">
        <f>($O$718) * (325)</f>
        <v>0</v>
      </c>
      <c r="AM718">
        <f>($P$718) * (140)</f>
        <v>0</v>
      </c>
      <c r="AN718">
        <f>($Q$718) * (140)</f>
        <v>0</v>
      </c>
      <c r="AO718">
        <f>($R$718) * (375)</f>
        <v>0</v>
      </c>
      <c r="AP718">
        <f>($S$718) * (190)</f>
        <v>0</v>
      </c>
      <c r="AQ718">
        <f>($T$718) * (190)</f>
        <v>0</v>
      </c>
      <c r="AR718">
        <f>($U$718) * (425)</f>
        <v>0</v>
      </c>
      <c r="AS718">
        <f>($V$718) * (240)</f>
        <v>0</v>
      </c>
      <c r="AT718">
        <f>($W$718) * (240)</f>
        <v>0</v>
      </c>
      <c r="AU718">
        <f>($X$718) * (475)</f>
        <v>0</v>
      </c>
      <c r="AV718">
        <f>($Y$718) * (290)</f>
        <v>0</v>
      </c>
      <c r="AW718">
        <f>($Z$718) * (525)</f>
        <v>0</v>
      </c>
      <c r="AX718">
        <f>($AA$718) * (340)</f>
        <v>0</v>
      </c>
      <c r="AY718">
        <f>($AB$718) * (575)</f>
        <v>0</v>
      </c>
      <c r="AZ718">
        <f>($AC$718) * (390)</f>
        <v>0</v>
      </c>
      <c r="BA718">
        <f>($AD$718) * (625)</f>
        <v>0</v>
      </c>
      <c r="BM718">
        <v>1</v>
      </c>
      <c r="BN718">
        <f>SUM($H$718:$R$718)</f>
        <v>1</v>
      </c>
    </row>
    <row r="719" spans="1:66">
      <c r="A719">
        <v>1750</v>
      </c>
      <c r="B719">
        <v>2</v>
      </c>
      <c r="C719">
        <v>8495</v>
      </c>
      <c r="D719">
        <v>2</v>
      </c>
      <c r="E719">
        <v>5</v>
      </c>
      <c r="F719" t="s">
        <v>74</v>
      </c>
      <c r="G719">
        <v>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>($H$719) * (225)</f>
        <v>0</v>
      </c>
      <c r="AF719">
        <f>($I$719) * (80)</f>
        <v>0</v>
      </c>
      <c r="AG719">
        <f>($J$719) * (80)</f>
        <v>0</v>
      </c>
      <c r="AH719">
        <f>($K$719) * (225)</f>
        <v>0</v>
      </c>
      <c r="AI719">
        <f>($L$719) * (80)</f>
        <v>0</v>
      </c>
      <c r="AJ719">
        <f>($M$719) * (80)</f>
        <v>0</v>
      </c>
      <c r="AK719">
        <f>($N$719) * (225)</f>
        <v>0</v>
      </c>
      <c r="AL719">
        <f>($O$719) * (225)</f>
        <v>0</v>
      </c>
      <c r="AM719">
        <f>($P$719) * (80)</f>
        <v>80</v>
      </c>
      <c r="AN719">
        <f>($Q$719) * (80)</f>
        <v>0</v>
      </c>
      <c r="AO719">
        <f>($R$719) * (295)</f>
        <v>0</v>
      </c>
      <c r="AP719">
        <f>($S$719) * (150)</f>
        <v>0</v>
      </c>
      <c r="AQ719">
        <f>($T$719) * (150)</f>
        <v>0</v>
      </c>
      <c r="AR719">
        <f>($U$719) * (365)</f>
        <v>0</v>
      </c>
      <c r="AS719">
        <f>($V$719) * (220)</f>
        <v>0</v>
      </c>
      <c r="AT719">
        <f>($W$719) * (220)</f>
        <v>0</v>
      </c>
      <c r="AU719">
        <f>($X$719) * (435)</f>
        <v>0</v>
      </c>
      <c r="AV719">
        <f>($Y$719) * (290)</f>
        <v>0</v>
      </c>
      <c r="AW719">
        <f>($Z$719) * (505)</f>
        <v>0</v>
      </c>
      <c r="AX719">
        <f>($AA$719) * (360)</f>
        <v>0</v>
      </c>
      <c r="AY719">
        <f>($AB$719) * (575)</f>
        <v>0</v>
      </c>
      <c r="AZ719">
        <f>($AC$719) * (430)</f>
        <v>0</v>
      </c>
      <c r="BA719">
        <f>($AD$719) * (645)</f>
        <v>0</v>
      </c>
      <c r="BM719">
        <v>1</v>
      </c>
      <c r="BN719">
        <f>SUM($N$719:$R$719)</f>
        <v>1</v>
      </c>
    </row>
    <row r="720" spans="1:66">
      <c r="A720">
        <v>12</v>
      </c>
      <c r="B720">
        <v>2</v>
      </c>
      <c r="C720">
        <v>7849</v>
      </c>
      <c r="D720">
        <v>4</v>
      </c>
      <c r="E720">
        <v>9</v>
      </c>
      <c r="F720" t="s">
        <v>32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f>($H$720) * (225)</f>
        <v>0</v>
      </c>
      <c r="AF720">
        <f>($I$720) * (80)</f>
        <v>0</v>
      </c>
      <c r="AG720">
        <f>($J$720) * (80)</f>
        <v>0</v>
      </c>
      <c r="AH720">
        <f>($K$720) * (225)</f>
        <v>0</v>
      </c>
      <c r="AI720">
        <f>($L$720) * (80)</f>
        <v>0</v>
      </c>
      <c r="AJ720">
        <f>($M$720) * (80)</f>
        <v>0</v>
      </c>
      <c r="AK720">
        <f>($N$720) * (225)</f>
        <v>0</v>
      </c>
      <c r="AL720">
        <f>($O$720) * (225)</f>
        <v>0</v>
      </c>
      <c r="AM720">
        <f>($P$720) * (80)</f>
        <v>0</v>
      </c>
      <c r="AN720">
        <f>($Q$720) * (80)</f>
        <v>0</v>
      </c>
      <c r="AO720">
        <f>($R$720) * (225)</f>
        <v>0</v>
      </c>
      <c r="AP720">
        <f>($S$720) * (80)</f>
        <v>0</v>
      </c>
      <c r="AQ720">
        <f>($T$720) * (80)</f>
        <v>0</v>
      </c>
      <c r="AR720">
        <f>($U$720) * (225)</f>
        <v>225</v>
      </c>
      <c r="AS720">
        <f>($V$720) * (80)</f>
        <v>0</v>
      </c>
      <c r="AT720">
        <f>($W$720) * (80)</f>
        <v>0</v>
      </c>
      <c r="AU720">
        <f>($X$720) * (295)</f>
        <v>0</v>
      </c>
      <c r="AV720">
        <f>($Y$720) * (150)</f>
        <v>0</v>
      </c>
      <c r="AW720">
        <f>($Z$720) * (365)</f>
        <v>0</v>
      </c>
      <c r="AX720">
        <f>($AA$720) * (220)</f>
        <v>0</v>
      </c>
      <c r="AY720">
        <f>($AB$720) * (435)</f>
        <v>0</v>
      </c>
      <c r="AZ720">
        <f>($AC$720) * (290)</f>
        <v>0</v>
      </c>
      <c r="BA720">
        <f>($AD$720) * (505)</f>
        <v>0</v>
      </c>
      <c r="BM720">
        <v>1</v>
      </c>
      <c r="BN720">
        <f>SUM($R$720:$AB$720)</f>
        <v>1</v>
      </c>
    </row>
    <row r="721" spans="1:66">
      <c r="A721">
        <v>14</v>
      </c>
      <c r="B721">
        <v>2</v>
      </c>
      <c r="C721">
        <v>20655</v>
      </c>
      <c r="D721">
        <v>-1</v>
      </c>
      <c r="E721">
        <v>2</v>
      </c>
      <c r="F721" t="s">
        <v>32</v>
      </c>
      <c r="G721">
        <v>4</v>
      </c>
      <c r="H721">
        <v>0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f>($H$721) * (225)</f>
        <v>0</v>
      </c>
      <c r="AF721">
        <f>($I$721) * (80)</f>
        <v>0</v>
      </c>
      <c r="AG721">
        <f>($J$721) * (80)</f>
        <v>0</v>
      </c>
      <c r="AH721">
        <f>($K$721) * (225)</f>
        <v>225</v>
      </c>
      <c r="AI721">
        <f>($L$721) * (80)</f>
        <v>0</v>
      </c>
      <c r="AJ721">
        <f>($M$721) * (80)</f>
        <v>0</v>
      </c>
      <c r="AK721">
        <f>($N$721) * (295)</f>
        <v>0</v>
      </c>
      <c r="AL721">
        <f>($O$721) * (365)</f>
        <v>0</v>
      </c>
      <c r="AM721">
        <f>($P$721) * (220)</f>
        <v>0</v>
      </c>
      <c r="AN721">
        <f>($Q$721) * (220)</f>
        <v>0</v>
      </c>
      <c r="AO721">
        <f>($R$721) * (435)</f>
        <v>0</v>
      </c>
      <c r="AP721">
        <f>($S$721) * (290)</f>
        <v>0</v>
      </c>
      <c r="AQ721">
        <f>($T$721) * (290)</f>
        <v>0</v>
      </c>
      <c r="AR721">
        <f>($U$721) * (505)</f>
        <v>0</v>
      </c>
      <c r="AS721">
        <f>($V$721) * (360)</f>
        <v>0</v>
      </c>
      <c r="AT721">
        <f>($W$721) * (360)</f>
        <v>0</v>
      </c>
      <c r="AU721">
        <f>($X$721) * (575)</f>
        <v>0</v>
      </c>
      <c r="AV721">
        <f>($Y$721) * (430)</f>
        <v>0</v>
      </c>
      <c r="AW721">
        <f>($Z$721) * (645)</f>
        <v>0</v>
      </c>
      <c r="AX721">
        <f>($AA$721) * (500)</f>
        <v>0</v>
      </c>
      <c r="AY721">
        <f>($AB$721) * (715)</f>
        <v>0</v>
      </c>
      <c r="AZ721">
        <f>($AC$721) * (570)</f>
        <v>0</v>
      </c>
      <c r="BA721">
        <f>($AD$721) * (785)</f>
        <v>0</v>
      </c>
      <c r="BM721">
        <v>1</v>
      </c>
      <c r="BN721">
        <f>SUM($H$721:$K$721)</f>
        <v>1</v>
      </c>
    </row>
    <row r="722" spans="1:66">
      <c r="A722">
        <v>69</v>
      </c>
      <c r="B722">
        <v>2</v>
      </c>
      <c r="C722">
        <v>11400</v>
      </c>
      <c r="D722">
        <v>4</v>
      </c>
      <c r="E722">
        <v>9</v>
      </c>
      <c r="F722" t="s">
        <v>32</v>
      </c>
      <c r="G722">
        <v>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f>($H$722) * (225)</f>
        <v>0</v>
      </c>
      <c r="AF722">
        <f>($I$722) * (80)</f>
        <v>0</v>
      </c>
      <c r="AG722">
        <f>($J$722) * (80)</f>
        <v>0</v>
      </c>
      <c r="AH722">
        <f>($K$722) * (225)</f>
        <v>0</v>
      </c>
      <c r="AI722">
        <f>($L$722) * (80)</f>
        <v>0</v>
      </c>
      <c r="AJ722">
        <f>($M$722) * (80)</f>
        <v>0</v>
      </c>
      <c r="AK722">
        <f>($N$722) * (225)</f>
        <v>0</v>
      </c>
      <c r="AL722">
        <f>($O$722) * (225)</f>
        <v>0</v>
      </c>
      <c r="AM722">
        <f>($P$722) * (80)</f>
        <v>0</v>
      </c>
      <c r="AN722">
        <f>($Q$722) * (80)</f>
        <v>0</v>
      </c>
      <c r="AO722">
        <f>($R$722) * (225)</f>
        <v>0</v>
      </c>
      <c r="AP722">
        <f>($S$722) * (80)</f>
        <v>0</v>
      </c>
      <c r="AQ722">
        <f>($T$722) * (80)</f>
        <v>0</v>
      </c>
      <c r="AR722">
        <f>($U$722) * (225)</f>
        <v>0</v>
      </c>
      <c r="AS722">
        <f>($V$722) * (80)</f>
        <v>0</v>
      </c>
      <c r="AT722">
        <f>($W$722) * (80)</f>
        <v>0</v>
      </c>
      <c r="AU722">
        <f>($X$722) * (225)</f>
        <v>0</v>
      </c>
      <c r="AV722">
        <f>($Y$722) * (80)</f>
        <v>80</v>
      </c>
      <c r="AW722">
        <f>($Z$722) * (295)</f>
        <v>0</v>
      </c>
      <c r="AX722">
        <f>($AA$722) * (150)</f>
        <v>0</v>
      </c>
      <c r="AY722">
        <f>($AB$722) * (365)</f>
        <v>0</v>
      </c>
      <c r="AZ722">
        <f>($AC$722) * (220)</f>
        <v>0</v>
      </c>
      <c r="BA722">
        <f>($AD$722) * (435)</f>
        <v>0</v>
      </c>
      <c r="BM722">
        <v>1</v>
      </c>
      <c r="BN722">
        <f>SUM($R$722:$AB$722)</f>
        <v>1</v>
      </c>
    </row>
    <row r="723" spans="1:66">
      <c r="A723">
        <v>116</v>
      </c>
      <c r="B723">
        <v>2</v>
      </c>
      <c r="C723">
        <v>10305</v>
      </c>
      <c r="D723">
        <v>5</v>
      </c>
      <c r="E723">
        <v>9</v>
      </c>
      <c r="F723" t="s">
        <v>32</v>
      </c>
      <c r="G723">
        <v>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1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f>($H$723) * (225)</f>
        <v>0</v>
      </c>
      <c r="AF723">
        <f>($I$723) * (80)</f>
        <v>0</v>
      </c>
      <c r="AG723">
        <f>($J$723) * (80)</f>
        <v>0</v>
      </c>
      <c r="AH723">
        <f>($K$723) * (225)</f>
        <v>0</v>
      </c>
      <c r="AI723">
        <f>($L$723) * (80)</f>
        <v>0</v>
      </c>
      <c r="AJ723">
        <f>($M$723) * (80)</f>
        <v>0</v>
      </c>
      <c r="AK723">
        <f>($N$723) * (225)</f>
        <v>0</v>
      </c>
      <c r="AL723">
        <f>($O$723) * (225)</f>
        <v>0</v>
      </c>
      <c r="AM723">
        <f>($P$723) * (80)</f>
        <v>0</v>
      </c>
      <c r="AN723">
        <f>($Q$723) * (80)</f>
        <v>0</v>
      </c>
      <c r="AO723">
        <f>($R$723) * (225)</f>
        <v>0</v>
      </c>
      <c r="AP723">
        <f>($S$723) * (80)</f>
        <v>0</v>
      </c>
      <c r="AQ723">
        <f>($T$723) * (80)</f>
        <v>0</v>
      </c>
      <c r="AR723">
        <f>($U$723) * (225)</f>
        <v>0</v>
      </c>
      <c r="AS723">
        <f>($V$723) * (80)</f>
        <v>0</v>
      </c>
      <c r="AT723">
        <f>($W$723) * (80)</f>
        <v>0</v>
      </c>
      <c r="AU723">
        <f>($X$723) * (225)</f>
        <v>0</v>
      </c>
      <c r="AV723">
        <f>($Y$723) * (80)</f>
        <v>80</v>
      </c>
      <c r="AW723">
        <f>($Z$723) * (225)</f>
        <v>0</v>
      </c>
      <c r="AX723">
        <f>($AA$723) * (80)</f>
        <v>0</v>
      </c>
      <c r="AY723">
        <f>($AB$723) * (295)</f>
        <v>0</v>
      </c>
      <c r="AZ723">
        <f>($AC$723) * (150)</f>
        <v>0</v>
      </c>
      <c r="BA723">
        <f>($AD$723) * (365)</f>
        <v>0</v>
      </c>
      <c r="BM723">
        <v>1</v>
      </c>
      <c r="BN723">
        <f>SUM($U$723:$AB$723)</f>
        <v>1</v>
      </c>
    </row>
    <row r="724" spans="1:66">
      <c r="A724">
        <v>138</v>
      </c>
      <c r="B724">
        <v>2</v>
      </c>
      <c r="C724">
        <v>6551</v>
      </c>
      <c r="D724">
        <v>0</v>
      </c>
      <c r="E724">
        <v>5</v>
      </c>
      <c r="F724" t="s">
        <v>32</v>
      </c>
      <c r="G724">
        <v>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f>($H$724) * (225)</f>
        <v>0</v>
      </c>
      <c r="AF724">
        <f>($I$724) * (80)</f>
        <v>0</v>
      </c>
      <c r="AG724">
        <f>($J$724) * (80)</f>
        <v>0</v>
      </c>
      <c r="AH724">
        <f>($K$724) * (225)</f>
        <v>0</v>
      </c>
      <c r="AI724">
        <f>($L$724) * (80)</f>
        <v>0</v>
      </c>
      <c r="AJ724">
        <f>($M$724) * (80)</f>
        <v>80</v>
      </c>
      <c r="AK724">
        <f>($N$724) * (225)</f>
        <v>0</v>
      </c>
      <c r="AL724">
        <f>($O$724) * (295)</f>
        <v>0</v>
      </c>
      <c r="AM724">
        <f>($P$724) * (150)</f>
        <v>0</v>
      </c>
      <c r="AN724">
        <f>($Q$724) * (150)</f>
        <v>0</v>
      </c>
      <c r="AO724">
        <f>($R$724) * (365)</f>
        <v>0</v>
      </c>
      <c r="AP724">
        <f>($S$724) * (220)</f>
        <v>0</v>
      </c>
      <c r="AQ724">
        <f>($T$724) * (220)</f>
        <v>0</v>
      </c>
      <c r="AR724">
        <f>($U$724) * (435)</f>
        <v>0</v>
      </c>
      <c r="AS724">
        <f>($V$724) * (290)</f>
        <v>0</v>
      </c>
      <c r="AT724">
        <f>($W$724) * (290)</f>
        <v>0</v>
      </c>
      <c r="AU724">
        <f>($X$724) * (505)</f>
        <v>0</v>
      </c>
      <c r="AV724">
        <f>($Y$724) * (360)</f>
        <v>0</v>
      </c>
      <c r="AW724">
        <f>($Z$724) * (575)</f>
        <v>0</v>
      </c>
      <c r="AX724">
        <f>($AA$724) * (430)</f>
        <v>0</v>
      </c>
      <c r="AY724">
        <f>($AB$724) * (645)</f>
        <v>0</v>
      </c>
      <c r="AZ724">
        <f>($AC$724) * (500)</f>
        <v>0</v>
      </c>
      <c r="BA724">
        <f>($AD$724) * (715)</f>
        <v>0</v>
      </c>
      <c r="BM724">
        <v>1</v>
      </c>
      <c r="BN724">
        <f>SUM($H$724:$R$724)</f>
        <v>1</v>
      </c>
    </row>
    <row r="725" spans="1:66">
      <c r="A725">
        <v>155</v>
      </c>
      <c r="B725">
        <v>1</v>
      </c>
      <c r="C725">
        <v>27300</v>
      </c>
      <c r="D725">
        <v>5</v>
      </c>
      <c r="E725">
        <v>8</v>
      </c>
      <c r="F725" t="s">
        <v>32</v>
      </c>
      <c r="G725">
        <v>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1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f>($H$725) * (225)</f>
        <v>0</v>
      </c>
      <c r="AF725">
        <f>($I$725) * (40)</f>
        <v>0</v>
      </c>
      <c r="AG725">
        <f>($J$725) * (40)</f>
        <v>0</v>
      </c>
      <c r="AH725">
        <f>($K$725) * (225)</f>
        <v>0</v>
      </c>
      <c r="AI725">
        <f>($L$725) * (40)</f>
        <v>0</v>
      </c>
      <c r="AJ725">
        <f>($M$725) * (40)</f>
        <v>0</v>
      </c>
      <c r="AK725">
        <f>($N$725) * (225)</f>
        <v>0</v>
      </c>
      <c r="AL725">
        <f>($O$725) * (225)</f>
        <v>0</v>
      </c>
      <c r="AM725">
        <f>($P$725) * (40)</f>
        <v>0</v>
      </c>
      <c r="AN725">
        <f>($Q$725) * (40)</f>
        <v>0</v>
      </c>
      <c r="AO725">
        <f>($R$725) * (225)</f>
        <v>0</v>
      </c>
      <c r="AP725">
        <f>($S$725) * (40)</f>
        <v>0</v>
      </c>
      <c r="AQ725">
        <f>($T$725) * (40)</f>
        <v>0</v>
      </c>
      <c r="AR725">
        <f>($U$725) * (225)</f>
        <v>0</v>
      </c>
      <c r="AS725">
        <f>($V$725) * (40)</f>
        <v>0</v>
      </c>
      <c r="AT725">
        <f>($W$725) * (40)</f>
        <v>0</v>
      </c>
      <c r="AU725">
        <f>($X$725) * (225)</f>
        <v>0</v>
      </c>
      <c r="AV725">
        <f>($Y$725) * (40)</f>
        <v>40</v>
      </c>
      <c r="AW725">
        <f>($Z$725) * (225)</f>
        <v>0</v>
      </c>
      <c r="AX725">
        <f>($AA$725) * (40)</f>
        <v>0</v>
      </c>
      <c r="AY725">
        <f>($AB$725) * (275)</f>
        <v>0</v>
      </c>
      <c r="AZ725">
        <f>($AC$725) * (90)</f>
        <v>0</v>
      </c>
      <c r="BA725">
        <f>($AD$725) * (325)</f>
        <v>0</v>
      </c>
      <c r="BM725">
        <v>1</v>
      </c>
      <c r="BN725">
        <f>SUM($U$725:$Z$725)</f>
        <v>1</v>
      </c>
    </row>
    <row r="726" spans="1:66">
      <c r="A726">
        <v>163</v>
      </c>
      <c r="B726">
        <v>1</v>
      </c>
      <c r="C726">
        <v>19020</v>
      </c>
      <c r="D726">
        <v>5</v>
      </c>
      <c r="E726">
        <v>10</v>
      </c>
      <c r="F726" t="s">
        <v>32</v>
      </c>
      <c r="G726">
        <v>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1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f>($H$726) * (225)</f>
        <v>0</v>
      </c>
      <c r="AF726">
        <f>($I$726) * (40)</f>
        <v>0</v>
      </c>
      <c r="AG726">
        <f>($J$726) * (40)</f>
        <v>0</v>
      </c>
      <c r="AH726">
        <f>($K$726) * (225)</f>
        <v>0</v>
      </c>
      <c r="AI726">
        <f>($L$726) * (40)</f>
        <v>0</v>
      </c>
      <c r="AJ726">
        <f>($M$726) * (40)</f>
        <v>0</v>
      </c>
      <c r="AK726">
        <f>($N$726) * (225)</f>
        <v>0</v>
      </c>
      <c r="AL726">
        <f>($O$726) * (225)</f>
        <v>0</v>
      </c>
      <c r="AM726">
        <f>($P$726) * (40)</f>
        <v>0</v>
      </c>
      <c r="AN726">
        <f>($Q$726) * (40)</f>
        <v>0</v>
      </c>
      <c r="AO726">
        <f>($R$726) * (225)</f>
        <v>0</v>
      </c>
      <c r="AP726">
        <f>($S$726) * (40)</f>
        <v>0</v>
      </c>
      <c r="AQ726">
        <f>($T$726) * (40)</f>
        <v>0</v>
      </c>
      <c r="AR726">
        <f>($U$726) * (225)</f>
        <v>0</v>
      </c>
      <c r="AS726">
        <f>($V$726) * (40)</f>
        <v>0</v>
      </c>
      <c r="AT726">
        <f>($W$726) * (40)</f>
        <v>0</v>
      </c>
      <c r="AU726">
        <f>($X$726) * (275)</f>
        <v>0</v>
      </c>
      <c r="AV726">
        <f>($Y$726) * (90)</f>
        <v>90</v>
      </c>
      <c r="AW726">
        <f>($Z$726) * (325)</f>
        <v>0</v>
      </c>
      <c r="AX726">
        <f>($AA$726) * (140)</f>
        <v>0</v>
      </c>
      <c r="AY726">
        <f>($AB$726) * (375)</f>
        <v>0</v>
      </c>
      <c r="AZ726">
        <f>($AC$726) * (190)</f>
        <v>0</v>
      </c>
      <c r="BA726">
        <f>($AD$726) * (425)</f>
        <v>0</v>
      </c>
      <c r="BM726">
        <v>1</v>
      </c>
      <c r="BN726">
        <f>SUM($U$726:$AD$726)</f>
        <v>1</v>
      </c>
    </row>
    <row r="727" spans="1:66">
      <c r="A727">
        <v>189</v>
      </c>
      <c r="B727">
        <v>2</v>
      </c>
      <c r="C727">
        <v>4200</v>
      </c>
      <c r="D727">
        <v>3</v>
      </c>
      <c r="E727">
        <v>8</v>
      </c>
      <c r="F727" t="s">
        <v>32</v>
      </c>
      <c r="G727">
        <v>6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1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>($H$727) * (225)</f>
        <v>0</v>
      </c>
      <c r="AF727">
        <f>($I$727) * (80)</f>
        <v>0</v>
      </c>
      <c r="AG727">
        <f>($J$727) * (80)</f>
        <v>0</v>
      </c>
      <c r="AH727">
        <f>($K$727) * (225)</f>
        <v>0</v>
      </c>
      <c r="AI727">
        <f>($L$727) * (80)</f>
        <v>0</v>
      </c>
      <c r="AJ727">
        <f>($M$727) * (80)</f>
        <v>0</v>
      </c>
      <c r="AK727">
        <f>($N$727) * (225)</f>
        <v>0</v>
      </c>
      <c r="AL727">
        <f>($O$727) * (225)</f>
        <v>0</v>
      </c>
      <c r="AM727">
        <f>($P$727) * (80)</f>
        <v>0</v>
      </c>
      <c r="AN727">
        <f>($Q$727) * (80)</f>
        <v>0</v>
      </c>
      <c r="AO727">
        <f>($R$727) * (225)</f>
        <v>0</v>
      </c>
      <c r="AP727">
        <f>($S$727) * (80)</f>
        <v>0</v>
      </c>
      <c r="AQ727">
        <f>($T$727) * (80)</f>
        <v>0</v>
      </c>
      <c r="AR727">
        <f>($U$727) * (225)</f>
        <v>0</v>
      </c>
      <c r="AS727">
        <f>($V$727) * (80)</f>
        <v>0</v>
      </c>
      <c r="AT727">
        <f>($W$727) * (80)</f>
        <v>0</v>
      </c>
      <c r="AU727">
        <f>($X$727) * (225)</f>
        <v>0</v>
      </c>
      <c r="AV727">
        <f>($Y$727) * (80)</f>
        <v>80</v>
      </c>
      <c r="AW727">
        <f>($Z$727) * (225)</f>
        <v>0</v>
      </c>
      <c r="AX727">
        <f>($AA$727) * (80)</f>
        <v>0</v>
      </c>
      <c r="AY727">
        <f>($AB$727) * (295)</f>
        <v>0</v>
      </c>
      <c r="AZ727">
        <f>($AC$727) * (150)</f>
        <v>0</v>
      </c>
      <c r="BA727">
        <f>($AD$727) * (365)</f>
        <v>0</v>
      </c>
      <c r="BM727">
        <v>1</v>
      </c>
      <c r="BN727">
        <f>SUM($O$727:$Z$727)</f>
        <v>1</v>
      </c>
    </row>
    <row r="728" spans="1:66">
      <c r="A728">
        <v>301</v>
      </c>
      <c r="B728">
        <v>2</v>
      </c>
      <c r="C728">
        <v>26810</v>
      </c>
      <c r="D728">
        <v>2</v>
      </c>
      <c r="E728">
        <v>7</v>
      </c>
      <c r="F728" t="s">
        <v>32</v>
      </c>
      <c r="G728">
        <v>4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1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>($H$728) * (225)</f>
        <v>0</v>
      </c>
      <c r="AF728">
        <f>($I$728) * (80)</f>
        <v>0</v>
      </c>
      <c r="AG728">
        <f>($J$728) * (80)</f>
        <v>0</v>
      </c>
      <c r="AH728">
        <f>($K$728) * (225)</f>
        <v>0</v>
      </c>
      <c r="AI728">
        <f>($L$728) * (80)</f>
        <v>0</v>
      </c>
      <c r="AJ728">
        <f>($M$728) * (80)</f>
        <v>0</v>
      </c>
      <c r="AK728">
        <f>($N$728) * (225)</f>
        <v>0</v>
      </c>
      <c r="AL728">
        <f>($O$728) * (225)</f>
        <v>0</v>
      </c>
      <c r="AM728">
        <f>($P$728) * (80)</f>
        <v>80</v>
      </c>
      <c r="AN728">
        <f>($Q$728) * (80)</f>
        <v>0</v>
      </c>
      <c r="AO728">
        <f>($R$728) * (225)</f>
        <v>0</v>
      </c>
      <c r="AP728">
        <f>($S$728) * (80)</f>
        <v>0</v>
      </c>
      <c r="AQ728">
        <f>($T$728) * (80)</f>
        <v>0</v>
      </c>
      <c r="AR728">
        <f>($U$728) * (295)</f>
        <v>0</v>
      </c>
      <c r="AS728">
        <f>($V$728) * (150)</f>
        <v>0</v>
      </c>
      <c r="AT728">
        <f>($W$728) * (150)</f>
        <v>0</v>
      </c>
      <c r="AU728">
        <f>($X$728) * (365)</f>
        <v>0</v>
      </c>
      <c r="AV728">
        <f>($Y$728) * (220)</f>
        <v>0</v>
      </c>
      <c r="AW728">
        <f>($Z$728) * (435)</f>
        <v>0</v>
      </c>
      <c r="AX728">
        <f>($AA$728) * (290)</f>
        <v>0</v>
      </c>
      <c r="AY728">
        <f>($AB$728) * (505)</f>
        <v>0</v>
      </c>
      <c r="AZ728">
        <f>($AC$728) * (360)</f>
        <v>0</v>
      </c>
      <c r="BA728">
        <f>($AD$728) * (575)</f>
        <v>0</v>
      </c>
      <c r="BM728">
        <v>1</v>
      </c>
      <c r="BN728">
        <f>SUM($N$728:$X$728)</f>
        <v>1</v>
      </c>
    </row>
    <row r="729" spans="1:66">
      <c r="A729">
        <v>308</v>
      </c>
      <c r="B729">
        <v>2</v>
      </c>
      <c r="C729">
        <v>25200</v>
      </c>
      <c r="D729">
        <v>2</v>
      </c>
      <c r="E729">
        <v>5</v>
      </c>
      <c r="F729" t="s">
        <v>32</v>
      </c>
      <c r="G729">
        <v>2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>($H$729) * (225)</f>
        <v>0</v>
      </c>
      <c r="AF729">
        <f>($I$729) * (80)</f>
        <v>0</v>
      </c>
      <c r="AG729">
        <f>($J$729) * (80)</f>
        <v>0</v>
      </c>
      <c r="AH729">
        <f>($K$729) * (225)</f>
        <v>0</v>
      </c>
      <c r="AI729">
        <f>($L$729) * (80)</f>
        <v>0</v>
      </c>
      <c r="AJ729">
        <f>($M$729) * (80)</f>
        <v>0</v>
      </c>
      <c r="AK729">
        <f>($N$729) * (225)</f>
        <v>225</v>
      </c>
      <c r="AL729">
        <f>($O$729) * (295)</f>
        <v>0</v>
      </c>
      <c r="AM729">
        <f>($P$729) * (150)</f>
        <v>0</v>
      </c>
      <c r="AN729">
        <f>($Q$729) * (150)</f>
        <v>0</v>
      </c>
      <c r="AO729">
        <f>($R$729) * (365)</f>
        <v>0</v>
      </c>
      <c r="AP729">
        <f>($S$729) * (220)</f>
        <v>0</v>
      </c>
      <c r="AQ729">
        <f>($T$729) * (220)</f>
        <v>0</v>
      </c>
      <c r="AR729">
        <f>($U$729) * (435)</f>
        <v>0</v>
      </c>
      <c r="AS729">
        <f>($V$729) * (290)</f>
        <v>0</v>
      </c>
      <c r="AT729">
        <f>($W$729) * (290)</f>
        <v>0</v>
      </c>
      <c r="AU729">
        <f>($X$729) * (505)</f>
        <v>0</v>
      </c>
      <c r="AV729">
        <f>($Y$729) * (360)</f>
        <v>0</v>
      </c>
      <c r="AW729">
        <f>($Z$729) * (575)</f>
        <v>0</v>
      </c>
      <c r="AX729">
        <f>($AA$729) * (430)</f>
        <v>0</v>
      </c>
      <c r="AY729">
        <f>($AB$729) * (645)</f>
        <v>0</v>
      </c>
      <c r="AZ729">
        <f>($AC$729) * (500)</f>
        <v>0</v>
      </c>
      <c r="BA729">
        <f>($AD$729) * (715)</f>
        <v>0</v>
      </c>
      <c r="BM729">
        <v>1</v>
      </c>
      <c r="BN729">
        <f>SUM($N$729:$R$729)</f>
        <v>1</v>
      </c>
    </row>
    <row r="730" spans="1:66">
      <c r="A730">
        <v>372</v>
      </c>
      <c r="B730">
        <v>1</v>
      </c>
      <c r="C730">
        <v>22820</v>
      </c>
      <c r="D730">
        <v>3</v>
      </c>
      <c r="E730">
        <v>8</v>
      </c>
      <c r="F730" t="s">
        <v>32</v>
      </c>
      <c r="G730">
        <v>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>($H$730) * (225)</f>
        <v>0</v>
      </c>
      <c r="AF730">
        <f>($I$730) * (40)</f>
        <v>0</v>
      </c>
      <c r="AG730">
        <f>($J$730) * (40)</f>
        <v>0</v>
      </c>
      <c r="AH730">
        <f>($K$730) * (225)</f>
        <v>0</v>
      </c>
      <c r="AI730">
        <f>($L$730) * (40)</f>
        <v>0</v>
      </c>
      <c r="AJ730">
        <f>($M$730) * (40)</f>
        <v>0</v>
      </c>
      <c r="AK730">
        <f>($N$730) * (225)</f>
        <v>0</v>
      </c>
      <c r="AL730">
        <f>($O$730) * (225)</f>
        <v>0</v>
      </c>
      <c r="AM730">
        <f>($P$730) * (40)</f>
        <v>40</v>
      </c>
      <c r="AN730">
        <f>($Q$730) * (40)</f>
        <v>0</v>
      </c>
      <c r="AO730">
        <f>($R$730) * (225)</f>
        <v>0</v>
      </c>
      <c r="AP730">
        <f>($S$730) * (40)</f>
        <v>0</v>
      </c>
      <c r="AQ730">
        <f>($T$730) * (40)</f>
        <v>0</v>
      </c>
      <c r="AR730">
        <f>($U$730) * (275)</f>
        <v>0</v>
      </c>
      <c r="AS730">
        <f>($V$730) * (90)</f>
        <v>0</v>
      </c>
      <c r="AT730">
        <f>($W$730) * (90)</f>
        <v>0</v>
      </c>
      <c r="AU730">
        <f>($X$730) * (325)</f>
        <v>0</v>
      </c>
      <c r="AV730">
        <f>($Y$730) * (140)</f>
        <v>0</v>
      </c>
      <c r="AW730">
        <f>($Z$730) * (375)</f>
        <v>0</v>
      </c>
      <c r="AX730">
        <f>($AA$730) * (190)</f>
        <v>0</v>
      </c>
      <c r="AY730">
        <f>($AB$730) * (425)</f>
        <v>0</v>
      </c>
      <c r="AZ730">
        <f>($AC$730) * (240)</f>
        <v>0</v>
      </c>
      <c r="BA730">
        <f>($AD$730) * (475)</f>
        <v>0</v>
      </c>
      <c r="BM730">
        <v>1</v>
      </c>
      <c r="BN730">
        <f>SUM($O$730:$Z$730)</f>
        <v>1</v>
      </c>
    </row>
    <row r="731" spans="1:66">
      <c r="A731">
        <v>392</v>
      </c>
      <c r="B731">
        <v>2</v>
      </c>
      <c r="C731">
        <v>14095</v>
      </c>
      <c r="D731">
        <v>2</v>
      </c>
      <c r="E731">
        <v>7</v>
      </c>
      <c r="F731" t="s">
        <v>32</v>
      </c>
      <c r="G731">
        <v>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>($H$731) * (225)</f>
        <v>0</v>
      </c>
      <c r="AF731">
        <f>($I$731) * (80)</f>
        <v>0</v>
      </c>
      <c r="AG731">
        <f>($J$731) * (80)</f>
        <v>0</v>
      </c>
      <c r="AH731">
        <f>($K$731) * (225)</f>
        <v>0</v>
      </c>
      <c r="AI731">
        <f>($L$731) * (80)</f>
        <v>0</v>
      </c>
      <c r="AJ731">
        <f>($M$731) * (80)</f>
        <v>0</v>
      </c>
      <c r="AK731">
        <f>($N$731) * (225)</f>
        <v>0</v>
      </c>
      <c r="AL731">
        <f>($O$731) * (225)</f>
        <v>0</v>
      </c>
      <c r="AM731">
        <f>($P$731) * (80)</f>
        <v>80</v>
      </c>
      <c r="AN731">
        <f>($Q$731) * (80)</f>
        <v>0</v>
      </c>
      <c r="AO731">
        <f>($R$731) * (295)</f>
        <v>0</v>
      </c>
      <c r="AP731">
        <f>($S$731) * (150)</f>
        <v>0</v>
      </c>
      <c r="AQ731">
        <f>($T$731) * (150)</f>
        <v>0</v>
      </c>
      <c r="AR731">
        <f>($U$731) * (365)</f>
        <v>0</v>
      </c>
      <c r="AS731">
        <f>($V$731) * (220)</f>
        <v>0</v>
      </c>
      <c r="AT731">
        <f>($W$731) * (220)</f>
        <v>0</v>
      </c>
      <c r="AU731">
        <f>($X$731) * (435)</f>
        <v>0</v>
      </c>
      <c r="AV731">
        <f>($Y$731) * (290)</f>
        <v>0</v>
      </c>
      <c r="AW731">
        <f>($Z$731) * (505)</f>
        <v>0</v>
      </c>
      <c r="AX731">
        <f>($AA$731) * (360)</f>
        <v>0</v>
      </c>
      <c r="AY731">
        <f>($AB$731) * (575)</f>
        <v>0</v>
      </c>
      <c r="AZ731">
        <f>($AC$731) * (430)</f>
        <v>0</v>
      </c>
      <c r="BA731">
        <f>($AD$731) * (645)</f>
        <v>0</v>
      </c>
      <c r="BM731">
        <v>1</v>
      </c>
      <c r="BN731">
        <f>SUM($N$731:$X$731)</f>
        <v>1</v>
      </c>
    </row>
    <row r="732" spans="1:66">
      <c r="A732">
        <v>415</v>
      </c>
      <c r="B732">
        <v>2</v>
      </c>
      <c r="C732">
        <v>5400</v>
      </c>
      <c r="D732">
        <v>1</v>
      </c>
      <c r="E732">
        <v>5</v>
      </c>
      <c r="F732" t="s">
        <v>32</v>
      </c>
      <c r="G732">
        <v>3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>($H$732) * (225)</f>
        <v>0</v>
      </c>
      <c r="AF732">
        <f>($I$732) * (80)</f>
        <v>0</v>
      </c>
      <c r="AG732">
        <f>($J$732) * (80)</f>
        <v>0</v>
      </c>
      <c r="AH732">
        <f>($K$732) * (225)</f>
        <v>0</v>
      </c>
      <c r="AI732">
        <f>($L$732) * (80)</f>
        <v>0</v>
      </c>
      <c r="AJ732">
        <f>($M$732) * (80)</f>
        <v>80</v>
      </c>
      <c r="AK732">
        <f>($N$732) * (225)</f>
        <v>0</v>
      </c>
      <c r="AL732">
        <f>($O$732) * (295)</f>
        <v>0</v>
      </c>
      <c r="AM732">
        <f>($P$732) * (150)</f>
        <v>0</v>
      </c>
      <c r="AN732">
        <f>($Q$732) * (150)</f>
        <v>0</v>
      </c>
      <c r="AO732">
        <f>($R$732) * (365)</f>
        <v>0</v>
      </c>
      <c r="AP732">
        <f>($S$732) * (220)</f>
        <v>0</v>
      </c>
      <c r="AQ732">
        <f>($T$732) * (220)</f>
        <v>0</v>
      </c>
      <c r="AR732">
        <f>($U$732) * (435)</f>
        <v>0</v>
      </c>
      <c r="AS732">
        <f>($V$732) * (290)</f>
        <v>0</v>
      </c>
      <c r="AT732">
        <f>($W$732) * (290)</f>
        <v>0</v>
      </c>
      <c r="AU732">
        <f>($X$732) * (505)</f>
        <v>0</v>
      </c>
      <c r="AV732">
        <f>($Y$732) * (360)</f>
        <v>0</v>
      </c>
      <c r="AW732">
        <f>($Z$732) * (575)</f>
        <v>0</v>
      </c>
      <c r="AX732">
        <f>($AA$732) * (430)</f>
        <v>0</v>
      </c>
      <c r="AY732">
        <f>($AB$732) * (645)</f>
        <v>0</v>
      </c>
      <c r="AZ732">
        <f>($AC$732) * (500)</f>
        <v>0</v>
      </c>
      <c r="BA732">
        <f>($AD$732) * (715)</f>
        <v>0</v>
      </c>
      <c r="BM732">
        <v>1</v>
      </c>
      <c r="BN732">
        <f>SUM($K$732:$R$732)</f>
        <v>1</v>
      </c>
    </row>
    <row r="733" spans="1:66">
      <c r="A733">
        <v>418</v>
      </c>
      <c r="B733">
        <v>2</v>
      </c>
      <c r="C733">
        <v>14200</v>
      </c>
      <c r="D733">
        <v>4</v>
      </c>
      <c r="E733">
        <v>9</v>
      </c>
      <c r="F733" t="s">
        <v>32</v>
      </c>
      <c r="G733">
        <v>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1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>($H$733) * (225)</f>
        <v>0</v>
      </c>
      <c r="AF733">
        <f>($I$733) * (80)</f>
        <v>0</v>
      </c>
      <c r="AG733">
        <f>($J$733) * (80)</f>
        <v>0</v>
      </c>
      <c r="AH733">
        <f>($K$733) * (225)</f>
        <v>0</v>
      </c>
      <c r="AI733">
        <f>($L$733) * (80)</f>
        <v>0</v>
      </c>
      <c r="AJ733">
        <f>($M$733) * (80)</f>
        <v>0</v>
      </c>
      <c r="AK733">
        <f>($N$733) * (225)</f>
        <v>0</v>
      </c>
      <c r="AL733">
        <f>($O$733) * (225)</f>
        <v>0</v>
      </c>
      <c r="AM733">
        <f>($P$733) * (80)</f>
        <v>0</v>
      </c>
      <c r="AN733">
        <f>($Q$733) * (80)</f>
        <v>0</v>
      </c>
      <c r="AO733">
        <f>($R$733) * (225)</f>
        <v>0</v>
      </c>
      <c r="AP733">
        <f>($S$733) * (80)</f>
        <v>0</v>
      </c>
      <c r="AQ733">
        <f>($T$733) * (80)</f>
        <v>0</v>
      </c>
      <c r="AR733">
        <f>($U$733) * (225)</f>
        <v>225</v>
      </c>
      <c r="AS733">
        <f>($V$733) * (80)</f>
        <v>0</v>
      </c>
      <c r="AT733">
        <f>($W$733) * (80)</f>
        <v>0</v>
      </c>
      <c r="AU733">
        <f>($X$733) * (295)</f>
        <v>0</v>
      </c>
      <c r="AV733">
        <f>($Y$733) * (150)</f>
        <v>0</v>
      </c>
      <c r="AW733">
        <f>($Z$733) * (365)</f>
        <v>0</v>
      </c>
      <c r="AX733">
        <f>($AA$733) * (220)</f>
        <v>0</v>
      </c>
      <c r="AY733">
        <f>($AB$733) * (435)</f>
        <v>0</v>
      </c>
      <c r="AZ733">
        <f>($AC$733) * (290)</f>
        <v>0</v>
      </c>
      <c r="BA733">
        <f>($AD$733) * (505)</f>
        <v>0</v>
      </c>
      <c r="BM733">
        <v>1</v>
      </c>
      <c r="BN733">
        <f>SUM($R$733:$AB$733)</f>
        <v>1</v>
      </c>
    </row>
    <row r="734" spans="1:66">
      <c r="A734">
        <v>431</v>
      </c>
      <c r="B734">
        <v>1</v>
      </c>
      <c r="C734">
        <v>2300</v>
      </c>
      <c r="D734">
        <v>3</v>
      </c>
      <c r="E734">
        <v>6</v>
      </c>
      <c r="F734" t="s">
        <v>32</v>
      </c>
      <c r="G734">
        <v>4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1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>($H$734) * (225)</f>
        <v>0</v>
      </c>
      <c r="AF734">
        <f>($I$734) * (40)</f>
        <v>0</v>
      </c>
      <c r="AG734">
        <f>($J$734) * (40)</f>
        <v>0</v>
      </c>
      <c r="AH734">
        <f>($K$734) * (225)</f>
        <v>0</v>
      </c>
      <c r="AI734">
        <f>($L$734) * (40)</f>
        <v>0</v>
      </c>
      <c r="AJ734">
        <f>($M$734) * (40)</f>
        <v>0</v>
      </c>
      <c r="AK734">
        <f>($N$734) * (225)</f>
        <v>0</v>
      </c>
      <c r="AL734">
        <f>($O$734) * (225)</f>
        <v>0</v>
      </c>
      <c r="AM734">
        <f>($P$734) * (40)</f>
        <v>40</v>
      </c>
      <c r="AN734">
        <f>($Q$734) * (40)</f>
        <v>0</v>
      </c>
      <c r="AO734">
        <f>($R$734) * (225)</f>
        <v>0</v>
      </c>
      <c r="AP734">
        <f>($S$734) * (40)</f>
        <v>0</v>
      </c>
      <c r="AQ734">
        <f>($T$734) * (40)</f>
        <v>0</v>
      </c>
      <c r="AR734">
        <f>($U$734) * (225)</f>
        <v>0</v>
      </c>
      <c r="AS734">
        <f>($V$734) * (40)</f>
        <v>0</v>
      </c>
      <c r="AT734">
        <f>($W$734) * (40)</f>
        <v>0</v>
      </c>
      <c r="AU734">
        <f>($X$734) * (275)</f>
        <v>0</v>
      </c>
      <c r="AV734">
        <f>($Y$734) * (90)</f>
        <v>0</v>
      </c>
      <c r="AW734">
        <f>($Z$734) * (325)</f>
        <v>0</v>
      </c>
      <c r="AX734">
        <f>($AA$734) * (140)</f>
        <v>0</v>
      </c>
      <c r="AY734">
        <f>($AB$734) * (375)</f>
        <v>0</v>
      </c>
      <c r="AZ734">
        <f>($AC$734) * (190)</f>
        <v>0</v>
      </c>
      <c r="BA734">
        <f>($AD$734) * (425)</f>
        <v>0</v>
      </c>
      <c r="BM734">
        <v>1</v>
      </c>
      <c r="BN734">
        <f>SUM($O$734:$U$734)</f>
        <v>1</v>
      </c>
    </row>
    <row r="735" spans="1:66">
      <c r="A735">
        <v>433</v>
      </c>
      <c r="B735">
        <v>1</v>
      </c>
      <c r="C735">
        <v>17200</v>
      </c>
      <c r="D735">
        <v>1</v>
      </c>
      <c r="E735">
        <v>6</v>
      </c>
      <c r="F735" t="s">
        <v>32</v>
      </c>
      <c r="G735">
        <v>4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>($H$735) * (225)</f>
        <v>0</v>
      </c>
      <c r="AF735">
        <f>($I$735) * (40)</f>
        <v>0</v>
      </c>
      <c r="AG735">
        <f>($J$735) * (40)</f>
        <v>0</v>
      </c>
      <c r="AH735">
        <f>($K$735) * (225)</f>
        <v>0</v>
      </c>
      <c r="AI735">
        <f>($L$735) * (40)</f>
        <v>0</v>
      </c>
      <c r="AJ735">
        <f>($M$735) * (40)</f>
        <v>40</v>
      </c>
      <c r="AK735">
        <f>($N$735) * (225)</f>
        <v>0</v>
      </c>
      <c r="AL735">
        <f>($O$735) * (225)</f>
        <v>0</v>
      </c>
      <c r="AM735">
        <f>($P$735) * (40)</f>
        <v>0</v>
      </c>
      <c r="AN735">
        <f>($Q$735) * (40)</f>
        <v>0</v>
      </c>
      <c r="AO735">
        <f>($R$735) * (275)</f>
        <v>0</v>
      </c>
      <c r="AP735">
        <f>($S$735) * (90)</f>
        <v>0</v>
      </c>
      <c r="AQ735">
        <f>($T$735) * (90)</f>
        <v>0</v>
      </c>
      <c r="AR735">
        <f>($U$735) * (325)</f>
        <v>0</v>
      </c>
      <c r="AS735">
        <f>($V$735) * (140)</f>
        <v>0</v>
      </c>
      <c r="AT735">
        <f>($W$735) * (140)</f>
        <v>0</v>
      </c>
      <c r="AU735">
        <f>($X$735) * (375)</f>
        <v>0</v>
      </c>
      <c r="AV735">
        <f>($Y$735) * (190)</f>
        <v>0</v>
      </c>
      <c r="AW735">
        <f>($Z$735) * (425)</f>
        <v>0</v>
      </c>
      <c r="AX735">
        <f>($AA$735) * (240)</f>
        <v>0</v>
      </c>
      <c r="AY735">
        <f>($AB$735) * (475)</f>
        <v>0</v>
      </c>
      <c r="AZ735">
        <f>($AC$735) * (290)</f>
        <v>0</v>
      </c>
      <c r="BA735">
        <f>($AD$735) * (525)</f>
        <v>0</v>
      </c>
      <c r="BM735">
        <v>1</v>
      </c>
      <c r="BN735">
        <f>SUM($K$735:$U$735)</f>
        <v>1</v>
      </c>
    </row>
    <row r="736" spans="1:66">
      <c r="A736">
        <v>448</v>
      </c>
      <c r="B736">
        <v>2</v>
      </c>
      <c r="C736">
        <v>4200</v>
      </c>
      <c r="D736">
        <v>6</v>
      </c>
      <c r="E736">
        <v>9</v>
      </c>
      <c r="F736" t="s">
        <v>32</v>
      </c>
      <c r="G736">
        <v>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1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f>($H$736) * (225)</f>
        <v>0</v>
      </c>
      <c r="AF736">
        <f>($I$736) * (80)</f>
        <v>0</v>
      </c>
      <c r="AG736">
        <f>($J$736) * (80)</f>
        <v>0</v>
      </c>
      <c r="AH736">
        <f>($K$736) * (225)</f>
        <v>0</v>
      </c>
      <c r="AI736">
        <f>($L$736) * (80)</f>
        <v>0</v>
      </c>
      <c r="AJ736">
        <f>($M$736) * (80)</f>
        <v>0</v>
      </c>
      <c r="AK736">
        <f>($N$736) * (225)</f>
        <v>0</v>
      </c>
      <c r="AL736">
        <f>($O$736) * (225)</f>
        <v>0</v>
      </c>
      <c r="AM736">
        <f>($P$736) * (80)</f>
        <v>0</v>
      </c>
      <c r="AN736">
        <f>($Q$736) * (80)</f>
        <v>0</v>
      </c>
      <c r="AO736">
        <f>($R$736) * (225)</f>
        <v>0</v>
      </c>
      <c r="AP736">
        <f>($S$736) * (80)</f>
        <v>0</v>
      </c>
      <c r="AQ736">
        <f>($T$736) * (80)</f>
        <v>0</v>
      </c>
      <c r="AR736">
        <f>($U$736) * (225)</f>
        <v>0</v>
      </c>
      <c r="AS736">
        <f>($V$736) * (80)</f>
        <v>0</v>
      </c>
      <c r="AT736">
        <f>($W$736) * (80)</f>
        <v>0</v>
      </c>
      <c r="AU736">
        <f>($X$736) * (225)</f>
        <v>0</v>
      </c>
      <c r="AV736">
        <f>($Y$736) * (80)</f>
        <v>80</v>
      </c>
      <c r="AW736">
        <f>($Z$736) * (225)</f>
        <v>0</v>
      </c>
      <c r="AX736">
        <f>($AA$736) * (80)</f>
        <v>0</v>
      </c>
      <c r="AY736">
        <f>($AB$736) * (295)</f>
        <v>0</v>
      </c>
      <c r="AZ736">
        <f>($AC$736) * (150)</f>
        <v>0</v>
      </c>
      <c r="BA736">
        <f>($AD$736) * (365)</f>
        <v>0</v>
      </c>
      <c r="BM736">
        <v>1</v>
      </c>
      <c r="BN736">
        <f>SUM($X$736:$AB$736)</f>
        <v>1</v>
      </c>
    </row>
    <row r="737" spans="1:66">
      <c r="A737">
        <v>485</v>
      </c>
      <c r="B737">
        <v>2</v>
      </c>
      <c r="C737">
        <v>24769</v>
      </c>
      <c r="D737">
        <v>2</v>
      </c>
      <c r="E737">
        <v>6</v>
      </c>
      <c r="F737" t="s">
        <v>32</v>
      </c>
      <c r="G737">
        <v>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f>($H$737) * (225)</f>
        <v>0</v>
      </c>
      <c r="AF737">
        <f>($I$737) * (80)</f>
        <v>0</v>
      </c>
      <c r="AG737">
        <f>($J$737) * (80)</f>
        <v>0</v>
      </c>
      <c r="AH737">
        <f>($K$737) * (225)</f>
        <v>0</v>
      </c>
      <c r="AI737">
        <f>($L$737) * (80)</f>
        <v>0</v>
      </c>
      <c r="AJ737">
        <f>($M$737) * (80)</f>
        <v>0</v>
      </c>
      <c r="AK737">
        <f>($N$737) * (225)</f>
        <v>0</v>
      </c>
      <c r="AL737">
        <f>($O$737) * (225)</f>
        <v>0</v>
      </c>
      <c r="AM737">
        <f>($P$737) * (80)</f>
        <v>80</v>
      </c>
      <c r="AN737">
        <f>($Q$737) * (80)</f>
        <v>0</v>
      </c>
      <c r="AO737">
        <f>($R$737) * (295)</f>
        <v>0</v>
      </c>
      <c r="AP737">
        <f>($S$737) * (150)</f>
        <v>0</v>
      </c>
      <c r="AQ737">
        <f>($T$737) * (150)</f>
        <v>0</v>
      </c>
      <c r="AR737">
        <f>($U$737) * (365)</f>
        <v>0</v>
      </c>
      <c r="AS737">
        <f>($V$737) * (220)</f>
        <v>0</v>
      </c>
      <c r="AT737">
        <f>($W$737) * (220)</f>
        <v>0</v>
      </c>
      <c r="AU737">
        <f>($X$737) * (435)</f>
        <v>0</v>
      </c>
      <c r="AV737">
        <f>($Y$737) * (290)</f>
        <v>0</v>
      </c>
      <c r="AW737">
        <f>($Z$737) * (505)</f>
        <v>0</v>
      </c>
      <c r="AX737">
        <f>($AA$737) * (360)</f>
        <v>0</v>
      </c>
      <c r="AY737">
        <f>($AB$737) * (575)</f>
        <v>0</v>
      </c>
      <c r="AZ737">
        <f>($AC$737) * (430)</f>
        <v>0</v>
      </c>
      <c r="BA737">
        <f>($AD$737) * (645)</f>
        <v>0</v>
      </c>
      <c r="BM737">
        <v>1</v>
      </c>
      <c r="BN737">
        <f>SUM($N$737:$U$737)</f>
        <v>1</v>
      </c>
    </row>
    <row r="738" spans="1:66">
      <c r="A738">
        <v>487</v>
      </c>
      <c r="B738">
        <v>1</v>
      </c>
      <c r="C738">
        <v>24540</v>
      </c>
      <c r="D738">
        <v>0</v>
      </c>
      <c r="E738">
        <v>3</v>
      </c>
      <c r="F738" t="s">
        <v>32</v>
      </c>
      <c r="G738">
        <v>2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f>($H$738) * (225)</f>
        <v>0</v>
      </c>
      <c r="AF738">
        <f>($I$738) * (40)</f>
        <v>0</v>
      </c>
      <c r="AG738">
        <f>($J$738) * (40)</f>
        <v>0</v>
      </c>
      <c r="AH738">
        <f>($K$738) * (275)</f>
        <v>0</v>
      </c>
      <c r="AI738">
        <f>($L$738) * (90)</f>
        <v>0</v>
      </c>
      <c r="AJ738">
        <f>($M$738) * (90)</f>
        <v>90</v>
      </c>
      <c r="AK738">
        <f>($N$738) * (325)</f>
        <v>0</v>
      </c>
      <c r="AL738">
        <f>($O$738) * (375)</f>
        <v>0</v>
      </c>
      <c r="AM738">
        <f>($P$738) * (190)</f>
        <v>0</v>
      </c>
      <c r="AN738">
        <f>($Q$738) * (190)</f>
        <v>0</v>
      </c>
      <c r="AO738">
        <f>($R$738) * (425)</f>
        <v>0</v>
      </c>
      <c r="AP738">
        <f>($S$738) * (240)</f>
        <v>0</v>
      </c>
      <c r="AQ738">
        <f>($T$738) * (240)</f>
        <v>0</v>
      </c>
      <c r="AR738">
        <f>($U$738) * (475)</f>
        <v>0</v>
      </c>
      <c r="AS738">
        <f>($V$738) * (290)</f>
        <v>0</v>
      </c>
      <c r="AT738">
        <f>($W$738) * (290)</f>
        <v>0</v>
      </c>
      <c r="AU738">
        <f>($X$738) * (525)</f>
        <v>0</v>
      </c>
      <c r="AV738">
        <f>($Y$738) * (340)</f>
        <v>0</v>
      </c>
      <c r="AW738">
        <f>($Z$738) * (575)</f>
        <v>0</v>
      </c>
      <c r="AX738">
        <f>($AA$738) * (390)</f>
        <v>0</v>
      </c>
      <c r="AY738">
        <f>($AB$738) * (625)</f>
        <v>0</v>
      </c>
      <c r="AZ738">
        <f>($AC$738) * (440)</f>
        <v>0</v>
      </c>
      <c r="BA738">
        <f>($AD$738) * (675)</f>
        <v>0</v>
      </c>
      <c r="BM738">
        <v>1</v>
      </c>
      <c r="BN738">
        <f>SUM($H$738:$N$738)</f>
        <v>1</v>
      </c>
    </row>
    <row r="739" spans="1:66">
      <c r="A739">
        <v>498</v>
      </c>
      <c r="B739">
        <v>1</v>
      </c>
      <c r="C739">
        <v>22660</v>
      </c>
      <c r="D739">
        <v>2</v>
      </c>
      <c r="E739">
        <v>6</v>
      </c>
      <c r="F739" t="s">
        <v>32</v>
      </c>
      <c r="G739">
        <v>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>($H$739) * (225)</f>
        <v>0</v>
      </c>
      <c r="AF739">
        <f>($I$739) * (40)</f>
        <v>0</v>
      </c>
      <c r="AG739">
        <f>($J$739) * (40)</f>
        <v>0</v>
      </c>
      <c r="AH739">
        <f>($K$739) * (225)</f>
        <v>0</v>
      </c>
      <c r="AI739">
        <f>($L$739) * (40)</f>
        <v>0</v>
      </c>
      <c r="AJ739">
        <f>($M$739) * (40)</f>
        <v>0</v>
      </c>
      <c r="AK739">
        <f>($N$739) * (225)</f>
        <v>0</v>
      </c>
      <c r="AL739">
        <f>($O$739) * (225)</f>
        <v>0</v>
      </c>
      <c r="AM739">
        <f>($P$739) * (40)</f>
        <v>40</v>
      </c>
      <c r="AN739">
        <f>($Q$739) * (40)</f>
        <v>0</v>
      </c>
      <c r="AO739">
        <f>($R$739) * (225)</f>
        <v>0</v>
      </c>
      <c r="AP739">
        <f>($S$739) * (40)</f>
        <v>0</v>
      </c>
      <c r="AQ739">
        <f>($T$739) * (40)</f>
        <v>0</v>
      </c>
      <c r="AR739">
        <f>($U$739) * (275)</f>
        <v>0</v>
      </c>
      <c r="AS739">
        <f>($V$739) * (90)</f>
        <v>0</v>
      </c>
      <c r="AT739">
        <f>($W$739) * (90)</f>
        <v>0</v>
      </c>
      <c r="AU739">
        <f>($X$739) * (325)</f>
        <v>0</v>
      </c>
      <c r="AV739">
        <f>($Y$739) * (140)</f>
        <v>0</v>
      </c>
      <c r="AW739">
        <f>($Z$739) * (375)</f>
        <v>0</v>
      </c>
      <c r="AX739">
        <f>($AA$739) * (190)</f>
        <v>0</v>
      </c>
      <c r="AY739">
        <f>($AB$739) * (425)</f>
        <v>0</v>
      </c>
      <c r="AZ739">
        <f>($AC$739) * (240)</f>
        <v>0</v>
      </c>
      <c r="BA739">
        <f>($AD$739) * (475)</f>
        <v>0</v>
      </c>
      <c r="BM739">
        <v>1</v>
      </c>
      <c r="BN739">
        <f>SUM($N$739:$U$739)</f>
        <v>1</v>
      </c>
    </row>
    <row r="740" spans="1:66">
      <c r="A740">
        <v>542</v>
      </c>
      <c r="B740">
        <v>1</v>
      </c>
      <c r="C740">
        <v>19200</v>
      </c>
      <c r="D740">
        <v>5</v>
      </c>
      <c r="E740">
        <v>9</v>
      </c>
      <c r="F740" t="s">
        <v>32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1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>($H$740) * (225)</f>
        <v>0</v>
      </c>
      <c r="AF740">
        <f>($I$740) * (40)</f>
        <v>0</v>
      </c>
      <c r="AG740">
        <f>($J$740) * (40)</f>
        <v>0</v>
      </c>
      <c r="AH740">
        <f>($K$740) * (225)</f>
        <v>0</v>
      </c>
      <c r="AI740">
        <f>($L$740) * (40)</f>
        <v>0</v>
      </c>
      <c r="AJ740">
        <f>($M$740) * (40)</f>
        <v>0</v>
      </c>
      <c r="AK740">
        <f>($N$740) * (225)</f>
        <v>0</v>
      </c>
      <c r="AL740">
        <f>($O$740) * (225)</f>
        <v>0</v>
      </c>
      <c r="AM740">
        <f>($P$740) * (40)</f>
        <v>0</v>
      </c>
      <c r="AN740">
        <f>($Q$740) * (40)</f>
        <v>0</v>
      </c>
      <c r="AO740">
        <f>($R$740) * (225)</f>
        <v>0</v>
      </c>
      <c r="AP740">
        <f>($S$740) * (40)</f>
        <v>0</v>
      </c>
      <c r="AQ740">
        <f>($T$740) * (40)</f>
        <v>0</v>
      </c>
      <c r="AR740">
        <f>($U$740) * (225)</f>
        <v>0</v>
      </c>
      <c r="AS740">
        <f>($V$740) * (40)</f>
        <v>0</v>
      </c>
      <c r="AT740">
        <f>($W$740) * (40)</f>
        <v>0</v>
      </c>
      <c r="AU740">
        <f>($X$740) * (225)</f>
        <v>0</v>
      </c>
      <c r="AV740">
        <f>($Y$740) * (40)</f>
        <v>40</v>
      </c>
      <c r="AW740">
        <f>($Z$740) * (275)</f>
        <v>0</v>
      </c>
      <c r="AX740">
        <f>($AA$740) * (90)</f>
        <v>0</v>
      </c>
      <c r="AY740">
        <f>($AB$740) * (325)</f>
        <v>0</v>
      </c>
      <c r="AZ740">
        <f>($AC$740) * (140)</f>
        <v>0</v>
      </c>
      <c r="BA740">
        <f>($AD$740) * (375)</f>
        <v>0</v>
      </c>
      <c r="BM740">
        <v>1</v>
      </c>
      <c r="BN740">
        <f>SUM($U$740:$AB$740)</f>
        <v>1</v>
      </c>
    </row>
    <row r="741" spans="1:66">
      <c r="A741">
        <v>544</v>
      </c>
      <c r="B741">
        <v>1</v>
      </c>
      <c r="C741">
        <v>19320</v>
      </c>
      <c r="D741">
        <v>5</v>
      </c>
      <c r="E741">
        <v>10</v>
      </c>
      <c r="F741" t="s">
        <v>32</v>
      </c>
      <c r="G741">
        <v>5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1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f>($H$741) * (225)</f>
        <v>0</v>
      </c>
      <c r="AF741">
        <f>($I$741) * (40)</f>
        <v>0</v>
      </c>
      <c r="AG741">
        <f>($J$741) * (40)</f>
        <v>0</v>
      </c>
      <c r="AH741">
        <f>($K$741) * (225)</f>
        <v>0</v>
      </c>
      <c r="AI741">
        <f>($L$741) * (40)</f>
        <v>0</v>
      </c>
      <c r="AJ741">
        <f>($M$741) * (40)</f>
        <v>0</v>
      </c>
      <c r="AK741">
        <f>($N$741) * (225)</f>
        <v>0</v>
      </c>
      <c r="AL741">
        <f>($O$741) * (225)</f>
        <v>0</v>
      </c>
      <c r="AM741">
        <f>($P$741) * (40)</f>
        <v>0</v>
      </c>
      <c r="AN741">
        <f>($Q$741) * (40)</f>
        <v>0</v>
      </c>
      <c r="AO741">
        <f>($R$741) * (225)</f>
        <v>0</v>
      </c>
      <c r="AP741">
        <f>($S$741) * (40)</f>
        <v>0</v>
      </c>
      <c r="AQ741">
        <f>($T$741) * (40)</f>
        <v>0</v>
      </c>
      <c r="AR741">
        <f>($U$741) * (225)</f>
        <v>0</v>
      </c>
      <c r="AS741">
        <f>($V$741) * (40)</f>
        <v>0</v>
      </c>
      <c r="AT741">
        <f>($W$741) * (40)</f>
        <v>0</v>
      </c>
      <c r="AU741">
        <f>($X$741) * (225)</f>
        <v>0</v>
      </c>
      <c r="AV741">
        <f>($Y$741) * (40)</f>
        <v>40</v>
      </c>
      <c r="AW741">
        <f>($Z$741) * (225)</f>
        <v>0</v>
      </c>
      <c r="AX741">
        <f>($AA$741) * (40)</f>
        <v>0</v>
      </c>
      <c r="AY741">
        <f>($AB$741) * (225)</f>
        <v>0</v>
      </c>
      <c r="AZ741">
        <f>($AC$741) * (40)</f>
        <v>0</v>
      </c>
      <c r="BA741">
        <f>($AD$741) * (275)</f>
        <v>0</v>
      </c>
      <c r="BM741">
        <v>1</v>
      </c>
      <c r="BN741">
        <f>SUM($U$741:$AD$741)</f>
        <v>1</v>
      </c>
    </row>
    <row r="742" spans="1:66">
      <c r="A742">
        <v>589</v>
      </c>
      <c r="B742">
        <v>1</v>
      </c>
      <c r="C742">
        <v>5602</v>
      </c>
      <c r="D742">
        <v>2</v>
      </c>
      <c r="E742">
        <v>7</v>
      </c>
      <c r="F742" t="s">
        <v>32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1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>($H$742) * (225)</f>
        <v>0</v>
      </c>
      <c r="AF742">
        <f>($I$742) * (40)</f>
        <v>0</v>
      </c>
      <c r="AG742">
        <f>($J$742) * (40)</f>
        <v>0</v>
      </c>
      <c r="AH742">
        <f>($K$742) * (225)</f>
        <v>0</v>
      </c>
      <c r="AI742">
        <f>($L$742) * (40)</f>
        <v>0</v>
      </c>
      <c r="AJ742">
        <f>($M$742) * (40)</f>
        <v>0</v>
      </c>
      <c r="AK742">
        <f>($N$742) * (225)</f>
        <v>0</v>
      </c>
      <c r="AL742">
        <f>($O$742) * (225)</f>
        <v>0</v>
      </c>
      <c r="AM742">
        <f>($P$742) * (40)</f>
        <v>40</v>
      </c>
      <c r="AN742">
        <f>($Q$742) * (40)</f>
        <v>0</v>
      </c>
      <c r="AO742">
        <f>($R$742) * (275)</f>
        <v>0</v>
      </c>
      <c r="AP742">
        <f>($S$742) * (90)</f>
        <v>0</v>
      </c>
      <c r="AQ742">
        <f>($T$742) * (90)</f>
        <v>0</v>
      </c>
      <c r="AR742">
        <f>($U$742) * (325)</f>
        <v>0</v>
      </c>
      <c r="AS742">
        <f>($V$742) * (140)</f>
        <v>0</v>
      </c>
      <c r="AT742">
        <f>($W$742) * (140)</f>
        <v>0</v>
      </c>
      <c r="AU742">
        <f>($X$742) * (375)</f>
        <v>0</v>
      </c>
      <c r="AV742">
        <f>($Y$742) * (190)</f>
        <v>0</v>
      </c>
      <c r="AW742">
        <f>($Z$742) * (425)</f>
        <v>0</v>
      </c>
      <c r="AX742">
        <f>($AA$742) * (240)</f>
        <v>0</v>
      </c>
      <c r="AY742">
        <f>($AB$742) * (475)</f>
        <v>0</v>
      </c>
      <c r="AZ742">
        <f>($AC$742) * (290)</f>
        <v>0</v>
      </c>
      <c r="BA742">
        <f>($AD$742) * (525)</f>
        <v>0</v>
      </c>
      <c r="BM742">
        <v>1</v>
      </c>
      <c r="BN742">
        <f>SUM($N$742:$X$742)</f>
        <v>1</v>
      </c>
    </row>
    <row r="743" spans="1:66">
      <c r="A743">
        <v>601</v>
      </c>
      <c r="B743">
        <v>2</v>
      </c>
      <c r="C743">
        <v>19200</v>
      </c>
      <c r="D743">
        <v>4</v>
      </c>
      <c r="E743">
        <v>9</v>
      </c>
      <c r="F743" t="s">
        <v>32</v>
      </c>
      <c r="G743">
        <v>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1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f>($H$743) * (225)</f>
        <v>0</v>
      </c>
      <c r="AF743">
        <f>($I$743) * (80)</f>
        <v>0</v>
      </c>
      <c r="AG743">
        <f>($J$743) * (80)</f>
        <v>0</v>
      </c>
      <c r="AH743">
        <f>($K$743) * (225)</f>
        <v>0</v>
      </c>
      <c r="AI743">
        <f>($L$743) * (80)</f>
        <v>0</v>
      </c>
      <c r="AJ743">
        <f>($M$743) * (80)</f>
        <v>0</v>
      </c>
      <c r="AK743">
        <f>($N$743) * (225)</f>
        <v>0</v>
      </c>
      <c r="AL743">
        <f>($O$743) * (225)</f>
        <v>0</v>
      </c>
      <c r="AM743">
        <f>($P$743) * (80)</f>
        <v>0</v>
      </c>
      <c r="AN743">
        <f>($Q$743) * (80)</f>
        <v>0</v>
      </c>
      <c r="AO743">
        <f>($R$743) * (225)</f>
        <v>0</v>
      </c>
      <c r="AP743">
        <f>($S$743) * (80)</f>
        <v>0</v>
      </c>
      <c r="AQ743">
        <f>($T$743) * (80)</f>
        <v>0</v>
      </c>
      <c r="AR743">
        <f>($U$743) * (225)</f>
        <v>225</v>
      </c>
      <c r="AS743">
        <f>($V$743) * (80)</f>
        <v>0</v>
      </c>
      <c r="AT743">
        <f>($W$743) * (80)</f>
        <v>0</v>
      </c>
      <c r="AU743">
        <f>($X$743) * (295)</f>
        <v>0</v>
      </c>
      <c r="AV743">
        <f>($Y$743) * (150)</f>
        <v>0</v>
      </c>
      <c r="AW743">
        <f>($Z$743) * (365)</f>
        <v>0</v>
      </c>
      <c r="AX743">
        <f>($AA$743) * (220)</f>
        <v>0</v>
      </c>
      <c r="AY743">
        <f>($AB$743) * (435)</f>
        <v>0</v>
      </c>
      <c r="AZ743">
        <f>($AC$743) * (290)</f>
        <v>0</v>
      </c>
      <c r="BA743">
        <f>($AD$743) * (505)</f>
        <v>0</v>
      </c>
      <c r="BM743">
        <v>1</v>
      </c>
      <c r="BN743">
        <f>SUM($R$743:$AB$743)</f>
        <v>1</v>
      </c>
    </row>
    <row r="744" spans="1:66">
      <c r="A744">
        <v>603</v>
      </c>
      <c r="B744">
        <v>2</v>
      </c>
      <c r="C744">
        <v>26200</v>
      </c>
      <c r="D744">
        <v>5</v>
      </c>
      <c r="E744">
        <v>8</v>
      </c>
      <c r="F744" t="s">
        <v>32</v>
      </c>
      <c r="G744">
        <v>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1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>($H$744) * (225)</f>
        <v>0</v>
      </c>
      <c r="AF744">
        <f>($I$744) * (80)</f>
        <v>0</v>
      </c>
      <c r="AG744">
        <f>($J$744) * (80)</f>
        <v>0</v>
      </c>
      <c r="AH744">
        <f>($K$744) * (225)</f>
        <v>0</v>
      </c>
      <c r="AI744">
        <f>($L$744) * (80)</f>
        <v>0</v>
      </c>
      <c r="AJ744">
        <f>($M$744) * (80)</f>
        <v>0</v>
      </c>
      <c r="AK744">
        <f>($N$744) * (225)</f>
        <v>0</v>
      </c>
      <c r="AL744">
        <f>($O$744) * (225)</f>
        <v>0</v>
      </c>
      <c r="AM744">
        <f>($P$744) * (80)</f>
        <v>0</v>
      </c>
      <c r="AN744">
        <f>($Q$744) * (80)</f>
        <v>0</v>
      </c>
      <c r="AO744">
        <f>($R$744) * (225)</f>
        <v>0</v>
      </c>
      <c r="AP744">
        <f>($S$744) * (80)</f>
        <v>0</v>
      </c>
      <c r="AQ744">
        <f>($T$744) * (80)</f>
        <v>0</v>
      </c>
      <c r="AR744">
        <f>($U$744) * (225)</f>
        <v>0</v>
      </c>
      <c r="AS744">
        <f>($V$744) * (80)</f>
        <v>0</v>
      </c>
      <c r="AT744">
        <f>($W$744) * (80)</f>
        <v>0</v>
      </c>
      <c r="AU744">
        <f>($X$744) * (225)</f>
        <v>0</v>
      </c>
      <c r="AV744">
        <f>($Y$744) * (80)</f>
        <v>80</v>
      </c>
      <c r="AW744">
        <f>($Z$744) * (295)</f>
        <v>0</v>
      </c>
      <c r="AX744">
        <f>($AA$744) * (150)</f>
        <v>0</v>
      </c>
      <c r="AY744">
        <f>($AB$744) * (365)</f>
        <v>0</v>
      </c>
      <c r="AZ744">
        <f>($AC$744) * (220)</f>
        <v>0</v>
      </c>
      <c r="BA744">
        <f>($AD$744) * (435)</f>
        <v>0</v>
      </c>
      <c r="BM744">
        <v>1</v>
      </c>
      <c r="BN744">
        <f>SUM($U$744:$Z$744)</f>
        <v>1</v>
      </c>
    </row>
    <row r="745" spans="1:66">
      <c r="A745">
        <v>612</v>
      </c>
      <c r="B745">
        <v>2</v>
      </c>
      <c r="C745">
        <v>8434</v>
      </c>
      <c r="D745">
        <v>2</v>
      </c>
      <c r="E745">
        <v>5</v>
      </c>
      <c r="F745" t="s">
        <v>32</v>
      </c>
      <c r="G745">
        <v>4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f>($H$745) * (225)</f>
        <v>0</v>
      </c>
      <c r="AF745">
        <f>($I$745) * (80)</f>
        <v>0</v>
      </c>
      <c r="AG745">
        <f>($J$745) * (80)</f>
        <v>0</v>
      </c>
      <c r="AH745">
        <f>($K$745) * (225)</f>
        <v>0</v>
      </c>
      <c r="AI745">
        <f>($L$745) * (80)</f>
        <v>0</v>
      </c>
      <c r="AJ745">
        <f>($M$745) * (80)</f>
        <v>0</v>
      </c>
      <c r="AK745">
        <f>($N$745) * (225)</f>
        <v>0</v>
      </c>
      <c r="AL745">
        <f>($O$745) * (225)</f>
        <v>0</v>
      </c>
      <c r="AM745">
        <f>($P$745) * (80)</f>
        <v>80</v>
      </c>
      <c r="AN745">
        <f>($Q$745) * (80)</f>
        <v>0</v>
      </c>
      <c r="AO745">
        <f>($R$745) * (225)</f>
        <v>0</v>
      </c>
      <c r="AP745">
        <f>($S$745) * (80)</f>
        <v>0</v>
      </c>
      <c r="AQ745">
        <f>($T$745) * (80)</f>
        <v>0</v>
      </c>
      <c r="AR745">
        <f>($U$745) * (295)</f>
        <v>0</v>
      </c>
      <c r="AS745">
        <f>($V$745) * (150)</f>
        <v>0</v>
      </c>
      <c r="AT745">
        <f>($W$745) * (150)</f>
        <v>0</v>
      </c>
      <c r="AU745">
        <f>($X$745) * (365)</f>
        <v>0</v>
      </c>
      <c r="AV745">
        <f>($Y$745) * (220)</f>
        <v>0</v>
      </c>
      <c r="AW745">
        <f>($Z$745) * (435)</f>
        <v>0</v>
      </c>
      <c r="AX745">
        <f>($AA$745) * (290)</f>
        <v>0</v>
      </c>
      <c r="AY745">
        <f>($AB$745) * (505)</f>
        <v>0</v>
      </c>
      <c r="AZ745">
        <f>($AC$745) * (360)</f>
        <v>0</v>
      </c>
      <c r="BA745">
        <f>($AD$745) * (575)</f>
        <v>0</v>
      </c>
      <c r="BM745">
        <v>1</v>
      </c>
      <c r="BN745">
        <f>SUM($N$745:$R$745)</f>
        <v>1</v>
      </c>
    </row>
    <row r="746" spans="1:66">
      <c r="A746">
        <v>651</v>
      </c>
      <c r="B746">
        <v>2</v>
      </c>
      <c r="C746">
        <v>29760</v>
      </c>
      <c r="D746">
        <v>6</v>
      </c>
      <c r="E746">
        <v>10</v>
      </c>
      <c r="F746" t="s">
        <v>32</v>
      </c>
      <c r="G746">
        <v>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1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f>($H$746) * (225)</f>
        <v>0</v>
      </c>
      <c r="AF746">
        <f>($I$746) * (80)</f>
        <v>0</v>
      </c>
      <c r="AG746">
        <f>($J$746) * (80)</f>
        <v>0</v>
      </c>
      <c r="AH746">
        <f>($K$746) * (225)</f>
        <v>0</v>
      </c>
      <c r="AI746">
        <f>($L$746) * (80)</f>
        <v>0</v>
      </c>
      <c r="AJ746">
        <f>($M$746) * (80)</f>
        <v>0</v>
      </c>
      <c r="AK746">
        <f>($N$746) * (225)</f>
        <v>0</v>
      </c>
      <c r="AL746">
        <f>($O$746) * (225)</f>
        <v>0</v>
      </c>
      <c r="AM746">
        <f>($P$746) * (80)</f>
        <v>0</v>
      </c>
      <c r="AN746">
        <f>($Q$746) * (80)</f>
        <v>0</v>
      </c>
      <c r="AO746">
        <f>($R$746) * (225)</f>
        <v>0</v>
      </c>
      <c r="AP746">
        <f>($S$746) * (80)</f>
        <v>0</v>
      </c>
      <c r="AQ746">
        <f>($T$746) * (80)</f>
        <v>0</v>
      </c>
      <c r="AR746">
        <f>($U$746) * (225)</f>
        <v>0</v>
      </c>
      <c r="AS746">
        <f>($V$746) * (80)</f>
        <v>0</v>
      </c>
      <c r="AT746">
        <f>($W$746) * (80)</f>
        <v>0</v>
      </c>
      <c r="AU746">
        <f>($X$746) * (225)</f>
        <v>0</v>
      </c>
      <c r="AV746">
        <f>($Y$746) * (80)</f>
        <v>80</v>
      </c>
      <c r="AW746">
        <f>($Z$746) * (225)</f>
        <v>0</v>
      </c>
      <c r="AX746">
        <f>($AA$746) * (80)</f>
        <v>0</v>
      </c>
      <c r="AY746">
        <f>($AB$746) * (225)</f>
        <v>0</v>
      </c>
      <c r="AZ746">
        <f>($AC$746) * (80)</f>
        <v>0</v>
      </c>
      <c r="BA746">
        <f>($AD$746) * (295)</f>
        <v>0</v>
      </c>
      <c r="BM746">
        <v>1</v>
      </c>
      <c r="BN746">
        <f>SUM($X$746:$AD$746)</f>
        <v>1</v>
      </c>
    </row>
    <row r="747" spans="1:66">
      <c r="A747">
        <v>697</v>
      </c>
      <c r="B747">
        <v>2</v>
      </c>
      <c r="C747">
        <v>26100</v>
      </c>
      <c r="D747">
        <v>-1</v>
      </c>
      <c r="E747">
        <v>3</v>
      </c>
      <c r="F747" t="s">
        <v>32</v>
      </c>
      <c r="G747">
        <v>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f>($H$747) * (225)</f>
        <v>0</v>
      </c>
      <c r="AF747">
        <f>($I$747) * (80)</f>
        <v>0</v>
      </c>
      <c r="AG747">
        <f>($J$747) * (80)</f>
        <v>0</v>
      </c>
      <c r="AH747">
        <f>($K$747) * (225)</f>
        <v>0</v>
      </c>
      <c r="AI747">
        <f>($L$747) * (80)</f>
        <v>0</v>
      </c>
      <c r="AJ747">
        <f>($M$747) * (80)</f>
        <v>80</v>
      </c>
      <c r="AK747">
        <f>($N$747) * (295)</f>
        <v>0</v>
      </c>
      <c r="AL747">
        <f>($O$747) * (365)</f>
        <v>0</v>
      </c>
      <c r="AM747">
        <f>($P$747) * (220)</f>
        <v>0</v>
      </c>
      <c r="AN747">
        <f>($Q$747) * (220)</f>
        <v>0</v>
      </c>
      <c r="AO747">
        <f>($R$747) * (435)</f>
        <v>0</v>
      </c>
      <c r="AP747">
        <f>($S$747) * (290)</f>
        <v>0</v>
      </c>
      <c r="AQ747">
        <f>($T$747) * (290)</f>
        <v>0</v>
      </c>
      <c r="AR747">
        <f>($U$747) * (505)</f>
        <v>0</v>
      </c>
      <c r="AS747">
        <f>($V$747) * (360)</f>
        <v>0</v>
      </c>
      <c r="AT747">
        <f>($W$747) * (360)</f>
        <v>0</v>
      </c>
      <c r="AU747">
        <f>($X$747) * (575)</f>
        <v>0</v>
      </c>
      <c r="AV747">
        <f>($Y$747) * (430)</f>
        <v>0</v>
      </c>
      <c r="AW747">
        <f>($Z$747) * (645)</f>
        <v>0</v>
      </c>
      <c r="AX747">
        <f>($AA$747) * (500)</f>
        <v>0</v>
      </c>
      <c r="AY747">
        <f>($AB$747) * (715)</f>
        <v>0</v>
      </c>
      <c r="AZ747">
        <f>($AC$747) * (570)</f>
        <v>0</v>
      </c>
      <c r="BA747">
        <f>($AD$747) * (785)</f>
        <v>0</v>
      </c>
      <c r="BM747">
        <v>1</v>
      </c>
      <c r="BN747">
        <f>SUM($H$747:$N$747)</f>
        <v>1</v>
      </c>
    </row>
    <row r="748" spans="1:66">
      <c r="A748">
        <v>698</v>
      </c>
      <c r="B748">
        <v>2</v>
      </c>
      <c r="C748">
        <v>29200</v>
      </c>
      <c r="D748">
        <v>2</v>
      </c>
      <c r="E748">
        <v>7</v>
      </c>
      <c r="F748" t="s">
        <v>32</v>
      </c>
      <c r="G748">
        <v>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>($H$748) * (225)</f>
        <v>0</v>
      </c>
      <c r="AF748">
        <f>($I$748) * (80)</f>
        <v>0</v>
      </c>
      <c r="AG748">
        <f>($J$748) * (80)</f>
        <v>0</v>
      </c>
      <c r="AH748">
        <f>($K$748) * (225)</f>
        <v>0</v>
      </c>
      <c r="AI748">
        <f>($L$748) * (80)</f>
        <v>0</v>
      </c>
      <c r="AJ748">
        <f>($M$748) * (80)</f>
        <v>0</v>
      </c>
      <c r="AK748">
        <f>($N$748) * (225)</f>
        <v>0</v>
      </c>
      <c r="AL748">
        <f>($O$748) * (225)</f>
        <v>0</v>
      </c>
      <c r="AM748">
        <f>($P$748) * (80)</f>
        <v>80</v>
      </c>
      <c r="AN748">
        <f>($Q$748) * (80)</f>
        <v>0</v>
      </c>
      <c r="AO748">
        <f>($R$748) * (295)</f>
        <v>0</v>
      </c>
      <c r="AP748">
        <f>($S$748) * (150)</f>
        <v>0</v>
      </c>
      <c r="AQ748">
        <f>($T$748) * (150)</f>
        <v>0</v>
      </c>
      <c r="AR748">
        <f>($U$748) * (365)</f>
        <v>0</v>
      </c>
      <c r="AS748">
        <f>($V$748) * (220)</f>
        <v>0</v>
      </c>
      <c r="AT748">
        <f>($W$748) * (220)</f>
        <v>0</v>
      </c>
      <c r="AU748">
        <f>($X$748) * (435)</f>
        <v>0</v>
      </c>
      <c r="AV748">
        <f>($Y$748) * (290)</f>
        <v>0</v>
      </c>
      <c r="AW748">
        <f>($Z$748) * (505)</f>
        <v>0</v>
      </c>
      <c r="AX748">
        <f>($AA$748) * (360)</f>
        <v>0</v>
      </c>
      <c r="AY748">
        <f>($AB$748) * (575)</f>
        <v>0</v>
      </c>
      <c r="AZ748">
        <f>($AC$748) * (430)</f>
        <v>0</v>
      </c>
      <c r="BA748">
        <f>($AD$748) * (645)</f>
        <v>0</v>
      </c>
      <c r="BM748">
        <v>1</v>
      </c>
      <c r="BN748">
        <f>SUM($N$748:$X$748)</f>
        <v>1</v>
      </c>
    </row>
    <row r="749" spans="1:66">
      <c r="A749">
        <v>733</v>
      </c>
      <c r="B749">
        <v>1</v>
      </c>
      <c r="C749">
        <v>23093</v>
      </c>
      <c r="D749">
        <v>6</v>
      </c>
      <c r="E749">
        <v>9</v>
      </c>
      <c r="F749" t="s">
        <v>32</v>
      </c>
      <c r="G749">
        <v>4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1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f>($H$749) * (225)</f>
        <v>0</v>
      </c>
      <c r="AF749">
        <f>($I$749) * (40)</f>
        <v>0</v>
      </c>
      <c r="AG749">
        <f>($J$749) * (40)</f>
        <v>0</v>
      </c>
      <c r="AH749">
        <f>($K$749) * (225)</f>
        <v>0</v>
      </c>
      <c r="AI749">
        <f>($L$749) * (40)</f>
        <v>0</v>
      </c>
      <c r="AJ749">
        <f>($M$749) * (40)</f>
        <v>0</v>
      </c>
      <c r="AK749">
        <f>($N$749) * (225)</f>
        <v>0</v>
      </c>
      <c r="AL749">
        <f>($O$749) * (225)</f>
        <v>0</v>
      </c>
      <c r="AM749">
        <f>($P$749) * (40)</f>
        <v>0</v>
      </c>
      <c r="AN749">
        <f>($Q$749) * (40)</f>
        <v>0</v>
      </c>
      <c r="AO749">
        <f>($R$749) * (225)</f>
        <v>0</v>
      </c>
      <c r="AP749">
        <f>($S$749) * (40)</f>
        <v>0</v>
      </c>
      <c r="AQ749">
        <f>($T$749) * (40)</f>
        <v>0</v>
      </c>
      <c r="AR749">
        <f>($U$749) * (225)</f>
        <v>0</v>
      </c>
      <c r="AS749">
        <f>($V$749) * (40)</f>
        <v>0</v>
      </c>
      <c r="AT749">
        <f>($W$749) * (40)</f>
        <v>0</v>
      </c>
      <c r="AU749">
        <f>($X$749) * (225)</f>
        <v>0</v>
      </c>
      <c r="AV749">
        <f>($Y$749) * (40)</f>
        <v>40</v>
      </c>
      <c r="AW749">
        <f>($Z$749) * (225)</f>
        <v>0</v>
      </c>
      <c r="AX749">
        <f>($AA$749) * (40)</f>
        <v>0</v>
      </c>
      <c r="AY749">
        <f>($AB$749) * (225)</f>
        <v>0</v>
      </c>
      <c r="AZ749">
        <f>($AC$749) * (40)</f>
        <v>0</v>
      </c>
      <c r="BA749">
        <f>($AD$749) * (275)</f>
        <v>0</v>
      </c>
      <c r="BM749">
        <v>1</v>
      </c>
      <c r="BN749">
        <f>SUM($X$749:$AB$749)</f>
        <v>1</v>
      </c>
    </row>
    <row r="750" spans="1:66">
      <c r="A750">
        <v>799</v>
      </c>
      <c r="B750">
        <v>2</v>
      </c>
      <c r="C750">
        <v>14762</v>
      </c>
      <c r="D750">
        <v>5</v>
      </c>
      <c r="E750">
        <v>8</v>
      </c>
      <c r="F750" t="s">
        <v>32</v>
      </c>
      <c r="G750">
        <v>4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1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>($H$750) * (225)</f>
        <v>0</v>
      </c>
      <c r="AF750">
        <f>($I$750) * (80)</f>
        <v>0</v>
      </c>
      <c r="AG750">
        <f>($J$750) * (80)</f>
        <v>0</v>
      </c>
      <c r="AH750">
        <f>($K$750) * (225)</f>
        <v>0</v>
      </c>
      <c r="AI750">
        <f>($L$750) * (80)</f>
        <v>0</v>
      </c>
      <c r="AJ750">
        <f>($M$750) * (80)</f>
        <v>0</v>
      </c>
      <c r="AK750">
        <f>($N$750) * (225)</f>
        <v>0</v>
      </c>
      <c r="AL750">
        <f>($O$750) * (225)</f>
        <v>0</v>
      </c>
      <c r="AM750">
        <f>($P$750) * (80)</f>
        <v>0</v>
      </c>
      <c r="AN750">
        <f>($Q$750) * (80)</f>
        <v>0</v>
      </c>
      <c r="AO750">
        <f>($R$750) * (225)</f>
        <v>0</v>
      </c>
      <c r="AP750">
        <f>($S$750) * (80)</f>
        <v>0</v>
      </c>
      <c r="AQ750">
        <f>($T$750) * (80)</f>
        <v>0</v>
      </c>
      <c r="AR750">
        <f>($U$750) * (225)</f>
        <v>0</v>
      </c>
      <c r="AS750">
        <f>($V$750) * (80)</f>
        <v>0</v>
      </c>
      <c r="AT750">
        <f>($W$750) * (80)</f>
        <v>0</v>
      </c>
      <c r="AU750">
        <f>($X$750) * (225)</f>
        <v>0</v>
      </c>
      <c r="AV750">
        <f>($Y$750) * (80)</f>
        <v>80</v>
      </c>
      <c r="AW750">
        <f>($Z$750) * (225)</f>
        <v>0</v>
      </c>
      <c r="AX750">
        <f>($AA$750) * (80)</f>
        <v>0</v>
      </c>
      <c r="AY750">
        <f>($AB$750) * (295)</f>
        <v>0</v>
      </c>
      <c r="AZ750">
        <f>($AC$750) * (150)</f>
        <v>0</v>
      </c>
      <c r="BA750">
        <f>($AD$750) * (365)</f>
        <v>0</v>
      </c>
      <c r="BM750">
        <v>1</v>
      </c>
      <c r="BN750">
        <f>SUM($U$750:$Z$750)</f>
        <v>1</v>
      </c>
    </row>
    <row r="751" spans="1:66">
      <c r="A751">
        <v>850</v>
      </c>
      <c r="B751">
        <v>2</v>
      </c>
      <c r="C751">
        <v>29100</v>
      </c>
      <c r="D751">
        <v>-1</v>
      </c>
      <c r="E751">
        <v>4</v>
      </c>
      <c r="F751" t="s">
        <v>32</v>
      </c>
      <c r="G751">
        <v>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>($H$751) * (225)</f>
        <v>0</v>
      </c>
      <c r="AF751">
        <f>($I$751) * (80)</f>
        <v>0</v>
      </c>
      <c r="AG751">
        <f>($J$751) * (80)</f>
        <v>0</v>
      </c>
      <c r="AH751">
        <f>($K$751) * (295)</f>
        <v>0</v>
      </c>
      <c r="AI751">
        <f>($L$751) * (150)</f>
        <v>0</v>
      </c>
      <c r="AJ751">
        <f>($M$751) * (150)</f>
        <v>150</v>
      </c>
      <c r="AK751">
        <f>($N$751) * (365)</f>
        <v>0</v>
      </c>
      <c r="AL751">
        <f>($O$751) * (435)</f>
        <v>0</v>
      </c>
      <c r="AM751">
        <f>($P$751) * (290)</f>
        <v>0</v>
      </c>
      <c r="AN751">
        <f>($Q$751) * (290)</f>
        <v>0</v>
      </c>
      <c r="AO751">
        <f>($R$751) * (505)</f>
        <v>0</v>
      </c>
      <c r="AP751">
        <f>($S$751) * (360)</f>
        <v>0</v>
      </c>
      <c r="AQ751">
        <f>($T$751) * (360)</f>
        <v>0</v>
      </c>
      <c r="AR751">
        <f>($U$751) * (575)</f>
        <v>0</v>
      </c>
      <c r="AS751">
        <f>($V$751) * (430)</f>
        <v>0</v>
      </c>
      <c r="AT751">
        <f>($W$751) * (430)</f>
        <v>0</v>
      </c>
      <c r="AU751">
        <f>($X$751) * (645)</f>
        <v>0</v>
      </c>
      <c r="AV751">
        <f>($Y$751) * (500)</f>
        <v>0</v>
      </c>
      <c r="AW751">
        <f>($Z$751) * (715)</f>
        <v>0</v>
      </c>
      <c r="AX751">
        <f>($AA$751) * (570)</f>
        <v>0</v>
      </c>
      <c r="AY751">
        <f>($AB$751) * (785)</f>
        <v>0</v>
      </c>
      <c r="AZ751">
        <f>($AC$751) * (640)</f>
        <v>0</v>
      </c>
      <c r="BA751">
        <f>($AD$751) * (855)</f>
        <v>0</v>
      </c>
      <c r="BM751">
        <v>1</v>
      </c>
      <c r="BN751">
        <f>SUM($H$751:$O$751)</f>
        <v>1</v>
      </c>
    </row>
    <row r="752" spans="1:66">
      <c r="A752">
        <v>865</v>
      </c>
      <c r="B752">
        <v>1</v>
      </c>
      <c r="C752">
        <v>22300</v>
      </c>
      <c r="D752">
        <v>4</v>
      </c>
      <c r="E752">
        <v>8</v>
      </c>
      <c r="F752" t="s">
        <v>32</v>
      </c>
      <c r="G752">
        <v>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1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>($H$752) * (225)</f>
        <v>0</v>
      </c>
      <c r="AF752">
        <f>($I$752) * (40)</f>
        <v>0</v>
      </c>
      <c r="AG752">
        <f>($J$752) * (40)</f>
        <v>0</v>
      </c>
      <c r="AH752">
        <f>($K$752) * (225)</f>
        <v>0</v>
      </c>
      <c r="AI752">
        <f>($L$752) * (40)</f>
        <v>0</v>
      </c>
      <c r="AJ752">
        <f>($M$752) * (40)</f>
        <v>0</v>
      </c>
      <c r="AK752">
        <f>($N$752) * (225)</f>
        <v>0</v>
      </c>
      <c r="AL752">
        <f>($O$752) * (225)</f>
        <v>0</v>
      </c>
      <c r="AM752">
        <f>($P$752) * (40)</f>
        <v>0</v>
      </c>
      <c r="AN752">
        <f>($Q$752) * (40)</f>
        <v>0</v>
      </c>
      <c r="AO752">
        <f>($R$752) * (225)</f>
        <v>0</v>
      </c>
      <c r="AP752">
        <f>($S$752) * (40)</f>
        <v>0</v>
      </c>
      <c r="AQ752">
        <f>($T$752) * (40)</f>
        <v>0</v>
      </c>
      <c r="AR752">
        <f>($U$752) * (225)</f>
        <v>0</v>
      </c>
      <c r="AS752">
        <f>($V$752) * (40)</f>
        <v>0</v>
      </c>
      <c r="AT752">
        <f>($W$752) * (40)</f>
        <v>0</v>
      </c>
      <c r="AU752">
        <f>($X$752) * (275)</f>
        <v>0</v>
      </c>
      <c r="AV752">
        <f>($Y$752) * (90)</f>
        <v>90</v>
      </c>
      <c r="AW752">
        <f>($Z$752) * (325)</f>
        <v>0</v>
      </c>
      <c r="AX752">
        <f>($AA$752) * (140)</f>
        <v>0</v>
      </c>
      <c r="AY752">
        <f>($AB$752) * (375)</f>
        <v>0</v>
      </c>
      <c r="AZ752">
        <f>($AC$752) * (190)</f>
        <v>0</v>
      </c>
      <c r="BA752">
        <f>($AD$752) * (425)</f>
        <v>0</v>
      </c>
      <c r="BM752">
        <v>1</v>
      </c>
      <c r="BN752">
        <f>SUM($R$752:$Z$752)</f>
        <v>1</v>
      </c>
    </row>
    <row r="753" spans="1:66">
      <c r="A753">
        <v>921</v>
      </c>
      <c r="B753">
        <v>1</v>
      </c>
      <c r="C753">
        <v>22940</v>
      </c>
      <c r="D753">
        <v>3</v>
      </c>
      <c r="E753">
        <v>8</v>
      </c>
      <c r="F753" t="s">
        <v>32</v>
      </c>
      <c r="G753">
        <v>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>($H$753) * (225)</f>
        <v>0</v>
      </c>
      <c r="AF753">
        <f>($I$753) * (40)</f>
        <v>0</v>
      </c>
      <c r="AG753">
        <f>($J$753) * (40)</f>
        <v>0</v>
      </c>
      <c r="AH753">
        <f>($K$753) * (225)</f>
        <v>0</v>
      </c>
      <c r="AI753">
        <f>($L$753) * (40)</f>
        <v>0</v>
      </c>
      <c r="AJ753">
        <f>($M$753) * (40)</f>
        <v>0</v>
      </c>
      <c r="AK753">
        <f>($N$753) * (225)</f>
        <v>0</v>
      </c>
      <c r="AL753">
        <f>($O$753) * (225)</f>
        <v>0</v>
      </c>
      <c r="AM753">
        <f>($P$753) * (40)</f>
        <v>40</v>
      </c>
      <c r="AN753">
        <f>($Q$753) * (40)</f>
        <v>0</v>
      </c>
      <c r="AO753">
        <f>($R$753) * (225)</f>
        <v>0</v>
      </c>
      <c r="AP753">
        <f>($S$753) * (40)</f>
        <v>0</v>
      </c>
      <c r="AQ753">
        <f>($T$753) * (40)</f>
        <v>0</v>
      </c>
      <c r="AR753">
        <f>($U$753) * (275)</f>
        <v>0</v>
      </c>
      <c r="AS753">
        <f>($V$753) * (90)</f>
        <v>0</v>
      </c>
      <c r="AT753">
        <f>($W$753) * (90)</f>
        <v>0</v>
      </c>
      <c r="AU753">
        <f>($X$753) * (325)</f>
        <v>0</v>
      </c>
      <c r="AV753">
        <f>($Y$753) * (140)</f>
        <v>0</v>
      </c>
      <c r="AW753">
        <f>($Z$753) * (375)</f>
        <v>0</v>
      </c>
      <c r="AX753">
        <f>($AA$753) * (190)</f>
        <v>0</v>
      </c>
      <c r="AY753">
        <f>($AB$753) * (425)</f>
        <v>0</v>
      </c>
      <c r="AZ753">
        <f>($AC$753) * (240)</f>
        <v>0</v>
      </c>
      <c r="BA753">
        <f>($AD$753) * (475)</f>
        <v>0</v>
      </c>
      <c r="BM753">
        <v>1</v>
      </c>
      <c r="BN753">
        <f>SUM($O$753:$Z$753)</f>
        <v>1</v>
      </c>
    </row>
    <row r="754" spans="1:66">
      <c r="A754">
        <v>940</v>
      </c>
      <c r="B754">
        <v>2</v>
      </c>
      <c r="C754">
        <v>4200</v>
      </c>
      <c r="D754">
        <v>2</v>
      </c>
      <c r="E754">
        <v>5</v>
      </c>
      <c r="F754" t="s">
        <v>32</v>
      </c>
      <c r="G754">
        <v>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>($H$754) * (225)</f>
        <v>0</v>
      </c>
      <c r="AF754">
        <f>($I$754) * (80)</f>
        <v>0</v>
      </c>
      <c r="AG754">
        <f>($J$754) * (80)</f>
        <v>0</v>
      </c>
      <c r="AH754">
        <f>($K$754) * (225)</f>
        <v>0</v>
      </c>
      <c r="AI754">
        <f>($L$754) * (80)</f>
        <v>0</v>
      </c>
      <c r="AJ754">
        <f>($M$754) * (80)</f>
        <v>0</v>
      </c>
      <c r="AK754">
        <f>($N$754) * (225)</f>
        <v>0</v>
      </c>
      <c r="AL754">
        <f>($O$754) * (225)</f>
        <v>0</v>
      </c>
      <c r="AM754">
        <f>($P$754) * (80)</f>
        <v>80</v>
      </c>
      <c r="AN754">
        <f>($Q$754) * (80)</f>
        <v>0</v>
      </c>
      <c r="AO754">
        <f>($R$754) * (225)</f>
        <v>0</v>
      </c>
      <c r="AP754">
        <f>($S$754) * (80)</f>
        <v>0</v>
      </c>
      <c r="AQ754">
        <f>($T$754) * (80)</f>
        <v>0</v>
      </c>
      <c r="AR754">
        <f>($U$754) * (225)</f>
        <v>0</v>
      </c>
      <c r="AS754">
        <f>($V$754) * (80)</f>
        <v>0</v>
      </c>
      <c r="AT754">
        <f>($W$754) * (80)</f>
        <v>0</v>
      </c>
      <c r="AU754">
        <f>($X$754) * (295)</f>
        <v>0</v>
      </c>
      <c r="AV754">
        <f>($Y$754) * (150)</f>
        <v>0</v>
      </c>
      <c r="AW754">
        <f>($Z$754) * (365)</f>
        <v>0</v>
      </c>
      <c r="AX754">
        <f>($AA$754) * (220)</f>
        <v>0</v>
      </c>
      <c r="AY754">
        <f>($AB$754) * (435)</f>
        <v>0</v>
      </c>
      <c r="AZ754">
        <f>($AC$754) * (290)</f>
        <v>0</v>
      </c>
      <c r="BA754">
        <f>($AD$754) * (505)</f>
        <v>0</v>
      </c>
      <c r="BM754">
        <v>1</v>
      </c>
      <c r="BN754">
        <f>SUM($N$754:$R$754)</f>
        <v>1</v>
      </c>
    </row>
    <row r="755" spans="1:66">
      <c r="A755">
        <v>944</v>
      </c>
      <c r="B755">
        <v>2</v>
      </c>
      <c r="C755">
        <v>24200</v>
      </c>
      <c r="D755">
        <v>2</v>
      </c>
      <c r="E755">
        <v>7</v>
      </c>
      <c r="F755" t="s">
        <v>32</v>
      </c>
      <c r="G755">
        <v>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>($H$755) * (225)</f>
        <v>0</v>
      </c>
      <c r="AF755">
        <f>($I$755) * (80)</f>
        <v>0</v>
      </c>
      <c r="AG755">
        <f>($J$755) * (80)</f>
        <v>0</v>
      </c>
      <c r="AH755">
        <f>($K$755) * (225)</f>
        <v>0</v>
      </c>
      <c r="AI755">
        <f>($L$755) * (80)</f>
        <v>0</v>
      </c>
      <c r="AJ755">
        <f>($M$755) * (80)</f>
        <v>0</v>
      </c>
      <c r="AK755">
        <f>($N$755) * (225)</f>
        <v>0</v>
      </c>
      <c r="AL755">
        <f>($O$755) * (225)</f>
        <v>0</v>
      </c>
      <c r="AM755">
        <f>($P$755) * (80)</f>
        <v>80</v>
      </c>
      <c r="AN755">
        <f>($Q$755) * (80)</f>
        <v>0</v>
      </c>
      <c r="AO755">
        <f>($R$755) * (295)</f>
        <v>0</v>
      </c>
      <c r="AP755">
        <f>($S$755) * (150)</f>
        <v>0</v>
      </c>
      <c r="AQ755">
        <f>($T$755) * (150)</f>
        <v>0</v>
      </c>
      <c r="AR755">
        <f>($U$755) * (365)</f>
        <v>0</v>
      </c>
      <c r="AS755">
        <f>($V$755) * (220)</f>
        <v>0</v>
      </c>
      <c r="AT755">
        <f>($W$755) * (220)</f>
        <v>0</v>
      </c>
      <c r="AU755">
        <f>($X$755) * (435)</f>
        <v>0</v>
      </c>
      <c r="AV755">
        <f>($Y$755) * (290)</f>
        <v>0</v>
      </c>
      <c r="AW755">
        <f>($Z$755) * (505)</f>
        <v>0</v>
      </c>
      <c r="AX755">
        <f>($AA$755) * (360)</f>
        <v>0</v>
      </c>
      <c r="AY755">
        <f>($AB$755) * (575)</f>
        <v>0</v>
      </c>
      <c r="AZ755">
        <f>($AC$755) * (430)</f>
        <v>0</v>
      </c>
      <c r="BA755">
        <f>($AD$755) * (645)</f>
        <v>0</v>
      </c>
      <c r="BM755">
        <v>1</v>
      </c>
      <c r="BN755">
        <f>SUM($N$755:$X$755)</f>
        <v>1</v>
      </c>
    </row>
    <row r="756" spans="1:66">
      <c r="A756">
        <v>957</v>
      </c>
      <c r="B756">
        <v>2</v>
      </c>
      <c r="C756">
        <v>4200</v>
      </c>
      <c r="D756">
        <v>0</v>
      </c>
      <c r="E756">
        <v>3</v>
      </c>
      <c r="F756" t="s">
        <v>32</v>
      </c>
      <c r="G756">
        <v>4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>($H$756) * (225)</f>
        <v>0</v>
      </c>
      <c r="AF756">
        <f>($I$756) * (80)</f>
        <v>0</v>
      </c>
      <c r="AG756">
        <f>($J$756) * (80)</f>
        <v>0</v>
      </c>
      <c r="AH756">
        <f>($K$756) * (225)</f>
        <v>0</v>
      </c>
      <c r="AI756">
        <f>($L$756) * (80)</f>
        <v>0</v>
      </c>
      <c r="AJ756">
        <f>($M$756) * (80)</f>
        <v>80</v>
      </c>
      <c r="AK756">
        <f>($N$756) * (225)</f>
        <v>0</v>
      </c>
      <c r="AL756">
        <f>($O$756) * (295)</f>
        <v>0</v>
      </c>
      <c r="AM756">
        <f>($P$756) * (150)</f>
        <v>0</v>
      </c>
      <c r="AN756">
        <f>($Q$756) * (150)</f>
        <v>0</v>
      </c>
      <c r="AO756">
        <f>($R$756) * (365)</f>
        <v>0</v>
      </c>
      <c r="AP756">
        <f>($S$756) * (220)</f>
        <v>0</v>
      </c>
      <c r="AQ756">
        <f>($T$756) * (220)</f>
        <v>0</v>
      </c>
      <c r="AR756">
        <f>($U$756) * (435)</f>
        <v>0</v>
      </c>
      <c r="AS756">
        <f>($V$756) * (290)</f>
        <v>0</v>
      </c>
      <c r="AT756">
        <f>($W$756) * (290)</f>
        <v>0</v>
      </c>
      <c r="AU756">
        <f>($X$756) * (505)</f>
        <v>0</v>
      </c>
      <c r="AV756">
        <f>($Y$756) * (360)</f>
        <v>0</v>
      </c>
      <c r="AW756">
        <f>($Z$756) * (575)</f>
        <v>0</v>
      </c>
      <c r="AX756">
        <f>($AA$756) * (430)</f>
        <v>0</v>
      </c>
      <c r="AY756">
        <f>($AB$756) * (645)</f>
        <v>0</v>
      </c>
      <c r="AZ756">
        <f>($AC$756) * (500)</f>
        <v>0</v>
      </c>
      <c r="BA756">
        <f>($AD$756) * (715)</f>
        <v>0</v>
      </c>
      <c r="BM756">
        <v>1</v>
      </c>
      <c r="BN756">
        <f>SUM($H$756:$N$756)</f>
        <v>1</v>
      </c>
    </row>
    <row r="757" spans="1:66">
      <c r="A757">
        <v>1019</v>
      </c>
      <c r="B757">
        <v>1</v>
      </c>
      <c r="C757">
        <v>12300</v>
      </c>
      <c r="D757">
        <v>4</v>
      </c>
      <c r="E757">
        <v>9</v>
      </c>
      <c r="F757" t="s">
        <v>32</v>
      </c>
      <c r="G757">
        <v>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1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>($H$757) * (225)</f>
        <v>0</v>
      </c>
      <c r="AF757">
        <f>($I$757) * (40)</f>
        <v>0</v>
      </c>
      <c r="AG757">
        <f>($J$757) * (40)</f>
        <v>0</v>
      </c>
      <c r="AH757">
        <f>($K$757) * (225)</f>
        <v>0</v>
      </c>
      <c r="AI757">
        <f>($L$757) * (40)</f>
        <v>0</v>
      </c>
      <c r="AJ757">
        <f>($M$757) * (40)</f>
        <v>0</v>
      </c>
      <c r="AK757">
        <f>($N$757) * (225)</f>
        <v>0</v>
      </c>
      <c r="AL757">
        <f>($O$757) * (225)</f>
        <v>0</v>
      </c>
      <c r="AM757">
        <f>($P$757) * (40)</f>
        <v>0</v>
      </c>
      <c r="AN757">
        <f>($Q$757) * (40)</f>
        <v>0</v>
      </c>
      <c r="AO757">
        <f>($R$757) * (225)</f>
        <v>0</v>
      </c>
      <c r="AP757">
        <f>($S$757) * (40)</f>
        <v>0</v>
      </c>
      <c r="AQ757">
        <f>($T$757) * (40)</f>
        <v>0</v>
      </c>
      <c r="AR757">
        <f>($U$757) * (225)</f>
        <v>0</v>
      </c>
      <c r="AS757">
        <f>($V$757) * (40)</f>
        <v>0</v>
      </c>
      <c r="AT757">
        <f>($W$757) * (40)</f>
        <v>0</v>
      </c>
      <c r="AU757">
        <f>($X$757) * (225)</f>
        <v>0</v>
      </c>
      <c r="AV757">
        <f>($Y$757) * (40)</f>
        <v>40</v>
      </c>
      <c r="AW757">
        <f>($Z$757) * (275)</f>
        <v>0</v>
      </c>
      <c r="AX757">
        <f>($AA$757) * (90)</f>
        <v>0</v>
      </c>
      <c r="AY757">
        <f>($AB$757) * (325)</f>
        <v>0</v>
      </c>
      <c r="AZ757">
        <f>($AC$757) * (140)</f>
        <v>0</v>
      </c>
      <c r="BA757">
        <f>($AD$757) * (375)</f>
        <v>0</v>
      </c>
      <c r="BM757">
        <v>1</v>
      </c>
      <c r="BN757">
        <f>SUM($R$757:$AB$757)</f>
        <v>1</v>
      </c>
    </row>
    <row r="758" spans="1:66">
      <c r="A758">
        <v>1078</v>
      </c>
      <c r="B758">
        <v>1</v>
      </c>
      <c r="C758">
        <v>2300</v>
      </c>
      <c r="D758">
        <v>2</v>
      </c>
      <c r="E758">
        <v>5</v>
      </c>
      <c r="F758" t="s">
        <v>32</v>
      </c>
      <c r="G758">
        <v>4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f>($H$758) * (225)</f>
        <v>0</v>
      </c>
      <c r="AF758">
        <f>($I$758) * (40)</f>
        <v>0</v>
      </c>
      <c r="AG758">
        <f>($J$758) * (40)</f>
        <v>0</v>
      </c>
      <c r="AH758">
        <f>($K$758) * (225)</f>
        <v>0</v>
      </c>
      <c r="AI758">
        <f>($L$758) * (40)</f>
        <v>0</v>
      </c>
      <c r="AJ758">
        <f>($M$758) * (40)</f>
        <v>0</v>
      </c>
      <c r="AK758">
        <f>($N$758) * (225)</f>
        <v>0</v>
      </c>
      <c r="AL758">
        <f>($O$758) * (225)</f>
        <v>0</v>
      </c>
      <c r="AM758">
        <f>($P$758) * (40)</f>
        <v>40</v>
      </c>
      <c r="AN758">
        <f>($Q$758) * (40)</f>
        <v>0</v>
      </c>
      <c r="AO758">
        <f>($R$758) * (225)</f>
        <v>0</v>
      </c>
      <c r="AP758">
        <f>($S$758) * (40)</f>
        <v>0</v>
      </c>
      <c r="AQ758">
        <f>($T$758) * (40)</f>
        <v>0</v>
      </c>
      <c r="AR758">
        <f>($U$758) * (275)</f>
        <v>0</v>
      </c>
      <c r="AS758">
        <f>($V$758) * (90)</f>
        <v>0</v>
      </c>
      <c r="AT758">
        <f>($W$758) * (90)</f>
        <v>0</v>
      </c>
      <c r="AU758">
        <f>($X$758) * (325)</f>
        <v>0</v>
      </c>
      <c r="AV758">
        <f>($Y$758) * (140)</f>
        <v>0</v>
      </c>
      <c r="AW758">
        <f>($Z$758) * (375)</f>
        <v>0</v>
      </c>
      <c r="AX758">
        <f>($AA$758) * (190)</f>
        <v>0</v>
      </c>
      <c r="AY758">
        <f>($AB$758) * (425)</f>
        <v>0</v>
      </c>
      <c r="AZ758">
        <f>($AC$758) * (240)</f>
        <v>0</v>
      </c>
      <c r="BA758">
        <f>($AD$758) * (475)</f>
        <v>0</v>
      </c>
      <c r="BM758">
        <v>1</v>
      </c>
      <c r="BN758">
        <f>SUM($N$758:$R$758)</f>
        <v>1</v>
      </c>
    </row>
    <row r="759" spans="1:66">
      <c r="A759">
        <v>1104</v>
      </c>
      <c r="B759">
        <v>2</v>
      </c>
      <c r="C759">
        <v>4200</v>
      </c>
      <c r="D759">
        <v>4</v>
      </c>
      <c r="E759">
        <v>8</v>
      </c>
      <c r="F759" t="s">
        <v>32</v>
      </c>
      <c r="G759">
        <v>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1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>($H$759) * (225)</f>
        <v>0</v>
      </c>
      <c r="AF759">
        <f>($I$759) * (80)</f>
        <v>0</v>
      </c>
      <c r="AG759">
        <f>($J$759) * (80)</f>
        <v>0</v>
      </c>
      <c r="AH759">
        <f>($K$759) * (225)</f>
        <v>0</v>
      </c>
      <c r="AI759">
        <f>($L$759) * (80)</f>
        <v>0</v>
      </c>
      <c r="AJ759">
        <f>($M$759) * (80)</f>
        <v>0</v>
      </c>
      <c r="AK759">
        <f>($N$759) * (225)</f>
        <v>0</v>
      </c>
      <c r="AL759">
        <f>($O$759) * (225)</f>
        <v>0</v>
      </c>
      <c r="AM759">
        <f>($P$759) * (80)</f>
        <v>0</v>
      </c>
      <c r="AN759">
        <f>($Q$759) * (80)</f>
        <v>0</v>
      </c>
      <c r="AO759">
        <f>($R$759) * (225)</f>
        <v>0</v>
      </c>
      <c r="AP759">
        <f>($S$759) * (80)</f>
        <v>0</v>
      </c>
      <c r="AQ759">
        <f>($T$759) * (80)</f>
        <v>0</v>
      </c>
      <c r="AR759">
        <f>($U$759) * (225)</f>
        <v>0</v>
      </c>
      <c r="AS759">
        <f>($V$759) * (80)</f>
        <v>0</v>
      </c>
      <c r="AT759">
        <f>($W$759) * (80)</f>
        <v>0</v>
      </c>
      <c r="AU759">
        <f>($X$759) * (225)</f>
        <v>0</v>
      </c>
      <c r="AV759">
        <f>($Y$759) * (80)</f>
        <v>80</v>
      </c>
      <c r="AW759">
        <f>($Z$759) * (295)</f>
        <v>0</v>
      </c>
      <c r="AX759">
        <f>($AA$759) * (150)</f>
        <v>0</v>
      </c>
      <c r="AY759">
        <f>($AB$759) * (365)</f>
        <v>0</v>
      </c>
      <c r="AZ759">
        <f>($AC$759) * (220)</f>
        <v>0</v>
      </c>
      <c r="BA759">
        <f>($AD$759) * (435)</f>
        <v>0</v>
      </c>
      <c r="BM759">
        <v>1</v>
      </c>
      <c r="BN759">
        <f>SUM($R$759:$Z$759)</f>
        <v>1</v>
      </c>
    </row>
    <row r="760" spans="1:66">
      <c r="A760">
        <v>1211</v>
      </c>
      <c r="B760">
        <v>1</v>
      </c>
      <c r="C760">
        <v>4200</v>
      </c>
      <c r="D760">
        <v>1</v>
      </c>
      <c r="E760">
        <v>4</v>
      </c>
      <c r="F760" t="s">
        <v>32</v>
      </c>
      <c r="G760">
        <v>4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f>($H$760) * (225)</f>
        <v>0</v>
      </c>
      <c r="AF760">
        <f>($I$760) * (40)</f>
        <v>0</v>
      </c>
      <c r="AG760">
        <f>($J$760) * (40)</f>
        <v>0</v>
      </c>
      <c r="AH760">
        <f>($K$760) * (225)</f>
        <v>0</v>
      </c>
      <c r="AI760">
        <f>($L$760) * (40)</f>
        <v>0</v>
      </c>
      <c r="AJ760">
        <f>($M$760) * (40)</f>
        <v>40</v>
      </c>
      <c r="AK760">
        <f>($N$760) * (225)</f>
        <v>0</v>
      </c>
      <c r="AL760">
        <f>($O$760) * (225)</f>
        <v>0</v>
      </c>
      <c r="AM760">
        <f>($P$760) * (40)</f>
        <v>0</v>
      </c>
      <c r="AN760">
        <f>($Q$760) * (40)</f>
        <v>0</v>
      </c>
      <c r="AO760">
        <f>($R$760) * (275)</f>
        <v>0</v>
      </c>
      <c r="AP760">
        <f>($S$760) * (90)</f>
        <v>0</v>
      </c>
      <c r="AQ760">
        <f>($T$760) * (90)</f>
        <v>0</v>
      </c>
      <c r="AR760">
        <f>($U$760) * (325)</f>
        <v>0</v>
      </c>
      <c r="AS760">
        <f>($V$760) * (140)</f>
        <v>0</v>
      </c>
      <c r="AT760">
        <f>($W$760) * (140)</f>
        <v>0</v>
      </c>
      <c r="AU760">
        <f>($X$760) * (375)</f>
        <v>0</v>
      </c>
      <c r="AV760">
        <f>($Y$760) * (190)</f>
        <v>0</v>
      </c>
      <c r="AW760">
        <f>($Z$760) * (425)</f>
        <v>0</v>
      </c>
      <c r="AX760">
        <f>($AA$760) * (240)</f>
        <v>0</v>
      </c>
      <c r="AY760">
        <f>($AB$760) * (475)</f>
        <v>0</v>
      </c>
      <c r="AZ760">
        <f>($AC$760) * (290)</f>
        <v>0</v>
      </c>
      <c r="BA760">
        <f>($AD$760) * (525)</f>
        <v>0</v>
      </c>
      <c r="BM760">
        <v>1</v>
      </c>
      <c r="BN760">
        <f>SUM($K$760:$O$760)</f>
        <v>1</v>
      </c>
    </row>
    <row r="761" spans="1:66">
      <c r="A761">
        <v>1281</v>
      </c>
      <c r="B761">
        <v>2</v>
      </c>
      <c r="C761">
        <v>11592</v>
      </c>
      <c r="D761">
        <v>5</v>
      </c>
      <c r="E761">
        <v>8</v>
      </c>
      <c r="F761" t="s">
        <v>32</v>
      </c>
      <c r="G761">
        <v>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1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>($H$761) * (225)</f>
        <v>0</v>
      </c>
      <c r="AF761">
        <f>($I$761) * (80)</f>
        <v>0</v>
      </c>
      <c r="AG761">
        <f>($J$761) * (80)</f>
        <v>0</v>
      </c>
      <c r="AH761">
        <f>($K$761) * (225)</f>
        <v>0</v>
      </c>
      <c r="AI761">
        <f>($L$761) * (80)</f>
        <v>0</v>
      </c>
      <c r="AJ761">
        <f>($M$761) * (80)</f>
        <v>0</v>
      </c>
      <c r="AK761">
        <f>($N$761) * (225)</f>
        <v>0</v>
      </c>
      <c r="AL761">
        <f>($O$761) * (225)</f>
        <v>0</v>
      </c>
      <c r="AM761">
        <f>($P$761) * (80)</f>
        <v>0</v>
      </c>
      <c r="AN761">
        <f>($Q$761) * (80)</f>
        <v>0</v>
      </c>
      <c r="AO761">
        <f>($R$761) * (225)</f>
        <v>0</v>
      </c>
      <c r="AP761">
        <f>($S$761) * (80)</f>
        <v>0</v>
      </c>
      <c r="AQ761">
        <f>($T$761) * (80)</f>
        <v>0</v>
      </c>
      <c r="AR761">
        <f>($U$761) * (225)</f>
        <v>0</v>
      </c>
      <c r="AS761">
        <f>($V$761) * (80)</f>
        <v>0</v>
      </c>
      <c r="AT761">
        <f>($W$761) * (80)</f>
        <v>0</v>
      </c>
      <c r="AU761">
        <f>($X$761) * (225)</f>
        <v>0</v>
      </c>
      <c r="AV761">
        <f>($Y$761) * (80)</f>
        <v>80</v>
      </c>
      <c r="AW761">
        <f>($Z$761) * (225)</f>
        <v>0</v>
      </c>
      <c r="AX761">
        <f>($AA$761) * (80)</f>
        <v>0</v>
      </c>
      <c r="AY761">
        <f>($AB$761) * (295)</f>
        <v>0</v>
      </c>
      <c r="AZ761">
        <f>($AC$761) * (150)</f>
        <v>0</v>
      </c>
      <c r="BA761">
        <f>($AD$761) * (365)</f>
        <v>0</v>
      </c>
      <c r="BM761">
        <v>1</v>
      </c>
      <c r="BN761">
        <f>SUM($U$761:$Z$761)</f>
        <v>1</v>
      </c>
    </row>
    <row r="762" spans="1:66">
      <c r="A762">
        <v>1302</v>
      </c>
      <c r="B762">
        <v>2</v>
      </c>
      <c r="C762">
        <v>20454</v>
      </c>
      <c r="D762">
        <v>3</v>
      </c>
      <c r="E762">
        <v>8</v>
      </c>
      <c r="F762" t="s">
        <v>32</v>
      </c>
      <c r="G762">
        <v>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f>($H$762) * (225)</f>
        <v>0</v>
      </c>
      <c r="AF762">
        <f>($I$762) * (80)</f>
        <v>0</v>
      </c>
      <c r="AG762">
        <f>($J$762) * (80)</f>
        <v>0</v>
      </c>
      <c r="AH762">
        <f>($K$762) * (225)</f>
        <v>0</v>
      </c>
      <c r="AI762">
        <f>($L$762) * (80)</f>
        <v>0</v>
      </c>
      <c r="AJ762">
        <f>($M$762) * (80)</f>
        <v>0</v>
      </c>
      <c r="AK762">
        <f>($N$762) * (225)</f>
        <v>0</v>
      </c>
      <c r="AL762">
        <f>($O$762) * (225)</f>
        <v>0</v>
      </c>
      <c r="AM762">
        <f>($P$762) * (80)</f>
        <v>80</v>
      </c>
      <c r="AN762">
        <f>($Q$762) * (80)</f>
        <v>0</v>
      </c>
      <c r="AO762">
        <f>($R$762) * (225)</f>
        <v>0</v>
      </c>
      <c r="AP762">
        <f>($S$762) * (80)</f>
        <v>0</v>
      </c>
      <c r="AQ762">
        <f>($T$762) * (80)</f>
        <v>0</v>
      </c>
      <c r="AR762">
        <f>($U$762) * (225)</f>
        <v>0</v>
      </c>
      <c r="AS762">
        <f>($V$762) * (80)</f>
        <v>0</v>
      </c>
      <c r="AT762">
        <f>($W$762) * (80)</f>
        <v>0</v>
      </c>
      <c r="AU762">
        <f>($X$762) * (295)</f>
        <v>0</v>
      </c>
      <c r="AV762">
        <f>($Y$762) * (150)</f>
        <v>0</v>
      </c>
      <c r="AW762">
        <f>($Z$762) * (365)</f>
        <v>0</v>
      </c>
      <c r="AX762">
        <f>($AA$762) * (220)</f>
        <v>0</v>
      </c>
      <c r="AY762">
        <f>($AB$762) * (435)</f>
        <v>0</v>
      </c>
      <c r="AZ762">
        <f>($AC$762) * (290)</f>
        <v>0</v>
      </c>
      <c r="BA762">
        <f>($AD$762) * (505)</f>
        <v>0</v>
      </c>
      <c r="BM762">
        <v>1</v>
      </c>
      <c r="BN762">
        <f>SUM($O$762:$Z$762)</f>
        <v>1</v>
      </c>
    </row>
    <row r="763" spans="1:66">
      <c r="A763">
        <v>1324</v>
      </c>
      <c r="B763">
        <v>2</v>
      </c>
      <c r="C763">
        <v>14200</v>
      </c>
      <c r="D763">
        <v>1</v>
      </c>
      <c r="E763">
        <v>6</v>
      </c>
      <c r="F763" t="s">
        <v>32</v>
      </c>
      <c r="G763">
        <v>4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f>($H$763) * (225)</f>
        <v>0</v>
      </c>
      <c r="AF763">
        <f>($I$763) * (80)</f>
        <v>0</v>
      </c>
      <c r="AG763">
        <f>($J$763) * (80)</f>
        <v>0</v>
      </c>
      <c r="AH763">
        <f>($K$763) * (225)</f>
        <v>0</v>
      </c>
      <c r="AI763">
        <f>($L$763) * (80)</f>
        <v>0</v>
      </c>
      <c r="AJ763">
        <f>($M$763) * (80)</f>
        <v>80</v>
      </c>
      <c r="AK763">
        <f>($N$763) * (225)</f>
        <v>0</v>
      </c>
      <c r="AL763">
        <f>($O$763) * (225)</f>
        <v>0</v>
      </c>
      <c r="AM763">
        <f>($P$763) * (80)</f>
        <v>0</v>
      </c>
      <c r="AN763">
        <f>($Q$763) * (80)</f>
        <v>0</v>
      </c>
      <c r="AO763">
        <f>($R$763) * (295)</f>
        <v>0</v>
      </c>
      <c r="AP763">
        <f>($S$763) * (150)</f>
        <v>0</v>
      </c>
      <c r="AQ763">
        <f>($T$763) * (150)</f>
        <v>0</v>
      </c>
      <c r="AR763">
        <f>($U$763) * (365)</f>
        <v>0</v>
      </c>
      <c r="AS763">
        <f>($V$763) * (220)</f>
        <v>0</v>
      </c>
      <c r="AT763">
        <f>($W$763) * (220)</f>
        <v>0</v>
      </c>
      <c r="AU763">
        <f>($X$763) * (435)</f>
        <v>0</v>
      </c>
      <c r="AV763">
        <f>($Y$763) * (290)</f>
        <v>0</v>
      </c>
      <c r="AW763">
        <f>($Z$763) * (505)</f>
        <v>0</v>
      </c>
      <c r="AX763">
        <f>($AA$763) * (360)</f>
        <v>0</v>
      </c>
      <c r="AY763">
        <f>($AB$763) * (575)</f>
        <v>0</v>
      </c>
      <c r="AZ763">
        <f>($AC$763) * (430)</f>
        <v>0</v>
      </c>
      <c r="BA763">
        <f>($AD$763) * (645)</f>
        <v>0</v>
      </c>
      <c r="BM763">
        <v>1</v>
      </c>
      <c r="BN763">
        <f>SUM($K$763:$U$763)</f>
        <v>1</v>
      </c>
    </row>
    <row r="764" spans="1:66">
      <c r="A764">
        <v>1348</v>
      </c>
      <c r="B764">
        <v>2</v>
      </c>
      <c r="C764">
        <v>4200</v>
      </c>
      <c r="D764">
        <v>1</v>
      </c>
      <c r="E764">
        <v>6</v>
      </c>
      <c r="F764" t="s">
        <v>32</v>
      </c>
      <c r="G764">
        <v>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f>($H$764) * (225)</f>
        <v>0</v>
      </c>
      <c r="AF764">
        <f>($I$764) * (80)</f>
        <v>0</v>
      </c>
      <c r="AG764">
        <f>($J$764) * (80)</f>
        <v>0</v>
      </c>
      <c r="AH764">
        <f>($K$764) * (225)</f>
        <v>0</v>
      </c>
      <c r="AI764">
        <f>($L$764) * (80)</f>
        <v>0</v>
      </c>
      <c r="AJ764">
        <f>($M$764) * (80)</f>
        <v>80</v>
      </c>
      <c r="AK764">
        <f>($N$764) * (225)</f>
        <v>0</v>
      </c>
      <c r="AL764">
        <f>($O$764) * (295)</f>
        <v>0</v>
      </c>
      <c r="AM764">
        <f>($P$764) * (150)</f>
        <v>0</v>
      </c>
      <c r="AN764">
        <f>($Q$764) * (150)</f>
        <v>0</v>
      </c>
      <c r="AO764">
        <f>($R$764) * (365)</f>
        <v>0</v>
      </c>
      <c r="AP764">
        <f>($S$764) * (220)</f>
        <v>0</v>
      </c>
      <c r="AQ764">
        <f>($T$764) * (220)</f>
        <v>0</v>
      </c>
      <c r="AR764">
        <f>($U$764) * (435)</f>
        <v>0</v>
      </c>
      <c r="AS764">
        <f>($V$764) * (290)</f>
        <v>0</v>
      </c>
      <c r="AT764">
        <f>($W$764) * (290)</f>
        <v>0</v>
      </c>
      <c r="AU764">
        <f>($X$764) * (505)</f>
        <v>0</v>
      </c>
      <c r="AV764">
        <f>($Y$764) * (360)</f>
        <v>0</v>
      </c>
      <c r="AW764">
        <f>($Z$764) * (575)</f>
        <v>0</v>
      </c>
      <c r="AX764">
        <f>($AA$764) * (430)</f>
        <v>0</v>
      </c>
      <c r="AY764">
        <f>($AB$764) * (645)</f>
        <v>0</v>
      </c>
      <c r="AZ764">
        <f>($AC$764) * (500)</f>
        <v>0</v>
      </c>
      <c r="BA764">
        <f>($AD$764) * (715)</f>
        <v>0</v>
      </c>
      <c r="BM764">
        <v>1</v>
      </c>
      <c r="BN764">
        <f>SUM($K$764:$U$764)</f>
        <v>1</v>
      </c>
    </row>
    <row r="765" spans="1:66">
      <c r="A765">
        <v>1357</v>
      </c>
      <c r="B765">
        <v>1</v>
      </c>
      <c r="C765">
        <v>19664</v>
      </c>
      <c r="D765">
        <v>2</v>
      </c>
      <c r="E765">
        <v>5</v>
      </c>
      <c r="F765" t="s">
        <v>32</v>
      </c>
      <c r="G765">
        <v>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>($H$765) * (225)</f>
        <v>0</v>
      </c>
      <c r="AF765">
        <f>($I$765) * (40)</f>
        <v>0</v>
      </c>
      <c r="AG765">
        <f>($J$765) * (40)</f>
        <v>0</v>
      </c>
      <c r="AH765">
        <f>($K$765) * (225)</f>
        <v>0</v>
      </c>
      <c r="AI765">
        <f>($L$765) * (40)</f>
        <v>0</v>
      </c>
      <c r="AJ765">
        <f>($M$765) * (40)</f>
        <v>0</v>
      </c>
      <c r="AK765">
        <f>($N$765) * (225)</f>
        <v>0</v>
      </c>
      <c r="AL765">
        <f>($O$765) * (225)</f>
        <v>0</v>
      </c>
      <c r="AM765">
        <f>($P$765) * (40)</f>
        <v>40</v>
      </c>
      <c r="AN765">
        <f>($Q$765) * (40)</f>
        <v>0</v>
      </c>
      <c r="AO765">
        <f>($R$765) * (275)</f>
        <v>0</v>
      </c>
      <c r="AP765">
        <f>($S$765) * (90)</f>
        <v>0</v>
      </c>
      <c r="AQ765">
        <f>($T$765) * (90)</f>
        <v>0</v>
      </c>
      <c r="AR765">
        <f>($U$765) * (325)</f>
        <v>0</v>
      </c>
      <c r="AS765">
        <f>($V$765) * (140)</f>
        <v>0</v>
      </c>
      <c r="AT765">
        <f>($W$765) * (140)</f>
        <v>0</v>
      </c>
      <c r="AU765">
        <f>($X$765) * (375)</f>
        <v>0</v>
      </c>
      <c r="AV765">
        <f>($Y$765) * (190)</f>
        <v>0</v>
      </c>
      <c r="AW765">
        <f>($Z$765) * (425)</f>
        <v>0</v>
      </c>
      <c r="AX765">
        <f>($AA$765) * (240)</f>
        <v>0</v>
      </c>
      <c r="AY765">
        <f>($AB$765) * (475)</f>
        <v>0</v>
      </c>
      <c r="AZ765">
        <f>($AC$765) * (290)</f>
        <v>0</v>
      </c>
      <c r="BA765">
        <f>($AD$765) * (525)</f>
        <v>0</v>
      </c>
      <c r="BM765">
        <v>1</v>
      </c>
      <c r="BN765">
        <f>SUM($N$765:$R$765)</f>
        <v>1</v>
      </c>
    </row>
    <row r="766" spans="1:66">
      <c r="A766">
        <v>1363</v>
      </c>
      <c r="B766">
        <v>1</v>
      </c>
      <c r="C766">
        <v>24010</v>
      </c>
      <c r="D766">
        <v>1</v>
      </c>
      <c r="E766">
        <v>4</v>
      </c>
      <c r="F766" t="s">
        <v>32</v>
      </c>
      <c r="G766">
        <v>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f>($H$766) * (225)</f>
        <v>0</v>
      </c>
      <c r="AF766">
        <f>($I$766) * (40)</f>
        <v>0</v>
      </c>
      <c r="AG766">
        <f>($J$766) * (40)</f>
        <v>0</v>
      </c>
      <c r="AH766">
        <f>($K$766) * (225)</f>
        <v>0</v>
      </c>
      <c r="AI766">
        <f>($L$766) * (40)</f>
        <v>0</v>
      </c>
      <c r="AJ766">
        <f>($M$766) * (40)</f>
        <v>40</v>
      </c>
      <c r="AK766">
        <f>($N$766) * (225)</f>
        <v>0</v>
      </c>
      <c r="AL766">
        <f>($O$766) * (275)</f>
        <v>0</v>
      </c>
      <c r="AM766">
        <f>($P$766) * (90)</f>
        <v>0</v>
      </c>
      <c r="AN766">
        <f>($Q$766) * (90)</f>
        <v>0</v>
      </c>
      <c r="AO766">
        <f>($R$766) * (325)</f>
        <v>0</v>
      </c>
      <c r="AP766">
        <f>($S$766) * (140)</f>
        <v>0</v>
      </c>
      <c r="AQ766">
        <f>($T$766) * (140)</f>
        <v>0</v>
      </c>
      <c r="AR766">
        <f>($U$766) * (375)</f>
        <v>0</v>
      </c>
      <c r="AS766">
        <f>($V$766) * (190)</f>
        <v>0</v>
      </c>
      <c r="AT766">
        <f>($W$766) * (190)</f>
        <v>0</v>
      </c>
      <c r="AU766">
        <f>($X$766) * (425)</f>
        <v>0</v>
      </c>
      <c r="AV766">
        <f>($Y$766) * (240)</f>
        <v>0</v>
      </c>
      <c r="AW766">
        <f>($Z$766) * (475)</f>
        <v>0</v>
      </c>
      <c r="AX766">
        <f>($AA$766) * (290)</f>
        <v>0</v>
      </c>
      <c r="AY766">
        <f>($AB$766) * (525)</f>
        <v>0</v>
      </c>
      <c r="AZ766">
        <f>($AC$766) * (340)</f>
        <v>0</v>
      </c>
      <c r="BA766">
        <f>($AD$766) * (575)</f>
        <v>0</v>
      </c>
      <c r="BM766">
        <v>1</v>
      </c>
      <c r="BN766">
        <f>SUM($K$766:$O$766)</f>
        <v>1</v>
      </c>
    </row>
    <row r="767" spans="1:66">
      <c r="A767">
        <v>1391</v>
      </c>
      <c r="B767">
        <v>2</v>
      </c>
      <c r="C767">
        <v>9200</v>
      </c>
      <c r="D767">
        <v>5</v>
      </c>
      <c r="E767">
        <v>10</v>
      </c>
      <c r="F767" t="s">
        <v>32</v>
      </c>
      <c r="G767">
        <v>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1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>($H$767) * (225)</f>
        <v>0</v>
      </c>
      <c r="AF767">
        <f>($I$767) * (80)</f>
        <v>0</v>
      </c>
      <c r="AG767">
        <f>($J$767) * (80)</f>
        <v>0</v>
      </c>
      <c r="AH767">
        <f>($K$767) * (225)</f>
        <v>0</v>
      </c>
      <c r="AI767">
        <f>($L$767) * (80)</f>
        <v>0</v>
      </c>
      <c r="AJ767">
        <f>($M$767) * (80)</f>
        <v>0</v>
      </c>
      <c r="AK767">
        <f>($N$767) * (225)</f>
        <v>0</v>
      </c>
      <c r="AL767">
        <f>($O$767) * (225)</f>
        <v>0</v>
      </c>
      <c r="AM767">
        <f>($P$767) * (80)</f>
        <v>0</v>
      </c>
      <c r="AN767">
        <f>($Q$767) * (80)</f>
        <v>0</v>
      </c>
      <c r="AO767">
        <f>($R$767) * (225)</f>
        <v>0</v>
      </c>
      <c r="AP767">
        <f>($S$767) * (80)</f>
        <v>0</v>
      </c>
      <c r="AQ767">
        <f>($T$767) * (80)</f>
        <v>0</v>
      </c>
      <c r="AR767">
        <f>($U$767) * (225)</f>
        <v>0</v>
      </c>
      <c r="AS767">
        <f>($V$767) * (80)</f>
        <v>0</v>
      </c>
      <c r="AT767">
        <f>($W$767) * (80)</f>
        <v>0</v>
      </c>
      <c r="AU767">
        <f>($X$767) * (225)</f>
        <v>0</v>
      </c>
      <c r="AV767">
        <f>($Y$767) * (80)</f>
        <v>80</v>
      </c>
      <c r="AW767">
        <f>($Z$767) * (295)</f>
        <v>0</v>
      </c>
      <c r="AX767">
        <f>($AA$767) * (150)</f>
        <v>0</v>
      </c>
      <c r="AY767">
        <f>($AB$767) * (365)</f>
        <v>0</v>
      </c>
      <c r="AZ767">
        <f>($AC$767) * (220)</f>
        <v>0</v>
      </c>
      <c r="BA767">
        <f>($AD$767) * (435)</f>
        <v>0</v>
      </c>
      <c r="BM767">
        <v>1</v>
      </c>
      <c r="BN767">
        <f>SUM($U$767:$AD$767)</f>
        <v>1</v>
      </c>
    </row>
    <row r="768" spans="1:66">
      <c r="A768">
        <v>1485</v>
      </c>
      <c r="B768">
        <v>1</v>
      </c>
      <c r="C768">
        <v>19240</v>
      </c>
      <c r="D768">
        <v>2</v>
      </c>
      <c r="E768">
        <v>6</v>
      </c>
      <c r="F768" t="s">
        <v>32</v>
      </c>
      <c r="G768">
        <v>4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>($H$768) * (225)</f>
        <v>0</v>
      </c>
      <c r="AF768">
        <f>($I$768) * (40)</f>
        <v>0</v>
      </c>
      <c r="AG768">
        <f>($J$768) * (40)</f>
        <v>0</v>
      </c>
      <c r="AH768">
        <f>($K$768) * (225)</f>
        <v>0</v>
      </c>
      <c r="AI768">
        <f>($L$768) * (40)</f>
        <v>0</v>
      </c>
      <c r="AJ768">
        <f>($M$768) * (40)</f>
        <v>0</v>
      </c>
      <c r="AK768">
        <f>($N$768) * (225)</f>
        <v>0</v>
      </c>
      <c r="AL768">
        <f>($O$768) * (225)</f>
        <v>0</v>
      </c>
      <c r="AM768">
        <f>($P$768) * (40)</f>
        <v>40</v>
      </c>
      <c r="AN768">
        <f>($Q$768) * (40)</f>
        <v>0</v>
      </c>
      <c r="AO768">
        <f>($R$768) * (225)</f>
        <v>0</v>
      </c>
      <c r="AP768">
        <f>($S$768) * (40)</f>
        <v>0</v>
      </c>
      <c r="AQ768">
        <f>($T$768) * (40)</f>
        <v>0</v>
      </c>
      <c r="AR768">
        <f>($U$768) * (275)</f>
        <v>0</v>
      </c>
      <c r="AS768">
        <f>($V$768) * (90)</f>
        <v>0</v>
      </c>
      <c r="AT768">
        <f>($W$768) * (90)</f>
        <v>0</v>
      </c>
      <c r="AU768">
        <f>($X$768) * (325)</f>
        <v>0</v>
      </c>
      <c r="AV768">
        <f>($Y$768) * (140)</f>
        <v>0</v>
      </c>
      <c r="AW768">
        <f>($Z$768) * (375)</f>
        <v>0</v>
      </c>
      <c r="AX768">
        <f>($AA$768) * (190)</f>
        <v>0</v>
      </c>
      <c r="AY768">
        <f>($AB$768) * (425)</f>
        <v>0</v>
      </c>
      <c r="AZ768">
        <f>($AC$768) * (240)</f>
        <v>0</v>
      </c>
      <c r="BA768">
        <f>($AD$768) * (475)</f>
        <v>0</v>
      </c>
      <c r="BM768">
        <v>1</v>
      </c>
      <c r="BN768">
        <f>SUM($N$768:$U$768)</f>
        <v>1</v>
      </c>
    </row>
    <row r="769" spans="1:66">
      <c r="A769">
        <v>1504</v>
      </c>
      <c r="B769">
        <v>1</v>
      </c>
      <c r="C769">
        <v>19580</v>
      </c>
      <c r="D769">
        <v>1</v>
      </c>
      <c r="E769">
        <v>4</v>
      </c>
      <c r="F769" t="s">
        <v>32</v>
      </c>
      <c r="G769">
        <v>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>($H$769) * (225)</f>
        <v>0</v>
      </c>
      <c r="AF769">
        <f>($I$769) * (40)</f>
        <v>0</v>
      </c>
      <c r="AG769">
        <f>($J$769) * (40)</f>
        <v>0</v>
      </c>
      <c r="AH769">
        <f>($K$769) * (225)</f>
        <v>0</v>
      </c>
      <c r="AI769">
        <f>($L$769) * (40)</f>
        <v>0</v>
      </c>
      <c r="AJ769">
        <f>($M$769) * (40)</f>
        <v>40</v>
      </c>
      <c r="AK769">
        <f>($N$769) * (225)</f>
        <v>0</v>
      </c>
      <c r="AL769">
        <f>($O$769) * (275)</f>
        <v>0</v>
      </c>
      <c r="AM769">
        <f>($P$769) * (90)</f>
        <v>0</v>
      </c>
      <c r="AN769">
        <f>($Q$769) * (90)</f>
        <v>0</v>
      </c>
      <c r="AO769">
        <f>($R$769) * (325)</f>
        <v>0</v>
      </c>
      <c r="AP769">
        <f>($S$769) * (140)</f>
        <v>0</v>
      </c>
      <c r="AQ769">
        <f>($T$769) * (140)</f>
        <v>0</v>
      </c>
      <c r="AR769">
        <f>($U$769) * (375)</f>
        <v>0</v>
      </c>
      <c r="AS769">
        <f>($V$769) * (190)</f>
        <v>0</v>
      </c>
      <c r="AT769">
        <f>($W$769) * (190)</f>
        <v>0</v>
      </c>
      <c r="AU769">
        <f>($X$769) * (425)</f>
        <v>0</v>
      </c>
      <c r="AV769">
        <f>($Y$769) * (240)</f>
        <v>0</v>
      </c>
      <c r="AW769">
        <f>($Z$769) * (475)</f>
        <v>0</v>
      </c>
      <c r="AX769">
        <f>($AA$769) * (290)</f>
        <v>0</v>
      </c>
      <c r="AY769">
        <f>($AB$769) * (525)</f>
        <v>0</v>
      </c>
      <c r="AZ769">
        <f>($AC$769) * (340)</f>
        <v>0</v>
      </c>
      <c r="BA769">
        <f>($AD$769) * (575)</f>
        <v>0</v>
      </c>
      <c r="BM769">
        <v>1</v>
      </c>
      <c r="BN769">
        <f>SUM($K$769:$O$769)</f>
        <v>1</v>
      </c>
    </row>
    <row r="770" spans="1:66">
      <c r="A770">
        <v>1538</v>
      </c>
      <c r="B770">
        <v>1</v>
      </c>
      <c r="C770">
        <v>21895</v>
      </c>
      <c r="D770">
        <v>2</v>
      </c>
      <c r="E770">
        <v>5</v>
      </c>
      <c r="F770" t="s">
        <v>32</v>
      </c>
      <c r="G770">
        <v>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f>($H$770) * (225)</f>
        <v>0</v>
      </c>
      <c r="AF770">
        <f>($I$770) * (40)</f>
        <v>0</v>
      </c>
      <c r="AG770">
        <f>($J$770) * (40)</f>
        <v>0</v>
      </c>
      <c r="AH770">
        <f>($K$770) * (225)</f>
        <v>0</v>
      </c>
      <c r="AI770">
        <f>($L$770) * (40)</f>
        <v>0</v>
      </c>
      <c r="AJ770">
        <f>($M$770) * (40)</f>
        <v>0</v>
      </c>
      <c r="AK770">
        <f>($N$770) * (225)</f>
        <v>0</v>
      </c>
      <c r="AL770">
        <f>($O$770) * (225)</f>
        <v>0</v>
      </c>
      <c r="AM770">
        <f>($P$770) * (40)</f>
        <v>40</v>
      </c>
      <c r="AN770">
        <f>($Q$770) * (40)</f>
        <v>0</v>
      </c>
      <c r="AO770">
        <f>($R$770) * (275)</f>
        <v>0</v>
      </c>
      <c r="AP770">
        <f>($S$770) * (90)</f>
        <v>0</v>
      </c>
      <c r="AQ770">
        <f>($T$770) * (90)</f>
        <v>0</v>
      </c>
      <c r="AR770">
        <f>($U$770) * (325)</f>
        <v>0</v>
      </c>
      <c r="AS770">
        <f>($V$770) * (140)</f>
        <v>0</v>
      </c>
      <c r="AT770">
        <f>($W$770) * (140)</f>
        <v>0</v>
      </c>
      <c r="AU770">
        <f>($X$770) * (375)</f>
        <v>0</v>
      </c>
      <c r="AV770">
        <f>($Y$770) * (190)</f>
        <v>0</v>
      </c>
      <c r="AW770">
        <f>($Z$770) * (425)</f>
        <v>0</v>
      </c>
      <c r="AX770">
        <f>($AA$770) * (240)</f>
        <v>0</v>
      </c>
      <c r="AY770">
        <f>($AB$770) * (475)</f>
        <v>0</v>
      </c>
      <c r="AZ770">
        <f>($AC$770) * (290)</f>
        <v>0</v>
      </c>
      <c r="BA770">
        <f>($AD$770) * (525)</f>
        <v>0</v>
      </c>
      <c r="BM770">
        <v>1</v>
      </c>
      <c r="BN770">
        <f>SUM($N$770:$R$770)</f>
        <v>1</v>
      </c>
    </row>
    <row r="771" spans="1:66">
      <c r="A771">
        <v>1578</v>
      </c>
      <c r="B771">
        <v>1</v>
      </c>
      <c r="C771">
        <v>19056</v>
      </c>
      <c r="D771">
        <v>-1</v>
      </c>
      <c r="E771">
        <v>4</v>
      </c>
      <c r="F771" t="s">
        <v>32</v>
      </c>
      <c r="G771">
        <v>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>($H$771) * (225)</f>
        <v>0</v>
      </c>
      <c r="AF771">
        <f>($I$771) * (40)</f>
        <v>0</v>
      </c>
      <c r="AG771">
        <f>($J$771) * (40)</f>
        <v>0</v>
      </c>
      <c r="AH771">
        <f>($K$771) * (275)</f>
        <v>0</v>
      </c>
      <c r="AI771">
        <f>($L$771) * (90)</f>
        <v>0</v>
      </c>
      <c r="AJ771">
        <f>($M$771) * (90)</f>
        <v>90</v>
      </c>
      <c r="AK771">
        <f>($N$771) * (325)</f>
        <v>0</v>
      </c>
      <c r="AL771">
        <f>($O$771) * (375)</f>
        <v>0</v>
      </c>
      <c r="AM771">
        <f>($P$771) * (190)</f>
        <v>0</v>
      </c>
      <c r="AN771">
        <f>($Q$771) * (190)</f>
        <v>0</v>
      </c>
      <c r="AO771">
        <f>($R$771) * (425)</f>
        <v>0</v>
      </c>
      <c r="AP771">
        <f>($S$771) * (240)</f>
        <v>0</v>
      </c>
      <c r="AQ771">
        <f>($T$771) * (240)</f>
        <v>0</v>
      </c>
      <c r="AR771">
        <f>($U$771) * (475)</f>
        <v>0</v>
      </c>
      <c r="AS771">
        <f>($V$771) * (290)</f>
        <v>0</v>
      </c>
      <c r="AT771">
        <f>($W$771) * (290)</f>
        <v>0</v>
      </c>
      <c r="AU771">
        <f>($X$771) * (525)</f>
        <v>0</v>
      </c>
      <c r="AV771">
        <f>($Y$771) * (340)</f>
        <v>0</v>
      </c>
      <c r="AW771">
        <f>($Z$771) * (575)</f>
        <v>0</v>
      </c>
      <c r="AX771">
        <f>($AA$771) * (390)</f>
        <v>0</v>
      </c>
      <c r="AY771">
        <f>($AB$771) * (625)</f>
        <v>0</v>
      </c>
      <c r="AZ771">
        <f>($AC$771) * (440)</f>
        <v>0</v>
      </c>
      <c r="BA771">
        <f>($AD$771) * (675)</f>
        <v>0</v>
      </c>
      <c r="BM771">
        <v>1</v>
      </c>
      <c r="BN771">
        <f>SUM($H$771:$O$771)</f>
        <v>1</v>
      </c>
    </row>
    <row r="772" spans="1:66">
      <c r="A772">
        <v>1580</v>
      </c>
      <c r="B772">
        <v>1</v>
      </c>
      <c r="C772">
        <v>19056</v>
      </c>
      <c r="D772">
        <v>6</v>
      </c>
      <c r="E772">
        <v>10</v>
      </c>
      <c r="F772" t="s">
        <v>32</v>
      </c>
      <c r="G772">
        <v>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1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f>($H$772) * (225)</f>
        <v>0</v>
      </c>
      <c r="AF772">
        <f>($I$772) * (40)</f>
        <v>0</v>
      </c>
      <c r="AG772">
        <f>($J$772) * (40)</f>
        <v>0</v>
      </c>
      <c r="AH772">
        <f>($K$772) * (225)</f>
        <v>0</v>
      </c>
      <c r="AI772">
        <f>($L$772) * (40)</f>
        <v>0</v>
      </c>
      <c r="AJ772">
        <f>($M$772) * (40)</f>
        <v>0</v>
      </c>
      <c r="AK772">
        <f>($N$772) * (225)</f>
        <v>0</v>
      </c>
      <c r="AL772">
        <f>($O$772) * (225)</f>
        <v>0</v>
      </c>
      <c r="AM772">
        <f>($P$772) * (40)</f>
        <v>0</v>
      </c>
      <c r="AN772">
        <f>($Q$772) * (40)</f>
        <v>0</v>
      </c>
      <c r="AO772">
        <f>($R$772) * (225)</f>
        <v>0</v>
      </c>
      <c r="AP772">
        <f>($S$772) * (40)</f>
        <v>0</v>
      </c>
      <c r="AQ772">
        <f>($T$772) * (40)</f>
        <v>0</v>
      </c>
      <c r="AR772">
        <f>($U$772) * (225)</f>
        <v>0</v>
      </c>
      <c r="AS772">
        <f>($V$772) * (40)</f>
        <v>0</v>
      </c>
      <c r="AT772">
        <f>($W$772) * (40)</f>
        <v>0</v>
      </c>
      <c r="AU772">
        <f>($X$772) * (225)</f>
        <v>0</v>
      </c>
      <c r="AV772">
        <f>($Y$772) * (40)</f>
        <v>40</v>
      </c>
      <c r="AW772">
        <f>($Z$772) * (225)</f>
        <v>0</v>
      </c>
      <c r="AX772">
        <f>($AA$772) * (40)</f>
        <v>0</v>
      </c>
      <c r="AY772">
        <f>($AB$772) * (225)</f>
        <v>0</v>
      </c>
      <c r="AZ772">
        <f>($AC$772) * (40)</f>
        <v>0</v>
      </c>
      <c r="BA772">
        <f>($AD$772) * (275)</f>
        <v>0</v>
      </c>
      <c r="BM772">
        <v>1</v>
      </c>
      <c r="BN772">
        <f>SUM($X$772:$AD$772)</f>
        <v>1</v>
      </c>
    </row>
    <row r="773" spans="1:66">
      <c r="A773">
        <v>1600</v>
      </c>
      <c r="B773">
        <v>1</v>
      </c>
      <c r="C773">
        <v>8851</v>
      </c>
      <c r="D773">
        <v>6</v>
      </c>
      <c r="E773">
        <v>9</v>
      </c>
      <c r="F773" t="s">
        <v>32</v>
      </c>
      <c r="G773">
        <v>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1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f>($H$773) * (225)</f>
        <v>0</v>
      </c>
      <c r="AF773">
        <f>($I$773) * (40)</f>
        <v>0</v>
      </c>
      <c r="AG773">
        <f>($J$773) * (40)</f>
        <v>0</v>
      </c>
      <c r="AH773">
        <f>($K$773) * (225)</f>
        <v>0</v>
      </c>
      <c r="AI773">
        <f>($L$773) * (40)</f>
        <v>0</v>
      </c>
      <c r="AJ773">
        <f>($M$773) * (40)</f>
        <v>0</v>
      </c>
      <c r="AK773">
        <f>($N$773) * (225)</f>
        <v>0</v>
      </c>
      <c r="AL773">
        <f>($O$773) * (225)</f>
        <v>0</v>
      </c>
      <c r="AM773">
        <f>($P$773) * (40)</f>
        <v>0</v>
      </c>
      <c r="AN773">
        <f>($Q$773) * (40)</f>
        <v>0</v>
      </c>
      <c r="AO773">
        <f>($R$773) * (225)</f>
        <v>0</v>
      </c>
      <c r="AP773">
        <f>($S$773) * (40)</f>
        <v>0</v>
      </c>
      <c r="AQ773">
        <f>($T$773) * (40)</f>
        <v>0</v>
      </c>
      <c r="AR773">
        <f>($U$773) * (225)</f>
        <v>0</v>
      </c>
      <c r="AS773">
        <f>($V$773) * (40)</f>
        <v>0</v>
      </c>
      <c r="AT773">
        <f>($W$773) * (40)</f>
        <v>0</v>
      </c>
      <c r="AU773">
        <f>($X$773) * (225)</f>
        <v>0</v>
      </c>
      <c r="AV773">
        <f>($Y$773) * (40)</f>
        <v>40</v>
      </c>
      <c r="AW773">
        <f>($Z$773) * (225)</f>
        <v>0</v>
      </c>
      <c r="AX773">
        <f>($AA$773) * (40)</f>
        <v>0</v>
      </c>
      <c r="AY773">
        <f>($AB$773) * (275)</f>
        <v>0</v>
      </c>
      <c r="AZ773">
        <f>($AC$773) * (90)</f>
        <v>0</v>
      </c>
      <c r="BA773">
        <f>($AD$773) * (325)</f>
        <v>0</v>
      </c>
      <c r="BM773">
        <v>1</v>
      </c>
      <c r="BN773">
        <f>SUM($X$773:$AB$773)</f>
        <v>1</v>
      </c>
    </row>
    <row r="774" spans="1:66">
      <c r="A774">
        <v>18</v>
      </c>
      <c r="B774">
        <v>2</v>
      </c>
      <c r="C774">
        <v>18361</v>
      </c>
      <c r="D774">
        <v>6</v>
      </c>
      <c r="E774">
        <v>11</v>
      </c>
      <c r="F774" t="s">
        <v>91</v>
      </c>
      <c r="G774">
        <v>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1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>($H$774) * (225)</f>
        <v>0</v>
      </c>
      <c r="AF774">
        <f>($I$774) * (80)</f>
        <v>0</v>
      </c>
      <c r="AG774">
        <f>($J$774) * (80)</f>
        <v>0</v>
      </c>
      <c r="AH774">
        <f>($K$774) * (225)</f>
        <v>0</v>
      </c>
      <c r="AI774">
        <f>($L$774) * (80)</f>
        <v>0</v>
      </c>
      <c r="AJ774">
        <f>($M$774) * (80)</f>
        <v>0</v>
      </c>
      <c r="AK774">
        <f>($N$774) * (225)</f>
        <v>0</v>
      </c>
      <c r="AL774">
        <f>($O$774) * (225)</f>
        <v>0</v>
      </c>
      <c r="AM774">
        <f>($P$774) * (80)</f>
        <v>0</v>
      </c>
      <c r="AN774">
        <f>($Q$774) * (80)</f>
        <v>0</v>
      </c>
      <c r="AO774">
        <f>($R$774) * (225)</f>
        <v>0</v>
      </c>
      <c r="AP774">
        <f>($S$774) * (80)</f>
        <v>0</v>
      </c>
      <c r="AQ774">
        <f>($T$774) * (80)</f>
        <v>0</v>
      </c>
      <c r="AR774">
        <f>($U$774) * (225)</f>
        <v>0</v>
      </c>
      <c r="AS774">
        <f>($V$774) * (80)</f>
        <v>0</v>
      </c>
      <c r="AT774">
        <f>($W$774) * (80)</f>
        <v>0</v>
      </c>
      <c r="AU774">
        <f>($X$774) * (225)</f>
        <v>0</v>
      </c>
      <c r="AV774">
        <f>($Y$774) * (80)</f>
        <v>80</v>
      </c>
      <c r="AW774">
        <f>($Z$774) * (225)</f>
        <v>0</v>
      </c>
      <c r="AX774">
        <f>($AA$774) * (80)</f>
        <v>0</v>
      </c>
      <c r="AY774">
        <f>($AB$774) * (225)</f>
        <v>0</v>
      </c>
      <c r="AZ774">
        <f>($AC$774) * (80)</f>
        <v>0</v>
      </c>
      <c r="BA774">
        <f>($AD$774) * (295)</f>
        <v>0</v>
      </c>
      <c r="BM774">
        <v>1</v>
      </c>
      <c r="BN774">
        <f>SUM($X$774:$AD$774)</f>
        <v>1</v>
      </c>
    </row>
    <row r="775" spans="1:66">
      <c r="A775">
        <v>79</v>
      </c>
      <c r="B775">
        <v>2</v>
      </c>
      <c r="C775">
        <v>8450</v>
      </c>
      <c r="D775">
        <v>4</v>
      </c>
      <c r="E775">
        <v>9</v>
      </c>
      <c r="F775" t="s">
        <v>91</v>
      </c>
      <c r="G775">
        <v>4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>($H$775) * (225)</f>
        <v>0</v>
      </c>
      <c r="AF775">
        <f>($I$775) * (80)</f>
        <v>0</v>
      </c>
      <c r="AG775">
        <f>($J$775) * (80)</f>
        <v>0</v>
      </c>
      <c r="AH775">
        <f>($K$775) * (225)</f>
        <v>0</v>
      </c>
      <c r="AI775">
        <f>($L$775) * (80)</f>
        <v>0</v>
      </c>
      <c r="AJ775">
        <f>($M$775) * (80)</f>
        <v>0</v>
      </c>
      <c r="AK775">
        <f>($N$775) * (225)</f>
        <v>0</v>
      </c>
      <c r="AL775">
        <f>($O$775) * (225)</f>
        <v>0</v>
      </c>
      <c r="AM775">
        <f>($P$775) * (80)</f>
        <v>0</v>
      </c>
      <c r="AN775">
        <f>($Q$775) * (80)</f>
        <v>0</v>
      </c>
      <c r="AO775">
        <f>($R$775) * (225)</f>
        <v>0</v>
      </c>
      <c r="AP775">
        <f>($S$775) * (80)</f>
        <v>0</v>
      </c>
      <c r="AQ775">
        <f>($T$775) * (80)</f>
        <v>80</v>
      </c>
      <c r="AR775">
        <f>($U$775) * (225)</f>
        <v>0</v>
      </c>
      <c r="AS775">
        <f>($V$775) * (80)</f>
        <v>0</v>
      </c>
      <c r="AT775">
        <f>($W$775) * (80)</f>
        <v>0</v>
      </c>
      <c r="AU775">
        <f>($X$775) * (225)</f>
        <v>0</v>
      </c>
      <c r="AV775">
        <f>($Y$775) * (80)</f>
        <v>0</v>
      </c>
      <c r="AW775">
        <f>($Z$775) * (295)</f>
        <v>0</v>
      </c>
      <c r="AX775">
        <f>($AA$775) * (150)</f>
        <v>0</v>
      </c>
      <c r="AY775">
        <f>($AB$775) * (365)</f>
        <v>0</v>
      </c>
      <c r="AZ775">
        <f>($AC$775) * (220)</f>
        <v>0</v>
      </c>
      <c r="BA775">
        <f>($AD$775) * (435)</f>
        <v>0</v>
      </c>
      <c r="BM775">
        <v>1</v>
      </c>
      <c r="BN775">
        <f>SUM($R$775:$AB$775)</f>
        <v>1</v>
      </c>
    </row>
    <row r="776" spans="1:66">
      <c r="A776">
        <v>124</v>
      </c>
      <c r="B776">
        <v>2</v>
      </c>
      <c r="C776">
        <v>10305</v>
      </c>
      <c r="D776">
        <v>-1</v>
      </c>
      <c r="E776">
        <v>4</v>
      </c>
      <c r="F776" t="s">
        <v>91</v>
      </c>
      <c r="G776">
        <v>4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>($H$776) * (225)</f>
        <v>0</v>
      </c>
      <c r="AF776">
        <f>($I$776) * (80)</f>
        <v>0</v>
      </c>
      <c r="AG776">
        <f>($J$776) * (80)</f>
        <v>0</v>
      </c>
      <c r="AH776">
        <f>($K$776) * (225)</f>
        <v>0</v>
      </c>
      <c r="AI776">
        <f>($L$776) * (80)</f>
        <v>0</v>
      </c>
      <c r="AJ776">
        <f>($M$776) * (80)</f>
        <v>80</v>
      </c>
      <c r="AK776">
        <f>($N$776) * (295)</f>
        <v>0</v>
      </c>
      <c r="AL776">
        <f>($O$776) * (365)</f>
        <v>0</v>
      </c>
      <c r="AM776">
        <f>($P$776) * (220)</f>
        <v>0</v>
      </c>
      <c r="AN776">
        <f>($Q$776) * (220)</f>
        <v>0</v>
      </c>
      <c r="AO776">
        <f>($R$776) * (435)</f>
        <v>0</v>
      </c>
      <c r="AP776">
        <f>($S$776) * (290)</f>
        <v>0</v>
      </c>
      <c r="AQ776">
        <f>($T$776) * (290)</f>
        <v>0</v>
      </c>
      <c r="AR776">
        <f>($U$776) * (505)</f>
        <v>0</v>
      </c>
      <c r="AS776">
        <f>($V$776) * (360)</f>
        <v>0</v>
      </c>
      <c r="AT776">
        <f>($W$776) * (360)</f>
        <v>0</v>
      </c>
      <c r="AU776">
        <f>($X$776) * (575)</f>
        <v>0</v>
      </c>
      <c r="AV776">
        <f>($Y$776) * (430)</f>
        <v>0</v>
      </c>
      <c r="AW776">
        <f>($Z$776) * (645)</f>
        <v>0</v>
      </c>
      <c r="AX776">
        <f>($AA$776) * (500)</f>
        <v>0</v>
      </c>
      <c r="AY776">
        <f>($AB$776) * (715)</f>
        <v>0</v>
      </c>
      <c r="AZ776">
        <f>($AC$776) * (570)</f>
        <v>0</v>
      </c>
      <c r="BA776">
        <f>($AD$776) * (785)</f>
        <v>0</v>
      </c>
      <c r="BM776">
        <v>1</v>
      </c>
      <c r="BN776">
        <f>SUM($H$776:$O$776)</f>
        <v>1</v>
      </c>
    </row>
    <row r="777" spans="1:66">
      <c r="A777">
        <v>185</v>
      </c>
      <c r="B777">
        <v>2</v>
      </c>
      <c r="C777">
        <v>24200</v>
      </c>
      <c r="D777">
        <v>4</v>
      </c>
      <c r="E777">
        <v>8</v>
      </c>
      <c r="F777" t="s">
        <v>91</v>
      </c>
      <c r="G777">
        <v>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f>($H$777) * (225)</f>
        <v>0</v>
      </c>
      <c r="AF777">
        <f>($I$777) * (80)</f>
        <v>0</v>
      </c>
      <c r="AG777">
        <f>($J$777) * (80)</f>
        <v>0</v>
      </c>
      <c r="AH777">
        <f>($K$777) * (225)</f>
        <v>0</v>
      </c>
      <c r="AI777">
        <f>($L$777) * (80)</f>
        <v>0</v>
      </c>
      <c r="AJ777">
        <f>($M$777) * (80)</f>
        <v>0</v>
      </c>
      <c r="AK777">
        <f>($N$777) * (225)</f>
        <v>0</v>
      </c>
      <c r="AL777">
        <f>($O$777) * (225)</f>
        <v>0</v>
      </c>
      <c r="AM777">
        <f>($P$777) * (80)</f>
        <v>0</v>
      </c>
      <c r="AN777">
        <f>($Q$777) * (80)</f>
        <v>0</v>
      </c>
      <c r="AO777">
        <f>($R$777) * (225)</f>
        <v>0</v>
      </c>
      <c r="AP777">
        <f>($S$777) * (80)</f>
        <v>0</v>
      </c>
      <c r="AQ777">
        <f>($T$777) * (80)</f>
        <v>80</v>
      </c>
      <c r="AR777">
        <f>($U$777) * (225)</f>
        <v>0</v>
      </c>
      <c r="AS777">
        <f>($V$777) * (80)</f>
        <v>0</v>
      </c>
      <c r="AT777">
        <f>($W$777) * (80)</f>
        <v>0</v>
      </c>
      <c r="AU777">
        <f>($X$777) * (225)</f>
        <v>0</v>
      </c>
      <c r="AV777">
        <f>($Y$777) * (80)</f>
        <v>0</v>
      </c>
      <c r="AW777">
        <f>($Z$777) * (295)</f>
        <v>0</v>
      </c>
      <c r="AX777">
        <f>($AA$777) * (150)</f>
        <v>0</v>
      </c>
      <c r="AY777">
        <f>($AB$777) * (365)</f>
        <v>0</v>
      </c>
      <c r="AZ777">
        <f>($AC$777) * (220)</f>
        <v>0</v>
      </c>
      <c r="BA777">
        <f>($AD$777) * (435)</f>
        <v>0</v>
      </c>
      <c r="BM777">
        <v>1</v>
      </c>
      <c r="BN777">
        <f>SUM($R$777:$Z$777)</f>
        <v>1</v>
      </c>
    </row>
    <row r="778" spans="1:66">
      <c r="A778">
        <v>262</v>
      </c>
      <c r="B778">
        <v>2</v>
      </c>
      <c r="C778">
        <v>24200</v>
      </c>
      <c r="D778">
        <v>5</v>
      </c>
      <c r="E778">
        <v>8</v>
      </c>
      <c r="F778" t="s">
        <v>91</v>
      </c>
      <c r="G778">
        <v>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1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f>($H$778) * (225)</f>
        <v>0</v>
      </c>
      <c r="AF778">
        <f>($I$778) * (80)</f>
        <v>0</v>
      </c>
      <c r="AG778">
        <f>($J$778) * (80)</f>
        <v>0</v>
      </c>
      <c r="AH778">
        <f>($K$778) * (225)</f>
        <v>0</v>
      </c>
      <c r="AI778">
        <f>($L$778) * (80)</f>
        <v>0</v>
      </c>
      <c r="AJ778">
        <f>($M$778) * (80)</f>
        <v>0</v>
      </c>
      <c r="AK778">
        <f>($N$778) * (225)</f>
        <v>0</v>
      </c>
      <c r="AL778">
        <f>($O$778) * (225)</f>
        <v>0</v>
      </c>
      <c r="AM778">
        <f>($P$778) * (80)</f>
        <v>0</v>
      </c>
      <c r="AN778">
        <f>($Q$778) * (80)</f>
        <v>0</v>
      </c>
      <c r="AO778">
        <f>($R$778) * (225)</f>
        <v>0</v>
      </c>
      <c r="AP778">
        <f>($S$778) * (80)</f>
        <v>0</v>
      </c>
      <c r="AQ778">
        <f>($T$778) * (80)</f>
        <v>0</v>
      </c>
      <c r="AR778">
        <f>($U$778) * (225)</f>
        <v>0</v>
      </c>
      <c r="AS778">
        <f>($V$778) * (80)</f>
        <v>0</v>
      </c>
      <c r="AT778">
        <f>($W$778) * (80)</f>
        <v>0</v>
      </c>
      <c r="AU778">
        <f>($X$778) * (225)</f>
        <v>0</v>
      </c>
      <c r="AV778">
        <f>($Y$778) * (80)</f>
        <v>80</v>
      </c>
      <c r="AW778">
        <f>($Z$778) * (225)</f>
        <v>0</v>
      </c>
      <c r="AX778">
        <f>($AA$778) * (80)</f>
        <v>0</v>
      </c>
      <c r="AY778">
        <f>($AB$778) * (295)</f>
        <v>0</v>
      </c>
      <c r="AZ778">
        <f>($AC$778) * (150)</f>
        <v>0</v>
      </c>
      <c r="BA778">
        <f>($AD$778) * (365)</f>
        <v>0</v>
      </c>
      <c r="BM778">
        <v>1</v>
      </c>
      <c r="BN778">
        <f>SUM($U$778:$Z$778)</f>
        <v>1</v>
      </c>
    </row>
    <row r="779" spans="1:66">
      <c r="A779">
        <v>276</v>
      </c>
      <c r="B779">
        <v>2</v>
      </c>
      <c r="C779">
        <v>14200</v>
      </c>
      <c r="D779">
        <v>1</v>
      </c>
      <c r="E779">
        <v>5</v>
      </c>
      <c r="F779" t="s">
        <v>91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f>($H$779) * (225)</f>
        <v>0</v>
      </c>
      <c r="AF779">
        <f>($I$779) * (80)</f>
        <v>0</v>
      </c>
      <c r="AG779">
        <f>($J$779) * (80)</f>
        <v>0</v>
      </c>
      <c r="AH779">
        <f>($K$779) * (225)</f>
        <v>0</v>
      </c>
      <c r="AI779">
        <f>($L$779) * (80)</f>
        <v>0</v>
      </c>
      <c r="AJ779">
        <f>($M$779) * (80)</f>
        <v>80</v>
      </c>
      <c r="AK779">
        <f>($N$779) * (225)</f>
        <v>0</v>
      </c>
      <c r="AL779">
        <f>($O$779) * (295)</f>
        <v>0</v>
      </c>
      <c r="AM779">
        <f>($P$779) * (150)</f>
        <v>0</v>
      </c>
      <c r="AN779">
        <f>($Q$779) * (150)</f>
        <v>0</v>
      </c>
      <c r="AO779">
        <f>($R$779) * (365)</f>
        <v>0</v>
      </c>
      <c r="AP779">
        <f>($S$779) * (220)</f>
        <v>0</v>
      </c>
      <c r="AQ779">
        <f>($T$779) * (220)</f>
        <v>0</v>
      </c>
      <c r="AR779">
        <f>($U$779) * (435)</f>
        <v>0</v>
      </c>
      <c r="AS779">
        <f>($V$779) * (290)</f>
        <v>0</v>
      </c>
      <c r="AT779">
        <f>($W$779) * (290)</f>
        <v>0</v>
      </c>
      <c r="AU779">
        <f>($X$779) * (505)</f>
        <v>0</v>
      </c>
      <c r="AV779">
        <f>($Y$779) * (360)</f>
        <v>0</v>
      </c>
      <c r="AW779">
        <f>($Z$779) * (575)</f>
        <v>0</v>
      </c>
      <c r="AX779">
        <f>($AA$779) * (430)</f>
        <v>0</v>
      </c>
      <c r="AY779">
        <f>($AB$779) * (645)</f>
        <v>0</v>
      </c>
      <c r="AZ779">
        <f>($AC$779) * (500)</f>
        <v>0</v>
      </c>
      <c r="BA779">
        <f>($AD$779) * (715)</f>
        <v>0</v>
      </c>
      <c r="BM779">
        <v>1</v>
      </c>
      <c r="BN779">
        <f>SUM($K$779:$R$779)</f>
        <v>1</v>
      </c>
    </row>
    <row r="780" spans="1:66">
      <c r="A780">
        <v>292</v>
      </c>
      <c r="B780">
        <v>2</v>
      </c>
      <c r="C780">
        <v>16254</v>
      </c>
      <c r="D780">
        <v>1</v>
      </c>
      <c r="E780">
        <v>5</v>
      </c>
      <c r="F780" t="s">
        <v>91</v>
      </c>
      <c r="G780">
        <v>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>($H$780) * (225)</f>
        <v>0</v>
      </c>
      <c r="AF780">
        <f>($I$780) * (80)</f>
        <v>0</v>
      </c>
      <c r="AG780">
        <f>($J$780) * (80)</f>
        <v>0</v>
      </c>
      <c r="AH780">
        <f>($K$780) * (225)</f>
        <v>0</v>
      </c>
      <c r="AI780">
        <f>($L$780) * (80)</f>
        <v>0</v>
      </c>
      <c r="AJ780">
        <f>($M$780) * (80)</f>
        <v>80</v>
      </c>
      <c r="AK780">
        <f>($N$780) * (225)</f>
        <v>0</v>
      </c>
      <c r="AL780">
        <f>($O$780) * (295)</f>
        <v>0</v>
      </c>
      <c r="AM780">
        <f>($P$780) * (150)</f>
        <v>0</v>
      </c>
      <c r="AN780">
        <f>($Q$780) * (150)</f>
        <v>0</v>
      </c>
      <c r="AO780">
        <f>($R$780) * (365)</f>
        <v>0</v>
      </c>
      <c r="AP780">
        <f>($S$780) * (220)</f>
        <v>0</v>
      </c>
      <c r="AQ780">
        <f>($T$780) * (220)</f>
        <v>0</v>
      </c>
      <c r="AR780">
        <f>($U$780) * (435)</f>
        <v>0</v>
      </c>
      <c r="AS780">
        <f>($V$780) * (290)</f>
        <v>0</v>
      </c>
      <c r="AT780">
        <f>($W$780) * (290)</f>
        <v>0</v>
      </c>
      <c r="AU780">
        <f>($X$780) * (505)</f>
        <v>0</v>
      </c>
      <c r="AV780">
        <f>($Y$780) * (360)</f>
        <v>0</v>
      </c>
      <c r="AW780">
        <f>($Z$780) * (575)</f>
        <v>0</v>
      </c>
      <c r="AX780">
        <f>($AA$780) * (430)</f>
        <v>0</v>
      </c>
      <c r="AY780">
        <f>($AB$780) * (645)</f>
        <v>0</v>
      </c>
      <c r="AZ780">
        <f>($AC$780) * (500)</f>
        <v>0</v>
      </c>
      <c r="BA780">
        <f>($AD$780) * (715)</f>
        <v>0</v>
      </c>
      <c r="BM780">
        <v>1</v>
      </c>
      <c r="BN780">
        <f>SUM($K$780:$R$780)</f>
        <v>1</v>
      </c>
    </row>
    <row r="781" spans="1:66">
      <c r="A781">
        <v>359</v>
      </c>
      <c r="B781">
        <v>2</v>
      </c>
      <c r="C781">
        <v>4200</v>
      </c>
      <c r="D781">
        <v>4</v>
      </c>
      <c r="E781">
        <v>7</v>
      </c>
      <c r="F781" t="s">
        <v>91</v>
      </c>
      <c r="G781">
        <v>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f>($H$781) * (225)</f>
        <v>0</v>
      </c>
      <c r="AF781">
        <f>($I$781) * (80)</f>
        <v>0</v>
      </c>
      <c r="AG781">
        <f>($J$781) * (80)</f>
        <v>0</v>
      </c>
      <c r="AH781">
        <f>($K$781) * (225)</f>
        <v>0</v>
      </c>
      <c r="AI781">
        <f>($L$781) * (80)</f>
        <v>0</v>
      </c>
      <c r="AJ781">
        <f>($M$781) * (80)</f>
        <v>0</v>
      </c>
      <c r="AK781">
        <f>($N$781) * (225)</f>
        <v>0</v>
      </c>
      <c r="AL781">
        <f>($O$781) * (225)</f>
        <v>0</v>
      </c>
      <c r="AM781">
        <f>($P$781) * (80)</f>
        <v>0</v>
      </c>
      <c r="AN781">
        <f>($Q$781) * (80)</f>
        <v>0</v>
      </c>
      <c r="AO781">
        <f>($R$781) * (225)</f>
        <v>0</v>
      </c>
      <c r="AP781">
        <f>($S$781) * (80)</f>
        <v>0</v>
      </c>
      <c r="AQ781">
        <f>($T$781) * (80)</f>
        <v>80</v>
      </c>
      <c r="AR781">
        <f>($U$781) * (225)</f>
        <v>0</v>
      </c>
      <c r="AS781">
        <f>($V$781) * (80)</f>
        <v>0</v>
      </c>
      <c r="AT781">
        <f>($W$781) * (80)</f>
        <v>0</v>
      </c>
      <c r="AU781">
        <f>($X$781) * (295)</f>
        <v>0</v>
      </c>
      <c r="AV781">
        <f>($Y$781) * (150)</f>
        <v>0</v>
      </c>
      <c r="AW781">
        <f>($Z$781) * (365)</f>
        <v>0</v>
      </c>
      <c r="AX781">
        <f>($AA$781) * (220)</f>
        <v>0</v>
      </c>
      <c r="AY781">
        <f>($AB$781) * (435)</f>
        <v>0</v>
      </c>
      <c r="AZ781">
        <f>($AC$781) * (290)</f>
        <v>0</v>
      </c>
      <c r="BA781">
        <f>($AD$781) * (505)</f>
        <v>0</v>
      </c>
      <c r="BM781">
        <v>1</v>
      </c>
      <c r="BN781">
        <f>SUM($R$781:$X$781)</f>
        <v>1</v>
      </c>
    </row>
    <row r="782" spans="1:66">
      <c r="A782">
        <v>362</v>
      </c>
      <c r="B782">
        <v>2</v>
      </c>
      <c r="C782">
        <v>24200</v>
      </c>
      <c r="D782">
        <v>5</v>
      </c>
      <c r="E782">
        <v>8</v>
      </c>
      <c r="F782" t="s">
        <v>91</v>
      </c>
      <c r="G782">
        <v>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1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>($H$782) * (225)</f>
        <v>0</v>
      </c>
      <c r="AF782">
        <f>($I$782) * (80)</f>
        <v>0</v>
      </c>
      <c r="AG782">
        <f>($J$782) * (80)</f>
        <v>0</v>
      </c>
      <c r="AH782">
        <f>($K$782) * (225)</f>
        <v>0</v>
      </c>
      <c r="AI782">
        <f>($L$782) * (80)</f>
        <v>0</v>
      </c>
      <c r="AJ782">
        <f>($M$782) * (80)</f>
        <v>0</v>
      </c>
      <c r="AK782">
        <f>($N$782) * (225)</f>
        <v>0</v>
      </c>
      <c r="AL782">
        <f>($O$782) * (225)</f>
        <v>0</v>
      </c>
      <c r="AM782">
        <f>($P$782) * (80)</f>
        <v>0</v>
      </c>
      <c r="AN782">
        <f>($Q$782) * (80)</f>
        <v>0</v>
      </c>
      <c r="AO782">
        <f>($R$782) * (225)</f>
        <v>0</v>
      </c>
      <c r="AP782">
        <f>($S$782) * (80)</f>
        <v>0</v>
      </c>
      <c r="AQ782">
        <f>($T$782) * (80)</f>
        <v>0</v>
      </c>
      <c r="AR782">
        <f>($U$782) * (225)</f>
        <v>0</v>
      </c>
      <c r="AS782">
        <f>($V$782) * (80)</f>
        <v>0</v>
      </c>
      <c r="AT782">
        <f>($W$782) * (80)</f>
        <v>0</v>
      </c>
      <c r="AU782">
        <f>($X$782) * (225)</f>
        <v>0</v>
      </c>
      <c r="AV782">
        <f>($Y$782) * (80)</f>
        <v>80</v>
      </c>
      <c r="AW782">
        <f>($Z$782) * (225)</f>
        <v>0</v>
      </c>
      <c r="AX782">
        <f>($AA$782) * (80)</f>
        <v>0</v>
      </c>
      <c r="AY782">
        <f>($AB$782) * (295)</f>
        <v>0</v>
      </c>
      <c r="AZ782">
        <f>($AC$782) * (150)</f>
        <v>0</v>
      </c>
      <c r="BA782">
        <f>($AD$782) * (365)</f>
        <v>0</v>
      </c>
      <c r="BM782">
        <v>1</v>
      </c>
      <c r="BN782">
        <f>SUM($U$782:$Z$782)</f>
        <v>1</v>
      </c>
    </row>
    <row r="783" spans="1:66">
      <c r="A783">
        <v>422</v>
      </c>
      <c r="B783">
        <v>2</v>
      </c>
      <c r="C783">
        <v>4200</v>
      </c>
      <c r="D783">
        <v>0</v>
      </c>
      <c r="E783">
        <v>4</v>
      </c>
      <c r="F783" t="s">
        <v>91</v>
      </c>
      <c r="G783">
        <v>3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>($H$783) * (225)</f>
        <v>0</v>
      </c>
      <c r="AF783">
        <f>($I$783) * (80)</f>
        <v>0</v>
      </c>
      <c r="AG783">
        <f>($J$783) * (80)</f>
        <v>0</v>
      </c>
      <c r="AH783">
        <f>($K$783) * (225)</f>
        <v>0</v>
      </c>
      <c r="AI783">
        <f>($L$783) * (80)</f>
        <v>0</v>
      </c>
      <c r="AJ783">
        <f>($M$783) * (80)</f>
        <v>80</v>
      </c>
      <c r="AK783">
        <f>($N$783) * (295)</f>
        <v>0</v>
      </c>
      <c r="AL783">
        <f>($O$783) * (365)</f>
        <v>0</v>
      </c>
      <c r="AM783">
        <f>($P$783) * (220)</f>
        <v>0</v>
      </c>
      <c r="AN783">
        <f>($Q$783) * (220)</f>
        <v>0</v>
      </c>
      <c r="AO783">
        <f>($R$783) * (435)</f>
        <v>0</v>
      </c>
      <c r="AP783">
        <f>($S$783) * (290)</f>
        <v>0</v>
      </c>
      <c r="AQ783">
        <f>($T$783) * (290)</f>
        <v>0</v>
      </c>
      <c r="AR783">
        <f>($U$783) * (505)</f>
        <v>0</v>
      </c>
      <c r="AS783">
        <f>($V$783) * (360)</f>
        <v>0</v>
      </c>
      <c r="AT783">
        <f>($W$783) * (360)</f>
        <v>0</v>
      </c>
      <c r="AU783">
        <f>($X$783) * (575)</f>
        <v>0</v>
      </c>
      <c r="AV783">
        <f>($Y$783) * (430)</f>
        <v>0</v>
      </c>
      <c r="AW783">
        <f>($Z$783) * (645)</f>
        <v>0</v>
      </c>
      <c r="AX783">
        <f>($AA$783) * (500)</f>
        <v>0</v>
      </c>
      <c r="AY783">
        <f>($AB$783) * (715)</f>
        <v>0</v>
      </c>
      <c r="AZ783">
        <f>($AC$783) * (570)</f>
        <v>0</v>
      </c>
      <c r="BA783">
        <f>($AD$783) * (785)</f>
        <v>0</v>
      </c>
      <c r="BM783">
        <v>1</v>
      </c>
      <c r="BN783">
        <f>SUM($H$783:$O$783)</f>
        <v>1</v>
      </c>
    </row>
    <row r="784" spans="1:66">
      <c r="A784">
        <v>453</v>
      </c>
      <c r="B784">
        <v>1</v>
      </c>
      <c r="C784">
        <v>22300</v>
      </c>
      <c r="D784">
        <v>2</v>
      </c>
      <c r="E784">
        <v>5</v>
      </c>
      <c r="F784" t="s">
        <v>91</v>
      </c>
      <c r="G784">
        <v>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>($H$784) * (225)</f>
        <v>0</v>
      </c>
      <c r="AF784">
        <f>($I$784) * (40)</f>
        <v>0</v>
      </c>
      <c r="AG784">
        <f>($J$784) * (40)</f>
        <v>0</v>
      </c>
      <c r="AH784">
        <f>($K$784) * (225)</f>
        <v>0</v>
      </c>
      <c r="AI784">
        <f>($L$784) * (40)</f>
        <v>0</v>
      </c>
      <c r="AJ784">
        <f>($M$784) * (40)</f>
        <v>0</v>
      </c>
      <c r="AK784">
        <f>($N$784) * (225)</f>
        <v>225</v>
      </c>
      <c r="AL784">
        <f>($O$784) * (225)</f>
        <v>0</v>
      </c>
      <c r="AM784">
        <f>($P$784) * (40)</f>
        <v>0</v>
      </c>
      <c r="AN784">
        <f>($Q$784) * (40)</f>
        <v>0</v>
      </c>
      <c r="AO784">
        <f>($R$784) * (275)</f>
        <v>0</v>
      </c>
      <c r="AP784">
        <f>($S$784) * (90)</f>
        <v>0</v>
      </c>
      <c r="AQ784">
        <f>($T$784) * (90)</f>
        <v>0</v>
      </c>
      <c r="AR784">
        <f>($U$784) * (325)</f>
        <v>0</v>
      </c>
      <c r="AS784">
        <f>($V$784) * (140)</f>
        <v>0</v>
      </c>
      <c r="AT784">
        <f>($W$784) * (140)</f>
        <v>0</v>
      </c>
      <c r="AU784">
        <f>($X$784) * (375)</f>
        <v>0</v>
      </c>
      <c r="AV784">
        <f>($Y$784) * (190)</f>
        <v>0</v>
      </c>
      <c r="AW784">
        <f>($Z$784) * (425)</f>
        <v>0</v>
      </c>
      <c r="AX784">
        <f>($AA$784) * (240)</f>
        <v>0</v>
      </c>
      <c r="AY784">
        <f>($AB$784) * (475)</f>
        <v>0</v>
      </c>
      <c r="AZ784">
        <f>($AC$784) * (290)</f>
        <v>0</v>
      </c>
      <c r="BA784">
        <f>($AD$784) * (525)</f>
        <v>0</v>
      </c>
      <c r="BM784">
        <v>1</v>
      </c>
      <c r="BN784">
        <f>SUM($N$784:$R$784)</f>
        <v>1</v>
      </c>
    </row>
    <row r="785" spans="1:66">
      <c r="A785">
        <v>493</v>
      </c>
      <c r="B785">
        <v>1</v>
      </c>
      <c r="C785">
        <v>24540</v>
      </c>
      <c r="D785">
        <v>0</v>
      </c>
      <c r="E785">
        <v>4</v>
      </c>
      <c r="F785" t="s">
        <v>91</v>
      </c>
      <c r="G785">
        <v>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>($H$785) * (225)</f>
        <v>0</v>
      </c>
      <c r="AF785">
        <f>($I$785) * (40)</f>
        <v>0</v>
      </c>
      <c r="AG785">
        <f>($J$785) * (40)</f>
        <v>0</v>
      </c>
      <c r="AH785">
        <f>($K$785) * (225)</f>
        <v>0</v>
      </c>
      <c r="AI785">
        <f>($L$785) * (40)</f>
        <v>0</v>
      </c>
      <c r="AJ785">
        <f>($M$785) * (40)</f>
        <v>40</v>
      </c>
      <c r="AK785">
        <f>($N$785) * (275)</f>
        <v>0</v>
      </c>
      <c r="AL785">
        <f>($O$785) * (325)</f>
        <v>0</v>
      </c>
      <c r="AM785">
        <f>($P$785) * (140)</f>
        <v>0</v>
      </c>
      <c r="AN785">
        <f>($Q$785) * (140)</f>
        <v>0</v>
      </c>
      <c r="AO785">
        <f>($R$785) * (375)</f>
        <v>0</v>
      </c>
      <c r="AP785">
        <f>($S$785) * (190)</f>
        <v>0</v>
      </c>
      <c r="AQ785">
        <f>($T$785) * (190)</f>
        <v>0</v>
      </c>
      <c r="AR785">
        <f>($U$785) * (425)</f>
        <v>0</v>
      </c>
      <c r="AS785">
        <f>($V$785) * (240)</f>
        <v>0</v>
      </c>
      <c r="AT785">
        <f>($W$785) * (240)</f>
        <v>0</v>
      </c>
      <c r="AU785">
        <f>($X$785) * (475)</f>
        <v>0</v>
      </c>
      <c r="AV785">
        <f>($Y$785) * (290)</f>
        <v>0</v>
      </c>
      <c r="AW785">
        <f>($Z$785) * (525)</f>
        <v>0</v>
      </c>
      <c r="AX785">
        <f>($AA$785) * (340)</f>
        <v>0</v>
      </c>
      <c r="AY785">
        <f>($AB$785) * (575)</f>
        <v>0</v>
      </c>
      <c r="AZ785">
        <f>($AC$785) * (390)</f>
        <v>0</v>
      </c>
      <c r="BA785">
        <f>($AD$785) * (625)</f>
        <v>0</v>
      </c>
      <c r="BM785">
        <v>1</v>
      </c>
      <c r="BN785">
        <f>SUM($H$785:$O$785)</f>
        <v>1</v>
      </c>
    </row>
    <row r="786" spans="1:66">
      <c r="A786">
        <v>501</v>
      </c>
      <c r="B786">
        <v>1</v>
      </c>
      <c r="C786">
        <v>22660</v>
      </c>
      <c r="D786">
        <v>2</v>
      </c>
      <c r="E786">
        <v>6</v>
      </c>
      <c r="F786" t="s">
        <v>91</v>
      </c>
      <c r="G786">
        <v>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>($H$786) * (225)</f>
        <v>0</v>
      </c>
      <c r="AF786">
        <f>($I$786) * (40)</f>
        <v>0</v>
      </c>
      <c r="AG786">
        <f>($J$786) * (40)</f>
        <v>0</v>
      </c>
      <c r="AH786">
        <f>($K$786) * (225)</f>
        <v>0</v>
      </c>
      <c r="AI786">
        <f>($L$786) * (40)</f>
        <v>0</v>
      </c>
      <c r="AJ786">
        <f>($M$786) * (40)</f>
        <v>0</v>
      </c>
      <c r="AK786">
        <f>($N$786) * (225)</f>
        <v>0</v>
      </c>
      <c r="AL786">
        <f>($O$786) * (225)</f>
        <v>0</v>
      </c>
      <c r="AM786">
        <f>($P$786) * (40)</f>
        <v>0</v>
      </c>
      <c r="AN786">
        <f>($Q$786) * (40)</f>
        <v>0</v>
      </c>
      <c r="AO786">
        <f>($R$786) * (275)</f>
        <v>0</v>
      </c>
      <c r="AP786">
        <f>($S$786) * (90)</f>
        <v>0</v>
      </c>
      <c r="AQ786">
        <f>($T$786) * (90)</f>
        <v>90</v>
      </c>
      <c r="AR786">
        <f>($U$786) * (325)</f>
        <v>0</v>
      </c>
      <c r="AS786">
        <f>($V$786) * (140)</f>
        <v>0</v>
      </c>
      <c r="AT786">
        <f>($W$786) * (140)</f>
        <v>0</v>
      </c>
      <c r="AU786">
        <f>($X$786) * (375)</f>
        <v>0</v>
      </c>
      <c r="AV786">
        <f>($Y$786) * (190)</f>
        <v>0</v>
      </c>
      <c r="AW786">
        <f>($Z$786) * (425)</f>
        <v>0</v>
      </c>
      <c r="AX786">
        <f>($AA$786) * (240)</f>
        <v>0</v>
      </c>
      <c r="AY786">
        <f>($AB$786) * (475)</f>
        <v>0</v>
      </c>
      <c r="AZ786">
        <f>($AC$786) * (290)</f>
        <v>0</v>
      </c>
      <c r="BA786">
        <f>($AD$786) * (525)</f>
        <v>0</v>
      </c>
      <c r="BM786">
        <v>1</v>
      </c>
      <c r="BN786">
        <f>SUM($N$786:$U$786)</f>
        <v>1</v>
      </c>
    </row>
    <row r="787" spans="1:66">
      <c r="A787">
        <v>672</v>
      </c>
      <c r="B787">
        <v>2</v>
      </c>
      <c r="C787">
        <v>32160</v>
      </c>
      <c r="D787">
        <v>6</v>
      </c>
      <c r="E787">
        <v>11</v>
      </c>
      <c r="F787" t="s">
        <v>91</v>
      </c>
      <c r="G787">
        <v>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1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f>($H$787) * (225)</f>
        <v>0</v>
      </c>
      <c r="AF787">
        <f>($I$787) * (80)</f>
        <v>0</v>
      </c>
      <c r="AG787">
        <f>($J$787) * (80)</f>
        <v>0</v>
      </c>
      <c r="AH787">
        <f>($K$787) * (225)</f>
        <v>0</v>
      </c>
      <c r="AI787">
        <f>($L$787) * (80)</f>
        <v>0</v>
      </c>
      <c r="AJ787">
        <f>($M$787) * (80)</f>
        <v>0</v>
      </c>
      <c r="AK787">
        <f>($N$787) * (225)</f>
        <v>0</v>
      </c>
      <c r="AL787">
        <f>($O$787) * (225)</f>
        <v>0</v>
      </c>
      <c r="AM787">
        <f>($P$787) * (80)</f>
        <v>0</v>
      </c>
      <c r="AN787">
        <f>($Q$787) * (80)</f>
        <v>0</v>
      </c>
      <c r="AO787">
        <f>($R$787) * (225)</f>
        <v>0</v>
      </c>
      <c r="AP787">
        <f>($S$787) * (80)</f>
        <v>0</v>
      </c>
      <c r="AQ787">
        <f>($T$787) * (80)</f>
        <v>0</v>
      </c>
      <c r="AR787">
        <f>($U$787) * (225)</f>
        <v>0</v>
      </c>
      <c r="AS787">
        <f>($V$787) * (80)</f>
        <v>0</v>
      </c>
      <c r="AT787">
        <f>($W$787) * (80)</f>
        <v>0</v>
      </c>
      <c r="AU787">
        <f>($X$787) * (225)</f>
        <v>0</v>
      </c>
      <c r="AV787">
        <f>($Y$787) * (80)</f>
        <v>80</v>
      </c>
      <c r="AW787">
        <f>($Z$787) * (225)</f>
        <v>0</v>
      </c>
      <c r="AX787">
        <f>($AA$787) * (80)</f>
        <v>0</v>
      </c>
      <c r="AY787">
        <f>($AB$787) * (295)</f>
        <v>0</v>
      </c>
      <c r="AZ787">
        <f>($AC$787) * (150)</f>
        <v>0</v>
      </c>
      <c r="BA787">
        <f>($AD$787) * (365)</f>
        <v>0</v>
      </c>
      <c r="BM787">
        <v>1</v>
      </c>
      <c r="BN787">
        <f>SUM($X$787:$AD$787)</f>
        <v>1</v>
      </c>
    </row>
    <row r="788" spans="1:66">
      <c r="A788">
        <v>723</v>
      </c>
      <c r="B788">
        <v>2</v>
      </c>
      <c r="C788">
        <v>16647</v>
      </c>
      <c r="D788">
        <v>5</v>
      </c>
      <c r="E788">
        <v>10</v>
      </c>
      <c r="F788" t="s">
        <v>91</v>
      </c>
      <c r="G788">
        <v>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1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f>($H$788) * (225)</f>
        <v>0</v>
      </c>
      <c r="AF788">
        <f>($I$788) * (80)</f>
        <v>0</v>
      </c>
      <c r="AG788">
        <f>($J$788) * (80)</f>
        <v>0</v>
      </c>
      <c r="AH788">
        <f>($K$788) * (225)</f>
        <v>0</v>
      </c>
      <c r="AI788">
        <f>($L$788) * (80)</f>
        <v>0</v>
      </c>
      <c r="AJ788">
        <f>($M$788) * (80)</f>
        <v>0</v>
      </c>
      <c r="AK788">
        <f>($N$788) * (225)</f>
        <v>0</v>
      </c>
      <c r="AL788">
        <f>($O$788) * (225)</f>
        <v>0</v>
      </c>
      <c r="AM788">
        <f>($P$788) * (80)</f>
        <v>0</v>
      </c>
      <c r="AN788">
        <f>($Q$788) * (80)</f>
        <v>0</v>
      </c>
      <c r="AO788">
        <f>($R$788) * (225)</f>
        <v>0</v>
      </c>
      <c r="AP788">
        <f>($S$788) * (80)</f>
        <v>0</v>
      </c>
      <c r="AQ788">
        <f>($T$788) * (80)</f>
        <v>0</v>
      </c>
      <c r="AR788">
        <f>($U$788) * (225)</f>
        <v>0</v>
      </c>
      <c r="AS788">
        <f>($V$788) * (80)</f>
        <v>0</v>
      </c>
      <c r="AT788">
        <f>($W$788) * (80)</f>
        <v>0</v>
      </c>
      <c r="AU788">
        <f>($X$788) * (225)</f>
        <v>0</v>
      </c>
      <c r="AV788">
        <f>($Y$788) * (80)</f>
        <v>80</v>
      </c>
      <c r="AW788">
        <f>($Z$788) * (295)</f>
        <v>0</v>
      </c>
      <c r="AX788">
        <f>($AA$788) * (150)</f>
        <v>0</v>
      </c>
      <c r="AY788">
        <f>($AB$788) * (365)</f>
        <v>0</v>
      </c>
      <c r="AZ788">
        <f>($AC$788) * (220)</f>
        <v>0</v>
      </c>
      <c r="BA788">
        <f>($AD$788) * (435)</f>
        <v>0</v>
      </c>
      <c r="BM788">
        <v>1</v>
      </c>
      <c r="BN788">
        <f>SUM($U$788:$AD$788)</f>
        <v>1</v>
      </c>
    </row>
    <row r="789" spans="1:66">
      <c r="A789">
        <v>919</v>
      </c>
      <c r="B789">
        <v>1</v>
      </c>
      <c r="C789">
        <v>22940</v>
      </c>
      <c r="D789">
        <v>4</v>
      </c>
      <c r="E789">
        <v>9</v>
      </c>
      <c r="F789" t="s">
        <v>91</v>
      </c>
      <c r="G789">
        <v>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f>($H$789) * (225)</f>
        <v>0</v>
      </c>
      <c r="AF789">
        <f>($I$789) * (40)</f>
        <v>0</v>
      </c>
      <c r="AG789">
        <f>($J$789) * (40)</f>
        <v>0</v>
      </c>
      <c r="AH789">
        <f>($K$789) * (225)</f>
        <v>0</v>
      </c>
      <c r="AI789">
        <f>($L$789) * (40)</f>
        <v>0</v>
      </c>
      <c r="AJ789">
        <f>($M$789) * (40)</f>
        <v>0</v>
      </c>
      <c r="AK789">
        <f>($N$789) * (225)</f>
        <v>0</v>
      </c>
      <c r="AL789">
        <f>($O$789) * (225)</f>
        <v>0</v>
      </c>
      <c r="AM789">
        <f>($P$789) * (40)</f>
        <v>0</v>
      </c>
      <c r="AN789">
        <f>($Q$789) * (40)</f>
        <v>0</v>
      </c>
      <c r="AO789">
        <f>($R$789) * (225)</f>
        <v>0</v>
      </c>
      <c r="AP789">
        <f>($S$789) * (40)</f>
        <v>0</v>
      </c>
      <c r="AQ789">
        <f>($T$789) * (40)</f>
        <v>40</v>
      </c>
      <c r="AR789">
        <f>($U$789) * (225)</f>
        <v>0</v>
      </c>
      <c r="AS789">
        <f>($V$789) * (40)</f>
        <v>0</v>
      </c>
      <c r="AT789">
        <f>($W$789) * (40)</f>
        <v>0</v>
      </c>
      <c r="AU789">
        <f>($X$789) * (275)</f>
        <v>0</v>
      </c>
      <c r="AV789">
        <f>($Y$789) * (90)</f>
        <v>0</v>
      </c>
      <c r="AW789">
        <f>($Z$789) * (325)</f>
        <v>0</v>
      </c>
      <c r="AX789">
        <f>($AA$789) * (140)</f>
        <v>0</v>
      </c>
      <c r="AY789">
        <f>($AB$789) * (375)</f>
        <v>0</v>
      </c>
      <c r="AZ789">
        <f>($AC$789) * (190)</f>
        <v>0</v>
      </c>
      <c r="BA789">
        <f>($AD$789) * (425)</f>
        <v>0</v>
      </c>
      <c r="BM789">
        <v>1</v>
      </c>
      <c r="BN789">
        <f>SUM($R$789:$AB$789)</f>
        <v>1</v>
      </c>
    </row>
    <row r="790" spans="1:66">
      <c r="A790">
        <v>923</v>
      </c>
      <c r="B790">
        <v>2</v>
      </c>
      <c r="C790">
        <v>4200</v>
      </c>
      <c r="D790">
        <v>2</v>
      </c>
      <c r="E790">
        <v>5</v>
      </c>
      <c r="F790" t="s">
        <v>91</v>
      </c>
      <c r="G790">
        <v>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>($H$790) * (225)</f>
        <v>0</v>
      </c>
      <c r="AF790">
        <f>($I$790) * (80)</f>
        <v>0</v>
      </c>
      <c r="AG790">
        <f>($J$790) * (80)</f>
        <v>0</v>
      </c>
      <c r="AH790">
        <f>($K$790) * (225)</f>
        <v>0</v>
      </c>
      <c r="AI790">
        <f>($L$790) * (80)</f>
        <v>0</v>
      </c>
      <c r="AJ790">
        <f>($M$790) * (80)</f>
        <v>0</v>
      </c>
      <c r="AK790">
        <f>($N$790) * (225)</f>
        <v>0</v>
      </c>
      <c r="AL790">
        <f>($O$790) * (225)</f>
        <v>225</v>
      </c>
      <c r="AM790">
        <f>($P$790) * (80)</f>
        <v>0</v>
      </c>
      <c r="AN790">
        <f>($Q$790) * (80)</f>
        <v>0</v>
      </c>
      <c r="AO790">
        <f>($R$790) * (295)</f>
        <v>0</v>
      </c>
      <c r="AP790">
        <f>($S$790) * (150)</f>
        <v>0</v>
      </c>
      <c r="AQ790">
        <f>($T$790) * (150)</f>
        <v>0</v>
      </c>
      <c r="AR790">
        <f>($U$790) * (365)</f>
        <v>0</v>
      </c>
      <c r="AS790">
        <f>($V$790) * (220)</f>
        <v>0</v>
      </c>
      <c r="AT790">
        <f>($W$790) * (220)</f>
        <v>0</v>
      </c>
      <c r="AU790">
        <f>($X$790) * (435)</f>
        <v>0</v>
      </c>
      <c r="AV790">
        <f>($Y$790) * (290)</f>
        <v>0</v>
      </c>
      <c r="AW790">
        <f>($Z$790) * (505)</f>
        <v>0</v>
      </c>
      <c r="AX790">
        <f>($AA$790) * (360)</f>
        <v>0</v>
      </c>
      <c r="AY790">
        <f>($AB$790) * (575)</f>
        <v>0</v>
      </c>
      <c r="AZ790">
        <f>($AC$790) * (430)</f>
        <v>0</v>
      </c>
      <c r="BA790">
        <f>($AD$790) * (645)</f>
        <v>0</v>
      </c>
      <c r="BM790">
        <v>1</v>
      </c>
      <c r="BN790">
        <f>SUM($N$790:$R$790)</f>
        <v>1</v>
      </c>
    </row>
    <row r="791" spans="1:66">
      <c r="A791">
        <v>926</v>
      </c>
      <c r="B791">
        <v>2</v>
      </c>
      <c r="C791">
        <v>24200</v>
      </c>
      <c r="D791">
        <v>0</v>
      </c>
      <c r="E791">
        <v>5</v>
      </c>
      <c r="F791" t="s">
        <v>91</v>
      </c>
      <c r="G791">
        <v>5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>($H$791) * (225)</f>
        <v>0</v>
      </c>
      <c r="AF791">
        <f>($I$791) * (80)</f>
        <v>0</v>
      </c>
      <c r="AG791">
        <f>($J$791) * (80)</f>
        <v>0</v>
      </c>
      <c r="AH791">
        <f>($K$791) * (225)</f>
        <v>0</v>
      </c>
      <c r="AI791">
        <f>($L$791) * (80)</f>
        <v>0</v>
      </c>
      <c r="AJ791">
        <f>($M$791) * (80)</f>
        <v>80</v>
      </c>
      <c r="AK791">
        <f>($N$791) * (225)</f>
        <v>0</v>
      </c>
      <c r="AL791">
        <f>($O$791) * (225)</f>
        <v>0</v>
      </c>
      <c r="AM791">
        <f>($P$791) * (80)</f>
        <v>0</v>
      </c>
      <c r="AN791">
        <f>($Q$791) * (80)</f>
        <v>0</v>
      </c>
      <c r="AO791">
        <f>($R$791) * (295)</f>
        <v>0</v>
      </c>
      <c r="AP791">
        <f>($S$791) * (150)</f>
        <v>0</v>
      </c>
      <c r="AQ791">
        <f>($T$791) * (150)</f>
        <v>0</v>
      </c>
      <c r="AR791">
        <f>($U$791) * (365)</f>
        <v>0</v>
      </c>
      <c r="AS791">
        <f>($V$791) * (220)</f>
        <v>0</v>
      </c>
      <c r="AT791">
        <f>($W$791) * (220)</f>
        <v>0</v>
      </c>
      <c r="AU791">
        <f>($X$791) * (435)</f>
        <v>0</v>
      </c>
      <c r="AV791">
        <f>($Y$791) * (290)</f>
        <v>0</v>
      </c>
      <c r="AW791">
        <f>($Z$791) * (505)</f>
        <v>0</v>
      </c>
      <c r="AX791">
        <f>($AA$791) * (360)</f>
        <v>0</v>
      </c>
      <c r="AY791">
        <f>($AB$791) * (575)</f>
        <v>0</v>
      </c>
      <c r="AZ791">
        <f>($AC$791) * (430)</f>
        <v>0</v>
      </c>
      <c r="BA791">
        <f>($AD$791) * (645)</f>
        <v>0</v>
      </c>
      <c r="BM791">
        <v>1</v>
      </c>
      <c r="BN791">
        <f>SUM($H$791:$R$791)</f>
        <v>1</v>
      </c>
    </row>
    <row r="792" spans="1:66">
      <c r="A792">
        <v>991</v>
      </c>
      <c r="B792">
        <v>1</v>
      </c>
      <c r="C792">
        <v>17316</v>
      </c>
      <c r="D792">
        <v>6</v>
      </c>
      <c r="E792">
        <v>10</v>
      </c>
      <c r="F792" t="s">
        <v>91</v>
      </c>
      <c r="G792">
        <v>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1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f>($H$792) * (225)</f>
        <v>0</v>
      </c>
      <c r="AF792">
        <f>($I$792) * (40)</f>
        <v>0</v>
      </c>
      <c r="AG792">
        <f>($J$792) * (40)</f>
        <v>0</v>
      </c>
      <c r="AH792">
        <f>($K$792) * (225)</f>
        <v>0</v>
      </c>
      <c r="AI792">
        <f>($L$792) * (40)</f>
        <v>0</v>
      </c>
      <c r="AJ792">
        <f>($M$792) * (40)</f>
        <v>0</v>
      </c>
      <c r="AK792">
        <f>($N$792) * (225)</f>
        <v>0</v>
      </c>
      <c r="AL792">
        <f>($O$792) * (225)</f>
        <v>0</v>
      </c>
      <c r="AM792">
        <f>($P$792) * (40)</f>
        <v>0</v>
      </c>
      <c r="AN792">
        <f>($Q$792) * (40)</f>
        <v>0</v>
      </c>
      <c r="AO792">
        <f>($R$792) * (225)</f>
        <v>0</v>
      </c>
      <c r="AP792">
        <f>($S$792) * (40)</f>
        <v>0</v>
      </c>
      <c r="AQ792">
        <f>($T$792) * (40)</f>
        <v>0</v>
      </c>
      <c r="AR792">
        <f>($U$792) * (225)</f>
        <v>0</v>
      </c>
      <c r="AS792">
        <f>($V$792) * (40)</f>
        <v>0</v>
      </c>
      <c r="AT792">
        <f>($W$792) * (40)</f>
        <v>0</v>
      </c>
      <c r="AU792">
        <f>($X$792) * (225)</f>
        <v>0</v>
      </c>
      <c r="AV792">
        <f>($Y$792) * (40)</f>
        <v>40</v>
      </c>
      <c r="AW792">
        <f>($Z$792) * (225)</f>
        <v>0</v>
      </c>
      <c r="AX792">
        <f>($AA$792) * (40)</f>
        <v>0</v>
      </c>
      <c r="AY792">
        <f>($AB$792) * (275)</f>
        <v>0</v>
      </c>
      <c r="AZ792">
        <f>($AC$792) * (90)</f>
        <v>0</v>
      </c>
      <c r="BA792">
        <f>($AD$792) * (325)</f>
        <v>0</v>
      </c>
      <c r="BM792">
        <v>1</v>
      </c>
      <c r="BN792">
        <f>SUM($X$792:$AD$792)</f>
        <v>1</v>
      </c>
    </row>
    <row r="793" spans="1:66">
      <c r="A793">
        <v>997</v>
      </c>
      <c r="B793">
        <v>2</v>
      </c>
      <c r="C793">
        <v>14200</v>
      </c>
      <c r="D793">
        <v>5</v>
      </c>
      <c r="E793">
        <v>8</v>
      </c>
      <c r="F793" t="s">
        <v>91</v>
      </c>
      <c r="G793">
        <v>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>($H$793) * (225)</f>
        <v>0</v>
      </c>
      <c r="AF793">
        <f>($I$793) * (80)</f>
        <v>0</v>
      </c>
      <c r="AG793">
        <f>($J$793) * (80)</f>
        <v>0</v>
      </c>
      <c r="AH793">
        <f>($K$793) * (225)</f>
        <v>0</v>
      </c>
      <c r="AI793">
        <f>($L$793) * (80)</f>
        <v>0</v>
      </c>
      <c r="AJ793">
        <f>($M$793) * (80)</f>
        <v>0</v>
      </c>
      <c r="AK793">
        <f>($N$793) * (225)</f>
        <v>0</v>
      </c>
      <c r="AL793">
        <f>($O$793) * (225)</f>
        <v>0</v>
      </c>
      <c r="AM793">
        <f>($P$793) * (80)</f>
        <v>0</v>
      </c>
      <c r="AN793">
        <f>($Q$793) * (80)</f>
        <v>0</v>
      </c>
      <c r="AO793">
        <f>($R$793) * (225)</f>
        <v>0</v>
      </c>
      <c r="AP793">
        <f>($S$793) * (80)</f>
        <v>0</v>
      </c>
      <c r="AQ793">
        <f>($T$793) * (80)</f>
        <v>0</v>
      </c>
      <c r="AR793">
        <f>($U$793) * (225)</f>
        <v>0</v>
      </c>
      <c r="AS793">
        <f>($V$793) * (80)</f>
        <v>0</v>
      </c>
      <c r="AT793">
        <f>($W$793) * (80)</f>
        <v>0</v>
      </c>
      <c r="AU793">
        <f>($X$793) * (225)</f>
        <v>0</v>
      </c>
      <c r="AV793">
        <f>($Y$793) * (80)</f>
        <v>80</v>
      </c>
      <c r="AW793">
        <f>($Z$793) * (225)</f>
        <v>0</v>
      </c>
      <c r="AX793">
        <f>($AA$793) * (80)</f>
        <v>0</v>
      </c>
      <c r="AY793">
        <f>($AB$793) * (225)</f>
        <v>0</v>
      </c>
      <c r="AZ793">
        <f>($AC$793) * (80)</f>
        <v>0</v>
      </c>
      <c r="BA793">
        <f>($AD$793) * (295)</f>
        <v>0</v>
      </c>
      <c r="BM793">
        <v>1</v>
      </c>
      <c r="BN793">
        <f>SUM($U$793:$Z$793)</f>
        <v>1</v>
      </c>
    </row>
    <row r="794" spans="1:66">
      <c r="A794">
        <v>1001</v>
      </c>
      <c r="B794">
        <v>2</v>
      </c>
      <c r="C794">
        <v>14200</v>
      </c>
      <c r="D794">
        <v>4</v>
      </c>
      <c r="E794">
        <v>9</v>
      </c>
      <c r="F794" t="s">
        <v>91</v>
      </c>
      <c r="G794">
        <v>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>($H$794) * (225)</f>
        <v>0</v>
      </c>
      <c r="AF794">
        <f>($I$794) * (80)</f>
        <v>0</v>
      </c>
      <c r="AG794">
        <f>($J$794) * (80)</f>
        <v>0</v>
      </c>
      <c r="AH794">
        <f>($K$794) * (225)</f>
        <v>0</v>
      </c>
      <c r="AI794">
        <f>($L$794) * (80)</f>
        <v>0</v>
      </c>
      <c r="AJ794">
        <f>($M$794) * (80)</f>
        <v>0</v>
      </c>
      <c r="AK794">
        <f>($N$794) * (225)</f>
        <v>0</v>
      </c>
      <c r="AL794">
        <f>($O$794) * (225)</f>
        <v>0</v>
      </c>
      <c r="AM794">
        <f>($P$794) * (80)</f>
        <v>0</v>
      </c>
      <c r="AN794">
        <f>($Q$794) * (80)</f>
        <v>0</v>
      </c>
      <c r="AO794">
        <f>($R$794) * (225)</f>
        <v>0</v>
      </c>
      <c r="AP794">
        <f>($S$794) * (80)</f>
        <v>0</v>
      </c>
      <c r="AQ794">
        <f>($T$794) * (80)</f>
        <v>80</v>
      </c>
      <c r="AR794">
        <f>($U$794) * (225)</f>
        <v>0</v>
      </c>
      <c r="AS794">
        <f>($V$794) * (80)</f>
        <v>0</v>
      </c>
      <c r="AT794">
        <f>($W$794) * (80)</f>
        <v>0</v>
      </c>
      <c r="AU794">
        <f>($X$794) * (295)</f>
        <v>0</v>
      </c>
      <c r="AV794">
        <f>($Y$794) * (150)</f>
        <v>0</v>
      </c>
      <c r="AW794">
        <f>($Z$794) * (365)</f>
        <v>0</v>
      </c>
      <c r="AX794">
        <f>($AA$794) * (220)</f>
        <v>0</v>
      </c>
      <c r="AY794">
        <f>($AB$794) * (435)</f>
        <v>0</v>
      </c>
      <c r="AZ794">
        <f>($AC$794) * (290)</f>
        <v>0</v>
      </c>
      <c r="BA794">
        <f>($AD$794) * (505)</f>
        <v>0</v>
      </c>
      <c r="BM794">
        <v>1</v>
      </c>
      <c r="BN794">
        <f>SUM($R$794:$AB$794)</f>
        <v>1</v>
      </c>
    </row>
    <row r="795" spans="1:66">
      <c r="A795">
        <v>1097</v>
      </c>
      <c r="B795">
        <v>2</v>
      </c>
      <c r="C795">
        <v>4200</v>
      </c>
      <c r="D795">
        <v>6</v>
      </c>
      <c r="E795">
        <v>9</v>
      </c>
      <c r="F795" t="s">
        <v>91</v>
      </c>
      <c r="G795">
        <v>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1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f>($H$795) * (225)</f>
        <v>0</v>
      </c>
      <c r="AF795">
        <f>($I$795) * (80)</f>
        <v>0</v>
      </c>
      <c r="AG795">
        <f>($J$795) * (80)</f>
        <v>0</v>
      </c>
      <c r="AH795">
        <f>($K$795) * (225)</f>
        <v>0</v>
      </c>
      <c r="AI795">
        <f>($L$795) * (80)</f>
        <v>0</v>
      </c>
      <c r="AJ795">
        <f>($M$795) * (80)</f>
        <v>0</v>
      </c>
      <c r="AK795">
        <f>($N$795) * (225)</f>
        <v>0</v>
      </c>
      <c r="AL795">
        <f>($O$795) * (225)</f>
        <v>0</v>
      </c>
      <c r="AM795">
        <f>($P$795) * (80)</f>
        <v>0</v>
      </c>
      <c r="AN795">
        <f>($Q$795) * (80)</f>
        <v>0</v>
      </c>
      <c r="AO795">
        <f>($R$795) * (225)</f>
        <v>0</v>
      </c>
      <c r="AP795">
        <f>($S$795) * (80)</f>
        <v>0</v>
      </c>
      <c r="AQ795">
        <f>($T$795) * (80)</f>
        <v>0</v>
      </c>
      <c r="AR795">
        <f>($U$795) * (225)</f>
        <v>0</v>
      </c>
      <c r="AS795">
        <f>($V$795) * (80)</f>
        <v>0</v>
      </c>
      <c r="AT795">
        <f>($W$795) * (80)</f>
        <v>0</v>
      </c>
      <c r="AU795">
        <f>($X$795) * (225)</f>
        <v>0</v>
      </c>
      <c r="AV795">
        <f>($Y$795) * (80)</f>
        <v>80</v>
      </c>
      <c r="AW795">
        <f>($Z$795) * (225)</f>
        <v>0</v>
      </c>
      <c r="AX795">
        <f>($AA$795) * (80)</f>
        <v>0</v>
      </c>
      <c r="AY795">
        <f>($AB$795) * (295)</f>
        <v>0</v>
      </c>
      <c r="AZ795">
        <f>($AC$795) * (150)</f>
        <v>0</v>
      </c>
      <c r="BA795">
        <f>($AD$795) * (365)</f>
        <v>0</v>
      </c>
      <c r="BM795">
        <v>1</v>
      </c>
      <c r="BN795">
        <f>SUM($X$795:$AB$795)</f>
        <v>1</v>
      </c>
    </row>
    <row r="796" spans="1:66">
      <c r="A796">
        <v>1126</v>
      </c>
      <c r="B796">
        <v>2</v>
      </c>
      <c r="C796">
        <v>24200</v>
      </c>
      <c r="D796">
        <v>0</v>
      </c>
      <c r="E796">
        <v>5</v>
      </c>
      <c r="F796" t="s">
        <v>91</v>
      </c>
      <c r="G796">
        <v>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>($H$796) * (225)</f>
        <v>0</v>
      </c>
      <c r="AF796">
        <f>($I$796) * (80)</f>
        <v>0</v>
      </c>
      <c r="AG796">
        <f>($J$796) * (80)</f>
        <v>0</v>
      </c>
      <c r="AH796">
        <f>($K$796) * (225)</f>
        <v>0</v>
      </c>
      <c r="AI796">
        <f>($L$796) * (80)</f>
        <v>0</v>
      </c>
      <c r="AJ796">
        <f>($M$796) * (80)</f>
        <v>80</v>
      </c>
      <c r="AK796">
        <f>($N$796) * (295)</f>
        <v>0</v>
      </c>
      <c r="AL796">
        <f>($O$796) * (365)</f>
        <v>0</v>
      </c>
      <c r="AM796">
        <f>($P$796) * (220)</f>
        <v>0</v>
      </c>
      <c r="AN796">
        <f>($Q$796) * (220)</f>
        <v>0</v>
      </c>
      <c r="AO796">
        <f>($R$796) * (435)</f>
        <v>0</v>
      </c>
      <c r="AP796">
        <f>($S$796) * (290)</f>
        <v>0</v>
      </c>
      <c r="AQ796">
        <f>($T$796) * (290)</f>
        <v>0</v>
      </c>
      <c r="AR796">
        <f>($U$796) * (505)</f>
        <v>0</v>
      </c>
      <c r="AS796">
        <f>($V$796) * (360)</f>
        <v>0</v>
      </c>
      <c r="AT796">
        <f>($W$796) * (360)</f>
        <v>0</v>
      </c>
      <c r="AU796">
        <f>($X$796) * (575)</f>
        <v>0</v>
      </c>
      <c r="AV796">
        <f>($Y$796) * (430)</f>
        <v>0</v>
      </c>
      <c r="AW796">
        <f>($Z$796) * (645)</f>
        <v>0</v>
      </c>
      <c r="AX796">
        <f>($AA$796) * (500)</f>
        <v>0</v>
      </c>
      <c r="AY796">
        <f>($AB$796) * (715)</f>
        <v>0</v>
      </c>
      <c r="AZ796">
        <f>($AC$796) * (570)</f>
        <v>0</v>
      </c>
      <c r="BA796">
        <f>($AD$796) * (785)</f>
        <v>0</v>
      </c>
      <c r="BM796">
        <v>1</v>
      </c>
      <c r="BN796">
        <f>SUM($H$796:$R$796)</f>
        <v>1</v>
      </c>
    </row>
    <row r="797" spans="1:66">
      <c r="A797">
        <v>1131</v>
      </c>
      <c r="B797">
        <v>2</v>
      </c>
      <c r="C797">
        <v>24200</v>
      </c>
      <c r="D797">
        <v>5</v>
      </c>
      <c r="E797">
        <v>9</v>
      </c>
      <c r="F797" t="s">
        <v>91</v>
      </c>
      <c r="G797">
        <v>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1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f>($H$797) * (225)</f>
        <v>0</v>
      </c>
      <c r="AF797">
        <f>($I$797) * (80)</f>
        <v>0</v>
      </c>
      <c r="AG797">
        <f>($J$797) * (80)</f>
        <v>0</v>
      </c>
      <c r="AH797">
        <f>($K$797) * (225)</f>
        <v>0</v>
      </c>
      <c r="AI797">
        <f>($L$797) * (80)</f>
        <v>0</v>
      </c>
      <c r="AJ797">
        <f>($M$797) * (80)</f>
        <v>0</v>
      </c>
      <c r="AK797">
        <f>($N$797) * (225)</f>
        <v>0</v>
      </c>
      <c r="AL797">
        <f>($O$797) * (225)</f>
        <v>0</v>
      </c>
      <c r="AM797">
        <f>($P$797) * (80)</f>
        <v>0</v>
      </c>
      <c r="AN797">
        <f>($Q$797) * (80)</f>
        <v>0</v>
      </c>
      <c r="AO797">
        <f>($R$797) * (225)</f>
        <v>0</v>
      </c>
      <c r="AP797">
        <f>($S$797) * (80)</f>
        <v>0</v>
      </c>
      <c r="AQ797">
        <f>($T$797) * (80)</f>
        <v>0</v>
      </c>
      <c r="AR797">
        <f>($U$797) * (225)</f>
        <v>0</v>
      </c>
      <c r="AS797">
        <f>($V$797) * (80)</f>
        <v>0</v>
      </c>
      <c r="AT797">
        <f>($W$797) * (80)</f>
        <v>0</v>
      </c>
      <c r="AU797">
        <f>($X$797) * (225)</f>
        <v>0</v>
      </c>
      <c r="AV797">
        <f>($Y$797) * (80)</f>
        <v>80</v>
      </c>
      <c r="AW797">
        <f>($Z$797) * (295)</f>
        <v>0</v>
      </c>
      <c r="AX797">
        <f>($AA$797) * (150)</f>
        <v>0</v>
      </c>
      <c r="AY797">
        <f>($AB$797) * (365)</f>
        <v>0</v>
      </c>
      <c r="AZ797">
        <f>($AC$797) * (220)</f>
        <v>0</v>
      </c>
      <c r="BA797">
        <f>($AD$797) * (435)</f>
        <v>0</v>
      </c>
      <c r="BM797">
        <v>1</v>
      </c>
      <c r="BN797">
        <f>SUM($U$797:$AB$797)</f>
        <v>1</v>
      </c>
    </row>
    <row r="798" spans="1:66">
      <c r="A798">
        <v>1141</v>
      </c>
      <c r="B798">
        <v>2</v>
      </c>
      <c r="C798">
        <v>4200</v>
      </c>
      <c r="D798">
        <v>2</v>
      </c>
      <c r="E798">
        <v>6</v>
      </c>
      <c r="F798" t="s">
        <v>91</v>
      </c>
      <c r="G798">
        <v>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f>($H$798) * (225)</f>
        <v>0</v>
      </c>
      <c r="AF798">
        <f>($I$798) * (80)</f>
        <v>0</v>
      </c>
      <c r="AG798">
        <f>($J$798) * (80)</f>
        <v>0</v>
      </c>
      <c r="AH798">
        <f>($K$798) * (225)</f>
        <v>0</v>
      </c>
      <c r="AI798">
        <f>($L$798) * (80)</f>
        <v>0</v>
      </c>
      <c r="AJ798">
        <f>($M$798) * (80)</f>
        <v>0</v>
      </c>
      <c r="AK798">
        <f>($N$798) * (225)</f>
        <v>225</v>
      </c>
      <c r="AL798">
        <f>($O$798) * (225)</f>
        <v>0</v>
      </c>
      <c r="AM798">
        <f>($P$798) * (80)</f>
        <v>0</v>
      </c>
      <c r="AN798">
        <f>($Q$798) * (80)</f>
        <v>0</v>
      </c>
      <c r="AO798">
        <f>($R$798) * (295)</f>
        <v>0</v>
      </c>
      <c r="AP798">
        <f>($S$798) * (150)</f>
        <v>0</v>
      </c>
      <c r="AQ798">
        <f>($T$798) * (150)</f>
        <v>0</v>
      </c>
      <c r="AR798">
        <f>($U$798) * (365)</f>
        <v>0</v>
      </c>
      <c r="AS798">
        <f>($V$798) * (220)</f>
        <v>0</v>
      </c>
      <c r="AT798">
        <f>($W$798) * (220)</f>
        <v>0</v>
      </c>
      <c r="AU798">
        <f>($X$798) * (435)</f>
        <v>0</v>
      </c>
      <c r="AV798">
        <f>($Y$798) * (290)</f>
        <v>0</v>
      </c>
      <c r="AW798">
        <f>($Z$798) * (505)</f>
        <v>0</v>
      </c>
      <c r="AX798">
        <f>($AA$798) * (360)</f>
        <v>0</v>
      </c>
      <c r="AY798">
        <f>($AB$798) * (575)</f>
        <v>0</v>
      </c>
      <c r="AZ798">
        <f>($AC$798) * (430)</f>
        <v>0</v>
      </c>
      <c r="BA798">
        <f>($AD$798) * (645)</f>
        <v>0</v>
      </c>
      <c r="BM798">
        <v>1</v>
      </c>
      <c r="BN798">
        <f>SUM($N$798:$U$798)</f>
        <v>1</v>
      </c>
    </row>
    <row r="799" spans="1:66">
      <c r="A799">
        <v>1194</v>
      </c>
      <c r="B799">
        <v>2</v>
      </c>
      <c r="C799">
        <v>32200</v>
      </c>
      <c r="D799">
        <v>2</v>
      </c>
      <c r="E799">
        <v>5</v>
      </c>
      <c r="F799" t="s">
        <v>91</v>
      </c>
      <c r="G799">
        <v>4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f>($H$799) * (225)</f>
        <v>0</v>
      </c>
      <c r="AF799">
        <f>($I$799) * (80)</f>
        <v>0</v>
      </c>
      <c r="AG799">
        <f>($J$799) * (80)</f>
        <v>0</v>
      </c>
      <c r="AH799">
        <f>($K$799) * (225)</f>
        <v>0</v>
      </c>
      <c r="AI799">
        <f>($L$799) * (80)</f>
        <v>0</v>
      </c>
      <c r="AJ799">
        <f>($M$799) * (80)</f>
        <v>0</v>
      </c>
      <c r="AK799">
        <f>($N$799) * (225)</f>
        <v>0</v>
      </c>
      <c r="AL799">
        <f>($O$799) * (225)</f>
        <v>0</v>
      </c>
      <c r="AM799">
        <f>($P$799) * (80)</f>
        <v>0</v>
      </c>
      <c r="AN799">
        <f>($Q$799) * (80)</f>
        <v>0</v>
      </c>
      <c r="AO799">
        <f>($R$799) * (225)</f>
        <v>225</v>
      </c>
      <c r="AP799">
        <f>($S$799) * (80)</f>
        <v>0</v>
      </c>
      <c r="AQ799">
        <f>($T$799) * (80)</f>
        <v>0</v>
      </c>
      <c r="AR799">
        <f>($U$799) * (295)</f>
        <v>0</v>
      </c>
      <c r="AS799">
        <f>($V$799) * (150)</f>
        <v>0</v>
      </c>
      <c r="AT799">
        <f>($W$799) * (150)</f>
        <v>0</v>
      </c>
      <c r="AU799">
        <f>($X$799) * (365)</f>
        <v>0</v>
      </c>
      <c r="AV799">
        <f>($Y$799) * (220)</f>
        <v>0</v>
      </c>
      <c r="AW799">
        <f>($Z$799) * (435)</f>
        <v>0</v>
      </c>
      <c r="AX799">
        <f>($AA$799) * (290)</f>
        <v>0</v>
      </c>
      <c r="AY799">
        <f>($AB$799) * (505)</f>
        <v>0</v>
      </c>
      <c r="AZ799">
        <f>($AC$799) * (360)</f>
        <v>0</v>
      </c>
      <c r="BA799">
        <f>($AD$799) * (575)</f>
        <v>0</v>
      </c>
      <c r="BM799">
        <v>1</v>
      </c>
      <c r="BN799">
        <f>SUM($N$799:$R$799)</f>
        <v>1</v>
      </c>
    </row>
    <row r="800" spans="1:66">
      <c r="A800">
        <v>1247</v>
      </c>
      <c r="B800">
        <v>1</v>
      </c>
      <c r="C800">
        <v>2300</v>
      </c>
      <c r="D800">
        <v>2</v>
      </c>
      <c r="E800">
        <v>7</v>
      </c>
      <c r="F800" t="s">
        <v>91</v>
      </c>
      <c r="G800">
        <v>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f>($H$800) * (225)</f>
        <v>0</v>
      </c>
      <c r="AF800">
        <f>($I$800) * (40)</f>
        <v>0</v>
      </c>
      <c r="AG800">
        <f>($J$800) * (40)</f>
        <v>0</v>
      </c>
      <c r="AH800">
        <f>($K$800) * (225)</f>
        <v>0</v>
      </c>
      <c r="AI800">
        <f>($L$800) * (40)</f>
        <v>0</v>
      </c>
      <c r="AJ800">
        <f>($M$800) * (40)</f>
        <v>0</v>
      </c>
      <c r="AK800">
        <f>($N$800) * (225)</f>
        <v>0</v>
      </c>
      <c r="AL800">
        <f>($O$800) * (225)</f>
        <v>0</v>
      </c>
      <c r="AM800">
        <f>($P$800) * (40)</f>
        <v>0</v>
      </c>
      <c r="AN800">
        <f>($Q$800) * (40)</f>
        <v>0</v>
      </c>
      <c r="AO800">
        <f>($R$800) * (225)</f>
        <v>0</v>
      </c>
      <c r="AP800">
        <f>($S$800) * (40)</f>
        <v>0</v>
      </c>
      <c r="AQ800">
        <f>($T$800) * (40)</f>
        <v>40</v>
      </c>
      <c r="AR800">
        <f>($U$800) * (275)</f>
        <v>0</v>
      </c>
      <c r="AS800">
        <f>($V$800) * (90)</f>
        <v>0</v>
      </c>
      <c r="AT800">
        <f>($W$800) * (90)</f>
        <v>0</v>
      </c>
      <c r="AU800">
        <f>($X$800) * (325)</f>
        <v>0</v>
      </c>
      <c r="AV800">
        <f>($Y$800) * (140)</f>
        <v>0</v>
      </c>
      <c r="AW800">
        <f>($Z$800) * (375)</f>
        <v>0</v>
      </c>
      <c r="AX800">
        <f>($AA$800) * (190)</f>
        <v>0</v>
      </c>
      <c r="AY800">
        <f>($AB$800) * (425)</f>
        <v>0</v>
      </c>
      <c r="AZ800">
        <f>($AC$800) * (240)</f>
        <v>0</v>
      </c>
      <c r="BA800">
        <f>($AD$800) * (475)</f>
        <v>0</v>
      </c>
      <c r="BM800">
        <v>1</v>
      </c>
      <c r="BN800">
        <f>SUM($N$800:$X$800)</f>
        <v>1</v>
      </c>
    </row>
    <row r="801" spans="1:66">
      <c r="A801">
        <v>1273</v>
      </c>
      <c r="B801">
        <v>2</v>
      </c>
      <c r="C801">
        <v>24200</v>
      </c>
      <c r="D801">
        <v>-1</v>
      </c>
      <c r="E801">
        <v>4</v>
      </c>
      <c r="F801" t="s">
        <v>91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f>($H$801) * (225)</f>
        <v>0</v>
      </c>
      <c r="AF801">
        <f>($I$801) * (80)</f>
        <v>0</v>
      </c>
      <c r="AG801">
        <f>($J$801) * (80)</f>
        <v>0</v>
      </c>
      <c r="AH801">
        <f>($K$801) * (225)</f>
        <v>0</v>
      </c>
      <c r="AI801">
        <f>($L$801) * (80)</f>
        <v>0</v>
      </c>
      <c r="AJ801">
        <f>($M$801) * (80)</f>
        <v>80</v>
      </c>
      <c r="AK801">
        <f>($N$801) * (295)</f>
        <v>0</v>
      </c>
      <c r="AL801">
        <f>($O$801) * (365)</f>
        <v>0</v>
      </c>
      <c r="AM801">
        <f>($P$801) * (220)</f>
        <v>0</v>
      </c>
      <c r="AN801">
        <f>($Q$801) * (220)</f>
        <v>0</v>
      </c>
      <c r="AO801">
        <f>($R$801) * (435)</f>
        <v>0</v>
      </c>
      <c r="AP801">
        <f>($S$801) * (290)</f>
        <v>0</v>
      </c>
      <c r="AQ801">
        <f>($T$801) * (290)</f>
        <v>0</v>
      </c>
      <c r="AR801">
        <f>($U$801) * (505)</f>
        <v>0</v>
      </c>
      <c r="AS801">
        <f>($V$801) * (360)</f>
        <v>0</v>
      </c>
      <c r="AT801">
        <f>($W$801) * (360)</f>
        <v>0</v>
      </c>
      <c r="AU801">
        <f>($X$801) * (575)</f>
        <v>0</v>
      </c>
      <c r="AV801">
        <f>($Y$801) * (430)</f>
        <v>0</v>
      </c>
      <c r="AW801">
        <f>($Z$801) * (645)</f>
        <v>0</v>
      </c>
      <c r="AX801">
        <f>($AA$801) * (500)</f>
        <v>0</v>
      </c>
      <c r="AY801">
        <f>($AB$801) * (715)</f>
        <v>0</v>
      </c>
      <c r="AZ801">
        <f>($AC$801) * (570)</f>
        <v>0</v>
      </c>
      <c r="BA801">
        <f>($AD$801) * (785)</f>
        <v>0</v>
      </c>
      <c r="BM801">
        <v>1</v>
      </c>
      <c r="BN801">
        <f>SUM($H$801:$O$801)</f>
        <v>1</v>
      </c>
    </row>
    <row r="802" spans="1:66">
      <c r="A802">
        <v>1296</v>
      </c>
      <c r="B802">
        <v>2</v>
      </c>
      <c r="C802">
        <v>8385</v>
      </c>
      <c r="D802">
        <v>5</v>
      </c>
      <c r="E802">
        <v>9</v>
      </c>
      <c r="F802" t="s">
        <v>91</v>
      </c>
      <c r="G802">
        <v>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1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f>($H$802) * (225)</f>
        <v>0</v>
      </c>
      <c r="AF802">
        <f>($I$802) * (80)</f>
        <v>0</v>
      </c>
      <c r="AG802">
        <f>($J$802) * (80)</f>
        <v>0</v>
      </c>
      <c r="AH802">
        <f>($K$802) * (225)</f>
        <v>0</v>
      </c>
      <c r="AI802">
        <f>($L$802) * (80)</f>
        <v>0</v>
      </c>
      <c r="AJ802">
        <f>($M$802) * (80)</f>
        <v>0</v>
      </c>
      <c r="AK802">
        <f>($N$802) * (225)</f>
        <v>0</v>
      </c>
      <c r="AL802">
        <f>($O$802) * (225)</f>
        <v>0</v>
      </c>
      <c r="AM802">
        <f>($P$802) * (80)</f>
        <v>0</v>
      </c>
      <c r="AN802">
        <f>($Q$802) * (80)</f>
        <v>0</v>
      </c>
      <c r="AO802">
        <f>($R$802) * (225)</f>
        <v>0</v>
      </c>
      <c r="AP802">
        <f>($S$802) * (80)</f>
        <v>0</v>
      </c>
      <c r="AQ802">
        <f>($T$802) * (80)</f>
        <v>0</v>
      </c>
      <c r="AR802">
        <f>($U$802) * (225)</f>
        <v>0</v>
      </c>
      <c r="AS802">
        <f>($V$802) * (80)</f>
        <v>0</v>
      </c>
      <c r="AT802">
        <f>($W$802) * (80)</f>
        <v>0</v>
      </c>
      <c r="AU802">
        <f>($X$802) * (225)</f>
        <v>0</v>
      </c>
      <c r="AV802">
        <f>($Y$802) * (80)</f>
        <v>80</v>
      </c>
      <c r="AW802">
        <f>($Z$802) * (295)</f>
        <v>0</v>
      </c>
      <c r="AX802">
        <f>($AA$802) * (150)</f>
        <v>0</v>
      </c>
      <c r="AY802">
        <f>($AB$802) * (365)</f>
        <v>0</v>
      </c>
      <c r="AZ802">
        <f>($AC$802) * (220)</f>
        <v>0</v>
      </c>
      <c r="BA802">
        <f>($AD$802) * (435)</f>
        <v>0</v>
      </c>
      <c r="BM802">
        <v>1</v>
      </c>
      <c r="BN802">
        <f>SUM($U$802:$AB$802)</f>
        <v>1</v>
      </c>
    </row>
    <row r="803" spans="1:66">
      <c r="A803">
        <v>1398</v>
      </c>
      <c r="B803">
        <v>2</v>
      </c>
      <c r="C803">
        <v>8282</v>
      </c>
      <c r="D803">
        <v>5</v>
      </c>
      <c r="E803">
        <v>8</v>
      </c>
      <c r="F803" t="s">
        <v>91</v>
      </c>
      <c r="G803">
        <v>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1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>($H$803) * (225)</f>
        <v>0</v>
      </c>
      <c r="AF803">
        <f>($I$803) * (80)</f>
        <v>0</v>
      </c>
      <c r="AG803">
        <f>($J$803) * (80)</f>
        <v>0</v>
      </c>
      <c r="AH803">
        <f>($K$803) * (225)</f>
        <v>0</v>
      </c>
      <c r="AI803">
        <f>($L$803) * (80)</f>
        <v>0</v>
      </c>
      <c r="AJ803">
        <f>($M$803) * (80)</f>
        <v>0</v>
      </c>
      <c r="AK803">
        <f>($N$803) * (225)</f>
        <v>0</v>
      </c>
      <c r="AL803">
        <f>($O$803) * (225)</f>
        <v>0</v>
      </c>
      <c r="AM803">
        <f>($P$803) * (80)</f>
        <v>0</v>
      </c>
      <c r="AN803">
        <f>($Q$803) * (80)</f>
        <v>0</v>
      </c>
      <c r="AO803">
        <f>($R$803) * (225)</f>
        <v>0</v>
      </c>
      <c r="AP803">
        <f>($S$803) * (80)</f>
        <v>0</v>
      </c>
      <c r="AQ803">
        <f>($T$803) * (80)</f>
        <v>0</v>
      </c>
      <c r="AR803">
        <f>($U$803) * (225)</f>
        <v>0</v>
      </c>
      <c r="AS803">
        <f>($V$803) * (80)</f>
        <v>0</v>
      </c>
      <c r="AT803">
        <f>($W$803) * (80)</f>
        <v>0</v>
      </c>
      <c r="AU803">
        <f>($X$803) * (225)</f>
        <v>0</v>
      </c>
      <c r="AV803">
        <f>($Y$803) * (80)</f>
        <v>80</v>
      </c>
      <c r="AW803">
        <f>($Z$803) * (225)</f>
        <v>0</v>
      </c>
      <c r="AX803">
        <f>($AA$803) * (80)</f>
        <v>0</v>
      </c>
      <c r="AY803">
        <f>($AB$803) * (295)</f>
        <v>0</v>
      </c>
      <c r="AZ803">
        <f>($AC$803) * (150)</f>
        <v>0</v>
      </c>
      <c r="BA803">
        <f>($AD$803) * (365)</f>
        <v>0</v>
      </c>
      <c r="BM803">
        <v>1</v>
      </c>
      <c r="BN803">
        <f>SUM($U$803:$Z$803)</f>
        <v>1</v>
      </c>
    </row>
    <row r="804" spans="1:66">
      <c r="A804">
        <v>1416</v>
      </c>
      <c r="B804">
        <v>2</v>
      </c>
      <c r="C804">
        <v>8448</v>
      </c>
      <c r="D804">
        <v>2</v>
      </c>
      <c r="E804">
        <v>6</v>
      </c>
      <c r="F804" t="s">
        <v>91</v>
      </c>
      <c r="G804">
        <v>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f>($H$804) * (225)</f>
        <v>0</v>
      </c>
      <c r="AF804">
        <f>($I$804) * (80)</f>
        <v>0</v>
      </c>
      <c r="AG804">
        <f>($J$804) * (80)</f>
        <v>0</v>
      </c>
      <c r="AH804">
        <f>($K$804) * (225)</f>
        <v>0</v>
      </c>
      <c r="AI804">
        <f>($L$804) * (80)</f>
        <v>0</v>
      </c>
      <c r="AJ804">
        <f>($M$804) * (80)</f>
        <v>0</v>
      </c>
      <c r="AK804">
        <f>($N$804) * (225)</f>
        <v>0</v>
      </c>
      <c r="AL804">
        <f>($O$804) * (225)</f>
        <v>0</v>
      </c>
      <c r="AM804">
        <f>($P$804) * (80)</f>
        <v>0</v>
      </c>
      <c r="AN804">
        <f>($Q$804) * (80)</f>
        <v>0</v>
      </c>
      <c r="AO804">
        <f>($R$804) * (225)</f>
        <v>0</v>
      </c>
      <c r="AP804">
        <f>($S$804) * (80)</f>
        <v>0</v>
      </c>
      <c r="AQ804">
        <f>($T$804) * (80)</f>
        <v>80</v>
      </c>
      <c r="AR804">
        <f>($U$804) * (225)</f>
        <v>0</v>
      </c>
      <c r="AS804">
        <f>($V$804) * (80)</f>
        <v>0</v>
      </c>
      <c r="AT804">
        <f>($W$804) * (80)</f>
        <v>0</v>
      </c>
      <c r="AU804">
        <f>($X$804) * (225)</f>
        <v>0</v>
      </c>
      <c r="AV804">
        <f>($Y$804) * (80)</f>
        <v>0</v>
      </c>
      <c r="AW804">
        <f>($Z$804) * (295)</f>
        <v>0</v>
      </c>
      <c r="AX804">
        <f>($AA$804) * (150)</f>
        <v>0</v>
      </c>
      <c r="AY804">
        <f>($AB$804) * (365)</f>
        <v>0</v>
      </c>
      <c r="AZ804">
        <f>($AC$804) * (220)</f>
        <v>0</v>
      </c>
      <c r="BA804">
        <f>($AD$804) * (435)</f>
        <v>0</v>
      </c>
      <c r="BM804">
        <v>1</v>
      </c>
      <c r="BN804">
        <f>SUM($N$804:$U$804)</f>
        <v>1</v>
      </c>
    </row>
    <row r="805" spans="1:66">
      <c r="A805">
        <v>1421</v>
      </c>
      <c r="B805">
        <v>2</v>
      </c>
      <c r="C805">
        <v>18950</v>
      </c>
      <c r="D805">
        <v>5</v>
      </c>
      <c r="E805">
        <v>9</v>
      </c>
      <c r="F805" t="s">
        <v>91</v>
      </c>
      <c r="G805">
        <v>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>($H$805) * (225)</f>
        <v>0</v>
      </c>
      <c r="AF805">
        <f>($I$805) * (80)</f>
        <v>0</v>
      </c>
      <c r="AG805">
        <f>($J$805) * (80)</f>
        <v>0</v>
      </c>
      <c r="AH805">
        <f>($K$805) * (225)</f>
        <v>0</v>
      </c>
      <c r="AI805">
        <f>($L$805) * (80)</f>
        <v>0</v>
      </c>
      <c r="AJ805">
        <f>($M$805) * (80)</f>
        <v>0</v>
      </c>
      <c r="AK805">
        <f>($N$805) * (225)</f>
        <v>0</v>
      </c>
      <c r="AL805">
        <f>($O$805) * (225)</f>
        <v>0</v>
      </c>
      <c r="AM805">
        <f>($P$805) * (80)</f>
        <v>0</v>
      </c>
      <c r="AN805">
        <f>($Q$805) * (80)</f>
        <v>0</v>
      </c>
      <c r="AO805">
        <f>($R$805) * (225)</f>
        <v>0</v>
      </c>
      <c r="AP805">
        <f>($S$805) * (80)</f>
        <v>0</v>
      </c>
      <c r="AQ805">
        <f>($T$805) * (80)</f>
        <v>0</v>
      </c>
      <c r="AR805">
        <f>($U$805) * (225)</f>
        <v>225</v>
      </c>
      <c r="AS805">
        <f>($V$805) * (80)</f>
        <v>0</v>
      </c>
      <c r="AT805">
        <f>($W$805) * (80)</f>
        <v>0</v>
      </c>
      <c r="AU805">
        <f>($X$805) * (295)</f>
        <v>0</v>
      </c>
      <c r="AV805">
        <f>($Y$805) * (150)</f>
        <v>0</v>
      </c>
      <c r="AW805">
        <f>($Z$805) * (365)</f>
        <v>0</v>
      </c>
      <c r="AX805">
        <f>($AA$805) * (220)</f>
        <v>0</v>
      </c>
      <c r="AY805">
        <f>($AB$805) * (435)</f>
        <v>0</v>
      </c>
      <c r="AZ805">
        <f>($AC$805) * (290)</f>
        <v>0</v>
      </c>
      <c r="BA805">
        <f>($AD$805) * (505)</f>
        <v>0</v>
      </c>
      <c r="BM805">
        <v>1</v>
      </c>
      <c r="BN805">
        <f>SUM($U$805:$AB$805)</f>
        <v>1</v>
      </c>
    </row>
    <row r="806" spans="1:66">
      <c r="A806">
        <v>1425</v>
      </c>
      <c r="B806">
        <v>1</v>
      </c>
      <c r="C806">
        <v>17300</v>
      </c>
      <c r="D806">
        <v>-1</v>
      </c>
      <c r="E806">
        <v>3</v>
      </c>
      <c r="F806" t="s">
        <v>91</v>
      </c>
      <c r="G806">
        <v>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f>($H$806) * (225)</f>
        <v>0</v>
      </c>
      <c r="AF806">
        <f>($I$806) * (40)</f>
        <v>0</v>
      </c>
      <c r="AG806">
        <f>($J$806) * (40)</f>
        <v>0</v>
      </c>
      <c r="AH806">
        <f>($K$806) * (275)</f>
        <v>0</v>
      </c>
      <c r="AI806">
        <f>($L$806) * (90)</f>
        <v>0</v>
      </c>
      <c r="AJ806">
        <f>($M$806) * (90)</f>
        <v>90</v>
      </c>
      <c r="AK806">
        <f>($N$806) * (325)</f>
        <v>0</v>
      </c>
      <c r="AL806">
        <f>($O$806) * (375)</f>
        <v>0</v>
      </c>
      <c r="AM806">
        <f>($P$806) * (190)</f>
        <v>0</v>
      </c>
      <c r="AN806">
        <f>($Q$806) * (190)</f>
        <v>0</v>
      </c>
      <c r="AO806">
        <f>($R$806) * (425)</f>
        <v>0</v>
      </c>
      <c r="AP806">
        <f>($S$806) * (240)</f>
        <v>0</v>
      </c>
      <c r="AQ806">
        <f>($T$806) * (240)</f>
        <v>0</v>
      </c>
      <c r="AR806">
        <f>($U$806) * (475)</f>
        <v>0</v>
      </c>
      <c r="AS806">
        <f>($V$806) * (290)</f>
        <v>0</v>
      </c>
      <c r="AT806">
        <f>($W$806) * (290)</f>
        <v>0</v>
      </c>
      <c r="AU806">
        <f>($X$806) * (525)</f>
        <v>0</v>
      </c>
      <c r="AV806">
        <f>($Y$806) * (340)</f>
        <v>0</v>
      </c>
      <c r="AW806">
        <f>($Z$806) * (575)</f>
        <v>0</v>
      </c>
      <c r="AX806">
        <f>($AA$806) * (390)</f>
        <v>0</v>
      </c>
      <c r="AY806">
        <f>($AB$806) * (625)</f>
        <v>0</v>
      </c>
      <c r="AZ806">
        <f>($AC$806) * (440)</f>
        <v>0</v>
      </c>
      <c r="BA806">
        <f>($AD$806) * (675)</f>
        <v>0</v>
      </c>
      <c r="BM806">
        <v>1</v>
      </c>
      <c r="BN806">
        <f>SUM($H$806:$N$806)</f>
        <v>1</v>
      </c>
    </row>
    <row r="807" spans="1:66">
      <c r="A807">
        <v>1455</v>
      </c>
      <c r="B807">
        <v>1</v>
      </c>
      <c r="C807">
        <v>19200</v>
      </c>
      <c r="D807">
        <v>4</v>
      </c>
      <c r="E807">
        <v>8</v>
      </c>
      <c r="F807" t="s">
        <v>91</v>
      </c>
      <c r="G807">
        <v>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>($H$807) * (225)</f>
        <v>0</v>
      </c>
      <c r="AF807">
        <f>($I$807) * (40)</f>
        <v>0</v>
      </c>
      <c r="AG807">
        <f>($J$807) * (40)</f>
        <v>0</v>
      </c>
      <c r="AH807">
        <f>($K$807) * (225)</f>
        <v>0</v>
      </c>
      <c r="AI807">
        <f>($L$807) * (40)</f>
        <v>0</v>
      </c>
      <c r="AJ807">
        <f>($M$807) * (40)</f>
        <v>0</v>
      </c>
      <c r="AK807">
        <f>($N$807) * (225)</f>
        <v>0</v>
      </c>
      <c r="AL807">
        <f>($O$807) * (225)</f>
        <v>0</v>
      </c>
      <c r="AM807">
        <f>($P$807) * (40)</f>
        <v>0</v>
      </c>
      <c r="AN807">
        <f>($Q$807) * (40)</f>
        <v>0</v>
      </c>
      <c r="AO807">
        <f>($R$807) * (225)</f>
        <v>0</v>
      </c>
      <c r="AP807">
        <f>($S$807) * (40)</f>
        <v>0</v>
      </c>
      <c r="AQ807">
        <f>($T$807) * (40)</f>
        <v>40</v>
      </c>
      <c r="AR807">
        <f>($U$807) * (225)</f>
        <v>0</v>
      </c>
      <c r="AS807">
        <f>($V$807) * (40)</f>
        <v>0</v>
      </c>
      <c r="AT807">
        <f>($W$807) * (40)</f>
        <v>0</v>
      </c>
      <c r="AU807">
        <f>($X$807) * (225)</f>
        <v>0</v>
      </c>
      <c r="AV807">
        <f>($Y$807) * (40)</f>
        <v>0</v>
      </c>
      <c r="AW807">
        <f>($Z$807) * (275)</f>
        <v>0</v>
      </c>
      <c r="AX807">
        <f>($AA$807) * (90)</f>
        <v>0</v>
      </c>
      <c r="AY807">
        <f>($AB$807) * (325)</f>
        <v>0</v>
      </c>
      <c r="AZ807">
        <f>($AC$807) * (140)</f>
        <v>0</v>
      </c>
      <c r="BA807">
        <f>($AD$807) * (375)</f>
        <v>0</v>
      </c>
      <c r="BM807">
        <v>1</v>
      </c>
      <c r="BN807">
        <f>SUM($R$807:$Z$807)</f>
        <v>1</v>
      </c>
    </row>
    <row r="808" spans="1:66">
      <c r="A808">
        <v>1472</v>
      </c>
      <c r="B808">
        <v>1</v>
      </c>
      <c r="C808">
        <v>19500</v>
      </c>
      <c r="D808">
        <v>5</v>
      </c>
      <c r="E808">
        <v>10</v>
      </c>
      <c r="F808" t="s">
        <v>91</v>
      </c>
      <c r="G808">
        <v>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1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f>($H$808) * (225)</f>
        <v>0</v>
      </c>
      <c r="AF808">
        <f>($I$808) * (40)</f>
        <v>0</v>
      </c>
      <c r="AG808">
        <f>($J$808) * (40)</f>
        <v>0</v>
      </c>
      <c r="AH808">
        <f>($K$808) * (225)</f>
        <v>0</v>
      </c>
      <c r="AI808">
        <f>($L$808) * (40)</f>
        <v>0</v>
      </c>
      <c r="AJ808">
        <f>($M$808) * (40)</f>
        <v>0</v>
      </c>
      <c r="AK808">
        <f>($N$808) * (225)</f>
        <v>0</v>
      </c>
      <c r="AL808">
        <f>($O$808) * (225)</f>
        <v>0</v>
      </c>
      <c r="AM808">
        <f>($P$808) * (40)</f>
        <v>0</v>
      </c>
      <c r="AN808">
        <f>($Q$808) * (40)</f>
        <v>0</v>
      </c>
      <c r="AO808">
        <f>($R$808) * (225)</f>
        <v>0</v>
      </c>
      <c r="AP808">
        <f>($S$808) * (40)</f>
        <v>0</v>
      </c>
      <c r="AQ808">
        <f>($T$808) * (40)</f>
        <v>0</v>
      </c>
      <c r="AR808">
        <f>($U$808) * (225)</f>
        <v>0</v>
      </c>
      <c r="AS808">
        <f>($V$808) * (40)</f>
        <v>0</v>
      </c>
      <c r="AT808">
        <f>($W$808) * (40)</f>
        <v>0</v>
      </c>
      <c r="AU808">
        <f>($X$808) * (225)</f>
        <v>0</v>
      </c>
      <c r="AV808">
        <f>($Y$808) * (40)</f>
        <v>40</v>
      </c>
      <c r="AW808">
        <f>($Z$808) * (225)</f>
        <v>0</v>
      </c>
      <c r="AX808">
        <f>($AA$808) * (40)</f>
        <v>0</v>
      </c>
      <c r="AY808">
        <f>($AB$808) * (225)</f>
        <v>0</v>
      </c>
      <c r="AZ808">
        <f>($AC$808) * (40)</f>
        <v>0</v>
      </c>
      <c r="BA808">
        <f>($AD$808) * (275)</f>
        <v>0</v>
      </c>
      <c r="BM808">
        <v>1</v>
      </c>
      <c r="BN808">
        <f>SUM($U$808:$AD$808)</f>
        <v>1</v>
      </c>
    </row>
    <row r="809" spans="1:66">
      <c r="A809">
        <v>1515</v>
      </c>
      <c r="B809">
        <v>1</v>
      </c>
      <c r="C809">
        <v>2300</v>
      </c>
      <c r="D809">
        <v>3</v>
      </c>
      <c r="E809">
        <v>7</v>
      </c>
      <c r="F809" t="s">
        <v>91</v>
      </c>
      <c r="G809">
        <v>4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>($H$809) * (225)</f>
        <v>0</v>
      </c>
      <c r="AF809">
        <f>($I$809) * (40)</f>
        <v>0</v>
      </c>
      <c r="AG809">
        <f>($J$809) * (40)</f>
        <v>0</v>
      </c>
      <c r="AH809">
        <f>($K$809) * (225)</f>
        <v>0</v>
      </c>
      <c r="AI809">
        <f>($L$809) * (40)</f>
        <v>0</v>
      </c>
      <c r="AJ809">
        <f>($M$809) * (40)</f>
        <v>0</v>
      </c>
      <c r="AK809">
        <f>($N$809) * (225)</f>
        <v>0</v>
      </c>
      <c r="AL809">
        <f>($O$809) * (225)</f>
        <v>0</v>
      </c>
      <c r="AM809">
        <f>($P$809) * (40)</f>
        <v>0</v>
      </c>
      <c r="AN809">
        <f>($Q$809) * (40)</f>
        <v>0</v>
      </c>
      <c r="AO809">
        <f>($R$809) * (225)</f>
        <v>0</v>
      </c>
      <c r="AP809">
        <f>($S$809) * (40)</f>
        <v>0</v>
      </c>
      <c r="AQ809">
        <f>($T$809) * (40)</f>
        <v>40</v>
      </c>
      <c r="AR809">
        <f>($U$809) * (225)</f>
        <v>0</v>
      </c>
      <c r="AS809">
        <f>($V$809) * (40)</f>
        <v>0</v>
      </c>
      <c r="AT809">
        <f>($W$809) * (40)</f>
        <v>0</v>
      </c>
      <c r="AU809">
        <f>($X$809) * (275)</f>
        <v>0</v>
      </c>
      <c r="AV809">
        <f>($Y$809) * (90)</f>
        <v>0</v>
      </c>
      <c r="AW809">
        <f>($Z$809) * (325)</f>
        <v>0</v>
      </c>
      <c r="AX809">
        <f>($AA$809) * (140)</f>
        <v>0</v>
      </c>
      <c r="AY809">
        <f>($AB$809) * (375)</f>
        <v>0</v>
      </c>
      <c r="AZ809">
        <f>($AC$809) * (190)</f>
        <v>0</v>
      </c>
      <c r="BA809">
        <f>($AD$809) * (425)</f>
        <v>0</v>
      </c>
      <c r="BM809">
        <v>1</v>
      </c>
      <c r="BN809">
        <f>SUM($O$809:$X$809)</f>
        <v>1</v>
      </c>
    </row>
    <row r="810" spans="1:66">
      <c r="A810">
        <v>1571</v>
      </c>
      <c r="B810">
        <v>2</v>
      </c>
      <c r="C810">
        <v>5800</v>
      </c>
      <c r="D810">
        <v>5</v>
      </c>
      <c r="E810">
        <v>8</v>
      </c>
      <c r="F810" t="s">
        <v>91</v>
      </c>
      <c r="G810">
        <v>4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1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>($H$810) * (225)</f>
        <v>0</v>
      </c>
      <c r="AF810">
        <f>($I$810) * (80)</f>
        <v>0</v>
      </c>
      <c r="AG810">
        <f>($J$810) * (80)</f>
        <v>0</v>
      </c>
      <c r="AH810">
        <f>($K$810) * (225)</f>
        <v>0</v>
      </c>
      <c r="AI810">
        <f>($L$810) * (80)</f>
        <v>0</v>
      </c>
      <c r="AJ810">
        <f>($M$810) * (80)</f>
        <v>0</v>
      </c>
      <c r="AK810">
        <f>($N$810) * (225)</f>
        <v>0</v>
      </c>
      <c r="AL810">
        <f>($O$810) * (225)</f>
        <v>0</v>
      </c>
      <c r="AM810">
        <f>($P$810) * (80)</f>
        <v>0</v>
      </c>
      <c r="AN810">
        <f>($Q$810) * (80)</f>
        <v>0</v>
      </c>
      <c r="AO810">
        <f>($R$810) * (225)</f>
        <v>0</v>
      </c>
      <c r="AP810">
        <f>($S$810) * (80)</f>
        <v>0</v>
      </c>
      <c r="AQ810">
        <f>($T$810) * (80)</f>
        <v>0</v>
      </c>
      <c r="AR810">
        <f>($U$810) * (225)</f>
        <v>0</v>
      </c>
      <c r="AS810">
        <f>($V$810) * (80)</f>
        <v>0</v>
      </c>
      <c r="AT810">
        <f>($W$810) * (80)</f>
        <v>0</v>
      </c>
      <c r="AU810">
        <f>($X$810) * (225)</f>
        <v>0</v>
      </c>
      <c r="AV810">
        <f>($Y$810) * (80)</f>
        <v>80</v>
      </c>
      <c r="AW810">
        <f>($Z$810) * (225)</f>
        <v>0</v>
      </c>
      <c r="AX810">
        <f>($AA$810) * (80)</f>
        <v>0</v>
      </c>
      <c r="AY810">
        <f>($AB$810) * (295)</f>
        <v>0</v>
      </c>
      <c r="AZ810">
        <f>($AC$810) * (150)</f>
        <v>0</v>
      </c>
      <c r="BA810">
        <f>($AD$810) * (365)</f>
        <v>0</v>
      </c>
      <c r="BM810">
        <v>1</v>
      </c>
      <c r="BN810">
        <f>SUM($U$810:$Z$810)</f>
        <v>1</v>
      </c>
    </row>
    <row r="811" spans="1:66">
      <c r="A811">
        <v>1609</v>
      </c>
      <c r="B811">
        <v>1</v>
      </c>
      <c r="C811">
        <v>23740</v>
      </c>
      <c r="D811">
        <v>6</v>
      </c>
      <c r="E811">
        <v>9</v>
      </c>
      <c r="F811" t="s">
        <v>91</v>
      </c>
      <c r="G811">
        <v>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1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>($H$811) * (225)</f>
        <v>0</v>
      </c>
      <c r="AF811">
        <f>($I$811) * (40)</f>
        <v>0</v>
      </c>
      <c r="AG811">
        <f>($J$811) * (40)</f>
        <v>0</v>
      </c>
      <c r="AH811">
        <f>($K$811) * (225)</f>
        <v>0</v>
      </c>
      <c r="AI811">
        <f>($L$811) * (40)</f>
        <v>0</v>
      </c>
      <c r="AJ811">
        <f>($M$811) * (40)</f>
        <v>0</v>
      </c>
      <c r="AK811">
        <f>($N$811) * (225)</f>
        <v>0</v>
      </c>
      <c r="AL811">
        <f>($O$811) * (225)</f>
        <v>0</v>
      </c>
      <c r="AM811">
        <f>($P$811) * (40)</f>
        <v>0</v>
      </c>
      <c r="AN811">
        <f>($Q$811) * (40)</f>
        <v>0</v>
      </c>
      <c r="AO811">
        <f>($R$811) * (225)</f>
        <v>0</v>
      </c>
      <c r="AP811">
        <f>($S$811) * (40)</f>
        <v>0</v>
      </c>
      <c r="AQ811">
        <f>($T$811) * (40)</f>
        <v>0</v>
      </c>
      <c r="AR811">
        <f>($U$811) * (225)</f>
        <v>0</v>
      </c>
      <c r="AS811">
        <f>($V$811) * (40)</f>
        <v>0</v>
      </c>
      <c r="AT811">
        <f>($W$811) * (40)</f>
        <v>0</v>
      </c>
      <c r="AU811">
        <f>($X$811) * (225)</f>
        <v>0</v>
      </c>
      <c r="AV811">
        <f>($Y$811) * (40)</f>
        <v>40</v>
      </c>
      <c r="AW811">
        <f>($Z$811) * (275)</f>
        <v>0</v>
      </c>
      <c r="AX811">
        <f>($AA$811) * (90)</f>
        <v>0</v>
      </c>
      <c r="AY811">
        <f>($AB$811) * (325)</f>
        <v>0</v>
      </c>
      <c r="AZ811">
        <f>($AC$811) * (140)</f>
        <v>0</v>
      </c>
      <c r="BA811">
        <f>($AD$811) * (375)</f>
        <v>0</v>
      </c>
      <c r="BM811">
        <v>1</v>
      </c>
      <c r="BN811">
        <f>SUM($X$811:$AB$811)</f>
        <v>1</v>
      </c>
    </row>
    <row r="812" spans="1:66">
      <c r="A812">
        <v>1675</v>
      </c>
      <c r="B812">
        <v>2</v>
      </c>
      <c r="C812">
        <v>27901</v>
      </c>
      <c r="D812">
        <v>3</v>
      </c>
      <c r="E812">
        <v>6</v>
      </c>
      <c r="F812" t="s">
        <v>91</v>
      </c>
      <c r="G812">
        <v>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>($H$812) * (225)</f>
        <v>0</v>
      </c>
      <c r="AF812">
        <f>($I$812) * (80)</f>
        <v>0</v>
      </c>
      <c r="AG812">
        <f>($J$812) * (80)</f>
        <v>0</v>
      </c>
      <c r="AH812">
        <f>($K$812) * (225)</f>
        <v>0</v>
      </c>
      <c r="AI812">
        <f>($L$812) * (80)</f>
        <v>0</v>
      </c>
      <c r="AJ812">
        <f>($M$812) * (80)</f>
        <v>0</v>
      </c>
      <c r="AK812">
        <f>($N$812) * (225)</f>
        <v>0</v>
      </c>
      <c r="AL812">
        <f>($O$812) * (225)</f>
        <v>0</v>
      </c>
      <c r="AM812">
        <f>($P$812) * (80)</f>
        <v>0</v>
      </c>
      <c r="AN812">
        <f>($Q$812) * (80)</f>
        <v>0</v>
      </c>
      <c r="AO812">
        <f>($R$812) * (225)</f>
        <v>0</v>
      </c>
      <c r="AP812">
        <f>($S$812) * (80)</f>
        <v>0</v>
      </c>
      <c r="AQ812">
        <f>($T$812) * (80)</f>
        <v>80</v>
      </c>
      <c r="AR812">
        <f>($U$812) * (225)</f>
        <v>0</v>
      </c>
      <c r="AS812">
        <f>($V$812) * (80)</f>
        <v>0</v>
      </c>
      <c r="AT812">
        <f>($W$812) * (80)</f>
        <v>0</v>
      </c>
      <c r="AU812">
        <f>($X$812) * (295)</f>
        <v>0</v>
      </c>
      <c r="AV812">
        <f>($Y$812) * (150)</f>
        <v>0</v>
      </c>
      <c r="AW812">
        <f>($Z$812) * (365)</f>
        <v>0</v>
      </c>
      <c r="AX812">
        <f>($AA$812) * (220)</f>
        <v>0</v>
      </c>
      <c r="AY812">
        <f>($AB$812) * (435)</f>
        <v>0</v>
      </c>
      <c r="AZ812">
        <f>($AC$812) * (290)</f>
        <v>0</v>
      </c>
      <c r="BA812">
        <f>($AD$812) * (505)</f>
        <v>0</v>
      </c>
      <c r="BM812">
        <v>1</v>
      </c>
      <c r="BN812">
        <f>SUM($O$812:$U$812)</f>
        <v>1</v>
      </c>
    </row>
    <row r="813" spans="1:66">
      <c r="A813">
        <v>1676</v>
      </c>
      <c r="B813">
        <v>2</v>
      </c>
      <c r="C813">
        <v>28610</v>
      </c>
      <c r="D813">
        <v>3</v>
      </c>
      <c r="E813">
        <v>6</v>
      </c>
      <c r="F813" t="s">
        <v>91</v>
      </c>
      <c r="G813">
        <v>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>($H$813) * (225)</f>
        <v>0</v>
      </c>
      <c r="AF813">
        <f>($I$813) * (80)</f>
        <v>0</v>
      </c>
      <c r="AG813">
        <f>($J$813) * (80)</f>
        <v>0</v>
      </c>
      <c r="AH813">
        <f>($K$813) * (225)</f>
        <v>0</v>
      </c>
      <c r="AI813">
        <f>($L$813) * (80)</f>
        <v>0</v>
      </c>
      <c r="AJ813">
        <f>($M$813) * (80)</f>
        <v>0</v>
      </c>
      <c r="AK813">
        <f>($N$813) * (225)</f>
        <v>0</v>
      </c>
      <c r="AL813">
        <f>($O$813) * (225)</f>
        <v>0</v>
      </c>
      <c r="AM813">
        <f>($P$813) * (80)</f>
        <v>0</v>
      </c>
      <c r="AN813">
        <f>($Q$813) * (80)</f>
        <v>0</v>
      </c>
      <c r="AO813">
        <f>($R$813) * (225)</f>
        <v>0</v>
      </c>
      <c r="AP813">
        <f>($S$813) * (80)</f>
        <v>0</v>
      </c>
      <c r="AQ813">
        <f>($T$813) * (80)</f>
        <v>80</v>
      </c>
      <c r="AR813">
        <f>($U$813) * (225)</f>
        <v>0</v>
      </c>
      <c r="AS813">
        <f>($V$813) * (80)</f>
        <v>0</v>
      </c>
      <c r="AT813">
        <f>($W$813) * (80)</f>
        <v>0</v>
      </c>
      <c r="AU813">
        <f>($X$813) * (225)</f>
        <v>0</v>
      </c>
      <c r="AV813">
        <f>($Y$813) * (80)</f>
        <v>0</v>
      </c>
      <c r="AW813">
        <f>($Z$813) * (295)</f>
        <v>0</v>
      </c>
      <c r="AX813">
        <f>($AA$813) * (150)</f>
        <v>0</v>
      </c>
      <c r="AY813">
        <f>($AB$813) * (365)</f>
        <v>0</v>
      </c>
      <c r="AZ813">
        <f>($AC$813) * (220)</f>
        <v>0</v>
      </c>
      <c r="BA813">
        <f>($AD$813) * (435)</f>
        <v>0</v>
      </c>
      <c r="BM813">
        <v>1</v>
      </c>
      <c r="BN813">
        <f>SUM($O$813:$U$813)</f>
        <v>1</v>
      </c>
    </row>
    <row r="814" spans="1:66">
      <c r="A814">
        <v>1685</v>
      </c>
      <c r="B814">
        <v>2</v>
      </c>
      <c r="C814">
        <v>28450</v>
      </c>
      <c r="D814">
        <v>3</v>
      </c>
      <c r="E814">
        <v>7</v>
      </c>
      <c r="F814" t="s">
        <v>91</v>
      </c>
      <c r="G814">
        <v>5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f>($H$814) * (225)</f>
        <v>0</v>
      </c>
      <c r="AF814">
        <f>($I$814) * (80)</f>
        <v>0</v>
      </c>
      <c r="AG814">
        <f>($J$814) * (80)</f>
        <v>0</v>
      </c>
      <c r="AH814">
        <f>($K$814) * (225)</f>
        <v>0</v>
      </c>
      <c r="AI814">
        <f>($L$814) * (80)</f>
        <v>0</v>
      </c>
      <c r="AJ814">
        <f>($M$814) * (80)</f>
        <v>0</v>
      </c>
      <c r="AK814">
        <f>($N$814) * (225)</f>
        <v>0</v>
      </c>
      <c r="AL814">
        <f>($O$814) * (225)</f>
        <v>0</v>
      </c>
      <c r="AM814">
        <f>($P$814) * (80)</f>
        <v>0</v>
      </c>
      <c r="AN814">
        <f>($Q$814) * (80)</f>
        <v>0</v>
      </c>
      <c r="AO814">
        <f>($R$814) * (225)</f>
        <v>0</v>
      </c>
      <c r="AP814">
        <f>($S$814) * (80)</f>
        <v>0</v>
      </c>
      <c r="AQ814">
        <f>($T$814) * (80)</f>
        <v>80</v>
      </c>
      <c r="AR814">
        <f>($U$814) * (225)</f>
        <v>0</v>
      </c>
      <c r="AS814">
        <f>($V$814) * (80)</f>
        <v>0</v>
      </c>
      <c r="AT814">
        <f>($W$814) * (80)</f>
        <v>0</v>
      </c>
      <c r="AU814">
        <f>($X$814) * (225)</f>
        <v>0</v>
      </c>
      <c r="AV814">
        <f>($Y$814) * (80)</f>
        <v>0</v>
      </c>
      <c r="AW814">
        <f>($Z$814) * (295)</f>
        <v>0</v>
      </c>
      <c r="AX814">
        <f>($AA$814) * (150)</f>
        <v>0</v>
      </c>
      <c r="AY814">
        <f>($AB$814) * (365)</f>
        <v>0</v>
      </c>
      <c r="AZ814">
        <f>($AC$814) * (220)</f>
        <v>0</v>
      </c>
      <c r="BA814">
        <f>($AD$814) * (435)</f>
        <v>0</v>
      </c>
      <c r="BM814">
        <v>1</v>
      </c>
      <c r="BN814">
        <f>SUM($O$814:$X$814)</f>
        <v>1</v>
      </c>
    </row>
    <row r="815" spans="1:66">
      <c r="A815">
        <v>1728</v>
      </c>
      <c r="B815">
        <v>2</v>
      </c>
      <c r="C815">
        <v>9220</v>
      </c>
      <c r="D815">
        <v>3</v>
      </c>
      <c r="E815">
        <v>6</v>
      </c>
      <c r="F815" t="s">
        <v>91</v>
      </c>
      <c r="G815">
        <v>4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1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f>($H$815) * (225)</f>
        <v>0</v>
      </c>
      <c r="AF815">
        <f>($I$815) * (80)</f>
        <v>0</v>
      </c>
      <c r="AG815">
        <f>($J$815) * (80)</f>
        <v>0</v>
      </c>
      <c r="AH815">
        <f>($K$815) * (225)</f>
        <v>0</v>
      </c>
      <c r="AI815">
        <f>($L$815) * (80)</f>
        <v>0</v>
      </c>
      <c r="AJ815">
        <f>($M$815) * (80)</f>
        <v>0</v>
      </c>
      <c r="AK815">
        <f>($N$815) * (225)</f>
        <v>0</v>
      </c>
      <c r="AL815">
        <f>($O$815) * (225)</f>
        <v>0</v>
      </c>
      <c r="AM815">
        <f>($P$815) * (80)</f>
        <v>0</v>
      </c>
      <c r="AN815">
        <f>($Q$815) * (80)</f>
        <v>0</v>
      </c>
      <c r="AO815">
        <f>($R$815) * (225)</f>
        <v>0</v>
      </c>
      <c r="AP815">
        <f>($S$815) * (80)</f>
        <v>0</v>
      </c>
      <c r="AQ815">
        <f>($T$815) * (80)</f>
        <v>80</v>
      </c>
      <c r="AR815">
        <f>($U$815) * (225)</f>
        <v>0</v>
      </c>
      <c r="AS815">
        <f>($V$815) * (80)</f>
        <v>0</v>
      </c>
      <c r="AT815">
        <f>($W$815) * (80)</f>
        <v>0</v>
      </c>
      <c r="AU815">
        <f>($X$815) * (295)</f>
        <v>0</v>
      </c>
      <c r="AV815">
        <f>($Y$815) * (150)</f>
        <v>0</v>
      </c>
      <c r="AW815">
        <f>($Z$815) * (365)</f>
        <v>0</v>
      </c>
      <c r="AX815">
        <f>($AA$815) * (220)</f>
        <v>0</v>
      </c>
      <c r="AY815">
        <f>($AB$815) * (435)</f>
        <v>0</v>
      </c>
      <c r="AZ815">
        <f>($AC$815) * (290)</f>
        <v>0</v>
      </c>
      <c r="BA815">
        <f>($AD$815) * (505)</f>
        <v>0</v>
      </c>
      <c r="BM815">
        <v>1</v>
      </c>
      <c r="BN815">
        <f>SUM($O$815:$U$815)</f>
        <v>1</v>
      </c>
    </row>
    <row r="816" spans="1:66">
      <c r="A816">
        <v>1730</v>
      </c>
      <c r="B816">
        <v>2</v>
      </c>
      <c r="C816">
        <v>11898</v>
      </c>
      <c r="D816">
        <v>2</v>
      </c>
      <c r="E816">
        <v>5</v>
      </c>
      <c r="F816" t="s">
        <v>91</v>
      </c>
      <c r="G816">
        <v>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f>($H$816) * (225)</f>
        <v>0</v>
      </c>
      <c r="AF816">
        <f>($I$816) * (80)</f>
        <v>0</v>
      </c>
      <c r="AG816">
        <f>($J$816) * (80)</f>
        <v>0</v>
      </c>
      <c r="AH816">
        <f>($K$816) * (225)</f>
        <v>0</v>
      </c>
      <c r="AI816">
        <f>($L$816) * (80)</f>
        <v>0</v>
      </c>
      <c r="AJ816">
        <f>($M$816) * (80)</f>
        <v>0</v>
      </c>
      <c r="AK816">
        <f>($N$816) * (225)</f>
        <v>0</v>
      </c>
      <c r="AL816">
        <f>($O$816) * (225)</f>
        <v>0</v>
      </c>
      <c r="AM816">
        <f>($P$816) * (80)</f>
        <v>0</v>
      </c>
      <c r="AN816">
        <f>($Q$816) * (80)</f>
        <v>0</v>
      </c>
      <c r="AO816">
        <f>($R$816) * (225)</f>
        <v>225</v>
      </c>
      <c r="AP816">
        <f>($S$816) * (80)</f>
        <v>0</v>
      </c>
      <c r="AQ816">
        <f>($T$816) * (80)</f>
        <v>0</v>
      </c>
      <c r="AR816">
        <f>($U$816) * (295)</f>
        <v>0</v>
      </c>
      <c r="AS816">
        <f>($V$816) * (150)</f>
        <v>0</v>
      </c>
      <c r="AT816">
        <f>($W$816) * (150)</f>
        <v>0</v>
      </c>
      <c r="AU816">
        <f>($X$816) * (365)</f>
        <v>0</v>
      </c>
      <c r="AV816">
        <f>($Y$816) * (220)</f>
        <v>0</v>
      </c>
      <c r="AW816">
        <f>($Z$816) * (435)</f>
        <v>0</v>
      </c>
      <c r="AX816">
        <f>($AA$816) * (290)</f>
        <v>0</v>
      </c>
      <c r="AY816">
        <f>($AB$816) * (505)</f>
        <v>0</v>
      </c>
      <c r="AZ816">
        <f>($AC$816) * (360)</f>
        <v>0</v>
      </c>
      <c r="BA816">
        <f>($AD$816) * (575)</f>
        <v>0</v>
      </c>
      <c r="BM816">
        <v>1</v>
      </c>
      <c r="BN816">
        <f>SUM($N$816:$R$816)</f>
        <v>1</v>
      </c>
    </row>
    <row r="817" spans="1:66">
      <c r="A817">
        <v>1</v>
      </c>
      <c r="B817">
        <v>1</v>
      </c>
      <c r="C817">
        <v>23000</v>
      </c>
      <c r="D817">
        <v>0</v>
      </c>
      <c r="E817">
        <v>4</v>
      </c>
      <c r="F817" t="s">
        <v>73</v>
      </c>
      <c r="G817">
        <v>4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f>($H$817) * (225)</f>
        <v>0</v>
      </c>
      <c r="AF817">
        <f>($I$817) * (40)</f>
        <v>0</v>
      </c>
      <c r="AG817">
        <f>($J$817) * (40)</f>
        <v>40</v>
      </c>
      <c r="AH817">
        <f>($K$817) * (225)</f>
        <v>0</v>
      </c>
      <c r="AI817">
        <f>($L$817) * (40)</f>
        <v>0</v>
      </c>
      <c r="AJ817">
        <f>($M$817) * (40)</f>
        <v>0</v>
      </c>
      <c r="AK817">
        <f>($N$817) * (225)</f>
        <v>0</v>
      </c>
      <c r="AL817">
        <f>($O$817) * (275)</f>
        <v>0</v>
      </c>
      <c r="AM817">
        <f>($P$817) * (90)</f>
        <v>0</v>
      </c>
      <c r="AN817">
        <f>($Q$817) * (90)</f>
        <v>0</v>
      </c>
      <c r="AO817">
        <f>($R$817) * (325)</f>
        <v>0</v>
      </c>
      <c r="AP817">
        <f>($S$817) * (140)</f>
        <v>0</v>
      </c>
      <c r="AQ817">
        <f>($T$817) * (140)</f>
        <v>0</v>
      </c>
      <c r="AR817">
        <f>($U$817) * (375)</f>
        <v>0</v>
      </c>
      <c r="AS817">
        <f>($V$817) * (190)</f>
        <v>0</v>
      </c>
      <c r="AT817">
        <f>($W$817) * (190)</f>
        <v>0</v>
      </c>
      <c r="AU817">
        <f>($X$817) * (425)</f>
        <v>0</v>
      </c>
      <c r="AV817">
        <f>($Y$817) * (240)</f>
        <v>0</v>
      </c>
      <c r="AW817">
        <f>($Z$817) * (475)</f>
        <v>0</v>
      </c>
      <c r="AX817">
        <f>($AA$817) * (290)</f>
        <v>0</v>
      </c>
      <c r="AY817">
        <f>($AB$817) * (525)</f>
        <v>0</v>
      </c>
      <c r="AZ817">
        <f>($AC$817) * (340)</f>
        <v>0</v>
      </c>
      <c r="BA817">
        <f>($AD$817) * (575)</f>
        <v>0</v>
      </c>
      <c r="BM817">
        <v>1</v>
      </c>
      <c r="BN817">
        <f>SUM($H$817:$O$817)</f>
        <v>1</v>
      </c>
    </row>
    <row r="818" spans="1:66">
      <c r="A818">
        <v>5</v>
      </c>
      <c r="B818">
        <v>1</v>
      </c>
      <c r="C818">
        <v>8737</v>
      </c>
      <c r="D818">
        <v>4</v>
      </c>
      <c r="E818">
        <v>7</v>
      </c>
      <c r="F818" t="s">
        <v>73</v>
      </c>
      <c r="G818">
        <v>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f>($H$818) * (225)</f>
        <v>0</v>
      </c>
      <c r="AF818">
        <f>($I$818) * (40)</f>
        <v>0</v>
      </c>
      <c r="AG818">
        <f>($J$818) * (40)</f>
        <v>0</v>
      </c>
      <c r="AH818">
        <f>($K$818) * (225)</f>
        <v>0</v>
      </c>
      <c r="AI818">
        <f>($L$818) * (40)</f>
        <v>0</v>
      </c>
      <c r="AJ818">
        <f>($M$818) * (40)</f>
        <v>0</v>
      </c>
      <c r="AK818">
        <f>($N$818) * (225)</f>
        <v>0</v>
      </c>
      <c r="AL818">
        <f>($O$818) * (225)</f>
        <v>0</v>
      </c>
      <c r="AM818">
        <f>($P$818) * (40)</f>
        <v>0</v>
      </c>
      <c r="AN818">
        <f>($Q$818) * (40)</f>
        <v>0</v>
      </c>
      <c r="AO818">
        <f>($R$818) * (225)</f>
        <v>0</v>
      </c>
      <c r="AP818">
        <f>($S$818) * (40)</f>
        <v>0</v>
      </c>
      <c r="AQ818">
        <f>($T$818) * (40)</f>
        <v>0</v>
      </c>
      <c r="AR818">
        <f>($U$818) * (225)</f>
        <v>0</v>
      </c>
      <c r="AS818">
        <f>($V$818) * (40)</f>
        <v>40</v>
      </c>
      <c r="AT818">
        <f>($W$818) * (40)</f>
        <v>0</v>
      </c>
      <c r="AU818">
        <f>($X$818) * (275)</f>
        <v>0</v>
      </c>
      <c r="AV818">
        <f>($Y$818) * (90)</f>
        <v>0</v>
      </c>
      <c r="AW818">
        <f>($Z$818) * (325)</f>
        <v>0</v>
      </c>
      <c r="AX818">
        <f>($AA$818) * (140)</f>
        <v>0</v>
      </c>
      <c r="AY818">
        <f>($AB$818) * (375)</f>
        <v>0</v>
      </c>
      <c r="AZ818">
        <f>($AC$818) * (190)</f>
        <v>0</v>
      </c>
      <c r="BA818">
        <f>($AD$818) * (425)</f>
        <v>0</v>
      </c>
      <c r="BM818">
        <v>1</v>
      </c>
      <c r="BN818">
        <f>SUM($R$818:$X$818)</f>
        <v>1</v>
      </c>
    </row>
    <row r="819" spans="1:66">
      <c r="A819">
        <v>7</v>
      </c>
      <c r="B819">
        <v>2</v>
      </c>
      <c r="C819">
        <v>22929</v>
      </c>
      <c r="D819">
        <v>4</v>
      </c>
      <c r="E819">
        <v>8</v>
      </c>
      <c r="F819" t="s">
        <v>73</v>
      </c>
      <c r="G819">
        <v>2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1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>($H$819) * (225)</f>
        <v>0</v>
      </c>
      <c r="AF819">
        <f>($I$819) * (80)</f>
        <v>0</v>
      </c>
      <c r="AG819">
        <f>($J$819) * (80)</f>
        <v>0</v>
      </c>
      <c r="AH819">
        <f>($K$819) * (225)</f>
        <v>0</v>
      </c>
      <c r="AI819">
        <f>($L$819) * (80)</f>
        <v>0</v>
      </c>
      <c r="AJ819">
        <f>($M$819) * (80)</f>
        <v>0</v>
      </c>
      <c r="AK819">
        <f>($N$819) * (225)</f>
        <v>0</v>
      </c>
      <c r="AL819">
        <f>($O$819) * (225)</f>
        <v>0</v>
      </c>
      <c r="AM819">
        <f>($P$819) * (80)</f>
        <v>0</v>
      </c>
      <c r="AN819">
        <f>($Q$819) * (80)</f>
        <v>0</v>
      </c>
      <c r="AO819">
        <f>($R$819) * (225)</f>
        <v>0</v>
      </c>
      <c r="AP819">
        <f>($S$819) * (80)</f>
        <v>0</v>
      </c>
      <c r="AQ819">
        <f>($T$819) * (80)</f>
        <v>0</v>
      </c>
      <c r="AR819">
        <f>($U$819) * (295)</f>
        <v>0</v>
      </c>
      <c r="AS819">
        <f>($V$819) * (150)</f>
        <v>150</v>
      </c>
      <c r="AT819">
        <f>($W$819) * (150)</f>
        <v>0</v>
      </c>
      <c r="AU819">
        <f>($X$819) * (365)</f>
        <v>0</v>
      </c>
      <c r="AV819">
        <f>($Y$819) * (220)</f>
        <v>0</v>
      </c>
      <c r="AW819">
        <f>($Z$819) * (435)</f>
        <v>0</v>
      </c>
      <c r="AX819">
        <f>($AA$819) * (290)</f>
        <v>0</v>
      </c>
      <c r="AY819">
        <f>($AB$819) * (505)</f>
        <v>0</v>
      </c>
      <c r="AZ819">
        <f>($AC$819) * (360)</f>
        <v>0</v>
      </c>
      <c r="BA819">
        <f>($AD$819) * (575)</f>
        <v>0</v>
      </c>
      <c r="BM819">
        <v>1</v>
      </c>
      <c r="BN819">
        <f>SUM($R$819:$Z$819)</f>
        <v>1</v>
      </c>
    </row>
    <row r="820" spans="1:66">
      <c r="A820">
        <v>8</v>
      </c>
      <c r="B820">
        <v>2</v>
      </c>
      <c r="C820">
        <v>26482</v>
      </c>
      <c r="D820">
        <v>2</v>
      </c>
      <c r="E820">
        <v>5</v>
      </c>
      <c r="F820" t="s">
        <v>73</v>
      </c>
      <c r="G820">
        <v>4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f>($H$820) * (225)</f>
        <v>0</v>
      </c>
      <c r="AF820">
        <f>($I$820) * (80)</f>
        <v>0</v>
      </c>
      <c r="AG820">
        <f>($J$820) * (80)</f>
        <v>0</v>
      </c>
      <c r="AH820">
        <f>($K$820) * (225)</f>
        <v>0</v>
      </c>
      <c r="AI820">
        <f>($L$820) * (80)</f>
        <v>0</v>
      </c>
      <c r="AJ820">
        <f>($M$820) * (80)</f>
        <v>0</v>
      </c>
      <c r="AK820">
        <f>($N$820) * (225)</f>
        <v>0</v>
      </c>
      <c r="AL820">
        <f>($O$820) * (225)</f>
        <v>0</v>
      </c>
      <c r="AM820">
        <f>($P$820) * (80)</f>
        <v>0</v>
      </c>
      <c r="AN820">
        <f>($Q$820) * (80)</f>
        <v>80</v>
      </c>
      <c r="AO820">
        <f>($R$820) * (225)</f>
        <v>0</v>
      </c>
      <c r="AP820">
        <f>($S$820) * (80)</f>
        <v>0</v>
      </c>
      <c r="AQ820">
        <f>($T$820) * (80)</f>
        <v>0</v>
      </c>
      <c r="AR820">
        <f>($U$820) * (295)</f>
        <v>0</v>
      </c>
      <c r="AS820">
        <f>($V$820) * (150)</f>
        <v>0</v>
      </c>
      <c r="AT820">
        <f>($W$820) * (150)</f>
        <v>0</v>
      </c>
      <c r="AU820">
        <f>($X$820) * (365)</f>
        <v>0</v>
      </c>
      <c r="AV820">
        <f>($Y$820) * (220)</f>
        <v>0</v>
      </c>
      <c r="AW820">
        <f>($Z$820) * (435)</f>
        <v>0</v>
      </c>
      <c r="AX820">
        <f>($AA$820) * (290)</f>
        <v>0</v>
      </c>
      <c r="AY820">
        <f>($AB$820) * (505)</f>
        <v>0</v>
      </c>
      <c r="AZ820">
        <f>($AC$820) * (360)</f>
        <v>0</v>
      </c>
      <c r="BA820">
        <f>($AD$820) * (575)</f>
        <v>0</v>
      </c>
      <c r="BM820">
        <v>1</v>
      </c>
      <c r="BN820">
        <f>SUM($N$820:$R$820)</f>
        <v>1</v>
      </c>
    </row>
    <row r="821" spans="1:66">
      <c r="A821">
        <v>9</v>
      </c>
      <c r="B821">
        <v>2</v>
      </c>
      <c r="C821">
        <v>21500</v>
      </c>
      <c r="D821">
        <v>6</v>
      </c>
      <c r="E821">
        <v>11</v>
      </c>
      <c r="F821" t="s">
        <v>73</v>
      </c>
      <c r="G821">
        <v>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0</v>
      </c>
      <c r="AE821">
        <f>($H$821) * (225)</f>
        <v>0</v>
      </c>
      <c r="AF821">
        <f>($I$821) * (80)</f>
        <v>0</v>
      </c>
      <c r="AG821">
        <f>($J$821) * (80)</f>
        <v>0</v>
      </c>
      <c r="AH821">
        <f>($K$821) * (225)</f>
        <v>0</v>
      </c>
      <c r="AI821">
        <f>($L$821) * (80)</f>
        <v>0</v>
      </c>
      <c r="AJ821">
        <f>($M$821) * (80)</f>
        <v>0</v>
      </c>
      <c r="AK821">
        <f>($N$821) * (225)</f>
        <v>0</v>
      </c>
      <c r="AL821">
        <f>($O$821) * (225)</f>
        <v>0</v>
      </c>
      <c r="AM821">
        <f>($P$821) * (80)</f>
        <v>0</v>
      </c>
      <c r="AN821">
        <f>($Q$821) * (80)</f>
        <v>0</v>
      </c>
      <c r="AO821">
        <f>($R$821) * (225)</f>
        <v>0</v>
      </c>
      <c r="AP821">
        <f>($S$821) * (80)</f>
        <v>0</v>
      </c>
      <c r="AQ821">
        <f>($T$821) * (80)</f>
        <v>0</v>
      </c>
      <c r="AR821">
        <f>($U$821) * (225)</f>
        <v>0</v>
      </c>
      <c r="AS821">
        <f>($V$821) * (80)</f>
        <v>0</v>
      </c>
      <c r="AT821">
        <f>($W$821) * (80)</f>
        <v>0</v>
      </c>
      <c r="AU821">
        <f>($X$821) * (225)</f>
        <v>0</v>
      </c>
      <c r="AV821">
        <f>($Y$821) * (80)</f>
        <v>0</v>
      </c>
      <c r="AW821">
        <f>($Z$821) * (225)</f>
        <v>0</v>
      </c>
      <c r="AX821">
        <f>($AA$821) * (80)</f>
        <v>0</v>
      </c>
      <c r="AY821">
        <f>($AB$821) * (225)</f>
        <v>0</v>
      </c>
      <c r="AZ821">
        <f>($AC$821) * (80)</f>
        <v>80</v>
      </c>
      <c r="BA821">
        <f>($AD$821) * (295)</f>
        <v>0</v>
      </c>
      <c r="BM821">
        <v>1</v>
      </c>
      <c r="BN821">
        <f>SUM($X$821:$AD$821)</f>
        <v>1</v>
      </c>
    </row>
    <row r="822" spans="1:66">
      <c r="A822">
        <v>10</v>
      </c>
      <c r="B822">
        <v>2</v>
      </c>
      <c r="C822">
        <v>10600</v>
      </c>
      <c r="D822">
        <v>5</v>
      </c>
      <c r="E822">
        <v>10</v>
      </c>
      <c r="F822" t="s">
        <v>73</v>
      </c>
      <c r="G822">
        <v>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1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>($H$822) * (225)</f>
        <v>0</v>
      </c>
      <c r="AF822">
        <f>($I$822) * (80)</f>
        <v>0</v>
      </c>
      <c r="AG822">
        <f>($J$822) * (80)</f>
        <v>0</v>
      </c>
      <c r="AH822">
        <f>($K$822) * (225)</f>
        <v>0</v>
      </c>
      <c r="AI822">
        <f>($L$822) * (80)</f>
        <v>0</v>
      </c>
      <c r="AJ822">
        <f>($M$822) * (80)</f>
        <v>0</v>
      </c>
      <c r="AK822">
        <f>($N$822) * (225)</f>
        <v>0</v>
      </c>
      <c r="AL822">
        <f>($O$822) * (225)</f>
        <v>0</v>
      </c>
      <c r="AM822">
        <f>($P$822) * (80)</f>
        <v>0</v>
      </c>
      <c r="AN822">
        <f>($Q$822) * (80)</f>
        <v>0</v>
      </c>
      <c r="AO822">
        <f>($R$822) * (225)</f>
        <v>0</v>
      </c>
      <c r="AP822">
        <f>($S$822) * (80)</f>
        <v>0</v>
      </c>
      <c r="AQ822">
        <f>($T$822) * (80)</f>
        <v>0</v>
      </c>
      <c r="AR822">
        <f>($U$822) * (225)</f>
        <v>0</v>
      </c>
      <c r="AS822">
        <f>($V$822) * (80)</f>
        <v>0</v>
      </c>
      <c r="AT822">
        <f>($W$822) * (80)</f>
        <v>0</v>
      </c>
      <c r="AU822">
        <f>($X$822) * (225)</f>
        <v>0</v>
      </c>
      <c r="AV822">
        <f>($Y$822) * (80)</f>
        <v>80</v>
      </c>
      <c r="AW822">
        <f>($Z$822) * (295)</f>
        <v>0</v>
      </c>
      <c r="AX822">
        <f>($AA$822) * (150)</f>
        <v>0</v>
      </c>
      <c r="AY822">
        <f>($AB$822) * (365)</f>
        <v>0</v>
      </c>
      <c r="AZ822">
        <f>($AC$822) * (220)</f>
        <v>0</v>
      </c>
      <c r="BA822">
        <f>($AD$822) * (435)</f>
        <v>0</v>
      </c>
      <c r="BM822">
        <v>1</v>
      </c>
      <c r="BN822">
        <f>SUM($U$822:$AD$822)</f>
        <v>1</v>
      </c>
    </row>
    <row r="823" spans="1:66">
      <c r="A823">
        <v>15</v>
      </c>
      <c r="B823">
        <v>1</v>
      </c>
      <c r="C823">
        <v>10898</v>
      </c>
      <c r="D823">
        <v>3</v>
      </c>
      <c r="E823">
        <v>8</v>
      </c>
      <c r="F823" t="s">
        <v>73</v>
      </c>
      <c r="G823">
        <v>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>($H$823) * (225)</f>
        <v>0</v>
      </c>
      <c r="AF823">
        <f>($I$823) * (40)</f>
        <v>0</v>
      </c>
      <c r="AG823">
        <f>($J$823) * (40)</f>
        <v>0</v>
      </c>
      <c r="AH823">
        <f>($K$823) * (225)</f>
        <v>0</v>
      </c>
      <c r="AI823">
        <f>($L$823) * (40)</f>
        <v>0</v>
      </c>
      <c r="AJ823">
        <f>($M$823) * (40)</f>
        <v>0</v>
      </c>
      <c r="AK823">
        <f>($N$823) * (225)</f>
        <v>0</v>
      </c>
      <c r="AL823">
        <f>($O$823) * (225)</f>
        <v>0</v>
      </c>
      <c r="AM823">
        <f>($P$823) * (40)</f>
        <v>0</v>
      </c>
      <c r="AN823">
        <f>($Q$823) * (40)</f>
        <v>0</v>
      </c>
      <c r="AO823">
        <f>($R$823) * (225)</f>
        <v>0</v>
      </c>
      <c r="AP823">
        <f>($S$823) * (40)</f>
        <v>0</v>
      </c>
      <c r="AQ823">
        <f>($T$823) * (40)</f>
        <v>0</v>
      </c>
      <c r="AR823">
        <f>($U$823) * (225)</f>
        <v>0</v>
      </c>
      <c r="AS823">
        <f>($V$823) * (40)</f>
        <v>40</v>
      </c>
      <c r="AT823">
        <f>($W$823) * (40)</f>
        <v>0</v>
      </c>
      <c r="AU823">
        <f>($X$823) * (225)</f>
        <v>0</v>
      </c>
      <c r="AV823">
        <f>($Y$823) * (40)</f>
        <v>0</v>
      </c>
      <c r="AW823">
        <f>($Z$823) * (275)</f>
        <v>0</v>
      </c>
      <c r="AX823">
        <f>($AA$823) * (90)</f>
        <v>0</v>
      </c>
      <c r="AY823">
        <f>($AB$823) * (325)</f>
        <v>0</v>
      </c>
      <c r="AZ823">
        <f>($AC$823) * (140)</f>
        <v>0</v>
      </c>
      <c r="BA823">
        <f>($AD$823) * (375)</f>
        <v>0</v>
      </c>
      <c r="BM823">
        <v>1</v>
      </c>
      <c r="BN823">
        <f>SUM($O$823:$Z$823)</f>
        <v>1</v>
      </c>
    </row>
    <row r="824" spans="1:66">
      <c r="A824">
        <v>19</v>
      </c>
      <c r="B824">
        <v>1</v>
      </c>
      <c r="C824">
        <v>5520</v>
      </c>
      <c r="D824">
        <v>0</v>
      </c>
      <c r="E824">
        <v>4</v>
      </c>
      <c r="F824" t="s">
        <v>73</v>
      </c>
      <c r="G824">
        <v>3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>($H$824) * (225)</f>
        <v>0</v>
      </c>
      <c r="AF824">
        <f>($I$824) * (40)</f>
        <v>0</v>
      </c>
      <c r="AG824">
        <f>($J$824) * (40)</f>
        <v>40</v>
      </c>
      <c r="AH824">
        <f>($K$824) * (225)</f>
        <v>0</v>
      </c>
      <c r="AI824">
        <f>($L$824) * (40)</f>
        <v>0</v>
      </c>
      <c r="AJ824">
        <f>($M$824) * (40)</f>
        <v>0</v>
      </c>
      <c r="AK824">
        <f>($N$824) * (275)</f>
        <v>0</v>
      </c>
      <c r="AL824">
        <f>($O$824) * (325)</f>
        <v>0</v>
      </c>
      <c r="AM824">
        <f>($P$824) * (140)</f>
        <v>0</v>
      </c>
      <c r="AN824">
        <f>($Q$824) * (140)</f>
        <v>0</v>
      </c>
      <c r="AO824">
        <f>($R$824) * (375)</f>
        <v>0</v>
      </c>
      <c r="AP824">
        <f>($S$824) * (190)</f>
        <v>0</v>
      </c>
      <c r="AQ824">
        <f>($T$824) * (190)</f>
        <v>0</v>
      </c>
      <c r="AR824">
        <f>($U$824) * (425)</f>
        <v>0</v>
      </c>
      <c r="AS824">
        <f>($V$824) * (240)</f>
        <v>0</v>
      </c>
      <c r="AT824">
        <f>($W$824) * (240)</f>
        <v>0</v>
      </c>
      <c r="AU824">
        <f>($X$824) * (475)</f>
        <v>0</v>
      </c>
      <c r="AV824">
        <f>($Y$824) * (290)</f>
        <v>0</v>
      </c>
      <c r="AW824">
        <f>($Z$824) * (525)</f>
        <v>0</v>
      </c>
      <c r="AX824">
        <f>($AA$824) * (340)</f>
        <v>0</v>
      </c>
      <c r="AY824">
        <f>($AB$824) * (575)</f>
        <v>0</v>
      </c>
      <c r="AZ824">
        <f>($AC$824) * (390)</f>
        <v>0</v>
      </c>
      <c r="BA824">
        <f>($AD$824) * (625)</f>
        <v>0</v>
      </c>
      <c r="BM824">
        <v>1</v>
      </c>
      <c r="BN824">
        <f>SUM($H$824:$O$824)</f>
        <v>1</v>
      </c>
    </row>
    <row r="825" spans="1:66">
      <c r="A825">
        <v>25</v>
      </c>
      <c r="B825">
        <v>2</v>
      </c>
      <c r="C825">
        <v>9382</v>
      </c>
      <c r="D825">
        <v>6</v>
      </c>
      <c r="E825">
        <v>9</v>
      </c>
      <c r="F825" t="s">
        <v>73</v>
      </c>
      <c r="G825">
        <v>4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1</v>
      </c>
      <c r="AB825">
        <v>0</v>
      </c>
      <c r="AC825">
        <v>0</v>
      </c>
      <c r="AD825">
        <v>0</v>
      </c>
      <c r="AE825">
        <f>($H$825) * (225)</f>
        <v>0</v>
      </c>
      <c r="AF825">
        <f>($I$825) * (80)</f>
        <v>0</v>
      </c>
      <c r="AG825">
        <f>($J$825) * (80)</f>
        <v>0</v>
      </c>
      <c r="AH825">
        <f>($K$825) * (225)</f>
        <v>0</v>
      </c>
      <c r="AI825">
        <f>($L$825) * (80)</f>
        <v>0</v>
      </c>
      <c r="AJ825">
        <f>($M$825) * (80)</f>
        <v>0</v>
      </c>
      <c r="AK825">
        <f>($N$825) * (225)</f>
        <v>0</v>
      </c>
      <c r="AL825">
        <f>($O$825) * (225)</f>
        <v>0</v>
      </c>
      <c r="AM825">
        <f>($P$825) * (80)</f>
        <v>0</v>
      </c>
      <c r="AN825">
        <f>($Q$825) * (80)</f>
        <v>0</v>
      </c>
      <c r="AO825">
        <f>($R$825) * (225)</f>
        <v>0</v>
      </c>
      <c r="AP825">
        <f>($S$825) * (80)</f>
        <v>0</v>
      </c>
      <c r="AQ825">
        <f>($T$825) * (80)</f>
        <v>0</v>
      </c>
      <c r="AR825">
        <f>($U$825) * (225)</f>
        <v>0</v>
      </c>
      <c r="AS825">
        <f>($V$825) * (80)</f>
        <v>0</v>
      </c>
      <c r="AT825">
        <f>($W$825) * (80)</f>
        <v>0</v>
      </c>
      <c r="AU825">
        <f>($X$825) * (225)</f>
        <v>0</v>
      </c>
      <c r="AV825">
        <f>($Y$825) * (80)</f>
        <v>0</v>
      </c>
      <c r="AW825">
        <f>($Z$825) * (225)</f>
        <v>0</v>
      </c>
      <c r="AX825">
        <f>($AA$825) * (80)</f>
        <v>80</v>
      </c>
      <c r="AY825">
        <f>($AB$825) * (225)</f>
        <v>0</v>
      </c>
      <c r="AZ825">
        <f>($AC$825) * (80)</f>
        <v>0</v>
      </c>
      <c r="BA825">
        <f>($AD$825) * (295)</f>
        <v>0</v>
      </c>
      <c r="BM825">
        <v>1</v>
      </c>
      <c r="BN825">
        <f>SUM($X$825:$AB$825)</f>
        <v>1</v>
      </c>
    </row>
    <row r="826" spans="1:66">
      <c r="A826">
        <v>29</v>
      </c>
      <c r="B826">
        <v>1</v>
      </c>
      <c r="C826">
        <v>5756</v>
      </c>
      <c r="D826">
        <v>4</v>
      </c>
      <c r="E826">
        <v>7</v>
      </c>
      <c r="F826" t="s">
        <v>73</v>
      </c>
      <c r="G826">
        <v>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1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f>($H$826) * (225)</f>
        <v>0</v>
      </c>
      <c r="AF826">
        <f>($I$826) * (40)</f>
        <v>0</v>
      </c>
      <c r="AG826">
        <f>($J$826) * (40)</f>
        <v>0</v>
      </c>
      <c r="AH826">
        <f>($K$826) * (225)</f>
        <v>0</v>
      </c>
      <c r="AI826">
        <f>($L$826) * (40)</f>
        <v>0</v>
      </c>
      <c r="AJ826">
        <f>($M$826) * (40)</f>
        <v>0</v>
      </c>
      <c r="AK826">
        <f>($N$826) * (225)</f>
        <v>0</v>
      </c>
      <c r="AL826">
        <f>($O$826) * (225)</f>
        <v>0</v>
      </c>
      <c r="AM826">
        <f>($P$826) * (40)</f>
        <v>0</v>
      </c>
      <c r="AN826">
        <f>($Q$826) * (40)</f>
        <v>0</v>
      </c>
      <c r="AO826">
        <f>($R$826) * (225)</f>
        <v>0</v>
      </c>
      <c r="AP826">
        <f>($S$826) * (40)</f>
        <v>0</v>
      </c>
      <c r="AQ826">
        <f>($T$826) * (40)</f>
        <v>0</v>
      </c>
      <c r="AR826">
        <f>($U$826) * (225)</f>
        <v>0</v>
      </c>
      <c r="AS826">
        <f>($V$826) * (40)</f>
        <v>40</v>
      </c>
      <c r="AT826">
        <f>($W$826) * (40)</f>
        <v>0</v>
      </c>
      <c r="AU826">
        <f>($X$826) * (225)</f>
        <v>0</v>
      </c>
      <c r="AV826">
        <f>($Y$826) * (40)</f>
        <v>0</v>
      </c>
      <c r="AW826">
        <f>($Z$826) * (275)</f>
        <v>0</v>
      </c>
      <c r="AX826">
        <f>($AA$826) * (90)</f>
        <v>0</v>
      </c>
      <c r="AY826">
        <f>($AB$826) * (325)</f>
        <v>0</v>
      </c>
      <c r="AZ826">
        <f>($AC$826) * (140)</f>
        <v>0</v>
      </c>
      <c r="BA826">
        <f>($AD$826) * (375)</f>
        <v>0</v>
      </c>
      <c r="BM826">
        <v>1</v>
      </c>
      <c r="BN826">
        <f>SUM($R$826:$X$826)</f>
        <v>1</v>
      </c>
    </row>
    <row r="827" spans="1:66">
      <c r="A827">
        <v>31</v>
      </c>
      <c r="B827">
        <v>2</v>
      </c>
      <c r="C827">
        <v>8950</v>
      </c>
      <c r="D827">
        <v>0</v>
      </c>
      <c r="E827">
        <v>3</v>
      </c>
      <c r="F827" t="s">
        <v>73</v>
      </c>
      <c r="G827">
        <v>5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>($H$827) * (225)</f>
        <v>0</v>
      </c>
      <c r="AF827">
        <f>($I$827) * (80)</f>
        <v>0</v>
      </c>
      <c r="AG827">
        <f>($J$827) * (80)</f>
        <v>80</v>
      </c>
      <c r="AH827">
        <f>($K$827) * (225)</f>
        <v>0</v>
      </c>
      <c r="AI827">
        <f>($L$827) * (80)</f>
        <v>0</v>
      </c>
      <c r="AJ827">
        <f>($M$827) * (80)</f>
        <v>0</v>
      </c>
      <c r="AK827">
        <f>($N$827) * (225)</f>
        <v>0</v>
      </c>
      <c r="AL827">
        <f>($O$827) * (225)</f>
        <v>0</v>
      </c>
      <c r="AM827">
        <f>($P$827) * (80)</f>
        <v>0</v>
      </c>
      <c r="AN827">
        <f>($Q$827) * (80)</f>
        <v>0</v>
      </c>
      <c r="AO827">
        <f>($R$827) * (295)</f>
        <v>0</v>
      </c>
      <c r="AP827">
        <f>($S$827) * (150)</f>
        <v>0</v>
      </c>
      <c r="AQ827">
        <f>($T$827) * (150)</f>
        <v>0</v>
      </c>
      <c r="AR827">
        <f>($U$827) * (365)</f>
        <v>0</v>
      </c>
      <c r="AS827">
        <f>($V$827) * (220)</f>
        <v>0</v>
      </c>
      <c r="AT827">
        <f>($W$827) * (220)</f>
        <v>0</v>
      </c>
      <c r="AU827">
        <f>($X$827) * (435)</f>
        <v>0</v>
      </c>
      <c r="AV827">
        <f>($Y$827) * (290)</f>
        <v>0</v>
      </c>
      <c r="AW827">
        <f>($Z$827) * (505)</f>
        <v>0</v>
      </c>
      <c r="AX827">
        <f>($AA$827) * (360)</f>
        <v>0</v>
      </c>
      <c r="AY827">
        <f>($AB$827) * (575)</f>
        <v>0</v>
      </c>
      <c r="AZ827">
        <f>($AC$827) * (430)</f>
        <v>0</v>
      </c>
      <c r="BA827">
        <f>($AD$827) * (645)</f>
        <v>0</v>
      </c>
      <c r="BM827">
        <v>1</v>
      </c>
      <c r="BN827">
        <f>SUM($H$827:$N$827)</f>
        <v>1</v>
      </c>
    </row>
    <row r="828" spans="1:66">
      <c r="A828">
        <v>32</v>
      </c>
      <c r="B828">
        <v>2</v>
      </c>
      <c r="C828">
        <v>8950</v>
      </c>
      <c r="D828">
        <v>6</v>
      </c>
      <c r="E828">
        <v>10</v>
      </c>
      <c r="F828" t="s">
        <v>73</v>
      </c>
      <c r="G828">
        <v>4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0</v>
      </c>
      <c r="AE828">
        <f>($H$828) * (225)</f>
        <v>0</v>
      </c>
      <c r="AF828">
        <f>($I$828) * (80)</f>
        <v>0</v>
      </c>
      <c r="AG828">
        <f>($J$828) * (80)</f>
        <v>0</v>
      </c>
      <c r="AH828">
        <f>($K$828) * (225)</f>
        <v>0</v>
      </c>
      <c r="AI828">
        <f>($L$828) * (80)</f>
        <v>0</v>
      </c>
      <c r="AJ828">
        <f>($M$828) * (80)</f>
        <v>0</v>
      </c>
      <c r="AK828">
        <f>($N$828) * (225)</f>
        <v>0</v>
      </c>
      <c r="AL828">
        <f>($O$828) * (225)</f>
        <v>0</v>
      </c>
      <c r="AM828">
        <f>($P$828) * (80)</f>
        <v>0</v>
      </c>
      <c r="AN828">
        <f>($Q$828) * (80)</f>
        <v>0</v>
      </c>
      <c r="AO828">
        <f>($R$828) * (225)</f>
        <v>0</v>
      </c>
      <c r="AP828">
        <f>($S$828) * (80)</f>
        <v>0</v>
      </c>
      <c r="AQ828">
        <f>($T$828) * (80)</f>
        <v>0</v>
      </c>
      <c r="AR828">
        <f>($U$828) * (225)</f>
        <v>0</v>
      </c>
      <c r="AS828">
        <f>($V$828) * (80)</f>
        <v>0</v>
      </c>
      <c r="AT828">
        <f>($W$828) * (80)</f>
        <v>0</v>
      </c>
      <c r="AU828">
        <f>($X$828) * (225)</f>
        <v>0</v>
      </c>
      <c r="AV828">
        <f>($Y$828) * (80)</f>
        <v>0</v>
      </c>
      <c r="AW828">
        <f>($Z$828) * (225)</f>
        <v>0</v>
      </c>
      <c r="AX828">
        <f>($AA$828) * (80)</f>
        <v>0</v>
      </c>
      <c r="AY828">
        <f>($AB$828) * (225)</f>
        <v>0</v>
      </c>
      <c r="AZ828">
        <f>($AC$828) * (80)</f>
        <v>80</v>
      </c>
      <c r="BA828">
        <f>($AD$828) * (295)</f>
        <v>0</v>
      </c>
      <c r="BM828">
        <v>1</v>
      </c>
      <c r="BN828">
        <f>SUM($X$828:$AD$828)</f>
        <v>1</v>
      </c>
    </row>
    <row r="829" spans="1:66">
      <c r="A829">
        <v>35</v>
      </c>
      <c r="B829">
        <v>2</v>
      </c>
      <c r="C829">
        <v>8950</v>
      </c>
      <c r="D829">
        <v>2</v>
      </c>
      <c r="E829">
        <v>5</v>
      </c>
      <c r="F829" t="s">
        <v>73</v>
      </c>
      <c r="G829">
        <v>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>($H$829) * (225)</f>
        <v>0</v>
      </c>
      <c r="AF829">
        <f>($I$829) * (80)</f>
        <v>0</v>
      </c>
      <c r="AG829">
        <f>($J$829) * (80)</f>
        <v>0</v>
      </c>
      <c r="AH829">
        <f>($K$829) * (225)</f>
        <v>0</v>
      </c>
      <c r="AI829">
        <f>($L$829) * (80)</f>
        <v>0</v>
      </c>
      <c r="AJ829">
        <f>($M$829) * (80)</f>
        <v>0</v>
      </c>
      <c r="AK829">
        <f>($N$829) * (225)</f>
        <v>0</v>
      </c>
      <c r="AL829">
        <f>($O$829) * (225)</f>
        <v>0</v>
      </c>
      <c r="AM829">
        <f>($P$829) * (80)</f>
        <v>0</v>
      </c>
      <c r="AN829">
        <f>($Q$829) * (80)</f>
        <v>80</v>
      </c>
      <c r="AO829">
        <f>($R$829) * (295)</f>
        <v>0</v>
      </c>
      <c r="AP829">
        <f>($S$829) * (150)</f>
        <v>0</v>
      </c>
      <c r="AQ829">
        <f>($T$829) * (150)</f>
        <v>0</v>
      </c>
      <c r="AR829">
        <f>($U$829) * (365)</f>
        <v>0</v>
      </c>
      <c r="AS829">
        <f>($V$829) * (220)</f>
        <v>0</v>
      </c>
      <c r="AT829">
        <f>($W$829) * (220)</f>
        <v>0</v>
      </c>
      <c r="AU829">
        <f>($X$829) * (435)</f>
        <v>0</v>
      </c>
      <c r="AV829">
        <f>($Y$829) * (290)</f>
        <v>0</v>
      </c>
      <c r="AW829">
        <f>($Z$829) * (505)</f>
        <v>0</v>
      </c>
      <c r="AX829">
        <f>($AA$829) * (360)</f>
        <v>0</v>
      </c>
      <c r="AY829">
        <f>($AB$829) * (575)</f>
        <v>0</v>
      </c>
      <c r="AZ829">
        <f>($AC$829) * (430)</f>
        <v>0</v>
      </c>
      <c r="BA829">
        <f>($AD$829) * (645)</f>
        <v>0</v>
      </c>
      <c r="BM829">
        <v>1</v>
      </c>
      <c r="BN829">
        <f>SUM($N$829:$R$829)</f>
        <v>1</v>
      </c>
    </row>
    <row r="830" spans="1:66">
      <c r="A830">
        <v>37</v>
      </c>
      <c r="B830">
        <v>2</v>
      </c>
      <c r="C830">
        <v>8950</v>
      </c>
      <c r="D830">
        <v>2</v>
      </c>
      <c r="E830">
        <v>7</v>
      </c>
      <c r="F830" t="s">
        <v>73</v>
      </c>
      <c r="G830">
        <v>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f>($H$830) * (225)</f>
        <v>0</v>
      </c>
      <c r="AF830">
        <f>($I$830) * (80)</f>
        <v>0</v>
      </c>
      <c r="AG830">
        <f>($J$830) * (80)</f>
        <v>0</v>
      </c>
      <c r="AH830">
        <f>($K$830) * (225)</f>
        <v>0</v>
      </c>
      <c r="AI830">
        <f>($L$830) * (80)</f>
        <v>0</v>
      </c>
      <c r="AJ830">
        <f>($M$830) * (80)</f>
        <v>0</v>
      </c>
      <c r="AK830">
        <f>($N$830) * (225)</f>
        <v>0</v>
      </c>
      <c r="AL830">
        <f>($O$830) * (225)</f>
        <v>0</v>
      </c>
      <c r="AM830">
        <f>($P$830) * (80)</f>
        <v>0</v>
      </c>
      <c r="AN830">
        <f>($Q$830) * (80)</f>
        <v>80</v>
      </c>
      <c r="AO830">
        <f>($R$830) * (295)</f>
        <v>0</v>
      </c>
      <c r="AP830">
        <f>($S$830) * (150)</f>
        <v>0</v>
      </c>
      <c r="AQ830">
        <f>($T$830) * (150)</f>
        <v>0</v>
      </c>
      <c r="AR830">
        <f>($U$830) * (365)</f>
        <v>0</v>
      </c>
      <c r="AS830">
        <f>($V$830) * (220)</f>
        <v>0</v>
      </c>
      <c r="AT830">
        <f>($W$830) * (220)</f>
        <v>0</v>
      </c>
      <c r="AU830">
        <f>($X$830) * (435)</f>
        <v>0</v>
      </c>
      <c r="AV830">
        <f>($Y$830) * (290)</f>
        <v>0</v>
      </c>
      <c r="AW830">
        <f>($Z$830) * (505)</f>
        <v>0</v>
      </c>
      <c r="AX830">
        <f>($AA$830) * (360)</f>
        <v>0</v>
      </c>
      <c r="AY830">
        <f>($AB$830) * (575)</f>
        <v>0</v>
      </c>
      <c r="AZ830">
        <f>($AC$830) * (430)</f>
        <v>0</v>
      </c>
      <c r="BA830">
        <f>($AD$830) * (645)</f>
        <v>0</v>
      </c>
      <c r="BM830">
        <v>1</v>
      </c>
      <c r="BN830">
        <f>SUM($N$830:$X$830)</f>
        <v>1</v>
      </c>
    </row>
    <row r="831" spans="1:66">
      <c r="A831">
        <v>40</v>
      </c>
      <c r="B831">
        <v>2</v>
      </c>
      <c r="C831">
        <v>8612</v>
      </c>
      <c r="D831">
        <v>1</v>
      </c>
      <c r="E831">
        <v>6</v>
      </c>
      <c r="F831" t="s">
        <v>73</v>
      </c>
      <c r="G831">
        <v>3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>($H$831) * (225)</f>
        <v>0</v>
      </c>
      <c r="AF831">
        <f>($I$831) * (80)</f>
        <v>0</v>
      </c>
      <c r="AG831">
        <f>($J$831) * (80)</f>
        <v>0</v>
      </c>
      <c r="AH831">
        <f>($K$831) * (225)</f>
        <v>0</v>
      </c>
      <c r="AI831">
        <f>($L$831) * (80)</f>
        <v>80</v>
      </c>
      <c r="AJ831">
        <f>($M$831) * (80)</f>
        <v>0</v>
      </c>
      <c r="AK831">
        <f>($N$831) * (225)</f>
        <v>0</v>
      </c>
      <c r="AL831">
        <f>($O$831) * (295)</f>
        <v>0</v>
      </c>
      <c r="AM831">
        <f>($P$831) * (150)</f>
        <v>0</v>
      </c>
      <c r="AN831">
        <f>($Q$831) * (150)</f>
        <v>0</v>
      </c>
      <c r="AO831">
        <f>($R$831) * (365)</f>
        <v>0</v>
      </c>
      <c r="AP831">
        <f>($S$831) * (220)</f>
        <v>0</v>
      </c>
      <c r="AQ831">
        <f>($T$831) * (220)</f>
        <v>0</v>
      </c>
      <c r="AR831">
        <f>($U$831) * (435)</f>
        <v>0</v>
      </c>
      <c r="AS831">
        <f>($V$831) * (290)</f>
        <v>0</v>
      </c>
      <c r="AT831">
        <f>($W$831) * (290)</f>
        <v>0</v>
      </c>
      <c r="AU831">
        <f>($X$831) * (505)</f>
        <v>0</v>
      </c>
      <c r="AV831">
        <f>($Y$831) * (360)</f>
        <v>0</v>
      </c>
      <c r="AW831">
        <f>($Z$831) * (575)</f>
        <v>0</v>
      </c>
      <c r="AX831">
        <f>($AA$831) * (430)</f>
        <v>0</v>
      </c>
      <c r="AY831">
        <f>($AB$831) * (645)</f>
        <v>0</v>
      </c>
      <c r="AZ831">
        <f>($AC$831) * (500)</f>
        <v>0</v>
      </c>
      <c r="BA831">
        <f>($AD$831) * (715)</f>
        <v>0</v>
      </c>
      <c r="BM831">
        <v>1</v>
      </c>
      <c r="BN831">
        <f>SUM($K$831:$U$831)</f>
        <v>1</v>
      </c>
    </row>
    <row r="832" spans="1:66">
      <c r="A832">
        <v>43</v>
      </c>
      <c r="B832">
        <v>2</v>
      </c>
      <c r="C832">
        <v>22950</v>
      </c>
      <c r="D832">
        <v>3</v>
      </c>
      <c r="E832">
        <v>7</v>
      </c>
      <c r="F832" t="s">
        <v>73</v>
      </c>
      <c r="G832">
        <v>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>($H$832) * (225)</f>
        <v>0</v>
      </c>
      <c r="AF832">
        <f>($I$832) * (80)</f>
        <v>0</v>
      </c>
      <c r="AG832">
        <f>($J$832) * (80)</f>
        <v>0</v>
      </c>
      <c r="AH832">
        <f>($K$832) * (225)</f>
        <v>0</v>
      </c>
      <c r="AI832">
        <f>($L$832) * (80)</f>
        <v>0</v>
      </c>
      <c r="AJ832">
        <f>($M$832) * (80)</f>
        <v>0</v>
      </c>
      <c r="AK832">
        <f>($N$832) * (225)</f>
        <v>0</v>
      </c>
      <c r="AL832">
        <f>($O$832) * (225)</f>
        <v>0</v>
      </c>
      <c r="AM832">
        <f>($P$832) * (80)</f>
        <v>0</v>
      </c>
      <c r="AN832">
        <f>($Q$832) * (80)</f>
        <v>0</v>
      </c>
      <c r="AO832">
        <f>($R$832) * (225)</f>
        <v>0</v>
      </c>
      <c r="AP832">
        <f>($S$832) * (80)</f>
        <v>0</v>
      </c>
      <c r="AQ832">
        <f>($T$832) * (80)</f>
        <v>0</v>
      </c>
      <c r="AR832">
        <f>($U$832) * (225)</f>
        <v>0</v>
      </c>
      <c r="AS832">
        <f>($V$832) * (80)</f>
        <v>80</v>
      </c>
      <c r="AT832">
        <f>($W$832) * (80)</f>
        <v>0</v>
      </c>
      <c r="AU832">
        <f>($X$832) * (295)</f>
        <v>0</v>
      </c>
      <c r="AV832">
        <f>($Y$832) * (150)</f>
        <v>0</v>
      </c>
      <c r="AW832">
        <f>($Z$832) * (365)</f>
        <v>0</v>
      </c>
      <c r="AX832">
        <f>($AA$832) * (220)</f>
        <v>0</v>
      </c>
      <c r="AY832">
        <f>($AB$832) * (435)</f>
        <v>0</v>
      </c>
      <c r="AZ832">
        <f>($AC$832) * (290)</f>
        <v>0</v>
      </c>
      <c r="BA832">
        <f>($AD$832) * (505)</f>
        <v>0</v>
      </c>
      <c r="BM832">
        <v>1</v>
      </c>
      <c r="BN832">
        <f>SUM($O$832:$X$832)</f>
        <v>1</v>
      </c>
    </row>
    <row r="833" spans="1:66">
      <c r="A833">
        <v>44</v>
      </c>
      <c r="B833">
        <v>2</v>
      </c>
      <c r="C833">
        <v>22950</v>
      </c>
      <c r="D833">
        <v>0</v>
      </c>
      <c r="E833">
        <v>4</v>
      </c>
      <c r="F833" t="s">
        <v>73</v>
      </c>
      <c r="G833">
        <v>3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>($H$833) * (225)</f>
        <v>0</v>
      </c>
      <c r="AF833">
        <f>($I$833) * (80)</f>
        <v>0</v>
      </c>
      <c r="AG833">
        <f>($J$833) * (80)</f>
        <v>80</v>
      </c>
      <c r="AH833">
        <f>($K$833) * (225)</f>
        <v>0</v>
      </c>
      <c r="AI833">
        <f>($L$833) * (80)</f>
        <v>0</v>
      </c>
      <c r="AJ833">
        <f>($M$833) * (80)</f>
        <v>0</v>
      </c>
      <c r="AK833">
        <f>($N$833) * (295)</f>
        <v>0</v>
      </c>
      <c r="AL833">
        <f>($O$833) * (365)</f>
        <v>0</v>
      </c>
      <c r="AM833">
        <f>($P$833) * (220)</f>
        <v>0</v>
      </c>
      <c r="AN833">
        <f>($Q$833) * (220)</f>
        <v>0</v>
      </c>
      <c r="AO833">
        <f>($R$833) * (435)</f>
        <v>0</v>
      </c>
      <c r="AP833">
        <f>($S$833) * (290)</f>
        <v>0</v>
      </c>
      <c r="AQ833">
        <f>($T$833) * (290)</f>
        <v>0</v>
      </c>
      <c r="AR833">
        <f>($U$833) * (505)</f>
        <v>0</v>
      </c>
      <c r="AS833">
        <f>($V$833) * (360)</f>
        <v>0</v>
      </c>
      <c r="AT833">
        <f>($W$833) * (360)</f>
        <v>0</v>
      </c>
      <c r="AU833">
        <f>($X$833) * (575)</f>
        <v>0</v>
      </c>
      <c r="AV833">
        <f>($Y$833) * (430)</f>
        <v>0</v>
      </c>
      <c r="AW833">
        <f>($Z$833) * (645)</f>
        <v>0</v>
      </c>
      <c r="AX833">
        <f>($AA$833) * (500)</f>
        <v>0</v>
      </c>
      <c r="AY833">
        <f>($AB$833) * (715)</f>
        <v>0</v>
      </c>
      <c r="AZ833">
        <f>($AC$833) * (570)</f>
        <v>0</v>
      </c>
      <c r="BA833">
        <f>($AD$833) * (785)</f>
        <v>0</v>
      </c>
      <c r="BM833">
        <v>1</v>
      </c>
      <c r="BN833">
        <f>SUM($H$833:$O$833)</f>
        <v>1</v>
      </c>
    </row>
    <row r="834" spans="1:66">
      <c r="A834">
        <v>49</v>
      </c>
      <c r="B834">
        <v>2</v>
      </c>
      <c r="C834">
        <v>8420</v>
      </c>
      <c r="D834">
        <v>-1</v>
      </c>
      <c r="E834">
        <v>2</v>
      </c>
      <c r="F834" t="s">
        <v>73</v>
      </c>
      <c r="G834">
        <v>4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>($H$834) * (225)</f>
        <v>0</v>
      </c>
      <c r="AF834">
        <f>($I$834) * (80)</f>
        <v>0</v>
      </c>
      <c r="AG834">
        <f>($J$834) * (80)</f>
        <v>80</v>
      </c>
      <c r="AH834">
        <f>($K$834) * (225)</f>
        <v>0</v>
      </c>
      <c r="AI834">
        <f>($L$834) * (80)</f>
        <v>0</v>
      </c>
      <c r="AJ834">
        <f>($M$834) * (80)</f>
        <v>0</v>
      </c>
      <c r="AK834">
        <f>($N$834) * (295)</f>
        <v>0</v>
      </c>
      <c r="AL834">
        <f>($O$834) * (365)</f>
        <v>0</v>
      </c>
      <c r="AM834">
        <f>($P$834) * (220)</f>
        <v>0</v>
      </c>
      <c r="AN834">
        <f>($Q$834) * (220)</f>
        <v>0</v>
      </c>
      <c r="AO834">
        <f>($R$834) * (435)</f>
        <v>0</v>
      </c>
      <c r="AP834">
        <f>($S$834) * (290)</f>
        <v>0</v>
      </c>
      <c r="AQ834">
        <f>($T$834) * (290)</f>
        <v>0</v>
      </c>
      <c r="AR834">
        <f>($U$834) * (505)</f>
        <v>0</v>
      </c>
      <c r="AS834">
        <f>($V$834) * (360)</f>
        <v>0</v>
      </c>
      <c r="AT834">
        <f>($W$834) * (360)</f>
        <v>0</v>
      </c>
      <c r="AU834">
        <f>($X$834) * (575)</f>
        <v>0</v>
      </c>
      <c r="AV834">
        <f>($Y$834) * (430)</f>
        <v>0</v>
      </c>
      <c r="AW834">
        <f>($Z$834) * (645)</f>
        <v>0</v>
      </c>
      <c r="AX834">
        <f>($AA$834) * (500)</f>
        <v>0</v>
      </c>
      <c r="AY834">
        <f>($AB$834) * (715)</f>
        <v>0</v>
      </c>
      <c r="AZ834">
        <f>($AC$834) * (570)</f>
        <v>0</v>
      </c>
      <c r="BA834">
        <f>($AD$834) * (785)</f>
        <v>0</v>
      </c>
      <c r="BM834">
        <v>1</v>
      </c>
      <c r="BN834">
        <f>SUM($H$834:$K$834)</f>
        <v>1</v>
      </c>
    </row>
    <row r="835" spans="1:66">
      <c r="A835">
        <v>50</v>
      </c>
      <c r="B835">
        <v>2</v>
      </c>
      <c r="C835">
        <v>9361</v>
      </c>
      <c r="D835">
        <v>0</v>
      </c>
      <c r="E835">
        <v>3</v>
      </c>
      <c r="F835" t="s">
        <v>73</v>
      </c>
      <c r="G835">
        <v>4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f>($H$835) * (225)</f>
        <v>0</v>
      </c>
      <c r="AF835">
        <f>($I$835) * (80)</f>
        <v>0</v>
      </c>
      <c r="AG835">
        <f>($J$835) * (80)</f>
        <v>80</v>
      </c>
      <c r="AH835">
        <f>($K$835) * (225)</f>
        <v>0</v>
      </c>
      <c r="AI835">
        <f>($L$835) * (80)</f>
        <v>0</v>
      </c>
      <c r="AJ835">
        <f>($M$835) * (80)</f>
        <v>0</v>
      </c>
      <c r="AK835">
        <f>($N$835) * (225)</f>
        <v>0</v>
      </c>
      <c r="AL835">
        <f>($O$835) * (295)</f>
        <v>0</v>
      </c>
      <c r="AM835">
        <f>($P$835) * (150)</f>
        <v>0</v>
      </c>
      <c r="AN835">
        <f>($Q$835) * (150)</f>
        <v>0</v>
      </c>
      <c r="AO835">
        <f>($R$835) * (365)</f>
        <v>0</v>
      </c>
      <c r="AP835">
        <f>($S$835) * (220)</f>
        <v>0</v>
      </c>
      <c r="AQ835">
        <f>($T$835) * (220)</f>
        <v>0</v>
      </c>
      <c r="AR835">
        <f>($U$835) * (435)</f>
        <v>0</v>
      </c>
      <c r="AS835">
        <f>($V$835) * (290)</f>
        <v>0</v>
      </c>
      <c r="AT835">
        <f>($W$835) * (290)</f>
        <v>0</v>
      </c>
      <c r="AU835">
        <f>($X$835) * (505)</f>
        <v>0</v>
      </c>
      <c r="AV835">
        <f>($Y$835) * (360)</f>
        <v>0</v>
      </c>
      <c r="AW835">
        <f>($Z$835) * (575)</f>
        <v>0</v>
      </c>
      <c r="AX835">
        <f>($AA$835) * (430)</f>
        <v>0</v>
      </c>
      <c r="AY835">
        <f>($AB$835) * (645)</f>
        <v>0</v>
      </c>
      <c r="AZ835">
        <f>($AC$835) * (500)</f>
        <v>0</v>
      </c>
      <c r="BA835">
        <f>($AD$835) * (715)</f>
        <v>0</v>
      </c>
      <c r="BM835">
        <v>1</v>
      </c>
      <c r="BN835">
        <f>SUM($H$835:$N$835)</f>
        <v>1</v>
      </c>
    </row>
    <row r="836" spans="1:66">
      <c r="A836">
        <v>51</v>
      </c>
      <c r="B836">
        <v>2</v>
      </c>
      <c r="C836">
        <v>8950</v>
      </c>
      <c r="D836">
        <v>1</v>
      </c>
      <c r="E836">
        <v>4</v>
      </c>
      <c r="F836" t="s">
        <v>73</v>
      </c>
      <c r="G836">
        <v>3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>($H$836) * (225)</f>
        <v>0</v>
      </c>
      <c r="AF836">
        <f>($I$836) * (80)</f>
        <v>0</v>
      </c>
      <c r="AG836">
        <f>($J$836) * (80)</f>
        <v>0</v>
      </c>
      <c r="AH836">
        <f>($K$836) * (225)</f>
        <v>0</v>
      </c>
      <c r="AI836">
        <f>($L$836) * (80)</f>
        <v>80</v>
      </c>
      <c r="AJ836">
        <f>($M$836) * (80)</f>
        <v>0</v>
      </c>
      <c r="AK836">
        <f>($N$836) * (225)</f>
        <v>0</v>
      </c>
      <c r="AL836">
        <f>($O$836) * (295)</f>
        <v>0</v>
      </c>
      <c r="AM836">
        <f>($P$836) * (150)</f>
        <v>0</v>
      </c>
      <c r="AN836">
        <f>($Q$836) * (150)</f>
        <v>0</v>
      </c>
      <c r="AO836">
        <f>($R$836) * (365)</f>
        <v>0</v>
      </c>
      <c r="AP836">
        <f>($S$836) * (220)</f>
        <v>0</v>
      </c>
      <c r="AQ836">
        <f>($T$836) * (220)</f>
        <v>0</v>
      </c>
      <c r="AR836">
        <f>($U$836) * (435)</f>
        <v>0</v>
      </c>
      <c r="AS836">
        <f>($V$836) * (290)</f>
        <v>0</v>
      </c>
      <c r="AT836">
        <f>($W$836) * (290)</f>
        <v>0</v>
      </c>
      <c r="AU836">
        <f>($X$836) * (505)</f>
        <v>0</v>
      </c>
      <c r="AV836">
        <f>($Y$836) * (360)</f>
        <v>0</v>
      </c>
      <c r="AW836">
        <f>($Z$836) * (575)</f>
        <v>0</v>
      </c>
      <c r="AX836">
        <f>($AA$836) * (430)</f>
        <v>0</v>
      </c>
      <c r="AY836">
        <f>($AB$836) * (645)</f>
        <v>0</v>
      </c>
      <c r="AZ836">
        <f>($AC$836) * (500)</f>
        <v>0</v>
      </c>
      <c r="BA836">
        <f>($AD$836) * (715)</f>
        <v>0</v>
      </c>
      <c r="BM836">
        <v>1</v>
      </c>
      <c r="BN836">
        <f>SUM($K$836:$O$836)</f>
        <v>1</v>
      </c>
    </row>
    <row r="837" spans="1:66">
      <c r="A837">
        <v>54</v>
      </c>
      <c r="B837">
        <v>1</v>
      </c>
      <c r="C837">
        <v>2000</v>
      </c>
      <c r="D837">
        <v>6</v>
      </c>
      <c r="E837">
        <v>9</v>
      </c>
      <c r="F837" t="s">
        <v>73</v>
      </c>
      <c r="G837">
        <v>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0</v>
      </c>
      <c r="AC837">
        <v>0</v>
      </c>
      <c r="AD837">
        <v>0</v>
      </c>
      <c r="AE837">
        <f>($H$837) * (225)</f>
        <v>0</v>
      </c>
      <c r="AF837">
        <f>($I$837) * (40)</f>
        <v>0</v>
      </c>
      <c r="AG837">
        <f>($J$837) * (40)</f>
        <v>0</v>
      </c>
      <c r="AH837">
        <f>($K$837) * (225)</f>
        <v>0</v>
      </c>
      <c r="AI837">
        <f>($L$837) * (40)</f>
        <v>0</v>
      </c>
      <c r="AJ837">
        <f>($M$837) * (40)</f>
        <v>0</v>
      </c>
      <c r="AK837">
        <f>($N$837) * (225)</f>
        <v>0</v>
      </c>
      <c r="AL837">
        <f>($O$837) * (225)</f>
        <v>0</v>
      </c>
      <c r="AM837">
        <f>($P$837) * (40)</f>
        <v>0</v>
      </c>
      <c r="AN837">
        <f>($Q$837) * (40)</f>
        <v>0</v>
      </c>
      <c r="AO837">
        <f>($R$837) * (225)</f>
        <v>0</v>
      </c>
      <c r="AP837">
        <f>($S$837) * (40)</f>
        <v>0</v>
      </c>
      <c r="AQ837">
        <f>($T$837) * (40)</f>
        <v>0</v>
      </c>
      <c r="AR837">
        <f>($U$837) * (225)</f>
        <v>0</v>
      </c>
      <c r="AS837">
        <f>($V$837) * (40)</f>
        <v>0</v>
      </c>
      <c r="AT837">
        <f>($W$837) * (40)</f>
        <v>0</v>
      </c>
      <c r="AU837">
        <f>($X$837) * (225)</f>
        <v>0</v>
      </c>
      <c r="AV837">
        <f>($Y$837) * (40)</f>
        <v>0</v>
      </c>
      <c r="AW837">
        <f>($Z$837) * (225)</f>
        <v>0</v>
      </c>
      <c r="AX837">
        <f>($AA$837) * (40)</f>
        <v>40</v>
      </c>
      <c r="AY837">
        <f>($AB$837) * (275)</f>
        <v>0</v>
      </c>
      <c r="AZ837">
        <f>($AC$837) * (90)</f>
        <v>0</v>
      </c>
      <c r="BA837">
        <f>($AD$837) * (325)</f>
        <v>0</v>
      </c>
      <c r="BM837">
        <v>1</v>
      </c>
      <c r="BN837">
        <f>SUM($X$837:$AB$837)</f>
        <v>1</v>
      </c>
    </row>
    <row r="838" spans="1:66">
      <c r="A838">
        <v>57</v>
      </c>
      <c r="B838">
        <v>2</v>
      </c>
      <c r="C838">
        <v>27418</v>
      </c>
      <c r="D838">
        <v>3</v>
      </c>
      <c r="E838">
        <v>8</v>
      </c>
      <c r="F838" t="s">
        <v>73</v>
      </c>
      <c r="G838">
        <v>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1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f>($H$838) * (225)</f>
        <v>0</v>
      </c>
      <c r="AF838">
        <f>($I$838) * (80)</f>
        <v>0</v>
      </c>
      <c r="AG838">
        <f>($J$838) * (80)</f>
        <v>0</v>
      </c>
      <c r="AH838">
        <f>($K$838) * (225)</f>
        <v>0</v>
      </c>
      <c r="AI838">
        <f>($L$838) * (80)</f>
        <v>0</v>
      </c>
      <c r="AJ838">
        <f>($M$838) * (80)</f>
        <v>0</v>
      </c>
      <c r="AK838">
        <f>($N$838) * (225)</f>
        <v>0</v>
      </c>
      <c r="AL838">
        <f>($O$838) * (225)</f>
        <v>0</v>
      </c>
      <c r="AM838">
        <f>($P$838) * (80)</f>
        <v>0</v>
      </c>
      <c r="AN838">
        <f>($Q$838) * (80)</f>
        <v>0</v>
      </c>
      <c r="AO838">
        <f>($R$838) * (225)</f>
        <v>0</v>
      </c>
      <c r="AP838">
        <f>($S$838) * (80)</f>
        <v>0</v>
      </c>
      <c r="AQ838">
        <f>($T$838) * (80)</f>
        <v>0</v>
      </c>
      <c r="AR838">
        <f>($U$838) * (225)</f>
        <v>0</v>
      </c>
      <c r="AS838">
        <f>($V$838) * (80)</f>
        <v>80</v>
      </c>
      <c r="AT838">
        <f>($W$838) * (80)</f>
        <v>0</v>
      </c>
      <c r="AU838">
        <f>($X$838) * (225)</f>
        <v>0</v>
      </c>
      <c r="AV838">
        <f>($Y$838) * (80)</f>
        <v>0</v>
      </c>
      <c r="AW838">
        <f>($Z$838) * (295)</f>
        <v>0</v>
      </c>
      <c r="AX838">
        <f>($AA$838) * (150)</f>
        <v>0</v>
      </c>
      <c r="AY838">
        <f>($AB$838) * (365)</f>
        <v>0</v>
      </c>
      <c r="AZ838">
        <f>($AC$838) * (220)</f>
        <v>0</v>
      </c>
      <c r="BA838">
        <f>($AD$838) * (435)</f>
        <v>0</v>
      </c>
      <c r="BM838">
        <v>1</v>
      </c>
      <c r="BN838">
        <f>SUM($O$838:$Z$838)</f>
        <v>1</v>
      </c>
    </row>
    <row r="839" spans="1:66">
      <c r="A839">
        <v>58</v>
      </c>
      <c r="B839">
        <v>2</v>
      </c>
      <c r="C839">
        <v>23088</v>
      </c>
      <c r="D839">
        <v>2</v>
      </c>
      <c r="E839">
        <v>5</v>
      </c>
      <c r="F839" t="s">
        <v>73</v>
      </c>
      <c r="G839">
        <v>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>($H$839) * (225)</f>
        <v>0</v>
      </c>
      <c r="AF839">
        <f>($I$839) * (80)</f>
        <v>0</v>
      </c>
      <c r="AG839">
        <f>($J$839) * (80)</f>
        <v>0</v>
      </c>
      <c r="AH839">
        <f>($K$839) * (225)</f>
        <v>0</v>
      </c>
      <c r="AI839">
        <f>($L$839) * (80)</f>
        <v>0</v>
      </c>
      <c r="AJ839">
        <f>($M$839) * (80)</f>
        <v>0</v>
      </c>
      <c r="AK839">
        <f>($N$839) * (225)</f>
        <v>0</v>
      </c>
      <c r="AL839">
        <f>($O$839) * (225)</f>
        <v>0</v>
      </c>
      <c r="AM839">
        <f>($P$839) * (80)</f>
        <v>0</v>
      </c>
      <c r="AN839">
        <f>($Q$839) * (80)</f>
        <v>80</v>
      </c>
      <c r="AO839">
        <f>($R$839) * (225)</f>
        <v>0</v>
      </c>
      <c r="AP839">
        <f>($S$839) * (80)</f>
        <v>0</v>
      </c>
      <c r="AQ839">
        <f>($T$839) * (80)</f>
        <v>0</v>
      </c>
      <c r="AR839">
        <f>($U$839) * (295)</f>
        <v>0</v>
      </c>
      <c r="AS839">
        <f>($V$839) * (150)</f>
        <v>0</v>
      </c>
      <c r="AT839">
        <f>($W$839) * (150)</f>
        <v>0</v>
      </c>
      <c r="AU839">
        <f>($X$839) * (365)</f>
        <v>0</v>
      </c>
      <c r="AV839">
        <f>($Y$839) * (220)</f>
        <v>0</v>
      </c>
      <c r="AW839">
        <f>($Z$839) * (435)</f>
        <v>0</v>
      </c>
      <c r="AX839">
        <f>($AA$839) * (290)</f>
        <v>0</v>
      </c>
      <c r="AY839">
        <f>($AB$839) * (505)</f>
        <v>0</v>
      </c>
      <c r="AZ839">
        <f>($AC$839) * (360)</f>
        <v>0</v>
      </c>
      <c r="BA839">
        <f>($AD$839) * (575)</f>
        <v>0</v>
      </c>
      <c r="BM839">
        <v>1</v>
      </c>
      <c r="BN839">
        <f>SUM($N$839:$R$839)</f>
        <v>1</v>
      </c>
    </row>
    <row r="840" spans="1:66">
      <c r="A840">
        <v>60</v>
      </c>
      <c r="B840">
        <v>2</v>
      </c>
      <c r="C840">
        <v>14200</v>
      </c>
      <c r="D840">
        <v>3</v>
      </c>
      <c r="E840">
        <v>8</v>
      </c>
      <c r="F840" t="s">
        <v>73</v>
      </c>
      <c r="G840">
        <v>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f>($H$840) * (225)</f>
        <v>0</v>
      </c>
      <c r="AF840">
        <f>($I$840) * (80)</f>
        <v>0</v>
      </c>
      <c r="AG840">
        <f>($J$840) * (80)</f>
        <v>0</v>
      </c>
      <c r="AH840">
        <f>($K$840) * (225)</f>
        <v>0</v>
      </c>
      <c r="AI840">
        <f>($L$840) * (80)</f>
        <v>0</v>
      </c>
      <c r="AJ840">
        <f>($M$840) * (80)</f>
        <v>0</v>
      </c>
      <c r="AK840">
        <f>($N$840) * (225)</f>
        <v>0</v>
      </c>
      <c r="AL840">
        <f>($O$840) * (225)</f>
        <v>0</v>
      </c>
      <c r="AM840">
        <f>($P$840) * (80)</f>
        <v>0</v>
      </c>
      <c r="AN840">
        <f>($Q$840) * (80)</f>
        <v>80</v>
      </c>
      <c r="AO840">
        <f>($R$840) * (225)</f>
        <v>0</v>
      </c>
      <c r="AP840">
        <f>($S$840) * (80)</f>
        <v>0</v>
      </c>
      <c r="AQ840">
        <f>($T$840) * (80)</f>
        <v>0</v>
      </c>
      <c r="AR840">
        <f>($U$840) * (295)</f>
        <v>0</v>
      </c>
      <c r="AS840">
        <f>($V$840) * (150)</f>
        <v>0</v>
      </c>
      <c r="AT840">
        <f>($W$840) * (150)</f>
        <v>0</v>
      </c>
      <c r="AU840">
        <f>($X$840) * (365)</f>
        <v>0</v>
      </c>
      <c r="AV840">
        <f>($Y$840) * (220)</f>
        <v>0</v>
      </c>
      <c r="AW840">
        <f>($Z$840) * (435)</f>
        <v>0</v>
      </c>
      <c r="AX840">
        <f>($AA$840) * (290)</f>
        <v>0</v>
      </c>
      <c r="AY840">
        <f>($AB$840) * (505)</f>
        <v>0</v>
      </c>
      <c r="AZ840">
        <f>($AC$840) * (360)</f>
        <v>0</v>
      </c>
      <c r="BA840">
        <f>($AD$840) * (575)</f>
        <v>0</v>
      </c>
      <c r="BM840">
        <v>1</v>
      </c>
      <c r="BN840">
        <f>SUM($O$840:$Z$840)</f>
        <v>1</v>
      </c>
    </row>
    <row r="841" spans="1:66">
      <c r="A841">
        <v>61</v>
      </c>
      <c r="B841">
        <v>2</v>
      </c>
      <c r="C841">
        <v>22440</v>
      </c>
      <c r="D841">
        <v>2</v>
      </c>
      <c r="E841">
        <v>6</v>
      </c>
      <c r="F841" t="s">
        <v>73</v>
      </c>
      <c r="G841">
        <v>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>($H$841) * (225)</f>
        <v>0</v>
      </c>
      <c r="AF841">
        <f>($I$841) * (80)</f>
        <v>0</v>
      </c>
      <c r="AG841">
        <f>($J$841) * (80)</f>
        <v>0</v>
      </c>
      <c r="AH841">
        <f>($K$841) * (225)</f>
        <v>0</v>
      </c>
      <c r="AI841">
        <f>($L$841) * (80)</f>
        <v>0</v>
      </c>
      <c r="AJ841">
        <f>($M$841) * (80)</f>
        <v>0</v>
      </c>
      <c r="AK841">
        <f>($N$841) * (225)</f>
        <v>0</v>
      </c>
      <c r="AL841">
        <f>($O$841) * (225)</f>
        <v>0</v>
      </c>
      <c r="AM841">
        <f>($P$841) * (80)</f>
        <v>0</v>
      </c>
      <c r="AN841">
        <f>($Q$841) * (80)</f>
        <v>80</v>
      </c>
      <c r="AO841">
        <f>($R$841) * (225)</f>
        <v>0</v>
      </c>
      <c r="AP841">
        <f>($S$841) * (80)</f>
        <v>0</v>
      </c>
      <c r="AQ841">
        <f>($T$841) * (80)</f>
        <v>0</v>
      </c>
      <c r="AR841">
        <f>($U$841) * (225)</f>
        <v>0</v>
      </c>
      <c r="AS841">
        <f>($V$841) * (80)</f>
        <v>0</v>
      </c>
      <c r="AT841">
        <f>($W$841) * (80)</f>
        <v>0</v>
      </c>
      <c r="AU841">
        <f>($X$841) * (295)</f>
        <v>0</v>
      </c>
      <c r="AV841">
        <f>($Y$841) * (150)</f>
        <v>0</v>
      </c>
      <c r="AW841">
        <f>($Z$841) * (365)</f>
        <v>0</v>
      </c>
      <c r="AX841">
        <f>($AA$841) * (220)</f>
        <v>0</v>
      </c>
      <c r="AY841">
        <f>($AB$841) * (435)</f>
        <v>0</v>
      </c>
      <c r="AZ841">
        <f>($AC$841) * (290)</f>
        <v>0</v>
      </c>
      <c r="BA841">
        <f>($AD$841) * (505)</f>
        <v>0</v>
      </c>
      <c r="BM841">
        <v>1</v>
      </c>
      <c r="BN841">
        <f>SUM($N$841:$U$841)</f>
        <v>1</v>
      </c>
    </row>
    <row r="842" spans="1:66">
      <c r="A842">
        <v>62</v>
      </c>
      <c r="B842">
        <v>2</v>
      </c>
      <c r="C842">
        <v>12068</v>
      </c>
      <c r="D842">
        <v>3</v>
      </c>
      <c r="E842">
        <v>7</v>
      </c>
      <c r="F842" t="s">
        <v>73</v>
      </c>
      <c r="G842">
        <v>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>($H$842) * (225)</f>
        <v>0</v>
      </c>
      <c r="AF842">
        <f>($I$842) * (80)</f>
        <v>0</v>
      </c>
      <c r="AG842">
        <f>($J$842) * (80)</f>
        <v>0</v>
      </c>
      <c r="AH842">
        <f>($K$842) * (225)</f>
        <v>0</v>
      </c>
      <c r="AI842">
        <f>($L$842) * (80)</f>
        <v>0</v>
      </c>
      <c r="AJ842">
        <f>($M$842) * (80)</f>
        <v>0</v>
      </c>
      <c r="AK842">
        <f>($N$842) * (225)</f>
        <v>0</v>
      </c>
      <c r="AL842">
        <f>($O$842) * (225)</f>
        <v>0</v>
      </c>
      <c r="AM842">
        <f>($P$842) * (80)</f>
        <v>0</v>
      </c>
      <c r="AN842">
        <f>($Q$842) * (80)</f>
        <v>0</v>
      </c>
      <c r="AO842">
        <f>($R$842) * (225)</f>
        <v>0</v>
      </c>
      <c r="AP842">
        <f>($S$842) * (80)</f>
        <v>0</v>
      </c>
      <c r="AQ842">
        <f>($T$842) * (80)</f>
        <v>0</v>
      </c>
      <c r="AR842">
        <f>($U$842) * (225)</f>
        <v>0</v>
      </c>
      <c r="AS842">
        <f>($V$842) * (80)</f>
        <v>80</v>
      </c>
      <c r="AT842">
        <f>($W$842) * (80)</f>
        <v>0</v>
      </c>
      <c r="AU842">
        <f>($X$842) * (295)</f>
        <v>0</v>
      </c>
      <c r="AV842">
        <f>($Y$842) * (150)</f>
        <v>0</v>
      </c>
      <c r="AW842">
        <f>($Z$842) * (365)</f>
        <v>0</v>
      </c>
      <c r="AX842">
        <f>($AA$842) * (220)</f>
        <v>0</v>
      </c>
      <c r="AY842">
        <f>($AB$842) * (435)</f>
        <v>0</v>
      </c>
      <c r="AZ842">
        <f>($AC$842) * (290)</f>
        <v>0</v>
      </c>
      <c r="BA842">
        <f>($AD$842) * (505)</f>
        <v>0</v>
      </c>
      <c r="BM842">
        <v>1</v>
      </c>
      <c r="BN842">
        <f>SUM($O$842:$X$842)</f>
        <v>1</v>
      </c>
    </row>
    <row r="843" spans="1:66">
      <c r="A843">
        <v>64</v>
      </c>
      <c r="B843">
        <v>2</v>
      </c>
      <c r="C843">
        <v>9200</v>
      </c>
      <c r="D843">
        <v>5</v>
      </c>
      <c r="E843">
        <v>8</v>
      </c>
      <c r="F843" t="s">
        <v>73</v>
      </c>
      <c r="G843">
        <v>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1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>($H$843) * (225)</f>
        <v>0</v>
      </c>
      <c r="AF843">
        <f>($I$843) * (80)</f>
        <v>0</v>
      </c>
      <c r="AG843">
        <f>($J$843) * (80)</f>
        <v>0</v>
      </c>
      <c r="AH843">
        <f>($K$843) * (225)</f>
        <v>0</v>
      </c>
      <c r="AI843">
        <f>($L$843) * (80)</f>
        <v>0</v>
      </c>
      <c r="AJ843">
        <f>($M$843) * (80)</f>
        <v>0</v>
      </c>
      <c r="AK843">
        <f>($N$843) * (225)</f>
        <v>0</v>
      </c>
      <c r="AL843">
        <f>($O$843) * (225)</f>
        <v>0</v>
      </c>
      <c r="AM843">
        <f>($P$843) * (80)</f>
        <v>0</v>
      </c>
      <c r="AN843">
        <f>($Q$843) * (80)</f>
        <v>0</v>
      </c>
      <c r="AO843">
        <f>($R$843) * (225)</f>
        <v>0</v>
      </c>
      <c r="AP843">
        <f>($S$843) * (80)</f>
        <v>0</v>
      </c>
      <c r="AQ843">
        <f>($T$843) * (80)</f>
        <v>0</v>
      </c>
      <c r="AR843">
        <f>($U$843) * (225)</f>
        <v>0</v>
      </c>
      <c r="AS843">
        <f>($V$843) * (80)</f>
        <v>0</v>
      </c>
      <c r="AT843">
        <f>($W$843) * (80)</f>
        <v>0</v>
      </c>
      <c r="AU843">
        <f>($X$843) * (225)</f>
        <v>0</v>
      </c>
      <c r="AV843">
        <f>($Y$843) * (80)</f>
        <v>80</v>
      </c>
      <c r="AW843">
        <f>($Z$843) * (295)</f>
        <v>0</v>
      </c>
      <c r="AX843">
        <f>($AA$843) * (150)</f>
        <v>0</v>
      </c>
      <c r="AY843">
        <f>($AB$843) * (365)</f>
        <v>0</v>
      </c>
      <c r="AZ843">
        <f>($AC$843) * (220)</f>
        <v>0</v>
      </c>
      <c r="BA843">
        <f>($AD$843) * (435)</f>
        <v>0</v>
      </c>
      <c r="BM843">
        <v>1</v>
      </c>
      <c r="BN843">
        <f>SUM($U$843:$Z$843)</f>
        <v>1</v>
      </c>
    </row>
    <row r="844" spans="1:66">
      <c r="A844">
        <v>72</v>
      </c>
      <c r="B844">
        <v>2</v>
      </c>
      <c r="C844">
        <v>23950</v>
      </c>
      <c r="D844">
        <v>3</v>
      </c>
      <c r="E844">
        <v>6</v>
      </c>
      <c r="F844" t="s">
        <v>73</v>
      </c>
      <c r="G844">
        <v>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1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f>($H$844) * (225)</f>
        <v>0</v>
      </c>
      <c r="AF844">
        <f>($I$844) * (80)</f>
        <v>0</v>
      </c>
      <c r="AG844">
        <f>($J$844) * (80)</f>
        <v>0</v>
      </c>
      <c r="AH844">
        <f>($K$844) * (225)</f>
        <v>0</v>
      </c>
      <c r="AI844">
        <f>($L$844) * (80)</f>
        <v>0</v>
      </c>
      <c r="AJ844">
        <f>($M$844) * (80)</f>
        <v>0</v>
      </c>
      <c r="AK844">
        <f>($N$844) * (225)</f>
        <v>0</v>
      </c>
      <c r="AL844">
        <f>($O$844) * (225)</f>
        <v>0</v>
      </c>
      <c r="AM844">
        <f>($P$844) * (80)</f>
        <v>0</v>
      </c>
      <c r="AN844">
        <f>($Q$844) * (80)</f>
        <v>80</v>
      </c>
      <c r="AO844">
        <f>($R$844) * (295)</f>
        <v>0</v>
      </c>
      <c r="AP844">
        <f>($S$844) * (150)</f>
        <v>0</v>
      </c>
      <c r="AQ844">
        <f>($T$844) * (150)</f>
        <v>0</v>
      </c>
      <c r="AR844">
        <f>($U$844) * (365)</f>
        <v>0</v>
      </c>
      <c r="AS844">
        <f>($V$844) * (220)</f>
        <v>0</v>
      </c>
      <c r="AT844">
        <f>($W$844) * (220)</f>
        <v>0</v>
      </c>
      <c r="AU844">
        <f>($X$844) * (435)</f>
        <v>0</v>
      </c>
      <c r="AV844">
        <f>($Y$844) * (290)</f>
        <v>0</v>
      </c>
      <c r="AW844">
        <f>($Z$844) * (505)</f>
        <v>0</v>
      </c>
      <c r="AX844">
        <f>($AA$844) * (360)</f>
        <v>0</v>
      </c>
      <c r="AY844">
        <f>($AB$844) * (575)</f>
        <v>0</v>
      </c>
      <c r="AZ844">
        <f>($AC$844) * (430)</f>
        <v>0</v>
      </c>
      <c r="BA844">
        <f>($AD$844) * (645)</f>
        <v>0</v>
      </c>
      <c r="BM844">
        <v>1</v>
      </c>
      <c r="BN844">
        <f>SUM($O$844:$U$844)</f>
        <v>1</v>
      </c>
    </row>
    <row r="845" spans="1:66">
      <c r="A845">
        <v>76</v>
      </c>
      <c r="B845">
        <v>2</v>
      </c>
      <c r="C845">
        <v>6318</v>
      </c>
      <c r="D845">
        <v>3</v>
      </c>
      <c r="E845">
        <v>8</v>
      </c>
      <c r="F845" t="s">
        <v>73</v>
      </c>
      <c r="G845">
        <v>4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1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>($H$845) * (225)</f>
        <v>0</v>
      </c>
      <c r="AF845">
        <f>($I$845) * (80)</f>
        <v>0</v>
      </c>
      <c r="AG845">
        <f>($J$845) * (80)</f>
        <v>0</v>
      </c>
      <c r="AH845">
        <f>($K$845) * (225)</f>
        <v>0</v>
      </c>
      <c r="AI845">
        <f>($L$845) * (80)</f>
        <v>0</v>
      </c>
      <c r="AJ845">
        <f>($M$845) * (80)</f>
        <v>0</v>
      </c>
      <c r="AK845">
        <f>($N$845) * (225)</f>
        <v>0</v>
      </c>
      <c r="AL845">
        <f>($O$845) * (225)</f>
        <v>0</v>
      </c>
      <c r="AM845">
        <f>($P$845) * (80)</f>
        <v>0</v>
      </c>
      <c r="AN845">
        <f>($Q$845) * (80)</f>
        <v>0</v>
      </c>
      <c r="AO845">
        <f>($R$845) * (225)</f>
        <v>0</v>
      </c>
      <c r="AP845">
        <f>($S$845) * (80)</f>
        <v>0</v>
      </c>
      <c r="AQ845">
        <f>($T$845) * (80)</f>
        <v>0</v>
      </c>
      <c r="AR845">
        <f>($U$845) * (225)</f>
        <v>0</v>
      </c>
      <c r="AS845">
        <f>($V$845) * (80)</f>
        <v>80</v>
      </c>
      <c r="AT845">
        <f>($W$845) * (80)</f>
        <v>0</v>
      </c>
      <c r="AU845">
        <f>($X$845) * (295)</f>
        <v>0</v>
      </c>
      <c r="AV845">
        <f>($Y$845) * (150)</f>
        <v>0</v>
      </c>
      <c r="AW845">
        <f>($Z$845) * (365)</f>
        <v>0</v>
      </c>
      <c r="AX845">
        <f>($AA$845) * (220)</f>
        <v>0</v>
      </c>
      <c r="AY845">
        <f>($AB$845) * (435)</f>
        <v>0</v>
      </c>
      <c r="AZ845">
        <f>($AC$845) * (290)</f>
        <v>0</v>
      </c>
      <c r="BA845">
        <f>($AD$845) * (505)</f>
        <v>0</v>
      </c>
      <c r="BM845">
        <v>1</v>
      </c>
      <c r="BN845">
        <f>SUM($O$845:$Z$845)</f>
        <v>1</v>
      </c>
    </row>
    <row r="846" spans="1:66">
      <c r="A846">
        <v>77</v>
      </c>
      <c r="B846">
        <v>2</v>
      </c>
      <c r="C846">
        <v>24200</v>
      </c>
      <c r="D846">
        <v>0</v>
      </c>
      <c r="E846">
        <v>4</v>
      </c>
      <c r="F846" t="s">
        <v>73</v>
      </c>
      <c r="G846">
        <v>5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f>($H$846) * (225)</f>
        <v>0</v>
      </c>
      <c r="AF846">
        <f>($I$846) * (80)</f>
        <v>0</v>
      </c>
      <c r="AG846">
        <f>($J$846) * (80)</f>
        <v>80</v>
      </c>
      <c r="AH846">
        <f>($K$846) * (225)</f>
        <v>0</v>
      </c>
      <c r="AI846">
        <f>($L$846) * (80)</f>
        <v>0</v>
      </c>
      <c r="AJ846">
        <f>($M$846) * (80)</f>
        <v>0</v>
      </c>
      <c r="AK846">
        <f>($N$846) * (225)</f>
        <v>0</v>
      </c>
      <c r="AL846">
        <f>($O$846) * (225)</f>
        <v>0</v>
      </c>
      <c r="AM846">
        <f>($P$846) * (80)</f>
        <v>0</v>
      </c>
      <c r="AN846">
        <f>($Q$846) * (80)</f>
        <v>0</v>
      </c>
      <c r="AO846">
        <f>($R$846) * (295)</f>
        <v>0</v>
      </c>
      <c r="AP846">
        <f>($S$846) * (150)</f>
        <v>0</v>
      </c>
      <c r="AQ846">
        <f>($T$846) * (150)</f>
        <v>0</v>
      </c>
      <c r="AR846">
        <f>($U$846) * (365)</f>
        <v>0</v>
      </c>
      <c r="AS846">
        <f>($V$846) * (220)</f>
        <v>0</v>
      </c>
      <c r="AT846">
        <f>($W$846) * (220)</f>
        <v>0</v>
      </c>
      <c r="AU846">
        <f>($X$846) * (435)</f>
        <v>0</v>
      </c>
      <c r="AV846">
        <f>($Y$846) * (290)</f>
        <v>0</v>
      </c>
      <c r="AW846">
        <f>($Z$846) * (505)</f>
        <v>0</v>
      </c>
      <c r="AX846">
        <f>($AA$846) * (360)</f>
        <v>0</v>
      </c>
      <c r="AY846">
        <f>($AB$846) * (575)</f>
        <v>0</v>
      </c>
      <c r="AZ846">
        <f>($AC$846) * (430)</f>
        <v>0</v>
      </c>
      <c r="BA846">
        <f>($AD$846) * (645)</f>
        <v>0</v>
      </c>
      <c r="BM846">
        <v>1</v>
      </c>
      <c r="BN846">
        <f>SUM($H$846:$O$846)</f>
        <v>1</v>
      </c>
    </row>
    <row r="847" spans="1:66">
      <c r="A847">
        <v>78</v>
      </c>
      <c r="B847">
        <v>2</v>
      </c>
      <c r="C847">
        <v>24200</v>
      </c>
      <c r="D847">
        <v>2</v>
      </c>
      <c r="E847">
        <v>6</v>
      </c>
      <c r="F847" t="s">
        <v>73</v>
      </c>
      <c r="G847">
        <v>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f>($H$847) * (225)</f>
        <v>0</v>
      </c>
      <c r="AF847">
        <f>($I$847) * (80)</f>
        <v>0</v>
      </c>
      <c r="AG847">
        <f>($J$847) * (80)</f>
        <v>0</v>
      </c>
      <c r="AH847">
        <f>($K$847) * (225)</f>
        <v>0</v>
      </c>
      <c r="AI847">
        <f>($L$847) * (80)</f>
        <v>0</v>
      </c>
      <c r="AJ847">
        <f>($M$847) * (80)</f>
        <v>0</v>
      </c>
      <c r="AK847">
        <f>($N$847) * (225)</f>
        <v>0</v>
      </c>
      <c r="AL847">
        <f>($O$847) * (225)</f>
        <v>0</v>
      </c>
      <c r="AM847">
        <f>($P$847) * (80)</f>
        <v>0</v>
      </c>
      <c r="AN847">
        <f>($Q$847) * (80)</f>
        <v>80</v>
      </c>
      <c r="AO847">
        <f>($R$847) * (295)</f>
        <v>0</v>
      </c>
      <c r="AP847">
        <f>($S$847) * (150)</f>
        <v>0</v>
      </c>
      <c r="AQ847">
        <f>($T$847) * (150)</f>
        <v>0</v>
      </c>
      <c r="AR847">
        <f>($U$847) * (365)</f>
        <v>0</v>
      </c>
      <c r="AS847">
        <f>($V$847) * (220)</f>
        <v>0</v>
      </c>
      <c r="AT847">
        <f>($W$847) * (220)</f>
        <v>0</v>
      </c>
      <c r="AU847">
        <f>($X$847) * (435)</f>
        <v>0</v>
      </c>
      <c r="AV847">
        <f>($Y$847) * (290)</f>
        <v>0</v>
      </c>
      <c r="AW847">
        <f>($Z$847) * (505)</f>
        <v>0</v>
      </c>
      <c r="AX847">
        <f>($AA$847) * (360)</f>
        <v>0</v>
      </c>
      <c r="AY847">
        <f>($AB$847) * (575)</f>
        <v>0</v>
      </c>
      <c r="AZ847">
        <f>($AC$847) * (430)</f>
        <v>0</v>
      </c>
      <c r="BA847">
        <f>($AD$847) * (645)</f>
        <v>0</v>
      </c>
      <c r="BM847">
        <v>1</v>
      </c>
      <c r="BN847">
        <f>SUM($N$847:$U$847)</f>
        <v>1</v>
      </c>
    </row>
    <row r="848" spans="1:66">
      <c r="A848">
        <v>86</v>
      </c>
      <c r="B848">
        <v>2</v>
      </c>
      <c r="C848">
        <v>10331</v>
      </c>
      <c r="D848">
        <v>3</v>
      </c>
      <c r="E848">
        <v>8</v>
      </c>
      <c r="F848" t="s">
        <v>73</v>
      </c>
      <c r="G848">
        <v>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>($H$848) * (225)</f>
        <v>0</v>
      </c>
      <c r="AF848">
        <f>($I$848) * (80)</f>
        <v>0</v>
      </c>
      <c r="AG848">
        <f>($J$848) * (80)</f>
        <v>0</v>
      </c>
      <c r="AH848">
        <f>($K$848) * (225)</f>
        <v>0</v>
      </c>
      <c r="AI848">
        <f>($L$848) * (80)</f>
        <v>0</v>
      </c>
      <c r="AJ848">
        <f>($M$848) * (80)</f>
        <v>0</v>
      </c>
      <c r="AK848">
        <f>($N$848) * (225)</f>
        <v>0</v>
      </c>
      <c r="AL848">
        <f>($O$848) * (225)</f>
        <v>0</v>
      </c>
      <c r="AM848">
        <f>($P$848) * (80)</f>
        <v>0</v>
      </c>
      <c r="AN848">
        <f>($Q$848) * (80)</f>
        <v>0</v>
      </c>
      <c r="AO848">
        <f>($R$848) * (225)</f>
        <v>0</v>
      </c>
      <c r="AP848">
        <f>($S$848) * (80)</f>
        <v>0</v>
      </c>
      <c r="AQ848">
        <f>($T$848) * (80)</f>
        <v>0</v>
      </c>
      <c r="AR848">
        <f>($U$848) * (225)</f>
        <v>0</v>
      </c>
      <c r="AS848">
        <f>($V$848) * (80)</f>
        <v>80</v>
      </c>
      <c r="AT848">
        <f>($W$848) * (80)</f>
        <v>0</v>
      </c>
      <c r="AU848">
        <f>($X$848) * (225)</f>
        <v>0</v>
      </c>
      <c r="AV848">
        <f>($Y$848) * (80)</f>
        <v>0</v>
      </c>
      <c r="AW848">
        <f>($Z$848) * (295)</f>
        <v>0</v>
      </c>
      <c r="AX848">
        <f>($AA$848) * (150)</f>
        <v>0</v>
      </c>
      <c r="AY848">
        <f>($AB$848) * (365)</f>
        <v>0</v>
      </c>
      <c r="AZ848">
        <f>($AC$848) * (220)</f>
        <v>0</v>
      </c>
      <c r="BA848">
        <f>($AD$848) * (435)</f>
        <v>0</v>
      </c>
      <c r="BM848">
        <v>1</v>
      </c>
      <c r="BN848">
        <f>SUM($O$848:$Z$848)</f>
        <v>1</v>
      </c>
    </row>
    <row r="849" spans="1:66">
      <c r="A849">
        <v>87</v>
      </c>
      <c r="B849">
        <v>2</v>
      </c>
      <c r="C849">
        <v>23460</v>
      </c>
      <c r="D849">
        <v>3</v>
      </c>
      <c r="E849">
        <v>8</v>
      </c>
      <c r="F849" t="s">
        <v>73</v>
      </c>
      <c r="G849">
        <v>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f>($H$849) * (225)</f>
        <v>0</v>
      </c>
      <c r="AF849">
        <f>($I$849) * (80)</f>
        <v>0</v>
      </c>
      <c r="AG849">
        <f>($J$849) * (80)</f>
        <v>0</v>
      </c>
      <c r="AH849">
        <f>($K$849) * (225)</f>
        <v>0</v>
      </c>
      <c r="AI849">
        <f>($L$849) * (80)</f>
        <v>0</v>
      </c>
      <c r="AJ849">
        <f>($M$849) * (80)</f>
        <v>0</v>
      </c>
      <c r="AK849">
        <f>($N$849) * (225)</f>
        <v>0</v>
      </c>
      <c r="AL849">
        <f>($O$849) * (225)</f>
        <v>0</v>
      </c>
      <c r="AM849">
        <f>($P$849) * (80)</f>
        <v>0</v>
      </c>
      <c r="AN849">
        <f>($Q$849) * (80)</f>
        <v>80</v>
      </c>
      <c r="AO849">
        <f>($R$849) * (225)</f>
        <v>0</v>
      </c>
      <c r="AP849">
        <f>($S$849) * (80)</f>
        <v>0</v>
      </c>
      <c r="AQ849">
        <f>($T$849) * (80)</f>
        <v>0</v>
      </c>
      <c r="AR849">
        <f>($U$849) * (295)</f>
        <v>0</v>
      </c>
      <c r="AS849">
        <f>($V$849) * (150)</f>
        <v>0</v>
      </c>
      <c r="AT849">
        <f>($W$849) * (150)</f>
        <v>0</v>
      </c>
      <c r="AU849">
        <f>($X$849) * (365)</f>
        <v>0</v>
      </c>
      <c r="AV849">
        <f>($Y$849) * (220)</f>
        <v>0</v>
      </c>
      <c r="AW849">
        <f>($Z$849) * (435)</f>
        <v>0</v>
      </c>
      <c r="AX849">
        <f>($AA$849) * (290)</f>
        <v>0</v>
      </c>
      <c r="AY849">
        <f>($AB$849) * (505)</f>
        <v>0</v>
      </c>
      <c r="AZ849">
        <f>($AC$849) * (360)</f>
        <v>0</v>
      </c>
      <c r="BA849">
        <f>($AD$849) * (575)</f>
        <v>0</v>
      </c>
      <c r="BM849">
        <v>1</v>
      </c>
      <c r="BN849">
        <f>SUM($O$849:$Z$849)</f>
        <v>1</v>
      </c>
    </row>
    <row r="850" spans="1:66">
      <c r="A850">
        <v>92</v>
      </c>
      <c r="B850">
        <v>2</v>
      </c>
      <c r="C850">
        <v>29100</v>
      </c>
      <c r="D850">
        <v>0</v>
      </c>
      <c r="E850">
        <v>4</v>
      </c>
      <c r="F850" t="s">
        <v>73</v>
      </c>
      <c r="G850">
        <v>2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f>($H$850) * (225)</f>
        <v>0</v>
      </c>
      <c r="AF850">
        <f>($I$850) * (80)</f>
        <v>0</v>
      </c>
      <c r="AG850">
        <f>($J$850) * (80)</f>
        <v>80</v>
      </c>
      <c r="AH850">
        <f>($K$850) * (295)</f>
        <v>0</v>
      </c>
      <c r="AI850">
        <f>($L$850) * (150)</f>
        <v>0</v>
      </c>
      <c r="AJ850">
        <f>($M$850) * (150)</f>
        <v>0</v>
      </c>
      <c r="AK850">
        <f>($N$850) * (365)</f>
        <v>0</v>
      </c>
      <c r="AL850">
        <f>($O$850) * (435)</f>
        <v>0</v>
      </c>
      <c r="AM850">
        <f>($P$850) * (290)</f>
        <v>0</v>
      </c>
      <c r="AN850">
        <f>($Q$850) * (290)</f>
        <v>0</v>
      </c>
      <c r="AO850">
        <f>($R$850) * (505)</f>
        <v>0</v>
      </c>
      <c r="AP850">
        <f>($S$850) * (360)</f>
        <v>0</v>
      </c>
      <c r="AQ850">
        <f>($T$850) * (360)</f>
        <v>0</v>
      </c>
      <c r="AR850">
        <f>($U$850) * (575)</f>
        <v>0</v>
      </c>
      <c r="AS850">
        <f>($V$850) * (430)</f>
        <v>0</v>
      </c>
      <c r="AT850">
        <f>($W$850) * (430)</f>
        <v>0</v>
      </c>
      <c r="AU850">
        <f>($X$850) * (645)</f>
        <v>0</v>
      </c>
      <c r="AV850">
        <f>($Y$850) * (500)</f>
        <v>0</v>
      </c>
      <c r="AW850">
        <f>($Z$850) * (715)</f>
        <v>0</v>
      </c>
      <c r="AX850">
        <f>($AA$850) * (570)</f>
        <v>0</v>
      </c>
      <c r="AY850">
        <f>($AB$850) * (785)</f>
        <v>0</v>
      </c>
      <c r="AZ850">
        <f>($AC$850) * (640)</f>
        <v>0</v>
      </c>
      <c r="BA850">
        <f>($AD$850) * (855)</f>
        <v>0</v>
      </c>
      <c r="BM850">
        <v>1</v>
      </c>
      <c r="BN850">
        <f>SUM($H$850:$O$850)</f>
        <v>1</v>
      </c>
    </row>
    <row r="851" spans="1:66">
      <c r="A851">
        <v>93</v>
      </c>
      <c r="B851">
        <v>2</v>
      </c>
      <c r="C851">
        <v>12364</v>
      </c>
      <c r="D851">
        <v>4</v>
      </c>
      <c r="E851">
        <v>8</v>
      </c>
      <c r="F851" t="s">
        <v>73</v>
      </c>
      <c r="G851">
        <v>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f>($H$851) * (225)</f>
        <v>0</v>
      </c>
      <c r="AF851">
        <f>($I$851) * (80)</f>
        <v>0</v>
      </c>
      <c r="AG851">
        <f>($J$851) * (80)</f>
        <v>0</v>
      </c>
      <c r="AH851">
        <f>($K$851) * (225)</f>
        <v>0</v>
      </c>
      <c r="AI851">
        <f>($L$851) * (80)</f>
        <v>0</v>
      </c>
      <c r="AJ851">
        <f>($M$851) * (80)</f>
        <v>0</v>
      </c>
      <c r="AK851">
        <f>($N$851) * (225)</f>
        <v>0</v>
      </c>
      <c r="AL851">
        <f>($O$851) * (225)</f>
        <v>0</v>
      </c>
      <c r="AM851">
        <f>($P$851) * (80)</f>
        <v>0</v>
      </c>
      <c r="AN851">
        <f>($Q$851) * (80)</f>
        <v>0</v>
      </c>
      <c r="AO851">
        <f>($R$851) * (225)</f>
        <v>0</v>
      </c>
      <c r="AP851">
        <f>($S$851) * (80)</f>
        <v>0</v>
      </c>
      <c r="AQ851">
        <f>($T$851) * (80)</f>
        <v>0</v>
      </c>
      <c r="AR851">
        <f>($U$851) * (225)</f>
        <v>0</v>
      </c>
      <c r="AS851">
        <f>($V$851) * (80)</f>
        <v>80</v>
      </c>
      <c r="AT851">
        <f>($W$851) * (80)</f>
        <v>0</v>
      </c>
      <c r="AU851">
        <f>($X$851) * (295)</f>
        <v>0</v>
      </c>
      <c r="AV851">
        <f>($Y$851) * (150)</f>
        <v>0</v>
      </c>
      <c r="AW851">
        <f>($Z$851) * (365)</f>
        <v>0</v>
      </c>
      <c r="AX851">
        <f>($AA$851) * (220)</f>
        <v>0</v>
      </c>
      <c r="AY851">
        <f>($AB$851) * (435)</f>
        <v>0</v>
      </c>
      <c r="AZ851">
        <f>($AC$851) * (290)</f>
        <v>0</v>
      </c>
      <c r="BA851">
        <f>($AD$851) * (505)</f>
        <v>0</v>
      </c>
      <c r="BM851">
        <v>1</v>
      </c>
      <c r="BN851">
        <f>SUM($R$851:$Z$851)</f>
        <v>1</v>
      </c>
    </row>
    <row r="852" spans="1:66">
      <c r="A852">
        <v>99</v>
      </c>
      <c r="B852">
        <v>1</v>
      </c>
      <c r="C852">
        <v>15940</v>
      </c>
      <c r="D852">
        <v>1</v>
      </c>
      <c r="E852">
        <v>4</v>
      </c>
      <c r="F852" t="s">
        <v>73</v>
      </c>
      <c r="G852">
        <v>5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f>($H$852) * (225)</f>
        <v>0</v>
      </c>
      <c r="AF852">
        <f>($I$852) * (40)</f>
        <v>0</v>
      </c>
      <c r="AG852">
        <f>($J$852) * (40)</f>
        <v>0</v>
      </c>
      <c r="AH852">
        <f>($K$852) * (225)</f>
        <v>0</v>
      </c>
      <c r="AI852">
        <f>($L$852) * (40)</f>
        <v>40</v>
      </c>
      <c r="AJ852">
        <f>($M$852) * (40)</f>
        <v>0</v>
      </c>
      <c r="AK852">
        <f>($N$852) * (225)</f>
        <v>0</v>
      </c>
      <c r="AL852">
        <f>($O$852) * (225)</f>
        <v>0</v>
      </c>
      <c r="AM852">
        <f>($P$852) * (40)</f>
        <v>0</v>
      </c>
      <c r="AN852">
        <f>($Q$852) * (40)</f>
        <v>0</v>
      </c>
      <c r="AO852">
        <f>($R$852) * (225)</f>
        <v>0</v>
      </c>
      <c r="AP852">
        <f>($S$852) * (40)</f>
        <v>0</v>
      </c>
      <c r="AQ852">
        <f>($T$852) * (40)</f>
        <v>0</v>
      </c>
      <c r="AR852">
        <f>($U$852) * (275)</f>
        <v>0</v>
      </c>
      <c r="AS852">
        <f>($V$852) * (90)</f>
        <v>0</v>
      </c>
      <c r="AT852">
        <f>($W$852) * (90)</f>
        <v>0</v>
      </c>
      <c r="AU852">
        <f>($X$852) * (325)</f>
        <v>0</v>
      </c>
      <c r="AV852">
        <f>($Y$852) * (140)</f>
        <v>0</v>
      </c>
      <c r="AW852">
        <f>($Z$852) * (375)</f>
        <v>0</v>
      </c>
      <c r="AX852">
        <f>($AA$852) * (190)</f>
        <v>0</v>
      </c>
      <c r="AY852">
        <f>($AB$852) * (425)</f>
        <v>0</v>
      </c>
      <c r="AZ852">
        <f>($AC$852) * (240)</f>
        <v>0</v>
      </c>
      <c r="BA852">
        <f>($AD$852) * (475)</f>
        <v>0</v>
      </c>
      <c r="BM852">
        <v>1</v>
      </c>
      <c r="BN852">
        <f>SUM($K$852:$O$852)</f>
        <v>1</v>
      </c>
    </row>
    <row r="853" spans="1:66">
      <c r="A853">
        <v>100</v>
      </c>
      <c r="B853">
        <v>1</v>
      </c>
      <c r="C853">
        <v>2300</v>
      </c>
      <c r="D853">
        <v>4</v>
      </c>
      <c r="E853">
        <v>9</v>
      </c>
      <c r="F853" t="s">
        <v>73</v>
      </c>
      <c r="G853">
        <v>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>($H$853) * (225)</f>
        <v>0</v>
      </c>
      <c r="AF853">
        <f>($I$853) * (40)</f>
        <v>0</v>
      </c>
      <c r="AG853">
        <f>($J$853) * (40)</f>
        <v>0</v>
      </c>
      <c r="AH853">
        <f>($K$853) * (225)</f>
        <v>0</v>
      </c>
      <c r="AI853">
        <f>($L$853) * (40)</f>
        <v>0</v>
      </c>
      <c r="AJ853">
        <f>($M$853) * (40)</f>
        <v>0</v>
      </c>
      <c r="AK853">
        <f>($N$853) * (225)</f>
        <v>0</v>
      </c>
      <c r="AL853">
        <f>($O$853) * (225)</f>
        <v>0</v>
      </c>
      <c r="AM853">
        <f>($P$853) * (40)</f>
        <v>0</v>
      </c>
      <c r="AN853">
        <f>($Q$853) * (40)</f>
        <v>0</v>
      </c>
      <c r="AO853">
        <f>($R$853) * (225)</f>
        <v>0</v>
      </c>
      <c r="AP853">
        <f>($S$853) * (40)</f>
        <v>0</v>
      </c>
      <c r="AQ853">
        <f>($T$853) * (40)</f>
        <v>0</v>
      </c>
      <c r="AR853">
        <f>($U$853) * (225)</f>
        <v>0</v>
      </c>
      <c r="AS853">
        <f>($V$853) * (40)</f>
        <v>40</v>
      </c>
      <c r="AT853">
        <f>($W$853) * (40)</f>
        <v>0</v>
      </c>
      <c r="AU853">
        <f>($X$853) * (275)</f>
        <v>0</v>
      </c>
      <c r="AV853">
        <f>($Y$853) * (90)</f>
        <v>0</v>
      </c>
      <c r="AW853">
        <f>($Z$853) * (325)</f>
        <v>0</v>
      </c>
      <c r="AX853">
        <f>($AA$853) * (140)</f>
        <v>0</v>
      </c>
      <c r="AY853">
        <f>($AB$853) * (375)</f>
        <v>0</v>
      </c>
      <c r="AZ853">
        <f>($AC$853) * (190)</f>
        <v>0</v>
      </c>
      <c r="BA853">
        <f>($AD$853) * (425)</f>
        <v>0</v>
      </c>
      <c r="BM853">
        <v>1</v>
      </c>
      <c r="BN853">
        <f>SUM($R$853:$AB$853)</f>
        <v>1</v>
      </c>
    </row>
    <row r="854" spans="1:66">
      <c r="A854">
        <v>103</v>
      </c>
      <c r="B854">
        <v>2</v>
      </c>
      <c r="C854">
        <v>4200</v>
      </c>
      <c r="D854">
        <v>4</v>
      </c>
      <c r="E854">
        <v>9</v>
      </c>
      <c r="F854" t="s">
        <v>73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1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f>($H$854) * (225)</f>
        <v>0</v>
      </c>
      <c r="AF854">
        <f>($I$854) * (80)</f>
        <v>0</v>
      </c>
      <c r="AG854">
        <f>($J$854) * (80)</f>
        <v>0</v>
      </c>
      <c r="AH854">
        <f>($K$854) * (225)</f>
        <v>0</v>
      </c>
      <c r="AI854">
        <f>($L$854) * (80)</f>
        <v>0</v>
      </c>
      <c r="AJ854">
        <f>($M$854) * (80)</f>
        <v>0</v>
      </c>
      <c r="AK854">
        <f>($N$854) * (225)</f>
        <v>0</v>
      </c>
      <c r="AL854">
        <f>($O$854) * (225)</f>
        <v>0</v>
      </c>
      <c r="AM854">
        <f>($P$854) * (80)</f>
        <v>0</v>
      </c>
      <c r="AN854">
        <f>($Q$854) * (80)</f>
        <v>0</v>
      </c>
      <c r="AO854">
        <f>($R$854) * (225)</f>
        <v>0</v>
      </c>
      <c r="AP854">
        <f>($S$854) * (80)</f>
        <v>0</v>
      </c>
      <c r="AQ854">
        <f>($T$854) * (80)</f>
        <v>0</v>
      </c>
      <c r="AR854">
        <f>($U$854) * (225)</f>
        <v>0</v>
      </c>
      <c r="AS854">
        <f>($V$854) * (80)</f>
        <v>80</v>
      </c>
      <c r="AT854">
        <f>($W$854) * (80)</f>
        <v>0</v>
      </c>
      <c r="AU854">
        <f>($X$854) * (295)</f>
        <v>0</v>
      </c>
      <c r="AV854">
        <f>($Y$854) * (150)</f>
        <v>0</v>
      </c>
      <c r="AW854">
        <f>($Z$854) * (365)</f>
        <v>0</v>
      </c>
      <c r="AX854">
        <f>($AA$854) * (220)</f>
        <v>0</v>
      </c>
      <c r="AY854">
        <f>($AB$854) * (435)</f>
        <v>0</v>
      </c>
      <c r="AZ854">
        <f>($AC$854) * (290)</f>
        <v>0</v>
      </c>
      <c r="BA854">
        <f>($AD$854) * (505)</f>
        <v>0</v>
      </c>
      <c r="BM854">
        <v>1</v>
      </c>
      <c r="BN854">
        <f>SUM($R$854:$AB$854)</f>
        <v>1</v>
      </c>
    </row>
    <row r="855" spans="1:66">
      <c r="A855">
        <v>109</v>
      </c>
      <c r="B855">
        <v>2</v>
      </c>
      <c r="C855">
        <v>10305</v>
      </c>
      <c r="D855">
        <v>0</v>
      </c>
      <c r="E855">
        <v>3</v>
      </c>
      <c r="F855" t="s">
        <v>73</v>
      </c>
      <c r="G855">
        <v>3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>($H$855) * (225)</f>
        <v>0</v>
      </c>
      <c r="AF855">
        <f>($I$855) * (80)</f>
        <v>0</v>
      </c>
      <c r="AG855">
        <f>($J$855) * (80)</f>
        <v>80</v>
      </c>
      <c r="AH855">
        <f>($K$855) * (225)</f>
        <v>0</v>
      </c>
      <c r="AI855">
        <f>($L$855) * (80)</f>
        <v>0</v>
      </c>
      <c r="AJ855">
        <f>($M$855) * (80)</f>
        <v>0</v>
      </c>
      <c r="AK855">
        <f>($N$855) * (295)</f>
        <v>0</v>
      </c>
      <c r="AL855">
        <f>($O$855) * (365)</f>
        <v>0</v>
      </c>
      <c r="AM855">
        <f>($P$855) * (220)</f>
        <v>0</v>
      </c>
      <c r="AN855">
        <f>($Q$855) * (220)</f>
        <v>0</v>
      </c>
      <c r="AO855">
        <f>($R$855) * (435)</f>
        <v>0</v>
      </c>
      <c r="AP855">
        <f>($S$855) * (290)</f>
        <v>0</v>
      </c>
      <c r="AQ855">
        <f>($T$855) * (290)</f>
        <v>0</v>
      </c>
      <c r="AR855">
        <f>($U$855) * (505)</f>
        <v>0</v>
      </c>
      <c r="AS855">
        <f>($V$855) * (360)</f>
        <v>0</v>
      </c>
      <c r="AT855">
        <f>($W$855) * (360)</f>
        <v>0</v>
      </c>
      <c r="AU855">
        <f>($X$855) * (575)</f>
        <v>0</v>
      </c>
      <c r="AV855">
        <f>($Y$855) * (430)</f>
        <v>0</v>
      </c>
      <c r="AW855">
        <f>($Z$855) * (645)</f>
        <v>0</v>
      </c>
      <c r="AX855">
        <f>($AA$855) * (500)</f>
        <v>0</v>
      </c>
      <c r="AY855">
        <f>($AB$855) * (715)</f>
        <v>0</v>
      </c>
      <c r="AZ855">
        <f>($AC$855) * (570)</f>
        <v>0</v>
      </c>
      <c r="BA855">
        <f>($AD$855) * (785)</f>
        <v>0</v>
      </c>
      <c r="BM855">
        <v>1</v>
      </c>
      <c r="BN855">
        <f>SUM($H$855:$N$855)</f>
        <v>1</v>
      </c>
    </row>
    <row r="856" spans="1:66">
      <c r="A856">
        <v>111</v>
      </c>
      <c r="B856">
        <v>2</v>
      </c>
      <c r="C856">
        <v>10305</v>
      </c>
      <c r="D856">
        <v>5</v>
      </c>
      <c r="E856">
        <v>10</v>
      </c>
      <c r="F856" t="s">
        <v>73</v>
      </c>
      <c r="G856">
        <v>6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0</v>
      </c>
      <c r="AE856">
        <f>($H$856) * (225)</f>
        <v>0</v>
      </c>
      <c r="AF856">
        <f>($I$856) * (80)</f>
        <v>0</v>
      </c>
      <c r="AG856">
        <f>($J$856) * (80)</f>
        <v>0</v>
      </c>
      <c r="AH856">
        <f>($K$856) * (225)</f>
        <v>0</v>
      </c>
      <c r="AI856">
        <f>($L$856) * (80)</f>
        <v>0</v>
      </c>
      <c r="AJ856">
        <f>($M$856) * (80)</f>
        <v>0</v>
      </c>
      <c r="AK856">
        <f>($N$856) * (225)</f>
        <v>0</v>
      </c>
      <c r="AL856">
        <f>($O$856) * (225)</f>
        <v>0</v>
      </c>
      <c r="AM856">
        <f>($P$856) * (80)</f>
        <v>0</v>
      </c>
      <c r="AN856">
        <f>($Q$856) * (80)</f>
        <v>0</v>
      </c>
      <c r="AO856">
        <f>($R$856) * (225)</f>
        <v>0</v>
      </c>
      <c r="AP856">
        <f>($S$856) * (80)</f>
        <v>0</v>
      </c>
      <c r="AQ856">
        <f>($T$856) * (80)</f>
        <v>0</v>
      </c>
      <c r="AR856">
        <f>($U$856) * (225)</f>
        <v>0</v>
      </c>
      <c r="AS856">
        <f>($V$856) * (80)</f>
        <v>0</v>
      </c>
      <c r="AT856">
        <f>($W$856) * (80)</f>
        <v>0</v>
      </c>
      <c r="AU856">
        <f>($X$856) * (225)</f>
        <v>0</v>
      </c>
      <c r="AV856">
        <f>($Y$856) * (80)</f>
        <v>0</v>
      </c>
      <c r="AW856">
        <f>($Z$856) * (225)</f>
        <v>0</v>
      </c>
      <c r="AX856">
        <f>($AA$856) * (80)</f>
        <v>0</v>
      </c>
      <c r="AY856">
        <f>($AB$856) * (225)</f>
        <v>0</v>
      </c>
      <c r="AZ856">
        <f>($AC$856) * (80)</f>
        <v>80</v>
      </c>
      <c r="BA856">
        <f>($AD$856) * (225)</f>
        <v>0</v>
      </c>
      <c r="BM856">
        <v>1</v>
      </c>
      <c r="BN856">
        <f>SUM($U$856:$AD$856)</f>
        <v>1</v>
      </c>
    </row>
    <row r="857" spans="1:66">
      <c r="A857">
        <v>113</v>
      </c>
      <c r="B857">
        <v>2</v>
      </c>
      <c r="C857">
        <v>10305</v>
      </c>
      <c r="D857">
        <v>2</v>
      </c>
      <c r="E857">
        <v>5</v>
      </c>
      <c r="F857" t="s">
        <v>73</v>
      </c>
      <c r="G857">
        <v>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>($H$857) * (225)</f>
        <v>0</v>
      </c>
      <c r="AF857">
        <f>($I$857) * (80)</f>
        <v>0</v>
      </c>
      <c r="AG857">
        <f>($J$857) * (80)</f>
        <v>0</v>
      </c>
      <c r="AH857">
        <f>($K$857) * (225)</f>
        <v>0</v>
      </c>
      <c r="AI857">
        <f>($L$857) * (80)</f>
        <v>0</v>
      </c>
      <c r="AJ857">
        <f>($M$857) * (80)</f>
        <v>0</v>
      </c>
      <c r="AK857">
        <f>($N$857) * (225)</f>
        <v>0</v>
      </c>
      <c r="AL857">
        <f>($O$857) * (225)</f>
        <v>0</v>
      </c>
      <c r="AM857">
        <f>($P$857) * (80)</f>
        <v>0</v>
      </c>
      <c r="AN857">
        <f>($Q$857) * (80)</f>
        <v>80</v>
      </c>
      <c r="AO857">
        <f>($R$857) * (225)</f>
        <v>0</v>
      </c>
      <c r="AP857">
        <f>($S$857) * (80)</f>
        <v>0</v>
      </c>
      <c r="AQ857">
        <f>($T$857) * (80)</f>
        <v>0</v>
      </c>
      <c r="AR857">
        <f>($U$857) * (295)</f>
        <v>0</v>
      </c>
      <c r="AS857">
        <f>($V$857) * (150)</f>
        <v>0</v>
      </c>
      <c r="AT857">
        <f>($W$857) * (150)</f>
        <v>0</v>
      </c>
      <c r="AU857">
        <f>($X$857) * (365)</f>
        <v>0</v>
      </c>
      <c r="AV857">
        <f>($Y$857) * (220)</f>
        <v>0</v>
      </c>
      <c r="AW857">
        <f>($Z$857) * (435)</f>
        <v>0</v>
      </c>
      <c r="AX857">
        <f>($AA$857) * (290)</f>
        <v>0</v>
      </c>
      <c r="AY857">
        <f>($AB$857) * (505)</f>
        <v>0</v>
      </c>
      <c r="AZ857">
        <f>($AC$857) * (360)</f>
        <v>0</v>
      </c>
      <c r="BA857">
        <f>($AD$857) * (575)</f>
        <v>0</v>
      </c>
      <c r="BM857">
        <v>1</v>
      </c>
      <c r="BN857">
        <f>SUM($N$857:$R$857)</f>
        <v>1</v>
      </c>
    </row>
    <row r="858" spans="1:66">
      <c r="A858">
        <v>115</v>
      </c>
      <c r="B858">
        <v>2</v>
      </c>
      <c r="C858">
        <v>10305</v>
      </c>
      <c r="D858">
        <v>4</v>
      </c>
      <c r="E858">
        <v>8</v>
      </c>
      <c r="F858" t="s">
        <v>73</v>
      </c>
      <c r="G858">
        <v>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>($H$858) * (225)</f>
        <v>0</v>
      </c>
      <c r="AF858">
        <f>($I$858) * (80)</f>
        <v>0</v>
      </c>
      <c r="AG858">
        <f>($J$858) * (80)</f>
        <v>0</v>
      </c>
      <c r="AH858">
        <f>($K$858) * (225)</f>
        <v>0</v>
      </c>
      <c r="AI858">
        <f>($L$858) * (80)</f>
        <v>0</v>
      </c>
      <c r="AJ858">
        <f>($M$858) * (80)</f>
        <v>0</v>
      </c>
      <c r="AK858">
        <f>($N$858) * (225)</f>
        <v>0</v>
      </c>
      <c r="AL858">
        <f>($O$858) * (225)</f>
        <v>0</v>
      </c>
      <c r="AM858">
        <f>($P$858) * (80)</f>
        <v>0</v>
      </c>
      <c r="AN858">
        <f>($Q$858) * (80)</f>
        <v>0</v>
      </c>
      <c r="AO858">
        <f>($R$858) * (225)</f>
        <v>0</v>
      </c>
      <c r="AP858">
        <f>($S$858) * (80)</f>
        <v>0</v>
      </c>
      <c r="AQ858">
        <f>($T$858) * (80)</f>
        <v>0</v>
      </c>
      <c r="AR858">
        <f>($U$858) * (225)</f>
        <v>0</v>
      </c>
      <c r="AS858">
        <f>($V$858) * (80)</f>
        <v>80</v>
      </c>
      <c r="AT858">
        <f>($W$858) * (80)</f>
        <v>0</v>
      </c>
      <c r="AU858">
        <f>($X$858) * (295)</f>
        <v>0</v>
      </c>
      <c r="AV858">
        <f>($Y$858) * (150)</f>
        <v>0</v>
      </c>
      <c r="AW858">
        <f>($Z$858) * (365)</f>
        <v>0</v>
      </c>
      <c r="AX858">
        <f>($AA$858) * (220)</f>
        <v>0</v>
      </c>
      <c r="AY858">
        <f>($AB$858) * (435)</f>
        <v>0</v>
      </c>
      <c r="AZ858">
        <f>($AC$858) * (290)</f>
        <v>0</v>
      </c>
      <c r="BA858">
        <f>($AD$858) * (505)</f>
        <v>0</v>
      </c>
      <c r="BM858">
        <v>1</v>
      </c>
      <c r="BN858">
        <f>SUM($R$858:$Z$858)</f>
        <v>1</v>
      </c>
    </row>
    <row r="859" spans="1:66">
      <c r="A859">
        <v>117</v>
      </c>
      <c r="B859">
        <v>2</v>
      </c>
      <c r="C859">
        <v>10305</v>
      </c>
      <c r="D859">
        <v>1</v>
      </c>
      <c r="E859">
        <v>6</v>
      </c>
      <c r="F859" t="s">
        <v>73</v>
      </c>
      <c r="G859">
        <v>3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f>($H$859) * (225)</f>
        <v>0</v>
      </c>
      <c r="AF859">
        <f>($I$859) * (80)</f>
        <v>0</v>
      </c>
      <c r="AG859">
        <f>($J$859) * (80)</f>
        <v>0</v>
      </c>
      <c r="AH859">
        <f>($K$859) * (225)</f>
        <v>0</v>
      </c>
      <c r="AI859">
        <f>($L$859) * (80)</f>
        <v>80</v>
      </c>
      <c r="AJ859">
        <f>($M$859) * (80)</f>
        <v>0</v>
      </c>
      <c r="AK859">
        <f>($N$859) * (225)</f>
        <v>0</v>
      </c>
      <c r="AL859">
        <f>($O$859) * (295)</f>
        <v>0</v>
      </c>
      <c r="AM859">
        <f>($P$859) * (150)</f>
        <v>0</v>
      </c>
      <c r="AN859">
        <f>($Q$859) * (150)</f>
        <v>0</v>
      </c>
      <c r="AO859">
        <f>($R$859) * (365)</f>
        <v>0</v>
      </c>
      <c r="AP859">
        <f>($S$859) * (220)</f>
        <v>0</v>
      </c>
      <c r="AQ859">
        <f>($T$859) * (220)</f>
        <v>0</v>
      </c>
      <c r="AR859">
        <f>($U$859) * (435)</f>
        <v>0</v>
      </c>
      <c r="AS859">
        <f>($V$859) * (290)</f>
        <v>0</v>
      </c>
      <c r="AT859">
        <f>($W$859) * (290)</f>
        <v>0</v>
      </c>
      <c r="AU859">
        <f>($X$859) * (505)</f>
        <v>0</v>
      </c>
      <c r="AV859">
        <f>($Y$859) * (360)</f>
        <v>0</v>
      </c>
      <c r="AW859">
        <f>($Z$859) * (575)</f>
        <v>0</v>
      </c>
      <c r="AX859">
        <f>($AA$859) * (430)</f>
        <v>0</v>
      </c>
      <c r="AY859">
        <f>($AB$859) * (645)</f>
        <v>0</v>
      </c>
      <c r="AZ859">
        <f>($AC$859) * (500)</f>
        <v>0</v>
      </c>
      <c r="BA859">
        <f>($AD$859) * (715)</f>
        <v>0</v>
      </c>
      <c r="BM859">
        <v>1</v>
      </c>
      <c r="BN859">
        <f>SUM($K$859:$U$859)</f>
        <v>1</v>
      </c>
    </row>
    <row r="860" spans="1:66">
      <c r="A860">
        <v>119</v>
      </c>
      <c r="B860">
        <v>2</v>
      </c>
      <c r="C860">
        <v>10305</v>
      </c>
      <c r="D860">
        <v>6</v>
      </c>
      <c r="E860">
        <v>10</v>
      </c>
      <c r="F860" t="s">
        <v>73</v>
      </c>
      <c r="G860">
        <v>4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0</v>
      </c>
      <c r="AE860">
        <f>($H$860) * (225)</f>
        <v>0</v>
      </c>
      <c r="AF860">
        <f>($I$860) * (80)</f>
        <v>0</v>
      </c>
      <c r="AG860">
        <f>($J$860) * (80)</f>
        <v>0</v>
      </c>
      <c r="AH860">
        <f>($K$860) * (225)</f>
        <v>0</v>
      </c>
      <c r="AI860">
        <f>($L$860) * (80)</f>
        <v>0</v>
      </c>
      <c r="AJ860">
        <f>($M$860) * (80)</f>
        <v>0</v>
      </c>
      <c r="AK860">
        <f>($N$860) * (225)</f>
        <v>0</v>
      </c>
      <c r="AL860">
        <f>($O$860) * (225)</f>
        <v>0</v>
      </c>
      <c r="AM860">
        <f>($P$860) * (80)</f>
        <v>0</v>
      </c>
      <c r="AN860">
        <f>($Q$860) * (80)</f>
        <v>0</v>
      </c>
      <c r="AO860">
        <f>($R$860) * (225)</f>
        <v>0</v>
      </c>
      <c r="AP860">
        <f>($S$860) * (80)</f>
        <v>0</v>
      </c>
      <c r="AQ860">
        <f>($T$860) * (80)</f>
        <v>0</v>
      </c>
      <c r="AR860">
        <f>($U$860) * (225)</f>
        <v>0</v>
      </c>
      <c r="AS860">
        <f>($V$860) * (80)</f>
        <v>0</v>
      </c>
      <c r="AT860">
        <f>($W$860) * (80)</f>
        <v>0</v>
      </c>
      <c r="AU860">
        <f>($X$860) * (225)</f>
        <v>0</v>
      </c>
      <c r="AV860">
        <f>($Y$860) * (80)</f>
        <v>0</v>
      </c>
      <c r="AW860">
        <f>($Z$860) * (225)</f>
        <v>0</v>
      </c>
      <c r="AX860">
        <f>($AA$860) * (80)</f>
        <v>0</v>
      </c>
      <c r="AY860">
        <f>($AB$860) * (225)</f>
        <v>0</v>
      </c>
      <c r="AZ860">
        <f>($AC$860) * (80)</f>
        <v>80</v>
      </c>
      <c r="BA860">
        <f>($AD$860) * (295)</f>
        <v>0</v>
      </c>
      <c r="BM860">
        <v>1</v>
      </c>
      <c r="BN860">
        <f>SUM($X$860:$AD$860)</f>
        <v>1</v>
      </c>
    </row>
    <row r="861" spans="1:66">
      <c r="A861">
        <v>120</v>
      </c>
      <c r="B861">
        <v>2</v>
      </c>
      <c r="C861">
        <v>10305</v>
      </c>
      <c r="D861">
        <v>-1</v>
      </c>
      <c r="E861">
        <v>4</v>
      </c>
      <c r="F861" t="s">
        <v>73</v>
      </c>
      <c r="G861">
        <v>4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f>($H$861) * (225)</f>
        <v>0</v>
      </c>
      <c r="AF861">
        <f>($I$861) * (80)</f>
        <v>0</v>
      </c>
      <c r="AG861">
        <f>($J$861) * (80)</f>
        <v>80</v>
      </c>
      <c r="AH861">
        <f>($K$861) * (225)</f>
        <v>0</v>
      </c>
      <c r="AI861">
        <f>($L$861) * (80)</f>
        <v>0</v>
      </c>
      <c r="AJ861">
        <f>($M$861) * (80)</f>
        <v>0</v>
      </c>
      <c r="AK861">
        <f>($N$861) * (295)</f>
        <v>0</v>
      </c>
      <c r="AL861">
        <f>($O$861) * (365)</f>
        <v>0</v>
      </c>
      <c r="AM861">
        <f>($P$861) * (220)</f>
        <v>0</v>
      </c>
      <c r="AN861">
        <f>($Q$861) * (220)</f>
        <v>0</v>
      </c>
      <c r="AO861">
        <f>($R$861) * (435)</f>
        <v>0</v>
      </c>
      <c r="AP861">
        <f>($S$861) * (290)</f>
        <v>0</v>
      </c>
      <c r="AQ861">
        <f>($T$861) * (290)</f>
        <v>0</v>
      </c>
      <c r="AR861">
        <f>($U$861) * (505)</f>
        <v>0</v>
      </c>
      <c r="AS861">
        <f>($V$861) * (360)</f>
        <v>0</v>
      </c>
      <c r="AT861">
        <f>($W$861) * (360)</f>
        <v>0</v>
      </c>
      <c r="AU861">
        <f>($X$861) * (575)</f>
        <v>0</v>
      </c>
      <c r="AV861">
        <f>($Y$861) * (430)</f>
        <v>0</v>
      </c>
      <c r="AW861">
        <f>($Z$861) * (645)</f>
        <v>0</v>
      </c>
      <c r="AX861">
        <f>($AA$861) * (500)</f>
        <v>0</v>
      </c>
      <c r="AY861">
        <f>($AB$861) * (715)</f>
        <v>0</v>
      </c>
      <c r="AZ861">
        <f>($AC$861) * (570)</f>
        <v>0</v>
      </c>
      <c r="BA861">
        <f>($AD$861) * (785)</f>
        <v>0</v>
      </c>
      <c r="BM861">
        <v>1</v>
      </c>
      <c r="BN861">
        <f>SUM($H$861:$O$861)</f>
        <v>1</v>
      </c>
    </row>
    <row r="862" spans="1:66">
      <c r="A862">
        <v>121</v>
      </c>
      <c r="B862">
        <v>2</v>
      </c>
      <c r="C862">
        <v>10305</v>
      </c>
      <c r="D862">
        <v>1</v>
      </c>
      <c r="E862">
        <v>6</v>
      </c>
      <c r="F862" t="s">
        <v>73</v>
      </c>
      <c r="G862">
        <v>5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>($H$862) * (225)</f>
        <v>0</v>
      </c>
      <c r="AF862">
        <f>($I$862) * (80)</f>
        <v>0</v>
      </c>
      <c r="AG862">
        <f>($J$862) * (80)</f>
        <v>0</v>
      </c>
      <c r="AH862">
        <f>($K$862) * (225)</f>
        <v>0</v>
      </c>
      <c r="AI862">
        <f>($L$862) * (80)</f>
        <v>80</v>
      </c>
      <c r="AJ862">
        <f>($M$862) * (80)</f>
        <v>0</v>
      </c>
      <c r="AK862">
        <f>($N$862) * (225)</f>
        <v>0</v>
      </c>
      <c r="AL862">
        <f>($O$862) * (225)</f>
        <v>0</v>
      </c>
      <c r="AM862">
        <f>($P$862) * (80)</f>
        <v>0</v>
      </c>
      <c r="AN862">
        <f>($Q$862) * (80)</f>
        <v>0</v>
      </c>
      <c r="AO862">
        <f>($R$862) * (225)</f>
        <v>0</v>
      </c>
      <c r="AP862">
        <f>($S$862) * (80)</f>
        <v>0</v>
      </c>
      <c r="AQ862">
        <f>($T$862) * (80)</f>
        <v>0</v>
      </c>
      <c r="AR862">
        <f>($U$862) * (295)</f>
        <v>0</v>
      </c>
      <c r="AS862">
        <f>($V$862) * (150)</f>
        <v>0</v>
      </c>
      <c r="AT862">
        <f>($W$862) * (150)</f>
        <v>0</v>
      </c>
      <c r="AU862">
        <f>($X$862) * (365)</f>
        <v>0</v>
      </c>
      <c r="AV862">
        <f>($Y$862) * (220)</f>
        <v>0</v>
      </c>
      <c r="AW862">
        <f>($Z$862) * (435)</f>
        <v>0</v>
      </c>
      <c r="AX862">
        <f>($AA$862) * (290)</f>
        <v>0</v>
      </c>
      <c r="AY862">
        <f>($AB$862) * (505)</f>
        <v>0</v>
      </c>
      <c r="AZ862">
        <f>($AC$862) * (360)</f>
        <v>0</v>
      </c>
      <c r="BA862">
        <f>($AD$862) * (575)</f>
        <v>0</v>
      </c>
      <c r="BM862">
        <v>1</v>
      </c>
      <c r="BN862">
        <f>SUM($K$862:$U$862)</f>
        <v>1</v>
      </c>
    </row>
    <row r="863" spans="1:66">
      <c r="A863">
        <v>125</v>
      </c>
      <c r="B863">
        <v>2</v>
      </c>
      <c r="C863">
        <v>10305</v>
      </c>
      <c r="D863">
        <v>1</v>
      </c>
      <c r="E863">
        <v>4</v>
      </c>
      <c r="F863" t="s">
        <v>73</v>
      </c>
      <c r="G863">
        <v>3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f>($H$863) * (225)</f>
        <v>0</v>
      </c>
      <c r="AF863">
        <f>($I$863) * (80)</f>
        <v>0</v>
      </c>
      <c r="AG863">
        <f>($J$863) * (80)</f>
        <v>0</v>
      </c>
      <c r="AH863">
        <f>($K$863) * (225)</f>
        <v>0</v>
      </c>
      <c r="AI863">
        <f>($L$863) * (80)</f>
        <v>80</v>
      </c>
      <c r="AJ863">
        <f>($M$863) * (80)</f>
        <v>0</v>
      </c>
      <c r="AK863">
        <f>($N$863) * (225)</f>
        <v>0</v>
      </c>
      <c r="AL863">
        <f>($O$863) * (295)</f>
        <v>0</v>
      </c>
      <c r="AM863">
        <f>($P$863) * (150)</f>
        <v>0</v>
      </c>
      <c r="AN863">
        <f>($Q$863) * (150)</f>
        <v>0</v>
      </c>
      <c r="AO863">
        <f>($R$863) * (365)</f>
        <v>0</v>
      </c>
      <c r="AP863">
        <f>($S$863) * (220)</f>
        <v>0</v>
      </c>
      <c r="AQ863">
        <f>($T$863) * (220)</f>
        <v>0</v>
      </c>
      <c r="AR863">
        <f>($U$863) * (435)</f>
        <v>0</v>
      </c>
      <c r="AS863">
        <f>($V$863) * (290)</f>
        <v>0</v>
      </c>
      <c r="AT863">
        <f>($W$863) * (290)</f>
        <v>0</v>
      </c>
      <c r="AU863">
        <f>($X$863) * (505)</f>
        <v>0</v>
      </c>
      <c r="AV863">
        <f>($Y$863) * (360)</f>
        <v>0</v>
      </c>
      <c r="AW863">
        <f>($Z$863) * (575)</f>
        <v>0</v>
      </c>
      <c r="AX863">
        <f>($AA$863) * (430)</f>
        <v>0</v>
      </c>
      <c r="AY863">
        <f>($AB$863) * (645)</f>
        <v>0</v>
      </c>
      <c r="AZ863">
        <f>($AC$863) * (500)</f>
        <v>0</v>
      </c>
      <c r="BA863">
        <f>($AD$863) * (715)</f>
        <v>0</v>
      </c>
      <c r="BM863">
        <v>1</v>
      </c>
      <c r="BN863">
        <f>SUM($K$863:$O$863)</f>
        <v>1</v>
      </c>
    </row>
    <row r="864" spans="1:66">
      <c r="A864">
        <v>127</v>
      </c>
      <c r="B864">
        <v>2</v>
      </c>
      <c r="C864">
        <v>10305</v>
      </c>
      <c r="D864">
        <v>4</v>
      </c>
      <c r="E864">
        <v>9</v>
      </c>
      <c r="F864" t="s">
        <v>73</v>
      </c>
      <c r="G864">
        <v>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1</v>
      </c>
      <c r="AB864">
        <v>0</v>
      </c>
      <c r="AC864">
        <v>0</v>
      </c>
      <c r="AD864">
        <v>0</v>
      </c>
      <c r="AE864">
        <f>($H$864) * (225)</f>
        <v>0</v>
      </c>
      <c r="AF864">
        <f>($I$864) * (80)</f>
        <v>0</v>
      </c>
      <c r="AG864">
        <f>($J$864) * (80)</f>
        <v>0</v>
      </c>
      <c r="AH864">
        <f>($K$864) * (225)</f>
        <v>0</v>
      </c>
      <c r="AI864">
        <f>($L$864) * (80)</f>
        <v>0</v>
      </c>
      <c r="AJ864">
        <f>($M$864) * (80)</f>
        <v>0</v>
      </c>
      <c r="AK864">
        <f>($N$864) * (225)</f>
        <v>0</v>
      </c>
      <c r="AL864">
        <f>($O$864) * (225)</f>
        <v>0</v>
      </c>
      <c r="AM864">
        <f>($P$864) * (80)</f>
        <v>0</v>
      </c>
      <c r="AN864">
        <f>($Q$864) * (80)</f>
        <v>0</v>
      </c>
      <c r="AO864">
        <f>($R$864) * (225)</f>
        <v>0</v>
      </c>
      <c r="AP864">
        <f>($S$864) * (80)</f>
        <v>0</v>
      </c>
      <c r="AQ864">
        <f>($T$864) * (80)</f>
        <v>0</v>
      </c>
      <c r="AR864">
        <f>($U$864) * (225)</f>
        <v>0</v>
      </c>
      <c r="AS864">
        <f>($V$864) * (80)</f>
        <v>0</v>
      </c>
      <c r="AT864">
        <f>($W$864) * (80)</f>
        <v>0</v>
      </c>
      <c r="AU864">
        <f>($X$864) * (225)</f>
        <v>0</v>
      </c>
      <c r="AV864">
        <f>($Y$864) * (80)</f>
        <v>0</v>
      </c>
      <c r="AW864">
        <f>($Z$864) * (225)</f>
        <v>0</v>
      </c>
      <c r="AX864">
        <f>($AA$864) * (80)</f>
        <v>80</v>
      </c>
      <c r="AY864">
        <f>($AB$864) * (295)</f>
        <v>0</v>
      </c>
      <c r="AZ864">
        <f>($AC$864) * (150)</f>
        <v>0</v>
      </c>
      <c r="BA864">
        <f>($AD$864) * (365)</f>
        <v>0</v>
      </c>
      <c r="BM864">
        <v>1</v>
      </c>
      <c r="BN864">
        <f>SUM($R$864:$AB$864)</f>
        <v>1</v>
      </c>
    </row>
    <row r="865" spans="1:66">
      <c r="A865">
        <v>128</v>
      </c>
      <c r="B865">
        <v>2</v>
      </c>
      <c r="C865">
        <v>10305</v>
      </c>
      <c r="D865">
        <v>4</v>
      </c>
      <c r="E865">
        <v>8</v>
      </c>
      <c r="F865" t="s">
        <v>73</v>
      </c>
      <c r="G865">
        <v>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f>($H$865) * (225)</f>
        <v>0</v>
      </c>
      <c r="AF865">
        <f>($I$865) * (80)</f>
        <v>0</v>
      </c>
      <c r="AG865">
        <f>($J$865) * (80)</f>
        <v>0</v>
      </c>
      <c r="AH865">
        <f>($K$865) * (225)</f>
        <v>0</v>
      </c>
      <c r="AI865">
        <f>($L$865) * (80)</f>
        <v>0</v>
      </c>
      <c r="AJ865">
        <f>($M$865) * (80)</f>
        <v>0</v>
      </c>
      <c r="AK865">
        <f>($N$865) * (225)</f>
        <v>0</v>
      </c>
      <c r="AL865">
        <f>($O$865) * (225)</f>
        <v>0</v>
      </c>
      <c r="AM865">
        <f>($P$865) * (80)</f>
        <v>0</v>
      </c>
      <c r="AN865">
        <f>($Q$865) * (80)</f>
        <v>0</v>
      </c>
      <c r="AO865">
        <f>($R$865) * (225)</f>
        <v>0</v>
      </c>
      <c r="AP865">
        <f>($S$865) * (80)</f>
        <v>0</v>
      </c>
      <c r="AQ865">
        <f>($T$865) * (80)</f>
        <v>0</v>
      </c>
      <c r="AR865">
        <f>($U$865) * (225)</f>
        <v>0</v>
      </c>
      <c r="AS865">
        <f>($V$865) * (80)</f>
        <v>80</v>
      </c>
      <c r="AT865">
        <f>($W$865) * (80)</f>
        <v>0</v>
      </c>
      <c r="AU865">
        <f>($X$865) * (295)</f>
        <v>0</v>
      </c>
      <c r="AV865">
        <f>($Y$865) * (150)</f>
        <v>0</v>
      </c>
      <c r="AW865">
        <f>($Z$865) * (365)</f>
        <v>0</v>
      </c>
      <c r="AX865">
        <f>($AA$865) * (220)</f>
        <v>0</v>
      </c>
      <c r="AY865">
        <f>($AB$865) * (435)</f>
        <v>0</v>
      </c>
      <c r="AZ865">
        <f>($AC$865) * (290)</f>
        <v>0</v>
      </c>
      <c r="BA865">
        <f>($AD$865) * (505)</f>
        <v>0</v>
      </c>
      <c r="BM865">
        <v>1</v>
      </c>
      <c r="BN865">
        <f>SUM($R$865:$Z$865)</f>
        <v>1</v>
      </c>
    </row>
    <row r="866" spans="1:66">
      <c r="A866">
        <v>130</v>
      </c>
      <c r="B866">
        <v>1</v>
      </c>
      <c r="C866">
        <v>20591</v>
      </c>
      <c r="D866">
        <v>-1</v>
      </c>
      <c r="E866">
        <v>3</v>
      </c>
      <c r="F866" t="s">
        <v>73</v>
      </c>
      <c r="G866">
        <v>4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f>($H$866) * (225)</f>
        <v>0</v>
      </c>
      <c r="AF866">
        <f>($I$866) * (40)</f>
        <v>0</v>
      </c>
      <c r="AG866">
        <f>($J$866) * (40)</f>
        <v>40</v>
      </c>
      <c r="AH866">
        <f>($K$866) * (225)</f>
        <v>0</v>
      </c>
      <c r="AI866">
        <f>($L$866) * (40)</f>
        <v>0</v>
      </c>
      <c r="AJ866">
        <f>($M$866) * (40)</f>
        <v>0</v>
      </c>
      <c r="AK866">
        <f>($N$866) * (275)</f>
        <v>0</v>
      </c>
      <c r="AL866">
        <f>($O$866) * (325)</f>
        <v>0</v>
      </c>
      <c r="AM866">
        <f>($P$866) * (140)</f>
        <v>0</v>
      </c>
      <c r="AN866">
        <f>($Q$866) * (140)</f>
        <v>0</v>
      </c>
      <c r="AO866">
        <f>($R$866) * (375)</f>
        <v>0</v>
      </c>
      <c r="AP866">
        <f>($S$866) * (190)</f>
        <v>0</v>
      </c>
      <c r="AQ866">
        <f>($T$866) * (190)</f>
        <v>0</v>
      </c>
      <c r="AR866">
        <f>($U$866) * (425)</f>
        <v>0</v>
      </c>
      <c r="AS866">
        <f>($V$866) * (240)</f>
        <v>0</v>
      </c>
      <c r="AT866">
        <f>($W$866) * (240)</f>
        <v>0</v>
      </c>
      <c r="AU866">
        <f>($X$866) * (475)</f>
        <v>0</v>
      </c>
      <c r="AV866">
        <f>($Y$866) * (290)</f>
        <v>0</v>
      </c>
      <c r="AW866">
        <f>($Z$866) * (525)</f>
        <v>0</v>
      </c>
      <c r="AX866">
        <f>($AA$866) * (340)</f>
        <v>0</v>
      </c>
      <c r="AY866">
        <f>($AB$866) * (575)</f>
        <v>0</v>
      </c>
      <c r="AZ866">
        <f>($AC$866) * (390)</f>
        <v>0</v>
      </c>
      <c r="BA866">
        <f>($AD$866) * (625)</f>
        <v>0</v>
      </c>
      <c r="BM866">
        <v>1</v>
      </c>
      <c r="BN866">
        <f>SUM($H$866:$N$866)</f>
        <v>1</v>
      </c>
    </row>
    <row r="867" spans="1:66">
      <c r="A867">
        <v>131</v>
      </c>
      <c r="B867">
        <v>1</v>
      </c>
      <c r="C867">
        <v>20595</v>
      </c>
      <c r="D867">
        <v>6</v>
      </c>
      <c r="E867">
        <v>10</v>
      </c>
      <c r="F867" t="s">
        <v>73</v>
      </c>
      <c r="G867">
        <v>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1</v>
      </c>
      <c r="AD867">
        <v>0</v>
      </c>
      <c r="AE867">
        <f>($H$867) * (225)</f>
        <v>0</v>
      </c>
      <c r="AF867">
        <f>($I$867) * (40)</f>
        <v>0</v>
      </c>
      <c r="AG867">
        <f>($J$867) * (40)</f>
        <v>0</v>
      </c>
      <c r="AH867">
        <f>($K$867) * (225)</f>
        <v>0</v>
      </c>
      <c r="AI867">
        <f>($L$867) * (40)</f>
        <v>0</v>
      </c>
      <c r="AJ867">
        <f>($M$867) * (40)</f>
        <v>0</v>
      </c>
      <c r="AK867">
        <f>($N$867) * (225)</f>
        <v>0</v>
      </c>
      <c r="AL867">
        <f>($O$867) * (225)</f>
        <v>0</v>
      </c>
      <c r="AM867">
        <f>($P$867) * (40)</f>
        <v>0</v>
      </c>
      <c r="AN867">
        <f>($Q$867) * (40)</f>
        <v>0</v>
      </c>
      <c r="AO867">
        <f>($R$867) * (225)</f>
        <v>0</v>
      </c>
      <c r="AP867">
        <f>($S$867) * (40)</f>
        <v>0</v>
      </c>
      <c r="AQ867">
        <f>($T$867) * (40)</f>
        <v>0</v>
      </c>
      <c r="AR867">
        <f>($U$867) * (225)</f>
        <v>0</v>
      </c>
      <c r="AS867">
        <f>($V$867) * (40)</f>
        <v>0</v>
      </c>
      <c r="AT867">
        <f>($W$867) * (40)</f>
        <v>0</v>
      </c>
      <c r="AU867">
        <f>($X$867) * (225)</f>
        <v>0</v>
      </c>
      <c r="AV867">
        <f>($Y$867) * (40)</f>
        <v>0</v>
      </c>
      <c r="AW867">
        <f>($Z$867) * (225)</f>
        <v>0</v>
      </c>
      <c r="AX867">
        <f>($AA$867) * (40)</f>
        <v>0</v>
      </c>
      <c r="AY867">
        <f>($AB$867) * (225)</f>
        <v>0</v>
      </c>
      <c r="AZ867">
        <f>($AC$867) * (40)</f>
        <v>40</v>
      </c>
      <c r="BA867">
        <f>($AD$867) * (225)</f>
        <v>0</v>
      </c>
      <c r="BM867">
        <v>1</v>
      </c>
      <c r="BN867">
        <f>SUM($X$867:$AD$867)</f>
        <v>1</v>
      </c>
    </row>
    <row r="868" spans="1:66">
      <c r="A868">
        <v>141</v>
      </c>
      <c r="B868">
        <v>1</v>
      </c>
      <c r="C868">
        <v>4300</v>
      </c>
      <c r="D868">
        <v>-1</v>
      </c>
      <c r="E868">
        <v>2</v>
      </c>
      <c r="F868" t="s">
        <v>73</v>
      </c>
      <c r="G868">
        <v>3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>($H$868) * (225)</f>
        <v>0</v>
      </c>
      <c r="AF868">
        <f>($I$868) * (40)</f>
        <v>0</v>
      </c>
      <c r="AG868">
        <f>($J$868) * (40)</f>
        <v>40</v>
      </c>
      <c r="AH868">
        <f>($K$868) * (275)</f>
        <v>0</v>
      </c>
      <c r="AI868">
        <f>($L$868) * (90)</f>
        <v>0</v>
      </c>
      <c r="AJ868">
        <f>($M$868) * (90)</f>
        <v>0</v>
      </c>
      <c r="AK868">
        <f>($N$868) * (325)</f>
        <v>0</v>
      </c>
      <c r="AL868">
        <f>($O$868) * (375)</f>
        <v>0</v>
      </c>
      <c r="AM868">
        <f>($P$868) * (190)</f>
        <v>0</v>
      </c>
      <c r="AN868">
        <f>($Q$868) * (190)</f>
        <v>0</v>
      </c>
      <c r="AO868">
        <f>($R$868) * (425)</f>
        <v>0</v>
      </c>
      <c r="AP868">
        <f>($S$868) * (240)</f>
        <v>0</v>
      </c>
      <c r="AQ868">
        <f>($T$868) * (240)</f>
        <v>0</v>
      </c>
      <c r="AR868">
        <f>($U$868) * (475)</f>
        <v>0</v>
      </c>
      <c r="AS868">
        <f>($V$868) * (290)</f>
        <v>0</v>
      </c>
      <c r="AT868">
        <f>($W$868) * (290)</f>
        <v>0</v>
      </c>
      <c r="AU868">
        <f>($X$868) * (525)</f>
        <v>0</v>
      </c>
      <c r="AV868">
        <f>($Y$868) * (340)</f>
        <v>0</v>
      </c>
      <c r="AW868">
        <f>($Z$868) * (575)</f>
        <v>0</v>
      </c>
      <c r="AX868">
        <f>($AA$868) * (390)</f>
        <v>0</v>
      </c>
      <c r="AY868">
        <f>($AB$868) * (625)</f>
        <v>0</v>
      </c>
      <c r="AZ868">
        <f>($AC$868) * (440)</f>
        <v>0</v>
      </c>
      <c r="BA868">
        <f>($AD$868) * (675)</f>
        <v>0</v>
      </c>
      <c r="BM868">
        <v>1</v>
      </c>
      <c r="BN868">
        <f>SUM($H$868:$K$868)</f>
        <v>1</v>
      </c>
    </row>
    <row r="869" spans="1:66">
      <c r="A869">
        <v>142</v>
      </c>
      <c r="B869">
        <v>2</v>
      </c>
      <c r="C869">
        <v>4200</v>
      </c>
      <c r="D869">
        <v>6</v>
      </c>
      <c r="E869">
        <v>9</v>
      </c>
      <c r="F869" t="s">
        <v>73</v>
      </c>
      <c r="G869">
        <v>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0</v>
      </c>
      <c r="AC869">
        <v>0</v>
      </c>
      <c r="AD869">
        <v>0</v>
      </c>
      <c r="AE869">
        <f>($H$869) * (225)</f>
        <v>0</v>
      </c>
      <c r="AF869">
        <f>($I$869) * (80)</f>
        <v>0</v>
      </c>
      <c r="AG869">
        <f>($J$869) * (80)</f>
        <v>0</v>
      </c>
      <c r="AH869">
        <f>($K$869) * (225)</f>
        <v>0</v>
      </c>
      <c r="AI869">
        <f>($L$869) * (80)</f>
        <v>0</v>
      </c>
      <c r="AJ869">
        <f>($M$869) * (80)</f>
        <v>0</v>
      </c>
      <c r="AK869">
        <f>($N$869) * (225)</f>
        <v>0</v>
      </c>
      <c r="AL869">
        <f>($O$869) * (225)</f>
        <v>0</v>
      </c>
      <c r="AM869">
        <f>($P$869) * (80)</f>
        <v>0</v>
      </c>
      <c r="AN869">
        <f>($Q$869) * (80)</f>
        <v>0</v>
      </c>
      <c r="AO869">
        <f>($R$869) * (225)</f>
        <v>0</v>
      </c>
      <c r="AP869">
        <f>($S$869) * (80)</f>
        <v>0</v>
      </c>
      <c r="AQ869">
        <f>($T$869) * (80)</f>
        <v>0</v>
      </c>
      <c r="AR869">
        <f>($U$869) * (225)</f>
        <v>0</v>
      </c>
      <c r="AS869">
        <f>($V$869) * (80)</f>
        <v>0</v>
      </c>
      <c r="AT869">
        <f>($W$869) * (80)</f>
        <v>0</v>
      </c>
      <c r="AU869">
        <f>($X$869) * (225)</f>
        <v>0</v>
      </c>
      <c r="AV869">
        <f>($Y$869) * (80)</f>
        <v>0</v>
      </c>
      <c r="AW869">
        <f>($Z$869) * (225)</f>
        <v>0</v>
      </c>
      <c r="AX869">
        <f>($AA$869) * (80)</f>
        <v>80</v>
      </c>
      <c r="AY869">
        <f>($AB$869) * (225)</f>
        <v>0</v>
      </c>
      <c r="AZ869">
        <f>($AC$869) * (80)</f>
        <v>0</v>
      </c>
      <c r="BA869">
        <f>($AD$869) * (295)</f>
        <v>0</v>
      </c>
      <c r="BM869">
        <v>1</v>
      </c>
      <c r="BN869">
        <f>SUM($X$869:$AB$869)</f>
        <v>1</v>
      </c>
    </row>
    <row r="870" spans="1:66">
      <c r="A870">
        <v>143</v>
      </c>
      <c r="B870">
        <v>2</v>
      </c>
      <c r="C870">
        <v>4202</v>
      </c>
      <c r="D870">
        <v>4</v>
      </c>
      <c r="E870">
        <v>8</v>
      </c>
      <c r="F870" t="s">
        <v>73</v>
      </c>
      <c r="G870">
        <v>5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1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f>($H$870) * (225)</f>
        <v>0</v>
      </c>
      <c r="AF870">
        <f>($I$870) * (80)</f>
        <v>0</v>
      </c>
      <c r="AG870">
        <f>($J$870) * (80)</f>
        <v>0</v>
      </c>
      <c r="AH870">
        <f>($K$870) * (225)</f>
        <v>0</v>
      </c>
      <c r="AI870">
        <f>($L$870) * (80)</f>
        <v>0</v>
      </c>
      <c r="AJ870">
        <f>($M$870) * (80)</f>
        <v>0</v>
      </c>
      <c r="AK870">
        <f>($N$870) * (225)</f>
        <v>0</v>
      </c>
      <c r="AL870">
        <f>($O$870) * (225)</f>
        <v>0</v>
      </c>
      <c r="AM870">
        <f>($P$870) * (80)</f>
        <v>0</v>
      </c>
      <c r="AN870">
        <f>($Q$870) * (80)</f>
        <v>0</v>
      </c>
      <c r="AO870">
        <f>($R$870) * (225)</f>
        <v>0</v>
      </c>
      <c r="AP870">
        <f>($S$870) * (80)</f>
        <v>0</v>
      </c>
      <c r="AQ870">
        <f>($T$870) * (80)</f>
        <v>0</v>
      </c>
      <c r="AR870">
        <f>($U$870) * (225)</f>
        <v>0</v>
      </c>
      <c r="AS870">
        <f>($V$870) * (80)</f>
        <v>80</v>
      </c>
      <c r="AT870">
        <f>($W$870) * (80)</f>
        <v>0</v>
      </c>
      <c r="AU870">
        <f>($X$870) * (225)</f>
        <v>0</v>
      </c>
      <c r="AV870">
        <f>($Y$870) * (80)</f>
        <v>0</v>
      </c>
      <c r="AW870">
        <f>($Z$870) * (225)</f>
        <v>0</v>
      </c>
      <c r="AX870">
        <f>($AA$870) * (80)</f>
        <v>0</v>
      </c>
      <c r="AY870">
        <f>($AB$870) * (295)</f>
        <v>0</v>
      </c>
      <c r="AZ870">
        <f>($AC$870) * (150)</f>
        <v>0</v>
      </c>
      <c r="BA870">
        <f>($AD$870) * (365)</f>
        <v>0</v>
      </c>
      <c r="BM870">
        <v>1</v>
      </c>
      <c r="BN870">
        <f>SUM($R$870:$Z$870)</f>
        <v>1</v>
      </c>
    </row>
    <row r="871" spans="1:66">
      <c r="A871">
        <v>146</v>
      </c>
      <c r="B871">
        <v>1</v>
      </c>
      <c r="C871">
        <v>22200</v>
      </c>
      <c r="D871">
        <v>3</v>
      </c>
      <c r="E871">
        <v>8</v>
      </c>
      <c r="F871" t="s">
        <v>73</v>
      </c>
      <c r="G871">
        <v>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>($H$871) * (225)</f>
        <v>0</v>
      </c>
      <c r="AF871">
        <f>($I$871) * (40)</f>
        <v>0</v>
      </c>
      <c r="AG871">
        <f>($J$871) * (40)</f>
        <v>0</v>
      </c>
      <c r="AH871">
        <f>($K$871) * (225)</f>
        <v>0</v>
      </c>
      <c r="AI871">
        <f>($L$871) * (40)</f>
        <v>0</v>
      </c>
      <c r="AJ871">
        <f>($M$871) * (40)</f>
        <v>0</v>
      </c>
      <c r="AK871">
        <f>($N$871) * (225)</f>
        <v>0</v>
      </c>
      <c r="AL871">
        <f>($O$871) * (225)</f>
        <v>0</v>
      </c>
      <c r="AM871">
        <f>($P$871) * (40)</f>
        <v>0</v>
      </c>
      <c r="AN871">
        <f>($Q$871) * (40)</f>
        <v>40</v>
      </c>
      <c r="AO871">
        <f>($R$871) * (225)</f>
        <v>0</v>
      </c>
      <c r="AP871">
        <f>($S$871) * (40)</f>
        <v>0</v>
      </c>
      <c r="AQ871">
        <f>($T$871) * (40)</f>
        <v>0</v>
      </c>
      <c r="AR871">
        <f>($U$871) * (275)</f>
        <v>0</v>
      </c>
      <c r="AS871">
        <f>($V$871) * (90)</f>
        <v>0</v>
      </c>
      <c r="AT871">
        <f>($W$871) * (90)</f>
        <v>0</v>
      </c>
      <c r="AU871">
        <f>($X$871) * (325)</f>
        <v>0</v>
      </c>
      <c r="AV871">
        <f>($Y$871) * (140)</f>
        <v>0</v>
      </c>
      <c r="AW871">
        <f>($Z$871) * (375)</f>
        <v>0</v>
      </c>
      <c r="AX871">
        <f>($AA$871) * (190)</f>
        <v>0</v>
      </c>
      <c r="AY871">
        <f>($AB$871) * (425)</f>
        <v>0</v>
      </c>
      <c r="AZ871">
        <f>($AC$871) * (240)</f>
        <v>0</v>
      </c>
      <c r="BA871">
        <f>($AD$871) * (475)</f>
        <v>0</v>
      </c>
      <c r="BM871">
        <v>1</v>
      </c>
      <c r="BN871">
        <f>SUM($O$871:$Z$871)</f>
        <v>1</v>
      </c>
    </row>
    <row r="872" spans="1:66">
      <c r="A872">
        <v>147</v>
      </c>
      <c r="B872">
        <v>2</v>
      </c>
      <c r="C872">
        <v>14600</v>
      </c>
      <c r="D872">
        <v>5</v>
      </c>
      <c r="E872">
        <v>9</v>
      </c>
      <c r="F872" t="s">
        <v>73</v>
      </c>
      <c r="G872">
        <v>2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1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>($H$872) * (225)</f>
        <v>0</v>
      </c>
      <c r="AF872">
        <f>($I$872) * (80)</f>
        <v>0</v>
      </c>
      <c r="AG872">
        <f>($J$872) * (80)</f>
        <v>0</v>
      </c>
      <c r="AH872">
        <f>($K$872) * (225)</f>
        <v>0</v>
      </c>
      <c r="AI872">
        <f>($L$872) * (80)</f>
        <v>0</v>
      </c>
      <c r="AJ872">
        <f>($M$872) * (80)</f>
        <v>0</v>
      </c>
      <c r="AK872">
        <f>($N$872) * (225)</f>
        <v>0</v>
      </c>
      <c r="AL872">
        <f>($O$872) * (225)</f>
        <v>0</v>
      </c>
      <c r="AM872">
        <f>($P$872) * (80)</f>
        <v>0</v>
      </c>
      <c r="AN872">
        <f>($Q$872) * (80)</f>
        <v>0</v>
      </c>
      <c r="AO872">
        <f>($R$872) * (225)</f>
        <v>0</v>
      </c>
      <c r="AP872">
        <f>($S$872) * (80)</f>
        <v>0</v>
      </c>
      <c r="AQ872">
        <f>($T$872) * (80)</f>
        <v>0</v>
      </c>
      <c r="AR872">
        <f>($U$872) * (225)</f>
        <v>0</v>
      </c>
      <c r="AS872">
        <f>($V$872) * (80)</f>
        <v>80</v>
      </c>
      <c r="AT872">
        <f>($W$872) * (80)</f>
        <v>0</v>
      </c>
      <c r="AU872">
        <f>($X$872) * (295)</f>
        <v>0</v>
      </c>
      <c r="AV872">
        <f>($Y$872) * (150)</f>
        <v>0</v>
      </c>
      <c r="AW872">
        <f>($Z$872) * (365)</f>
        <v>0</v>
      </c>
      <c r="AX872">
        <f>($AA$872) * (220)</f>
        <v>0</v>
      </c>
      <c r="AY872">
        <f>($AB$872) * (435)</f>
        <v>0</v>
      </c>
      <c r="AZ872">
        <f>($AC$872) * (290)</f>
        <v>0</v>
      </c>
      <c r="BA872">
        <f>($AD$872) * (505)</f>
        <v>0</v>
      </c>
      <c r="BM872">
        <v>1</v>
      </c>
      <c r="BN872">
        <f>SUM($U$872:$AB$872)</f>
        <v>1</v>
      </c>
    </row>
    <row r="873" spans="1:66">
      <c r="A873">
        <v>148</v>
      </c>
      <c r="B873">
        <v>1</v>
      </c>
      <c r="C873">
        <v>28424</v>
      </c>
      <c r="D873">
        <v>3</v>
      </c>
      <c r="E873">
        <v>6</v>
      </c>
      <c r="F873" t="s">
        <v>73</v>
      </c>
      <c r="G873">
        <v>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1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>($H$873) * (225)</f>
        <v>0</v>
      </c>
      <c r="AF873">
        <f>($I$873) * (40)</f>
        <v>0</v>
      </c>
      <c r="AG873">
        <f>($J$873) * (40)</f>
        <v>0</v>
      </c>
      <c r="AH873">
        <f>($K$873) * (225)</f>
        <v>0</v>
      </c>
      <c r="AI873">
        <f>($L$873) * (40)</f>
        <v>0</v>
      </c>
      <c r="AJ873">
        <f>($M$873) * (40)</f>
        <v>0</v>
      </c>
      <c r="AK873">
        <f>($N$873) * (225)</f>
        <v>0</v>
      </c>
      <c r="AL873">
        <f>($O$873) * (225)</f>
        <v>0</v>
      </c>
      <c r="AM873">
        <f>($P$873) * (40)</f>
        <v>0</v>
      </c>
      <c r="AN873">
        <f>($Q$873) * (40)</f>
        <v>40</v>
      </c>
      <c r="AO873">
        <f>($R$873) * (225)</f>
        <v>0</v>
      </c>
      <c r="AP873">
        <f>($S$873) * (40)</f>
        <v>0</v>
      </c>
      <c r="AQ873">
        <f>($T$873) * (40)</f>
        <v>0</v>
      </c>
      <c r="AR873">
        <f>($U$873) * (225)</f>
        <v>0</v>
      </c>
      <c r="AS873">
        <f>($V$873) * (40)</f>
        <v>0</v>
      </c>
      <c r="AT873">
        <f>($W$873) * (40)</f>
        <v>0</v>
      </c>
      <c r="AU873">
        <f>($X$873) * (225)</f>
        <v>0</v>
      </c>
      <c r="AV873">
        <f>($Y$873) * (40)</f>
        <v>0</v>
      </c>
      <c r="AW873">
        <f>($Z$873) * (275)</f>
        <v>0</v>
      </c>
      <c r="AX873">
        <f>($AA$873) * (90)</f>
        <v>0</v>
      </c>
      <c r="AY873">
        <f>($AB$873) * (325)</f>
        <v>0</v>
      </c>
      <c r="AZ873">
        <f>($AC$873) * (140)</f>
        <v>0</v>
      </c>
      <c r="BA873">
        <f>($AD$873) * (375)</f>
        <v>0</v>
      </c>
      <c r="BM873">
        <v>1</v>
      </c>
      <c r="BN873">
        <f>SUM($O$873:$U$873)</f>
        <v>1</v>
      </c>
    </row>
    <row r="874" spans="1:66">
      <c r="A874">
        <v>151</v>
      </c>
      <c r="B874">
        <v>2</v>
      </c>
      <c r="C874">
        <v>24610</v>
      </c>
      <c r="D874">
        <v>4</v>
      </c>
      <c r="E874">
        <v>7</v>
      </c>
      <c r="F874" t="s">
        <v>73</v>
      </c>
      <c r="G874">
        <v>5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>($H$874) * (225)</f>
        <v>0</v>
      </c>
      <c r="AF874">
        <f>($I$874) * (80)</f>
        <v>0</v>
      </c>
      <c r="AG874">
        <f>($J$874) * (80)</f>
        <v>0</v>
      </c>
      <c r="AH874">
        <f>($K$874) * (225)</f>
        <v>0</v>
      </c>
      <c r="AI874">
        <f>($L$874) * (80)</f>
        <v>0</v>
      </c>
      <c r="AJ874">
        <f>($M$874) * (80)</f>
        <v>0</v>
      </c>
      <c r="AK874">
        <f>($N$874) * (225)</f>
        <v>0</v>
      </c>
      <c r="AL874">
        <f>($O$874) * (225)</f>
        <v>0</v>
      </c>
      <c r="AM874">
        <f>($P$874) * (80)</f>
        <v>0</v>
      </c>
      <c r="AN874">
        <f>($Q$874) * (80)</f>
        <v>0</v>
      </c>
      <c r="AO874">
        <f>($R$874) * (225)</f>
        <v>0</v>
      </c>
      <c r="AP874">
        <f>($S$874) * (80)</f>
        <v>0</v>
      </c>
      <c r="AQ874">
        <f>($T$874) * (80)</f>
        <v>0</v>
      </c>
      <c r="AR874">
        <f>($U$874) * (225)</f>
        <v>0</v>
      </c>
      <c r="AS874">
        <f>($V$874) * (80)</f>
        <v>80</v>
      </c>
      <c r="AT874">
        <f>($W$874) * (80)</f>
        <v>0</v>
      </c>
      <c r="AU874">
        <f>($X$874) * (225)</f>
        <v>0</v>
      </c>
      <c r="AV874">
        <f>($Y$874) * (80)</f>
        <v>0</v>
      </c>
      <c r="AW874">
        <f>($Z$874) * (225)</f>
        <v>0</v>
      </c>
      <c r="AX874">
        <f>($AA$874) * (80)</f>
        <v>0</v>
      </c>
      <c r="AY874">
        <f>($AB$874) * (295)</f>
        <v>0</v>
      </c>
      <c r="AZ874">
        <f>($AC$874) * (150)</f>
        <v>0</v>
      </c>
      <c r="BA874">
        <f>($AD$874) * (365)</f>
        <v>0</v>
      </c>
      <c r="BM874">
        <v>1</v>
      </c>
      <c r="BN874">
        <f>SUM($R$874:$X$874)</f>
        <v>1</v>
      </c>
    </row>
    <row r="875" spans="1:66">
      <c r="A875">
        <v>153</v>
      </c>
      <c r="B875">
        <v>2</v>
      </c>
      <c r="C875">
        <v>29270</v>
      </c>
      <c r="D875">
        <v>6</v>
      </c>
      <c r="E875">
        <v>10</v>
      </c>
      <c r="F875" t="s">
        <v>73</v>
      </c>
      <c r="G875">
        <v>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1</v>
      </c>
      <c r="AD875">
        <v>0</v>
      </c>
      <c r="AE875">
        <f>($H$875) * (225)</f>
        <v>0</v>
      </c>
      <c r="AF875">
        <f>($I$875) * (80)</f>
        <v>0</v>
      </c>
      <c r="AG875">
        <f>($J$875) * (80)</f>
        <v>0</v>
      </c>
      <c r="AH875">
        <f>($K$875) * (225)</f>
        <v>0</v>
      </c>
      <c r="AI875">
        <f>($L$875) * (80)</f>
        <v>0</v>
      </c>
      <c r="AJ875">
        <f>($M$875) * (80)</f>
        <v>0</v>
      </c>
      <c r="AK875">
        <f>($N$875) * (225)</f>
        <v>0</v>
      </c>
      <c r="AL875">
        <f>($O$875) * (225)</f>
        <v>0</v>
      </c>
      <c r="AM875">
        <f>($P$875) * (80)</f>
        <v>0</v>
      </c>
      <c r="AN875">
        <f>($Q$875) * (80)</f>
        <v>0</v>
      </c>
      <c r="AO875">
        <f>($R$875) * (225)</f>
        <v>0</v>
      </c>
      <c r="AP875">
        <f>($S$875) * (80)</f>
        <v>0</v>
      </c>
      <c r="AQ875">
        <f>($T$875) * (80)</f>
        <v>0</v>
      </c>
      <c r="AR875">
        <f>($U$875) * (225)</f>
        <v>0</v>
      </c>
      <c r="AS875">
        <f>($V$875) * (80)</f>
        <v>0</v>
      </c>
      <c r="AT875">
        <f>($W$875) * (80)</f>
        <v>0</v>
      </c>
      <c r="AU875">
        <f>($X$875) * (225)</f>
        <v>0</v>
      </c>
      <c r="AV875">
        <f>($Y$875) * (80)</f>
        <v>0</v>
      </c>
      <c r="AW875">
        <f>($Z$875) * (225)</f>
        <v>0</v>
      </c>
      <c r="AX875">
        <f>($AA$875) * (80)</f>
        <v>0</v>
      </c>
      <c r="AY875">
        <f>($AB$875) * (225)</f>
        <v>0</v>
      </c>
      <c r="AZ875">
        <f>($AC$875) * (80)</f>
        <v>80</v>
      </c>
      <c r="BA875">
        <f>($AD$875) * (295)</f>
        <v>0</v>
      </c>
      <c r="BM875">
        <v>1</v>
      </c>
      <c r="BN875">
        <f>SUM($X$875:$AD$875)</f>
        <v>1</v>
      </c>
    </row>
    <row r="876" spans="1:66">
      <c r="A876">
        <v>154</v>
      </c>
      <c r="B876">
        <v>2</v>
      </c>
      <c r="C876">
        <v>29230</v>
      </c>
      <c r="D876">
        <v>2</v>
      </c>
      <c r="E876">
        <v>7</v>
      </c>
      <c r="F876" t="s">
        <v>73</v>
      </c>
      <c r="G876">
        <v>2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f>($H$876) * (225)</f>
        <v>0</v>
      </c>
      <c r="AF876">
        <f>($I$876) * (80)</f>
        <v>0</v>
      </c>
      <c r="AG876">
        <f>($J$876) * (80)</f>
        <v>0</v>
      </c>
      <c r="AH876">
        <f>($K$876) * (225)</f>
        <v>0</v>
      </c>
      <c r="AI876">
        <f>($L$876) * (80)</f>
        <v>0</v>
      </c>
      <c r="AJ876">
        <f>($M$876) * (80)</f>
        <v>0</v>
      </c>
      <c r="AK876">
        <f>($N$876) * (225)</f>
        <v>225</v>
      </c>
      <c r="AL876">
        <f>($O$876) * (295)</f>
        <v>0</v>
      </c>
      <c r="AM876">
        <f>($P$876) * (150)</f>
        <v>0</v>
      </c>
      <c r="AN876">
        <f>($Q$876) * (150)</f>
        <v>0</v>
      </c>
      <c r="AO876">
        <f>($R$876) * (365)</f>
        <v>0</v>
      </c>
      <c r="AP876">
        <f>($S$876) * (220)</f>
        <v>0</v>
      </c>
      <c r="AQ876">
        <f>($T$876) * (220)</f>
        <v>0</v>
      </c>
      <c r="AR876">
        <f>($U$876) * (435)</f>
        <v>0</v>
      </c>
      <c r="AS876">
        <f>($V$876) * (290)</f>
        <v>0</v>
      </c>
      <c r="AT876">
        <f>($W$876) * (290)</f>
        <v>0</v>
      </c>
      <c r="AU876">
        <f>($X$876) * (505)</f>
        <v>0</v>
      </c>
      <c r="AV876">
        <f>($Y$876) * (360)</f>
        <v>0</v>
      </c>
      <c r="AW876">
        <f>($Z$876) * (575)</f>
        <v>0</v>
      </c>
      <c r="AX876">
        <f>($AA$876) * (430)</f>
        <v>0</v>
      </c>
      <c r="AY876">
        <f>($AB$876) * (645)</f>
        <v>0</v>
      </c>
      <c r="AZ876">
        <f>($AC$876) * (500)</f>
        <v>0</v>
      </c>
      <c r="BA876">
        <f>($AD$876) * (715)</f>
        <v>0</v>
      </c>
      <c r="BM876">
        <v>1</v>
      </c>
      <c r="BN876">
        <f>SUM($N$876:$X$876)</f>
        <v>1</v>
      </c>
    </row>
    <row r="877" spans="1:66">
      <c r="A877">
        <v>157</v>
      </c>
      <c r="B877">
        <v>2</v>
      </c>
      <c r="C877">
        <v>19200</v>
      </c>
      <c r="D877">
        <v>1</v>
      </c>
      <c r="E877">
        <v>4</v>
      </c>
      <c r="F877" t="s">
        <v>73</v>
      </c>
      <c r="G877">
        <v>4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f>($H$877) * (225)</f>
        <v>0</v>
      </c>
      <c r="AF877">
        <f>($I$877) * (80)</f>
        <v>0</v>
      </c>
      <c r="AG877">
        <f>($J$877) * (80)</f>
        <v>0</v>
      </c>
      <c r="AH877">
        <f>($K$877) * (225)</f>
        <v>0</v>
      </c>
      <c r="AI877">
        <f>($L$877) * (80)</f>
        <v>80</v>
      </c>
      <c r="AJ877">
        <f>($M$877) * (80)</f>
        <v>0</v>
      </c>
      <c r="AK877">
        <f>($N$877) * (225)</f>
        <v>0</v>
      </c>
      <c r="AL877">
        <f>($O$877) * (225)</f>
        <v>0</v>
      </c>
      <c r="AM877">
        <f>($P$877) * (80)</f>
        <v>0</v>
      </c>
      <c r="AN877">
        <f>($Q$877) * (80)</f>
        <v>0</v>
      </c>
      <c r="AO877">
        <f>($R$877) * (295)</f>
        <v>0</v>
      </c>
      <c r="AP877">
        <f>($S$877) * (150)</f>
        <v>0</v>
      </c>
      <c r="AQ877">
        <f>($T$877) * (150)</f>
        <v>0</v>
      </c>
      <c r="AR877">
        <f>($U$877) * (365)</f>
        <v>0</v>
      </c>
      <c r="AS877">
        <f>($V$877) * (220)</f>
        <v>0</v>
      </c>
      <c r="AT877">
        <f>($W$877) * (220)</f>
        <v>0</v>
      </c>
      <c r="AU877">
        <f>($X$877) * (435)</f>
        <v>0</v>
      </c>
      <c r="AV877">
        <f>($Y$877) * (290)</f>
        <v>0</v>
      </c>
      <c r="AW877">
        <f>($Z$877) * (505)</f>
        <v>0</v>
      </c>
      <c r="AX877">
        <f>($AA$877) * (360)</f>
        <v>0</v>
      </c>
      <c r="AY877">
        <f>($AB$877) * (575)</f>
        <v>0</v>
      </c>
      <c r="AZ877">
        <f>($AC$877) * (430)</f>
        <v>0</v>
      </c>
      <c r="BA877">
        <f>($AD$877) * (645)</f>
        <v>0</v>
      </c>
      <c r="BM877">
        <v>1</v>
      </c>
      <c r="BN877">
        <f>SUM($K$877:$O$877)</f>
        <v>1</v>
      </c>
    </row>
    <row r="878" spans="1:66">
      <c r="A878">
        <v>158</v>
      </c>
      <c r="B878">
        <v>2</v>
      </c>
      <c r="C878">
        <v>12868</v>
      </c>
      <c r="D878">
        <v>3</v>
      </c>
      <c r="E878">
        <v>8</v>
      </c>
      <c r="F878" t="s">
        <v>73</v>
      </c>
      <c r="G878">
        <v>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>($H$878) * (225)</f>
        <v>0</v>
      </c>
      <c r="AF878">
        <f>($I$878) * (80)</f>
        <v>0</v>
      </c>
      <c r="AG878">
        <f>($J$878) * (80)</f>
        <v>0</v>
      </c>
      <c r="AH878">
        <f>($K$878) * (225)</f>
        <v>0</v>
      </c>
      <c r="AI878">
        <f>($L$878) * (80)</f>
        <v>0</v>
      </c>
      <c r="AJ878">
        <f>($M$878) * (80)</f>
        <v>0</v>
      </c>
      <c r="AK878">
        <f>($N$878) * (225)</f>
        <v>0</v>
      </c>
      <c r="AL878">
        <f>($O$878) * (225)</f>
        <v>0</v>
      </c>
      <c r="AM878">
        <f>($P$878) * (80)</f>
        <v>0</v>
      </c>
      <c r="AN878">
        <f>($Q$878) * (80)</f>
        <v>80</v>
      </c>
      <c r="AO878">
        <f>($R$878) * (225)</f>
        <v>0</v>
      </c>
      <c r="AP878">
        <f>($S$878) * (80)</f>
        <v>0</v>
      </c>
      <c r="AQ878">
        <f>($T$878) * (80)</f>
        <v>0</v>
      </c>
      <c r="AR878">
        <f>($U$878) * (295)</f>
        <v>0</v>
      </c>
      <c r="AS878">
        <f>($V$878) * (150)</f>
        <v>0</v>
      </c>
      <c r="AT878">
        <f>($W$878) * (150)</f>
        <v>0</v>
      </c>
      <c r="AU878">
        <f>($X$878) * (365)</f>
        <v>0</v>
      </c>
      <c r="AV878">
        <f>($Y$878) * (220)</f>
        <v>0</v>
      </c>
      <c r="AW878">
        <f>($Z$878) * (435)</f>
        <v>0</v>
      </c>
      <c r="AX878">
        <f>($AA$878) * (290)</f>
        <v>0</v>
      </c>
      <c r="AY878">
        <f>($AB$878) * (505)</f>
        <v>0</v>
      </c>
      <c r="AZ878">
        <f>($AC$878) * (360)</f>
        <v>0</v>
      </c>
      <c r="BA878">
        <f>($AD$878) * (575)</f>
        <v>0</v>
      </c>
      <c r="BM878">
        <v>1</v>
      </c>
      <c r="BN878">
        <f>SUM($O$878:$Z$878)</f>
        <v>1</v>
      </c>
    </row>
    <row r="879" spans="1:66">
      <c r="A879">
        <v>159</v>
      </c>
      <c r="B879">
        <v>2</v>
      </c>
      <c r="C879">
        <v>12868</v>
      </c>
      <c r="D879">
        <v>1</v>
      </c>
      <c r="E879">
        <v>4</v>
      </c>
      <c r="F879" t="s">
        <v>73</v>
      </c>
      <c r="G879">
        <v>4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>($H$879) * (225)</f>
        <v>0</v>
      </c>
      <c r="AF879">
        <f>($I$879) * (80)</f>
        <v>0</v>
      </c>
      <c r="AG879">
        <f>($J$879) * (80)</f>
        <v>0</v>
      </c>
      <c r="AH879">
        <f>($K$879) * (225)</f>
        <v>0</v>
      </c>
      <c r="AI879">
        <f>($L$879) * (80)</f>
        <v>80</v>
      </c>
      <c r="AJ879">
        <f>($M$879) * (80)</f>
        <v>0</v>
      </c>
      <c r="AK879">
        <f>($N$879) * (225)</f>
        <v>0</v>
      </c>
      <c r="AL879">
        <f>($O$879) * (225)</f>
        <v>0</v>
      </c>
      <c r="AM879">
        <f>($P$879) * (80)</f>
        <v>0</v>
      </c>
      <c r="AN879">
        <f>($Q$879) * (80)</f>
        <v>0</v>
      </c>
      <c r="AO879">
        <f>($R$879) * (295)</f>
        <v>0</v>
      </c>
      <c r="AP879">
        <f>($S$879) * (150)</f>
        <v>0</v>
      </c>
      <c r="AQ879">
        <f>($T$879) * (150)</f>
        <v>0</v>
      </c>
      <c r="AR879">
        <f>($U$879) * (365)</f>
        <v>0</v>
      </c>
      <c r="AS879">
        <f>($V$879) * (220)</f>
        <v>0</v>
      </c>
      <c r="AT879">
        <f>($W$879) * (220)</f>
        <v>0</v>
      </c>
      <c r="AU879">
        <f>($X$879) * (435)</f>
        <v>0</v>
      </c>
      <c r="AV879">
        <f>($Y$879) * (290)</f>
        <v>0</v>
      </c>
      <c r="AW879">
        <f>($Z$879) * (505)</f>
        <v>0</v>
      </c>
      <c r="AX879">
        <f>($AA$879) * (360)</f>
        <v>0</v>
      </c>
      <c r="AY879">
        <f>($AB$879) * (575)</f>
        <v>0</v>
      </c>
      <c r="AZ879">
        <f>($AC$879) * (430)</f>
        <v>0</v>
      </c>
      <c r="BA879">
        <f>($AD$879) * (645)</f>
        <v>0</v>
      </c>
      <c r="BM879">
        <v>1</v>
      </c>
      <c r="BN879">
        <f>SUM($K$879:$O$879)</f>
        <v>1</v>
      </c>
    </row>
    <row r="880" spans="1:66">
      <c r="A880">
        <v>160</v>
      </c>
      <c r="B880">
        <v>2</v>
      </c>
      <c r="C880">
        <v>12868</v>
      </c>
      <c r="D880">
        <v>6</v>
      </c>
      <c r="E880">
        <v>11</v>
      </c>
      <c r="F880" t="s">
        <v>73</v>
      </c>
      <c r="G880">
        <v>4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</v>
      </c>
      <c r="AD880">
        <v>0</v>
      </c>
      <c r="AE880">
        <f>($H$880) * (225)</f>
        <v>0</v>
      </c>
      <c r="AF880">
        <f>($I$880) * (80)</f>
        <v>0</v>
      </c>
      <c r="AG880">
        <f>($J$880) * (80)</f>
        <v>0</v>
      </c>
      <c r="AH880">
        <f>($K$880) * (225)</f>
        <v>0</v>
      </c>
      <c r="AI880">
        <f>($L$880) * (80)</f>
        <v>0</v>
      </c>
      <c r="AJ880">
        <f>($M$880) * (80)</f>
        <v>0</v>
      </c>
      <c r="AK880">
        <f>($N$880) * (225)</f>
        <v>0</v>
      </c>
      <c r="AL880">
        <f>($O$880) * (225)</f>
        <v>0</v>
      </c>
      <c r="AM880">
        <f>($P$880) * (80)</f>
        <v>0</v>
      </c>
      <c r="AN880">
        <f>($Q$880) * (80)</f>
        <v>0</v>
      </c>
      <c r="AO880">
        <f>($R$880) * (225)</f>
        <v>0</v>
      </c>
      <c r="AP880">
        <f>($S$880) * (80)</f>
        <v>0</v>
      </c>
      <c r="AQ880">
        <f>($T$880) * (80)</f>
        <v>0</v>
      </c>
      <c r="AR880">
        <f>($U$880) * (225)</f>
        <v>0</v>
      </c>
      <c r="AS880">
        <f>($V$880) * (80)</f>
        <v>0</v>
      </c>
      <c r="AT880">
        <f>($W$880) * (80)</f>
        <v>0</v>
      </c>
      <c r="AU880">
        <f>($X$880) * (225)</f>
        <v>0</v>
      </c>
      <c r="AV880">
        <f>($Y$880) * (80)</f>
        <v>0</v>
      </c>
      <c r="AW880">
        <f>($Z$880) * (225)</f>
        <v>0</v>
      </c>
      <c r="AX880">
        <f>($AA$880) * (80)</f>
        <v>0</v>
      </c>
      <c r="AY880">
        <f>($AB$880) * (225)</f>
        <v>0</v>
      </c>
      <c r="AZ880">
        <f>($AC$880) * (80)</f>
        <v>80</v>
      </c>
      <c r="BA880">
        <f>($AD$880) * (295)</f>
        <v>0</v>
      </c>
      <c r="BM880">
        <v>1</v>
      </c>
      <c r="BN880">
        <f>SUM($X$880:$AD$880)</f>
        <v>1</v>
      </c>
    </row>
    <row r="881" spans="1:66">
      <c r="A881">
        <v>161</v>
      </c>
      <c r="B881">
        <v>2</v>
      </c>
      <c r="C881">
        <v>12868</v>
      </c>
      <c r="D881">
        <v>5</v>
      </c>
      <c r="E881">
        <v>9</v>
      </c>
      <c r="F881" t="s">
        <v>73</v>
      </c>
      <c r="G881">
        <v>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1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f>($H$881) * (225)</f>
        <v>0</v>
      </c>
      <c r="AF881">
        <f>($I$881) * (80)</f>
        <v>0</v>
      </c>
      <c r="AG881">
        <f>($J$881) * (80)</f>
        <v>0</v>
      </c>
      <c r="AH881">
        <f>($K$881) * (225)</f>
        <v>0</v>
      </c>
      <c r="AI881">
        <f>($L$881) * (80)</f>
        <v>0</v>
      </c>
      <c r="AJ881">
        <f>($M$881) * (80)</f>
        <v>0</v>
      </c>
      <c r="AK881">
        <f>($N$881) * (225)</f>
        <v>0</v>
      </c>
      <c r="AL881">
        <f>($O$881) * (225)</f>
        <v>0</v>
      </c>
      <c r="AM881">
        <f>($P$881) * (80)</f>
        <v>0</v>
      </c>
      <c r="AN881">
        <f>($Q$881) * (80)</f>
        <v>0</v>
      </c>
      <c r="AO881">
        <f>($R$881) * (225)</f>
        <v>0</v>
      </c>
      <c r="AP881">
        <f>($S$881) * (80)</f>
        <v>0</v>
      </c>
      <c r="AQ881">
        <f>($T$881) * (80)</f>
        <v>0</v>
      </c>
      <c r="AR881">
        <f>($U$881) * (225)</f>
        <v>0</v>
      </c>
      <c r="AS881">
        <f>($V$881) * (80)</f>
        <v>0</v>
      </c>
      <c r="AT881">
        <f>($W$881) * (80)</f>
        <v>0</v>
      </c>
      <c r="AU881">
        <f>($X$881) * (225)</f>
        <v>0</v>
      </c>
      <c r="AV881">
        <f>($Y$881) * (80)</f>
        <v>80</v>
      </c>
      <c r="AW881">
        <f>($Z$881) * (295)</f>
        <v>0</v>
      </c>
      <c r="AX881">
        <f>($AA$881) * (150)</f>
        <v>0</v>
      </c>
      <c r="AY881">
        <f>($AB$881) * (365)</f>
        <v>0</v>
      </c>
      <c r="AZ881">
        <f>($AC$881) * (220)</f>
        <v>0</v>
      </c>
      <c r="BA881">
        <f>($AD$881) * (435)</f>
        <v>0</v>
      </c>
      <c r="BM881">
        <v>1</v>
      </c>
      <c r="BN881">
        <f>SUM($U$881:$AB$881)</f>
        <v>1</v>
      </c>
    </row>
    <row r="882" spans="1:66">
      <c r="A882">
        <v>162</v>
      </c>
      <c r="B882">
        <v>2</v>
      </c>
      <c r="C882">
        <v>12868</v>
      </c>
      <c r="D882">
        <v>0</v>
      </c>
      <c r="E882">
        <v>3</v>
      </c>
      <c r="F882" t="s">
        <v>73</v>
      </c>
      <c r="G882">
        <v>3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>($H$882) * (225)</f>
        <v>0</v>
      </c>
      <c r="AF882">
        <f>($I$882) * (80)</f>
        <v>0</v>
      </c>
      <c r="AG882">
        <f>($J$882) * (80)</f>
        <v>80</v>
      </c>
      <c r="AH882">
        <f>($K$882) * (225)</f>
        <v>0</v>
      </c>
      <c r="AI882">
        <f>($L$882) * (80)</f>
        <v>0</v>
      </c>
      <c r="AJ882">
        <f>($M$882) * (80)</f>
        <v>0</v>
      </c>
      <c r="AK882">
        <f>($N$882) * (295)</f>
        <v>0</v>
      </c>
      <c r="AL882">
        <f>($O$882) * (365)</f>
        <v>0</v>
      </c>
      <c r="AM882">
        <f>($P$882) * (220)</f>
        <v>0</v>
      </c>
      <c r="AN882">
        <f>($Q$882) * (220)</f>
        <v>0</v>
      </c>
      <c r="AO882">
        <f>($R$882) * (435)</f>
        <v>0</v>
      </c>
      <c r="AP882">
        <f>($S$882) * (290)</f>
        <v>0</v>
      </c>
      <c r="AQ882">
        <f>($T$882) * (290)</f>
        <v>0</v>
      </c>
      <c r="AR882">
        <f>($U$882) * (505)</f>
        <v>0</v>
      </c>
      <c r="AS882">
        <f>($V$882) * (360)</f>
        <v>0</v>
      </c>
      <c r="AT882">
        <f>($W$882) * (360)</f>
        <v>0</v>
      </c>
      <c r="AU882">
        <f>($X$882) * (575)</f>
        <v>0</v>
      </c>
      <c r="AV882">
        <f>($Y$882) * (430)</f>
        <v>0</v>
      </c>
      <c r="AW882">
        <f>($Z$882) * (645)</f>
        <v>0</v>
      </c>
      <c r="AX882">
        <f>($AA$882) * (500)</f>
        <v>0</v>
      </c>
      <c r="AY882">
        <f>($AB$882) * (715)</f>
        <v>0</v>
      </c>
      <c r="AZ882">
        <f>($AC$882) * (570)</f>
        <v>0</v>
      </c>
      <c r="BA882">
        <f>($AD$882) * (785)</f>
        <v>0</v>
      </c>
      <c r="BM882">
        <v>1</v>
      </c>
      <c r="BN882">
        <f>SUM($H$882:$N$882)</f>
        <v>1</v>
      </c>
    </row>
    <row r="883" spans="1:66">
      <c r="A883">
        <v>166</v>
      </c>
      <c r="B883">
        <v>1</v>
      </c>
      <c r="C883">
        <v>20583</v>
      </c>
      <c r="D883">
        <v>4</v>
      </c>
      <c r="E883">
        <v>7</v>
      </c>
      <c r="F883" t="s">
        <v>73</v>
      </c>
      <c r="G883">
        <v>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f>($H$883) * (225)</f>
        <v>0</v>
      </c>
      <c r="AF883">
        <f>($I$883) * (40)</f>
        <v>0</v>
      </c>
      <c r="AG883">
        <f>($J$883) * (40)</f>
        <v>0</v>
      </c>
      <c r="AH883">
        <f>($K$883) * (225)</f>
        <v>0</v>
      </c>
      <c r="AI883">
        <f>($L$883) * (40)</f>
        <v>0</v>
      </c>
      <c r="AJ883">
        <f>($M$883) * (40)</f>
        <v>0</v>
      </c>
      <c r="AK883">
        <f>($N$883) * (225)</f>
        <v>0</v>
      </c>
      <c r="AL883">
        <f>($O$883) * (225)</f>
        <v>0</v>
      </c>
      <c r="AM883">
        <f>($P$883) * (40)</f>
        <v>0</v>
      </c>
      <c r="AN883">
        <f>($Q$883) * (40)</f>
        <v>0</v>
      </c>
      <c r="AO883">
        <f>($R$883) * (225)</f>
        <v>0</v>
      </c>
      <c r="AP883">
        <f>($S$883) * (40)</f>
        <v>0</v>
      </c>
      <c r="AQ883">
        <f>($T$883) * (40)</f>
        <v>0</v>
      </c>
      <c r="AR883">
        <f>($U$883) * (225)</f>
        <v>0</v>
      </c>
      <c r="AS883">
        <f>($V$883) * (40)</f>
        <v>40</v>
      </c>
      <c r="AT883">
        <f>($W$883) * (40)</f>
        <v>0</v>
      </c>
      <c r="AU883">
        <f>($X$883) * (275)</f>
        <v>0</v>
      </c>
      <c r="AV883">
        <f>($Y$883) * (90)</f>
        <v>0</v>
      </c>
      <c r="AW883">
        <f>($Z$883) * (325)</f>
        <v>0</v>
      </c>
      <c r="AX883">
        <f>($AA$883) * (140)</f>
        <v>0</v>
      </c>
      <c r="AY883">
        <f>($AB$883) * (375)</f>
        <v>0</v>
      </c>
      <c r="AZ883">
        <f>($AC$883) * (190)</f>
        <v>0</v>
      </c>
      <c r="BA883">
        <f>($AD$883) * (425)</f>
        <v>0</v>
      </c>
      <c r="BM883">
        <v>1</v>
      </c>
      <c r="BN883">
        <f>SUM($R$883:$X$883)</f>
        <v>1</v>
      </c>
    </row>
    <row r="884" spans="1:66">
      <c r="A884">
        <v>167</v>
      </c>
      <c r="B884">
        <v>1</v>
      </c>
      <c r="C884">
        <v>20583</v>
      </c>
      <c r="D884">
        <v>3</v>
      </c>
      <c r="E884">
        <v>8</v>
      </c>
      <c r="F884" t="s">
        <v>73</v>
      </c>
      <c r="G884">
        <v>4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>($H$884) * (225)</f>
        <v>0</v>
      </c>
      <c r="AF884">
        <f>($I$884) * (40)</f>
        <v>0</v>
      </c>
      <c r="AG884">
        <f>($J$884) * (40)</f>
        <v>0</v>
      </c>
      <c r="AH884">
        <f>($K$884) * (225)</f>
        <v>0</v>
      </c>
      <c r="AI884">
        <f>($L$884) * (40)</f>
        <v>0</v>
      </c>
      <c r="AJ884">
        <f>($M$884) * (40)</f>
        <v>0</v>
      </c>
      <c r="AK884">
        <f>($N$884) * (225)</f>
        <v>0</v>
      </c>
      <c r="AL884">
        <f>($O$884) * (225)</f>
        <v>0</v>
      </c>
      <c r="AM884">
        <f>($P$884) * (40)</f>
        <v>0</v>
      </c>
      <c r="AN884">
        <f>($Q$884) * (40)</f>
        <v>0</v>
      </c>
      <c r="AO884">
        <f>($R$884) * (225)</f>
        <v>0</v>
      </c>
      <c r="AP884">
        <f>($S$884) * (40)</f>
        <v>0</v>
      </c>
      <c r="AQ884">
        <f>($T$884) * (40)</f>
        <v>0</v>
      </c>
      <c r="AR884">
        <f>($U$884) * (225)</f>
        <v>0</v>
      </c>
      <c r="AS884">
        <f>($V$884) * (40)</f>
        <v>40</v>
      </c>
      <c r="AT884">
        <f>($W$884) * (40)</f>
        <v>0</v>
      </c>
      <c r="AU884">
        <f>($X$884) * (275)</f>
        <v>0</v>
      </c>
      <c r="AV884">
        <f>($Y$884) * (90)</f>
        <v>0</v>
      </c>
      <c r="AW884">
        <f>($Z$884) * (325)</f>
        <v>0</v>
      </c>
      <c r="AX884">
        <f>($AA$884) * (140)</f>
        <v>0</v>
      </c>
      <c r="AY884">
        <f>($AB$884) * (375)</f>
        <v>0</v>
      </c>
      <c r="AZ884">
        <f>($AC$884) * (190)</f>
        <v>0</v>
      </c>
      <c r="BA884">
        <f>($AD$884) * (425)</f>
        <v>0</v>
      </c>
      <c r="BM884">
        <v>1</v>
      </c>
      <c r="BN884">
        <f>SUM($O$884:$Z$884)</f>
        <v>1</v>
      </c>
    </row>
    <row r="885" spans="1:66">
      <c r="A885">
        <v>170</v>
      </c>
      <c r="B885">
        <v>1</v>
      </c>
      <c r="C885">
        <v>21473</v>
      </c>
      <c r="D885">
        <v>3</v>
      </c>
      <c r="E885">
        <v>7</v>
      </c>
      <c r="F885" t="s">
        <v>73</v>
      </c>
      <c r="G885">
        <v>4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f>($H$885) * (225)</f>
        <v>0</v>
      </c>
      <c r="AF885">
        <f>($I$885) * (40)</f>
        <v>0</v>
      </c>
      <c r="AG885">
        <f>($J$885) * (40)</f>
        <v>0</v>
      </c>
      <c r="AH885">
        <f>($K$885) * (225)</f>
        <v>0</v>
      </c>
      <c r="AI885">
        <f>($L$885) * (40)</f>
        <v>0</v>
      </c>
      <c r="AJ885">
        <f>($M$885) * (40)</f>
        <v>0</v>
      </c>
      <c r="AK885">
        <f>($N$885) * (225)</f>
        <v>0</v>
      </c>
      <c r="AL885">
        <f>($O$885) * (225)</f>
        <v>0</v>
      </c>
      <c r="AM885">
        <f>($P$885) * (40)</f>
        <v>0</v>
      </c>
      <c r="AN885">
        <f>($Q$885) * (40)</f>
        <v>0</v>
      </c>
      <c r="AO885">
        <f>($R$885) * (225)</f>
        <v>0</v>
      </c>
      <c r="AP885">
        <f>($S$885) * (40)</f>
        <v>0</v>
      </c>
      <c r="AQ885">
        <f>($T$885) * (40)</f>
        <v>0</v>
      </c>
      <c r="AR885">
        <f>($U$885) * (225)</f>
        <v>0</v>
      </c>
      <c r="AS885">
        <f>($V$885) * (40)</f>
        <v>40</v>
      </c>
      <c r="AT885">
        <f>($W$885) * (40)</f>
        <v>0</v>
      </c>
      <c r="AU885">
        <f>($X$885) * (275)</f>
        <v>0</v>
      </c>
      <c r="AV885">
        <f>($Y$885) * (90)</f>
        <v>0</v>
      </c>
      <c r="AW885">
        <f>($Z$885) * (325)</f>
        <v>0</v>
      </c>
      <c r="AX885">
        <f>($AA$885) * (140)</f>
        <v>0</v>
      </c>
      <c r="AY885">
        <f>($AB$885) * (375)</f>
        <v>0</v>
      </c>
      <c r="AZ885">
        <f>($AC$885) * (190)</f>
        <v>0</v>
      </c>
      <c r="BA885">
        <f>($AD$885) * (425)</f>
        <v>0</v>
      </c>
      <c r="BM885">
        <v>1</v>
      </c>
      <c r="BN885">
        <f>SUM($O$885:$X$885)</f>
        <v>1</v>
      </c>
    </row>
    <row r="886" spans="1:66">
      <c r="A886">
        <v>175</v>
      </c>
      <c r="B886">
        <v>1</v>
      </c>
      <c r="C886">
        <v>18900</v>
      </c>
      <c r="D886">
        <v>2</v>
      </c>
      <c r="E886">
        <v>6</v>
      </c>
      <c r="F886" t="s">
        <v>73</v>
      </c>
      <c r="G886">
        <v>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>($H$886) * (225)</f>
        <v>0</v>
      </c>
      <c r="AF886">
        <f>($I$886) * (40)</f>
        <v>0</v>
      </c>
      <c r="AG886">
        <f>($J$886) * (40)</f>
        <v>0</v>
      </c>
      <c r="AH886">
        <f>($K$886) * (225)</f>
        <v>0</v>
      </c>
      <c r="AI886">
        <f>($L$886) * (40)</f>
        <v>0</v>
      </c>
      <c r="AJ886">
        <f>($M$886) * (40)</f>
        <v>0</v>
      </c>
      <c r="AK886">
        <f>($N$886) * (225)</f>
        <v>0</v>
      </c>
      <c r="AL886">
        <f>($O$886) * (225)</f>
        <v>0</v>
      </c>
      <c r="AM886">
        <f>($P$886) * (40)</f>
        <v>0</v>
      </c>
      <c r="AN886">
        <f>($Q$886) * (40)</f>
        <v>40</v>
      </c>
      <c r="AO886">
        <f>($R$886) * (225)</f>
        <v>0</v>
      </c>
      <c r="AP886">
        <f>($S$886) * (40)</f>
        <v>0</v>
      </c>
      <c r="AQ886">
        <f>($T$886) * (40)</f>
        <v>0</v>
      </c>
      <c r="AR886">
        <f>($U$886) * (275)</f>
        <v>0</v>
      </c>
      <c r="AS886">
        <f>($V$886) * (90)</f>
        <v>0</v>
      </c>
      <c r="AT886">
        <f>($W$886) * (90)</f>
        <v>0</v>
      </c>
      <c r="AU886">
        <f>($X$886) * (325)</f>
        <v>0</v>
      </c>
      <c r="AV886">
        <f>($Y$886) * (140)</f>
        <v>0</v>
      </c>
      <c r="AW886">
        <f>($Z$886) * (375)</f>
        <v>0</v>
      </c>
      <c r="AX886">
        <f>($AA$886) * (190)</f>
        <v>0</v>
      </c>
      <c r="AY886">
        <f>($AB$886) * (425)</f>
        <v>0</v>
      </c>
      <c r="AZ886">
        <f>($AC$886) * (240)</f>
        <v>0</v>
      </c>
      <c r="BA886">
        <f>($AD$886) * (475)</f>
        <v>0</v>
      </c>
      <c r="BM886">
        <v>1</v>
      </c>
      <c r="BN886">
        <f>SUM($N$886:$U$886)</f>
        <v>1</v>
      </c>
    </row>
    <row r="887" spans="1:66">
      <c r="A887">
        <v>177</v>
      </c>
      <c r="B887">
        <v>1</v>
      </c>
      <c r="C887">
        <v>18890</v>
      </c>
      <c r="D887">
        <v>-1</v>
      </c>
      <c r="E887">
        <v>3</v>
      </c>
      <c r="F887" t="s">
        <v>73</v>
      </c>
      <c r="G887">
        <v>3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>($H$887) * (225)</f>
        <v>0</v>
      </c>
      <c r="AF887">
        <f>($I$887) * (40)</f>
        <v>0</v>
      </c>
      <c r="AG887">
        <f>($J$887) * (40)</f>
        <v>40</v>
      </c>
      <c r="AH887">
        <f>($K$887) * (275)</f>
        <v>0</v>
      </c>
      <c r="AI887">
        <f>($L$887) * (90)</f>
        <v>0</v>
      </c>
      <c r="AJ887">
        <f>($M$887) * (90)</f>
        <v>0</v>
      </c>
      <c r="AK887">
        <f>($N$887) * (325)</f>
        <v>0</v>
      </c>
      <c r="AL887">
        <f>($O$887) * (375)</f>
        <v>0</v>
      </c>
      <c r="AM887">
        <f>($P$887) * (190)</f>
        <v>0</v>
      </c>
      <c r="AN887">
        <f>($Q$887) * (190)</f>
        <v>0</v>
      </c>
      <c r="AO887">
        <f>($R$887) * (425)</f>
        <v>0</v>
      </c>
      <c r="AP887">
        <f>($S$887) * (240)</f>
        <v>0</v>
      </c>
      <c r="AQ887">
        <f>($T$887) * (240)</f>
        <v>0</v>
      </c>
      <c r="AR887">
        <f>($U$887) * (475)</f>
        <v>0</v>
      </c>
      <c r="AS887">
        <f>($V$887) * (290)</f>
        <v>0</v>
      </c>
      <c r="AT887">
        <f>($W$887) * (290)</f>
        <v>0</v>
      </c>
      <c r="AU887">
        <f>($X$887) * (525)</f>
        <v>0</v>
      </c>
      <c r="AV887">
        <f>($Y$887) * (340)</f>
        <v>0</v>
      </c>
      <c r="AW887">
        <f>($Z$887) * (575)</f>
        <v>0</v>
      </c>
      <c r="AX887">
        <f>($AA$887) * (390)</f>
        <v>0</v>
      </c>
      <c r="AY887">
        <f>($AB$887) * (625)</f>
        <v>0</v>
      </c>
      <c r="AZ887">
        <f>($AC$887) * (440)</f>
        <v>0</v>
      </c>
      <c r="BA887">
        <f>($AD$887) * (675)</f>
        <v>0</v>
      </c>
      <c r="BM887">
        <v>1</v>
      </c>
      <c r="BN887">
        <f>SUM($H$887:$N$887)</f>
        <v>1</v>
      </c>
    </row>
    <row r="888" spans="1:66">
      <c r="A888">
        <v>178</v>
      </c>
      <c r="B888">
        <v>1</v>
      </c>
      <c r="C888">
        <v>18890</v>
      </c>
      <c r="D888">
        <v>5</v>
      </c>
      <c r="E888">
        <v>10</v>
      </c>
      <c r="F888" t="s">
        <v>73</v>
      </c>
      <c r="G888">
        <v>4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1</v>
      </c>
      <c r="AB888">
        <v>0</v>
      </c>
      <c r="AC888">
        <v>0</v>
      </c>
      <c r="AD888">
        <v>0</v>
      </c>
      <c r="AE888">
        <f>($H$888) * (225)</f>
        <v>0</v>
      </c>
      <c r="AF888">
        <f>($I$888) * (40)</f>
        <v>0</v>
      </c>
      <c r="AG888">
        <f>($J$888) * (40)</f>
        <v>0</v>
      </c>
      <c r="AH888">
        <f>($K$888) * (225)</f>
        <v>0</v>
      </c>
      <c r="AI888">
        <f>($L$888) * (40)</f>
        <v>0</v>
      </c>
      <c r="AJ888">
        <f>($M$888) * (40)</f>
        <v>0</v>
      </c>
      <c r="AK888">
        <f>($N$888) * (225)</f>
        <v>0</v>
      </c>
      <c r="AL888">
        <f>($O$888) * (225)</f>
        <v>0</v>
      </c>
      <c r="AM888">
        <f>($P$888) * (40)</f>
        <v>0</v>
      </c>
      <c r="AN888">
        <f>($Q$888) * (40)</f>
        <v>0</v>
      </c>
      <c r="AO888">
        <f>($R$888) * (225)</f>
        <v>0</v>
      </c>
      <c r="AP888">
        <f>($S$888) * (40)</f>
        <v>0</v>
      </c>
      <c r="AQ888">
        <f>($T$888) * (40)</f>
        <v>0</v>
      </c>
      <c r="AR888">
        <f>($U$888) * (225)</f>
        <v>0</v>
      </c>
      <c r="AS888">
        <f>($V$888) * (40)</f>
        <v>0</v>
      </c>
      <c r="AT888">
        <f>($W$888) * (40)</f>
        <v>0</v>
      </c>
      <c r="AU888">
        <f>($X$888) * (225)</f>
        <v>0</v>
      </c>
      <c r="AV888">
        <f>($Y$888) * (40)</f>
        <v>0</v>
      </c>
      <c r="AW888">
        <f>($Z$888) * (225)</f>
        <v>0</v>
      </c>
      <c r="AX888">
        <f>($AA$888) * (40)</f>
        <v>40</v>
      </c>
      <c r="AY888">
        <f>($AB$888) * (275)</f>
        <v>0</v>
      </c>
      <c r="AZ888">
        <f>($AC$888) * (90)</f>
        <v>0</v>
      </c>
      <c r="BA888">
        <f>($AD$888) * (325)</f>
        <v>0</v>
      </c>
      <c r="BM888">
        <v>1</v>
      </c>
      <c r="BN888">
        <f>SUM($U$888:$AD$888)</f>
        <v>1</v>
      </c>
    </row>
    <row r="889" spans="1:66">
      <c r="A889">
        <v>179</v>
      </c>
      <c r="B889">
        <v>1</v>
      </c>
      <c r="C889">
        <v>24696</v>
      </c>
      <c r="D889">
        <v>4</v>
      </c>
      <c r="E889">
        <v>8</v>
      </c>
      <c r="F889" t="s">
        <v>73</v>
      </c>
      <c r="G889">
        <v>4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>($H$889) * (225)</f>
        <v>0</v>
      </c>
      <c r="AF889">
        <f>($I$889) * (40)</f>
        <v>0</v>
      </c>
      <c r="AG889">
        <f>($J$889) * (40)</f>
        <v>0</v>
      </c>
      <c r="AH889">
        <f>($K$889) * (225)</f>
        <v>0</v>
      </c>
      <c r="AI889">
        <f>($L$889) * (40)</f>
        <v>0</v>
      </c>
      <c r="AJ889">
        <f>($M$889) * (40)</f>
        <v>0</v>
      </c>
      <c r="AK889">
        <f>($N$889) * (225)</f>
        <v>0</v>
      </c>
      <c r="AL889">
        <f>($O$889) * (225)</f>
        <v>0</v>
      </c>
      <c r="AM889">
        <f>($P$889) * (40)</f>
        <v>0</v>
      </c>
      <c r="AN889">
        <f>($Q$889) * (40)</f>
        <v>0</v>
      </c>
      <c r="AO889">
        <f>($R$889) * (225)</f>
        <v>0</v>
      </c>
      <c r="AP889">
        <f>($S$889) * (40)</f>
        <v>0</v>
      </c>
      <c r="AQ889">
        <f>($T$889) * (40)</f>
        <v>0</v>
      </c>
      <c r="AR889">
        <f>($U$889) * (225)</f>
        <v>0</v>
      </c>
      <c r="AS889">
        <f>($V$889) * (40)</f>
        <v>40</v>
      </c>
      <c r="AT889">
        <f>($W$889) * (40)</f>
        <v>0</v>
      </c>
      <c r="AU889">
        <f>($X$889) * (225)</f>
        <v>0</v>
      </c>
      <c r="AV889">
        <f>($Y$889) * (40)</f>
        <v>0</v>
      </c>
      <c r="AW889">
        <f>($Z$889) * (275)</f>
        <v>0</v>
      </c>
      <c r="AX889">
        <f>($AA$889) * (90)</f>
        <v>0</v>
      </c>
      <c r="AY889">
        <f>($AB$889) * (325)</f>
        <v>0</v>
      </c>
      <c r="AZ889">
        <f>($AC$889) * (140)</f>
        <v>0</v>
      </c>
      <c r="BA889">
        <f>($AD$889) * (375)</f>
        <v>0</v>
      </c>
      <c r="BM889">
        <v>1</v>
      </c>
      <c r="BN889">
        <f>SUM($R$889:$Z$889)</f>
        <v>1</v>
      </c>
    </row>
    <row r="890" spans="1:66">
      <c r="A890">
        <v>180</v>
      </c>
      <c r="B890">
        <v>2</v>
      </c>
      <c r="C890">
        <v>9200</v>
      </c>
      <c r="D890">
        <v>3</v>
      </c>
      <c r="E890">
        <v>7</v>
      </c>
      <c r="F890" t="s">
        <v>73</v>
      </c>
      <c r="G890">
        <v>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1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>($H$890) * (225)</f>
        <v>0</v>
      </c>
      <c r="AF890">
        <f>($I$890) * (80)</f>
        <v>0</v>
      </c>
      <c r="AG890">
        <f>($J$890) * (80)</f>
        <v>0</v>
      </c>
      <c r="AH890">
        <f>($K$890) * (225)</f>
        <v>0</v>
      </c>
      <c r="AI890">
        <f>($L$890) * (80)</f>
        <v>0</v>
      </c>
      <c r="AJ890">
        <f>($M$890) * (80)</f>
        <v>0</v>
      </c>
      <c r="AK890">
        <f>($N$890) * (225)</f>
        <v>0</v>
      </c>
      <c r="AL890">
        <f>($O$890) * (225)</f>
        <v>0</v>
      </c>
      <c r="AM890">
        <f>($P$890) * (80)</f>
        <v>0</v>
      </c>
      <c r="AN890">
        <f>($Q$890) * (80)</f>
        <v>80</v>
      </c>
      <c r="AO890">
        <f>($R$890) * (225)</f>
        <v>0</v>
      </c>
      <c r="AP890">
        <f>($S$890) * (80)</f>
        <v>0</v>
      </c>
      <c r="AQ890">
        <f>($T$890) * (80)</f>
        <v>0</v>
      </c>
      <c r="AR890">
        <f>($U$890) * (295)</f>
        <v>0</v>
      </c>
      <c r="AS890">
        <f>($V$890) * (150)</f>
        <v>0</v>
      </c>
      <c r="AT890">
        <f>($W$890) * (150)</f>
        <v>0</v>
      </c>
      <c r="AU890">
        <f>($X$890) * (365)</f>
        <v>0</v>
      </c>
      <c r="AV890">
        <f>($Y$890) * (220)</f>
        <v>0</v>
      </c>
      <c r="AW890">
        <f>($Z$890) * (435)</f>
        <v>0</v>
      </c>
      <c r="AX890">
        <f>($AA$890) * (290)</f>
        <v>0</v>
      </c>
      <c r="AY890">
        <f>($AB$890) * (505)</f>
        <v>0</v>
      </c>
      <c r="AZ890">
        <f>($AC$890) * (360)</f>
        <v>0</v>
      </c>
      <c r="BA890">
        <f>($AD$890) * (575)</f>
        <v>0</v>
      </c>
      <c r="BM890">
        <v>1</v>
      </c>
      <c r="BN890">
        <f>SUM($O$890:$X$890)</f>
        <v>1</v>
      </c>
    </row>
    <row r="891" spans="1:66">
      <c r="A891">
        <v>183</v>
      </c>
      <c r="B891">
        <v>1</v>
      </c>
      <c r="C891">
        <v>19500</v>
      </c>
      <c r="D891">
        <v>1</v>
      </c>
      <c r="E891">
        <v>4</v>
      </c>
      <c r="F891" t="s">
        <v>73</v>
      </c>
      <c r="G891">
        <v>3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f>($H$891) * (225)</f>
        <v>0</v>
      </c>
      <c r="AF891">
        <f>($I$891) * (40)</f>
        <v>0</v>
      </c>
      <c r="AG891">
        <f>($J$891) * (40)</f>
        <v>0</v>
      </c>
      <c r="AH891">
        <f>($K$891) * (225)</f>
        <v>0</v>
      </c>
      <c r="AI891">
        <f>($L$891) * (40)</f>
        <v>40</v>
      </c>
      <c r="AJ891">
        <f>($M$891) * (40)</f>
        <v>0</v>
      </c>
      <c r="AK891">
        <f>($N$891) * (225)</f>
        <v>0</v>
      </c>
      <c r="AL891">
        <f>($O$891) * (275)</f>
        <v>0</v>
      </c>
      <c r="AM891">
        <f>($P$891) * (90)</f>
        <v>0</v>
      </c>
      <c r="AN891">
        <f>($Q$891) * (90)</f>
        <v>0</v>
      </c>
      <c r="AO891">
        <f>($R$891) * (325)</f>
        <v>0</v>
      </c>
      <c r="AP891">
        <f>($S$891) * (140)</f>
        <v>0</v>
      </c>
      <c r="AQ891">
        <f>($T$891) * (140)</f>
        <v>0</v>
      </c>
      <c r="AR891">
        <f>($U$891) * (375)</f>
        <v>0</v>
      </c>
      <c r="AS891">
        <f>($V$891) * (190)</f>
        <v>0</v>
      </c>
      <c r="AT891">
        <f>($W$891) * (190)</f>
        <v>0</v>
      </c>
      <c r="AU891">
        <f>($X$891) * (425)</f>
        <v>0</v>
      </c>
      <c r="AV891">
        <f>($Y$891) * (240)</f>
        <v>0</v>
      </c>
      <c r="AW891">
        <f>($Z$891) * (475)</f>
        <v>0</v>
      </c>
      <c r="AX891">
        <f>($AA$891) * (290)</f>
        <v>0</v>
      </c>
      <c r="AY891">
        <f>($AB$891) * (525)</f>
        <v>0</v>
      </c>
      <c r="AZ891">
        <f>($AC$891) * (340)</f>
        <v>0</v>
      </c>
      <c r="BA891">
        <f>($AD$891) * (575)</f>
        <v>0</v>
      </c>
      <c r="BM891">
        <v>1</v>
      </c>
      <c r="BN891">
        <f>SUM($K$891:$O$891)</f>
        <v>1</v>
      </c>
    </row>
    <row r="892" spans="1:66">
      <c r="A892">
        <v>191</v>
      </c>
      <c r="B892">
        <v>2</v>
      </c>
      <c r="C892">
        <v>20927</v>
      </c>
      <c r="D892">
        <v>1</v>
      </c>
      <c r="E892">
        <v>5</v>
      </c>
      <c r="F892" t="s">
        <v>73</v>
      </c>
      <c r="G892">
        <v>4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>($H$892) * (225)</f>
        <v>0</v>
      </c>
      <c r="AF892">
        <f>($I$892) * (80)</f>
        <v>0</v>
      </c>
      <c r="AG892">
        <f>($J$892) * (80)</f>
        <v>0</v>
      </c>
      <c r="AH892">
        <f>($K$892) * (225)</f>
        <v>0</v>
      </c>
      <c r="AI892">
        <f>($L$892) * (80)</f>
        <v>80</v>
      </c>
      <c r="AJ892">
        <f>($M$892) * (80)</f>
        <v>0</v>
      </c>
      <c r="AK892">
        <f>($N$892) * (225)</f>
        <v>0</v>
      </c>
      <c r="AL892">
        <f>($O$892) * (225)</f>
        <v>0</v>
      </c>
      <c r="AM892">
        <f>($P$892) * (80)</f>
        <v>0</v>
      </c>
      <c r="AN892">
        <f>($Q$892) * (80)</f>
        <v>0</v>
      </c>
      <c r="AO892">
        <f>($R$892) * (295)</f>
        <v>0</v>
      </c>
      <c r="AP892">
        <f>($S$892) * (150)</f>
        <v>0</v>
      </c>
      <c r="AQ892">
        <f>($T$892) * (150)</f>
        <v>0</v>
      </c>
      <c r="AR892">
        <f>($U$892) * (365)</f>
        <v>0</v>
      </c>
      <c r="AS892">
        <f>($V$892) * (220)</f>
        <v>0</v>
      </c>
      <c r="AT892">
        <f>($W$892) * (220)</f>
        <v>0</v>
      </c>
      <c r="AU892">
        <f>($X$892) * (435)</f>
        <v>0</v>
      </c>
      <c r="AV892">
        <f>($Y$892) * (290)</f>
        <v>0</v>
      </c>
      <c r="AW892">
        <f>($Z$892) * (505)</f>
        <v>0</v>
      </c>
      <c r="AX892">
        <f>($AA$892) * (360)</f>
        <v>0</v>
      </c>
      <c r="AY892">
        <f>($AB$892) * (575)</f>
        <v>0</v>
      </c>
      <c r="AZ892">
        <f>($AC$892) * (430)</f>
        <v>0</v>
      </c>
      <c r="BA892">
        <f>($AD$892) * (645)</f>
        <v>0</v>
      </c>
      <c r="BM892">
        <v>1</v>
      </c>
      <c r="BN892">
        <f>SUM($K$892:$R$892)</f>
        <v>1</v>
      </c>
    </row>
    <row r="893" spans="1:66">
      <c r="A893">
        <v>192</v>
      </c>
      <c r="B893">
        <v>2</v>
      </c>
      <c r="C893">
        <v>24200</v>
      </c>
      <c r="D893">
        <v>5</v>
      </c>
      <c r="E893">
        <v>9</v>
      </c>
      <c r="F893" t="s">
        <v>73</v>
      </c>
      <c r="G893">
        <v>4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0</v>
      </c>
      <c r="AC893">
        <v>0</v>
      </c>
      <c r="AD893">
        <v>0</v>
      </c>
      <c r="AE893">
        <f>($H$893) * (225)</f>
        <v>0</v>
      </c>
      <c r="AF893">
        <f>($I$893) * (80)</f>
        <v>0</v>
      </c>
      <c r="AG893">
        <f>($J$893) * (80)</f>
        <v>0</v>
      </c>
      <c r="AH893">
        <f>($K$893) * (225)</f>
        <v>0</v>
      </c>
      <c r="AI893">
        <f>($L$893) * (80)</f>
        <v>0</v>
      </c>
      <c r="AJ893">
        <f>($M$893) * (80)</f>
        <v>0</v>
      </c>
      <c r="AK893">
        <f>($N$893) * (225)</f>
        <v>0</v>
      </c>
      <c r="AL893">
        <f>($O$893) * (225)</f>
        <v>0</v>
      </c>
      <c r="AM893">
        <f>($P$893) * (80)</f>
        <v>0</v>
      </c>
      <c r="AN893">
        <f>($Q$893) * (80)</f>
        <v>0</v>
      </c>
      <c r="AO893">
        <f>($R$893) * (225)</f>
        <v>0</v>
      </c>
      <c r="AP893">
        <f>($S$893) * (80)</f>
        <v>0</v>
      </c>
      <c r="AQ893">
        <f>($T$893) * (80)</f>
        <v>0</v>
      </c>
      <c r="AR893">
        <f>($U$893) * (225)</f>
        <v>0</v>
      </c>
      <c r="AS893">
        <f>($V$893) * (80)</f>
        <v>0</v>
      </c>
      <c r="AT893">
        <f>($W$893) * (80)</f>
        <v>0</v>
      </c>
      <c r="AU893">
        <f>($X$893) * (225)</f>
        <v>0</v>
      </c>
      <c r="AV893">
        <f>($Y$893) * (80)</f>
        <v>0</v>
      </c>
      <c r="AW893">
        <f>($Z$893) * (225)</f>
        <v>0</v>
      </c>
      <c r="AX893">
        <f>($AA$893) * (80)</f>
        <v>80</v>
      </c>
      <c r="AY893">
        <f>($AB$893) * (295)</f>
        <v>0</v>
      </c>
      <c r="AZ893">
        <f>($AC$893) * (150)</f>
        <v>0</v>
      </c>
      <c r="BA893">
        <f>($AD$893) * (365)</f>
        <v>0</v>
      </c>
      <c r="BM893">
        <v>1</v>
      </c>
      <c r="BN893">
        <f>SUM($U$893:$AB$893)</f>
        <v>1</v>
      </c>
    </row>
    <row r="894" spans="1:66">
      <c r="A894">
        <v>193</v>
      </c>
      <c r="B894">
        <v>1</v>
      </c>
      <c r="C894">
        <v>2300</v>
      </c>
      <c r="D894">
        <v>5</v>
      </c>
      <c r="E894">
        <v>9</v>
      </c>
      <c r="F894" t="s">
        <v>73</v>
      </c>
      <c r="G894">
        <v>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1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>($H$894) * (225)</f>
        <v>0</v>
      </c>
      <c r="AF894">
        <f>($I$894) * (40)</f>
        <v>0</v>
      </c>
      <c r="AG894">
        <f>($J$894) * (40)</f>
        <v>0</v>
      </c>
      <c r="AH894">
        <f>($K$894) * (225)</f>
        <v>0</v>
      </c>
      <c r="AI894">
        <f>($L$894) * (40)</f>
        <v>0</v>
      </c>
      <c r="AJ894">
        <f>($M$894) * (40)</f>
        <v>0</v>
      </c>
      <c r="AK894">
        <f>($N$894) * (225)</f>
        <v>0</v>
      </c>
      <c r="AL894">
        <f>($O$894) * (225)</f>
        <v>0</v>
      </c>
      <c r="AM894">
        <f>($P$894) * (40)</f>
        <v>0</v>
      </c>
      <c r="AN894">
        <f>($Q$894) * (40)</f>
        <v>0</v>
      </c>
      <c r="AO894">
        <f>($R$894) * (225)</f>
        <v>0</v>
      </c>
      <c r="AP894">
        <f>($S$894) * (40)</f>
        <v>0</v>
      </c>
      <c r="AQ894">
        <f>($T$894) * (40)</f>
        <v>0</v>
      </c>
      <c r="AR894">
        <f>($U$894) * (225)</f>
        <v>0</v>
      </c>
      <c r="AS894">
        <f>($V$894) * (40)</f>
        <v>0</v>
      </c>
      <c r="AT894">
        <f>($W$894) * (40)</f>
        <v>0</v>
      </c>
      <c r="AU894">
        <f>($X$894) * (225)</f>
        <v>0</v>
      </c>
      <c r="AV894">
        <f>($Y$894) * (40)</f>
        <v>40</v>
      </c>
      <c r="AW894">
        <f>($Z$894) * (275)</f>
        <v>0</v>
      </c>
      <c r="AX894">
        <f>($AA$894) * (90)</f>
        <v>0</v>
      </c>
      <c r="AY894">
        <f>($AB$894) * (325)</f>
        <v>0</v>
      </c>
      <c r="AZ894">
        <f>($AC$894) * (140)</f>
        <v>0</v>
      </c>
      <c r="BA894">
        <f>($AD$894) * (375)</f>
        <v>0</v>
      </c>
      <c r="BM894">
        <v>1</v>
      </c>
      <c r="BN894">
        <f>SUM($U$894:$AB$894)</f>
        <v>1</v>
      </c>
    </row>
    <row r="895" spans="1:66">
      <c r="A895">
        <v>194</v>
      </c>
      <c r="B895">
        <v>1</v>
      </c>
      <c r="C895">
        <v>24900</v>
      </c>
      <c r="D895">
        <v>3</v>
      </c>
      <c r="E895">
        <v>7</v>
      </c>
      <c r="F895" t="s">
        <v>73</v>
      </c>
      <c r="G895">
        <v>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f>($H$895) * (225)</f>
        <v>0</v>
      </c>
      <c r="AF895">
        <f>($I$895) * (40)</f>
        <v>0</v>
      </c>
      <c r="AG895">
        <f>($J$895) * (40)</f>
        <v>0</v>
      </c>
      <c r="AH895">
        <f>($K$895) * (225)</f>
        <v>0</v>
      </c>
      <c r="AI895">
        <f>($L$895) * (40)</f>
        <v>0</v>
      </c>
      <c r="AJ895">
        <f>($M$895) * (40)</f>
        <v>0</v>
      </c>
      <c r="AK895">
        <f>($N$895) * (225)</f>
        <v>0</v>
      </c>
      <c r="AL895">
        <f>($O$895) * (225)</f>
        <v>0</v>
      </c>
      <c r="AM895">
        <f>($P$895) * (40)</f>
        <v>0</v>
      </c>
      <c r="AN895">
        <f>($Q$895) * (40)</f>
        <v>40</v>
      </c>
      <c r="AO895">
        <f>($R$895) * (225)</f>
        <v>0</v>
      </c>
      <c r="AP895">
        <f>($S$895) * (40)</f>
        <v>0</v>
      </c>
      <c r="AQ895">
        <f>($T$895) * (40)</f>
        <v>0</v>
      </c>
      <c r="AR895">
        <f>($U$895) * (275)</f>
        <v>0</v>
      </c>
      <c r="AS895">
        <f>($V$895) * (90)</f>
        <v>0</v>
      </c>
      <c r="AT895">
        <f>($W$895) * (90)</f>
        <v>0</v>
      </c>
      <c r="AU895">
        <f>($X$895) * (325)</f>
        <v>0</v>
      </c>
      <c r="AV895">
        <f>($Y$895) * (140)</f>
        <v>0</v>
      </c>
      <c r="AW895">
        <f>($Z$895) * (375)</f>
        <v>0</v>
      </c>
      <c r="AX895">
        <f>($AA$895) * (190)</f>
        <v>0</v>
      </c>
      <c r="AY895">
        <f>($AB$895) * (425)</f>
        <v>0</v>
      </c>
      <c r="AZ895">
        <f>($AC$895) * (240)</f>
        <v>0</v>
      </c>
      <c r="BA895">
        <f>($AD$895) * (475)</f>
        <v>0</v>
      </c>
      <c r="BM895">
        <v>1</v>
      </c>
      <c r="BN895">
        <f>SUM($O$895:$X$895)</f>
        <v>1</v>
      </c>
    </row>
    <row r="896" spans="1:66">
      <c r="A896">
        <v>195</v>
      </c>
      <c r="B896">
        <v>1</v>
      </c>
      <c r="C896">
        <v>24900</v>
      </c>
      <c r="D896">
        <v>-1</v>
      </c>
      <c r="E896">
        <v>2</v>
      </c>
      <c r="F896" t="s">
        <v>73</v>
      </c>
      <c r="G896">
        <v>6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f>($H$896) * (225)</f>
        <v>0</v>
      </c>
      <c r="AF896">
        <f>($I$896) * (40)</f>
        <v>0</v>
      </c>
      <c r="AG896">
        <f>($J$896) * (40)</f>
        <v>40</v>
      </c>
      <c r="AH896">
        <f>($K$896) * (225)</f>
        <v>0</v>
      </c>
      <c r="AI896">
        <f>($L$896) * (40)</f>
        <v>0</v>
      </c>
      <c r="AJ896">
        <f>($M$896) * (40)</f>
        <v>0</v>
      </c>
      <c r="AK896">
        <f>($N$896) * (225)</f>
        <v>0</v>
      </c>
      <c r="AL896">
        <f>($O$896) * (225)</f>
        <v>0</v>
      </c>
      <c r="AM896">
        <f>($P$896) * (40)</f>
        <v>0</v>
      </c>
      <c r="AN896">
        <f>($Q$896) * (40)</f>
        <v>0</v>
      </c>
      <c r="AO896">
        <f>($R$896) * (275)</f>
        <v>0</v>
      </c>
      <c r="AP896">
        <f>($S$896) * (90)</f>
        <v>0</v>
      </c>
      <c r="AQ896">
        <f>($T$896) * (90)</f>
        <v>0</v>
      </c>
      <c r="AR896">
        <f>($U$896) * (325)</f>
        <v>0</v>
      </c>
      <c r="AS896">
        <f>($V$896) * (140)</f>
        <v>0</v>
      </c>
      <c r="AT896">
        <f>($W$896) * (140)</f>
        <v>0</v>
      </c>
      <c r="AU896">
        <f>($X$896) * (375)</f>
        <v>0</v>
      </c>
      <c r="AV896">
        <f>($Y$896) * (190)</f>
        <v>0</v>
      </c>
      <c r="AW896">
        <f>($Z$896) * (425)</f>
        <v>0</v>
      </c>
      <c r="AX896">
        <f>($AA$896) * (240)</f>
        <v>0</v>
      </c>
      <c r="AY896">
        <f>($AB$896) * (475)</f>
        <v>0</v>
      </c>
      <c r="AZ896">
        <f>($AC$896) * (290)</f>
        <v>0</v>
      </c>
      <c r="BA896">
        <f>($AD$896) * (525)</f>
        <v>0</v>
      </c>
      <c r="BM896">
        <v>1</v>
      </c>
      <c r="BN896">
        <f>SUM($H$896:$K$896)</f>
        <v>1</v>
      </c>
    </row>
    <row r="897" spans="1:66">
      <c r="A897">
        <v>196</v>
      </c>
      <c r="B897">
        <v>1</v>
      </c>
      <c r="C897">
        <v>24900</v>
      </c>
      <c r="D897">
        <v>2</v>
      </c>
      <c r="E897">
        <v>6</v>
      </c>
      <c r="F897" t="s">
        <v>73</v>
      </c>
      <c r="G897">
        <v>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1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f>($H$897) * (225)</f>
        <v>0</v>
      </c>
      <c r="AF897">
        <f>($I$897) * (40)</f>
        <v>0</v>
      </c>
      <c r="AG897">
        <f>($J$897) * (40)</f>
        <v>0</v>
      </c>
      <c r="AH897">
        <f>($K$897) * (225)</f>
        <v>0</v>
      </c>
      <c r="AI897">
        <f>($L$897) * (40)</f>
        <v>0</v>
      </c>
      <c r="AJ897">
        <f>($M$897) * (40)</f>
        <v>0</v>
      </c>
      <c r="AK897">
        <f>($N$897) * (225)</f>
        <v>0</v>
      </c>
      <c r="AL897">
        <f>($O$897) * (225)</f>
        <v>0</v>
      </c>
      <c r="AM897">
        <f>($P$897) * (40)</f>
        <v>0</v>
      </c>
      <c r="AN897">
        <f>($Q$897) * (40)</f>
        <v>40</v>
      </c>
      <c r="AO897">
        <f>($R$897) * (225)</f>
        <v>0</v>
      </c>
      <c r="AP897">
        <f>($S$897) * (40)</f>
        <v>0</v>
      </c>
      <c r="AQ897">
        <f>($T$897) * (40)</f>
        <v>0</v>
      </c>
      <c r="AR897">
        <f>($U$897) * (275)</f>
        <v>0</v>
      </c>
      <c r="AS897">
        <f>($V$897) * (90)</f>
        <v>0</v>
      </c>
      <c r="AT897">
        <f>($W$897) * (90)</f>
        <v>0</v>
      </c>
      <c r="AU897">
        <f>($X$897) * (325)</f>
        <v>0</v>
      </c>
      <c r="AV897">
        <f>($Y$897) * (140)</f>
        <v>0</v>
      </c>
      <c r="AW897">
        <f>($Z$897) * (375)</f>
        <v>0</v>
      </c>
      <c r="AX897">
        <f>($AA$897) * (190)</f>
        <v>0</v>
      </c>
      <c r="AY897">
        <f>($AB$897) * (425)</f>
        <v>0</v>
      </c>
      <c r="AZ897">
        <f>($AC$897) * (240)</f>
        <v>0</v>
      </c>
      <c r="BA897">
        <f>($AD$897) * (475)</f>
        <v>0</v>
      </c>
      <c r="BM897">
        <v>1</v>
      </c>
      <c r="BN897">
        <f>SUM($N$897:$U$897)</f>
        <v>1</v>
      </c>
    </row>
    <row r="898" spans="1:66">
      <c r="A898">
        <v>198</v>
      </c>
      <c r="B898">
        <v>1</v>
      </c>
      <c r="C898">
        <v>24900</v>
      </c>
      <c r="D898">
        <v>3</v>
      </c>
      <c r="E898">
        <v>8</v>
      </c>
      <c r="F898" t="s">
        <v>73</v>
      </c>
      <c r="G898">
        <v>4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>($H$898) * (225)</f>
        <v>0</v>
      </c>
      <c r="AF898">
        <f>($I$898) * (40)</f>
        <v>0</v>
      </c>
      <c r="AG898">
        <f>($J$898) * (40)</f>
        <v>0</v>
      </c>
      <c r="AH898">
        <f>($K$898) * (225)</f>
        <v>0</v>
      </c>
      <c r="AI898">
        <f>($L$898) * (40)</f>
        <v>0</v>
      </c>
      <c r="AJ898">
        <f>($M$898) * (40)</f>
        <v>0</v>
      </c>
      <c r="AK898">
        <f>($N$898) * (225)</f>
        <v>0</v>
      </c>
      <c r="AL898">
        <f>($O$898) * (225)</f>
        <v>0</v>
      </c>
      <c r="AM898">
        <f>($P$898) * (40)</f>
        <v>0</v>
      </c>
      <c r="AN898">
        <f>($Q$898) * (40)</f>
        <v>0</v>
      </c>
      <c r="AO898">
        <f>($R$898) * (225)</f>
        <v>0</v>
      </c>
      <c r="AP898">
        <f>($S$898) * (40)</f>
        <v>0</v>
      </c>
      <c r="AQ898">
        <f>($T$898) * (40)</f>
        <v>0</v>
      </c>
      <c r="AR898">
        <f>($U$898) * (225)</f>
        <v>0</v>
      </c>
      <c r="AS898">
        <f>($V$898) * (40)</f>
        <v>40</v>
      </c>
      <c r="AT898">
        <f>($W$898) * (40)</f>
        <v>0</v>
      </c>
      <c r="AU898">
        <f>($X$898) * (275)</f>
        <v>0</v>
      </c>
      <c r="AV898">
        <f>($Y$898) * (90)</f>
        <v>0</v>
      </c>
      <c r="AW898">
        <f>($Z$898) * (325)</f>
        <v>0</v>
      </c>
      <c r="AX898">
        <f>($AA$898) * (140)</f>
        <v>0</v>
      </c>
      <c r="AY898">
        <f>($AB$898) * (375)</f>
        <v>0</v>
      </c>
      <c r="AZ898">
        <f>($AC$898) * (190)</f>
        <v>0</v>
      </c>
      <c r="BA898">
        <f>($AD$898) * (425)</f>
        <v>0</v>
      </c>
      <c r="BM898">
        <v>1</v>
      </c>
      <c r="BN898">
        <f>SUM($O$898:$Z$898)</f>
        <v>1</v>
      </c>
    </row>
    <row r="899" spans="1:66">
      <c r="A899">
        <v>199</v>
      </c>
      <c r="B899">
        <v>1</v>
      </c>
      <c r="C899">
        <v>24900</v>
      </c>
      <c r="D899">
        <v>3</v>
      </c>
      <c r="E899">
        <v>7</v>
      </c>
      <c r="F899" t="s">
        <v>73</v>
      </c>
      <c r="G899">
        <v>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f>($H$899) * (225)</f>
        <v>0</v>
      </c>
      <c r="AF899">
        <f>($I$899) * (40)</f>
        <v>0</v>
      </c>
      <c r="AG899">
        <f>($J$899) * (40)</f>
        <v>0</v>
      </c>
      <c r="AH899">
        <f>($K$899) * (225)</f>
        <v>0</v>
      </c>
      <c r="AI899">
        <f>($L$899) * (40)</f>
        <v>0</v>
      </c>
      <c r="AJ899">
        <f>($M$899) * (40)</f>
        <v>0</v>
      </c>
      <c r="AK899">
        <f>($N$899) * (225)</f>
        <v>0</v>
      </c>
      <c r="AL899">
        <f>($O$899) * (225)</f>
        <v>0</v>
      </c>
      <c r="AM899">
        <f>($P$899) * (40)</f>
        <v>0</v>
      </c>
      <c r="AN899">
        <f>($Q$899) * (40)</f>
        <v>0</v>
      </c>
      <c r="AO899">
        <f>($R$899) * (225)</f>
        <v>0</v>
      </c>
      <c r="AP899">
        <f>($S$899) * (40)</f>
        <v>0</v>
      </c>
      <c r="AQ899">
        <f>($T$899) * (40)</f>
        <v>0</v>
      </c>
      <c r="AR899">
        <f>($U$899) * (225)</f>
        <v>0</v>
      </c>
      <c r="AS899">
        <f>($V$899) * (40)</f>
        <v>40</v>
      </c>
      <c r="AT899">
        <f>($W$899) * (40)</f>
        <v>0</v>
      </c>
      <c r="AU899">
        <f>($X$899) * (275)</f>
        <v>0</v>
      </c>
      <c r="AV899">
        <f>($Y$899) * (90)</f>
        <v>0</v>
      </c>
      <c r="AW899">
        <f>($Z$899) * (325)</f>
        <v>0</v>
      </c>
      <c r="AX899">
        <f>($AA$899) * (140)</f>
        <v>0</v>
      </c>
      <c r="AY899">
        <f>($AB$899) * (375)</f>
        <v>0</v>
      </c>
      <c r="AZ899">
        <f>($AC$899) * (190)</f>
        <v>0</v>
      </c>
      <c r="BA899">
        <f>($AD$899) * (425)</f>
        <v>0</v>
      </c>
      <c r="BM899">
        <v>1</v>
      </c>
      <c r="BN899">
        <f>SUM($O$899:$X$899)</f>
        <v>1</v>
      </c>
    </row>
    <row r="900" spans="1:66">
      <c r="A900">
        <v>201</v>
      </c>
      <c r="B900">
        <v>1</v>
      </c>
      <c r="C900">
        <v>24900</v>
      </c>
      <c r="D900">
        <v>2</v>
      </c>
      <c r="E900">
        <v>6</v>
      </c>
      <c r="F900" t="s">
        <v>73</v>
      </c>
      <c r="G900">
        <v>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1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f>($H$900) * (225)</f>
        <v>0</v>
      </c>
      <c r="AF900">
        <f>($I$900) * (40)</f>
        <v>0</v>
      </c>
      <c r="AG900">
        <f>($J$900) * (40)</f>
        <v>0</v>
      </c>
      <c r="AH900">
        <f>($K$900) * (225)</f>
        <v>0</v>
      </c>
      <c r="AI900">
        <f>($L$900) * (40)</f>
        <v>0</v>
      </c>
      <c r="AJ900">
        <f>($M$900) * (40)</f>
        <v>0</v>
      </c>
      <c r="AK900">
        <f>($N$900) * (225)</f>
        <v>0</v>
      </c>
      <c r="AL900">
        <f>($O$900) * (225)</f>
        <v>0</v>
      </c>
      <c r="AM900">
        <f>($P$900) * (40)</f>
        <v>0</v>
      </c>
      <c r="AN900">
        <f>($Q$900) * (40)</f>
        <v>40</v>
      </c>
      <c r="AO900">
        <f>($R$900) * (225)</f>
        <v>0</v>
      </c>
      <c r="AP900">
        <f>($S$900) * (40)</f>
        <v>0</v>
      </c>
      <c r="AQ900">
        <f>($T$900) * (40)</f>
        <v>0</v>
      </c>
      <c r="AR900">
        <f>($U$900) * (225)</f>
        <v>0</v>
      </c>
      <c r="AS900">
        <f>($V$900) * (40)</f>
        <v>0</v>
      </c>
      <c r="AT900">
        <f>($W$900) * (40)</f>
        <v>0</v>
      </c>
      <c r="AU900">
        <f>($X$900) * (225)</f>
        <v>0</v>
      </c>
      <c r="AV900">
        <f>($Y$900) * (40)</f>
        <v>0</v>
      </c>
      <c r="AW900">
        <f>($Z$900) * (275)</f>
        <v>0</v>
      </c>
      <c r="AX900">
        <f>($AA$900) * (90)</f>
        <v>0</v>
      </c>
      <c r="AY900">
        <f>($AB$900) * (325)</f>
        <v>0</v>
      </c>
      <c r="AZ900">
        <f>($AC$900) * (140)</f>
        <v>0</v>
      </c>
      <c r="BA900">
        <f>($AD$900) * (375)</f>
        <v>0</v>
      </c>
      <c r="BM900">
        <v>1</v>
      </c>
      <c r="BN900">
        <f>SUM($N$900:$U$900)</f>
        <v>1</v>
      </c>
    </row>
    <row r="901" spans="1:66">
      <c r="A901">
        <v>203</v>
      </c>
      <c r="B901">
        <v>1</v>
      </c>
      <c r="C901">
        <v>2300</v>
      </c>
      <c r="D901">
        <v>2</v>
      </c>
      <c r="E901">
        <v>5</v>
      </c>
      <c r="F901" t="s">
        <v>73</v>
      </c>
      <c r="G901">
        <v>4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>($H$901) * (225)</f>
        <v>0</v>
      </c>
      <c r="AF901">
        <f>($I$901) * (40)</f>
        <v>0</v>
      </c>
      <c r="AG901">
        <f>($J$901) * (40)</f>
        <v>0</v>
      </c>
      <c r="AH901">
        <f>($K$901) * (225)</f>
        <v>0</v>
      </c>
      <c r="AI901">
        <f>($L$901) * (40)</f>
        <v>0</v>
      </c>
      <c r="AJ901">
        <f>($M$901) * (40)</f>
        <v>0</v>
      </c>
      <c r="AK901">
        <f>($N$901) * (225)</f>
        <v>0</v>
      </c>
      <c r="AL901">
        <f>($O$901) * (225)</f>
        <v>0</v>
      </c>
      <c r="AM901">
        <f>($P$901) * (40)</f>
        <v>0</v>
      </c>
      <c r="AN901">
        <f>($Q$901) * (40)</f>
        <v>40</v>
      </c>
      <c r="AO901">
        <f>($R$901) * (225)</f>
        <v>0</v>
      </c>
      <c r="AP901">
        <f>($S$901) * (40)</f>
        <v>0</v>
      </c>
      <c r="AQ901">
        <f>($T$901) * (40)</f>
        <v>0</v>
      </c>
      <c r="AR901">
        <f>($U$901) * (275)</f>
        <v>0</v>
      </c>
      <c r="AS901">
        <f>($V$901) * (90)</f>
        <v>0</v>
      </c>
      <c r="AT901">
        <f>($W$901) * (90)</f>
        <v>0</v>
      </c>
      <c r="AU901">
        <f>($X$901) * (325)</f>
        <v>0</v>
      </c>
      <c r="AV901">
        <f>($Y$901) * (140)</f>
        <v>0</v>
      </c>
      <c r="AW901">
        <f>($Z$901) * (375)</f>
        <v>0</v>
      </c>
      <c r="AX901">
        <f>($AA$901) * (190)</f>
        <v>0</v>
      </c>
      <c r="AY901">
        <f>($AB$901) * (425)</f>
        <v>0</v>
      </c>
      <c r="AZ901">
        <f>($AC$901) * (240)</f>
        <v>0</v>
      </c>
      <c r="BA901">
        <f>($AD$901) * (475)</f>
        <v>0</v>
      </c>
      <c r="BM901">
        <v>1</v>
      </c>
      <c r="BN901">
        <f>SUM($N$901:$R$901)</f>
        <v>1</v>
      </c>
    </row>
    <row r="902" spans="1:66">
      <c r="A902">
        <v>204</v>
      </c>
      <c r="B902">
        <v>1</v>
      </c>
      <c r="C902">
        <v>2300</v>
      </c>
      <c r="D902">
        <v>4</v>
      </c>
      <c r="E902">
        <v>7</v>
      </c>
      <c r="F902" t="s">
        <v>73</v>
      </c>
      <c r="G902">
        <v>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1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f>($H$902) * (225)</f>
        <v>0</v>
      </c>
      <c r="AF902">
        <f>($I$902) * (40)</f>
        <v>0</v>
      </c>
      <c r="AG902">
        <f>($J$902) * (40)</f>
        <v>0</v>
      </c>
      <c r="AH902">
        <f>($K$902) * (225)</f>
        <v>0</v>
      </c>
      <c r="AI902">
        <f>($L$902) * (40)</f>
        <v>0</v>
      </c>
      <c r="AJ902">
        <f>($M$902) * (40)</f>
        <v>0</v>
      </c>
      <c r="AK902">
        <f>($N$902) * (225)</f>
        <v>0</v>
      </c>
      <c r="AL902">
        <f>($O$902) * (225)</f>
        <v>0</v>
      </c>
      <c r="AM902">
        <f>($P$902) * (40)</f>
        <v>0</v>
      </c>
      <c r="AN902">
        <f>($Q$902) * (40)</f>
        <v>0</v>
      </c>
      <c r="AO902">
        <f>($R$902) * (225)</f>
        <v>0</v>
      </c>
      <c r="AP902">
        <f>($S$902) * (40)</f>
        <v>0</v>
      </c>
      <c r="AQ902">
        <f>($T$902) * (40)</f>
        <v>0</v>
      </c>
      <c r="AR902">
        <f>($U$902) * (225)</f>
        <v>0</v>
      </c>
      <c r="AS902">
        <f>($V$902) * (40)</f>
        <v>40</v>
      </c>
      <c r="AT902">
        <f>($W$902) * (40)</f>
        <v>0</v>
      </c>
      <c r="AU902">
        <f>($X$902) * (225)</f>
        <v>0</v>
      </c>
      <c r="AV902">
        <f>($Y$902) * (40)</f>
        <v>0</v>
      </c>
      <c r="AW902">
        <f>($Z$902) * (275)</f>
        <v>0</v>
      </c>
      <c r="AX902">
        <f>($AA$902) * (90)</f>
        <v>0</v>
      </c>
      <c r="AY902">
        <f>($AB$902) * (325)</f>
        <v>0</v>
      </c>
      <c r="AZ902">
        <f>($AC$902) * (140)</f>
        <v>0</v>
      </c>
      <c r="BA902">
        <f>($AD$902) * (375)</f>
        <v>0</v>
      </c>
      <c r="BM902">
        <v>1</v>
      </c>
      <c r="BN902">
        <f>SUM($R$902:$X$902)</f>
        <v>1</v>
      </c>
    </row>
    <row r="903" spans="1:66">
      <c r="A903">
        <v>206</v>
      </c>
      <c r="B903">
        <v>2</v>
      </c>
      <c r="C903">
        <v>19200</v>
      </c>
      <c r="D903">
        <v>6</v>
      </c>
      <c r="E903">
        <v>10</v>
      </c>
      <c r="F903" t="s">
        <v>73</v>
      </c>
      <c r="G903">
        <v>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0</v>
      </c>
      <c r="AE903">
        <f>($H$903) * (225)</f>
        <v>0</v>
      </c>
      <c r="AF903">
        <f>($I$903) * (80)</f>
        <v>0</v>
      </c>
      <c r="AG903">
        <f>($J$903) * (80)</f>
        <v>0</v>
      </c>
      <c r="AH903">
        <f>($K$903) * (225)</f>
        <v>0</v>
      </c>
      <c r="AI903">
        <f>($L$903) * (80)</f>
        <v>0</v>
      </c>
      <c r="AJ903">
        <f>($M$903) * (80)</f>
        <v>0</v>
      </c>
      <c r="AK903">
        <f>($N$903) * (225)</f>
        <v>0</v>
      </c>
      <c r="AL903">
        <f>($O$903) * (225)</f>
        <v>0</v>
      </c>
      <c r="AM903">
        <f>($P$903) * (80)</f>
        <v>0</v>
      </c>
      <c r="AN903">
        <f>($Q$903) * (80)</f>
        <v>0</v>
      </c>
      <c r="AO903">
        <f>($R$903) * (225)</f>
        <v>0</v>
      </c>
      <c r="AP903">
        <f>($S$903) * (80)</f>
        <v>0</v>
      </c>
      <c r="AQ903">
        <f>($T$903) * (80)</f>
        <v>0</v>
      </c>
      <c r="AR903">
        <f>($U$903) * (225)</f>
        <v>0</v>
      </c>
      <c r="AS903">
        <f>($V$903) * (80)</f>
        <v>0</v>
      </c>
      <c r="AT903">
        <f>($W$903) * (80)</f>
        <v>0</v>
      </c>
      <c r="AU903">
        <f>($X$903) * (225)</f>
        <v>0</v>
      </c>
      <c r="AV903">
        <f>($Y$903) * (80)</f>
        <v>0</v>
      </c>
      <c r="AW903">
        <f>($Z$903) * (225)</f>
        <v>0</v>
      </c>
      <c r="AX903">
        <f>($AA$903) * (80)</f>
        <v>0</v>
      </c>
      <c r="AY903">
        <f>($AB$903) * (295)</f>
        <v>0</v>
      </c>
      <c r="AZ903">
        <f>($AC$903) * (150)</f>
        <v>150</v>
      </c>
      <c r="BA903">
        <f>($AD$903) * (365)</f>
        <v>0</v>
      </c>
      <c r="BM903">
        <v>1</v>
      </c>
      <c r="BN903">
        <f>SUM($X$903:$AD$903)</f>
        <v>1</v>
      </c>
    </row>
    <row r="904" spans="1:66">
      <c r="A904">
        <v>207</v>
      </c>
      <c r="B904">
        <v>2</v>
      </c>
      <c r="C904">
        <v>4200</v>
      </c>
      <c r="D904">
        <v>6</v>
      </c>
      <c r="E904">
        <v>10</v>
      </c>
      <c r="F904" t="s">
        <v>73</v>
      </c>
      <c r="G904">
        <v>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0</v>
      </c>
      <c r="AE904">
        <f>($H$904) * (225)</f>
        <v>0</v>
      </c>
      <c r="AF904">
        <f>($I$904) * (80)</f>
        <v>0</v>
      </c>
      <c r="AG904">
        <f>($J$904) * (80)</f>
        <v>0</v>
      </c>
      <c r="AH904">
        <f>($K$904) * (225)</f>
        <v>0</v>
      </c>
      <c r="AI904">
        <f>($L$904) * (80)</f>
        <v>0</v>
      </c>
      <c r="AJ904">
        <f>($M$904) * (80)</f>
        <v>0</v>
      </c>
      <c r="AK904">
        <f>($N$904) * (225)</f>
        <v>0</v>
      </c>
      <c r="AL904">
        <f>($O$904) * (225)</f>
        <v>0</v>
      </c>
      <c r="AM904">
        <f>($P$904) * (80)</f>
        <v>0</v>
      </c>
      <c r="AN904">
        <f>($Q$904) * (80)</f>
        <v>0</v>
      </c>
      <c r="AO904">
        <f>($R$904) * (225)</f>
        <v>0</v>
      </c>
      <c r="AP904">
        <f>($S$904) * (80)</f>
        <v>0</v>
      </c>
      <c r="AQ904">
        <f>($T$904) * (80)</f>
        <v>0</v>
      </c>
      <c r="AR904">
        <f>($U$904) * (225)</f>
        <v>0</v>
      </c>
      <c r="AS904">
        <f>($V$904) * (80)</f>
        <v>0</v>
      </c>
      <c r="AT904">
        <f>($W$904) * (80)</f>
        <v>0</v>
      </c>
      <c r="AU904">
        <f>($X$904) * (225)</f>
        <v>0</v>
      </c>
      <c r="AV904">
        <f>($Y$904) * (80)</f>
        <v>0</v>
      </c>
      <c r="AW904">
        <f>($Z$904) * (225)</f>
        <v>0</v>
      </c>
      <c r="AX904">
        <f>($AA$904) * (80)</f>
        <v>0</v>
      </c>
      <c r="AY904">
        <f>($AB$904) * (295)</f>
        <v>0</v>
      </c>
      <c r="AZ904">
        <f>($AC$904) * (150)</f>
        <v>150</v>
      </c>
      <c r="BA904">
        <f>($AD$904) * (365)</f>
        <v>0</v>
      </c>
      <c r="BM904">
        <v>1</v>
      </c>
      <c r="BN904">
        <f>SUM($X$904:$AD$904)</f>
        <v>1</v>
      </c>
    </row>
    <row r="905" spans="1:66">
      <c r="A905">
        <v>208</v>
      </c>
      <c r="B905">
        <v>1</v>
      </c>
      <c r="C905">
        <v>2000</v>
      </c>
      <c r="D905">
        <v>1</v>
      </c>
      <c r="E905">
        <v>5</v>
      </c>
      <c r="F905" t="s">
        <v>73</v>
      </c>
      <c r="G905">
        <v>3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>($H$905) * (225)</f>
        <v>0</v>
      </c>
      <c r="AF905">
        <f>($I$905) * (40)</f>
        <v>0</v>
      </c>
      <c r="AG905">
        <f>($J$905) * (40)</f>
        <v>0</v>
      </c>
      <c r="AH905">
        <f>($K$905) * (225)</f>
        <v>0</v>
      </c>
      <c r="AI905">
        <f>($L$905) * (40)</f>
        <v>40</v>
      </c>
      <c r="AJ905">
        <f>($M$905) * (40)</f>
        <v>0</v>
      </c>
      <c r="AK905">
        <f>($N$905) * (225)</f>
        <v>0</v>
      </c>
      <c r="AL905">
        <f>($O$905) * (275)</f>
        <v>0</v>
      </c>
      <c r="AM905">
        <f>($P$905) * (90)</f>
        <v>0</v>
      </c>
      <c r="AN905">
        <f>($Q$905) * (90)</f>
        <v>0</v>
      </c>
      <c r="AO905">
        <f>($R$905) * (325)</f>
        <v>0</v>
      </c>
      <c r="AP905">
        <f>($S$905) * (140)</f>
        <v>0</v>
      </c>
      <c r="AQ905">
        <f>($T$905) * (140)</f>
        <v>0</v>
      </c>
      <c r="AR905">
        <f>($U$905) * (375)</f>
        <v>0</v>
      </c>
      <c r="AS905">
        <f>($V$905) * (190)</f>
        <v>0</v>
      </c>
      <c r="AT905">
        <f>($W$905) * (190)</f>
        <v>0</v>
      </c>
      <c r="AU905">
        <f>($X$905) * (425)</f>
        <v>0</v>
      </c>
      <c r="AV905">
        <f>($Y$905) * (240)</f>
        <v>0</v>
      </c>
      <c r="AW905">
        <f>($Z$905) * (475)</f>
        <v>0</v>
      </c>
      <c r="AX905">
        <f>($AA$905) * (290)</f>
        <v>0</v>
      </c>
      <c r="AY905">
        <f>($AB$905) * (525)</f>
        <v>0</v>
      </c>
      <c r="AZ905">
        <f>($AC$905) * (340)</f>
        <v>0</v>
      </c>
      <c r="BA905">
        <f>($AD$905) * (575)</f>
        <v>0</v>
      </c>
      <c r="BM905">
        <v>1</v>
      </c>
      <c r="BN905">
        <f>SUM($K$905:$R$905)</f>
        <v>1</v>
      </c>
    </row>
    <row r="906" spans="1:66">
      <c r="A906">
        <v>209</v>
      </c>
      <c r="B906">
        <v>2</v>
      </c>
      <c r="C906">
        <v>11627</v>
      </c>
      <c r="D906">
        <v>4</v>
      </c>
      <c r="E906">
        <v>9</v>
      </c>
      <c r="F906" t="s">
        <v>73</v>
      </c>
      <c r="G906">
        <v>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>($H$906) * (225)</f>
        <v>0</v>
      </c>
      <c r="AF906">
        <f>($I$906) * (80)</f>
        <v>0</v>
      </c>
      <c r="AG906">
        <f>($J$906) * (80)</f>
        <v>0</v>
      </c>
      <c r="AH906">
        <f>($K$906) * (225)</f>
        <v>0</v>
      </c>
      <c r="AI906">
        <f>($L$906) * (80)</f>
        <v>0</v>
      </c>
      <c r="AJ906">
        <f>($M$906) * (80)</f>
        <v>0</v>
      </c>
      <c r="AK906">
        <f>($N$906) * (225)</f>
        <v>0</v>
      </c>
      <c r="AL906">
        <f>($O$906) * (225)</f>
        <v>0</v>
      </c>
      <c r="AM906">
        <f>($P$906) * (80)</f>
        <v>0</v>
      </c>
      <c r="AN906">
        <f>($Q$906) * (80)</f>
        <v>0</v>
      </c>
      <c r="AO906">
        <f>($R$906) * (225)</f>
        <v>0</v>
      </c>
      <c r="AP906">
        <f>($S$906) * (80)</f>
        <v>0</v>
      </c>
      <c r="AQ906">
        <f>($T$906) * (80)</f>
        <v>0</v>
      </c>
      <c r="AR906">
        <f>($U$906) * (225)</f>
        <v>0</v>
      </c>
      <c r="AS906">
        <f>($V$906) * (80)</f>
        <v>80</v>
      </c>
      <c r="AT906">
        <f>($W$906) * (80)</f>
        <v>0</v>
      </c>
      <c r="AU906">
        <f>($X$906) * (295)</f>
        <v>0</v>
      </c>
      <c r="AV906">
        <f>($Y$906) * (150)</f>
        <v>0</v>
      </c>
      <c r="AW906">
        <f>($Z$906) * (365)</f>
        <v>0</v>
      </c>
      <c r="AX906">
        <f>($AA$906) * (220)</f>
        <v>0</v>
      </c>
      <c r="AY906">
        <f>($AB$906) * (435)</f>
        <v>0</v>
      </c>
      <c r="AZ906">
        <f>($AC$906) * (290)</f>
        <v>0</v>
      </c>
      <c r="BA906">
        <f>($AD$906) * (505)</f>
        <v>0</v>
      </c>
      <c r="BM906">
        <v>1</v>
      </c>
      <c r="BN906">
        <f>SUM($R$906:$AB$906)</f>
        <v>1</v>
      </c>
    </row>
    <row r="907" spans="1:66">
      <c r="A907">
        <v>210</v>
      </c>
      <c r="B907">
        <v>2</v>
      </c>
      <c r="C907">
        <v>19200</v>
      </c>
      <c r="D907">
        <v>-1</v>
      </c>
      <c r="E907">
        <v>2</v>
      </c>
      <c r="F907" t="s">
        <v>73</v>
      </c>
      <c r="G907">
        <v>4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>($H$907) * (225)</f>
        <v>0</v>
      </c>
      <c r="AF907">
        <f>($I$907) * (80)</f>
        <v>0</v>
      </c>
      <c r="AG907">
        <f>($J$907) * (80)</f>
        <v>80</v>
      </c>
      <c r="AH907">
        <f>($K$907) * (225)</f>
        <v>0</v>
      </c>
      <c r="AI907">
        <f>($L$907) * (80)</f>
        <v>0</v>
      </c>
      <c r="AJ907">
        <f>($M$907) * (80)</f>
        <v>0</v>
      </c>
      <c r="AK907">
        <f>($N$907) * (295)</f>
        <v>0</v>
      </c>
      <c r="AL907">
        <f>($O$907) * (365)</f>
        <v>0</v>
      </c>
      <c r="AM907">
        <f>($P$907) * (220)</f>
        <v>0</v>
      </c>
      <c r="AN907">
        <f>($Q$907) * (220)</f>
        <v>0</v>
      </c>
      <c r="AO907">
        <f>($R$907) * (435)</f>
        <v>0</v>
      </c>
      <c r="AP907">
        <f>($S$907) * (290)</f>
        <v>0</v>
      </c>
      <c r="AQ907">
        <f>($T$907) * (290)</f>
        <v>0</v>
      </c>
      <c r="AR907">
        <f>($U$907) * (505)</f>
        <v>0</v>
      </c>
      <c r="AS907">
        <f>($V$907) * (360)</f>
        <v>0</v>
      </c>
      <c r="AT907">
        <f>($W$907) * (360)</f>
        <v>0</v>
      </c>
      <c r="AU907">
        <f>($X$907) * (575)</f>
        <v>0</v>
      </c>
      <c r="AV907">
        <f>($Y$907) * (430)</f>
        <v>0</v>
      </c>
      <c r="AW907">
        <f>($Z$907) * (645)</f>
        <v>0</v>
      </c>
      <c r="AX907">
        <f>($AA$907) * (500)</f>
        <v>0</v>
      </c>
      <c r="AY907">
        <f>($AB$907) * (715)</f>
        <v>0</v>
      </c>
      <c r="AZ907">
        <f>($AC$907) * (570)</f>
        <v>0</v>
      </c>
      <c r="BA907">
        <f>($AD$907) * (785)</f>
        <v>0</v>
      </c>
      <c r="BM907">
        <v>1</v>
      </c>
      <c r="BN907">
        <f>SUM($H$907:$K$907)</f>
        <v>1</v>
      </c>
    </row>
    <row r="908" spans="1:66">
      <c r="A908">
        <v>215</v>
      </c>
      <c r="B908">
        <v>1</v>
      </c>
      <c r="C908">
        <v>23440</v>
      </c>
      <c r="D908">
        <v>3</v>
      </c>
      <c r="E908">
        <v>6</v>
      </c>
      <c r="F908" t="s">
        <v>73</v>
      </c>
      <c r="G908">
        <v>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1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f>($H$908) * (225)</f>
        <v>0</v>
      </c>
      <c r="AF908">
        <f>($I$908) * (40)</f>
        <v>0</v>
      </c>
      <c r="AG908">
        <f>($J$908) * (40)</f>
        <v>0</v>
      </c>
      <c r="AH908">
        <f>($K$908) * (225)</f>
        <v>0</v>
      </c>
      <c r="AI908">
        <f>($L$908) * (40)</f>
        <v>0</v>
      </c>
      <c r="AJ908">
        <f>($M$908) * (40)</f>
        <v>0</v>
      </c>
      <c r="AK908">
        <f>($N$908) * (225)</f>
        <v>0</v>
      </c>
      <c r="AL908">
        <f>($O$908) * (225)</f>
        <v>0</v>
      </c>
      <c r="AM908">
        <f>($P$908) * (40)</f>
        <v>0</v>
      </c>
      <c r="AN908">
        <f>($Q$908) * (40)</f>
        <v>40</v>
      </c>
      <c r="AO908">
        <f>($R$908) * (225)</f>
        <v>0</v>
      </c>
      <c r="AP908">
        <f>($S$908) * (40)</f>
        <v>0</v>
      </c>
      <c r="AQ908">
        <f>($T$908) * (40)</f>
        <v>0</v>
      </c>
      <c r="AR908">
        <f>($U$908) * (225)</f>
        <v>0</v>
      </c>
      <c r="AS908">
        <f>($V$908) * (40)</f>
        <v>0</v>
      </c>
      <c r="AT908">
        <f>($W$908) * (40)</f>
        <v>0</v>
      </c>
      <c r="AU908">
        <f>($X$908) * (225)</f>
        <v>0</v>
      </c>
      <c r="AV908">
        <f>($Y$908) * (40)</f>
        <v>0</v>
      </c>
      <c r="AW908">
        <f>($Z$908) * (275)</f>
        <v>0</v>
      </c>
      <c r="AX908">
        <f>($AA$908) * (90)</f>
        <v>0</v>
      </c>
      <c r="AY908">
        <f>($AB$908) * (325)</f>
        <v>0</v>
      </c>
      <c r="AZ908">
        <f>($AC$908) * (140)</f>
        <v>0</v>
      </c>
      <c r="BA908">
        <f>($AD$908) * (375)</f>
        <v>0</v>
      </c>
      <c r="BM908">
        <v>1</v>
      </c>
      <c r="BN908">
        <f>SUM($O$908:$U$908)</f>
        <v>1</v>
      </c>
    </row>
    <row r="909" spans="1:66">
      <c r="A909">
        <v>216</v>
      </c>
      <c r="B909">
        <v>1</v>
      </c>
      <c r="C909">
        <v>23440</v>
      </c>
      <c r="D909">
        <v>3</v>
      </c>
      <c r="E909">
        <v>6</v>
      </c>
      <c r="F909" t="s">
        <v>73</v>
      </c>
      <c r="G909">
        <v>4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>($H$909) * (225)</f>
        <v>0</v>
      </c>
      <c r="AF909">
        <f>($I$909) * (40)</f>
        <v>0</v>
      </c>
      <c r="AG909">
        <f>($J$909) * (40)</f>
        <v>0</v>
      </c>
      <c r="AH909">
        <f>($K$909) * (225)</f>
        <v>0</v>
      </c>
      <c r="AI909">
        <f>($L$909) * (40)</f>
        <v>0</v>
      </c>
      <c r="AJ909">
        <f>($M$909) * (40)</f>
        <v>0</v>
      </c>
      <c r="AK909">
        <f>($N$909) * (225)</f>
        <v>0</v>
      </c>
      <c r="AL909">
        <f>($O$909) * (225)</f>
        <v>0</v>
      </c>
      <c r="AM909">
        <f>($P$909) * (40)</f>
        <v>0</v>
      </c>
      <c r="AN909">
        <f>($Q$909) * (40)</f>
        <v>40</v>
      </c>
      <c r="AO909">
        <f>($R$909) * (225)</f>
        <v>0</v>
      </c>
      <c r="AP909">
        <f>($S$909) * (40)</f>
        <v>0</v>
      </c>
      <c r="AQ909">
        <f>($T$909) * (40)</f>
        <v>0</v>
      </c>
      <c r="AR909">
        <f>($U$909) * (225)</f>
        <v>0</v>
      </c>
      <c r="AS909">
        <f>($V$909) * (40)</f>
        <v>0</v>
      </c>
      <c r="AT909">
        <f>($W$909) * (40)</f>
        <v>0</v>
      </c>
      <c r="AU909">
        <f>($X$909) * (275)</f>
        <v>0</v>
      </c>
      <c r="AV909">
        <f>($Y$909) * (90)</f>
        <v>0</v>
      </c>
      <c r="AW909">
        <f>($Z$909) * (325)</f>
        <v>0</v>
      </c>
      <c r="AX909">
        <f>($AA$909) * (140)</f>
        <v>0</v>
      </c>
      <c r="AY909">
        <f>($AB$909) * (375)</f>
        <v>0</v>
      </c>
      <c r="AZ909">
        <f>($AC$909) * (190)</f>
        <v>0</v>
      </c>
      <c r="BA909">
        <f>($AD$909) * (425)</f>
        <v>0</v>
      </c>
      <c r="BM909">
        <v>1</v>
      </c>
      <c r="BN909">
        <f>SUM($O$909:$U$909)</f>
        <v>1</v>
      </c>
    </row>
    <row r="910" spans="1:66">
      <c r="A910">
        <v>218</v>
      </c>
      <c r="B910">
        <v>1</v>
      </c>
      <c r="C910">
        <v>23440</v>
      </c>
      <c r="D910">
        <v>6</v>
      </c>
      <c r="E910">
        <v>10</v>
      </c>
      <c r="F910" t="s">
        <v>73</v>
      </c>
      <c r="G910">
        <v>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1</v>
      </c>
      <c r="AB910">
        <v>0</v>
      </c>
      <c r="AC910">
        <v>0</v>
      </c>
      <c r="AD910">
        <v>0</v>
      </c>
      <c r="AE910">
        <f>($H$910) * (225)</f>
        <v>0</v>
      </c>
      <c r="AF910">
        <f>($I$910) * (40)</f>
        <v>0</v>
      </c>
      <c r="AG910">
        <f>($J$910) * (40)</f>
        <v>0</v>
      </c>
      <c r="AH910">
        <f>($K$910) * (225)</f>
        <v>0</v>
      </c>
      <c r="AI910">
        <f>($L$910) * (40)</f>
        <v>0</v>
      </c>
      <c r="AJ910">
        <f>($M$910) * (40)</f>
        <v>0</v>
      </c>
      <c r="AK910">
        <f>($N$910) * (225)</f>
        <v>0</v>
      </c>
      <c r="AL910">
        <f>($O$910) * (225)</f>
        <v>0</v>
      </c>
      <c r="AM910">
        <f>($P$910) * (40)</f>
        <v>0</v>
      </c>
      <c r="AN910">
        <f>($Q$910) * (40)</f>
        <v>0</v>
      </c>
      <c r="AO910">
        <f>($R$910) * (225)</f>
        <v>0</v>
      </c>
      <c r="AP910">
        <f>($S$910) * (40)</f>
        <v>0</v>
      </c>
      <c r="AQ910">
        <f>($T$910) * (40)</f>
        <v>0</v>
      </c>
      <c r="AR910">
        <f>($U$910) * (225)</f>
        <v>0</v>
      </c>
      <c r="AS910">
        <f>($V$910) * (40)</f>
        <v>0</v>
      </c>
      <c r="AT910">
        <f>($W$910) * (40)</f>
        <v>0</v>
      </c>
      <c r="AU910">
        <f>($X$910) * (225)</f>
        <v>0</v>
      </c>
      <c r="AV910">
        <f>($Y$910) * (40)</f>
        <v>0</v>
      </c>
      <c r="AW910">
        <f>($Z$910) * (225)</f>
        <v>0</v>
      </c>
      <c r="AX910">
        <f>($AA$910) * (40)</f>
        <v>40</v>
      </c>
      <c r="AY910">
        <f>($AB$910) * (275)</f>
        <v>0</v>
      </c>
      <c r="AZ910">
        <f>($AC$910) * (90)</f>
        <v>0</v>
      </c>
      <c r="BA910">
        <f>($AD$910) * (325)</f>
        <v>0</v>
      </c>
      <c r="BM910">
        <v>1</v>
      </c>
      <c r="BN910">
        <f>SUM($X$910:$AD$910)</f>
        <v>1</v>
      </c>
    </row>
    <row r="911" spans="1:66">
      <c r="A911">
        <v>219</v>
      </c>
      <c r="B911">
        <v>1</v>
      </c>
      <c r="C911">
        <v>23440</v>
      </c>
      <c r="D911">
        <v>2</v>
      </c>
      <c r="E911">
        <v>5</v>
      </c>
      <c r="F911" t="s">
        <v>73</v>
      </c>
      <c r="G911">
        <v>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1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>($H$911) * (225)</f>
        <v>0</v>
      </c>
      <c r="AF911">
        <f>($I$911) * (40)</f>
        <v>0</v>
      </c>
      <c r="AG911">
        <f>($J$911) * (40)</f>
        <v>0</v>
      </c>
      <c r="AH911">
        <f>($K$911) * (225)</f>
        <v>0</v>
      </c>
      <c r="AI911">
        <f>($L$911) * (40)</f>
        <v>0</v>
      </c>
      <c r="AJ911">
        <f>($M$911) * (40)</f>
        <v>0</v>
      </c>
      <c r="AK911">
        <f>($N$911) * (225)</f>
        <v>0</v>
      </c>
      <c r="AL911">
        <f>($O$911) * (225)</f>
        <v>0</v>
      </c>
      <c r="AM911">
        <f>($P$911) * (40)</f>
        <v>0</v>
      </c>
      <c r="AN911">
        <f>($Q$911) * (40)</f>
        <v>40</v>
      </c>
      <c r="AO911">
        <f>($R$911) * (275)</f>
        <v>0</v>
      </c>
      <c r="AP911">
        <f>($S$911) * (90)</f>
        <v>0</v>
      </c>
      <c r="AQ911">
        <f>($T$911) * (90)</f>
        <v>0</v>
      </c>
      <c r="AR911">
        <f>($U$911) * (325)</f>
        <v>0</v>
      </c>
      <c r="AS911">
        <f>($V$911) * (140)</f>
        <v>0</v>
      </c>
      <c r="AT911">
        <f>($W$911) * (140)</f>
        <v>0</v>
      </c>
      <c r="AU911">
        <f>($X$911) * (375)</f>
        <v>0</v>
      </c>
      <c r="AV911">
        <f>($Y$911) * (190)</f>
        <v>0</v>
      </c>
      <c r="AW911">
        <f>($Z$911) * (425)</f>
        <v>0</v>
      </c>
      <c r="AX911">
        <f>($AA$911) * (240)</f>
        <v>0</v>
      </c>
      <c r="AY911">
        <f>($AB$911) * (475)</f>
        <v>0</v>
      </c>
      <c r="AZ911">
        <f>($AC$911) * (290)</f>
        <v>0</v>
      </c>
      <c r="BA911">
        <f>($AD$911) * (525)</f>
        <v>0</v>
      </c>
      <c r="BM911">
        <v>1</v>
      </c>
      <c r="BN911">
        <f>SUM($N$911:$R$911)</f>
        <v>1</v>
      </c>
    </row>
    <row r="912" spans="1:66">
      <c r="A912">
        <v>225</v>
      </c>
      <c r="B912">
        <v>2</v>
      </c>
      <c r="C912">
        <v>20260</v>
      </c>
      <c r="D912">
        <v>-1</v>
      </c>
      <c r="E912">
        <v>2</v>
      </c>
      <c r="F912" t="s">
        <v>73</v>
      </c>
      <c r="G912">
        <v>2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>($H$912) * (295)</f>
        <v>0</v>
      </c>
      <c r="AF912">
        <f>($I$912) * (150)</f>
        <v>0</v>
      </c>
      <c r="AG912">
        <f>($J$912) * (150)</f>
        <v>150</v>
      </c>
      <c r="AH912">
        <f>($K$912) * (365)</f>
        <v>0</v>
      </c>
      <c r="AI912">
        <f>($L$912) * (220)</f>
        <v>0</v>
      </c>
      <c r="AJ912">
        <f>($M$912) * (220)</f>
        <v>0</v>
      </c>
      <c r="AK912">
        <f>($N$912) * (435)</f>
        <v>0</v>
      </c>
      <c r="AL912">
        <f>($O$912) * (505)</f>
        <v>0</v>
      </c>
      <c r="AM912">
        <f>($P$912) * (360)</f>
        <v>0</v>
      </c>
      <c r="AN912">
        <f>($Q$912) * (360)</f>
        <v>0</v>
      </c>
      <c r="AO912">
        <f>($R$912) * (575)</f>
        <v>0</v>
      </c>
      <c r="AP912">
        <f>($S$912) * (430)</f>
        <v>0</v>
      </c>
      <c r="AQ912">
        <f>($T$912) * (430)</f>
        <v>0</v>
      </c>
      <c r="AR912">
        <f>($U$912) * (645)</f>
        <v>0</v>
      </c>
      <c r="AS912">
        <f>($V$912) * (500)</f>
        <v>0</v>
      </c>
      <c r="AT912">
        <f>($W$912) * (500)</f>
        <v>0</v>
      </c>
      <c r="AU912">
        <f>($X$912) * (715)</f>
        <v>0</v>
      </c>
      <c r="AV912">
        <f>($Y$912) * (570)</f>
        <v>0</v>
      </c>
      <c r="AW912">
        <f>($Z$912) * (785)</f>
        <v>0</v>
      </c>
      <c r="AX912">
        <f>($AA$912) * (640)</f>
        <v>0</v>
      </c>
      <c r="AY912">
        <f>($AB$912) * (855)</f>
        <v>0</v>
      </c>
      <c r="AZ912">
        <f>($AC$912) * (710)</f>
        <v>0</v>
      </c>
      <c r="BA912">
        <f>($AD$912) * (925)</f>
        <v>0</v>
      </c>
      <c r="BM912">
        <v>1</v>
      </c>
      <c r="BN912">
        <f>SUM($H$912:$K$912)</f>
        <v>1</v>
      </c>
    </row>
    <row r="913" spans="1:66">
      <c r="A913">
        <v>228</v>
      </c>
      <c r="B913">
        <v>2</v>
      </c>
      <c r="C913">
        <v>20260</v>
      </c>
      <c r="D913">
        <v>2</v>
      </c>
      <c r="E913">
        <v>7</v>
      </c>
      <c r="F913" t="s">
        <v>73</v>
      </c>
      <c r="G913">
        <v>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f>($H$913) * (225)</f>
        <v>0</v>
      </c>
      <c r="AF913">
        <f>($I$913) * (80)</f>
        <v>0</v>
      </c>
      <c r="AG913">
        <f>($J$913) * (80)</f>
        <v>0</v>
      </c>
      <c r="AH913">
        <f>($K$913) * (225)</f>
        <v>0</v>
      </c>
      <c r="AI913">
        <f>($L$913) * (80)</f>
        <v>0</v>
      </c>
      <c r="AJ913">
        <f>($M$913) * (80)</f>
        <v>0</v>
      </c>
      <c r="AK913">
        <f>($N$913) * (225)</f>
        <v>0</v>
      </c>
      <c r="AL913">
        <f>($O$913) * (225)</f>
        <v>0</v>
      </c>
      <c r="AM913">
        <f>($P$913) * (80)</f>
        <v>0</v>
      </c>
      <c r="AN913">
        <f>($Q$913) * (80)</f>
        <v>80</v>
      </c>
      <c r="AO913">
        <f>($R$913) * (295)</f>
        <v>0</v>
      </c>
      <c r="AP913">
        <f>($S$913) * (150)</f>
        <v>0</v>
      </c>
      <c r="AQ913">
        <f>($T$913) * (150)</f>
        <v>0</v>
      </c>
      <c r="AR913">
        <f>($U$913) * (365)</f>
        <v>0</v>
      </c>
      <c r="AS913">
        <f>($V$913) * (220)</f>
        <v>0</v>
      </c>
      <c r="AT913">
        <f>($W$913) * (220)</f>
        <v>0</v>
      </c>
      <c r="AU913">
        <f>($X$913) * (435)</f>
        <v>0</v>
      </c>
      <c r="AV913">
        <f>($Y$913) * (290)</f>
        <v>0</v>
      </c>
      <c r="AW913">
        <f>($Z$913) * (505)</f>
        <v>0</v>
      </c>
      <c r="AX913">
        <f>($AA$913) * (360)</f>
        <v>0</v>
      </c>
      <c r="AY913">
        <f>($AB$913) * (575)</f>
        <v>0</v>
      </c>
      <c r="AZ913">
        <f>($AC$913) * (430)</f>
        <v>0</v>
      </c>
      <c r="BA913">
        <f>($AD$913) * (645)</f>
        <v>0</v>
      </c>
      <c r="BM913">
        <v>1</v>
      </c>
      <c r="BN913">
        <f>SUM($N$913:$X$913)</f>
        <v>1</v>
      </c>
    </row>
    <row r="914" spans="1:66">
      <c r="A914">
        <v>229</v>
      </c>
      <c r="B914">
        <v>2</v>
      </c>
      <c r="C914">
        <v>20260</v>
      </c>
      <c r="D914">
        <v>4</v>
      </c>
      <c r="E914">
        <v>9</v>
      </c>
      <c r="F914" t="s">
        <v>73</v>
      </c>
      <c r="G914">
        <v>5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1</v>
      </c>
      <c r="AB914">
        <v>0</v>
      </c>
      <c r="AC914">
        <v>0</v>
      </c>
      <c r="AD914">
        <v>0</v>
      </c>
      <c r="AE914">
        <f>($H$914) * (225)</f>
        <v>0</v>
      </c>
      <c r="AF914">
        <f>($I$914) * (80)</f>
        <v>0</v>
      </c>
      <c r="AG914">
        <f>($J$914) * (80)</f>
        <v>0</v>
      </c>
      <c r="AH914">
        <f>($K$914) * (225)</f>
        <v>0</v>
      </c>
      <c r="AI914">
        <f>($L$914) * (80)</f>
        <v>0</v>
      </c>
      <c r="AJ914">
        <f>($M$914) * (80)</f>
        <v>0</v>
      </c>
      <c r="AK914">
        <f>($N$914) * (225)</f>
        <v>0</v>
      </c>
      <c r="AL914">
        <f>($O$914) * (225)</f>
        <v>0</v>
      </c>
      <c r="AM914">
        <f>($P$914) * (80)</f>
        <v>0</v>
      </c>
      <c r="AN914">
        <f>($Q$914) * (80)</f>
        <v>0</v>
      </c>
      <c r="AO914">
        <f>($R$914) * (225)</f>
        <v>0</v>
      </c>
      <c r="AP914">
        <f>($S$914) * (80)</f>
        <v>0</v>
      </c>
      <c r="AQ914">
        <f>($T$914) * (80)</f>
        <v>0</v>
      </c>
      <c r="AR914">
        <f>($U$914) * (225)</f>
        <v>0</v>
      </c>
      <c r="AS914">
        <f>($V$914) * (80)</f>
        <v>0</v>
      </c>
      <c r="AT914">
        <f>($W$914) * (80)</f>
        <v>0</v>
      </c>
      <c r="AU914">
        <f>($X$914) * (225)</f>
        <v>0</v>
      </c>
      <c r="AV914">
        <f>($Y$914) * (80)</f>
        <v>0</v>
      </c>
      <c r="AW914">
        <f>($Z$914) * (225)</f>
        <v>0</v>
      </c>
      <c r="AX914">
        <f>($AA$914) * (80)</f>
        <v>80</v>
      </c>
      <c r="AY914">
        <f>($AB$914) * (295)</f>
        <v>0</v>
      </c>
      <c r="AZ914">
        <f>($AC$914) * (150)</f>
        <v>0</v>
      </c>
      <c r="BA914">
        <f>($AD$914) * (365)</f>
        <v>0</v>
      </c>
      <c r="BM914">
        <v>1</v>
      </c>
      <c r="BN914">
        <f>SUM($R$914:$AB$914)</f>
        <v>1</v>
      </c>
    </row>
    <row r="915" spans="1:66">
      <c r="A915">
        <v>230</v>
      </c>
      <c r="B915">
        <v>2</v>
      </c>
      <c r="C915">
        <v>20260</v>
      </c>
      <c r="D915">
        <v>3</v>
      </c>
      <c r="E915">
        <v>7</v>
      </c>
      <c r="F915" t="s">
        <v>73</v>
      </c>
      <c r="G915">
        <v>5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1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f>($H$915) * (225)</f>
        <v>0</v>
      </c>
      <c r="AF915">
        <f>($I$915) * (80)</f>
        <v>0</v>
      </c>
      <c r="AG915">
        <f>($J$915) * (80)</f>
        <v>0</v>
      </c>
      <c r="AH915">
        <f>($K$915) * (225)</f>
        <v>0</v>
      </c>
      <c r="AI915">
        <f>($L$915) * (80)</f>
        <v>0</v>
      </c>
      <c r="AJ915">
        <f>($M$915) * (80)</f>
        <v>0</v>
      </c>
      <c r="AK915">
        <f>($N$915) * (225)</f>
        <v>0</v>
      </c>
      <c r="AL915">
        <f>($O$915) * (225)</f>
        <v>0</v>
      </c>
      <c r="AM915">
        <f>($P$915) * (80)</f>
        <v>0</v>
      </c>
      <c r="AN915">
        <f>($Q$915) * (80)</f>
        <v>0</v>
      </c>
      <c r="AO915">
        <f>($R$915) * (225)</f>
        <v>0</v>
      </c>
      <c r="AP915">
        <f>($S$915) * (80)</f>
        <v>0</v>
      </c>
      <c r="AQ915">
        <f>($T$915) * (80)</f>
        <v>0</v>
      </c>
      <c r="AR915">
        <f>($U$915) * (225)</f>
        <v>0</v>
      </c>
      <c r="AS915">
        <f>($V$915) * (80)</f>
        <v>80</v>
      </c>
      <c r="AT915">
        <f>($W$915) * (80)</f>
        <v>0</v>
      </c>
      <c r="AU915">
        <f>($X$915) * (225)</f>
        <v>0</v>
      </c>
      <c r="AV915">
        <f>($Y$915) * (80)</f>
        <v>0</v>
      </c>
      <c r="AW915">
        <f>($Z$915) * (295)</f>
        <v>0</v>
      </c>
      <c r="AX915">
        <f>($AA$915) * (150)</f>
        <v>0</v>
      </c>
      <c r="AY915">
        <f>($AB$915) * (365)</f>
        <v>0</v>
      </c>
      <c r="AZ915">
        <f>($AC$915) * (220)</f>
        <v>0</v>
      </c>
      <c r="BA915">
        <f>($AD$915) * (435)</f>
        <v>0</v>
      </c>
      <c r="BM915">
        <v>1</v>
      </c>
      <c r="BN915">
        <f>SUM($O$915:$X$915)</f>
        <v>1</v>
      </c>
    </row>
    <row r="916" spans="1:66">
      <c r="A916">
        <v>231</v>
      </c>
      <c r="B916">
        <v>2</v>
      </c>
      <c r="C916">
        <v>4200</v>
      </c>
      <c r="D916">
        <v>2</v>
      </c>
      <c r="E916">
        <v>6</v>
      </c>
      <c r="F916" t="s">
        <v>73</v>
      </c>
      <c r="G916">
        <v>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f>($H$916) * (225)</f>
        <v>0</v>
      </c>
      <c r="AF916">
        <f>($I$916) * (80)</f>
        <v>0</v>
      </c>
      <c r="AG916">
        <f>($J$916) * (80)</f>
        <v>0</v>
      </c>
      <c r="AH916">
        <f>($K$916) * (225)</f>
        <v>0</v>
      </c>
      <c r="AI916">
        <f>($L$916) * (80)</f>
        <v>0</v>
      </c>
      <c r="AJ916">
        <f>($M$916) * (80)</f>
        <v>0</v>
      </c>
      <c r="AK916">
        <f>($N$916) * (225)</f>
        <v>0</v>
      </c>
      <c r="AL916">
        <f>($O$916) * (225)</f>
        <v>0</v>
      </c>
      <c r="AM916">
        <f>($P$916) * (80)</f>
        <v>0</v>
      </c>
      <c r="AN916">
        <f>($Q$916) * (80)</f>
        <v>80</v>
      </c>
      <c r="AO916">
        <f>($R$916) * (295)</f>
        <v>0</v>
      </c>
      <c r="AP916">
        <f>($S$916) * (150)</f>
        <v>0</v>
      </c>
      <c r="AQ916">
        <f>($T$916) * (150)</f>
        <v>0</v>
      </c>
      <c r="AR916">
        <f>($U$916) * (365)</f>
        <v>0</v>
      </c>
      <c r="AS916">
        <f>($V$916) * (220)</f>
        <v>0</v>
      </c>
      <c r="AT916">
        <f>($W$916) * (220)</f>
        <v>0</v>
      </c>
      <c r="AU916">
        <f>($X$916) * (435)</f>
        <v>0</v>
      </c>
      <c r="AV916">
        <f>($Y$916) * (290)</f>
        <v>0</v>
      </c>
      <c r="AW916">
        <f>($Z$916) * (505)</f>
        <v>0</v>
      </c>
      <c r="AX916">
        <f>($AA$916) * (360)</f>
        <v>0</v>
      </c>
      <c r="AY916">
        <f>($AB$916) * (575)</f>
        <v>0</v>
      </c>
      <c r="AZ916">
        <f>($AC$916) * (430)</f>
        <v>0</v>
      </c>
      <c r="BA916">
        <f>($AD$916) * (645)</f>
        <v>0</v>
      </c>
      <c r="BM916">
        <v>1</v>
      </c>
      <c r="BN916">
        <f>SUM($N$916:$U$916)</f>
        <v>1</v>
      </c>
    </row>
    <row r="917" spans="1:66">
      <c r="A917">
        <v>234</v>
      </c>
      <c r="B917">
        <v>1</v>
      </c>
      <c r="C917">
        <v>20300</v>
      </c>
      <c r="D917">
        <v>-1</v>
      </c>
      <c r="E917">
        <v>2</v>
      </c>
      <c r="F917" t="s">
        <v>73</v>
      </c>
      <c r="G917">
        <v>4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>($H$917) * (225)</f>
        <v>0</v>
      </c>
      <c r="AF917">
        <f>($I$917) * (40)</f>
        <v>0</v>
      </c>
      <c r="AG917">
        <f>($J$917) * (40)</f>
        <v>40</v>
      </c>
      <c r="AH917">
        <f>($K$917) * (225)</f>
        <v>0</v>
      </c>
      <c r="AI917">
        <f>($L$917) * (40)</f>
        <v>0</v>
      </c>
      <c r="AJ917">
        <f>($M$917) * (40)</f>
        <v>0</v>
      </c>
      <c r="AK917">
        <f>($N$917) * (275)</f>
        <v>0</v>
      </c>
      <c r="AL917">
        <f>($O$917) * (325)</f>
        <v>0</v>
      </c>
      <c r="AM917">
        <f>($P$917) * (140)</f>
        <v>0</v>
      </c>
      <c r="AN917">
        <f>($Q$917) * (140)</f>
        <v>0</v>
      </c>
      <c r="AO917">
        <f>($R$917) * (375)</f>
        <v>0</v>
      </c>
      <c r="AP917">
        <f>($S$917) * (190)</f>
        <v>0</v>
      </c>
      <c r="AQ917">
        <f>($T$917) * (190)</f>
        <v>0</v>
      </c>
      <c r="AR917">
        <f>($U$917) * (425)</f>
        <v>0</v>
      </c>
      <c r="AS917">
        <f>($V$917) * (240)</f>
        <v>0</v>
      </c>
      <c r="AT917">
        <f>($W$917) * (240)</f>
        <v>0</v>
      </c>
      <c r="AU917">
        <f>($X$917) * (475)</f>
        <v>0</v>
      </c>
      <c r="AV917">
        <f>($Y$917) * (290)</f>
        <v>0</v>
      </c>
      <c r="AW917">
        <f>($Z$917) * (525)</f>
        <v>0</v>
      </c>
      <c r="AX917">
        <f>($AA$917) * (340)</f>
        <v>0</v>
      </c>
      <c r="AY917">
        <f>($AB$917) * (575)</f>
        <v>0</v>
      </c>
      <c r="AZ917">
        <f>($AC$917) * (390)</f>
        <v>0</v>
      </c>
      <c r="BA917">
        <f>($AD$917) * (625)</f>
        <v>0</v>
      </c>
      <c r="BM917">
        <v>1</v>
      </c>
      <c r="BN917">
        <f>SUM($H$917:$K$917)</f>
        <v>1</v>
      </c>
    </row>
    <row r="918" spans="1:66">
      <c r="A918">
        <v>235</v>
      </c>
      <c r="B918">
        <v>1</v>
      </c>
      <c r="C918">
        <v>20300</v>
      </c>
      <c r="D918">
        <v>-1</v>
      </c>
      <c r="E918">
        <v>3</v>
      </c>
      <c r="F918" t="s">
        <v>73</v>
      </c>
      <c r="G918">
        <v>5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>($H$918) * (225)</f>
        <v>0</v>
      </c>
      <c r="AF918">
        <f>($I$918) * (40)</f>
        <v>0</v>
      </c>
      <c r="AG918">
        <f>($J$918) * (40)</f>
        <v>40</v>
      </c>
      <c r="AH918">
        <f>($K$918) * (225)</f>
        <v>0</v>
      </c>
      <c r="AI918">
        <f>($L$918) * (40)</f>
        <v>0</v>
      </c>
      <c r="AJ918">
        <f>($M$918) * (40)</f>
        <v>0</v>
      </c>
      <c r="AK918">
        <f>($N$918) * (225)</f>
        <v>0</v>
      </c>
      <c r="AL918">
        <f>($O$918) * (275)</f>
        <v>0</v>
      </c>
      <c r="AM918">
        <f>($P$918) * (90)</f>
        <v>0</v>
      </c>
      <c r="AN918">
        <f>($Q$918) * (90)</f>
        <v>0</v>
      </c>
      <c r="AO918">
        <f>($R$918) * (325)</f>
        <v>0</v>
      </c>
      <c r="AP918">
        <f>($S$918) * (140)</f>
        <v>0</v>
      </c>
      <c r="AQ918">
        <f>($T$918) * (140)</f>
        <v>0</v>
      </c>
      <c r="AR918">
        <f>($U$918) * (375)</f>
        <v>0</v>
      </c>
      <c r="AS918">
        <f>($V$918) * (190)</f>
        <v>0</v>
      </c>
      <c r="AT918">
        <f>($W$918) * (190)</f>
        <v>0</v>
      </c>
      <c r="AU918">
        <f>($X$918) * (425)</f>
        <v>0</v>
      </c>
      <c r="AV918">
        <f>($Y$918) * (240)</f>
        <v>0</v>
      </c>
      <c r="AW918">
        <f>($Z$918) * (475)</f>
        <v>0</v>
      </c>
      <c r="AX918">
        <f>($AA$918) * (290)</f>
        <v>0</v>
      </c>
      <c r="AY918">
        <f>($AB$918) * (525)</f>
        <v>0</v>
      </c>
      <c r="AZ918">
        <f>($AC$918) * (340)</f>
        <v>0</v>
      </c>
      <c r="BA918">
        <f>($AD$918) * (575)</f>
        <v>0</v>
      </c>
      <c r="BM918">
        <v>1</v>
      </c>
      <c r="BN918">
        <f>SUM($H$918:$N$918)</f>
        <v>1</v>
      </c>
    </row>
    <row r="919" spans="1:66">
      <c r="A919">
        <v>236</v>
      </c>
      <c r="B919">
        <v>1</v>
      </c>
      <c r="C919">
        <v>20300</v>
      </c>
      <c r="D919">
        <v>-1</v>
      </c>
      <c r="E919">
        <v>3</v>
      </c>
      <c r="F919" t="s">
        <v>73</v>
      </c>
      <c r="G919">
        <v>4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>($H$919) * (225)</f>
        <v>0</v>
      </c>
      <c r="AF919">
        <f>($I$919) * (40)</f>
        <v>0</v>
      </c>
      <c r="AG919">
        <f>($J$919) * (40)</f>
        <v>40</v>
      </c>
      <c r="AH919">
        <f>($K$919) * (225)</f>
        <v>0</v>
      </c>
      <c r="AI919">
        <f>($L$919) * (40)</f>
        <v>0</v>
      </c>
      <c r="AJ919">
        <f>($M$919) * (40)</f>
        <v>0</v>
      </c>
      <c r="AK919">
        <f>($N$919) * (275)</f>
        <v>0</v>
      </c>
      <c r="AL919">
        <f>($O$919) * (325)</f>
        <v>0</v>
      </c>
      <c r="AM919">
        <f>($P$919) * (140)</f>
        <v>0</v>
      </c>
      <c r="AN919">
        <f>($Q$919) * (140)</f>
        <v>0</v>
      </c>
      <c r="AO919">
        <f>($R$919) * (375)</f>
        <v>0</v>
      </c>
      <c r="AP919">
        <f>($S$919) * (190)</f>
        <v>0</v>
      </c>
      <c r="AQ919">
        <f>($T$919) * (190)</f>
        <v>0</v>
      </c>
      <c r="AR919">
        <f>($U$919) * (425)</f>
        <v>0</v>
      </c>
      <c r="AS919">
        <f>($V$919) * (240)</f>
        <v>0</v>
      </c>
      <c r="AT919">
        <f>($W$919) * (240)</f>
        <v>0</v>
      </c>
      <c r="AU919">
        <f>($X$919) * (475)</f>
        <v>0</v>
      </c>
      <c r="AV919">
        <f>($Y$919) * (290)</f>
        <v>0</v>
      </c>
      <c r="AW919">
        <f>($Z$919) * (525)</f>
        <v>0</v>
      </c>
      <c r="AX919">
        <f>($AA$919) * (340)</f>
        <v>0</v>
      </c>
      <c r="AY919">
        <f>($AB$919) * (575)</f>
        <v>0</v>
      </c>
      <c r="AZ919">
        <f>($AC$919) * (390)</f>
        <v>0</v>
      </c>
      <c r="BA919">
        <f>($AD$919) * (625)</f>
        <v>0</v>
      </c>
      <c r="BM919">
        <v>1</v>
      </c>
      <c r="BN919">
        <f>SUM($H$919:$N$919)</f>
        <v>1</v>
      </c>
    </row>
    <row r="920" spans="1:66">
      <c r="A920">
        <v>237</v>
      </c>
      <c r="B920">
        <v>1</v>
      </c>
      <c r="C920">
        <v>20300</v>
      </c>
      <c r="D920">
        <v>2</v>
      </c>
      <c r="E920">
        <v>6</v>
      </c>
      <c r="F920" t="s">
        <v>73</v>
      </c>
      <c r="G920">
        <v>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f>($H$920) * (225)</f>
        <v>0</v>
      </c>
      <c r="AF920">
        <f>($I$920) * (40)</f>
        <v>0</v>
      </c>
      <c r="AG920">
        <f>($J$920) * (40)</f>
        <v>0</v>
      </c>
      <c r="AH920">
        <f>($K$920) * (225)</f>
        <v>0</v>
      </c>
      <c r="AI920">
        <f>($L$920) * (40)</f>
        <v>0</v>
      </c>
      <c r="AJ920">
        <f>($M$920) * (40)</f>
        <v>0</v>
      </c>
      <c r="AK920">
        <f>($N$920) * (225)</f>
        <v>0</v>
      </c>
      <c r="AL920">
        <f>($O$920) * (225)</f>
        <v>0</v>
      </c>
      <c r="AM920">
        <f>($P$920) * (40)</f>
        <v>0</v>
      </c>
      <c r="AN920">
        <f>($Q$920) * (40)</f>
        <v>40</v>
      </c>
      <c r="AO920">
        <f>($R$920) * (275)</f>
        <v>0</v>
      </c>
      <c r="AP920">
        <f>($S$920) * (90)</f>
        <v>0</v>
      </c>
      <c r="AQ920">
        <f>($T$920) * (90)</f>
        <v>0</v>
      </c>
      <c r="AR920">
        <f>($U$920) * (325)</f>
        <v>0</v>
      </c>
      <c r="AS920">
        <f>($V$920) * (140)</f>
        <v>0</v>
      </c>
      <c r="AT920">
        <f>($W$920) * (140)</f>
        <v>0</v>
      </c>
      <c r="AU920">
        <f>($X$920) * (375)</f>
        <v>0</v>
      </c>
      <c r="AV920">
        <f>($Y$920) * (190)</f>
        <v>0</v>
      </c>
      <c r="AW920">
        <f>($Z$920) * (425)</f>
        <v>0</v>
      </c>
      <c r="AX920">
        <f>($AA$920) * (240)</f>
        <v>0</v>
      </c>
      <c r="AY920">
        <f>($AB$920) * (475)</f>
        <v>0</v>
      </c>
      <c r="AZ920">
        <f>($AC$920) * (290)</f>
        <v>0</v>
      </c>
      <c r="BA920">
        <f>($AD$920) * (525)</f>
        <v>0</v>
      </c>
      <c r="BM920">
        <v>1</v>
      </c>
      <c r="BN920">
        <f>SUM($N$920:$U$920)</f>
        <v>1</v>
      </c>
    </row>
    <row r="921" spans="1:66">
      <c r="A921">
        <v>238</v>
      </c>
      <c r="B921">
        <v>1</v>
      </c>
      <c r="C921">
        <v>20300</v>
      </c>
      <c r="D921">
        <v>2</v>
      </c>
      <c r="E921">
        <v>7</v>
      </c>
      <c r="F921" t="s">
        <v>73</v>
      </c>
      <c r="G921">
        <v>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1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>($H$921) * (225)</f>
        <v>0</v>
      </c>
      <c r="AF921">
        <f>($I$921) * (40)</f>
        <v>0</v>
      </c>
      <c r="AG921">
        <f>($J$921) * (40)</f>
        <v>0</v>
      </c>
      <c r="AH921">
        <f>($K$921) * (225)</f>
        <v>0</v>
      </c>
      <c r="AI921">
        <f>($L$921) * (40)</f>
        <v>0</v>
      </c>
      <c r="AJ921">
        <f>($M$921) * (40)</f>
        <v>0</v>
      </c>
      <c r="AK921">
        <f>($N$921) * (225)</f>
        <v>0</v>
      </c>
      <c r="AL921">
        <f>($O$921) * (225)</f>
        <v>0</v>
      </c>
      <c r="AM921">
        <f>($P$921) * (40)</f>
        <v>0</v>
      </c>
      <c r="AN921">
        <f>($Q$921) * (40)</f>
        <v>40</v>
      </c>
      <c r="AO921">
        <f>($R$921) * (275)</f>
        <v>0</v>
      </c>
      <c r="AP921">
        <f>($S$921) * (90)</f>
        <v>0</v>
      </c>
      <c r="AQ921">
        <f>($T$921) * (90)</f>
        <v>0</v>
      </c>
      <c r="AR921">
        <f>($U$921) * (325)</f>
        <v>0</v>
      </c>
      <c r="AS921">
        <f>($V$921) * (140)</f>
        <v>0</v>
      </c>
      <c r="AT921">
        <f>($W$921) * (140)</f>
        <v>0</v>
      </c>
      <c r="AU921">
        <f>($X$921) * (375)</f>
        <v>0</v>
      </c>
      <c r="AV921">
        <f>($Y$921) * (190)</f>
        <v>0</v>
      </c>
      <c r="AW921">
        <f>($Z$921) * (425)</f>
        <v>0</v>
      </c>
      <c r="AX921">
        <f>($AA$921) * (240)</f>
        <v>0</v>
      </c>
      <c r="AY921">
        <f>($AB$921) * (475)</f>
        <v>0</v>
      </c>
      <c r="AZ921">
        <f>($AC$921) * (290)</f>
        <v>0</v>
      </c>
      <c r="BA921">
        <f>($AD$921) * (525)</f>
        <v>0</v>
      </c>
      <c r="BM921">
        <v>1</v>
      </c>
      <c r="BN921">
        <f>SUM($N$921:$X$921)</f>
        <v>1</v>
      </c>
    </row>
    <row r="922" spans="1:66">
      <c r="A922">
        <v>239</v>
      </c>
      <c r="B922">
        <v>1</v>
      </c>
      <c r="C922">
        <v>20300</v>
      </c>
      <c r="D922">
        <v>0</v>
      </c>
      <c r="E922">
        <v>5</v>
      </c>
      <c r="F922" t="s">
        <v>73</v>
      </c>
      <c r="G922">
        <v>4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>($H$922) * (225)</f>
        <v>0</v>
      </c>
      <c r="AF922">
        <f>($I$922) * (40)</f>
        <v>0</v>
      </c>
      <c r="AG922">
        <f>($J$922) * (40)</f>
        <v>40</v>
      </c>
      <c r="AH922">
        <f>($K$922) * (225)</f>
        <v>0</v>
      </c>
      <c r="AI922">
        <f>($L$922) * (40)</f>
        <v>0</v>
      </c>
      <c r="AJ922">
        <f>($M$922) * (40)</f>
        <v>0</v>
      </c>
      <c r="AK922">
        <f>($N$922) * (225)</f>
        <v>0</v>
      </c>
      <c r="AL922">
        <f>($O$922) * (275)</f>
        <v>0</v>
      </c>
      <c r="AM922">
        <f>($P$922) * (90)</f>
        <v>0</v>
      </c>
      <c r="AN922">
        <f>($Q$922) * (90)</f>
        <v>0</v>
      </c>
      <c r="AO922">
        <f>($R$922) * (325)</f>
        <v>0</v>
      </c>
      <c r="AP922">
        <f>($S$922) * (140)</f>
        <v>0</v>
      </c>
      <c r="AQ922">
        <f>($T$922) * (140)</f>
        <v>0</v>
      </c>
      <c r="AR922">
        <f>($U$922) * (375)</f>
        <v>0</v>
      </c>
      <c r="AS922">
        <f>($V$922) * (190)</f>
        <v>0</v>
      </c>
      <c r="AT922">
        <f>($W$922) * (190)</f>
        <v>0</v>
      </c>
      <c r="AU922">
        <f>($X$922) * (425)</f>
        <v>0</v>
      </c>
      <c r="AV922">
        <f>($Y$922) * (240)</f>
        <v>0</v>
      </c>
      <c r="AW922">
        <f>($Z$922) * (475)</f>
        <v>0</v>
      </c>
      <c r="AX922">
        <f>($AA$922) * (290)</f>
        <v>0</v>
      </c>
      <c r="AY922">
        <f>($AB$922) * (525)</f>
        <v>0</v>
      </c>
      <c r="AZ922">
        <f>($AC$922) * (340)</f>
        <v>0</v>
      </c>
      <c r="BA922">
        <f>($AD$922) * (575)</f>
        <v>0</v>
      </c>
      <c r="BM922">
        <v>1</v>
      </c>
      <c r="BN922">
        <f>SUM($H$922:$R$922)</f>
        <v>1</v>
      </c>
    </row>
    <row r="923" spans="1:66">
      <c r="A923">
        <v>241</v>
      </c>
      <c r="B923">
        <v>1</v>
      </c>
      <c r="C923">
        <v>20300</v>
      </c>
      <c r="D923">
        <v>5</v>
      </c>
      <c r="E923">
        <v>9</v>
      </c>
      <c r="F923" t="s">
        <v>73</v>
      </c>
      <c r="G923">
        <v>4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f>($H$923) * (225)</f>
        <v>0</v>
      </c>
      <c r="AF923">
        <f>($I$923) * (40)</f>
        <v>0</v>
      </c>
      <c r="AG923">
        <f>($J$923) * (40)</f>
        <v>0</v>
      </c>
      <c r="AH923">
        <f>($K$923) * (225)</f>
        <v>0</v>
      </c>
      <c r="AI923">
        <f>($L$923) * (40)</f>
        <v>0</v>
      </c>
      <c r="AJ923">
        <f>($M$923) * (40)</f>
        <v>0</v>
      </c>
      <c r="AK923">
        <f>($N$923) * (225)</f>
        <v>0</v>
      </c>
      <c r="AL923">
        <f>($O$923) * (225)</f>
        <v>0</v>
      </c>
      <c r="AM923">
        <f>($P$923) * (40)</f>
        <v>0</v>
      </c>
      <c r="AN923">
        <f>($Q$923) * (40)</f>
        <v>0</v>
      </c>
      <c r="AO923">
        <f>($R$923) * (225)</f>
        <v>0</v>
      </c>
      <c r="AP923">
        <f>($S$923) * (40)</f>
        <v>0</v>
      </c>
      <c r="AQ923">
        <f>($T$923) * (40)</f>
        <v>0</v>
      </c>
      <c r="AR923">
        <f>($U$923) * (225)</f>
        <v>0</v>
      </c>
      <c r="AS923">
        <f>($V$923) * (40)</f>
        <v>40</v>
      </c>
      <c r="AT923">
        <f>($W$923) * (40)</f>
        <v>0</v>
      </c>
      <c r="AU923">
        <f>($X$923) * (225)</f>
        <v>0</v>
      </c>
      <c r="AV923">
        <f>($Y$923) * (40)</f>
        <v>0</v>
      </c>
      <c r="AW923">
        <f>($Z$923) * (225)</f>
        <v>0</v>
      </c>
      <c r="AX923">
        <f>($AA$923) * (40)</f>
        <v>0</v>
      </c>
      <c r="AY923">
        <f>($AB$923) * (275)</f>
        <v>0</v>
      </c>
      <c r="AZ923">
        <f>($AC$923) * (90)</f>
        <v>0</v>
      </c>
      <c r="BA923">
        <f>($AD$923) * (325)</f>
        <v>0</v>
      </c>
      <c r="BM923">
        <v>1</v>
      </c>
      <c r="BN923">
        <f>SUM($U$923:$AB$923)</f>
        <v>1</v>
      </c>
    </row>
    <row r="924" spans="1:66">
      <c r="A924">
        <v>243</v>
      </c>
      <c r="B924">
        <v>2</v>
      </c>
      <c r="C924">
        <v>10374</v>
      </c>
      <c r="D924">
        <v>1</v>
      </c>
      <c r="E924">
        <v>5</v>
      </c>
      <c r="F924" t="s">
        <v>73</v>
      </c>
      <c r="G924">
        <v>4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>($H$924) * (225)</f>
        <v>0</v>
      </c>
      <c r="AF924">
        <f>($I$924) * (80)</f>
        <v>0</v>
      </c>
      <c r="AG924">
        <f>($J$924) * (80)</f>
        <v>0</v>
      </c>
      <c r="AH924">
        <f>($K$924) * (225)</f>
        <v>0</v>
      </c>
      <c r="AI924">
        <f>($L$924) * (80)</f>
        <v>80</v>
      </c>
      <c r="AJ924">
        <f>($M$924) * (80)</f>
        <v>0</v>
      </c>
      <c r="AK924">
        <f>($N$924) * (225)</f>
        <v>0</v>
      </c>
      <c r="AL924">
        <f>($O$924) * (225)</f>
        <v>0</v>
      </c>
      <c r="AM924">
        <f>($P$924) * (80)</f>
        <v>0</v>
      </c>
      <c r="AN924">
        <f>($Q$924) * (80)</f>
        <v>0</v>
      </c>
      <c r="AO924">
        <f>($R$924) * (295)</f>
        <v>0</v>
      </c>
      <c r="AP924">
        <f>($S$924) * (150)</f>
        <v>0</v>
      </c>
      <c r="AQ924">
        <f>($T$924) * (150)</f>
        <v>0</v>
      </c>
      <c r="AR924">
        <f>($U$924) * (365)</f>
        <v>0</v>
      </c>
      <c r="AS924">
        <f>($V$924) * (220)</f>
        <v>0</v>
      </c>
      <c r="AT924">
        <f>($W$924) * (220)</f>
        <v>0</v>
      </c>
      <c r="AU924">
        <f>($X$924) * (435)</f>
        <v>0</v>
      </c>
      <c r="AV924">
        <f>($Y$924) * (290)</f>
        <v>0</v>
      </c>
      <c r="AW924">
        <f>($Z$924) * (505)</f>
        <v>0</v>
      </c>
      <c r="AX924">
        <f>($AA$924) * (360)</f>
        <v>0</v>
      </c>
      <c r="AY924">
        <f>($AB$924) * (575)</f>
        <v>0</v>
      </c>
      <c r="AZ924">
        <f>($AC$924) * (430)</f>
        <v>0</v>
      </c>
      <c r="BA924">
        <f>($AD$924) * (645)</f>
        <v>0</v>
      </c>
      <c r="BM924">
        <v>1</v>
      </c>
      <c r="BN924">
        <f>SUM($K$924:$R$924)</f>
        <v>1</v>
      </c>
    </row>
    <row r="925" spans="1:66">
      <c r="A925">
        <v>245</v>
      </c>
      <c r="B925">
        <v>2</v>
      </c>
      <c r="C925">
        <v>15200</v>
      </c>
      <c r="D925">
        <v>2</v>
      </c>
      <c r="E925">
        <v>6</v>
      </c>
      <c r="F925" t="s">
        <v>73</v>
      </c>
      <c r="G925">
        <v>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1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f>($H$925) * (225)</f>
        <v>0</v>
      </c>
      <c r="AF925">
        <f>($I$925) * (80)</f>
        <v>0</v>
      </c>
      <c r="AG925">
        <f>($J$925) * (80)</f>
        <v>0</v>
      </c>
      <c r="AH925">
        <f>($K$925) * (225)</f>
        <v>0</v>
      </c>
      <c r="AI925">
        <f>($L$925) * (80)</f>
        <v>0</v>
      </c>
      <c r="AJ925">
        <f>($M$925) * (80)</f>
        <v>0</v>
      </c>
      <c r="AK925">
        <f>($N$925) * (225)</f>
        <v>0</v>
      </c>
      <c r="AL925">
        <f>($O$925) * (225)</f>
        <v>0</v>
      </c>
      <c r="AM925">
        <f>($P$925) * (80)</f>
        <v>0</v>
      </c>
      <c r="AN925">
        <f>($Q$925) * (80)</f>
        <v>80</v>
      </c>
      <c r="AO925">
        <f>($R$925) * (295)</f>
        <v>0</v>
      </c>
      <c r="AP925">
        <f>($S$925) * (150)</f>
        <v>0</v>
      </c>
      <c r="AQ925">
        <f>($T$925) * (150)</f>
        <v>0</v>
      </c>
      <c r="AR925">
        <f>($U$925) * (365)</f>
        <v>0</v>
      </c>
      <c r="AS925">
        <f>($V$925) * (220)</f>
        <v>0</v>
      </c>
      <c r="AT925">
        <f>($W$925) * (220)</f>
        <v>0</v>
      </c>
      <c r="AU925">
        <f>($X$925) * (435)</f>
        <v>0</v>
      </c>
      <c r="AV925">
        <f>($Y$925) * (290)</f>
        <v>0</v>
      </c>
      <c r="AW925">
        <f>($Z$925) * (505)</f>
        <v>0</v>
      </c>
      <c r="AX925">
        <f>($AA$925) * (360)</f>
        <v>0</v>
      </c>
      <c r="AY925">
        <f>($AB$925) * (575)</f>
        <v>0</v>
      </c>
      <c r="AZ925">
        <f>($AC$925) * (430)</f>
        <v>0</v>
      </c>
      <c r="BA925">
        <f>($AD$925) * (645)</f>
        <v>0</v>
      </c>
      <c r="BM925">
        <v>1</v>
      </c>
      <c r="BN925">
        <f>SUM($N$925:$U$925)</f>
        <v>1</v>
      </c>
    </row>
    <row r="926" spans="1:66">
      <c r="A926">
        <v>246</v>
      </c>
      <c r="B926">
        <v>1</v>
      </c>
      <c r="C926">
        <v>22300</v>
      </c>
      <c r="D926">
        <v>5</v>
      </c>
      <c r="E926">
        <v>8</v>
      </c>
      <c r="F926" t="s">
        <v>73</v>
      </c>
      <c r="G926">
        <v>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>($H$926) * (225)</f>
        <v>0</v>
      </c>
      <c r="AF926">
        <f>($I$926) * (40)</f>
        <v>0</v>
      </c>
      <c r="AG926">
        <f>($J$926) * (40)</f>
        <v>0</v>
      </c>
      <c r="AH926">
        <f>($K$926) * (225)</f>
        <v>0</v>
      </c>
      <c r="AI926">
        <f>($L$926) * (40)</f>
        <v>0</v>
      </c>
      <c r="AJ926">
        <f>($M$926) * (40)</f>
        <v>0</v>
      </c>
      <c r="AK926">
        <f>($N$926) * (225)</f>
        <v>0</v>
      </c>
      <c r="AL926">
        <f>($O$926) * (225)</f>
        <v>0</v>
      </c>
      <c r="AM926">
        <f>($P$926) * (40)</f>
        <v>0</v>
      </c>
      <c r="AN926">
        <f>($Q$926) * (40)</f>
        <v>0</v>
      </c>
      <c r="AO926">
        <f>($R$926) * (225)</f>
        <v>0</v>
      </c>
      <c r="AP926">
        <f>($S$926) * (40)</f>
        <v>0</v>
      </c>
      <c r="AQ926">
        <f>($T$926) * (40)</f>
        <v>0</v>
      </c>
      <c r="AR926">
        <f>($U$926) * (225)</f>
        <v>0</v>
      </c>
      <c r="AS926">
        <f>($V$926) * (40)</f>
        <v>0</v>
      </c>
      <c r="AT926">
        <f>($W$926) * (40)</f>
        <v>0</v>
      </c>
      <c r="AU926">
        <f>($X$926) * (225)</f>
        <v>0</v>
      </c>
      <c r="AV926">
        <f>($Y$926) * (40)</f>
        <v>40</v>
      </c>
      <c r="AW926">
        <f>($Z$926) * (225)</f>
        <v>0</v>
      </c>
      <c r="AX926">
        <f>($AA$926) * (40)</f>
        <v>0</v>
      </c>
      <c r="AY926">
        <f>($AB$926) * (275)</f>
        <v>0</v>
      </c>
      <c r="AZ926">
        <f>($AC$926) * (90)</f>
        <v>0</v>
      </c>
      <c r="BA926">
        <f>($AD$926) * (325)</f>
        <v>0</v>
      </c>
      <c r="BM926">
        <v>1</v>
      </c>
      <c r="BN926">
        <f>SUM($U$926:$Z$926)</f>
        <v>1</v>
      </c>
    </row>
    <row r="927" spans="1:66">
      <c r="A927">
        <v>247</v>
      </c>
      <c r="B927">
        <v>2</v>
      </c>
      <c r="C927">
        <v>9200</v>
      </c>
      <c r="D927">
        <v>5</v>
      </c>
      <c r="E927">
        <v>10</v>
      </c>
      <c r="F927" t="s">
        <v>73</v>
      </c>
      <c r="G927">
        <v>2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>($H$927) * (225)</f>
        <v>0</v>
      </c>
      <c r="AF927">
        <f>($I$927) * (80)</f>
        <v>0</v>
      </c>
      <c r="AG927">
        <f>($J$927) * (80)</f>
        <v>0</v>
      </c>
      <c r="AH927">
        <f>($K$927) * (225)</f>
        <v>0</v>
      </c>
      <c r="AI927">
        <f>($L$927) * (80)</f>
        <v>0</v>
      </c>
      <c r="AJ927">
        <f>($M$927) * (80)</f>
        <v>0</v>
      </c>
      <c r="AK927">
        <f>($N$927) * (225)</f>
        <v>0</v>
      </c>
      <c r="AL927">
        <f>($O$927) * (225)</f>
        <v>0</v>
      </c>
      <c r="AM927">
        <f>($P$927) * (80)</f>
        <v>0</v>
      </c>
      <c r="AN927">
        <f>($Q$927) * (80)</f>
        <v>0</v>
      </c>
      <c r="AO927">
        <f>($R$927) * (225)</f>
        <v>0</v>
      </c>
      <c r="AP927">
        <f>($S$927) * (80)</f>
        <v>0</v>
      </c>
      <c r="AQ927">
        <f>($T$927) * (80)</f>
        <v>0</v>
      </c>
      <c r="AR927">
        <f>($U$927) * (225)</f>
        <v>0</v>
      </c>
      <c r="AS927">
        <f>($V$927) * (80)</f>
        <v>80</v>
      </c>
      <c r="AT927">
        <f>($W$927) * (80)</f>
        <v>0</v>
      </c>
      <c r="AU927">
        <f>($X$927) * (295)</f>
        <v>0</v>
      </c>
      <c r="AV927">
        <f>($Y$927) * (150)</f>
        <v>0</v>
      </c>
      <c r="AW927">
        <f>($Z$927) * (365)</f>
        <v>0</v>
      </c>
      <c r="AX927">
        <f>($AA$927) * (220)</f>
        <v>0</v>
      </c>
      <c r="AY927">
        <f>($AB$927) * (435)</f>
        <v>0</v>
      </c>
      <c r="AZ927">
        <f>($AC$927) * (290)</f>
        <v>0</v>
      </c>
      <c r="BA927">
        <f>($AD$927) * (505)</f>
        <v>0</v>
      </c>
      <c r="BM927">
        <v>1</v>
      </c>
      <c r="BN927">
        <f>SUM($U$927:$AD$927)</f>
        <v>1</v>
      </c>
    </row>
    <row r="928" spans="1:66">
      <c r="A928">
        <v>248</v>
      </c>
      <c r="B928">
        <v>2</v>
      </c>
      <c r="C928">
        <v>9200</v>
      </c>
      <c r="D928">
        <v>1</v>
      </c>
      <c r="E928">
        <v>6</v>
      </c>
      <c r="F928" t="s">
        <v>73</v>
      </c>
      <c r="G928">
        <v>3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>($H$928) * (225)</f>
        <v>0</v>
      </c>
      <c r="AF928">
        <f>($I$928) * (80)</f>
        <v>0</v>
      </c>
      <c r="AG928">
        <f>($J$928) * (80)</f>
        <v>0</v>
      </c>
      <c r="AH928">
        <f>($K$928) * (225)</f>
        <v>0</v>
      </c>
      <c r="AI928">
        <f>($L$928) * (80)</f>
        <v>80</v>
      </c>
      <c r="AJ928">
        <f>($M$928) * (80)</f>
        <v>0</v>
      </c>
      <c r="AK928">
        <f>($N$928) * (225)</f>
        <v>0</v>
      </c>
      <c r="AL928">
        <f>($O$928) * (295)</f>
        <v>0</v>
      </c>
      <c r="AM928">
        <f>($P$928) * (150)</f>
        <v>0</v>
      </c>
      <c r="AN928">
        <f>($Q$928) * (150)</f>
        <v>0</v>
      </c>
      <c r="AO928">
        <f>($R$928) * (365)</f>
        <v>0</v>
      </c>
      <c r="AP928">
        <f>($S$928) * (220)</f>
        <v>0</v>
      </c>
      <c r="AQ928">
        <f>($T$928) * (220)</f>
        <v>0</v>
      </c>
      <c r="AR928">
        <f>($U$928) * (435)</f>
        <v>0</v>
      </c>
      <c r="AS928">
        <f>($V$928) * (290)</f>
        <v>0</v>
      </c>
      <c r="AT928">
        <f>($W$928) * (290)</f>
        <v>0</v>
      </c>
      <c r="AU928">
        <f>($X$928) * (505)</f>
        <v>0</v>
      </c>
      <c r="AV928">
        <f>($Y$928) * (360)</f>
        <v>0</v>
      </c>
      <c r="AW928">
        <f>($Z$928) * (575)</f>
        <v>0</v>
      </c>
      <c r="AX928">
        <f>($AA$928) * (430)</f>
        <v>0</v>
      </c>
      <c r="AY928">
        <f>($AB$928) * (645)</f>
        <v>0</v>
      </c>
      <c r="AZ928">
        <f>($AC$928) * (500)</f>
        <v>0</v>
      </c>
      <c r="BA928">
        <f>($AD$928) * (715)</f>
        <v>0</v>
      </c>
      <c r="BM928">
        <v>1</v>
      </c>
      <c r="BN928">
        <f>SUM($K$928:$U$928)</f>
        <v>1</v>
      </c>
    </row>
    <row r="929" spans="1:66">
      <c r="A929">
        <v>250</v>
      </c>
      <c r="B929">
        <v>1</v>
      </c>
      <c r="C929">
        <v>9332</v>
      </c>
      <c r="D929">
        <v>1</v>
      </c>
      <c r="E929">
        <v>4</v>
      </c>
      <c r="F929" t="s">
        <v>73</v>
      </c>
      <c r="G929">
        <v>3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>($H$929) * (225)</f>
        <v>0</v>
      </c>
      <c r="AF929">
        <f>($I$929) * (40)</f>
        <v>0</v>
      </c>
      <c r="AG929">
        <f>($J$929) * (40)</f>
        <v>0</v>
      </c>
      <c r="AH929">
        <f>($K$929) * (225)</f>
        <v>0</v>
      </c>
      <c r="AI929">
        <f>($L$929) * (40)</f>
        <v>40</v>
      </c>
      <c r="AJ929">
        <f>($M$929) * (40)</f>
        <v>0</v>
      </c>
      <c r="AK929">
        <f>($N$929) * (225)</f>
        <v>0</v>
      </c>
      <c r="AL929">
        <f>($O$929) * (275)</f>
        <v>0</v>
      </c>
      <c r="AM929">
        <f>($P$929) * (90)</f>
        <v>0</v>
      </c>
      <c r="AN929">
        <f>($Q$929) * (90)</f>
        <v>0</v>
      </c>
      <c r="AO929">
        <f>($R$929) * (325)</f>
        <v>0</v>
      </c>
      <c r="AP929">
        <f>($S$929) * (140)</f>
        <v>0</v>
      </c>
      <c r="AQ929">
        <f>($T$929) * (140)</f>
        <v>0</v>
      </c>
      <c r="AR929">
        <f>($U$929) * (375)</f>
        <v>0</v>
      </c>
      <c r="AS929">
        <f>($V$929) * (190)</f>
        <v>0</v>
      </c>
      <c r="AT929">
        <f>($W$929) * (190)</f>
        <v>0</v>
      </c>
      <c r="AU929">
        <f>($X$929) * (425)</f>
        <v>0</v>
      </c>
      <c r="AV929">
        <f>($Y$929) * (240)</f>
        <v>0</v>
      </c>
      <c r="AW929">
        <f>($Z$929) * (475)</f>
        <v>0</v>
      </c>
      <c r="AX929">
        <f>($AA$929) * (290)</f>
        <v>0</v>
      </c>
      <c r="AY929">
        <f>($AB$929) * (525)</f>
        <v>0</v>
      </c>
      <c r="AZ929">
        <f>($AC$929) * (340)</f>
        <v>0</v>
      </c>
      <c r="BA929">
        <f>($AD$929) * (575)</f>
        <v>0</v>
      </c>
      <c r="BM929">
        <v>1</v>
      </c>
      <c r="BN929">
        <f>SUM($K$929:$O$929)</f>
        <v>1</v>
      </c>
    </row>
    <row r="930" spans="1:66">
      <c r="A930">
        <v>252</v>
      </c>
      <c r="B930">
        <v>1</v>
      </c>
      <c r="C930">
        <v>22300</v>
      </c>
      <c r="D930">
        <v>0</v>
      </c>
      <c r="E930">
        <v>3</v>
      </c>
      <c r="F930" t="s">
        <v>73</v>
      </c>
      <c r="G930">
        <v>4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>($H$930) * (225)</f>
        <v>0</v>
      </c>
      <c r="AF930">
        <f>($I$930) * (40)</f>
        <v>0</v>
      </c>
      <c r="AG930">
        <f>($J$930) * (40)</f>
        <v>40</v>
      </c>
      <c r="AH930">
        <f>($K$930) * (225)</f>
        <v>0</v>
      </c>
      <c r="AI930">
        <f>($L$930) * (40)</f>
        <v>0</v>
      </c>
      <c r="AJ930">
        <f>($M$930) * (40)</f>
        <v>0</v>
      </c>
      <c r="AK930">
        <f>($N$930) * (225)</f>
        <v>0</v>
      </c>
      <c r="AL930">
        <f>($O$930) * (275)</f>
        <v>0</v>
      </c>
      <c r="AM930">
        <f>($P$930) * (90)</f>
        <v>0</v>
      </c>
      <c r="AN930">
        <f>($Q$930) * (90)</f>
        <v>0</v>
      </c>
      <c r="AO930">
        <f>($R$930) * (325)</f>
        <v>0</v>
      </c>
      <c r="AP930">
        <f>($S$930) * (140)</f>
        <v>0</v>
      </c>
      <c r="AQ930">
        <f>($T$930) * (140)</f>
        <v>0</v>
      </c>
      <c r="AR930">
        <f>($U$930) * (375)</f>
        <v>0</v>
      </c>
      <c r="AS930">
        <f>($V$930) * (190)</f>
        <v>0</v>
      </c>
      <c r="AT930">
        <f>($W$930) * (190)</f>
        <v>0</v>
      </c>
      <c r="AU930">
        <f>($X$930) * (425)</f>
        <v>0</v>
      </c>
      <c r="AV930">
        <f>($Y$930) * (240)</f>
        <v>0</v>
      </c>
      <c r="AW930">
        <f>($Z$930) * (475)</f>
        <v>0</v>
      </c>
      <c r="AX930">
        <f>($AA$930) * (290)</f>
        <v>0</v>
      </c>
      <c r="AY930">
        <f>($AB$930) * (525)</f>
        <v>0</v>
      </c>
      <c r="AZ930">
        <f>($AC$930) * (340)</f>
        <v>0</v>
      </c>
      <c r="BA930">
        <f>($AD$930) * (575)</f>
        <v>0</v>
      </c>
      <c r="BM930">
        <v>1</v>
      </c>
      <c r="BN930">
        <f>SUM($H$930:$N$930)</f>
        <v>1</v>
      </c>
    </row>
    <row r="931" spans="1:66">
      <c r="A931">
        <v>255</v>
      </c>
      <c r="B931">
        <v>2</v>
      </c>
      <c r="C931">
        <v>12370</v>
      </c>
      <c r="D931">
        <v>3</v>
      </c>
      <c r="E931">
        <v>8</v>
      </c>
      <c r="F931" t="s">
        <v>73</v>
      </c>
      <c r="G931">
        <v>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>($H$931) * (225)</f>
        <v>0</v>
      </c>
      <c r="AF931">
        <f>($I$931) * (80)</f>
        <v>0</v>
      </c>
      <c r="AG931">
        <f>($J$931) * (80)</f>
        <v>0</v>
      </c>
      <c r="AH931">
        <f>($K$931) * (225)</f>
        <v>0</v>
      </c>
      <c r="AI931">
        <f>($L$931) * (80)</f>
        <v>0</v>
      </c>
      <c r="AJ931">
        <f>($M$931) * (80)</f>
        <v>0</v>
      </c>
      <c r="AK931">
        <f>($N$931) * (225)</f>
        <v>0</v>
      </c>
      <c r="AL931">
        <f>($O$931) * (225)</f>
        <v>0</v>
      </c>
      <c r="AM931">
        <f>($P$931) * (80)</f>
        <v>0</v>
      </c>
      <c r="AN931">
        <f>($Q$931) * (80)</f>
        <v>80</v>
      </c>
      <c r="AO931">
        <f>($R$931) * (225)</f>
        <v>0</v>
      </c>
      <c r="AP931">
        <f>($S$931) * (80)</f>
        <v>0</v>
      </c>
      <c r="AQ931">
        <f>($T$931) * (80)</f>
        <v>0</v>
      </c>
      <c r="AR931">
        <f>($U$931) * (295)</f>
        <v>0</v>
      </c>
      <c r="AS931">
        <f>($V$931) * (150)</f>
        <v>0</v>
      </c>
      <c r="AT931">
        <f>($W$931) * (150)</f>
        <v>0</v>
      </c>
      <c r="AU931">
        <f>($X$931) * (365)</f>
        <v>0</v>
      </c>
      <c r="AV931">
        <f>($Y$931) * (220)</f>
        <v>0</v>
      </c>
      <c r="AW931">
        <f>($Z$931) * (435)</f>
        <v>0</v>
      </c>
      <c r="AX931">
        <f>($AA$931) * (290)</f>
        <v>0</v>
      </c>
      <c r="AY931">
        <f>($AB$931) * (505)</f>
        <v>0</v>
      </c>
      <c r="AZ931">
        <f>($AC$931) * (360)</f>
        <v>0</v>
      </c>
      <c r="BA931">
        <f>($AD$931) * (575)</f>
        <v>0</v>
      </c>
      <c r="BM931">
        <v>1</v>
      </c>
      <c r="BN931">
        <f>SUM($O$931:$Z$931)</f>
        <v>1</v>
      </c>
    </row>
    <row r="932" spans="1:66">
      <c r="A932">
        <v>256</v>
      </c>
      <c r="B932">
        <v>1</v>
      </c>
      <c r="C932">
        <v>27750</v>
      </c>
      <c r="D932">
        <v>2</v>
      </c>
      <c r="E932">
        <v>7</v>
      </c>
      <c r="F932" t="s">
        <v>73</v>
      </c>
      <c r="G932">
        <v>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1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>($H$932) * (225)</f>
        <v>0</v>
      </c>
      <c r="AF932">
        <f>($I$932) * (40)</f>
        <v>0</v>
      </c>
      <c r="AG932">
        <f>($J$932) * (40)</f>
        <v>0</v>
      </c>
      <c r="AH932">
        <f>($K$932) * (225)</f>
        <v>0</v>
      </c>
      <c r="AI932">
        <f>($L$932) * (40)</f>
        <v>0</v>
      </c>
      <c r="AJ932">
        <f>($M$932) * (40)</f>
        <v>0</v>
      </c>
      <c r="AK932">
        <f>($N$932) * (225)</f>
        <v>0</v>
      </c>
      <c r="AL932">
        <f>($O$932) * (225)</f>
        <v>0</v>
      </c>
      <c r="AM932">
        <f>($P$932) * (40)</f>
        <v>0</v>
      </c>
      <c r="AN932">
        <f>($Q$932) * (40)</f>
        <v>40</v>
      </c>
      <c r="AO932">
        <f>($R$932) * (225)</f>
        <v>0</v>
      </c>
      <c r="AP932">
        <f>($S$932) * (40)</f>
        <v>0</v>
      </c>
      <c r="AQ932">
        <f>($T$932) * (40)</f>
        <v>0</v>
      </c>
      <c r="AR932">
        <f>($U$932) * (275)</f>
        <v>0</v>
      </c>
      <c r="AS932">
        <f>($V$932) * (90)</f>
        <v>0</v>
      </c>
      <c r="AT932">
        <f>($W$932) * (90)</f>
        <v>0</v>
      </c>
      <c r="AU932">
        <f>($X$932) * (325)</f>
        <v>0</v>
      </c>
      <c r="AV932">
        <f>($Y$932) * (140)</f>
        <v>0</v>
      </c>
      <c r="AW932">
        <f>($Z$932) * (375)</f>
        <v>0</v>
      </c>
      <c r="AX932">
        <f>($AA$932) * (190)</f>
        <v>0</v>
      </c>
      <c r="AY932">
        <f>($AB$932) * (425)</f>
        <v>0</v>
      </c>
      <c r="AZ932">
        <f>($AC$932) * (240)</f>
        <v>0</v>
      </c>
      <c r="BA932">
        <f>($AD$932) * (475)</f>
        <v>0</v>
      </c>
      <c r="BM932">
        <v>1</v>
      </c>
      <c r="BN932">
        <f>SUM($N$932:$X$932)</f>
        <v>1</v>
      </c>
    </row>
    <row r="933" spans="1:66">
      <c r="A933">
        <v>258</v>
      </c>
      <c r="B933">
        <v>2</v>
      </c>
      <c r="C933">
        <v>19200</v>
      </c>
      <c r="D933">
        <v>5</v>
      </c>
      <c r="E933">
        <v>10</v>
      </c>
      <c r="F933" t="s">
        <v>73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1</v>
      </c>
      <c r="AD933">
        <v>0</v>
      </c>
      <c r="AE933">
        <f>($H$933) * (225)</f>
        <v>0</v>
      </c>
      <c r="AF933">
        <f>($I$933) * (80)</f>
        <v>0</v>
      </c>
      <c r="AG933">
        <f>($J$933) * (80)</f>
        <v>0</v>
      </c>
      <c r="AH933">
        <f>($K$933) * (225)</f>
        <v>0</v>
      </c>
      <c r="AI933">
        <f>($L$933) * (80)</f>
        <v>0</v>
      </c>
      <c r="AJ933">
        <f>($M$933) * (80)</f>
        <v>0</v>
      </c>
      <c r="AK933">
        <f>($N$933) * (225)</f>
        <v>0</v>
      </c>
      <c r="AL933">
        <f>($O$933) * (225)</f>
        <v>0</v>
      </c>
      <c r="AM933">
        <f>($P$933) * (80)</f>
        <v>0</v>
      </c>
      <c r="AN933">
        <f>($Q$933) * (80)</f>
        <v>0</v>
      </c>
      <c r="AO933">
        <f>($R$933) * (225)</f>
        <v>0</v>
      </c>
      <c r="AP933">
        <f>($S$933) * (80)</f>
        <v>0</v>
      </c>
      <c r="AQ933">
        <f>($T$933) * (80)</f>
        <v>0</v>
      </c>
      <c r="AR933">
        <f>($U$933) * (225)</f>
        <v>0</v>
      </c>
      <c r="AS933">
        <f>($V$933) * (80)</f>
        <v>0</v>
      </c>
      <c r="AT933">
        <f>($W$933) * (80)</f>
        <v>0</v>
      </c>
      <c r="AU933">
        <f>($X$933) * (225)</f>
        <v>0</v>
      </c>
      <c r="AV933">
        <f>($Y$933) * (80)</f>
        <v>0</v>
      </c>
      <c r="AW933">
        <f>($Z$933) * (225)</f>
        <v>0</v>
      </c>
      <c r="AX933">
        <f>($AA$933) * (80)</f>
        <v>0</v>
      </c>
      <c r="AY933">
        <f>($AB$933) * (295)</f>
        <v>0</v>
      </c>
      <c r="AZ933">
        <f>($AC$933) * (150)</f>
        <v>150</v>
      </c>
      <c r="BA933">
        <f>($AD$933) * (365)</f>
        <v>0</v>
      </c>
      <c r="BM933">
        <v>1</v>
      </c>
      <c r="BN933">
        <f>SUM($U$933:$AD$933)</f>
        <v>1</v>
      </c>
    </row>
    <row r="934" spans="1:66">
      <c r="A934">
        <v>259</v>
      </c>
      <c r="B934">
        <v>2</v>
      </c>
      <c r="C934">
        <v>24200</v>
      </c>
      <c r="D934">
        <v>0</v>
      </c>
      <c r="E934">
        <v>4</v>
      </c>
      <c r="F934" t="s">
        <v>73</v>
      </c>
      <c r="G934">
        <v>3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>($H$934) * (225)</f>
        <v>0</v>
      </c>
      <c r="AF934">
        <f>($I$934) * (80)</f>
        <v>0</v>
      </c>
      <c r="AG934">
        <f>($J$934) * (80)</f>
        <v>80</v>
      </c>
      <c r="AH934">
        <f>($K$934) * (225)</f>
        <v>0</v>
      </c>
      <c r="AI934">
        <f>($L$934) * (80)</f>
        <v>0</v>
      </c>
      <c r="AJ934">
        <f>($M$934) * (80)</f>
        <v>0</v>
      </c>
      <c r="AK934">
        <f>($N$934) * (295)</f>
        <v>0</v>
      </c>
      <c r="AL934">
        <f>($O$934) * (365)</f>
        <v>0</v>
      </c>
      <c r="AM934">
        <f>($P$934) * (220)</f>
        <v>0</v>
      </c>
      <c r="AN934">
        <f>($Q$934) * (220)</f>
        <v>0</v>
      </c>
      <c r="AO934">
        <f>($R$934) * (435)</f>
        <v>0</v>
      </c>
      <c r="AP934">
        <f>($S$934) * (290)</f>
        <v>0</v>
      </c>
      <c r="AQ934">
        <f>($T$934) * (290)</f>
        <v>0</v>
      </c>
      <c r="AR934">
        <f>($U$934) * (505)</f>
        <v>0</v>
      </c>
      <c r="AS934">
        <f>($V$934) * (360)</f>
        <v>0</v>
      </c>
      <c r="AT934">
        <f>($W$934) * (360)</f>
        <v>0</v>
      </c>
      <c r="AU934">
        <f>($X$934) * (575)</f>
        <v>0</v>
      </c>
      <c r="AV934">
        <f>($Y$934) * (430)</f>
        <v>0</v>
      </c>
      <c r="AW934">
        <f>($Z$934) * (645)</f>
        <v>0</v>
      </c>
      <c r="AX934">
        <f>($AA$934) * (500)</f>
        <v>0</v>
      </c>
      <c r="AY934">
        <f>($AB$934) * (715)</f>
        <v>0</v>
      </c>
      <c r="AZ934">
        <f>($AC$934) * (570)</f>
        <v>0</v>
      </c>
      <c r="BA934">
        <f>($AD$934) * (785)</f>
        <v>0</v>
      </c>
      <c r="BM934">
        <v>1</v>
      </c>
      <c r="BN934">
        <f>SUM($H$934:$O$934)</f>
        <v>1</v>
      </c>
    </row>
    <row r="935" spans="1:66">
      <c r="A935">
        <v>261</v>
      </c>
      <c r="B935">
        <v>1</v>
      </c>
      <c r="C935">
        <v>22300</v>
      </c>
      <c r="D935">
        <v>5</v>
      </c>
      <c r="E935">
        <v>8</v>
      </c>
      <c r="F935" t="s">
        <v>73</v>
      </c>
      <c r="G935">
        <v>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1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>($H$935) * (225)</f>
        <v>0</v>
      </c>
      <c r="AF935">
        <f>($I$935) * (40)</f>
        <v>0</v>
      </c>
      <c r="AG935">
        <f>($J$935) * (40)</f>
        <v>0</v>
      </c>
      <c r="AH935">
        <f>($K$935) * (225)</f>
        <v>0</v>
      </c>
      <c r="AI935">
        <f>($L$935) * (40)</f>
        <v>0</v>
      </c>
      <c r="AJ935">
        <f>($M$935) * (40)</f>
        <v>0</v>
      </c>
      <c r="AK935">
        <f>($N$935) * (225)</f>
        <v>0</v>
      </c>
      <c r="AL935">
        <f>($O$935) * (225)</f>
        <v>0</v>
      </c>
      <c r="AM935">
        <f>($P$935) * (40)</f>
        <v>0</v>
      </c>
      <c r="AN935">
        <f>($Q$935) * (40)</f>
        <v>0</v>
      </c>
      <c r="AO935">
        <f>($R$935) * (225)</f>
        <v>0</v>
      </c>
      <c r="AP935">
        <f>($S$935) * (40)</f>
        <v>0</v>
      </c>
      <c r="AQ935">
        <f>($T$935) * (40)</f>
        <v>0</v>
      </c>
      <c r="AR935">
        <f>($U$935) * (225)</f>
        <v>0</v>
      </c>
      <c r="AS935">
        <f>($V$935) * (40)</f>
        <v>0</v>
      </c>
      <c r="AT935">
        <f>($W$935) * (40)</f>
        <v>0</v>
      </c>
      <c r="AU935">
        <f>($X$935) * (225)</f>
        <v>0</v>
      </c>
      <c r="AV935">
        <f>($Y$935) * (40)</f>
        <v>40</v>
      </c>
      <c r="AW935">
        <f>($Z$935) * (275)</f>
        <v>0</v>
      </c>
      <c r="AX935">
        <f>($AA$935) * (90)</f>
        <v>0</v>
      </c>
      <c r="AY935">
        <f>($AB$935) * (325)</f>
        <v>0</v>
      </c>
      <c r="AZ935">
        <f>($AC$935) * (140)</f>
        <v>0</v>
      </c>
      <c r="BA935">
        <f>($AD$935) * (375)</f>
        <v>0</v>
      </c>
      <c r="BM935">
        <v>1</v>
      </c>
      <c r="BN935">
        <f>SUM($U$935:$Z$935)</f>
        <v>1</v>
      </c>
    </row>
    <row r="936" spans="1:66">
      <c r="A936">
        <v>264</v>
      </c>
      <c r="B936">
        <v>2</v>
      </c>
      <c r="C936">
        <v>10254</v>
      </c>
      <c r="D936">
        <v>2</v>
      </c>
      <c r="E936">
        <v>6</v>
      </c>
      <c r="F936" t="s">
        <v>73</v>
      </c>
      <c r="G936">
        <v>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>($H$936) * (225)</f>
        <v>0</v>
      </c>
      <c r="AF936">
        <f>($I$936) * (80)</f>
        <v>0</v>
      </c>
      <c r="AG936">
        <f>($J$936) * (80)</f>
        <v>0</v>
      </c>
      <c r="AH936">
        <f>($K$936) * (225)</f>
        <v>0</v>
      </c>
      <c r="AI936">
        <f>($L$936) * (80)</f>
        <v>0</v>
      </c>
      <c r="AJ936">
        <f>($M$936) * (80)</f>
        <v>0</v>
      </c>
      <c r="AK936">
        <f>($N$936) * (225)</f>
        <v>225</v>
      </c>
      <c r="AL936">
        <f>($O$936) * (295)</f>
        <v>0</v>
      </c>
      <c r="AM936">
        <f>($P$936) * (150)</f>
        <v>0</v>
      </c>
      <c r="AN936">
        <f>($Q$936) * (150)</f>
        <v>0</v>
      </c>
      <c r="AO936">
        <f>($R$936) * (365)</f>
        <v>0</v>
      </c>
      <c r="AP936">
        <f>($S$936) * (220)</f>
        <v>0</v>
      </c>
      <c r="AQ936">
        <f>($T$936) * (220)</f>
        <v>0</v>
      </c>
      <c r="AR936">
        <f>($U$936) * (435)</f>
        <v>0</v>
      </c>
      <c r="AS936">
        <f>($V$936) * (290)</f>
        <v>0</v>
      </c>
      <c r="AT936">
        <f>($W$936) * (290)</f>
        <v>0</v>
      </c>
      <c r="AU936">
        <f>($X$936) * (505)</f>
        <v>0</v>
      </c>
      <c r="AV936">
        <f>($Y$936) * (360)</f>
        <v>0</v>
      </c>
      <c r="AW936">
        <f>($Z$936) * (575)</f>
        <v>0</v>
      </c>
      <c r="AX936">
        <f>($AA$936) * (430)</f>
        <v>0</v>
      </c>
      <c r="AY936">
        <f>($AB$936) * (645)</f>
        <v>0</v>
      </c>
      <c r="AZ936">
        <f>($AC$936) * (500)</f>
        <v>0</v>
      </c>
      <c r="BA936">
        <f>($AD$936) * (715)</f>
        <v>0</v>
      </c>
      <c r="BM936">
        <v>1</v>
      </c>
      <c r="BN936">
        <f>SUM($N$936:$U$936)</f>
        <v>1</v>
      </c>
    </row>
    <row r="937" spans="1:66">
      <c r="A937">
        <v>266</v>
      </c>
      <c r="B937">
        <v>2</v>
      </c>
      <c r="C937">
        <v>15200</v>
      </c>
      <c r="D937">
        <v>5</v>
      </c>
      <c r="E937">
        <v>8</v>
      </c>
      <c r="F937" t="s">
        <v>73</v>
      </c>
      <c r="G937">
        <v>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1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f>($H$937) * (225)</f>
        <v>0</v>
      </c>
      <c r="AF937">
        <f>($I$937) * (80)</f>
        <v>0</v>
      </c>
      <c r="AG937">
        <f>($J$937) * (80)</f>
        <v>0</v>
      </c>
      <c r="AH937">
        <f>($K$937) * (225)</f>
        <v>0</v>
      </c>
      <c r="AI937">
        <f>($L$937) * (80)</f>
        <v>0</v>
      </c>
      <c r="AJ937">
        <f>($M$937) * (80)</f>
        <v>0</v>
      </c>
      <c r="AK937">
        <f>($N$937) * (225)</f>
        <v>0</v>
      </c>
      <c r="AL937">
        <f>($O$937) * (225)</f>
        <v>0</v>
      </c>
      <c r="AM937">
        <f>($P$937) * (80)</f>
        <v>0</v>
      </c>
      <c r="AN937">
        <f>($Q$937) * (80)</f>
        <v>0</v>
      </c>
      <c r="AO937">
        <f>($R$937) * (225)</f>
        <v>0</v>
      </c>
      <c r="AP937">
        <f>($S$937) * (80)</f>
        <v>0</v>
      </c>
      <c r="AQ937">
        <f>($T$937) * (80)</f>
        <v>0</v>
      </c>
      <c r="AR937">
        <f>($U$937) * (225)</f>
        <v>0</v>
      </c>
      <c r="AS937">
        <f>($V$937) * (80)</f>
        <v>0</v>
      </c>
      <c r="AT937">
        <f>($W$937) * (80)</f>
        <v>0</v>
      </c>
      <c r="AU937">
        <f>($X$937) * (225)</f>
        <v>0</v>
      </c>
      <c r="AV937">
        <f>($Y$937) * (80)</f>
        <v>80</v>
      </c>
      <c r="AW937">
        <f>($Z$937) * (225)</f>
        <v>0</v>
      </c>
      <c r="AX937">
        <f>($AA$937) * (80)</f>
        <v>0</v>
      </c>
      <c r="AY937">
        <f>($AB$937) * (295)</f>
        <v>0</v>
      </c>
      <c r="AZ937">
        <f>($AC$937) * (150)</f>
        <v>0</v>
      </c>
      <c r="BA937">
        <f>($AD$937) * (365)</f>
        <v>0</v>
      </c>
      <c r="BM937">
        <v>1</v>
      </c>
      <c r="BN937">
        <f>SUM($U$937:$Z$937)</f>
        <v>1</v>
      </c>
    </row>
    <row r="938" spans="1:66">
      <c r="A938">
        <v>271</v>
      </c>
      <c r="B938">
        <v>2</v>
      </c>
      <c r="C938">
        <v>11700</v>
      </c>
      <c r="D938">
        <v>4</v>
      </c>
      <c r="E938">
        <v>8</v>
      </c>
      <c r="F938" t="s">
        <v>73</v>
      </c>
      <c r="G938">
        <v>3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>($H$938) * (225)</f>
        <v>0</v>
      </c>
      <c r="AF938">
        <f>($I$938) * (80)</f>
        <v>0</v>
      </c>
      <c r="AG938">
        <f>($J$938) * (80)</f>
        <v>0</v>
      </c>
      <c r="AH938">
        <f>($K$938) * (225)</f>
        <v>0</v>
      </c>
      <c r="AI938">
        <f>($L$938) * (80)</f>
        <v>0</v>
      </c>
      <c r="AJ938">
        <f>($M$938) * (80)</f>
        <v>0</v>
      </c>
      <c r="AK938">
        <f>($N$938) * (225)</f>
        <v>0</v>
      </c>
      <c r="AL938">
        <f>($O$938) * (225)</f>
        <v>0</v>
      </c>
      <c r="AM938">
        <f>($P$938) * (80)</f>
        <v>0</v>
      </c>
      <c r="AN938">
        <f>($Q$938) * (80)</f>
        <v>0</v>
      </c>
      <c r="AO938">
        <f>($R$938) * (225)</f>
        <v>0</v>
      </c>
      <c r="AP938">
        <f>($S$938) * (80)</f>
        <v>0</v>
      </c>
      <c r="AQ938">
        <f>($T$938) * (80)</f>
        <v>0</v>
      </c>
      <c r="AR938">
        <f>($U$938) * (225)</f>
        <v>0</v>
      </c>
      <c r="AS938">
        <f>($V$938) * (80)</f>
        <v>80</v>
      </c>
      <c r="AT938">
        <f>($W$938) * (80)</f>
        <v>0</v>
      </c>
      <c r="AU938">
        <f>($X$938) * (295)</f>
        <v>0</v>
      </c>
      <c r="AV938">
        <f>($Y$938) * (150)</f>
        <v>0</v>
      </c>
      <c r="AW938">
        <f>($Z$938) * (365)</f>
        <v>0</v>
      </c>
      <c r="AX938">
        <f>($AA$938) * (220)</f>
        <v>0</v>
      </c>
      <c r="AY938">
        <f>($AB$938) * (435)</f>
        <v>0</v>
      </c>
      <c r="AZ938">
        <f>($AC$938) * (290)</f>
        <v>0</v>
      </c>
      <c r="BA938">
        <f>($AD$938) * (505)</f>
        <v>0</v>
      </c>
      <c r="BM938">
        <v>1</v>
      </c>
      <c r="BN938">
        <f>SUM($R$938:$Z$938)</f>
        <v>1</v>
      </c>
    </row>
    <row r="939" spans="1:66">
      <c r="A939">
        <v>277</v>
      </c>
      <c r="B939">
        <v>2</v>
      </c>
      <c r="C939">
        <v>14200</v>
      </c>
      <c r="D939">
        <v>2</v>
      </c>
      <c r="E939">
        <v>6</v>
      </c>
      <c r="F939" t="s">
        <v>73</v>
      </c>
      <c r="G939">
        <v>4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f>($H$939) * (225)</f>
        <v>0</v>
      </c>
      <c r="AF939">
        <f>($I$939) * (80)</f>
        <v>0</v>
      </c>
      <c r="AG939">
        <f>($J$939) * (80)</f>
        <v>0</v>
      </c>
      <c r="AH939">
        <f>($K$939) * (225)</f>
        <v>0</v>
      </c>
      <c r="AI939">
        <f>($L$939) * (80)</f>
        <v>0</v>
      </c>
      <c r="AJ939">
        <f>($M$939) * (80)</f>
        <v>0</v>
      </c>
      <c r="AK939">
        <f>($N$939) * (225)</f>
        <v>0</v>
      </c>
      <c r="AL939">
        <f>($O$939) * (225)</f>
        <v>0</v>
      </c>
      <c r="AM939">
        <f>($P$939) * (80)</f>
        <v>0</v>
      </c>
      <c r="AN939">
        <f>($Q$939) * (80)</f>
        <v>80</v>
      </c>
      <c r="AO939">
        <f>($R$939) * (225)</f>
        <v>0</v>
      </c>
      <c r="AP939">
        <f>($S$939) * (80)</f>
        <v>0</v>
      </c>
      <c r="AQ939">
        <f>($T$939) * (80)</f>
        <v>0</v>
      </c>
      <c r="AR939">
        <f>($U$939) * (295)</f>
        <v>0</v>
      </c>
      <c r="AS939">
        <f>($V$939) * (150)</f>
        <v>0</v>
      </c>
      <c r="AT939">
        <f>($W$939) * (150)</f>
        <v>0</v>
      </c>
      <c r="AU939">
        <f>($X$939) * (365)</f>
        <v>0</v>
      </c>
      <c r="AV939">
        <f>($Y$939) * (220)</f>
        <v>0</v>
      </c>
      <c r="AW939">
        <f>($Z$939) * (435)</f>
        <v>0</v>
      </c>
      <c r="AX939">
        <f>($AA$939) * (290)</f>
        <v>0</v>
      </c>
      <c r="AY939">
        <f>($AB$939) * (505)</f>
        <v>0</v>
      </c>
      <c r="AZ939">
        <f>($AC$939) * (360)</f>
        <v>0</v>
      </c>
      <c r="BA939">
        <f>($AD$939) * (575)</f>
        <v>0</v>
      </c>
      <c r="BM939">
        <v>1</v>
      </c>
      <c r="BN939">
        <f>SUM($N$939:$U$939)</f>
        <v>1</v>
      </c>
    </row>
    <row r="940" spans="1:66">
      <c r="A940">
        <v>279</v>
      </c>
      <c r="B940">
        <v>2</v>
      </c>
      <c r="C940">
        <v>14200</v>
      </c>
      <c r="D940">
        <v>-1</v>
      </c>
      <c r="E940">
        <v>3</v>
      </c>
      <c r="F940" t="s">
        <v>73</v>
      </c>
      <c r="G940">
        <v>4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>($H$940) * (225)</f>
        <v>0</v>
      </c>
      <c r="AF940">
        <f>($I$940) * (80)</f>
        <v>0</v>
      </c>
      <c r="AG940">
        <f>($J$940) * (80)</f>
        <v>80</v>
      </c>
      <c r="AH940">
        <f>($K$940) * (225)</f>
        <v>0</v>
      </c>
      <c r="AI940">
        <f>($L$940) * (80)</f>
        <v>0</v>
      </c>
      <c r="AJ940">
        <f>($M$940) * (80)</f>
        <v>0</v>
      </c>
      <c r="AK940">
        <f>($N$940) * (295)</f>
        <v>0</v>
      </c>
      <c r="AL940">
        <f>($O$940) * (365)</f>
        <v>0</v>
      </c>
      <c r="AM940">
        <f>($P$940) * (220)</f>
        <v>0</v>
      </c>
      <c r="AN940">
        <f>($Q$940) * (220)</f>
        <v>0</v>
      </c>
      <c r="AO940">
        <f>($R$940) * (435)</f>
        <v>0</v>
      </c>
      <c r="AP940">
        <f>($S$940) * (290)</f>
        <v>0</v>
      </c>
      <c r="AQ940">
        <f>($T$940) * (290)</f>
        <v>0</v>
      </c>
      <c r="AR940">
        <f>($U$940) * (505)</f>
        <v>0</v>
      </c>
      <c r="AS940">
        <f>($V$940) * (360)</f>
        <v>0</v>
      </c>
      <c r="AT940">
        <f>($W$940) * (360)</f>
        <v>0</v>
      </c>
      <c r="AU940">
        <f>($X$940) * (575)</f>
        <v>0</v>
      </c>
      <c r="AV940">
        <f>($Y$940) * (430)</f>
        <v>0</v>
      </c>
      <c r="AW940">
        <f>($Z$940) * (645)</f>
        <v>0</v>
      </c>
      <c r="AX940">
        <f>($AA$940) * (500)</f>
        <v>0</v>
      </c>
      <c r="AY940">
        <f>($AB$940) * (715)</f>
        <v>0</v>
      </c>
      <c r="AZ940">
        <f>($AC$940) * (570)</f>
        <v>0</v>
      </c>
      <c r="BA940">
        <f>($AD$940) * (785)</f>
        <v>0</v>
      </c>
      <c r="BM940">
        <v>1</v>
      </c>
      <c r="BN940">
        <f>SUM($H$940:$N$940)</f>
        <v>1</v>
      </c>
    </row>
    <row r="941" spans="1:66">
      <c r="A941">
        <v>282</v>
      </c>
      <c r="B941">
        <v>2</v>
      </c>
      <c r="C941">
        <v>14200</v>
      </c>
      <c r="D941">
        <v>-1</v>
      </c>
      <c r="E941">
        <v>3</v>
      </c>
      <c r="F941" t="s">
        <v>73</v>
      </c>
      <c r="G941">
        <v>4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>($H$941) * (225)</f>
        <v>0</v>
      </c>
      <c r="AF941">
        <f>($I$941) * (80)</f>
        <v>0</v>
      </c>
      <c r="AG941">
        <f>($J$941) * (80)</f>
        <v>80</v>
      </c>
      <c r="AH941">
        <f>($K$941) * (225)</f>
        <v>0</v>
      </c>
      <c r="AI941">
        <f>($L$941) * (80)</f>
        <v>0</v>
      </c>
      <c r="AJ941">
        <f>($M$941) * (80)</f>
        <v>0</v>
      </c>
      <c r="AK941">
        <f>($N$941) * (295)</f>
        <v>0</v>
      </c>
      <c r="AL941">
        <f>($O$941) * (365)</f>
        <v>0</v>
      </c>
      <c r="AM941">
        <f>($P$941) * (220)</f>
        <v>0</v>
      </c>
      <c r="AN941">
        <f>($Q$941) * (220)</f>
        <v>0</v>
      </c>
      <c r="AO941">
        <f>($R$941) * (435)</f>
        <v>0</v>
      </c>
      <c r="AP941">
        <f>($S$941) * (290)</f>
        <v>0</v>
      </c>
      <c r="AQ941">
        <f>($T$941) * (290)</f>
        <v>0</v>
      </c>
      <c r="AR941">
        <f>($U$941) * (505)</f>
        <v>0</v>
      </c>
      <c r="AS941">
        <f>($V$941) * (360)</f>
        <v>0</v>
      </c>
      <c r="AT941">
        <f>($W$941) * (360)</f>
        <v>0</v>
      </c>
      <c r="AU941">
        <f>($X$941) * (575)</f>
        <v>0</v>
      </c>
      <c r="AV941">
        <f>($Y$941) * (430)</f>
        <v>0</v>
      </c>
      <c r="AW941">
        <f>($Z$941) * (645)</f>
        <v>0</v>
      </c>
      <c r="AX941">
        <f>($AA$941) * (500)</f>
        <v>0</v>
      </c>
      <c r="AY941">
        <f>($AB$941) * (715)</f>
        <v>0</v>
      </c>
      <c r="AZ941">
        <f>($AC$941) * (570)</f>
        <v>0</v>
      </c>
      <c r="BA941">
        <f>($AD$941) * (785)</f>
        <v>0</v>
      </c>
      <c r="BM941">
        <v>1</v>
      </c>
      <c r="BN941">
        <f>SUM($H$941:$N$941)</f>
        <v>1</v>
      </c>
    </row>
    <row r="942" spans="1:66">
      <c r="A942">
        <v>285</v>
      </c>
      <c r="B942">
        <v>2</v>
      </c>
      <c r="C942">
        <v>7588</v>
      </c>
      <c r="D942">
        <v>4</v>
      </c>
      <c r="E942">
        <v>9</v>
      </c>
      <c r="F942" t="s">
        <v>73</v>
      </c>
      <c r="G942">
        <v>3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f>($H$942) * (225)</f>
        <v>0</v>
      </c>
      <c r="AF942">
        <f>($I$942) * (80)</f>
        <v>0</v>
      </c>
      <c r="AG942">
        <f>($J$942) * (80)</f>
        <v>0</v>
      </c>
      <c r="AH942">
        <f>($K$942) * (225)</f>
        <v>0</v>
      </c>
      <c r="AI942">
        <f>($L$942) * (80)</f>
        <v>0</v>
      </c>
      <c r="AJ942">
        <f>($M$942) * (80)</f>
        <v>0</v>
      </c>
      <c r="AK942">
        <f>($N$942) * (225)</f>
        <v>0</v>
      </c>
      <c r="AL942">
        <f>($O$942) * (225)</f>
        <v>0</v>
      </c>
      <c r="AM942">
        <f>($P$942) * (80)</f>
        <v>0</v>
      </c>
      <c r="AN942">
        <f>($Q$942) * (80)</f>
        <v>0</v>
      </c>
      <c r="AO942">
        <f>($R$942) * (225)</f>
        <v>0</v>
      </c>
      <c r="AP942">
        <f>($S$942) * (80)</f>
        <v>0</v>
      </c>
      <c r="AQ942">
        <f>($T$942) * (80)</f>
        <v>0</v>
      </c>
      <c r="AR942">
        <f>($U$942) * (225)</f>
        <v>0</v>
      </c>
      <c r="AS942">
        <f>($V$942) * (80)</f>
        <v>80</v>
      </c>
      <c r="AT942">
        <f>($W$942) * (80)</f>
        <v>0</v>
      </c>
      <c r="AU942">
        <f>($X$942) * (295)</f>
        <v>0</v>
      </c>
      <c r="AV942">
        <f>($Y$942) * (150)</f>
        <v>0</v>
      </c>
      <c r="AW942">
        <f>($Z$942) * (365)</f>
        <v>0</v>
      </c>
      <c r="AX942">
        <f>($AA$942) * (220)</f>
        <v>0</v>
      </c>
      <c r="AY942">
        <f>($AB$942) * (435)</f>
        <v>0</v>
      </c>
      <c r="AZ942">
        <f>($AC$942) * (290)</f>
        <v>0</v>
      </c>
      <c r="BA942">
        <f>($AD$942) * (505)</f>
        <v>0</v>
      </c>
      <c r="BM942">
        <v>1</v>
      </c>
      <c r="BN942">
        <f>SUM($R$942:$AB$942)</f>
        <v>1</v>
      </c>
    </row>
    <row r="943" spans="1:66">
      <c r="A943">
        <v>286</v>
      </c>
      <c r="B943">
        <v>2</v>
      </c>
      <c r="C943">
        <v>14200</v>
      </c>
      <c r="D943">
        <v>5</v>
      </c>
      <c r="E943">
        <v>8</v>
      </c>
      <c r="F943" t="s">
        <v>73</v>
      </c>
      <c r="G943">
        <v>2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>($H$943) * (225)</f>
        <v>0</v>
      </c>
      <c r="AF943">
        <f>($I$943) * (80)</f>
        <v>0</v>
      </c>
      <c r="AG943">
        <f>($J$943) * (80)</f>
        <v>0</v>
      </c>
      <c r="AH943">
        <f>($K$943) * (225)</f>
        <v>0</v>
      </c>
      <c r="AI943">
        <f>($L$943) * (80)</f>
        <v>0</v>
      </c>
      <c r="AJ943">
        <f>($M$943) * (80)</f>
        <v>0</v>
      </c>
      <c r="AK943">
        <f>($N$943) * (225)</f>
        <v>0</v>
      </c>
      <c r="AL943">
        <f>($O$943) * (225)</f>
        <v>0</v>
      </c>
      <c r="AM943">
        <f>($P$943) * (80)</f>
        <v>0</v>
      </c>
      <c r="AN943">
        <f>($Q$943) * (80)</f>
        <v>0</v>
      </c>
      <c r="AO943">
        <f>($R$943) * (225)</f>
        <v>0</v>
      </c>
      <c r="AP943">
        <f>($S$943) * (80)</f>
        <v>0</v>
      </c>
      <c r="AQ943">
        <f>($T$943) * (80)</f>
        <v>0</v>
      </c>
      <c r="AR943">
        <f>($U$943) * (225)</f>
        <v>0</v>
      </c>
      <c r="AS943">
        <f>($V$943) * (80)</f>
        <v>80</v>
      </c>
      <c r="AT943">
        <f>($W$943) * (80)</f>
        <v>0</v>
      </c>
      <c r="AU943">
        <f>($X$943) * (295)</f>
        <v>0</v>
      </c>
      <c r="AV943">
        <f>($Y$943) * (150)</f>
        <v>0</v>
      </c>
      <c r="AW943">
        <f>($Z$943) * (365)</f>
        <v>0</v>
      </c>
      <c r="AX943">
        <f>($AA$943) * (220)</f>
        <v>0</v>
      </c>
      <c r="AY943">
        <f>($AB$943) * (435)</f>
        <v>0</v>
      </c>
      <c r="AZ943">
        <f>($AC$943) * (290)</f>
        <v>0</v>
      </c>
      <c r="BA943">
        <f>($AD$943) * (505)</f>
        <v>0</v>
      </c>
      <c r="BM943">
        <v>1</v>
      </c>
      <c r="BN943">
        <f>SUM($U$943:$Z$943)</f>
        <v>1</v>
      </c>
    </row>
    <row r="944" spans="1:66">
      <c r="A944">
        <v>287</v>
      </c>
      <c r="B944">
        <v>2</v>
      </c>
      <c r="C944">
        <v>14200</v>
      </c>
      <c r="D944">
        <v>3</v>
      </c>
      <c r="E944">
        <v>7</v>
      </c>
      <c r="F944" t="s">
        <v>73</v>
      </c>
      <c r="G944">
        <v>5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>($H$944) * (225)</f>
        <v>0</v>
      </c>
      <c r="AF944">
        <f>($I$944) * (80)</f>
        <v>0</v>
      </c>
      <c r="AG944">
        <f>($J$944) * (80)</f>
        <v>0</v>
      </c>
      <c r="AH944">
        <f>($K$944) * (225)</f>
        <v>0</v>
      </c>
      <c r="AI944">
        <f>($L$944) * (80)</f>
        <v>0</v>
      </c>
      <c r="AJ944">
        <f>($M$944) * (80)</f>
        <v>0</v>
      </c>
      <c r="AK944">
        <f>($N$944) * (225)</f>
        <v>0</v>
      </c>
      <c r="AL944">
        <f>($O$944) * (225)</f>
        <v>0</v>
      </c>
      <c r="AM944">
        <f>($P$944) * (80)</f>
        <v>0</v>
      </c>
      <c r="AN944">
        <f>($Q$944) * (80)</f>
        <v>0</v>
      </c>
      <c r="AO944">
        <f>($R$944) * (225)</f>
        <v>0</v>
      </c>
      <c r="AP944">
        <f>($S$944) * (80)</f>
        <v>0</v>
      </c>
      <c r="AQ944">
        <f>($T$944) * (80)</f>
        <v>0</v>
      </c>
      <c r="AR944">
        <f>($U$944) * (225)</f>
        <v>0</v>
      </c>
      <c r="AS944">
        <f>($V$944) * (80)</f>
        <v>80</v>
      </c>
      <c r="AT944">
        <f>($W$944) * (80)</f>
        <v>0</v>
      </c>
      <c r="AU944">
        <f>($X$944) * (225)</f>
        <v>0</v>
      </c>
      <c r="AV944">
        <f>($Y$944) * (80)</f>
        <v>0</v>
      </c>
      <c r="AW944">
        <f>($Z$944) * (295)</f>
        <v>0</v>
      </c>
      <c r="AX944">
        <f>($AA$944) * (150)</f>
        <v>0</v>
      </c>
      <c r="AY944">
        <f>($AB$944) * (365)</f>
        <v>0</v>
      </c>
      <c r="AZ944">
        <f>($AC$944) * (220)</f>
        <v>0</v>
      </c>
      <c r="BA944">
        <f>($AD$944) * (435)</f>
        <v>0</v>
      </c>
      <c r="BM944">
        <v>1</v>
      </c>
      <c r="BN944">
        <f>SUM($O$944:$X$944)</f>
        <v>1</v>
      </c>
    </row>
    <row r="945" spans="1:66">
      <c r="A945">
        <v>288</v>
      </c>
      <c r="B945">
        <v>2</v>
      </c>
      <c r="C945">
        <v>16226</v>
      </c>
      <c r="D945">
        <v>5</v>
      </c>
      <c r="E945">
        <v>8</v>
      </c>
      <c r="F945" t="s">
        <v>73</v>
      </c>
      <c r="G945">
        <v>4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f>($H$945) * (225)</f>
        <v>0</v>
      </c>
      <c r="AF945">
        <f>($I$945) * (80)</f>
        <v>0</v>
      </c>
      <c r="AG945">
        <f>($J$945) * (80)</f>
        <v>0</v>
      </c>
      <c r="AH945">
        <f>($K$945) * (225)</f>
        <v>0</v>
      </c>
      <c r="AI945">
        <f>($L$945) * (80)</f>
        <v>0</v>
      </c>
      <c r="AJ945">
        <f>($M$945) * (80)</f>
        <v>0</v>
      </c>
      <c r="AK945">
        <f>($N$945) * (225)</f>
        <v>0</v>
      </c>
      <c r="AL945">
        <f>($O$945) * (225)</f>
        <v>0</v>
      </c>
      <c r="AM945">
        <f>($P$945) * (80)</f>
        <v>0</v>
      </c>
      <c r="AN945">
        <f>($Q$945) * (80)</f>
        <v>0</v>
      </c>
      <c r="AO945">
        <f>($R$945) * (225)</f>
        <v>0</v>
      </c>
      <c r="AP945">
        <f>($S$945) * (80)</f>
        <v>0</v>
      </c>
      <c r="AQ945">
        <f>($T$945) * (80)</f>
        <v>0</v>
      </c>
      <c r="AR945">
        <f>($U$945) * (225)</f>
        <v>0</v>
      </c>
      <c r="AS945">
        <f>($V$945) * (80)</f>
        <v>80</v>
      </c>
      <c r="AT945">
        <f>($W$945) * (80)</f>
        <v>0</v>
      </c>
      <c r="AU945">
        <f>($X$945) * (225)</f>
        <v>0</v>
      </c>
      <c r="AV945">
        <f>($Y$945) * (80)</f>
        <v>0</v>
      </c>
      <c r="AW945">
        <f>($Z$945) * (225)</f>
        <v>0</v>
      </c>
      <c r="AX945">
        <f>($AA$945) * (80)</f>
        <v>0</v>
      </c>
      <c r="AY945">
        <f>($AB$945) * (295)</f>
        <v>0</v>
      </c>
      <c r="AZ945">
        <f>($AC$945) * (150)</f>
        <v>0</v>
      </c>
      <c r="BA945">
        <f>($AD$945) * (365)</f>
        <v>0</v>
      </c>
      <c r="BM945">
        <v>1</v>
      </c>
      <c r="BN945">
        <f>SUM($U$945:$Z$945)</f>
        <v>1</v>
      </c>
    </row>
    <row r="946" spans="1:66">
      <c r="A946">
        <v>289</v>
      </c>
      <c r="B946">
        <v>2</v>
      </c>
      <c r="C946">
        <v>14400</v>
      </c>
      <c r="D946">
        <v>2</v>
      </c>
      <c r="E946">
        <v>5</v>
      </c>
      <c r="F946" t="s">
        <v>73</v>
      </c>
      <c r="G946">
        <v>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>($H$946) * (225)</f>
        <v>0</v>
      </c>
      <c r="AF946">
        <f>($I$946) * (80)</f>
        <v>0</v>
      </c>
      <c r="AG946">
        <f>($J$946) * (80)</f>
        <v>0</v>
      </c>
      <c r="AH946">
        <f>($K$946) * (225)</f>
        <v>0</v>
      </c>
      <c r="AI946">
        <f>($L$946) * (80)</f>
        <v>0</v>
      </c>
      <c r="AJ946">
        <f>($M$946) * (80)</f>
        <v>0</v>
      </c>
      <c r="AK946">
        <f>($N$946) * (225)</f>
        <v>0</v>
      </c>
      <c r="AL946">
        <f>($O$946) * (225)</f>
        <v>0</v>
      </c>
      <c r="AM946">
        <f>($P$946) * (80)</f>
        <v>0</v>
      </c>
      <c r="AN946">
        <f>($Q$946) * (80)</f>
        <v>80</v>
      </c>
      <c r="AO946">
        <f>($R$946) * (225)</f>
        <v>0</v>
      </c>
      <c r="AP946">
        <f>($S$946) * (80)</f>
        <v>0</v>
      </c>
      <c r="AQ946">
        <f>($T$946) * (80)</f>
        <v>0</v>
      </c>
      <c r="AR946">
        <f>($U$946) * (295)</f>
        <v>0</v>
      </c>
      <c r="AS946">
        <f>($V$946) * (150)</f>
        <v>0</v>
      </c>
      <c r="AT946">
        <f>($W$946) * (150)</f>
        <v>0</v>
      </c>
      <c r="AU946">
        <f>($X$946) * (365)</f>
        <v>0</v>
      </c>
      <c r="AV946">
        <f>($Y$946) * (220)</f>
        <v>0</v>
      </c>
      <c r="AW946">
        <f>($Z$946) * (435)</f>
        <v>0</v>
      </c>
      <c r="AX946">
        <f>($AA$946) * (290)</f>
        <v>0</v>
      </c>
      <c r="AY946">
        <f>($AB$946) * (505)</f>
        <v>0</v>
      </c>
      <c r="AZ946">
        <f>($AC$946) * (360)</f>
        <v>0</v>
      </c>
      <c r="BA946">
        <f>($AD$946) * (575)</f>
        <v>0</v>
      </c>
      <c r="BM946">
        <v>1</v>
      </c>
      <c r="BN946">
        <f>SUM($N$946:$R$946)</f>
        <v>1</v>
      </c>
    </row>
    <row r="947" spans="1:66">
      <c r="A947">
        <v>290</v>
      </c>
      <c r="B947">
        <v>2</v>
      </c>
      <c r="C947">
        <v>14088</v>
      </c>
      <c r="D947">
        <v>0</v>
      </c>
      <c r="E947">
        <v>3</v>
      </c>
      <c r="F947" t="s">
        <v>73</v>
      </c>
      <c r="G947">
        <v>3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>($H$947) * (225)</f>
        <v>0</v>
      </c>
      <c r="AF947">
        <f>($I$947) * (80)</f>
        <v>0</v>
      </c>
      <c r="AG947">
        <f>($J$947) * (80)</f>
        <v>80</v>
      </c>
      <c r="AH947">
        <f>($K$947) * (225)</f>
        <v>0</v>
      </c>
      <c r="AI947">
        <f>($L$947) * (80)</f>
        <v>0</v>
      </c>
      <c r="AJ947">
        <f>($M$947) * (80)</f>
        <v>0</v>
      </c>
      <c r="AK947">
        <f>($N$947) * (295)</f>
        <v>0</v>
      </c>
      <c r="AL947">
        <f>($O$947) * (365)</f>
        <v>0</v>
      </c>
      <c r="AM947">
        <f>($P$947) * (220)</f>
        <v>0</v>
      </c>
      <c r="AN947">
        <f>($Q$947) * (220)</f>
        <v>0</v>
      </c>
      <c r="AO947">
        <f>($R$947) * (435)</f>
        <v>0</v>
      </c>
      <c r="AP947">
        <f>($S$947) * (290)</f>
        <v>0</v>
      </c>
      <c r="AQ947">
        <f>($T$947) * (290)</f>
        <v>0</v>
      </c>
      <c r="AR947">
        <f>($U$947) * (505)</f>
        <v>0</v>
      </c>
      <c r="AS947">
        <f>($V$947) * (360)</f>
        <v>0</v>
      </c>
      <c r="AT947">
        <f>($W$947) * (360)</f>
        <v>0</v>
      </c>
      <c r="AU947">
        <f>($X$947) * (575)</f>
        <v>0</v>
      </c>
      <c r="AV947">
        <f>($Y$947) * (430)</f>
        <v>0</v>
      </c>
      <c r="AW947">
        <f>($Z$947) * (645)</f>
        <v>0</v>
      </c>
      <c r="AX947">
        <f>($AA$947) * (500)</f>
        <v>0</v>
      </c>
      <c r="AY947">
        <f>($AB$947) * (715)</f>
        <v>0</v>
      </c>
      <c r="AZ947">
        <f>($AC$947) * (570)</f>
        <v>0</v>
      </c>
      <c r="BA947">
        <f>($AD$947) * (785)</f>
        <v>0</v>
      </c>
      <c r="BM947">
        <v>1</v>
      </c>
      <c r="BN947">
        <f>SUM($H$947:$N$947)</f>
        <v>1</v>
      </c>
    </row>
    <row r="948" spans="1:66">
      <c r="A948">
        <v>293</v>
      </c>
      <c r="B948">
        <v>2</v>
      </c>
      <c r="C948">
        <v>14200</v>
      </c>
      <c r="D948">
        <v>4</v>
      </c>
      <c r="E948">
        <v>8</v>
      </c>
      <c r="F948" t="s">
        <v>73</v>
      </c>
      <c r="G948">
        <v>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1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>($H$948) * (225)</f>
        <v>0</v>
      </c>
      <c r="AF948">
        <f>($I$948) * (80)</f>
        <v>0</v>
      </c>
      <c r="AG948">
        <f>($J$948) * (80)</f>
        <v>0</v>
      </c>
      <c r="AH948">
        <f>($K$948) * (225)</f>
        <v>0</v>
      </c>
      <c r="AI948">
        <f>($L$948) * (80)</f>
        <v>0</v>
      </c>
      <c r="AJ948">
        <f>($M$948) * (80)</f>
        <v>0</v>
      </c>
      <c r="AK948">
        <f>($N$948) * (225)</f>
        <v>0</v>
      </c>
      <c r="AL948">
        <f>($O$948) * (225)</f>
        <v>0</v>
      </c>
      <c r="AM948">
        <f>($P$948) * (80)</f>
        <v>0</v>
      </c>
      <c r="AN948">
        <f>($Q$948) * (80)</f>
        <v>0</v>
      </c>
      <c r="AO948">
        <f>($R$948) * (225)</f>
        <v>0</v>
      </c>
      <c r="AP948">
        <f>($S$948) * (80)</f>
        <v>0</v>
      </c>
      <c r="AQ948">
        <f>($T$948) * (80)</f>
        <v>0</v>
      </c>
      <c r="AR948">
        <f>($U$948) * (225)</f>
        <v>0</v>
      </c>
      <c r="AS948">
        <f>($V$948) * (80)</f>
        <v>80</v>
      </c>
      <c r="AT948">
        <f>($W$948) * (80)</f>
        <v>0</v>
      </c>
      <c r="AU948">
        <f>($X$948) * (295)</f>
        <v>0</v>
      </c>
      <c r="AV948">
        <f>($Y$948) * (150)</f>
        <v>0</v>
      </c>
      <c r="AW948">
        <f>($Z$948) * (365)</f>
        <v>0</v>
      </c>
      <c r="AX948">
        <f>($AA$948) * (220)</f>
        <v>0</v>
      </c>
      <c r="AY948">
        <f>($AB$948) * (435)</f>
        <v>0</v>
      </c>
      <c r="AZ948">
        <f>($AC$948) * (290)</f>
        <v>0</v>
      </c>
      <c r="BA948">
        <f>($AD$948) * (505)</f>
        <v>0</v>
      </c>
      <c r="BM948">
        <v>1</v>
      </c>
      <c r="BN948">
        <f>SUM($R$948:$Z$948)</f>
        <v>1</v>
      </c>
    </row>
    <row r="949" spans="1:66">
      <c r="A949">
        <v>294</v>
      </c>
      <c r="B949">
        <v>2</v>
      </c>
      <c r="C949">
        <v>12200</v>
      </c>
      <c r="D949">
        <v>3</v>
      </c>
      <c r="E949">
        <v>7</v>
      </c>
      <c r="F949" t="s">
        <v>73</v>
      </c>
      <c r="G949">
        <v>5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1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>($H$949) * (225)</f>
        <v>0</v>
      </c>
      <c r="AF949">
        <f>($I$949) * (80)</f>
        <v>0</v>
      </c>
      <c r="AG949">
        <f>($J$949) * (80)</f>
        <v>0</v>
      </c>
      <c r="AH949">
        <f>($K$949) * (225)</f>
        <v>0</v>
      </c>
      <c r="AI949">
        <f>($L$949) * (80)</f>
        <v>0</v>
      </c>
      <c r="AJ949">
        <f>($M$949) * (80)</f>
        <v>0</v>
      </c>
      <c r="AK949">
        <f>($N$949) * (225)</f>
        <v>0</v>
      </c>
      <c r="AL949">
        <f>($O$949) * (225)</f>
        <v>0</v>
      </c>
      <c r="AM949">
        <f>($P$949) * (80)</f>
        <v>0</v>
      </c>
      <c r="AN949">
        <f>($Q$949) * (80)</f>
        <v>0</v>
      </c>
      <c r="AO949">
        <f>($R$949) * (225)</f>
        <v>0</v>
      </c>
      <c r="AP949">
        <f>($S$949) * (80)</f>
        <v>0</v>
      </c>
      <c r="AQ949">
        <f>($T$949) * (80)</f>
        <v>0</v>
      </c>
      <c r="AR949">
        <f>($U$949) * (225)</f>
        <v>0</v>
      </c>
      <c r="AS949">
        <f>($V$949) * (80)</f>
        <v>80</v>
      </c>
      <c r="AT949">
        <f>($W$949) * (80)</f>
        <v>0</v>
      </c>
      <c r="AU949">
        <f>($X$949) * (225)</f>
        <v>0</v>
      </c>
      <c r="AV949">
        <f>($Y$949) * (80)</f>
        <v>0</v>
      </c>
      <c r="AW949">
        <f>($Z$949) * (295)</f>
        <v>0</v>
      </c>
      <c r="AX949">
        <f>($AA$949) * (150)</f>
        <v>0</v>
      </c>
      <c r="AY949">
        <f>($AB$949) * (365)</f>
        <v>0</v>
      </c>
      <c r="AZ949">
        <f>($AC$949) * (220)</f>
        <v>0</v>
      </c>
      <c r="BA949">
        <f>($AD$949) * (435)</f>
        <v>0</v>
      </c>
      <c r="BM949">
        <v>1</v>
      </c>
      <c r="BN949">
        <f>SUM($O$949:$X$949)</f>
        <v>1</v>
      </c>
    </row>
    <row r="950" spans="1:66">
      <c r="A950">
        <v>298</v>
      </c>
      <c r="B950">
        <v>2</v>
      </c>
      <c r="C950">
        <v>14200</v>
      </c>
      <c r="D950">
        <v>5</v>
      </c>
      <c r="E950">
        <v>8</v>
      </c>
      <c r="F950" t="s">
        <v>73</v>
      </c>
      <c r="G950">
        <v>4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1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>($H$950) * (225)</f>
        <v>0</v>
      </c>
      <c r="AF950">
        <f>($I$950) * (80)</f>
        <v>0</v>
      </c>
      <c r="AG950">
        <f>($J$950) * (80)</f>
        <v>0</v>
      </c>
      <c r="AH950">
        <f>($K$950) * (225)</f>
        <v>0</v>
      </c>
      <c r="AI950">
        <f>($L$950) * (80)</f>
        <v>0</v>
      </c>
      <c r="AJ950">
        <f>($M$950) * (80)</f>
        <v>0</v>
      </c>
      <c r="AK950">
        <f>($N$950) * (225)</f>
        <v>0</v>
      </c>
      <c r="AL950">
        <f>($O$950) * (225)</f>
        <v>0</v>
      </c>
      <c r="AM950">
        <f>($P$950) * (80)</f>
        <v>0</v>
      </c>
      <c r="AN950">
        <f>($Q$950) * (80)</f>
        <v>0</v>
      </c>
      <c r="AO950">
        <f>($R$950) * (225)</f>
        <v>0</v>
      </c>
      <c r="AP950">
        <f>($S$950) * (80)</f>
        <v>0</v>
      </c>
      <c r="AQ950">
        <f>($T$950) * (80)</f>
        <v>0</v>
      </c>
      <c r="AR950">
        <f>($U$950) * (225)</f>
        <v>0</v>
      </c>
      <c r="AS950">
        <f>($V$950) * (80)</f>
        <v>0</v>
      </c>
      <c r="AT950">
        <f>($W$950) * (80)</f>
        <v>0</v>
      </c>
      <c r="AU950">
        <f>($X$950) * (225)</f>
        <v>0</v>
      </c>
      <c r="AV950">
        <f>($Y$950) * (80)</f>
        <v>80</v>
      </c>
      <c r="AW950">
        <f>($Z$950) * (225)</f>
        <v>0</v>
      </c>
      <c r="AX950">
        <f>($AA$950) * (80)</f>
        <v>0</v>
      </c>
      <c r="AY950">
        <f>($AB$950) * (295)</f>
        <v>0</v>
      </c>
      <c r="AZ950">
        <f>($AC$950) * (150)</f>
        <v>0</v>
      </c>
      <c r="BA950">
        <f>($AD$950) * (365)</f>
        <v>0</v>
      </c>
      <c r="BM950">
        <v>1</v>
      </c>
      <c r="BN950">
        <f>SUM($U$950:$Z$950)</f>
        <v>1</v>
      </c>
    </row>
    <row r="951" spans="1:66">
      <c r="A951">
        <v>299</v>
      </c>
      <c r="B951">
        <v>2</v>
      </c>
      <c r="C951">
        <v>7978</v>
      </c>
      <c r="D951">
        <v>2</v>
      </c>
      <c r="E951">
        <v>6</v>
      </c>
      <c r="F951" t="s">
        <v>73</v>
      </c>
      <c r="G951">
        <v>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1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f>($H$951) * (225)</f>
        <v>0</v>
      </c>
      <c r="AF951">
        <f>($I$951) * (80)</f>
        <v>0</v>
      </c>
      <c r="AG951">
        <f>($J$951) * (80)</f>
        <v>0</v>
      </c>
      <c r="AH951">
        <f>($K$951) * (225)</f>
        <v>0</v>
      </c>
      <c r="AI951">
        <f>($L$951) * (80)</f>
        <v>0</v>
      </c>
      <c r="AJ951">
        <f>($M$951) * (80)</f>
        <v>0</v>
      </c>
      <c r="AK951">
        <f>($N$951) * (225)</f>
        <v>0</v>
      </c>
      <c r="AL951">
        <f>($O$951) * (225)</f>
        <v>0</v>
      </c>
      <c r="AM951">
        <f>($P$951) * (80)</f>
        <v>0</v>
      </c>
      <c r="AN951">
        <f>($Q$951) * (80)</f>
        <v>80</v>
      </c>
      <c r="AO951">
        <f>($R$951) * (225)</f>
        <v>0</v>
      </c>
      <c r="AP951">
        <f>($S$951) * (80)</f>
        <v>0</v>
      </c>
      <c r="AQ951">
        <f>($T$951) * (80)</f>
        <v>0</v>
      </c>
      <c r="AR951">
        <f>($U$951) * (295)</f>
        <v>0</v>
      </c>
      <c r="AS951">
        <f>($V$951) * (150)</f>
        <v>0</v>
      </c>
      <c r="AT951">
        <f>($W$951) * (150)</f>
        <v>0</v>
      </c>
      <c r="AU951">
        <f>($X$951) * (365)</f>
        <v>0</v>
      </c>
      <c r="AV951">
        <f>($Y$951) * (220)</f>
        <v>0</v>
      </c>
      <c r="AW951">
        <f>($Z$951) * (435)</f>
        <v>0</v>
      </c>
      <c r="AX951">
        <f>($AA$951) * (290)</f>
        <v>0</v>
      </c>
      <c r="AY951">
        <f>($AB$951) * (505)</f>
        <v>0</v>
      </c>
      <c r="AZ951">
        <f>($AC$951) * (360)</f>
        <v>0</v>
      </c>
      <c r="BA951">
        <f>($AD$951) * (575)</f>
        <v>0</v>
      </c>
      <c r="BM951">
        <v>1</v>
      </c>
      <c r="BN951">
        <f>SUM($N$951:$U$951)</f>
        <v>1</v>
      </c>
    </row>
    <row r="952" spans="1:66">
      <c r="A952">
        <v>302</v>
      </c>
      <c r="B952">
        <v>2</v>
      </c>
      <c r="C952">
        <v>14200</v>
      </c>
      <c r="D952">
        <v>-1</v>
      </c>
      <c r="E952">
        <v>4</v>
      </c>
      <c r="F952" t="s">
        <v>73</v>
      </c>
      <c r="G952">
        <v>3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>($H$952) * (225)</f>
        <v>0</v>
      </c>
      <c r="AF952">
        <f>($I$952) * (80)</f>
        <v>0</v>
      </c>
      <c r="AG952">
        <f>($J$952) * (80)</f>
        <v>80</v>
      </c>
      <c r="AH952">
        <f>($K$952) * (295)</f>
        <v>0</v>
      </c>
      <c r="AI952">
        <f>($L$952) * (150)</f>
        <v>0</v>
      </c>
      <c r="AJ952">
        <f>($M$952) * (150)</f>
        <v>0</v>
      </c>
      <c r="AK952">
        <f>($N$952) * (365)</f>
        <v>0</v>
      </c>
      <c r="AL952">
        <f>($O$952) * (435)</f>
        <v>0</v>
      </c>
      <c r="AM952">
        <f>($P$952) * (290)</f>
        <v>0</v>
      </c>
      <c r="AN952">
        <f>($Q$952) * (290)</f>
        <v>0</v>
      </c>
      <c r="AO952">
        <f>($R$952) * (505)</f>
        <v>0</v>
      </c>
      <c r="AP952">
        <f>($S$952) * (360)</f>
        <v>0</v>
      </c>
      <c r="AQ952">
        <f>($T$952) * (360)</f>
        <v>0</v>
      </c>
      <c r="AR952">
        <f>($U$952) * (575)</f>
        <v>0</v>
      </c>
      <c r="AS952">
        <f>($V$952) * (430)</f>
        <v>0</v>
      </c>
      <c r="AT952">
        <f>($W$952) * (430)</f>
        <v>0</v>
      </c>
      <c r="AU952">
        <f>($X$952) * (645)</f>
        <v>0</v>
      </c>
      <c r="AV952">
        <f>($Y$952) * (500)</f>
        <v>0</v>
      </c>
      <c r="AW952">
        <f>($Z$952) * (715)</f>
        <v>0</v>
      </c>
      <c r="AX952">
        <f>($AA$952) * (570)</f>
        <v>0</v>
      </c>
      <c r="AY952">
        <f>($AB$952) * (785)</f>
        <v>0</v>
      </c>
      <c r="AZ952">
        <f>($AC$952) * (640)</f>
        <v>0</v>
      </c>
      <c r="BA952">
        <f>($AD$952) * (855)</f>
        <v>0</v>
      </c>
      <c r="BM952">
        <v>1</v>
      </c>
      <c r="BN952">
        <f>SUM($H$952:$O$952)</f>
        <v>1</v>
      </c>
    </row>
    <row r="953" spans="1:66">
      <c r="A953">
        <v>303</v>
      </c>
      <c r="B953">
        <v>2</v>
      </c>
      <c r="C953">
        <v>18400</v>
      </c>
      <c r="D953">
        <v>2</v>
      </c>
      <c r="E953">
        <v>5</v>
      </c>
      <c r="F953" t="s">
        <v>73</v>
      </c>
      <c r="G953">
        <v>4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1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>($H$953) * (225)</f>
        <v>0</v>
      </c>
      <c r="AF953">
        <f>($I$953) * (80)</f>
        <v>0</v>
      </c>
      <c r="AG953">
        <f>($J$953) * (80)</f>
        <v>0</v>
      </c>
      <c r="AH953">
        <f>($K$953) * (225)</f>
        <v>0</v>
      </c>
      <c r="AI953">
        <f>($L$953) * (80)</f>
        <v>0</v>
      </c>
      <c r="AJ953">
        <f>($M$953) * (80)</f>
        <v>0</v>
      </c>
      <c r="AK953">
        <f>($N$953) * (225)</f>
        <v>0</v>
      </c>
      <c r="AL953">
        <f>($O$953) * (225)</f>
        <v>0</v>
      </c>
      <c r="AM953">
        <f>($P$953) * (80)</f>
        <v>0</v>
      </c>
      <c r="AN953">
        <f>($Q$953) * (80)</f>
        <v>80</v>
      </c>
      <c r="AO953">
        <f>($R$953) * (225)</f>
        <v>0</v>
      </c>
      <c r="AP953">
        <f>($S$953) * (80)</f>
        <v>0</v>
      </c>
      <c r="AQ953">
        <f>($T$953) * (80)</f>
        <v>0</v>
      </c>
      <c r="AR953">
        <f>($U$953) * (295)</f>
        <v>0</v>
      </c>
      <c r="AS953">
        <f>($V$953) * (150)</f>
        <v>0</v>
      </c>
      <c r="AT953">
        <f>($W$953) * (150)</f>
        <v>0</v>
      </c>
      <c r="AU953">
        <f>($X$953) * (365)</f>
        <v>0</v>
      </c>
      <c r="AV953">
        <f>($Y$953) * (220)</f>
        <v>0</v>
      </c>
      <c r="AW953">
        <f>($Z$953) * (435)</f>
        <v>0</v>
      </c>
      <c r="AX953">
        <f>($AA$953) * (290)</f>
        <v>0</v>
      </c>
      <c r="AY953">
        <f>($AB$953) * (505)</f>
        <v>0</v>
      </c>
      <c r="AZ953">
        <f>($AC$953) * (360)</f>
        <v>0</v>
      </c>
      <c r="BA953">
        <f>($AD$953) * (575)</f>
        <v>0</v>
      </c>
      <c r="BM953">
        <v>1</v>
      </c>
      <c r="BN953">
        <f>SUM($N$953:$R$953)</f>
        <v>1</v>
      </c>
    </row>
    <row r="954" spans="1:66">
      <c r="A954">
        <v>304</v>
      </c>
      <c r="B954">
        <v>2</v>
      </c>
      <c r="C954">
        <v>10353</v>
      </c>
      <c r="D954">
        <v>6</v>
      </c>
      <c r="E954">
        <v>11</v>
      </c>
      <c r="F954" t="s">
        <v>73</v>
      </c>
      <c r="G954">
        <v>4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1</v>
      </c>
      <c r="AD954">
        <v>0</v>
      </c>
      <c r="AE954">
        <f>($H$954) * (225)</f>
        <v>0</v>
      </c>
      <c r="AF954">
        <f>($I$954) * (80)</f>
        <v>0</v>
      </c>
      <c r="AG954">
        <f>($J$954) * (80)</f>
        <v>0</v>
      </c>
      <c r="AH954">
        <f>($K$954) * (225)</f>
        <v>0</v>
      </c>
      <c r="AI954">
        <f>($L$954) * (80)</f>
        <v>0</v>
      </c>
      <c r="AJ954">
        <f>($M$954) * (80)</f>
        <v>0</v>
      </c>
      <c r="AK954">
        <f>($N$954) * (225)</f>
        <v>0</v>
      </c>
      <c r="AL954">
        <f>($O$954) * (225)</f>
        <v>0</v>
      </c>
      <c r="AM954">
        <f>($P$954) * (80)</f>
        <v>0</v>
      </c>
      <c r="AN954">
        <f>($Q$954) * (80)</f>
        <v>0</v>
      </c>
      <c r="AO954">
        <f>($R$954) * (225)</f>
        <v>0</v>
      </c>
      <c r="AP954">
        <f>($S$954) * (80)</f>
        <v>0</v>
      </c>
      <c r="AQ954">
        <f>($T$954) * (80)</f>
        <v>0</v>
      </c>
      <c r="AR954">
        <f>($U$954) * (225)</f>
        <v>0</v>
      </c>
      <c r="AS954">
        <f>($V$954) * (80)</f>
        <v>0</v>
      </c>
      <c r="AT954">
        <f>($W$954) * (80)</f>
        <v>0</v>
      </c>
      <c r="AU954">
        <f>($X$954) * (225)</f>
        <v>0</v>
      </c>
      <c r="AV954">
        <f>($Y$954) * (80)</f>
        <v>0</v>
      </c>
      <c r="AW954">
        <f>($Z$954) * (225)</f>
        <v>0</v>
      </c>
      <c r="AX954">
        <f>($AA$954) * (80)</f>
        <v>0</v>
      </c>
      <c r="AY954">
        <f>($AB$954) * (225)</f>
        <v>0</v>
      </c>
      <c r="AZ954">
        <f>($AC$954) * (80)</f>
        <v>80</v>
      </c>
      <c r="BA954">
        <f>($AD$954) * (295)</f>
        <v>0</v>
      </c>
      <c r="BM954">
        <v>1</v>
      </c>
      <c r="BN954">
        <f>SUM($X$954:$AD$954)</f>
        <v>1</v>
      </c>
    </row>
    <row r="955" spans="1:66">
      <c r="A955">
        <v>305</v>
      </c>
      <c r="B955">
        <v>2</v>
      </c>
      <c r="C955">
        <v>24200</v>
      </c>
      <c r="D955">
        <v>6</v>
      </c>
      <c r="E955">
        <v>9</v>
      </c>
      <c r="F955" t="s">
        <v>73</v>
      </c>
      <c r="G955">
        <v>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1</v>
      </c>
      <c r="AB955">
        <v>0</v>
      </c>
      <c r="AC955">
        <v>0</v>
      </c>
      <c r="AD955">
        <v>0</v>
      </c>
      <c r="AE955">
        <f>($H$955) * (225)</f>
        <v>0</v>
      </c>
      <c r="AF955">
        <f>($I$955) * (80)</f>
        <v>0</v>
      </c>
      <c r="AG955">
        <f>($J$955) * (80)</f>
        <v>0</v>
      </c>
      <c r="AH955">
        <f>($K$955) * (225)</f>
        <v>0</v>
      </c>
      <c r="AI955">
        <f>($L$955) * (80)</f>
        <v>0</v>
      </c>
      <c r="AJ955">
        <f>($M$955) * (80)</f>
        <v>0</v>
      </c>
      <c r="AK955">
        <f>($N$955) * (225)</f>
        <v>0</v>
      </c>
      <c r="AL955">
        <f>($O$955) * (225)</f>
        <v>0</v>
      </c>
      <c r="AM955">
        <f>($P$955) * (80)</f>
        <v>0</v>
      </c>
      <c r="AN955">
        <f>($Q$955) * (80)</f>
        <v>0</v>
      </c>
      <c r="AO955">
        <f>($R$955) * (225)</f>
        <v>0</v>
      </c>
      <c r="AP955">
        <f>($S$955) * (80)</f>
        <v>0</v>
      </c>
      <c r="AQ955">
        <f>($T$955) * (80)</f>
        <v>0</v>
      </c>
      <c r="AR955">
        <f>($U$955) * (225)</f>
        <v>0</v>
      </c>
      <c r="AS955">
        <f>($V$955) * (80)</f>
        <v>0</v>
      </c>
      <c r="AT955">
        <f>($W$955) * (80)</f>
        <v>0</v>
      </c>
      <c r="AU955">
        <f>($X$955) * (225)</f>
        <v>0</v>
      </c>
      <c r="AV955">
        <f>($Y$955) * (80)</f>
        <v>0</v>
      </c>
      <c r="AW955">
        <f>($Z$955) * (225)</f>
        <v>0</v>
      </c>
      <c r="AX955">
        <f>($AA$955) * (80)</f>
        <v>80</v>
      </c>
      <c r="AY955">
        <f>($AB$955) * (225)</f>
        <v>0</v>
      </c>
      <c r="AZ955">
        <f>($AC$955) * (80)</f>
        <v>0</v>
      </c>
      <c r="BA955">
        <f>($AD$955) * (295)</f>
        <v>0</v>
      </c>
      <c r="BM955">
        <v>1</v>
      </c>
      <c r="BN955">
        <f>SUM($X$955:$AB$955)</f>
        <v>1</v>
      </c>
    </row>
    <row r="956" spans="1:66">
      <c r="A956">
        <v>306</v>
      </c>
      <c r="B956">
        <v>2</v>
      </c>
      <c r="C956">
        <v>17883</v>
      </c>
      <c r="D956">
        <v>3</v>
      </c>
      <c r="E956">
        <v>7</v>
      </c>
      <c r="F956" t="s">
        <v>73</v>
      </c>
      <c r="G956">
        <v>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>($H$956) * (225)</f>
        <v>0</v>
      </c>
      <c r="AF956">
        <f>($I$956) * (80)</f>
        <v>0</v>
      </c>
      <c r="AG956">
        <f>($J$956) * (80)</f>
        <v>0</v>
      </c>
      <c r="AH956">
        <f>($K$956) * (225)</f>
        <v>0</v>
      </c>
      <c r="AI956">
        <f>($L$956) * (80)</f>
        <v>0</v>
      </c>
      <c r="AJ956">
        <f>($M$956) * (80)</f>
        <v>0</v>
      </c>
      <c r="AK956">
        <f>($N$956) * (225)</f>
        <v>0</v>
      </c>
      <c r="AL956">
        <f>($O$956) * (225)</f>
        <v>0</v>
      </c>
      <c r="AM956">
        <f>($P$956) * (80)</f>
        <v>0</v>
      </c>
      <c r="AN956">
        <f>($Q$956) * (80)</f>
        <v>0</v>
      </c>
      <c r="AO956">
        <f>($R$956) * (225)</f>
        <v>0</v>
      </c>
      <c r="AP956">
        <f>($S$956) * (80)</f>
        <v>0</v>
      </c>
      <c r="AQ956">
        <f>($T$956) * (80)</f>
        <v>0</v>
      </c>
      <c r="AR956">
        <f>($U$956) * (225)</f>
        <v>0</v>
      </c>
      <c r="AS956">
        <f>($V$956) * (80)</f>
        <v>80</v>
      </c>
      <c r="AT956">
        <f>($W$956) * (80)</f>
        <v>0</v>
      </c>
      <c r="AU956">
        <f>($X$956) * (295)</f>
        <v>0</v>
      </c>
      <c r="AV956">
        <f>($Y$956) * (150)</f>
        <v>0</v>
      </c>
      <c r="AW956">
        <f>($Z$956) * (365)</f>
        <v>0</v>
      </c>
      <c r="AX956">
        <f>($AA$956) * (220)</f>
        <v>0</v>
      </c>
      <c r="AY956">
        <f>($AB$956) * (435)</f>
        <v>0</v>
      </c>
      <c r="AZ956">
        <f>($AC$956) * (290)</f>
        <v>0</v>
      </c>
      <c r="BA956">
        <f>($AD$956) * (505)</f>
        <v>0</v>
      </c>
      <c r="BM956">
        <v>1</v>
      </c>
      <c r="BN956">
        <f>SUM($O$956:$X$956)</f>
        <v>1</v>
      </c>
    </row>
    <row r="957" spans="1:66">
      <c r="A957">
        <v>310</v>
      </c>
      <c r="B957">
        <v>1</v>
      </c>
      <c r="C957">
        <v>6040</v>
      </c>
      <c r="D957">
        <v>5</v>
      </c>
      <c r="E957">
        <v>10</v>
      </c>
      <c r="F957" t="s">
        <v>73</v>
      </c>
      <c r="G957">
        <v>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f>($H$957) * (225)</f>
        <v>0</v>
      </c>
      <c r="AF957">
        <f>($I$957) * (40)</f>
        <v>0</v>
      </c>
      <c r="AG957">
        <f>($J$957) * (40)</f>
        <v>0</v>
      </c>
      <c r="AH957">
        <f>($K$957) * (225)</f>
        <v>0</v>
      </c>
      <c r="AI957">
        <f>($L$957) * (40)</f>
        <v>0</v>
      </c>
      <c r="AJ957">
        <f>($M$957) * (40)</f>
        <v>0</v>
      </c>
      <c r="AK957">
        <f>($N$957) * (225)</f>
        <v>0</v>
      </c>
      <c r="AL957">
        <f>($O$957) * (225)</f>
        <v>0</v>
      </c>
      <c r="AM957">
        <f>($P$957) * (40)</f>
        <v>0</v>
      </c>
      <c r="AN957">
        <f>($Q$957) * (40)</f>
        <v>0</v>
      </c>
      <c r="AO957">
        <f>($R$957) * (225)</f>
        <v>0</v>
      </c>
      <c r="AP957">
        <f>($S$957) * (40)</f>
        <v>0</v>
      </c>
      <c r="AQ957">
        <f>($T$957) * (40)</f>
        <v>0</v>
      </c>
      <c r="AR957">
        <f>($U$957) * (225)</f>
        <v>0</v>
      </c>
      <c r="AS957">
        <f>($V$957) * (40)</f>
        <v>40</v>
      </c>
      <c r="AT957">
        <f>($W$957) * (40)</f>
        <v>0</v>
      </c>
      <c r="AU957">
        <f>($X$957) * (225)</f>
        <v>0</v>
      </c>
      <c r="AV957">
        <f>($Y$957) * (40)</f>
        <v>0</v>
      </c>
      <c r="AW957">
        <f>($Z$957) * (225)</f>
        <v>0</v>
      </c>
      <c r="AX957">
        <f>($AA$957) * (40)</f>
        <v>0</v>
      </c>
      <c r="AY957">
        <f>($AB$957) * (275)</f>
        <v>0</v>
      </c>
      <c r="AZ957">
        <f>($AC$957) * (90)</f>
        <v>0</v>
      </c>
      <c r="BA957">
        <f>($AD$957) * (325)</f>
        <v>0</v>
      </c>
      <c r="BM957">
        <v>1</v>
      </c>
      <c r="BN957">
        <f>SUM($U$957:$AD$957)</f>
        <v>1</v>
      </c>
    </row>
    <row r="958" spans="1:66">
      <c r="A958">
        <v>311</v>
      </c>
      <c r="B958">
        <v>1</v>
      </c>
      <c r="C958">
        <v>9820</v>
      </c>
      <c r="D958">
        <v>6</v>
      </c>
      <c r="E958">
        <v>9</v>
      </c>
      <c r="F958" t="s">
        <v>73</v>
      </c>
      <c r="G958">
        <v>3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1</v>
      </c>
      <c r="AB958">
        <v>0</v>
      </c>
      <c r="AC958">
        <v>0</v>
      </c>
      <c r="AD958">
        <v>0</v>
      </c>
      <c r="AE958">
        <f>($H$958) * (225)</f>
        <v>0</v>
      </c>
      <c r="AF958">
        <f>($I$958) * (40)</f>
        <v>0</v>
      </c>
      <c r="AG958">
        <f>($J$958) * (40)</f>
        <v>0</v>
      </c>
      <c r="AH958">
        <f>($K$958) * (225)</f>
        <v>0</v>
      </c>
      <c r="AI958">
        <f>($L$958) * (40)</f>
        <v>0</v>
      </c>
      <c r="AJ958">
        <f>($M$958) * (40)</f>
        <v>0</v>
      </c>
      <c r="AK958">
        <f>($N$958) * (225)</f>
        <v>0</v>
      </c>
      <c r="AL958">
        <f>($O$958) * (225)</f>
        <v>0</v>
      </c>
      <c r="AM958">
        <f>($P$958) * (40)</f>
        <v>0</v>
      </c>
      <c r="AN958">
        <f>($Q$958) * (40)</f>
        <v>0</v>
      </c>
      <c r="AO958">
        <f>($R$958) * (225)</f>
        <v>0</v>
      </c>
      <c r="AP958">
        <f>($S$958) * (40)</f>
        <v>0</v>
      </c>
      <c r="AQ958">
        <f>($T$958) * (40)</f>
        <v>0</v>
      </c>
      <c r="AR958">
        <f>($U$958) * (225)</f>
        <v>0</v>
      </c>
      <c r="AS958">
        <f>($V$958) * (40)</f>
        <v>0</v>
      </c>
      <c r="AT958">
        <f>($W$958) * (40)</f>
        <v>0</v>
      </c>
      <c r="AU958">
        <f>($X$958) * (225)</f>
        <v>0</v>
      </c>
      <c r="AV958">
        <f>($Y$958) * (40)</f>
        <v>0</v>
      </c>
      <c r="AW958">
        <f>($Z$958) * (225)</f>
        <v>0</v>
      </c>
      <c r="AX958">
        <f>($AA$958) * (40)</f>
        <v>40</v>
      </c>
      <c r="AY958">
        <f>($AB$958) * (275)</f>
        <v>0</v>
      </c>
      <c r="AZ958">
        <f>($AC$958) * (90)</f>
        <v>0</v>
      </c>
      <c r="BA958">
        <f>($AD$958) * (325)</f>
        <v>0</v>
      </c>
      <c r="BM958">
        <v>1</v>
      </c>
      <c r="BN958">
        <f>SUM($X$958:$AB$958)</f>
        <v>1</v>
      </c>
    </row>
    <row r="959" spans="1:66">
      <c r="A959">
        <v>313</v>
      </c>
      <c r="B959">
        <v>2</v>
      </c>
      <c r="C959">
        <v>24200</v>
      </c>
      <c r="D959">
        <v>-1</v>
      </c>
      <c r="E959">
        <v>4</v>
      </c>
      <c r="F959" t="s">
        <v>73</v>
      </c>
      <c r="G959">
        <v>4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f>($H$959) * (225)</f>
        <v>0</v>
      </c>
      <c r="AF959">
        <f>($I$959) * (80)</f>
        <v>0</v>
      </c>
      <c r="AG959">
        <f>($J$959) * (80)</f>
        <v>80</v>
      </c>
      <c r="AH959">
        <f>($K$959) * (225)</f>
        <v>0</v>
      </c>
      <c r="AI959">
        <f>($L$959) * (80)</f>
        <v>0</v>
      </c>
      <c r="AJ959">
        <f>($M$959) * (80)</f>
        <v>0</v>
      </c>
      <c r="AK959">
        <f>($N$959) * (295)</f>
        <v>0</v>
      </c>
      <c r="AL959">
        <f>($O$959) * (365)</f>
        <v>0</v>
      </c>
      <c r="AM959">
        <f>($P$959) * (220)</f>
        <v>0</v>
      </c>
      <c r="AN959">
        <f>($Q$959) * (220)</f>
        <v>0</v>
      </c>
      <c r="AO959">
        <f>($R$959) * (435)</f>
        <v>0</v>
      </c>
      <c r="AP959">
        <f>($S$959) * (290)</f>
        <v>0</v>
      </c>
      <c r="AQ959">
        <f>($T$959) * (290)</f>
        <v>0</v>
      </c>
      <c r="AR959">
        <f>($U$959) * (505)</f>
        <v>0</v>
      </c>
      <c r="AS959">
        <f>($V$959) * (360)</f>
        <v>0</v>
      </c>
      <c r="AT959">
        <f>($W$959) * (360)</f>
        <v>0</v>
      </c>
      <c r="AU959">
        <f>($X$959) * (575)</f>
        <v>0</v>
      </c>
      <c r="AV959">
        <f>($Y$959) * (430)</f>
        <v>0</v>
      </c>
      <c r="AW959">
        <f>($Z$959) * (645)</f>
        <v>0</v>
      </c>
      <c r="AX959">
        <f>($AA$959) * (500)</f>
        <v>0</v>
      </c>
      <c r="AY959">
        <f>($AB$959) * (715)</f>
        <v>0</v>
      </c>
      <c r="AZ959">
        <f>($AC$959) * (570)</f>
        <v>0</v>
      </c>
      <c r="BA959">
        <f>($AD$959) * (785)</f>
        <v>0</v>
      </c>
      <c r="BM959">
        <v>1</v>
      </c>
      <c r="BN959">
        <f>SUM($H$959:$O$959)</f>
        <v>1</v>
      </c>
    </row>
    <row r="960" spans="1:66">
      <c r="A960">
        <v>314</v>
      </c>
      <c r="B960">
        <v>2</v>
      </c>
      <c r="C960">
        <v>10600</v>
      </c>
      <c r="D960">
        <v>1</v>
      </c>
      <c r="E960">
        <v>5</v>
      </c>
      <c r="F960" t="s">
        <v>73</v>
      </c>
      <c r="G960">
        <v>3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>($H$960) * (225)</f>
        <v>0</v>
      </c>
      <c r="AF960">
        <f>($I$960) * (80)</f>
        <v>0</v>
      </c>
      <c r="AG960">
        <f>($J$960) * (80)</f>
        <v>0</v>
      </c>
      <c r="AH960">
        <f>($K$960) * (225)</f>
        <v>0</v>
      </c>
      <c r="AI960">
        <f>($L$960) * (80)</f>
        <v>80</v>
      </c>
      <c r="AJ960">
        <f>($M$960) * (80)</f>
        <v>0</v>
      </c>
      <c r="AK960">
        <f>($N$960) * (225)</f>
        <v>0</v>
      </c>
      <c r="AL960">
        <f>($O$960) * (295)</f>
        <v>0</v>
      </c>
      <c r="AM960">
        <f>($P$960) * (150)</f>
        <v>0</v>
      </c>
      <c r="AN960">
        <f>($Q$960) * (150)</f>
        <v>0</v>
      </c>
      <c r="AO960">
        <f>($R$960) * (365)</f>
        <v>0</v>
      </c>
      <c r="AP960">
        <f>($S$960) * (220)</f>
        <v>0</v>
      </c>
      <c r="AQ960">
        <f>($T$960) * (220)</f>
        <v>0</v>
      </c>
      <c r="AR960">
        <f>($U$960) * (435)</f>
        <v>0</v>
      </c>
      <c r="AS960">
        <f>($V$960) * (290)</f>
        <v>0</v>
      </c>
      <c r="AT960">
        <f>($W$960) * (290)</f>
        <v>0</v>
      </c>
      <c r="AU960">
        <f>($X$960) * (505)</f>
        <v>0</v>
      </c>
      <c r="AV960">
        <f>($Y$960) * (360)</f>
        <v>0</v>
      </c>
      <c r="AW960">
        <f>($Z$960) * (575)</f>
        <v>0</v>
      </c>
      <c r="AX960">
        <f>($AA$960) * (430)</f>
        <v>0</v>
      </c>
      <c r="AY960">
        <f>($AB$960) * (645)</f>
        <v>0</v>
      </c>
      <c r="AZ960">
        <f>($AC$960) * (500)</f>
        <v>0</v>
      </c>
      <c r="BA960">
        <f>($AD$960) * (715)</f>
        <v>0</v>
      </c>
      <c r="BM960">
        <v>1</v>
      </c>
      <c r="BN960">
        <f>SUM($K$960:$R$960)</f>
        <v>1</v>
      </c>
    </row>
    <row r="961" spans="1:66">
      <c r="A961">
        <v>315</v>
      </c>
      <c r="B961">
        <v>1</v>
      </c>
      <c r="C961">
        <v>2942</v>
      </c>
      <c r="D961">
        <v>0</v>
      </c>
      <c r="E961">
        <v>3</v>
      </c>
      <c r="F961" t="s">
        <v>73</v>
      </c>
      <c r="G961">
        <v>3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f>($H$961) * (225)</f>
        <v>0</v>
      </c>
      <c r="AF961">
        <f>($I$961) * (40)</f>
        <v>0</v>
      </c>
      <c r="AG961">
        <f>($J$961) * (40)</f>
        <v>40</v>
      </c>
      <c r="AH961">
        <f>($K$961) * (225)</f>
        <v>0</v>
      </c>
      <c r="AI961">
        <f>($L$961) * (40)</f>
        <v>0</v>
      </c>
      <c r="AJ961">
        <f>($M$961) * (40)</f>
        <v>0</v>
      </c>
      <c r="AK961">
        <f>($N$961) * (275)</f>
        <v>0</v>
      </c>
      <c r="AL961">
        <f>($O$961) * (325)</f>
        <v>0</v>
      </c>
      <c r="AM961">
        <f>($P$961) * (140)</f>
        <v>0</v>
      </c>
      <c r="AN961">
        <f>($Q$961) * (140)</f>
        <v>0</v>
      </c>
      <c r="AO961">
        <f>($R$961) * (375)</f>
        <v>0</v>
      </c>
      <c r="AP961">
        <f>($S$961) * (190)</f>
        <v>0</v>
      </c>
      <c r="AQ961">
        <f>($T$961) * (190)</f>
        <v>0</v>
      </c>
      <c r="AR961">
        <f>($U$961) * (425)</f>
        <v>0</v>
      </c>
      <c r="AS961">
        <f>($V$961) * (240)</f>
        <v>0</v>
      </c>
      <c r="AT961">
        <f>($W$961) * (240)</f>
        <v>0</v>
      </c>
      <c r="AU961">
        <f>($X$961) * (475)</f>
        <v>0</v>
      </c>
      <c r="AV961">
        <f>($Y$961) * (290)</f>
        <v>0</v>
      </c>
      <c r="AW961">
        <f>($Z$961) * (525)</f>
        <v>0</v>
      </c>
      <c r="AX961">
        <f>($AA$961) * (340)</f>
        <v>0</v>
      </c>
      <c r="AY961">
        <f>($AB$961) * (575)</f>
        <v>0</v>
      </c>
      <c r="AZ961">
        <f>($AC$961) * (390)</f>
        <v>0</v>
      </c>
      <c r="BA961">
        <f>($AD$961) * (625)</f>
        <v>0</v>
      </c>
      <c r="BM961">
        <v>1</v>
      </c>
      <c r="BN961">
        <f>SUM($H$961:$N$961)</f>
        <v>1</v>
      </c>
    </row>
    <row r="962" spans="1:66">
      <c r="A962">
        <v>317</v>
      </c>
      <c r="B962">
        <v>2</v>
      </c>
      <c r="C962">
        <v>4200</v>
      </c>
      <c r="D962">
        <v>1</v>
      </c>
      <c r="E962">
        <v>4</v>
      </c>
      <c r="F962" t="s">
        <v>73</v>
      </c>
      <c r="G962">
        <v>4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>($H$962) * (225)</f>
        <v>0</v>
      </c>
      <c r="AF962">
        <f>($I$962) * (80)</f>
        <v>0</v>
      </c>
      <c r="AG962">
        <f>($J$962) * (80)</f>
        <v>0</v>
      </c>
      <c r="AH962">
        <f>($K$962) * (225)</f>
        <v>0</v>
      </c>
      <c r="AI962">
        <f>($L$962) * (80)</f>
        <v>80</v>
      </c>
      <c r="AJ962">
        <f>($M$962) * (80)</f>
        <v>0</v>
      </c>
      <c r="AK962">
        <f>($N$962) * (225)</f>
        <v>0</v>
      </c>
      <c r="AL962">
        <f>($O$962) * (225)</f>
        <v>0</v>
      </c>
      <c r="AM962">
        <f>($P$962) * (80)</f>
        <v>0</v>
      </c>
      <c r="AN962">
        <f>($Q$962) * (80)</f>
        <v>0</v>
      </c>
      <c r="AO962">
        <f>($R$962) * (295)</f>
        <v>0</v>
      </c>
      <c r="AP962">
        <f>($S$962) * (150)</f>
        <v>0</v>
      </c>
      <c r="AQ962">
        <f>($T$962) * (150)</f>
        <v>0</v>
      </c>
      <c r="AR962">
        <f>($U$962) * (365)</f>
        <v>0</v>
      </c>
      <c r="AS962">
        <f>($V$962) * (220)</f>
        <v>0</v>
      </c>
      <c r="AT962">
        <f>($W$962) * (220)</f>
        <v>0</v>
      </c>
      <c r="AU962">
        <f>($X$962) * (435)</f>
        <v>0</v>
      </c>
      <c r="AV962">
        <f>($Y$962) * (290)</f>
        <v>0</v>
      </c>
      <c r="AW962">
        <f>($Z$962) * (505)</f>
        <v>0</v>
      </c>
      <c r="AX962">
        <f>($AA$962) * (360)</f>
        <v>0</v>
      </c>
      <c r="AY962">
        <f>($AB$962) * (575)</f>
        <v>0</v>
      </c>
      <c r="AZ962">
        <f>($AC$962) * (430)</f>
        <v>0</v>
      </c>
      <c r="BA962">
        <f>($AD$962) * (645)</f>
        <v>0</v>
      </c>
      <c r="BM962">
        <v>1</v>
      </c>
      <c r="BN962">
        <f>SUM($K$962:$O$962)</f>
        <v>1</v>
      </c>
    </row>
    <row r="963" spans="1:66">
      <c r="A963">
        <v>319</v>
      </c>
      <c r="B963">
        <v>2</v>
      </c>
      <c r="C963">
        <v>24200</v>
      </c>
      <c r="D963">
        <v>4</v>
      </c>
      <c r="E963">
        <v>9</v>
      </c>
      <c r="F963" t="s">
        <v>73</v>
      </c>
      <c r="G963">
        <v>3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1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f>($H$963) * (225)</f>
        <v>0</v>
      </c>
      <c r="AF963">
        <f>($I$963) * (80)</f>
        <v>0</v>
      </c>
      <c r="AG963">
        <f>($J$963) * (80)</f>
        <v>0</v>
      </c>
      <c r="AH963">
        <f>($K$963) * (225)</f>
        <v>0</v>
      </c>
      <c r="AI963">
        <f>($L$963) * (80)</f>
        <v>0</v>
      </c>
      <c r="AJ963">
        <f>($M$963) * (80)</f>
        <v>0</v>
      </c>
      <c r="AK963">
        <f>($N$963) * (225)</f>
        <v>0</v>
      </c>
      <c r="AL963">
        <f>($O$963) * (225)</f>
        <v>0</v>
      </c>
      <c r="AM963">
        <f>($P$963) * (80)</f>
        <v>0</v>
      </c>
      <c r="AN963">
        <f>($Q$963) * (80)</f>
        <v>0</v>
      </c>
      <c r="AO963">
        <f>($R$963) * (225)</f>
        <v>0</v>
      </c>
      <c r="AP963">
        <f>($S$963) * (80)</f>
        <v>0</v>
      </c>
      <c r="AQ963">
        <f>($T$963) * (80)</f>
        <v>0</v>
      </c>
      <c r="AR963">
        <f>($U$963) * (225)</f>
        <v>0</v>
      </c>
      <c r="AS963">
        <f>($V$963) * (80)</f>
        <v>80</v>
      </c>
      <c r="AT963">
        <f>($W$963) * (80)</f>
        <v>0</v>
      </c>
      <c r="AU963">
        <f>($X$963) * (295)</f>
        <v>0</v>
      </c>
      <c r="AV963">
        <f>($Y$963) * (150)</f>
        <v>0</v>
      </c>
      <c r="AW963">
        <f>($Z$963) * (365)</f>
        <v>0</v>
      </c>
      <c r="AX963">
        <f>($AA$963) * (220)</f>
        <v>0</v>
      </c>
      <c r="AY963">
        <f>($AB$963) * (435)</f>
        <v>0</v>
      </c>
      <c r="AZ963">
        <f>($AC$963) * (290)</f>
        <v>0</v>
      </c>
      <c r="BA963">
        <f>($AD$963) * (505)</f>
        <v>0</v>
      </c>
      <c r="BM963">
        <v>1</v>
      </c>
      <c r="BN963">
        <f>SUM($R$963:$AB$963)</f>
        <v>1</v>
      </c>
    </row>
    <row r="964" spans="1:66">
      <c r="A964">
        <v>322</v>
      </c>
      <c r="B964">
        <v>2</v>
      </c>
      <c r="C964">
        <v>9200</v>
      </c>
      <c r="D964">
        <v>3</v>
      </c>
      <c r="E964">
        <v>7</v>
      </c>
      <c r="F964" t="s">
        <v>73</v>
      </c>
      <c r="G964">
        <v>3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1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>($H$964) * (225)</f>
        <v>0</v>
      </c>
      <c r="AF964">
        <f>($I$964) * (80)</f>
        <v>0</v>
      </c>
      <c r="AG964">
        <f>($J$964) * (80)</f>
        <v>0</v>
      </c>
      <c r="AH964">
        <f>($K$964) * (225)</f>
        <v>0</v>
      </c>
      <c r="AI964">
        <f>($L$964) * (80)</f>
        <v>0</v>
      </c>
      <c r="AJ964">
        <f>($M$964) * (80)</f>
        <v>0</v>
      </c>
      <c r="AK964">
        <f>($N$964) * (225)</f>
        <v>0</v>
      </c>
      <c r="AL964">
        <f>($O$964) * (225)</f>
        <v>0</v>
      </c>
      <c r="AM964">
        <f>($P$964) * (80)</f>
        <v>0</v>
      </c>
      <c r="AN964">
        <f>($Q$964) * (80)</f>
        <v>80</v>
      </c>
      <c r="AO964">
        <f>($R$964) * (225)</f>
        <v>0</v>
      </c>
      <c r="AP964">
        <f>($S$964) * (80)</f>
        <v>0</v>
      </c>
      <c r="AQ964">
        <f>($T$964) * (80)</f>
        <v>0</v>
      </c>
      <c r="AR964">
        <f>($U$964) * (295)</f>
        <v>0</v>
      </c>
      <c r="AS964">
        <f>($V$964) * (150)</f>
        <v>0</v>
      </c>
      <c r="AT964">
        <f>($W$964) * (150)</f>
        <v>0</v>
      </c>
      <c r="AU964">
        <f>($X$964) * (365)</f>
        <v>0</v>
      </c>
      <c r="AV964">
        <f>($Y$964) * (220)</f>
        <v>0</v>
      </c>
      <c r="AW964">
        <f>($Z$964) * (435)</f>
        <v>0</v>
      </c>
      <c r="AX964">
        <f>($AA$964) * (290)</f>
        <v>0</v>
      </c>
      <c r="AY964">
        <f>($AB$964) * (505)</f>
        <v>0</v>
      </c>
      <c r="AZ964">
        <f>($AC$964) * (360)</f>
        <v>0</v>
      </c>
      <c r="BA964">
        <f>($AD$964) * (575)</f>
        <v>0</v>
      </c>
      <c r="BM964">
        <v>1</v>
      </c>
      <c r="BN964">
        <f>SUM($O$964:$X$964)</f>
        <v>1</v>
      </c>
    </row>
    <row r="965" spans="1:66">
      <c r="A965">
        <v>324</v>
      </c>
      <c r="B965">
        <v>1</v>
      </c>
      <c r="C965">
        <v>2300</v>
      </c>
      <c r="D965">
        <v>3</v>
      </c>
      <c r="E965">
        <v>7</v>
      </c>
      <c r="F965" t="s">
        <v>73</v>
      </c>
      <c r="G965">
        <v>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f>($H$965) * (225)</f>
        <v>0</v>
      </c>
      <c r="AF965">
        <f>($I$965) * (40)</f>
        <v>0</v>
      </c>
      <c r="AG965">
        <f>($J$965) * (40)</f>
        <v>0</v>
      </c>
      <c r="AH965">
        <f>($K$965) * (225)</f>
        <v>0</v>
      </c>
      <c r="AI965">
        <f>($L$965) * (40)</f>
        <v>0</v>
      </c>
      <c r="AJ965">
        <f>($M$965) * (40)</f>
        <v>0</v>
      </c>
      <c r="AK965">
        <f>($N$965) * (225)</f>
        <v>0</v>
      </c>
      <c r="AL965">
        <f>($O$965) * (225)</f>
        <v>0</v>
      </c>
      <c r="AM965">
        <f>($P$965) * (40)</f>
        <v>0</v>
      </c>
      <c r="AN965">
        <f>($Q$965) * (40)</f>
        <v>40</v>
      </c>
      <c r="AO965">
        <f>($R$965) * (225)</f>
        <v>0</v>
      </c>
      <c r="AP965">
        <f>($S$965) * (40)</f>
        <v>0</v>
      </c>
      <c r="AQ965">
        <f>($T$965) * (40)</f>
        <v>0</v>
      </c>
      <c r="AR965">
        <f>($U$965) * (275)</f>
        <v>0</v>
      </c>
      <c r="AS965">
        <f>($V$965) * (90)</f>
        <v>0</v>
      </c>
      <c r="AT965">
        <f>($W$965) * (90)</f>
        <v>0</v>
      </c>
      <c r="AU965">
        <f>($X$965) * (325)</f>
        <v>0</v>
      </c>
      <c r="AV965">
        <f>($Y$965) * (140)</f>
        <v>0</v>
      </c>
      <c r="AW965">
        <f>($Z$965) * (375)</f>
        <v>0</v>
      </c>
      <c r="AX965">
        <f>($AA$965) * (190)</f>
        <v>0</v>
      </c>
      <c r="AY965">
        <f>($AB$965) * (425)</f>
        <v>0</v>
      </c>
      <c r="AZ965">
        <f>($AC$965) * (240)</f>
        <v>0</v>
      </c>
      <c r="BA965">
        <f>($AD$965) * (475)</f>
        <v>0</v>
      </c>
      <c r="BM965">
        <v>1</v>
      </c>
      <c r="BN965">
        <f>SUM($O$965:$X$965)</f>
        <v>1</v>
      </c>
    </row>
    <row r="966" spans="1:66">
      <c r="A966">
        <v>328</v>
      </c>
      <c r="B966">
        <v>2</v>
      </c>
      <c r="C966">
        <v>4200</v>
      </c>
      <c r="D966">
        <v>-1</v>
      </c>
      <c r="E966">
        <v>4</v>
      </c>
      <c r="F966" t="s">
        <v>73</v>
      </c>
      <c r="G966">
        <v>5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>($H$966) * (225)</f>
        <v>0</v>
      </c>
      <c r="AF966">
        <f>($I$966) * (80)</f>
        <v>0</v>
      </c>
      <c r="AG966">
        <f>($J$966) * (80)</f>
        <v>80</v>
      </c>
      <c r="AH966">
        <f>($K$966) * (225)</f>
        <v>0</v>
      </c>
      <c r="AI966">
        <f>($L$966) * (80)</f>
        <v>0</v>
      </c>
      <c r="AJ966">
        <f>($M$966) * (80)</f>
        <v>0</v>
      </c>
      <c r="AK966">
        <f>($N$966) * (225)</f>
        <v>0</v>
      </c>
      <c r="AL966">
        <f>($O$966) * (295)</f>
        <v>0</v>
      </c>
      <c r="AM966">
        <f>($P$966) * (150)</f>
        <v>0</v>
      </c>
      <c r="AN966">
        <f>($Q$966) * (150)</f>
        <v>0</v>
      </c>
      <c r="AO966">
        <f>($R$966) * (365)</f>
        <v>0</v>
      </c>
      <c r="AP966">
        <f>($S$966) * (220)</f>
        <v>0</v>
      </c>
      <c r="AQ966">
        <f>($T$966) * (220)</f>
        <v>0</v>
      </c>
      <c r="AR966">
        <f>($U$966) * (435)</f>
        <v>0</v>
      </c>
      <c r="AS966">
        <f>($V$966) * (290)</f>
        <v>0</v>
      </c>
      <c r="AT966">
        <f>($W$966) * (290)</f>
        <v>0</v>
      </c>
      <c r="AU966">
        <f>($X$966) * (505)</f>
        <v>0</v>
      </c>
      <c r="AV966">
        <f>($Y$966) * (360)</f>
        <v>0</v>
      </c>
      <c r="AW966">
        <f>($Z$966) * (575)</f>
        <v>0</v>
      </c>
      <c r="AX966">
        <f>($AA$966) * (430)</f>
        <v>0</v>
      </c>
      <c r="AY966">
        <f>($AB$966) * (645)</f>
        <v>0</v>
      </c>
      <c r="AZ966">
        <f>($AC$966) * (500)</f>
        <v>0</v>
      </c>
      <c r="BA966">
        <f>($AD$966) * (715)</f>
        <v>0</v>
      </c>
      <c r="BM966">
        <v>1</v>
      </c>
      <c r="BN966">
        <f>SUM($H$966:$O$966)</f>
        <v>1</v>
      </c>
    </row>
    <row r="967" spans="1:66">
      <c r="A967">
        <v>329</v>
      </c>
      <c r="B967">
        <v>2</v>
      </c>
      <c r="C967">
        <v>4200</v>
      </c>
      <c r="D967">
        <v>4</v>
      </c>
      <c r="E967">
        <v>9</v>
      </c>
      <c r="F967" t="s">
        <v>73</v>
      </c>
      <c r="G967">
        <v>3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>($H$967) * (225)</f>
        <v>0</v>
      </c>
      <c r="AF967">
        <f>($I$967) * (80)</f>
        <v>0</v>
      </c>
      <c r="AG967">
        <f>($J$967) * (80)</f>
        <v>0</v>
      </c>
      <c r="AH967">
        <f>($K$967) * (225)</f>
        <v>0</v>
      </c>
      <c r="AI967">
        <f>($L$967) * (80)</f>
        <v>0</v>
      </c>
      <c r="AJ967">
        <f>($M$967) * (80)</f>
        <v>0</v>
      </c>
      <c r="AK967">
        <f>($N$967) * (225)</f>
        <v>0</v>
      </c>
      <c r="AL967">
        <f>($O$967) * (225)</f>
        <v>0</v>
      </c>
      <c r="AM967">
        <f>($P$967) * (80)</f>
        <v>0</v>
      </c>
      <c r="AN967">
        <f>($Q$967) * (80)</f>
        <v>0</v>
      </c>
      <c r="AO967">
        <f>($R$967) * (225)</f>
        <v>0</v>
      </c>
      <c r="AP967">
        <f>($S$967) * (80)</f>
        <v>0</v>
      </c>
      <c r="AQ967">
        <f>($T$967) * (80)</f>
        <v>0</v>
      </c>
      <c r="AR967">
        <f>($U$967) * (225)</f>
        <v>0</v>
      </c>
      <c r="AS967">
        <f>($V$967) * (80)</f>
        <v>80</v>
      </c>
      <c r="AT967">
        <f>($W$967) * (80)</f>
        <v>0</v>
      </c>
      <c r="AU967">
        <f>($X$967) * (295)</f>
        <v>0</v>
      </c>
      <c r="AV967">
        <f>($Y$967) * (150)</f>
        <v>0</v>
      </c>
      <c r="AW967">
        <f>($Z$967) * (365)</f>
        <v>0</v>
      </c>
      <c r="AX967">
        <f>($AA$967) * (220)</f>
        <v>0</v>
      </c>
      <c r="AY967">
        <f>($AB$967) * (435)</f>
        <v>0</v>
      </c>
      <c r="AZ967">
        <f>($AC$967) * (290)</f>
        <v>0</v>
      </c>
      <c r="BA967">
        <f>($AD$967) * (505)</f>
        <v>0</v>
      </c>
      <c r="BM967">
        <v>1</v>
      </c>
      <c r="BN967">
        <f>SUM($R$967:$AB$967)</f>
        <v>1</v>
      </c>
    </row>
    <row r="968" spans="1:66">
      <c r="A968">
        <v>333</v>
      </c>
      <c r="B968">
        <v>2</v>
      </c>
      <c r="C968">
        <v>9200</v>
      </c>
      <c r="D968">
        <v>-1</v>
      </c>
      <c r="E968">
        <v>2</v>
      </c>
      <c r="F968" t="s">
        <v>73</v>
      </c>
      <c r="G968">
        <v>2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f>($H$968) * (295)</f>
        <v>0</v>
      </c>
      <c r="AF968">
        <f>($I$968) * (150)</f>
        <v>0</v>
      </c>
      <c r="AG968">
        <f>($J$968) * (150)</f>
        <v>150</v>
      </c>
      <c r="AH968">
        <f>($K$968) * (365)</f>
        <v>0</v>
      </c>
      <c r="AI968">
        <f>($L$968) * (220)</f>
        <v>0</v>
      </c>
      <c r="AJ968">
        <f>($M$968) * (220)</f>
        <v>0</v>
      </c>
      <c r="AK968">
        <f>($N$968) * (435)</f>
        <v>0</v>
      </c>
      <c r="AL968">
        <f>($O$968) * (505)</f>
        <v>0</v>
      </c>
      <c r="AM968">
        <f>($P$968) * (360)</f>
        <v>0</v>
      </c>
      <c r="AN968">
        <f>($Q$968) * (360)</f>
        <v>0</v>
      </c>
      <c r="AO968">
        <f>($R$968) * (575)</f>
        <v>0</v>
      </c>
      <c r="AP968">
        <f>($S$968) * (430)</f>
        <v>0</v>
      </c>
      <c r="AQ968">
        <f>($T$968) * (430)</f>
        <v>0</v>
      </c>
      <c r="AR968">
        <f>($U$968) * (645)</f>
        <v>0</v>
      </c>
      <c r="AS968">
        <f>($V$968) * (500)</f>
        <v>0</v>
      </c>
      <c r="AT968">
        <f>($W$968) * (500)</f>
        <v>0</v>
      </c>
      <c r="AU968">
        <f>($X$968) * (715)</f>
        <v>0</v>
      </c>
      <c r="AV968">
        <f>($Y$968) * (570)</f>
        <v>0</v>
      </c>
      <c r="AW968">
        <f>($Z$968) * (785)</f>
        <v>0</v>
      </c>
      <c r="AX968">
        <f>($AA$968) * (640)</f>
        <v>0</v>
      </c>
      <c r="AY968">
        <f>($AB$968) * (855)</f>
        <v>0</v>
      </c>
      <c r="AZ968">
        <f>($AC$968) * (710)</f>
        <v>0</v>
      </c>
      <c r="BA968">
        <f>($AD$968) * (925)</f>
        <v>0</v>
      </c>
      <c r="BM968">
        <v>1</v>
      </c>
      <c r="BN968">
        <f>SUM($H$968:$K$968)</f>
        <v>1</v>
      </c>
    </row>
    <row r="969" spans="1:66">
      <c r="A969">
        <v>337</v>
      </c>
      <c r="B969">
        <v>2</v>
      </c>
      <c r="C969">
        <v>4200</v>
      </c>
      <c r="D969">
        <v>1</v>
      </c>
      <c r="E969">
        <v>6</v>
      </c>
      <c r="F969" t="s">
        <v>73</v>
      </c>
      <c r="G969">
        <v>3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>($H$969) * (225)</f>
        <v>0</v>
      </c>
      <c r="AF969">
        <f>($I$969) * (80)</f>
        <v>0</v>
      </c>
      <c r="AG969">
        <f>($J$969) * (80)</f>
        <v>0</v>
      </c>
      <c r="AH969">
        <f>($K$969) * (225)</f>
        <v>0</v>
      </c>
      <c r="AI969">
        <f>($L$969) * (80)</f>
        <v>80</v>
      </c>
      <c r="AJ969">
        <f>($M$969) * (80)</f>
        <v>0</v>
      </c>
      <c r="AK969">
        <f>($N$969) * (225)</f>
        <v>0</v>
      </c>
      <c r="AL969">
        <f>($O$969) * (295)</f>
        <v>0</v>
      </c>
      <c r="AM969">
        <f>($P$969) * (150)</f>
        <v>0</v>
      </c>
      <c r="AN969">
        <f>($Q$969) * (150)</f>
        <v>0</v>
      </c>
      <c r="AO969">
        <f>($R$969) * (365)</f>
        <v>0</v>
      </c>
      <c r="AP969">
        <f>($S$969) * (220)</f>
        <v>0</v>
      </c>
      <c r="AQ969">
        <f>($T$969) * (220)</f>
        <v>0</v>
      </c>
      <c r="AR969">
        <f>($U$969) * (435)</f>
        <v>0</v>
      </c>
      <c r="AS969">
        <f>($V$969) * (290)</f>
        <v>0</v>
      </c>
      <c r="AT969">
        <f>($W$969) * (290)</f>
        <v>0</v>
      </c>
      <c r="AU969">
        <f>($X$969) * (505)</f>
        <v>0</v>
      </c>
      <c r="AV969">
        <f>($Y$969) * (360)</f>
        <v>0</v>
      </c>
      <c r="AW969">
        <f>($Z$969) * (575)</f>
        <v>0</v>
      </c>
      <c r="AX969">
        <f>($AA$969) * (430)</f>
        <v>0</v>
      </c>
      <c r="AY969">
        <f>($AB$969) * (645)</f>
        <v>0</v>
      </c>
      <c r="AZ969">
        <f>($AC$969) * (500)</f>
        <v>0</v>
      </c>
      <c r="BA969">
        <f>($AD$969) * (715)</f>
        <v>0</v>
      </c>
      <c r="BM969">
        <v>1</v>
      </c>
      <c r="BN969">
        <f>SUM($K$969:$U$969)</f>
        <v>1</v>
      </c>
    </row>
    <row r="970" spans="1:66">
      <c r="A970">
        <v>338</v>
      </c>
      <c r="B970">
        <v>2</v>
      </c>
      <c r="C970">
        <v>6200</v>
      </c>
      <c r="D970">
        <v>5</v>
      </c>
      <c r="E970">
        <v>9</v>
      </c>
      <c r="F970" t="s">
        <v>73</v>
      </c>
      <c r="G970">
        <v>3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1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>($H$970) * (225)</f>
        <v>0</v>
      </c>
      <c r="AF970">
        <f>($I$970) * (80)</f>
        <v>0</v>
      </c>
      <c r="AG970">
        <f>($J$970) * (80)</f>
        <v>0</v>
      </c>
      <c r="AH970">
        <f>($K$970) * (225)</f>
        <v>0</v>
      </c>
      <c r="AI970">
        <f>($L$970) * (80)</f>
        <v>0</v>
      </c>
      <c r="AJ970">
        <f>($M$970) * (80)</f>
        <v>0</v>
      </c>
      <c r="AK970">
        <f>($N$970) * (225)</f>
        <v>0</v>
      </c>
      <c r="AL970">
        <f>($O$970) * (225)</f>
        <v>0</v>
      </c>
      <c r="AM970">
        <f>($P$970) * (80)</f>
        <v>0</v>
      </c>
      <c r="AN970">
        <f>($Q$970) * (80)</f>
        <v>0</v>
      </c>
      <c r="AO970">
        <f>($R$970) * (225)</f>
        <v>0</v>
      </c>
      <c r="AP970">
        <f>($S$970) * (80)</f>
        <v>0</v>
      </c>
      <c r="AQ970">
        <f>($T$970) * (80)</f>
        <v>0</v>
      </c>
      <c r="AR970">
        <f>($U$970) * (225)</f>
        <v>0</v>
      </c>
      <c r="AS970">
        <f>($V$970) * (80)</f>
        <v>0</v>
      </c>
      <c r="AT970">
        <f>($W$970) * (80)</f>
        <v>0</v>
      </c>
      <c r="AU970">
        <f>($X$970) * (225)</f>
        <v>0</v>
      </c>
      <c r="AV970">
        <f>($Y$970) * (80)</f>
        <v>80</v>
      </c>
      <c r="AW970">
        <f>($Z$970) * (295)</f>
        <v>0</v>
      </c>
      <c r="AX970">
        <f>($AA$970) * (150)</f>
        <v>0</v>
      </c>
      <c r="AY970">
        <f>($AB$970) * (365)</f>
        <v>0</v>
      </c>
      <c r="AZ970">
        <f>($AC$970) * (220)</f>
        <v>0</v>
      </c>
      <c r="BA970">
        <f>($AD$970) * (435)</f>
        <v>0</v>
      </c>
      <c r="BM970">
        <v>1</v>
      </c>
      <c r="BN970">
        <f>SUM($U$970:$AB$970)</f>
        <v>1</v>
      </c>
    </row>
    <row r="971" spans="1:66">
      <c r="A971">
        <v>339</v>
      </c>
      <c r="B971">
        <v>2</v>
      </c>
      <c r="C971">
        <v>4200</v>
      </c>
      <c r="D971">
        <v>2</v>
      </c>
      <c r="E971">
        <v>5</v>
      </c>
      <c r="F971" t="s">
        <v>73</v>
      </c>
      <c r="G971">
        <v>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f>($H$971) * (225)</f>
        <v>0</v>
      </c>
      <c r="AF971">
        <f>($I$971) * (80)</f>
        <v>0</v>
      </c>
      <c r="AG971">
        <f>($J$971) * (80)</f>
        <v>0</v>
      </c>
      <c r="AH971">
        <f>($K$971) * (225)</f>
        <v>0</v>
      </c>
      <c r="AI971">
        <f>($L$971) * (80)</f>
        <v>0</v>
      </c>
      <c r="AJ971">
        <f>($M$971) * (80)</f>
        <v>0</v>
      </c>
      <c r="AK971">
        <f>($N$971) * (225)</f>
        <v>0</v>
      </c>
      <c r="AL971">
        <f>($O$971) * (225)</f>
        <v>0</v>
      </c>
      <c r="AM971">
        <f>($P$971) * (80)</f>
        <v>0</v>
      </c>
      <c r="AN971">
        <f>($Q$971) * (80)</f>
        <v>80</v>
      </c>
      <c r="AO971">
        <f>($R$971) * (295)</f>
        <v>0</v>
      </c>
      <c r="AP971">
        <f>($S$971) * (150)</f>
        <v>0</v>
      </c>
      <c r="AQ971">
        <f>($T$971) * (150)</f>
        <v>0</v>
      </c>
      <c r="AR971">
        <f>($U$971) * (365)</f>
        <v>0</v>
      </c>
      <c r="AS971">
        <f>($V$971) * (220)</f>
        <v>0</v>
      </c>
      <c r="AT971">
        <f>($W$971) * (220)</f>
        <v>0</v>
      </c>
      <c r="AU971">
        <f>($X$971) * (435)</f>
        <v>0</v>
      </c>
      <c r="AV971">
        <f>($Y$971) * (290)</f>
        <v>0</v>
      </c>
      <c r="AW971">
        <f>($Z$971) * (505)</f>
        <v>0</v>
      </c>
      <c r="AX971">
        <f>($AA$971) * (360)</f>
        <v>0</v>
      </c>
      <c r="AY971">
        <f>($AB$971) * (575)</f>
        <v>0</v>
      </c>
      <c r="AZ971">
        <f>($AC$971) * (430)</f>
        <v>0</v>
      </c>
      <c r="BA971">
        <f>($AD$971) * (645)</f>
        <v>0</v>
      </c>
      <c r="BM971">
        <v>1</v>
      </c>
      <c r="BN971">
        <f>SUM($N$971:$R$971)</f>
        <v>1</v>
      </c>
    </row>
    <row r="972" spans="1:66">
      <c r="A972">
        <v>344</v>
      </c>
      <c r="B972">
        <v>2</v>
      </c>
      <c r="C972">
        <v>24200</v>
      </c>
      <c r="D972">
        <v>5</v>
      </c>
      <c r="E972">
        <v>10</v>
      </c>
      <c r="F972" t="s">
        <v>73</v>
      </c>
      <c r="G972">
        <v>3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1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f>($H$972) * (225)</f>
        <v>0</v>
      </c>
      <c r="AF972">
        <f>($I$972) * (80)</f>
        <v>0</v>
      </c>
      <c r="AG972">
        <f>($J$972) * (80)</f>
        <v>0</v>
      </c>
      <c r="AH972">
        <f>($K$972) * (225)</f>
        <v>0</v>
      </c>
      <c r="AI972">
        <f>($L$972) * (80)</f>
        <v>0</v>
      </c>
      <c r="AJ972">
        <f>($M$972) * (80)</f>
        <v>0</v>
      </c>
      <c r="AK972">
        <f>($N$972) * (225)</f>
        <v>0</v>
      </c>
      <c r="AL972">
        <f>($O$972) * (225)</f>
        <v>0</v>
      </c>
      <c r="AM972">
        <f>($P$972) * (80)</f>
        <v>0</v>
      </c>
      <c r="AN972">
        <f>($Q$972) * (80)</f>
        <v>0</v>
      </c>
      <c r="AO972">
        <f>($R$972) * (225)</f>
        <v>0</v>
      </c>
      <c r="AP972">
        <f>($S$972) * (80)</f>
        <v>0</v>
      </c>
      <c r="AQ972">
        <f>($T$972) * (80)</f>
        <v>0</v>
      </c>
      <c r="AR972">
        <f>($U$972) * (225)</f>
        <v>0</v>
      </c>
      <c r="AS972">
        <f>($V$972) * (80)</f>
        <v>0</v>
      </c>
      <c r="AT972">
        <f>($W$972) * (80)</f>
        <v>0</v>
      </c>
      <c r="AU972">
        <f>($X$972) * (225)</f>
        <v>0</v>
      </c>
      <c r="AV972">
        <f>($Y$972) * (80)</f>
        <v>80</v>
      </c>
      <c r="AW972">
        <f>($Z$972) * (295)</f>
        <v>0</v>
      </c>
      <c r="AX972">
        <f>($AA$972) * (150)</f>
        <v>0</v>
      </c>
      <c r="AY972">
        <f>($AB$972) * (365)</f>
        <v>0</v>
      </c>
      <c r="AZ972">
        <f>($AC$972) * (220)</f>
        <v>0</v>
      </c>
      <c r="BA972">
        <f>($AD$972) * (435)</f>
        <v>0</v>
      </c>
      <c r="BM972">
        <v>1</v>
      </c>
      <c r="BN972">
        <f>SUM($U$972:$AD$972)</f>
        <v>1</v>
      </c>
    </row>
    <row r="973" spans="1:66">
      <c r="A973">
        <v>345</v>
      </c>
      <c r="B973">
        <v>2</v>
      </c>
      <c r="C973">
        <v>24200</v>
      </c>
      <c r="D973">
        <v>2</v>
      </c>
      <c r="E973">
        <v>6</v>
      </c>
      <c r="F973" t="s">
        <v>73</v>
      </c>
      <c r="G973">
        <v>3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1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>($H$973) * (225)</f>
        <v>0</v>
      </c>
      <c r="AF973">
        <f>($I$973) * (80)</f>
        <v>0</v>
      </c>
      <c r="AG973">
        <f>($J$973) * (80)</f>
        <v>0</v>
      </c>
      <c r="AH973">
        <f>($K$973) * (225)</f>
        <v>0</v>
      </c>
      <c r="AI973">
        <f>($L$973) * (80)</f>
        <v>0</v>
      </c>
      <c r="AJ973">
        <f>($M$973) * (80)</f>
        <v>0</v>
      </c>
      <c r="AK973">
        <f>($N$973) * (225)</f>
        <v>0</v>
      </c>
      <c r="AL973">
        <f>($O$973) * (225)</f>
        <v>0</v>
      </c>
      <c r="AM973">
        <f>($P$973) * (80)</f>
        <v>0</v>
      </c>
      <c r="AN973">
        <f>($Q$973) * (80)</f>
        <v>80</v>
      </c>
      <c r="AO973">
        <f>($R$973) * (295)</f>
        <v>0</v>
      </c>
      <c r="AP973">
        <f>($S$973) * (150)</f>
        <v>0</v>
      </c>
      <c r="AQ973">
        <f>($T$973) * (150)</f>
        <v>0</v>
      </c>
      <c r="AR973">
        <f>($U$973) * (365)</f>
        <v>0</v>
      </c>
      <c r="AS973">
        <f>($V$973) * (220)</f>
        <v>0</v>
      </c>
      <c r="AT973">
        <f>($W$973) * (220)</f>
        <v>0</v>
      </c>
      <c r="AU973">
        <f>($X$973) * (435)</f>
        <v>0</v>
      </c>
      <c r="AV973">
        <f>($Y$973) * (290)</f>
        <v>0</v>
      </c>
      <c r="AW973">
        <f>($Z$973) * (505)</f>
        <v>0</v>
      </c>
      <c r="AX973">
        <f>($AA$973) * (360)</f>
        <v>0</v>
      </c>
      <c r="AY973">
        <f>($AB$973) * (575)</f>
        <v>0</v>
      </c>
      <c r="AZ973">
        <f>($AC$973) * (430)</f>
        <v>0</v>
      </c>
      <c r="BA973">
        <f>($AD$973) * (645)</f>
        <v>0</v>
      </c>
      <c r="BM973">
        <v>1</v>
      </c>
      <c r="BN973">
        <f>SUM($N$973:$U$973)</f>
        <v>1</v>
      </c>
    </row>
    <row r="974" spans="1:66">
      <c r="A974">
        <v>346</v>
      </c>
      <c r="B974">
        <v>2</v>
      </c>
      <c r="C974">
        <v>24200</v>
      </c>
      <c r="D974">
        <v>5</v>
      </c>
      <c r="E974">
        <v>10</v>
      </c>
      <c r="F974" t="s">
        <v>73</v>
      </c>
      <c r="G974">
        <v>3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1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>($H$974) * (225)</f>
        <v>0</v>
      </c>
      <c r="AF974">
        <f>($I$974) * (80)</f>
        <v>0</v>
      </c>
      <c r="AG974">
        <f>($J$974) * (80)</f>
        <v>0</v>
      </c>
      <c r="AH974">
        <f>($K$974) * (225)</f>
        <v>0</v>
      </c>
      <c r="AI974">
        <f>($L$974) * (80)</f>
        <v>0</v>
      </c>
      <c r="AJ974">
        <f>($M$974) * (80)</f>
        <v>0</v>
      </c>
      <c r="AK974">
        <f>($N$974) * (225)</f>
        <v>0</v>
      </c>
      <c r="AL974">
        <f>($O$974) * (225)</f>
        <v>0</v>
      </c>
      <c r="AM974">
        <f>($P$974) * (80)</f>
        <v>0</v>
      </c>
      <c r="AN974">
        <f>($Q$974) * (80)</f>
        <v>0</v>
      </c>
      <c r="AO974">
        <f>($R$974) * (225)</f>
        <v>0</v>
      </c>
      <c r="AP974">
        <f>($S$974) * (80)</f>
        <v>0</v>
      </c>
      <c r="AQ974">
        <f>($T$974) * (80)</f>
        <v>0</v>
      </c>
      <c r="AR974">
        <f>($U$974) * (225)</f>
        <v>0</v>
      </c>
      <c r="AS974">
        <f>($V$974) * (80)</f>
        <v>0</v>
      </c>
      <c r="AT974">
        <f>($W$974) * (80)</f>
        <v>0</v>
      </c>
      <c r="AU974">
        <f>($X$974) * (225)</f>
        <v>0</v>
      </c>
      <c r="AV974">
        <f>($Y$974) * (80)</f>
        <v>80</v>
      </c>
      <c r="AW974">
        <f>($Z$974) * (295)</f>
        <v>0</v>
      </c>
      <c r="AX974">
        <f>($AA$974) * (150)</f>
        <v>0</v>
      </c>
      <c r="AY974">
        <f>($AB$974) * (365)</f>
        <v>0</v>
      </c>
      <c r="AZ974">
        <f>($AC$974) * (220)</f>
        <v>0</v>
      </c>
      <c r="BA974">
        <f>($AD$974) * (435)</f>
        <v>0</v>
      </c>
      <c r="BM974">
        <v>1</v>
      </c>
      <c r="BN974">
        <f>SUM($U$974:$AD$974)</f>
        <v>1</v>
      </c>
    </row>
    <row r="975" spans="1:66">
      <c r="A975">
        <v>349</v>
      </c>
      <c r="B975">
        <v>1</v>
      </c>
      <c r="C975">
        <v>20300</v>
      </c>
      <c r="D975">
        <v>5</v>
      </c>
      <c r="E975">
        <v>9</v>
      </c>
      <c r="F975" t="s">
        <v>73</v>
      </c>
      <c r="G975">
        <v>4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1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f>($H$975) * (225)</f>
        <v>0</v>
      </c>
      <c r="AF975">
        <f>($I$975) * (40)</f>
        <v>0</v>
      </c>
      <c r="AG975">
        <f>($J$975) * (40)</f>
        <v>0</v>
      </c>
      <c r="AH975">
        <f>($K$975) * (225)</f>
        <v>0</v>
      </c>
      <c r="AI975">
        <f>($L$975) * (40)</f>
        <v>0</v>
      </c>
      <c r="AJ975">
        <f>($M$975) * (40)</f>
        <v>0</v>
      </c>
      <c r="AK975">
        <f>($N$975) * (225)</f>
        <v>0</v>
      </c>
      <c r="AL975">
        <f>($O$975) * (225)</f>
        <v>0</v>
      </c>
      <c r="AM975">
        <f>($P$975) * (40)</f>
        <v>0</v>
      </c>
      <c r="AN975">
        <f>($Q$975) * (40)</f>
        <v>0</v>
      </c>
      <c r="AO975">
        <f>($R$975) * (225)</f>
        <v>0</v>
      </c>
      <c r="AP975">
        <f>($S$975) * (40)</f>
        <v>0</v>
      </c>
      <c r="AQ975">
        <f>($T$975) * (40)</f>
        <v>0</v>
      </c>
      <c r="AR975">
        <f>($U$975) * (225)</f>
        <v>0</v>
      </c>
      <c r="AS975">
        <f>($V$975) * (40)</f>
        <v>40</v>
      </c>
      <c r="AT975">
        <f>($W$975) * (40)</f>
        <v>0</v>
      </c>
      <c r="AU975">
        <f>($X$975) * (225)</f>
        <v>0</v>
      </c>
      <c r="AV975">
        <f>($Y$975) * (40)</f>
        <v>0</v>
      </c>
      <c r="AW975">
        <f>($Z$975) * (225)</f>
        <v>0</v>
      </c>
      <c r="AX975">
        <f>($AA$975) * (40)</f>
        <v>0</v>
      </c>
      <c r="AY975">
        <f>($AB$975) * (275)</f>
        <v>0</v>
      </c>
      <c r="AZ975">
        <f>($AC$975) * (90)</f>
        <v>0</v>
      </c>
      <c r="BA975">
        <f>($AD$975) * (325)</f>
        <v>0</v>
      </c>
      <c r="BM975">
        <v>1</v>
      </c>
      <c r="BN975">
        <f>SUM($U$975:$AB$975)</f>
        <v>1</v>
      </c>
    </row>
    <row r="976" spans="1:66">
      <c r="A976">
        <v>357</v>
      </c>
      <c r="B976">
        <v>2</v>
      </c>
      <c r="C976">
        <v>24200</v>
      </c>
      <c r="D976">
        <v>0</v>
      </c>
      <c r="E976">
        <v>4</v>
      </c>
      <c r="F976" t="s">
        <v>73</v>
      </c>
      <c r="G976">
        <v>5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>($H$976) * (225)</f>
        <v>0</v>
      </c>
      <c r="AF976">
        <f>($I$976) * (80)</f>
        <v>0</v>
      </c>
      <c r="AG976">
        <f>($J$976) * (80)</f>
        <v>80</v>
      </c>
      <c r="AH976">
        <f>($K$976) * (225)</f>
        <v>0</v>
      </c>
      <c r="AI976">
        <f>($L$976) * (80)</f>
        <v>0</v>
      </c>
      <c r="AJ976">
        <f>($M$976) * (80)</f>
        <v>0</v>
      </c>
      <c r="AK976">
        <f>($N$976) * (225)</f>
        <v>0</v>
      </c>
      <c r="AL976">
        <f>($O$976) * (225)</f>
        <v>0</v>
      </c>
      <c r="AM976">
        <f>($P$976) * (80)</f>
        <v>0</v>
      </c>
      <c r="AN976">
        <f>($Q$976) * (80)</f>
        <v>0</v>
      </c>
      <c r="AO976">
        <f>($R$976) * (295)</f>
        <v>0</v>
      </c>
      <c r="AP976">
        <f>($S$976) * (150)</f>
        <v>0</v>
      </c>
      <c r="AQ976">
        <f>($T$976) * (150)</f>
        <v>0</v>
      </c>
      <c r="AR976">
        <f>($U$976) * (365)</f>
        <v>0</v>
      </c>
      <c r="AS976">
        <f>($V$976) * (220)</f>
        <v>0</v>
      </c>
      <c r="AT976">
        <f>($W$976) * (220)</f>
        <v>0</v>
      </c>
      <c r="AU976">
        <f>($X$976) * (435)</f>
        <v>0</v>
      </c>
      <c r="AV976">
        <f>($Y$976) * (290)</f>
        <v>0</v>
      </c>
      <c r="AW976">
        <f>($Z$976) * (505)</f>
        <v>0</v>
      </c>
      <c r="AX976">
        <f>($AA$976) * (360)</f>
        <v>0</v>
      </c>
      <c r="AY976">
        <f>($AB$976) * (575)</f>
        <v>0</v>
      </c>
      <c r="AZ976">
        <f>($AC$976) * (430)</f>
        <v>0</v>
      </c>
      <c r="BA976">
        <f>($AD$976) * (645)</f>
        <v>0</v>
      </c>
      <c r="BM976">
        <v>1</v>
      </c>
      <c r="BN976">
        <f>SUM($H$976:$O$976)</f>
        <v>1</v>
      </c>
    </row>
    <row r="977" spans="1:66">
      <c r="A977">
        <v>358</v>
      </c>
      <c r="B977">
        <v>2</v>
      </c>
      <c r="C977">
        <v>24200</v>
      </c>
      <c r="D977">
        <v>1</v>
      </c>
      <c r="E977">
        <v>6</v>
      </c>
      <c r="F977" t="s">
        <v>73</v>
      </c>
      <c r="G977">
        <v>5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>($H$977) * (225)</f>
        <v>0</v>
      </c>
      <c r="AF977">
        <f>($I$977) * (80)</f>
        <v>0</v>
      </c>
      <c r="AG977">
        <f>($J$977) * (80)</f>
        <v>0</v>
      </c>
      <c r="AH977">
        <f>($K$977) * (225)</f>
        <v>0</v>
      </c>
      <c r="AI977">
        <f>($L$977) * (80)</f>
        <v>80</v>
      </c>
      <c r="AJ977">
        <f>($M$977) * (80)</f>
        <v>0</v>
      </c>
      <c r="AK977">
        <f>($N$977) * (225)</f>
        <v>0</v>
      </c>
      <c r="AL977">
        <f>($O$977) * (225)</f>
        <v>0</v>
      </c>
      <c r="AM977">
        <f>($P$977) * (80)</f>
        <v>0</v>
      </c>
      <c r="AN977">
        <f>($Q$977) * (80)</f>
        <v>0</v>
      </c>
      <c r="AO977">
        <f>($R$977) * (225)</f>
        <v>0</v>
      </c>
      <c r="AP977">
        <f>($S$977) * (80)</f>
        <v>0</v>
      </c>
      <c r="AQ977">
        <f>($T$977) * (80)</f>
        <v>0</v>
      </c>
      <c r="AR977">
        <f>($U$977) * (295)</f>
        <v>0</v>
      </c>
      <c r="AS977">
        <f>($V$977) * (150)</f>
        <v>0</v>
      </c>
      <c r="AT977">
        <f>($W$977) * (150)</f>
        <v>0</v>
      </c>
      <c r="AU977">
        <f>($X$977) * (365)</f>
        <v>0</v>
      </c>
      <c r="AV977">
        <f>($Y$977) * (220)</f>
        <v>0</v>
      </c>
      <c r="AW977">
        <f>($Z$977) * (435)</f>
        <v>0</v>
      </c>
      <c r="AX977">
        <f>($AA$977) * (290)</f>
        <v>0</v>
      </c>
      <c r="AY977">
        <f>($AB$977) * (505)</f>
        <v>0</v>
      </c>
      <c r="AZ977">
        <f>($AC$977) * (360)</f>
        <v>0</v>
      </c>
      <c r="BA977">
        <f>($AD$977) * (575)</f>
        <v>0</v>
      </c>
      <c r="BM977">
        <v>1</v>
      </c>
      <c r="BN977">
        <f>SUM($K$977:$U$977)</f>
        <v>1</v>
      </c>
    </row>
    <row r="978" spans="1:66">
      <c r="A978">
        <v>360</v>
      </c>
      <c r="B978">
        <v>2</v>
      </c>
      <c r="C978">
        <v>4200</v>
      </c>
      <c r="D978">
        <v>2</v>
      </c>
      <c r="E978">
        <v>7</v>
      </c>
      <c r="F978" t="s">
        <v>73</v>
      </c>
      <c r="G978">
        <v>3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f>($H$978) * (225)</f>
        <v>0</v>
      </c>
      <c r="AF978">
        <f>($I$978) * (80)</f>
        <v>0</v>
      </c>
      <c r="AG978">
        <f>($J$978) * (80)</f>
        <v>0</v>
      </c>
      <c r="AH978">
        <f>($K$978) * (225)</f>
        <v>0</v>
      </c>
      <c r="AI978">
        <f>($L$978) * (80)</f>
        <v>0</v>
      </c>
      <c r="AJ978">
        <f>($M$978) * (80)</f>
        <v>0</v>
      </c>
      <c r="AK978">
        <f>($N$978) * (225)</f>
        <v>0</v>
      </c>
      <c r="AL978">
        <f>($O$978) * (225)</f>
        <v>0</v>
      </c>
      <c r="AM978">
        <f>($P$978) * (80)</f>
        <v>0</v>
      </c>
      <c r="AN978">
        <f>($Q$978) * (80)</f>
        <v>80</v>
      </c>
      <c r="AO978">
        <f>($R$978) * (295)</f>
        <v>0</v>
      </c>
      <c r="AP978">
        <f>($S$978) * (150)</f>
        <v>0</v>
      </c>
      <c r="AQ978">
        <f>($T$978) * (150)</f>
        <v>0</v>
      </c>
      <c r="AR978">
        <f>($U$978) * (365)</f>
        <v>0</v>
      </c>
      <c r="AS978">
        <f>($V$978) * (220)</f>
        <v>0</v>
      </c>
      <c r="AT978">
        <f>($W$978) * (220)</f>
        <v>0</v>
      </c>
      <c r="AU978">
        <f>($X$978) * (435)</f>
        <v>0</v>
      </c>
      <c r="AV978">
        <f>($Y$978) * (290)</f>
        <v>0</v>
      </c>
      <c r="AW978">
        <f>($Z$978) * (505)</f>
        <v>0</v>
      </c>
      <c r="AX978">
        <f>($AA$978) * (360)</f>
        <v>0</v>
      </c>
      <c r="AY978">
        <f>($AB$978) * (575)</f>
        <v>0</v>
      </c>
      <c r="AZ978">
        <f>($AC$978) * (430)</f>
        <v>0</v>
      </c>
      <c r="BA978">
        <f>($AD$978) * (645)</f>
        <v>0</v>
      </c>
      <c r="BM978">
        <v>1</v>
      </c>
      <c r="BN978">
        <f>SUM($N$978:$X$978)</f>
        <v>1</v>
      </c>
    </row>
    <row r="979" spans="1:66">
      <c r="A979">
        <v>361</v>
      </c>
      <c r="B979">
        <v>2</v>
      </c>
      <c r="C979">
        <v>24200</v>
      </c>
      <c r="D979">
        <v>5</v>
      </c>
      <c r="E979">
        <v>8</v>
      </c>
      <c r="F979" t="s">
        <v>73</v>
      </c>
      <c r="G979">
        <v>4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1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f>($H$979) * (225)</f>
        <v>0</v>
      </c>
      <c r="AF979">
        <f>($I$979) * (80)</f>
        <v>0</v>
      </c>
      <c r="AG979">
        <f>($J$979) * (80)</f>
        <v>0</v>
      </c>
      <c r="AH979">
        <f>($K$979) * (225)</f>
        <v>0</v>
      </c>
      <c r="AI979">
        <f>($L$979) * (80)</f>
        <v>0</v>
      </c>
      <c r="AJ979">
        <f>($M$979) * (80)</f>
        <v>0</v>
      </c>
      <c r="AK979">
        <f>($N$979) * (225)</f>
        <v>0</v>
      </c>
      <c r="AL979">
        <f>($O$979) * (225)</f>
        <v>0</v>
      </c>
      <c r="AM979">
        <f>($P$979) * (80)</f>
        <v>0</v>
      </c>
      <c r="AN979">
        <f>($Q$979) * (80)</f>
        <v>0</v>
      </c>
      <c r="AO979">
        <f>($R$979) * (225)</f>
        <v>0</v>
      </c>
      <c r="AP979">
        <f>($S$979) * (80)</f>
        <v>0</v>
      </c>
      <c r="AQ979">
        <f>($T$979) * (80)</f>
        <v>0</v>
      </c>
      <c r="AR979">
        <f>($U$979) * (225)</f>
        <v>0</v>
      </c>
      <c r="AS979">
        <f>($V$979) * (80)</f>
        <v>0</v>
      </c>
      <c r="AT979">
        <f>($W$979) * (80)</f>
        <v>0</v>
      </c>
      <c r="AU979">
        <f>($X$979) * (225)</f>
        <v>0</v>
      </c>
      <c r="AV979">
        <f>($Y$979) * (80)</f>
        <v>80</v>
      </c>
      <c r="AW979">
        <f>($Z$979) * (225)</f>
        <v>0</v>
      </c>
      <c r="AX979">
        <f>($AA$979) * (80)</f>
        <v>0</v>
      </c>
      <c r="AY979">
        <f>($AB$979) * (295)</f>
        <v>0</v>
      </c>
      <c r="AZ979">
        <f>($AC$979) * (150)</f>
        <v>0</v>
      </c>
      <c r="BA979">
        <f>($AD$979) * (365)</f>
        <v>0</v>
      </c>
      <c r="BM979">
        <v>1</v>
      </c>
      <c r="BN979">
        <f>SUM($U$979:$Z$979)</f>
        <v>1</v>
      </c>
    </row>
    <row r="980" spans="1:66">
      <c r="A980">
        <v>363</v>
      </c>
      <c r="B980">
        <v>2</v>
      </c>
      <c r="C980">
        <v>24200</v>
      </c>
      <c r="D980">
        <v>2</v>
      </c>
      <c r="E980">
        <v>5</v>
      </c>
      <c r="F980" t="s">
        <v>73</v>
      </c>
      <c r="G980">
        <v>3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1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>($H$980) * (225)</f>
        <v>0</v>
      </c>
      <c r="AF980">
        <f>($I$980) * (80)</f>
        <v>0</v>
      </c>
      <c r="AG980">
        <f>($J$980) * (80)</f>
        <v>0</v>
      </c>
      <c r="AH980">
        <f>($K$980) * (225)</f>
        <v>0</v>
      </c>
      <c r="AI980">
        <f>($L$980) * (80)</f>
        <v>0</v>
      </c>
      <c r="AJ980">
        <f>($M$980) * (80)</f>
        <v>0</v>
      </c>
      <c r="AK980">
        <f>($N$980) * (225)</f>
        <v>0</v>
      </c>
      <c r="AL980">
        <f>($O$980) * (225)</f>
        <v>0</v>
      </c>
      <c r="AM980">
        <f>($P$980) * (80)</f>
        <v>0</v>
      </c>
      <c r="AN980">
        <f>($Q$980) * (80)</f>
        <v>80</v>
      </c>
      <c r="AO980">
        <f>($R$980) * (295)</f>
        <v>0</v>
      </c>
      <c r="AP980">
        <f>($S$980) * (150)</f>
        <v>0</v>
      </c>
      <c r="AQ980">
        <f>($T$980) * (150)</f>
        <v>0</v>
      </c>
      <c r="AR980">
        <f>($U$980) * (365)</f>
        <v>0</v>
      </c>
      <c r="AS980">
        <f>($V$980) * (220)</f>
        <v>0</v>
      </c>
      <c r="AT980">
        <f>($W$980) * (220)</f>
        <v>0</v>
      </c>
      <c r="AU980">
        <f>($X$980) * (435)</f>
        <v>0</v>
      </c>
      <c r="AV980">
        <f>($Y$980) * (290)</f>
        <v>0</v>
      </c>
      <c r="AW980">
        <f>($Z$980) * (505)</f>
        <v>0</v>
      </c>
      <c r="AX980">
        <f>($AA$980) * (360)</f>
        <v>0</v>
      </c>
      <c r="AY980">
        <f>($AB$980) * (575)</f>
        <v>0</v>
      </c>
      <c r="AZ980">
        <f>($AC$980) * (430)</f>
        <v>0</v>
      </c>
      <c r="BA980">
        <f>($AD$980) * (645)</f>
        <v>0</v>
      </c>
      <c r="BM980">
        <v>1</v>
      </c>
      <c r="BN980">
        <f>SUM($N$980:$R$980)</f>
        <v>1</v>
      </c>
    </row>
    <row r="981" spans="1:66">
      <c r="A981">
        <v>365</v>
      </c>
      <c r="B981">
        <v>2</v>
      </c>
      <c r="C981">
        <v>12997</v>
      </c>
      <c r="D981">
        <v>6</v>
      </c>
      <c r="E981">
        <v>10</v>
      </c>
      <c r="F981" t="s">
        <v>73</v>
      </c>
      <c r="G981">
        <v>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0</v>
      </c>
      <c r="AE981">
        <f>($H$981) * (225)</f>
        <v>0</v>
      </c>
      <c r="AF981">
        <f>($I$981) * (80)</f>
        <v>0</v>
      </c>
      <c r="AG981">
        <f>($J$981) * (80)</f>
        <v>0</v>
      </c>
      <c r="AH981">
        <f>($K$981) * (225)</f>
        <v>0</v>
      </c>
      <c r="AI981">
        <f>($L$981) * (80)</f>
        <v>0</v>
      </c>
      <c r="AJ981">
        <f>($M$981) * (80)</f>
        <v>0</v>
      </c>
      <c r="AK981">
        <f>($N$981) * (225)</f>
        <v>0</v>
      </c>
      <c r="AL981">
        <f>($O$981) * (225)</f>
        <v>0</v>
      </c>
      <c r="AM981">
        <f>($P$981) * (80)</f>
        <v>0</v>
      </c>
      <c r="AN981">
        <f>($Q$981) * (80)</f>
        <v>0</v>
      </c>
      <c r="AO981">
        <f>($R$981) * (225)</f>
        <v>0</v>
      </c>
      <c r="AP981">
        <f>($S$981) * (80)</f>
        <v>0</v>
      </c>
      <c r="AQ981">
        <f>($T$981) * (80)</f>
        <v>0</v>
      </c>
      <c r="AR981">
        <f>($U$981) * (225)</f>
        <v>0</v>
      </c>
      <c r="AS981">
        <f>($V$981) * (80)</f>
        <v>0</v>
      </c>
      <c r="AT981">
        <f>($W$981) * (80)</f>
        <v>0</v>
      </c>
      <c r="AU981">
        <f>($X$981) * (225)</f>
        <v>0</v>
      </c>
      <c r="AV981">
        <f>($Y$981) * (80)</f>
        <v>0</v>
      </c>
      <c r="AW981">
        <f>($Z$981) * (225)</f>
        <v>0</v>
      </c>
      <c r="AX981">
        <f>($AA$981) * (80)</f>
        <v>0</v>
      </c>
      <c r="AY981">
        <f>($AB$981) * (295)</f>
        <v>0</v>
      </c>
      <c r="AZ981">
        <f>($AC$981) * (150)</f>
        <v>150</v>
      </c>
      <c r="BA981">
        <f>($AD$981) * (365)</f>
        <v>0</v>
      </c>
      <c r="BM981">
        <v>1</v>
      </c>
      <c r="BN981">
        <f>SUM($X$981:$AD$981)</f>
        <v>1</v>
      </c>
    </row>
    <row r="982" spans="1:66">
      <c r="A982">
        <v>366</v>
      </c>
      <c r="B982">
        <v>1</v>
      </c>
      <c r="C982">
        <v>22730</v>
      </c>
      <c r="D982">
        <v>2</v>
      </c>
      <c r="E982">
        <v>7</v>
      </c>
      <c r="F982" t="s">
        <v>73</v>
      </c>
      <c r="G982">
        <v>4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1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>($H$982) * (225)</f>
        <v>0</v>
      </c>
      <c r="AF982">
        <f>($I$982) * (40)</f>
        <v>0</v>
      </c>
      <c r="AG982">
        <f>($J$982) * (40)</f>
        <v>0</v>
      </c>
      <c r="AH982">
        <f>($K$982) * (225)</f>
        <v>0</v>
      </c>
      <c r="AI982">
        <f>($L$982) * (40)</f>
        <v>0</v>
      </c>
      <c r="AJ982">
        <f>($M$982) * (40)</f>
        <v>0</v>
      </c>
      <c r="AK982">
        <f>($N$982) * (225)</f>
        <v>0</v>
      </c>
      <c r="AL982">
        <f>($O$982) * (225)</f>
        <v>0</v>
      </c>
      <c r="AM982">
        <f>($P$982) * (40)</f>
        <v>0</v>
      </c>
      <c r="AN982">
        <f>($Q$982) * (40)</f>
        <v>40</v>
      </c>
      <c r="AO982">
        <f>($R$982) * (225)</f>
        <v>0</v>
      </c>
      <c r="AP982">
        <f>($S$982) * (40)</f>
        <v>0</v>
      </c>
      <c r="AQ982">
        <f>($T$982) * (40)</f>
        <v>0</v>
      </c>
      <c r="AR982">
        <f>($U$982) * (275)</f>
        <v>0</v>
      </c>
      <c r="AS982">
        <f>($V$982) * (90)</f>
        <v>0</v>
      </c>
      <c r="AT982">
        <f>($W$982) * (90)</f>
        <v>0</v>
      </c>
      <c r="AU982">
        <f>($X$982) * (325)</f>
        <v>0</v>
      </c>
      <c r="AV982">
        <f>($Y$982) * (140)</f>
        <v>0</v>
      </c>
      <c r="AW982">
        <f>($Z$982) * (375)</f>
        <v>0</v>
      </c>
      <c r="AX982">
        <f>($AA$982) * (190)</f>
        <v>0</v>
      </c>
      <c r="AY982">
        <f>($AB$982) * (425)</f>
        <v>0</v>
      </c>
      <c r="AZ982">
        <f>($AC$982) * (240)</f>
        <v>0</v>
      </c>
      <c r="BA982">
        <f>($AD$982) * (475)</f>
        <v>0</v>
      </c>
      <c r="BM982">
        <v>1</v>
      </c>
      <c r="BN982">
        <f>SUM($N$982:$X$982)</f>
        <v>1</v>
      </c>
    </row>
    <row r="983" spans="1:66">
      <c r="A983">
        <v>367</v>
      </c>
      <c r="B983">
        <v>1</v>
      </c>
      <c r="C983">
        <v>23170</v>
      </c>
      <c r="D983">
        <v>5</v>
      </c>
      <c r="E983">
        <v>10</v>
      </c>
      <c r="F983" t="s">
        <v>73</v>
      </c>
      <c r="G983">
        <v>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0</v>
      </c>
      <c r="AE983">
        <f>($H$983) * (225)</f>
        <v>0</v>
      </c>
      <c r="AF983">
        <f>($I$983) * (40)</f>
        <v>0</v>
      </c>
      <c r="AG983">
        <f>($J$983) * (40)</f>
        <v>0</v>
      </c>
      <c r="AH983">
        <f>($K$983) * (225)</f>
        <v>0</v>
      </c>
      <c r="AI983">
        <f>($L$983) * (40)</f>
        <v>0</v>
      </c>
      <c r="AJ983">
        <f>($M$983) * (40)</f>
        <v>0</v>
      </c>
      <c r="AK983">
        <f>($N$983) * (225)</f>
        <v>0</v>
      </c>
      <c r="AL983">
        <f>($O$983) * (225)</f>
        <v>0</v>
      </c>
      <c r="AM983">
        <f>($P$983) * (40)</f>
        <v>0</v>
      </c>
      <c r="AN983">
        <f>($Q$983) * (40)</f>
        <v>0</v>
      </c>
      <c r="AO983">
        <f>($R$983) * (225)</f>
        <v>0</v>
      </c>
      <c r="AP983">
        <f>($S$983) * (40)</f>
        <v>0</v>
      </c>
      <c r="AQ983">
        <f>($T$983) * (40)</f>
        <v>0</v>
      </c>
      <c r="AR983">
        <f>($U$983) * (225)</f>
        <v>0</v>
      </c>
      <c r="AS983">
        <f>($V$983) * (40)</f>
        <v>0</v>
      </c>
      <c r="AT983">
        <f>($W$983) * (40)</f>
        <v>0</v>
      </c>
      <c r="AU983">
        <f>($X$983) * (225)</f>
        <v>0</v>
      </c>
      <c r="AV983">
        <f>($Y$983) * (40)</f>
        <v>0</v>
      </c>
      <c r="AW983">
        <f>($Z$983) * (225)</f>
        <v>0</v>
      </c>
      <c r="AX983">
        <f>($AA$983) * (40)</f>
        <v>0</v>
      </c>
      <c r="AY983">
        <f>($AB$983) * (225)</f>
        <v>0</v>
      </c>
      <c r="AZ983">
        <f>($AC$983) * (40)</f>
        <v>40</v>
      </c>
      <c r="BA983">
        <f>($AD$983) * (275)</f>
        <v>0</v>
      </c>
      <c r="BM983">
        <v>1</v>
      </c>
      <c r="BN983">
        <f>SUM($U$983:$AD$983)</f>
        <v>1</v>
      </c>
    </row>
    <row r="984" spans="1:66">
      <c r="A984">
        <v>369</v>
      </c>
      <c r="B984">
        <v>1</v>
      </c>
      <c r="C984">
        <v>22690</v>
      </c>
      <c r="D984">
        <v>6</v>
      </c>
      <c r="E984">
        <v>9</v>
      </c>
      <c r="F984" t="s">
        <v>73</v>
      </c>
      <c r="G984">
        <v>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0</v>
      </c>
      <c r="AC984">
        <v>0</v>
      </c>
      <c r="AD984">
        <v>0</v>
      </c>
      <c r="AE984">
        <f>($H$984) * (225)</f>
        <v>0</v>
      </c>
      <c r="AF984">
        <f>($I$984) * (40)</f>
        <v>0</v>
      </c>
      <c r="AG984">
        <f>($J$984) * (40)</f>
        <v>0</v>
      </c>
      <c r="AH984">
        <f>($K$984) * (225)</f>
        <v>0</v>
      </c>
      <c r="AI984">
        <f>($L$984) * (40)</f>
        <v>0</v>
      </c>
      <c r="AJ984">
        <f>($M$984) * (40)</f>
        <v>0</v>
      </c>
      <c r="AK984">
        <f>($N$984) * (225)</f>
        <v>0</v>
      </c>
      <c r="AL984">
        <f>($O$984) * (225)</f>
        <v>0</v>
      </c>
      <c r="AM984">
        <f>($P$984) * (40)</f>
        <v>0</v>
      </c>
      <c r="AN984">
        <f>($Q$984) * (40)</f>
        <v>0</v>
      </c>
      <c r="AO984">
        <f>($R$984) * (225)</f>
        <v>0</v>
      </c>
      <c r="AP984">
        <f>($S$984) * (40)</f>
        <v>0</v>
      </c>
      <c r="AQ984">
        <f>($T$984) * (40)</f>
        <v>0</v>
      </c>
      <c r="AR984">
        <f>($U$984) * (225)</f>
        <v>0</v>
      </c>
      <c r="AS984">
        <f>($V$984) * (40)</f>
        <v>0</v>
      </c>
      <c r="AT984">
        <f>($W$984) * (40)</f>
        <v>0</v>
      </c>
      <c r="AU984">
        <f>($X$984) * (225)</f>
        <v>0</v>
      </c>
      <c r="AV984">
        <f>($Y$984) * (40)</f>
        <v>0</v>
      </c>
      <c r="AW984">
        <f>($Z$984) * (225)</f>
        <v>0</v>
      </c>
      <c r="AX984">
        <f>($AA$984) * (40)</f>
        <v>40</v>
      </c>
      <c r="AY984">
        <f>($AB$984) * (275)</f>
        <v>0</v>
      </c>
      <c r="AZ984">
        <f>($AC$984) * (90)</f>
        <v>0</v>
      </c>
      <c r="BA984">
        <f>($AD$984) * (325)</f>
        <v>0</v>
      </c>
      <c r="BM984">
        <v>1</v>
      </c>
      <c r="BN984">
        <f>SUM($X$984:$AB$984)</f>
        <v>1</v>
      </c>
    </row>
    <row r="985" spans="1:66">
      <c r="A985">
        <v>377</v>
      </c>
      <c r="B985">
        <v>1</v>
      </c>
      <c r="C985">
        <v>22540</v>
      </c>
      <c r="D985">
        <v>-1</v>
      </c>
      <c r="E985">
        <v>2</v>
      </c>
      <c r="F985" t="s">
        <v>73</v>
      </c>
      <c r="G985">
        <v>5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>($H$985) * (225)</f>
        <v>0</v>
      </c>
      <c r="AF985">
        <f>($I$985) * (40)</f>
        <v>0</v>
      </c>
      <c r="AG985">
        <f>($J$985) * (40)</f>
        <v>40</v>
      </c>
      <c r="AH985">
        <f>($K$985) * (225)</f>
        <v>0</v>
      </c>
      <c r="AI985">
        <f>($L$985) * (40)</f>
        <v>0</v>
      </c>
      <c r="AJ985">
        <f>($M$985) * (40)</f>
        <v>0</v>
      </c>
      <c r="AK985">
        <f>($N$985) * (225)</f>
        <v>0</v>
      </c>
      <c r="AL985">
        <f>($O$985) * (275)</f>
        <v>0</v>
      </c>
      <c r="AM985">
        <f>($P$985) * (90)</f>
        <v>0</v>
      </c>
      <c r="AN985">
        <f>($Q$985) * (90)</f>
        <v>0</v>
      </c>
      <c r="AO985">
        <f>($R$985) * (325)</f>
        <v>0</v>
      </c>
      <c r="AP985">
        <f>($S$985) * (140)</f>
        <v>0</v>
      </c>
      <c r="AQ985">
        <f>($T$985) * (140)</f>
        <v>0</v>
      </c>
      <c r="AR985">
        <f>($U$985) * (375)</f>
        <v>0</v>
      </c>
      <c r="AS985">
        <f>($V$985) * (190)</f>
        <v>0</v>
      </c>
      <c r="AT985">
        <f>($W$985) * (190)</f>
        <v>0</v>
      </c>
      <c r="AU985">
        <f>($X$985) * (425)</f>
        <v>0</v>
      </c>
      <c r="AV985">
        <f>($Y$985) * (240)</f>
        <v>0</v>
      </c>
      <c r="AW985">
        <f>($Z$985) * (475)</f>
        <v>0</v>
      </c>
      <c r="AX985">
        <f>($AA$985) * (290)</f>
        <v>0</v>
      </c>
      <c r="AY985">
        <f>($AB$985) * (525)</f>
        <v>0</v>
      </c>
      <c r="AZ985">
        <f>($AC$985) * (340)</f>
        <v>0</v>
      </c>
      <c r="BA985">
        <f>($AD$985) * (575)</f>
        <v>0</v>
      </c>
      <c r="BM985">
        <v>1</v>
      </c>
      <c r="BN985">
        <f>SUM($H$985:$K$985)</f>
        <v>1</v>
      </c>
    </row>
    <row r="986" spans="1:66">
      <c r="A986">
        <v>379</v>
      </c>
      <c r="B986">
        <v>1</v>
      </c>
      <c r="C986">
        <v>22370</v>
      </c>
      <c r="D986">
        <v>3</v>
      </c>
      <c r="E986">
        <v>8</v>
      </c>
      <c r="F986" t="s">
        <v>73</v>
      </c>
      <c r="G986">
        <v>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f>($H$986) * (225)</f>
        <v>0</v>
      </c>
      <c r="AF986">
        <f>($I$986) * (40)</f>
        <v>0</v>
      </c>
      <c r="AG986">
        <f>($J$986) * (40)</f>
        <v>0</v>
      </c>
      <c r="AH986">
        <f>($K$986) * (225)</f>
        <v>0</v>
      </c>
      <c r="AI986">
        <f>($L$986) * (40)</f>
        <v>0</v>
      </c>
      <c r="AJ986">
        <f>($M$986) * (40)</f>
        <v>0</v>
      </c>
      <c r="AK986">
        <f>($N$986) * (225)</f>
        <v>0</v>
      </c>
      <c r="AL986">
        <f>($O$986) * (225)</f>
        <v>0</v>
      </c>
      <c r="AM986">
        <f>($P$986) * (40)</f>
        <v>0</v>
      </c>
      <c r="AN986">
        <f>($Q$986) * (40)</f>
        <v>40</v>
      </c>
      <c r="AO986">
        <f>($R$986) * (225)</f>
        <v>0</v>
      </c>
      <c r="AP986">
        <f>($S$986) * (40)</f>
        <v>0</v>
      </c>
      <c r="AQ986">
        <f>($T$986) * (40)</f>
        <v>0</v>
      </c>
      <c r="AR986">
        <f>($U$986) * (275)</f>
        <v>0</v>
      </c>
      <c r="AS986">
        <f>($V$986) * (90)</f>
        <v>0</v>
      </c>
      <c r="AT986">
        <f>($W$986) * (90)</f>
        <v>0</v>
      </c>
      <c r="AU986">
        <f>($X$986) * (325)</f>
        <v>0</v>
      </c>
      <c r="AV986">
        <f>($Y$986) * (140)</f>
        <v>0</v>
      </c>
      <c r="AW986">
        <f>($Z$986) * (375)</f>
        <v>0</v>
      </c>
      <c r="AX986">
        <f>($AA$986) * (190)</f>
        <v>0</v>
      </c>
      <c r="AY986">
        <f>($AB$986) * (425)</f>
        <v>0</v>
      </c>
      <c r="AZ986">
        <f>($AC$986) * (240)</f>
        <v>0</v>
      </c>
      <c r="BA986">
        <f>($AD$986) * (475)</f>
        <v>0</v>
      </c>
      <c r="BM986">
        <v>1</v>
      </c>
      <c r="BN986">
        <f>SUM($O$986:$Z$986)</f>
        <v>1</v>
      </c>
    </row>
    <row r="987" spans="1:66">
      <c r="A987">
        <v>381</v>
      </c>
      <c r="B987">
        <v>1</v>
      </c>
      <c r="C987">
        <v>23210</v>
      </c>
      <c r="D987">
        <v>2</v>
      </c>
      <c r="E987">
        <v>7</v>
      </c>
      <c r="F987" t="s">
        <v>73</v>
      </c>
      <c r="G987">
        <v>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>($H$987) * (225)</f>
        <v>0</v>
      </c>
      <c r="AF987">
        <f>($I$987) * (40)</f>
        <v>0</v>
      </c>
      <c r="AG987">
        <f>($J$987) * (40)</f>
        <v>0</v>
      </c>
      <c r="AH987">
        <f>($K$987) * (225)</f>
        <v>0</v>
      </c>
      <c r="AI987">
        <f>($L$987) * (40)</f>
        <v>0</v>
      </c>
      <c r="AJ987">
        <f>($M$987) * (40)</f>
        <v>0</v>
      </c>
      <c r="AK987">
        <f>($N$987) * (225)</f>
        <v>0</v>
      </c>
      <c r="AL987">
        <f>($O$987) * (225)</f>
        <v>0</v>
      </c>
      <c r="AM987">
        <f>($P$987) * (40)</f>
        <v>0</v>
      </c>
      <c r="AN987">
        <f>($Q$987) * (40)</f>
        <v>0</v>
      </c>
      <c r="AO987">
        <f>($R$987) * (225)</f>
        <v>0</v>
      </c>
      <c r="AP987">
        <f>($S$987) * (40)</f>
        <v>0</v>
      </c>
      <c r="AQ987">
        <f>($T$987) * (40)</f>
        <v>0</v>
      </c>
      <c r="AR987">
        <f>($U$987) * (225)</f>
        <v>0</v>
      </c>
      <c r="AS987">
        <f>($V$987) * (40)</f>
        <v>40</v>
      </c>
      <c r="AT987">
        <f>($W$987) * (40)</f>
        <v>0</v>
      </c>
      <c r="AU987">
        <f>($X$987) * (275)</f>
        <v>0</v>
      </c>
      <c r="AV987">
        <f>($Y$987) * (90)</f>
        <v>0</v>
      </c>
      <c r="AW987">
        <f>($Z$987) * (325)</f>
        <v>0</v>
      </c>
      <c r="AX987">
        <f>($AA$987) * (140)</f>
        <v>0</v>
      </c>
      <c r="AY987">
        <f>($AB$987) * (375)</f>
        <v>0</v>
      </c>
      <c r="AZ987">
        <f>($AC$987) * (190)</f>
        <v>0</v>
      </c>
      <c r="BA987">
        <f>($AD$987) * (425)</f>
        <v>0</v>
      </c>
      <c r="BM987">
        <v>1</v>
      </c>
      <c r="BN987">
        <f>SUM($N$987:$X$987)</f>
        <v>1</v>
      </c>
    </row>
    <row r="988" spans="1:66">
      <c r="A988">
        <v>384</v>
      </c>
      <c r="B988">
        <v>1</v>
      </c>
      <c r="C988">
        <v>5510</v>
      </c>
      <c r="D988">
        <v>5</v>
      </c>
      <c r="E988">
        <v>8</v>
      </c>
      <c r="F988" t="s">
        <v>73</v>
      </c>
      <c r="G988">
        <v>4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1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f>($H$988) * (225)</f>
        <v>0</v>
      </c>
      <c r="AF988">
        <f>($I$988) * (40)</f>
        <v>0</v>
      </c>
      <c r="AG988">
        <f>($J$988) * (40)</f>
        <v>0</v>
      </c>
      <c r="AH988">
        <f>($K$988) * (225)</f>
        <v>0</v>
      </c>
      <c r="AI988">
        <f>($L$988) * (40)</f>
        <v>0</v>
      </c>
      <c r="AJ988">
        <f>($M$988) * (40)</f>
        <v>0</v>
      </c>
      <c r="AK988">
        <f>($N$988) * (225)</f>
        <v>0</v>
      </c>
      <c r="AL988">
        <f>($O$988) * (225)</f>
        <v>0</v>
      </c>
      <c r="AM988">
        <f>($P$988) * (40)</f>
        <v>0</v>
      </c>
      <c r="AN988">
        <f>($Q$988) * (40)</f>
        <v>0</v>
      </c>
      <c r="AO988">
        <f>($R$988) * (225)</f>
        <v>0</v>
      </c>
      <c r="AP988">
        <f>($S$988) * (40)</f>
        <v>0</v>
      </c>
      <c r="AQ988">
        <f>($T$988) * (40)</f>
        <v>0</v>
      </c>
      <c r="AR988">
        <f>($U$988) * (225)</f>
        <v>0</v>
      </c>
      <c r="AS988">
        <f>($V$988) * (40)</f>
        <v>0</v>
      </c>
      <c r="AT988">
        <f>($W$988) * (40)</f>
        <v>0</v>
      </c>
      <c r="AU988">
        <f>($X$988) * (225)</f>
        <v>0</v>
      </c>
      <c r="AV988">
        <f>($Y$988) * (40)</f>
        <v>40</v>
      </c>
      <c r="AW988">
        <f>($Z$988) * (225)</f>
        <v>0</v>
      </c>
      <c r="AX988">
        <f>($AA$988) * (40)</f>
        <v>0</v>
      </c>
      <c r="AY988">
        <f>($AB$988) * (275)</f>
        <v>0</v>
      </c>
      <c r="AZ988">
        <f>($AC$988) * (90)</f>
        <v>0</v>
      </c>
      <c r="BA988">
        <f>($AD$988) * (325)</f>
        <v>0</v>
      </c>
      <c r="BM988">
        <v>1</v>
      </c>
      <c r="BN988">
        <f>SUM($U$988:$Z$988)</f>
        <v>1</v>
      </c>
    </row>
    <row r="989" spans="1:66">
      <c r="A989">
        <v>387</v>
      </c>
      <c r="B989">
        <v>2</v>
      </c>
      <c r="C989">
        <v>14095</v>
      </c>
      <c r="D989">
        <v>3</v>
      </c>
      <c r="E989">
        <v>6</v>
      </c>
      <c r="F989" t="s">
        <v>73</v>
      </c>
      <c r="G989">
        <v>3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f>($H$989) * (225)</f>
        <v>0</v>
      </c>
      <c r="AF989">
        <f>($I$989) * (80)</f>
        <v>0</v>
      </c>
      <c r="AG989">
        <f>($J$989) * (80)</f>
        <v>0</v>
      </c>
      <c r="AH989">
        <f>($K$989) * (225)</f>
        <v>0</v>
      </c>
      <c r="AI989">
        <f>($L$989) * (80)</f>
        <v>0</v>
      </c>
      <c r="AJ989">
        <f>($M$989) * (80)</f>
        <v>0</v>
      </c>
      <c r="AK989">
        <f>($N$989) * (225)</f>
        <v>0</v>
      </c>
      <c r="AL989">
        <f>($O$989) * (225)</f>
        <v>0</v>
      </c>
      <c r="AM989">
        <f>($P$989) * (80)</f>
        <v>0</v>
      </c>
      <c r="AN989">
        <f>($Q$989) * (80)</f>
        <v>80</v>
      </c>
      <c r="AO989">
        <f>($R$989) * (225)</f>
        <v>0</v>
      </c>
      <c r="AP989">
        <f>($S$989) * (80)</f>
        <v>0</v>
      </c>
      <c r="AQ989">
        <f>($T$989) * (80)</f>
        <v>0</v>
      </c>
      <c r="AR989">
        <f>($U$989) * (295)</f>
        <v>0</v>
      </c>
      <c r="AS989">
        <f>($V$989) * (150)</f>
        <v>0</v>
      </c>
      <c r="AT989">
        <f>($W$989) * (150)</f>
        <v>0</v>
      </c>
      <c r="AU989">
        <f>($X$989) * (365)</f>
        <v>0</v>
      </c>
      <c r="AV989">
        <f>($Y$989) * (220)</f>
        <v>0</v>
      </c>
      <c r="AW989">
        <f>($Z$989) * (435)</f>
        <v>0</v>
      </c>
      <c r="AX989">
        <f>($AA$989) * (290)</f>
        <v>0</v>
      </c>
      <c r="AY989">
        <f>($AB$989) * (505)</f>
        <v>0</v>
      </c>
      <c r="AZ989">
        <f>($AC$989) * (360)</f>
        <v>0</v>
      </c>
      <c r="BA989">
        <f>($AD$989) * (575)</f>
        <v>0</v>
      </c>
      <c r="BM989">
        <v>1</v>
      </c>
      <c r="BN989">
        <f>SUM($O$989:$U$989)</f>
        <v>1</v>
      </c>
    </row>
    <row r="990" spans="1:66">
      <c r="A990">
        <v>391</v>
      </c>
      <c r="B990">
        <v>2</v>
      </c>
      <c r="C990">
        <v>14095</v>
      </c>
      <c r="D990">
        <v>4</v>
      </c>
      <c r="E990">
        <v>9</v>
      </c>
      <c r="F990" t="s">
        <v>73</v>
      </c>
      <c r="G990">
        <v>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>($H$990) * (225)</f>
        <v>0</v>
      </c>
      <c r="AF990">
        <f>($I$990) * (80)</f>
        <v>0</v>
      </c>
      <c r="AG990">
        <f>($J$990) * (80)</f>
        <v>0</v>
      </c>
      <c r="AH990">
        <f>($K$990) * (225)</f>
        <v>0</v>
      </c>
      <c r="AI990">
        <f>($L$990) * (80)</f>
        <v>0</v>
      </c>
      <c r="AJ990">
        <f>($M$990) * (80)</f>
        <v>0</v>
      </c>
      <c r="AK990">
        <f>($N$990) * (225)</f>
        <v>0</v>
      </c>
      <c r="AL990">
        <f>($O$990) * (225)</f>
        <v>0</v>
      </c>
      <c r="AM990">
        <f>($P$990) * (80)</f>
        <v>0</v>
      </c>
      <c r="AN990">
        <f>($Q$990) * (80)</f>
        <v>0</v>
      </c>
      <c r="AO990">
        <f>($R$990) * (225)</f>
        <v>0</v>
      </c>
      <c r="AP990">
        <f>($S$990) * (80)</f>
        <v>0</v>
      </c>
      <c r="AQ990">
        <f>($T$990) * (80)</f>
        <v>0</v>
      </c>
      <c r="AR990">
        <f>($U$990) * (225)</f>
        <v>0</v>
      </c>
      <c r="AS990">
        <f>($V$990) * (80)</f>
        <v>80</v>
      </c>
      <c r="AT990">
        <f>($W$990) * (80)</f>
        <v>0</v>
      </c>
      <c r="AU990">
        <f>($X$990) * (295)</f>
        <v>0</v>
      </c>
      <c r="AV990">
        <f>($Y$990) * (150)</f>
        <v>0</v>
      </c>
      <c r="AW990">
        <f>($Z$990) * (365)</f>
        <v>0</v>
      </c>
      <c r="AX990">
        <f>($AA$990) * (220)</f>
        <v>0</v>
      </c>
      <c r="AY990">
        <f>($AB$990) * (435)</f>
        <v>0</v>
      </c>
      <c r="AZ990">
        <f>($AC$990) * (290)</f>
        <v>0</v>
      </c>
      <c r="BA990">
        <f>($AD$990) * (505)</f>
        <v>0</v>
      </c>
      <c r="BM990">
        <v>1</v>
      </c>
      <c r="BN990">
        <f>SUM($R$990:$AB$990)</f>
        <v>1</v>
      </c>
    </row>
    <row r="991" spans="1:66">
      <c r="A991">
        <v>395</v>
      </c>
      <c r="B991">
        <v>2</v>
      </c>
      <c r="C991">
        <v>14095</v>
      </c>
      <c r="D991">
        <v>3</v>
      </c>
      <c r="E991">
        <v>7</v>
      </c>
      <c r="F991" t="s">
        <v>73</v>
      </c>
      <c r="G991">
        <v>4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>($H$991) * (225)</f>
        <v>0</v>
      </c>
      <c r="AF991">
        <f>($I$991) * (80)</f>
        <v>0</v>
      </c>
      <c r="AG991">
        <f>($J$991) * (80)</f>
        <v>0</v>
      </c>
      <c r="AH991">
        <f>($K$991) * (225)</f>
        <v>0</v>
      </c>
      <c r="AI991">
        <f>($L$991) * (80)</f>
        <v>0</v>
      </c>
      <c r="AJ991">
        <f>($M$991) * (80)</f>
        <v>0</v>
      </c>
      <c r="AK991">
        <f>($N$991) * (225)</f>
        <v>0</v>
      </c>
      <c r="AL991">
        <f>($O$991) * (225)</f>
        <v>0</v>
      </c>
      <c r="AM991">
        <f>($P$991) * (80)</f>
        <v>0</v>
      </c>
      <c r="AN991">
        <f>($Q$991) * (80)</f>
        <v>0</v>
      </c>
      <c r="AO991">
        <f>($R$991) * (225)</f>
        <v>0</v>
      </c>
      <c r="AP991">
        <f>($S$991) * (80)</f>
        <v>0</v>
      </c>
      <c r="AQ991">
        <f>($T$991) * (80)</f>
        <v>0</v>
      </c>
      <c r="AR991">
        <f>($U$991) * (225)</f>
        <v>0</v>
      </c>
      <c r="AS991">
        <f>($V$991) * (80)</f>
        <v>80</v>
      </c>
      <c r="AT991">
        <f>($W$991) * (80)</f>
        <v>0</v>
      </c>
      <c r="AU991">
        <f>($X$991) * (295)</f>
        <v>0</v>
      </c>
      <c r="AV991">
        <f>($Y$991) * (150)</f>
        <v>0</v>
      </c>
      <c r="AW991">
        <f>($Z$991) * (365)</f>
        <v>0</v>
      </c>
      <c r="AX991">
        <f>($AA$991) * (220)</f>
        <v>0</v>
      </c>
      <c r="AY991">
        <f>($AB$991) * (435)</f>
        <v>0</v>
      </c>
      <c r="AZ991">
        <f>($AC$991) * (290)</f>
        <v>0</v>
      </c>
      <c r="BA991">
        <f>($AD$991) * (505)</f>
        <v>0</v>
      </c>
      <c r="BM991">
        <v>1</v>
      </c>
      <c r="BN991">
        <f>SUM($O$991:$X$991)</f>
        <v>1</v>
      </c>
    </row>
    <row r="992" spans="1:66">
      <c r="A992">
        <v>397</v>
      </c>
      <c r="B992">
        <v>2</v>
      </c>
      <c r="C992">
        <v>27500</v>
      </c>
      <c r="D992">
        <v>3</v>
      </c>
      <c r="E992">
        <v>7</v>
      </c>
      <c r="F992" t="s">
        <v>73</v>
      </c>
      <c r="G992">
        <v>3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>($H$992) * (225)</f>
        <v>0</v>
      </c>
      <c r="AF992">
        <f>($I$992) * (80)</f>
        <v>0</v>
      </c>
      <c r="AG992">
        <f>($J$992) * (80)</f>
        <v>0</v>
      </c>
      <c r="AH992">
        <f>($K$992) * (225)</f>
        <v>0</v>
      </c>
      <c r="AI992">
        <f>($L$992) * (80)</f>
        <v>0</v>
      </c>
      <c r="AJ992">
        <f>($M$992) * (80)</f>
        <v>0</v>
      </c>
      <c r="AK992">
        <f>($N$992) * (225)</f>
        <v>0</v>
      </c>
      <c r="AL992">
        <f>($O$992) * (225)</f>
        <v>0</v>
      </c>
      <c r="AM992">
        <f>($P$992) * (80)</f>
        <v>0</v>
      </c>
      <c r="AN992">
        <f>($Q$992) * (80)</f>
        <v>80</v>
      </c>
      <c r="AO992">
        <f>($R$992) * (225)</f>
        <v>0</v>
      </c>
      <c r="AP992">
        <f>($S$992) * (80)</f>
        <v>0</v>
      </c>
      <c r="AQ992">
        <f>($T$992) * (80)</f>
        <v>0</v>
      </c>
      <c r="AR992">
        <f>($U$992) * (295)</f>
        <v>0</v>
      </c>
      <c r="AS992">
        <f>($V$992) * (150)</f>
        <v>0</v>
      </c>
      <c r="AT992">
        <f>($W$992) * (150)</f>
        <v>0</v>
      </c>
      <c r="AU992">
        <f>($X$992) * (365)</f>
        <v>0</v>
      </c>
      <c r="AV992">
        <f>($Y$992) * (220)</f>
        <v>0</v>
      </c>
      <c r="AW992">
        <f>($Z$992) * (435)</f>
        <v>0</v>
      </c>
      <c r="AX992">
        <f>($AA$992) * (290)</f>
        <v>0</v>
      </c>
      <c r="AY992">
        <f>($AB$992) * (505)</f>
        <v>0</v>
      </c>
      <c r="AZ992">
        <f>($AC$992) * (360)</f>
        <v>0</v>
      </c>
      <c r="BA992">
        <f>($AD$992) * (575)</f>
        <v>0</v>
      </c>
      <c r="BM992">
        <v>1</v>
      </c>
      <c r="BN992">
        <f>SUM($O$992:$X$992)</f>
        <v>1</v>
      </c>
    </row>
    <row r="993" spans="1:66">
      <c r="A993">
        <v>410</v>
      </c>
      <c r="B993">
        <v>2</v>
      </c>
      <c r="C993">
        <v>24200</v>
      </c>
      <c r="D993">
        <v>4</v>
      </c>
      <c r="E993">
        <v>8</v>
      </c>
      <c r="F993" t="s">
        <v>73</v>
      </c>
      <c r="G993">
        <v>3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>($H$993) * (225)</f>
        <v>0</v>
      </c>
      <c r="AF993">
        <f>($I$993) * (80)</f>
        <v>0</v>
      </c>
      <c r="AG993">
        <f>($J$993) * (80)</f>
        <v>0</v>
      </c>
      <c r="AH993">
        <f>($K$993) * (225)</f>
        <v>0</v>
      </c>
      <c r="AI993">
        <f>($L$993) * (80)</f>
        <v>0</v>
      </c>
      <c r="AJ993">
        <f>($M$993) * (80)</f>
        <v>0</v>
      </c>
      <c r="AK993">
        <f>($N$993) * (225)</f>
        <v>0</v>
      </c>
      <c r="AL993">
        <f>($O$993) * (225)</f>
        <v>0</v>
      </c>
      <c r="AM993">
        <f>($P$993) * (80)</f>
        <v>0</v>
      </c>
      <c r="AN993">
        <f>($Q$993) * (80)</f>
        <v>0</v>
      </c>
      <c r="AO993">
        <f>($R$993) * (225)</f>
        <v>0</v>
      </c>
      <c r="AP993">
        <f>($S$993) * (80)</f>
        <v>0</v>
      </c>
      <c r="AQ993">
        <f>($T$993) * (80)</f>
        <v>0</v>
      </c>
      <c r="AR993">
        <f>($U$993) * (225)</f>
        <v>0</v>
      </c>
      <c r="AS993">
        <f>($V$993) * (80)</f>
        <v>80</v>
      </c>
      <c r="AT993">
        <f>($W$993) * (80)</f>
        <v>0</v>
      </c>
      <c r="AU993">
        <f>($X$993) * (295)</f>
        <v>0</v>
      </c>
      <c r="AV993">
        <f>($Y$993) * (150)</f>
        <v>0</v>
      </c>
      <c r="AW993">
        <f>($Z$993) * (365)</f>
        <v>0</v>
      </c>
      <c r="AX993">
        <f>($AA$993) * (220)</f>
        <v>0</v>
      </c>
      <c r="AY993">
        <f>($AB$993) * (435)</f>
        <v>0</v>
      </c>
      <c r="AZ993">
        <f>($AC$993) * (290)</f>
        <v>0</v>
      </c>
      <c r="BA993">
        <f>($AD$993) * (505)</f>
        <v>0</v>
      </c>
      <c r="BM993">
        <v>1</v>
      </c>
      <c r="BN993">
        <f>SUM($R$993:$Z$993)</f>
        <v>1</v>
      </c>
    </row>
    <row r="994" spans="1:66">
      <c r="A994">
        <v>411</v>
      </c>
      <c r="B994">
        <v>2</v>
      </c>
      <c r="C994">
        <v>8200</v>
      </c>
      <c r="D994">
        <v>5</v>
      </c>
      <c r="E994">
        <v>9</v>
      </c>
      <c r="F994" t="s">
        <v>73</v>
      </c>
      <c r="G994">
        <v>5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1</v>
      </c>
      <c r="AB994">
        <v>0</v>
      </c>
      <c r="AC994">
        <v>0</v>
      </c>
      <c r="AD994">
        <v>0</v>
      </c>
      <c r="AE994">
        <f>($H$994) * (225)</f>
        <v>0</v>
      </c>
      <c r="AF994">
        <f>($I$994) * (80)</f>
        <v>0</v>
      </c>
      <c r="AG994">
        <f>($J$994) * (80)</f>
        <v>0</v>
      </c>
      <c r="AH994">
        <f>($K$994) * (225)</f>
        <v>0</v>
      </c>
      <c r="AI994">
        <f>($L$994) * (80)</f>
        <v>0</v>
      </c>
      <c r="AJ994">
        <f>($M$994) * (80)</f>
        <v>0</v>
      </c>
      <c r="AK994">
        <f>($N$994) * (225)</f>
        <v>0</v>
      </c>
      <c r="AL994">
        <f>($O$994) * (225)</f>
        <v>0</v>
      </c>
      <c r="AM994">
        <f>($P$994) * (80)</f>
        <v>0</v>
      </c>
      <c r="AN994">
        <f>($Q$994) * (80)</f>
        <v>0</v>
      </c>
      <c r="AO994">
        <f>($R$994) * (225)</f>
        <v>0</v>
      </c>
      <c r="AP994">
        <f>($S$994) * (80)</f>
        <v>0</v>
      </c>
      <c r="AQ994">
        <f>($T$994) * (80)</f>
        <v>0</v>
      </c>
      <c r="AR994">
        <f>($U$994) * (225)</f>
        <v>0</v>
      </c>
      <c r="AS994">
        <f>($V$994) * (80)</f>
        <v>0</v>
      </c>
      <c r="AT994">
        <f>($W$994) * (80)</f>
        <v>0</v>
      </c>
      <c r="AU994">
        <f>($X$994) * (225)</f>
        <v>0</v>
      </c>
      <c r="AV994">
        <f>($Y$994) * (80)</f>
        <v>0</v>
      </c>
      <c r="AW994">
        <f>($Z$994) * (225)</f>
        <v>0</v>
      </c>
      <c r="AX994">
        <f>($AA$994) * (80)</f>
        <v>80</v>
      </c>
      <c r="AY994">
        <f>($AB$994) * (225)</f>
        <v>0</v>
      </c>
      <c r="AZ994">
        <f>($AC$994) * (80)</f>
        <v>0</v>
      </c>
      <c r="BA994">
        <f>($AD$994) * (295)</f>
        <v>0</v>
      </c>
      <c r="BM994">
        <v>1</v>
      </c>
      <c r="BN994">
        <f>SUM($U$994:$AB$994)</f>
        <v>1</v>
      </c>
    </row>
    <row r="995" spans="1:66">
      <c r="A995">
        <v>412</v>
      </c>
      <c r="B995">
        <v>2</v>
      </c>
      <c r="C995">
        <v>24907</v>
      </c>
      <c r="D995">
        <v>0</v>
      </c>
      <c r="E995">
        <v>4</v>
      </c>
      <c r="F995" t="s">
        <v>73</v>
      </c>
      <c r="G995">
        <v>6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f>($H$995) * (225)</f>
        <v>0</v>
      </c>
      <c r="AF995">
        <f>($I$995) * (80)</f>
        <v>0</v>
      </c>
      <c r="AG995">
        <f>($J$995) * (80)</f>
        <v>80</v>
      </c>
      <c r="AH995">
        <f>($K$995) * (225)</f>
        <v>0</v>
      </c>
      <c r="AI995">
        <f>($L$995) * (80)</f>
        <v>0</v>
      </c>
      <c r="AJ995">
        <f>($M$995) * (80)</f>
        <v>0</v>
      </c>
      <c r="AK995">
        <f>($N$995) * (225)</f>
        <v>0</v>
      </c>
      <c r="AL995">
        <f>($O$995) * (225)</f>
        <v>0</v>
      </c>
      <c r="AM995">
        <f>($P$995) * (80)</f>
        <v>0</v>
      </c>
      <c r="AN995">
        <f>($Q$995) * (80)</f>
        <v>0</v>
      </c>
      <c r="AO995">
        <f>($R$995) * (225)</f>
        <v>0</v>
      </c>
      <c r="AP995">
        <f>($S$995) * (80)</f>
        <v>0</v>
      </c>
      <c r="AQ995">
        <f>($T$995) * (80)</f>
        <v>0</v>
      </c>
      <c r="AR995">
        <f>($U$995) * (295)</f>
        <v>0</v>
      </c>
      <c r="AS995">
        <f>($V$995) * (150)</f>
        <v>0</v>
      </c>
      <c r="AT995">
        <f>($W$995) * (150)</f>
        <v>0</v>
      </c>
      <c r="AU995">
        <f>($X$995) * (365)</f>
        <v>0</v>
      </c>
      <c r="AV995">
        <f>($Y$995) * (220)</f>
        <v>0</v>
      </c>
      <c r="AW995">
        <f>($Z$995) * (435)</f>
        <v>0</v>
      </c>
      <c r="AX995">
        <f>($AA$995) * (290)</f>
        <v>0</v>
      </c>
      <c r="AY995">
        <f>($AB$995) * (505)</f>
        <v>0</v>
      </c>
      <c r="AZ995">
        <f>($AC$995) * (360)</f>
        <v>0</v>
      </c>
      <c r="BA995">
        <f>($AD$995) * (575)</f>
        <v>0</v>
      </c>
      <c r="BM995">
        <v>1</v>
      </c>
      <c r="BN995">
        <f>SUM($H$995:$O$995)</f>
        <v>1</v>
      </c>
    </row>
    <row r="996" spans="1:66">
      <c r="A996">
        <v>413</v>
      </c>
      <c r="B996">
        <v>2</v>
      </c>
      <c r="C996">
        <v>4200</v>
      </c>
      <c r="D996">
        <v>5</v>
      </c>
      <c r="E996">
        <v>10</v>
      </c>
      <c r="F996" t="s">
        <v>73</v>
      </c>
      <c r="G996">
        <v>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1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>($H$996) * (225)</f>
        <v>0</v>
      </c>
      <c r="AF996">
        <f>($I$996) * (80)</f>
        <v>0</v>
      </c>
      <c r="AG996">
        <f>($J$996) * (80)</f>
        <v>0</v>
      </c>
      <c r="AH996">
        <f>($K$996) * (225)</f>
        <v>0</v>
      </c>
      <c r="AI996">
        <f>($L$996) * (80)</f>
        <v>0</v>
      </c>
      <c r="AJ996">
        <f>($M$996) * (80)</f>
        <v>0</v>
      </c>
      <c r="AK996">
        <f>($N$996) * (225)</f>
        <v>0</v>
      </c>
      <c r="AL996">
        <f>($O$996) * (225)</f>
        <v>0</v>
      </c>
      <c r="AM996">
        <f>($P$996) * (80)</f>
        <v>0</v>
      </c>
      <c r="AN996">
        <f>($Q$996) * (80)</f>
        <v>0</v>
      </c>
      <c r="AO996">
        <f>($R$996) * (225)</f>
        <v>0</v>
      </c>
      <c r="AP996">
        <f>($S$996) * (80)</f>
        <v>0</v>
      </c>
      <c r="AQ996">
        <f>($T$996) * (80)</f>
        <v>0</v>
      </c>
      <c r="AR996">
        <f>($U$996) * (225)</f>
        <v>0</v>
      </c>
      <c r="AS996">
        <f>($V$996) * (80)</f>
        <v>80</v>
      </c>
      <c r="AT996">
        <f>($W$996) * (80)</f>
        <v>0</v>
      </c>
      <c r="AU996">
        <f>($X$996) * (225)</f>
        <v>0</v>
      </c>
      <c r="AV996">
        <f>($Y$996) * (80)</f>
        <v>0</v>
      </c>
      <c r="AW996">
        <f>($Z$996) * (295)</f>
        <v>0</v>
      </c>
      <c r="AX996">
        <f>($AA$996) * (150)</f>
        <v>0</v>
      </c>
      <c r="AY996">
        <f>($AB$996) * (365)</f>
        <v>0</v>
      </c>
      <c r="AZ996">
        <f>($AC$996) * (220)</f>
        <v>0</v>
      </c>
      <c r="BA996">
        <f>($AD$996) * (435)</f>
        <v>0</v>
      </c>
      <c r="BM996">
        <v>1</v>
      </c>
      <c r="BN996">
        <f>SUM($U$996:$AD$996)</f>
        <v>1</v>
      </c>
    </row>
    <row r="997" spans="1:66">
      <c r="A997">
        <v>414</v>
      </c>
      <c r="B997">
        <v>2</v>
      </c>
      <c r="C997">
        <v>4200</v>
      </c>
      <c r="D997">
        <v>6</v>
      </c>
      <c r="E997">
        <v>10</v>
      </c>
      <c r="F997" t="s">
        <v>73</v>
      </c>
      <c r="G997">
        <v>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f>($H$997) * (225)</f>
        <v>0</v>
      </c>
      <c r="AF997">
        <f>($I$997) * (80)</f>
        <v>0</v>
      </c>
      <c r="AG997">
        <f>($J$997) * (80)</f>
        <v>0</v>
      </c>
      <c r="AH997">
        <f>($K$997) * (225)</f>
        <v>0</v>
      </c>
      <c r="AI997">
        <f>($L$997) * (80)</f>
        <v>0</v>
      </c>
      <c r="AJ997">
        <f>($M$997) * (80)</f>
        <v>0</v>
      </c>
      <c r="AK997">
        <f>($N$997) * (225)</f>
        <v>0</v>
      </c>
      <c r="AL997">
        <f>($O$997) * (225)</f>
        <v>0</v>
      </c>
      <c r="AM997">
        <f>($P$997) * (80)</f>
        <v>0</v>
      </c>
      <c r="AN997">
        <f>($Q$997) * (80)</f>
        <v>0</v>
      </c>
      <c r="AO997">
        <f>($R$997) * (225)</f>
        <v>0</v>
      </c>
      <c r="AP997">
        <f>($S$997) * (80)</f>
        <v>0</v>
      </c>
      <c r="AQ997">
        <f>($T$997) * (80)</f>
        <v>0</v>
      </c>
      <c r="AR997">
        <f>($U$997) * (225)</f>
        <v>0</v>
      </c>
      <c r="AS997">
        <f>($V$997) * (80)</f>
        <v>0</v>
      </c>
      <c r="AT997">
        <f>($W$997) * (80)</f>
        <v>0</v>
      </c>
      <c r="AU997">
        <f>($X$997) * (225)</f>
        <v>0</v>
      </c>
      <c r="AV997">
        <f>($Y$997) * (80)</f>
        <v>0</v>
      </c>
      <c r="AW997">
        <f>($Z$997) * (225)</f>
        <v>0</v>
      </c>
      <c r="AX997">
        <f>($AA$997) * (80)</f>
        <v>0</v>
      </c>
      <c r="AY997">
        <f>($AB$997) * (225)</f>
        <v>0</v>
      </c>
      <c r="AZ997">
        <f>($AC$997) * (80)</f>
        <v>80</v>
      </c>
      <c r="BA997">
        <f>($AD$997) * (295)</f>
        <v>0</v>
      </c>
      <c r="BM997">
        <v>1</v>
      </c>
      <c r="BN997">
        <f>SUM($X$997:$AD$997)</f>
        <v>1</v>
      </c>
    </row>
    <row r="998" spans="1:66">
      <c r="A998">
        <v>416</v>
      </c>
      <c r="B998">
        <v>2</v>
      </c>
      <c r="C998">
        <v>29200</v>
      </c>
      <c r="D998">
        <v>3</v>
      </c>
      <c r="E998">
        <v>7</v>
      </c>
      <c r="F998" t="s">
        <v>73</v>
      </c>
      <c r="G998">
        <v>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>($H$998) * (225)</f>
        <v>0</v>
      </c>
      <c r="AF998">
        <f>($I$998) * (80)</f>
        <v>0</v>
      </c>
      <c r="AG998">
        <f>($J$998) * (80)</f>
        <v>0</v>
      </c>
      <c r="AH998">
        <f>($K$998) * (225)</f>
        <v>0</v>
      </c>
      <c r="AI998">
        <f>($L$998) * (80)</f>
        <v>0</v>
      </c>
      <c r="AJ998">
        <f>($M$998) * (80)</f>
        <v>0</v>
      </c>
      <c r="AK998">
        <f>($N$998) * (225)</f>
        <v>0</v>
      </c>
      <c r="AL998">
        <f>($O$998) * (225)</f>
        <v>0</v>
      </c>
      <c r="AM998">
        <f>($P$998) * (80)</f>
        <v>0</v>
      </c>
      <c r="AN998">
        <f>($Q$998) * (80)</f>
        <v>80</v>
      </c>
      <c r="AO998">
        <f>($R$998) * (225)</f>
        <v>0</v>
      </c>
      <c r="AP998">
        <f>($S$998) * (80)</f>
        <v>0</v>
      </c>
      <c r="AQ998">
        <f>($T$998) * (80)</f>
        <v>0</v>
      </c>
      <c r="AR998">
        <f>($U$998) * (295)</f>
        <v>0</v>
      </c>
      <c r="AS998">
        <f>($V$998) * (150)</f>
        <v>0</v>
      </c>
      <c r="AT998">
        <f>($W$998) * (150)</f>
        <v>0</v>
      </c>
      <c r="AU998">
        <f>($X$998) * (365)</f>
        <v>0</v>
      </c>
      <c r="AV998">
        <f>($Y$998) * (220)</f>
        <v>0</v>
      </c>
      <c r="AW998">
        <f>($Z$998) * (435)</f>
        <v>0</v>
      </c>
      <c r="AX998">
        <f>($AA$998) * (290)</f>
        <v>0</v>
      </c>
      <c r="AY998">
        <f>($AB$998) * (505)</f>
        <v>0</v>
      </c>
      <c r="AZ998">
        <f>($AC$998) * (360)</f>
        <v>0</v>
      </c>
      <c r="BA998">
        <f>($AD$998) * (575)</f>
        <v>0</v>
      </c>
      <c r="BM998">
        <v>1</v>
      </c>
      <c r="BN998">
        <f>SUM($O$998:$X$998)</f>
        <v>1</v>
      </c>
    </row>
    <row r="999" spans="1:66">
      <c r="A999">
        <v>419</v>
      </c>
      <c r="B999">
        <v>2</v>
      </c>
      <c r="C999">
        <v>4200</v>
      </c>
      <c r="D999">
        <v>5</v>
      </c>
      <c r="E999">
        <v>9</v>
      </c>
      <c r="F999" t="s">
        <v>73</v>
      </c>
      <c r="G999">
        <v>3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1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>($H$999) * (225)</f>
        <v>0</v>
      </c>
      <c r="AF999">
        <f>($I$999) * (80)</f>
        <v>0</v>
      </c>
      <c r="AG999">
        <f>($J$999) * (80)</f>
        <v>0</v>
      </c>
      <c r="AH999">
        <f>($K$999) * (225)</f>
        <v>0</v>
      </c>
      <c r="AI999">
        <f>($L$999) * (80)</f>
        <v>0</v>
      </c>
      <c r="AJ999">
        <f>($M$999) * (80)</f>
        <v>0</v>
      </c>
      <c r="AK999">
        <f>($N$999) * (225)</f>
        <v>0</v>
      </c>
      <c r="AL999">
        <f>($O$999) * (225)</f>
        <v>0</v>
      </c>
      <c r="AM999">
        <f>($P$999) * (80)</f>
        <v>0</v>
      </c>
      <c r="AN999">
        <f>($Q$999) * (80)</f>
        <v>0</v>
      </c>
      <c r="AO999">
        <f>($R$999) * (225)</f>
        <v>0</v>
      </c>
      <c r="AP999">
        <f>($S$999) * (80)</f>
        <v>0</v>
      </c>
      <c r="AQ999">
        <f>($T$999) * (80)</f>
        <v>0</v>
      </c>
      <c r="AR999">
        <f>($U$999) * (225)</f>
        <v>0</v>
      </c>
      <c r="AS999">
        <f>($V$999) * (80)</f>
        <v>0</v>
      </c>
      <c r="AT999">
        <f>($W$999) * (80)</f>
        <v>0</v>
      </c>
      <c r="AU999">
        <f>($X$999) * (225)</f>
        <v>0</v>
      </c>
      <c r="AV999">
        <f>($Y$999) * (80)</f>
        <v>80</v>
      </c>
      <c r="AW999">
        <f>($Z$999) * (295)</f>
        <v>0</v>
      </c>
      <c r="AX999">
        <f>($AA$999) * (150)</f>
        <v>0</v>
      </c>
      <c r="AY999">
        <f>($AB$999) * (365)</f>
        <v>0</v>
      </c>
      <c r="AZ999">
        <f>($AC$999) * (220)</f>
        <v>0</v>
      </c>
      <c r="BA999">
        <f>($AD$999) * (435)</f>
        <v>0</v>
      </c>
      <c r="BM999">
        <v>1</v>
      </c>
      <c r="BN999">
        <f>SUM($U$999:$AB$999)</f>
        <v>1</v>
      </c>
    </row>
    <row r="1000" spans="1:66">
      <c r="A1000">
        <v>420</v>
      </c>
      <c r="B1000">
        <v>2</v>
      </c>
      <c r="C1000">
        <v>4200</v>
      </c>
      <c r="D1000">
        <v>0</v>
      </c>
      <c r="E1000">
        <v>3</v>
      </c>
      <c r="F1000" t="s">
        <v>73</v>
      </c>
      <c r="G1000">
        <v>4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>($H$1000) * (225)</f>
        <v>0</v>
      </c>
      <c r="AF1000">
        <f>($I$1000) * (80)</f>
        <v>0</v>
      </c>
      <c r="AG1000">
        <f>($J$1000) * (80)</f>
        <v>80</v>
      </c>
      <c r="AH1000">
        <f>($K$1000) * (225)</f>
        <v>0</v>
      </c>
      <c r="AI1000">
        <f>($L$1000) * (80)</f>
        <v>0</v>
      </c>
      <c r="AJ1000">
        <f>($M$1000) * (80)</f>
        <v>0</v>
      </c>
      <c r="AK1000">
        <f>($N$1000) * (225)</f>
        <v>0</v>
      </c>
      <c r="AL1000">
        <f>($O$1000) * (295)</f>
        <v>0</v>
      </c>
      <c r="AM1000">
        <f>($P$1000) * (150)</f>
        <v>0</v>
      </c>
      <c r="AN1000">
        <f>($Q$1000) * (150)</f>
        <v>0</v>
      </c>
      <c r="AO1000">
        <f>($R$1000) * (365)</f>
        <v>0</v>
      </c>
      <c r="AP1000">
        <f>($S$1000) * (220)</f>
        <v>0</v>
      </c>
      <c r="AQ1000">
        <f>($T$1000) * (220)</f>
        <v>0</v>
      </c>
      <c r="AR1000">
        <f>($U$1000) * (435)</f>
        <v>0</v>
      </c>
      <c r="AS1000">
        <f>($V$1000) * (290)</f>
        <v>0</v>
      </c>
      <c r="AT1000">
        <f>($W$1000) * (290)</f>
        <v>0</v>
      </c>
      <c r="AU1000">
        <f>($X$1000) * (505)</f>
        <v>0</v>
      </c>
      <c r="AV1000">
        <f>($Y$1000) * (360)</f>
        <v>0</v>
      </c>
      <c r="AW1000">
        <f>($Z$1000) * (575)</f>
        <v>0</v>
      </c>
      <c r="AX1000">
        <f>($AA$1000) * (430)</f>
        <v>0</v>
      </c>
      <c r="AY1000">
        <f>($AB$1000) * (645)</f>
        <v>0</v>
      </c>
      <c r="AZ1000">
        <f>($AC$1000) * (500)</f>
        <v>0</v>
      </c>
      <c r="BA1000">
        <f>($AD$1000) * (715)</f>
        <v>0</v>
      </c>
      <c r="BM1000">
        <v>1</v>
      </c>
      <c r="BN1000">
        <f>SUM($H$1000:$N$1000)</f>
        <v>1</v>
      </c>
    </row>
    <row r="1001" spans="1:66">
      <c r="A1001">
        <v>424</v>
      </c>
      <c r="B1001">
        <v>1</v>
      </c>
      <c r="C1001">
        <v>4500</v>
      </c>
      <c r="D1001">
        <v>4</v>
      </c>
      <c r="E1001">
        <v>8</v>
      </c>
      <c r="F1001" t="s">
        <v>73</v>
      </c>
      <c r="G1001">
        <v>3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1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f>($H$1001) * (225)</f>
        <v>0</v>
      </c>
      <c r="AF1001">
        <f>($I$1001) * (40)</f>
        <v>0</v>
      </c>
      <c r="AG1001">
        <f>($J$1001) * (40)</f>
        <v>0</v>
      </c>
      <c r="AH1001">
        <f>($K$1001) * (225)</f>
        <v>0</v>
      </c>
      <c r="AI1001">
        <f>($L$1001) * (40)</f>
        <v>0</v>
      </c>
      <c r="AJ1001">
        <f>($M$1001) * (40)</f>
        <v>0</v>
      </c>
      <c r="AK1001">
        <f>($N$1001) * (225)</f>
        <v>0</v>
      </c>
      <c r="AL1001">
        <f>($O$1001) * (225)</f>
        <v>0</v>
      </c>
      <c r="AM1001">
        <f>($P$1001) * (40)</f>
        <v>0</v>
      </c>
      <c r="AN1001">
        <f>($Q$1001) * (40)</f>
        <v>0</v>
      </c>
      <c r="AO1001">
        <f>($R$1001) * (225)</f>
        <v>0</v>
      </c>
      <c r="AP1001">
        <f>($S$1001) * (40)</f>
        <v>0</v>
      </c>
      <c r="AQ1001">
        <f>($T$1001) * (40)</f>
        <v>0</v>
      </c>
      <c r="AR1001">
        <f>($U$1001) * (225)</f>
        <v>0</v>
      </c>
      <c r="AS1001">
        <f>($V$1001) * (40)</f>
        <v>40</v>
      </c>
      <c r="AT1001">
        <f>($W$1001) * (40)</f>
        <v>0</v>
      </c>
      <c r="AU1001">
        <f>($X$1001) * (275)</f>
        <v>0</v>
      </c>
      <c r="AV1001">
        <f>($Y$1001) * (90)</f>
        <v>0</v>
      </c>
      <c r="AW1001">
        <f>($Z$1001) * (325)</f>
        <v>0</v>
      </c>
      <c r="AX1001">
        <f>($AA$1001) * (140)</f>
        <v>0</v>
      </c>
      <c r="AY1001">
        <f>($AB$1001) * (375)</f>
        <v>0</v>
      </c>
      <c r="AZ1001">
        <f>($AC$1001) * (190)</f>
        <v>0</v>
      </c>
      <c r="BA1001">
        <f>($AD$1001) * (425)</f>
        <v>0</v>
      </c>
      <c r="BM1001">
        <v>1</v>
      </c>
      <c r="BN1001">
        <f>SUM($R$1001:$Z$1001)</f>
        <v>1</v>
      </c>
    </row>
    <row r="1002" spans="1:66">
      <c r="A1002">
        <v>430</v>
      </c>
      <c r="B1002">
        <v>2</v>
      </c>
      <c r="C1002">
        <v>24200</v>
      </c>
      <c r="D1002">
        <v>5</v>
      </c>
      <c r="E1002">
        <v>9</v>
      </c>
      <c r="F1002" t="s">
        <v>73</v>
      </c>
      <c r="G1002">
        <v>4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1</v>
      </c>
      <c r="AB1002">
        <v>0</v>
      </c>
      <c r="AC1002">
        <v>0</v>
      </c>
      <c r="AD1002">
        <v>0</v>
      </c>
      <c r="AE1002">
        <f>($H$1002) * (225)</f>
        <v>0</v>
      </c>
      <c r="AF1002">
        <f>($I$1002) * (80)</f>
        <v>0</v>
      </c>
      <c r="AG1002">
        <f>($J$1002) * (80)</f>
        <v>0</v>
      </c>
      <c r="AH1002">
        <f>($K$1002) * (225)</f>
        <v>0</v>
      </c>
      <c r="AI1002">
        <f>($L$1002) * (80)</f>
        <v>0</v>
      </c>
      <c r="AJ1002">
        <f>($M$1002) * (80)</f>
        <v>0</v>
      </c>
      <c r="AK1002">
        <f>($N$1002) * (225)</f>
        <v>0</v>
      </c>
      <c r="AL1002">
        <f>($O$1002) * (225)</f>
        <v>0</v>
      </c>
      <c r="AM1002">
        <f>($P$1002) * (80)</f>
        <v>0</v>
      </c>
      <c r="AN1002">
        <f>($Q$1002) * (80)</f>
        <v>0</v>
      </c>
      <c r="AO1002">
        <f>($R$1002) * (225)</f>
        <v>0</v>
      </c>
      <c r="AP1002">
        <f>($S$1002) * (80)</f>
        <v>0</v>
      </c>
      <c r="AQ1002">
        <f>($T$1002) * (80)</f>
        <v>0</v>
      </c>
      <c r="AR1002">
        <f>($U$1002) * (225)</f>
        <v>0</v>
      </c>
      <c r="AS1002">
        <f>($V$1002) * (80)</f>
        <v>0</v>
      </c>
      <c r="AT1002">
        <f>($W$1002) * (80)</f>
        <v>0</v>
      </c>
      <c r="AU1002">
        <f>($X$1002) * (225)</f>
        <v>0</v>
      </c>
      <c r="AV1002">
        <f>($Y$1002) * (80)</f>
        <v>0</v>
      </c>
      <c r="AW1002">
        <f>($Z$1002) * (225)</f>
        <v>0</v>
      </c>
      <c r="AX1002">
        <f>($AA$1002) * (80)</f>
        <v>80</v>
      </c>
      <c r="AY1002">
        <f>($AB$1002) * (295)</f>
        <v>0</v>
      </c>
      <c r="AZ1002">
        <f>($AC$1002) * (150)</f>
        <v>0</v>
      </c>
      <c r="BA1002">
        <f>($AD$1002) * (365)</f>
        <v>0</v>
      </c>
      <c r="BM1002">
        <v>1</v>
      </c>
      <c r="BN1002">
        <f>SUM($U$1002:$AB$1002)</f>
        <v>1</v>
      </c>
    </row>
    <row r="1003" spans="1:66">
      <c r="A1003">
        <v>432</v>
      </c>
      <c r="B1003">
        <v>1</v>
      </c>
      <c r="C1003">
        <v>4850</v>
      </c>
      <c r="D1003">
        <v>-1</v>
      </c>
      <c r="E1003">
        <v>2</v>
      </c>
      <c r="F1003" t="s">
        <v>73</v>
      </c>
      <c r="G1003">
        <v>3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f>($H$1003) * (225)</f>
        <v>0</v>
      </c>
      <c r="AF1003">
        <f>($I$1003) * (40)</f>
        <v>0</v>
      </c>
      <c r="AG1003">
        <f>($J$1003) * (40)</f>
        <v>40</v>
      </c>
      <c r="AH1003">
        <f>($K$1003) * (275)</f>
        <v>0</v>
      </c>
      <c r="AI1003">
        <f>($L$1003) * (90)</f>
        <v>0</v>
      </c>
      <c r="AJ1003">
        <f>($M$1003) * (90)</f>
        <v>0</v>
      </c>
      <c r="AK1003">
        <f>($N$1003) * (325)</f>
        <v>0</v>
      </c>
      <c r="AL1003">
        <f>($O$1003) * (375)</f>
        <v>0</v>
      </c>
      <c r="AM1003">
        <f>($P$1003) * (190)</f>
        <v>0</v>
      </c>
      <c r="AN1003">
        <f>($Q$1003) * (190)</f>
        <v>0</v>
      </c>
      <c r="AO1003">
        <f>($R$1003) * (425)</f>
        <v>0</v>
      </c>
      <c r="AP1003">
        <f>($S$1003) * (240)</f>
        <v>0</v>
      </c>
      <c r="AQ1003">
        <f>($T$1003) * (240)</f>
        <v>0</v>
      </c>
      <c r="AR1003">
        <f>($U$1003) * (475)</f>
        <v>0</v>
      </c>
      <c r="AS1003">
        <f>($V$1003) * (290)</f>
        <v>0</v>
      </c>
      <c r="AT1003">
        <f>($W$1003) * (290)</f>
        <v>0</v>
      </c>
      <c r="AU1003">
        <f>($X$1003) * (525)</f>
        <v>0</v>
      </c>
      <c r="AV1003">
        <f>($Y$1003) * (340)</f>
        <v>0</v>
      </c>
      <c r="AW1003">
        <f>($Z$1003) * (575)</f>
        <v>0</v>
      </c>
      <c r="AX1003">
        <f>($AA$1003) * (390)</f>
        <v>0</v>
      </c>
      <c r="AY1003">
        <f>($AB$1003) * (625)</f>
        <v>0</v>
      </c>
      <c r="AZ1003">
        <f>($AC$1003) * (440)</f>
        <v>0</v>
      </c>
      <c r="BA1003">
        <f>($AD$1003) * (675)</f>
        <v>0</v>
      </c>
      <c r="BM1003">
        <v>1</v>
      </c>
      <c r="BN1003">
        <f>SUM($H$1003:$K$1003)</f>
        <v>1</v>
      </c>
    </row>
    <row r="1004" spans="1:66">
      <c r="A1004">
        <v>434</v>
      </c>
      <c r="B1004">
        <v>1</v>
      </c>
      <c r="C1004">
        <v>27200</v>
      </c>
      <c r="D1004">
        <v>6</v>
      </c>
      <c r="E1004">
        <v>11</v>
      </c>
      <c r="F1004" t="s">
        <v>73</v>
      </c>
      <c r="G1004">
        <v>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0</v>
      </c>
      <c r="AE1004">
        <f>($H$1004) * (225)</f>
        <v>0</v>
      </c>
      <c r="AF1004">
        <f>($I$1004) * (40)</f>
        <v>0</v>
      </c>
      <c r="AG1004">
        <f>($J$1004) * (40)</f>
        <v>0</v>
      </c>
      <c r="AH1004">
        <f>($K$1004) * (225)</f>
        <v>0</v>
      </c>
      <c r="AI1004">
        <f>($L$1004) * (40)</f>
        <v>0</v>
      </c>
      <c r="AJ1004">
        <f>($M$1004) * (40)</f>
        <v>0</v>
      </c>
      <c r="AK1004">
        <f>($N$1004) * (225)</f>
        <v>0</v>
      </c>
      <c r="AL1004">
        <f>($O$1004) * (225)</f>
        <v>0</v>
      </c>
      <c r="AM1004">
        <f>($P$1004) * (40)</f>
        <v>0</v>
      </c>
      <c r="AN1004">
        <f>($Q$1004) * (40)</f>
        <v>0</v>
      </c>
      <c r="AO1004">
        <f>($R$1004) * (225)</f>
        <v>0</v>
      </c>
      <c r="AP1004">
        <f>($S$1004) * (40)</f>
        <v>0</v>
      </c>
      <c r="AQ1004">
        <f>($T$1004) * (40)</f>
        <v>0</v>
      </c>
      <c r="AR1004">
        <f>($U$1004) * (225)</f>
        <v>0</v>
      </c>
      <c r="AS1004">
        <f>($V$1004) * (40)</f>
        <v>0</v>
      </c>
      <c r="AT1004">
        <f>($W$1004) * (40)</f>
        <v>0</v>
      </c>
      <c r="AU1004">
        <f>($X$1004) * (225)</f>
        <v>0</v>
      </c>
      <c r="AV1004">
        <f>($Y$1004) * (40)</f>
        <v>0</v>
      </c>
      <c r="AW1004">
        <f>($Z$1004) * (225)</f>
        <v>0</v>
      </c>
      <c r="AX1004">
        <f>($AA$1004) * (40)</f>
        <v>0</v>
      </c>
      <c r="AY1004">
        <f>($AB$1004) * (225)</f>
        <v>0</v>
      </c>
      <c r="AZ1004">
        <f>($AC$1004) * (40)</f>
        <v>40</v>
      </c>
      <c r="BA1004">
        <f>($AD$1004) * (225)</f>
        <v>0</v>
      </c>
      <c r="BM1004">
        <v>1</v>
      </c>
      <c r="BN1004">
        <f>SUM($X$1004:$AD$1004)</f>
        <v>1</v>
      </c>
    </row>
    <row r="1005" spans="1:66">
      <c r="A1005">
        <v>440</v>
      </c>
      <c r="B1005">
        <v>2</v>
      </c>
      <c r="C1005">
        <v>4200</v>
      </c>
      <c r="D1005">
        <v>5</v>
      </c>
      <c r="E1005">
        <v>9</v>
      </c>
      <c r="F1005" t="s">
        <v>73</v>
      </c>
      <c r="G1005">
        <v>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f>($H$1005) * (225)</f>
        <v>0</v>
      </c>
      <c r="AF1005">
        <f>($I$1005) * (80)</f>
        <v>0</v>
      </c>
      <c r="AG1005">
        <f>($J$1005) * (80)</f>
        <v>0</v>
      </c>
      <c r="AH1005">
        <f>($K$1005) * (225)</f>
        <v>0</v>
      </c>
      <c r="AI1005">
        <f>($L$1005) * (80)</f>
        <v>0</v>
      </c>
      <c r="AJ1005">
        <f>($M$1005) * (80)</f>
        <v>0</v>
      </c>
      <c r="AK1005">
        <f>($N$1005) * (225)</f>
        <v>0</v>
      </c>
      <c r="AL1005">
        <f>($O$1005) * (225)</f>
        <v>0</v>
      </c>
      <c r="AM1005">
        <f>($P$1005) * (80)</f>
        <v>0</v>
      </c>
      <c r="AN1005">
        <f>($Q$1005) * (80)</f>
        <v>0</v>
      </c>
      <c r="AO1005">
        <f>($R$1005) * (225)</f>
        <v>0</v>
      </c>
      <c r="AP1005">
        <f>($S$1005) * (80)</f>
        <v>0</v>
      </c>
      <c r="AQ1005">
        <f>($T$1005) * (80)</f>
        <v>0</v>
      </c>
      <c r="AR1005">
        <f>($U$1005) * (225)</f>
        <v>0</v>
      </c>
      <c r="AS1005">
        <f>($V$1005) * (80)</f>
        <v>80</v>
      </c>
      <c r="AT1005">
        <f>($W$1005) * (80)</f>
        <v>0</v>
      </c>
      <c r="AU1005">
        <f>($X$1005) * (225)</f>
        <v>0</v>
      </c>
      <c r="AV1005">
        <f>($Y$1005) * (80)</f>
        <v>0</v>
      </c>
      <c r="AW1005">
        <f>($Z$1005) * (295)</f>
        <v>0</v>
      </c>
      <c r="AX1005">
        <f>($AA$1005) * (150)</f>
        <v>0</v>
      </c>
      <c r="AY1005">
        <f>($AB$1005) * (365)</f>
        <v>0</v>
      </c>
      <c r="AZ1005">
        <f>($AC$1005) * (220)</f>
        <v>0</v>
      </c>
      <c r="BA1005">
        <f>($AD$1005) * (435)</f>
        <v>0</v>
      </c>
      <c r="BM1005">
        <v>1</v>
      </c>
      <c r="BN1005">
        <f>SUM($U$1005:$AB$1005)</f>
        <v>1</v>
      </c>
    </row>
    <row r="1006" spans="1:66">
      <c r="A1006">
        <v>441</v>
      </c>
      <c r="B1006">
        <v>1</v>
      </c>
      <c r="C1006">
        <v>2300</v>
      </c>
      <c r="D1006">
        <v>6</v>
      </c>
      <c r="E1006">
        <v>11</v>
      </c>
      <c r="F1006" t="s">
        <v>73</v>
      </c>
      <c r="G1006">
        <v>3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1</v>
      </c>
      <c r="AB1006">
        <v>0</v>
      </c>
      <c r="AC1006">
        <v>0</v>
      </c>
      <c r="AD1006">
        <v>0</v>
      </c>
      <c r="AE1006">
        <f>($H$1006) * (225)</f>
        <v>0</v>
      </c>
      <c r="AF1006">
        <f>($I$1006) * (40)</f>
        <v>0</v>
      </c>
      <c r="AG1006">
        <f>($J$1006) * (40)</f>
        <v>0</v>
      </c>
      <c r="AH1006">
        <f>($K$1006) * (225)</f>
        <v>0</v>
      </c>
      <c r="AI1006">
        <f>($L$1006) * (40)</f>
        <v>0</v>
      </c>
      <c r="AJ1006">
        <f>($M$1006) * (40)</f>
        <v>0</v>
      </c>
      <c r="AK1006">
        <f>($N$1006) * (225)</f>
        <v>0</v>
      </c>
      <c r="AL1006">
        <f>($O$1006) * (225)</f>
        <v>0</v>
      </c>
      <c r="AM1006">
        <f>($P$1006) * (40)</f>
        <v>0</v>
      </c>
      <c r="AN1006">
        <f>($Q$1006) * (40)</f>
        <v>0</v>
      </c>
      <c r="AO1006">
        <f>($R$1006) * (225)</f>
        <v>0</v>
      </c>
      <c r="AP1006">
        <f>($S$1006) * (40)</f>
        <v>0</v>
      </c>
      <c r="AQ1006">
        <f>($T$1006) * (40)</f>
        <v>0</v>
      </c>
      <c r="AR1006">
        <f>($U$1006) * (225)</f>
        <v>0</v>
      </c>
      <c r="AS1006">
        <f>($V$1006) * (40)</f>
        <v>0</v>
      </c>
      <c r="AT1006">
        <f>($W$1006) * (40)</f>
        <v>0</v>
      </c>
      <c r="AU1006">
        <f>($X$1006) * (225)</f>
        <v>0</v>
      </c>
      <c r="AV1006">
        <f>($Y$1006) * (40)</f>
        <v>0</v>
      </c>
      <c r="AW1006">
        <f>($Z$1006) * (225)</f>
        <v>0</v>
      </c>
      <c r="AX1006">
        <f>($AA$1006) * (40)</f>
        <v>40</v>
      </c>
      <c r="AY1006">
        <f>($AB$1006) * (275)</f>
        <v>0</v>
      </c>
      <c r="AZ1006">
        <f>($AC$1006) * (90)</f>
        <v>0</v>
      </c>
      <c r="BA1006">
        <f>($AD$1006) * (325)</f>
        <v>0</v>
      </c>
      <c r="BM1006">
        <v>1</v>
      </c>
      <c r="BN1006">
        <f>SUM($X$1006:$AD$1006)</f>
        <v>1</v>
      </c>
    </row>
    <row r="1007" spans="1:66">
      <c r="A1007">
        <v>442</v>
      </c>
      <c r="B1007">
        <v>2</v>
      </c>
      <c r="C1007">
        <v>9200</v>
      </c>
      <c r="D1007">
        <v>1</v>
      </c>
      <c r="E1007">
        <v>5</v>
      </c>
      <c r="F1007" t="s">
        <v>73</v>
      </c>
      <c r="G1007">
        <v>3</v>
      </c>
      <c r="H1007">
        <v>0</v>
      </c>
      <c r="I1007">
        <v>0</v>
      </c>
      <c r="J1007">
        <v>0</v>
      </c>
      <c r="K1007">
        <v>0</v>
      </c>
      <c r="L1007">
        <v>1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f>($H$1007) * (225)</f>
        <v>0</v>
      </c>
      <c r="AF1007">
        <f>($I$1007) * (80)</f>
        <v>0</v>
      </c>
      <c r="AG1007">
        <f>($J$1007) * (80)</f>
        <v>0</v>
      </c>
      <c r="AH1007">
        <f>($K$1007) * (225)</f>
        <v>0</v>
      </c>
      <c r="AI1007">
        <f>($L$1007) * (80)</f>
        <v>80</v>
      </c>
      <c r="AJ1007">
        <f>($M$1007) * (80)</f>
        <v>0</v>
      </c>
      <c r="AK1007">
        <f>($N$1007) * (225)</f>
        <v>0</v>
      </c>
      <c r="AL1007">
        <f>($O$1007) * (295)</f>
        <v>0</v>
      </c>
      <c r="AM1007">
        <f>($P$1007) * (150)</f>
        <v>0</v>
      </c>
      <c r="AN1007">
        <f>($Q$1007) * (150)</f>
        <v>0</v>
      </c>
      <c r="AO1007">
        <f>($R$1007) * (365)</f>
        <v>0</v>
      </c>
      <c r="AP1007">
        <f>($S$1007) * (220)</f>
        <v>0</v>
      </c>
      <c r="AQ1007">
        <f>($T$1007) * (220)</f>
        <v>0</v>
      </c>
      <c r="AR1007">
        <f>($U$1007) * (435)</f>
        <v>0</v>
      </c>
      <c r="AS1007">
        <f>($V$1007) * (290)</f>
        <v>0</v>
      </c>
      <c r="AT1007">
        <f>($W$1007) * (290)</f>
        <v>0</v>
      </c>
      <c r="AU1007">
        <f>($X$1007) * (505)</f>
        <v>0</v>
      </c>
      <c r="AV1007">
        <f>($Y$1007) * (360)</f>
        <v>0</v>
      </c>
      <c r="AW1007">
        <f>($Z$1007) * (575)</f>
        <v>0</v>
      </c>
      <c r="AX1007">
        <f>($AA$1007) * (430)</f>
        <v>0</v>
      </c>
      <c r="AY1007">
        <f>($AB$1007) * (645)</f>
        <v>0</v>
      </c>
      <c r="AZ1007">
        <f>($AC$1007) * (500)</f>
        <v>0</v>
      </c>
      <c r="BA1007">
        <f>($AD$1007) * (715)</f>
        <v>0</v>
      </c>
      <c r="BM1007">
        <v>1</v>
      </c>
      <c r="BN1007">
        <f>SUM($K$1007:$R$1007)</f>
        <v>1</v>
      </c>
    </row>
    <row r="1008" spans="1:66">
      <c r="A1008">
        <v>447</v>
      </c>
      <c r="B1008">
        <v>2</v>
      </c>
      <c r="C1008">
        <v>4200</v>
      </c>
      <c r="D1008">
        <v>2</v>
      </c>
      <c r="E1008">
        <v>5</v>
      </c>
      <c r="F1008" t="s">
        <v>73</v>
      </c>
      <c r="G1008">
        <v>4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1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f>($H$1008) * (225)</f>
        <v>0</v>
      </c>
      <c r="AF1008">
        <f>($I$1008) * (80)</f>
        <v>0</v>
      </c>
      <c r="AG1008">
        <f>($J$1008) * (80)</f>
        <v>0</v>
      </c>
      <c r="AH1008">
        <f>($K$1008) * (225)</f>
        <v>0</v>
      </c>
      <c r="AI1008">
        <f>($L$1008) * (80)</f>
        <v>0</v>
      </c>
      <c r="AJ1008">
        <f>($M$1008) * (80)</f>
        <v>0</v>
      </c>
      <c r="AK1008">
        <f>($N$1008) * (225)</f>
        <v>0</v>
      </c>
      <c r="AL1008">
        <f>($O$1008) * (225)</f>
        <v>0</v>
      </c>
      <c r="AM1008">
        <f>($P$1008) * (80)</f>
        <v>0</v>
      </c>
      <c r="AN1008">
        <f>($Q$1008) * (80)</f>
        <v>80</v>
      </c>
      <c r="AO1008">
        <f>($R$1008) * (225)</f>
        <v>0</v>
      </c>
      <c r="AP1008">
        <f>($S$1008) * (80)</f>
        <v>0</v>
      </c>
      <c r="AQ1008">
        <f>($T$1008) * (80)</f>
        <v>0</v>
      </c>
      <c r="AR1008">
        <f>($U$1008) * (295)</f>
        <v>0</v>
      </c>
      <c r="AS1008">
        <f>($V$1008) * (150)</f>
        <v>0</v>
      </c>
      <c r="AT1008">
        <f>($W$1008) * (150)</f>
        <v>0</v>
      </c>
      <c r="AU1008">
        <f>($X$1008) * (365)</f>
        <v>0</v>
      </c>
      <c r="AV1008">
        <f>($Y$1008) * (220)</f>
        <v>0</v>
      </c>
      <c r="AW1008">
        <f>($Z$1008) * (435)</f>
        <v>0</v>
      </c>
      <c r="AX1008">
        <f>($AA$1008) * (290)</f>
        <v>0</v>
      </c>
      <c r="AY1008">
        <f>($AB$1008) * (505)</f>
        <v>0</v>
      </c>
      <c r="AZ1008">
        <f>($AC$1008) * (360)</f>
        <v>0</v>
      </c>
      <c r="BA1008">
        <f>($AD$1008) * (575)</f>
        <v>0</v>
      </c>
      <c r="BM1008">
        <v>1</v>
      </c>
      <c r="BN1008">
        <f>SUM($N$1008:$R$1008)</f>
        <v>1</v>
      </c>
    </row>
    <row r="1009" spans="1:66">
      <c r="A1009">
        <v>449</v>
      </c>
      <c r="B1009">
        <v>1</v>
      </c>
      <c r="C1009">
        <v>2300</v>
      </c>
      <c r="D1009">
        <v>3</v>
      </c>
      <c r="E1009">
        <v>7</v>
      </c>
      <c r="F1009" t="s">
        <v>73</v>
      </c>
      <c r="G1009">
        <v>4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f>($H$1009) * (225)</f>
        <v>0</v>
      </c>
      <c r="AF1009">
        <f>($I$1009) * (40)</f>
        <v>0</v>
      </c>
      <c r="AG1009">
        <f>($J$1009) * (40)</f>
        <v>0</v>
      </c>
      <c r="AH1009">
        <f>($K$1009) * (225)</f>
        <v>0</v>
      </c>
      <c r="AI1009">
        <f>($L$1009) * (40)</f>
        <v>0</v>
      </c>
      <c r="AJ1009">
        <f>($M$1009) * (40)</f>
        <v>0</v>
      </c>
      <c r="AK1009">
        <f>($N$1009) * (225)</f>
        <v>0</v>
      </c>
      <c r="AL1009">
        <f>($O$1009) * (225)</f>
        <v>0</v>
      </c>
      <c r="AM1009">
        <f>($P$1009) * (40)</f>
        <v>0</v>
      </c>
      <c r="AN1009">
        <f>($Q$1009) * (40)</f>
        <v>0</v>
      </c>
      <c r="AO1009">
        <f>($R$1009) * (225)</f>
        <v>0</v>
      </c>
      <c r="AP1009">
        <f>($S$1009) * (40)</f>
        <v>0</v>
      </c>
      <c r="AQ1009">
        <f>($T$1009) * (40)</f>
        <v>0</v>
      </c>
      <c r="AR1009">
        <f>($U$1009) * (225)</f>
        <v>0</v>
      </c>
      <c r="AS1009">
        <f>($V$1009) * (40)</f>
        <v>40</v>
      </c>
      <c r="AT1009">
        <f>($W$1009) * (40)</f>
        <v>0</v>
      </c>
      <c r="AU1009">
        <f>($X$1009) * (275)</f>
        <v>0</v>
      </c>
      <c r="AV1009">
        <f>($Y$1009) * (90)</f>
        <v>0</v>
      </c>
      <c r="AW1009">
        <f>($Z$1009) * (325)</f>
        <v>0</v>
      </c>
      <c r="AX1009">
        <f>($AA$1009) * (140)</f>
        <v>0</v>
      </c>
      <c r="AY1009">
        <f>($AB$1009) * (375)</f>
        <v>0</v>
      </c>
      <c r="AZ1009">
        <f>($AC$1009) * (190)</f>
        <v>0</v>
      </c>
      <c r="BA1009">
        <f>($AD$1009) * (425)</f>
        <v>0</v>
      </c>
      <c r="BM1009">
        <v>1</v>
      </c>
      <c r="BN1009">
        <f>SUM($O$1009:$X$1009)</f>
        <v>1</v>
      </c>
    </row>
    <row r="1010" spans="1:66">
      <c r="A1010">
        <v>450</v>
      </c>
      <c r="B1010">
        <v>1</v>
      </c>
      <c r="C1010">
        <v>22200</v>
      </c>
      <c r="D1010">
        <v>2</v>
      </c>
      <c r="E1010">
        <v>7</v>
      </c>
      <c r="F1010" t="s">
        <v>73</v>
      </c>
      <c r="G1010">
        <v>4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1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f>($H$1010) * (225)</f>
        <v>0</v>
      </c>
      <c r="AF1010">
        <f>($I$1010) * (40)</f>
        <v>0</v>
      </c>
      <c r="AG1010">
        <f>($J$1010) * (40)</f>
        <v>0</v>
      </c>
      <c r="AH1010">
        <f>($K$1010) * (225)</f>
        <v>0</v>
      </c>
      <c r="AI1010">
        <f>($L$1010) * (40)</f>
        <v>0</v>
      </c>
      <c r="AJ1010">
        <f>($M$1010) * (40)</f>
        <v>0</v>
      </c>
      <c r="AK1010">
        <f>($N$1010) * (225)</f>
        <v>0</v>
      </c>
      <c r="AL1010">
        <f>($O$1010) * (225)</f>
        <v>0</v>
      </c>
      <c r="AM1010">
        <f>($P$1010) * (40)</f>
        <v>0</v>
      </c>
      <c r="AN1010">
        <f>($Q$1010) * (40)</f>
        <v>40</v>
      </c>
      <c r="AO1010">
        <f>($R$1010) * (225)</f>
        <v>0</v>
      </c>
      <c r="AP1010">
        <f>($S$1010) * (40)</f>
        <v>0</v>
      </c>
      <c r="AQ1010">
        <f>($T$1010) * (40)</f>
        <v>0</v>
      </c>
      <c r="AR1010">
        <f>($U$1010) * (275)</f>
        <v>0</v>
      </c>
      <c r="AS1010">
        <f>($V$1010) * (90)</f>
        <v>0</v>
      </c>
      <c r="AT1010">
        <f>($W$1010) * (90)</f>
        <v>0</v>
      </c>
      <c r="AU1010">
        <f>($X$1010) * (325)</f>
        <v>0</v>
      </c>
      <c r="AV1010">
        <f>($Y$1010) * (140)</f>
        <v>0</v>
      </c>
      <c r="AW1010">
        <f>($Z$1010) * (375)</f>
        <v>0</v>
      </c>
      <c r="AX1010">
        <f>($AA$1010) * (190)</f>
        <v>0</v>
      </c>
      <c r="AY1010">
        <f>($AB$1010) * (425)</f>
        <v>0</v>
      </c>
      <c r="AZ1010">
        <f>($AC$1010) * (240)</f>
        <v>0</v>
      </c>
      <c r="BA1010">
        <f>($AD$1010) * (475)</f>
        <v>0</v>
      </c>
      <c r="BM1010">
        <v>1</v>
      </c>
      <c r="BN1010">
        <f>SUM($N$1010:$X$1010)</f>
        <v>1</v>
      </c>
    </row>
    <row r="1011" spans="1:66">
      <c r="A1011">
        <v>451</v>
      </c>
      <c r="B1011">
        <v>1</v>
      </c>
      <c r="C1011">
        <v>22300</v>
      </c>
      <c r="D1011">
        <v>-1</v>
      </c>
      <c r="E1011">
        <v>3</v>
      </c>
      <c r="F1011" t="s">
        <v>73</v>
      </c>
      <c r="G1011">
        <v>4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f>($H$1011) * (225)</f>
        <v>0</v>
      </c>
      <c r="AF1011">
        <f>($I$1011) * (40)</f>
        <v>0</v>
      </c>
      <c r="AG1011">
        <f>($J$1011) * (40)</f>
        <v>40</v>
      </c>
      <c r="AH1011">
        <f>($K$1011) * (225)</f>
        <v>0</v>
      </c>
      <c r="AI1011">
        <f>($L$1011) * (40)</f>
        <v>0</v>
      </c>
      <c r="AJ1011">
        <f>($M$1011) * (40)</f>
        <v>0</v>
      </c>
      <c r="AK1011">
        <f>($N$1011) * (275)</f>
        <v>0</v>
      </c>
      <c r="AL1011">
        <f>($O$1011) * (325)</f>
        <v>0</v>
      </c>
      <c r="AM1011">
        <f>($P$1011) * (140)</f>
        <v>0</v>
      </c>
      <c r="AN1011">
        <f>($Q$1011) * (140)</f>
        <v>0</v>
      </c>
      <c r="AO1011">
        <f>($R$1011) * (375)</f>
        <v>0</v>
      </c>
      <c r="AP1011">
        <f>($S$1011) * (190)</f>
        <v>0</v>
      </c>
      <c r="AQ1011">
        <f>($T$1011) * (190)</f>
        <v>0</v>
      </c>
      <c r="AR1011">
        <f>($U$1011) * (425)</f>
        <v>0</v>
      </c>
      <c r="AS1011">
        <f>($V$1011) * (240)</f>
        <v>0</v>
      </c>
      <c r="AT1011">
        <f>($W$1011) * (240)</f>
        <v>0</v>
      </c>
      <c r="AU1011">
        <f>($X$1011) * (475)</f>
        <v>0</v>
      </c>
      <c r="AV1011">
        <f>($Y$1011) * (290)</f>
        <v>0</v>
      </c>
      <c r="AW1011">
        <f>($Z$1011) * (525)</f>
        <v>0</v>
      </c>
      <c r="AX1011">
        <f>($AA$1011) * (340)</f>
        <v>0</v>
      </c>
      <c r="AY1011">
        <f>($AB$1011) * (575)</f>
        <v>0</v>
      </c>
      <c r="AZ1011">
        <f>($AC$1011) * (390)</f>
        <v>0</v>
      </c>
      <c r="BA1011">
        <f>($AD$1011) * (625)</f>
        <v>0</v>
      </c>
      <c r="BM1011">
        <v>1</v>
      </c>
      <c r="BN1011">
        <f>SUM($H$1011:$N$1011)</f>
        <v>1</v>
      </c>
    </row>
    <row r="1012" spans="1:66">
      <c r="A1012">
        <v>452</v>
      </c>
      <c r="B1012">
        <v>1</v>
      </c>
      <c r="C1012">
        <v>22300</v>
      </c>
      <c r="D1012">
        <v>1</v>
      </c>
      <c r="E1012">
        <v>5</v>
      </c>
      <c r="F1012" t="s">
        <v>73</v>
      </c>
      <c r="G1012">
        <v>4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f>($H$1012) * (225)</f>
        <v>0</v>
      </c>
      <c r="AF1012">
        <f>($I$1012) * (40)</f>
        <v>0</v>
      </c>
      <c r="AG1012">
        <f>($J$1012) * (40)</f>
        <v>0</v>
      </c>
      <c r="AH1012">
        <f>($K$1012) * (225)</f>
        <v>0</v>
      </c>
      <c r="AI1012">
        <f>($L$1012) * (40)</f>
        <v>40</v>
      </c>
      <c r="AJ1012">
        <f>($M$1012) * (40)</f>
        <v>0</v>
      </c>
      <c r="AK1012">
        <f>($N$1012) * (225)</f>
        <v>0</v>
      </c>
      <c r="AL1012">
        <f>($O$1012) * (225)</f>
        <v>0</v>
      </c>
      <c r="AM1012">
        <f>($P$1012) * (40)</f>
        <v>0</v>
      </c>
      <c r="AN1012">
        <f>($Q$1012) * (40)</f>
        <v>0</v>
      </c>
      <c r="AO1012">
        <f>($R$1012) * (275)</f>
        <v>0</v>
      </c>
      <c r="AP1012">
        <f>($S$1012) * (90)</f>
        <v>0</v>
      </c>
      <c r="AQ1012">
        <f>($T$1012) * (90)</f>
        <v>0</v>
      </c>
      <c r="AR1012">
        <f>($U$1012) * (325)</f>
        <v>0</v>
      </c>
      <c r="AS1012">
        <f>($V$1012) * (140)</f>
        <v>0</v>
      </c>
      <c r="AT1012">
        <f>($W$1012) * (140)</f>
        <v>0</v>
      </c>
      <c r="AU1012">
        <f>($X$1012) * (375)</f>
        <v>0</v>
      </c>
      <c r="AV1012">
        <f>($Y$1012) * (190)</f>
        <v>0</v>
      </c>
      <c r="AW1012">
        <f>($Z$1012) * (425)</f>
        <v>0</v>
      </c>
      <c r="AX1012">
        <f>($AA$1012) * (240)</f>
        <v>0</v>
      </c>
      <c r="AY1012">
        <f>($AB$1012) * (475)</f>
        <v>0</v>
      </c>
      <c r="AZ1012">
        <f>($AC$1012) * (290)</f>
        <v>0</v>
      </c>
      <c r="BA1012">
        <f>($AD$1012) * (525)</f>
        <v>0</v>
      </c>
      <c r="BM1012">
        <v>1</v>
      </c>
      <c r="BN1012">
        <f>SUM($K$1012:$R$1012)</f>
        <v>1</v>
      </c>
    </row>
    <row r="1013" spans="1:66">
      <c r="A1013">
        <v>455</v>
      </c>
      <c r="B1013">
        <v>2</v>
      </c>
      <c r="C1013">
        <v>12437</v>
      </c>
      <c r="D1013">
        <v>4</v>
      </c>
      <c r="E1013">
        <v>9</v>
      </c>
      <c r="F1013" t="s">
        <v>73</v>
      </c>
      <c r="G1013">
        <v>3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1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f>($H$1013) * (225)</f>
        <v>0</v>
      </c>
      <c r="AF1013">
        <f>($I$1013) * (80)</f>
        <v>0</v>
      </c>
      <c r="AG1013">
        <f>($J$1013) * (80)</f>
        <v>0</v>
      </c>
      <c r="AH1013">
        <f>($K$1013) * (225)</f>
        <v>0</v>
      </c>
      <c r="AI1013">
        <f>($L$1013) * (80)</f>
        <v>0</v>
      </c>
      <c r="AJ1013">
        <f>($M$1013) * (80)</f>
        <v>0</v>
      </c>
      <c r="AK1013">
        <f>($N$1013) * (225)</f>
        <v>0</v>
      </c>
      <c r="AL1013">
        <f>($O$1013) * (225)</f>
        <v>0</v>
      </c>
      <c r="AM1013">
        <f>($P$1013) * (80)</f>
        <v>0</v>
      </c>
      <c r="AN1013">
        <f>($Q$1013) * (80)</f>
        <v>0</v>
      </c>
      <c r="AO1013">
        <f>($R$1013) * (225)</f>
        <v>0</v>
      </c>
      <c r="AP1013">
        <f>($S$1013) * (80)</f>
        <v>0</v>
      </c>
      <c r="AQ1013">
        <f>($T$1013) * (80)</f>
        <v>0</v>
      </c>
      <c r="AR1013">
        <f>($U$1013) * (225)</f>
        <v>0</v>
      </c>
      <c r="AS1013">
        <f>($V$1013) * (80)</f>
        <v>80</v>
      </c>
      <c r="AT1013">
        <f>($W$1013) * (80)</f>
        <v>0</v>
      </c>
      <c r="AU1013">
        <f>($X$1013) * (295)</f>
        <v>0</v>
      </c>
      <c r="AV1013">
        <f>($Y$1013) * (150)</f>
        <v>0</v>
      </c>
      <c r="AW1013">
        <f>($Z$1013) * (365)</f>
        <v>0</v>
      </c>
      <c r="AX1013">
        <f>($AA$1013) * (220)</f>
        <v>0</v>
      </c>
      <c r="AY1013">
        <f>($AB$1013) * (435)</f>
        <v>0</v>
      </c>
      <c r="AZ1013">
        <f>($AC$1013) * (290)</f>
        <v>0</v>
      </c>
      <c r="BA1013">
        <f>($AD$1013) * (505)</f>
        <v>0</v>
      </c>
      <c r="BM1013">
        <v>1</v>
      </c>
      <c r="BN1013">
        <f>SUM($R$1013:$AB$1013)</f>
        <v>1</v>
      </c>
    </row>
    <row r="1014" spans="1:66">
      <c r="A1014">
        <v>457</v>
      </c>
      <c r="B1014">
        <v>2</v>
      </c>
      <c r="C1014">
        <v>26200</v>
      </c>
      <c r="D1014">
        <v>4</v>
      </c>
      <c r="E1014">
        <v>7</v>
      </c>
      <c r="F1014" t="s">
        <v>73</v>
      </c>
      <c r="G1014">
        <v>4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f>($H$1014) * (225)</f>
        <v>0</v>
      </c>
      <c r="AF1014">
        <f>($I$1014) * (80)</f>
        <v>0</v>
      </c>
      <c r="AG1014">
        <f>($J$1014) * (80)</f>
        <v>0</v>
      </c>
      <c r="AH1014">
        <f>($K$1014) * (225)</f>
        <v>0</v>
      </c>
      <c r="AI1014">
        <f>($L$1014) * (80)</f>
        <v>0</v>
      </c>
      <c r="AJ1014">
        <f>($M$1014) * (80)</f>
        <v>0</v>
      </c>
      <c r="AK1014">
        <f>($N$1014) * (225)</f>
        <v>0</v>
      </c>
      <c r="AL1014">
        <f>($O$1014) * (225)</f>
        <v>0</v>
      </c>
      <c r="AM1014">
        <f>($P$1014) * (80)</f>
        <v>0</v>
      </c>
      <c r="AN1014">
        <f>($Q$1014) * (80)</f>
        <v>0</v>
      </c>
      <c r="AO1014">
        <f>($R$1014) * (225)</f>
        <v>0</v>
      </c>
      <c r="AP1014">
        <f>($S$1014) * (80)</f>
        <v>0</v>
      </c>
      <c r="AQ1014">
        <f>($T$1014) * (80)</f>
        <v>0</v>
      </c>
      <c r="AR1014">
        <f>($U$1014) * (225)</f>
        <v>0</v>
      </c>
      <c r="AS1014">
        <f>($V$1014) * (80)</f>
        <v>80</v>
      </c>
      <c r="AT1014">
        <f>($W$1014) * (80)</f>
        <v>0</v>
      </c>
      <c r="AU1014">
        <f>($X$1014) * (225)</f>
        <v>0</v>
      </c>
      <c r="AV1014">
        <f>($Y$1014) * (80)</f>
        <v>0</v>
      </c>
      <c r="AW1014">
        <f>($Z$1014) * (295)</f>
        <v>0</v>
      </c>
      <c r="AX1014">
        <f>($AA$1014) * (150)</f>
        <v>0</v>
      </c>
      <c r="AY1014">
        <f>($AB$1014) * (365)</f>
        <v>0</v>
      </c>
      <c r="AZ1014">
        <f>($AC$1014) * (220)</f>
        <v>0</v>
      </c>
      <c r="BA1014">
        <f>($AD$1014) * (435)</f>
        <v>0</v>
      </c>
      <c r="BM1014">
        <v>1</v>
      </c>
      <c r="BN1014">
        <f>SUM($R$1014:$X$1014)</f>
        <v>1</v>
      </c>
    </row>
    <row r="1015" spans="1:66">
      <c r="A1015">
        <v>458</v>
      </c>
      <c r="B1015">
        <v>2</v>
      </c>
      <c r="C1015">
        <v>11948</v>
      </c>
      <c r="D1015">
        <v>6</v>
      </c>
      <c r="E1015">
        <v>11</v>
      </c>
      <c r="F1015" t="s">
        <v>73</v>
      </c>
      <c r="G1015">
        <v>4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0</v>
      </c>
      <c r="AE1015">
        <f>($H$1015) * (225)</f>
        <v>0</v>
      </c>
      <c r="AF1015">
        <f>($I$1015) * (80)</f>
        <v>0</v>
      </c>
      <c r="AG1015">
        <f>($J$1015) * (80)</f>
        <v>0</v>
      </c>
      <c r="AH1015">
        <f>($K$1015) * (225)</f>
        <v>0</v>
      </c>
      <c r="AI1015">
        <f>($L$1015) * (80)</f>
        <v>0</v>
      </c>
      <c r="AJ1015">
        <f>($M$1015) * (80)</f>
        <v>0</v>
      </c>
      <c r="AK1015">
        <f>($N$1015) * (225)</f>
        <v>0</v>
      </c>
      <c r="AL1015">
        <f>($O$1015) * (225)</f>
        <v>0</v>
      </c>
      <c r="AM1015">
        <f>($P$1015) * (80)</f>
        <v>0</v>
      </c>
      <c r="AN1015">
        <f>($Q$1015) * (80)</f>
        <v>0</v>
      </c>
      <c r="AO1015">
        <f>($R$1015) * (225)</f>
        <v>0</v>
      </c>
      <c r="AP1015">
        <f>($S$1015) * (80)</f>
        <v>0</v>
      </c>
      <c r="AQ1015">
        <f>($T$1015) * (80)</f>
        <v>0</v>
      </c>
      <c r="AR1015">
        <f>($U$1015) * (225)</f>
        <v>0</v>
      </c>
      <c r="AS1015">
        <f>($V$1015) * (80)</f>
        <v>0</v>
      </c>
      <c r="AT1015">
        <f>($W$1015) * (80)</f>
        <v>0</v>
      </c>
      <c r="AU1015">
        <f>($X$1015) * (225)</f>
        <v>0</v>
      </c>
      <c r="AV1015">
        <f>($Y$1015) * (80)</f>
        <v>0</v>
      </c>
      <c r="AW1015">
        <f>($Z$1015) * (225)</f>
        <v>0</v>
      </c>
      <c r="AX1015">
        <f>($AA$1015) * (80)</f>
        <v>0</v>
      </c>
      <c r="AY1015">
        <f>($AB$1015) * (225)</f>
        <v>0</v>
      </c>
      <c r="AZ1015">
        <f>($AC$1015) * (80)</f>
        <v>80</v>
      </c>
      <c r="BA1015">
        <f>($AD$1015) * (295)</f>
        <v>0</v>
      </c>
      <c r="BM1015">
        <v>1</v>
      </c>
      <c r="BN1015">
        <f>SUM($X$1015:$AD$1015)</f>
        <v>1</v>
      </c>
    </row>
    <row r="1016" spans="1:66">
      <c r="A1016">
        <v>459</v>
      </c>
      <c r="B1016">
        <v>1</v>
      </c>
      <c r="C1016">
        <v>22300</v>
      </c>
      <c r="D1016">
        <v>5</v>
      </c>
      <c r="E1016">
        <v>9</v>
      </c>
      <c r="F1016" t="s">
        <v>73</v>
      </c>
      <c r="G1016">
        <v>3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1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f>($H$1016) * (225)</f>
        <v>0</v>
      </c>
      <c r="AF1016">
        <f>($I$1016) * (40)</f>
        <v>0</v>
      </c>
      <c r="AG1016">
        <f>($J$1016) * (40)</f>
        <v>0</v>
      </c>
      <c r="AH1016">
        <f>($K$1016) * (225)</f>
        <v>0</v>
      </c>
      <c r="AI1016">
        <f>($L$1016) * (40)</f>
        <v>0</v>
      </c>
      <c r="AJ1016">
        <f>($M$1016) * (40)</f>
        <v>0</v>
      </c>
      <c r="AK1016">
        <f>($N$1016) * (225)</f>
        <v>0</v>
      </c>
      <c r="AL1016">
        <f>($O$1016) * (225)</f>
        <v>0</v>
      </c>
      <c r="AM1016">
        <f>($P$1016) * (40)</f>
        <v>0</v>
      </c>
      <c r="AN1016">
        <f>($Q$1016) * (40)</f>
        <v>0</v>
      </c>
      <c r="AO1016">
        <f>($R$1016) * (225)</f>
        <v>0</v>
      </c>
      <c r="AP1016">
        <f>($S$1016) * (40)</f>
        <v>0</v>
      </c>
      <c r="AQ1016">
        <f>($T$1016) * (40)</f>
        <v>0</v>
      </c>
      <c r="AR1016">
        <f>($U$1016) * (225)</f>
        <v>0</v>
      </c>
      <c r="AS1016">
        <f>($V$1016) * (40)</f>
        <v>40</v>
      </c>
      <c r="AT1016">
        <f>($W$1016) * (40)</f>
        <v>0</v>
      </c>
      <c r="AU1016">
        <f>($X$1016) * (225)</f>
        <v>0</v>
      </c>
      <c r="AV1016">
        <f>($Y$1016) * (40)</f>
        <v>0</v>
      </c>
      <c r="AW1016">
        <f>($Z$1016) * (275)</f>
        <v>0</v>
      </c>
      <c r="AX1016">
        <f>($AA$1016) * (90)</f>
        <v>0</v>
      </c>
      <c r="AY1016">
        <f>($AB$1016) * (325)</f>
        <v>0</v>
      </c>
      <c r="AZ1016">
        <f>($AC$1016) * (140)</f>
        <v>0</v>
      </c>
      <c r="BA1016">
        <f>($AD$1016) * (375)</f>
        <v>0</v>
      </c>
      <c r="BM1016">
        <v>1</v>
      </c>
      <c r="BN1016">
        <f>SUM($U$1016:$AB$1016)</f>
        <v>1</v>
      </c>
    </row>
    <row r="1017" spans="1:66">
      <c r="A1017">
        <v>463</v>
      </c>
      <c r="B1017">
        <v>1</v>
      </c>
      <c r="C1017">
        <v>4800</v>
      </c>
      <c r="D1017">
        <v>1</v>
      </c>
      <c r="E1017">
        <v>6</v>
      </c>
      <c r="F1017" t="s">
        <v>73</v>
      </c>
      <c r="G1017">
        <v>5</v>
      </c>
      <c r="H1017">
        <v>0</v>
      </c>
      <c r="I1017">
        <v>0</v>
      </c>
      <c r="J1017">
        <v>0</v>
      </c>
      <c r="K1017">
        <v>0</v>
      </c>
      <c r="L1017">
        <v>1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f>($H$1017) * (225)</f>
        <v>0</v>
      </c>
      <c r="AF1017">
        <f>($I$1017) * (40)</f>
        <v>0</v>
      </c>
      <c r="AG1017">
        <f>($J$1017) * (40)</f>
        <v>0</v>
      </c>
      <c r="AH1017">
        <f>($K$1017) * (225)</f>
        <v>0</v>
      </c>
      <c r="AI1017">
        <f>($L$1017) * (40)</f>
        <v>40</v>
      </c>
      <c r="AJ1017">
        <f>($M$1017) * (40)</f>
        <v>0</v>
      </c>
      <c r="AK1017">
        <f>($N$1017) * (225)</f>
        <v>0</v>
      </c>
      <c r="AL1017">
        <f>($O$1017) * (225)</f>
        <v>0</v>
      </c>
      <c r="AM1017">
        <f>($P$1017) * (40)</f>
        <v>0</v>
      </c>
      <c r="AN1017">
        <f>($Q$1017) * (40)</f>
        <v>0</v>
      </c>
      <c r="AO1017">
        <f>($R$1017) * (225)</f>
        <v>0</v>
      </c>
      <c r="AP1017">
        <f>($S$1017) * (40)</f>
        <v>0</v>
      </c>
      <c r="AQ1017">
        <f>($T$1017) * (40)</f>
        <v>0</v>
      </c>
      <c r="AR1017">
        <f>($U$1017) * (275)</f>
        <v>0</v>
      </c>
      <c r="AS1017">
        <f>($V$1017) * (90)</f>
        <v>0</v>
      </c>
      <c r="AT1017">
        <f>($W$1017) * (90)</f>
        <v>0</v>
      </c>
      <c r="AU1017">
        <f>($X$1017) * (325)</f>
        <v>0</v>
      </c>
      <c r="AV1017">
        <f>($Y$1017) * (140)</f>
        <v>0</v>
      </c>
      <c r="AW1017">
        <f>($Z$1017) * (375)</f>
        <v>0</v>
      </c>
      <c r="AX1017">
        <f>($AA$1017) * (190)</f>
        <v>0</v>
      </c>
      <c r="AY1017">
        <f>($AB$1017) * (425)</f>
        <v>0</v>
      </c>
      <c r="AZ1017">
        <f>($AC$1017) * (240)</f>
        <v>0</v>
      </c>
      <c r="BA1017">
        <f>($AD$1017) * (475)</f>
        <v>0</v>
      </c>
      <c r="BM1017">
        <v>1</v>
      </c>
      <c r="BN1017">
        <f>SUM($K$1017:$U$1017)</f>
        <v>1</v>
      </c>
    </row>
    <row r="1018" spans="1:66">
      <c r="A1018">
        <v>464</v>
      </c>
      <c r="B1018">
        <v>2</v>
      </c>
      <c r="C1018">
        <v>11700</v>
      </c>
      <c r="D1018">
        <v>1</v>
      </c>
      <c r="E1018">
        <v>4</v>
      </c>
      <c r="F1018" t="s">
        <v>73</v>
      </c>
      <c r="G1018">
        <v>4</v>
      </c>
      <c r="H1018">
        <v>0</v>
      </c>
      <c r="I1018">
        <v>0</v>
      </c>
      <c r="J1018">
        <v>0</v>
      </c>
      <c r="K1018">
        <v>0</v>
      </c>
      <c r="L1018">
        <v>1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f>($H$1018) * (225)</f>
        <v>0</v>
      </c>
      <c r="AF1018">
        <f>($I$1018) * (80)</f>
        <v>0</v>
      </c>
      <c r="AG1018">
        <f>($J$1018) * (80)</f>
        <v>0</v>
      </c>
      <c r="AH1018">
        <f>($K$1018) * (225)</f>
        <v>0</v>
      </c>
      <c r="AI1018">
        <f>($L$1018) * (80)</f>
        <v>80</v>
      </c>
      <c r="AJ1018">
        <f>($M$1018) * (80)</f>
        <v>0</v>
      </c>
      <c r="AK1018">
        <f>($N$1018) * (225)</f>
        <v>0</v>
      </c>
      <c r="AL1018">
        <f>($O$1018) * (225)</f>
        <v>0</v>
      </c>
      <c r="AM1018">
        <f>($P$1018) * (80)</f>
        <v>0</v>
      </c>
      <c r="AN1018">
        <f>($Q$1018) * (80)</f>
        <v>0</v>
      </c>
      <c r="AO1018">
        <f>($R$1018) * (295)</f>
        <v>0</v>
      </c>
      <c r="AP1018">
        <f>($S$1018) * (150)</f>
        <v>0</v>
      </c>
      <c r="AQ1018">
        <f>($T$1018) * (150)</f>
        <v>0</v>
      </c>
      <c r="AR1018">
        <f>($U$1018) * (365)</f>
        <v>0</v>
      </c>
      <c r="AS1018">
        <f>($V$1018) * (220)</f>
        <v>0</v>
      </c>
      <c r="AT1018">
        <f>($W$1018) * (220)</f>
        <v>0</v>
      </c>
      <c r="AU1018">
        <f>($X$1018) * (435)</f>
        <v>0</v>
      </c>
      <c r="AV1018">
        <f>($Y$1018) * (290)</f>
        <v>0</v>
      </c>
      <c r="AW1018">
        <f>($Z$1018) * (505)</f>
        <v>0</v>
      </c>
      <c r="AX1018">
        <f>($AA$1018) * (360)</f>
        <v>0</v>
      </c>
      <c r="AY1018">
        <f>($AB$1018) * (575)</f>
        <v>0</v>
      </c>
      <c r="AZ1018">
        <f>($AC$1018) * (430)</f>
        <v>0</v>
      </c>
      <c r="BA1018">
        <f>($AD$1018) * (645)</f>
        <v>0</v>
      </c>
      <c r="BM1018">
        <v>1</v>
      </c>
      <c r="BN1018">
        <f>SUM($K$1018:$O$1018)</f>
        <v>1</v>
      </c>
    </row>
    <row r="1019" spans="1:66">
      <c r="A1019">
        <v>466</v>
      </c>
      <c r="B1019">
        <v>2</v>
      </c>
      <c r="C1019">
        <v>4200</v>
      </c>
      <c r="D1019">
        <v>0</v>
      </c>
      <c r="E1019">
        <v>5</v>
      </c>
      <c r="F1019" t="s">
        <v>73</v>
      </c>
      <c r="G1019">
        <v>4</v>
      </c>
      <c r="H1019">
        <v>0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f>($H$1019) * (225)</f>
        <v>0</v>
      </c>
      <c r="AF1019">
        <f>($I$1019) * (80)</f>
        <v>0</v>
      </c>
      <c r="AG1019">
        <f>($J$1019) * (80)</f>
        <v>80</v>
      </c>
      <c r="AH1019">
        <f>($K$1019) * (225)</f>
        <v>0</v>
      </c>
      <c r="AI1019">
        <f>($L$1019) * (80)</f>
        <v>0</v>
      </c>
      <c r="AJ1019">
        <f>($M$1019) * (80)</f>
        <v>0</v>
      </c>
      <c r="AK1019">
        <f>($N$1019) * (225)</f>
        <v>0</v>
      </c>
      <c r="AL1019">
        <f>($O$1019) * (295)</f>
        <v>0</v>
      </c>
      <c r="AM1019">
        <f>($P$1019) * (150)</f>
        <v>0</v>
      </c>
      <c r="AN1019">
        <f>($Q$1019) * (150)</f>
        <v>0</v>
      </c>
      <c r="AO1019">
        <f>($R$1019) * (365)</f>
        <v>0</v>
      </c>
      <c r="AP1019">
        <f>($S$1019) * (220)</f>
        <v>0</v>
      </c>
      <c r="AQ1019">
        <f>($T$1019) * (220)</f>
        <v>0</v>
      </c>
      <c r="AR1019">
        <f>($U$1019) * (435)</f>
        <v>0</v>
      </c>
      <c r="AS1019">
        <f>($V$1019) * (290)</f>
        <v>0</v>
      </c>
      <c r="AT1019">
        <f>($W$1019) * (290)</f>
        <v>0</v>
      </c>
      <c r="AU1019">
        <f>($X$1019) * (505)</f>
        <v>0</v>
      </c>
      <c r="AV1019">
        <f>($Y$1019) * (360)</f>
        <v>0</v>
      </c>
      <c r="AW1019">
        <f>($Z$1019) * (575)</f>
        <v>0</v>
      </c>
      <c r="AX1019">
        <f>($AA$1019) * (430)</f>
        <v>0</v>
      </c>
      <c r="AY1019">
        <f>($AB$1019) * (645)</f>
        <v>0</v>
      </c>
      <c r="AZ1019">
        <f>($AC$1019) * (500)</f>
        <v>0</v>
      </c>
      <c r="BA1019">
        <f>($AD$1019) * (715)</f>
        <v>0</v>
      </c>
      <c r="BM1019">
        <v>1</v>
      </c>
      <c r="BN1019">
        <f>SUM($H$1019:$R$1019)</f>
        <v>1</v>
      </c>
    </row>
    <row r="1020" spans="1:66">
      <c r="A1020">
        <v>468</v>
      </c>
      <c r="B1020">
        <v>2</v>
      </c>
      <c r="C1020">
        <v>24200</v>
      </c>
      <c r="D1020">
        <v>0</v>
      </c>
      <c r="E1020">
        <v>3</v>
      </c>
      <c r="F1020" t="s">
        <v>73</v>
      </c>
      <c r="G1020">
        <v>3</v>
      </c>
      <c r="H1020">
        <v>0</v>
      </c>
      <c r="I1020">
        <v>0</v>
      </c>
      <c r="J1020">
        <v>1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f>($H$1020) * (225)</f>
        <v>0</v>
      </c>
      <c r="AF1020">
        <f>($I$1020) * (80)</f>
        <v>0</v>
      </c>
      <c r="AG1020">
        <f>($J$1020) * (80)</f>
        <v>80</v>
      </c>
      <c r="AH1020">
        <f>($K$1020) * (225)</f>
        <v>0</v>
      </c>
      <c r="AI1020">
        <f>($L$1020) * (80)</f>
        <v>0</v>
      </c>
      <c r="AJ1020">
        <f>($M$1020) * (80)</f>
        <v>0</v>
      </c>
      <c r="AK1020">
        <f>($N$1020) * (295)</f>
        <v>0</v>
      </c>
      <c r="AL1020">
        <f>($O$1020) * (365)</f>
        <v>0</v>
      </c>
      <c r="AM1020">
        <f>($P$1020) * (220)</f>
        <v>0</v>
      </c>
      <c r="AN1020">
        <f>($Q$1020) * (220)</f>
        <v>0</v>
      </c>
      <c r="AO1020">
        <f>($R$1020) * (435)</f>
        <v>0</v>
      </c>
      <c r="AP1020">
        <f>($S$1020) * (290)</f>
        <v>0</v>
      </c>
      <c r="AQ1020">
        <f>($T$1020) * (290)</f>
        <v>0</v>
      </c>
      <c r="AR1020">
        <f>($U$1020) * (505)</f>
        <v>0</v>
      </c>
      <c r="AS1020">
        <f>($V$1020) * (360)</f>
        <v>0</v>
      </c>
      <c r="AT1020">
        <f>($W$1020) * (360)</f>
        <v>0</v>
      </c>
      <c r="AU1020">
        <f>($X$1020) * (575)</f>
        <v>0</v>
      </c>
      <c r="AV1020">
        <f>($Y$1020) * (430)</f>
        <v>0</v>
      </c>
      <c r="AW1020">
        <f>($Z$1020) * (645)</f>
        <v>0</v>
      </c>
      <c r="AX1020">
        <f>($AA$1020) * (500)</f>
        <v>0</v>
      </c>
      <c r="AY1020">
        <f>($AB$1020) * (715)</f>
        <v>0</v>
      </c>
      <c r="AZ1020">
        <f>($AC$1020) * (570)</f>
        <v>0</v>
      </c>
      <c r="BA1020">
        <f>($AD$1020) * (785)</f>
        <v>0</v>
      </c>
      <c r="BM1020">
        <v>1</v>
      </c>
      <c r="BN1020">
        <f>SUM($H$1020:$N$1020)</f>
        <v>1</v>
      </c>
    </row>
    <row r="1021" spans="1:66">
      <c r="A1021">
        <v>469</v>
      </c>
      <c r="B1021">
        <v>2</v>
      </c>
      <c r="C1021">
        <v>24200</v>
      </c>
      <c r="D1021">
        <v>2</v>
      </c>
      <c r="E1021">
        <v>6</v>
      </c>
      <c r="F1021" t="s">
        <v>73</v>
      </c>
      <c r="G1021">
        <v>4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1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f>($H$1021) * (225)</f>
        <v>0</v>
      </c>
      <c r="AF1021">
        <f>($I$1021) * (80)</f>
        <v>0</v>
      </c>
      <c r="AG1021">
        <f>($J$1021) * (80)</f>
        <v>0</v>
      </c>
      <c r="AH1021">
        <f>($K$1021) * (225)</f>
        <v>0</v>
      </c>
      <c r="AI1021">
        <f>($L$1021) * (80)</f>
        <v>0</v>
      </c>
      <c r="AJ1021">
        <f>($M$1021) * (80)</f>
        <v>0</v>
      </c>
      <c r="AK1021">
        <f>($N$1021) * (225)</f>
        <v>0</v>
      </c>
      <c r="AL1021">
        <f>($O$1021) * (225)</f>
        <v>0</v>
      </c>
      <c r="AM1021">
        <f>($P$1021) * (80)</f>
        <v>0</v>
      </c>
      <c r="AN1021">
        <f>($Q$1021) * (80)</f>
        <v>80</v>
      </c>
      <c r="AO1021">
        <f>($R$1021) * (225)</f>
        <v>0</v>
      </c>
      <c r="AP1021">
        <f>($S$1021) * (80)</f>
        <v>0</v>
      </c>
      <c r="AQ1021">
        <f>($T$1021) * (80)</f>
        <v>0</v>
      </c>
      <c r="AR1021">
        <f>($U$1021) * (295)</f>
        <v>0</v>
      </c>
      <c r="AS1021">
        <f>($V$1021) * (150)</f>
        <v>0</v>
      </c>
      <c r="AT1021">
        <f>($W$1021) * (150)</f>
        <v>0</v>
      </c>
      <c r="AU1021">
        <f>($X$1021) * (365)</f>
        <v>0</v>
      </c>
      <c r="AV1021">
        <f>($Y$1021) * (220)</f>
        <v>0</v>
      </c>
      <c r="AW1021">
        <f>($Z$1021) * (435)</f>
        <v>0</v>
      </c>
      <c r="AX1021">
        <f>($AA$1021) * (290)</f>
        <v>0</v>
      </c>
      <c r="AY1021">
        <f>($AB$1021) * (505)</f>
        <v>0</v>
      </c>
      <c r="AZ1021">
        <f>($AC$1021) * (360)</f>
        <v>0</v>
      </c>
      <c r="BA1021">
        <f>($AD$1021) * (575)</f>
        <v>0</v>
      </c>
      <c r="BM1021">
        <v>1</v>
      </c>
      <c r="BN1021">
        <f>SUM($N$1021:$U$1021)</f>
        <v>1</v>
      </c>
    </row>
    <row r="1022" spans="1:66">
      <c r="A1022">
        <v>474</v>
      </c>
      <c r="B1022">
        <v>2</v>
      </c>
      <c r="C1022">
        <v>9528</v>
      </c>
      <c r="D1022">
        <v>4</v>
      </c>
      <c r="E1022">
        <v>8</v>
      </c>
      <c r="F1022" t="s">
        <v>73</v>
      </c>
      <c r="G1022">
        <v>4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f>($H$1022) * (225)</f>
        <v>0</v>
      </c>
      <c r="AF1022">
        <f>($I$1022) * (80)</f>
        <v>0</v>
      </c>
      <c r="AG1022">
        <f>($J$1022) * (80)</f>
        <v>0</v>
      </c>
      <c r="AH1022">
        <f>($K$1022) * (225)</f>
        <v>0</v>
      </c>
      <c r="AI1022">
        <f>($L$1022) * (80)</f>
        <v>0</v>
      </c>
      <c r="AJ1022">
        <f>($M$1022) * (80)</f>
        <v>0</v>
      </c>
      <c r="AK1022">
        <f>($N$1022) * (225)</f>
        <v>0</v>
      </c>
      <c r="AL1022">
        <f>($O$1022) * (225)</f>
        <v>0</v>
      </c>
      <c r="AM1022">
        <f>($P$1022) * (80)</f>
        <v>0</v>
      </c>
      <c r="AN1022">
        <f>($Q$1022) * (80)</f>
        <v>0</v>
      </c>
      <c r="AO1022">
        <f>($R$1022) * (225)</f>
        <v>0</v>
      </c>
      <c r="AP1022">
        <f>($S$1022) * (80)</f>
        <v>0</v>
      </c>
      <c r="AQ1022">
        <f>($T$1022) * (80)</f>
        <v>0</v>
      </c>
      <c r="AR1022">
        <f>($U$1022) * (225)</f>
        <v>0</v>
      </c>
      <c r="AS1022">
        <f>($V$1022) * (80)</f>
        <v>80</v>
      </c>
      <c r="AT1022">
        <f>($W$1022) * (80)</f>
        <v>0</v>
      </c>
      <c r="AU1022">
        <f>($X$1022) * (225)</f>
        <v>0</v>
      </c>
      <c r="AV1022">
        <f>($Y$1022) * (80)</f>
        <v>0</v>
      </c>
      <c r="AW1022">
        <f>($Z$1022) * (295)</f>
        <v>0</v>
      </c>
      <c r="AX1022">
        <f>($AA$1022) * (150)</f>
        <v>0</v>
      </c>
      <c r="AY1022">
        <f>($AB$1022) * (365)</f>
        <v>0</v>
      </c>
      <c r="AZ1022">
        <f>($AC$1022) * (220)</f>
        <v>0</v>
      </c>
      <c r="BA1022">
        <f>($AD$1022) * (435)</f>
        <v>0</v>
      </c>
      <c r="BM1022">
        <v>1</v>
      </c>
      <c r="BN1022">
        <f>SUM($R$1022:$Z$1022)</f>
        <v>1</v>
      </c>
    </row>
    <row r="1023" spans="1:66">
      <c r="A1023">
        <v>476</v>
      </c>
      <c r="B1023">
        <v>2</v>
      </c>
      <c r="C1023">
        <v>7350</v>
      </c>
      <c r="D1023">
        <v>4</v>
      </c>
      <c r="E1023">
        <v>9</v>
      </c>
      <c r="F1023" t="s">
        <v>73</v>
      </c>
      <c r="G1023">
        <v>5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1</v>
      </c>
      <c r="AB1023">
        <v>0</v>
      </c>
      <c r="AC1023">
        <v>0</v>
      </c>
      <c r="AD1023">
        <v>0</v>
      </c>
      <c r="AE1023">
        <f>($H$1023) * (225)</f>
        <v>0</v>
      </c>
      <c r="AF1023">
        <f>($I$1023) * (80)</f>
        <v>0</v>
      </c>
      <c r="AG1023">
        <f>($J$1023) * (80)</f>
        <v>0</v>
      </c>
      <c r="AH1023">
        <f>($K$1023) * (225)</f>
        <v>0</v>
      </c>
      <c r="AI1023">
        <f>($L$1023) * (80)</f>
        <v>0</v>
      </c>
      <c r="AJ1023">
        <f>($M$1023) * (80)</f>
        <v>0</v>
      </c>
      <c r="AK1023">
        <f>($N$1023) * (225)</f>
        <v>0</v>
      </c>
      <c r="AL1023">
        <f>($O$1023) * (225)</f>
        <v>0</v>
      </c>
      <c r="AM1023">
        <f>($P$1023) * (80)</f>
        <v>0</v>
      </c>
      <c r="AN1023">
        <f>($Q$1023) * (80)</f>
        <v>0</v>
      </c>
      <c r="AO1023">
        <f>($R$1023) * (225)</f>
        <v>0</v>
      </c>
      <c r="AP1023">
        <f>($S$1023) * (80)</f>
        <v>0</v>
      </c>
      <c r="AQ1023">
        <f>($T$1023) * (80)</f>
        <v>0</v>
      </c>
      <c r="AR1023">
        <f>($U$1023) * (225)</f>
        <v>0</v>
      </c>
      <c r="AS1023">
        <f>($V$1023) * (80)</f>
        <v>0</v>
      </c>
      <c r="AT1023">
        <f>($W$1023) * (80)</f>
        <v>0</v>
      </c>
      <c r="AU1023">
        <f>($X$1023) * (225)</f>
        <v>0</v>
      </c>
      <c r="AV1023">
        <f>($Y$1023) * (80)</f>
        <v>0</v>
      </c>
      <c r="AW1023">
        <f>($Z$1023) * (225)</f>
        <v>0</v>
      </c>
      <c r="AX1023">
        <f>($AA$1023) * (80)</f>
        <v>80</v>
      </c>
      <c r="AY1023">
        <f>($AB$1023) * (295)</f>
        <v>0</v>
      </c>
      <c r="AZ1023">
        <f>($AC$1023) * (150)</f>
        <v>0</v>
      </c>
      <c r="BA1023">
        <f>($AD$1023) * (365)</f>
        <v>0</v>
      </c>
      <c r="BM1023">
        <v>1</v>
      </c>
      <c r="BN1023">
        <f>SUM($R$1023:$AB$1023)</f>
        <v>1</v>
      </c>
    </row>
    <row r="1024" spans="1:66">
      <c r="A1024">
        <v>477</v>
      </c>
      <c r="B1024">
        <v>2</v>
      </c>
      <c r="C1024">
        <v>7016</v>
      </c>
      <c r="D1024">
        <v>3</v>
      </c>
      <c r="E1024">
        <v>6</v>
      </c>
      <c r="F1024" t="s">
        <v>73</v>
      </c>
      <c r="G1024">
        <v>4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1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f>($H$1024) * (225)</f>
        <v>0</v>
      </c>
      <c r="AF1024">
        <f>($I$1024) * (80)</f>
        <v>0</v>
      </c>
      <c r="AG1024">
        <f>($J$1024) * (80)</f>
        <v>0</v>
      </c>
      <c r="AH1024">
        <f>($K$1024) * (225)</f>
        <v>0</v>
      </c>
      <c r="AI1024">
        <f>($L$1024) * (80)</f>
        <v>0</v>
      </c>
      <c r="AJ1024">
        <f>($M$1024) * (80)</f>
        <v>0</v>
      </c>
      <c r="AK1024">
        <f>($N$1024) * (225)</f>
        <v>0</v>
      </c>
      <c r="AL1024">
        <f>($O$1024) * (225)</f>
        <v>0</v>
      </c>
      <c r="AM1024">
        <f>($P$1024) * (80)</f>
        <v>0</v>
      </c>
      <c r="AN1024">
        <f>($Q$1024) * (80)</f>
        <v>80</v>
      </c>
      <c r="AO1024">
        <f>($R$1024) * (225)</f>
        <v>0</v>
      </c>
      <c r="AP1024">
        <f>($S$1024) * (80)</f>
        <v>0</v>
      </c>
      <c r="AQ1024">
        <f>($T$1024) * (80)</f>
        <v>0</v>
      </c>
      <c r="AR1024">
        <f>($U$1024) * (225)</f>
        <v>0</v>
      </c>
      <c r="AS1024">
        <f>($V$1024) * (80)</f>
        <v>0</v>
      </c>
      <c r="AT1024">
        <f>($W$1024) * (80)</f>
        <v>0</v>
      </c>
      <c r="AU1024">
        <f>($X$1024) * (295)</f>
        <v>0</v>
      </c>
      <c r="AV1024">
        <f>($Y$1024) * (150)</f>
        <v>0</v>
      </c>
      <c r="AW1024">
        <f>($Z$1024) * (365)</f>
        <v>0</v>
      </c>
      <c r="AX1024">
        <f>($AA$1024) * (220)</f>
        <v>0</v>
      </c>
      <c r="AY1024">
        <f>($AB$1024) * (435)</f>
        <v>0</v>
      </c>
      <c r="AZ1024">
        <f>($AC$1024) * (290)</f>
        <v>0</v>
      </c>
      <c r="BA1024">
        <f>($AD$1024) * (505)</f>
        <v>0</v>
      </c>
      <c r="BM1024">
        <v>1</v>
      </c>
      <c r="BN1024">
        <f>SUM($O$1024:$U$1024)</f>
        <v>1</v>
      </c>
    </row>
    <row r="1025" spans="1:66">
      <c r="A1025">
        <v>478</v>
      </c>
      <c r="B1025">
        <v>2</v>
      </c>
      <c r="C1025">
        <v>7496</v>
      </c>
      <c r="D1025">
        <v>1</v>
      </c>
      <c r="E1025">
        <v>5</v>
      </c>
      <c r="F1025" t="s">
        <v>73</v>
      </c>
      <c r="G1025">
        <v>5</v>
      </c>
      <c r="H1025">
        <v>0</v>
      </c>
      <c r="I1025">
        <v>0</v>
      </c>
      <c r="J1025">
        <v>0</v>
      </c>
      <c r="K1025">
        <v>0</v>
      </c>
      <c r="L1025">
        <v>1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f>($H$1025) * (225)</f>
        <v>0</v>
      </c>
      <c r="AF1025">
        <f>($I$1025) * (80)</f>
        <v>0</v>
      </c>
      <c r="AG1025">
        <f>($J$1025) * (80)</f>
        <v>0</v>
      </c>
      <c r="AH1025">
        <f>($K$1025) * (225)</f>
        <v>0</v>
      </c>
      <c r="AI1025">
        <f>($L$1025) * (80)</f>
        <v>80</v>
      </c>
      <c r="AJ1025">
        <f>($M$1025) * (80)</f>
        <v>0</v>
      </c>
      <c r="AK1025">
        <f>($N$1025) * (225)</f>
        <v>0</v>
      </c>
      <c r="AL1025">
        <f>($O$1025) * (225)</f>
        <v>0</v>
      </c>
      <c r="AM1025">
        <f>($P$1025) * (80)</f>
        <v>0</v>
      </c>
      <c r="AN1025">
        <f>($Q$1025) * (80)</f>
        <v>0</v>
      </c>
      <c r="AO1025">
        <f>($R$1025) * (225)</f>
        <v>0</v>
      </c>
      <c r="AP1025">
        <f>($S$1025) * (80)</f>
        <v>0</v>
      </c>
      <c r="AQ1025">
        <f>($T$1025) * (80)</f>
        <v>0</v>
      </c>
      <c r="AR1025">
        <f>($U$1025) * (295)</f>
        <v>0</v>
      </c>
      <c r="AS1025">
        <f>($V$1025) * (150)</f>
        <v>0</v>
      </c>
      <c r="AT1025">
        <f>($W$1025) * (150)</f>
        <v>0</v>
      </c>
      <c r="AU1025">
        <f>($X$1025) * (365)</f>
        <v>0</v>
      </c>
      <c r="AV1025">
        <f>($Y$1025) * (220)</f>
        <v>0</v>
      </c>
      <c r="AW1025">
        <f>($Z$1025) * (435)</f>
        <v>0</v>
      </c>
      <c r="AX1025">
        <f>($AA$1025) * (290)</f>
        <v>0</v>
      </c>
      <c r="AY1025">
        <f>($AB$1025) * (505)</f>
        <v>0</v>
      </c>
      <c r="AZ1025">
        <f>($AC$1025) * (360)</f>
        <v>0</v>
      </c>
      <c r="BA1025">
        <f>($AD$1025) * (575)</f>
        <v>0</v>
      </c>
      <c r="BM1025">
        <v>1</v>
      </c>
      <c r="BN1025">
        <f>SUM($K$1025:$R$1025)</f>
        <v>1</v>
      </c>
    </row>
    <row r="1026" spans="1:66">
      <c r="A1026">
        <v>480</v>
      </c>
      <c r="B1026">
        <v>2</v>
      </c>
      <c r="C1026">
        <v>4200</v>
      </c>
      <c r="D1026">
        <v>2</v>
      </c>
      <c r="E1026">
        <v>6</v>
      </c>
      <c r="F1026" t="s">
        <v>73</v>
      </c>
      <c r="G1026">
        <v>4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1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f>($H$1026) * (225)</f>
        <v>0</v>
      </c>
      <c r="AF1026">
        <f>($I$1026) * (80)</f>
        <v>0</v>
      </c>
      <c r="AG1026">
        <f>($J$1026) * (80)</f>
        <v>0</v>
      </c>
      <c r="AH1026">
        <f>($K$1026) * (225)</f>
        <v>0</v>
      </c>
      <c r="AI1026">
        <f>($L$1026) * (80)</f>
        <v>0</v>
      </c>
      <c r="AJ1026">
        <f>($M$1026) * (80)</f>
        <v>0</v>
      </c>
      <c r="AK1026">
        <f>($N$1026) * (225)</f>
        <v>0</v>
      </c>
      <c r="AL1026">
        <f>($O$1026) * (225)</f>
        <v>0</v>
      </c>
      <c r="AM1026">
        <f>($P$1026) * (80)</f>
        <v>0</v>
      </c>
      <c r="AN1026">
        <f>($Q$1026) * (80)</f>
        <v>80</v>
      </c>
      <c r="AO1026">
        <f>($R$1026) * (225)</f>
        <v>0</v>
      </c>
      <c r="AP1026">
        <f>($S$1026) * (80)</f>
        <v>0</v>
      </c>
      <c r="AQ1026">
        <f>($T$1026) * (80)</f>
        <v>0</v>
      </c>
      <c r="AR1026">
        <f>($U$1026) * (295)</f>
        <v>0</v>
      </c>
      <c r="AS1026">
        <f>($V$1026) * (150)</f>
        <v>0</v>
      </c>
      <c r="AT1026">
        <f>($W$1026) * (150)</f>
        <v>0</v>
      </c>
      <c r="AU1026">
        <f>($X$1026) * (365)</f>
        <v>0</v>
      </c>
      <c r="AV1026">
        <f>($Y$1026) * (220)</f>
        <v>0</v>
      </c>
      <c r="AW1026">
        <f>($Z$1026) * (435)</f>
        <v>0</v>
      </c>
      <c r="AX1026">
        <f>($AA$1026) * (290)</f>
        <v>0</v>
      </c>
      <c r="AY1026">
        <f>($AB$1026) * (505)</f>
        <v>0</v>
      </c>
      <c r="AZ1026">
        <f>($AC$1026) * (360)</f>
        <v>0</v>
      </c>
      <c r="BA1026">
        <f>($AD$1026) * (575)</f>
        <v>0</v>
      </c>
      <c r="BM1026">
        <v>1</v>
      </c>
      <c r="BN1026">
        <f>SUM($N$1026:$U$1026)</f>
        <v>1</v>
      </c>
    </row>
    <row r="1027" spans="1:66">
      <c r="A1027">
        <v>483</v>
      </c>
      <c r="B1027">
        <v>2</v>
      </c>
      <c r="C1027">
        <v>24769</v>
      </c>
      <c r="D1027">
        <v>2</v>
      </c>
      <c r="E1027">
        <v>5</v>
      </c>
      <c r="F1027" t="s">
        <v>73</v>
      </c>
      <c r="G1027">
        <v>3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f>($H$1027) * (225)</f>
        <v>0</v>
      </c>
      <c r="AF1027">
        <f>($I$1027) * (80)</f>
        <v>0</v>
      </c>
      <c r="AG1027">
        <f>($J$1027) * (80)</f>
        <v>0</v>
      </c>
      <c r="AH1027">
        <f>($K$1027) * (225)</f>
        <v>0</v>
      </c>
      <c r="AI1027">
        <f>($L$1027) * (80)</f>
        <v>0</v>
      </c>
      <c r="AJ1027">
        <f>($M$1027) * (80)</f>
        <v>0</v>
      </c>
      <c r="AK1027">
        <f>($N$1027) * (225)</f>
        <v>0</v>
      </c>
      <c r="AL1027">
        <f>($O$1027) * (225)</f>
        <v>0</v>
      </c>
      <c r="AM1027">
        <f>($P$1027) * (80)</f>
        <v>0</v>
      </c>
      <c r="AN1027">
        <f>($Q$1027) * (80)</f>
        <v>80</v>
      </c>
      <c r="AO1027">
        <f>($R$1027) * (295)</f>
        <v>0</v>
      </c>
      <c r="AP1027">
        <f>($S$1027) * (150)</f>
        <v>0</v>
      </c>
      <c r="AQ1027">
        <f>($T$1027) * (150)</f>
        <v>0</v>
      </c>
      <c r="AR1027">
        <f>($U$1027) * (365)</f>
        <v>0</v>
      </c>
      <c r="AS1027">
        <f>($V$1027) * (220)</f>
        <v>0</v>
      </c>
      <c r="AT1027">
        <f>($W$1027) * (220)</f>
        <v>0</v>
      </c>
      <c r="AU1027">
        <f>($X$1027) * (435)</f>
        <v>0</v>
      </c>
      <c r="AV1027">
        <f>($Y$1027) * (290)</f>
        <v>0</v>
      </c>
      <c r="AW1027">
        <f>($Z$1027) * (505)</f>
        <v>0</v>
      </c>
      <c r="AX1027">
        <f>($AA$1027) * (360)</f>
        <v>0</v>
      </c>
      <c r="AY1027">
        <f>($AB$1027) * (575)</f>
        <v>0</v>
      </c>
      <c r="AZ1027">
        <f>($AC$1027) * (430)</f>
        <v>0</v>
      </c>
      <c r="BA1027">
        <f>($AD$1027) * (645)</f>
        <v>0</v>
      </c>
      <c r="BM1027">
        <v>1</v>
      </c>
      <c r="BN1027">
        <f>SUM($N$1027:$R$1027)</f>
        <v>1</v>
      </c>
    </row>
    <row r="1028" spans="1:66">
      <c r="A1028">
        <v>484</v>
      </c>
      <c r="B1028">
        <v>2</v>
      </c>
      <c r="C1028">
        <v>24769</v>
      </c>
      <c r="D1028">
        <v>-1</v>
      </c>
      <c r="E1028">
        <v>4</v>
      </c>
      <c r="F1028" t="s">
        <v>73</v>
      </c>
      <c r="G1028">
        <v>3</v>
      </c>
      <c r="H1028">
        <v>0</v>
      </c>
      <c r="I1028">
        <v>0</v>
      </c>
      <c r="J1028">
        <v>1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f>($H$1028) * (225)</f>
        <v>0</v>
      </c>
      <c r="AF1028">
        <f>($I$1028) * (80)</f>
        <v>0</v>
      </c>
      <c r="AG1028">
        <f>($J$1028) * (80)</f>
        <v>80</v>
      </c>
      <c r="AH1028">
        <f>($K$1028) * (295)</f>
        <v>0</v>
      </c>
      <c r="AI1028">
        <f>($L$1028) * (150)</f>
        <v>0</v>
      </c>
      <c r="AJ1028">
        <f>($M$1028) * (150)</f>
        <v>0</v>
      </c>
      <c r="AK1028">
        <f>($N$1028) * (365)</f>
        <v>0</v>
      </c>
      <c r="AL1028">
        <f>($O$1028) * (435)</f>
        <v>0</v>
      </c>
      <c r="AM1028">
        <f>($P$1028) * (290)</f>
        <v>0</v>
      </c>
      <c r="AN1028">
        <f>($Q$1028) * (290)</f>
        <v>0</v>
      </c>
      <c r="AO1028">
        <f>($R$1028) * (505)</f>
        <v>0</v>
      </c>
      <c r="AP1028">
        <f>($S$1028) * (360)</f>
        <v>0</v>
      </c>
      <c r="AQ1028">
        <f>($T$1028) * (360)</f>
        <v>0</v>
      </c>
      <c r="AR1028">
        <f>($U$1028) * (575)</f>
        <v>0</v>
      </c>
      <c r="AS1028">
        <f>($V$1028) * (430)</f>
        <v>0</v>
      </c>
      <c r="AT1028">
        <f>($W$1028) * (430)</f>
        <v>0</v>
      </c>
      <c r="AU1028">
        <f>($X$1028) * (645)</f>
        <v>0</v>
      </c>
      <c r="AV1028">
        <f>($Y$1028) * (500)</f>
        <v>0</v>
      </c>
      <c r="AW1028">
        <f>($Z$1028) * (715)</f>
        <v>0</v>
      </c>
      <c r="AX1028">
        <f>($AA$1028) * (570)</f>
        <v>0</v>
      </c>
      <c r="AY1028">
        <f>($AB$1028) * (785)</f>
        <v>0</v>
      </c>
      <c r="AZ1028">
        <f>($AC$1028) * (640)</f>
        <v>0</v>
      </c>
      <c r="BA1028">
        <f>($AD$1028) * (855)</f>
        <v>0</v>
      </c>
      <c r="BM1028">
        <v>1</v>
      </c>
      <c r="BN1028">
        <f>SUM($H$1028:$O$1028)</f>
        <v>1</v>
      </c>
    </row>
    <row r="1029" spans="1:66">
      <c r="A1029">
        <v>486</v>
      </c>
      <c r="B1029">
        <v>2</v>
      </c>
      <c r="C1029">
        <v>9200</v>
      </c>
      <c r="D1029">
        <v>2</v>
      </c>
      <c r="E1029">
        <v>7</v>
      </c>
      <c r="F1029" t="s">
        <v>73</v>
      </c>
      <c r="G1029">
        <v>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1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f>($H$1029) * (225)</f>
        <v>0</v>
      </c>
      <c r="AF1029">
        <f>($I$1029) * (80)</f>
        <v>0</v>
      </c>
      <c r="AG1029">
        <f>($J$1029) * (80)</f>
        <v>0</v>
      </c>
      <c r="AH1029">
        <f>($K$1029) * (225)</f>
        <v>0</v>
      </c>
      <c r="AI1029">
        <f>($L$1029) * (80)</f>
        <v>0</v>
      </c>
      <c r="AJ1029">
        <f>($M$1029) * (80)</f>
        <v>0</v>
      </c>
      <c r="AK1029">
        <f>($N$1029) * (225)</f>
        <v>0</v>
      </c>
      <c r="AL1029">
        <f>($O$1029) * (225)</f>
        <v>225</v>
      </c>
      <c r="AM1029">
        <f>($P$1029) * (80)</f>
        <v>0</v>
      </c>
      <c r="AN1029">
        <f>($Q$1029) * (80)</f>
        <v>0</v>
      </c>
      <c r="AO1029">
        <f>($R$1029) * (295)</f>
        <v>0</v>
      </c>
      <c r="AP1029">
        <f>($S$1029) * (150)</f>
        <v>0</v>
      </c>
      <c r="AQ1029">
        <f>($T$1029) * (150)</f>
        <v>0</v>
      </c>
      <c r="AR1029">
        <f>($U$1029) * (365)</f>
        <v>0</v>
      </c>
      <c r="AS1029">
        <f>($V$1029) * (220)</f>
        <v>0</v>
      </c>
      <c r="AT1029">
        <f>($W$1029) * (220)</f>
        <v>0</v>
      </c>
      <c r="AU1029">
        <f>($X$1029) * (435)</f>
        <v>0</v>
      </c>
      <c r="AV1029">
        <f>($Y$1029) * (290)</f>
        <v>0</v>
      </c>
      <c r="AW1029">
        <f>($Z$1029) * (505)</f>
        <v>0</v>
      </c>
      <c r="AX1029">
        <f>($AA$1029) * (360)</f>
        <v>0</v>
      </c>
      <c r="AY1029">
        <f>($AB$1029) * (575)</f>
        <v>0</v>
      </c>
      <c r="AZ1029">
        <f>($AC$1029) * (430)</f>
        <v>0</v>
      </c>
      <c r="BA1029">
        <f>($AD$1029) * (645)</f>
        <v>0</v>
      </c>
      <c r="BM1029">
        <v>1</v>
      </c>
      <c r="BN1029">
        <f>SUM($N$1029:$X$1029)</f>
        <v>1</v>
      </c>
    </row>
    <row r="1030" spans="1:66">
      <c r="A1030">
        <v>488</v>
      </c>
      <c r="B1030">
        <v>1</v>
      </c>
      <c r="C1030">
        <v>24540</v>
      </c>
      <c r="D1030">
        <v>-1</v>
      </c>
      <c r="E1030">
        <v>3</v>
      </c>
      <c r="F1030" t="s">
        <v>73</v>
      </c>
      <c r="G1030">
        <v>3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f>($H$1030) * (225)</f>
        <v>0</v>
      </c>
      <c r="AF1030">
        <f>($I$1030) * (40)</f>
        <v>0</v>
      </c>
      <c r="AG1030">
        <f>($J$1030) * (40)</f>
        <v>40</v>
      </c>
      <c r="AH1030">
        <f>($K$1030) * (275)</f>
        <v>0</v>
      </c>
      <c r="AI1030">
        <f>($L$1030) * (90)</f>
        <v>0</v>
      </c>
      <c r="AJ1030">
        <f>($M$1030) * (90)</f>
        <v>0</v>
      </c>
      <c r="AK1030">
        <f>($N$1030) * (325)</f>
        <v>0</v>
      </c>
      <c r="AL1030">
        <f>($O$1030) * (375)</f>
        <v>0</v>
      </c>
      <c r="AM1030">
        <f>($P$1030) * (190)</f>
        <v>0</v>
      </c>
      <c r="AN1030">
        <f>($Q$1030) * (190)</f>
        <v>0</v>
      </c>
      <c r="AO1030">
        <f>($R$1030) * (425)</f>
        <v>0</v>
      </c>
      <c r="AP1030">
        <f>($S$1030) * (240)</f>
        <v>0</v>
      </c>
      <c r="AQ1030">
        <f>($T$1030) * (240)</f>
        <v>0</v>
      </c>
      <c r="AR1030">
        <f>($U$1030) * (475)</f>
        <v>0</v>
      </c>
      <c r="AS1030">
        <f>($V$1030) * (290)</f>
        <v>0</v>
      </c>
      <c r="AT1030">
        <f>($W$1030) * (290)</f>
        <v>0</v>
      </c>
      <c r="AU1030">
        <f>($X$1030) * (525)</f>
        <v>0</v>
      </c>
      <c r="AV1030">
        <f>($Y$1030) * (340)</f>
        <v>0</v>
      </c>
      <c r="AW1030">
        <f>($Z$1030) * (575)</f>
        <v>0</v>
      </c>
      <c r="AX1030">
        <f>($AA$1030) * (390)</f>
        <v>0</v>
      </c>
      <c r="AY1030">
        <f>($AB$1030) * (625)</f>
        <v>0</v>
      </c>
      <c r="AZ1030">
        <f>($AC$1030) * (440)</f>
        <v>0</v>
      </c>
      <c r="BA1030">
        <f>($AD$1030) * (675)</f>
        <v>0</v>
      </c>
      <c r="BM1030">
        <v>1</v>
      </c>
      <c r="BN1030">
        <f>SUM($H$1030:$N$1030)</f>
        <v>1</v>
      </c>
    </row>
    <row r="1031" spans="1:66">
      <c r="A1031">
        <v>490</v>
      </c>
      <c r="B1031">
        <v>1</v>
      </c>
      <c r="C1031">
        <v>24540</v>
      </c>
      <c r="D1031">
        <v>-1</v>
      </c>
      <c r="E1031">
        <v>2</v>
      </c>
      <c r="F1031" t="s">
        <v>73</v>
      </c>
      <c r="G1031">
        <v>3</v>
      </c>
      <c r="H1031">
        <v>0</v>
      </c>
      <c r="I1031">
        <v>0</v>
      </c>
      <c r="J1031">
        <v>1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f>($H$1031) * (225)</f>
        <v>0</v>
      </c>
      <c r="AF1031">
        <f>($I$1031) * (40)</f>
        <v>0</v>
      </c>
      <c r="AG1031">
        <f>($J$1031) * (40)</f>
        <v>40</v>
      </c>
      <c r="AH1031">
        <f>($K$1031) * (275)</f>
        <v>0</v>
      </c>
      <c r="AI1031">
        <f>($L$1031) * (90)</f>
        <v>0</v>
      </c>
      <c r="AJ1031">
        <f>($M$1031) * (90)</f>
        <v>0</v>
      </c>
      <c r="AK1031">
        <f>($N$1031) * (325)</f>
        <v>0</v>
      </c>
      <c r="AL1031">
        <f>($O$1031) * (375)</f>
        <v>0</v>
      </c>
      <c r="AM1031">
        <f>($P$1031) * (190)</f>
        <v>0</v>
      </c>
      <c r="AN1031">
        <f>($Q$1031) * (190)</f>
        <v>0</v>
      </c>
      <c r="AO1031">
        <f>($R$1031) * (425)</f>
        <v>0</v>
      </c>
      <c r="AP1031">
        <f>($S$1031) * (240)</f>
        <v>0</v>
      </c>
      <c r="AQ1031">
        <f>($T$1031) * (240)</f>
        <v>0</v>
      </c>
      <c r="AR1031">
        <f>($U$1031) * (475)</f>
        <v>0</v>
      </c>
      <c r="AS1031">
        <f>($V$1031) * (290)</f>
        <v>0</v>
      </c>
      <c r="AT1031">
        <f>($W$1031) * (290)</f>
        <v>0</v>
      </c>
      <c r="AU1031">
        <f>($X$1031) * (525)</f>
        <v>0</v>
      </c>
      <c r="AV1031">
        <f>($Y$1031) * (340)</f>
        <v>0</v>
      </c>
      <c r="AW1031">
        <f>($Z$1031) * (575)</f>
        <v>0</v>
      </c>
      <c r="AX1031">
        <f>($AA$1031) * (390)</f>
        <v>0</v>
      </c>
      <c r="AY1031">
        <f>($AB$1031) * (625)</f>
        <v>0</v>
      </c>
      <c r="AZ1031">
        <f>($AC$1031) * (440)</f>
        <v>0</v>
      </c>
      <c r="BA1031">
        <f>($AD$1031) * (675)</f>
        <v>0</v>
      </c>
      <c r="BM1031">
        <v>1</v>
      </c>
      <c r="BN1031">
        <f>SUM($H$1031:$K$1031)</f>
        <v>1</v>
      </c>
    </row>
    <row r="1032" spans="1:66">
      <c r="A1032">
        <v>494</v>
      </c>
      <c r="B1032">
        <v>1</v>
      </c>
      <c r="C1032">
        <v>22660</v>
      </c>
      <c r="D1032">
        <v>3</v>
      </c>
      <c r="E1032">
        <v>7</v>
      </c>
      <c r="F1032" t="s">
        <v>73</v>
      </c>
      <c r="G1032">
        <v>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1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f>($H$1032) * (225)</f>
        <v>0</v>
      </c>
      <c r="AF1032">
        <f>($I$1032) * (40)</f>
        <v>0</v>
      </c>
      <c r="AG1032">
        <f>($J$1032) * (40)</f>
        <v>0</v>
      </c>
      <c r="AH1032">
        <f>($K$1032) * (225)</f>
        <v>0</v>
      </c>
      <c r="AI1032">
        <f>($L$1032) * (40)</f>
        <v>0</v>
      </c>
      <c r="AJ1032">
        <f>($M$1032) * (40)</f>
        <v>0</v>
      </c>
      <c r="AK1032">
        <f>($N$1032) * (225)</f>
        <v>0</v>
      </c>
      <c r="AL1032">
        <f>($O$1032) * (225)</f>
        <v>0</v>
      </c>
      <c r="AM1032">
        <f>($P$1032) * (40)</f>
        <v>0</v>
      </c>
      <c r="AN1032">
        <f>($Q$1032) * (40)</f>
        <v>40</v>
      </c>
      <c r="AO1032">
        <f>($R$1032) * (225)</f>
        <v>0</v>
      </c>
      <c r="AP1032">
        <f>($S$1032) * (40)</f>
        <v>0</v>
      </c>
      <c r="AQ1032">
        <f>($T$1032) * (40)</f>
        <v>0</v>
      </c>
      <c r="AR1032">
        <f>($U$1032) * (275)</f>
        <v>0</v>
      </c>
      <c r="AS1032">
        <f>($V$1032) * (90)</f>
        <v>0</v>
      </c>
      <c r="AT1032">
        <f>($W$1032) * (90)</f>
        <v>0</v>
      </c>
      <c r="AU1032">
        <f>($X$1032) * (325)</f>
        <v>0</v>
      </c>
      <c r="AV1032">
        <f>($Y$1032) * (140)</f>
        <v>0</v>
      </c>
      <c r="AW1032">
        <f>($Z$1032) * (375)</f>
        <v>0</v>
      </c>
      <c r="AX1032">
        <f>($AA$1032) * (190)</f>
        <v>0</v>
      </c>
      <c r="AY1032">
        <f>($AB$1032) * (425)</f>
        <v>0</v>
      </c>
      <c r="AZ1032">
        <f>($AC$1032) * (240)</f>
        <v>0</v>
      </c>
      <c r="BA1032">
        <f>($AD$1032) * (475)</f>
        <v>0</v>
      </c>
      <c r="BM1032">
        <v>1</v>
      </c>
      <c r="BN1032">
        <f>SUM($O$1032:$X$1032)</f>
        <v>1</v>
      </c>
    </row>
    <row r="1033" spans="1:66">
      <c r="A1033">
        <v>495</v>
      </c>
      <c r="B1033">
        <v>1</v>
      </c>
      <c r="C1033">
        <v>22660</v>
      </c>
      <c r="D1033">
        <v>5</v>
      </c>
      <c r="E1033">
        <v>10</v>
      </c>
      <c r="F1033" t="s">
        <v>73</v>
      </c>
      <c r="G1033">
        <v>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1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f>($H$1033) * (225)</f>
        <v>0</v>
      </c>
      <c r="AF1033">
        <f>($I$1033) * (40)</f>
        <v>0</v>
      </c>
      <c r="AG1033">
        <f>($J$1033) * (40)</f>
        <v>0</v>
      </c>
      <c r="AH1033">
        <f>($K$1033) * (225)</f>
        <v>0</v>
      </c>
      <c r="AI1033">
        <f>($L$1033) * (40)</f>
        <v>0</v>
      </c>
      <c r="AJ1033">
        <f>($M$1033) * (40)</f>
        <v>0</v>
      </c>
      <c r="AK1033">
        <f>($N$1033) * (225)</f>
        <v>0</v>
      </c>
      <c r="AL1033">
        <f>($O$1033) * (225)</f>
        <v>0</v>
      </c>
      <c r="AM1033">
        <f>($P$1033) * (40)</f>
        <v>0</v>
      </c>
      <c r="AN1033">
        <f>($Q$1033) * (40)</f>
        <v>0</v>
      </c>
      <c r="AO1033">
        <f>($R$1033) * (225)</f>
        <v>0</v>
      </c>
      <c r="AP1033">
        <f>($S$1033) * (40)</f>
        <v>0</v>
      </c>
      <c r="AQ1033">
        <f>($T$1033) * (40)</f>
        <v>0</v>
      </c>
      <c r="AR1033">
        <f>($U$1033) * (225)</f>
        <v>0</v>
      </c>
      <c r="AS1033">
        <f>($V$1033) * (40)</f>
        <v>40</v>
      </c>
      <c r="AT1033">
        <f>($W$1033) * (40)</f>
        <v>0</v>
      </c>
      <c r="AU1033">
        <f>($X$1033) * (225)</f>
        <v>0</v>
      </c>
      <c r="AV1033">
        <f>($Y$1033) * (40)</f>
        <v>0</v>
      </c>
      <c r="AW1033">
        <f>($Z$1033) * (225)</f>
        <v>0</v>
      </c>
      <c r="AX1033">
        <f>($AA$1033) * (40)</f>
        <v>0</v>
      </c>
      <c r="AY1033">
        <f>($AB$1033) * (275)</f>
        <v>0</v>
      </c>
      <c r="AZ1033">
        <f>($AC$1033) * (90)</f>
        <v>0</v>
      </c>
      <c r="BA1033">
        <f>($AD$1033) * (325)</f>
        <v>0</v>
      </c>
      <c r="BM1033">
        <v>1</v>
      </c>
      <c r="BN1033">
        <f>SUM($U$1033:$AD$1033)</f>
        <v>1</v>
      </c>
    </row>
    <row r="1034" spans="1:66">
      <c r="A1034">
        <v>497</v>
      </c>
      <c r="B1034">
        <v>1</v>
      </c>
      <c r="C1034">
        <v>22660</v>
      </c>
      <c r="D1034">
        <v>0</v>
      </c>
      <c r="E1034">
        <v>3</v>
      </c>
      <c r="F1034" t="s">
        <v>73</v>
      </c>
      <c r="G1034">
        <v>2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f>($H$1034) * (225)</f>
        <v>0</v>
      </c>
      <c r="AF1034">
        <f>($I$1034) * (40)</f>
        <v>0</v>
      </c>
      <c r="AG1034">
        <f>($J$1034) * (40)</f>
        <v>40</v>
      </c>
      <c r="AH1034">
        <f>($K$1034) * (275)</f>
        <v>0</v>
      </c>
      <c r="AI1034">
        <f>($L$1034) * (90)</f>
        <v>0</v>
      </c>
      <c r="AJ1034">
        <f>($M$1034) * (90)</f>
        <v>0</v>
      </c>
      <c r="AK1034">
        <f>($N$1034) * (325)</f>
        <v>0</v>
      </c>
      <c r="AL1034">
        <f>($O$1034) * (375)</f>
        <v>0</v>
      </c>
      <c r="AM1034">
        <f>($P$1034) * (190)</f>
        <v>0</v>
      </c>
      <c r="AN1034">
        <f>($Q$1034) * (190)</f>
        <v>0</v>
      </c>
      <c r="AO1034">
        <f>($R$1034) * (425)</f>
        <v>0</v>
      </c>
      <c r="AP1034">
        <f>($S$1034) * (240)</f>
        <v>0</v>
      </c>
      <c r="AQ1034">
        <f>($T$1034) * (240)</f>
        <v>0</v>
      </c>
      <c r="AR1034">
        <f>($U$1034) * (475)</f>
        <v>0</v>
      </c>
      <c r="AS1034">
        <f>($V$1034) * (290)</f>
        <v>0</v>
      </c>
      <c r="AT1034">
        <f>($W$1034) * (290)</f>
        <v>0</v>
      </c>
      <c r="AU1034">
        <f>($X$1034) * (525)</f>
        <v>0</v>
      </c>
      <c r="AV1034">
        <f>($Y$1034) * (340)</f>
        <v>0</v>
      </c>
      <c r="AW1034">
        <f>($Z$1034) * (575)</f>
        <v>0</v>
      </c>
      <c r="AX1034">
        <f>($AA$1034) * (390)</f>
        <v>0</v>
      </c>
      <c r="AY1034">
        <f>($AB$1034) * (625)</f>
        <v>0</v>
      </c>
      <c r="AZ1034">
        <f>($AC$1034) * (440)</f>
        <v>0</v>
      </c>
      <c r="BA1034">
        <f>($AD$1034) * (675)</f>
        <v>0</v>
      </c>
      <c r="BM1034">
        <v>1</v>
      </c>
      <c r="BN1034">
        <f>SUM($H$1034:$N$1034)</f>
        <v>1</v>
      </c>
    </row>
    <row r="1035" spans="1:66">
      <c r="A1035">
        <v>499</v>
      </c>
      <c r="B1035">
        <v>1</v>
      </c>
      <c r="C1035">
        <v>22660</v>
      </c>
      <c r="D1035">
        <v>6</v>
      </c>
      <c r="E1035">
        <v>9</v>
      </c>
      <c r="F1035" t="s">
        <v>73</v>
      </c>
      <c r="G1035">
        <v>4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1</v>
      </c>
      <c r="AB1035">
        <v>0</v>
      </c>
      <c r="AC1035">
        <v>0</v>
      </c>
      <c r="AD1035">
        <v>0</v>
      </c>
      <c r="AE1035">
        <f>($H$1035) * (225)</f>
        <v>0</v>
      </c>
      <c r="AF1035">
        <f>($I$1035) * (40)</f>
        <v>0</v>
      </c>
      <c r="AG1035">
        <f>($J$1035) * (40)</f>
        <v>0</v>
      </c>
      <c r="AH1035">
        <f>($K$1035) * (225)</f>
        <v>0</v>
      </c>
      <c r="AI1035">
        <f>($L$1035) * (40)</f>
        <v>0</v>
      </c>
      <c r="AJ1035">
        <f>($M$1035) * (40)</f>
        <v>0</v>
      </c>
      <c r="AK1035">
        <f>($N$1035) * (225)</f>
        <v>0</v>
      </c>
      <c r="AL1035">
        <f>($O$1035) * (225)</f>
        <v>0</v>
      </c>
      <c r="AM1035">
        <f>($P$1035) * (40)</f>
        <v>0</v>
      </c>
      <c r="AN1035">
        <f>($Q$1035) * (40)</f>
        <v>0</v>
      </c>
      <c r="AO1035">
        <f>($R$1035) * (225)</f>
        <v>0</v>
      </c>
      <c r="AP1035">
        <f>($S$1035) * (40)</f>
        <v>0</v>
      </c>
      <c r="AQ1035">
        <f>($T$1035) * (40)</f>
        <v>0</v>
      </c>
      <c r="AR1035">
        <f>($U$1035) * (225)</f>
        <v>0</v>
      </c>
      <c r="AS1035">
        <f>($V$1035) * (40)</f>
        <v>0</v>
      </c>
      <c r="AT1035">
        <f>($W$1035) * (40)</f>
        <v>0</v>
      </c>
      <c r="AU1035">
        <f>($X$1035) * (225)</f>
        <v>0</v>
      </c>
      <c r="AV1035">
        <f>($Y$1035) * (40)</f>
        <v>0</v>
      </c>
      <c r="AW1035">
        <f>($Z$1035) * (225)</f>
        <v>0</v>
      </c>
      <c r="AX1035">
        <f>($AA$1035) * (40)</f>
        <v>40</v>
      </c>
      <c r="AY1035">
        <f>($AB$1035) * (225)</f>
        <v>0</v>
      </c>
      <c r="AZ1035">
        <f>($AC$1035) * (40)</f>
        <v>0</v>
      </c>
      <c r="BA1035">
        <f>($AD$1035) * (275)</f>
        <v>0</v>
      </c>
      <c r="BM1035">
        <v>1</v>
      </c>
      <c r="BN1035">
        <f>SUM($X$1035:$AB$1035)</f>
        <v>1</v>
      </c>
    </row>
    <row r="1036" spans="1:66">
      <c r="A1036">
        <v>503</v>
      </c>
      <c r="B1036">
        <v>1</v>
      </c>
      <c r="C1036">
        <v>22660</v>
      </c>
      <c r="D1036">
        <v>2</v>
      </c>
      <c r="E1036">
        <v>5</v>
      </c>
      <c r="F1036" t="s">
        <v>73</v>
      </c>
      <c r="G1036">
        <v>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1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f>($H$1036) * (225)</f>
        <v>0</v>
      </c>
      <c r="AF1036">
        <f>($I$1036) * (40)</f>
        <v>0</v>
      </c>
      <c r="AG1036">
        <f>($J$1036) * (40)</f>
        <v>0</v>
      </c>
      <c r="AH1036">
        <f>($K$1036) * (225)</f>
        <v>0</v>
      </c>
      <c r="AI1036">
        <f>($L$1036) * (40)</f>
        <v>0</v>
      </c>
      <c r="AJ1036">
        <f>($M$1036) * (40)</f>
        <v>0</v>
      </c>
      <c r="AK1036">
        <f>($N$1036) * (225)</f>
        <v>0</v>
      </c>
      <c r="AL1036">
        <f>($O$1036) * (225)</f>
        <v>0</v>
      </c>
      <c r="AM1036">
        <f>($P$1036) * (40)</f>
        <v>0</v>
      </c>
      <c r="AN1036">
        <f>($Q$1036) * (40)</f>
        <v>40</v>
      </c>
      <c r="AO1036">
        <f>($R$1036) * (275)</f>
        <v>0</v>
      </c>
      <c r="AP1036">
        <f>($S$1036) * (90)</f>
        <v>0</v>
      </c>
      <c r="AQ1036">
        <f>($T$1036) * (90)</f>
        <v>0</v>
      </c>
      <c r="AR1036">
        <f>($U$1036) * (325)</f>
        <v>0</v>
      </c>
      <c r="AS1036">
        <f>($V$1036) * (140)</f>
        <v>0</v>
      </c>
      <c r="AT1036">
        <f>($W$1036) * (140)</f>
        <v>0</v>
      </c>
      <c r="AU1036">
        <f>($X$1036) * (375)</f>
        <v>0</v>
      </c>
      <c r="AV1036">
        <f>($Y$1036) * (190)</f>
        <v>0</v>
      </c>
      <c r="AW1036">
        <f>($Z$1036) * (425)</f>
        <v>0</v>
      </c>
      <c r="AX1036">
        <f>($AA$1036) * (240)</f>
        <v>0</v>
      </c>
      <c r="AY1036">
        <f>($AB$1036) * (475)</f>
        <v>0</v>
      </c>
      <c r="AZ1036">
        <f>($AC$1036) * (290)</f>
        <v>0</v>
      </c>
      <c r="BA1036">
        <f>($AD$1036) * (525)</f>
        <v>0</v>
      </c>
      <c r="BM1036">
        <v>1</v>
      </c>
      <c r="BN1036">
        <f>SUM($N$1036:$R$1036)</f>
        <v>1</v>
      </c>
    </row>
    <row r="1037" spans="1:66">
      <c r="A1037">
        <v>504</v>
      </c>
      <c r="B1037">
        <v>1</v>
      </c>
      <c r="C1037">
        <v>23888</v>
      </c>
      <c r="D1037">
        <v>6</v>
      </c>
      <c r="E1037">
        <v>10</v>
      </c>
      <c r="F1037" t="s">
        <v>73</v>
      </c>
      <c r="G1037">
        <v>4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0</v>
      </c>
      <c r="AE1037">
        <f>($H$1037) * (225)</f>
        <v>0</v>
      </c>
      <c r="AF1037">
        <f>($I$1037) * (40)</f>
        <v>0</v>
      </c>
      <c r="AG1037">
        <f>($J$1037) * (40)</f>
        <v>0</v>
      </c>
      <c r="AH1037">
        <f>($K$1037) * (225)</f>
        <v>0</v>
      </c>
      <c r="AI1037">
        <f>($L$1037) * (40)</f>
        <v>0</v>
      </c>
      <c r="AJ1037">
        <f>($M$1037) * (40)</f>
        <v>0</v>
      </c>
      <c r="AK1037">
        <f>($N$1037) * (225)</f>
        <v>0</v>
      </c>
      <c r="AL1037">
        <f>($O$1037) * (225)</f>
        <v>0</v>
      </c>
      <c r="AM1037">
        <f>($P$1037) * (40)</f>
        <v>0</v>
      </c>
      <c r="AN1037">
        <f>($Q$1037) * (40)</f>
        <v>0</v>
      </c>
      <c r="AO1037">
        <f>($R$1037) * (225)</f>
        <v>0</v>
      </c>
      <c r="AP1037">
        <f>($S$1037) * (40)</f>
        <v>0</v>
      </c>
      <c r="AQ1037">
        <f>($T$1037) * (40)</f>
        <v>0</v>
      </c>
      <c r="AR1037">
        <f>($U$1037) * (225)</f>
        <v>0</v>
      </c>
      <c r="AS1037">
        <f>($V$1037) * (40)</f>
        <v>0</v>
      </c>
      <c r="AT1037">
        <f>($W$1037) * (40)</f>
        <v>0</v>
      </c>
      <c r="AU1037">
        <f>($X$1037) * (225)</f>
        <v>0</v>
      </c>
      <c r="AV1037">
        <f>($Y$1037) * (40)</f>
        <v>0</v>
      </c>
      <c r="AW1037">
        <f>($Z$1037) * (225)</f>
        <v>0</v>
      </c>
      <c r="AX1037">
        <f>($AA$1037) * (40)</f>
        <v>0</v>
      </c>
      <c r="AY1037">
        <f>($AB$1037) * (225)</f>
        <v>0</v>
      </c>
      <c r="AZ1037">
        <f>($AC$1037) * (40)</f>
        <v>40</v>
      </c>
      <c r="BA1037">
        <f>($AD$1037) * (275)</f>
        <v>0</v>
      </c>
      <c r="BM1037">
        <v>1</v>
      </c>
      <c r="BN1037">
        <f>SUM($X$1037:$AD$1037)</f>
        <v>1</v>
      </c>
    </row>
    <row r="1038" spans="1:66">
      <c r="A1038">
        <v>511</v>
      </c>
      <c r="B1038">
        <v>1</v>
      </c>
      <c r="C1038">
        <v>23307</v>
      </c>
      <c r="D1038">
        <v>-1</v>
      </c>
      <c r="E1038">
        <v>3</v>
      </c>
      <c r="F1038" t="s">
        <v>73</v>
      </c>
      <c r="G1038">
        <v>3</v>
      </c>
      <c r="H1038">
        <v>0</v>
      </c>
      <c r="I1038">
        <v>0</v>
      </c>
      <c r="J1038">
        <v>1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f>($H$1038) * (225)</f>
        <v>0</v>
      </c>
      <c r="AF1038">
        <f>($I$1038) * (40)</f>
        <v>0</v>
      </c>
      <c r="AG1038">
        <f>($J$1038) * (40)</f>
        <v>40</v>
      </c>
      <c r="AH1038">
        <f>($K$1038) * (275)</f>
        <v>0</v>
      </c>
      <c r="AI1038">
        <f>($L$1038) * (90)</f>
        <v>0</v>
      </c>
      <c r="AJ1038">
        <f>($M$1038) * (90)</f>
        <v>0</v>
      </c>
      <c r="AK1038">
        <f>($N$1038) * (325)</f>
        <v>0</v>
      </c>
      <c r="AL1038">
        <f>($O$1038) * (375)</f>
        <v>0</v>
      </c>
      <c r="AM1038">
        <f>($P$1038) * (190)</f>
        <v>0</v>
      </c>
      <c r="AN1038">
        <f>($Q$1038) * (190)</f>
        <v>0</v>
      </c>
      <c r="AO1038">
        <f>($R$1038) * (425)</f>
        <v>0</v>
      </c>
      <c r="AP1038">
        <f>($S$1038) * (240)</f>
        <v>0</v>
      </c>
      <c r="AQ1038">
        <f>($T$1038) * (240)</f>
        <v>0</v>
      </c>
      <c r="AR1038">
        <f>($U$1038) * (475)</f>
        <v>0</v>
      </c>
      <c r="AS1038">
        <f>($V$1038) * (290)</f>
        <v>0</v>
      </c>
      <c r="AT1038">
        <f>($W$1038) * (290)</f>
        <v>0</v>
      </c>
      <c r="AU1038">
        <f>($X$1038) * (525)</f>
        <v>0</v>
      </c>
      <c r="AV1038">
        <f>($Y$1038) * (340)</f>
        <v>0</v>
      </c>
      <c r="AW1038">
        <f>($Z$1038) * (575)</f>
        <v>0</v>
      </c>
      <c r="AX1038">
        <f>($AA$1038) * (390)</f>
        <v>0</v>
      </c>
      <c r="AY1038">
        <f>($AB$1038) * (625)</f>
        <v>0</v>
      </c>
      <c r="AZ1038">
        <f>($AC$1038) * (440)</f>
        <v>0</v>
      </c>
      <c r="BA1038">
        <f>($AD$1038) * (675)</f>
        <v>0</v>
      </c>
      <c r="BM1038">
        <v>1</v>
      </c>
      <c r="BN1038">
        <f>SUM($H$1038:$N$1038)</f>
        <v>1</v>
      </c>
    </row>
    <row r="1039" spans="1:66">
      <c r="A1039">
        <v>512</v>
      </c>
      <c r="B1039">
        <v>2</v>
      </c>
      <c r="C1039">
        <v>4200</v>
      </c>
      <c r="D1039">
        <v>0</v>
      </c>
      <c r="E1039">
        <v>4</v>
      </c>
      <c r="F1039" t="s">
        <v>73</v>
      </c>
      <c r="G1039">
        <v>3</v>
      </c>
      <c r="H1039">
        <v>0</v>
      </c>
      <c r="I1039">
        <v>0</v>
      </c>
      <c r="J1039">
        <v>1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f>($H$1039) * (225)</f>
        <v>0</v>
      </c>
      <c r="AF1039">
        <f>($I$1039) * (80)</f>
        <v>0</v>
      </c>
      <c r="AG1039">
        <f>($J$1039) * (80)</f>
        <v>80</v>
      </c>
      <c r="AH1039">
        <f>($K$1039) * (225)</f>
        <v>0</v>
      </c>
      <c r="AI1039">
        <f>($L$1039) * (80)</f>
        <v>0</v>
      </c>
      <c r="AJ1039">
        <f>($M$1039) * (80)</f>
        <v>0</v>
      </c>
      <c r="AK1039">
        <f>($N$1039) * (295)</f>
        <v>0</v>
      </c>
      <c r="AL1039">
        <f>($O$1039) * (365)</f>
        <v>0</v>
      </c>
      <c r="AM1039">
        <f>($P$1039) * (220)</f>
        <v>0</v>
      </c>
      <c r="AN1039">
        <f>($Q$1039) * (220)</f>
        <v>0</v>
      </c>
      <c r="AO1039">
        <f>($R$1039) * (435)</f>
        <v>0</v>
      </c>
      <c r="AP1039">
        <f>($S$1039) * (290)</f>
        <v>0</v>
      </c>
      <c r="AQ1039">
        <f>($T$1039) * (290)</f>
        <v>0</v>
      </c>
      <c r="AR1039">
        <f>($U$1039) * (505)</f>
        <v>0</v>
      </c>
      <c r="AS1039">
        <f>($V$1039) * (360)</f>
        <v>0</v>
      </c>
      <c r="AT1039">
        <f>($W$1039) * (360)</f>
        <v>0</v>
      </c>
      <c r="AU1039">
        <f>($X$1039) * (575)</f>
        <v>0</v>
      </c>
      <c r="AV1039">
        <f>($Y$1039) * (430)</f>
        <v>0</v>
      </c>
      <c r="AW1039">
        <f>($Z$1039) * (645)</f>
        <v>0</v>
      </c>
      <c r="AX1039">
        <f>($AA$1039) * (500)</f>
        <v>0</v>
      </c>
      <c r="AY1039">
        <f>($AB$1039) * (715)</f>
        <v>0</v>
      </c>
      <c r="AZ1039">
        <f>($AC$1039) * (570)</f>
        <v>0</v>
      </c>
      <c r="BA1039">
        <f>($AD$1039) * (785)</f>
        <v>0</v>
      </c>
      <c r="BM1039">
        <v>1</v>
      </c>
      <c r="BN1039">
        <f>SUM($H$1039:$O$1039)</f>
        <v>1</v>
      </c>
    </row>
    <row r="1040" spans="1:66">
      <c r="A1040">
        <v>513</v>
      </c>
      <c r="B1040">
        <v>2</v>
      </c>
      <c r="C1040">
        <v>29359</v>
      </c>
      <c r="D1040">
        <v>1</v>
      </c>
      <c r="E1040">
        <v>5</v>
      </c>
      <c r="F1040" t="s">
        <v>73</v>
      </c>
      <c r="G1040">
        <v>5</v>
      </c>
      <c r="H1040">
        <v>0</v>
      </c>
      <c r="I1040">
        <v>0</v>
      </c>
      <c r="J1040">
        <v>0</v>
      </c>
      <c r="K1040">
        <v>0</v>
      </c>
      <c r="L1040">
        <v>1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f>($H$1040) * (225)</f>
        <v>0</v>
      </c>
      <c r="AF1040">
        <f>($I$1040) * (80)</f>
        <v>0</v>
      </c>
      <c r="AG1040">
        <f>($J$1040) * (80)</f>
        <v>0</v>
      </c>
      <c r="AH1040">
        <f>($K$1040) * (225)</f>
        <v>0</v>
      </c>
      <c r="AI1040">
        <f>($L$1040) * (80)</f>
        <v>80</v>
      </c>
      <c r="AJ1040">
        <f>($M$1040) * (80)</f>
        <v>0</v>
      </c>
      <c r="AK1040">
        <f>($N$1040) * (225)</f>
        <v>0</v>
      </c>
      <c r="AL1040">
        <f>($O$1040) * (225)</f>
        <v>0</v>
      </c>
      <c r="AM1040">
        <f>($P$1040) * (80)</f>
        <v>0</v>
      </c>
      <c r="AN1040">
        <f>($Q$1040) * (80)</f>
        <v>0</v>
      </c>
      <c r="AO1040">
        <f>($R$1040) * (225)</f>
        <v>0</v>
      </c>
      <c r="AP1040">
        <f>($S$1040) * (80)</f>
        <v>0</v>
      </c>
      <c r="AQ1040">
        <f>($T$1040) * (80)</f>
        <v>0</v>
      </c>
      <c r="AR1040">
        <f>($U$1040) * (295)</f>
        <v>0</v>
      </c>
      <c r="AS1040">
        <f>($V$1040) * (150)</f>
        <v>0</v>
      </c>
      <c r="AT1040">
        <f>($W$1040) * (150)</f>
        <v>0</v>
      </c>
      <c r="AU1040">
        <f>($X$1040) * (365)</f>
        <v>0</v>
      </c>
      <c r="AV1040">
        <f>($Y$1040) * (220)</f>
        <v>0</v>
      </c>
      <c r="AW1040">
        <f>($Z$1040) * (435)</f>
        <v>0</v>
      </c>
      <c r="AX1040">
        <f>($AA$1040) * (290)</f>
        <v>0</v>
      </c>
      <c r="AY1040">
        <f>($AB$1040) * (505)</f>
        <v>0</v>
      </c>
      <c r="AZ1040">
        <f>($AC$1040) * (360)</f>
        <v>0</v>
      </c>
      <c r="BA1040">
        <f>($AD$1040) * (575)</f>
        <v>0</v>
      </c>
      <c r="BM1040">
        <v>1</v>
      </c>
      <c r="BN1040">
        <f>SUM($K$1040:$R$1040)</f>
        <v>1</v>
      </c>
    </row>
    <row r="1041" spans="1:66">
      <c r="A1041">
        <v>515</v>
      </c>
      <c r="B1041">
        <v>1</v>
      </c>
      <c r="C1041">
        <v>14949</v>
      </c>
      <c r="D1041">
        <v>6</v>
      </c>
      <c r="E1041">
        <v>11</v>
      </c>
      <c r="F1041" t="s">
        <v>73</v>
      </c>
      <c r="G1041">
        <v>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f>($H$1041) * (225)</f>
        <v>0</v>
      </c>
      <c r="AF1041">
        <f>($I$1041) * (40)</f>
        <v>0</v>
      </c>
      <c r="AG1041">
        <f>($J$1041) * (40)</f>
        <v>0</v>
      </c>
      <c r="AH1041">
        <f>($K$1041) * (225)</f>
        <v>0</v>
      </c>
      <c r="AI1041">
        <f>($L$1041) * (40)</f>
        <v>0</v>
      </c>
      <c r="AJ1041">
        <f>($M$1041) * (40)</f>
        <v>0</v>
      </c>
      <c r="AK1041">
        <f>($N$1041) * (225)</f>
        <v>0</v>
      </c>
      <c r="AL1041">
        <f>($O$1041) * (225)</f>
        <v>0</v>
      </c>
      <c r="AM1041">
        <f>($P$1041) * (40)</f>
        <v>0</v>
      </c>
      <c r="AN1041">
        <f>($Q$1041) * (40)</f>
        <v>0</v>
      </c>
      <c r="AO1041">
        <f>($R$1041) * (225)</f>
        <v>0</v>
      </c>
      <c r="AP1041">
        <f>($S$1041) * (40)</f>
        <v>0</v>
      </c>
      <c r="AQ1041">
        <f>($T$1041) * (40)</f>
        <v>0</v>
      </c>
      <c r="AR1041">
        <f>($U$1041) * (225)</f>
        <v>0</v>
      </c>
      <c r="AS1041">
        <f>($V$1041) * (40)</f>
        <v>0</v>
      </c>
      <c r="AT1041">
        <f>($W$1041) * (40)</f>
        <v>0</v>
      </c>
      <c r="AU1041">
        <f>($X$1041) * (225)</f>
        <v>0</v>
      </c>
      <c r="AV1041">
        <f>($Y$1041) * (40)</f>
        <v>0</v>
      </c>
      <c r="AW1041">
        <f>($Z$1041) * (225)</f>
        <v>0</v>
      </c>
      <c r="AX1041">
        <f>($AA$1041) * (40)</f>
        <v>0</v>
      </c>
      <c r="AY1041">
        <f>($AB$1041) * (225)</f>
        <v>0</v>
      </c>
      <c r="AZ1041">
        <f>($AC$1041) * (40)</f>
        <v>40</v>
      </c>
      <c r="BA1041">
        <f>($AD$1041) * (225)</f>
        <v>0</v>
      </c>
      <c r="BM1041">
        <v>1</v>
      </c>
      <c r="BN1041">
        <f>SUM($X$1041:$AD$1041)</f>
        <v>1</v>
      </c>
    </row>
    <row r="1042" spans="1:66">
      <c r="A1042">
        <v>516</v>
      </c>
      <c r="B1042">
        <v>1</v>
      </c>
      <c r="C1042">
        <v>15030</v>
      </c>
      <c r="D1042">
        <v>-1</v>
      </c>
      <c r="E1042">
        <v>2</v>
      </c>
      <c r="F1042" t="s">
        <v>73</v>
      </c>
      <c r="G1042">
        <v>4</v>
      </c>
      <c r="H1042">
        <v>0</v>
      </c>
      <c r="I1042">
        <v>0</v>
      </c>
      <c r="J1042">
        <v>1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f>($H$1042) * (225)</f>
        <v>0</v>
      </c>
      <c r="AF1042">
        <f>($I$1042) * (40)</f>
        <v>0</v>
      </c>
      <c r="AG1042">
        <f>($J$1042) * (40)</f>
        <v>40</v>
      </c>
      <c r="AH1042">
        <f>($K$1042) * (225)</f>
        <v>0</v>
      </c>
      <c r="AI1042">
        <f>($L$1042) * (40)</f>
        <v>0</v>
      </c>
      <c r="AJ1042">
        <f>($M$1042) * (40)</f>
        <v>0</v>
      </c>
      <c r="AK1042">
        <f>($N$1042) * (275)</f>
        <v>0</v>
      </c>
      <c r="AL1042">
        <f>($O$1042) * (325)</f>
        <v>0</v>
      </c>
      <c r="AM1042">
        <f>($P$1042) * (140)</f>
        <v>0</v>
      </c>
      <c r="AN1042">
        <f>($Q$1042) * (140)</f>
        <v>0</v>
      </c>
      <c r="AO1042">
        <f>($R$1042) * (375)</f>
        <v>0</v>
      </c>
      <c r="AP1042">
        <f>($S$1042) * (190)</f>
        <v>0</v>
      </c>
      <c r="AQ1042">
        <f>($T$1042) * (190)</f>
        <v>0</v>
      </c>
      <c r="AR1042">
        <f>($U$1042) * (425)</f>
        <v>0</v>
      </c>
      <c r="AS1042">
        <f>($V$1042) * (240)</f>
        <v>0</v>
      </c>
      <c r="AT1042">
        <f>($W$1042) * (240)</f>
        <v>0</v>
      </c>
      <c r="AU1042">
        <f>($X$1042) * (475)</f>
        <v>0</v>
      </c>
      <c r="AV1042">
        <f>($Y$1042) * (290)</f>
        <v>0</v>
      </c>
      <c r="AW1042">
        <f>($Z$1042) * (525)</f>
        <v>0</v>
      </c>
      <c r="AX1042">
        <f>($AA$1042) * (340)</f>
        <v>0</v>
      </c>
      <c r="AY1042">
        <f>($AB$1042) * (575)</f>
        <v>0</v>
      </c>
      <c r="AZ1042">
        <f>($AC$1042) * (390)</f>
        <v>0</v>
      </c>
      <c r="BA1042">
        <f>($AD$1042) * (625)</f>
        <v>0</v>
      </c>
      <c r="BM1042">
        <v>1</v>
      </c>
      <c r="BN1042">
        <f>SUM($H$1042:$K$1042)</f>
        <v>1</v>
      </c>
    </row>
    <row r="1043" spans="1:66">
      <c r="A1043">
        <v>520</v>
      </c>
      <c r="B1043">
        <v>1</v>
      </c>
      <c r="C1043">
        <v>14965</v>
      </c>
      <c r="D1043">
        <v>1</v>
      </c>
      <c r="E1043">
        <v>4</v>
      </c>
      <c r="F1043" t="s">
        <v>73</v>
      </c>
      <c r="G1043">
        <v>3</v>
      </c>
      <c r="H1043">
        <v>0</v>
      </c>
      <c r="I1043">
        <v>0</v>
      </c>
      <c r="J1043">
        <v>0</v>
      </c>
      <c r="K1043">
        <v>0</v>
      </c>
      <c r="L1043">
        <v>1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f>($H$1043) * (225)</f>
        <v>0</v>
      </c>
      <c r="AF1043">
        <f>($I$1043) * (40)</f>
        <v>0</v>
      </c>
      <c r="AG1043">
        <f>($J$1043) * (40)</f>
        <v>0</v>
      </c>
      <c r="AH1043">
        <f>($K$1043) * (225)</f>
        <v>0</v>
      </c>
      <c r="AI1043">
        <f>($L$1043) * (40)</f>
        <v>40</v>
      </c>
      <c r="AJ1043">
        <f>($M$1043) * (40)</f>
        <v>0</v>
      </c>
      <c r="AK1043">
        <f>($N$1043) * (225)</f>
        <v>0</v>
      </c>
      <c r="AL1043">
        <f>($O$1043) * (275)</f>
        <v>0</v>
      </c>
      <c r="AM1043">
        <f>($P$1043) * (90)</f>
        <v>0</v>
      </c>
      <c r="AN1043">
        <f>($Q$1043) * (90)</f>
        <v>0</v>
      </c>
      <c r="AO1043">
        <f>($R$1043) * (325)</f>
        <v>0</v>
      </c>
      <c r="AP1043">
        <f>($S$1043) * (140)</f>
        <v>0</v>
      </c>
      <c r="AQ1043">
        <f>($T$1043) * (140)</f>
        <v>0</v>
      </c>
      <c r="AR1043">
        <f>($U$1043) * (375)</f>
        <v>0</v>
      </c>
      <c r="AS1043">
        <f>($V$1043) * (190)</f>
        <v>0</v>
      </c>
      <c r="AT1043">
        <f>($W$1043) * (190)</f>
        <v>0</v>
      </c>
      <c r="AU1043">
        <f>($X$1043) * (425)</f>
        <v>0</v>
      </c>
      <c r="AV1043">
        <f>($Y$1043) * (240)</f>
        <v>0</v>
      </c>
      <c r="AW1043">
        <f>($Z$1043) * (475)</f>
        <v>0</v>
      </c>
      <c r="AX1043">
        <f>($AA$1043) * (290)</f>
        <v>0</v>
      </c>
      <c r="AY1043">
        <f>($AB$1043) * (525)</f>
        <v>0</v>
      </c>
      <c r="AZ1043">
        <f>($AC$1043) * (340)</f>
        <v>0</v>
      </c>
      <c r="BA1043">
        <f>($AD$1043) * (575)</f>
        <v>0</v>
      </c>
      <c r="BM1043">
        <v>1</v>
      </c>
      <c r="BN1043">
        <f>SUM($K$1043:$O$1043)</f>
        <v>1</v>
      </c>
    </row>
    <row r="1044" spans="1:66">
      <c r="A1044">
        <v>521</v>
      </c>
      <c r="B1044">
        <v>1</v>
      </c>
      <c r="C1044">
        <v>14935</v>
      </c>
      <c r="D1044">
        <v>-1</v>
      </c>
      <c r="E1044">
        <v>3</v>
      </c>
      <c r="F1044" t="s">
        <v>73</v>
      </c>
      <c r="G1044">
        <v>4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f>($H$1044) * (225)</f>
        <v>0</v>
      </c>
      <c r="AF1044">
        <f>($I$1044) * (40)</f>
        <v>0</v>
      </c>
      <c r="AG1044">
        <f>($J$1044) * (40)</f>
        <v>40</v>
      </c>
      <c r="AH1044">
        <f>($K$1044) * (225)</f>
        <v>0</v>
      </c>
      <c r="AI1044">
        <f>($L$1044) * (40)</f>
        <v>0</v>
      </c>
      <c r="AJ1044">
        <f>($M$1044) * (40)</f>
        <v>0</v>
      </c>
      <c r="AK1044">
        <f>($N$1044) * (275)</f>
        <v>0</v>
      </c>
      <c r="AL1044">
        <f>($O$1044) * (325)</f>
        <v>0</v>
      </c>
      <c r="AM1044">
        <f>($P$1044) * (140)</f>
        <v>0</v>
      </c>
      <c r="AN1044">
        <f>($Q$1044) * (140)</f>
        <v>0</v>
      </c>
      <c r="AO1044">
        <f>($R$1044) * (375)</f>
        <v>0</v>
      </c>
      <c r="AP1044">
        <f>($S$1044) * (190)</f>
        <v>0</v>
      </c>
      <c r="AQ1044">
        <f>($T$1044) * (190)</f>
        <v>0</v>
      </c>
      <c r="AR1044">
        <f>($U$1044) * (425)</f>
        <v>0</v>
      </c>
      <c r="AS1044">
        <f>($V$1044) * (240)</f>
        <v>0</v>
      </c>
      <c r="AT1044">
        <f>($W$1044) * (240)</f>
        <v>0</v>
      </c>
      <c r="AU1044">
        <f>($X$1044) * (475)</f>
        <v>0</v>
      </c>
      <c r="AV1044">
        <f>($Y$1044) * (290)</f>
        <v>0</v>
      </c>
      <c r="AW1044">
        <f>($Z$1044) * (525)</f>
        <v>0</v>
      </c>
      <c r="AX1044">
        <f>($AA$1044) * (340)</f>
        <v>0</v>
      </c>
      <c r="AY1044">
        <f>($AB$1044) * (575)</f>
        <v>0</v>
      </c>
      <c r="AZ1044">
        <f>($AC$1044) * (390)</f>
        <v>0</v>
      </c>
      <c r="BA1044">
        <f>($AD$1044) * (625)</f>
        <v>0</v>
      </c>
      <c r="BM1044">
        <v>1</v>
      </c>
      <c r="BN1044">
        <f>SUM($H$1044:$N$1044)</f>
        <v>1</v>
      </c>
    </row>
    <row r="1045" spans="1:66">
      <c r="A1045">
        <v>525</v>
      </c>
      <c r="B1045">
        <v>1</v>
      </c>
      <c r="C1045">
        <v>14949</v>
      </c>
      <c r="D1045">
        <v>4</v>
      </c>
      <c r="E1045">
        <v>8</v>
      </c>
      <c r="F1045" t="s">
        <v>73</v>
      </c>
      <c r="G1045">
        <v>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f>($H$1045) * (225)</f>
        <v>0</v>
      </c>
      <c r="AF1045">
        <f>($I$1045) * (40)</f>
        <v>0</v>
      </c>
      <c r="AG1045">
        <f>($J$1045) * (40)</f>
        <v>0</v>
      </c>
      <c r="AH1045">
        <f>($K$1045) * (225)</f>
        <v>0</v>
      </c>
      <c r="AI1045">
        <f>($L$1045) * (40)</f>
        <v>0</v>
      </c>
      <c r="AJ1045">
        <f>($M$1045) * (40)</f>
        <v>0</v>
      </c>
      <c r="AK1045">
        <f>($N$1045) * (225)</f>
        <v>0</v>
      </c>
      <c r="AL1045">
        <f>($O$1045) * (225)</f>
        <v>0</v>
      </c>
      <c r="AM1045">
        <f>($P$1045) * (40)</f>
        <v>0</v>
      </c>
      <c r="AN1045">
        <f>($Q$1045) * (40)</f>
        <v>0</v>
      </c>
      <c r="AO1045">
        <f>($R$1045) * (225)</f>
        <v>0</v>
      </c>
      <c r="AP1045">
        <f>($S$1045) * (40)</f>
        <v>0</v>
      </c>
      <c r="AQ1045">
        <f>($T$1045) * (40)</f>
        <v>0</v>
      </c>
      <c r="AR1045">
        <f>($U$1045) * (225)</f>
        <v>0</v>
      </c>
      <c r="AS1045">
        <f>($V$1045) * (40)</f>
        <v>40</v>
      </c>
      <c r="AT1045">
        <f>($W$1045) * (40)</f>
        <v>0</v>
      </c>
      <c r="AU1045">
        <f>($X$1045) * (225)</f>
        <v>0</v>
      </c>
      <c r="AV1045">
        <f>($Y$1045) * (40)</f>
        <v>0</v>
      </c>
      <c r="AW1045">
        <f>($Z$1045) * (225)</f>
        <v>0</v>
      </c>
      <c r="AX1045">
        <f>($AA$1045) * (40)</f>
        <v>0</v>
      </c>
      <c r="AY1045">
        <f>($AB$1045) * (275)</f>
        <v>0</v>
      </c>
      <c r="AZ1045">
        <f>($AC$1045) * (90)</f>
        <v>0</v>
      </c>
      <c r="BA1045">
        <f>($AD$1045) * (325)</f>
        <v>0</v>
      </c>
      <c r="BM1045">
        <v>1</v>
      </c>
      <c r="BN1045">
        <f>SUM($R$1045:$Z$1045)</f>
        <v>1</v>
      </c>
    </row>
    <row r="1046" spans="1:66">
      <c r="A1046">
        <v>526</v>
      </c>
      <c r="B1046">
        <v>1</v>
      </c>
      <c r="C1046">
        <v>14980</v>
      </c>
      <c r="D1046">
        <v>3</v>
      </c>
      <c r="E1046">
        <v>7</v>
      </c>
      <c r="F1046" t="s">
        <v>73</v>
      </c>
      <c r="G1046">
        <v>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f>($H$1046) * (225)</f>
        <v>0</v>
      </c>
      <c r="AF1046">
        <f>($I$1046) * (40)</f>
        <v>0</v>
      </c>
      <c r="AG1046">
        <f>($J$1046) * (40)</f>
        <v>0</v>
      </c>
      <c r="AH1046">
        <f>($K$1046) * (225)</f>
        <v>0</v>
      </c>
      <c r="AI1046">
        <f>($L$1046) * (40)</f>
        <v>0</v>
      </c>
      <c r="AJ1046">
        <f>($M$1046) * (40)</f>
        <v>0</v>
      </c>
      <c r="AK1046">
        <f>($N$1046) * (225)</f>
        <v>0</v>
      </c>
      <c r="AL1046">
        <f>($O$1046) * (225)</f>
        <v>0</v>
      </c>
      <c r="AM1046">
        <f>($P$1046) * (40)</f>
        <v>0</v>
      </c>
      <c r="AN1046">
        <f>($Q$1046) * (40)</f>
        <v>0</v>
      </c>
      <c r="AO1046">
        <f>($R$1046) * (225)</f>
        <v>0</v>
      </c>
      <c r="AP1046">
        <f>($S$1046) * (40)</f>
        <v>0</v>
      </c>
      <c r="AQ1046">
        <f>($T$1046) * (40)</f>
        <v>0</v>
      </c>
      <c r="AR1046">
        <f>($U$1046) * (225)</f>
        <v>0</v>
      </c>
      <c r="AS1046">
        <f>($V$1046) * (40)</f>
        <v>40</v>
      </c>
      <c r="AT1046">
        <f>($W$1046) * (40)</f>
        <v>0</v>
      </c>
      <c r="AU1046">
        <f>($X$1046) * (225)</f>
        <v>0</v>
      </c>
      <c r="AV1046">
        <f>($Y$1046) * (40)</f>
        <v>0</v>
      </c>
      <c r="AW1046">
        <f>($Z$1046) * (275)</f>
        <v>0</v>
      </c>
      <c r="AX1046">
        <f>($AA$1046) * (90)</f>
        <v>0</v>
      </c>
      <c r="AY1046">
        <f>($AB$1046) * (325)</f>
        <v>0</v>
      </c>
      <c r="AZ1046">
        <f>($AC$1046) * (140)</f>
        <v>0</v>
      </c>
      <c r="BA1046">
        <f>($AD$1046) * (375)</f>
        <v>0</v>
      </c>
      <c r="BM1046">
        <v>1</v>
      </c>
      <c r="BN1046">
        <f>SUM($O$1046:$X$1046)</f>
        <v>1</v>
      </c>
    </row>
    <row r="1047" spans="1:66">
      <c r="A1047">
        <v>527</v>
      </c>
      <c r="B1047">
        <v>1</v>
      </c>
      <c r="C1047">
        <v>14965</v>
      </c>
      <c r="D1047">
        <v>3</v>
      </c>
      <c r="E1047">
        <v>8</v>
      </c>
      <c r="F1047" t="s">
        <v>73</v>
      </c>
      <c r="G1047">
        <v>4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f>($H$1047) * (225)</f>
        <v>0</v>
      </c>
      <c r="AF1047">
        <f>($I$1047) * (40)</f>
        <v>0</v>
      </c>
      <c r="AG1047">
        <f>($J$1047) * (40)</f>
        <v>0</v>
      </c>
      <c r="AH1047">
        <f>($K$1047) * (225)</f>
        <v>0</v>
      </c>
      <c r="AI1047">
        <f>($L$1047) * (40)</f>
        <v>0</v>
      </c>
      <c r="AJ1047">
        <f>($M$1047) * (40)</f>
        <v>0</v>
      </c>
      <c r="AK1047">
        <f>($N$1047) * (225)</f>
        <v>0</v>
      </c>
      <c r="AL1047">
        <f>($O$1047) * (225)</f>
        <v>0</v>
      </c>
      <c r="AM1047">
        <f>($P$1047) * (40)</f>
        <v>0</v>
      </c>
      <c r="AN1047">
        <f>($Q$1047) * (40)</f>
        <v>0</v>
      </c>
      <c r="AO1047">
        <f>($R$1047) * (225)</f>
        <v>0</v>
      </c>
      <c r="AP1047">
        <f>($S$1047) * (40)</f>
        <v>0</v>
      </c>
      <c r="AQ1047">
        <f>($T$1047) * (40)</f>
        <v>0</v>
      </c>
      <c r="AR1047">
        <f>($U$1047) * (225)</f>
        <v>0</v>
      </c>
      <c r="AS1047">
        <f>($V$1047) * (40)</f>
        <v>40</v>
      </c>
      <c r="AT1047">
        <f>($W$1047) * (40)</f>
        <v>0</v>
      </c>
      <c r="AU1047">
        <f>($X$1047) * (275)</f>
        <v>0</v>
      </c>
      <c r="AV1047">
        <f>($Y$1047) * (90)</f>
        <v>0</v>
      </c>
      <c r="AW1047">
        <f>($Z$1047) * (325)</f>
        <v>0</v>
      </c>
      <c r="AX1047">
        <f>($AA$1047) * (140)</f>
        <v>0</v>
      </c>
      <c r="AY1047">
        <f>($AB$1047) * (375)</f>
        <v>0</v>
      </c>
      <c r="AZ1047">
        <f>($AC$1047) * (190)</f>
        <v>0</v>
      </c>
      <c r="BA1047">
        <f>($AD$1047) * (425)</f>
        <v>0</v>
      </c>
      <c r="BM1047">
        <v>1</v>
      </c>
      <c r="BN1047">
        <f>SUM($O$1047:$Z$1047)</f>
        <v>1</v>
      </c>
    </row>
    <row r="1048" spans="1:66">
      <c r="A1048">
        <v>529</v>
      </c>
      <c r="B1048">
        <v>1</v>
      </c>
      <c r="C1048">
        <v>14990</v>
      </c>
      <c r="D1048">
        <v>5</v>
      </c>
      <c r="E1048">
        <v>8</v>
      </c>
      <c r="F1048" t="s">
        <v>73</v>
      </c>
      <c r="G1048">
        <v>3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1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f>($H$1048) * (225)</f>
        <v>0</v>
      </c>
      <c r="AF1048">
        <f>($I$1048) * (40)</f>
        <v>0</v>
      </c>
      <c r="AG1048">
        <f>($J$1048) * (40)</f>
        <v>0</v>
      </c>
      <c r="AH1048">
        <f>($K$1048) * (225)</f>
        <v>0</v>
      </c>
      <c r="AI1048">
        <f>($L$1048) * (40)</f>
        <v>0</v>
      </c>
      <c r="AJ1048">
        <f>($M$1048) * (40)</f>
        <v>0</v>
      </c>
      <c r="AK1048">
        <f>($N$1048) * (225)</f>
        <v>0</v>
      </c>
      <c r="AL1048">
        <f>($O$1048) * (225)</f>
        <v>0</v>
      </c>
      <c r="AM1048">
        <f>($P$1048) * (40)</f>
        <v>0</v>
      </c>
      <c r="AN1048">
        <f>($Q$1048) * (40)</f>
        <v>0</v>
      </c>
      <c r="AO1048">
        <f>($R$1048) * (225)</f>
        <v>0</v>
      </c>
      <c r="AP1048">
        <f>($S$1048) * (40)</f>
        <v>0</v>
      </c>
      <c r="AQ1048">
        <f>($T$1048) * (40)</f>
        <v>0</v>
      </c>
      <c r="AR1048">
        <f>($U$1048) * (225)</f>
        <v>0</v>
      </c>
      <c r="AS1048">
        <f>($V$1048) * (40)</f>
        <v>40</v>
      </c>
      <c r="AT1048">
        <f>($W$1048) * (40)</f>
        <v>0</v>
      </c>
      <c r="AU1048">
        <f>($X$1048) * (225)</f>
        <v>0</v>
      </c>
      <c r="AV1048">
        <f>($Y$1048) * (40)</f>
        <v>0</v>
      </c>
      <c r="AW1048">
        <f>($Z$1048) * (275)</f>
        <v>0</v>
      </c>
      <c r="AX1048">
        <f>($AA$1048) * (90)</f>
        <v>0</v>
      </c>
      <c r="AY1048">
        <f>($AB$1048) * (325)</f>
        <v>0</v>
      </c>
      <c r="AZ1048">
        <f>($AC$1048) * (140)</f>
        <v>0</v>
      </c>
      <c r="BA1048">
        <f>($AD$1048) * (375)</f>
        <v>0</v>
      </c>
      <c r="BM1048">
        <v>1</v>
      </c>
      <c r="BN1048">
        <f>SUM($U$1048:$Z$1048)</f>
        <v>1</v>
      </c>
    </row>
    <row r="1049" spans="1:66">
      <c r="A1049">
        <v>535</v>
      </c>
      <c r="B1049">
        <v>1</v>
      </c>
      <c r="C1049">
        <v>19180</v>
      </c>
      <c r="D1049">
        <v>6</v>
      </c>
      <c r="E1049">
        <v>11</v>
      </c>
      <c r="F1049" t="s">
        <v>73</v>
      </c>
      <c r="G1049">
        <v>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0</v>
      </c>
      <c r="AE1049">
        <f>($H$1049) * (225)</f>
        <v>0</v>
      </c>
      <c r="AF1049">
        <f>($I$1049) * (40)</f>
        <v>0</v>
      </c>
      <c r="AG1049">
        <f>($J$1049) * (40)</f>
        <v>0</v>
      </c>
      <c r="AH1049">
        <f>($K$1049) * (225)</f>
        <v>0</v>
      </c>
      <c r="AI1049">
        <f>($L$1049) * (40)</f>
        <v>0</v>
      </c>
      <c r="AJ1049">
        <f>($M$1049) * (40)</f>
        <v>0</v>
      </c>
      <c r="AK1049">
        <f>($N$1049) * (225)</f>
        <v>0</v>
      </c>
      <c r="AL1049">
        <f>($O$1049) * (225)</f>
        <v>0</v>
      </c>
      <c r="AM1049">
        <f>($P$1049) * (40)</f>
        <v>0</v>
      </c>
      <c r="AN1049">
        <f>($Q$1049) * (40)</f>
        <v>0</v>
      </c>
      <c r="AO1049">
        <f>($R$1049) * (225)</f>
        <v>0</v>
      </c>
      <c r="AP1049">
        <f>($S$1049) * (40)</f>
        <v>0</v>
      </c>
      <c r="AQ1049">
        <f>($T$1049) * (40)</f>
        <v>0</v>
      </c>
      <c r="AR1049">
        <f>($U$1049) * (225)</f>
        <v>0</v>
      </c>
      <c r="AS1049">
        <f>($V$1049) * (40)</f>
        <v>0</v>
      </c>
      <c r="AT1049">
        <f>($W$1049) * (40)</f>
        <v>0</v>
      </c>
      <c r="AU1049">
        <f>($X$1049) * (225)</f>
        <v>0</v>
      </c>
      <c r="AV1049">
        <f>($Y$1049) * (40)</f>
        <v>0</v>
      </c>
      <c r="AW1049">
        <f>($Z$1049) * (225)</f>
        <v>0</v>
      </c>
      <c r="AX1049">
        <f>($AA$1049) * (40)</f>
        <v>0</v>
      </c>
      <c r="AY1049">
        <f>($AB$1049) * (225)</f>
        <v>0</v>
      </c>
      <c r="AZ1049">
        <f>($AC$1049) * (40)</f>
        <v>40</v>
      </c>
      <c r="BA1049">
        <f>($AD$1049) * (275)</f>
        <v>0</v>
      </c>
      <c r="BM1049">
        <v>1</v>
      </c>
      <c r="BN1049">
        <f>SUM($X$1049:$AD$1049)</f>
        <v>1</v>
      </c>
    </row>
    <row r="1050" spans="1:66">
      <c r="A1050">
        <v>538</v>
      </c>
      <c r="B1050">
        <v>1</v>
      </c>
      <c r="C1050">
        <v>19080</v>
      </c>
      <c r="D1050">
        <v>-1</v>
      </c>
      <c r="E1050">
        <v>3</v>
      </c>
      <c r="F1050" t="s">
        <v>73</v>
      </c>
      <c r="G1050">
        <v>3</v>
      </c>
      <c r="H1050">
        <v>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f>($H$1050) * (225)</f>
        <v>0</v>
      </c>
      <c r="AF1050">
        <f>($I$1050) * (40)</f>
        <v>0</v>
      </c>
      <c r="AG1050">
        <f>($J$1050) * (40)</f>
        <v>40</v>
      </c>
      <c r="AH1050">
        <f>($K$1050) * (275)</f>
        <v>0</v>
      </c>
      <c r="AI1050">
        <f>($L$1050) * (90)</f>
        <v>0</v>
      </c>
      <c r="AJ1050">
        <f>($M$1050) * (90)</f>
        <v>0</v>
      </c>
      <c r="AK1050">
        <f>($N$1050) * (325)</f>
        <v>0</v>
      </c>
      <c r="AL1050">
        <f>($O$1050) * (375)</f>
        <v>0</v>
      </c>
      <c r="AM1050">
        <f>($P$1050) * (190)</f>
        <v>0</v>
      </c>
      <c r="AN1050">
        <f>($Q$1050) * (190)</f>
        <v>0</v>
      </c>
      <c r="AO1050">
        <f>($R$1050) * (425)</f>
        <v>0</v>
      </c>
      <c r="AP1050">
        <f>($S$1050) * (240)</f>
        <v>0</v>
      </c>
      <c r="AQ1050">
        <f>($T$1050) * (240)</f>
        <v>0</v>
      </c>
      <c r="AR1050">
        <f>($U$1050) * (475)</f>
        <v>0</v>
      </c>
      <c r="AS1050">
        <f>($V$1050) * (290)</f>
        <v>0</v>
      </c>
      <c r="AT1050">
        <f>($W$1050) * (290)</f>
        <v>0</v>
      </c>
      <c r="AU1050">
        <f>($X$1050) * (525)</f>
        <v>0</v>
      </c>
      <c r="AV1050">
        <f>($Y$1050) * (340)</f>
        <v>0</v>
      </c>
      <c r="AW1050">
        <f>($Z$1050) * (575)</f>
        <v>0</v>
      </c>
      <c r="AX1050">
        <f>($AA$1050) * (390)</f>
        <v>0</v>
      </c>
      <c r="AY1050">
        <f>($AB$1050) * (625)</f>
        <v>0</v>
      </c>
      <c r="AZ1050">
        <f>($AC$1050) * (440)</f>
        <v>0</v>
      </c>
      <c r="BA1050">
        <f>($AD$1050) * (675)</f>
        <v>0</v>
      </c>
      <c r="BM1050">
        <v>1</v>
      </c>
      <c r="BN1050">
        <f>SUM($H$1050:$N$1050)</f>
        <v>1</v>
      </c>
    </row>
    <row r="1051" spans="1:66">
      <c r="A1051">
        <v>541</v>
      </c>
      <c r="B1051">
        <v>1</v>
      </c>
      <c r="C1051">
        <v>19500</v>
      </c>
      <c r="D1051">
        <v>0</v>
      </c>
      <c r="E1051">
        <v>3</v>
      </c>
      <c r="F1051" t="s">
        <v>73</v>
      </c>
      <c r="G1051">
        <v>2</v>
      </c>
      <c r="H1051">
        <v>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f>($H$1051) * (225)</f>
        <v>0</v>
      </c>
      <c r="AF1051">
        <f>($I$1051) * (40)</f>
        <v>0</v>
      </c>
      <c r="AG1051">
        <f>($J$1051) * (40)</f>
        <v>40</v>
      </c>
      <c r="AH1051">
        <f>($K$1051) * (275)</f>
        <v>0</v>
      </c>
      <c r="AI1051">
        <f>($L$1051) * (90)</f>
        <v>0</v>
      </c>
      <c r="AJ1051">
        <f>($M$1051) * (90)</f>
        <v>0</v>
      </c>
      <c r="AK1051">
        <f>($N$1051) * (325)</f>
        <v>0</v>
      </c>
      <c r="AL1051">
        <f>($O$1051) * (375)</f>
        <v>0</v>
      </c>
      <c r="AM1051">
        <f>($P$1051) * (190)</f>
        <v>0</v>
      </c>
      <c r="AN1051">
        <f>($Q$1051) * (190)</f>
        <v>0</v>
      </c>
      <c r="AO1051">
        <f>($R$1051) * (425)</f>
        <v>0</v>
      </c>
      <c r="AP1051">
        <f>($S$1051) * (240)</f>
        <v>0</v>
      </c>
      <c r="AQ1051">
        <f>($T$1051) * (240)</f>
        <v>0</v>
      </c>
      <c r="AR1051">
        <f>($U$1051) * (475)</f>
        <v>0</v>
      </c>
      <c r="AS1051">
        <f>($V$1051) * (290)</f>
        <v>0</v>
      </c>
      <c r="AT1051">
        <f>($W$1051) * (290)</f>
        <v>0</v>
      </c>
      <c r="AU1051">
        <f>($X$1051) * (525)</f>
        <v>0</v>
      </c>
      <c r="AV1051">
        <f>($Y$1051) * (340)</f>
        <v>0</v>
      </c>
      <c r="AW1051">
        <f>($Z$1051) * (575)</f>
        <v>0</v>
      </c>
      <c r="AX1051">
        <f>($AA$1051) * (390)</f>
        <v>0</v>
      </c>
      <c r="AY1051">
        <f>($AB$1051) * (625)</f>
        <v>0</v>
      </c>
      <c r="AZ1051">
        <f>($AC$1051) * (440)</f>
        <v>0</v>
      </c>
      <c r="BA1051">
        <f>($AD$1051) * (675)</f>
        <v>0</v>
      </c>
      <c r="BM1051">
        <v>1</v>
      </c>
      <c r="BN1051">
        <f>SUM($H$1051:$N$1051)</f>
        <v>1</v>
      </c>
    </row>
    <row r="1052" spans="1:66">
      <c r="A1052">
        <v>543</v>
      </c>
      <c r="B1052">
        <v>1</v>
      </c>
      <c r="C1052">
        <v>14880</v>
      </c>
      <c r="D1052">
        <v>-1</v>
      </c>
      <c r="E1052">
        <v>3</v>
      </c>
      <c r="F1052" t="s">
        <v>73</v>
      </c>
      <c r="G1052">
        <v>4</v>
      </c>
      <c r="H1052">
        <v>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f>($H$1052) * (225)</f>
        <v>0</v>
      </c>
      <c r="AF1052">
        <f>($I$1052) * (40)</f>
        <v>0</v>
      </c>
      <c r="AG1052">
        <f>($J$1052) * (40)</f>
        <v>40</v>
      </c>
      <c r="AH1052">
        <f>($K$1052) * (225)</f>
        <v>0</v>
      </c>
      <c r="AI1052">
        <f>($L$1052) * (40)</f>
        <v>0</v>
      </c>
      <c r="AJ1052">
        <f>($M$1052) * (40)</f>
        <v>0</v>
      </c>
      <c r="AK1052">
        <f>($N$1052) * (275)</f>
        <v>0</v>
      </c>
      <c r="AL1052">
        <f>($O$1052) * (325)</f>
        <v>0</v>
      </c>
      <c r="AM1052">
        <f>($P$1052) * (140)</f>
        <v>0</v>
      </c>
      <c r="AN1052">
        <f>($Q$1052) * (140)</f>
        <v>0</v>
      </c>
      <c r="AO1052">
        <f>($R$1052) * (375)</f>
        <v>0</v>
      </c>
      <c r="AP1052">
        <f>($S$1052) * (190)</f>
        <v>0</v>
      </c>
      <c r="AQ1052">
        <f>($T$1052) * (190)</f>
        <v>0</v>
      </c>
      <c r="AR1052">
        <f>($U$1052) * (425)</f>
        <v>0</v>
      </c>
      <c r="AS1052">
        <f>($V$1052) * (240)</f>
        <v>0</v>
      </c>
      <c r="AT1052">
        <f>($W$1052) * (240)</f>
        <v>0</v>
      </c>
      <c r="AU1052">
        <f>($X$1052) * (475)</f>
        <v>0</v>
      </c>
      <c r="AV1052">
        <f>($Y$1052) * (290)</f>
        <v>0</v>
      </c>
      <c r="AW1052">
        <f>($Z$1052) * (525)</f>
        <v>0</v>
      </c>
      <c r="AX1052">
        <f>($AA$1052) * (340)</f>
        <v>0</v>
      </c>
      <c r="AY1052">
        <f>($AB$1052) * (575)</f>
        <v>0</v>
      </c>
      <c r="AZ1052">
        <f>($AC$1052) * (390)</f>
        <v>0</v>
      </c>
      <c r="BA1052">
        <f>($AD$1052) * (625)</f>
        <v>0</v>
      </c>
      <c r="BM1052">
        <v>1</v>
      </c>
      <c r="BN1052">
        <f>SUM($H$1052:$N$1052)</f>
        <v>1</v>
      </c>
    </row>
    <row r="1053" spans="1:66">
      <c r="A1053">
        <v>545</v>
      </c>
      <c r="B1053">
        <v>1</v>
      </c>
      <c r="C1053">
        <v>19300</v>
      </c>
      <c r="D1053">
        <v>0</v>
      </c>
      <c r="E1053">
        <v>4</v>
      </c>
      <c r="F1053" t="s">
        <v>73</v>
      </c>
      <c r="G1053">
        <v>6</v>
      </c>
      <c r="H1053">
        <v>0</v>
      </c>
      <c r="I1053">
        <v>0</v>
      </c>
      <c r="J1053">
        <v>1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f>($H$1053) * (225)</f>
        <v>0</v>
      </c>
      <c r="AF1053">
        <f>($I$1053) * (40)</f>
        <v>0</v>
      </c>
      <c r="AG1053">
        <f>($J$1053) * (40)</f>
        <v>40</v>
      </c>
      <c r="AH1053">
        <f>($K$1053) * (225)</f>
        <v>0</v>
      </c>
      <c r="AI1053">
        <f>($L$1053) * (40)</f>
        <v>0</v>
      </c>
      <c r="AJ1053">
        <f>($M$1053) * (40)</f>
        <v>0</v>
      </c>
      <c r="AK1053">
        <f>($N$1053) * (225)</f>
        <v>0</v>
      </c>
      <c r="AL1053">
        <f>($O$1053) * (225)</f>
        <v>0</v>
      </c>
      <c r="AM1053">
        <f>($P$1053) * (40)</f>
        <v>0</v>
      </c>
      <c r="AN1053">
        <f>($Q$1053) * (40)</f>
        <v>0</v>
      </c>
      <c r="AO1053">
        <f>($R$1053) * (225)</f>
        <v>0</v>
      </c>
      <c r="AP1053">
        <f>($S$1053) * (40)</f>
        <v>0</v>
      </c>
      <c r="AQ1053">
        <f>($T$1053) * (40)</f>
        <v>0</v>
      </c>
      <c r="AR1053">
        <f>($U$1053) * (275)</f>
        <v>0</v>
      </c>
      <c r="AS1053">
        <f>($V$1053) * (90)</f>
        <v>0</v>
      </c>
      <c r="AT1053">
        <f>($W$1053) * (90)</f>
        <v>0</v>
      </c>
      <c r="AU1053">
        <f>($X$1053) * (325)</f>
        <v>0</v>
      </c>
      <c r="AV1053">
        <f>($Y$1053) * (140)</f>
        <v>0</v>
      </c>
      <c r="AW1053">
        <f>($Z$1053) * (375)</f>
        <v>0</v>
      </c>
      <c r="AX1053">
        <f>($AA$1053) * (190)</f>
        <v>0</v>
      </c>
      <c r="AY1053">
        <f>($AB$1053) * (425)</f>
        <v>0</v>
      </c>
      <c r="AZ1053">
        <f>($AC$1053) * (240)</f>
        <v>0</v>
      </c>
      <c r="BA1053">
        <f>($AD$1053) * (475)</f>
        <v>0</v>
      </c>
      <c r="BM1053">
        <v>1</v>
      </c>
      <c r="BN1053">
        <f>SUM($H$1053:$O$1053)</f>
        <v>1</v>
      </c>
    </row>
    <row r="1054" spans="1:66">
      <c r="A1054">
        <v>549</v>
      </c>
      <c r="B1054">
        <v>1</v>
      </c>
      <c r="C1054">
        <v>19600</v>
      </c>
      <c r="D1054">
        <v>-1</v>
      </c>
      <c r="E1054">
        <v>2</v>
      </c>
      <c r="F1054" t="s">
        <v>73</v>
      </c>
      <c r="G1054">
        <v>2</v>
      </c>
      <c r="H1054">
        <v>0</v>
      </c>
      <c r="I1054">
        <v>0</v>
      </c>
      <c r="J1054">
        <v>1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f>($H$1054) * (275)</f>
        <v>0</v>
      </c>
      <c r="AF1054">
        <f>($I$1054) * (90)</f>
        <v>0</v>
      </c>
      <c r="AG1054">
        <f>($J$1054) * (90)</f>
        <v>90</v>
      </c>
      <c r="AH1054">
        <f>($K$1054) * (325)</f>
        <v>0</v>
      </c>
      <c r="AI1054">
        <f>($L$1054) * (140)</f>
        <v>0</v>
      </c>
      <c r="AJ1054">
        <f>($M$1054) * (140)</f>
        <v>0</v>
      </c>
      <c r="AK1054">
        <f>($N$1054) * (375)</f>
        <v>0</v>
      </c>
      <c r="AL1054">
        <f>($O$1054) * (425)</f>
        <v>0</v>
      </c>
      <c r="AM1054">
        <f>($P$1054) * (240)</f>
        <v>0</v>
      </c>
      <c r="AN1054">
        <f>($Q$1054) * (240)</f>
        <v>0</v>
      </c>
      <c r="AO1054">
        <f>($R$1054) * (475)</f>
        <v>0</v>
      </c>
      <c r="AP1054">
        <f>($S$1054) * (290)</f>
        <v>0</v>
      </c>
      <c r="AQ1054">
        <f>($T$1054) * (290)</f>
        <v>0</v>
      </c>
      <c r="AR1054">
        <f>($U$1054) * (525)</f>
        <v>0</v>
      </c>
      <c r="AS1054">
        <f>($V$1054) * (340)</f>
        <v>0</v>
      </c>
      <c r="AT1054">
        <f>($W$1054) * (340)</f>
        <v>0</v>
      </c>
      <c r="AU1054">
        <f>($X$1054) * (575)</f>
        <v>0</v>
      </c>
      <c r="AV1054">
        <f>($Y$1054) * (390)</f>
        <v>0</v>
      </c>
      <c r="AW1054">
        <f>($Z$1054) * (625)</f>
        <v>0</v>
      </c>
      <c r="AX1054">
        <f>($AA$1054) * (440)</f>
        <v>0</v>
      </c>
      <c r="AY1054">
        <f>($AB$1054) * (675)</f>
        <v>0</v>
      </c>
      <c r="AZ1054">
        <f>($AC$1054) * (490)</f>
        <v>0</v>
      </c>
      <c r="BA1054">
        <f>($AD$1054) * (725)</f>
        <v>0</v>
      </c>
      <c r="BM1054">
        <v>1</v>
      </c>
      <c r="BN1054">
        <f>SUM($H$1054:$K$1054)</f>
        <v>1</v>
      </c>
    </row>
    <row r="1055" spans="1:66">
      <c r="A1055">
        <v>550</v>
      </c>
      <c r="B1055">
        <v>1</v>
      </c>
      <c r="C1055">
        <v>19200</v>
      </c>
      <c r="D1055">
        <v>5</v>
      </c>
      <c r="E1055">
        <v>8</v>
      </c>
      <c r="F1055" t="s">
        <v>73</v>
      </c>
      <c r="G1055">
        <v>3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f>($H$1055) * (225)</f>
        <v>0</v>
      </c>
      <c r="AF1055">
        <f>($I$1055) * (40)</f>
        <v>0</v>
      </c>
      <c r="AG1055">
        <f>($J$1055) * (40)</f>
        <v>0</v>
      </c>
      <c r="AH1055">
        <f>($K$1055) * (225)</f>
        <v>0</v>
      </c>
      <c r="AI1055">
        <f>($L$1055) * (40)</f>
        <v>0</v>
      </c>
      <c r="AJ1055">
        <f>($M$1055) * (40)</f>
        <v>0</v>
      </c>
      <c r="AK1055">
        <f>($N$1055) * (225)</f>
        <v>0</v>
      </c>
      <c r="AL1055">
        <f>($O$1055) * (225)</f>
        <v>0</v>
      </c>
      <c r="AM1055">
        <f>($P$1055) * (40)</f>
        <v>0</v>
      </c>
      <c r="AN1055">
        <f>($Q$1055) * (40)</f>
        <v>0</v>
      </c>
      <c r="AO1055">
        <f>($R$1055) * (225)</f>
        <v>0</v>
      </c>
      <c r="AP1055">
        <f>($S$1055) * (40)</f>
        <v>0</v>
      </c>
      <c r="AQ1055">
        <f>($T$1055) * (40)</f>
        <v>0</v>
      </c>
      <c r="AR1055">
        <f>($U$1055) * (225)</f>
        <v>0</v>
      </c>
      <c r="AS1055">
        <f>($V$1055) * (40)</f>
        <v>40</v>
      </c>
      <c r="AT1055">
        <f>($W$1055) * (40)</f>
        <v>0</v>
      </c>
      <c r="AU1055">
        <f>($X$1055) * (225)</f>
        <v>0</v>
      </c>
      <c r="AV1055">
        <f>($Y$1055) * (40)</f>
        <v>0</v>
      </c>
      <c r="AW1055">
        <f>($Z$1055) * (275)</f>
        <v>0</v>
      </c>
      <c r="AX1055">
        <f>($AA$1055) * (90)</f>
        <v>0</v>
      </c>
      <c r="AY1055">
        <f>($AB$1055) * (325)</f>
        <v>0</v>
      </c>
      <c r="AZ1055">
        <f>($AC$1055) * (140)</f>
        <v>0</v>
      </c>
      <c r="BA1055">
        <f>($AD$1055) * (375)</f>
        <v>0</v>
      </c>
      <c r="BM1055">
        <v>1</v>
      </c>
      <c r="BN1055">
        <f>SUM($U$1055:$Z$1055)</f>
        <v>1</v>
      </c>
    </row>
    <row r="1056" spans="1:66">
      <c r="A1056">
        <v>555</v>
      </c>
      <c r="B1056">
        <v>1</v>
      </c>
      <c r="C1056">
        <v>4986</v>
      </c>
      <c r="D1056">
        <v>-1</v>
      </c>
      <c r="E1056">
        <v>4</v>
      </c>
      <c r="F1056" t="s">
        <v>73</v>
      </c>
      <c r="G1056">
        <v>3</v>
      </c>
      <c r="H1056">
        <v>0</v>
      </c>
      <c r="I1056">
        <v>0</v>
      </c>
      <c r="J1056">
        <v>1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f>($H$1056) * (225)</f>
        <v>0</v>
      </c>
      <c r="AF1056">
        <f>($I$1056) * (40)</f>
        <v>0</v>
      </c>
      <c r="AG1056">
        <f>($J$1056) * (40)</f>
        <v>40</v>
      </c>
      <c r="AH1056">
        <f>($K$1056) * (275)</f>
        <v>0</v>
      </c>
      <c r="AI1056">
        <f>($L$1056) * (90)</f>
        <v>0</v>
      </c>
      <c r="AJ1056">
        <f>($M$1056) * (90)</f>
        <v>0</v>
      </c>
      <c r="AK1056">
        <f>($N$1056) * (325)</f>
        <v>0</v>
      </c>
      <c r="AL1056">
        <f>($O$1056) * (375)</f>
        <v>0</v>
      </c>
      <c r="AM1056">
        <f>($P$1056) * (190)</f>
        <v>0</v>
      </c>
      <c r="AN1056">
        <f>($Q$1056) * (190)</f>
        <v>0</v>
      </c>
      <c r="AO1056">
        <f>($R$1056) * (425)</f>
        <v>0</v>
      </c>
      <c r="AP1056">
        <f>($S$1056) * (240)</f>
        <v>0</v>
      </c>
      <c r="AQ1056">
        <f>($T$1056) * (240)</f>
        <v>0</v>
      </c>
      <c r="AR1056">
        <f>($U$1056) * (475)</f>
        <v>0</v>
      </c>
      <c r="AS1056">
        <f>($V$1056) * (290)</f>
        <v>0</v>
      </c>
      <c r="AT1056">
        <f>($W$1056) * (290)</f>
        <v>0</v>
      </c>
      <c r="AU1056">
        <f>($X$1056) * (525)</f>
        <v>0</v>
      </c>
      <c r="AV1056">
        <f>($Y$1056) * (340)</f>
        <v>0</v>
      </c>
      <c r="AW1056">
        <f>($Z$1056) * (575)</f>
        <v>0</v>
      </c>
      <c r="AX1056">
        <f>($AA$1056) * (390)</f>
        <v>0</v>
      </c>
      <c r="AY1056">
        <f>($AB$1056) * (625)</f>
        <v>0</v>
      </c>
      <c r="AZ1056">
        <f>($AC$1056) * (440)</f>
        <v>0</v>
      </c>
      <c r="BA1056">
        <f>($AD$1056) * (675)</f>
        <v>0</v>
      </c>
      <c r="BM1056">
        <v>1</v>
      </c>
      <c r="BN1056">
        <f>SUM($H$1056:$O$1056)</f>
        <v>1</v>
      </c>
    </row>
    <row r="1057" spans="1:66">
      <c r="A1057">
        <v>556</v>
      </c>
      <c r="B1057">
        <v>1</v>
      </c>
      <c r="C1057">
        <v>4487</v>
      </c>
      <c r="D1057">
        <v>1</v>
      </c>
      <c r="E1057">
        <v>4</v>
      </c>
      <c r="F1057" t="s">
        <v>73</v>
      </c>
      <c r="G1057">
        <v>3</v>
      </c>
      <c r="H1057">
        <v>0</v>
      </c>
      <c r="I1057">
        <v>0</v>
      </c>
      <c r="J1057">
        <v>0</v>
      </c>
      <c r="K1057">
        <v>0</v>
      </c>
      <c r="L1057">
        <v>1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f>($H$1057) * (225)</f>
        <v>0</v>
      </c>
      <c r="AF1057">
        <f>($I$1057) * (40)</f>
        <v>0</v>
      </c>
      <c r="AG1057">
        <f>($J$1057) * (40)</f>
        <v>0</v>
      </c>
      <c r="AH1057">
        <f>($K$1057) * (225)</f>
        <v>0</v>
      </c>
      <c r="AI1057">
        <f>($L$1057) * (40)</f>
        <v>40</v>
      </c>
      <c r="AJ1057">
        <f>($M$1057) * (40)</f>
        <v>0</v>
      </c>
      <c r="AK1057">
        <f>($N$1057) * (225)</f>
        <v>0</v>
      </c>
      <c r="AL1057">
        <f>($O$1057) * (275)</f>
        <v>0</v>
      </c>
      <c r="AM1057">
        <f>($P$1057) * (90)</f>
        <v>0</v>
      </c>
      <c r="AN1057">
        <f>($Q$1057) * (90)</f>
        <v>0</v>
      </c>
      <c r="AO1057">
        <f>($R$1057) * (325)</f>
        <v>0</v>
      </c>
      <c r="AP1057">
        <f>($S$1057) * (140)</f>
        <v>0</v>
      </c>
      <c r="AQ1057">
        <f>($T$1057) * (140)</f>
        <v>0</v>
      </c>
      <c r="AR1057">
        <f>($U$1057) * (375)</f>
        <v>0</v>
      </c>
      <c r="AS1057">
        <f>($V$1057) * (190)</f>
        <v>0</v>
      </c>
      <c r="AT1057">
        <f>($W$1057) * (190)</f>
        <v>0</v>
      </c>
      <c r="AU1057">
        <f>($X$1057) * (425)</f>
        <v>0</v>
      </c>
      <c r="AV1057">
        <f>($Y$1057) * (240)</f>
        <v>0</v>
      </c>
      <c r="AW1057">
        <f>($Z$1057) * (475)</f>
        <v>0</v>
      </c>
      <c r="AX1057">
        <f>($AA$1057) * (290)</f>
        <v>0</v>
      </c>
      <c r="AY1057">
        <f>($AB$1057) * (525)</f>
        <v>0</v>
      </c>
      <c r="AZ1057">
        <f>($AC$1057) * (340)</f>
        <v>0</v>
      </c>
      <c r="BA1057">
        <f>($AD$1057) * (575)</f>
        <v>0</v>
      </c>
      <c r="BM1057">
        <v>1</v>
      </c>
      <c r="BN1057">
        <f>SUM($K$1057:$O$1057)</f>
        <v>1</v>
      </c>
    </row>
    <row r="1058" spans="1:66">
      <c r="A1058">
        <v>558</v>
      </c>
      <c r="B1058">
        <v>1</v>
      </c>
      <c r="C1058">
        <v>4401</v>
      </c>
      <c r="D1058">
        <v>1</v>
      </c>
      <c r="E1058">
        <v>4</v>
      </c>
      <c r="F1058" t="s">
        <v>73</v>
      </c>
      <c r="G1058">
        <v>3</v>
      </c>
      <c r="H1058">
        <v>0</v>
      </c>
      <c r="I1058">
        <v>0</v>
      </c>
      <c r="J1058">
        <v>0</v>
      </c>
      <c r="K1058">
        <v>0</v>
      </c>
      <c r="L1058">
        <v>1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f>($H$1058) * (225)</f>
        <v>0</v>
      </c>
      <c r="AF1058">
        <f>($I$1058) * (40)</f>
        <v>0</v>
      </c>
      <c r="AG1058">
        <f>($J$1058) * (40)</f>
        <v>0</v>
      </c>
      <c r="AH1058">
        <f>($K$1058) * (225)</f>
        <v>0</v>
      </c>
      <c r="AI1058">
        <f>($L$1058) * (40)</f>
        <v>40</v>
      </c>
      <c r="AJ1058">
        <f>($M$1058) * (40)</f>
        <v>0</v>
      </c>
      <c r="AK1058">
        <f>($N$1058) * (225)</f>
        <v>0</v>
      </c>
      <c r="AL1058">
        <f>($O$1058) * (275)</f>
        <v>0</v>
      </c>
      <c r="AM1058">
        <f>($P$1058) * (90)</f>
        <v>0</v>
      </c>
      <c r="AN1058">
        <f>($Q$1058) * (90)</f>
        <v>0</v>
      </c>
      <c r="AO1058">
        <f>($R$1058) * (325)</f>
        <v>0</v>
      </c>
      <c r="AP1058">
        <f>($S$1058) * (140)</f>
        <v>0</v>
      </c>
      <c r="AQ1058">
        <f>($T$1058) * (140)</f>
        <v>0</v>
      </c>
      <c r="AR1058">
        <f>($U$1058) * (375)</f>
        <v>0</v>
      </c>
      <c r="AS1058">
        <f>($V$1058) * (190)</f>
        <v>0</v>
      </c>
      <c r="AT1058">
        <f>($W$1058) * (190)</f>
        <v>0</v>
      </c>
      <c r="AU1058">
        <f>($X$1058) * (425)</f>
        <v>0</v>
      </c>
      <c r="AV1058">
        <f>($Y$1058) * (240)</f>
        <v>0</v>
      </c>
      <c r="AW1058">
        <f>($Z$1058) * (475)</f>
        <v>0</v>
      </c>
      <c r="AX1058">
        <f>($AA$1058) * (290)</f>
        <v>0</v>
      </c>
      <c r="AY1058">
        <f>($AB$1058) * (525)</f>
        <v>0</v>
      </c>
      <c r="AZ1058">
        <f>($AC$1058) * (340)</f>
        <v>0</v>
      </c>
      <c r="BA1058">
        <f>($AD$1058) * (575)</f>
        <v>0</v>
      </c>
      <c r="BM1058">
        <v>1</v>
      </c>
      <c r="BN1058">
        <f>SUM($K$1058:$O$1058)</f>
        <v>1</v>
      </c>
    </row>
    <row r="1059" spans="1:66">
      <c r="A1059">
        <v>560</v>
      </c>
      <c r="B1059">
        <v>2</v>
      </c>
      <c r="C1059">
        <v>9880</v>
      </c>
      <c r="D1059">
        <v>5</v>
      </c>
      <c r="E1059">
        <v>9</v>
      </c>
      <c r="F1059" t="s">
        <v>73</v>
      </c>
      <c r="G1059">
        <v>3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1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f>($H$1059) * (225)</f>
        <v>0</v>
      </c>
      <c r="AF1059">
        <f>($I$1059) * (80)</f>
        <v>0</v>
      </c>
      <c r="AG1059">
        <f>($J$1059) * (80)</f>
        <v>0</v>
      </c>
      <c r="AH1059">
        <f>($K$1059) * (225)</f>
        <v>0</v>
      </c>
      <c r="AI1059">
        <f>($L$1059) * (80)</f>
        <v>0</v>
      </c>
      <c r="AJ1059">
        <f>($M$1059) * (80)</f>
        <v>0</v>
      </c>
      <c r="AK1059">
        <f>($N$1059) * (225)</f>
        <v>0</v>
      </c>
      <c r="AL1059">
        <f>($O$1059) * (225)</f>
        <v>0</v>
      </c>
      <c r="AM1059">
        <f>($P$1059) * (80)</f>
        <v>0</v>
      </c>
      <c r="AN1059">
        <f>($Q$1059) * (80)</f>
        <v>0</v>
      </c>
      <c r="AO1059">
        <f>($R$1059) * (225)</f>
        <v>0</v>
      </c>
      <c r="AP1059">
        <f>($S$1059) * (80)</f>
        <v>0</v>
      </c>
      <c r="AQ1059">
        <f>($T$1059) * (80)</f>
        <v>0</v>
      </c>
      <c r="AR1059">
        <f>($U$1059) * (225)</f>
        <v>0</v>
      </c>
      <c r="AS1059">
        <f>($V$1059) * (80)</f>
        <v>0</v>
      </c>
      <c r="AT1059">
        <f>($W$1059) * (80)</f>
        <v>0</v>
      </c>
      <c r="AU1059">
        <f>($X$1059) * (225)</f>
        <v>0</v>
      </c>
      <c r="AV1059">
        <f>($Y$1059) * (80)</f>
        <v>80</v>
      </c>
      <c r="AW1059">
        <f>($Z$1059) * (295)</f>
        <v>0</v>
      </c>
      <c r="AX1059">
        <f>($AA$1059) * (150)</f>
        <v>0</v>
      </c>
      <c r="AY1059">
        <f>($AB$1059) * (365)</f>
        <v>0</v>
      </c>
      <c r="AZ1059">
        <f>($AC$1059) * (220)</f>
        <v>0</v>
      </c>
      <c r="BA1059">
        <f>($AD$1059) * (435)</f>
        <v>0</v>
      </c>
      <c r="BM1059">
        <v>1</v>
      </c>
      <c r="BN1059">
        <f>SUM($U$1059:$AB$1059)</f>
        <v>1</v>
      </c>
    </row>
    <row r="1060" spans="1:66">
      <c r="A1060">
        <v>561</v>
      </c>
      <c r="B1060">
        <v>2</v>
      </c>
      <c r="C1060">
        <v>10338</v>
      </c>
      <c r="D1060">
        <v>5</v>
      </c>
      <c r="E1060">
        <v>9</v>
      </c>
      <c r="F1060" t="s">
        <v>73</v>
      </c>
      <c r="G1060">
        <v>4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1</v>
      </c>
      <c r="AB1060">
        <v>0</v>
      </c>
      <c r="AC1060">
        <v>0</v>
      </c>
      <c r="AD1060">
        <v>0</v>
      </c>
      <c r="AE1060">
        <f>($H$1060) * (225)</f>
        <v>0</v>
      </c>
      <c r="AF1060">
        <f>($I$1060) * (80)</f>
        <v>0</v>
      </c>
      <c r="AG1060">
        <f>($J$1060) * (80)</f>
        <v>0</v>
      </c>
      <c r="AH1060">
        <f>($K$1060) * (225)</f>
        <v>0</v>
      </c>
      <c r="AI1060">
        <f>($L$1060) * (80)</f>
        <v>0</v>
      </c>
      <c r="AJ1060">
        <f>($M$1060) * (80)</f>
        <v>0</v>
      </c>
      <c r="AK1060">
        <f>($N$1060) * (225)</f>
        <v>0</v>
      </c>
      <c r="AL1060">
        <f>($O$1060) * (225)</f>
        <v>0</v>
      </c>
      <c r="AM1060">
        <f>($P$1060) * (80)</f>
        <v>0</v>
      </c>
      <c r="AN1060">
        <f>($Q$1060) * (80)</f>
        <v>0</v>
      </c>
      <c r="AO1060">
        <f>($R$1060) * (225)</f>
        <v>0</v>
      </c>
      <c r="AP1060">
        <f>($S$1060) * (80)</f>
        <v>0</v>
      </c>
      <c r="AQ1060">
        <f>($T$1060) * (80)</f>
        <v>0</v>
      </c>
      <c r="AR1060">
        <f>($U$1060) * (225)</f>
        <v>0</v>
      </c>
      <c r="AS1060">
        <f>($V$1060) * (80)</f>
        <v>0</v>
      </c>
      <c r="AT1060">
        <f>($W$1060) * (80)</f>
        <v>0</v>
      </c>
      <c r="AU1060">
        <f>($X$1060) * (225)</f>
        <v>0</v>
      </c>
      <c r="AV1060">
        <f>($Y$1060) * (80)</f>
        <v>0</v>
      </c>
      <c r="AW1060">
        <f>($Z$1060) * (225)</f>
        <v>0</v>
      </c>
      <c r="AX1060">
        <f>($AA$1060) * (80)</f>
        <v>80</v>
      </c>
      <c r="AY1060">
        <f>($AB$1060) * (295)</f>
        <v>0</v>
      </c>
      <c r="AZ1060">
        <f>($AC$1060) * (150)</f>
        <v>0</v>
      </c>
      <c r="BA1060">
        <f>($AD$1060) * (365)</f>
        <v>0</v>
      </c>
      <c r="BM1060">
        <v>1</v>
      </c>
      <c r="BN1060">
        <f>SUM($U$1060:$AB$1060)</f>
        <v>1</v>
      </c>
    </row>
    <row r="1061" spans="1:66">
      <c r="A1061">
        <v>564</v>
      </c>
      <c r="B1061">
        <v>2</v>
      </c>
      <c r="C1061">
        <v>9816</v>
      </c>
      <c r="D1061">
        <v>1</v>
      </c>
      <c r="E1061">
        <v>6</v>
      </c>
      <c r="F1061" t="s">
        <v>73</v>
      </c>
      <c r="G1061">
        <v>4</v>
      </c>
      <c r="H1061">
        <v>0</v>
      </c>
      <c r="I1061">
        <v>0</v>
      </c>
      <c r="J1061">
        <v>0</v>
      </c>
      <c r="K1061">
        <v>0</v>
      </c>
      <c r="L1061">
        <v>1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f>($H$1061) * (225)</f>
        <v>0</v>
      </c>
      <c r="AF1061">
        <f>($I$1061) * (80)</f>
        <v>0</v>
      </c>
      <c r="AG1061">
        <f>($J$1061) * (80)</f>
        <v>0</v>
      </c>
      <c r="AH1061">
        <f>($K$1061) * (225)</f>
        <v>0</v>
      </c>
      <c r="AI1061">
        <f>($L$1061) * (80)</f>
        <v>80</v>
      </c>
      <c r="AJ1061">
        <f>($M$1061) * (80)</f>
        <v>0</v>
      </c>
      <c r="AK1061">
        <f>($N$1061) * (225)</f>
        <v>0</v>
      </c>
      <c r="AL1061">
        <f>($O$1061) * (225)</f>
        <v>0</v>
      </c>
      <c r="AM1061">
        <f>($P$1061) * (80)</f>
        <v>0</v>
      </c>
      <c r="AN1061">
        <f>($Q$1061) * (80)</f>
        <v>0</v>
      </c>
      <c r="AO1061">
        <f>($R$1061) * (295)</f>
        <v>0</v>
      </c>
      <c r="AP1061">
        <f>($S$1061) * (150)</f>
        <v>0</v>
      </c>
      <c r="AQ1061">
        <f>($T$1061) * (150)</f>
        <v>0</v>
      </c>
      <c r="AR1061">
        <f>($U$1061) * (365)</f>
        <v>0</v>
      </c>
      <c r="AS1061">
        <f>($V$1061) * (220)</f>
        <v>0</v>
      </c>
      <c r="AT1061">
        <f>($W$1061) * (220)</f>
        <v>0</v>
      </c>
      <c r="AU1061">
        <f>($X$1061) * (435)</f>
        <v>0</v>
      </c>
      <c r="AV1061">
        <f>($Y$1061) * (290)</f>
        <v>0</v>
      </c>
      <c r="AW1061">
        <f>($Z$1061) * (505)</f>
        <v>0</v>
      </c>
      <c r="AX1061">
        <f>($AA$1061) * (360)</f>
        <v>0</v>
      </c>
      <c r="AY1061">
        <f>($AB$1061) * (575)</f>
        <v>0</v>
      </c>
      <c r="AZ1061">
        <f>($AC$1061) * (430)</f>
        <v>0</v>
      </c>
      <c r="BA1061">
        <f>($AD$1061) * (645)</f>
        <v>0</v>
      </c>
      <c r="BM1061">
        <v>1</v>
      </c>
      <c r="BN1061">
        <f>SUM($K$1061:$U$1061)</f>
        <v>1</v>
      </c>
    </row>
    <row r="1062" spans="1:66">
      <c r="A1062">
        <v>569</v>
      </c>
      <c r="B1062">
        <v>2</v>
      </c>
      <c r="C1062">
        <v>9038</v>
      </c>
      <c r="D1062">
        <v>-1</v>
      </c>
      <c r="E1062">
        <v>3</v>
      </c>
      <c r="F1062" t="s">
        <v>73</v>
      </c>
      <c r="G1062">
        <v>4</v>
      </c>
      <c r="H1062">
        <v>0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f>($H$1062) * (225)</f>
        <v>0</v>
      </c>
      <c r="AF1062">
        <f>($I$1062) * (80)</f>
        <v>0</v>
      </c>
      <c r="AG1062">
        <f>($J$1062) * (80)</f>
        <v>80</v>
      </c>
      <c r="AH1062">
        <f>($K$1062) * (225)</f>
        <v>0</v>
      </c>
      <c r="AI1062">
        <f>($L$1062) * (80)</f>
        <v>0</v>
      </c>
      <c r="AJ1062">
        <f>($M$1062) * (80)</f>
        <v>0</v>
      </c>
      <c r="AK1062">
        <f>($N$1062) * (295)</f>
        <v>0</v>
      </c>
      <c r="AL1062">
        <f>($O$1062) * (365)</f>
        <v>0</v>
      </c>
      <c r="AM1062">
        <f>($P$1062) * (220)</f>
        <v>0</v>
      </c>
      <c r="AN1062">
        <f>($Q$1062) * (220)</f>
        <v>0</v>
      </c>
      <c r="AO1062">
        <f>($R$1062) * (435)</f>
        <v>0</v>
      </c>
      <c r="AP1062">
        <f>($S$1062) * (290)</f>
        <v>0</v>
      </c>
      <c r="AQ1062">
        <f>($T$1062) * (290)</f>
        <v>0</v>
      </c>
      <c r="AR1062">
        <f>($U$1062) * (505)</f>
        <v>0</v>
      </c>
      <c r="AS1062">
        <f>($V$1062) * (360)</f>
        <v>0</v>
      </c>
      <c r="AT1062">
        <f>($W$1062) * (360)</f>
        <v>0</v>
      </c>
      <c r="AU1062">
        <f>($X$1062) * (575)</f>
        <v>0</v>
      </c>
      <c r="AV1062">
        <f>($Y$1062) * (430)</f>
        <v>0</v>
      </c>
      <c r="AW1062">
        <f>($Z$1062) * (645)</f>
        <v>0</v>
      </c>
      <c r="AX1062">
        <f>($AA$1062) * (500)</f>
        <v>0</v>
      </c>
      <c r="AY1062">
        <f>($AB$1062) * (715)</f>
        <v>0</v>
      </c>
      <c r="AZ1062">
        <f>($AC$1062) * (570)</f>
        <v>0</v>
      </c>
      <c r="BA1062">
        <f>($AD$1062) * (785)</f>
        <v>0</v>
      </c>
      <c r="BM1062">
        <v>1</v>
      </c>
      <c r="BN1062">
        <f>SUM($H$1062:$N$1062)</f>
        <v>1</v>
      </c>
    </row>
    <row r="1063" spans="1:66">
      <c r="A1063">
        <v>571</v>
      </c>
      <c r="B1063">
        <v>2</v>
      </c>
      <c r="C1063">
        <v>9451</v>
      </c>
      <c r="D1063">
        <v>3</v>
      </c>
      <c r="E1063">
        <v>7</v>
      </c>
      <c r="F1063" t="s">
        <v>73</v>
      </c>
      <c r="G1063">
        <v>4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1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f>($H$1063) * (225)</f>
        <v>0</v>
      </c>
      <c r="AF1063">
        <f>($I$1063) * (80)</f>
        <v>0</v>
      </c>
      <c r="AG1063">
        <f>($J$1063) * (80)</f>
        <v>0</v>
      </c>
      <c r="AH1063">
        <f>($K$1063) * (225)</f>
        <v>0</v>
      </c>
      <c r="AI1063">
        <f>($L$1063) * (80)</f>
        <v>0</v>
      </c>
      <c r="AJ1063">
        <f>($M$1063) * (80)</f>
        <v>0</v>
      </c>
      <c r="AK1063">
        <f>($N$1063) * (225)</f>
        <v>0</v>
      </c>
      <c r="AL1063">
        <f>($O$1063) * (225)</f>
        <v>0</v>
      </c>
      <c r="AM1063">
        <f>($P$1063) * (80)</f>
        <v>0</v>
      </c>
      <c r="AN1063">
        <f>($Q$1063) * (80)</f>
        <v>0</v>
      </c>
      <c r="AO1063">
        <f>($R$1063) * (225)</f>
        <v>0</v>
      </c>
      <c r="AP1063">
        <f>($S$1063) * (80)</f>
        <v>0</v>
      </c>
      <c r="AQ1063">
        <f>($T$1063) * (80)</f>
        <v>0</v>
      </c>
      <c r="AR1063">
        <f>($U$1063) * (225)</f>
        <v>0</v>
      </c>
      <c r="AS1063">
        <f>($V$1063) * (80)</f>
        <v>80</v>
      </c>
      <c r="AT1063">
        <f>($W$1063) * (80)</f>
        <v>0</v>
      </c>
      <c r="AU1063">
        <f>($X$1063) * (295)</f>
        <v>0</v>
      </c>
      <c r="AV1063">
        <f>($Y$1063) * (150)</f>
        <v>0</v>
      </c>
      <c r="AW1063">
        <f>($Z$1063) * (365)</f>
        <v>0</v>
      </c>
      <c r="AX1063">
        <f>($AA$1063) * (220)</f>
        <v>0</v>
      </c>
      <c r="AY1063">
        <f>($AB$1063) * (435)</f>
        <v>0</v>
      </c>
      <c r="AZ1063">
        <f>($AC$1063) * (290)</f>
        <v>0</v>
      </c>
      <c r="BA1063">
        <f>($AD$1063) * (505)</f>
        <v>0</v>
      </c>
      <c r="BM1063">
        <v>1</v>
      </c>
      <c r="BN1063">
        <f>SUM($O$1063:$X$1063)</f>
        <v>1</v>
      </c>
    </row>
    <row r="1064" spans="1:66">
      <c r="A1064">
        <v>573</v>
      </c>
      <c r="B1064">
        <v>2</v>
      </c>
      <c r="C1064">
        <v>7920</v>
      </c>
      <c r="D1064">
        <v>4</v>
      </c>
      <c r="E1064">
        <v>8</v>
      </c>
      <c r="F1064" t="s">
        <v>73</v>
      </c>
      <c r="G1064">
        <v>3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f>($H$1064) * (225)</f>
        <v>0</v>
      </c>
      <c r="AF1064">
        <f>($I$1064) * (80)</f>
        <v>0</v>
      </c>
      <c r="AG1064">
        <f>($J$1064) * (80)</f>
        <v>0</v>
      </c>
      <c r="AH1064">
        <f>($K$1064) * (225)</f>
        <v>0</v>
      </c>
      <c r="AI1064">
        <f>($L$1064) * (80)</f>
        <v>0</v>
      </c>
      <c r="AJ1064">
        <f>($M$1064) * (80)</f>
        <v>0</v>
      </c>
      <c r="AK1064">
        <f>($N$1064) * (225)</f>
        <v>0</v>
      </c>
      <c r="AL1064">
        <f>($O$1064) * (225)</f>
        <v>0</v>
      </c>
      <c r="AM1064">
        <f>($P$1064) * (80)</f>
        <v>0</v>
      </c>
      <c r="AN1064">
        <f>($Q$1064) * (80)</f>
        <v>0</v>
      </c>
      <c r="AO1064">
        <f>($R$1064) * (225)</f>
        <v>0</v>
      </c>
      <c r="AP1064">
        <f>($S$1064) * (80)</f>
        <v>0</v>
      </c>
      <c r="AQ1064">
        <f>($T$1064) * (80)</f>
        <v>0</v>
      </c>
      <c r="AR1064">
        <f>($U$1064) * (225)</f>
        <v>0</v>
      </c>
      <c r="AS1064">
        <f>($V$1064) * (80)</f>
        <v>80</v>
      </c>
      <c r="AT1064">
        <f>($W$1064) * (80)</f>
        <v>0</v>
      </c>
      <c r="AU1064">
        <f>($X$1064) * (295)</f>
        <v>0</v>
      </c>
      <c r="AV1064">
        <f>($Y$1064) * (150)</f>
        <v>0</v>
      </c>
      <c r="AW1064">
        <f>($Z$1064) * (365)</f>
        <v>0</v>
      </c>
      <c r="AX1064">
        <f>($AA$1064) * (220)</f>
        <v>0</v>
      </c>
      <c r="AY1064">
        <f>($AB$1064) * (435)</f>
        <v>0</v>
      </c>
      <c r="AZ1064">
        <f>($AC$1064) * (290)</f>
        <v>0</v>
      </c>
      <c r="BA1064">
        <f>($AD$1064) * (505)</f>
        <v>0</v>
      </c>
      <c r="BM1064">
        <v>1</v>
      </c>
      <c r="BN1064">
        <f>SUM($R$1064:$Z$1064)</f>
        <v>1</v>
      </c>
    </row>
    <row r="1065" spans="1:66">
      <c r="A1065">
        <v>576</v>
      </c>
      <c r="B1065">
        <v>2</v>
      </c>
      <c r="C1065">
        <v>11960</v>
      </c>
      <c r="D1065">
        <v>6</v>
      </c>
      <c r="E1065">
        <v>9</v>
      </c>
      <c r="F1065" t="s">
        <v>73</v>
      </c>
      <c r="G1065">
        <v>4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1</v>
      </c>
      <c r="AB1065">
        <v>0</v>
      </c>
      <c r="AC1065">
        <v>0</v>
      </c>
      <c r="AD1065">
        <v>0</v>
      </c>
      <c r="AE1065">
        <f>($H$1065) * (225)</f>
        <v>0</v>
      </c>
      <c r="AF1065">
        <f>($I$1065) * (80)</f>
        <v>0</v>
      </c>
      <c r="AG1065">
        <f>($J$1065) * (80)</f>
        <v>0</v>
      </c>
      <c r="AH1065">
        <f>($K$1065) * (225)</f>
        <v>0</v>
      </c>
      <c r="AI1065">
        <f>($L$1065) * (80)</f>
        <v>0</v>
      </c>
      <c r="AJ1065">
        <f>($M$1065) * (80)</f>
        <v>0</v>
      </c>
      <c r="AK1065">
        <f>($N$1065) * (225)</f>
        <v>0</v>
      </c>
      <c r="AL1065">
        <f>($O$1065) * (225)</f>
        <v>0</v>
      </c>
      <c r="AM1065">
        <f>($P$1065) * (80)</f>
        <v>0</v>
      </c>
      <c r="AN1065">
        <f>($Q$1065) * (80)</f>
        <v>0</v>
      </c>
      <c r="AO1065">
        <f>($R$1065) * (225)</f>
        <v>0</v>
      </c>
      <c r="AP1065">
        <f>($S$1065) * (80)</f>
        <v>0</v>
      </c>
      <c r="AQ1065">
        <f>($T$1065) * (80)</f>
        <v>0</v>
      </c>
      <c r="AR1065">
        <f>($U$1065) * (225)</f>
        <v>0</v>
      </c>
      <c r="AS1065">
        <f>($V$1065) * (80)</f>
        <v>0</v>
      </c>
      <c r="AT1065">
        <f>($W$1065) * (80)</f>
        <v>0</v>
      </c>
      <c r="AU1065">
        <f>($X$1065) * (225)</f>
        <v>0</v>
      </c>
      <c r="AV1065">
        <f>($Y$1065) * (80)</f>
        <v>0</v>
      </c>
      <c r="AW1065">
        <f>($Z$1065) * (225)</f>
        <v>0</v>
      </c>
      <c r="AX1065">
        <f>($AA$1065) * (80)</f>
        <v>80</v>
      </c>
      <c r="AY1065">
        <f>($AB$1065) * (225)</f>
        <v>0</v>
      </c>
      <c r="AZ1065">
        <f>($AC$1065) * (80)</f>
        <v>0</v>
      </c>
      <c r="BA1065">
        <f>($AD$1065) * (295)</f>
        <v>0</v>
      </c>
      <c r="BM1065">
        <v>1</v>
      </c>
      <c r="BN1065">
        <f>SUM($X$1065:$AB$1065)</f>
        <v>1</v>
      </c>
    </row>
    <row r="1066" spans="1:66">
      <c r="A1066">
        <v>581</v>
      </c>
      <c r="B1066">
        <v>2</v>
      </c>
      <c r="C1066">
        <v>29240</v>
      </c>
      <c r="D1066">
        <v>0</v>
      </c>
      <c r="E1066">
        <v>4</v>
      </c>
      <c r="F1066" t="s">
        <v>73</v>
      </c>
      <c r="G1066">
        <v>6</v>
      </c>
      <c r="H1066">
        <v>0</v>
      </c>
      <c r="I1066">
        <v>0</v>
      </c>
      <c r="J1066">
        <v>1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f>($H$1066) * (225)</f>
        <v>0</v>
      </c>
      <c r="AF1066">
        <f>($I$1066) * (80)</f>
        <v>0</v>
      </c>
      <c r="AG1066">
        <f>($J$1066) * (80)</f>
        <v>80</v>
      </c>
      <c r="AH1066">
        <f>($K$1066) * (225)</f>
        <v>0</v>
      </c>
      <c r="AI1066">
        <f>($L$1066) * (80)</f>
        <v>0</v>
      </c>
      <c r="AJ1066">
        <f>($M$1066) * (80)</f>
        <v>0</v>
      </c>
      <c r="AK1066">
        <f>($N$1066) * (225)</f>
        <v>0</v>
      </c>
      <c r="AL1066">
        <f>($O$1066) * (225)</f>
        <v>0</v>
      </c>
      <c r="AM1066">
        <f>($P$1066) * (80)</f>
        <v>0</v>
      </c>
      <c r="AN1066">
        <f>($Q$1066) * (80)</f>
        <v>0</v>
      </c>
      <c r="AO1066">
        <f>($R$1066) * (225)</f>
        <v>0</v>
      </c>
      <c r="AP1066">
        <f>($S$1066) * (80)</f>
        <v>0</v>
      </c>
      <c r="AQ1066">
        <f>($T$1066) * (80)</f>
        <v>0</v>
      </c>
      <c r="AR1066">
        <f>($U$1066) * (295)</f>
        <v>0</v>
      </c>
      <c r="AS1066">
        <f>($V$1066) * (150)</f>
        <v>0</v>
      </c>
      <c r="AT1066">
        <f>($W$1066) * (150)</f>
        <v>0</v>
      </c>
      <c r="AU1066">
        <f>($X$1066) * (365)</f>
        <v>0</v>
      </c>
      <c r="AV1066">
        <f>($Y$1066) * (220)</f>
        <v>0</v>
      </c>
      <c r="AW1066">
        <f>($Z$1066) * (435)</f>
        <v>0</v>
      </c>
      <c r="AX1066">
        <f>($AA$1066) * (290)</f>
        <v>0</v>
      </c>
      <c r="AY1066">
        <f>($AB$1066) * (505)</f>
        <v>0</v>
      </c>
      <c r="AZ1066">
        <f>($AC$1066) * (360)</f>
        <v>0</v>
      </c>
      <c r="BA1066">
        <f>($AD$1066) * (575)</f>
        <v>0</v>
      </c>
      <c r="BM1066">
        <v>1</v>
      </c>
      <c r="BN1066">
        <f>SUM($H$1066:$O$1066)</f>
        <v>1</v>
      </c>
    </row>
    <row r="1067" spans="1:66">
      <c r="A1067">
        <v>582</v>
      </c>
      <c r="B1067">
        <v>2</v>
      </c>
      <c r="C1067">
        <v>8717</v>
      </c>
      <c r="D1067">
        <v>0</v>
      </c>
      <c r="E1067">
        <v>3</v>
      </c>
      <c r="F1067" t="s">
        <v>73</v>
      </c>
      <c r="G1067">
        <v>4</v>
      </c>
      <c r="H1067">
        <v>0</v>
      </c>
      <c r="I1067">
        <v>0</v>
      </c>
      <c r="J1067">
        <v>1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f>($H$1067) * (225)</f>
        <v>0</v>
      </c>
      <c r="AF1067">
        <f>($I$1067) * (80)</f>
        <v>0</v>
      </c>
      <c r="AG1067">
        <f>($J$1067) * (80)</f>
        <v>80</v>
      </c>
      <c r="AH1067">
        <f>($K$1067) * (225)</f>
        <v>0</v>
      </c>
      <c r="AI1067">
        <f>($L$1067) * (80)</f>
        <v>0</v>
      </c>
      <c r="AJ1067">
        <f>($M$1067) * (80)</f>
        <v>0</v>
      </c>
      <c r="AK1067">
        <f>($N$1067) * (225)</f>
        <v>0</v>
      </c>
      <c r="AL1067">
        <f>($O$1067) * (295)</f>
        <v>0</v>
      </c>
      <c r="AM1067">
        <f>($P$1067) * (150)</f>
        <v>0</v>
      </c>
      <c r="AN1067">
        <f>($Q$1067) * (150)</f>
        <v>0</v>
      </c>
      <c r="AO1067">
        <f>($R$1067) * (365)</f>
        <v>0</v>
      </c>
      <c r="AP1067">
        <f>($S$1067) * (220)</f>
        <v>0</v>
      </c>
      <c r="AQ1067">
        <f>($T$1067) * (220)</f>
        <v>0</v>
      </c>
      <c r="AR1067">
        <f>($U$1067) * (435)</f>
        <v>0</v>
      </c>
      <c r="AS1067">
        <f>($V$1067) * (290)</f>
        <v>0</v>
      </c>
      <c r="AT1067">
        <f>($W$1067) * (290)</f>
        <v>0</v>
      </c>
      <c r="AU1067">
        <f>($X$1067) * (505)</f>
        <v>0</v>
      </c>
      <c r="AV1067">
        <f>($Y$1067) * (360)</f>
        <v>0</v>
      </c>
      <c r="AW1067">
        <f>($Z$1067) * (575)</f>
        <v>0</v>
      </c>
      <c r="AX1067">
        <f>($AA$1067) * (430)</f>
        <v>0</v>
      </c>
      <c r="AY1067">
        <f>($AB$1067) * (645)</f>
        <v>0</v>
      </c>
      <c r="AZ1067">
        <f>($AC$1067) * (500)</f>
        <v>0</v>
      </c>
      <c r="BA1067">
        <f>($AD$1067) * (715)</f>
        <v>0</v>
      </c>
      <c r="BM1067">
        <v>1</v>
      </c>
      <c r="BN1067">
        <f>SUM($H$1067:$N$1067)</f>
        <v>1</v>
      </c>
    </row>
    <row r="1068" spans="1:66">
      <c r="A1068">
        <v>583</v>
      </c>
      <c r="B1068">
        <v>2</v>
      </c>
      <c r="C1068">
        <v>7294</v>
      </c>
      <c r="D1068">
        <v>3</v>
      </c>
      <c r="E1068">
        <v>6</v>
      </c>
      <c r="F1068" t="s">
        <v>73</v>
      </c>
      <c r="G1068">
        <v>4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1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f>($H$1068) * (225)</f>
        <v>0</v>
      </c>
      <c r="AF1068">
        <f>($I$1068) * (80)</f>
        <v>0</v>
      </c>
      <c r="AG1068">
        <f>($J$1068) * (80)</f>
        <v>0</v>
      </c>
      <c r="AH1068">
        <f>($K$1068) * (225)</f>
        <v>0</v>
      </c>
      <c r="AI1068">
        <f>($L$1068) * (80)</f>
        <v>0</v>
      </c>
      <c r="AJ1068">
        <f>($M$1068) * (80)</f>
        <v>0</v>
      </c>
      <c r="AK1068">
        <f>($N$1068) * (225)</f>
        <v>0</v>
      </c>
      <c r="AL1068">
        <f>($O$1068) * (225)</f>
        <v>0</v>
      </c>
      <c r="AM1068">
        <f>($P$1068) * (80)</f>
        <v>0</v>
      </c>
      <c r="AN1068">
        <f>($Q$1068) * (80)</f>
        <v>0</v>
      </c>
      <c r="AO1068">
        <f>($R$1068) * (225)</f>
        <v>225</v>
      </c>
      <c r="AP1068">
        <f>($S$1068) * (80)</f>
        <v>0</v>
      </c>
      <c r="AQ1068">
        <f>($T$1068) * (80)</f>
        <v>0</v>
      </c>
      <c r="AR1068">
        <f>($U$1068) * (225)</f>
        <v>0</v>
      </c>
      <c r="AS1068">
        <f>($V$1068) * (80)</f>
        <v>0</v>
      </c>
      <c r="AT1068">
        <f>($W$1068) * (80)</f>
        <v>0</v>
      </c>
      <c r="AU1068">
        <f>($X$1068) * (295)</f>
        <v>0</v>
      </c>
      <c r="AV1068">
        <f>($Y$1068) * (150)</f>
        <v>0</v>
      </c>
      <c r="AW1068">
        <f>($Z$1068) * (365)</f>
        <v>0</v>
      </c>
      <c r="AX1068">
        <f>($AA$1068) * (220)</f>
        <v>0</v>
      </c>
      <c r="AY1068">
        <f>($AB$1068) * (435)</f>
        <v>0</v>
      </c>
      <c r="AZ1068">
        <f>($AC$1068) * (290)</f>
        <v>0</v>
      </c>
      <c r="BA1068">
        <f>($AD$1068) * (505)</f>
        <v>0</v>
      </c>
      <c r="BM1068">
        <v>1</v>
      </c>
      <c r="BN1068">
        <f>SUM($O$1068:$U$1068)</f>
        <v>1</v>
      </c>
    </row>
    <row r="1069" spans="1:66">
      <c r="A1069">
        <v>584</v>
      </c>
      <c r="B1069">
        <v>1</v>
      </c>
      <c r="C1069">
        <v>3490</v>
      </c>
      <c r="D1069">
        <v>2</v>
      </c>
      <c r="E1069">
        <v>6</v>
      </c>
      <c r="F1069" t="s">
        <v>73</v>
      </c>
      <c r="G1069">
        <v>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1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f>($H$1069) * (225)</f>
        <v>0</v>
      </c>
      <c r="AF1069">
        <f>($I$1069) * (40)</f>
        <v>0</v>
      </c>
      <c r="AG1069">
        <f>($J$1069) * (40)</f>
        <v>0</v>
      </c>
      <c r="AH1069">
        <f>($K$1069) * (225)</f>
        <v>0</v>
      </c>
      <c r="AI1069">
        <f>($L$1069) * (40)</f>
        <v>0</v>
      </c>
      <c r="AJ1069">
        <f>($M$1069) * (40)</f>
        <v>0</v>
      </c>
      <c r="AK1069">
        <f>($N$1069) * (225)</f>
        <v>0</v>
      </c>
      <c r="AL1069">
        <f>($O$1069) * (225)</f>
        <v>0</v>
      </c>
      <c r="AM1069">
        <f>($P$1069) * (40)</f>
        <v>0</v>
      </c>
      <c r="AN1069">
        <f>($Q$1069) * (40)</f>
        <v>40</v>
      </c>
      <c r="AO1069">
        <f>($R$1069) * (225)</f>
        <v>0</v>
      </c>
      <c r="AP1069">
        <f>($S$1069) * (40)</f>
        <v>0</v>
      </c>
      <c r="AQ1069">
        <f>($T$1069) * (40)</f>
        <v>0</v>
      </c>
      <c r="AR1069">
        <f>($U$1069) * (225)</f>
        <v>0</v>
      </c>
      <c r="AS1069">
        <f>($V$1069) * (40)</f>
        <v>0</v>
      </c>
      <c r="AT1069">
        <f>($W$1069) * (40)</f>
        <v>0</v>
      </c>
      <c r="AU1069">
        <f>($X$1069) * (275)</f>
        <v>0</v>
      </c>
      <c r="AV1069">
        <f>($Y$1069) * (90)</f>
        <v>0</v>
      </c>
      <c r="AW1069">
        <f>($Z$1069) * (325)</f>
        <v>0</v>
      </c>
      <c r="AX1069">
        <f>($AA$1069) * (140)</f>
        <v>0</v>
      </c>
      <c r="AY1069">
        <f>($AB$1069) * (375)</f>
        <v>0</v>
      </c>
      <c r="AZ1069">
        <f>($AC$1069) * (190)</f>
        <v>0</v>
      </c>
      <c r="BA1069">
        <f>($AD$1069) * (425)</f>
        <v>0</v>
      </c>
      <c r="BM1069">
        <v>1</v>
      </c>
      <c r="BN1069">
        <f>SUM($N$1069:$U$1069)</f>
        <v>1</v>
      </c>
    </row>
    <row r="1070" spans="1:66">
      <c r="A1070">
        <v>586</v>
      </c>
      <c r="B1070">
        <v>2</v>
      </c>
      <c r="C1070">
        <v>9725</v>
      </c>
      <c r="D1070">
        <v>-1</v>
      </c>
      <c r="E1070">
        <v>3</v>
      </c>
      <c r="F1070" t="s">
        <v>73</v>
      </c>
      <c r="G1070">
        <v>4</v>
      </c>
      <c r="H1070">
        <v>0</v>
      </c>
      <c r="I1070">
        <v>0</v>
      </c>
      <c r="J1070">
        <v>1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f>($H$1070) * (225)</f>
        <v>0</v>
      </c>
      <c r="AF1070">
        <f>($I$1070) * (80)</f>
        <v>0</v>
      </c>
      <c r="AG1070">
        <f>($J$1070) * (80)</f>
        <v>80</v>
      </c>
      <c r="AH1070">
        <f>($K$1070) * (225)</f>
        <v>0</v>
      </c>
      <c r="AI1070">
        <f>($L$1070) * (80)</f>
        <v>0</v>
      </c>
      <c r="AJ1070">
        <f>($M$1070) * (80)</f>
        <v>0</v>
      </c>
      <c r="AK1070">
        <f>($N$1070) * (295)</f>
        <v>0</v>
      </c>
      <c r="AL1070">
        <f>($O$1070) * (365)</f>
        <v>0</v>
      </c>
      <c r="AM1070">
        <f>($P$1070) * (220)</f>
        <v>0</v>
      </c>
      <c r="AN1070">
        <f>($Q$1070) * (220)</f>
        <v>0</v>
      </c>
      <c r="AO1070">
        <f>($R$1070) * (435)</f>
        <v>0</v>
      </c>
      <c r="AP1070">
        <f>($S$1070) * (290)</f>
        <v>0</v>
      </c>
      <c r="AQ1070">
        <f>($T$1070) * (290)</f>
        <v>0</v>
      </c>
      <c r="AR1070">
        <f>($U$1070) * (505)</f>
        <v>0</v>
      </c>
      <c r="AS1070">
        <f>($V$1070) * (360)</f>
        <v>0</v>
      </c>
      <c r="AT1070">
        <f>($W$1070) * (360)</f>
        <v>0</v>
      </c>
      <c r="AU1070">
        <f>($X$1070) * (575)</f>
        <v>0</v>
      </c>
      <c r="AV1070">
        <f>($Y$1070) * (430)</f>
        <v>0</v>
      </c>
      <c r="AW1070">
        <f>($Z$1070) * (645)</f>
        <v>0</v>
      </c>
      <c r="AX1070">
        <f>($AA$1070) * (500)</f>
        <v>0</v>
      </c>
      <c r="AY1070">
        <f>($AB$1070) * (715)</f>
        <v>0</v>
      </c>
      <c r="AZ1070">
        <f>($AC$1070) * (570)</f>
        <v>0</v>
      </c>
      <c r="BA1070">
        <f>($AD$1070) * (785)</f>
        <v>0</v>
      </c>
      <c r="BM1070">
        <v>1</v>
      </c>
      <c r="BN1070">
        <f>SUM($H$1070:$N$1070)</f>
        <v>1</v>
      </c>
    </row>
    <row r="1071" spans="1:66">
      <c r="A1071">
        <v>587</v>
      </c>
      <c r="B1071">
        <v>2</v>
      </c>
      <c r="C1071">
        <v>8596</v>
      </c>
      <c r="D1071">
        <v>2</v>
      </c>
      <c r="E1071">
        <v>5</v>
      </c>
      <c r="F1071" t="s">
        <v>73</v>
      </c>
      <c r="G1071">
        <v>3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f>($H$1071) * (225)</f>
        <v>0</v>
      </c>
      <c r="AF1071">
        <f>($I$1071) * (80)</f>
        <v>0</v>
      </c>
      <c r="AG1071">
        <f>($J$1071) * (80)</f>
        <v>0</v>
      </c>
      <c r="AH1071">
        <f>($K$1071) * (225)</f>
        <v>0</v>
      </c>
      <c r="AI1071">
        <f>($L$1071) * (80)</f>
        <v>0</v>
      </c>
      <c r="AJ1071">
        <f>($M$1071) * (80)</f>
        <v>0</v>
      </c>
      <c r="AK1071">
        <f>($N$1071) * (225)</f>
        <v>0</v>
      </c>
      <c r="AL1071">
        <f>($O$1071) * (225)</f>
        <v>0</v>
      </c>
      <c r="AM1071">
        <f>($P$1071) * (80)</f>
        <v>0</v>
      </c>
      <c r="AN1071">
        <f>($Q$1071) * (80)</f>
        <v>80</v>
      </c>
      <c r="AO1071">
        <f>($R$1071) * (295)</f>
        <v>0</v>
      </c>
      <c r="AP1071">
        <f>($S$1071) * (150)</f>
        <v>0</v>
      </c>
      <c r="AQ1071">
        <f>($T$1071) * (150)</f>
        <v>0</v>
      </c>
      <c r="AR1071">
        <f>($U$1071) * (365)</f>
        <v>0</v>
      </c>
      <c r="AS1071">
        <f>($V$1071) * (220)</f>
        <v>0</v>
      </c>
      <c r="AT1071">
        <f>($W$1071) * (220)</f>
        <v>0</v>
      </c>
      <c r="AU1071">
        <f>($X$1071) * (435)</f>
        <v>0</v>
      </c>
      <c r="AV1071">
        <f>($Y$1071) * (290)</f>
        <v>0</v>
      </c>
      <c r="AW1071">
        <f>($Z$1071) * (505)</f>
        <v>0</v>
      </c>
      <c r="AX1071">
        <f>($AA$1071) * (360)</f>
        <v>0</v>
      </c>
      <c r="AY1071">
        <f>($AB$1071) * (575)</f>
        <v>0</v>
      </c>
      <c r="AZ1071">
        <f>($AC$1071) * (430)</f>
        <v>0</v>
      </c>
      <c r="BA1071">
        <f>($AD$1071) * (645)</f>
        <v>0</v>
      </c>
      <c r="BM1071">
        <v>1</v>
      </c>
      <c r="BN1071">
        <f>SUM($N$1071:$R$1071)</f>
        <v>1</v>
      </c>
    </row>
    <row r="1072" spans="1:66">
      <c r="A1072">
        <v>590</v>
      </c>
      <c r="B1072">
        <v>1</v>
      </c>
      <c r="C1072">
        <v>12844</v>
      </c>
      <c r="D1072">
        <v>3</v>
      </c>
      <c r="E1072">
        <v>8</v>
      </c>
      <c r="F1072" t="s">
        <v>73</v>
      </c>
      <c r="G1072">
        <v>3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f>($H$1072) * (225)</f>
        <v>0</v>
      </c>
      <c r="AF1072">
        <f>($I$1072) * (40)</f>
        <v>0</v>
      </c>
      <c r="AG1072">
        <f>($J$1072) * (40)</f>
        <v>0</v>
      </c>
      <c r="AH1072">
        <f>($K$1072) * (225)</f>
        <v>0</v>
      </c>
      <c r="AI1072">
        <f>($L$1072) * (40)</f>
        <v>0</v>
      </c>
      <c r="AJ1072">
        <f>($M$1072) * (40)</f>
        <v>0</v>
      </c>
      <c r="AK1072">
        <f>($N$1072) * (225)</f>
        <v>0</v>
      </c>
      <c r="AL1072">
        <f>($O$1072) * (225)</f>
        <v>0</v>
      </c>
      <c r="AM1072">
        <f>($P$1072) * (40)</f>
        <v>0</v>
      </c>
      <c r="AN1072">
        <f>($Q$1072) * (40)</f>
        <v>40</v>
      </c>
      <c r="AO1072">
        <f>($R$1072) * (225)</f>
        <v>0</v>
      </c>
      <c r="AP1072">
        <f>($S$1072) * (40)</f>
        <v>0</v>
      </c>
      <c r="AQ1072">
        <f>($T$1072) * (40)</f>
        <v>0</v>
      </c>
      <c r="AR1072">
        <f>($U$1072) * (275)</f>
        <v>0</v>
      </c>
      <c r="AS1072">
        <f>($V$1072) * (90)</f>
        <v>0</v>
      </c>
      <c r="AT1072">
        <f>($W$1072) * (90)</f>
        <v>0</v>
      </c>
      <c r="AU1072">
        <f>($X$1072) * (325)</f>
        <v>0</v>
      </c>
      <c r="AV1072">
        <f>($Y$1072) * (140)</f>
        <v>0</v>
      </c>
      <c r="AW1072">
        <f>($Z$1072) * (375)</f>
        <v>0</v>
      </c>
      <c r="AX1072">
        <f>($AA$1072) * (190)</f>
        <v>0</v>
      </c>
      <c r="AY1072">
        <f>($AB$1072) * (425)</f>
        <v>0</v>
      </c>
      <c r="AZ1072">
        <f>($AC$1072) * (240)</f>
        <v>0</v>
      </c>
      <c r="BA1072">
        <f>($AD$1072) * (475)</f>
        <v>0</v>
      </c>
      <c r="BM1072">
        <v>1</v>
      </c>
      <c r="BN1072">
        <f>SUM($O$1072:$Z$1072)</f>
        <v>1</v>
      </c>
    </row>
    <row r="1073" spans="1:66">
      <c r="A1073">
        <v>592</v>
      </c>
      <c r="B1073">
        <v>1</v>
      </c>
      <c r="C1073">
        <v>4872</v>
      </c>
      <c r="D1073">
        <v>3</v>
      </c>
      <c r="E1073">
        <v>8</v>
      </c>
      <c r="F1073" t="s">
        <v>73</v>
      </c>
      <c r="G1073">
        <v>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1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f>($H$1073) * (225)</f>
        <v>0</v>
      </c>
      <c r="AF1073">
        <f>($I$1073) * (40)</f>
        <v>0</v>
      </c>
      <c r="AG1073">
        <f>($J$1073) * (40)</f>
        <v>0</v>
      </c>
      <c r="AH1073">
        <f>($K$1073) * (225)</f>
        <v>0</v>
      </c>
      <c r="AI1073">
        <f>($L$1073) * (40)</f>
        <v>0</v>
      </c>
      <c r="AJ1073">
        <f>($M$1073) * (40)</f>
        <v>0</v>
      </c>
      <c r="AK1073">
        <f>($N$1073) * (225)</f>
        <v>0</v>
      </c>
      <c r="AL1073">
        <f>($O$1073) * (225)</f>
        <v>0</v>
      </c>
      <c r="AM1073">
        <f>($P$1073) * (40)</f>
        <v>0</v>
      </c>
      <c r="AN1073">
        <f>($Q$1073) * (40)</f>
        <v>40</v>
      </c>
      <c r="AO1073">
        <f>($R$1073) * (225)</f>
        <v>0</v>
      </c>
      <c r="AP1073">
        <f>($S$1073) * (40)</f>
        <v>0</v>
      </c>
      <c r="AQ1073">
        <f>($T$1073) * (40)</f>
        <v>0</v>
      </c>
      <c r="AR1073">
        <f>($U$1073) * (275)</f>
        <v>0</v>
      </c>
      <c r="AS1073">
        <f>($V$1073) * (90)</f>
        <v>0</v>
      </c>
      <c r="AT1073">
        <f>($W$1073) * (90)</f>
        <v>0</v>
      </c>
      <c r="AU1073">
        <f>($X$1073) * (325)</f>
        <v>0</v>
      </c>
      <c r="AV1073">
        <f>($Y$1073) * (140)</f>
        <v>0</v>
      </c>
      <c r="AW1073">
        <f>($Z$1073) * (375)</f>
        <v>0</v>
      </c>
      <c r="AX1073">
        <f>($AA$1073) * (190)</f>
        <v>0</v>
      </c>
      <c r="AY1073">
        <f>($AB$1073) * (425)</f>
        <v>0</v>
      </c>
      <c r="AZ1073">
        <f>($AC$1073) * (240)</f>
        <v>0</v>
      </c>
      <c r="BA1073">
        <f>($AD$1073) * (475)</f>
        <v>0</v>
      </c>
      <c r="BM1073">
        <v>1</v>
      </c>
      <c r="BN1073">
        <f>SUM($O$1073:$Z$1073)</f>
        <v>1</v>
      </c>
    </row>
    <row r="1074" spans="1:66">
      <c r="A1074">
        <v>593</v>
      </c>
      <c r="B1074">
        <v>2</v>
      </c>
      <c r="C1074">
        <v>8377</v>
      </c>
      <c r="D1074">
        <v>3</v>
      </c>
      <c r="E1074">
        <v>6</v>
      </c>
      <c r="F1074" t="s">
        <v>73</v>
      </c>
      <c r="G1074">
        <v>4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1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f>($H$1074) * (225)</f>
        <v>0</v>
      </c>
      <c r="AF1074">
        <f>($I$1074) * (80)</f>
        <v>0</v>
      </c>
      <c r="AG1074">
        <f>($J$1074) * (80)</f>
        <v>0</v>
      </c>
      <c r="AH1074">
        <f>($K$1074) * (225)</f>
        <v>0</v>
      </c>
      <c r="AI1074">
        <f>($L$1074) * (80)</f>
        <v>0</v>
      </c>
      <c r="AJ1074">
        <f>($M$1074) * (80)</f>
        <v>0</v>
      </c>
      <c r="AK1074">
        <f>($N$1074) * (225)</f>
        <v>0</v>
      </c>
      <c r="AL1074">
        <f>($O$1074) * (225)</f>
        <v>0</v>
      </c>
      <c r="AM1074">
        <f>($P$1074) * (80)</f>
        <v>0</v>
      </c>
      <c r="AN1074">
        <f>($Q$1074) * (80)</f>
        <v>80</v>
      </c>
      <c r="AO1074">
        <f>($R$1074) * (225)</f>
        <v>0</v>
      </c>
      <c r="AP1074">
        <f>($S$1074) * (80)</f>
        <v>0</v>
      </c>
      <c r="AQ1074">
        <f>($T$1074) * (80)</f>
        <v>0</v>
      </c>
      <c r="AR1074">
        <f>($U$1074) * (225)</f>
        <v>0</v>
      </c>
      <c r="AS1074">
        <f>($V$1074) * (80)</f>
        <v>0</v>
      </c>
      <c r="AT1074">
        <f>($W$1074) * (80)</f>
        <v>0</v>
      </c>
      <c r="AU1074">
        <f>($X$1074) * (295)</f>
        <v>0</v>
      </c>
      <c r="AV1074">
        <f>($Y$1074) * (150)</f>
        <v>0</v>
      </c>
      <c r="AW1074">
        <f>($Z$1074) * (365)</f>
        <v>0</v>
      </c>
      <c r="AX1074">
        <f>($AA$1074) * (220)</f>
        <v>0</v>
      </c>
      <c r="AY1074">
        <f>($AB$1074) * (435)</f>
        <v>0</v>
      </c>
      <c r="AZ1074">
        <f>($AC$1074) * (290)</f>
        <v>0</v>
      </c>
      <c r="BA1074">
        <f>($AD$1074) * (505)</f>
        <v>0</v>
      </c>
      <c r="BM1074">
        <v>1</v>
      </c>
      <c r="BN1074">
        <f>SUM($O$1074:$U$1074)</f>
        <v>1</v>
      </c>
    </row>
    <row r="1075" spans="1:66">
      <c r="A1075">
        <v>594</v>
      </c>
      <c r="B1075">
        <v>2</v>
      </c>
      <c r="C1075">
        <v>29240</v>
      </c>
      <c r="D1075">
        <v>4</v>
      </c>
      <c r="E1075">
        <v>9</v>
      </c>
      <c r="F1075" t="s">
        <v>73</v>
      </c>
      <c r="G1075">
        <v>4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1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f>($H$1075) * (225)</f>
        <v>0</v>
      </c>
      <c r="AF1075">
        <f>($I$1075) * (80)</f>
        <v>0</v>
      </c>
      <c r="AG1075">
        <f>($J$1075) * (80)</f>
        <v>0</v>
      </c>
      <c r="AH1075">
        <f>($K$1075) * (225)</f>
        <v>0</v>
      </c>
      <c r="AI1075">
        <f>($L$1075) * (80)</f>
        <v>0</v>
      </c>
      <c r="AJ1075">
        <f>($M$1075) * (80)</f>
        <v>0</v>
      </c>
      <c r="AK1075">
        <f>($N$1075) * (225)</f>
        <v>0</v>
      </c>
      <c r="AL1075">
        <f>($O$1075) * (225)</f>
        <v>0</v>
      </c>
      <c r="AM1075">
        <f>($P$1075) * (80)</f>
        <v>0</v>
      </c>
      <c r="AN1075">
        <f>($Q$1075) * (80)</f>
        <v>0</v>
      </c>
      <c r="AO1075">
        <f>($R$1075) * (225)</f>
        <v>0</v>
      </c>
      <c r="AP1075">
        <f>($S$1075) * (80)</f>
        <v>0</v>
      </c>
      <c r="AQ1075">
        <f>($T$1075) * (80)</f>
        <v>0</v>
      </c>
      <c r="AR1075">
        <f>($U$1075) * (225)</f>
        <v>0</v>
      </c>
      <c r="AS1075">
        <f>($V$1075) * (80)</f>
        <v>80</v>
      </c>
      <c r="AT1075">
        <f>($W$1075) * (80)</f>
        <v>0</v>
      </c>
      <c r="AU1075">
        <f>($X$1075) * (225)</f>
        <v>0</v>
      </c>
      <c r="AV1075">
        <f>($Y$1075) * (80)</f>
        <v>0</v>
      </c>
      <c r="AW1075">
        <f>($Z$1075) * (295)</f>
        <v>0</v>
      </c>
      <c r="AX1075">
        <f>($AA$1075) * (150)</f>
        <v>0</v>
      </c>
      <c r="AY1075">
        <f>($AB$1075) * (365)</f>
        <v>0</v>
      </c>
      <c r="AZ1075">
        <f>($AC$1075) * (220)</f>
        <v>0</v>
      </c>
      <c r="BA1075">
        <f>($AD$1075) * (435)</f>
        <v>0</v>
      </c>
      <c r="BM1075">
        <v>1</v>
      </c>
      <c r="BN1075">
        <f>SUM($R$1075:$AB$1075)</f>
        <v>1</v>
      </c>
    </row>
    <row r="1076" spans="1:66">
      <c r="A1076">
        <v>595</v>
      </c>
      <c r="B1076">
        <v>2</v>
      </c>
      <c r="C1076">
        <v>29240</v>
      </c>
      <c r="D1076">
        <v>2</v>
      </c>
      <c r="E1076">
        <v>6</v>
      </c>
      <c r="F1076" t="s">
        <v>73</v>
      </c>
      <c r="G1076">
        <v>4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1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f>($H$1076) * (225)</f>
        <v>0</v>
      </c>
      <c r="AF1076">
        <f>($I$1076) * (80)</f>
        <v>0</v>
      </c>
      <c r="AG1076">
        <f>($J$1076) * (80)</f>
        <v>0</v>
      </c>
      <c r="AH1076">
        <f>($K$1076) * (225)</f>
        <v>0</v>
      </c>
      <c r="AI1076">
        <f>($L$1076) * (80)</f>
        <v>0</v>
      </c>
      <c r="AJ1076">
        <f>($M$1076) * (80)</f>
        <v>0</v>
      </c>
      <c r="AK1076">
        <f>($N$1076) * (225)</f>
        <v>0</v>
      </c>
      <c r="AL1076">
        <f>($O$1076) * (225)</f>
        <v>0</v>
      </c>
      <c r="AM1076">
        <f>($P$1076) * (80)</f>
        <v>0</v>
      </c>
      <c r="AN1076">
        <f>($Q$1076) * (80)</f>
        <v>80</v>
      </c>
      <c r="AO1076">
        <f>($R$1076) * (225)</f>
        <v>0</v>
      </c>
      <c r="AP1076">
        <f>($S$1076) * (80)</f>
        <v>0</v>
      </c>
      <c r="AQ1076">
        <f>($T$1076) * (80)</f>
        <v>0</v>
      </c>
      <c r="AR1076">
        <f>($U$1076) * (295)</f>
        <v>0</v>
      </c>
      <c r="AS1076">
        <f>($V$1076) * (150)</f>
        <v>0</v>
      </c>
      <c r="AT1076">
        <f>($W$1076) * (150)</f>
        <v>0</v>
      </c>
      <c r="AU1076">
        <f>($X$1076) * (365)</f>
        <v>0</v>
      </c>
      <c r="AV1076">
        <f>($Y$1076) * (220)</f>
        <v>0</v>
      </c>
      <c r="AW1076">
        <f>($Z$1076) * (435)</f>
        <v>0</v>
      </c>
      <c r="AX1076">
        <f>($AA$1076) * (290)</f>
        <v>0</v>
      </c>
      <c r="AY1076">
        <f>($AB$1076) * (505)</f>
        <v>0</v>
      </c>
      <c r="AZ1076">
        <f>($AC$1076) * (360)</f>
        <v>0</v>
      </c>
      <c r="BA1076">
        <f>($AD$1076) * (575)</f>
        <v>0</v>
      </c>
      <c r="BM1076">
        <v>1</v>
      </c>
      <c r="BN1076">
        <f>SUM($N$1076:$U$1076)</f>
        <v>1</v>
      </c>
    </row>
    <row r="1077" spans="1:66">
      <c r="A1077">
        <v>598</v>
      </c>
      <c r="B1077">
        <v>2</v>
      </c>
      <c r="C1077">
        <v>19200</v>
      </c>
      <c r="D1077">
        <v>2</v>
      </c>
      <c r="E1077">
        <v>6</v>
      </c>
      <c r="F1077" t="s">
        <v>73</v>
      </c>
      <c r="G1077">
        <v>3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f>($H$1077) * (225)</f>
        <v>0</v>
      </c>
      <c r="AF1077">
        <f>($I$1077) * (80)</f>
        <v>0</v>
      </c>
      <c r="AG1077">
        <f>($J$1077) * (80)</f>
        <v>0</v>
      </c>
      <c r="AH1077">
        <f>($K$1077) * (225)</f>
        <v>0</v>
      </c>
      <c r="AI1077">
        <f>($L$1077) * (80)</f>
        <v>0</v>
      </c>
      <c r="AJ1077">
        <f>($M$1077) * (80)</f>
        <v>0</v>
      </c>
      <c r="AK1077">
        <f>($N$1077) * (225)</f>
        <v>0</v>
      </c>
      <c r="AL1077">
        <f>($O$1077) * (225)</f>
        <v>0</v>
      </c>
      <c r="AM1077">
        <f>($P$1077) * (80)</f>
        <v>0</v>
      </c>
      <c r="AN1077">
        <f>($Q$1077) * (80)</f>
        <v>80</v>
      </c>
      <c r="AO1077">
        <f>($R$1077) * (295)</f>
        <v>0</v>
      </c>
      <c r="AP1077">
        <f>($S$1077) * (150)</f>
        <v>0</v>
      </c>
      <c r="AQ1077">
        <f>($T$1077) * (150)</f>
        <v>0</v>
      </c>
      <c r="AR1077">
        <f>($U$1077) * (365)</f>
        <v>0</v>
      </c>
      <c r="AS1077">
        <f>($V$1077) * (220)</f>
        <v>0</v>
      </c>
      <c r="AT1077">
        <f>($W$1077) * (220)</f>
        <v>0</v>
      </c>
      <c r="AU1077">
        <f>($X$1077) * (435)</f>
        <v>0</v>
      </c>
      <c r="AV1077">
        <f>($Y$1077) * (290)</f>
        <v>0</v>
      </c>
      <c r="AW1077">
        <f>($Z$1077) * (505)</f>
        <v>0</v>
      </c>
      <c r="AX1077">
        <f>($AA$1077) * (360)</f>
        <v>0</v>
      </c>
      <c r="AY1077">
        <f>($AB$1077) * (575)</f>
        <v>0</v>
      </c>
      <c r="AZ1077">
        <f>($AC$1077) * (430)</f>
        <v>0</v>
      </c>
      <c r="BA1077">
        <f>($AD$1077) * (645)</f>
        <v>0</v>
      </c>
      <c r="BM1077">
        <v>1</v>
      </c>
      <c r="BN1077">
        <f>SUM($N$1077:$U$1077)</f>
        <v>1</v>
      </c>
    </row>
    <row r="1078" spans="1:66">
      <c r="A1078">
        <v>604</v>
      </c>
      <c r="B1078">
        <v>2</v>
      </c>
      <c r="C1078">
        <v>26200</v>
      </c>
      <c r="D1078">
        <v>4</v>
      </c>
      <c r="E1078">
        <v>7</v>
      </c>
      <c r="F1078" t="s">
        <v>73</v>
      </c>
      <c r="G1078">
        <v>3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1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f>($H$1078) * (225)</f>
        <v>0</v>
      </c>
      <c r="AF1078">
        <f>($I$1078) * (80)</f>
        <v>0</v>
      </c>
      <c r="AG1078">
        <f>($J$1078) * (80)</f>
        <v>0</v>
      </c>
      <c r="AH1078">
        <f>($K$1078) * (225)</f>
        <v>0</v>
      </c>
      <c r="AI1078">
        <f>($L$1078) * (80)</f>
        <v>0</v>
      </c>
      <c r="AJ1078">
        <f>($M$1078) * (80)</f>
        <v>0</v>
      </c>
      <c r="AK1078">
        <f>($N$1078) * (225)</f>
        <v>0</v>
      </c>
      <c r="AL1078">
        <f>($O$1078) * (225)</f>
        <v>0</v>
      </c>
      <c r="AM1078">
        <f>($P$1078) * (80)</f>
        <v>0</v>
      </c>
      <c r="AN1078">
        <f>($Q$1078) * (80)</f>
        <v>0</v>
      </c>
      <c r="AO1078">
        <f>($R$1078) * (225)</f>
        <v>0</v>
      </c>
      <c r="AP1078">
        <f>($S$1078) * (80)</f>
        <v>0</v>
      </c>
      <c r="AQ1078">
        <f>($T$1078) * (80)</f>
        <v>0</v>
      </c>
      <c r="AR1078">
        <f>($U$1078) * (225)</f>
        <v>0</v>
      </c>
      <c r="AS1078">
        <f>($V$1078) * (80)</f>
        <v>80</v>
      </c>
      <c r="AT1078">
        <f>($W$1078) * (80)</f>
        <v>0</v>
      </c>
      <c r="AU1078">
        <f>($X$1078) * (295)</f>
        <v>0</v>
      </c>
      <c r="AV1078">
        <f>($Y$1078) * (150)</f>
        <v>0</v>
      </c>
      <c r="AW1078">
        <f>($Z$1078) * (365)</f>
        <v>0</v>
      </c>
      <c r="AX1078">
        <f>($AA$1078) * (220)</f>
        <v>0</v>
      </c>
      <c r="AY1078">
        <f>($AB$1078) * (435)</f>
        <v>0</v>
      </c>
      <c r="AZ1078">
        <f>($AC$1078) * (290)</f>
        <v>0</v>
      </c>
      <c r="BA1078">
        <f>($AD$1078) * (505)</f>
        <v>0</v>
      </c>
      <c r="BM1078">
        <v>1</v>
      </c>
      <c r="BN1078">
        <f>SUM($R$1078:$X$1078)</f>
        <v>1</v>
      </c>
    </row>
    <row r="1079" spans="1:66">
      <c r="A1079">
        <v>609</v>
      </c>
      <c r="B1079">
        <v>2</v>
      </c>
      <c r="C1079">
        <v>14949</v>
      </c>
      <c r="D1079">
        <v>4</v>
      </c>
      <c r="E1079">
        <v>9</v>
      </c>
      <c r="F1079" t="s">
        <v>73</v>
      </c>
      <c r="G1079">
        <v>4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1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f>($H$1079) * (225)</f>
        <v>0</v>
      </c>
      <c r="AF1079">
        <f>($I$1079) * (80)</f>
        <v>0</v>
      </c>
      <c r="AG1079">
        <f>($J$1079) * (80)</f>
        <v>0</v>
      </c>
      <c r="AH1079">
        <f>($K$1079) * (225)</f>
        <v>0</v>
      </c>
      <c r="AI1079">
        <f>($L$1079) * (80)</f>
        <v>0</v>
      </c>
      <c r="AJ1079">
        <f>($M$1079) * (80)</f>
        <v>0</v>
      </c>
      <c r="AK1079">
        <f>($N$1079) * (225)</f>
        <v>0</v>
      </c>
      <c r="AL1079">
        <f>($O$1079) * (225)</f>
        <v>0</v>
      </c>
      <c r="AM1079">
        <f>($P$1079) * (80)</f>
        <v>0</v>
      </c>
      <c r="AN1079">
        <f>($Q$1079) * (80)</f>
        <v>0</v>
      </c>
      <c r="AO1079">
        <f>($R$1079) * (225)</f>
        <v>0</v>
      </c>
      <c r="AP1079">
        <f>($S$1079) * (80)</f>
        <v>0</v>
      </c>
      <c r="AQ1079">
        <f>($T$1079) * (80)</f>
        <v>0</v>
      </c>
      <c r="AR1079">
        <f>($U$1079) * (225)</f>
        <v>0</v>
      </c>
      <c r="AS1079">
        <f>($V$1079) * (80)</f>
        <v>80</v>
      </c>
      <c r="AT1079">
        <f>($W$1079) * (80)</f>
        <v>0</v>
      </c>
      <c r="AU1079">
        <f>($X$1079) * (225)</f>
        <v>0</v>
      </c>
      <c r="AV1079">
        <f>($Y$1079) * (80)</f>
        <v>0</v>
      </c>
      <c r="AW1079">
        <f>($Z$1079) * (295)</f>
        <v>0</v>
      </c>
      <c r="AX1079">
        <f>($AA$1079) * (150)</f>
        <v>0</v>
      </c>
      <c r="AY1079">
        <f>($AB$1079) * (365)</f>
        <v>0</v>
      </c>
      <c r="AZ1079">
        <f>($AC$1079) * (220)</f>
        <v>0</v>
      </c>
      <c r="BA1079">
        <f>($AD$1079) * (435)</f>
        <v>0</v>
      </c>
      <c r="BM1079">
        <v>1</v>
      </c>
      <c r="BN1079">
        <f>SUM($R$1079:$AB$1079)</f>
        <v>1</v>
      </c>
    </row>
    <row r="1080" spans="1:66">
      <c r="A1080">
        <v>615</v>
      </c>
      <c r="B1080">
        <v>2</v>
      </c>
      <c r="C1080">
        <v>8200</v>
      </c>
      <c r="D1080">
        <v>0</v>
      </c>
      <c r="E1080">
        <v>4</v>
      </c>
      <c r="F1080" t="s">
        <v>73</v>
      </c>
      <c r="G1080">
        <v>4</v>
      </c>
      <c r="H1080">
        <v>0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f>($H$1080) * (225)</f>
        <v>0</v>
      </c>
      <c r="AF1080">
        <f>($I$1080) * (80)</f>
        <v>0</v>
      </c>
      <c r="AG1080">
        <f>($J$1080) * (80)</f>
        <v>80</v>
      </c>
      <c r="AH1080">
        <f>($K$1080) * (225)</f>
        <v>0</v>
      </c>
      <c r="AI1080">
        <f>($L$1080) * (80)</f>
        <v>0</v>
      </c>
      <c r="AJ1080">
        <f>($M$1080) * (80)</f>
        <v>0</v>
      </c>
      <c r="AK1080">
        <f>($N$1080) * (225)</f>
        <v>0</v>
      </c>
      <c r="AL1080">
        <f>($O$1080) * (295)</f>
        <v>0</v>
      </c>
      <c r="AM1080">
        <f>($P$1080) * (150)</f>
        <v>0</v>
      </c>
      <c r="AN1080">
        <f>($Q$1080) * (150)</f>
        <v>0</v>
      </c>
      <c r="AO1080">
        <f>($R$1080) * (365)</f>
        <v>0</v>
      </c>
      <c r="AP1080">
        <f>($S$1080) * (220)</f>
        <v>0</v>
      </c>
      <c r="AQ1080">
        <f>($T$1080) * (220)</f>
        <v>0</v>
      </c>
      <c r="AR1080">
        <f>($U$1080) * (435)</f>
        <v>0</v>
      </c>
      <c r="AS1080">
        <f>($V$1080) * (290)</f>
        <v>0</v>
      </c>
      <c r="AT1080">
        <f>($W$1080) * (290)</f>
        <v>0</v>
      </c>
      <c r="AU1080">
        <f>($X$1080) * (505)</f>
        <v>0</v>
      </c>
      <c r="AV1080">
        <f>($Y$1080) * (360)</f>
        <v>0</v>
      </c>
      <c r="AW1080">
        <f>($Z$1080) * (575)</f>
        <v>0</v>
      </c>
      <c r="AX1080">
        <f>($AA$1080) * (430)</f>
        <v>0</v>
      </c>
      <c r="AY1080">
        <f>($AB$1080) * (645)</f>
        <v>0</v>
      </c>
      <c r="AZ1080">
        <f>($AC$1080) * (500)</f>
        <v>0</v>
      </c>
      <c r="BA1080">
        <f>($AD$1080) * (715)</f>
        <v>0</v>
      </c>
      <c r="BM1080">
        <v>1</v>
      </c>
      <c r="BN1080">
        <f>SUM($H$1080:$O$1080)</f>
        <v>1</v>
      </c>
    </row>
    <row r="1081" spans="1:66">
      <c r="A1081">
        <v>618</v>
      </c>
      <c r="B1081">
        <v>1</v>
      </c>
      <c r="C1081">
        <v>3403</v>
      </c>
      <c r="D1081">
        <v>1</v>
      </c>
      <c r="E1081">
        <v>4</v>
      </c>
      <c r="F1081" t="s">
        <v>73</v>
      </c>
      <c r="G1081">
        <v>3</v>
      </c>
      <c r="H1081">
        <v>0</v>
      </c>
      <c r="I1081">
        <v>0</v>
      </c>
      <c r="J1081">
        <v>0</v>
      </c>
      <c r="K1081">
        <v>0</v>
      </c>
      <c r="L1081">
        <v>1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f>($H$1081) * (225)</f>
        <v>0</v>
      </c>
      <c r="AF1081">
        <f>($I$1081) * (40)</f>
        <v>0</v>
      </c>
      <c r="AG1081">
        <f>($J$1081) * (40)</f>
        <v>0</v>
      </c>
      <c r="AH1081">
        <f>($K$1081) * (225)</f>
        <v>0</v>
      </c>
      <c r="AI1081">
        <f>($L$1081) * (40)</f>
        <v>40</v>
      </c>
      <c r="AJ1081">
        <f>($M$1081) * (40)</f>
        <v>0</v>
      </c>
      <c r="AK1081">
        <f>($N$1081) * (225)</f>
        <v>0</v>
      </c>
      <c r="AL1081">
        <f>($O$1081) * (275)</f>
        <v>0</v>
      </c>
      <c r="AM1081">
        <f>($P$1081) * (90)</f>
        <v>0</v>
      </c>
      <c r="AN1081">
        <f>($Q$1081) * (90)</f>
        <v>0</v>
      </c>
      <c r="AO1081">
        <f>($R$1081) * (325)</f>
        <v>0</v>
      </c>
      <c r="AP1081">
        <f>($S$1081) * (140)</f>
        <v>0</v>
      </c>
      <c r="AQ1081">
        <f>($T$1081) * (140)</f>
        <v>0</v>
      </c>
      <c r="AR1081">
        <f>($U$1081) * (375)</f>
        <v>0</v>
      </c>
      <c r="AS1081">
        <f>($V$1081) * (190)</f>
        <v>0</v>
      </c>
      <c r="AT1081">
        <f>($W$1081) * (190)</f>
        <v>0</v>
      </c>
      <c r="AU1081">
        <f>($X$1081) * (425)</f>
        <v>0</v>
      </c>
      <c r="AV1081">
        <f>($Y$1081) * (240)</f>
        <v>0</v>
      </c>
      <c r="AW1081">
        <f>($Z$1081) * (475)</f>
        <v>0</v>
      </c>
      <c r="AX1081">
        <f>($AA$1081) * (290)</f>
        <v>0</v>
      </c>
      <c r="AY1081">
        <f>($AB$1081) * (525)</f>
        <v>0</v>
      </c>
      <c r="AZ1081">
        <f>($AC$1081) * (340)</f>
        <v>0</v>
      </c>
      <c r="BA1081">
        <f>($AD$1081) * (575)</f>
        <v>0</v>
      </c>
      <c r="BM1081">
        <v>1</v>
      </c>
      <c r="BN1081">
        <f>SUM($K$1081:$O$1081)</f>
        <v>1</v>
      </c>
    </row>
    <row r="1082" spans="1:66">
      <c r="A1082">
        <v>619</v>
      </c>
      <c r="B1082">
        <v>2</v>
      </c>
      <c r="C1082">
        <v>7355</v>
      </c>
      <c r="D1082">
        <v>4</v>
      </c>
      <c r="E1082">
        <v>9</v>
      </c>
      <c r="F1082" t="s">
        <v>73</v>
      </c>
      <c r="G1082">
        <v>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1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f>($H$1082) * (225)</f>
        <v>0</v>
      </c>
      <c r="AF1082">
        <f>($I$1082) * (80)</f>
        <v>0</v>
      </c>
      <c r="AG1082">
        <f>($J$1082) * (80)</f>
        <v>0</v>
      </c>
      <c r="AH1082">
        <f>($K$1082) * (225)</f>
        <v>0</v>
      </c>
      <c r="AI1082">
        <f>($L$1082) * (80)</f>
        <v>0</v>
      </c>
      <c r="AJ1082">
        <f>($M$1082) * (80)</f>
        <v>0</v>
      </c>
      <c r="AK1082">
        <f>($N$1082) * (225)</f>
        <v>0</v>
      </c>
      <c r="AL1082">
        <f>($O$1082) * (225)</f>
        <v>0</v>
      </c>
      <c r="AM1082">
        <f>($P$1082) * (80)</f>
        <v>0</v>
      </c>
      <c r="AN1082">
        <f>($Q$1082) * (80)</f>
        <v>0</v>
      </c>
      <c r="AO1082">
        <f>($R$1082) * (225)</f>
        <v>0</v>
      </c>
      <c r="AP1082">
        <f>($S$1082) * (80)</f>
        <v>0</v>
      </c>
      <c r="AQ1082">
        <f>($T$1082) * (80)</f>
        <v>0</v>
      </c>
      <c r="AR1082">
        <f>($U$1082) * (225)</f>
        <v>0</v>
      </c>
      <c r="AS1082">
        <f>($V$1082) * (80)</f>
        <v>80</v>
      </c>
      <c r="AT1082">
        <f>($W$1082) * (80)</f>
        <v>0</v>
      </c>
      <c r="AU1082">
        <f>($X$1082) * (295)</f>
        <v>0</v>
      </c>
      <c r="AV1082">
        <f>($Y$1082) * (150)</f>
        <v>0</v>
      </c>
      <c r="AW1082">
        <f>($Z$1082) * (365)</f>
        <v>0</v>
      </c>
      <c r="AX1082">
        <f>($AA$1082) * (220)</f>
        <v>0</v>
      </c>
      <c r="AY1082">
        <f>($AB$1082) * (435)</f>
        <v>0</v>
      </c>
      <c r="AZ1082">
        <f>($AC$1082) * (290)</f>
        <v>0</v>
      </c>
      <c r="BA1082">
        <f>($AD$1082) * (505)</f>
        <v>0</v>
      </c>
      <c r="BM1082">
        <v>1</v>
      </c>
      <c r="BN1082">
        <f>SUM($R$1082:$AB$1082)</f>
        <v>1</v>
      </c>
    </row>
    <row r="1083" spans="1:66">
      <c r="A1083">
        <v>621</v>
      </c>
      <c r="B1083">
        <v>1</v>
      </c>
      <c r="C1083">
        <v>22924</v>
      </c>
      <c r="D1083">
        <v>3</v>
      </c>
      <c r="E1083">
        <v>7</v>
      </c>
      <c r="F1083" t="s">
        <v>73</v>
      </c>
      <c r="G1083">
        <v>4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f>($H$1083) * (225)</f>
        <v>0</v>
      </c>
      <c r="AF1083">
        <f>($I$1083) * (40)</f>
        <v>0</v>
      </c>
      <c r="AG1083">
        <f>($J$1083) * (40)</f>
        <v>0</v>
      </c>
      <c r="AH1083">
        <f>($K$1083) * (225)</f>
        <v>0</v>
      </c>
      <c r="AI1083">
        <f>($L$1083) * (40)</f>
        <v>0</v>
      </c>
      <c r="AJ1083">
        <f>($M$1083) * (40)</f>
        <v>0</v>
      </c>
      <c r="AK1083">
        <f>($N$1083) * (225)</f>
        <v>0</v>
      </c>
      <c r="AL1083">
        <f>($O$1083) * (225)</f>
        <v>0</v>
      </c>
      <c r="AM1083">
        <f>($P$1083) * (40)</f>
        <v>0</v>
      </c>
      <c r="AN1083">
        <f>($Q$1083) * (40)</f>
        <v>0</v>
      </c>
      <c r="AO1083">
        <f>($R$1083) * (225)</f>
        <v>0</v>
      </c>
      <c r="AP1083">
        <f>($S$1083) * (40)</f>
        <v>0</v>
      </c>
      <c r="AQ1083">
        <f>($T$1083) * (40)</f>
        <v>0</v>
      </c>
      <c r="AR1083">
        <f>($U$1083) * (225)</f>
        <v>0</v>
      </c>
      <c r="AS1083">
        <f>($V$1083) * (40)</f>
        <v>40</v>
      </c>
      <c r="AT1083">
        <f>($W$1083) * (40)</f>
        <v>0</v>
      </c>
      <c r="AU1083">
        <f>($X$1083) * (275)</f>
        <v>0</v>
      </c>
      <c r="AV1083">
        <f>($Y$1083) * (90)</f>
        <v>0</v>
      </c>
      <c r="AW1083">
        <f>($Z$1083) * (325)</f>
        <v>0</v>
      </c>
      <c r="AX1083">
        <f>($AA$1083) * (140)</f>
        <v>0</v>
      </c>
      <c r="AY1083">
        <f>($AB$1083) * (375)</f>
        <v>0</v>
      </c>
      <c r="AZ1083">
        <f>($AC$1083) * (190)</f>
        <v>0</v>
      </c>
      <c r="BA1083">
        <f>($AD$1083) * (425)</f>
        <v>0</v>
      </c>
      <c r="BM1083">
        <v>1</v>
      </c>
      <c r="BN1083">
        <f>SUM($O$1083:$X$1083)</f>
        <v>1</v>
      </c>
    </row>
    <row r="1084" spans="1:66">
      <c r="A1084">
        <v>623</v>
      </c>
      <c r="B1084">
        <v>1</v>
      </c>
      <c r="C1084">
        <v>22924</v>
      </c>
      <c r="D1084">
        <v>4</v>
      </c>
      <c r="E1084">
        <v>7</v>
      </c>
      <c r="F1084" t="s">
        <v>73</v>
      </c>
      <c r="G1084">
        <v>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f>($H$1084) * (225)</f>
        <v>0</v>
      </c>
      <c r="AF1084">
        <f>($I$1084) * (40)</f>
        <v>0</v>
      </c>
      <c r="AG1084">
        <f>($J$1084) * (40)</f>
        <v>0</v>
      </c>
      <c r="AH1084">
        <f>($K$1084) * (225)</f>
        <v>0</v>
      </c>
      <c r="AI1084">
        <f>($L$1084) * (40)</f>
        <v>0</v>
      </c>
      <c r="AJ1084">
        <f>($M$1084) * (40)</f>
        <v>0</v>
      </c>
      <c r="AK1084">
        <f>($N$1084) * (225)</f>
        <v>0</v>
      </c>
      <c r="AL1084">
        <f>($O$1084) * (225)</f>
        <v>0</v>
      </c>
      <c r="AM1084">
        <f>($P$1084) * (40)</f>
        <v>0</v>
      </c>
      <c r="AN1084">
        <f>($Q$1084) * (40)</f>
        <v>0</v>
      </c>
      <c r="AO1084">
        <f>($R$1084) * (225)</f>
        <v>0</v>
      </c>
      <c r="AP1084">
        <f>($S$1084) * (40)</f>
        <v>0</v>
      </c>
      <c r="AQ1084">
        <f>($T$1084) * (40)</f>
        <v>0</v>
      </c>
      <c r="AR1084">
        <f>($U$1084) * (225)</f>
        <v>0</v>
      </c>
      <c r="AS1084">
        <f>($V$1084) * (40)</f>
        <v>40</v>
      </c>
      <c r="AT1084">
        <f>($W$1084) * (40)</f>
        <v>0</v>
      </c>
      <c r="AU1084">
        <f>($X$1084) * (275)</f>
        <v>0</v>
      </c>
      <c r="AV1084">
        <f>($Y$1084) * (90)</f>
        <v>0</v>
      </c>
      <c r="AW1084">
        <f>($Z$1084) * (325)</f>
        <v>0</v>
      </c>
      <c r="AX1084">
        <f>($AA$1084) * (140)</f>
        <v>0</v>
      </c>
      <c r="AY1084">
        <f>($AB$1084) * (375)</f>
        <v>0</v>
      </c>
      <c r="AZ1084">
        <f>($AC$1084) * (190)</f>
        <v>0</v>
      </c>
      <c r="BA1084">
        <f>($AD$1084) * (425)</f>
        <v>0</v>
      </c>
      <c r="BM1084">
        <v>1</v>
      </c>
      <c r="BN1084">
        <f>SUM($R$1084:$X$1084)</f>
        <v>1</v>
      </c>
    </row>
    <row r="1085" spans="1:66">
      <c r="A1085">
        <v>624</v>
      </c>
      <c r="B1085">
        <v>1</v>
      </c>
      <c r="C1085">
        <v>22924</v>
      </c>
      <c r="D1085">
        <v>6</v>
      </c>
      <c r="E1085">
        <v>10</v>
      </c>
      <c r="F1085" t="s">
        <v>73</v>
      </c>
      <c r="G1085">
        <v>4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0</v>
      </c>
      <c r="AE1085">
        <f>($H$1085) * (225)</f>
        <v>0</v>
      </c>
      <c r="AF1085">
        <f>($I$1085) * (40)</f>
        <v>0</v>
      </c>
      <c r="AG1085">
        <f>($J$1085) * (40)</f>
        <v>0</v>
      </c>
      <c r="AH1085">
        <f>($K$1085) * (225)</f>
        <v>0</v>
      </c>
      <c r="AI1085">
        <f>($L$1085) * (40)</f>
        <v>0</v>
      </c>
      <c r="AJ1085">
        <f>($M$1085) * (40)</f>
        <v>0</v>
      </c>
      <c r="AK1085">
        <f>($N$1085) * (225)</f>
        <v>0</v>
      </c>
      <c r="AL1085">
        <f>($O$1085) * (225)</f>
        <v>0</v>
      </c>
      <c r="AM1085">
        <f>($P$1085) * (40)</f>
        <v>0</v>
      </c>
      <c r="AN1085">
        <f>($Q$1085) * (40)</f>
        <v>0</v>
      </c>
      <c r="AO1085">
        <f>($R$1085) * (225)</f>
        <v>0</v>
      </c>
      <c r="AP1085">
        <f>($S$1085) * (40)</f>
        <v>0</v>
      </c>
      <c r="AQ1085">
        <f>($T$1085) * (40)</f>
        <v>0</v>
      </c>
      <c r="AR1085">
        <f>($U$1085) * (225)</f>
        <v>0</v>
      </c>
      <c r="AS1085">
        <f>($V$1085) * (40)</f>
        <v>0</v>
      </c>
      <c r="AT1085">
        <f>($W$1085) * (40)</f>
        <v>0</v>
      </c>
      <c r="AU1085">
        <f>($X$1085) * (225)</f>
        <v>0</v>
      </c>
      <c r="AV1085">
        <f>($Y$1085) * (40)</f>
        <v>0</v>
      </c>
      <c r="AW1085">
        <f>($Z$1085) * (225)</f>
        <v>0</v>
      </c>
      <c r="AX1085">
        <f>($AA$1085) * (40)</f>
        <v>0</v>
      </c>
      <c r="AY1085">
        <f>($AB$1085) * (225)</f>
        <v>0</v>
      </c>
      <c r="AZ1085">
        <f>($AC$1085) * (40)</f>
        <v>40</v>
      </c>
      <c r="BA1085">
        <f>($AD$1085) * (275)</f>
        <v>0</v>
      </c>
      <c r="BM1085">
        <v>1</v>
      </c>
      <c r="BN1085">
        <f>SUM($X$1085:$AD$1085)</f>
        <v>1</v>
      </c>
    </row>
    <row r="1086" spans="1:66">
      <c r="A1086">
        <v>626</v>
      </c>
      <c r="B1086">
        <v>1</v>
      </c>
      <c r="C1086">
        <v>22924</v>
      </c>
      <c r="D1086">
        <v>3</v>
      </c>
      <c r="E1086">
        <v>7</v>
      </c>
      <c r="F1086" t="s">
        <v>73</v>
      </c>
      <c r="G1086">
        <v>3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f>($H$1086) * (225)</f>
        <v>0</v>
      </c>
      <c r="AF1086">
        <f>($I$1086) * (40)</f>
        <v>0</v>
      </c>
      <c r="AG1086">
        <f>($J$1086) * (40)</f>
        <v>0</v>
      </c>
      <c r="AH1086">
        <f>($K$1086) * (225)</f>
        <v>0</v>
      </c>
      <c r="AI1086">
        <f>($L$1086) * (40)</f>
        <v>0</v>
      </c>
      <c r="AJ1086">
        <f>($M$1086) * (40)</f>
        <v>0</v>
      </c>
      <c r="AK1086">
        <f>($N$1086) * (225)</f>
        <v>0</v>
      </c>
      <c r="AL1086">
        <f>($O$1086) * (225)</f>
        <v>0</v>
      </c>
      <c r="AM1086">
        <f>($P$1086) * (40)</f>
        <v>0</v>
      </c>
      <c r="AN1086">
        <f>($Q$1086) * (40)</f>
        <v>40</v>
      </c>
      <c r="AO1086">
        <f>($R$1086) * (225)</f>
        <v>0</v>
      </c>
      <c r="AP1086">
        <f>($S$1086) * (40)</f>
        <v>0</v>
      </c>
      <c r="AQ1086">
        <f>($T$1086) * (40)</f>
        <v>0</v>
      </c>
      <c r="AR1086">
        <f>($U$1086) * (275)</f>
        <v>0</v>
      </c>
      <c r="AS1086">
        <f>($V$1086) * (90)</f>
        <v>0</v>
      </c>
      <c r="AT1086">
        <f>($W$1086) * (90)</f>
        <v>0</v>
      </c>
      <c r="AU1086">
        <f>($X$1086) * (325)</f>
        <v>0</v>
      </c>
      <c r="AV1086">
        <f>($Y$1086) * (140)</f>
        <v>0</v>
      </c>
      <c r="AW1086">
        <f>($Z$1086) * (375)</f>
        <v>0</v>
      </c>
      <c r="AX1086">
        <f>($AA$1086) * (190)</f>
        <v>0</v>
      </c>
      <c r="AY1086">
        <f>($AB$1086) * (425)</f>
        <v>0</v>
      </c>
      <c r="AZ1086">
        <f>($AC$1086) * (240)</f>
        <v>0</v>
      </c>
      <c r="BA1086">
        <f>($AD$1086) * (475)</f>
        <v>0</v>
      </c>
      <c r="BM1086">
        <v>1</v>
      </c>
      <c r="BN1086">
        <f>SUM($O$1086:$X$1086)</f>
        <v>1</v>
      </c>
    </row>
    <row r="1087" spans="1:66">
      <c r="A1087">
        <v>632</v>
      </c>
      <c r="B1087">
        <v>1</v>
      </c>
      <c r="C1087">
        <v>5600</v>
      </c>
      <c r="D1087">
        <v>6</v>
      </c>
      <c r="E1087">
        <v>10</v>
      </c>
      <c r="F1087" t="s">
        <v>73</v>
      </c>
      <c r="G1087">
        <v>3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1</v>
      </c>
      <c r="AB1087">
        <v>0</v>
      </c>
      <c r="AC1087">
        <v>0</v>
      </c>
      <c r="AD1087">
        <v>0</v>
      </c>
      <c r="AE1087">
        <f>($H$1087) * (225)</f>
        <v>0</v>
      </c>
      <c r="AF1087">
        <f>($I$1087) * (40)</f>
        <v>0</v>
      </c>
      <c r="AG1087">
        <f>($J$1087) * (40)</f>
        <v>0</v>
      </c>
      <c r="AH1087">
        <f>($K$1087) * (225)</f>
        <v>0</v>
      </c>
      <c r="AI1087">
        <f>($L$1087) * (40)</f>
        <v>0</v>
      </c>
      <c r="AJ1087">
        <f>($M$1087) * (40)</f>
        <v>0</v>
      </c>
      <c r="AK1087">
        <f>($N$1087) * (225)</f>
        <v>0</v>
      </c>
      <c r="AL1087">
        <f>($O$1087) * (225)</f>
        <v>0</v>
      </c>
      <c r="AM1087">
        <f>($P$1087) * (40)</f>
        <v>0</v>
      </c>
      <c r="AN1087">
        <f>($Q$1087) * (40)</f>
        <v>0</v>
      </c>
      <c r="AO1087">
        <f>($R$1087) * (225)</f>
        <v>0</v>
      </c>
      <c r="AP1087">
        <f>($S$1087) * (40)</f>
        <v>0</v>
      </c>
      <c r="AQ1087">
        <f>($T$1087) * (40)</f>
        <v>0</v>
      </c>
      <c r="AR1087">
        <f>($U$1087) * (225)</f>
        <v>0</v>
      </c>
      <c r="AS1087">
        <f>($V$1087) * (40)</f>
        <v>0</v>
      </c>
      <c r="AT1087">
        <f>($W$1087) * (40)</f>
        <v>0</v>
      </c>
      <c r="AU1087">
        <f>($X$1087) * (225)</f>
        <v>0</v>
      </c>
      <c r="AV1087">
        <f>($Y$1087) * (40)</f>
        <v>0</v>
      </c>
      <c r="AW1087">
        <f>($Z$1087) * (225)</f>
        <v>0</v>
      </c>
      <c r="AX1087">
        <f>($AA$1087) * (40)</f>
        <v>40</v>
      </c>
      <c r="AY1087">
        <f>($AB$1087) * (275)</f>
        <v>0</v>
      </c>
      <c r="AZ1087">
        <f>($AC$1087) * (90)</f>
        <v>0</v>
      </c>
      <c r="BA1087">
        <f>($AD$1087) * (325)</f>
        <v>0</v>
      </c>
      <c r="BM1087">
        <v>1</v>
      </c>
      <c r="BN1087">
        <f>SUM($X$1087:$AD$1087)</f>
        <v>1</v>
      </c>
    </row>
    <row r="1088" spans="1:66">
      <c r="A1088">
        <v>634</v>
      </c>
      <c r="B1088">
        <v>2</v>
      </c>
      <c r="C1088">
        <v>7625</v>
      </c>
      <c r="D1088">
        <v>6</v>
      </c>
      <c r="E1088">
        <v>9</v>
      </c>
      <c r="F1088" t="s">
        <v>73</v>
      </c>
      <c r="G1088">
        <v>4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1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f>($H$1088) * (225)</f>
        <v>0</v>
      </c>
      <c r="AF1088">
        <f>($I$1088) * (80)</f>
        <v>0</v>
      </c>
      <c r="AG1088">
        <f>($J$1088) * (80)</f>
        <v>0</v>
      </c>
      <c r="AH1088">
        <f>($K$1088) * (225)</f>
        <v>0</v>
      </c>
      <c r="AI1088">
        <f>($L$1088) * (80)</f>
        <v>0</v>
      </c>
      <c r="AJ1088">
        <f>($M$1088) * (80)</f>
        <v>0</v>
      </c>
      <c r="AK1088">
        <f>($N$1088) * (225)</f>
        <v>0</v>
      </c>
      <c r="AL1088">
        <f>($O$1088) * (225)</f>
        <v>0</v>
      </c>
      <c r="AM1088">
        <f>($P$1088) * (80)</f>
        <v>0</v>
      </c>
      <c r="AN1088">
        <f>($Q$1088) * (80)</f>
        <v>0</v>
      </c>
      <c r="AO1088">
        <f>($R$1088) * (225)</f>
        <v>0</v>
      </c>
      <c r="AP1088">
        <f>($S$1088) * (80)</f>
        <v>0</v>
      </c>
      <c r="AQ1088">
        <f>($T$1088) * (80)</f>
        <v>0</v>
      </c>
      <c r="AR1088">
        <f>($U$1088) * (225)</f>
        <v>0</v>
      </c>
      <c r="AS1088">
        <f>($V$1088) * (80)</f>
        <v>0</v>
      </c>
      <c r="AT1088">
        <f>($W$1088) * (80)</f>
        <v>0</v>
      </c>
      <c r="AU1088">
        <f>($X$1088) * (225)</f>
        <v>0</v>
      </c>
      <c r="AV1088">
        <f>($Y$1088) * (80)</f>
        <v>80</v>
      </c>
      <c r="AW1088">
        <f>($Z$1088) * (225)</f>
        <v>0</v>
      </c>
      <c r="AX1088">
        <f>($AA$1088) * (80)</f>
        <v>0</v>
      </c>
      <c r="AY1088">
        <f>($AB$1088) * (225)</f>
        <v>0</v>
      </c>
      <c r="AZ1088">
        <f>($AC$1088) * (80)</f>
        <v>0</v>
      </c>
      <c r="BA1088">
        <f>($AD$1088) * (295)</f>
        <v>0</v>
      </c>
      <c r="BM1088">
        <v>1</v>
      </c>
      <c r="BN1088">
        <f>SUM($X$1088:$AB$1088)</f>
        <v>1</v>
      </c>
    </row>
    <row r="1089" spans="1:66">
      <c r="A1089">
        <v>635</v>
      </c>
      <c r="B1089">
        <v>2</v>
      </c>
      <c r="C1089">
        <v>8127</v>
      </c>
      <c r="D1089">
        <v>4</v>
      </c>
      <c r="E1089">
        <v>9</v>
      </c>
      <c r="F1089" t="s">
        <v>73</v>
      </c>
      <c r="G1089">
        <v>2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1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f>($H$1089) * (225)</f>
        <v>0</v>
      </c>
      <c r="AF1089">
        <f>($I$1089) * (80)</f>
        <v>0</v>
      </c>
      <c r="AG1089">
        <f>($J$1089) * (80)</f>
        <v>0</v>
      </c>
      <c r="AH1089">
        <f>($K$1089) * (225)</f>
        <v>0</v>
      </c>
      <c r="AI1089">
        <f>($L$1089) * (80)</f>
        <v>0</v>
      </c>
      <c r="AJ1089">
        <f>($M$1089) * (80)</f>
        <v>0</v>
      </c>
      <c r="AK1089">
        <f>($N$1089) * (225)</f>
        <v>0</v>
      </c>
      <c r="AL1089">
        <f>($O$1089) * (225)</f>
        <v>0</v>
      </c>
      <c r="AM1089">
        <f>($P$1089) * (80)</f>
        <v>0</v>
      </c>
      <c r="AN1089">
        <f>($Q$1089) * (80)</f>
        <v>0</v>
      </c>
      <c r="AO1089">
        <f>($R$1089) * (225)</f>
        <v>0</v>
      </c>
      <c r="AP1089">
        <f>($S$1089) * (80)</f>
        <v>0</v>
      </c>
      <c r="AQ1089">
        <f>($T$1089) * (80)</f>
        <v>0</v>
      </c>
      <c r="AR1089">
        <f>($U$1089) * (295)</f>
        <v>0</v>
      </c>
      <c r="AS1089">
        <f>($V$1089) * (150)</f>
        <v>150</v>
      </c>
      <c r="AT1089">
        <f>($W$1089) * (150)</f>
        <v>0</v>
      </c>
      <c r="AU1089">
        <f>($X$1089) * (365)</f>
        <v>0</v>
      </c>
      <c r="AV1089">
        <f>($Y$1089) * (220)</f>
        <v>0</v>
      </c>
      <c r="AW1089">
        <f>($Z$1089) * (435)</f>
        <v>0</v>
      </c>
      <c r="AX1089">
        <f>($AA$1089) * (290)</f>
        <v>0</v>
      </c>
      <c r="AY1089">
        <f>($AB$1089) * (505)</f>
        <v>0</v>
      </c>
      <c r="AZ1089">
        <f>($AC$1089) * (360)</f>
        <v>0</v>
      </c>
      <c r="BA1089">
        <f>($AD$1089) * (575)</f>
        <v>0</v>
      </c>
      <c r="BM1089">
        <v>1</v>
      </c>
      <c r="BN1089">
        <f>SUM($R$1089:$AB$1089)</f>
        <v>1</v>
      </c>
    </row>
    <row r="1090" spans="1:66">
      <c r="A1090">
        <v>637</v>
      </c>
      <c r="B1090">
        <v>2</v>
      </c>
      <c r="C1090">
        <v>8358</v>
      </c>
      <c r="D1090">
        <v>0</v>
      </c>
      <c r="E1090">
        <v>5</v>
      </c>
      <c r="F1090" t="s">
        <v>73</v>
      </c>
      <c r="G1090">
        <v>4</v>
      </c>
      <c r="H1090">
        <v>0</v>
      </c>
      <c r="I1090">
        <v>0</v>
      </c>
      <c r="J1090">
        <v>1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f>($H$1090) * (225)</f>
        <v>0</v>
      </c>
      <c r="AF1090">
        <f>($I$1090) * (80)</f>
        <v>0</v>
      </c>
      <c r="AG1090">
        <f>($J$1090) * (80)</f>
        <v>80</v>
      </c>
      <c r="AH1090">
        <f>($K$1090) * (225)</f>
        <v>0</v>
      </c>
      <c r="AI1090">
        <f>($L$1090) * (80)</f>
        <v>0</v>
      </c>
      <c r="AJ1090">
        <f>($M$1090) * (80)</f>
        <v>0</v>
      </c>
      <c r="AK1090">
        <f>($N$1090) * (225)</f>
        <v>0</v>
      </c>
      <c r="AL1090">
        <f>($O$1090) * (295)</f>
        <v>0</v>
      </c>
      <c r="AM1090">
        <f>($P$1090) * (150)</f>
        <v>0</v>
      </c>
      <c r="AN1090">
        <f>($Q$1090) * (150)</f>
        <v>0</v>
      </c>
      <c r="AO1090">
        <f>($R$1090) * (365)</f>
        <v>0</v>
      </c>
      <c r="AP1090">
        <f>($S$1090) * (220)</f>
        <v>0</v>
      </c>
      <c r="AQ1090">
        <f>($T$1090) * (220)</f>
        <v>0</v>
      </c>
      <c r="AR1090">
        <f>($U$1090) * (435)</f>
        <v>0</v>
      </c>
      <c r="AS1090">
        <f>($V$1090) * (290)</f>
        <v>0</v>
      </c>
      <c r="AT1090">
        <f>($W$1090) * (290)</f>
        <v>0</v>
      </c>
      <c r="AU1090">
        <f>($X$1090) * (505)</f>
        <v>0</v>
      </c>
      <c r="AV1090">
        <f>($Y$1090) * (360)</f>
        <v>0</v>
      </c>
      <c r="AW1090">
        <f>($Z$1090) * (575)</f>
        <v>0</v>
      </c>
      <c r="AX1090">
        <f>($AA$1090) * (430)</f>
        <v>0</v>
      </c>
      <c r="AY1090">
        <f>($AB$1090) * (645)</f>
        <v>0</v>
      </c>
      <c r="AZ1090">
        <f>($AC$1090) * (500)</f>
        <v>0</v>
      </c>
      <c r="BA1090">
        <f>($AD$1090) * (715)</f>
        <v>0</v>
      </c>
      <c r="BM1090">
        <v>1</v>
      </c>
      <c r="BN1090">
        <f>SUM($H$1090:$R$1090)</f>
        <v>1</v>
      </c>
    </row>
    <row r="1091" spans="1:66">
      <c r="A1091">
        <v>642</v>
      </c>
      <c r="B1091">
        <v>2</v>
      </c>
      <c r="C1091">
        <v>9200</v>
      </c>
      <c r="D1091">
        <v>-1</v>
      </c>
      <c r="E1091">
        <v>3</v>
      </c>
      <c r="F1091" t="s">
        <v>73</v>
      </c>
      <c r="G1091">
        <v>3</v>
      </c>
      <c r="H1091">
        <v>0</v>
      </c>
      <c r="I1091">
        <v>0</v>
      </c>
      <c r="J1091">
        <v>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f>($H$1091) * (225)</f>
        <v>0</v>
      </c>
      <c r="AF1091">
        <f>($I$1091) * (80)</f>
        <v>0</v>
      </c>
      <c r="AG1091">
        <f>($J$1091) * (80)</f>
        <v>80</v>
      </c>
      <c r="AH1091">
        <f>($K$1091) * (295)</f>
        <v>0</v>
      </c>
      <c r="AI1091">
        <f>($L$1091) * (150)</f>
        <v>0</v>
      </c>
      <c r="AJ1091">
        <f>($M$1091) * (150)</f>
        <v>0</v>
      </c>
      <c r="AK1091">
        <f>($N$1091) * (365)</f>
        <v>0</v>
      </c>
      <c r="AL1091">
        <f>($O$1091) * (435)</f>
        <v>0</v>
      </c>
      <c r="AM1091">
        <f>($P$1091) * (290)</f>
        <v>0</v>
      </c>
      <c r="AN1091">
        <f>($Q$1091) * (290)</f>
        <v>0</v>
      </c>
      <c r="AO1091">
        <f>($R$1091) * (505)</f>
        <v>0</v>
      </c>
      <c r="AP1091">
        <f>($S$1091) * (360)</f>
        <v>0</v>
      </c>
      <c r="AQ1091">
        <f>($T$1091) * (360)</f>
        <v>0</v>
      </c>
      <c r="AR1091">
        <f>($U$1091) * (575)</f>
        <v>0</v>
      </c>
      <c r="AS1091">
        <f>($V$1091) * (430)</f>
        <v>0</v>
      </c>
      <c r="AT1091">
        <f>($W$1091) * (430)</f>
        <v>0</v>
      </c>
      <c r="AU1091">
        <f>($X$1091) * (645)</f>
        <v>0</v>
      </c>
      <c r="AV1091">
        <f>($Y$1091) * (500)</f>
        <v>0</v>
      </c>
      <c r="AW1091">
        <f>($Z$1091) * (715)</f>
        <v>0</v>
      </c>
      <c r="AX1091">
        <f>($AA$1091) * (570)</f>
        <v>0</v>
      </c>
      <c r="AY1091">
        <f>($AB$1091) * (785)</f>
        <v>0</v>
      </c>
      <c r="AZ1091">
        <f>($AC$1091) * (640)</f>
        <v>0</v>
      </c>
      <c r="BA1091">
        <f>($AD$1091) * (855)</f>
        <v>0</v>
      </c>
      <c r="BM1091">
        <v>1</v>
      </c>
      <c r="BN1091">
        <f>SUM($H$1091:$N$1091)</f>
        <v>1</v>
      </c>
    </row>
    <row r="1092" spans="1:66">
      <c r="A1092">
        <v>643</v>
      </c>
      <c r="B1092">
        <v>2</v>
      </c>
      <c r="C1092">
        <v>5391</v>
      </c>
      <c r="D1092">
        <v>6</v>
      </c>
      <c r="E1092">
        <v>10</v>
      </c>
      <c r="F1092" t="s">
        <v>73</v>
      </c>
      <c r="G1092">
        <v>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f>($H$1092) * (225)</f>
        <v>0</v>
      </c>
      <c r="AF1092">
        <f>($I$1092) * (80)</f>
        <v>0</v>
      </c>
      <c r="AG1092">
        <f>($J$1092) * (80)</f>
        <v>0</v>
      </c>
      <c r="AH1092">
        <f>($K$1092) * (225)</f>
        <v>0</v>
      </c>
      <c r="AI1092">
        <f>($L$1092) * (80)</f>
        <v>0</v>
      </c>
      <c r="AJ1092">
        <f>($M$1092) * (80)</f>
        <v>0</v>
      </c>
      <c r="AK1092">
        <f>($N$1092) * (225)</f>
        <v>0</v>
      </c>
      <c r="AL1092">
        <f>($O$1092) * (225)</f>
        <v>0</v>
      </c>
      <c r="AM1092">
        <f>($P$1092) * (80)</f>
        <v>0</v>
      </c>
      <c r="AN1092">
        <f>($Q$1092) * (80)</f>
        <v>0</v>
      </c>
      <c r="AO1092">
        <f>($R$1092) * (225)</f>
        <v>0</v>
      </c>
      <c r="AP1092">
        <f>($S$1092) * (80)</f>
        <v>0</v>
      </c>
      <c r="AQ1092">
        <f>($T$1092) * (80)</f>
        <v>0</v>
      </c>
      <c r="AR1092">
        <f>($U$1092) * (225)</f>
        <v>0</v>
      </c>
      <c r="AS1092">
        <f>($V$1092) * (80)</f>
        <v>0</v>
      </c>
      <c r="AT1092">
        <f>($W$1092) * (80)</f>
        <v>0</v>
      </c>
      <c r="AU1092">
        <f>($X$1092) * (225)</f>
        <v>0</v>
      </c>
      <c r="AV1092">
        <f>($Y$1092) * (80)</f>
        <v>0</v>
      </c>
      <c r="AW1092">
        <f>($Z$1092) * (225)</f>
        <v>0</v>
      </c>
      <c r="AX1092">
        <f>($AA$1092) * (80)</f>
        <v>0</v>
      </c>
      <c r="AY1092">
        <f>($AB$1092) * (225)</f>
        <v>0</v>
      </c>
      <c r="AZ1092">
        <f>($AC$1092) * (80)</f>
        <v>80</v>
      </c>
      <c r="BA1092">
        <f>($AD$1092) * (295)</f>
        <v>0</v>
      </c>
      <c r="BM1092">
        <v>1</v>
      </c>
      <c r="BN1092">
        <f>SUM($X$1092:$AD$1092)</f>
        <v>1</v>
      </c>
    </row>
    <row r="1093" spans="1:66">
      <c r="A1093">
        <v>644</v>
      </c>
      <c r="B1093">
        <v>2</v>
      </c>
      <c r="C1093">
        <v>9200</v>
      </c>
      <c r="D1093">
        <v>2</v>
      </c>
      <c r="E1093">
        <v>7</v>
      </c>
      <c r="F1093" t="s">
        <v>73</v>
      </c>
      <c r="G1093">
        <v>4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1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f>($H$1093) * (225)</f>
        <v>0</v>
      </c>
      <c r="AF1093">
        <f>($I$1093) * (80)</f>
        <v>0</v>
      </c>
      <c r="AG1093">
        <f>($J$1093) * (80)</f>
        <v>0</v>
      </c>
      <c r="AH1093">
        <f>($K$1093) * (225)</f>
        <v>0</v>
      </c>
      <c r="AI1093">
        <f>($L$1093) * (80)</f>
        <v>0</v>
      </c>
      <c r="AJ1093">
        <f>($M$1093) * (80)</f>
        <v>0</v>
      </c>
      <c r="AK1093">
        <f>($N$1093) * (225)</f>
        <v>0</v>
      </c>
      <c r="AL1093">
        <f>($O$1093) * (225)</f>
        <v>0</v>
      </c>
      <c r="AM1093">
        <f>($P$1093) * (80)</f>
        <v>0</v>
      </c>
      <c r="AN1093">
        <f>($Q$1093) * (80)</f>
        <v>80</v>
      </c>
      <c r="AO1093">
        <f>($R$1093) * (225)</f>
        <v>0</v>
      </c>
      <c r="AP1093">
        <f>($S$1093) * (80)</f>
        <v>0</v>
      </c>
      <c r="AQ1093">
        <f>($T$1093) * (80)</f>
        <v>0</v>
      </c>
      <c r="AR1093">
        <f>($U$1093) * (295)</f>
        <v>0</v>
      </c>
      <c r="AS1093">
        <f>($V$1093) * (150)</f>
        <v>0</v>
      </c>
      <c r="AT1093">
        <f>($W$1093) * (150)</f>
        <v>0</v>
      </c>
      <c r="AU1093">
        <f>($X$1093) * (365)</f>
        <v>0</v>
      </c>
      <c r="AV1093">
        <f>($Y$1093) * (220)</f>
        <v>0</v>
      </c>
      <c r="AW1093">
        <f>($Z$1093) * (435)</f>
        <v>0</v>
      </c>
      <c r="AX1093">
        <f>($AA$1093) * (290)</f>
        <v>0</v>
      </c>
      <c r="AY1093">
        <f>($AB$1093) * (505)</f>
        <v>0</v>
      </c>
      <c r="AZ1093">
        <f>($AC$1093) * (360)</f>
        <v>0</v>
      </c>
      <c r="BA1093">
        <f>($AD$1093) * (575)</f>
        <v>0</v>
      </c>
      <c r="BM1093">
        <v>1</v>
      </c>
      <c r="BN1093">
        <f>SUM($N$1093:$X$1093)</f>
        <v>1</v>
      </c>
    </row>
    <row r="1094" spans="1:66">
      <c r="A1094">
        <v>645</v>
      </c>
      <c r="B1094">
        <v>2</v>
      </c>
      <c r="C1094">
        <v>9314</v>
      </c>
      <c r="D1094">
        <v>6</v>
      </c>
      <c r="E1094">
        <v>11</v>
      </c>
      <c r="F1094" t="s">
        <v>73</v>
      </c>
      <c r="G1094">
        <v>5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0</v>
      </c>
      <c r="AE1094">
        <f>($H$1094) * (225)</f>
        <v>0</v>
      </c>
      <c r="AF1094">
        <f>($I$1094) * (80)</f>
        <v>0</v>
      </c>
      <c r="AG1094">
        <f>($J$1094) * (80)</f>
        <v>0</v>
      </c>
      <c r="AH1094">
        <f>($K$1094) * (225)</f>
        <v>0</v>
      </c>
      <c r="AI1094">
        <f>($L$1094) * (80)</f>
        <v>0</v>
      </c>
      <c r="AJ1094">
        <f>($M$1094) * (80)</f>
        <v>0</v>
      </c>
      <c r="AK1094">
        <f>($N$1094) * (225)</f>
        <v>0</v>
      </c>
      <c r="AL1094">
        <f>($O$1094) * (225)</f>
        <v>0</v>
      </c>
      <c r="AM1094">
        <f>($P$1094) * (80)</f>
        <v>0</v>
      </c>
      <c r="AN1094">
        <f>($Q$1094) * (80)</f>
        <v>0</v>
      </c>
      <c r="AO1094">
        <f>($R$1094) * (225)</f>
        <v>0</v>
      </c>
      <c r="AP1094">
        <f>($S$1094) * (80)</f>
        <v>0</v>
      </c>
      <c r="AQ1094">
        <f>($T$1094) * (80)</f>
        <v>0</v>
      </c>
      <c r="AR1094">
        <f>($U$1094) * (225)</f>
        <v>0</v>
      </c>
      <c r="AS1094">
        <f>($V$1094) * (80)</f>
        <v>0</v>
      </c>
      <c r="AT1094">
        <f>($W$1094) * (80)</f>
        <v>0</v>
      </c>
      <c r="AU1094">
        <f>($X$1094) * (225)</f>
        <v>0</v>
      </c>
      <c r="AV1094">
        <f>($Y$1094) * (80)</f>
        <v>0</v>
      </c>
      <c r="AW1094">
        <f>($Z$1094) * (225)</f>
        <v>0</v>
      </c>
      <c r="AX1094">
        <f>($AA$1094) * (80)</f>
        <v>0</v>
      </c>
      <c r="AY1094">
        <f>($AB$1094) * (225)</f>
        <v>0</v>
      </c>
      <c r="AZ1094">
        <f>($AC$1094) * (80)</f>
        <v>80</v>
      </c>
      <c r="BA1094">
        <f>($AD$1094) * (225)</f>
        <v>0</v>
      </c>
      <c r="BM1094">
        <v>1</v>
      </c>
      <c r="BN1094">
        <f>SUM($X$1094:$AD$1094)</f>
        <v>1</v>
      </c>
    </row>
    <row r="1095" spans="1:66">
      <c r="A1095">
        <v>646</v>
      </c>
      <c r="B1095">
        <v>2</v>
      </c>
      <c r="C1095">
        <v>8340</v>
      </c>
      <c r="D1095">
        <v>1</v>
      </c>
      <c r="E1095">
        <v>5</v>
      </c>
      <c r="F1095" t="s">
        <v>73</v>
      </c>
      <c r="G1095">
        <v>6</v>
      </c>
      <c r="H1095">
        <v>0</v>
      </c>
      <c r="I1095">
        <v>0</v>
      </c>
      <c r="J1095">
        <v>0</v>
      </c>
      <c r="K1095">
        <v>0</v>
      </c>
      <c r="L1095">
        <v>1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f>($H$1095) * (225)</f>
        <v>0</v>
      </c>
      <c r="AF1095">
        <f>($I$1095) * (80)</f>
        <v>0</v>
      </c>
      <c r="AG1095">
        <f>($J$1095) * (80)</f>
        <v>0</v>
      </c>
      <c r="AH1095">
        <f>($K$1095) * (225)</f>
        <v>0</v>
      </c>
      <c r="AI1095">
        <f>($L$1095) * (80)</f>
        <v>80</v>
      </c>
      <c r="AJ1095">
        <f>($M$1095) * (80)</f>
        <v>0</v>
      </c>
      <c r="AK1095">
        <f>($N$1095) * (225)</f>
        <v>0</v>
      </c>
      <c r="AL1095">
        <f>($O$1095) * (225)</f>
        <v>0</v>
      </c>
      <c r="AM1095">
        <f>($P$1095) * (80)</f>
        <v>0</v>
      </c>
      <c r="AN1095">
        <f>($Q$1095) * (80)</f>
        <v>0</v>
      </c>
      <c r="AO1095">
        <f>($R$1095) * (225)</f>
        <v>0</v>
      </c>
      <c r="AP1095">
        <f>($S$1095) * (80)</f>
        <v>0</v>
      </c>
      <c r="AQ1095">
        <f>($T$1095) * (80)</f>
        <v>0</v>
      </c>
      <c r="AR1095">
        <f>($U$1095) * (225)</f>
        <v>0</v>
      </c>
      <c r="AS1095">
        <f>($V$1095) * (80)</f>
        <v>0</v>
      </c>
      <c r="AT1095">
        <f>($W$1095) * (80)</f>
        <v>0</v>
      </c>
      <c r="AU1095">
        <f>($X$1095) * (295)</f>
        <v>0</v>
      </c>
      <c r="AV1095">
        <f>($Y$1095) * (150)</f>
        <v>0</v>
      </c>
      <c r="AW1095">
        <f>($Z$1095) * (365)</f>
        <v>0</v>
      </c>
      <c r="AX1095">
        <f>($AA$1095) * (220)</f>
        <v>0</v>
      </c>
      <c r="AY1095">
        <f>($AB$1095) * (435)</f>
        <v>0</v>
      </c>
      <c r="AZ1095">
        <f>($AC$1095) * (290)</f>
        <v>0</v>
      </c>
      <c r="BA1095">
        <f>($AD$1095) * (505)</f>
        <v>0</v>
      </c>
      <c r="BM1095">
        <v>1</v>
      </c>
      <c r="BN1095">
        <f>SUM($K$1095:$R$1095)</f>
        <v>1</v>
      </c>
    </row>
    <row r="1096" spans="1:66">
      <c r="A1096">
        <v>648</v>
      </c>
      <c r="B1096">
        <v>2</v>
      </c>
      <c r="C1096">
        <v>8733</v>
      </c>
      <c r="D1096">
        <v>5</v>
      </c>
      <c r="E1096">
        <v>8</v>
      </c>
      <c r="F1096" t="s">
        <v>73</v>
      </c>
      <c r="G1096">
        <v>3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1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f>($H$1096) * (225)</f>
        <v>0</v>
      </c>
      <c r="AF1096">
        <f>($I$1096) * (80)</f>
        <v>0</v>
      </c>
      <c r="AG1096">
        <f>($J$1096) * (80)</f>
        <v>0</v>
      </c>
      <c r="AH1096">
        <f>($K$1096) * (225)</f>
        <v>0</v>
      </c>
      <c r="AI1096">
        <f>($L$1096) * (80)</f>
        <v>0</v>
      </c>
      <c r="AJ1096">
        <f>($M$1096) * (80)</f>
        <v>0</v>
      </c>
      <c r="AK1096">
        <f>($N$1096) * (225)</f>
        <v>0</v>
      </c>
      <c r="AL1096">
        <f>($O$1096) * (225)</f>
        <v>0</v>
      </c>
      <c r="AM1096">
        <f>($P$1096) * (80)</f>
        <v>0</v>
      </c>
      <c r="AN1096">
        <f>($Q$1096) * (80)</f>
        <v>0</v>
      </c>
      <c r="AO1096">
        <f>($R$1096) * (225)</f>
        <v>0</v>
      </c>
      <c r="AP1096">
        <f>($S$1096) * (80)</f>
        <v>0</v>
      </c>
      <c r="AQ1096">
        <f>($T$1096) * (80)</f>
        <v>0</v>
      </c>
      <c r="AR1096">
        <f>($U$1096) * (225)</f>
        <v>0</v>
      </c>
      <c r="AS1096">
        <f>($V$1096) * (80)</f>
        <v>0</v>
      </c>
      <c r="AT1096">
        <f>($W$1096) * (80)</f>
        <v>0</v>
      </c>
      <c r="AU1096">
        <f>($X$1096) * (225)</f>
        <v>0</v>
      </c>
      <c r="AV1096">
        <f>($Y$1096) * (80)</f>
        <v>80</v>
      </c>
      <c r="AW1096">
        <f>($Z$1096) * (295)</f>
        <v>0</v>
      </c>
      <c r="AX1096">
        <f>($AA$1096) * (150)</f>
        <v>0</v>
      </c>
      <c r="AY1096">
        <f>($AB$1096) * (365)</f>
        <v>0</v>
      </c>
      <c r="AZ1096">
        <f>($AC$1096) * (220)</f>
        <v>0</v>
      </c>
      <c r="BA1096">
        <f>($AD$1096) * (435)</f>
        <v>0</v>
      </c>
      <c r="BM1096">
        <v>1</v>
      </c>
      <c r="BN1096">
        <f>SUM($U$1096:$Z$1096)</f>
        <v>1</v>
      </c>
    </row>
    <row r="1097" spans="1:66">
      <c r="A1097">
        <v>650</v>
      </c>
      <c r="B1097">
        <v>2</v>
      </c>
      <c r="C1097">
        <v>31840</v>
      </c>
      <c r="D1097">
        <v>0</v>
      </c>
      <c r="E1097">
        <v>3</v>
      </c>
      <c r="F1097" t="s">
        <v>73</v>
      </c>
      <c r="G1097">
        <v>3</v>
      </c>
      <c r="H1097">
        <v>0</v>
      </c>
      <c r="I1097">
        <v>0</v>
      </c>
      <c r="J1097">
        <v>1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f>($H$1097) * (225)</f>
        <v>0</v>
      </c>
      <c r="AF1097">
        <f>($I$1097) * (80)</f>
        <v>0</v>
      </c>
      <c r="AG1097">
        <f>($J$1097) * (80)</f>
        <v>80</v>
      </c>
      <c r="AH1097">
        <f>($K$1097) * (225)</f>
        <v>0</v>
      </c>
      <c r="AI1097">
        <f>($L$1097) * (80)</f>
        <v>0</v>
      </c>
      <c r="AJ1097">
        <f>($M$1097) * (80)</f>
        <v>0</v>
      </c>
      <c r="AK1097">
        <f>($N$1097) * (295)</f>
        <v>0</v>
      </c>
      <c r="AL1097">
        <f>($O$1097) * (365)</f>
        <v>0</v>
      </c>
      <c r="AM1097">
        <f>($P$1097) * (220)</f>
        <v>0</v>
      </c>
      <c r="AN1097">
        <f>($Q$1097) * (220)</f>
        <v>0</v>
      </c>
      <c r="AO1097">
        <f>($R$1097) * (435)</f>
        <v>0</v>
      </c>
      <c r="AP1097">
        <f>($S$1097) * (290)</f>
        <v>0</v>
      </c>
      <c r="AQ1097">
        <f>($T$1097) * (290)</f>
        <v>0</v>
      </c>
      <c r="AR1097">
        <f>($U$1097) * (505)</f>
        <v>0</v>
      </c>
      <c r="AS1097">
        <f>($V$1097) * (360)</f>
        <v>0</v>
      </c>
      <c r="AT1097">
        <f>($W$1097) * (360)</f>
        <v>0</v>
      </c>
      <c r="AU1097">
        <f>($X$1097) * (575)</f>
        <v>0</v>
      </c>
      <c r="AV1097">
        <f>($Y$1097) * (430)</f>
        <v>0</v>
      </c>
      <c r="AW1097">
        <f>($Z$1097) * (645)</f>
        <v>0</v>
      </c>
      <c r="AX1097">
        <f>($AA$1097) * (500)</f>
        <v>0</v>
      </c>
      <c r="AY1097">
        <f>($AB$1097) * (715)</f>
        <v>0</v>
      </c>
      <c r="AZ1097">
        <f>($AC$1097) * (570)</f>
        <v>0</v>
      </c>
      <c r="BA1097">
        <f>($AD$1097) * (785)</f>
        <v>0</v>
      </c>
      <c r="BM1097">
        <v>1</v>
      </c>
      <c r="BN1097">
        <f>SUM($H$1097:$N$1097)</f>
        <v>1</v>
      </c>
    </row>
    <row r="1098" spans="1:66">
      <c r="A1098">
        <v>654</v>
      </c>
      <c r="B1098">
        <v>2</v>
      </c>
      <c r="C1098">
        <v>32080</v>
      </c>
      <c r="D1098">
        <v>4</v>
      </c>
      <c r="E1098">
        <v>9</v>
      </c>
      <c r="F1098" t="s">
        <v>73</v>
      </c>
      <c r="G1098">
        <v>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1</v>
      </c>
      <c r="AB1098">
        <v>0</v>
      </c>
      <c r="AC1098">
        <v>0</v>
      </c>
      <c r="AD1098">
        <v>0</v>
      </c>
      <c r="AE1098">
        <f>($H$1098) * (225)</f>
        <v>0</v>
      </c>
      <c r="AF1098">
        <f>($I$1098) * (80)</f>
        <v>0</v>
      </c>
      <c r="AG1098">
        <f>($J$1098) * (80)</f>
        <v>0</v>
      </c>
      <c r="AH1098">
        <f>($K$1098) * (225)</f>
        <v>0</v>
      </c>
      <c r="AI1098">
        <f>($L$1098) * (80)</f>
        <v>0</v>
      </c>
      <c r="AJ1098">
        <f>($M$1098) * (80)</f>
        <v>0</v>
      </c>
      <c r="AK1098">
        <f>($N$1098) * (225)</f>
        <v>0</v>
      </c>
      <c r="AL1098">
        <f>($O$1098) * (225)</f>
        <v>0</v>
      </c>
      <c r="AM1098">
        <f>($P$1098) * (80)</f>
        <v>0</v>
      </c>
      <c r="AN1098">
        <f>($Q$1098) * (80)</f>
        <v>0</v>
      </c>
      <c r="AO1098">
        <f>($R$1098) * (225)</f>
        <v>0</v>
      </c>
      <c r="AP1098">
        <f>($S$1098) * (80)</f>
        <v>0</v>
      </c>
      <c r="AQ1098">
        <f>($T$1098) * (80)</f>
        <v>0</v>
      </c>
      <c r="AR1098">
        <f>($U$1098) * (225)</f>
        <v>0</v>
      </c>
      <c r="AS1098">
        <f>($V$1098) * (80)</f>
        <v>0</v>
      </c>
      <c r="AT1098">
        <f>($W$1098) * (80)</f>
        <v>0</v>
      </c>
      <c r="AU1098">
        <f>($X$1098) * (225)</f>
        <v>0</v>
      </c>
      <c r="AV1098">
        <f>($Y$1098) * (80)</f>
        <v>0</v>
      </c>
      <c r="AW1098">
        <f>($Z$1098) * (225)</f>
        <v>0</v>
      </c>
      <c r="AX1098">
        <f>($AA$1098) * (80)</f>
        <v>80</v>
      </c>
      <c r="AY1098">
        <f>($AB$1098) * (225)</f>
        <v>0</v>
      </c>
      <c r="AZ1098">
        <f>($AC$1098) * (80)</f>
        <v>0</v>
      </c>
      <c r="BA1098">
        <f>($AD$1098) * (295)</f>
        <v>0</v>
      </c>
      <c r="BM1098">
        <v>1</v>
      </c>
      <c r="BN1098">
        <f>SUM($R$1098:$AB$1098)</f>
        <v>1</v>
      </c>
    </row>
    <row r="1099" spans="1:66">
      <c r="A1099">
        <v>655</v>
      </c>
      <c r="B1099">
        <v>2</v>
      </c>
      <c r="C1099">
        <v>30840</v>
      </c>
      <c r="D1099">
        <v>6</v>
      </c>
      <c r="E1099">
        <v>11</v>
      </c>
      <c r="F1099" t="s">
        <v>73</v>
      </c>
      <c r="G1099">
        <v>4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0</v>
      </c>
      <c r="AE1099">
        <f>($H$1099) * (225)</f>
        <v>0</v>
      </c>
      <c r="AF1099">
        <f>($I$1099) * (80)</f>
        <v>0</v>
      </c>
      <c r="AG1099">
        <f>($J$1099) * (80)</f>
        <v>0</v>
      </c>
      <c r="AH1099">
        <f>($K$1099) * (225)</f>
        <v>0</v>
      </c>
      <c r="AI1099">
        <f>($L$1099) * (80)</f>
        <v>0</v>
      </c>
      <c r="AJ1099">
        <f>($M$1099) * (80)</f>
        <v>0</v>
      </c>
      <c r="AK1099">
        <f>($N$1099) * (225)</f>
        <v>0</v>
      </c>
      <c r="AL1099">
        <f>($O$1099) * (225)</f>
        <v>0</v>
      </c>
      <c r="AM1099">
        <f>($P$1099) * (80)</f>
        <v>0</v>
      </c>
      <c r="AN1099">
        <f>($Q$1099) * (80)</f>
        <v>0</v>
      </c>
      <c r="AO1099">
        <f>($R$1099) * (225)</f>
        <v>0</v>
      </c>
      <c r="AP1099">
        <f>($S$1099) * (80)</f>
        <v>0</v>
      </c>
      <c r="AQ1099">
        <f>($T$1099) * (80)</f>
        <v>0</v>
      </c>
      <c r="AR1099">
        <f>($U$1099) * (225)</f>
        <v>0</v>
      </c>
      <c r="AS1099">
        <f>($V$1099) * (80)</f>
        <v>0</v>
      </c>
      <c r="AT1099">
        <f>($W$1099) * (80)</f>
        <v>0</v>
      </c>
      <c r="AU1099">
        <f>($X$1099) * (225)</f>
        <v>0</v>
      </c>
      <c r="AV1099">
        <f>($Y$1099) * (80)</f>
        <v>0</v>
      </c>
      <c r="AW1099">
        <f>($Z$1099) * (225)</f>
        <v>0</v>
      </c>
      <c r="AX1099">
        <f>($AA$1099) * (80)</f>
        <v>0</v>
      </c>
      <c r="AY1099">
        <f>($AB$1099) * (225)</f>
        <v>0</v>
      </c>
      <c r="AZ1099">
        <f>($AC$1099) * (80)</f>
        <v>80</v>
      </c>
      <c r="BA1099">
        <f>($AD$1099) * (295)</f>
        <v>0</v>
      </c>
      <c r="BM1099">
        <v>1</v>
      </c>
      <c r="BN1099">
        <f>SUM($X$1099:$AD$1099)</f>
        <v>1</v>
      </c>
    </row>
    <row r="1100" spans="1:66">
      <c r="A1100">
        <v>656</v>
      </c>
      <c r="B1100">
        <v>2</v>
      </c>
      <c r="C1100">
        <v>31640</v>
      </c>
      <c r="D1100">
        <v>0</v>
      </c>
      <c r="E1100">
        <v>4</v>
      </c>
      <c r="F1100" t="s">
        <v>73</v>
      </c>
      <c r="G1100">
        <v>3</v>
      </c>
      <c r="H1100">
        <v>0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f>($H$1100) * (225)</f>
        <v>0</v>
      </c>
      <c r="AF1100">
        <f>($I$1100) * (80)</f>
        <v>0</v>
      </c>
      <c r="AG1100">
        <f>($J$1100) * (80)</f>
        <v>80</v>
      </c>
      <c r="AH1100">
        <f>($K$1100) * (225)</f>
        <v>0</v>
      </c>
      <c r="AI1100">
        <f>($L$1100) * (80)</f>
        <v>0</v>
      </c>
      <c r="AJ1100">
        <f>($M$1100) * (80)</f>
        <v>0</v>
      </c>
      <c r="AK1100">
        <f>($N$1100) * (295)</f>
        <v>0</v>
      </c>
      <c r="AL1100">
        <f>($O$1100) * (365)</f>
        <v>0</v>
      </c>
      <c r="AM1100">
        <f>($P$1100) * (220)</f>
        <v>0</v>
      </c>
      <c r="AN1100">
        <f>($Q$1100) * (220)</f>
        <v>0</v>
      </c>
      <c r="AO1100">
        <f>($R$1100) * (435)</f>
        <v>0</v>
      </c>
      <c r="AP1100">
        <f>($S$1100) * (290)</f>
        <v>0</v>
      </c>
      <c r="AQ1100">
        <f>($T$1100) * (290)</f>
        <v>0</v>
      </c>
      <c r="AR1100">
        <f>($U$1100) * (505)</f>
        <v>0</v>
      </c>
      <c r="AS1100">
        <f>($V$1100) * (360)</f>
        <v>0</v>
      </c>
      <c r="AT1100">
        <f>($W$1100) * (360)</f>
        <v>0</v>
      </c>
      <c r="AU1100">
        <f>($X$1100) * (575)</f>
        <v>0</v>
      </c>
      <c r="AV1100">
        <f>($Y$1100) * (430)</f>
        <v>0</v>
      </c>
      <c r="AW1100">
        <f>($Z$1100) * (645)</f>
        <v>0</v>
      </c>
      <c r="AX1100">
        <f>($AA$1100) * (500)</f>
        <v>0</v>
      </c>
      <c r="AY1100">
        <f>($AB$1100) * (715)</f>
        <v>0</v>
      </c>
      <c r="AZ1100">
        <f>($AC$1100) * (570)</f>
        <v>0</v>
      </c>
      <c r="BA1100">
        <f>($AD$1100) * (785)</f>
        <v>0</v>
      </c>
      <c r="BM1100">
        <v>1</v>
      </c>
      <c r="BN1100">
        <f>SUM($H$1100:$O$1100)</f>
        <v>1</v>
      </c>
    </row>
    <row r="1101" spans="1:66">
      <c r="A1101">
        <v>660</v>
      </c>
      <c r="B1101">
        <v>2</v>
      </c>
      <c r="C1101">
        <v>31560</v>
      </c>
      <c r="D1101">
        <v>0</v>
      </c>
      <c r="E1101">
        <v>3</v>
      </c>
      <c r="F1101" t="s">
        <v>73</v>
      </c>
      <c r="G1101">
        <v>4</v>
      </c>
      <c r="H1101">
        <v>0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f>($H$1101) * (225)</f>
        <v>0</v>
      </c>
      <c r="AF1101">
        <f>($I$1101) * (80)</f>
        <v>0</v>
      </c>
      <c r="AG1101">
        <f>($J$1101) * (80)</f>
        <v>80</v>
      </c>
      <c r="AH1101">
        <f>($K$1101) * (225)</f>
        <v>0</v>
      </c>
      <c r="AI1101">
        <f>($L$1101) * (80)</f>
        <v>0</v>
      </c>
      <c r="AJ1101">
        <f>($M$1101) * (80)</f>
        <v>0</v>
      </c>
      <c r="AK1101">
        <f>($N$1101) * (225)</f>
        <v>0</v>
      </c>
      <c r="AL1101">
        <f>($O$1101) * (295)</f>
        <v>0</v>
      </c>
      <c r="AM1101">
        <f>($P$1101) * (150)</f>
        <v>0</v>
      </c>
      <c r="AN1101">
        <f>($Q$1101) * (150)</f>
        <v>0</v>
      </c>
      <c r="AO1101">
        <f>($R$1101) * (365)</f>
        <v>0</v>
      </c>
      <c r="AP1101">
        <f>($S$1101) * (220)</f>
        <v>0</v>
      </c>
      <c r="AQ1101">
        <f>($T$1101) * (220)</f>
        <v>0</v>
      </c>
      <c r="AR1101">
        <f>($U$1101) * (435)</f>
        <v>0</v>
      </c>
      <c r="AS1101">
        <f>($V$1101) * (290)</f>
        <v>0</v>
      </c>
      <c r="AT1101">
        <f>($W$1101) * (290)</f>
        <v>0</v>
      </c>
      <c r="AU1101">
        <f>($X$1101) * (505)</f>
        <v>0</v>
      </c>
      <c r="AV1101">
        <f>($Y$1101) * (360)</f>
        <v>0</v>
      </c>
      <c r="AW1101">
        <f>($Z$1101) * (575)</f>
        <v>0</v>
      </c>
      <c r="AX1101">
        <f>($AA$1101) * (430)</f>
        <v>0</v>
      </c>
      <c r="AY1101">
        <f>($AB$1101) * (645)</f>
        <v>0</v>
      </c>
      <c r="AZ1101">
        <f>($AC$1101) * (500)</f>
        <v>0</v>
      </c>
      <c r="BA1101">
        <f>($AD$1101) * (715)</f>
        <v>0</v>
      </c>
      <c r="BM1101">
        <v>1</v>
      </c>
      <c r="BN1101">
        <f>SUM($H$1101:$N$1101)</f>
        <v>1</v>
      </c>
    </row>
    <row r="1102" spans="1:66">
      <c r="A1102">
        <v>663</v>
      </c>
      <c r="B1102">
        <v>2</v>
      </c>
      <c r="C1102">
        <v>31460</v>
      </c>
      <c r="D1102">
        <v>-1</v>
      </c>
      <c r="E1102">
        <v>4</v>
      </c>
      <c r="F1102" t="s">
        <v>73</v>
      </c>
      <c r="G1102">
        <v>4</v>
      </c>
      <c r="H1102">
        <v>0</v>
      </c>
      <c r="I1102">
        <v>0</v>
      </c>
      <c r="J1102">
        <v>1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f>($H$1102) * (225)</f>
        <v>0</v>
      </c>
      <c r="AF1102">
        <f>($I$1102) * (80)</f>
        <v>0</v>
      </c>
      <c r="AG1102">
        <f>($J$1102) * (80)</f>
        <v>80</v>
      </c>
      <c r="AH1102">
        <f>($K$1102) * (225)</f>
        <v>0</v>
      </c>
      <c r="AI1102">
        <f>($L$1102) * (80)</f>
        <v>0</v>
      </c>
      <c r="AJ1102">
        <f>($M$1102) * (80)</f>
        <v>0</v>
      </c>
      <c r="AK1102">
        <f>($N$1102) * (295)</f>
        <v>0</v>
      </c>
      <c r="AL1102">
        <f>($O$1102) * (365)</f>
        <v>0</v>
      </c>
      <c r="AM1102">
        <f>($P$1102) * (220)</f>
        <v>0</v>
      </c>
      <c r="AN1102">
        <f>($Q$1102) * (220)</f>
        <v>0</v>
      </c>
      <c r="AO1102">
        <f>($R$1102) * (435)</f>
        <v>0</v>
      </c>
      <c r="AP1102">
        <f>($S$1102) * (290)</f>
        <v>0</v>
      </c>
      <c r="AQ1102">
        <f>($T$1102) * (290)</f>
        <v>0</v>
      </c>
      <c r="AR1102">
        <f>($U$1102) * (505)</f>
        <v>0</v>
      </c>
      <c r="AS1102">
        <f>($V$1102) * (360)</f>
        <v>0</v>
      </c>
      <c r="AT1102">
        <f>($W$1102) * (360)</f>
        <v>0</v>
      </c>
      <c r="AU1102">
        <f>($X$1102) * (575)</f>
        <v>0</v>
      </c>
      <c r="AV1102">
        <f>($Y$1102) * (430)</f>
        <v>0</v>
      </c>
      <c r="AW1102">
        <f>($Z$1102) * (645)</f>
        <v>0</v>
      </c>
      <c r="AX1102">
        <f>($AA$1102) * (500)</f>
        <v>0</v>
      </c>
      <c r="AY1102">
        <f>($AB$1102) * (715)</f>
        <v>0</v>
      </c>
      <c r="AZ1102">
        <f>($AC$1102) * (570)</f>
        <v>0</v>
      </c>
      <c r="BA1102">
        <f>($AD$1102) * (785)</f>
        <v>0</v>
      </c>
      <c r="BM1102">
        <v>1</v>
      </c>
      <c r="BN1102">
        <f>SUM($H$1102:$O$1102)</f>
        <v>1</v>
      </c>
    </row>
    <row r="1103" spans="1:66">
      <c r="A1103">
        <v>668</v>
      </c>
      <c r="B1103">
        <v>2</v>
      </c>
      <c r="C1103">
        <v>31540</v>
      </c>
      <c r="D1103">
        <v>5</v>
      </c>
      <c r="E1103">
        <v>9</v>
      </c>
      <c r="F1103" t="s">
        <v>73</v>
      </c>
      <c r="G1103">
        <v>4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1</v>
      </c>
      <c r="AB1103">
        <v>0</v>
      </c>
      <c r="AC1103">
        <v>0</v>
      </c>
      <c r="AD1103">
        <v>0</v>
      </c>
      <c r="AE1103">
        <f>($H$1103) * (225)</f>
        <v>0</v>
      </c>
      <c r="AF1103">
        <f>($I$1103) * (80)</f>
        <v>0</v>
      </c>
      <c r="AG1103">
        <f>($J$1103) * (80)</f>
        <v>0</v>
      </c>
      <c r="AH1103">
        <f>($K$1103) * (225)</f>
        <v>0</v>
      </c>
      <c r="AI1103">
        <f>($L$1103) * (80)</f>
        <v>0</v>
      </c>
      <c r="AJ1103">
        <f>($M$1103) * (80)</f>
        <v>0</v>
      </c>
      <c r="AK1103">
        <f>($N$1103) * (225)</f>
        <v>0</v>
      </c>
      <c r="AL1103">
        <f>($O$1103) * (225)</f>
        <v>0</v>
      </c>
      <c r="AM1103">
        <f>($P$1103) * (80)</f>
        <v>0</v>
      </c>
      <c r="AN1103">
        <f>($Q$1103) * (80)</f>
        <v>0</v>
      </c>
      <c r="AO1103">
        <f>($R$1103) * (225)</f>
        <v>0</v>
      </c>
      <c r="AP1103">
        <f>($S$1103) * (80)</f>
        <v>0</v>
      </c>
      <c r="AQ1103">
        <f>($T$1103) * (80)</f>
        <v>0</v>
      </c>
      <c r="AR1103">
        <f>($U$1103) * (225)</f>
        <v>0</v>
      </c>
      <c r="AS1103">
        <f>($V$1103) * (80)</f>
        <v>0</v>
      </c>
      <c r="AT1103">
        <f>($W$1103) * (80)</f>
        <v>0</v>
      </c>
      <c r="AU1103">
        <f>($X$1103) * (225)</f>
        <v>0</v>
      </c>
      <c r="AV1103">
        <f>($Y$1103) * (80)</f>
        <v>0</v>
      </c>
      <c r="AW1103">
        <f>($Z$1103) * (225)</f>
        <v>0</v>
      </c>
      <c r="AX1103">
        <f>($AA$1103) * (80)</f>
        <v>80</v>
      </c>
      <c r="AY1103">
        <f>($AB$1103) * (295)</f>
        <v>0</v>
      </c>
      <c r="AZ1103">
        <f>($AC$1103) * (150)</f>
        <v>0</v>
      </c>
      <c r="BA1103">
        <f>($AD$1103) * (365)</f>
        <v>0</v>
      </c>
      <c r="BM1103">
        <v>1</v>
      </c>
      <c r="BN1103">
        <f>SUM($U$1103:$AB$1103)</f>
        <v>1</v>
      </c>
    </row>
    <row r="1104" spans="1:66">
      <c r="A1104">
        <v>669</v>
      </c>
      <c r="B1104">
        <v>2</v>
      </c>
      <c r="C1104">
        <v>31220</v>
      </c>
      <c r="D1104">
        <v>-1</v>
      </c>
      <c r="E1104">
        <v>2</v>
      </c>
      <c r="F1104" t="s">
        <v>73</v>
      </c>
      <c r="G1104">
        <v>3</v>
      </c>
      <c r="H1104">
        <v>0</v>
      </c>
      <c r="I1104">
        <v>0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f>($H$1104) * (225)</f>
        <v>0</v>
      </c>
      <c r="AF1104">
        <f>($I$1104) * (80)</f>
        <v>0</v>
      </c>
      <c r="AG1104">
        <f>($J$1104) * (80)</f>
        <v>80</v>
      </c>
      <c r="AH1104">
        <f>($K$1104) * (295)</f>
        <v>0</v>
      </c>
      <c r="AI1104">
        <f>($L$1104) * (150)</f>
        <v>0</v>
      </c>
      <c r="AJ1104">
        <f>($M$1104) * (150)</f>
        <v>0</v>
      </c>
      <c r="AK1104">
        <f>($N$1104) * (365)</f>
        <v>0</v>
      </c>
      <c r="AL1104">
        <f>($O$1104) * (435)</f>
        <v>0</v>
      </c>
      <c r="AM1104">
        <f>($P$1104) * (290)</f>
        <v>0</v>
      </c>
      <c r="AN1104">
        <f>($Q$1104) * (290)</f>
        <v>0</v>
      </c>
      <c r="AO1104">
        <f>($R$1104) * (505)</f>
        <v>0</v>
      </c>
      <c r="AP1104">
        <f>($S$1104) * (360)</f>
        <v>0</v>
      </c>
      <c r="AQ1104">
        <f>($T$1104) * (360)</f>
        <v>0</v>
      </c>
      <c r="AR1104">
        <f>($U$1104) * (575)</f>
        <v>0</v>
      </c>
      <c r="AS1104">
        <f>($V$1104) * (430)</f>
        <v>0</v>
      </c>
      <c r="AT1104">
        <f>($W$1104) * (430)</f>
        <v>0</v>
      </c>
      <c r="AU1104">
        <f>($X$1104) * (645)</f>
        <v>0</v>
      </c>
      <c r="AV1104">
        <f>($Y$1104) * (500)</f>
        <v>0</v>
      </c>
      <c r="AW1104">
        <f>($Z$1104) * (715)</f>
        <v>0</v>
      </c>
      <c r="AX1104">
        <f>($AA$1104) * (570)</f>
        <v>0</v>
      </c>
      <c r="AY1104">
        <f>($AB$1104) * (785)</f>
        <v>0</v>
      </c>
      <c r="AZ1104">
        <f>($AC$1104) * (640)</f>
        <v>0</v>
      </c>
      <c r="BA1104">
        <f>($AD$1104) * (855)</f>
        <v>0</v>
      </c>
      <c r="BM1104">
        <v>1</v>
      </c>
      <c r="BN1104">
        <f>SUM($H$1104:$K$1104)</f>
        <v>1</v>
      </c>
    </row>
    <row r="1105" spans="1:66">
      <c r="A1105">
        <v>673</v>
      </c>
      <c r="B1105">
        <v>2</v>
      </c>
      <c r="C1105">
        <v>31740</v>
      </c>
      <c r="D1105">
        <v>0</v>
      </c>
      <c r="E1105">
        <v>4</v>
      </c>
      <c r="F1105" t="s">
        <v>73</v>
      </c>
      <c r="G1105">
        <v>2</v>
      </c>
      <c r="H1105">
        <v>0</v>
      </c>
      <c r="I1105">
        <v>0</v>
      </c>
      <c r="J1105">
        <v>1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f>($H$1105) * (225)</f>
        <v>0</v>
      </c>
      <c r="AF1105">
        <f>($I$1105) * (80)</f>
        <v>0</v>
      </c>
      <c r="AG1105">
        <f>($J$1105) * (80)</f>
        <v>80</v>
      </c>
      <c r="AH1105">
        <f>($K$1105) * (295)</f>
        <v>0</v>
      </c>
      <c r="AI1105">
        <f>($L$1105) * (150)</f>
        <v>0</v>
      </c>
      <c r="AJ1105">
        <f>($M$1105) * (150)</f>
        <v>0</v>
      </c>
      <c r="AK1105">
        <f>($N$1105) * (365)</f>
        <v>0</v>
      </c>
      <c r="AL1105">
        <f>($O$1105) * (435)</f>
        <v>0</v>
      </c>
      <c r="AM1105">
        <f>($P$1105) * (290)</f>
        <v>0</v>
      </c>
      <c r="AN1105">
        <f>($Q$1105) * (290)</f>
        <v>0</v>
      </c>
      <c r="AO1105">
        <f>($R$1105) * (505)</f>
        <v>0</v>
      </c>
      <c r="AP1105">
        <f>($S$1105) * (360)</f>
        <v>0</v>
      </c>
      <c r="AQ1105">
        <f>($T$1105) * (360)</f>
        <v>0</v>
      </c>
      <c r="AR1105">
        <f>($U$1105) * (575)</f>
        <v>0</v>
      </c>
      <c r="AS1105">
        <f>($V$1105) * (430)</f>
        <v>0</v>
      </c>
      <c r="AT1105">
        <f>($W$1105) * (430)</f>
        <v>0</v>
      </c>
      <c r="AU1105">
        <f>($X$1105) * (645)</f>
        <v>0</v>
      </c>
      <c r="AV1105">
        <f>($Y$1105) * (500)</f>
        <v>0</v>
      </c>
      <c r="AW1105">
        <f>($Z$1105) * (715)</f>
        <v>0</v>
      </c>
      <c r="AX1105">
        <f>($AA$1105) * (570)</f>
        <v>0</v>
      </c>
      <c r="AY1105">
        <f>($AB$1105) * (785)</f>
        <v>0</v>
      </c>
      <c r="AZ1105">
        <f>($AC$1105) * (640)</f>
        <v>0</v>
      </c>
      <c r="BA1105">
        <f>($AD$1105) * (855)</f>
        <v>0</v>
      </c>
      <c r="BM1105">
        <v>1</v>
      </c>
      <c r="BN1105">
        <f>SUM($H$1105:$O$1105)</f>
        <v>1</v>
      </c>
    </row>
    <row r="1106" spans="1:66">
      <c r="A1106">
        <v>677</v>
      </c>
      <c r="B1106">
        <v>2</v>
      </c>
      <c r="C1106">
        <v>32680</v>
      </c>
      <c r="D1106">
        <v>-1</v>
      </c>
      <c r="E1106">
        <v>2</v>
      </c>
      <c r="F1106" t="s">
        <v>73</v>
      </c>
      <c r="G1106">
        <v>3</v>
      </c>
      <c r="H1106">
        <v>0</v>
      </c>
      <c r="I1106">
        <v>0</v>
      </c>
      <c r="J1106">
        <v>1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f>($H$1106) * (225)</f>
        <v>0</v>
      </c>
      <c r="AF1106">
        <f>($I$1106) * (80)</f>
        <v>0</v>
      </c>
      <c r="AG1106">
        <f>($J$1106) * (80)</f>
        <v>80</v>
      </c>
      <c r="AH1106">
        <f>($K$1106) * (295)</f>
        <v>0</v>
      </c>
      <c r="AI1106">
        <f>($L$1106) * (150)</f>
        <v>0</v>
      </c>
      <c r="AJ1106">
        <f>($M$1106) * (150)</f>
        <v>0</v>
      </c>
      <c r="AK1106">
        <f>($N$1106) * (365)</f>
        <v>0</v>
      </c>
      <c r="AL1106">
        <f>($O$1106) * (435)</f>
        <v>0</v>
      </c>
      <c r="AM1106">
        <f>($P$1106) * (290)</f>
        <v>0</v>
      </c>
      <c r="AN1106">
        <f>($Q$1106) * (290)</f>
        <v>0</v>
      </c>
      <c r="AO1106">
        <f>($R$1106) * (505)</f>
        <v>0</v>
      </c>
      <c r="AP1106">
        <f>($S$1106) * (360)</f>
        <v>0</v>
      </c>
      <c r="AQ1106">
        <f>($T$1106) * (360)</f>
        <v>0</v>
      </c>
      <c r="AR1106">
        <f>($U$1106) * (575)</f>
        <v>0</v>
      </c>
      <c r="AS1106">
        <f>($V$1106) * (430)</f>
        <v>0</v>
      </c>
      <c r="AT1106">
        <f>($W$1106) * (430)</f>
        <v>0</v>
      </c>
      <c r="AU1106">
        <f>($X$1106) * (645)</f>
        <v>0</v>
      </c>
      <c r="AV1106">
        <f>($Y$1106) * (500)</f>
        <v>0</v>
      </c>
      <c r="AW1106">
        <f>($Z$1106) * (715)</f>
        <v>0</v>
      </c>
      <c r="AX1106">
        <f>($AA$1106) * (570)</f>
        <v>0</v>
      </c>
      <c r="AY1106">
        <f>($AB$1106) * (785)</f>
        <v>0</v>
      </c>
      <c r="AZ1106">
        <f>($AC$1106) * (640)</f>
        <v>0</v>
      </c>
      <c r="BA1106">
        <f>($AD$1106) * (855)</f>
        <v>0</v>
      </c>
      <c r="BM1106">
        <v>1</v>
      </c>
      <c r="BN1106">
        <f>SUM($H$1106:$K$1106)</f>
        <v>1</v>
      </c>
    </row>
    <row r="1107" spans="1:66">
      <c r="A1107">
        <v>679</v>
      </c>
      <c r="B1107">
        <v>2</v>
      </c>
      <c r="C1107">
        <v>32080</v>
      </c>
      <c r="D1107">
        <v>6</v>
      </c>
      <c r="E1107">
        <v>10</v>
      </c>
      <c r="F1107" t="s">
        <v>73</v>
      </c>
      <c r="G1107">
        <v>3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0</v>
      </c>
      <c r="AE1107">
        <f>($H$1107) * (225)</f>
        <v>0</v>
      </c>
      <c r="AF1107">
        <f>($I$1107) * (80)</f>
        <v>0</v>
      </c>
      <c r="AG1107">
        <f>($J$1107) * (80)</f>
        <v>0</v>
      </c>
      <c r="AH1107">
        <f>($K$1107) * (225)</f>
        <v>0</v>
      </c>
      <c r="AI1107">
        <f>($L$1107) * (80)</f>
        <v>0</v>
      </c>
      <c r="AJ1107">
        <f>($M$1107) * (80)</f>
        <v>0</v>
      </c>
      <c r="AK1107">
        <f>($N$1107) * (225)</f>
        <v>0</v>
      </c>
      <c r="AL1107">
        <f>($O$1107) * (225)</f>
        <v>0</v>
      </c>
      <c r="AM1107">
        <f>($P$1107) * (80)</f>
        <v>0</v>
      </c>
      <c r="AN1107">
        <f>($Q$1107) * (80)</f>
        <v>0</v>
      </c>
      <c r="AO1107">
        <f>($R$1107) * (225)</f>
        <v>0</v>
      </c>
      <c r="AP1107">
        <f>($S$1107) * (80)</f>
        <v>0</v>
      </c>
      <c r="AQ1107">
        <f>($T$1107) * (80)</f>
        <v>0</v>
      </c>
      <c r="AR1107">
        <f>($U$1107) * (225)</f>
        <v>0</v>
      </c>
      <c r="AS1107">
        <f>($V$1107) * (80)</f>
        <v>0</v>
      </c>
      <c r="AT1107">
        <f>($W$1107) * (80)</f>
        <v>0</v>
      </c>
      <c r="AU1107">
        <f>($X$1107) * (225)</f>
        <v>0</v>
      </c>
      <c r="AV1107">
        <f>($Y$1107) * (80)</f>
        <v>0</v>
      </c>
      <c r="AW1107">
        <f>($Z$1107) * (225)</f>
        <v>0</v>
      </c>
      <c r="AX1107">
        <f>($AA$1107) * (80)</f>
        <v>0</v>
      </c>
      <c r="AY1107">
        <f>($AB$1107) * (295)</f>
        <v>0</v>
      </c>
      <c r="AZ1107">
        <f>($AC$1107) * (150)</f>
        <v>150</v>
      </c>
      <c r="BA1107">
        <f>($AD$1107) * (365)</f>
        <v>0</v>
      </c>
      <c r="BM1107">
        <v>1</v>
      </c>
      <c r="BN1107">
        <f>SUM($X$1107:$AD$1107)</f>
        <v>1</v>
      </c>
    </row>
    <row r="1108" spans="1:66">
      <c r="A1108">
        <v>680</v>
      </c>
      <c r="B1108">
        <v>2</v>
      </c>
      <c r="C1108">
        <v>32480</v>
      </c>
      <c r="D1108">
        <v>4</v>
      </c>
      <c r="E1108">
        <v>8</v>
      </c>
      <c r="F1108" t="s">
        <v>73</v>
      </c>
      <c r="G1108">
        <v>5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f>($H$1108) * (225)</f>
        <v>0</v>
      </c>
      <c r="AF1108">
        <f>($I$1108) * (80)</f>
        <v>0</v>
      </c>
      <c r="AG1108">
        <f>($J$1108) * (80)</f>
        <v>0</v>
      </c>
      <c r="AH1108">
        <f>($K$1108) * (225)</f>
        <v>0</v>
      </c>
      <c r="AI1108">
        <f>($L$1108) * (80)</f>
        <v>0</v>
      </c>
      <c r="AJ1108">
        <f>($M$1108) * (80)</f>
        <v>0</v>
      </c>
      <c r="AK1108">
        <f>($N$1108) * (225)</f>
        <v>0</v>
      </c>
      <c r="AL1108">
        <f>($O$1108) * (225)</f>
        <v>0</v>
      </c>
      <c r="AM1108">
        <f>($P$1108) * (80)</f>
        <v>0</v>
      </c>
      <c r="AN1108">
        <f>($Q$1108) * (80)</f>
        <v>0</v>
      </c>
      <c r="AO1108">
        <f>($R$1108) * (225)</f>
        <v>0</v>
      </c>
      <c r="AP1108">
        <f>($S$1108) * (80)</f>
        <v>0</v>
      </c>
      <c r="AQ1108">
        <f>($T$1108) * (80)</f>
        <v>0</v>
      </c>
      <c r="AR1108">
        <f>($U$1108) * (225)</f>
        <v>0</v>
      </c>
      <c r="AS1108">
        <f>($V$1108) * (80)</f>
        <v>80</v>
      </c>
      <c r="AT1108">
        <f>($W$1108) * (80)</f>
        <v>0</v>
      </c>
      <c r="AU1108">
        <f>($X$1108) * (225)</f>
        <v>0</v>
      </c>
      <c r="AV1108">
        <f>($Y$1108) * (80)</f>
        <v>0</v>
      </c>
      <c r="AW1108">
        <f>($Z$1108) * (225)</f>
        <v>0</v>
      </c>
      <c r="AX1108">
        <f>($AA$1108) * (80)</f>
        <v>0</v>
      </c>
      <c r="AY1108">
        <f>($AB$1108) * (295)</f>
        <v>0</v>
      </c>
      <c r="AZ1108">
        <f>($AC$1108) * (150)</f>
        <v>0</v>
      </c>
      <c r="BA1108">
        <f>($AD$1108) * (365)</f>
        <v>0</v>
      </c>
      <c r="BM1108">
        <v>1</v>
      </c>
      <c r="BN1108">
        <f>SUM($R$1108:$Z$1108)</f>
        <v>1</v>
      </c>
    </row>
    <row r="1109" spans="1:66">
      <c r="A1109">
        <v>681</v>
      </c>
      <c r="B1109">
        <v>1</v>
      </c>
      <c r="C1109">
        <v>17300</v>
      </c>
      <c r="D1109">
        <v>-1</v>
      </c>
      <c r="E1109">
        <v>2</v>
      </c>
      <c r="F1109" t="s">
        <v>73</v>
      </c>
      <c r="G1109">
        <v>4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f>($H$1109) * (225)</f>
        <v>0</v>
      </c>
      <c r="AF1109">
        <f>($I$1109) * (40)</f>
        <v>0</v>
      </c>
      <c r="AG1109">
        <f>($J$1109) * (40)</f>
        <v>40</v>
      </c>
      <c r="AH1109">
        <f>($K$1109) * (225)</f>
        <v>0</v>
      </c>
      <c r="AI1109">
        <f>($L$1109) * (40)</f>
        <v>0</v>
      </c>
      <c r="AJ1109">
        <f>($M$1109) * (40)</f>
        <v>0</v>
      </c>
      <c r="AK1109">
        <f>($N$1109) * (275)</f>
        <v>0</v>
      </c>
      <c r="AL1109">
        <f>($O$1109) * (325)</f>
        <v>0</v>
      </c>
      <c r="AM1109">
        <f>($P$1109) * (140)</f>
        <v>0</v>
      </c>
      <c r="AN1109">
        <f>($Q$1109) * (140)</f>
        <v>0</v>
      </c>
      <c r="AO1109">
        <f>($R$1109) * (375)</f>
        <v>0</v>
      </c>
      <c r="AP1109">
        <f>($S$1109) * (190)</f>
        <v>0</v>
      </c>
      <c r="AQ1109">
        <f>($T$1109) * (190)</f>
        <v>0</v>
      </c>
      <c r="AR1109">
        <f>($U$1109) * (425)</f>
        <v>0</v>
      </c>
      <c r="AS1109">
        <f>($V$1109) * (240)</f>
        <v>0</v>
      </c>
      <c r="AT1109">
        <f>($W$1109) * (240)</f>
        <v>0</v>
      </c>
      <c r="AU1109">
        <f>($X$1109) * (475)</f>
        <v>0</v>
      </c>
      <c r="AV1109">
        <f>($Y$1109) * (290)</f>
        <v>0</v>
      </c>
      <c r="AW1109">
        <f>($Z$1109) * (525)</f>
        <v>0</v>
      </c>
      <c r="AX1109">
        <f>($AA$1109) * (340)</f>
        <v>0</v>
      </c>
      <c r="AY1109">
        <f>($AB$1109) * (575)</f>
        <v>0</v>
      </c>
      <c r="AZ1109">
        <f>($AC$1109) * (390)</f>
        <v>0</v>
      </c>
      <c r="BA1109">
        <f>($AD$1109) * (625)</f>
        <v>0</v>
      </c>
      <c r="BM1109">
        <v>1</v>
      </c>
      <c r="BN1109">
        <f>SUM($H$1109:$K$1109)</f>
        <v>1</v>
      </c>
    </row>
    <row r="1110" spans="1:66">
      <c r="A1110">
        <v>682</v>
      </c>
      <c r="B1110">
        <v>1</v>
      </c>
      <c r="C1110">
        <v>20000</v>
      </c>
      <c r="D1110">
        <v>-1</v>
      </c>
      <c r="E1110">
        <v>2</v>
      </c>
      <c r="F1110" t="s">
        <v>73</v>
      </c>
      <c r="G1110">
        <v>4</v>
      </c>
      <c r="H1110">
        <v>0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f>($H$1110) * (225)</f>
        <v>0</v>
      </c>
      <c r="AF1110">
        <f>($I$1110) * (40)</f>
        <v>0</v>
      </c>
      <c r="AG1110">
        <f>($J$1110) * (40)</f>
        <v>40</v>
      </c>
      <c r="AH1110">
        <f>($K$1110) * (225)</f>
        <v>0</v>
      </c>
      <c r="AI1110">
        <f>($L$1110) * (40)</f>
        <v>0</v>
      </c>
      <c r="AJ1110">
        <f>($M$1110) * (40)</f>
        <v>0</v>
      </c>
      <c r="AK1110">
        <f>($N$1110) * (275)</f>
        <v>0</v>
      </c>
      <c r="AL1110">
        <f>($O$1110) * (325)</f>
        <v>0</v>
      </c>
      <c r="AM1110">
        <f>($P$1110) * (140)</f>
        <v>0</v>
      </c>
      <c r="AN1110">
        <f>($Q$1110) * (140)</f>
        <v>0</v>
      </c>
      <c r="AO1110">
        <f>($R$1110) * (375)</f>
        <v>0</v>
      </c>
      <c r="AP1110">
        <f>($S$1110) * (190)</f>
        <v>0</v>
      </c>
      <c r="AQ1110">
        <f>($T$1110) * (190)</f>
        <v>0</v>
      </c>
      <c r="AR1110">
        <f>($U$1110) * (425)</f>
        <v>0</v>
      </c>
      <c r="AS1110">
        <f>($V$1110) * (240)</f>
        <v>0</v>
      </c>
      <c r="AT1110">
        <f>($W$1110) * (240)</f>
        <v>0</v>
      </c>
      <c r="AU1110">
        <f>($X$1110) * (475)</f>
        <v>0</v>
      </c>
      <c r="AV1110">
        <f>($Y$1110) * (290)</f>
        <v>0</v>
      </c>
      <c r="AW1110">
        <f>($Z$1110) * (525)</f>
        <v>0</v>
      </c>
      <c r="AX1110">
        <f>($AA$1110) * (340)</f>
        <v>0</v>
      </c>
      <c r="AY1110">
        <f>($AB$1110) * (575)</f>
        <v>0</v>
      </c>
      <c r="AZ1110">
        <f>($AC$1110) * (390)</f>
        <v>0</v>
      </c>
      <c r="BA1110">
        <f>($AD$1110) * (625)</f>
        <v>0</v>
      </c>
      <c r="BM1110">
        <v>1</v>
      </c>
      <c r="BN1110">
        <f>SUM($H$1110:$K$1110)</f>
        <v>1</v>
      </c>
    </row>
    <row r="1111" spans="1:66">
      <c r="A1111">
        <v>684</v>
      </c>
      <c r="B1111">
        <v>2</v>
      </c>
      <c r="C1111">
        <v>6487</v>
      </c>
      <c r="D1111">
        <v>-1</v>
      </c>
      <c r="E1111">
        <v>2</v>
      </c>
      <c r="F1111" t="s">
        <v>73</v>
      </c>
      <c r="G1111">
        <v>5</v>
      </c>
      <c r="H1111">
        <v>0</v>
      </c>
      <c r="I1111">
        <v>0</v>
      </c>
      <c r="J1111">
        <v>1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f>($H$1111) * (225)</f>
        <v>0</v>
      </c>
      <c r="AF1111">
        <f>($I$1111) * (80)</f>
        <v>0</v>
      </c>
      <c r="AG1111">
        <f>($J$1111) * (80)</f>
        <v>80</v>
      </c>
      <c r="AH1111">
        <f>($K$1111) * (225)</f>
        <v>0</v>
      </c>
      <c r="AI1111">
        <f>($L$1111) * (80)</f>
        <v>0</v>
      </c>
      <c r="AJ1111">
        <f>($M$1111) * (80)</f>
        <v>0</v>
      </c>
      <c r="AK1111">
        <f>($N$1111) * (225)</f>
        <v>0</v>
      </c>
      <c r="AL1111">
        <f>($O$1111) * (295)</f>
        <v>0</v>
      </c>
      <c r="AM1111">
        <f>($P$1111) * (150)</f>
        <v>0</v>
      </c>
      <c r="AN1111">
        <f>($Q$1111) * (150)</f>
        <v>0</v>
      </c>
      <c r="AO1111">
        <f>($R$1111) * (365)</f>
        <v>0</v>
      </c>
      <c r="AP1111">
        <f>($S$1111) * (220)</f>
        <v>0</v>
      </c>
      <c r="AQ1111">
        <f>($T$1111) * (220)</f>
        <v>0</v>
      </c>
      <c r="AR1111">
        <f>($U$1111) * (435)</f>
        <v>0</v>
      </c>
      <c r="AS1111">
        <f>($V$1111) * (290)</f>
        <v>0</v>
      </c>
      <c r="AT1111">
        <f>($W$1111) * (290)</f>
        <v>0</v>
      </c>
      <c r="AU1111">
        <f>($X$1111) * (505)</f>
        <v>0</v>
      </c>
      <c r="AV1111">
        <f>($Y$1111) * (360)</f>
        <v>0</v>
      </c>
      <c r="AW1111">
        <f>($Z$1111) * (575)</f>
        <v>0</v>
      </c>
      <c r="AX1111">
        <f>($AA$1111) * (430)</f>
        <v>0</v>
      </c>
      <c r="AY1111">
        <f>($AB$1111) * (645)</f>
        <v>0</v>
      </c>
      <c r="AZ1111">
        <f>($AC$1111) * (500)</f>
        <v>0</v>
      </c>
      <c r="BA1111">
        <f>($AD$1111) * (715)</f>
        <v>0</v>
      </c>
      <c r="BM1111">
        <v>1</v>
      </c>
      <c r="BN1111">
        <f>SUM($H$1111:$K$1111)</f>
        <v>1</v>
      </c>
    </row>
    <row r="1112" spans="1:66">
      <c r="A1112">
        <v>685</v>
      </c>
      <c r="B1112">
        <v>2</v>
      </c>
      <c r="C1112">
        <v>11815</v>
      </c>
      <c r="D1112">
        <v>2</v>
      </c>
      <c r="E1112">
        <v>6</v>
      </c>
      <c r="F1112" t="s">
        <v>73</v>
      </c>
      <c r="G1112">
        <v>3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1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f>($H$1112) * (225)</f>
        <v>0</v>
      </c>
      <c r="AF1112">
        <f>($I$1112) * (80)</f>
        <v>0</v>
      </c>
      <c r="AG1112">
        <f>($J$1112) * (80)</f>
        <v>0</v>
      </c>
      <c r="AH1112">
        <f>($K$1112) * (225)</f>
        <v>0</v>
      </c>
      <c r="AI1112">
        <f>($L$1112) * (80)</f>
        <v>0</v>
      </c>
      <c r="AJ1112">
        <f>($M$1112) * (80)</f>
        <v>0</v>
      </c>
      <c r="AK1112">
        <f>($N$1112) * (225)</f>
        <v>0</v>
      </c>
      <c r="AL1112">
        <f>($O$1112) * (225)</f>
        <v>0</v>
      </c>
      <c r="AM1112">
        <f>($P$1112) * (80)</f>
        <v>0</v>
      </c>
      <c r="AN1112">
        <f>($Q$1112) * (80)</f>
        <v>80</v>
      </c>
      <c r="AO1112">
        <f>($R$1112) * (295)</f>
        <v>0</v>
      </c>
      <c r="AP1112">
        <f>($S$1112) * (150)</f>
        <v>0</v>
      </c>
      <c r="AQ1112">
        <f>($T$1112) * (150)</f>
        <v>0</v>
      </c>
      <c r="AR1112">
        <f>($U$1112) * (365)</f>
        <v>0</v>
      </c>
      <c r="AS1112">
        <f>($V$1112) * (220)</f>
        <v>0</v>
      </c>
      <c r="AT1112">
        <f>($W$1112) * (220)</f>
        <v>0</v>
      </c>
      <c r="AU1112">
        <f>($X$1112) * (435)</f>
        <v>0</v>
      </c>
      <c r="AV1112">
        <f>($Y$1112) * (290)</f>
        <v>0</v>
      </c>
      <c r="AW1112">
        <f>($Z$1112) * (505)</f>
        <v>0</v>
      </c>
      <c r="AX1112">
        <f>($AA$1112) * (360)</f>
        <v>0</v>
      </c>
      <c r="AY1112">
        <f>($AB$1112) * (575)</f>
        <v>0</v>
      </c>
      <c r="AZ1112">
        <f>($AC$1112) * (430)</f>
        <v>0</v>
      </c>
      <c r="BA1112">
        <f>($AD$1112) * (645)</f>
        <v>0</v>
      </c>
      <c r="BM1112">
        <v>1</v>
      </c>
      <c r="BN1112">
        <f>SUM($N$1112:$U$1112)</f>
        <v>1</v>
      </c>
    </row>
    <row r="1113" spans="1:66">
      <c r="A1113">
        <v>686</v>
      </c>
      <c r="B1113">
        <v>1</v>
      </c>
      <c r="C1113">
        <v>4330</v>
      </c>
      <c r="D1113">
        <v>6</v>
      </c>
      <c r="E1113">
        <v>9</v>
      </c>
      <c r="F1113" t="s">
        <v>73</v>
      </c>
      <c r="G1113">
        <v>4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1</v>
      </c>
      <c r="AB1113">
        <v>0</v>
      </c>
      <c r="AC1113">
        <v>0</v>
      </c>
      <c r="AD1113">
        <v>0</v>
      </c>
      <c r="AE1113">
        <f>($H$1113) * (225)</f>
        <v>0</v>
      </c>
      <c r="AF1113">
        <f>($I$1113) * (40)</f>
        <v>0</v>
      </c>
      <c r="AG1113">
        <f>($J$1113) * (40)</f>
        <v>0</v>
      </c>
      <c r="AH1113">
        <f>($K$1113) * (225)</f>
        <v>0</v>
      </c>
      <c r="AI1113">
        <f>($L$1113) * (40)</f>
        <v>0</v>
      </c>
      <c r="AJ1113">
        <f>($M$1113) * (40)</f>
        <v>0</v>
      </c>
      <c r="AK1113">
        <f>($N$1113) * (225)</f>
        <v>0</v>
      </c>
      <c r="AL1113">
        <f>($O$1113) * (225)</f>
        <v>0</v>
      </c>
      <c r="AM1113">
        <f>($P$1113) * (40)</f>
        <v>0</v>
      </c>
      <c r="AN1113">
        <f>($Q$1113) * (40)</f>
        <v>0</v>
      </c>
      <c r="AO1113">
        <f>($R$1113) * (225)</f>
        <v>0</v>
      </c>
      <c r="AP1113">
        <f>($S$1113) * (40)</f>
        <v>0</v>
      </c>
      <c r="AQ1113">
        <f>($T$1113) * (40)</f>
        <v>0</v>
      </c>
      <c r="AR1113">
        <f>($U$1113) * (225)</f>
        <v>0</v>
      </c>
      <c r="AS1113">
        <f>($V$1113) * (40)</f>
        <v>0</v>
      </c>
      <c r="AT1113">
        <f>($W$1113) * (40)</f>
        <v>0</v>
      </c>
      <c r="AU1113">
        <f>($X$1113) * (225)</f>
        <v>0</v>
      </c>
      <c r="AV1113">
        <f>($Y$1113) * (40)</f>
        <v>0</v>
      </c>
      <c r="AW1113">
        <f>($Z$1113) * (225)</f>
        <v>0</v>
      </c>
      <c r="AX1113">
        <f>($AA$1113) * (40)</f>
        <v>40</v>
      </c>
      <c r="AY1113">
        <f>($AB$1113) * (225)</f>
        <v>0</v>
      </c>
      <c r="AZ1113">
        <f>($AC$1113) * (40)</f>
        <v>0</v>
      </c>
      <c r="BA1113">
        <f>($AD$1113) * (275)</f>
        <v>0</v>
      </c>
      <c r="BM1113">
        <v>1</v>
      </c>
      <c r="BN1113">
        <f>SUM($X$1113:$AB$1113)</f>
        <v>1</v>
      </c>
    </row>
    <row r="1114" spans="1:66">
      <c r="A1114">
        <v>688</v>
      </c>
      <c r="B1114">
        <v>1</v>
      </c>
      <c r="C1114">
        <v>16740</v>
      </c>
      <c r="D1114">
        <v>1</v>
      </c>
      <c r="E1114">
        <v>4</v>
      </c>
      <c r="F1114" t="s">
        <v>73</v>
      </c>
      <c r="G1114">
        <v>2</v>
      </c>
      <c r="H1114">
        <v>0</v>
      </c>
      <c r="I1114">
        <v>0</v>
      </c>
      <c r="J1114">
        <v>0</v>
      </c>
      <c r="K1114">
        <v>0</v>
      </c>
      <c r="L1114">
        <v>1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f>($H$1114) * (225)</f>
        <v>0</v>
      </c>
      <c r="AF1114">
        <f>($I$1114) * (40)</f>
        <v>0</v>
      </c>
      <c r="AG1114">
        <f>($J$1114) * (40)</f>
        <v>0</v>
      </c>
      <c r="AH1114">
        <f>($K$1114) * (225)</f>
        <v>0</v>
      </c>
      <c r="AI1114">
        <f>($L$1114) * (40)</f>
        <v>40</v>
      </c>
      <c r="AJ1114">
        <f>($M$1114) * (40)</f>
        <v>0</v>
      </c>
      <c r="AK1114">
        <f>($N$1114) * (275)</f>
        <v>0</v>
      </c>
      <c r="AL1114">
        <f>($O$1114) * (325)</f>
        <v>0</v>
      </c>
      <c r="AM1114">
        <f>($P$1114) * (140)</f>
        <v>0</v>
      </c>
      <c r="AN1114">
        <f>($Q$1114) * (140)</f>
        <v>0</v>
      </c>
      <c r="AO1114">
        <f>($R$1114) * (375)</f>
        <v>0</v>
      </c>
      <c r="AP1114">
        <f>($S$1114) * (190)</f>
        <v>0</v>
      </c>
      <c r="AQ1114">
        <f>($T$1114) * (190)</f>
        <v>0</v>
      </c>
      <c r="AR1114">
        <f>($U$1114) * (425)</f>
        <v>0</v>
      </c>
      <c r="AS1114">
        <f>($V$1114) * (240)</f>
        <v>0</v>
      </c>
      <c r="AT1114">
        <f>($W$1114) * (240)</f>
        <v>0</v>
      </c>
      <c r="AU1114">
        <f>($X$1114) * (475)</f>
        <v>0</v>
      </c>
      <c r="AV1114">
        <f>($Y$1114) * (290)</f>
        <v>0</v>
      </c>
      <c r="AW1114">
        <f>($Z$1114) * (525)</f>
        <v>0</v>
      </c>
      <c r="AX1114">
        <f>($AA$1114) * (340)</f>
        <v>0</v>
      </c>
      <c r="AY1114">
        <f>($AB$1114) * (575)</f>
        <v>0</v>
      </c>
      <c r="AZ1114">
        <f>($AC$1114) * (390)</f>
        <v>0</v>
      </c>
      <c r="BA1114">
        <f>($AD$1114) * (625)</f>
        <v>0</v>
      </c>
      <c r="BM1114">
        <v>1</v>
      </c>
      <c r="BN1114">
        <f>SUM($K$1114:$O$1114)</f>
        <v>1</v>
      </c>
    </row>
    <row r="1115" spans="1:66">
      <c r="A1115">
        <v>689</v>
      </c>
      <c r="B1115">
        <v>1</v>
      </c>
      <c r="C1115">
        <v>15980</v>
      </c>
      <c r="D1115">
        <v>-1</v>
      </c>
      <c r="E1115">
        <v>2</v>
      </c>
      <c r="F1115" t="s">
        <v>73</v>
      </c>
      <c r="G1115">
        <v>5</v>
      </c>
      <c r="H1115">
        <v>0</v>
      </c>
      <c r="I1115">
        <v>0</v>
      </c>
      <c r="J1115">
        <v>1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f>($H$1115) * (225)</f>
        <v>0</v>
      </c>
      <c r="AF1115">
        <f>($I$1115) * (40)</f>
        <v>0</v>
      </c>
      <c r="AG1115">
        <f>($J$1115) * (40)</f>
        <v>40</v>
      </c>
      <c r="AH1115">
        <f>($K$1115) * (225)</f>
        <v>0</v>
      </c>
      <c r="AI1115">
        <f>($L$1115) * (40)</f>
        <v>0</v>
      </c>
      <c r="AJ1115">
        <f>($M$1115) * (40)</f>
        <v>0</v>
      </c>
      <c r="AK1115">
        <f>($N$1115) * (225)</f>
        <v>0</v>
      </c>
      <c r="AL1115">
        <f>($O$1115) * (275)</f>
        <v>0</v>
      </c>
      <c r="AM1115">
        <f>($P$1115) * (90)</f>
        <v>0</v>
      </c>
      <c r="AN1115">
        <f>($Q$1115) * (90)</f>
        <v>0</v>
      </c>
      <c r="AO1115">
        <f>($R$1115) * (325)</f>
        <v>0</v>
      </c>
      <c r="AP1115">
        <f>($S$1115) * (140)</f>
        <v>0</v>
      </c>
      <c r="AQ1115">
        <f>($T$1115) * (140)</f>
        <v>0</v>
      </c>
      <c r="AR1115">
        <f>($U$1115) * (375)</f>
        <v>0</v>
      </c>
      <c r="AS1115">
        <f>($V$1115) * (190)</f>
        <v>0</v>
      </c>
      <c r="AT1115">
        <f>($W$1115) * (190)</f>
        <v>0</v>
      </c>
      <c r="AU1115">
        <f>($X$1115) * (425)</f>
        <v>0</v>
      </c>
      <c r="AV1115">
        <f>($Y$1115) * (240)</f>
        <v>0</v>
      </c>
      <c r="AW1115">
        <f>($Z$1115) * (475)</f>
        <v>0</v>
      </c>
      <c r="AX1115">
        <f>($AA$1115) * (290)</f>
        <v>0</v>
      </c>
      <c r="AY1115">
        <f>($AB$1115) * (525)</f>
        <v>0</v>
      </c>
      <c r="AZ1115">
        <f>($AC$1115) * (340)</f>
        <v>0</v>
      </c>
      <c r="BA1115">
        <f>($AD$1115) * (575)</f>
        <v>0</v>
      </c>
      <c r="BM1115">
        <v>1</v>
      </c>
      <c r="BN1115">
        <f>SUM($H$1115:$K$1115)</f>
        <v>1</v>
      </c>
    </row>
    <row r="1116" spans="1:66">
      <c r="A1116">
        <v>690</v>
      </c>
      <c r="B1116">
        <v>2</v>
      </c>
      <c r="C1116">
        <v>29200</v>
      </c>
      <c r="D1116">
        <v>3</v>
      </c>
      <c r="E1116">
        <v>7</v>
      </c>
      <c r="F1116" t="s">
        <v>73</v>
      </c>
      <c r="G1116">
        <v>3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f>($H$1116) * (225)</f>
        <v>0</v>
      </c>
      <c r="AF1116">
        <f>($I$1116) * (80)</f>
        <v>0</v>
      </c>
      <c r="AG1116">
        <f>($J$1116) * (80)</f>
        <v>0</v>
      </c>
      <c r="AH1116">
        <f>($K$1116) * (225)</f>
        <v>0</v>
      </c>
      <c r="AI1116">
        <f>($L$1116) * (80)</f>
        <v>0</v>
      </c>
      <c r="AJ1116">
        <f>($M$1116) * (80)</f>
        <v>0</v>
      </c>
      <c r="AK1116">
        <f>($N$1116) * (225)</f>
        <v>0</v>
      </c>
      <c r="AL1116">
        <f>($O$1116) * (225)</f>
        <v>0</v>
      </c>
      <c r="AM1116">
        <f>($P$1116) * (80)</f>
        <v>0</v>
      </c>
      <c r="AN1116">
        <f>($Q$1116) * (80)</f>
        <v>80</v>
      </c>
      <c r="AO1116">
        <f>($R$1116) * (225)</f>
        <v>0</v>
      </c>
      <c r="AP1116">
        <f>($S$1116) * (80)</f>
        <v>0</v>
      </c>
      <c r="AQ1116">
        <f>($T$1116) * (80)</f>
        <v>0</v>
      </c>
      <c r="AR1116">
        <f>($U$1116) * (295)</f>
        <v>0</v>
      </c>
      <c r="AS1116">
        <f>($V$1116) * (150)</f>
        <v>0</v>
      </c>
      <c r="AT1116">
        <f>($W$1116) * (150)</f>
        <v>0</v>
      </c>
      <c r="AU1116">
        <f>($X$1116) * (365)</f>
        <v>0</v>
      </c>
      <c r="AV1116">
        <f>($Y$1116) * (220)</f>
        <v>0</v>
      </c>
      <c r="AW1116">
        <f>($Z$1116) * (435)</f>
        <v>0</v>
      </c>
      <c r="AX1116">
        <f>($AA$1116) * (290)</f>
        <v>0</v>
      </c>
      <c r="AY1116">
        <f>($AB$1116) * (505)</f>
        <v>0</v>
      </c>
      <c r="AZ1116">
        <f>($AC$1116) * (360)</f>
        <v>0</v>
      </c>
      <c r="BA1116">
        <f>($AD$1116) * (575)</f>
        <v>0</v>
      </c>
      <c r="BM1116">
        <v>1</v>
      </c>
      <c r="BN1116">
        <f>SUM($O$1116:$X$1116)</f>
        <v>1</v>
      </c>
    </row>
    <row r="1117" spans="1:66">
      <c r="A1117">
        <v>692</v>
      </c>
      <c r="B1117">
        <v>2</v>
      </c>
      <c r="C1117">
        <v>24200</v>
      </c>
      <c r="D1117">
        <v>1</v>
      </c>
      <c r="E1117">
        <v>4</v>
      </c>
      <c r="F1117" t="s">
        <v>73</v>
      </c>
      <c r="G1117">
        <v>3</v>
      </c>
      <c r="H1117">
        <v>0</v>
      </c>
      <c r="I1117">
        <v>0</v>
      </c>
      <c r="J1117">
        <v>0</v>
      </c>
      <c r="K1117">
        <v>0</v>
      </c>
      <c r="L1117">
        <v>1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f>($H$1117) * (225)</f>
        <v>0</v>
      </c>
      <c r="AF1117">
        <f>($I$1117) * (80)</f>
        <v>0</v>
      </c>
      <c r="AG1117">
        <f>($J$1117) * (80)</f>
        <v>0</v>
      </c>
      <c r="AH1117">
        <f>($K$1117) * (225)</f>
        <v>0</v>
      </c>
      <c r="AI1117">
        <f>($L$1117) * (80)</f>
        <v>80</v>
      </c>
      <c r="AJ1117">
        <f>($M$1117) * (80)</f>
        <v>0</v>
      </c>
      <c r="AK1117">
        <f>($N$1117) * (225)</f>
        <v>0</v>
      </c>
      <c r="AL1117">
        <f>($O$1117) * (295)</f>
        <v>0</v>
      </c>
      <c r="AM1117">
        <f>($P$1117) * (150)</f>
        <v>0</v>
      </c>
      <c r="AN1117">
        <f>($Q$1117) * (150)</f>
        <v>0</v>
      </c>
      <c r="AO1117">
        <f>($R$1117) * (365)</f>
        <v>0</v>
      </c>
      <c r="AP1117">
        <f>($S$1117) * (220)</f>
        <v>0</v>
      </c>
      <c r="AQ1117">
        <f>($T$1117) * (220)</f>
        <v>0</v>
      </c>
      <c r="AR1117">
        <f>($U$1117) * (435)</f>
        <v>0</v>
      </c>
      <c r="AS1117">
        <f>($V$1117) * (290)</f>
        <v>0</v>
      </c>
      <c r="AT1117">
        <f>($W$1117) * (290)</f>
        <v>0</v>
      </c>
      <c r="AU1117">
        <f>($X$1117) * (505)</f>
        <v>0</v>
      </c>
      <c r="AV1117">
        <f>($Y$1117) * (360)</f>
        <v>0</v>
      </c>
      <c r="AW1117">
        <f>($Z$1117) * (575)</f>
        <v>0</v>
      </c>
      <c r="AX1117">
        <f>($AA$1117) * (430)</f>
        <v>0</v>
      </c>
      <c r="AY1117">
        <f>($AB$1117) * (645)</f>
        <v>0</v>
      </c>
      <c r="AZ1117">
        <f>($AC$1117) * (500)</f>
        <v>0</v>
      </c>
      <c r="BA1117">
        <f>($AD$1117) * (715)</f>
        <v>0</v>
      </c>
      <c r="BM1117">
        <v>1</v>
      </c>
      <c r="BN1117">
        <f>SUM($K$1117:$O$1117)</f>
        <v>1</v>
      </c>
    </row>
    <row r="1118" spans="1:66">
      <c r="A1118">
        <v>693</v>
      </c>
      <c r="B1118">
        <v>1</v>
      </c>
      <c r="C1118">
        <v>18744</v>
      </c>
      <c r="D1118">
        <v>5</v>
      </c>
      <c r="E1118">
        <v>9</v>
      </c>
      <c r="F1118" t="s">
        <v>73</v>
      </c>
      <c r="G1118">
        <v>4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1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f>($H$1118) * (225)</f>
        <v>0</v>
      </c>
      <c r="AF1118">
        <f>($I$1118) * (40)</f>
        <v>0</v>
      </c>
      <c r="AG1118">
        <f>($J$1118) * (40)</f>
        <v>0</v>
      </c>
      <c r="AH1118">
        <f>($K$1118) * (225)</f>
        <v>0</v>
      </c>
      <c r="AI1118">
        <f>($L$1118) * (40)</f>
        <v>0</v>
      </c>
      <c r="AJ1118">
        <f>($M$1118) * (40)</f>
        <v>0</v>
      </c>
      <c r="AK1118">
        <f>($N$1118) * (225)</f>
        <v>0</v>
      </c>
      <c r="AL1118">
        <f>($O$1118) * (225)</f>
        <v>0</v>
      </c>
      <c r="AM1118">
        <f>($P$1118) * (40)</f>
        <v>0</v>
      </c>
      <c r="AN1118">
        <f>($Q$1118) * (40)</f>
        <v>0</v>
      </c>
      <c r="AO1118">
        <f>($R$1118) * (225)</f>
        <v>0</v>
      </c>
      <c r="AP1118">
        <f>($S$1118) * (40)</f>
        <v>0</v>
      </c>
      <c r="AQ1118">
        <f>($T$1118) * (40)</f>
        <v>0</v>
      </c>
      <c r="AR1118">
        <f>($U$1118) * (225)</f>
        <v>0</v>
      </c>
      <c r="AS1118">
        <f>($V$1118) * (40)</f>
        <v>40</v>
      </c>
      <c r="AT1118">
        <f>($W$1118) * (40)</f>
        <v>0</v>
      </c>
      <c r="AU1118">
        <f>($X$1118) * (225)</f>
        <v>0</v>
      </c>
      <c r="AV1118">
        <f>($Y$1118) * (40)</f>
        <v>0</v>
      </c>
      <c r="AW1118">
        <f>($Z$1118) * (225)</f>
        <v>0</v>
      </c>
      <c r="AX1118">
        <f>($AA$1118) * (40)</f>
        <v>0</v>
      </c>
      <c r="AY1118">
        <f>($AB$1118) * (275)</f>
        <v>0</v>
      </c>
      <c r="AZ1118">
        <f>($AC$1118) * (90)</f>
        <v>0</v>
      </c>
      <c r="BA1118">
        <f>($AD$1118) * (325)</f>
        <v>0</v>
      </c>
      <c r="BM1118">
        <v>1</v>
      </c>
      <c r="BN1118">
        <f>SUM($U$1118:$AB$1118)</f>
        <v>1</v>
      </c>
    </row>
    <row r="1119" spans="1:66">
      <c r="A1119">
        <v>694</v>
      </c>
      <c r="B1119">
        <v>2</v>
      </c>
      <c r="C1119">
        <v>29200</v>
      </c>
      <c r="D1119">
        <v>5</v>
      </c>
      <c r="E1119">
        <v>9</v>
      </c>
      <c r="F1119" t="s">
        <v>73</v>
      </c>
      <c r="G1119">
        <v>4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1</v>
      </c>
      <c r="AB1119">
        <v>0</v>
      </c>
      <c r="AC1119">
        <v>0</v>
      </c>
      <c r="AD1119">
        <v>0</v>
      </c>
      <c r="AE1119">
        <f>($H$1119) * (225)</f>
        <v>0</v>
      </c>
      <c r="AF1119">
        <f>($I$1119) * (80)</f>
        <v>0</v>
      </c>
      <c r="AG1119">
        <f>($J$1119) * (80)</f>
        <v>0</v>
      </c>
      <c r="AH1119">
        <f>($K$1119) * (225)</f>
        <v>0</v>
      </c>
      <c r="AI1119">
        <f>($L$1119) * (80)</f>
        <v>0</v>
      </c>
      <c r="AJ1119">
        <f>($M$1119) * (80)</f>
        <v>0</v>
      </c>
      <c r="AK1119">
        <f>($N$1119) * (225)</f>
        <v>0</v>
      </c>
      <c r="AL1119">
        <f>($O$1119) * (225)</f>
        <v>0</v>
      </c>
      <c r="AM1119">
        <f>($P$1119) * (80)</f>
        <v>0</v>
      </c>
      <c r="AN1119">
        <f>($Q$1119) * (80)</f>
        <v>0</v>
      </c>
      <c r="AO1119">
        <f>($R$1119) * (225)</f>
        <v>0</v>
      </c>
      <c r="AP1119">
        <f>($S$1119) * (80)</f>
        <v>0</v>
      </c>
      <c r="AQ1119">
        <f>($T$1119) * (80)</f>
        <v>0</v>
      </c>
      <c r="AR1119">
        <f>($U$1119) * (225)</f>
        <v>0</v>
      </c>
      <c r="AS1119">
        <f>($V$1119) * (80)</f>
        <v>0</v>
      </c>
      <c r="AT1119">
        <f>($W$1119) * (80)</f>
        <v>0</v>
      </c>
      <c r="AU1119">
        <f>($X$1119) * (225)</f>
        <v>0</v>
      </c>
      <c r="AV1119">
        <f>($Y$1119) * (80)</f>
        <v>0</v>
      </c>
      <c r="AW1119">
        <f>($Z$1119) * (225)</f>
        <v>0</v>
      </c>
      <c r="AX1119">
        <f>($AA$1119) * (80)</f>
        <v>80</v>
      </c>
      <c r="AY1119">
        <f>($AB$1119) * (295)</f>
        <v>0</v>
      </c>
      <c r="AZ1119">
        <f>($AC$1119) * (150)</f>
        <v>0</v>
      </c>
      <c r="BA1119">
        <f>($AD$1119) * (365)</f>
        <v>0</v>
      </c>
      <c r="BM1119">
        <v>1</v>
      </c>
      <c r="BN1119">
        <f>SUM($U$1119:$AB$1119)</f>
        <v>1</v>
      </c>
    </row>
    <row r="1120" spans="1:66">
      <c r="A1120">
        <v>695</v>
      </c>
      <c r="B1120">
        <v>2</v>
      </c>
      <c r="C1120">
        <v>30100</v>
      </c>
      <c r="D1120">
        <v>3</v>
      </c>
      <c r="E1120">
        <v>8</v>
      </c>
      <c r="F1120" t="s">
        <v>73</v>
      </c>
      <c r="G1120">
        <v>4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1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f>($H$1120) * (225)</f>
        <v>0</v>
      </c>
      <c r="AF1120">
        <f>($I$1120) * (80)</f>
        <v>0</v>
      </c>
      <c r="AG1120">
        <f>($J$1120) * (80)</f>
        <v>0</v>
      </c>
      <c r="AH1120">
        <f>($K$1120) * (225)</f>
        <v>0</v>
      </c>
      <c r="AI1120">
        <f>($L$1120) * (80)</f>
        <v>0</v>
      </c>
      <c r="AJ1120">
        <f>($M$1120) * (80)</f>
        <v>0</v>
      </c>
      <c r="AK1120">
        <f>($N$1120) * (225)</f>
        <v>0</v>
      </c>
      <c r="AL1120">
        <f>($O$1120) * (225)</f>
        <v>0</v>
      </c>
      <c r="AM1120">
        <f>($P$1120) * (80)</f>
        <v>0</v>
      </c>
      <c r="AN1120">
        <f>($Q$1120) * (80)</f>
        <v>0</v>
      </c>
      <c r="AO1120">
        <f>($R$1120) * (225)</f>
        <v>0</v>
      </c>
      <c r="AP1120">
        <f>($S$1120) * (80)</f>
        <v>0</v>
      </c>
      <c r="AQ1120">
        <f>($T$1120) * (80)</f>
        <v>0</v>
      </c>
      <c r="AR1120">
        <f>($U$1120) * (225)</f>
        <v>0</v>
      </c>
      <c r="AS1120">
        <f>($V$1120) * (80)</f>
        <v>80</v>
      </c>
      <c r="AT1120">
        <f>($W$1120) * (80)</f>
        <v>0</v>
      </c>
      <c r="AU1120">
        <f>($X$1120) * (295)</f>
        <v>0</v>
      </c>
      <c r="AV1120">
        <f>($Y$1120) * (150)</f>
        <v>0</v>
      </c>
      <c r="AW1120">
        <f>($Z$1120) * (365)</f>
        <v>0</v>
      </c>
      <c r="AX1120">
        <f>($AA$1120) * (220)</f>
        <v>0</v>
      </c>
      <c r="AY1120">
        <f>($AB$1120) * (435)</f>
        <v>0</v>
      </c>
      <c r="AZ1120">
        <f>($AC$1120) * (290)</f>
        <v>0</v>
      </c>
      <c r="BA1120">
        <f>($AD$1120) * (505)</f>
        <v>0</v>
      </c>
      <c r="BM1120">
        <v>1</v>
      </c>
      <c r="BN1120">
        <f>SUM($O$1120:$Z$1120)</f>
        <v>1</v>
      </c>
    </row>
    <row r="1121" spans="1:66">
      <c r="A1121">
        <v>700</v>
      </c>
      <c r="B1121">
        <v>2</v>
      </c>
      <c r="C1121">
        <v>26100</v>
      </c>
      <c r="D1121">
        <v>6</v>
      </c>
      <c r="E1121">
        <v>9</v>
      </c>
      <c r="F1121" t="s">
        <v>73</v>
      </c>
      <c r="G1121">
        <v>4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1</v>
      </c>
      <c r="AB1121">
        <v>0</v>
      </c>
      <c r="AC1121">
        <v>0</v>
      </c>
      <c r="AD1121">
        <v>0</v>
      </c>
      <c r="AE1121">
        <f>($H$1121) * (225)</f>
        <v>0</v>
      </c>
      <c r="AF1121">
        <f>($I$1121) * (80)</f>
        <v>0</v>
      </c>
      <c r="AG1121">
        <f>($J$1121) * (80)</f>
        <v>0</v>
      </c>
      <c r="AH1121">
        <f>($K$1121) * (225)</f>
        <v>0</v>
      </c>
      <c r="AI1121">
        <f>($L$1121) * (80)</f>
        <v>0</v>
      </c>
      <c r="AJ1121">
        <f>($M$1121) * (80)</f>
        <v>0</v>
      </c>
      <c r="AK1121">
        <f>($N$1121) * (225)</f>
        <v>0</v>
      </c>
      <c r="AL1121">
        <f>($O$1121) * (225)</f>
        <v>0</v>
      </c>
      <c r="AM1121">
        <f>($P$1121) * (80)</f>
        <v>0</v>
      </c>
      <c r="AN1121">
        <f>($Q$1121) * (80)</f>
        <v>0</v>
      </c>
      <c r="AO1121">
        <f>($R$1121) * (225)</f>
        <v>0</v>
      </c>
      <c r="AP1121">
        <f>($S$1121) * (80)</f>
        <v>0</v>
      </c>
      <c r="AQ1121">
        <f>($T$1121) * (80)</f>
        <v>0</v>
      </c>
      <c r="AR1121">
        <f>($U$1121) * (225)</f>
        <v>0</v>
      </c>
      <c r="AS1121">
        <f>($V$1121) * (80)</f>
        <v>0</v>
      </c>
      <c r="AT1121">
        <f>($W$1121) * (80)</f>
        <v>0</v>
      </c>
      <c r="AU1121">
        <f>($X$1121) * (225)</f>
        <v>0</v>
      </c>
      <c r="AV1121">
        <f>($Y$1121) * (80)</f>
        <v>0</v>
      </c>
      <c r="AW1121">
        <f>($Z$1121) * (225)</f>
        <v>0</v>
      </c>
      <c r="AX1121">
        <f>($AA$1121) * (80)</f>
        <v>80</v>
      </c>
      <c r="AY1121">
        <f>($AB$1121) * (225)</f>
        <v>0</v>
      </c>
      <c r="AZ1121">
        <f>($AC$1121) * (80)</f>
        <v>0</v>
      </c>
      <c r="BA1121">
        <f>($AD$1121) * (295)</f>
        <v>0</v>
      </c>
      <c r="BM1121">
        <v>1</v>
      </c>
      <c r="BN1121">
        <f>SUM($X$1121:$AB$1121)</f>
        <v>1</v>
      </c>
    </row>
    <row r="1122" spans="1:66">
      <c r="A1122">
        <v>704</v>
      </c>
      <c r="B1122">
        <v>1</v>
      </c>
      <c r="C1122">
        <v>22300</v>
      </c>
      <c r="D1122">
        <v>0</v>
      </c>
      <c r="E1122">
        <v>3</v>
      </c>
      <c r="F1122" t="s">
        <v>73</v>
      </c>
      <c r="G1122">
        <v>4</v>
      </c>
      <c r="H1122">
        <v>0</v>
      </c>
      <c r="I1122">
        <v>0</v>
      </c>
      <c r="J1122">
        <v>1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f>($H$1122) * (225)</f>
        <v>0</v>
      </c>
      <c r="AF1122">
        <f>($I$1122) * (40)</f>
        <v>0</v>
      </c>
      <c r="AG1122">
        <f>($J$1122) * (40)</f>
        <v>40</v>
      </c>
      <c r="AH1122">
        <f>($K$1122) * (225)</f>
        <v>0</v>
      </c>
      <c r="AI1122">
        <f>($L$1122) * (40)</f>
        <v>0</v>
      </c>
      <c r="AJ1122">
        <f>($M$1122) * (40)</f>
        <v>0</v>
      </c>
      <c r="AK1122">
        <f>($N$1122) * (225)</f>
        <v>0</v>
      </c>
      <c r="AL1122">
        <f>($O$1122) * (275)</f>
        <v>0</v>
      </c>
      <c r="AM1122">
        <f>($P$1122) * (90)</f>
        <v>0</v>
      </c>
      <c r="AN1122">
        <f>($Q$1122) * (90)</f>
        <v>0</v>
      </c>
      <c r="AO1122">
        <f>($R$1122) * (325)</f>
        <v>0</v>
      </c>
      <c r="AP1122">
        <f>($S$1122) * (140)</f>
        <v>0</v>
      </c>
      <c r="AQ1122">
        <f>($T$1122) * (140)</f>
        <v>0</v>
      </c>
      <c r="AR1122">
        <f>($U$1122) * (375)</f>
        <v>0</v>
      </c>
      <c r="AS1122">
        <f>($V$1122) * (190)</f>
        <v>0</v>
      </c>
      <c r="AT1122">
        <f>($W$1122) * (190)</f>
        <v>0</v>
      </c>
      <c r="AU1122">
        <f>($X$1122) * (425)</f>
        <v>0</v>
      </c>
      <c r="AV1122">
        <f>($Y$1122) * (240)</f>
        <v>0</v>
      </c>
      <c r="AW1122">
        <f>($Z$1122) * (475)</f>
        <v>0</v>
      </c>
      <c r="AX1122">
        <f>($AA$1122) * (290)</f>
        <v>0</v>
      </c>
      <c r="AY1122">
        <f>($AB$1122) * (525)</f>
        <v>0</v>
      </c>
      <c r="AZ1122">
        <f>($AC$1122) * (340)</f>
        <v>0</v>
      </c>
      <c r="BA1122">
        <f>($AD$1122) * (575)</f>
        <v>0</v>
      </c>
      <c r="BM1122">
        <v>1</v>
      </c>
      <c r="BN1122">
        <f>SUM($H$1122:$N$1122)</f>
        <v>1</v>
      </c>
    </row>
    <row r="1123" spans="1:66">
      <c r="A1123">
        <v>705</v>
      </c>
      <c r="B1123">
        <v>1</v>
      </c>
      <c r="C1123">
        <v>21674</v>
      </c>
      <c r="D1123">
        <v>3</v>
      </c>
      <c r="E1123">
        <v>6</v>
      </c>
      <c r="F1123" t="s">
        <v>73</v>
      </c>
      <c r="G1123">
        <v>4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f>($H$1123) * (225)</f>
        <v>0</v>
      </c>
      <c r="AF1123">
        <f>($I$1123) * (40)</f>
        <v>0</v>
      </c>
      <c r="AG1123">
        <f>($J$1123) * (40)</f>
        <v>0</v>
      </c>
      <c r="AH1123">
        <f>($K$1123) * (225)</f>
        <v>0</v>
      </c>
      <c r="AI1123">
        <f>($L$1123) * (40)</f>
        <v>0</v>
      </c>
      <c r="AJ1123">
        <f>($M$1123) * (40)</f>
        <v>0</v>
      </c>
      <c r="AK1123">
        <f>($N$1123) * (225)</f>
        <v>0</v>
      </c>
      <c r="AL1123">
        <f>($O$1123) * (225)</f>
        <v>0</v>
      </c>
      <c r="AM1123">
        <f>($P$1123) * (40)</f>
        <v>0</v>
      </c>
      <c r="AN1123">
        <f>($Q$1123) * (40)</f>
        <v>40</v>
      </c>
      <c r="AO1123">
        <f>($R$1123) * (225)</f>
        <v>0</v>
      </c>
      <c r="AP1123">
        <f>($S$1123) * (40)</f>
        <v>0</v>
      </c>
      <c r="AQ1123">
        <f>($T$1123) * (40)</f>
        <v>0</v>
      </c>
      <c r="AR1123">
        <f>($U$1123) * (225)</f>
        <v>0</v>
      </c>
      <c r="AS1123">
        <f>($V$1123) * (40)</f>
        <v>0</v>
      </c>
      <c r="AT1123">
        <f>($W$1123) * (40)</f>
        <v>0</v>
      </c>
      <c r="AU1123">
        <f>($X$1123) * (275)</f>
        <v>0</v>
      </c>
      <c r="AV1123">
        <f>($Y$1123) * (90)</f>
        <v>0</v>
      </c>
      <c r="AW1123">
        <f>($Z$1123) * (325)</f>
        <v>0</v>
      </c>
      <c r="AX1123">
        <f>($AA$1123) * (140)</f>
        <v>0</v>
      </c>
      <c r="AY1123">
        <f>($AB$1123) * (375)</f>
        <v>0</v>
      </c>
      <c r="AZ1123">
        <f>($AC$1123) * (190)</f>
        <v>0</v>
      </c>
      <c r="BA1123">
        <f>($AD$1123) * (425)</f>
        <v>0</v>
      </c>
      <c r="BM1123">
        <v>1</v>
      </c>
      <c r="BN1123">
        <f>SUM($O$1123:$U$1123)</f>
        <v>1</v>
      </c>
    </row>
    <row r="1124" spans="1:66">
      <c r="A1124">
        <v>706</v>
      </c>
      <c r="B1124">
        <v>1</v>
      </c>
      <c r="C1124">
        <v>21674</v>
      </c>
      <c r="D1124">
        <v>3</v>
      </c>
      <c r="E1124">
        <v>6</v>
      </c>
      <c r="F1124" t="s">
        <v>73</v>
      </c>
      <c r="G1124">
        <v>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1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f>($H$1124) * (225)</f>
        <v>0</v>
      </c>
      <c r="AF1124">
        <f>($I$1124) * (40)</f>
        <v>0</v>
      </c>
      <c r="AG1124">
        <f>($J$1124) * (40)</f>
        <v>0</v>
      </c>
      <c r="AH1124">
        <f>($K$1124) * (225)</f>
        <v>0</v>
      </c>
      <c r="AI1124">
        <f>($L$1124) * (40)</f>
        <v>0</v>
      </c>
      <c r="AJ1124">
        <f>($M$1124) * (40)</f>
        <v>0</v>
      </c>
      <c r="AK1124">
        <f>($N$1124) * (225)</f>
        <v>0</v>
      </c>
      <c r="AL1124">
        <f>($O$1124) * (225)</f>
        <v>0</v>
      </c>
      <c r="AM1124">
        <f>($P$1124) * (40)</f>
        <v>0</v>
      </c>
      <c r="AN1124">
        <f>($Q$1124) * (40)</f>
        <v>40</v>
      </c>
      <c r="AO1124">
        <f>($R$1124) * (225)</f>
        <v>0</v>
      </c>
      <c r="AP1124">
        <f>($S$1124) * (40)</f>
        <v>0</v>
      </c>
      <c r="AQ1124">
        <f>($T$1124) * (40)</f>
        <v>0</v>
      </c>
      <c r="AR1124">
        <f>($U$1124) * (225)</f>
        <v>0</v>
      </c>
      <c r="AS1124">
        <f>($V$1124) * (40)</f>
        <v>0</v>
      </c>
      <c r="AT1124">
        <f>($W$1124) * (40)</f>
        <v>0</v>
      </c>
      <c r="AU1124">
        <f>($X$1124) * (225)</f>
        <v>0</v>
      </c>
      <c r="AV1124">
        <f>($Y$1124) * (40)</f>
        <v>0</v>
      </c>
      <c r="AW1124">
        <f>($Z$1124) * (275)</f>
        <v>0</v>
      </c>
      <c r="AX1124">
        <f>($AA$1124) * (90)</f>
        <v>0</v>
      </c>
      <c r="AY1124">
        <f>($AB$1124) * (325)</f>
        <v>0</v>
      </c>
      <c r="AZ1124">
        <f>($AC$1124) * (140)</f>
        <v>0</v>
      </c>
      <c r="BA1124">
        <f>($AD$1124) * (375)</f>
        <v>0</v>
      </c>
      <c r="BM1124">
        <v>1</v>
      </c>
      <c r="BN1124">
        <f>SUM($O$1124:$U$1124)</f>
        <v>1</v>
      </c>
    </row>
    <row r="1125" spans="1:66">
      <c r="A1125">
        <v>709</v>
      </c>
      <c r="B1125">
        <v>2</v>
      </c>
      <c r="C1125">
        <v>12450</v>
      </c>
      <c r="D1125">
        <v>-1</v>
      </c>
      <c r="E1125">
        <v>2</v>
      </c>
      <c r="F1125" t="s">
        <v>73</v>
      </c>
      <c r="G1125">
        <v>4</v>
      </c>
      <c r="H1125">
        <v>0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f>($H$1125) * (225)</f>
        <v>0</v>
      </c>
      <c r="AF1125">
        <f>($I$1125) * (80)</f>
        <v>0</v>
      </c>
      <c r="AG1125">
        <f>($J$1125) * (80)</f>
        <v>80</v>
      </c>
      <c r="AH1125">
        <f>($K$1125) * (225)</f>
        <v>0</v>
      </c>
      <c r="AI1125">
        <f>($L$1125) * (80)</f>
        <v>0</v>
      </c>
      <c r="AJ1125">
        <f>($M$1125) * (80)</f>
        <v>0</v>
      </c>
      <c r="AK1125">
        <f>($N$1125) * (295)</f>
        <v>0</v>
      </c>
      <c r="AL1125">
        <f>($O$1125) * (365)</f>
        <v>0</v>
      </c>
      <c r="AM1125">
        <f>($P$1125) * (220)</f>
        <v>0</v>
      </c>
      <c r="AN1125">
        <f>($Q$1125) * (220)</f>
        <v>0</v>
      </c>
      <c r="AO1125">
        <f>($R$1125) * (435)</f>
        <v>0</v>
      </c>
      <c r="AP1125">
        <f>($S$1125) * (290)</f>
        <v>0</v>
      </c>
      <c r="AQ1125">
        <f>($T$1125) * (290)</f>
        <v>0</v>
      </c>
      <c r="AR1125">
        <f>($U$1125) * (505)</f>
        <v>0</v>
      </c>
      <c r="AS1125">
        <f>($V$1125) * (360)</f>
        <v>0</v>
      </c>
      <c r="AT1125">
        <f>($W$1125) * (360)</f>
        <v>0</v>
      </c>
      <c r="AU1125">
        <f>($X$1125) * (575)</f>
        <v>0</v>
      </c>
      <c r="AV1125">
        <f>($Y$1125) * (430)</f>
        <v>0</v>
      </c>
      <c r="AW1125">
        <f>($Z$1125) * (645)</f>
        <v>0</v>
      </c>
      <c r="AX1125">
        <f>($AA$1125) * (500)</f>
        <v>0</v>
      </c>
      <c r="AY1125">
        <f>($AB$1125) * (715)</f>
        <v>0</v>
      </c>
      <c r="AZ1125">
        <f>($AC$1125) * (570)</f>
        <v>0</v>
      </c>
      <c r="BA1125">
        <f>($AD$1125) * (785)</f>
        <v>0</v>
      </c>
      <c r="BM1125">
        <v>1</v>
      </c>
      <c r="BN1125">
        <f>SUM($H$1125:$K$1125)</f>
        <v>1</v>
      </c>
    </row>
    <row r="1126" spans="1:66">
      <c r="A1126">
        <v>711</v>
      </c>
      <c r="B1126">
        <v>2</v>
      </c>
      <c r="C1126">
        <v>9200</v>
      </c>
      <c r="D1126">
        <v>2</v>
      </c>
      <c r="E1126">
        <v>5</v>
      </c>
      <c r="F1126" t="s">
        <v>73</v>
      </c>
      <c r="G1126">
        <v>4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1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f>($H$1126) * (225)</f>
        <v>0</v>
      </c>
      <c r="AF1126">
        <f>($I$1126) * (80)</f>
        <v>0</v>
      </c>
      <c r="AG1126">
        <f>($J$1126) * (80)</f>
        <v>0</v>
      </c>
      <c r="AH1126">
        <f>($K$1126) * (225)</f>
        <v>0</v>
      </c>
      <c r="AI1126">
        <f>($L$1126) * (80)</f>
        <v>0</v>
      </c>
      <c r="AJ1126">
        <f>($M$1126) * (80)</f>
        <v>0</v>
      </c>
      <c r="AK1126">
        <f>($N$1126) * (225)</f>
        <v>0</v>
      </c>
      <c r="AL1126">
        <f>($O$1126) * (225)</f>
        <v>0</v>
      </c>
      <c r="AM1126">
        <f>($P$1126) * (80)</f>
        <v>0</v>
      </c>
      <c r="AN1126">
        <f>($Q$1126) * (80)</f>
        <v>80</v>
      </c>
      <c r="AO1126">
        <f>($R$1126) * (225)</f>
        <v>0</v>
      </c>
      <c r="AP1126">
        <f>($S$1126) * (80)</f>
        <v>0</v>
      </c>
      <c r="AQ1126">
        <f>($T$1126) * (80)</f>
        <v>0</v>
      </c>
      <c r="AR1126">
        <f>($U$1126) * (295)</f>
        <v>0</v>
      </c>
      <c r="AS1126">
        <f>($V$1126) * (150)</f>
        <v>0</v>
      </c>
      <c r="AT1126">
        <f>($W$1126) * (150)</f>
        <v>0</v>
      </c>
      <c r="AU1126">
        <f>($X$1126) * (365)</f>
        <v>0</v>
      </c>
      <c r="AV1126">
        <f>($Y$1126) * (220)</f>
        <v>0</v>
      </c>
      <c r="AW1126">
        <f>($Z$1126) * (435)</f>
        <v>0</v>
      </c>
      <c r="AX1126">
        <f>($AA$1126) * (290)</f>
        <v>0</v>
      </c>
      <c r="AY1126">
        <f>($AB$1126) * (505)</f>
        <v>0</v>
      </c>
      <c r="AZ1126">
        <f>($AC$1126) * (360)</f>
        <v>0</v>
      </c>
      <c r="BA1126">
        <f>($AD$1126) * (575)</f>
        <v>0</v>
      </c>
      <c r="BM1126">
        <v>1</v>
      </c>
      <c r="BN1126">
        <f>SUM($N$1126:$R$1126)</f>
        <v>1</v>
      </c>
    </row>
    <row r="1127" spans="1:66">
      <c r="A1127">
        <v>712</v>
      </c>
      <c r="B1127">
        <v>2</v>
      </c>
      <c r="C1127">
        <v>29100</v>
      </c>
      <c r="D1127">
        <v>1</v>
      </c>
      <c r="E1127">
        <v>4</v>
      </c>
      <c r="F1127" t="s">
        <v>73</v>
      </c>
      <c r="G1127">
        <v>4</v>
      </c>
      <c r="H1127">
        <v>0</v>
      </c>
      <c r="I1127">
        <v>0</v>
      </c>
      <c r="J1127">
        <v>0</v>
      </c>
      <c r="K1127">
        <v>0</v>
      </c>
      <c r="L1127">
        <v>1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f>($H$1127) * (225)</f>
        <v>0</v>
      </c>
      <c r="AF1127">
        <f>($I$1127) * (80)</f>
        <v>0</v>
      </c>
      <c r="AG1127">
        <f>($J$1127) * (80)</f>
        <v>0</v>
      </c>
      <c r="AH1127">
        <f>($K$1127) * (225)</f>
        <v>0</v>
      </c>
      <c r="AI1127">
        <f>($L$1127) * (80)</f>
        <v>80</v>
      </c>
      <c r="AJ1127">
        <f>($M$1127) * (80)</f>
        <v>0</v>
      </c>
      <c r="AK1127">
        <f>($N$1127) * (225)</f>
        <v>0</v>
      </c>
      <c r="AL1127">
        <f>($O$1127) * (225)</f>
        <v>0</v>
      </c>
      <c r="AM1127">
        <f>($P$1127) * (80)</f>
        <v>0</v>
      </c>
      <c r="AN1127">
        <f>($Q$1127) * (80)</f>
        <v>0</v>
      </c>
      <c r="AO1127">
        <f>($R$1127) * (295)</f>
        <v>0</v>
      </c>
      <c r="AP1127">
        <f>($S$1127) * (150)</f>
        <v>0</v>
      </c>
      <c r="AQ1127">
        <f>($T$1127) * (150)</f>
        <v>0</v>
      </c>
      <c r="AR1127">
        <f>($U$1127) * (365)</f>
        <v>0</v>
      </c>
      <c r="AS1127">
        <f>($V$1127) * (220)</f>
        <v>0</v>
      </c>
      <c r="AT1127">
        <f>($W$1127) * (220)</f>
        <v>0</v>
      </c>
      <c r="AU1127">
        <f>($X$1127) * (435)</f>
        <v>0</v>
      </c>
      <c r="AV1127">
        <f>($Y$1127) * (290)</f>
        <v>0</v>
      </c>
      <c r="AW1127">
        <f>($Z$1127) * (505)</f>
        <v>0</v>
      </c>
      <c r="AX1127">
        <f>($AA$1127) * (360)</f>
        <v>0</v>
      </c>
      <c r="AY1127">
        <f>($AB$1127) * (575)</f>
        <v>0</v>
      </c>
      <c r="AZ1127">
        <f>($AC$1127) * (430)</f>
        <v>0</v>
      </c>
      <c r="BA1127">
        <f>($AD$1127) * (645)</f>
        <v>0</v>
      </c>
      <c r="BM1127">
        <v>1</v>
      </c>
      <c r="BN1127">
        <f>SUM($K$1127:$O$1127)</f>
        <v>1</v>
      </c>
    </row>
    <row r="1128" spans="1:66">
      <c r="A1128">
        <v>720</v>
      </c>
      <c r="B1128">
        <v>2</v>
      </c>
      <c r="C1128">
        <v>28136</v>
      </c>
      <c r="D1128">
        <v>4</v>
      </c>
      <c r="E1128">
        <v>8</v>
      </c>
      <c r="F1128" t="s">
        <v>73</v>
      </c>
      <c r="G1128">
        <v>4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f>($H$1128) * (225)</f>
        <v>0</v>
      </c>
      <c r="AF1128">
        <f>($I$1128) * (80)</f>
        <v>0</v>
      </c>
      <c r="AG1128">
        <f>($J$1128) * (80)</f>
        <v>0</v>
      </c>
      <c r="AH1128">
        <f>($K$1128) * (225)</f>
        <v>0</v>
      </c>
      <c r="AI1128">
        <f>($L$1128) * (80)</f>
        <v>0</v>
      </c>
      <c r="AJ1128">
        <f>($M$1128) * (80)</f>
        <v>0</v>
      </c>
      <c r="AK1128">
        <f>($N$1128) * (225)</f>
        <v>0</v>
      </c>
      <c r="AL1128">
        <f>($O$1128) * (225)</f>
        <v>0</v>
      </c>
      <c r="AM1128">
        <f>($P$1128) * (80)</f>
        <v>0</v>
      </c>
      <c r="AN1128">
        <f>($Q$1128) * (80)</f>
        <v>0</v>
      </c>
      <c r="AO1128">
        <f>($R$1128) * (225)</f>
        <v>0</v>
      </c>
      <c r="AP1128">
        <f>($S$1128) * (80)</f>
        <v>0</v>
      </c>
      <c r="AQ1128">
        <f>($T$1128) * (80)</f>
        <v>0</v>
      </c>
      <c r="AR1128">
        <f>($U$1128) * (225)</f>
        <v>0</v>
      </c>
      <c r="AS1128">
        <f>($V$1128) * (80)</f>
        <v>80</v>
      </c>
      <c r="AT1128">
        <f>($W$1128) * (80)</f>
        <v>0</v>
      </c>
      <c r="AU1128">
        <f>($X$1128) * (225)</f>
        <v>0</v>
      </c>
      <c r="AV1128">
        <f>($Y$1128) * (80)</f>
        <v>0</v>
      </c>
      <c r="AW1128">
        <f>($Z$1128) * (295)</f>
        <v>0</v>
      </c>
      <c r="AX1128">
        <f>($AA$1128) * (150)</f>
        <v>0</v>
      </c>
      <c r="AY1128">
        <f>($AB$1128) * (365)</f>
        <v>0</v>
      </c>
      <c r="AZ1128">
        <f>($AC$1128) * (220)</f>
        <v>0</v>
      </c>
      <c r="BA1128">
        <f>($AD$1128) * (435)</f>
        <v>0</v>
      </c>
      <c r="BM1128">
        <v>1</v>
      </c>
      <c r="BN1128">
        <f>SUM($R$1128:$Z$1128)</f>
        <v>1</v>
      </c>
    </row>
    <row r="1129" spans="1:66">
      <c r="A1129">
        <v>725</v>
      </c>
      <c r="B1129">
        <v>2</v>
      </c>
      <c r="C1129">
        <v>21158</v>
      </c>
      <c r="D1129">
        <v>-1</v>
      </c>
      <c r="E1129">
        <v>4</v>
      </c>
      <c r="F1129" t="s">
        <v>73</v>
      </c>
      <c r="G1129">
        <v>4</v>
      </c>
      <c r="H1129">
        <v>0</v>
      </c>
      <c r="I1129">
        <v>0</v>
      </c>
      <c r="J1129">
        <v>1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f>($H$1129) * (225)</f>
        <v>0</v>
      </c>
      <c r="AF1129">
        <f>($I$1129) * (80)</f>
        <v>0</v>
      </c>
      <c r="AG1129">
        <f>($J$1129) * (80)</f>
        <v>80</v>
      </c>
      <c r="AH1129">
        <f>($K$1129) * (225)</f>
        <v>0</v>
      </c>
      <c r="AI1129">
        <f>($L$1129) * (80)</f>
        <v>0</v>
      </c>
      <c r="AJ1129">
        <f>($M$1129) * (80)</f>
        <v>0</v>
      </c>
      <c r="AK1129">
        <f>($N$1129) * (295)</f>
        <v>0</v>
      </c>
      <c r="AL1129">
        <f>($O$1129) * (365)</f>
        <v>0</v>
      </c>
      <c r="AM1129">
        <f>($P$1129) * (220)</f>
        <v>0</v>
      </c>
      <c r="AN1129">
        <f>($Q$1129) * (220)</f>
        <v>0</v>
      </c>
      <c r="AO1129">
        <f>($R$1129) * (435)</f>
        <v>0</v>
      </c>
      <c r="AP1129">
        <f>($S$1129) * (290)</f>
        <v>0</v>
      </c>
      <c r="AQ1129">
        <f>($T$1129) * (290)</f>
        <v>0</v>
      </c>
      <c r="AR1129">
        <f>($U$1129) * (505)</f>
        <v>0</v>
      </c>
      <c r="AS1129">
        <f>($V$1129) * (360)</f>
        <v>0</v>
      </c>
      <c r="AT1129">
        <f>($W$1129) * (360)</f>
        <v>0</v>
      </c>
      <c r="AU1129">
        <f>($X$1129) * (575)</f>
        <v>0</v>
      </c>
      <c r="AV1129">
        <f>($Y$1129) * (430)</f>
        <v>0</v>
      </c>
      <c r="AW1129">
        <f>($Z$1129) * (645)</f>
        <v>0</v>
      </c>
      <c r="AX1129">
        <f>($AA$1129) * (500)</f>
        <v>0</v>
      </c>
      <c r="AY1129">
        <f>($AB$1129) * (715)</f>
        <v>0</v>
      </c>
      <c r="AZ1129">
        <f>($AC$1129) * (570)</f>
        <v>0</v>
      </c>
      <c r="BA1129">
        <f>($AD$1129) * (785)</f>
        <v>0</v>
      </c>
      <c r="BM1129">
        <v>1</v>
      </c>
      <c r="BN1129">
        <f>SUM($H$1129:$O$1129)</f>
        <v>1</v>
      </c>
    </row>
    <row r="1130" spans="1:66">
      <c r="A1130">
        <v>726</v>
      </c>
      <c r="B1130">
        <v>1</v>
      </c>
      <c r="C1130">
        <v>21153</v>
      </c>
      <c r="D1130">
        <v>1</v>
      </c>
      <c r="E1130">
        <v>5</v>
      </c>
      <c r="F1130" t="s">
        <v>73</v>
      </c>
      <c r="G1130">
        <v>3</v>
      </c>
      <c r="H1130">
        <v>0</v>
      </c>
      <c r="I1130">
        <v>0</v>
      </c>
      <c r="J1130">
        <v>0</v>
      </c>
      <c r="K1130">
        <v>0</v>
      </c>
      <c r="L1130">
        <v>1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f>($H$1130) * (225)</f>
        <v>0</v>
      </c>
      <c r="AF1130">
        <f>($I$1130) * (40)</f>
        <v>0</v>
      </c>
      <c r="AG1130">
        <f>($J$1130) * (40)</f>
        <v>0</v>
      </c>
      <c r="AH1130">
        <f>($K$1130) * (225)</f>
        <v>0</v>
      </c>
      <c r="AI1130">
        <f>($L$1130) * (40)</f>
        <v>40</v>
      </c>
      <c r="AJ1130">
        <f>($M$1130) * (40)</f>
        <v>0</v>
      </c>
      <c r="AK1130">
        <f>($N$1130) * (225)</f>
        <v>0</v>
      </c>
      <c r="AL1130">
        <f>($O$1130) * (275)</f>
        <v>0</v>
      </c>
      <c r="AM1130">
        <f>($P$1130) * (90)</f>
        <v>0</v>
      </c>
      <c r="AN1130">
        <f>($Q$1130) * (90)</f>
        <v>0</v>
      </c>
      <c r="AO1130">
        <f>($R$1130) * (325)</f>
        <v>0</v>
      </c>
      <c r="AP1130">
        <f>($S$1130) * (140)</f>
        <v>0</v>
      </c>
      <c r="AQ1130">
        <f>($T$1130) * (140)</f>
        <v>0</v>
      </c>
      <c r="AR1130">
        <f>($U$1130) * (375)</f>
        <v>0</v>
      </c>
      <c r="AS1130">
        <f>($V$1130) * (190)</f>
        <v>0</v>
      </c>
      <c r="AT1130">
        <f>($W$1130) * (190)</f>
        <v>0</v>
      </c>
      <c r="AU1130">
        <f>($X$1130) * (425)</f>
        <v>0</v>
      </c>
      <c r="AV1130">
        <f>($Y$1130) * (240)</f>
        <v>0</v>
      </c>
      <c r="AW1130">
        <f>($Z$1130) * (475)</f>
        <v>0</v>
      </c>
      <c r="AX1130">
        <f>($AA$1130) * (290)</f>
        <v>0</v>
      </c>
      <c r="AY1130">
        <f>($AB$1130) * (525)</f>
        <v>0</v>
      </c>
      <c r="AZ1130">
        <f>($AC$1130) * (340)</f>
        <v>0</v>
      </c>
      <c r="BA1130">
        <f>($AD$1130) * (575)</f>
        <v>0</v>
      </c>
      <c r="BM1130">
        <v>1</v>
      </c>
      <c r="BN1130">
        <f>SUM($K$1130:$R$1130)</f>
        <v>1</v>
      </c>
    </row>
    <row r="1131" spans="1:66">
      <c r="A1131">
        <v>727</v>
      </c>
      <c r="B1131">
        <v>2</v>
      </c>
      <c r="C1131">
        <v>25200</v>
      </c>
      <c r="D1131">
        <v>3</v>
      </c>
      <c r="E1131">
        <v>6</v>
      </c>
      <c r="F1131" t="s">
        <v>73</v>
      </c>
      <c r="G1131">
        <v>3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f>($H$1131) * (225)</f>
        <v>0</v>
      </c>
      <c r="AF1131">
        <f>($I$1131) * (80)</f>
        <v>0</v>
      </c>
      <c r="AG1131">
        <f>($J$1131) * (80)</f>
        <v>0</v>
      </c>
      <c r="AH1131">
        <f>($K$1131) * (225)</f>
        <v>0</v>
      </c>
      <c r="AI1131">
        <f>($L$1131) * (80)</f>
        <v>0</v>
      </c>
      <c r="AJ1131">
        <f>($M$1131) * (80)</f>
        <v>0</v>
      </c>
      <c r="AK1131">
        <f>($N$1131) * (225)</f>
        <v>0</v>
      </c>
      <c r="AL1131">
        <f>($O$1131) * (225)</f>
        <v>0</v>
      </c>
      <c r="AM1131">
        <f>($P$1131) * (80)</f>
        <v>0</v>
      </c>
      <c r="AN1131">
        <f>($Q$1131) * (80)</f>
        <v>80</v>
      </c>
      <c r="AO1131">
        <f>($R$1131) * (225)</f>
        <v>0</v>
      </c>
      <c r="AP1131">
        <f>($S$1131) * (80)</f>
        <v>0</v>
      </c>
      <c r="AQ1131">
        <f>($T$1131) * (80)</f>
        <v>0</v>
      </c>
      <c r="AR1131">
        <f>($U$1131) * (295)</f>
        <v>0</v>
      </c>
      <c r="AS1131">
        <f>($V$1131) * (150)</f>
        <v>0</v>
      </c>
      <c r="AT1131">
        <f>($W$1131) * (150)</f>
        <v>0</v>
      </c>
      <c r="AU1131">
        <f>($X$1131) * (365)</f>
        <v>0</v>
      </c>
      <c r="AV1131">
        <f>($Y$1131) * (220)</f>
        <v>0</v>
      </c>
      <c r="AW1131">
        <f>($Z$1131) * (435)</f>
        <v>0</v>
      </c>
      <c r="AX1131">
        <f>($AA$1131) * (290)</f>
        <v>0</v>
      </c>
      <c r="AY1131">
        <f>($AB$1131) * (505)</f>
        <v>0</v>
      </c>
      <c r="AZ1131">
        <f>($AC$1131) * (360)</f>
        <v>0</v>
      </c>
      <c r="BA1131">
        <f>($AD$1131) * (575)</f>
        <v>0</v>
      </c>
      <c r="BM1131">
        <v>1</v>
      </c>
      <c r="BN1131">
        <f>SUM($O$1131:$U$1131)</f>
        <v>1</v>
      </c>
    </row>
    <row r="1132" spans="1:66">
      <c r="A1132">
        <v>728</v>
      </c>
      <c r="B1132">
        <v>2</v>
      </c>
      <c r="C1132">
        <v>26552</v>
      </c>
      <c r="D1132">
        <v>4</v>
      </c>
      <c r="E1132">
        <v>9</v>
      </c>
      <c r="F1132" t="s">
        <v>73</v>
      </c>
      <c r="G1132">
        <v>4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f>($H$1132) * (225)</f>
        <v>0</v>
      </c>
      <c r="AF1132">
        <f>($I$1132) * (80)</f>
        <v>0</v>
      </c>
      <c r="AG1132">
        <f>($J$1132) * (80)</f>
        <v>0</v>
      </c>
      <c r="AH1132">
        <f>($K$1132) * (225)</f>
        <v>0</v>
      </c>
      <c r="AI1132">
        <f>($L$1132) * (80)</f>
        <v>0</v>
      </c>
      <c r="AJ1132">
        <f>($M$1132) * (80)</f>
        <v>0</v>
      </c>
      <c r="AK1132">
        <f>($N$1132) * (225)</f>
        <v>0</v>
      </c>
      <c r="AL1132">
        <f>($O$1132) * (225)</f>
        <v>0</v>
      </c>
      <c r="AM1132">
        <f>($P$1132) * (80)</f>
        <v>0</v>
      </c>
      <c r="AN1132">
        <f>($Q$1132) * (80)</f>
        <v>0</v>
      </c>
      <c r="AO1132">
        <f>($R$1132) * (225)</f>
        <v>0</v>
      </c>
      <c r="AP1132">
        <f>($S$1132) * (80)</f>
        <v>0</v>
      </c>
      <c r="AQ1132">
        <f>($T$1132) * (80)</f>
        <v>0</v>
      </c>
      <c r="AR1132">
        <f>($U$1132) * (225)</f>
        <v>0</v>
      </c>
      <c r="AS1132">
        <f>($V$1132) * (80)</f>
        <v>80</v>
      </c>
      <c r="AT1132">
        <f>($W$1132) * (80)</f>
        <v>0</v>
      </c>
      <c r="AU1132">
        <f>($X$1132) * (225)</f>
        <v>0</v>
      </c>
      <c r="AV1132">
        <f>($Y$1132) * (80)</f>
        <v>0</v>
      </c>
      <c r="AW1132">
        <f>($Z$1132) * (295)</f>
        <v>0</v>
      </c>
      <c r="AX1132">
        <f>($AA$1132) * (150)</f>
        <v>0</v>
      </c>
      <c r="AY1132">
        <f>($AB$1132) * (365)</f>
        <v>0</v>
      </c>
      <c r="AZ1132">
        <f>($AC$1132) * (220)</f>
        <v>0</v>
      </c>
      <c r="BA1132">
        <f>($AD$1132) * (435)</f>
        <v>0</v>
      </c>
      <c r="BM1132">
        <v>1</v>
      </c>
      <c r="BN1132">
        <f>SUM($R$1132:$AB$1132)</f>
        <v>1</v>
      </c>
    </row>
    <row r="1133" spans="1:66">
      <c r="A1133">
        <v>729</v>
      </c>
      <c r="B1133">
        <v>1</v>
      </c>
      <c r="C1133">
        <v>22707</v>
      </c>
      <c r="D1133">
        <v>6</v>
      </c>
      <c r="E1133">
        <v>11</v>
      </c>
      <c r="F1133" t="s">
        <v>73</v>
      </c>
      <c r="G1133">
        <v>4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1</v>
      </c>
      <c r="AD1133">
        <v>0</v>
      </c>
      <c r="AE1133">
        <f>($H$1133) * (225)</f>
        <v>0</v>
      </c>
      <c r="AF1133">
        <f>($I$1133) * (40)</f>
        <v>0</v>
      </c>
      <c r="AG1133">
        <f>($J$1133) * (40)</f>
        <v>0</v>
      </c>
      <c r="AH1133">
        <f>($K$1133) * (225)</f>
        <v>0</v>
      </c>
      <c r="AI1133">
        <f>($L$1133) * (40)</f>
        <v>0</v>
      </c>
      <c r="AJ1133">
        <f>($M$1133) * (40)</f>
        <v>0</v>
      </c>
      <c r="AK1133">
        <f>($N$1133) * (225)</f>
        <v>0</v>
      </c>
      <c r="AL1133">
        <f>($O$1133) * (225)</f>
        <v>0</v>
      </c>
      <c r="AM1133">
        <f>($P$1133) * (40)</f>
        <v>0</v>
      </c>
      <c r="AN1133">
        <f>($Q$1133) * (40)</f>
        <v>0</v>
      </c>
      <c r="AO1133">
        <f>($R$1133) * (225)</f>
        <v>0</v>
      </c>
      <c r="AP1133">
        <f>($S$1133) * (40)</f>
        <v>0</v>
      </c>
      <c r="AQ1133">
        <f>($T$1133) * (40)</f>
        <v>0</v>
      </c>
      <c r="AR1133">
        <f>($U$1133) * (225)</f>
        <v>0</v>
      </c>
      <c r="AS1133">
        <f>($V$1133) * (40)</f>
        <v>0</v>
      </c>
      <c r="AT1133">
        <f>($W$1133) * (40)</f>
        <v>0</v>
      </c>
      <c r="AU1133">
        <f>($X$1133) * (225)</f>
        <v>0</v>
      </c>
      <c r="AV1133">
        <f>($Y$1133) * (40)</f>
        <v>0</v>
      </c>
      <c r="AW1133">
        <f>($Z$1133) * (225)</f>
        <v>0</v>
      </c>
      <c r="AX1133">
        <f>($AA$1133) * (40)</f>
        <v>0</v>
      </c>
      <c r="AY1133">
        <f>($AB$1133) * (225)</f>
        <v>0</v>
      </c>
      <c r="AZ1133">
        <f>($AC$1133) * (40)</f>
        <v>40</v>
      </c>
      <c r="BA1133">
        <f>($AD$1133) * (275)</f>
        <v>0</v>
      </c>
      <c r="BM1133">
        <v>1</v>
      </c>
      <c r="BN1133">
        <f>SUM($X$1133:$AD$1133)</f>
        <v>1</v>
      </c>
    </row>
    <row r="1134" spans="1:66">
      <c r="A1134">
        <v>731</v>
      </c>
      <c r="B1134">
        <v>2</v>
      </c>
      <c r="C1134">
        <v>25999</v>
      </c>
      <c r="D1134">
        <v>-1</v>
      </c>
      <c r="E1134">
        <v>3</v>
      </c>
      <c r="F1134" t="s">
        <v>73</v>
      </c>
      <c r="G1134">
        <v>3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f>($H$1134) * (225)</f>
        <v>0</v>
      </c>
      <c r="AF1134">
        <f>($I$1134) * (80)</f>
        <v>0</v>
      </c>
      <c r="AG1134">
        <f>($J$1134) * (80)</f>
        <v>80</v>
      </c>
      <c r="AH1134">
        <f>($K$1134) * (295)</f>
        <v>0</v>
      </c>
      <c r="AI1134">
        <f>($L$1134) * (150)</f>
        <v>0</v>
      </c>
      <c r="AJ1134">
        <f>($M$1134) * (150)</f>
        <v>0</v>
      </c>
      <c r="AK1134">
        <f>($N$1134) * (365)</f>
        <v>0</v>
      </c>
      <c r="AL1134">
        <f>($O$1134) * (435)</f>
        <v>0</v>
      </c>
      <c r="AM1134">
        <f>($P$1134) * (290)</f>
        <v>0</v>
      </c>
      <c r="AN1134">
        <f>($Q$1134) * (290)</f>
        <v>0</v>
      </c>
      <c r="AO1134">
        <f>($R$1134) * (505)</f>
        <v>0</v>
      </c>
      <c r="AP1134">
        <f>($S$1134) * (360)</f>
        <v>0</v>
      </c>
      <c r="AQ1134">
        <f>($T$1134) * (360)</f>
        <v>0</v>
      </c>
      <c r="AR1134">
        <f>($U$1134) * (575)</f>
        <v>0</v>
      </c>
      <c r="AS1134">
        <f>($V$1134) * (430)</f>
        <v>0</v>
      </c>
      <c r="AT1134">
        <f>($W$1134) * (430)</f>
        <v>0</v>
      </c>
      <c r="AU1134">
        <f>($X$1134) * (645)</f>
        <v>0</v>
      </c>
      <c r="AV1134">
        <f>($Y$1134) * (500)</f>
        <v>0</v>
      </c>
      <c r="AW1134">
        <f>($Z$1134) * (715)</f>
        <v>0</v>
      </c>
      <c r="AX1134">
        <f>($AA$1134) * (570)</f>
        <v>0</v>
      </c>
      <c r="AY1134">
        <f>($AB$1134) * (785)</f>
        <v>0</v>
      </c>
      <c r="AZ1134">
        <f>($AC$1134) * (640)</f>
        <v>0</v>
      </c>
      <c r="BA1134">
        <f>($AD$1134) * (855)</f>
        <v>0</v>
      </c>
      <c r="BM1134">
        <v>1</v>
      </c>
      <c r="BN1134">
        <f>SUM($H$1134:$N$1134)</f>
        <v>1</v>
      </c>
    </row>
    <row r="1135" spans="1:66">
      <c r="A1135">
        <v>732</v>
      </c>
      <c r="B1135">
        <v>2</v>
      </c>
      <c r="C1135">
        <v>29600</v>
      </c>
      <c r="D1135">
        <v>3</v>
      </c>
      <c r="E1135">
        <v>7</v>
      </c>
      <c r="F1135" t="s">
        <v>73</v>
      </c>
      <c r="G1135">
        <v>4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1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f>($H$1135) * (225)</f>
        <v>0</v>
      </c>
      <c r="AF1135">
        <f>($I$1135) * (80)</f>
        <v>0</v>
      </c>
      <c r="AG1135">
        <f>($J$1135) * (80)</f>
        <v>0</v>
      </c>
      <c r="AH1135">
        <f>($K$1135) * (225)</f>
        <v>0</v>
      </c>
      <c r="AI1135">
        <f>($L$1135) * (80)</f>
        <v>0</v>
      </c>
      <c r="AJ1135">
        <f>($M$1135) * (80)</f>
        <v>0</v>
      </c>
      <c r="AK1135">
        <f>($N$1135) * (225)</f>
        <v>0</v>
      </c>
      <c r="AL1135">
        <f>($O$1135) * (225)</f>
        <v>0</v>
      </c>
      <c r="AM1135">
        <f>($P$1135) * (80)</f>
        <v>0</v>
      </c>
      <c r="AN1135">
        <f>($Q$1135) * (80)</f>
        <v>0</v>
      </c>
      <c r="AO1135">
        <f>($R$1135) * (225)</f>
        <v>0</v>
      </c>
      <c r="AP1135">
        <f>($S$1135) * (80)</f>
        <v>0</v>
      </c>
      <c r="AQ1135">
        <f>($T$1135) * (80)</f>
        <v>0</v>
      </c>
      <c r="AR1135">
        <f>($U$1135) * (225)</f>
        <v>0</v>
      </c>
      <c r="AS1135">
        <f>($V$1135) * (80)</f>
        <v>80</v>
      </c>
      <c r="AT1135">
        <f>($W$1135) * (80)</f>
        <v>0</v>
      </c>
      <c r="AU1135">
        <f>($X$1135) * (295)</f>
        <v>0</v>
      </c>
      <c r="AV1135">
        <f>($Y$1135) * (150)</f>
        <v>0</v>
      </c>
      <c r="AW1135">
        <f>($Z$1135) * (365)</f>
        <v>0</v>
      </c>
      <c r="AX1135">
        <f>($AA$1135) * (220)</f>
        <v>0</v>
      </c>
      <c r="AY1135">
        <f>($AB$1135) * (435)</f>
        <v>0</v>
      </c>
      <c r="AZ1135">
        <f>($AC$1135) * (290)</f>
        <v>0</v>
      </c>
      <c r="BA1135">
        <f>($AD$1135) * (505)</f>
        <v>0</v>
      </c>
      <c r="BM1135">
        <v>1</v>
      </c>
      <c r="BN1135">
        <f>SUM($O$1135:$X$1135)</f>
        <v>1</v>
      </c>
    </row>
    <row r="1136" spans="1:66">
      <c r="A1136">
        <v>734</v>
      </c>
      <c r="B1136">
        <v>1</v>
      </c>
      <c r="C1136">
        <v>19020</v>
      </c>
      <c r="D1136">
        <v>6</v>
      </c>
      <c r="E1136">
        <v>9</v>
      </c>
      <c r="F1136" t="s">
        <v>73</v>
      </c>
      <c r="G1136">
        <v>3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1</v>
      </c>
      <c r="AB1136">
        <v>0</v>
      </c>
      <c r="AC1136">
        <v>0</v>
      </c>
      <c r="AD1136">
        <v>0</v>
      </c>
      <c r="AE1136">
        <f>($H$1136) * (225)</f>
        <v>0</v>
      </c>
      <c r="AF1136">
        <f>($I$1136) * (40)</f>
        <v>0</v>
      </c>
      <c r="AG1136">
        <f>($J$1136) * (40)</f>
        <v>0</v>
      </c>
      <c r="AH1136">
        <f>($K$1136) * (225)</f>
        <v>0</v>
      </c>
      <c r="AI1136">
        <f>($L$1136) * (40)</f>
        <v>0</v>
      </c>
      <c r="AJ1136">
        <f>($M$1136) * (40)</f>
        <v>0</v>
      </c>
      <c r="AK1136">
        <f>($N$1136) * (225)</f>
        <v>0</v>
      </c>
      <c r="AL1136">
        <f>($O$1136) * (225)</f>
        <v>0</v>
      </c>
      <c r="AM1136">
        <f>($P$1136) * (40)</f>
        <v>0</v>
      </c>
      <c r="AN1136">
        <f>($Q$1136) * (40)</f>
        <v>0</v>
      </c>
      <c r="AO1136">
        <f>($R$1136) * (225)</f>
        <v>0</v>
      </c>
      <c r="AP1136">
        <f>($S$1136) * (40)</f>
        <v>0</v>
      </c>
      <c r="AQ1136">
        <f>($T$1136) * (40)</f>
        <v>0</v>
      </c>
      <c r="AR1136">
        <f>($U$1136) * (225)</f>
        <v>0</v>
      </c>
      <c r="AS1136">
        <f>($V$1136) * (40)</f>
        <v>0</v>
      </c>
      <c r="AT1136">
        <f>($W$1136) * (40)</f>
        <v>0</v>
      </c>
      <c r="AU1136">
        <f>($X$1136) * (225)</f>
        <v>0</v>
      </c>
      <c r="AV1136">
        <f>($Y$1136) * (40)</f>
        <v>0</v>
      </c>
      <c r="AW1136">
        <f>($Z$1136) * (225)</f>
        <v>0</v>
      </c>
      <c r="AX1136">
        <f>($AA$1136) * (40)</f>
        <v>40</v>
      </c>
      <c r="AY1136">
        <f>($AB$1136) * (275)</f>
        <v>0</v>
      </c>
      <c r="AZ1136">
        <f>($AC$1136) * (90)</f>
        <v>0</v>
      </c>
      <c r="BA1136">
        <f>($AD$1136) * (325)</f>
        <v>0</v>
      </c>
      <c r="BM1136">
        <v>1</v>
      </c>
      <c r="BN1136">
        <f>SUM($X$1136:$AB$1136)</f>
        <v>1</v>
      </c>
    </row>
    <row r="1137" spans="1:66">
      <c r="A1137">
        <v>741</v>
      </c>
      <c r="B1137">
        <v>1</v>
      </c>
      <c r="C1137">
        <v>10536</v>
      </c>
      <c r="D1137">
        <v>1</v>
      </c>
      <c r="E1137">
        <v>5</v>
      </c>
      <c r="F1137" t="s">
        <v>73</v>
      </c>
      <c r="G1137">
        <v>3</v>
      </c>
      <c r="H1137">
        <v>0</v>
      </c>
      <c r="I1137">
        <v>0</v>
      </c>
      <c r="J1137">
        <v>0</v>
      </c>
      <c r="K1137">
        <v>0</v>
      </c>
      <c r="L1137">
        <v>1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f>($H$1137) * (225)</f>
        <v>0</v>
      </c>
      <c r="AF1137">
        <f>($I$1137) * (40)</f>
        <v>0</v>
      </c>
      <c r="AG1137">
        <f>($J$1137) * (40)</f>
        <v>0</v>
      </c>
      <c r="AH1137">
        <f>($K$1137) * (225)</f>
        <v>0</v>
      </c>
      <c r="AI1137">
        <f>($L$1137) * (40)</f>
        <v>40</v>
      </c>
      <c r="AJ1137">
        <f>($M$1137) * (40)</f>
        <v>0</v>
      </c>
      <c r="AK1137">
        <f>($N$1137) * (225)</f>
        <v>0</v>
      </c>
      <c r="AL1137">
        <f>($O$1137) * (275)</f>
        <v>0</v>
      </c>
      <c r="AM1137">
        <f>($P$1137) * (90)</f>
        <v>0</v>
      </c>
      <c r="AN1137">
        <f>($Q$1137) * (90)</f>
        <v>0</v>
      </c>
      <c r="AO1137">
        <f>($R$1137) * (325)</f>
        <v>0</v>
      </c>
      <c r="AP1137">
        <f>($S$1137) * (140)</f>
        <v>0</v>
      </c>
      <c r="AQ1137">
        <f>($T$1137) * (140)</f>
        <v>0</v>
      </c>
      <c r="AR1137">
        <f>($U$1137) * (375)</f>
        <v>0</v>
      </c>
      <c r="AS1137">
        <f>($V$1137) * (190)</f>
        <v>0</v>
      </c>
      <c r="AT1137">
        <f>($W$1137) * (190)</f>
        <v>0</v>
      </c>
      <c r="AU1137">
        <f>($X$1137) * (425)</f>
        <v>0</v>
      </c>
      <c r="AV1137">
        <f>($Y$1137) * (240)</f>
        <v>0</v>
      </c>
      <c r="AW1137">
        <f>($Z$1137) * (475)</f>
        <v>0</v>
      </c>
      <c r="AX1137">
        <f>($AA$1137) * (290)</f>
        <v>0</v>
      </c>
      <c r="AY1137">
        <f>($AB$1137) * (525)</f>
        <v>0</v>
      </c>
      <c r="AZ1137">
        <f>($AC$1137) * (340)</f>
        <v>0</v>
      </c>
      <c r="BA1137">
        <f>($AD$1137) * (575)</f>
        <v>0</v>
      </c>
      <c r="BM1137">
        <v>1</v>
      </c>
      <c r="BN1137">
        <f>SUM($K$1137:$R$1137)</f>
        <v>1</v>
      </c>
    </row>
    <row r="1138" spans="1:66">
      <c r="A1138">
        <v>746</v>
      </c>
      <c r="B1138">
        <v>1</v>
      </c>
      <c r="C1138">
        <v>10100</v>
      </c>
      <c r="D1138">
        <v>6</v>
      </c>
      <c r="E1138">
        <v>9</v>
      </c>
      <c r="F1138" t="s">
        <v>73</v>
      </c>
      <c r="G1138">
        <v>4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1</v>
      </c>
      <c r="AB1138">
        <v>0</v>
      </c>
      <c r="AC1138">
        <v>0</v>
      </c>
      <c r="AD1138">
        <v>0</v>
      </c>
      <c r="AE1138">
        <f>($H$1138) * (225)</f>
        <v>0</v>
      </c>
      <c r="AF1138">
        <f>($I$1138) * (40)</f>
        <v>0</v>
      </c>
      <c r="AG1138">
        <f>($J$1138) * (40)</f>
        <v>0</v>
      </c>
      <c r="AH1138">
        <f>($K$1138) * (225)</f>
        <v>0</v>
      </c>
      <c r="AI1138">
        <f>($L$1138) * (40)</f>
        <v>0</v>
      </c>
      <c r="AJ1138">
        <f>($M$1138) * (40)</f>
        <v>0</v>
      </c>
      <c r="AK1138">
        <f>($N$1138) * (225)</f>
        <v>0</v>
      </c>
      <c r="AL1138">
        <f>($O$1138) * (225)</f>
        <v>0</v>
      </c>
      <c r="AM1138">
        <f>($P$1138) * (40)</f>
        <v>0</v>
      </c>
      <c r="AN1138">
        <f>($Q$1138) * (40)</f>
        <v>0</v>
      </c>
      <c r="AO1138">
        <f>($R$1138) * (225)</f>
        <v>0</v>
      </c>
      <c r="AP1138">
        <f>($S$1138) * (40)</f>
        <v>0</v>
      </c>
      <c r="AQ1138">
        <f>($T$1138) * (40)</f>
        <v>0</v>
      </c>
      <c r="AR1138">
        <f>($U$1138) * (225)</f>
        <v>0</v>
      </c>
      <c r="AS1138">
        <f>($V$1138) * (40)</f>
        <v>0</v>
      </c>
      <c r="AT1138">
        <f>($W$1138) * (40)</f>
        <v>0</v>
      </c>
      <c r="AU1138">
        <f>($X$1138) * (225)</f>
        <v>0</v>
      </c>
      <c r="AV1138">
        <f>($Y$1138) * (40)</f>
        <v>0</v>
      </c>
      <c r="AW1138">
        <f>($Z$1138) * (225)</f>
        <v>0</v>
      </c>
      <c r="AX1138">
        <f>($AA$1138) * (40)</f>
        <v>40</v>
      </c>
      <c r="AY1138">
        <f>($AB$1138) * (225)</f>
        <v>0</v>
      </c>
      <c r="AZ1138">
        <f>($AC$1138) * (40)</f>
        <v>0</v>
      </c>
      <c r="BA1138">
        <f>($AD$1138) * (275)</f>
        <v>0</v>
      </c>
      <c r="BM1138">
        <v>1</v>
      </c>
      <c r="BN1138">
        <f>SUM($X$1138:$AB$1138)</f>
        <v>1</v>
      </c>
    </row>
    <row r="1139" spans="1:66">
      <c r="A1139">
        <v>750</v>
      </c>
      <c r="B1139">
        <v>2</v>
      </c>
      <c r="C1139">
        <v>12000</v>
      </c>
      <c r="D1139">
        <v>4</v>
      </c>
      <c r="E1139">
        <v>8</v>
      </c>
      <c r="F1139" t="s">
        <v>73</v>
      </c>
      <c r="G1139">
        <v>4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f>($H$1139) * (225)</f>
        <v>0</v>
      </c>
      <c r="AF1139">
        <f>($I$1139) * (80)</f>
        <v>0</v>
      </c>
      <c r="AG1139">
        <f>($J$1139) * (80)</f>
        <v>0</v>
      </c>
      <c r="AH1139">
        <f>($K$1139) * (225)</f>
        <v>0</v>
      </c>
      <c r="AI1139">
        <f>($L$1139) * (80)</f>
        <v>0</v>
      </c>
      <c r="AJ1139">
        <f>($M$1139) * (80)</f>
        <v>0</v>
      </c>
      <c r="AK1139">
        <f>($N$1139) * (225)</f>
        <v>0</v>
      </c>
      <c r="AL1139">
        <f>($O$1139) * (225)</f>
        <v>0</v>
      </c>
      <c r="AM1139">
        <f>($P$1139) * (80)</f>
        <v>0</v>
      </c>
      <c r="AN1139">
        <f>($Q$1139) * (80)</f>
        <v>0</v>
      </c>
      <c r="AO1139">
        <f>($R$1139) * (225)</f>
        <v>0</v>
      </c>
      <c r="AP1139">
        <f>($S$1139) * (80)</f>
        <v>0</v>
      </c>
      <c r="AQ1139">
        <f>($T$1139) * (80)</f>
        <v>0</v>
      </c>
      <c r="AR1139">
        <f>($U$1139) * (225)</f>
        <v>0</v>
      </c>
      <c r="AS1139">
        <f>($V$1139) * (80)</f>
        <v>80</v>
      </c>
      <c r="AT1139">
        <f>($W$1139) * (80)</f>
        <v>0</v>
      </c>
      <c r="AU1139">
        <f>($X$1139) * (225)</f>
        <v>0</v>
      </c>
      <c r="AV1139">
        <f>($Y$1139) * (80)</f>
        <v>0</v>
      </c>
      <c r="AW1139">
        <f>($Z$1139) * (295)</f>
        <v>0</v>
      </c>
      <c r="AX1139">
        <f>($AA$1139) * (150)</f>
        <v>0</v>
      </c>
      <c r="AY1139">
        <f>($AB$1139) * (365)</f>
        <v>0</v>
      </c>
      <c r="AZ1139">
        <f>($AC$1139) * (220)</f>
        <v>0</v>
      </c>
      <c r="BA1139">
        <f>($AD$1139) * (435)</f>
        <v>0</v>
      </c>
      <c r="BM1139">
        <v>1</v>
      </c>
      <c r="BN1139">
        <f>SUM($R$1139:$Z$1139)</f>
        <v>1</v>
      </c>
    </row>
    <row r="1140" spans="1:66">
      <c r="A1140">
        <v>752</v>
      </c>
      <c r="B1140">
        <v>1</v>
      </c>
      <c r="C1140">
        <v>10100</v>
      </c>
      <c r="D1140">
        <v>-1</v>
      </c>
      <c r="E1140">
        <v>2</v>
      </c>
      <c r="F1140" t="s">
        <v>73</v>
      </c>
      <c r="G1140">
        <v>5</v>
      </c>
      <c r="H1140">
        <v>0</v>
      </c>
      <c r="I1140">
        <v>0</v>
      </c>
      <c r="J1140">
        <v>1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f>($H$1140) * (225)</f>
        <v>0</v>
      </c>
      <c r="AF1140">
        <f>($I$1140) * (40)</f>
        <v>0</v>
      </c>
      <c r="AG1140">
        <f>($J$1140) * (40)</f>
        <v>40</v>
      </c>
      <c r="AH1140">
        <f>($K$1140) * (225)</f>
        <v>0</v>
      </c>
      <c r="AI1140">
        <f>($L$1140) * (40)</f>
        <v>0</v>
      </c>
      <c r="AJ1140">
        <f>($M$1140) * (40)</f>
        <v>0</v>
      </c>
      <c r="AK1140">
        <f>($N$1140) * (225)</f>
        <v>0</v>
      </c>
      <c r="AL1140">
        <f>($O$1140) * (275)</f>
        <v>0</v>
      </c>
      <c r="AM1140">
        <f>($P$1140) * (90)</f>
        <v>0</v>
      </c>
      <c r="AN1140">
        <f>($Q$1140) * (90)</f>
        <v>0</v>
      </c>
      <c r="AO1140">
        <f>($R$1140) * (325)</f>
        <v>0</v>
      </c>
      <c r="AP1140">
        <f>($S$1140) * (140)</f>
        <v>0</v>
      </c>
      <c r="AQ1140">
        <f>($T$1140) * (140)</f>
        <v>0</v>
      </c>
      <c r="AR1140">
        <f>($U$1140) * (375)</f>
        <v>0</v>
      </c>
      <c r="AS1140">
        <f>($V$1140) * (190)</f>
        <v>0</v>
      </c>
      <c r="AT1140">
        <f>($W$1140) * (190)</f>
        <v>0</v>
      </c>
      <c r="AU1140">
        <f>($X$1140) * (425)</f>
        <v>0</v>
      </c>
      <c r="AV1140">
        <f>($Y$1140) * (240)</f>
        <v>0</v>
      </c>
      <c r="AW1140">
        <f>($Z$1140) * (475)</f>
        <v>0</v>
      </c>
      <c r="AX1140">
        <f>($AA$1140) * (290)</f>
        <v>0</v>
      </c>
      <c r="AY1140">
        <f>($AB$1140) * (525)</f>
        <v>0</v>
      </c>
      <c r="AZ1140">
        <f>($AC$1140) * (340)</f>
        <v>0</v>
      </c>
      <c r="BA1140">
        <f>($AD$1140) * (575)</f>
        <v>0</v>
      </c>
      <c r="BM1140">
        <v>1</v>
      </c>
      <c r="BN1140">
        <f>SUM($H$1140:$K$1140)</f>
        <v>1</v>
      </c>
    </row>
    <row r="1141" spans="1:66">
      <c r="A1141">
        <v>757</v>
      </c>
      <c r="B1141">
        <v>2</v>
      </c>
      <c r="C1141">
        <v>24200</v>
      </c>
      <c r="D1141">
        <v>1</v>
      </c>
      <c r="E1141">
        <v>6</v>
      </c>
      <c r="F1141" t="s">
        <v>73</v>
      </c>
      <c r="G1141">
        <v>3</v>
      </c>
      <c r="H1141">
        <v>0</v>
      </c>
      <c r="I1141">
        <v>0</v>
      </c>
      <c r="J1141">
        <v>0</v>
      </c>
      <c r="K1141">
        <v>0</v>
      </c>
      <c r="L1141">
        <v>1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f>($H$1141) * (225)</f>
        <v>0</v>
      </c>
      <c r="AF1141">
        <f>($I$1141) * (80)</f>
        <v>0</v>
      </c>
      <c r="AG1141">
        <f>($J$1141) * (80)</f>
        <v>0</v>
      </c>
      <c r="AH1141">
        <f>($K$1141) * (225)</f>
        <v>0</v>
      </c>
      <c r="AI1141">
        <f>($L$1141) * (80)</f>
        <v>80</v>
      </c>
      <c r="AJ1141">
        <f>($M$1141) * (80)</f>
        <v>0</v>
      </c>
      <c r="AK1141">
        <f>($N$1141) * (225)</f>
        <v>0</v>
      </c>
      <c r="AL1141">
        <f>($O$1141) * (295)</f>
        <v>0</v>
      </c>
      <c r="AM1141">
        <f>($P$1141) * (150)</f>
        <v>0</v>
      </c>
      <c r="AN1141">
        <f>($Q$1141) * (150)</f>
        <v>0</v>
      </c>
      <c r="AO1141">
        <f>($R$1141) * (365)</f>
        <v>0</v>
      </c>
      <c r="AP1141">
        <f>($S$1141) * (220)</f>
        <v>0</v>
      </c>
      <c r="AQ1141">
        <f>($T$1141) * (220)</f>
        <v>0</v>
      </c>
      <c r="AR1141">
        <f>($U$1141) * (435)</f>
        <v>0</v>
      </c>
      <c r="AS1141">
        <f>($V$1141) * (290)</f>
        <v>0</v>
      </c>
      <c r="AT1141">
        <f>($W$1141) * (290)</f>
        <v>0</v>
      </c>
      <c r="AU1141">
        <f>($X$1141) * (505)</f>
        <v>0</v>
      </c>
      <c r="AV1141">
        <f>($Y$1141) * (360)</f>
        <v>0</v>
      </c>
      <c r="AW1141">
        <f>($Z$1141) * (575)</f>
        <v>0</v>
      </c>
      <c r="AX1141">
        <f>($AA$1141) * (430)</f>
        <v>0</v>
      </c>
      <c r="AY1141">
        <f>($AB$1141) * (645)</f>
        <v>0</v>
      </c>
      <c r="AZ1141">
        <f>($AC$1141) * (500)</f>
        <v>0</v>
      </c>
      <c r="BA1141">
        <f>($AD$1141) * (715)</f>
        <v>0</v>
      </c>
      <c r="BM1141">
        <v>1</v>
      </c>
      <c r="BN1141">
        <f>SUM($K$1141:$U$1141)</f>
        <v>1</v>
      </c>
    </row>
    <row r="1142" spans="1:66">
      <c r="A1142">
        <v>760</v>
      </c>
      <c r="B1142">
        <v>1</v>
      </c>
      <c r="C1142">
        <v>23300</v>
      </c>
      <c r="D1142">
        <v>6</v>
      </c>
      <c r="E1142">
        <v>9</v>
      </c>
      <c r="F1142" t="s">
        <v>73</v>
      </c>
      <c r="G1142">
        <v>3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1</v>
      </c>
      <c r="AB1142">
        <v>0</v>
      </c>
      <c r="AC1142">
        <v>0</v>
      </c>
      <c r="AD1142">
        <v>0</v>
      </c>
      <c r="AE1142">
        <f>($H$1142) * (225)</f>
        <v>0</v>
      </c>
      <c r="AF1142">
        <f>($I$1142) * (40)</f>
        <v>0</v>
      </c>
      <c r="AG1142">
        <f>($J$1142) * (40)</f>
        <v>0</v>
      </c>
      <c r="AH1142">
        <f>($K$1142) * (225)</f>
        <v>0</v>
      </c>
      <c r="AI1142">
        <f>($L$1142) * (40)</f>
        <v>0</v>
      </c>
      <c r="AJ1142">
        <f>($M$1142) * (40)</f>
        <v>0</v>
      </c>
      <c r="AK1142">
        <f>($N$1142) * (225)</f>
        <v>0</v>
      </c>
      <c r="AL1142">
        <f>($O$1142) * (225)</f>
        <v>0</v>
      </c>
      <c r="AM1142">
        <f>($P$1142) * (40)</f>
        <v>0</v>
      </c>
      <c r="AN1142">
        <f>($Q$1142) * (40)</f>
        <v>0</v>
      </c>
      <c r="AO1142">
        <f>($R$1142) * (225)</f>
        <v>0</v>
      </c>
      <c r="AP1142">
        <f>($S$1142) * (40)</f>
        <v>0</v>
      </c>
      <c r="AQ1142">
        <f>($T$1142) * (40)</f>
        <v>0</v>
      </c>
      <c r="AR1142">
        <f>($U$1142) * (225)</f>
        <v>0</v>
      </c>
      <c r="AS1142">
        <f>($V$1142) * (40)</f>
        <v>0</v>
      </c>
      <c r="AT1142">
        <f>($W$1142) * (40)</f>
        <v>0</v>
      </c>
      <c r="AU1142">
        <f>($X$1142) * (225)</f>
        <v>0</v>
      </c>
      <c r="AV1142">
        <f>($Y$1142) * (40)</f>
        <v>0</v>
      </c>
      <c r="AW1142">
        <f>($Z$1142) * (225)</f>
        <v>0</v>
      </c>
      <c r="AX1142">
        <f>($AA$1142) * (40)</f>
        <v>40</v>
      </c>
      <c r="AY1142">
        <f>($AB$1142) * (275)</f>
        <v>0</v>
      </c>
      <c r="AZ1142">
        <f>($AC$1142) * (90)</f>
        <v>0</v>
      </c>
      <c r="BA1142">
        <f>($AD$1142) * (325)</f>
        <v>0</v>
      </c>
      <c r="BM1142">
        <v>1</v>
      </c>
      <c r="BN1142">
        <f>SUM($X$1142:$AB$1142)</f>
        <v>1</v>
      </c>
    </row>
    <row r="1143" spans="1:66">
      <c r="A1143">
        <v>761</v>
      </c>
      <c r="B1143">
        <v>2</v>
      </c>
      <c r="C1143">
        <v>8246</v>
      </c>
      <c r="D1143">
        <v>2</v>
      </c>
      <c r="E1143">
        <v>6</v>
      </c>
      <c r="F1143" t="s">
        <v>73</v>
      </c>
      <c r="G1143">
        <v>4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1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f>($H$1143) * (225)</f>
        <v>0</v>
      </c>
      <c r="AF1143">
        <f>($I$1143) * (80)</f>
        <v>0</v>
      </c>
      <c r="AG1143">
        <f>($J$1143) * (80)</f>
        <v>0</v>
      </c>
      <c r="AH1143">
        <f>($K$1143) * (225)</f>
        <v>0</v>
      </c>
      <c r="AI1143">
        <f>($L$1143) * (80)</f>
        <v>0</v>
      </c>
      <c r="AJ1143">
        <f>($M$1143) * (80)</f>
        <v>0</v>
      </c>
      <c r="AK1143">
        <f>($N$1143) * (225)</f>
        <v>0</v>
      </c>
      <c r="AL1143">
        <f>($O$1143) * (225)</f>
        <v>0</v>
      </c>
      <c r="AM1143">
        <f>($P$1143) * (80)</f>
        <v>0</v>
      </c>
      <c r="AN1143">
        <f>($Q$1143) * (80)</f>
        <v>80</v>
      </c>
      <c r="AO1143">
        <f>($R$1143) * (225)</f>
        <v>0</v>
      </c>
      <c r="AP1143">
        <f>($S$1143) * (80)</f>
        <v>0</v>
      </c>
      <c r="AQ1143">
        <f>($T$1143) * (80)</f>
        <v>0</v>
      </c>
      <c r="AR1143">
        <f>($U$1143) * (295)</f>
        <v>0</v>
      </c>
      <c r="AS1143">
        <f>($V$1143) * (150)</f>
        <v>0</v>
      </c>
      <c r="AT1143">
        <f>($W$1143) * (150)</f>
        <v>0</v>
      </c>
      <c r="AU1143">
        <f>($X$1143) * (365)</f>
        <v>0</v>
      </c>
      <c r="AV1143">
        <f>($Y$1143) * (220)</f>
        <v>0</v>
      </c>
      <c r="AW1143">
        <f>($Z$1143) * (435)</f>
        <v>0</v>
      </c>
      <c r="AX1143">
        <f>($AA$1143) * (290)</f>
        <v>0</v>
      </c>
      <c r="AY1143">
        <f>($AB$1143) * (505)</f>
        <v>0</v>
      </c>
      <c r="AZ1143">
        <f>($AC$1143) * (360)</f>
        <v>0</v>
      </c>
      <c r="BA1143">
        <f>($AD$1143) * (575)</f>
        <v>0</v>
      </c>
      <c r="BM1143">
        <v>1</v>
      </c>
      <c r="BN1143">
        <f>SUM($N$1143:$U$1143)</f>
        <v>1</v>
      </c>
    </row>
    <row r="1144" spans="1:66">
      <c r="A1144">
        <v>762</v>
      </c>
      <c r="B1144">
        <v>2</v>
      </c>
      <c r="C1144">
        <v>14107</v>
      </c>
      <c r="D1144">
        <v>4</v>
      </c>
      <c r="E1144">
        <v>7</v>
      </c>
      <c r="F1144" t="s">
        <v>73</v>
      </c>
      <c r="G1144">
        <v>4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1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f>($H$1144) * (225)</f>
        <v>0</v>
      </c>
      <c r="AF1144">
        <f>($I$1144) * (80)</f>
        <v>0</v>
      </c>
      <c r="AG1144">
        <f>($J$1144) * (80)</f>
        <v>0</v>
      </c>
      <c r="AH1144">
        <f>($K$1144) * (225)</f>
        <v>0</v>
      </c>
      <c r="AI1144">
        <f>($L$1144) * (80)</f>
        <v>0</v>
      </c>
      <c r="AJ1144">
        <f>($M$1144) * (80)</f>
        <v>0</v>
      </c>
      <c r="AK1144">
        <f>($N$1144) * (225)</f>
        <v>0</v>
      </c>
      <c r="AL1144">
        <f>($O$1144) * (225)</f>
        <v>0</v>
      </c>
      <c r="AM1144">
        <f>($P$1144) * (80)</f>
        <v>0</v>
      </c>
      <c r="AN1144">
        <f>($Q$1144) * (80)</f>
        <v>0</v>
      </c>
      <c r="AO1144">
        <f>($R$1144) * (225)</f>
        <v>0</v>
      </c>
      <c r="AP1144">
        <f>($S$1144) * (80)</f>
        <v>0</v>
      </c>
      <c r="AQ1144">
        <f>($T$1144) * (80)</f>
        <v>0</v>
      </c>
      <c r="AR1144">
        <f>($U$1144) * (225)</f>
        <v>0</v>
      </c>
      <c r="AS1144">
        <f>($V$1144) * (80)</f>
        <v>80</v>
      </c>
      <c r="AT1144">
        <f>($W$1144) * (80)</f>
        <v>0</v>
      </c>
      <c r="AU1144">
        <f>($X$1144) * (225)</f>
        <v>0</v>
      </c>
      <c r="AV1144">
        <f>($Y$1144) * (80)</f>
        <v>0</v>
      </c>
      <c r="AW1144">
        <f>($Z$1144) * (295)</f>
        <v>0</v>
      </c>
      <c r="AX1144">
        <f>($AA$1144) * (150)</f>
        <v>0</v>
      </c>
      <c r="AY1144">
        <f>($AB$1144) * (365)</f>
        <v>0</v>
      </c>
      <c r="AZ1144">
        <f>($AC$1144) * (220)</f>
        <v>0</v>
      </c>
      <c r="BA1144">
        <f>($AD$1144) * (435)</f>
        <v>0</v>
      </c>
      <c r="BM1144">
        <v>1</v>
      </c>
      <c r="BN1144">
        <f>SUM($R$1144:$X$1144)</f>
        <v>1</v>
      </c>
    </row>
    <row r="1145" spans="1:66">
      <c r="A1145">
        <v>763</v>
      </c>
      <c r="B1145">
        <v>2</v>
      </c>
      <c r="C1145">
        <v>8330</v>
      </c>
      <c r="D1145">
        <v>6</v>
      </c>
      <c r="E1145">
        <v>10</v>
      </c>
      <c r="F1145" t="s">
        <v>73</v>
      </c>
      <c r="G1145">
        <v>4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1</v>
      </c>
      <c r="AD1145">
        <v>0</v>
      </c>
      <c r="AE1145">
        <f>($H$1145) * (225)</f>
        <v>0</v>
      </c>
      <c r="AF1145">
        <f>($I$1145) * (80)</f>
        <v>0</v>
      </c>
      <c r="AG1145">
        <f>($J$1145) * (80)</f>
        <v>0</v>
      </c>
      <c r="AH1145">
        <f>($K$1145) * (225)</f>
        <v>0</v>
      </c>
      <c r="AI1145">
        <f>($L$1145) * (80)</f>
        <v>0</v>
      </c>
      <c r="AJ1145">
        <f>($M$1145) * (80)</f>
        <v>0</v>
      </c>
      <c r="AK1145">
        <f>($N$1145) * (225)</f>
        <v>0</v>
      </c>
      <c r="AL1145">
        <f>($O$1145) * (225)</f>
        <v>0</v>
      </c>
      <c r="AM1145">
        <f>($P$1145) * (80)</f>
        <v>0</v>
      </c>
      <c r="AN1145">
        <f>($Q$1145) * (80)</f>
        <v>0</v>
      </c>
      <c r="AO1145">
        <f>($R$1145) * (225)</f>
        <v>0</v>
      </c>
      <c r="AP1145">
        <f>($S$1145) * (80)</f>
        <v>0</v>
      </c>
      <c r="AQ1145">
        <f>($T$1145) * (80)</f>
        <v>0</v>
      </c>
      <c r="AR1145">
        <f>($U$1145) * (225)</f>
        <v>0</v>
      </c>
      <c r="AS1145">
        <f>($V$1145) * (80)</f>
        <v>0</v>
      </c>
      <c r="AT1145">
        <f>($W$1145) * (80)</f>
        <v>0</v>
      </c>
      <c r="AU1145">
        <f>($X$1145) * (225)</f>
        <v>0</v>
      </c>
      <c r="AV1145">
        <f>($Y$1145) * (80)</f>
        <v>0</v>
      </c>
      <c r="AW1145">
        <f>($Z$1145) * (225)</f>
        <v>0</v>
      </c>
      <c r="AX1145">
        <f>($AA$1145) * (80)</f>
        <v>0</v>
      </c>
      <c r="AY1145">
        <f>($AB$1145) * (225)</f>
        <v>0</v>
      </c>
      <c r="AZ1145">
        <f>($AC$1145) * (80)</f>
        <v>80</v>
      </c>
      <c r="BA1145">
        <f>($AD$1145) * (295)</f>
        <v>0</v>
      </c>
      <c r="BM1145">
        <v>1</v>
      </c>
      <c r="BN1145">
        <f>SUM($X$1145:$AD$1145)</f>
        <v>1</v>
      </c>
    </row>
    <row r="1146" spans="1:66">
      <c r="A1146">
        <v>765</v>
      </c>
      <c r="B1146">
        <v>2</v>
      </c>
      <c r="C1146">
        <v>24200</v>
      </c>
      <c r="D1146">
        <v>6</v>
      </c>
      <c r="E1146">
        <v>10</v>
      </c>
      <c r="F1146" t="s">
        <v>73</v>
      </c>
      <c r="G1146">
        <v>3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1</v>
      </c>
      <c r="AD1146">
        <v>0</v>
      </c>
      <c r="AE1146">
        <f>($H$1146) * (225)</f>
        <v>0</v>
      </c>
      <c r="AF1146">
        <f>($I$1146) * (80)</f>
        <v>0</v>
      </c>
      <c r="AG1146">
        <f>($J$1146) * (80)</f>
        <v>0</v>
      </c>
      <c r="AH1146">
        <f>($K$1146) * (225)</f>
        <v>0</v>
      </c>
      <c r="AI1146">
        <f>($L$1146) * (80)</f>
        <v>0</v>
      </c>
      <c r="AJ1146">
        <f>($M$1146) * (80)</f>
        <v>0</v>
      </c>
      <c r="AK1146">
        <f>($N$1146) * (225)</f>
        <v>0</v>
      </c>
      <c r="AL1146">
        <f>($O$1146) * (225)</f>
        <v>0</v>
      </c>
      <c r="AM1146">
        <f>($P$1146) * (80)</f>
        <v>0</v>
      </c>
      <c r="AN1146">
        <f>($Q$1146) * (80)</f>
        <v>0</v>
      </c>
      <c r="AO1146">
        <f>($R$1146) * (225)</f>
        <v>0</v>
      </c>
      <c r="AP1146">
        <f>($S$1146) * (80)</f>
        <v>0</v>
      </c>
      <c r="AQ1146">
        <f>($T$1146) * (80)</f>
        <v>0</v>
      </c>
      <c r="AR1146">
        <f>($U$1146) * (225)</f>
        <v>0</v>
      </c>
      <c r="AS1146">
        <f>($V$1146) * (80)</f>
        <v>0</v>
      </c>
      <c r="AT1146">
        <f>($W$1146) * (80)</f>
        <v>0</v>
      </c>
      <c r="AU1146">
        <f>($X$1146) * (225)</f>
        <v>0</v>
      </c>
      <c r="AV1146">
        <f>($Y$1146) * (80)</f>
        <v>0</v>
      </c>
      <c r="AW1146">
        <f>($Z$1146) * (225)</f>
        <v>0</v>
      </c>
      <c r="AX1146">
        <f>($AA$1146) * (80)</f>
        <v>0</v>
      </c>
      <c r="AY1146">
        <f>($AB$1146) * (295)</f>
        <v>0</v>
      </c>
      <c r="AZ1146">
        <f>($AC$1146) * (150)</f>
        <v>150</v>
      </c>
      <c r="BA1146">
        <f>($AD$1146) * (365)</f>
        <v>0</v>
      </c>
      <c r="BM1146">
        <v>1</v>
      </c>
      <c r="BN1146">
        <f>SUM($X$1146:$AD$1146)</f>
        <v>1</v>
      </c>
    </row>
    <row r="1147" spans="1:66">
      <c r="A1147">
        <v>769</v>
      </c>
      <c r="B1147">
        <v>1</v>
      </c>
      <c r="C1147">
        <v>21183</v>
      </c>
      <c r="D1147">
        <v>4</v>
      </c>
      <c r="E1147">
        <v>8</v>
      </c>
      <c r="F1147" t="s">
        <v>73</v>
      </c>
      <c r="G1147">
        <v>4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f>($H$1147) * (225)</f>
        <v>0</v>
      </c>
      <c r="AF1147">
        <f>($I$1147) * (40)</f>
        <v>0</v>
      </c>
      <c r="AG1147">
        <f>($J$1147) * (40)</f>
        <v>0</v>
      </c>
      <c r="AH1147">
        <f>($K$1147) * (225)</f>
        <v>0</v>
      </c>
      <c r="AI1147">
        <f>($L$1147) * (40)</f>
        <v>0</v>
      </c>
      <c r="AJ1147">
        <f>($M$1147) * (40)</f>
        <v>0</v>
      </c>
      <c r="AK1147">
        <f>($N$1147) * (225)</f>
        <v>0</v>
      </c>
      <c r="AL1147">
        <f>($O$1147) * (225)</f>
        <v>0</v>
      </c>
      <c r="AM1147">
        <f>($P$1147) * (40)</f>
        <v>0</v>
      </c>
      <c r="AN1147">
        <f>($Q$1147) * (40)</f>
        <v>0</v>
      </c>
      <c r="AO1147">
        <f>($R$1147) * (225)</f>
        <v>0</v>
      </c>
      <c r="AP1147">
        <f>($S$1147) * (40)</f>
        <v>0</v>
      </c>
      <c r="AQ1147">
        <f>($T$1147) * (40)</f>
        <v>0</v>
      </c>
      <c r="AR1147">
        <f>($U$1147) * (225)</f>
        <v>0</v>
      </c>
      <c r="AS1147">
        <f>($V$1147) * (40)</f>
        <v>40</v>
      </c>
      <c r="AT1147">
        <f>($W$1147) * (40)</f>
        <v>0</v>
      </c>
      <c r="AU1147">
        <f>($X$1147) * (225)</f>
        <v>0</v>
      </c>
      <c r="AV1147">
        <f>($Y$1147) * (40)</f>
        <v>0</v>
      </c>
      <c r="AW1147">
        <f>($Z$1147) * (275)</f>
        <v>0</v>
      </c>
      <c r="AX1147">
        <f>($AA$1147) * (90)</f>
        <v>0</v>
      </c>
      <c r="AY1147">
        <f>($AB$1147) * (325)</f>
        <v>0</v>
      </c>
      <c r="AZ1147">
        <f>($AC$1147) * (140)</f>
        <v>0</v>
      </c>
      <c r="BA1147">
        <f>($AD$1147) * (375)</f>
        <v>0</v>
      </c>
      <c r="BM1147">
        <v>1</v>
      </c>
      <c r="BN1147">
        <f>SUM($R$1147:$Z$1147)</f>
        <v>1</v>
      </c>
    </row>
    <row r="1148" spans="1:66">
      <c r="A1148">
        <v>773</v>
      </c>
      <c r="B1148">
        <v>2</v>
      </c>
      <c r="C1148">
        <v>22574</v>
      </c>
      <c r="D1148">
        <v>-1</v>
      </c>
      <c r="E1148">
        <v>4</v>
      </c>
      <c r="F1148" t="s">
        <v>73</v>
      </c>
      <c r="G1148">
        <v>3</v>
      </c>
      <c r="H1148">
        <v>0</v>
      </c>
      <c r="I1148">
        <v>0</v>
      </c>
      <c r="J1148">
        <v>1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f>($H$1148) * (225)</f>
        <v>0</v>
      </c>
      <c r="AF1148">
        <f>($I$1148) * (80)</f>
        <v>0</v>
      </c>
      <c r="AG1148">
        <f>($J$1148) * (80)</f>
        <v>80</v>
      </c>
      <c r="AH1148">
        <f>($K$1148) * (295)</f>
        <v>0</v>
      </c>
      <c r="AI1148">
        <f>($L$1148) * (150)</f>
        <v>0</v>
      </c>
      <c r="AJ1148">
        <f>($M$1148) * (150)</f>
        <v>0</v>
      </c>
      <c r="AK1148">
        <f>($N$1148) * (365)</f>
        <v>0</v>
      </c>
      <c r="AL1148">
        <f>($O$1148) * (435)</f>
        <v>0</v>
      </c>
      <c r="AM1148">
        <f>($P$1148) * (290)</f>
        <v>0</v>
      </c>
      <c r="AN1148">
        <f>($Q$1148) * (290)</f>
        <v>0</v>
      </c>
      <c r="AO1148">
        <f>($R$1148) * (505)</f>
        <v>0</v>
      </c>
      <c r="AP1148">
        <f>($S$1148) * (360)</f>
        <v>0</v>
      </c>
      <c r="AQ1148">
        <f>($T$1148) * (360)</f>
        <v>0</v>
      </c>
      <c r="AR1148">
        <f>($U$1148) * (575)</f>
        <v>0</v>
      </c>
      <c r="AS1148">
        <f>($V$1148) * (430)</f>
        <v>0</v>
      </c>
      <c r="AT1148">
        <f>($W$1148) * (430)</f>
        <v>0</v>
      </c>
      <c r="AU1148">
        <f>($X$1148) * (645)</f>
        <v>0</v>
      </c>
      <c r="AV1148">
        <f>($Y$1148) * (500)</f>
        <v>0</v>
      </c>
      <c r="AW1148">
        <f>($Z$1148) * (715)</f>
        <v>0</v>
      </c>
      <c r="AX1148">
        <f>($AA$1148) * (570)</f>
        <v>0</v>
      </c>
      <c r="AY1148">
        <f>($AB$1148) * (785)</f>
        <v>0</v>
      </c>
      <c r="AZ1148">
        <f>($AC$1148) * (640)</f>
        <v>0</v>
      </c>
      <c r="BA1148">
        <f>($AD$1148) * (855)</f>
        <v>0</v>
      </c>
      <c r="BM1148">
        <v>1</v>
      </c>
      <c r="BN1148">
        <f>SUM($H$1148:$O$1148)</f>
        <v>1</v>
      </c>
    </row>
    <row r="1149" spans="1:66">
      <c r="A1149">
        <v>775</v>
      </c>
      <c r="B1149">
        <v>2</v>
      </c>
      <c r="C1149">
        <v>33370</v>
      </c>
      <c r="D1149">
        <v>3</v>
      </c>
      <c r="E1149">
        <v>7</v>
      </c>
      <c r="F1149" t="s">
        <v>73</v>
      </c>
      <c r="G1149">
        <v>4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f>($H$1149) * (225)</f>
        <v>0</v>
      </c>
      <c r="AF1149">
        <f>($I$1149) * (80)</f>
        <v>0</v>
      </c>
      <c r="AG1149">
        <f>($J$1149) * (80)</f>
        <v>0</v>
      </c>
      <c r="AH1149">
        <f>($K$1149) * (225)</f>
        <v>0</v>
      </c>
      <c r="AI1149">
        <f>($L$1149) * (80)</f>
        <v>0</v>
      </c>
      <c r="AJ1149">
        <f>($M$1149) * (80)</f>
        <v>0</v>
      </c>
      <c r="AK1149">
        <f>($N$1149) * (225)</f>
        <v>0</v>
      </c>
      <c r="AL1149">
        <f>($O$1149) * (225)</f>
        <v>0</v>
      </c>
      <c r="AM1149">
        <f>($P$1149) * (80)</f>
        <v>0</v>
      </c>
      <c r="AN1149">
        <f>($Q$1149) * (80)</f>
        <v>0</v>
      </c>
      <c r="AO1149">
        <f>($R$1149) * (225)</f>
        <v>0</v>
      </c>
      <c r="AP1149">
        <f>($S$1149) * (80)</f>
        <v>0</v>
      </c>
      <c r="AQ1149">
        <f>($T$1149) * (80)</f>
        <v>0</v>
      </c>
      <c r="AR1149">
        <f>($U$1149) * (225)</f>
        <v>0</v>
      </c>
      <c r="AS1149">
        <f>($V$1149) * (80)</f>
        <v>80</v>
      </c>
      <c r="AT1149">
        <f>($W$1149) * (80)</f>
        <v>0</v>
      </c>
      <c r="AU1149">
        <f>($X$1149) * (295)</f>
        <v>0</v>
      </c>
      <c r="AV1149">
        <f>($Y$1149) * (150)</f>
        <v>0</v>
      </c>
      <c r="AW1149">
        <f>($Z$1149) * (365)</f>
        <v>0</v>
      </c>
      <c r="AX1149">
        <f>($AA$1149) * (220)</f>
        <v>0</v>
      </c>
      <c r="AY1149">
        <f>($AB$1149) * (435)</f>
        <v>0</v>
      </c>
      <c r="AZ1149">
        <f>($AC$1149) * (290)</f>
        <v>0</v>
      </c>
      <c r="BA1149">
        <f>($AD$1149) * (505)</f>
        <v>0</v>
      </c>
      <c r="BM1149">
        <v>1</v>
      </c>
      <c r="BN1149">
        <f>SUM($O$1149:$X$1149)</f>
        <v>1</v>
      </c>
    </row>
    <row r="1150" spans="1:66">
      <c r="A1150">
        <v>776</v>
      </c>
      <c r="B1150">
        <v>2</v>
      </c>
      <c r="C1150">
        <v>33250</v>
      </c>
      <c r="D1150">
        <v>-1</v>
      </c>
      <c r="E1150">
        <v>4</v>
      </c>
      <c r="F1150" t="s">
        <v>73</v>
      </c>
      <c r="G1150">
        <v>5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f>($H$1150) * (225)</f>
        <v>0</v>
      </c>
      <c r="AF1150">
        <f>($I$1150) * (80)</f>
        <v>0</v>
      </c>
      <c r="AG1150">
        <f>($J$1150) * (80)</f>
        <v>80</v>
      </c>
      <c r="AH1150">
        <f>($K$1150) * (225)</f>
        <v>0</v>
      </c>
      <c r="AI1150">
        <f>($L$1150) * (80)</f>
        <v>0</v>
      </c>
      <c r="AJ1150">
        <f>($M$1150) * (80)</f>
        <v>0</v>
      </c>
      <c r="AK1150">
        <f>($N$1150) * (225)</f>
        <v>0</v>
      </c>
      <c r="AL1150">
        <f>($O$1150) * (295)</f>
        <v>0</v>
      </c>
      <c r="AM1150">
        <f>($P$1150) * (150)</f>
        <v>0</v>
      </c>
      <c r="AN1150">
        <f>($Q$1150) * (150)</f>
        <v>0</v>
      </c>
      <c r="AO1150">
        <f>($R$1150) * (365)</f>
        <v>0</v>
      </c>
      <c r="AP1150">
        <f>($S$1150) * (220)</f>
        <v>0</v>
      </c>
      <c r="AQ1150">
        <f>($T$1150) * (220)</f>
        <v>0</v>
      </c>
      <c r="AR1150">
        <f>($U$1150) * (435)</f>
        <v>0</v>
      </c>
      <c r="AS1150">
        <f>($V$1150) * (290)</f>
        <v>0</v>
      </c>
      <c r="AT1150">
        <f>($W$1150) * (290)</f>
        <v>0</v>
      </c>
      <c r="AU1150">
        <f>($X$1150) * (505)</f>
        <v>0</v>
      </c>
      <c r="AV1150">
        <f>($Y$1150) * (360)</f>
        <v>0</v>
      </c>
      <c r="AW1150">
        <f>($Z$1150) * (575)</f>
        <v>0</v>
      </c>
      <c r="AX1150">
        <f>($AA$1150) * (430)</f>
        <v>0</v>
      </c>
      <c r="AY1150">
        <f>($AB$1150) * (645)</f>
        <v>0</v>
      </c>
      <c r="AZ1150">
        <f>($AC$1150) * (500)</f>
        <v>0</v>
      </c>
      <c r="BA1150">
        <f>($AD$1150) * (715)</f>
        <v>0</v>
      </c>
      <c r="BM1150">
        <v>1</v>
      </c>
      <c r="BN1150">
        <f>SUM($H$1150:$O$1150)</f>
        <v>1</v>
      </c>
    </row>
    <row r="1151" spans="1:66">
      <c r="A1151">
        <v>779</v>
      </c>
      <c r="B1151">
        <v>2</v>
      </c>
      <c r="C1151">
        <v>29200</v>
      </c>
      <c r="D1151">
        <v>3</v>
      </c>
      <c r="E1151">
        <v>6</v>
      </c>
      <c r="F1151" t="s">
        <v>73</v>
      </c>
      <c r="G1151">
        <v>4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f>($H$1151) * (225)</f>
        <v>0</v>
      </c>
      <c r="AF1151">
        <f>($I$1151) * (80)</f>
        <v>0</v>
      </c>
      <c r="AG1151">
        <f>($J$1151) * (80)</f>
        <v>0</v>
      </c>
      <c r="AH1151">
        <f>($K$1151) * (225)</f>
        <v>0</v>
      </c>
      <c r="AI1151">
        <f>($L$1151) * (80)</f>
        <v>0</v>
      </c>
      <c r="AJ1151">
        <f>($M$1151) * (80)</f>
        <v>0</v>
      </c>
      <c r="AK1151">
        <f>($N$1151) * (225)</f>
        <v>0</v>
      </c>
      <c r="AL1151">
        <f>($O$1151) * (225)</f>
        <v>0</v>
      </c>
      <c r="AM1151">
        <f>($P$1151) * (80)</f>
        <v>0</v>
      </c>
      <c r="AN1151">
        <f>($Q$1151) * (80)</f>
        <v>80</v>
      </c>
      <c r="AO1151">
        <f>($R$1151) * (225)</f>
        <v>0</v>
      </c>
      <c r="AP1151">
        <f>($S$1151) * (80)</f>
        <v>0</v>
      </c>
      <c r="AQ1151">
        <f>($T$1151) * (80)</f>
        <v>0</v>
      </c>
      <c r="AR1151">
        <f>($U$1151) * (225)</f>
        <v>0</v>
      </c>
      <c r="AS1151">
        <f>($V$1151) * (80)</f>
        <v>0</v>
      </c>
      <c r="AT1151">
        <f>($W$1151) * (80)</f>
        <v>0</v>
      </c>
      <c r="AU1151">
        <f>($X$1151) * (295)</f>
        <v>0</v>
      </c>
      <c r="AV1151">
        <f>($Y$1151) * (150)</f>
        <v>0</v>
      </c>
      <c r="AW1151">
        <f>($Z$1151) * (365)</f>
        <v>0</v>
      </c>
      <c r="AX1151">
        <f>($AA$1151) * (220)</f>
        <v>0</v>
      </c>
      <c r="AY1151">
        <f>($AB$1151) * (435)</f>
        <v>0</v>
      </c>
      <c r="AZ1151">
        <f>($AC$1151) * (290)</f>
        <v>0</v>
      </c>
      <c r="BA1151">
        <f>($AD$1151) * (505)</f>
        <v>0</v>
      </c>
      <c r="BM1151">
        <v>1</v>
      </c>
      <c r="BN1151">
        <f>SUM($O$1151:$U$1151)</f>
        <v>1</v>
      </c>
    </row>
    <row r="1152" spans="1:66">
      <c r="A1152">
        <v>780</v>
      </c>
      <c r="B1152">
        <v>2</v>
      </c>
      <c r="C1152">
        <v>33370</v>
      </c>
      <c r="D1152">
        <v>2</v>
      </c>
      <c r="E1152">
        <v>5</v>
      </c>
      <c r="F1152" t="s">
        <v>73</v>
      </c>
      <c r="G1152">
        <v>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1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f>($H$1152) * (225)</f>
        <v>0</v>
      </c>
      <c r="AF1152">
        <f>($I$1152) * (80)</f>
        <v>0</v>
      </c>
      <c r="AG1152">
        <f>($J$1152) * (80)</f>
        <v>0</v>
      </c>
      <c r="AH1152">
        <f>($K$1152) * (225)</f>
        <v>0</v>
      </c>
      <c r="AI1152">
        <f>($L$1152) * (80)</f>
        <v>0</v>
      </c>
      <c r="AJ1152">
        <f>($M$1152) * (80)</f>
        <v>0</v>
      </c>
      <c r="AK1152">
        <f>($N$1152) * (225)</f>
        <v>0</v>
      </c>
      <c r="AL1152">
        <f>($O$1152) * (225)</f>
        <v>0</v>
      </c>
      <c r="AM1152">
        <f>($P$1152) * (80)</f>
        <v>0</v>
      </c>
      <c r="AN1152">
        <f>($Q$1152) * (80)</f>
        <v>80</v>
      </c>
      <c r="AO1152">
        <f>($R$1152) * (295)</f>
        <v>0</v>
      </c>
      <c r="AP1152">
        <f>($S$1152) * (150)</f>
        <v>0</v>
      </c>
      <c r="AQ1152">
        <f>($T$1152) * (150)</f>
        <v>0</v>
      </c>
      <c r="AR1152">
        <f>($U$1152) * (365)</f>
        <v>0</v>
      </c>
      <c r="AS1152">
        <f>($V$1152) * (220)</f>
        <v>0</v>
      </c>
      <c r="AT1152">
        <f>($W$1152) * (220)</f>
        <v>0</v>
      </c>
      <c r="AU1152">
        <f>($X$1152) * (435)</f>
        <v>0</v>
      </c>
      <c r="AV1152">
        <f>($Y$1152) * (290)</f>
        <v>0</v>
      </c>
      <c r="AW1152">
        <f>($Z$1152) * (505)</f>
        <v>0</v>
      </c>
      <c r="AX1152">
        <f>($AA$1152) * (360)</f>
        <v>0</v>
      </c>
      <c r="AY1152">
        <f>($AB$1152) * (575)</f>
        <v>0</v>
      </c>
      <c r="AZ1152">
        <f>($AC$1152) * (430)</f>
        <v>0</v>
      </c>
      <c r="BA1152">
        <f>($AD$1152) * (645)</f>
        <v>0</v>
      </c>
      <c r="BM1152">
        <v>1</v>
      </c>
      <c r="BN1152">
        <f>SUM($N$1152:$R$1152)</f>
        <v>1</v>
      </c>
    </row>
    <row r="1153" spans="1:66">
      <c r="A1153">
        <v>783</v>
      </c>
      <c r="B1153">
        <v>2</v>
      </c>
      <c r="C1153">
        <v>29200</v>
      </c>
      <c r="D1153">
        <v>2</v>
      </c>
      <c r="E1153">
        <v>5</v>
      </c>
      <c r="F1153" t="s">
        <v>73</v>
      </c>
      <c r="G1153">
        <v>5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f>($H$1153) * (225)</f>
        <v>0</v>
      </c>
      <c r="AF1153">
        <f>($I$1153) * (80)</f>
        <v>0</v>
      </c>
      <c r="AG1153">
        <f>($J$1153) * (80)</f>
        <v>0</v>
      </c>
      <c r="AH1153">
        <f>($K$1153) * (225)</f>
        <v>0</v>
      </c>
      <c r="AI1153">
        <f>($L$1153) * (80)</f>
        <v>0</v>
      </c>
      <c r="AJ1153">
        <f>($M$1153) * (80)</f>
        <v>0</v>
      </c>
      <c r="AK1153">
        <f>($N$1153) * (225)</f>
        <v>0</v>
      </c>
      <c r="AL1153">
        <f>($O$1153) * (225)</f>
        <v>0</v>
      </c>
      <c r="AM1153">
        <f>($P$1153) * (80)</f>
        <v>0</v>
      </c>
      <c r="AN1153">
        <f>($Q$1153) * (80)</f>
        <v>80</v>
      </c>
      <c r="AO1153">
        <f>($R$1153) * (225)</f>
        <v>0</v>
      </c>
      <c r="AP1153">
        <f>($S$1153) * (80)</f>
        <v>0</v>
      </c>
      <c r="AQ1153">
        <f>($T$1153) * (80)</f>
        <v>0</v>
      </c>
      <c r="AR1153">
        <f>($U$1153) * (225)</f>
        <v>0</v>
      </c>
      <c r="AS1153">
        <f>($V$1153) * (80)</f>
        <v>0</v>
      </c>
      <c r="AT1153">
        <f>($W$1153) * (80)</f>
        <v>0</v>
      </c>
      <c r="AU1153">
        <f>($X$1153) * (295)</f>
        <v>0</v>
      </c>
      <c r="AV1153">
        <f>($Y$1153) * (150)</f>
        <v>0</v>
      </c>
      <c r="AW1153">
        <f>($Z$1153) * (365)</f>
        <v>0</v>
      </c>
      <c r="AX1153">
        <f>($AA$1153) * (220)</f>
        <v>0</v>
      </c>
      <c r="AY1153">
        <f>($AB$1153) * (435)</f>
        <v>0</v>
      </c>
      <c r="AZ1153">
        <f>($AC$1153) * (290)</f>
        <v>0</v>
      </c>
      <c r="BA1153">
        <f>($AD$1153) * (505)</f>
        <v>0</v>
      </c>
      <c r="BM1153">
        <v>1</v>
      </c>
      <c r="BN1153">
        <f>SUM($N$1153:$R$1153)</f>
        <v>1</v>
      </c>
    </row>
    <row r="1154" spans="1:66">
      <c r="A1154">
        <v>786</v>
      </c>
      <c r="B1154">
        <v>1</v>
      </c>
      <c r="C1154">
        <v>23400</v>
      </c>
      <c r="D1154">
        <v>1</v>
      </c>
      <c r="E1154">
        <v>4</v>
      </c>
      <c r="F1154" t="s">
        <v>73</v>
      </c>
      <c r="G1154">
        <v>3</v>
      </c>
      <c r="H1154">
        <v>0</v>
      </c>
      <c r="I1154">
        <v>0</v>
      </c>
      <c r="J1154">
        <v>0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f>($H$1154) * (225)</f>
        <v>0</v>
      </c>
      <c r="AF1154">
        <f>($I$1154) * (40)</f>
        <v>0</v>
      </c>
      <c r="AG1154">
        <f>($J$1154) * (40)</f>
        <v>0</v>
      </c>
      <c r="AH1154">
        <f>($K$1154) * (225)</f>
        <v>0</v>
      </c>
      <c r="AI1154">
        <f>($L$1154) * (40)</f>
        <v>40</v>
      </c>
      <c r="AJ1154">
        <f>($M$1154) * (40)</f>
        <v>0</v>
      </c>
      <c r="AK1154">
        <f>($N$1154) * (225)</f>
        <v>0</v>
      </c>
      <c r="AL1154">
        <f>($O$1154) * (275)</f>
        <v>0</v>
      </c>
      <c r="AM1154">
        <f>($P$1154) * (90)</f>
        <v>0</v>
      </c>
      <c r="AN1154">
        <f>($Q$1154) * (90)</f>
        <v>0</v>
      </c>
      <c r="AO1154">
        <f>($R$1154) * (325)</f>
        <v>0</v>
      </c>
      <c r="AP1154">
        <f>($S$1154) * (140)</f>
        <v>0</v>
      </c>
      <c r="AQ1154">
        <f>($T$1154) * (140)</f>
        <v>0</v>
      </c>
      <c r="AR1154">
        <f>($U$1154) * (375)</f>
        <v>0</v>
      </c>
      <c r="AS1154">
        <f>($V$1154) * (190)</f>
        <v>0</v>
      </c>
      <c r="AT1154">
        <f>($W$1154) * (190)</f>
        <v>0</v>
      </c>
      <c r="AU1154">
        <f>($X$1154) * (425)</f>
        <v>0</v>
      </c>
      <c r="AV1154">
        <f>($Y$1154) * (240)</f>
        <v>0</v>
      </c>
      <c r="AW1154">
        <f>($Z$1154) * (475)</f>
        <v>0</v>
      </c>
      <c r="AX1154">
        <f>($AA$1154) * (290)</f>
        <v>0</v>
      </c>
      <c r="AY1154">
        <f>($AB$1154) * (525)</f>
        <v>0</v>
      </c>
      <c r="AZ1154">
        <f>($AC$1154) * (340)</f>
        <v>0</v>
      </c>
      <c r="BA1154">
        <f>($AD$1154) * (575)</f>
        <v>0</v>
      </c>
      <c r="BM1154">
        <v>1</v>
      </c>
      <c r="BN1154">
        <f>SUM($K$1154:$O$1154)</f>
        <v>1</v>
      </c>
    </row>
    <row r="1155" spans="1:66">
      <c r="A1155">
        <v>791</v>
      </c>
      <c r="B1155">
        <v>2</v>
      </c>
      <c r="C1155">
        <v>22173</v>
      </c>
      <c r="D1155">
        <v>-1</v>
      </c>
      <c r="E1155">
        <v>4</v>
      </c>
      <c r="F1155" t="s">
        <v>73</v>
      </c>
      <c r="G1155">
        <v>3</v>
      </c>
      <c r="H1155">
        <v>0</v>
      </c>
      <c r="I1155">
        <v>0</v>
      </c>
      <c r="J1155">
        <v>1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f>($H$1155) * (225)</f>
        <v>0</v>
      </c>
      <c r="AF1155">
        <f>($I$1155) * (80)</f>
        <v>0</v>
      </c>
      <c r="AG1155">
        <f>($J$1155) * (80)</f>
        <v>80</v>
      </c>
      <c r="AH1155">
        <f>($K$1155) * (295)</f>
        <v>0</v>
      </c>
      <c r="AI1155">
        <f>($L$1155) * (150)</f>
        <v>0</v>
      </c>
      <c r="AJ1155">
        <f>($M$1155) * (150)</f>
        <v>0</v>
      </c>
      <c r="AK1155">
        <f>($N$1155) * (365)</f>
        <v>0</v>
      </c>
      <c r="AL1155">
        <f>($O$1155) * (435)</f>
        <v>0</v>
      </c>
      <c r="AM1155">
        <f>($P$1155) * (290)</f>
        <v>0</v>
      </c>
      <c r="AN1155">
        <f>($Q$1155) * (290)</f>
        <v>0</v>
      </c>
      <c r="AO1155">
        <f>($R$1155) * (505)</f>
        <v>0</v>
      </c>
      <c r="AP1155">
        <f>($S$1155) * (360)</f>
        <v>0</v>
      </c>
      <c r="AQ1155">
        <f>($T$1155) * (360)</f>
        <v>0</v>
      </c>
      <c r="AR1155">
        <f>($U$1155) * (575)</f>
        <v>0</v>
      </c>
      <c r="AS1155">
        <f>($V$1155) * (430)</f>
        <v>0</v>
      </c>
      <c r="AT1155">
        <f>($W$1155) * (430)</f>
        <v>0</v>
      </c>
      <c r="AU1155">
        <f>($X$1155) * (645)</f>
        <v>0</v>
      </c>
      <c r="AV1155">
        <f>($Y$1155) * (500)</f>
        <v>0</v>
      </c>
      <c r="AW1155">
        <f>($Z$1155) * (715)</f>
        <v>0</v>
      </c>
      <c r="AX1155">
        <f>($AA$1155) * (570)</f>
        <v>0</v>
      </c>
      <c r="AY1155">
        <f>($AB$1155) * (785)</f>
        <v>0</v>
      </c>
      <c r="AZ1155">
        <f>($AC$1155) * (640)</f>
        <v>0</v>
      </c>
      <c r="BA1155">
        <f>($AD$1155) * (855)</f>
        <v>0</v>
      </c>
      <c r="BM1155">
        <v>1</v>
      </c>
      <c r="BN1155">
        <f>SUM($H$1155:$O$1155)</f>
        <v>1</v>
      </c>
    </row>
    <row r="1156" spans="1:66">
      <c r="A1156">
        <v>792</v>
      </c>
      <c r="B1156">
        <v>2</v>
      </c>
      <c r="C1156">
        <v>29445</v>
      </c>
      <c r="D1156">
        <v>6</v>
      </c>
      <c r="E1156">
        <v>9</v>
      </c>
      <c r="F1156" t="s">
        <v>73</v>
      </c>
      <c r="G1156">
        <v>5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1</v>
      </c>
      <c r="AB1156">
        <v>0</v>
      </c>
      <c r="AC1156">
        <v>0</v>
      </c>
      <c r="AD1156">
        <v>0</v>
      </c>
      <c r="AE1156">
        <f>($H$1156) * (225)</f>
        <v>0</v>
      </c>
      <c r="AF1156">
        <f>($I$1156) * (80)</f>
        <v>0</v>
      </c>
      <c r="AG1156">
        <f>($J$1156) * (80)</f>
        <v>0</v>
      </c>
      <c r="AH1156">
        <f>($K$1156) * (225)</f>
        <v>0</v>
      </c>
      <c r="AI1156">
        <f>($L$1156) * (80)</f>
        <v>0</v>
      </c>
      <c r="AJ1156">
        <f>($M$1156) * (80)</f>
        <v>0</v>
      </c>
      <c r="AK1156">
        <f>($N$1156) * (225)</f>
        <v>0</v>
      </c>
      <c r="AL1156">
        <f>($O$1156) * (225)</f>
        <v>0</v>
      </c>
      <c r="AM1156">
        <f>($P$1156) * (80)</f>
        <v>0</v>
      </c>
      <c r="AN1156">
        <f>($Q$1156) * (80)</f>
        <v>0</v>
      </c>
      <c r="AO1156">
        <f>($R$1156) * (225)</f>
        <v>0</v>
      </c>
      <c r="AP1156">
        <f>($S$1156) * (80)</f>
        <v>0</v>
      </c>
      <c r="AQ1156">
        <f>($T$1156) * (80)</f>
        <v>0</v>
      </c>
      <c r="AR1156">
        <f>($U$1156) * (225)</f>
        <v>0</v>
      </c>
      <c r="AS1156">
        <f>($V$1156) * (80)</f>
        <v>0</v>
      </c>
      <c r="AT1156">
        <f>($W$1156) * (80)</f>
        <v>0</v>
      </c>
      <c r="AU1156">
        <f>($X$1156) * (225)</f>
        <v>0</v>
      </c>
      <c r="AV1156">
        <f>($Y$1156) * (80)</f>
        <v>0</v>
      </c>
      <c r="AW1156">
        <f>($Z$1156) * (225)</f>
        <v>0</v>
      </c>
      <c r="AX1156">
        <f>($AA$1156) * (80)</f>
        <v>80</v>
      </c>
      <c r="AY1156">
        <f>($AB$1156) * (225)</f>
        <v>0</v>
      </c>
      <c r="AZ1156">
        <f>($AC$1156) * (80)</f>
        <v>0</v>
      </c>
      <c r="BA1156">
        <f>($AD$1156) * (225)</f>
        <v>0</v>
      </c>
      <c r="BM1156">
        <v>1</v>
      </c>
      <c r="BN1156">
        <f>SUM($X$1156:$AB$1156)</f>
        <v>1</v>
      </c>
    </row>
    <row r="1157" spans="1:66">
      <c r="A1157">
        <v>794</v>
      </c>
      <c r="B1157">
        <v>2</v>
      </c>
      <c r="C1157">
        <v>29445</v>
      </c>
      <c r="D1157">
        <v>6</v>
      </c>
      <c r="E1157">
        <v>11</v>
      </c>
      <c r="F1157" t="s">
        <v>73</v>
      </c>
      <c r="G1157">
        <v>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1</v>
      </c>
      <c r="AD1157">
        <v>0</v>
      </c>
      <c r="AE1157">
        <f>($H$1157) * (225)</f>
        <v>0</v>
      </c>
      <c r="AF1157">
        <f>($I$1157) * (80)</f>
        <v>0</v>
      </c>
      <c r="AG1157">
        <f>($J$1157) * (80)</f>
        <v>0</v>
      </c>
      <c r="AH1157">
        <f>($K$1157) * (225)</f>
        <v>0</v>
      </c>
      <c r="AI1157">
        <f>($L$1157) * (80)</f>
        <v>0</v>
      </c>
      <c r="AJ1157">
        <f>($M$1157) * (80)</f>
        <v>0</v>
      </c>
      <c r="AK1157">
        <f>($N$1157) * (225)</f>
        <v>0</v>
      </c>
      <c r="AL1157">
        <f>($O$1157) * (225)</f>
        <v>0</v>
      </c>
      <c r="AM1157">
        <f>($P$1157) * (80)</f>
        <v>0</v>
      </c>
      <c r="AN1157">
        <f>($Q$1157) * (80)</f>
        <v>0</v>
      </c>
      <c r="AO1157">
        <f>($R$1157) * (225)</f>
        <v>0</v>
      </c>
      <c r="AP1157">
        <f>($S$1157) * (80)</f>
        <v>0</v>
      </c>
      <c r="AQ1157">
        <f>($T$1157) * (80)</f>
        <v>0</v>
      </c>
      <c r="AR1157">
        <f>($U$1157) * (225)</f>
        <v>0</v>
      </c>
      <c r="AS1157">
        <f>($V$1157) * (80)</f>
        <v>0</v>
      </c>
      <c r="AT1157">
        <f>($W$1157) * (80)</f>
        <v>0</v>
      </c>
      <c r="AU1157">
        <f>($X$1157) * (225)</f>
        <v>0</v>
      </c>
      <c r="AV1157">
        <f>($Y$1157) * (80)</f>
        <v>0</v>
      </c>
      <c r="AW1157">
        <f>($Z$1157) * (225)</f>
        <v>0</v>
      </c>
      <c r="AX1157">
        <f>($AA$1157) * (80)</f>
        <v>0</v>
      </c>
      <c r="AY1157">
        <f>($AB$1157) * (225)</f>
        <v>0</v>
      </c>
      <c r="AZ1157">
        <f>($AC$1157) * (80)</f>
        <v>80</v>
      </c>
      <c r="BA1157">
        <f>($AD$1157) * (295)</f>
        <v>0</v>
      </c>
      <c r="BM1157">
        <v>1</v>
      </c>
      <c r="BN1157">
        <f>SUM($X$1157:$AD$1157)</f>
        <v>1</v>
      </c>
    </row>
    <row r="1158" spans="1:66">
      <c r="A1158">
        <v>795</v>
      </c>
      <c r="B1158">
        <v>2</v>
      </c>
      <c r="C1158">
        <v>29445</v>
      </c>
      <c r="D1158">
        <v>6</v>
      </c>
      <c r="E1158">
        <v>11</v>
      </c>
      <c r="F1158" t="s">
        <v>73</v>
      </c>
      <c r="G1158">
        <v>5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f>($H$1158) * (225)</f>
        <v>0</v>
      </c>
      <c r="AF1158">
        <f>($I$1158) * (80)</f>
        <v>0</v>
      </c>
      <c r="AG1158">
        <f>($J$1158) * (80)</f>
        <v>0</v>
      </c>
      <c r="AH1158">
        <f>($K$1158) * (225)</f>
        <v>0</v>
      </c>
      <c r="AI1158">
        <f>($L$1158) * (80)</f>
        <v>0</v>
      </c>
      <c r="AJ1158">
        <f>($M$1158) * (80)</f>
        <v>0</v>
      </c>
      <c r="AK1158">
        <f>($N$1158) * (225)</f>
        <v>0</v>
      </c>
      <c r="AL1158">
        <f>($O$1158) * (225)</f>
        <v>0</v>
      </c>
      <c r="AM1158">
        <f>($P$1158) * (80)</f>
        <v>0</v>
      </c>
      <c r="AN1158">
        <f>($Q$1158) * (80)</f>
        <v>0</v>
      </c>
      <c r="AO1158">
        <f>($R$1158) * (225)</f>
        <v>0</v>
      </c>
      <c r="AP1158">
        <f>($S$1158) * (80)</f>
        <v>0</v>
      </c>
      <c r="AQ1158">
        <f>($T$1158) * (80)</f>
        <v>0</v>
      </c>
      <c r="AR1158">
        <f>($U$1158) * (225)</f>
        <v>0</v>
      </c>
      <c r="AS1158">
        <f>($V$1158) * (80)</f>
        <v>0</v>
      </c>
      <c r="AT1158">
        <f>($W$1158) * (80)</f>
        <v>0</v>
      </c>
      <c r="AU1158">
        <f>($X$1158) * (225)</f>
        <v>0</v>
      </c>
      <c r="AV1158">
        <f>($Y$1158) * (80)</f>
        <v>0</v>
      </c>
      <c r="AW1158">
        <f>($Z$1158) * (225)</f>
        <v>0</v>
      </c>
      <c r="AX1158">
        <f>($AA$1158) * (80)</f>
        <v>0</v>
      </c>
      <c r="AY1158">
        <f>($AB$1158) * (225)</f>
        <v>0</v>
      </c>
      <c r="AZ1158">
        <f>($AC$1158) * (80)</f>
        <v>80</v>
      </c>
      <c r="BA1158">
        <f>($AD$1158) * (225)</f>
        <v>0</v>
      </c>
      <c r="BM1158">
        <v>1</v>
      </c>
      <c r="BN1158">
        <f>SUM($X$1158:$AD$1158)</f>
        <v>1</v>
      </c>
    </row>
    <row r="1159" spans="1:66">
      <c r="A1159">
        <v>796</v>
      </c>
      <c r="B1159">
        <v>2</v>
      </c>
      <c r="C1159">
        <v>10000</v>
      </c>
      <c r="D1159">
        <v>2</v>
      </c>
      <c r="E1159">
        <v>5</v>
      </c>
      <c r="F1159" t="s">
        <v>73</v>
      </c>
      <c r="G1159">
        <v>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1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f>($H$1159) * (225)</f>
        <v>0</v>
      </c>
      <c r="AF1159">
        <f>($I$1159) * (80)</f>
        <v>0</v>
      </c>
      <c r="AG1159">
        <f>($J$1159) * (80)</f>
        <v>0</v>
      </c>
      <c r="AH1159">
        <f>($K$1159) * (225)</f>
        <v>0</v>
      </c>
      <c r="AI1159">
        <f>($L$1159) * (80)</f>
        <v>0</v>
      </c>
      <c r="AJ1159">
        <f>($M$1159) * (80)</f>
        <v>0</v>
      </c>
      <c r="AK1159">
        <f>($N$1159) * (225)</f>
        <v>0</v>
      </c>
      <c r="AL1159">
        <f>($O$1159) * (225)</f>
        <v>0</v>
      </c>
      <c r="AM1159">
        <f>($P$1159) * (80)</f>
        <v>0</v>
      </c>
      <c r="AN1159">
        <f>($Q$1159) * (80)</f>
        <v>80</v>
      </c>
      <c r="AO1159">
        <f>($R$1159) * (225)</f>
        <v>0</v>
      </c>
      <c r="AP1159">
        <f>($S$1159) * (80)</f>
        <v>0</v>
      </c>
      <c r="AQ1159">
        <f>($T$1159) * (80)</f>
        <v>0</v>
      </c>
      <c r="AR1159">
        <f>($U$1159) * (295)</f>
        <v>0</v>
      </c>
      <c r="AS1159">
        <f>($V$1159) * (150)</f>
        <v>0</v>
      </c>
      <c r="AT1159">
        <f>($W$1159) * (150)</f>
        <v>0</v>
      </c>
      <c r="AU1159">
        <f>($X$1159) * (365)</f>
        <v>0</v>
      </c>
      <c r="AV1159">
        <f>($Y$1159) * (220)</f>
        <v>0</v>
      </c>
      <c r="AW1159">
        <f>($Z$1159) * (435)</f>
        <v>0</v>
      </c>
      <c r="AX1159">
        <f>($AA$1159) * (290)</f>
        <v>0</v>
      </c>
      <c r="AY1159">
        <f>($AB$1159) * (505)</f>
        <v>0</v>
      </c>
      <c r="AZ1159">
        <f>($AC$1159) * (360)</f>
        <v>0</v>
      </c>
      <c r="BA1159">
        <f>($AD$1159) * (575)</f>
        <v>0</v>
      </c>
      <c r="BM1159">
        <v>1</v>
      </c>
      <c r="BN1159">
        <f>SUM($N$1159:$R$1159)</f>
        <v>1</v>
      </c>
    </row>
    <row r="1160" spans="1:66">
      <c r="A1160">
        <v>797</v>
      </c>
      <c r="B1160">
        <v>2</v>
      </c>
      <c r="C1160">
        <v>10000</v>
      </c>
      <c r="D1160">
        <v>2</v>
      </c>
      <c r="E1160">
        <v>7</v>
      </c>
      <c r="F1160" t="s">
        <v>73</v>
      </c>
      <c r="G1160">
        <v>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f>($H$1160) * (225)</f>
        <v>0</v>
      </c>
      <c r="AF1160">
        <f>($I$1160) * (80)</f>
        <v>0</v>
      </c>
      <c r="AG1160">
        <f>($J$1160) * (80)</f>
        <v>0</v>
      </c>
      <c r="AH1160">
        <f>($K$1160) * (225)</f>
        <v>0</v>
      </c>
      <c r="AI1160">
        <f>($L$1160) * (80)</f>
        <v>0</v>
      </c>
      <c r="AJ1160">
        <f>($M$1160) * (80)</f>
        <v>0</v>
      </c>
      <c r="AK1160">
        <f>($N$1160) * (225)</f>
        <v>0</v>
      </c>
      <c r="AL1160">
        <f>($O$1160) * (225)</f>
        <v>0</v>
      </c>
      <c r="AM1160">
        <f>($P$1160) * (80)</f>
        <v>0</v>
      </c>
      <c r="AN1160">
        <f>($Q$1160) * (80)</f>
        <v>80</v>
      </c>
      <c r="AO1160">
        <f>($R$1160) * (225)</f>
        <v>0</v>
      </c>
      <c r="AP1160">
        <f>($S$1160) * (80)</f>
        <v>0</v>
      </c>
      <c r="AQ1160">
        <f>($T$1160) * (80)</f>
        <v>0</v>
      </c>
      <c r="AR1160">
        <f>($U$1160) * (295)</f>
        <v>0</v>
      </c>
      <c r="AS1160">
        <f>($V$1160) * (150)</f>
        <v>0</v>
      </c>
      <c r="AT1160">
        <f>($W$1160) * (150)</f>
        <v>0</v>
      </c>
      <c r="AU1160">
        <f>($X$1160) * (365)</f>
        <v>0</v>
      </c>
      <c r="AV1160">
        <f>($Y$1160) * (220)</f>
        <v>0</v>
      </c>
      <c r="AW1160">
        <f>($Z$1160) * (435)</f>
        <v>0</v>
      </c>
      <c r="AX1160">
        <f>($AA$1160) * (290)</f>
        <v>0</v>
      </c>
      <c r="AY1160">
        <f>($AB$1160) * (505)</f>
        <v>0</v>
      </c>
      <c r="AZ1160">
        <f>($AC$1160) * (360)</f>
        <v>0</v>
      </c>
      <c r="BA1160">
        <f>($AD$1160) * (575)</f>
        <v>0</v>
      </c>
      <c r="BM1160">
        <v>1</v>
      </c>
      <c r="BN1160">
        <f>SUM($N$1160:$X$1160)</f>
        <v>1</v>
      </c>
    </row>
    <row r="1161" spans="1:66">
      <c r="A1161">
        <v>798</v>
      </c>
      <c r="B1161">
        <v>1</v>
      </c>
      <c r="C1161">
        <v>17300</v>
      </c>
      <c r="D1161">
        <v>6</v>
      </c>
      <c r="E1161">
        <v>11</v>
      </c>
      <c r="F1161" t="s">
        <v>73</v>
      </c>
      <c r="G1161">
        <v>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1</v>
      </c>
      <c r="AD1161">
        <v>0</v>
      </c>
      <c r="AE1161">
        <f>($H$1161) * (225)</f>
        <v>0</v>
      </c>
      <c r="AF1161">
        <f>($I$1161) * (40)</f>
        <v>0</v>
      </c>
      <c r="AG1161">
        <f>($J$1161) * (40)</f>
        <v>0</v>
      </c>
      <c r="AH1161">
        <f>($K$1161) * (225)</f>
        <v>0</v>
      </c>
      <c r="AI1161">
        <f>($L$1161) * (40)</f>
        <v>0</v>
      </c>
      <c r="AJ1161">
        <f>($M$1161) * (40)</f>
        <v>0</v>
      </c>
      <c r="AK1161">
        <f>($N$1161) * (225)</f>
        <v>0</v>
      </c>
      <c r="AL1161">
        <f>($O$1161) * (225)</f>
        <v>0</v>
      </c>
      <c r="AM1161">
        <f>($P$1161) * (40)</f>
        <v>0</v>
      </c>
      <c r="AN1161">
        <f>($Q$1161) * (40)</f>
        <v>0</v>
      </c>
      <c r="AO1161">
        <f>($R$1161) * (225)</f>
        <v>0</v>
      </c>
      <c r="AP1161">
        <f>($S$1161) * (40)</f>
        <v>0</v>
      </c>
      <c r="AQ1161">
        <f>($T$1161) * (40)</f>
        <v>0</v>
      </c>
      <c r="AR1161">
        <f>($U$1161) * (225)</f>
        <v>0</v>
      </c>
      <c r="AS1161">
        <f>($V$1161) * (40)</f>
        <v>0</v>
      </c>
      <c r="AT1161">
        <f>($W$1161) * (40)</f>
        <v>0</v>
      </c>
      <c r="AU1161">
        <f>($X$1161) * (225)</f>
        <v>0</v>
      </c>
      <c r="AV1161">
        <f>($Y$1161) * (40)</f>
        <v>0</v>
      </c>
      <c r="AW1161">
        <f>($Z$1161) * (225)</f>
        <v>0</v>
      </c>
      <c r="AX1161">
        <f>($AA$1161) * (40)</f>
        <v>0</v>
      </c>
      <c r="AY1161">
        <f>($AB$1161) * (225)</f>
        <v>0</v>
      </c>
      <c r="AZ1161">
        <f>($AC$1161) * (40)</f>
        <v>40</v>
      </c>
      <c r="BA1161">
        <f>($AD$1161) * (275)</f>
        <v>0</v>
      </c>
      <c r="BM1161">
        <v>1</v>
      </c>
      <c r="BN1161">
        <f>SUM($X$1161:$AD$1161)</f>
        <v>1</v>
      </c>
    </row>
    <row r="1162" spans="1:66">
      <c r="A1162">
        <v>802</v>
      </c>
      <c r="B1162">
        <v>2</v>
      </c>
      <c r="C1162">
        <v>7345</v>
      </c>
      <c r="D1162">
        <v>5</v>
      </c>
      <c r="E1162">
        <v>8</v>
      </c>
      <c r="F1162" t="s">
        <v>73</v>
      </c>
      <c r="G1162">
        <v>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1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f>($H$1162) * (225)</f>
        <v>0</v>
      </c>
      <c r="AF1162">
        <f>($I$1162) * (80)</f>
        <v>0</v>
      </c>
      <c r="AG1162">
        <f>($J$1162) * (80)</f>
        <v>0</v>
      </c>
      <c r="AH1162">
        <f>($K$1162) * (225)</f>
        <v>0</v>
      </c>
      <c r="AI1162">
        <f>($L$1162) * (80)</f>
        <v>0</v>
      </c>
      <c r="AJ1162">
        <f>($M$1162) * (80)</f>
        <v>0</v>
      </c>
      <c r="AK1162">
        <f>($N$1162) * (225)</f>
        <v>0</v>
      </c>
      <c r="AL1162">
        <f>($O$1162) * (225)</f>
        <v>0</v>
      </c>
      <c r="AM1162">
        <f>($P$1162) * (80)</f>
        <v>0</v>
      </c>
      <c r="AN1162">
        <f>($Q$1162) * (80)</f>
        <v>0</v>
      </c>
      <c r="AO1162">
        <f>($R$1162) * (225)</f>
        <v>0</v>
      </c>
      <c r="AP1162">
        <f>($S$1162) * (80)</f>
        <v>0</v>
      </c>
      <c r="AQ1162">
        <f>($T$1162) * (80)</f>
        <v>0</v>
      </c>
      <c r="AR1162">
        <f>($U$1162) * (225)</f>
        <v>0</v>
      </c>
      <c r="AS1162">
        <f>($V$1162) * (80)</f>
        <v>0</v>
      </c>
      <c r="AT1162">
        <f>($W$1162) * (80)</f>
        <v>0</v>
      </c>
      <c r="AU1162">
        <f>($X$1162) * (225)</f>
        <v>0</v>
      </c>
      <c r="AV1162">
        <f>($Y$1162) * (80)</f>
        <v>80</v>
      </c>
      <c r="AW1162">
        <f>($Z$1162) * (225)</f>
        <v>0</v>
      </c>
      <c r="AX1162">
        <f>($AA$1162) * (80)</f>
        <v>0</v>
      </c>
      <c r="AY1162">
        <f>($AB$1162) * (295)</f>
        <v>0</v>
      </c>
      <c r="AZ1162">
        <f>($AC$1162) * (150)</f>
        <v>0</v>
      </c>
      <c r="BA1162">
        <f>($AD$1162) * (365)</f>
        <v>0</v>
      </c>
      <c r="BM1162">
        <v>1</v>
      </c>
      <c r="BN1162">
        <f>SUM($U$1162:$Z$1162)</f>
        <v>1</v>
      </c>
    </row>
    <row r="1163" spans="1:66">
      <c r="A1163">
        <v>803</v>
      </c>
      <c r="B1163">
        <v>2</v>
      </c>
      <c r="C1163">
        <v>10512</v>
      </c>
      <c r="D1163">
        <v>1</v>
      </c>
      <c r="E1163">
        <v>5</v>
      </c>
      <c r="F1163" t="s">
        <v>73</v>
      </c>
      <c r="G1163">
        <v>4</v>
      </c>
      <c r="H1163">
        <v>0</v>
      </c>
      <c r="I1163">
        <v>0</v>
      </c>
      <c r="J1163">
        <v>0</v>
      </c>
      <c r="K1163">
        <v>0</v>
      </c>
      <c r="L1163">
        <v>1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f>($H$1163) * (225)</f>
        <v>0</v>
      </c>
      <c r="AF1163">
        <f>($I$1163) * (80)</f>
        <v>0</v>
      </c>
      <c r="AG1163">
        <f>($J$1163) * (80)</f>
        <v>0</v>
      </c>
      <c r="AH1163">
        <f>($K$1163) * (225)</f>
        <v>0</v>
      </c>
      <c r="AI1163">
        <f>($L$1163) * (80)</f>
        <v>80</v>
      </c>
      <c r="AJ1163">
        <f>($M$1163) * (80)</f>
        <v>0</v>
      </c>
      <c r="AK1163">
        <f>($N$1163) * (225)</f>
        <v>0</v>
      </c>
      <c r="AL1163">
        <f>($O$1163) * (225)</f>
        <v>0</v>
      </c>
      <c r="AM1163">
        <f>($P$1163) * (80)</f>
        <v>0</v>
      </c>
      <c r="AN1163">
        <f>($Q$1163) * (80)</f>
        <v>0</v>
      </c>
      <c r="AO1163">
        <f>($R$1163) * (295)</f>
        <v>0</v>
      </c>
      <c r="AP1163">
        <f>($S$1163) * (150)</f>
        <v>0</v>
      </c>
      <c r="AQ1163">
        <f>($T$1163) * (150)</f>
        <v>0</v>
      </c>
      <c r="AR1163">
        <f>($U$1163) * (365)</f>
        <v>0</v>
      </c>
      <c r="AS1163">
        <f>($V$1163) * (220)</f>
        <v>0</v>
      </c>
      <c r="AT1163">
        <f>($W$1163) * (220)</f>
        <v>0</v>
      </c>
      <c r="AU1163">
        <f>($X$1163) * (435)</f>
        <v>0</v>
      </c>
      <c r="AV1163">
        <f>($Y$1163) * (290)</f>
        <v>0</v>
      </c>
      <c r="AW1163">
        <f>($Z$1163) * (505)</f>
        <v>0</v>
      </c>
      <c r="AX1163">
        <f>($AA$1163) * (360)</f>
        <v>0</v>
      </c>
      <c r="AY1163">
        <f>($AB$1163) * (575)</f>
        <v>0</v>
      </c>
      <c r="AZ1163">
        <f>($AC$1163) * (430)</f>
        <v>0</v>
      </c>
      <c r="BA1163">
        <f>($AD$1163) * (645)</f>
        <v>0</v>
      </c>
      <c r="BM1163">
        <v>1</v>
      </c>
      <c r="BN1163">
        <f>SUM($K$1163:$R$1163)</f>
        <v>1</v>
      </c>
    </row>
    <row r="1164" spans="1:66">
      <c r="A1164">
        <v>804</v>
      </c>
      <c r="B1164">
        <v>2</v>
      </c>
      <c r="C1164">
        <v>22200</v>
      </c>
      <c r="D1164">
        <v>2</v>
      </c>
      <c r="E1164">
        <v>5</v>
      </c>
      <c r="F1164" t="s">
        <v>73</v>
      </c>
      <c r="G1164">
        <v>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f>($H$1164) * (225)</f>
        <v>0</v>
      </c>
      <c r="AF1164">
        <f>($I$1164) * (80)</f>
        <v>0</v>
      </c>
      <c r="AG1164">
        <f>($J$1164) * (80)</f>
        <v>0</v>
      </c>
      <c r="AH1164">
        <f>($K$1164) * (225)</f>
        <v>0</v>
      </c>
      <c r="AI1164">
        <f>($L$1164) * (80)</f>
        <v>0</v>
      </c>
      <c r="AJ1164">
        <f>($M$1164) * (80)</f>
        <v>0</v>
      </c>
      <c r="AK1164">
        <f>($N$1164) * (225)</f>
        <v>0</v>
      </c>
      <c r="AL1164">
        <f>($O$1164) * (225)</f>
        <v>0</v>
      </c>
      <c r="AM1164">
        <f>($P$1164) * (80)</f>
        <v>0</v>
      </c>
      <c r="AN1164">
        <f>($Q$1164) * (80)</f>
        <v>80</v>
      </c>
      <c r="AO1164">
        <f>($R$1164) * (295)</f>
        <v>0</v>
      </c>
      <c r="AP1164">
        <f>($S$1164) * (150)</f>
        <v>0</v>
      </c>
      <c r="AQ1164">
        <f>($T$1164) * (150)</f>
        <v>0</v>
      </c>
      <c r="AR1164">
        <f>($U$1164) * (365)</f>
        <v>0</v>
      </c>
      <c r="AS1164">
        <f>($V$1164) * (220)</f>
        <v>0</v>
      </c>
      <c r="AT1164">
        <f>($W$1164) * (220)</f>
        <v>0</v>
      </c>
      <c r="AU1164">
        <f>($X$1164) * (435)</f>
        <v>0</v>
      </c>
      <c r="AV1164">
        <f>($Y$1164) * (290)</f>
        <v>0</v>
      </c>
      <c r="AW1164">
        <f>($Z$1164) * (505)</f>
        <v>0</v>
      </c>
      <c r="AX1164">
        <f>($AA$1164) * (360)</f>
        <v>0</v>
      </c>
      <c r="AY1164">
        <f>($AB$1164) * (575)</f>
        <v>0</v>
      </c>
      <c r="AZ1164">
        <f>($AC$1164) * (430)</f>
        <v>0</v>
      </c>
      <c r="BA1164">
        <f>($AD$1164) * (645)</f>
        <v>0</v>
      </c>
      <c r="BM1164">
        <v>1</v>
      </c>
      <c r="BN1164">
        <f>SUM($N$1164:$R$1164)</f>
        <v>1</v>
      </c>
    </row>
    <row r="1165" spans="1:66">
      <c r="A1165">
        <v>806</v>
      </c>
      <c r="B1165">
        <v>2</v>
      </c>
      <c r="C1165">
        <v>29530</v>
      </c>
      <c r="D1165">
        <v>2</v>
      </c>
      <c r="E1165">
        <v>5</v>
      </c>
      <c r="F1165" t="s">
        <v>73</v>
      </c>
      <c r="G1165">
        <v>3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f>($H$1165) * (225)</f>
        <v>0</v>
      </c>
      <c r="AF1165">
        <f>($I$1165) * (80)</f>
        <v>0</v>
      </c>
      <c r="AG1165">
        <f>($J$1165) * (80)</f>
        <v>0</v>
      </c>
      <c r="AH1165">
        <f>($K$1165) * (225)</f>
        <v>0</v>
      </c>
      <c r="AI1165">
        <f>($L$1165) * (80)</f>
        <v>0</v>
      </c>
      <c r="AJ1165">
        <f>($M$1165) * (80)</f>
        <v>0</v>
      </c>
      <c r="AK1165">
        <f>($N$1165) * (225)</f>
        <v>0</v>
      </c>
      <c r="AL1165">
        <f>($O$1165) * (225)</f>
        <v>0</v>
      </c>
      <c r="AM1165">
        <f>($P$1165) * (80)</f>
        <v>0</v>
      </c>
      <c r="AN1165">
        <f>($Q$1165) * (80)</f>
        <v>80</v>
      </c>
      <c r="AO1165">
        <f>($R$1165) * (295)</f>
        <v>0</v>
      </c>
      <c r="AP1165">
        <f>($S$1165) * (150)</f>
        <v>0</v>
      </c>
      <c r="AQ1165">
        <f>($T$1165) * (150)</f>
        <v>0</v>
      </c>
      <c r="AR1165">
        <f>($U$1165) * (365)</f>
        <v>0</v>
      </c>
      <c r="AS1165">
        <f>($V$1165) * (220)</f>
        <v>0</v>
      </c>
      <c r="AT1165">
        <f>($W$1165) * (220)</f>
        <v>0</v>
      </c>
      <c r="AU1165">
        <f>($X$1165) * (435)</f>
        <v>0</v>
      </c>
      <c r="AV1165">
        <f>($Y$1165) * (290)</f>
        <v>0</v>
      </c>
      <c r="AW1165">
        <f>($Z$1165) * (505)</f>
        <v>0</v>
      </c>
      <c r="AX1165">
        <f>($AA$1165) * (360)</f>
        <v>0</v>
      </c>
      <c r="AY1165">
        <f>($AB$1165) * (575)</f>
        <v>0</v>
      </c>
      <c r="AZ1165">
        <f>($AC$1165) * (430)</f>
        <v>0</v>
      </c>
      <c r="BA1165">
        <f>($AD$1165) * (645)</f>
        <v>0</v>
      </c>
      <c r="BM1165">
        <v>1</v>
      </c>
      <c r="BN1165">
        <f>SUM($N$1165:$R$1165)</f>
        <v>1</v>
      </c>
    </row>
    <row r="1166" spans="1:66">
      <c r="A1166">
        <v>807</v>
      </c>
      <c r="B1166">
        <v>2</v>
      </c>
      <c r="C1166">
        <v>29600</v>
      </c>
      <c r="D1166">
        <v>-1</v>
      </c>
      <c r="E1166">
        <v>3</v>
      </c>
      <c r="F1166" t="s">
        <v>73</v>
      </c>
      <c r="G1166">
        <v>5</v>
      </c>
      <c r="H1166">
        <v>0</v>
      </c>
      <c r="I1166">
        <v>0</v>
      </c>
      <c r="J1166">
        <v>1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f>($H$1166) * (225)</f>
        <v>0</v>
      </c>
      <c r="AF1166">
        <f>($I$1166) * (80)</f>
        <v>0</v>
      </c>
      <c r="AG1166">
        <f>($J$1166) * (80)</f>
        <v>80</v>
      </c>
      <c r="AH1166">
        <f>($K$1166) * (225)</f>
        <v>0</v>
      </c>
      <c r="AI1166">
        <f>($L$1166) * (80)</f>
        <v>0</v>
      </c>
      <c r="AJ1166">
        <f>($M$1166) * (80)</f>
        <v>0</v>
      </c>
      <c r="AK1166">
        <f>($N$1166) * (225)</f>
        <v>0</v>
      </c>
      <c r="AL1166">
        <f>($O$1166) * (295)</f>
        <v>0</v>
      </c>
      <c r="AM1166">
        <f>($P$1166) * (150)</f>
        <v>0</v>
      </c>
      <c r="AN1166">
        <f>($Q$1166) * (150)</f>
        <v>0</v>
      </c>
      <c r="AO1166">
        <f>($R$1166) * (365)</f>
        <v>0</v>
      </c>
      <c r="AP1166">
        <f>($S$1166) * (220)</f>
        <v>0</v>
      </c>
      <c r="AQ1166">
        <f>($T$1166) * (220)</f>
        <v>0</v>
      </c>
      <c r="AR1166">
        <f>($U$1166) * (435)</f>
        <v>0</v>
      </c>
      <c r="AS1166">
        <f>($V$1166) * (290)</f>
        <v>0</v>
      </c>
      <c r="AT1166">
        <f>($W$1166) * (290)</f>
        <v>0</v>
      </c>
      <c r="AU1166">
        <f>($X$1166) * (505)</f>
        <v>0</v>
      </c>
      <c r="AV1166">
        <f>($Y$1166) * (360)</f>
        <v>0</v>
      </c>
      <c r="AW1166">
        <f>($Z$1166) * (575)</f>
        <v>0</v>
      </c>
      <c r="AX1166">
        <f>($AA$1166) * (430)</f>
        <v>0</v>
      </c>
      <c r="AY1166">
        <f>($AB$1166) * (645)</f>
        <v>0</v>
      </c>
      <c r="AZ1166">
        <f>($AC$1166) * (500)</f>
        <v>0</v>
      </c>
      <c r="BA1166">
        <f>($AD$1166) * (715)</f>
        <v>0</v>
      </c>
      <c r="BM1166">
        <v>1</v>
      </c>
      <c r="BN1166">
        <f>SUM($H$1166:$N$1166)</f>
        <v>1</v>
      </c>
    </row>
    <row r="1167" spans="1:66">
      <c r="A1167">
        <v>811</v>
      </c>
      <c r="B1167">
        <v>1</v>
      </c>
      <c r="C1167">
        <v>19300</v>
      </c>
      <c r="D1167">
        <v>4</v>
      </c>
      <c r="E1167">
        <v>9</v>
      </c>
      <c r="F1167" t="s">
        <v>73</v>
      </c>
      <c r="G1167">
        <v>3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1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f>($H$1167) * (225)</f>
        <v>0</v>
      </c>
      <c r="AF1167">
        <f>($I$1167) * (40)</f>
        <v>0</v>
      </c>
      <c r="AG1167">
        <f>($J$1167) * (40)</f>
        <v>0</v>
      </c>
      <c r="AH1167">
        <f>($K$1167) * (225)</f>
        <v>0</v>
      </c>
      <c r="AI1167">
        <f>($L$1167) * (40)</f>
        <v>0</v>
      </c>
      <c r="AJ1167">
        <f>($M$1167) * (40)</f>
        <v>0</v>
      </c>
      <c r="AK1167">
        <f>($N$1167) * (225)</f>
        <v>0</v>
      </c>
      <c r="AL1167">
        <f>($O$1167) * (225)</f>
        <v>0</v>
      </c>
      <c r="AM1167">
        <f>($P$1167) * (40)</f>
        <v>0</v>
      </c>
      <c r="AN1167">
        <f>($Q$1167) * (40)</f>
        <v>0</v>
      </c>
      <c r="AO1167">
        <f>($R$1167) * (225)</f>
        <v>0</v>
      </c>
      <c r="AP1167">
        <f>($S$1167) * (40)</f>
        <v>0</v>
      </c>
      <c r="AQ1167">
        <f>($T$1167) * (40)</f>
        <v>0</v>
      </c>
      <c r="AR1167">
        <f>($U$1167) * (225)</f>
        <v>0</v>
      </c>
      <c r="AS1167">
        <f>($V$1167) * (40)</f>
        <v>40</v>
      </c>
      <c r="AT1167">
        <f>($W$1167) * (40)</f>
        <v>0</v>
      </c>
      <c r="AU1167">
        <f>($X$1167) * (275)</f>
        <v>0</v>
      </c>
      <c r="AV1167">
        <f>($Y$1167) * (90)</f>
        <v>0</v>
      </c>
      <c r="AW1167">
        <f>($Z$1167) * (325)</f>
        <v>0</v>
      </c>
      <c r="AX1167">
        <f>($AA$1167) * (140)</f>
        <v>0</v>
      </c>
      <c r="AY1167">
        <f>($AB$1167) * (375)</f>
        <v>0</v>
      </c>
      <c r="AZ1167">
        <f>($AC$1167) * (190)</f>
        <v>0</v>
      </c>
      <c r="BA1167">
        <f>($AD$1167) * (425)</f>
        <v>0</v>
      </c>
      <c r="BM1167">
        <v>1</v>
      </c>
      <c r="BN1167">
        <f>SUM($R$1167:$AB$1167)</f>
        <v>1</v>
      </c>
    </row>
    <row r="1168" spans="1:66">
      <c r="A1168">
        <v>813</v>
      </c>
      <c r="B1168">
        <v>1</v>
      </c>
      <c r="C1168">
        <v>19300</v>
      </c>
      <c r="D1168">
        <v>3</v>
      </c>
      <c r="E1168">
        <v>6</v>
      </c>
      <c r="F1168" t="s">
        <v>73</v>
      </c>
      <c r="G1168">
        <v>4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1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f>($H$1168) * (225)</f>
        <v>0</v>
      </c>
      <c r="AF1168">
        <f>($I$1168) * (40)</f>
        <v>0</v>
      </c>
      <c r="AG1168">
        <f>($J$1168) * (40)</f>
        <v>0</v>
      </c>
      <c r="AH1168">
        <f>($K$1168) * (225)</f>
        <v>0</v>
      </c>
      <c r="AI1168">
        <f>($L$1168) * (40)</f>
        <v>0</v>
      </c>
      <c r="AJ1168">
        <f>($M$1168) * (40)</f>
        <v>0</v>
      </c>
      <c r="AK1168">
        <f>($N$1168) * (225)</f>
        <v>0</v>
      </c>
      <c r="AL1168">
        <f>($O$1168) * (225)</f>
        <v>0</v>
      </c>
      <c r="AM1168">
        <f>($P$1168) * (40)</f>
        <v>0</v>
      </c>
      <c r="AN1168">
        <f>($Q$1168) * (40)</f>
        <v>40</v>
      </c>
      <c r="AO1168">
        <f>($R$1168) * (225)</f>
        <v>0</v>
      </c>
      <c r="AP1168">
        <f>($S$1168) * (40)</f>
        <v>0</v>
      </c>
      <c r="AQ1168">
        <f>($T$1168) * (40)</f>
        <v>0</v>
      </c>
      <c r="AR1168">
        <f>($U$1168) * (225)</f>
        <v>0</v>
      </c>
      <c r="AS1168">
        <f>($V$1168) * (40)</f>
        <v>0</v>
      </c>
      <c r="AT1168">
        <f>($W$1168) * (40)</f>
        <v>0</v>
      </c>
      <c r="AU1168">
        <f>($X$1168) * (275)</f>
        <v>0</v>
      </c>
      <c r="AV1168">
        <f>($Y$1168) * (90)</f>
        <v>0</v>
      </c>
      <c r="AW1168">
        <f>($Z$1168) * (325)</f>
        <v>0</v>
      </c>
      <c r="AX1168">
        <f>($AA$1168) * (140)</f>
        <v>0</v>
      </c>
      <c r="AY1168">
        <f>($AB$1168) * (375)</f>
        <v>0</v>
      </c>
      <c r="AZ1168">
        <f>($AC$1168) * (190)</f>
        <v>0</v>
      </c>
      <c r="BA1168">
        <f>($AD$1168) * (425)</f>
        <v>0</v>
      </c>
      <c r="BM1168">
        <v>1</v>
      </c>
      <c r="BN1168">
        <f>SUM($O$1168:$U$1168)</f>
        <v>1</v>
      </c>
    </row>
    <row r="1169" spans="1:66">
      <c r="A1169">
        <v>823</v>
      </c>
      <c r="B1169">
        <v>1</v>
      </c>
      <c r="C1169">
        <v>19300</v>
      </c>
      <c r="D1169">
        <v>2</v>
      </c>
      <c r="E1169">
        <v>7</v>
      </c>
      <c r="F1169" t="s">
        <v>73</v>
      </c>
      <c r="G1169">
        <v>3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f>($H$1169) * (225)</f>
        <v>0</v>
      </c>
      <c r="AF1169">
        <f>($I$1169) * (40)</f>
        <v>0</v>
      </c>
      <c r="AG1169">
        <f>($J$1169) * (40)</f>
        <v>0</v>
      </c>
      <c r="AH1169">
        <f>($K$1169) * (225)</f>
        <v>0</v>
      </c>
      <c r="AI1169">
        <f>($L$1169) * (40)</f>
        <v>0</v>
      </c>
      <c r="AJ1169">
        <f>($M$1169) * (40)</f>
        <v>0</v>
      </c>
      <c r="AK1169">
        <f>($N$1169) * (225)</f>
        <v>0</v>
      </c>
      <c r="AL1169">
        <f>($O$1169) * (225)</f>
        <v>0</v>
      </c>
      <c r="AM1169">
        <f>($P$1169) * (40)</f>
        <v>0</v>
      </c>
      <c r="AN1169">
        <f>($Q$1169) * (40)</f>
        <v>40</v>
      </c>
      <c r="AO1169">
        <f>($R$1169) * (275)</f>
        <v>0</v>
      </c>
      <c r="AP1169">
        <f>($S$1169) * (90)</f>
        <v>0</v>
      </c>
      <c r="AQ1169">
        <f>($T$1169) * (90)</f>
        <v>0</v>
      </c>
      <c r="AR1169">
        <f>($U$1169) * (325)</f>
        <v>0</v>
      </c>
      <c r="AS1169">
        <f>($V$1169) * (140)</f>
        <v>0</v>
      </c>
      <c r="AT1169">
        <f>($W$1169) * (140)</f>
        <v>0</v>
      </c>
      <c r="AU1169">
        <f>($X$1169) * (375)</f>
        <v>0</v>
      </c>
      <c r="AV1169">
        <f>($Y$1169) * (190)</f>
        <v>0</v>
      </c>
      <c r="AW1169">
        <f>($Z$1169) * (425)</f>
        <v>0</v>
      </c>
      <c r="AX1169">
        <f>($AA$1169) * (240)</f>
        <v>0</v>
      </c>
      <c r="AY1169">
        <f>($AB$1169) * (475)</f>
        <v>0</v>
      </c>
      <c r="AZ1169">
        <f>($AC$1169) * (290)</f>
        <v>0</v>
      </c>
      <c r="BA1169">
        <f>($AD$1169) * (525)</f>
        <v>0</v>
      </c>
      <c r="BM1169">
        <v>1</v>
      </c>
      <c r="BN1169">
        <f>SUM($N$1169:$X$1169)</f>
        <v>1</v>
      </c>
    </row>
    <row r="1170" spans="1:66">
      <c r="A1170">
        <v>824</v>
      </c>
      <c r="B1170">
        <v>1</v>
      </c>
      <c r="C1170">
        <v>19300</v>
      </c>
      <c r="D1170">
        <v>4</v>
      </c>
      <c r="E1170">
        <v>9</v>
      </c>
      <c r="F1170" t="s">
        <v>73</v>
      </c>
      <c r="G1170">
        <v>3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f>($H$1170) * (225)</f>
        <v>0</v>
      </c>
      <c r="AF1170">
        <f>($I$1170) * (40)</f>
        <v>0</v>
      </c>
      <c r="AG1170">
        <f>($J$1170) * (40)</f>
        <v>0</v>
      </c>
      <c r="AH1170">
        <f>($K$1170) * (225)</f>
        <v>0</v>
      </c>
      <c r="AI1170">
        <f>($L$1170) * (40)</f>
        <v>0</v>
      </c>
      <c r="AJ1170">
        <f>($M$1170) * (40)</f>
        <v>0</v>
      </c>
      <c r="AK1170">
        <f>($N$1170) * (225)</f>
        <v>0</v>
      </c>
      <c r="AL1170">
        <f>($O$1170) * (225)</f>
        <v>0</v>
      </c>
      <c r="AM1170">
        <f>($P$1170) * (40)</f>
        <v>0</v>
      </c>
      <c r="AN1170">
        <f>($Q$1170) * (40)</f>
        <v>0</v>
      </c>
      <c r="AO1170">
        <f>($R$1170) * (225)</f>
        <v>0</v>
      </c>
      <c r="AP1170">
        <f>($S$1170) * (40)</f>
        <v>0</v>
      </c>
      <c r="AQ1170">
        <f>($T$1170) * (40)</f>
        <v>0</v>
      </c>
      <c r="AR1170">
        <f>($U$1170) * (225)</f>
        <v>0</v>
      </c>
      <c r="AS1170">
        <f>($V$1170) * (40)</f>
        <v>40</v>
      </c>
      <c r="AT1170">
        <f>($W$1170) * (40)</f>
        <v>0</v>
      </c>
      <c r="AU1170">
        <f>($X$1170) * (275)</f>
        <v>0</v>
      </c>
      <c r="AV1170">
        <f>($Y$1170) * (90)</f>
        <v>0</v>
      </c>
      <c r="AW1170">
        <f>($Z$1170) * (325)</f>
        <v>0</v>
      </c>
      <c r="AX1170">
        <f>($AA$1170) * (140)</f>
        <v>0</v>
      </c>
      <c r="AY1170">
        <f>($AB$1170) * (375)</f>
        <v>0</v>
      </c>
      <c r="AZ1170">
        <f>($AC$1170) * (190)</f>
        <v>0</v>
      </c>
      <c r="BA1170">
        <f>($AD$1170) * (425)</f>
        <v>0</v>
      </c>
      <c r="BM1170">
        <v>1</v>
      </c>
      <c r="BN1170">
        <f>SUM($R$1170:$AB$1170)</f>
        <v>1</v>
      </c>
    </row>
    <row r="1171" spans="1:66">
      <c r="A1171">
        <v>827</v>
      </c>
      <c r="B1171">
        <v>1</v>
      </c>
      <c r="C1171">
        <v>22700</v>
      </c>
      <c r="D1171">
        <v>2</v>
      </c>
      <c r="E1171">
        <v>5</v>
      </c>
      <c r="F1171" t="s">
        <v>73</v>
      </c>
      <c r="G1171">
        <v>6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1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f>($H$1171) * (225)</f>
        <v>0</v>
      </c>
      <c r="AF1171">
        <f>($I$1171) * (40)</f>
        <v>0</v>
      </c>
      <c r="AG1171">
        <f>($J$1171) * (40)</f>
        <v>0</v>
      </c>
      <c r="AH1171">
        <f>($K$1171) * (225)</f>
        <v>0</v>
      </c>
      <c r="AI1171">
        <f>($L$1171) * (40)</f>
        <v>0</v>
      </c>
      <c r="AJ1171">
        <f>($M$1171) * (40)</f>
        <v>0</v>
      </c>
      <c r="AK1171">
        <f>($N$1171) * (225)</f>
        <v>0</v>
      </c>
      <c r="AL1171">
        <f>($O$1171) * (225)</f>
        <v>0</v>
      </c>
      <c r="AM1171">
        <f>($P$1171) * (40)</f>
        <v>0</v>
      </c>
      <c r="AN1171">
        <f>($Q$1171) * (40)</f>
        <v>40</v>
      </c>
      <c r="AO1171">
        <f>($R$1171) * (225)</f>
        <v>0</v>
      </c>
      <c r="AP1171">
        <f>($S$1171) * (40)</f>
        <v>0</v>
      </c>
      <c r="AQ1171">
        <f>($T$1171) * (40)</f>
        <v>0</v>
      </c>
      <c r="AR1171">
        <f>($U$1171) * (225)</f>
        <v>0</v>
      </c>
      <c r="AS1171">
        <f>($V$1171) * (40)</f>
        <v>0</v>
      </c>
      <c r="AT1171">
        <f>($W$1171) * (40)</f>
        <v>0</v>
      </c>
      <c r="AU1171">
        <f>($X$1171) * (225)</f>
        <v>0</v>
      </c>
      <c r="AV1171">
        <f>($Y$1171) * (40)</f>
        <v>0</v>
      </c>
      <c r="AW1171">
        <f>($Z$1171) * (275)</f>
        <v>0</v>
      </c>
      <c r="AX1171">
        <f>($AA$1171) * (90)</f>
        <v>0</v>
      </c>
      <c r="AY1171">
        <f>($AB$1171) * (325)</f>
        <v>0</v>
      </c>
      <c r="AZ1171">
        <f>($AC$1171) * (140)</f>
        <v>0</v>
      </c>
      <c r="BA1171">
        <f>($AD$1171) * (375)</f>
        <v>0</v>
      </c>
      <c r="BM1171">
        <v>1</v>
      </c>
      <c r="BN1171">
        <f>SUM($N$1171:$R$1171)</f>
        <v>1</v>
      </c>
    </row>
    <row r="1172" spans="1:66">
      <c r="A1172">
        <v>828</v>
      </c>
      <c r="B1172">
        <v>1</v>
      </c>
      <c r="C1172">
        <v>22249</v>
      </c>
      <c r="D1172">
        <v>3</v>
      </c>
      <c r="E1172">
        <v>8</v>
      </c>
      <c r="F1172" t="s">
        <v>73</v>
      </c>
      <c r="G1172">
        <v>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1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f>($H$1172) * (225)</f>
        <v>0</v>
      </c>
      <c r="AF1172">
        <f>($I$1172) * (40)</f>
        <v>0</v>
      </c>
      <c r="AG1172">
        <f>($J$1172) * (40)</f>
        <v>0</v>
      </c>
      <c r="AH1172">
        <f>($K$1172) * (225)</f>
        <v>0</v>
      </c>
      <c r="AI1172">
        <f>($L$1172) * (40)</f>
        <v>0</v>
      </c>
      <c r="AJ1172">
        <f>($M$1172) * (40)</f>
        <v>0</v>
      </c>
      <c r="AK1172">
        <f>($N$1172) * (225)</f>
        <v>0</v>
      </c>
      <c r="AL1172">
        <f>($O$1172) * (225)</f>
        <v>0</v>
      </c>
      <c r="AM1172">
        <f>($P$1172) * (40)</f>
        <v>0</v>
      </c>
      <c r="AN1172">
        <f>($Q$1172) * (40)</f>
        <v>40</v>
      </c>
      <c r="AO1172">
        <f>($R$1172) * (225)</f>
        <v>0</v>
      </c>
      <c r="AP1172">
        <f>($S$1172) * (40)</f>
        <v>0</v>
      </c>
      <c r="AQ1172">
        <f>($T$1172) * (40)</f>
        <v>0</v>
      </c>
      <c r="AR1172">
        <f>($U$1172) * (275)</f>
        <v>0</v>
      </c>
      <c r="AS1172">
        <f>($V$1172) * (90)</f>
        <v>0</v>
      </c>
      <c r="AT1172">
        <f>($W$1172) * (90)</f>
        <v>0</v>
      </c>
      <c r="AU1172">
        <f>($X$1172) * (325)</f>
        <v>0</v>
      </c>
      <c r="AV1172">
        <f>($Y$1172) * (140)</f>
        <v>0</v>
      </c>
      <c r="AW1172">
        <f>($Z$1172) * (375)</f>
        <v>0</v>
      </c>
      <c r="AX1172">
        <f>($AA$1172) * (190)</f>
        <v>0</v>
      </c>
      <c r="AY1172">
        <f>($AB$1172) * (425)</f>
        <v>0</v>
      </c>
      <c r="AZ1172">
        <f>($AC$1172) * (240)</f>
        <v>0</v>
      </c>
      <c r="BA1172">
        <f>($AD$1172) * (475)</f>
        <v>0</v>
      </c>
      <c r="BM1172">
        <v>1</v>
      </c>
      <c r="BN1172">
        <f>SUM($O$1172:$Z$1172)</f>
        <v>1</v>
      </c>
    </row>
    <row r="1173" spans="1:66">
      <c r="A1173">
        <v>829</v>
      </c>
      <c r="B1173">
        <v>1</v>
      </c>
      <c r="C1173">
        <v>22249</v>
      </c>
      <c r="D1173">
        <v>5</v>
      </c>
      <c r="E1173">
        <v>8</v>
      </c>
      <c r="F1173" t="s">
        <v>73</v>
      </c>
      <c r="G1173">
        <v>3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1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f>($H$1173) * (225)</f>
        <v>0</v>
      </c>
      <c r="AF1173">
        <f>($I$1173) * (40)</f>
        <v>0</v>
      </c>
      <c r="AG1173">
        <f>($J$1173) * (40)</f>
        <v>0</v>
      </c>
      <c r="AH1173">
        <f>($K$1173) * (225)</f>
        <v>0</v>
      </c>
      <c r="AI1173">
        <f>($L$1173) * (40)</f>
        <v>0</v>
      </c>
      <c r="AJ1173">
        <f>($M$1173) * (40)</f>
        <v>0</v>
      </c>
      <c r="AK1173">
        <f>($N$1173) * (225)</f>
        <v>0</v>
      </c>
      <c r="AL1173">
        <f>($O$1173) * (225)</f>
        <v>0</v>
      </c>
      <c r="AM1173">
        <f>($P$1173) * (40)</f>
        <v>0</v>
      </c>
      <c r="AN1173">
        <f>($Q$1173) * (40)</f>
        <v>0</v>
      </c>
      <c r="AO1173">
        <f>($R$1173) * (225)</f>
        <v>0</v>
      </c>
      <c r="AP1173">
        <f>($S$1173) * (40)</f>
        <v>0</v>
      </c>
      <c r="AQ1173">
        <f>($T$1173) * (40)</f>
        <v>0</v>
      </c>
      <c r="AR1173">
        <f>($U$1173) * (225)</f>
        <v>0</v>
      </c>
      <c r="AS1173">
        <f>($V$1173) * (40)</f>
        <v>0</v>
      </c>
      <c r="AT1173">
        <f>($W$1173) * (40)</f>
        <v>0</v>
      </c>
      <c r="AU1173">
        <f>($X$1173) * (225)</f>
        <v>0</v>
      </c>
      <c r="AV1173">
        <f>($Y$1173) * (40)</f>
        <v>40</v>
      </c>
      <c r="AW1173">
        <f>($Z$1173) * (275)</f>
        <v>0</v>
      </c>
      <c r="AX1173">
        <f>($AA$1173) * (90)</f>
        <v>0</v>
      </c>
      <c r="AY1173">
        <f>($AB$1173) * (325)</f>
        <v>0</v>
      </c>
      <c r="AZ1173">
        <f>($AC$1173) * (140)</f>
        <v>0</v>
      </c>
      <c r="BA1173">
        <f>($AD$1173) * (375)</f>
        <v>0</v>
      </c>
      <c r="BM1173">
        <v>1</v>
      </c>
      <c r="BN1173">
        <f>SUM($U$1173:$Z$1173)</f>
        <v>1</v>
      </c>
    </row>
    <row r="1174" spans="1:66">
      <c r="A1174">
        <v>832</v>
      </c>
      <c r="B1174">
        <v>1</v>
      </c>
      <c r="C1174">
        <v>22249</v>
      </c>
      <c r="D1174">
        <v>-1</v>
      </c>
      <c r="E1174">
        <v>3</v>
      </c>
      <c r="F1174" t="s">
        <v>73</v>
      </c>
      <c r="G1174">
        <v>4</v>
      </c>
      <c r="H1174">
        <v>0</v>
      </c>
      <c r="I1174">
        <v>0</v>
      </c>
      <c r="J1174">
        <v>1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f>($H$1174) * (225)</f>
        <v>0</v>
      </c>
      <c r="AF1174">
        <f>($I$1174) * (40)</f>
        <v>0</v>
      </c>
      <c r="AG1174">
        <f>($J$1174) * (40)</f>
        <v>40</v>
      </c>
      <c r="AH1174">
        <f>($K$1174) * (225)</f>
        <v>0</v>
      </c>
      <c r="AI1174">
        <f>($L$1174) * (40)</f>
        <v>0</v>
      </c>
      <c r="AJ1174">
        <f>($M$1174) * (40)</f>
        <v>0</v>
      </c>
      <c r="AK1174">
        <f>($N$1174) * (275)</f>
        <v>0</v>
      </c>
      <c r="AL1174">
        <f>($O$1174) * (325)</f>
        <v>0</v>
      </c>
      <c r="AM1174">
        <f>($P$1174) * (140)</f>
        <v>0</v>
      </c>
      <c r="AN1174">
        <f>($Q$1174) * (140)</f>
        <v>0</v>
      </c>
      <c r="AO1174">
        <f>($R$1174) * (375)</f>
        <v>0</v>
      </c>
      <c r="AP1174">
        <f>($S$1174) * (190)</f>
        <v>0</v>
      </c>
      <c r="AQ1174">
        <f>($T$1174) * (190)</f>
        <v>0</v>
      </c>
      <c r="AR1174">
        <f>($U$1174) * (425)</f>
        <v>0</v>
      </c>
      <c r="AS1174">
        <f>($V$1174) * (240)</f>
        <v>0</v>
      </c>
      <c r="AT1174">
        <f>($W$1174) * (240)</f>
        <v>0</v>
      </c>
      <c r="AU1174">
        <f>($X$1174) * (475)</f>
        <v>0</v>
      </c>
      <c r="AV1174">
        <f>($Y$1174) * (290)</f>
        <v>0</v>
      </c>
      <c r="AW1174">
        <f>($Z$1174) * (525)</f>
        <v>0</v>
      </c>
      <c r="AX1174">
        <f>($AA$1174) * (340)</f>
        <v>0</v>
      </c>
      <c r="AY1174">
        <f>($AB$1174) * (575)</f>
        <v>0</v>
      </c>
      <c r="AZ1174">
        <f>($AC$1174) * (390)</f>
        <v>0</v>
      </c>
      <c r="BA1174">
        <f>($AD$1174) * (625)</f>
        <v>0</v>
      </c>
      <c r="BM1174">
        <v>1</v>
      </c>
      <c r="BN1174">
        <f>SUM($H$1174:$N$1174)</f>
        <v>1</v>
      </c>
    </row>
    <row r="1175" spans="1:66">
      <c r="A1175">
        <v>833</v>
      </c>
      <c r="B1175">
        <v>1</v>
      </c>
      <c r="C1175">
        <v>22249</v>
      </c>
      <c r="D1175">
        <v>6</v>
      </c>
      <c r="E1175">
        <v>10</v>
      </c>
      <c r="F1175" t="s">
        <v>73</v>
      </c>
      <c r="G1175">
        <v>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1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f>($H$1175) * (225)</f>
        <v>0</v>
      </c>
      <c r="AF1175">
        <f>($I$1175) * (40)</f>
        <v>0</v>
      </c>
      <c r="AG1175">
        <f>($J$1175) * (40)</f>
        <v>0</v>
      </c>
      <c r="AH1175">
        <f>($K$1175) * (225)</f>
        <v>0</v>
      </c>
      <c r="AI1175">
        <f>($L$1175) * (40)</f>
        <v>0</v>
      </c>
      <c r="AJ1175">
        <f>($M$1175) * (40)</f>
        <v>0</v>
      </c>
      <c r="AK1175">
        <f>($N$1175) * (225)</f>
        <v>0</v>
      </c>
      <c r="AL1175">
        <f>($O$1175) * (225)</f>
        <v>0</v>
      </c>
      <c r="AM1175">
        <f>($P$1175) * (40)</f>
        <v>0</v>
      </c>
      <c r="AN1175">
        <f>($Q$1175) * (40)</f>
        <v>0</v>
      </c>
      <c r="AO1175">
        <f>($R$1175) * (225)</f>
        <v>0</v>
      </c>
      <c r="AP1175">
        <f>($S$1175) * (40)</f>
        <v>0</v>
      </c>
      <c r="AQ1175">
        <f>($T$1175) * (40)</f>
        <v>0</v>
      </c>
      <c r="AR1175">
        <f>($U$1175) * (225)</f>
        <v>0</v>
      </c>
      <c r="AS1175">
        <f>($V$1175) * (40)</f>
        <v>0</v>
      </c>
      <c r="AT1175">
        <f>($W$1175) * (40)</f>
        <v>0</v>
      </c>
      <c r="AU1175">
        <f>($X$1175) * (225)</f>
        <v>0</v>
      </c>
      <c r="AV1175">
        <f>($Y$1175) * (40)</f>
        <v>40</v>
      </c>
      <c r="AW1175">
        <f>($Z$1175) * (275)</f>
        <v>0</v>
      </c>
      <c r="AX1175">
        <f>($AA$1175) * (90)</f>
        <v>0</v>
      </c>
      <c r="AY1175">
        <f>($AB$1175) * (325)</f>
        <v>0</v>
      </c>
      <c r="AZ1175">
        <f>($AC$1175) * (140)</f>
        <v>0</v>
      </c>
      <c r="BA1175">
        <f>($AD$1175) * (375)</f>
        <v>0</v>
      </c>
      <c r="BM1175">
        <v>1</v>
      </c>
      <c r="BN1175">
        <f>SUM($X$1175:$AD$1175)</f>
        <v>1</v>
      </c>
    </row>
    <row r="1176" spans="1:66">
      <c r="A1176">
        <v>834</v>
      </c>
      <c r="B1176">
        <v>1</v>
      </c>
      <c r="C1176">
        <v>22848</v>
      </c>
      <c r="D1176">
        <v>0</v>
      </c>
      <c r="E1176">
        <v>5</v>
      </c>
      <c r="F1176" t="s">
        <v>73</v>
      </c>
      <c r="G1176">
        <v>4</v>
      </c>
      <c r="H1176">
        <v>0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f>($H$1176) * (225)</f>
        <v>0</v>
      </c>
      <c r="AF1176">
        <f>($I$1176) * (40)</f>
        <v>0</v>
      </c>
      <c r="AG1176">
        <f>($J$1176) * (40)</f>
        <v>40</v>
      </c>
      <c r="AH1176">
        <f>($K$1176) * (225)</f>
        <v>0</v>
      </c>
      <c r="AI1176">
        <f>($L$1176) * (40)</f>
        <v>0</v>
      </c>
      <c r="AJ1176">
        <f>($M$1176) * (40)</f>
        <v>0</v>
      </c>
      <c r="AK1176">
        <f>($N$1176) * (225)</f>
        <v>0</v>
      </c>
      <c r="AL1176">
        <f>($O$1176) * (275)</f>
        <v>0</v>
      </c>
      <c r="AM1176">
        <f>($P$1176) * (90)</f>
        <v>0</v>
      </c>
      <c r="AN1176">
        <f>($Q$1176) * (90)</f>
        <v>0</v>
      </c>
      <c r="AO1176">
        <f>($R$1176) * (325)</f>
        <v>0</v>
      </c>
      <c r="AP1176">
        <f>($S$1176) * (140)</f>
        <v>0</v>
      </c>
      <c r="AQ1176">
        <f>($T$1176) * (140)</f>
        <v>0</v>
      </c>
      <c r="AR1176">
        <f>($U$1176) * (375)</f>
        <v>0</v>
      </c>
      <c r="AS1176">
        <f>($V$1176) * (190)</f>
        <v>0</v>
      </c>
      <c r="AT1176">
        <f>($W$1176) * (190)</f>
        <v>0</v>
      </c>
      <c r="AU1176">
        <f>($X$1176) * (425)</f>
        <v>0</v>
      </c>
      <c r="AV1176">
        <f>($Y$1176) * (240)</f>
        <v>0</v>
      </c>
      <c r="AW1176">
        <f>($Z$1176) * (475)</f>
        <v>0</v>
      </c>
      <c r="AX1176">
        <f>($AA$1176) * (290)</f>
        <v>0</v>
      </c>
      <c r="AY1176">
        <f>($AB$1176) * (525)</f>
        <v>0</v>
      </c>
      <c r="AZ1176">
        <f>($AC$1176) * (340)</f>
        <v>0</v>
      </c>
      <c r="BA1176">
        <f>($AD$1176) * (575)</f>
        <v>0</v>
      </c>
      <c r="BM1176">
        <v>1</v>
      </c>
      <c r="BN1176">
        <f>SUM($H$1176:$R$1176)</f>
        <v>1</v>
      </c>
    </row>
    <row r="1177" spans="1:66">
      <c r="A1177">
        <v>836</v>
      </c>
      <c r="B1177">
        <v>1</v>
      </c>
      <c r="C1177">
        <v>22848</v>
      </c>
      <c r="D1177">
        <v>-1</v>
      </c>
      <c r="E1177">
        <v>2</v>
      </c>
      <c r="F1177" t="s">
        <v>73</v>
      </c>
      <c r="G1177">
        <v>4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f>($H$1177) * (225)</f>
        <v>0</v>
      </c>
      <c r="AF1177">
        <f>($I$1177) * (40)</f>
        <v>0</v>
      </c>
      <c r="AG1177">
        <f>($J$1177) * (40)</f>
        <v>40</v>
      </c>
      <c r="AH1177">
        <f>($K$1177) * (225)</f>
        <v>0</v>
      </c>
      <c r="AI1177">
        <f>($L$1177) * (40)</f>
        <v>0</v>
      </c>
      <c r="AJ1177">
        <f>($M$1177) * (40)</f>
        <v>0</v>
      </c>
      <c r="AK1177">
        <f>($N$1177) * (275)</f>
        <v>0</v>
      </c>
      <c r="AL1177">
        <f>($O$1177) * (325)</f>
        <v>0</v>
      </c>
      <c r="AM1177">
        <f>($P$1177) * (140)</f>
        <v>0</v>
      </c>
      <c r="AN1177">
        <f>($Q$1177) * (140)</f>
        <v>0</v>
      </c>
      <c r="AO1177">
        <f>($R$1177) * (375)</f>
        <v>0</v>
      </c>
      <c r="AP1177">
        <f>($S$1177) * (190)</f>
        <v>0</v>
      </c>
      <c r="AQ1177">
        <f>($T$1177) * (190)</f>
        <v>0</v>
      </c>
      <c r="AR1177">
        <f>($U$1177) * (425)</f>
        <v>0</v>
      </c>
      <c r="AS1177">
        <f>($V$1177) * (240)</f>
        <v>0</v>
      </c>
      <c r="AT1177">
        <f>($W$1177) * (240)</f>
        <v>0</v>
      </c>
      <c r="AU1177">
        <f>($X$1177) * (475)</f>
        <v>0</v>
      </c>
      <c r="AV1177">
        <f>($Y$1177) * (290)</f>
        <v>0</v>
      </c>
      <c r="AW1177">
        <f>($Z$1177) * (525)</f>
        <v>0</v>
      </c>
      <c r="AX1177">
        <f>($AA$1177) * (340)</f>
        <v>0</v>
      </c>
      <c r="AY1177">
        <f>($AB$1177) * (575)</f>
        <v>0</v>
      </c>
      <c r="AZ1177">
        <f>($AC$1177) * (390)</f>
        <v>0</v>
      </c>
      <c r="BA1177">
        <f>($AD$1177) * (625)</f>
        <v>0</v>
      </c>
      <c r="BM1177">
        <v>1</v>
      </c>
      <c r="BN1177">
        <f>SUM($H$1177:$K$1177)</f>
        <v>1</v>
      </c>
    </row>
    <row r="1178" spans="1:66">
      <c r="A1178">
        <v>838</v>
      </c>
      <c r="B1178">
        <v>1</v>
      </c>
      <c r="C1178">
        <v>22848</v>
      </c>
      <c r="D1178">
        <v>5</v>
      </c>
      <c r="E1178">
        <v>9</v>
      </c>
      <c r="F1178" t="s">
        <v>73</v>
      </c>
      <c r="G1178">
        <v>3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1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f>($H$1178) * (225)</f>
        <v>0</v>
      </c>
      <c r="AF1178">
        <f>($I$1178) * (40)</f>
        <v>0</v>
      </c>
      <c r="AG1178">
        <f>($J$1178) * (40)</f>
        <v>0</v>
      </c>
      <c r="AH1178">
        <f>($K$1178) * (225)</f>
        <v>0</v>
      </c>
      <c r="AI1178">
        <f>($L$1178) * (40)</f>
        <v>0</v>
      </c>
      <c r="AJ1178">
        <f>($M$1178) * (40)</f>
        <v>0</v>
      </c>
      <c r="AK1178">
        <f>($N$1178) * (225)</f>
        <v>0</v>
      </c>
      <c r="AL1178">
        <f>($O$1178) * (225)</f>
        <v>0</v>
      </c>
      <c r="AM1178">
        <f>($P$1178) * (40)</f>
        <v>0</v>
      </c>
      <c r="AN1178">
        <f>($Q$1178) * (40)</f>
        <v>0</v>
      </c>
      <c r="AO1178">
        <f>($R$1178) * (225)</f>
        <v>0</v>
      </c>
      <c r="AP1178">
        <f>($S$1178) * (40)</f>
        <v>0</v>
      </c>
      <c r="AQ1178">
        <f>($T$1178) * (40)</f>
        <v>0</v>
      </c>
      <c r="AR1178">
        <f>($U$1178) * (225)</f>
        <v>0</v>
      </c>
      <c r="AS1178">
        <f>($V$1178) * (40)</f>
        <v>40</v>
      </c>
      <c r="AT1178">
        <f>($W$1178) * (40)</f>
        <v>0</v>
      </c>
      <c r="AU1178">
        <f>($X$1178) * (225)</f>
        <v>0</v>
      </c>
      <c r="AV1178">
        <f>($Y$1178) * (40)</f>
        <v>0</v>
      </c>
      <c r="AW1178">
        <f>($Z$1178) * (275)</f>
        <v>0</v>
      </c>
      <c r="AX1178">
        <f>($AA$1178) * (90)</f>
        <v>0</v>
      </c>
      <c r="AY1178">
        <f>($AB$1178) * (325)</f>
        <v>0</v>
      </c>
      <c r="AZ1178">
        <f>($AC$1178) * (140)</f>
        <v>0</v>
      </c>
      <c r="BA1178">
        <f>($AD$1178) * (375)</f>
        <v>0</v>
      </c>
      <c r="BM1178">
        <v>1</v>
      </c>
      <c r="BN1178">
        <f>SUM($U$1178:$AB$1178)</f>
        <v>1</v>
      </c>
    </row>
    <row r="1179" spans="1:66">
      <c r="A1179">
        <v>839</v>
      </c>
      <c r="B1179">
        <v>1</v>
      </c>
      <c r="C1179">
        <v>22539</v>
      </c>
      <c r="D1179">
        <v>4</v>
      </c>
      <c r="E1179">
        <v>8</v>
      </c>
      <c r="F1179" t="s">
        <v>73</v>
      </c>
      <c r="G1179">
        <v>3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1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f>($H$1179) * (225)</f>
        <v>0</v>
      </c>
      <c r="AF1179">
        <f>($I$1179) * (40)</f>
        <v>0</v>
      </c>
      <c r="AG1179">
        <f>($J$1179) * (40)</f>
        <v>0</v>
      </c>
      <c r="AH1179">
        <f>($K$1179) * (225)</f>
        <v>0</v>
      </c>
      <c r="AI1179">
        <f>($L$1179) * (40)</f>
        <v>0</v>
      </c>
      <c r="AJ1179">
        <f>($M$1179) * (40)</f>
        <v>0</v>
      </c>
      <c r="AK1179">
        <f>($N$1179) * (225)</f>
        <v>0</v>
      </c>
      <c r="AL1179">
        <f>($O$1179) * (225)</f>
        <v>0</v>
      </c>
      <c r="AM1179">
        <f>($P$1179) * (40)</f>
        <v>0</v>
      </c>
      <c r="AN1179">
        <f>($Q$1179) * (40)</f>
        <v>0</v>
      </c>
      <c r="AO1179">
        <f>($R$1179) * (225)</f>
        <v>0</v>
      </c>
      <c r="AP1179">
        <f>($S$1179) * (40)</f>
        <v>0</v>
      </c>
      <c r="AQ1179">
        <f>($T$1179) * (40)</f>
        <v>0</v>
      </c>
      <c r="AR1179">
        <f>($U$1179) * (225)</f>
        <v>0</v>
      </c>
      <c r="AS1179">
        <f>($V$1179) * (40)</f>
        <v>40</v>
      </c>
      <c r="AT1179">
        <f>($W$1179) * (40)</f>
        <v>0</v>
      </c>
      <c r="AU1179">
        <f>($X$1179) * (275)</f>
        <v>0</v>
      </c>
      <c r="AV1179">
        <f>($Y$1179) * (90)</f>
        <v>0</v>
      </c>
      <c r="AW1179">
        <f>($Z$1179) * (325)</f>
        <v>0</v>
      </c>
      <c r="AX1179">
        <f>($AA$1179) * (140)</f>
        <v>0</v>
      </c>
      <c r="AY1179">
        <f>($AB$1179) * (375)</f>
        <v>0</v>
      </c>
      <c r="AZ1179">
        <f>($AC$1179) * (190)</f>
        <v>0</v>
      </c>
      <c r="BA1179">
        <f>($AD$1179) * (425)</f>
        <v>0</v>
      </c>
      <c r="BM1179">
        <v>1</v>
      </c>
      <c r="BN1179">
        <f>SUM($R$1179:$Z$1179)</f>
        <v>1</v>
      </c>
    </row>
    <row r="1180" spans="1:66">
      <c r="A1180">
        <v>840</v>
      </c>
      <c r="B1180">
        <v>1</v>
      </c>
      <c r="C1180">
        <v>23256</v>
      </c>
      <c r="D1180">
        <v>-1</v>
      </c>
      <c r="E1180">
        <v>2</v>
      </c>
      <c r="F1180" t="s">
        <v>73</v>
      </c>
      <c r="G1180">
        <v>3</v>
      </c>
      <c r="H1180">
        <v>0</v>
      </c>
      <c r="I1180">
        <v>0</v>
      </c>
      <c r="J1180">
        <v>1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f>($H$1180) * (225)</f>
        <v>0</v>
      </c>
      <c r="AF1180">
        <f>($I$1180) * (40)</f>
        <v>0</v>
      </c>
      <c r="AG1180">
        <f>($J$1180) * (40)</f>
        <v>40</v>
      </c>
      <c r="AH1180">
        <f>($K$1180) * (275)</f>
        <v>0</v>
      </c>
      <c r="AI1180">
        <f>($L$1180) * (90)</f>
        <v>0</v>
      </c>
      <c r="AJ1180">
        <f>($M$1180) * (90)</f>
        <v>0</v>
      </c>
      <c r="AK1180">
        <f>($N$1180) * (325)</f>
        <v>0</v>
      </c>
      <c r="AL1180">
        <f>($O$1180) * (375)</f>
        <v>0</v>
      </c>
      <c r="AM1180">
        <f>($P$1180) * (190)</f>
        <v>0</v>
      </c>
      <c r="AN1180">
        <f>($Q$1180) * (190)</f>
        <v>0</v>
      </c>
      <c r="AO1180">
        <f>($R$1180) * (425)</f>
        <v>0</v>
      </c>
      <c r="AP1180">
        <f>($S$1180) * (240)</f>
        <v>0</v>
      </c>
      <c r="AQ1180">
        <f>($T$1180) * (240)</f>
        <v>0</v>
      </c>
      <c r="AR1180">
        <f>($U$1180) * (475)</f>
        <v>0</v>
      </c>
      <c r="AS1180">
        <f>($V$1180) * (290)</f>
        <v>0</v>
      </c>
      <c r="AT1180">
        <f>($W$1180) * (290)</f>
        <v>0</v>
      </c>
      <c r="AU1180">
        <f>($X$1180) * (525)</f>
        <v>0</v>
      </c>
      <c r="AV1180">
        <f>($Y$1180) * (340)</f>
        <v>0</v>
      </c>
      <c r="AW1180">
        <f>($Z$1180) * (575)</f>
        <v>0</v>
      </c>
      <c r="AX1180">
        <f>($AA$1180) * (390)</f>
        <v>0</v>
      </c>
      <c r="AY1180">
        <f>($AB$1180) * (625)</f>
        <v>0</v>
      </c>
      <c r="AZ1180">
        <f>($AC$1180) * (440)</f>
        <v>0</v>
      </c>
      <c r="BA1180">
        <f>($AD$1180) * (675)</f>
        <v>0</v>
      </c>
      <c r="BM1180">
        <v>1</v>
      </c>
      <c r="BN1180">
        <f>SUM($H$1180:$K$1180)</f>
        <v>1</v>
      </c>
    </row>
    <row r="1181" spans="1:66">
      <c r="A1181">
        <v>841</v>
      </c>
      <c r="B1181">
        <v>1</v>
      </c>
      <c r="C1181">
        <v>23147</v>
      </c>
      <c r="D1181">
        <v>2</v>
      </c>
      <c r="E1181">
        <v>5</v>
      </c>
      <c r="F1181" t="s">
        <v>73</v>
      </c>
      <c r="G1181">
        <v>3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f>($H$1181) * (225)</f>
        <v>0</v>
      </c>
      <c r="AF1181">
        <f>($I$1181) * (40)</f>
        <v>0</v>
      </c>
      <c r="AG1181">
        <f>($J$1181) * (40)</f>
        <v>0</v>
      </c>
      <c r="AH1181">
        <f>($K$1181) * (225)</f>
        <v>0</v>
      </c>
      <c r="AI1181">
        <f>($L$1181) * (40)</f>
        <v>0</v>
      </c>
      <c r="AJ1181">
        <f>($M$1181) * (40)</f>
        <v>0</v>
      </c>
      <c r="AK1181">
        <f>($N$1181) * (225)</f>
        <v>0</v>
      </c>
      <c r="AL1181">
        <f>($O$1181) * (225)</f>
        <v>0</v>
      </c>
      <c r="AM1181">
        <f>($P$1181) * (40)</f>
        <v>0</v>
      </c>
      <c r="AN1181">
        <f>($Q$1181) * (40)</f>
        <v>40</v>
      </c>
      <c r="AO1181">
        <f>($R$1181) * (275)</f>
        <v>0</v>
      </c>
      <c r="AP1181">
        <f>($S$1181) * (90)</f>
        <v>0</v>
      </c>
      <c r="AQ1181">
        <f>($T$1181) * (90)</f>
        <v>0</v>
      </c>
      <c r="AR1181">
        <f>($U$1181) * (325)</f>
        <v>0</v>
      </c>
      <c r="AS1181">
        <f>($V$1181) * (140)</f>
        <v>0</v>
      </c>
      <c r="AT1181">
        <f>($W$1181) * (140)</f>
        <v>0</v>
      </c>
      <c r="AU1181">
        <f>($X$1181) * (375)</f>
        <v>0</v>
      </c>
      <c r="AV1181">
        <f>($Y$1181) * (190)</f>
        <v>0</v>
      </c>
      <c r="AW1181">
        <f>($Z$1181) * (425)</f>
        <v>0</v>
      </c>
      <c r="AX1181">
        <f>($AA$1181) * (240)</f>
        <v>0</v>
      </c>
      <c r="AY1181">
        <f>($AB$1181) * (475)</f>
        <v>0</v>
      </c>
      <c r="AZ1181">
        <f>($AC$1181) * (290)</f>
        <v>0</v>
      </c>
      <c r="BA1181">
        <f>($AD$1181) * (525)</f>
        <v>0</v>
      </c>
      <c r="BM1181">
        <v>1</v>
      </c>
      <c r="BN1181">
        <f>SUM($N$1181:$R$1181)</f>
        <v>1</v>
      </c>
    </row>
    <row r="1182" spans="1:66">
      <c r="A1182">
        <v>842</v>
      </c>
      <c r="B1182">
        <v>1</v>
      </c>
      <c r="C1182">
        <v>23147</v>
      </c>
      <c r="D1182">
        <v>0</v>
      </c>
      <c r="E1182">
        <v>3</v>
      </c>
      <c r="F1182" t="s">
        <v>73</v>
      </c>
      <c r="G1182">
        <v>5</v>
      </c>
      <c r="H1182">
        <v>0</v>
      </c>
      <c r="I1182">
        <v>0</v>
      </c>
      <c r="J1182">
        <v>1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f>($H$1182) * (225)</f>
        <v>0</v>
      </c>
      <c r="AF1182">
        <f>($I$1182) * (40)</f>
        <v>0</v>
      </c>
      <c r="AG1182">
        <f>($J$1182) * (40)</f>
        <v>40</v>
      </c>
      <c r="AH1182">
        <f>($K$1182) * (225)</f>
        <v>0</v>
      </c>
      <c r="AI1182">
        <f>($L$1182) * (40)</f>
        <v>0</v>
      </c>
      <c r="AJ1182">
        <f>($M$1182) * (40)</f>
        <v>0</v>
      </c>
      <c r="AK1182">
        <f>($N$1182) * (225)</f>
        <v>0</v>
      </c>
      <c r="AL1182">
        <f>($O$1182) * (225)</f>
        <v>0</v>
      </c>
      <c r="AM1182">
        <f>($P$1182) * (40)</f>
        <v>0</v>
      </c>
      <c r="AN1182">
        <f>($Q$1182) * (40)</f>
        <v>0</v>
      </c>
      <c r="AO1182">
        <f>($R$1182) * (275)</f>
        <v>0</v>
      </c>
      <c r="AP1182">
        <f>($S$1182) * (90)</f>
        <v>0</v>
      </c>
      <c r="AQ1182">
        <f>($T$1182) * (90)</f>
        <v>0</v>
      </c>
      <c r="AR1182">
        <f>($U$1182) * (325)</f>
        <v>0</v>
      </c>
      <c r="AS1182">
        <f>($V$1182) * (140)</f>
        <v>0</v>
      </c>
      <c r="AT1182">
        <f>($W$1182) * (140)</f>
        <v>0</v>
      </c>
      <c r="AU1182">
        <f>($X$1182) * (375)</f>
        <v>0</v>
      </c>
      <c r="AV1182">
        <f>($Y$1182) * (190)</f>
        <v>0</v>
      </c>
      <c r="AW1182">
        <f>($Z$1182) * (425)</f>
        <v>0</v>
      </c>
      <c r="AX1182">
        <f>($AA$1182) * (240)</f>
        <v>0</v>
      </c>
      <c r="AY1182">
        <f>($AB$1182) * (475)</f>
        <v>0</v>
      </c>
      <c r="AZ1182">
        <f>($AC$1182) * (290)</f>
        <v>0</v>
      </c>
      <c r="BA1182">
        <f>($AD$1182) * (525)</f>
        <v>0</v>
      </c>
      <c r="BM1182">
        <v>1</v>
      </c>
      <c r="BN1182">
        <f>SUM($H$1182:$N$1182)</f>
        <v>1</v>
      </c>
    </row>
    <row r="1183" spans="1:66">
      <c r="A1183">
        <v>843</v>
      </c>
      <c r="B1183">
        <v>1</v>
      </c>
      <c r="C1183">
        <v>22313</v>
      </c>
      <c r="D1183">
        <v>1</v>
      </c>
      <c r="E1183">
        <v>4</v>
      </c>
      <c r="F1183" t="s">
        <v>73</v>
      </c>
      <c r="G1183">
        <v>3</v>
      </c>
      <c r="H1183">
        <v>0</v>
      </c>
      <c r="I1183">
        <v>0</v>
      </c>
      <c r="J1183">
        <v>0</v>
      </c>
      <c r="K1183">
        <v>0</v>
      </c>
      <c r="L1183">
        <v>1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f>($H$1183) * (225)</f>
        <v>0</v>
      </c>
      <c r="AF1183">
        <f>($I$1183) * (40)</f>
        <v>0</v>
      </c>
      <c r="AG1183">
        <f>($J$1183) * (40)</f>
        <v>0</v>
      </c>
      <c r="AH1183">
        <f>($K$1183) * (225)</f>
        <v>0</v>
      </c>
      <c r="AI1183">
        <f>($L$1183) * (40)</f>
        <v>40</v>
      </c>
      <c r="AJ1183">
        <f>($M$1183) * (40)</f>
        <v>0</v>
      </c>
      <c r="AK1183">
        <f>($N$1183) * (225)</f>
        <v>0</v>
      </c>
      <c r="AL1183">
        <f>($O$1183) * (275)</f>
        <v>0</v>
      </c>
      <c r="AM1183">
        <f>($P$1183) * (90)</f>
        <v>0</v>
      </c>
      <c r="AN1183">
        <f>($Q$1183) * (90)</f>
        <v>0</v>
      </c>
      <c r="AO1183">
        <f>($R$1183) * (325)</f>
        <v>0</v>
      </c>
      <c r="AP1183">
        <f>($S$1183) * (140)</f>
        <v>0</v>
      </c>
      <c r="AQ1183">
        <f>($T$1183) * (140)</f>
        <v>0</v>
      </c>
      <c r="AR1183">
        <f>($U$1183) * (375)</f>
        <v>0</v>
      </c>
      <c r="AS1183">
        <f>($V$1183) * (190)</f>
        <v>0</v>
      </c>
      <c r="AT1183">
        <f>($W$1183) * (190)</f>
        <v>0</v>
      </c>
      <c r="AU1183">
        <f>($X$1183) * (425)</f>
        <v>0</v>
      </c>
      <c r="AV1183">
        <f>($Y$1183) * (240)</f>
        <v>0</v>
      </c>
      <c r="AW1183">
        <f>($Z$1183) * (475)</f>
        <v>0</v>
      </c>
      <c r="AX1183">
        <f>($AA$1183) * (290)</f>
        <v>0</v>
      </c>
      <c r="AY1183">
        <f>($AB$1183) * (525)</f>
        <v>0</v>
      </c>
      <c r="AZ1183">
        <f>($AC$1183) * (340)</f>
        <v>0</v>
      </c>
      <c r="BA1183">
        <f>($AD$1183) * (575)</f>
        <v>0</v>
      </c>
      <c r="BM1183">
        <v>1</v>
      </c>
      <c r="BN1183">
        <f>SUM($K$1183:$O$1183)</f>
        <v>1</v>
      </c>
    </row>
    <row r="1184" spans="1:66">
      <c r="A1184">
        <v>844</v>
      </c>
      <c r="B1184">
        <v>1</v>
      </c>
      <c r="C1184">
        <v>23084</v>
      </c>
      <c r="D1184">
        <v>6</v>
      </c>
      <c r="E1184">
        <v>11</v>
      </c>
      <c r="F1184" t="s">
        <v>73</v>
      </c>
      <c r="G1184">
        <v>3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1</v>
      </c>
      <c r="AB1184">
        <v>0</v>
      </c>
      <c r="AC1184">
        <v>0</v>
      </c>
      <c r="AD1184">
        <v>0</v>
      </c>
      <c r="AE1184">
        <f>($H$1184) * (225)</f>
        <v>0</v>
      </c>
      <c r="AF1184">
        <f>($I$1184) * (40)</f>
        <v>0</v>
      </c>
      <c r="AG1184">
        <f>($J$1184) * (40)</f>
        <v>0</v>
      </c>
      <c r="AH1184">
        <f>($K$1184) * (225)</f>
        <v>0</v>
      </c>
      <c r="AI1184">
        <f>($L$1184) * (40)</f>
        <v>0</v>
      </c>
      <c r="AJ1184">
        <f>($M$1184) * (40)</f>
        <v>0</v>
      </c>
      <c r="AK1184">
        <f>($N$1184) * (225)</f>
        <v>0</v>
      </c>
      <c r="AL1184">
        <f>($O$1184) * (225)</f>
        <v>0</v>
      </c>
      <c r="AM1184">
        <f>($P$1184) * (40)</f>
        <v>0</v>
      </c>
      <c r="AN1184">
        <f>($Q$1184) * (40)</f>
        <v>0</v>
      </c>
      <c r="AO1184">
        <f>($R$1184) * (225)</f>
        <v>0</v>
      </c>
      <c r="AP1184">
        <f>($S$1184) * (40)</f>
        <v>0</v>
      </c>
      <c r="AQ1184">
        <f>($T$1184) * (40)</f>
        <v>0</v>
      </c>
      <c r="AR1184">
        <f>($U$1184) * (225)</f>
        <v>0</v>
      </c>
      <c r="AS1184">
        <f>($V$1184) * (40)</f>
        <v>0</v>
      </c>
      <c r="AT1184">
        <f>($W$1184) * (40)</f>
        <v>0</v>
      </c>
      <c r="AU1184">
        <f>($X$1184) * (225)</f>
        <v>0</v>
      </c>
      <c r="AV1184">
        <f>($Y$1184) * (40)</f>
        <v>0</v>
      </c>
      <c r="AW1184">
        <f>($Z$1184) * (225)</f>
        <v>0</v>
      </c>
      <c r="AX1184">
        <f>($AA$1184) * (40)</f>
        <v>40</v>
      </c>
      <c r="AY1184">
        <f>($AB$1184) * (275)</f>
        <v>0</v>
      </c>
      <c r="AZ1184">
        <f>($AC$1184) * (90)</f>
        <v>0</v>
      </c>
      <c r="BA1184">
        <f>($AD$1184) * (325)</f>
        <v>0</v>
      </c>
      <c r="BM1184">
        <v>1</v>
      </c>
      <c r="BN1184">
        <f>SUM($X$1184:$AD$1184)</f>
        <v>1</v>
      </c>
    </row>
    <row r="1185" spans="1:66">
      <c r="A1185">
        <v>845</v>
      </c>
      <c r="B1185">
        <v>1</v>
      </c>
      <c r="C1185">
        <v>23256</v>
      </c>
      <c r="D1185">
        <v>5</v>
      </c>
      <c r="E1185">
        <v>9</v>
      </c>
      <c r="F1185" t="s">
        <v>73</v>
      </c>
      <c r="G1185">
        <v>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1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f>($H$1185) * (225)</f>
        <v>0</v>
      </c>
      <c r="AF1185">
        <f>($I$1185) * (40)</f>
        <v>0</v>
      </c>
      <c r="AG1185">
        <f>($J$1185) * (40)</f>
        <v>0</v>
      </c>
      <c r="AH1185">
        <f>($K$1185) * (225)</f>
        <v>0</v>
      </c>
      <c r="AI1185">
        <f>($L$1185) * (40)</f>
        <v>0</v>
      </c>
      <c r="AJ1185">
        <f>($M$1185) * (40)</f>
        <v>0</v>
      </c>
      <c r="AK1185">
        <f>($N$1185) * (225)</f>
        <v>0</v>
      </c>
      <c r="AL1185">
        <f>($O$1185) * (225)</f>
        <v>0</v>
      </c>
      <c r="AM1185">
        <f>($P$1185) * (40)</f>
        <v>0</v>
      </c>
      <c r="AN1185">
        <f>($Q$1185) * (40)</f>
        <v>0</v>
      </c>
      <c r="AO1185">
        <f>($R$1185) * (225)</f>
        <v>0</v>
      </c>
      <c r="AP1185">
        <f>($S$1185) * (40)</f>
        <v>0</v>
      </c>
      <c r="AQ1185">
        <f>($T$1185) * (40)</f>
        <v>0</v>
      </c>
      <c r="AR1185">
        <f>($U$1185) * (225)</f>
        <v>0</v>
      </c>
      <c r="AS1185">
        <f>($V$1185) * (40)</f>
        <v>40</v>
      </c>
      <c r="AT1185">
        <f>($W$1185) * (40)</f>
        <v>0</v>
      </c>
      <c r="AU1185">
        <f>($X$1185) * (225)</f>
        <v>0</v>
      </c>
      <c r="AV1185">
        <f>($Y$1185) * (40)</f>
        <v>0</v>
      </c>
      <c r="AW1185">
        <f>($Z$1185) * (225)</f>
        <v>0</v>
      </c>
      <c r="AX1185">
        <f>($AA$1185) * (40)</f>
        <v>0</v>
      </c>
      <c r="AY1185">
        <f>($AB$1185) * (275)</f>
        <v>0</v>
      </c>
      <c r="AZ1185">
        <f>($AC$1185) * (90)</f>
        <v>0</v>
      </c>
      <c r="BA1185">
        <f>($AD$1185) * (325)</f>
        <v>0</v>
      </c>
      <c r="BM1185">
        <v>1</v>
      </c>
      <c r="BN1185">
        <f>SUM($U$1185:$AB$1185)</f>
        <v>1</v>
      </c>
    </row>
    <row r="1186" spans="1:66">
      <c r="A1186">
        <v>849</v>
      </c>
      <c r="B1186">
        <v>1</v>
      </c>
      <c r="C1186">
        <v>22068</v>
      </c>
      <c r="D1186">
        <v>1</v>
      </c>
      <c r="E1186">
        <v>4</v>
      </c>
      <c r="F1186" t="s">
        <v>73</v>
      </c>
      <c r="G1186">
        <v>3</v>
      </c>
      <c r="H1186">
        <v>0</v>
      </c>
      <c r="I1186">
        <v>0</v>
      </c>
      <c r="J1186">
        <v>0</v>
      </c>
      <c r="K1186">
        <v>0</v>
      </c>
      <c r="L1186">
        <v>1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f>($H$1186) * (225)</f>
        <v>0</v>
      </c>
      <c r="AF1186">
        <f>($I$1186) * (40)</f>
        <v>0</v>
      </c>
      <c r="AG1186">
        <f>($J$1186) * (40)</f>
        <v>0</v>
      </c>
      <c r="AH1186">
        <f>($K$1186) * (225)</f>
        <v>0</v>
      </c>
      <c r="AI1186">
        <f>($L$1186) * (40)</f>
        <v>40</v>
      </c>
      <c r="AJ1186">
        <f>($M$1186) * (40)</f>
        <v>0</v>
      </c>
      <c r="AK1186">
        <f>($N$1186) * (225)</f>
        <v>0</v>
      </c>
      <c r="AL1186">
        <f>($O$1186) * (275)</f>
        <v>0</v>
      </c>
      <c r="AM1186">
        <f>($P$1186) * (90)</f>
        <v>0</v>
      </c>
      <c r="AN1186">
        <f>($Q$1186) * (90)</f>
        <v>0</v>
      </c>
      <c r="AO1186">
        <f>($R$1186) * (325)</f>
        <v>0</v>
      </c>
      <c r="AP1186">
        <f>($S$1186) * (140)</f>
        <v>0</v>
      </c>
      <c r="AQ1186">
        <f>($T$1186) * (140)</f>
        <v>0</v>
      </c>
      <c r="AR1186">
        <f>($U$1186) * (375)</f>
        <v>0</v>
      </c>
      <c r="AS1186">
        <f>($V$1186) * (190)</f>
        <v>0</v>
      </c>
      <c r="AT1186">
        <f>($W$1186) * (190)</f>
        <v>0</v>
      </c>
      <c r="AU1186">
        <f>($X$1186) * (425)</f>
        <v>0</v>
      </c>
      <c r="AV1186">
        <f>($Y$1186) * (240)</f>
        <v>0</v>
      </c>
      <c r="AW1186">
        <f>($Z$1186) * (475)</f>
        <v>0</v>
      </c>
      <c r="AX1186">
        <f>($AA$1186) * (290)</f>
        <v>0</v>
      </c>
      <c r="AY1186">
        <f>($AB$1186) * (525)</f>
        <v>0</v>
      </c>
      <c r="AZ1186">
        <f>($AC$1186) * (340)</f>
        <v>0</v>
      </c>
      <c r="BA1186">
        <f>($AD$1186) * (575)</f>
        <v>0</v>
      </c>
      <c r="BM1186">
        <v>1</v>
      </c>
      <c r="BN1186">
        <f>SUM($K$1186:$O$1186)</f>
        <v>1</v>
      </c>
    </row>
    <row r="1187" spans="1:66">
      <c r="A1187">
        <v>853</v>
      </c>
      <c r="B1187">
        <v>1</v>
      </c>
      <c r="C1187">
        <v>22300</v>
      </c>
      <c r="D1187">
        <v>0</v>
      </c>
      <c r="E1187">
        <v>5</v>
      </c>
      <c r="F1187" t="s">
        <v>73</v>
      </c>
      <c r="G1187">
        <v>4</v>
      </c>
      <c r="H1187">
        <v>0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f>($H$1187) * (225)</f>
        <v>0</v>
      </c>
      <c r="AF1187">
        <f>($I$1187) * (40)</f>
        <v>0</v>
      </c>
      <c r="AG1187">
        <f>($J$1187) * (40)</f>
        <v>40</v>
      </c>
      <c r="AH1187">
        <f>($K$1187) * (225)</f>
        <v>0</v>
      </c>
      <c r="AI1187">
        <f>($L$1187) * (40)</f>
        <v>0</v>
      </c>
      <c r="AJ1187">
        <f>($M$1187) * (40)</f>
        <v>0</v>
      </c>
      <c r="AK1187">
        <f>($N$1187) * (225)</f>
        <v>0</v>
      </c>
      <c r="AL1187">
        <f>($O$1187) * (275)</f>
        <v>0</v>
      </c>
      <c r="AM1187">
        <f>($P$1187) * (90)</f>
        <v>0</v>
      </c>
      <c r="AN1187">
        <f>($Q$1187) * (90)</f>
        <v>0</v>
      </c>
      <c r="AO1187">
        <f>($R$1187) * (325)</f>
        <v>0</v>
      </c>
      <c r="AP1187">
        <f>($S$1187) * (140)</f>
        <v>0</v>
      </c>
      <c r="AQ1187">
        <f>($T$1187) * (140)</f>
        <v>0</v>
      </c>
      <c r="AR1187">
        <f>($U$1187) * (375)</f>
        <v>0</v>
      </c>
      <c r="AS1187">
        <f>($V$1187) * (190)</f>
        <v>0</v>
      </c>
      <c r="AT1187">
        <f>($W$1187) * (190)</f>
        <v>0</v>
      </c>
      <c r="AU1187">
        <f>($X$1187) * (425)</f>
        <v>0</v>
      </c>
      <c r="AV1187">
        <f>($Y$1187) * (240)</f>
        <v>0</v>
      </c>
      <c r="AW1187">
        <f>($Z$1187) * (475)</f>
        <v>0</v>
      </c>
      <c r="AX1187">
        <f>($AA$1187) * (290)</f>
        <v>0</v>
      </c>
      <c r="AY1187">
        <f>($AB$1187) * (525)</f>
        <v>0</v>
      </c>
      <c r="AZ1187">
        <f>($AC$1187) * (340)</f>
        <v>0</v>
      </c>
      <c r="BA1187">
        <f>($AD$1187) * (575)</f>
        <v>0</v>
      </c>
      <c r="BM1187">
        <v>1</v>
      </c>
      <c r="BN1187">
        <f>SUM($H$1187:$R$1187)</f>
        <v>1</v>
      </c>
    </row>
    <row r="1188" spans="1:66">
      <c r="A1188">
        <v>854</v>
      </c>
      <c r="B1188">
        <v>1</v>
      </c>
      <c r="C1188">
        <v>18566</v>
      </c>
      <c r="D1188">
        <v>5</v>
      </c>
      <c r="E1188">
        <v>10</v>
      </c>
      <c r="F1188" t="s">
        <v>73</v>
      </c>
      <c r="G1188">
        <v>5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1</v>
      </c>
      <c r="AD1188">
        <v>0</v>
      </c>
      <c r="AE1188">
        <f>($H$1188) * (225)</f>
        <v>0</v>
      </c>
      <c r="AF1188">
        <f>($I$1188) * (40)</f>
        <v>0</v>
      </c>
      <c r="AG1188">
        <f>($J$1188) * (40)</f>
        <v>0</v>
      </c>
      <c r="AH1188">
        <f>($K$1188) * (225)</f>
        <v>0</v>
      </c>
      <c r="AI1188">
        <f>($L$1188) * (40)</f>
        <v>0</v>
      </c>
      <c r="AJ1188">
        <f>($M$1188) * (40)</f>
        <v>0</v>
      </c>
      <c r="AK1188">
        <f>($N$1188) * (225)</f>
        <v>0</v>
      </c>
      <c r="AL1188">
        <f>($O$1188) * (225)</f>
        <v>0</v>
      </c>
      <c r="AM1188">
        <f>($P$1188) * (40)</f>
        <v>0</v>
      </c>
      <c r="AN1188">
        <f>($Q$1188) * (40)</f>
        <v>0</v>
      </c>
      <c r="AO1188">
        <f>($R$1188) * (225)</f>
        <v>0</v>
      </c>
      <c r="AP1188">
        <f>($S$1188) * (40)</f>
        <v>0</v>
      </c>
      <c r="AQ1188">
        <f>($T$1188) * (40)</f>
        <v>0</v>
      </c>
      <c r="AR1188">
        <f>($U$1188) * (225)</f>
        <v>0</v>
      </c>
      <c r="AS1188">
        <f>($V$1188) * (40)</f>
        <v>0</v>
      </c>
      <c r="AT1188">
        <f>($W$1188) * (40)</f>
        <v>0</v>
      </c>
      <c r="AU1188">
        <f>($X$1188) * (225)</f>
        <v>0</v>
      </c>
      <c r="AV1188">
        <f>($Y$1188) * (40)</f>
        <v>0</v>
      </c>
      <c r="AW1188">
        <f>($Z$1188) * (225)</f>
        <v>0</v>
      </c>
      <c r="AX1188">
        <f>($AA$1188) * (40)</f>
        <v>0</v>
      </c>
      <c r="AY1188">
        <f>($AB$1188) * (225)</f>
        <v>0</v>
      </c>
      <c r="AZ1188">
        <f>($AC$1188) * (40)</f>
        <v>40</v>
      </c>
      <c r="BA1188">
        <f>($AD$1188) * (275)</f>
        <v>0</v>
      </c>
      <c r="BM1188">
        <v>1</v>
      </c>
      <c r="BN1188">
        <f>SUM($U$1188:$AD$1188)</f>
        <v>1</v>
      </c>
    </row>
    <row r="1189" spans="1:66">
      <c r="A1189">
        <v>855</v>
      </c>
      <c r="B1189">
        <v>1</v>
      </c>
      <c r="C1189">
        <v>19818</v>
      </c>
      <c r="D1189">
        <v>4</v>
      </c>
      <c r="E1189">
        <v>8</v>
      </c>
      <c r="F1189" t="s">
        <v>73</v>
      </c>
      <c r="G1189">
        <v>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1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f>($H$1189) * (225)</f>
        <v>0</v>
      </c>
      <c r="AF1189">
        <f>($I$1189) * (40)</f>
        <v>0</v>
      </c>
      <c r="AG1189">
        <f>($J$1189) * (40)</f>
        <v>0</v>
      </c>
      <c r="AH1189">
        <f>($K$1189) * (225)</f>
        <v>0</v>
      </c>
      <c r="AI1189">
        <f>($L$1189) * (40)</f>
        <v>0</v>
      </c>
      <c r="AJ1189">
        <f>($M$1189) * (40)</f>
        <v>0</v>
      </c>
      <c r="AK1189">
        <f>($N$1189) * (225)</f>
        <v>0</v>
      </c>
      <c r="AL1189">
        <f>($O$1189) * (225)</f>
        <v>0</v>
      </c>
      <c r="AM1189">
        <f>($P$1189) * (40)</f>
        <v>0</v>
      </c>
      <c r="AN1189">
        <f>($Q$1189) * (40)</f>
        <v>0</v>
      </c>
      <c r="AO1189">
        <f>($R$1189) * (225)</f>
        <v>0</v>
      </c>
      <c r="AP1189">
        <f>($S$1189) * (40)</f>
        <v>0</v>
      </c>
      <c r="AQ1189">
        <f>($T$1189) * (40)</f>
        <v>0</v>
      </c>
      <c r="AR1189">
        <f>($U$1189) * (225)</f>
        <v>0</v>
      </c>
      <c r="AS1189">
        <f>($V$1189) * (40)</f>
        <v>40</v>
      </c>
      <c r="AT1189">
        <f>($W$1189) * (40)</f>
        <v>0</v>
      </c>
      <c r="AU1189">
        <f>($X$1189) * (275)</f>
        <v>0</v>
      </c>
      <c r="AV1189">
        <f>($Y$1189) * (90)</f>
        <v>0</v>
      </c>
      <c r="AW1189">
        <f>($Z$1189) * (325)</f>
        <v>0</v>
      </c>
      <c r="AX1189">
        <f>($AA$1189) * (140)</f>
        <v>0</v>
      </c>
      <c r="AY1189">
        <f>($AB$1189) * (375)</f>
        <v>0</v>
      </c>
      <c r="AZ1189">
        <f>($AC$1189) * (190)</f>
        <v>0</v>
      </c>
      <c r="BA1189">
        <f>($AD$1189) * (425)</f>
        <v>0</v>
      </c>
      <c r="BM1189">
        <v>1</v>
      </c>
      <c r="BN1189">
        <f>SUM($R$1189:$Z$1189)</f>
        <v>1</v>
      </c>
    </row>
    <row r="1190" spans="1:66">
      <c r="A1190">
        <v>857</v>
      </c>
      <c r="B1190">
        <v>1</v>
      </c>
      <c r="C1190">
        <v>17000</v>
      </c>
      <c r="D1190">
        <v>0</v>
      </c>
      <c r="E1190">
        <v>3</v>
      </c>
      <c r="F1190" t="s">
        <v>73</v>
      </c>
      <c r="G1190">
        <v>3</v>
      </c>
      <c r="H1190">
        <v>0</v>
      </c>
      <c r="I1190">
        <v>0</v>
      </c>
      <c r="J1190">
        <v>1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f>($H$1190) * (225)</f>
        <v>0</v>
      </c>
      <c r="AF1190">
        <f>($I$1190) * (40)</f>
        <v>0</v>
      </c>
      <c r="AG1190">
        <f>($J$1190) * (40)</f>
        <v>40</v>
      </c>
      <c r="AH1190">
        <f>($K$1190) * (225)</f>
        <v>0</v>
      </c>
      <c r="AI1190">
        <f>($L$1190) * (40)</f>
        <v>0</v>
      </c>
      <c r="AJ1190">
        <f>($M$1190) * (40)</f>
        <v>0</v>
      </c>
      <c r="AK1190">
        <f>($N$1190) * (275)</f>
        <v>0</v>
      </c>
      <c r="AL1190">
        <f>($O$1190) * (325)</f>
        <v>0</v>
      </c>
      <c r="AM1190">
        <f>($P$1190) * (140)</f>
        <v>0</v>
      </c>
      <c r="AN1190">
        <f>($Q$1190) * (140)</f>
        <v>0</v>
      </c>
      <c r="AO1190">
        <f>($R$1190) * (375)</f>
        <v>0</v>
      </c>
      <c r="AP1190">
        <f>($S$1190) * (190)</f>
        <v>0</v>
      </c>
      <c r="AQ1190">
        <f>($T$1190) * (190)</f>
        <v>0</v>
      </c>
      <c r="AR1190">
        <f>($U$1190) * (425)</f>
        <v>0</v>
      </c>
      <c r="AS1190">
        <f>($V$1190) * (240)</f>
        <v>0</v>
      </c>
      <c r="AT1190">
        <f>($W$1190) * (240)</f>
        <v>0</v>
      </c>
      <c r="AU1190">
        <f>($X$1190) * (475)</f>
        <v>0</v>
      </c>
      <c r="AV1190">
        <f>($Y$1190) * (290)</f>
        <v>0</v>
      </c>
      <c r="AW1190">
        <f>($Z$1190) * (525)</f>
        <v>0</v>
      </c>
      <c r="AX1190">
        <f>($AA$1190) * (340)</f>
        <v>0</v>
      </c>
      <c r="AY1190">
        <f>($AB$1190) * (575)</f>
        <v>0</v>
      </c>
      <c r="AZ1190">
        <f>($AC$1190) * (390)</f>
        <v>0</v>
      </c>
      <c r="BA1190">
        <f>($AD$1190) * (625)</f>
        <v>0</v>
      </c>
      <c r="BM1190">
        <v>1</v>
      </c>
      <c r="BN1190">
        <f>SUM($H$1190:$N$1190)</f>
        <v>1</v>
      </c>
    </row>
    <row r="1191" spans="1:66">
      <c r="A1191">
        <v>858</v>
      </c>
      <c r="B1191">
        <v>1</v>
      </c>
      <c r="C1191">
        <v>20300</v>
      </c>
      <c r="D1191">
        <v>4</v>
      </c>
      <c r="E1191">
        <v>9</v>
      </c>
      <c r="F1191" t="s">
        <v>73</v>
      </c>
      <c r="G1191">
        <v>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1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f>($H$1191) * (225)</f>
        <v>0</v>
      </c>
      <c r="AF1191">
        <f>($I$1191) * (40)</f>
        <v>0</v>
      </c>
      <c r="AG1191">
        <f>($J$1191) * (40)</f>
        <v>0</v>
      </c>
      <c r="AH1191">
        <f>($K$1191) * (225)</f>
        <v>0</v>
      </c>
      <c r="AI1191">
        <f>($L$1191) * (40)</f>
        <v>0</v>
      </c>
      <c r="AJ1191">
        <f>($M$1191) * (40)</f>
        <v>0</v>
      </c>
      <c r="AK1191">
        <f>($N$1191) * (225)</f>
        <v>0</v>
      </c>
      <c r="AL1191">
        <f>($O$1191) * (225)</f>
        <v>0</v>
      </c>
      <c r="AM1191">
        <f>($P$1191) * (40)</f>
        <v>0</v>
      </c>
      <c r="AN1191">
        <f>($Q$1191) * (40)</f>
        <v>0</v>
      </c>
      <c r="AO1191">
        <f>($R$1191) * (225)</f>
        <v>0</v>
      </c>
      <c r="AP1191">
        <f>($S$1191) * (40)</f>
        <v>0</v>
      </c>
      <c r="AQ1191">
        <f>($T$1191) * (40)</f>
        <v>0</v>
      </c>
      <c r="AR1191">
        <f>($U$1191) * (225)</f>
        <v>0</v>
      </c>
      <c r="AS1191">
        <f>($V$1191) * (40)</f>
        <v>40</v>
      </c>
      <c r="AT1191">
        <f>($W$1191) * (40)</f>
        <v>0</v>
      </c>
      <c r="AU1191">
        <f>($X$1191) * (225)</f>
        <v>0</v>
      </c>
      <c r="AV1191">
        <f>($Y$1191) * (40)</f>
        <v>0</v>
      </c>
      <c r="AW1191">
        <f>($Z$1191) * (275)</f>
        <v>0</v>
      </c>
      <c r="AX1191">
        <f>($AA$1191) * (90)</f>
        <v>0</v>
      </c>
      <c r="AY1191">
        <f>($AB$1191) * (325)</f>
        <v>0</v>
      </c>
      <c r="AZ1191">
        <f>($AC$1191) * (140)</f>
        <v>0</v>
      </c>
      <c r="BA1191">
        <f>($AD$1191) * (375)</f>
        <v>0</v>
      </c>
      <c r="BM1191">
        <v>1</v>
      </c>
      <c r="BN1191">
        <f>SUM($R$1191:$AB$1191)</f>
        <v>1</v>
      </c>
    </row>
    <row r="1192" spans="1:66">
      <c r="A1192">
        <v>861</v>
      </c>
      <c r="B1192">
        <v>2</v>
      </c>
      <c r="C1192">
        <v>24200</v>
      </c>
      <c r="D1192">
        <v>0</v>
      </c>
      <c r="E1192">
        <v>5</v>
      </c>
      <c r="F1192" t="s">
        <v>73</v>
      </c>
      <c r="G1192">
        <v>4</v>
      </c>
      <c r="H1192">
        <v>0</v>
      </c>
      <c r="I1192">
        <v>0</v>
      </c>
      <c r="J1192">
        <v>1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f>($H$1192) * (225)</f>
        <v>0</v>
      </c>
      <c r="AF1192">
        <f>($I$1192) * (80)</f>
        <v>0</v>
      </c>
      <c r="AG1192">
        <f>($J$1192) * (80)</f>
        <v>80</v>
      </c>
      <c r="AH1192">
        <f>($K$1192) * (225)</f>
        <v>0</v>
      </c>
      <c r="AI1192">
        <f>($L$1192) * (80)</f>
        <v>0</v>
      </c>
      <c r="AJ1192">
        <f>($M$1192) * (80)</f>
        <v>0</v>
      </c>
      <c r="AK1192">
        <f>($N$1192) * (225)</f>
        <v>0</v>
      </c>
      <c r="AL1192">
        <f>($O$1192) * (295)</f>
        <v>0</v>
      </c>
      <c r="AM1192">
        <f>($P$1192) * (150)</f>
        <v>0</v>
      </c>
      <c r="AN1192">
        <f>($Q$1192) * (150)</f>
        <v>0</v>
      </c>
      <c r="AO1192">
        <f>($R$1192) * (365)</f>
        <v>0</v>
      </c>
      <c r="AP1192">
        <f>($S$1192) * (220)</f>
        <v>0</v>
      </c>
      <c r="AQ1192">
        <f>($T$1192) * (220)</f>
        <v>0</v>
      </c>
      <c r="AR1192">
        <f>($U$1192) * (435)</f>
        <v>0</v>
      </c>
      <c r="AS1192">
        <f>($V$1192) * (290)</f>
        <v>0</v>
      </c>
      <c r="AT1192">
        <f>($W$1192) * (290)</f>
        <v>0</v>
      </c>
      <c r="AU1192">
        <f>($X$1192) * (505)</f>
        <v>0</v>
      </c>
      <c r="AV1192">
        <f>($Y$1192) * (360)</f>
        <v>0</v>
      </c>
      <c r="AW1192">
        <f>($Z$1192) * (575)</f>
        <v>0</v>
      </c>
      <c r="AX1192">
        <f>($AA$1192) * (430)</f>
        <v>0</v>
      </c>
      <c r="AY1192">
        <f>($AB$1192) * (645)</f>
        <v>0</v>
      </c>
      <c r="AZ1192">
        <f>($AC$1192) * (500)</f>
        <v>0</v>
      </c>
      <c r="BA1192">
        <f>($AD$1192) * (715)</f>
        <v>0</v>
      </c>
      <c r="BM1192">
        <v>1</v>
      </c>
      <c r="BN1192">
        <f>SUM($H$1192:$R$1192)</f>
        <v>1</v>
      </c>
    </row>
    <row r="1193" spans="1:66">
      <c r="A1193">
        <v>863</v>
      </c>
      <c r="B1193">
        <v>2</v>
      </c>
      <c r="C1193">
        <v>22300</v>
      </c>
      <c r="D1193">
        <v>1</v>
      </c>
      <c r="E1193">
        <v>4</v>
      </c>
      <c r="F1193" t="s">
        <v>73</v>
      </c>
      <c r="G1193">
        <v>4</v>
      </c>
      <c r="H1193">
        <v>0</v>
      </c>
      <c r="I1193">
        <v>0</v>
      </c>
      <c r="J1193">
        <v>0</v>
      </c>
      <c r="K1193">
        <v>0</v>
      </c>
      <c r="L1193">
        <v>1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f>($H$1193) * (225)</f>
        <v>0</v>
      </c>
      <c r="AF1193">
        <f>($I$1193) * (80)</f>
        <v>0</v>
      </c>
      <c r="AG1193">
        <f>($J$1193) * (80)</f>
        <v>0</v>
      </c>
      <c r="AH1193">
        <f>($K$1193) * (225)</f>
        <v>0</v>
      </c>
      <c r="AI1193">
        <f>($L$1193) * (80)</f>
        <v>80</v>
      </c>
      <c r="AJ1193">
        <f>($M$1193) * (80)</f>
        <v>0</v>
      </c>
      <c r="AK1193">
        <f>($N$1193) * (225)</f>
        <v>0</v>
      </c>
      <c r="AL1193">
        <f>($O$1193) * (225)</f>
        <v>0</v>
      </c>
      <c r="AM1193">
        <f>($P$1193) * (80)</f>
        <v>0</v>
      </c>
      <c r="AN1193">
        <f>($Q$1193) * (80)</f>
        <v>0</v>
      </c>
      <c r="AO1193">
        <f>($R$1193) * (295)</f>
        <v>0</v>
      </c>
      <c r="AP1193">
        <f>($S$1193) * (150)</f>
        <v>0</v>
      </c>
      <c r="AQ1193">
        <f>($T$1193) * (150)</f>
        <v>0</v>
      </c>
      <c r="AR1193">
        <f>($U$1193) * (365)</f>
        <v>0</v>
      </c>
      <c r="AS1193">
        <f>($V$1193) * (220)</f>
        <v>0</v>
      </c>
      <c r="AT1193">
        <f>($W$1193) * (220)</f>
        <v>0</v>
      </c>
      <c r="AU1193">
        <f>($X$1193) * (435)</f>
        <v>0</v>
      </c>
      <c r="AV1193">
        <f>($Y$1193) * (290)</f>
        <v>0</v>
      </c>
      <c r="AW1193">
        <f>($Z$1193) * (505)</f>
        <v>0</v>
      </c>
      <c r="AX1193">
        <f>($AA$1193) * (360)</f>
        <v>0</v>
      </c>
      <c r="AY1193">
        <f>($AB$1193) * (575)</f>
        <v>0</v>
      </c>
      <c r="AZ1193">
        <f>($AC$1193) * (430)</f>
        <v>0</v>
      </c>
      <c r="BA1193">
        <f>($AD$1193) * (645)</f>
        <v>0</v>
      </c>
      <c r="BM1193">
        <v>1</v>
      </c>
      <c r="BN1193">
        <f>SUM($K$1193:$O$1193)</f>
        <v>1</v>
      </c>
    </row>
    <row r="1194" spans="1:66">
      <c r="A1194">
        <v>864</v>
      </c>
      <c r="B1194">
        <v>1</v>
      </c>
      <c r="C1194">
        <v>2300</v>
      </c>
      <c r="D1194">
        <v>2</v>
      </c>
      <c r="E1194">
        <v>6</v>
      </c>
      <c r="F1194" t="s">
        <v>73</v>
      </c>
      <c r="G1194">
        <v>3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1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f>($H$1194) * (225)</f>
        <v>0</v>
      </c>
      <c r="AF1194">
        <f>($I$1194) * (40)</f>
        <v>0</v>
      </c>
      <c r="AG1194">
        <f>($J$1194) * (40)</f>
        <v>0</v>
      </c>
      <c r="AH1194">
        <f>($K$1194) * (225)</f>
        <v>0</v>
      </c>
      <c r="AI1194">
        <f>($L$1194) * (40)</f>
        <v>0</v>
      </c>
      <c r="AJ1194">
        <f>($M$1194) * (40)</f>
        <v>0</v>
      </c>
      <c r="AK1194">
        <f>($N$1194) * (225)</f>
        <v>0</v>
      </c>
      <c r="AL1194">
        <f>($O$1194) * (225)</f>
        <v>0</v>
      </c>
      <c r="AM1194">
        <f>($P$1194) * (40)</f>
        <v>0</v>
      </c>
      <c r="AN1194">
        <f>($Q$1194) * (40)</f>
        <v>40</v>
      </c>
      <c r="AO1194">
        <f>($R$1194) * (275)</f>
        <v>0</v>
      </c>
      <c r="AP1194">
        <f>($S$1194) * (90)</f>
        <v>0</v>
      </c>
      <c r="AQ1194">
        <f>($T$1194) * (90)</f>
        <v>0</v>
      </c>
      <c r="AR1194">
        <f>($U$1194) * (325)</f>
        <v>0</v>
      </c>
      <c r="AS1194">
        <f>($V$1194) * (140)</f>
        <v>0</v>
      </c>
      <c r="AT1194">
        <f>($W$1194) * (140)</f>
        <v>0</v>
      </c>
      <c r="AU1194">
        <f>($X$1194) * (375)</f>
        <v>0</v>
      </c>
      <c r="AV1194">
        <f>($Y$1194) * (190)</f>
        <v>0</v>
      </c>
      <c r="AW1194">
        <f>($Z$1194) * (425)</f>
        <v>0</v>
      </c>
      <c r="AX1194">
        <f>($AA$1194) * (240)</f>
        <v>0</v>
      </c>
      <c r="AY1194">
        <f>($AB$1194) * (475)</f>
        <v>0</v>
      </c>
      <c r="AZ1194">
        <f>($AC$1194) * (290)</f>
        <v>0</v>
      </c>
      <c r="BA1194">
        <f>($AD$1194) * (525)</f>
        <v>0</v>
      </c>
      <c r="BM1194">
        <v>1</v>
      </c>
      <c r="BN1194">
        <f>SUM($N$1194:$U$1194)</f>
        <v>1</v>
      </c>
    </row>
    <row r="1195" spans="1:66">
      <c r="A1195">
        <v>866</v>
      </c>
      <c r="B1195">
        <v>1</v>
      </c>
      <c r="C1195">
        <v>2300</v>
      </c>
      <c r="D1195">
        <v>2</v>
      </c>
      <c r="E1195">
        <v>5</v>
      </c>
      <c r="F1195" t="s">
        <v>73</v>
      </c>
      <c r="G1195">
        <v>3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1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f>($H$1195) * (225)</f>
        <v>0</v>
      </c>
      <c r="AF1195">
        <f>($I$1195) * (40)</f>
        <v>0</v>
      </c>
      <c r="AG1195">
        <f>($J$1195) * (40)</f>
        <v>0</v>
      </c>
      <c r="AH1195">
        <f>($K$1195) * (225)</f>
        <v>0</v>
      </c>
      <c r="AI1195">
        <f>($L$1195) * (40)</f>
        <v>0</v>
      </c>
      <c r="AJ1195">
        <f>($M$1195) * (40)</f>
        <v>0</v>
      </c>
      <c r="AK1195">
        <f>($N$1195) * (225)</f>
        <v>0</v>
      </c>
      <c r="AL1195">
        <f>($O$1195) * (225)</f>
        <v>0</v>
      </c>
      <c r="AM1195">
        <f>($P$1195) * (40)</f>
        <v>0</v>
      </c>
      <c r="AN1195">
        <f>($Q$1195) * (40)</f>
        <v>40</v>
      </c>
      <c r="AO1195">
        <f>($R$1195) * (275)</f>
        <v>0</v>
      </c>
      <c r="AP1195">
        <f>($S$1195) * (90)</f>
        <v>0</v>
      </c>
      <c r="AQ1195">
        <f>($T$1195) * (90)</f>
        <v>0</v>
      </c>
      <c r="AR1195">
        <f>($U$1195) * (325)</f>
        <v>0</v>
      </c>
      <c r="AS1195">
        <f>($V$1195) * (140)</f>
        <v>0</v>
      </c>
      <c r="AT1195">
        <f>($W$1195) * (140)</f>
        <v>0</v>
      </c>
      <c r="AU1195">
        <f>($X$1195) * (375)</f>
        <v>0</v>
      </c>
      <c r="AV1195">
        <f>($Y$1195) * (190)</f>
        <v>0</v>
      </c>
      <c r="AW1195">
        <f>($Z$1195) * (425)</f>
        <v>0</v>
      </c>
      <c r="AX1195">
        <f>($AA$1195) * (240)</f>
        <v>0</v>
      </c>
      <c r="AY1195">
        <f>($AB$1195) * (475)</f>
        <v>0</v>
      </c>
      <c r="AZ1195">
        <f>($AC$1195) * (290)</f>
        <v>0</v>
      </c>
      <c r="BA1195">
        <f>($AD$1195) * (525)</f>
        <v>0</v>
      </c>
      <c r="BM1195">
        <v>1</v>
      </c>
      <c r="BN1195">
        <f>SUM($N$1195:$R$1195)</f>
        <v>1</v>
      </c>
    </row>
    <row r="1196" spans="1:66">
      <c r="A1196">
        <v>869</v>
      </c>
      <c r="B1196">
        <v>2</v>
      </c>
      <c r="C1196">
        <v>29200</v>
      </c>
      <c r="D1196">
        <v>2</v>
      </c>
      <c r="E1196">
        <v>6</v>
      </c>
      <c r="F1196" t="s">
        <v>73</v>
      </c>
      <c r="G1196">
        <v>4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1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f>($H$1196) * (225)</f>
        <v>0</v>
      </c>
      <c r="AF1196">
        <f>($I$1196) * (80)</f>
        <v>0</v>
      </c>
      <c r="AG1196">
        <f>($J$1196) * (80)</f>
        <v>0</v>
      </c>
      <c r="AH1196">
        <f>($K$1196) * (225)</f>
        <v>0</v>
      </c>
      <c r="AI1196">
        <f>($L$1196) * (80)</f>
        <v>0</v>
      </c>
      <c r="AJ1196">
        <f>($M$1196) * (80)</f>
        <v>0</v>
      </c>
      <c r="AK1196">
        <f>($N$1196) * (225)</f>
        <v>0</v>
      </c>
      <c r="AL1196">
        <f>($O$1196) * (225)</f>
        <v>0</v>
      </c>
      <c r="AM1196">
        <f>($P$1196) * (80)</f>
        <v>0</v>
      </c>
      <c r="AN1196">
        <f>($Q$1196) * (80)</f>
        <v>80</v>
      </c>
      <c r="AO1196">
        <f>($R$1196) * (225)</f>
        <v>0</v>
      </c>
      <c r="AP1196">
        <f>($S$1196) * (80)</f>
        <v>0</v>
      </c>
      <c r="AQ1196">
        <f>($T$1196) * (80)</f>
        <v>0</v>
      </c>
      <c r="AR1196">
        <f>($U$1196) * (295)</f>
        <v>0</v>
      </c>
      <c r="AS1196">
        <f>($V$1196) * (150)</f>
        <v>0</v>
      </c>
      <c r="AT1196">
        <f>($W$1196) * (150)</f>
        <v>0</v>
      </c>
      <c r="AU1196">
        <f>($X$1196) * (365)</f>
        <v>0</v>
      </c>
      <c r="AV1196">
        <f>($Y$1196) * (220)</f>
        <v>0</v>
      </c>
      <c r="AW1196">
        <f>($Z$1196) * (435)</f>
        <v>0</v>
      </c>
      <c r="AX1196">
        <f>($AA$1196) * (290)</f>
        <v>0</v>
      </c>
      <c r="AY1196">
        <f>($AB$1196) * (505)</f>
        <v>0</v>
      </c>
      <c r="AZ1196">
        <f>($AC$1196) * (360)</f>
        <v>0</v>
      </c>
      <c r="BA1196">
        <f>($AD$1196) * (575)</f>
        <v>0</v>
      </c>
      <c r="BM1196">
        <v>1</v>
      </c>
      <c r="BN1196">
        <f>SUM($N$1196:$U$1196)</f>
        <v>1</v>
      </c>
    </row>
    <row r="1197" spans="1:66">
      <c r="A1197">
        <v>871</v>
      </c>
      <c r="B1197">
        <v>1</v>
      </c>
      <c r="C1197">
        <v>17300</v>
      </c>
      <c r="D1197">
        <v>5</v>
      </c>
      <c r="E1197">
        <v>9</v>
      </c>
      <c r="F1197" t="s">
        <v>73</v>
      </c>
      <c r="G1197">
        <v>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1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f>($H$1197) * (225)</f>
        <v>0</v>
      </c>
      <c r="AF1197">
        <f>($I$1197) * (40)</f>
        <v>0</v>
      </c>
      <c r="AG1197">
        <f>($J$1197) * (40)</f>
        <v>0</v>
      </c>
      <c r="AH1197">
        <f>($K$1197) * (225)</f>
        <v>0</v>
      </c>
      <c r="AI1197">
        <f>($L$1197) * (40)</f>
        <v>0</v>
      </c>
      <c r="AJ1197">
        <f>($M$1197) * (40)</f>
        <v>0</v>
      </c>
      <c r="AK1197">
        <f>($N$1197) * (225)</f>
        <v>0</v>
      </c>
      <c r="AL1197">
        <f>($O$1197) * (225)</f>
        <v>0</v>
      </c>
      <c r="AM1197">
        <f>($P$1197) * (40)</f>
        <v>0</v>
      </c>
      <c r="AN1197">
        <f>($Q$1197) * (40)</f>
        <v>0</v>
      </c>
      <c r="AO1197">
        <f>($R$1197) * (225)</f>
        <v>0</v>
      </c>
      <c r="AP1197">
        <f>($S$1197) * (40)</f>
        <v>0</v>
      </c>
      <c r="AQ1197">
        <f>($T$1197) * (40)</f>
        <v>0</v>
      </c>
      <c r="AR1197">
        <f>($U$1197) * (225)</f>
        <v>0</v>
      </c>
      <c r="AS1197">
        <f>($V$1197) * (40)</f>
        <v>0</v>
      </c>
      <c r="AT1197">
        <f>($W$1197) * (40)</f>
        <v>0</v>
      </c>
      <c r="AU1197">
        <f>($X$1197) * (225)</f>
        <v>0</v>
      </c>
      <c r="AV1197">
        <f>($Y$1197) * (40)</f>
        <v>40</v>
      </c>
      <c r="AW1197">
        <f>($Z$1197) * (275)</f>
        <v>0</v>
      </c>
      <c r="AX1197">
        <f>($AA$1197) * (90)</f>
        <v>0</v>
      </c>
      <c r="AY1197">
        <f>($AB$1197) * (325)</f>
        <v>0</v>
      </c>
      <c r="AZ1197">
        <f>($AC$1197) * (140)</f>
        <v>0</v>
      </c>
      <c r="BA1197">
        <f>($AD$1197) * (375)</f>
        <v>0</v>
      </c>
      <c r="BM1197">
        <v>1</v>
      </c>
      <c r="BN1197">
        <f>SUM($U$1197:$AB$1197)</f>
        <v>1</v>
      </c>
    </row>
    <row r="1198" spans="1:66">
      <c r="A1198">
        <v>873</v>
      </c>
      <c r="B1198">
        <v>1</v>
      </c>
      <c r="C1198">
        <v>20666</v>
      </c>
      <c r="D1198">
        <v>6</v>
      </c>
      <c r="E1198">
        <v>10</v>
      </c>
      <c r="F1198" t="s">
        <v>73</v>
      </c>
      <c r="G1198">
        <v>3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1</v>
      </c>
      <c r="AB1198">
        <v>0</v>
      </c>
      <c r="AC1198">
        <v>0</v>
      </c>
      <c r="AD1198">
        <v>0</v>
      </c>
      <c r="AE1198">
        <f>($H$1198) * (225)</f>
        <v>0</v>
      </c>
      <c r="AF1198">
        <f>($I$1198) * (40)</f>
        <v>0</v>
      </c>
      <c r="AG1198">
        <f>($J$1198) * (40)</f>
        <v>0</v>
      </c>
      <c r="AH1198">
        <f>($K$1198) * (225)</f>
        <v>0</v>
      </c>
      <c r="AI1198">
        <f>($L$1198) * (40)</f>
        <v>0</v>
      </c>
      <c r="AJ1198">
        <f>($M$1198) * (40)</f>
        <v>0</v>
      </c>
      <c r="AK1198">
        <f>($N$1198) * (225)</f>
        <v>0</v>
      </c>
      <c r="AL1198">
        <f>($O$1198) * (225)</f>
        <v>0</v>
      </c>
      <c r="AM1198">
        <f>($P$1198) * (40)</f>
        <v>0</v>
      </c>
      <c r="AN1198">
        <f>($Q$1198) * (40)</f>
        <v>0</v>
      </c>
      <c r="AO1198">
        <f>($R$1198) * (225)</f>
        <v>0</v>
      </c>
      <c r="AP1198">
        <f>($S$1198) * (40)</f>
        <v>0</v>
      </c>
      <c r="AQ1198">
        <f>($T$1198) * (40)</f>
        <v>0</v>
      </c>
      <c r="AR1198">
        <f>($U$1198) * (225)</f>
        <v>0</v>
      </c>
      <c r="AS1198">
        <f>($V$1198) * (40)</f>
        <v>0</v>
      </c>
      <c r="AT1198">
        <f>($W$1198) * (40)</f>
        <v>0</v>
      </c>
      <c r="AU1198">
        <f>($X$1198) * (225)</f>
        <v>0</v>
      </c>
      <c r="AV1198">
        <f>($Y$1198) * (40)</f>
        <v>0</v>
      </c>
      <c r="AW1198">
        <f>($Z$1198) * (225)</f>
        <v>0</v>
      </c>
      <c r="AX1198">
        <f>($AA$1198) * (40)</f>
        <v>40</v>
      </c>
      <c r="AY1198">
        <f>($AB$1198) * (275)</f>
        <v>0</v>
      </c>
      <c r="AZ1198">
        <f>($AC$1198) * (90)</f>
        <v>0</v>
      </c>
      <c r="BA1198">
        <f>($AD$1198) * (325)</f>
        <v>0</v>
      </c>
      <c r="BM1198">
        <v>1</v>
      </c>
      <c r="BN1198">
        <f>SUM($X$1198:$AD$1198)</f>
        <v>1</v>
      </c>
    </row>
    <row r="1199" spans="1:66">
      <c r="A1199">
        <v>875</v>
      </c>
      <c r="B1199">
        <v>1</v>
      </c>
      <c r="C1199">
        <v>20666</v>
      </c>
      <c r="D1199">
        <v>5</v>
      </c>
      <c r="E1199">
        <v>9</v>
      </c>
      <c r="F1199" t="s">
        <v>73</v>
      </c>
      <c r="G1199">
        <v>3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f>($H$1199) * (225)</f>
        <v>0</v>
      </c>
      <c r="AF1199">
        <f>($I$1199) * (40)</f>
        <v>0</v>
      </c>
      <c r="AG1199">
        <f>($J$1199) * (40)</f>
        <v>0</v>
      </c>
      <c r="AH1199">
        <f>($K$1199) * (225)</f>
        <v>0</v>
      </c>
      <c r="AI1199">
        <f>($L$1199) * (40)</f>
        <v>0</v>
      </c>
      <c r="AJ1199">
        <f>($M$1199) * (40)</f>
        <v>0</v>
      </c>
      <c r="AK1199">
        <f>($N$1199) * (225)</f>
        <v>0</v>
      </c>
      <c r="AL1199">
        <f>($O$1199) * (225)</f>
        <v>0</v>
      </c>
      <c r="AM1199">
        <f>($P$1199) * (40)</f>
        <v>0</v>
      </c>
      <c r="AN1199">
        <f>($Q$1199) * (40)</f>
        <v>0</v>
      </c>
      <c r="AO1199">
        <f>($R$1199) * (225)</f>
        <v>0</v>
      </c>
      <c r="AP1199">
        <f>($S$1199) * (40)</f>
        <v>0</v>
      </c>
      <c r="AQ1199">
        <f>($T$1199) * (40)</f>
        <v>0</v>
      </c>
      <c r="AR1199">
        <f>($U$1199) * (225)</f>
        <v>0</v>
      </c>
      <c r="AS1199">
        <f>($V$1199) * (40)</f>
        <v>40</v>
      </c>
      <c r="AT1199">
        <f>($W$1199) * (40)</f>
        <v>0</v>
      </c>
      <c r="AU1199">
        <f>($X$1199) * (225)</f>
        <v>0</v>
      </c>
      <c r="AV1199">
        <f>($Y$1199) * (40)</f>
        <v>0</v>
      </c>
      <c r="AW1199">
        <f>($Z$1199) * (275)</f>
        <v>0</v>
      </c>
      <c r="AX1199">
        <f>($AA$1199) * (90)</f>
        <v>0</v>
      </c>
      <c r="AY1199">
        <f>($AB$1199) * (325)</f>
        <v>0</v>
      </c>
      <c r="AZ1199">
        <f>($AC$1199) * (140)</f>
        <v>0</v>
      </c>
      <c r="BA1199">
        <f>($AD$1199) * (375)</f>
        <v>0</v>
      </c>
      <c r="BM1199">
        <v>1</v>
      </c>
      <c r="BN1199">
        <f>SUM($U$1199:$AB$1199)</f>
        <v>1</v>
      </c>
    </row>
    <row r="1200" spans="1:66">
      <c r="A1200">
        <v>877</v>
      </c>
      <c r="B1200">
        <v>2</v>
      </c>
      <c r="C1200">
        <v>30156</v>
      </c>
      <c r="D1200">
        <v>3</v>
      </c>
      <c r="E1200">
        <v>8</v>
      </c>
      <c r="F1200" t="s">
        <v>73</v>
      </c>
      <c r="G1200">
        <v>4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1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f>($H$1200) * (225)</f>
        <v>0</v>
      </c>
      <c r="AF1200">
        <f>($I$1200) * (80)</f>
        <v>0</v>
      </c>
      <c r="AG1200">
        <f>($J$1200) * (80)</f>
        <v>0</v>
      </c>
      <c r="AH1200">
        <f>($K$1200) * (225)</f>
        <v>0</v>
      </c>
      <c r="AI1200">
        <f>($L$1200) * (80)</f>
        <v>0</v>
      </c>
      <c r="AJ1200">
        <f>($M$1200) * (80)</f>
        <v>0</v>
      </c>
      <c r="AK1200">
        <f>($N$1200) * (225)</f>
        <v>0</v>
      </c>
      <c r="AL1200">
        <f>($O$1200) * (225)</f>
        <v>0</v>
      </c>
      <c r="AM1200">
        <f>($P$1200) * (80)</f>
        <v>0</v>
      </c>
      <c r="AN1200">
        <f>($Q$1200) * (80)</f>
        <v>0</v>
      </c>
      <c r="AO1200">
        <f>($R$1200) * (225)</f>
        <v>0</v>
      </c>
      <c r="AP1200">
        <f>($S$1200) * (80)</f>
        <v>0</v>
      </c>
      <c r="AQ1200">
        <f>($T$1200) * (80)</f>
        <v>0</v>
      </c>
      <c r="AR1200">
        <f>($U$1200) * (225)</f>
        <v>0</v>
      </c>
      <c r="AS1200">
        <f>($V$1200) * (80)</f>
        <v>80</v>
      </c>
      <c r="AT1200">
        <f>($W$1200) * (80)</f>
        <v>0</v>
      </c>
      <c r="AU1200">
        <f>($X$1200) * (295)</f>
        <v>0</v>
      </c>
      <c r="AV1200">
        <f>($Y$1200) * (150)</f>
        <v>0</v>
      </c>
      <c r="AW1200">
        <f>($Z$1200) * (365)</f>
        <v>0</v>
      </c>
      <c r="AX1200">
        <f>($AA$1200) * (220)</f>
        <v>0</v>
      </c>
      <c r="AY1200">
        <f>($AB$1200) * (435)</f>
        <v>0</v>
      </c>
      <c r="AZ1200">
        <f>($AC$1200) * (290)</f>
        <v>0</v>
      </c>
      <c r="BA1200">
        <f>($AD$1200) * (505)</f>
        <v>0</v>
      </c>
      <c r="BM1200">
        <v>1</v>
      </c>
      <c r="BN1200">
        <f>SUM($O$1200:$Z$1200)</f>
        <v>1</v>
      </c>
    </row>
    <row r="1201" spans="1:66">
      <c r="A1201">
        <v>884</v>
      </c>
      <c r="B1201">
        <v>2</v>
      </c>
      <c r="C1201">
        <v>30156</v>
      </c>
      <c r="D1201">
        <v>5</v>
      </c>
      <c r="E1201">
        <v>9</v>
      </c>
      <c r="F1201" t="s">
        <v>73</v>
      </c>
      <c r="G1201">
        <v>6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1</v>
      </c>
      <c r="AB1201">
        <v>0</v>
      </c>
      <c r="AC1201">
        <v>0</v>
      </c>
      <c r="AD1201">
        <v>0</v>
      </c>
      <c r="AE1201">
        <f>($H$1201) * (225)</f>
        <v>0</v>
      </c>
      <c r="AF1201">
        <f>($I$1201) * (80)</f>
        <v>0</v>
      </c>
      <c r="AG1201">
        <f>($J$1201) * (80)</f>
        <v>0</v>
      </c>
      <c r="AH1201">
        <f>($K$1201) * (225)</f>
        <v>0</v>
      </c>
      <c r="AI1201">
        <f>($L$1201) * (80)</f>
        <v>0</v>
      </c>
      <c r="AJ1201">
        <f>($M$1201) * (80)</f>
        <v>0</v>
      </c>
      <c r="AK1201">
        <f>($N$1201) * (225)</f>
        <v>0</v>
      </c>
      <c r="AL1201">
        <f>($O$1201) * (225)</f>
        <v>0</v>
      </c>
      <c r="AM1201">
        <f>($P$1201) * (80)</f>
        <v>0</v>
      </c>
      <c r="AN1201">
        <f>($Q$1201) * (80)</f>
        <v>0</v>
      </c>
      <c r="AO1201">
        <f>($R$1201) * (225)</f>
        <v>0</v>
      </c>
      <c r="AP1201">
        <f>($S$1201) * (80)</f>
        <v>0</v>
      </c>
      <c r="AQ1201">
        <f>($T$1201) * (80)</f>
        <v>0</v>
      </c>
      <c r="AR1201">
        <f>($U$1201) * (225)</f>
        <v>0</v>
      </c>
      <c r="AS1201">
        <f>($V$1201) * (80)</f>
        <v>0</v>
      </c>
      <c r="AT1201">
        <f>($W$1201) * (80)</f>
        <v>0</v>
      </c>
      <c r="AU1201">
        <f>($X$1201) * (225)</f>
        <v>0</v>
      </c>
      <c r="AV1201">
        <f>($Y$1201) * (80)</f>
        <v>0</v>
      </c>
      <c r="AW1201">
        <f>($Z$1201) * (225)</f>
        <v>0</v>
      </c>
      <c r="AX1201">
        <f>($AA$1201) * (80)</f>
        <v>80</v>
      </c>
      <c r="AY1201">
        <f>($AB$1201) * (225)</f>
        <v>0</v>
      </c>
      <c r="AZ1201">
        <f>($AC$1201) * (80)</f>
        <v>0</v>
      </c>
      <c r="BA1201">
        <f>($AD$1201) * (225)</f>
        <v>0</v>
      </c>
      <c r="BM1201">
        <v>1</v>
      </c>
      <c r="BN1201">
        <f>SUM($U$1201:$AB$1201)</f>
        <v>1</v>
      </c>
    </row>
    <row r="1202" spans="1:66">
      <c r="A1202">
        <v>887</v>
      </c>
      <c r="B1202">
        <v>2</v>
      </c>
      <c r="C1202">
        <v>30156</v>
      </c>
      <c r="D1202">
        <v>1</v>
      </c>
      <c r="E1202">
        <v>5</v>
      </c>
      <c r="F1202" t="s">
        <v>73</v>
      </c>
      <c r="G1202">
        <v>3</v>
      </c>
      <c r="H1202">
        <v>0</v>
      </c>
      <c r="I1202">
        <v>0</v>
      </c>
      <c r="J1202">
        <v>0</v>
      </c>
      <c r="K1202">
        <v>0</v>
      </c>
      <c r="L1202">
        <v>1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f>($H$1202) * (225)</f>
        <v>0</v>
      </c>
      <c r="AF1202">
        <f>($I$1202) * (80)</f>
        <v>0</v>
      </c>
      <c r="AG1202">
        <f>($J$1202) * (80)</f>
        <v>0</v>
      </c>
      <c r="AH1202">
        <f>($K$1202) * (225)</f>
        <v>0</v>
      </c>
      <c r="AI1202">
        <f>($L$1202) * (80)</f>
        <v>80</v>
      </c>
      <c r="AJ1202">
        <f>($M$1202) * (80)</f>
        <v>0</v>
      </c>
      <c r="AK1202">
        <f>($N$1202) * (225)</f>
        <v>0</v>
      </c>
      <c r="AL1202">
        <f>($O$1202) * (295)</f>
        <v>0</v>
      </c>
      <c r="AM1202">
        <f>($P$1202) * (150)</f>
        <v>0</v>
      </c>
      <c r="AN1202">
        <f>($Q$1202) * (150)</f>
        <v>0</v>
      </c>
      <c r="AO1202">
        <f>($R$1202) * (365)</f>
        <v>0</v>
      </c>
      <c r="AP1202">
        <f>($S$1202) * (220)</f>
        <v>0</v>
      </c>
      <c r="AQ1202">
        <f>($T$1202) * (220)</f>
        <v>0</v>
      </c>
      <c r="AR1202">
        <f>($U$1202) * (435)</f>
        <v>0</v>
      </c>
      <c r="AS1202">
        <f>($V$1202) * (290)</f>
        <v>0</v>
      </c>
      <c r="AT1202">
        <f>($W$1202) * (290)</f>
        <v>0</v>
      </c>
      <c r="AU1202">
        <f>($X$1202) * (505)</f>
        <v>0</v>
      </c>
      <c r="AV1202">
        <f>($Y$1202) * (360)</f>
        <v>0</v>
      </c>
      <c r="AW1202">
        <f>($Z$1202) * (575)</f>
        <v>0</v>
      </c>
      <c r="AX1202">
        <f>($AA$1202) * (430)</f>
        <v>0</v>
      </c>
      <c r="AY1202">
        <f>($AB$1202) * (645)</f>
        <v>0</v>
      </c>
      <c r="AZ1202">
        <f>($AC$1202) * (500)</f>
        <v>0</v>
      </c>
      <c r="BA1202">
        <f>($AD$1202) * (715)</f>
        <v>0</v>
      </c>
      <c r="BM1202">
        <v>1</v>
      </c>
      <c r="BN1202">
        <f>SUM($K$1202:$R$1202)</f>
        <v>1</v>
      </c>
    </row>
    <row r="1203" spans="1:66">
      <c r="A1203">
        <v>894</v>
      </c>
      <c r="B1203">
        <v>2</v>
      </c>
      <c r="C1203">
        <v>30156</v>
      </c>
      <c r="D1203">
        <v>3</v>
      </c>
      <c r="E1203">
        <v>8</v>
      </c>
      <c r="F1203" t="s">
        <v>73</v>
      </c>
      <c r="G1203">
        <v>4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1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f>($H$1203) * (225)</f>
        <v>0</v>
      </c>
      <c r="AF1203">
        <f>($I$1203) * (80)</f>
        <v>0</v>
      </c>
      <c r="AG1203">
        <f>($J$1203) * (80)</f>
        <v>0</v>
      </c>
      <c r="AH1203">
        <f>($K$1203) * (225)</f>
        <v>0</v>
      </c>
      <c r="AI1203">
        <f>($L$1203) * (80)</f>
        <v>0</v>
      </c>
      <c r="AJ1203">
        <f>($M$1203) * (80)</f>
        <v>0</v>
      </c>
      <c r="AK1203">
        <f>($N$1203) * (225)</f>
        <v>0</v>
      </c>
      <c r="AL1203">
        <f>($O$1203) * (225)</f>
        <v>0</v>
      </c>
      <c r="AM1203">
        <f>($P$1203) * (80)</f>
        <v>0</v>
      </c>
      <c r="AN1203">
        <f>($Q$1203) * (80)</f>
        <v>0</v>
      </c>
      <c r="AO1203">
        <f>($R$1203) * (225)</f>
        <v>0</v>
      </c>
      <c r="AP1203">
        <f>($S$1203) * (80)</f>
        <v>0</v>
      </c>
      <c r="AQ1203">
        <f>($T$1203) * (80)</f>
        <v>0</v>
      </c>
      <c r="AR1203">
        <f>($U$1203) * (225)</f>
        <v>0</v>
      </c>
      <c r="AS1203">
        <f>($V$1203) * (80)</f>
        <v>80</v>
      </c>
      <c r="AT1203">
        <f>($W$1203) * (80)</f>
        <v>0</v>
      </c>
      <c r="AU1203">
        <f>($X$1203) * (295)</f>
        <v>0</v>
      </c>
      <c r="AV1203">
        <f>($Y$1203) * (150)</f>
        <v>0</v>
      </c>
      <c r="AW1203">
        <f>($Z$1203) * (365)</f>
        <v>0</v>
      </c>
      <c r="AX1203">
        <f>($AA$1203) * (220)</f>
        <v>0</v>
      </c>
      <c r="AY1203">
        <f>($AB$1203) * (435)</f>
        <v>0</v>
      </c>
      <c r="AZ1203">
        <f>($AC$1203) * (290)</f>
        <v>0</v>
      </c>
      <c r="BA1203">
        <f>($AD$1203) * (505)</f>
        <v>0</v>
      </c>
      <c r="BM1203">
        <v>1</v>
      </c>
      <c r="BN1203">
        <f>SUM($O$1203:$Z$1203)</f>
        <v>1</v>
      </c>
    </row>
    <row r="1204" spans="1:66">
      <c r="A1204">
        <v>898</v>
      </c>
      <c r="B1204">
        <v>2</v>
      </c>
      <c r="C1204">
        <v>30156</v>
      </c>
      <c r="D1204">
        <v>6</v>
      </c>
      <c r="E1204">
        <v>10</v>
      </c>
      <c r="F1204" t="s">
        <v>73</v>
      </c>
      <c r="G1204">
        <v>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1</v>
      </c>
      <c r="AD1204">
        <v>0</v>
      </c>
      <c r="AE1204">
        <f>($H$1204) * (225)</f>
        <v>0</v>
      </c>
      <c r="AF1204">
        <f>($I$1204) * (80)</f>
        <v>0</v>
      </c>
      <c r="AG1204">
        <f>($J$1204) * (80)</f>
        <v>0</v>
      </c>
      <c r="AH1204">
        <f>($K$1204) * (225)</f>
        <v>0</v>
      </c>
      <c r="AI1204">
        <f>($L$1204) * (80)</f>
        <v>0</v>
      </c>
      <c r="AJ1204">
        <f>($M$1204) * (80)</f>
        <v>0</v>
      </c>
      <c r="AK1204">
        <f>($N$1204) * (225)</f>
        <v>0</v>
      </c>
      <c r="AL1204">
        <f>($O$1204) * (225)</f>
        <v>0</v>
      </c>
      <c r="AM1204">
        <f>($P$1204) * (80)</f>
        <v>0</v>
      </c>
      <c r="AN1204">
        <f>($Q$1204) * (80)</f>
        <v>0</v>
      </c>
      <c r="AO1204">
        <f>($R$1204) * (225)</f>
        <v>0</v>
      </c>
      <c r="AP1204">
        <f>($S$1204) * (80)</f>
        <v>0</v>
      </c>
      <c r="AQ1204">
        <f>($T$1204) * (80)</f>
        <v>0</v>
      </c>
      <c r="AR1204">
        <f>($U$1204) * (225)</f>
        <v>0</v>
      </c>
      <c r="AS1204">
        <f>($V$1204) * (80)</f>
        <v>0</v>
      </c>
      <c r="AT1204">
        <f>($W$1204) * (80)</f>
        <v>0</v>
      </c>
      <c r="AU1204">
        <f>($X$1204) * (225)</f>
        <v>0</v>
      </c>
      <c r="AV1204">
        <f>($Y$1204) * (80)</f>
        <v>0</v>
      </c>
      <c r="AW1204">
        <f>($Z$1204) * (225)</f>
        <v>0</v>
      </c>
      <c r="AX1204">
        <f>($AA$1204) * (80)</f>
        <v>0</v>
      </c>
      <c r="AY1204">
        <f>($AB$1204) * (295)</f>
        <v>0</v>
      </c>
      <c r="AZ1204">
        <f>($AC$1204) * (150)</f>
        <v>150</v>
      </c>
      <c r="BA1204">
        <f>($AD$1204) * (365)</f>
        <v>0</v>
      </c>
      <c r="BM1204">
        <v>1</v>
      </c>
      <c r="BN1204">
        <f>SUM($X$1204:$AD$1204)</f>
        <v>1</v>
      </c>
    </row>
    <row r="1205" spans="1:66">
      <c r="A1205">
        <v>900</v>
      </c>
      <c r="B1205">
        <v>2</v>
      </c>
      <c r="C1205">
        <v>30156</v>
      </c>
      <c r="D1205">
        <v>6</v>
      </c>
      <c r="E1205">
        <v>10</v>
      </c>
      <c r="F1205" t="s">
        <v>73</v>
      </c>
      <c r="G1205">
        <v>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1</v>
      </c>
      <c r="AD1205">
        <v>0</v>
      </c>
      <c r="AE1205">
        <f>($H$1205) * (225)</f>
        <v>0</v>
      </c>
      <c r="AF1205">
        <f>($I$1205) * (80)</f>
        <v>0</v>
      </c>
      <c r="AG1205">
        <f>($J$1205) * (80)</f>
        <v>0</v>
      </c>
      <c r="AH1205">
        <f>($K$1205) * (225)</f>
        <v>0</v>
      </c>
      <c r="AI1205">
        <f>($L$1205) * (80)</f>
        <v>0</v>
      </c>
      <c r="AJ1205">
        <f>($M$1205) * (80)</f>
        <v>0</v>
      </c>
      <c r="AK1205">
        <f>($N$1205) * (225)</f>
        <v>0</v>
      </c>
      <c r="AL1205">
        <f>($O$1205) * (225)</f>
        <v>0</v>
      </c>
      <c r="AM1205">
        <f>($P$1205) * (80)</f>
        <v>0</v>
      </c>
      <c r="AN1205">
        <f>($Q$1205) * (80)</f>
        <v>0</v>
      </c>
      <c r="AO1205">
        <f>($R$1205) * (225)</f>
        <v>0</v>
      </c>
      <c r="AP1205">
        <f>($S$1205) * (80)</f>
        <v>0</v>
      </c>
      <c r="AQ1205">
        <f>($T$1205) * (80)</f>
        <v>0</v>
      </c>
      <c r="AR1205">
        <f>($U$1205) * (225)</f>
        <v>0</v>
      </c>
      <c r="AS1205">
        <f>($V$1205) * (80)</f>
        <v>0</v>
      </c>
      <c r="AT1205">
        <f>($W$1205) * (80)</f>
        <v>0</v>
      </c>
      <c r="AU1205">
        <f>($X$1205) * (225)</f>
        <v>0</v>
      </c>
      <c r="AV1205">
        <f>($Y$1205) * (80)</f>
        <v>0</v>
      </c>
      <c r="AW1205">
        <f>($Z$1205) * (225)</f>
        <v>0</v>
      </c>
      <c r="AX1205">
        <f>($AA$1205) * (80)</f>
        <v>0</v>
      </c>
      <c r="AY1205">
        <f>($AB$1205) * (225)</f>
        <v>0</v>
      </c>
      <c r="AZ1205">
        <f>($AC$1205) * (80)</f>
        <v>80</v>
      </c>
      <c r="BA1205">
        <f>($AD$1205) * (295)</f>
        <v>0</v>
      </c>
      <c r="BM1205">
        <v>1</v>
      </c>
      <c r="BN1205">
        <f>SUM($X$1205:$AD$1205)</f>
        <v>1</v>
      </c>
    </row>
    <row r="1206" spans="1:66">
      <c r="A1206">
        <v>901</v>
      </c>
      <c r="B1206">
        <v>2</v>
      </c>
      <c r="C1206">
        <v>30156</v>
      </c>
      <c r="D1206">
        <v>3</v>
      </c>
      <c r="E1206">
        <v>6</v>
      </c>
      <c r="F1206" t="s">
        <v>73</v>
      </c>
      <c r="G1206">
        <v>6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f>($H$1206) * (225)</f>
        <v>0</v>
      </c>
      <c r="AF1206">
        <f>($I$1206) * (80)</f>
        <v>0</v>
      </c>
      <c r="AG1206">
        <f>($J$1206) * (80)</f>
        <v>0</v>
      </c>
      <c r="AH1206">
        <f>($K$1206) * (225)</f>
        <v>0</v>
      </c>
      <c r="AI1206">
        <f>($L$1206) * (80)</f>
        <v>0</v>
      </c>
      <c r="AJ1206">
        <f>($M$1206) * (80)</f>
        <v>0</v>
      </c>
      <c r="AK1206">
        <f>($N$1206) * (225)</f>
        <v>0</v>
      </c>
      <c r="AL1206">
        <f>($O$1206) * (225)</f>
        <v>0</v>
      </c>
      <c r="AM1206">
        <f>($P$1206) * (80)</f>
        <v>0</v>
      </c>
      <c r="AN1206">
        <f>($Q$1206) * (80)</f>
        <v>80</v>
      </c>
      <c r="AO1206">
        <f>($R$1206) * (225)</f>
        <v>0</v>
      </c>
      <c r="AP1206">
        <f>($S$1206) * (80)</f>
        <v>0</v>
      </c>
      <c r="AQ1206">
        <f>($T$1206) * (80)</f>
        <v>0</v>
      </c>
      <c r="AR1206">
        <f>($U$1206) * (225)</f>
        <v>0</v>
      </c>
      <c r="AS1206">
        <f>($V$1206) * (80)</f>
        <v>0</v>
      </c>
      <c r="AT1206">
        <f>($W$1206) * (80)</f>
        <v>0</v>
      </c>
      <c r="AU1206">
        <f>($X$1206) * (225)</f>
        <v>0</v>
      </c>
      <c r="AV1206">
        <f>($Y$1206) * (80)</f>
        <v>0</v>
      </c>
      <c r="AW1206">
        <f>($Z$1206) * (225)</f>
        <v>0</v>
      </c>
      <c r="AX1206">
        <f>($AA$1206) * (80)</f>
        <v>0</v>
      </c>
      <c r="AY1206">
        <f>($AB$1206) * (295)</f>
        <v>0</v>
      </c>
      <c r="AZ1206">
        <f>($AC$1206) * (150)</f>
        <v>0</v>
      </c>
      <c r="BA1206">
        <f>($AD$1206) * (365)</f>
        <v>0</v>
      </c>
      <c r="BM1206">
        <v>1</v>
      </c>
      <c r="BN1206">
        <f>SUM($O$1206:$U$1206)</f>
        <v>1</v>
      </c>
    </row>
    <row r="1207" spans="1:66">
      <c r="A1207">
        <v>904</v>
      </c>
      <c r="B1207">
        <v>2</v>
      </c>
      <c r="C1207">
        <v>30156</v>
      </c>
      <c r="D1207">
        <v>6</v>
      </c>
      <c r="E1207">
        <v>11</v>
      </c>
      <c r="F1207" t="s">
        <v>73</v>
      </c>
      <c r="G1207">
        <v>3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1</v>
      </c>
      <c r="AD1207">
        <v>0</v>
      </c>
      <c r="AE1207">
        <f>($H$1207) * (225)</f>
        <v>0</v>
      </c>
      <c r="AF1207">
        <f>($I$1207) * (80)</f>
        <v>0</v>
      </c>
      <c r="AG1207">
        <f>($J$1207) * (80)</f>
        <v>0</v>
      </c>
      <c r="AH1207">
        <f>($K$1207) * (225)</f>
        <v>0</v>
      </c>
      <c r="AI1207">
        <f>($L$1207) * (80)</f>
        <v>0</v>
      </c>
      <c r="AJ1207">
        <f>($M$1207) * (80)</f>
        <v>0</v>
      </c>
      <c r="AK1207">
        <f>($N$1207) * (225)</f>
        <v>0</v>
      </c>
      <c r="AL1207">
        <f>($O$1207) * (225)</f>
        <v>0</v>
      </c>
      <c r="AM1207">
        <f>($P$1207) * (80)</f>
        <v>0</v>
      </c>
      <c r="AN1207">
        <f>($Q$1207) * (80)</f>
        <v>0</v>
      </c>
      <c r="AO1207">
        <f>($R$1207) * (225)</f>
        <v>0</v>
      </c>
      <c r="AP1207">
        <f>($S$1207) * (80)</f>
        <v>0</v>
      </c>
      <c r="AQ1207">
        <f>($T$1207) * (80)</f>
        <v>0</v>
      </c>
      <c r="AR1207">
        <f>($U$1207) * (225)</f>
        <v>0</v>
      </c>
      <c r="AS1207">
        <f>($V$1207) * (80)</f>
        <v>0</v>
      </c>
      <c r="AT1207">
        <f>($W$1207) * (80)</f>
        <v>0</v>
      </c>
      <c r="AU1207">
        <f>($X$1207) * (225)</f>
        <v>0</v>
      </c>
      <c r="AV1207">
        <f>($Y$1207) * (80)</f>
        <v>0</v>
      </c>
      <c r="AW1207">
        <f>($Z$1207) * (225)</f>
        <v>0</v>
      </c>
      <c r="AX1207">
        <f>($AA$1207) * (80)</f>
        <v>0</v>
      </c>
      <c r="AY1207">
        <f>($AB$1207) * (295)</f>
        <v>0</v>
      </c>
      <c r="AZ1207">
        <f>($AC$1207) * (150)</f>
        <v>150</v>
      </c>
      <c r="BA1207">
        <f>($AD$1207) * (365)</f>
        <v>0</v>
      </c>
      <c r="BM1207">
        <v>1</v>
      </c>
      <c r="BN1207">
        <f>SUM($X$1207:$AD$1207)</f>
        <v>1</v>
      </c>
    </row>
    <row r="1208" spans="1:66">
      <c r="A1208">
        <v>907</v>
      </c>
      <c r="B1208">
        <v>2</v>
      </c>
      <c r="C1208">
        <v>30156</v>
      </c>
      <c r="D1208">
        <v>6</v>
      </c>
      <c r="E1208">
        <v>11</v>
      </c>
      <c r="F1208" t="s">
        <v>73</v>
      </c>
      <c r="G1208">
        <v>3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1</v>
      </c>
      <c r="AD1208">
        <v>0</v>
      </c>
      <c r="AE1208">
        <f>($H$1208) * (225)</f>
        <v>0</v>
      </c>
      <c r="AF1208">
        <f>($I$1208) * (80)</f>
        <v>0</v>
      </c>
      <c r="AG1208">
        <f>($J$1208) * (80)</f>
        <v>0</v>
      </c>
      <c r="AH1208">
        <f>($K$1208) * (225)</f>
        <v>0</v>
      </c>
      <c r="AI1208">
        <f>($L$1208) * (80)</f>
        <v>0</v>
      </c>
      <c r="AJ1208">
        <f>($M$1208) * (80)</f>
        <v>0</v>
      </c>
      <c r="AK1208">
        <f>($N$1208) * (225)</f>
        <v>0</v>
      </c>
      <c r="AL1208">
        <f>($O$1208) * (225)</f>
        <v>0</v>
      </c>
      <c r="AM1208">
        <f>($P$1208) * (80)</f>
        <v>0</v>
      </c>
      <c r="AN1208">
        <f>($Q$1208) * (80)</f>
        <v>0</v>
      </c>
      <c r="AO1208">
        <f>($R$1208) * (225)</f>
        <v>0</v>
      </c>
      <c r="AP1208">
        <f>($S$1208) * (80)</f>
        <v>0</v>
      </c>
      <c r="AQ1208">
        <f>($T$1208) * (80)</f>
        <v>0</v>
      </c>
      <c r="AR1208">
        <f>($U$1208) * (225)</f>
        <v>0</v>
      </c>
      <c r="AS1208">
        <f>($V$1208) * (80)</f>
        <v>0</v>
      </c>
      <c r="AT1208">
        <f>($W$1208) * (80)</f>
        <v>0</v>
      </c>
      <c r="AU1208">
        <f>($X$1208) * (225)</f>
        <v>0</v>
      </c>
      <c r="AV1208">
        <f>($Y$1208) * (80)</f>
        <v>0</v>
      </c>
      <c r="AW1208">
        <f>($Z$1208) * (225)</f>
        <v>0</v>
      </c>
      <c r="AX1208">
        <f>($AA$1208) * (80)</f>
        <v>0</v>
      </c>
      <c r="AY1208">
        <f>($AB$1208) * (295)</f>
        <v>0</v>
      </c>
      <c r="AZ1208">
        <f>($AC$1208) * (150)</f>
        <v>150</v>
      </c>
      <c r="BA1208">
        <f>($AD$1208) * (365)</f>
        <v>0</v>
      </c>
      <c r="BM1208">
        <v>1</v>
      </c>
      <c r="BN1208">
        <f>SUM($X$1208:$AD$1208)</f>
        <v>1</v>
      </c>
    </row>
    <row r="1209" spans="1:66">
      <c r="A1209">
        <v>909</v>
      </c>
      <c r="B1209">
        <v>2</v>
      </c>
      <c r="C1209">
        <v>30156</v>
      </c>
      <c r="D1209">
        <v>3</v>
      </c>
      <c r="E1209">
        <v>8</v>
      </c>
      <c r="F1209" t="s">
        <v>73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1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f>($H$1209) * (225)</f>
        <v>0</v>
      </c>
      <c r="AF1209">
        <f>($I$1209) * (80)</f>
        <v>0</v>
      </c>
      <c r="AG1209">
        <f>($J$1209) * (80)</f>
        <v>0</v>
      </c>
      <c r="AH1209">
        <f>($K$1209) * (225)</f>
        <v>0</v>
      </c>
      <c r="AI1209">
        <f>($L$1209) * (80)</f>
        <v>0</v>
      </c>
      <c r="AJ1209">
        <f>($M$1209) * (80)</f>
        <v>0</v>
      </c>
      <c r="AK1209">
        <f>($N$1209) * (225)</f>
        <v>0</v>
      </c>
      <c r="AL1209">
        <f>($O$1209) * (225)</f>
        <v>0</v>
      </c>
      <c r="AM1209">
        <f>($P$1209) * (80)</f>
        <v>0</v>
      </c>
      <c r="AN1209">
        <f>($Q$1209) * (80)</f>
        <v>0</v>
      </c>
      <c r="AO1209">
        <f>($R$1209) * (225)</f>
        <v>0</v>
      </c>
      <c r="AP1209">
        <f>($S$1209) * (80)</f>
        <v>0</v>
      </c>
      <c r="AQ1209">
        <f>($T$1209) * (80)</f>
        <v>0</v>
      </c>
      <c r="AR1209">
        <f>($U$1209) * (225)</f>
        <v>0</v>
      </c>
      <c r="AS1209">
        <f>($V$1209) * (80)</f>
        <v>80</v>
      </c>
      <c r="AT1209">
        <f>($W$1209) * (80)</f>
        <v>0</v>
      </c>
      <c r="AU1209">
        <f>($X$1209) * (295)</f>
        <v>0</v>
      </c>
      <c r="AV1209">
        <f>($Y$1209) * (150)</f>
        <v>0</v>
      </c>
      <c r="AW1209">
        <f>($Z$1209) * (365)</f>
        <v>0</v>
      </c>
      <c r="AX1209">
        <f>($AA$1209) * (220)</f>
        <v>0</v>
      </c>
      <c r="AY1209">
        <f>($AB$1209) * (435)</f>
        <v>0</v>
      </c>
      <c r="AZ1209">
        <f>($AC$1209) * (290)</f>
        <v>0</v>
      </c>
      <c r="BA1209">
        <f>($AD$1209) * (505)</f>
        <v>0</v>
      </c>
      <c r="BM1209">
        <v>1</v>
      </c>
      <c r="BN1209">
        <f>SUM($O$1209:$Z$1209)</f>
        <v>1</v>
      </c>
    </row>
    <row r="1210" spans="1:66">
      <c r="A1210">
        <v>910</v>
      </c>
      <c r="B1210">
        <v>2</v>
      </c>
      <c r="C1210">
        <v>30156</v>
      </c>
      <c r="D1210">
        <v>4</v>
      </c>
      <c r="E1210">
        <v>8</v>
      </c>
      <c r="F1210" t="s">
        <v>73</v>
      </c>
      <c r="G1210">
        <v>4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1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f>($H$1210) * (225)</f>
        <v>0</v>
      </c>
      <c r="AF1210">
        <f>($I$1210) * (80)</f>
        <v>0</v>
      </c>
      <c r="AG1210">
        <f>($J$1210) * (80)</f>
        <v>0</v>
      </c>
      <c r="AH1210">
        <f>($K$1210) * (225)</f>
        <v>0</v>
      </c>
      <c r="AI1210">
        <f>($L$1210) * (80)</f>
        <v>0</v>
      </c>
      <c r="AJ1210">
        <f>($M$1210) * (80)</f>
        <v>0</v>
      </c>
      <c r="AK1210">
        <f>($N$1210) * (225)</f>
        <v>0</v>
      </c>
      <c r="AL1210">
        <f>($O$1210) * (225)</f>
        <v>0</v>
      </c>
      <c r="AM1210">
        <f>($P$1210) * (80)</f>
        <v>0</v>
      </c>
      <c r="AN1210">
        <f>($Q$1210) * (80)</f>
        <v>0</v>
      </c>
      <c r="AO1210">
        <f>($R$1210) * (225)</f>
        <v>0</v>
      </c>
      <c r="AP1210">
        <f>($S$1210) * (80)</f>
        <v>0</v>
      </c>
      <c r="AQ1210">
        <f>($T$1210) * (80)</f>
        <v>0</v>
      </c>
      <c r="AR1210">
        <f>($U$1210) * (225)</f>
        <v>0</v>
      </c>
      <c r="AS1210">
        <f>($V$1210) * (80)</f>
        <v>80</v>
      </c>
      <c r="AT1210">
        <f>($W$1210) * (80)</f>
        <v>0</v>
      </c>
      <c r="AU1210">
        <f>($X$1210) * (225)</f>
        <v>0</v>
      </c>
      <c r="AV1210">
        <f>($Y$1210) * (80)</f>
        <v>0</v>
      </c>
      <c r="AW1210">
        <f>($Z$1210) * (295)</f>
        <v>0</v>
      </c>
      <c r="AX1210">
        <f>($AA$1210) * (150)</f>
        <v>0</v>
      </c>
      <c r="AY1210">
        <f>($AB$1210) * (365)</f>
        <v>0</v>
      </c>
      <c r="AZ1210">
        <f>($AC$1210) * (220)</f>
        <v>0</v>
      </c>
      <c r="BA1210">
        <f>($AD$1210) * (435)</f>
        <v>0</v>
      </c>
      <c r="BM1210">
        <v>1</v>
      </c>
      <c r="BN1210">
        <f>SUM($R$1210:$Z$1210)</f>
        <v>1</v>
      </c>
    </row>
    <row r="1211" spans="1:66">
      <c r="A1211">
        <v>911</v>
      </c>
      <c r="B1211">
        <v>2</v>
      </c>
      <c r="C1211">
        <v>30156</v>
      </c>
      <c r="D1211">
        <v>0</v>
      </c>
      <c r="E1211">
        <v>4</v>
      </c>
      <c r="F1211" t="s">
        <v>73</v>
      </c>
      <c r="G1211">
        <v>4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f>($H$1211) * (225)</f>
        <v>0</v>
      </c>
      <c r="AF1211">
        <f>($I$1211) * (80)</f>
        <v>0</v>
      </c>
      <c r="AG1211">
        <f>($J$1211) * (80)</f>
        <v>80</v>
      </c>
      <c r="AH1211">
        <f>($K$1211) * (225)</f>
        <v>0</v>
      </c>
      <c r="AI1211">
        <f>($L$1211) * (80)</f>
        <v>0</v>
      </c>
      <c r="AJ1211">
        <f>($M$1211) * (80)</f>
        <v>0</v>
      </c>
      <c r="AK1211">
        <f>($N$1211) * (225)</f>
        <v>0</v>
      </c>
      <c r="AL1211">
        <f>($O$1211) * (295)</f>
        <v>0</v>
      </c>
      <c r="AM1211">
        <f>($P$1211) * (150)</f>
        <v>0</v>
      </c>
      <c r="AN1211">
        <f>($Q$1211) * (150)</f>
        <v>0</v>
      </c>
      <c r="AO1211">
        <f>($R$1211) * (365)</f>
        <v>0</v>
      </c>
      <c r="AP1211">
        <f>($S$1211) * (220)</f>
        <v>0</v>
      </c>
      <c r="AQ1211">
        <f>($T$1211) * (220)</f>
        <v>0</v>
      </c>
      <c r="AR1211">
        <f>($U$1211) * (435)</f>
        <v>0</v>
      </c>
      <c r="AS1211">
        <f>($V$1211) * (290)</f>
        <v>0</v>
      </c>
      <c r="AT1211">
        <f>($W$1211) * (290)</f>
        <v>0</v>
      </c>
      <c r="AU1211">
        <f>($X$1211) * (505)</f>
        <v>0</v>
      </c>
      <c r="AV1211">
        <f>($Y$1211) * (360)</f>
        <v>0</v>
      </c>
      <c r="AW1211">
        <f>($Z$1211) * (575)</f>
        <v>0</v>
      </c>
      <c r="AX1211">
        <f>($AA$1211) * (430)</f>
        <v>0</v>
      </c>
      <c r="AY1211">
        <f>($AB$1211) * (645)</f>
        <v>0</v>
      </c>
      <c r="AZ1211">
        <f>($AC$1211) * (500)</f>
        <v>0</v>
      </c>
      <c r="BA1211">
        <f>($AD$1211) * (715)</f>
        <v>0</v>
      </c>
      <c r="BM1211">
        <v>1</v>
      </c>
      <c r="BN1211">
        <f>SUM($H$1211:$O$1211)</f>
        <v>1</v>
      </c>
    </row>
    <row r="1212" spans="1:66">
      <c r="A1212">
        <v>912</v>
      </c>
      <c r="B1212">
        <v>2</v>
      </c>
      <c r="C1212">
        <v>30156</v>
      </c>
      <c r="D1212">
        <v>4</v>
      </c>
      <c r="E1212">
        <v>7</v>
      </c>
      <c r="F1212" t="s">
        <v>73</v>
      </c>
      <c r="G1212">
        <v>3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1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f>($H$1212) * (225)</f>
        <v>0</v>
      </c>
      <c r="AF1212">
        <f>($I$1212) * (80)</f>
        <v>0</v>
      </c>
      <c r="AG1212">
        <f>($J$1212) * (80)</f>
        <v>0</v>
      </c>
      <c r="AH1212">
        <f>($K$1212) * (225)</f>
        <v>0</v>
      </c>
      <c r="AI1212">
        <f>($L$1212) * (80)</f>
        <v>0</v>
      </c>
      <c r="AJ1212">
        <f>($M$1212) * (80)</f>
        <v>0</v>
      </c>
      <c r="AK1212">
        <f>($N$1212) * (225)</f>
        <v>0</v>
      </c>
      <c r="AL1212">
        <f>($O$1212) * (225)</f>
        <v>0</v>
      </c>
      <c r="AM1212">
        <f>($P$1212) * (80)</f>
        <v>0</v>
      </c>
      <c r="AN1212">
        <f>($Q$1212) * (80)</f>
        <v>0</v>
      </c>
      <c r="AO1212">
        <f>($R$1212) * (225)</f>
        <v>0</v>
      </c>
      <c r="AP1212">
        <f>($S$1212) * (80)</f>
        <v>0</v>
      </c>
      <c r="AQ1212">
        <f>($T$1212) * (80)</f>
        <v>0</v>
      </c>
      <c r="AR1212">
        <f>($U$1212) * (225)</f>
        <v>0</v>
      </c>
      <c r="AS1212">
        <f>($V$1212) * (80)</f>
        <v>80</v>
      </c>
      <c r="AT1212">
        <f>($W$1212) * (80)</f>
        <v>0</v>
      </c>
      <c r="AU1212">
        <f>($X$1212) * (295)</f>
        <v>0</v>
      </c>
      <c r="AV1212">
        <f>($Y$1212) * (150)</f>
        <v>0</v>
      </c>
      <c r="AW1212">
        <f>($Z$1212) * (365)</f>
        <v>0</v>
      </c>
      <c r="AX1212">
        <f>($AA$1212) * (220)</f>
        <v>0</v>
      </c>
      <c r="AY1212">
        <f>($AB$1212) * (435)</f>
        <v>0</v>
      </c>
      <c r="AZ1212">
        <f>($AC$1212) * (290)</f>
        <v>0</v>
      </c>
      <c r="BA1212">
        <f>($AD$1212) * (505)</f>
        <v>0</v>
      </c>
      <c r="BM1212">
        <v>1</v>
      </c>
      <c r="BN1212">
        <f>SUM($R$1212:$X$1212)</f>
        <v>1</v>
      </c>
    </row>
    <row r="1213" spans="1:66">
      <c r="A1213">
        <v>914</v>
      </c>
      <c r="B1213">
        <v>2</v>
      </c>
      <c r="C1213">
        <v>30156</v>
      </c>
      <c r="D1213">
        <v>1</v>
      </c>
      <c r="E1213">
        <v>5</v>
      </c>
      <c r="F1213" t="s">
        <v>73</v>
      </c>
      <c r="G1213">
        <v>3</v>
      </c>
      <c r="H1213">
        <v>0</v>
      </c>
      <c r="I1213">
        <v>0</v>
      </c>
      <c r="J1213">
        <v>0</v>
      </c>
      <c r="K1213">
        <v>0</v>
      </c>
      <c r="L1213">
        <v>1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f>($H$1213) * (225)</f>
        <v>0</v>
      </c>
      <c r="AF1213">
        <f>($I$1213) * (80)</f>
        <v>0</v>
      </c>
      <c r="AG1213">
        <f>($J$1213) * (80)</f>
        <v>0</v>
      </c>
      <c r="AH1213">
        <f>($K$1213) * (225)</f>
        <v>0</v>
      </c>
      <c r="AI1213">
        <f>($L$1213) * (80)</f>
        <v>80</v>
      </c>
      <c r="AJ1213">
        <f>($M$1213) * (80)</f>
        <v>0</v>
      </c>
      <c r="AK1213">
        <f>($N$1213) * (225)</f>
        <v>0</v>
      </c>
      <c r="AL1213">
        <f>($O$1213) * (295)</f>
        <v>0</v>
      </c>
      <c r="AM1213">
        <f>($P$1213) * (150)</f>
        <v>0</v>
      </c>
      <c r="AN1213">
        <f>($Q$1213) * (150)</f>
        <v>0</v>
      </c>
      <c r="AO1213">
        <f>($R$1213) * (365)</f>
        <v>0</v>
      </c>
      <c r="AP1213">
        <f>($S$1213) * (220)</f>
        <v>0</v>
      </c>
      <c r="AQ1213">
        <f>($T$1213) * (220)</f>
        <v>0</v>
      </c>
      <c r="AR1213">
        <f>($U$1213) * (435)</f>
        <v>0</v>
      </c>
      <c r="AS1213">
        <f>($V$1213) * (290)</f>
        <v>0</v>
      </c>
      <c r="AT1213">
        <f>($W$1213) * (290)</f>
        <v>0</v>
      </c>
      <c r="AU1213">
        <f>($X$1213) * (505)</f>
        <v>0</v>
      </c>
      <c r="AV1213">
        <f>($Y$1213) * (360)</f>
        <v>0</v>
      </c>
      <c r="AW1213">
        <f>($Z$1213) * (575)</f>
        <v>0</v>
      </c>
      <c r="AX1213">
        <f>($AA$1213) * (430)</f>
        <v>0</v>
      </c>
      <c r="AY1213">
        <f>($AB$1213) * (645)</f>
        <v>0</v>
      </c>
      <c r="AZ1213">
        <f>($AC$1213) * (500)</f>
        <v>0</v>
      </c>
      <c r="BA1213">
        <f>($AD$1213) * (715)</f>
        <v>0</v>
      </c>
      <c r="BM1213">
        <v>1</v>
      </c>
      <c r="BN1213">
        <f>SUM($K$1213:$R$1213)</f>
        <v>1</v>
      </c>
    </row>
    <row r="1214" spans="1:66">
      <c r="A1214">
        <v>917</v>
      </c>
      <c r="B1214">
        <v>1</v>
      </c>
      <c r="C1214">
        <v>22940</v>
      </c>
      <c r="D1214">
        <v>0</v>
      </c>
      <c r="E1214">
        <v>4</v>
      </c>
      <c r="F1214" t="s">
        <v>73</v>
      </c>
      <c r="G1214">
        <v>3</v>
      </c>
      <c r="H1214">
        <v>0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f>($H$1214) * (225)</f>
        <v>0</v>
      </c>
      <c r="AF1214">
        <f>($I$1214) * (40)</f>
        <v>0</v>
      </c>
      <c r="AG1214">
        <f>($J$1214) * (40)</f>
        <v>40</v>
      </c>
      <c r="AH1214">
        <f>($K$1214) * (225)</f>
        <v>0</v>
      </c>
      <c r="AI1214">
        <f>($L$1214) * (40)</f>
        <v>0</v>
      </c>
      <c r="AJ1214">
        <f>($M$1214) * (40)</f>
        <v>0</v>
      </c>
      <c r="AK1214">
        <f>($N$1214) * (275)</f>
        <v>0</v>
      </c>
      <c r="AL1214">
        <f>($O$1214) * (325)</f>
        <v>0</v>
      </c>
      <c r="AM1214">
        <f>($P$1214) * (140)</f>
        <v>0</v>
      </c>
      <c r="AN1214">
        <f>($Q$1214) * (140)</f>
        <v>0</v>
      </c>
      <c r="AO1214">
        <f>($R$1214) * (375)</f>
        <v>0</v>
      </c>
      <c r="AP1214">
        <f>($S$1214) * (190)</f>
        <v>0</v>
      </c>
      <c r="AQ1214">
        <f>($T$1214) * (190)</f>
        <v>0</v>
      </c>
      <c r="AR1214">
        <f>($U$1214) * (425)</f>
        <v>0</v>
      </c>
      <c r="AS1214">
        <f>($V$1214) * (240)</f>
        <v>0</v>
      </c>
      <c r="AT1214">
        <f>($W$1214) * (240)</f>
        <v>0</v>
      </c>
      <c r="AU1214">
        <f>($X$1214) * (475)</f>
        <v>0</v>
      </c>
      <c r="AV1214">
        <f>($Y$1214) * (290)</f>
        <v>0</v>
      </c>
      <c r="AW1214">
        <f>($Z$1214) * (525)</f>
        <v>0</v>
      </c>
      <c r="AX1214">
        <f>($AA$1214) * (340)</f>
        <v>0</v>
      </c>
      <c r="AY1214">
        <f>($AB$1214) * (575)</f>
        <v>0</v>
      </c>
      <c r="AZ1214">
        <f>($AC$1214) * (390)</f>
        <v>0</v>
      </c>
      <c r="BA1214">
        <f>($AD$1214) * (625)</f>
        <v>0</v>
      </c>
      <c r="BM1214">
        <v>1</v>
      </c>
      <c r="BN1214">
        <f>SUM($H$1214:$O$1214)</f>
        <v>1</v>
      </c>
    </row>
    <row r="1215" spans="1:66">
      <c r="A1215">
        <v>918</v>
      </c>
      <c r="B1215">
        <v>1</v>
      </c>
      <c r="C1215">
        <v>22940</v>
      </c>
      <c r="D1215">
        <v>-1</v>
      </c>
      <c r="E1215">
        <v>3</v>
      </c>
      <c r="F1215" t="s">
        <v>73</v>
      </c>
      <c r="G1215">
        <v>6</v>
      </c>
      <c r="H1215">
        <v>0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f>($H$1215) * (225)</f>
        <v>0</v>
      </c>
      <c r="AF1215">
        <f>($I$1215) * (40)</f>
        <v>0</v>
      </c>
      <c r="AG1215">
        <f>($J$1215) * (40)</f>
        <v>40</v>
      </c>
      <c r="AH1215">
        <f>($K$1215) * (225)</f>
        <v>0</v>
      </c>
      <c r="AI1215">
        <f>($L$1215) * (40)</f>
        <v>0</v>
      </c>
      <c r="AJ1215">
        <f>($M$1215) * (40)</f>
        <v>0</v>
      </c>
      <c r="AK1215">
        <f>($N$1215) * (225)</f>
        <v>0</v>
      </c>
      <c r="AL1215">
        <f>($O$1215) * (225)</f>
        <v>0</v>
      </c>
      <c r="AM1215">
        <f>($P$1215) * (40)</f>
        <v>0</v>
      </c>
      <c r="AN1215">
        <f>($Q$1215) * (40)</f>
        <v>0</v>
      </c>
      <c r="AO1215">
        <f>($R$1215) * (275)</f>
        <v>0</v>
      </c>
      <c r="AP1215">
        <f>($S$1215) * (90)</f>
        <v>0</v>
      </c>
      <c r="AQ1215">
        <f>($T$1215) * (90)</f>
        <v>0</v>
      </c>
      <c r="AR1215">
        <f>($U$1215) * (325)</f>
        <v>0</v>
      </c>
      <c r="AS1215">
        <f>($V$1215) * (140)</f>
        <v>0</v>
      </c>
      <c r="AT1215">
        <f>($W$1215) * (140)</f>
        <v>0</v>
      </c>
      <c r="AU1215">
        <f>($X$1215) * (375)</f>
        <v>0</v>
      </c>
      <c r="AV1215">
        <f>($Y$1215) * (190)</f>
        <v>0</v>
      </c>
      <c r="AW1215">
        <f>($Z$1215) * (425)</f>
        <v>0</v>
      </c>
      <c r="AX1215">
        <f>($AA$1215) * (240)</f>
        <v>0</v>
      </c>
      <c r="AY1215">
        <f>($AB$1215) * (475)</f>
        <v>0</v>
      </c>
      <c r="AZ1215">
        <f>($AC$1215) * (290)</f>
        <v>0</v>
      </c>
      <c r="BA1215">
        <f>($AD$1215) * (525)</f>
        <v>0</v>
      </c>
      <c r="BM1215">
        <v>1</v>
      </c>
      <c r="BN1215">
        <f>SUM($H$1215:$N$1215)</f>
        <v>1</v>
      </c>
    </row>
    <row r="1216" spans="1:66">
      <c r="A1216">
        <v>920</v>
      </c>
      <c r="B1216">
        <v>1</v>
      </c>
      <c r="C1216">
        <v>22940</v>
      </c>
      <c r="D1216">
        <v>3</v>
      </c>
      <c r="E1216">
        <v>6</v>
      </c>
      <c r="F1216" t="s">
        <v>73</v>
      </c>
      <c r="G1216">
        <v>4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f>($H$1216) * (225)</f>
        <v>0</v>
      </c>
      <c r="AF1216">
        <f>($I$1216) * (40)</f>
        <v>0</v>
      </c>
      <c r="AG1216">
        <f>($J$1216) * (40)</f>
        <v>0</v>
      </c>
      <c r="AH1216">
        <f>($K$1216) * (225)</f>
        <v>0</v>
      </c>
      <c r="AI1216">
        <f>($L$1216) * (40)</f>
        <v>0</v>
      </c>
      <c r="AJ1216">
        <f>($M$1216) * (40)</f>
        <v>0</v>
      </c>
      <c r="AK1216">
        <f>($N$1216) * (225)</f>
        <v>0</v>
      </c>
      <c r="AL1216">
        <f>($O$1216) * (225)</f>
        <v>0</v>
      </c>
      <c r="AM1216">
        <f>($P$1216) * (40)</f>
        <v>0</v>
      </c>
      <c r="AN1216">
        <f>($Q$1216) * (40)</f>
        <v>40</v>
      </c>
      <c r="AO1216">
        <f>($R$1216) * (225)</f>
        <v>0</v>
      </c>
      <c r="AP1216">
        <f>($S$1216) * (40)</f>
        <v>0</v>
      </c>
      <c r="AQ1216">
        <f>($T$1216) * (40)</f>
        <v>0</v>
      </c>
      <c r="AR1216">
        <f>($U$1216) * (225)</f>
        <v>0</v>
      </c>
      <c r="AS1216">
        <f>($V$1216) * (40)</f>
        <v>0</v>
      </c>
      <c r="AT1216">
        <f>($W$1216) * (40)</f>
        <v>0</v>
      </c>
      <c r="AU1216">
        <f>($X$1216) * (275)</f>
        <v>0</v>
      </c>
      <c r="AV1216">
        <f>($Y$1216) * (90)</f>
        <v>0</v>
      </c>
      <c r="AW1216">
        <f>($Z$1216) * (325)</f>
        <v>0</v>
      </c>
      <c r="AX1216">
        <f>($AA$1216) * (140)</f>
        <v>0</v>
      </c>
      <c r="AY1216">
        <f>($AB$1216) * (375)</f>
        <v>0</v>
      </c>
      <c r="AZ1216">
        <f>($AC$1216) * (190)</f>
        <v>0</v>
      </c>
      <c r="BA1216">
        <f>($AD$1216) * (425)</f>
        <v>0</v>
      </c>
      <c r="BM1216">
        <v>1</v>
      </c>
      <c r="BN1216">
        <f>SUM($O$1216:$U$1216)</f>
        <v>1</v>
      </c>
    </row>
    <row r="1217" spans="1:66">
      <c r="A1217">
        <v>922</v>
      </c>
      <c r="B1217">
        <v>1</v>
      </c>
      <c r="C1217">
        <v>22940</v>
      </c>
      <c r="D1217">
        <v>5</v>
      </c>
      <c r="E1217">
        <v>9</v>
      </c>
      <c r="F1217" t="s">
        <v>73</v>
      </c>
      <c r="G1217">
        <v>3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1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f>($H$1217) * (225)</f>
        <v>0</v>
      </c>
      <c r="AF1217">
        <f>($I$1217) * (40)</f>
        <v>0</v>
      </c>
      <c r="AG1217">
        <f>($J$1217) * (40)</f>
        <v>0</v>
      </c>
      <c r="AH1217">
        <f>($K$1217) * (225)</f>
        <v>0</v>
      </c>
      <c r="AI1217">
        <f>($L$1217) * (40)</f>
        <v>0</v>
      </c>
      <c r="AJ1217">
        <f>($M$1217) * (40)</f>
        <v>0</v>
      </c>
      <c r="AK1217">
        <f>($N$1217) * (225)</f>
        <v>0</v>
      </c>
      <c r="AL1217">
        <f>($O$1217) * (225)</f>
        <v>0</v>
      </c>
      <c r="AM1217">
        <f>($P$1217) * (40)</f>
        <v>0</v>
      </c>
      <c r="AN1217">
        <f>($Q$1217) * (40)</f>
        <v>0</v>
      </c>
      <c r="AO1217">
        <f>($R$1217) * (225)</f>
        <v>0</v>
      </c>
      <c r="AP1217">
        <f>($S$1217) * (40)</f>
        <v>0</v>
      </c>
      <c r="AQ1217">
        <f>($T$1217) * (40)</f>
        <v>0</v>
      </c>
      <c r="AR1217">
        <f>($U$1217) * (225)</f>
        <v>0</v>
      </c>
      <c r="AS1217">
        <f>($V$1217) * (40)</f>
        <v>40</v>
      </c>
      <c r="AT1217">
        <f>($W$1217) * (40)</f>
        <v>0</v>
      </c>
      <c r="AU1217">
        <f>($X$1217) * (225)</f>
        <v>0</v>
      </c>
      <c r="AV1217">
        <f>($Y$1217) * (40)</f>
        <v>0</v>
      </c>
      <c r="AW1217">
        <f>($Z$1217) * (275)</f>
        <v>0</v>
      </c>
      <c r="AX1217">
        <f>($AA$1217) * (90)</f>
        <v>0</v>
      </c>
      <c r="AY1217">
        <f>($AB$1217) * (325)</f>
        <v>0</v>
      </c>
      <c r="AZ1217">
        <f>($AC$1217) * (140)</f>
        <v>0</v>
      </c>
      <c r="BA1217">
        <f>($AD$1217) * (375)</f>
        <v>0</v>
      </c>
      <c r="BM1217">
        <v>1</v>
      </c>
      <c r="BN1217">
        <f>SUM($U$1217:$AB$1217)</f>
        <v>1</v>
      </c>
    </row>
    <row r="1218" spans="1:66">
      <c r="A1218">
        <v>924</v>
      </c>
      <c r="B1218">
        <v>2</v>
      </c>
      <c r="C1218">
        <v>4200</v>
      </c>
      <c r="D1218">
        <v>3</v>
      </c>
      <c r="E1218">
        <v>6</v>
      </c>
      <c r="F1218" t="s">
        <v>73</v>
      </c>
      <c r="G1218">
        <v>3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f>($H$1218) * (225)</f>
        <v>0</v>
      </c>
      <c r="AF1218">
        <f>($I$1218) * (80)</f>
        <v>0</v>
      </c>
      <c r="AG1218">
        <f>($J$1218) * (80)</f>
        <v>0</v>
      </c>
      <c r="AH1218">
        <f>($K$1218) * (225)</f>
        <v>0</v>
      </c>
      <c r="AI1218">
        <f>($L$1218) * (80)</f>
        <v>0</v>
      </c>
      <c r="AJ1218">
        <f>($M$1218) * (80)</f>
        <v>0</v>
      </c>
      <c r="AK1218">
        <f>($N$1218) * (225)</f>
        <v>0</v>
      </c>
      <c r="AL1218">
        <f>($O$1218) * (225)</f>
        <v>0</v>
      </c>
      <c r="AM1218">
        <f>($P$1218) * (80)</f>
        <v>0</v>
      </c>
      <c r="AN1218">
        <f>($Q$1218) * (80)</f>
        <v>80</v>
      </c>
      <c r="AO1218">
        <f>($R$1218) * (225)</f>
        <v>0</v>
      </c>
      <c r="AP1218">
        <f>($S$1218) * (80)</f>
        <v>0</v>
      </c>
      <c r="AQ1218">
        <f>($T$1218) * (80)</f>
        <v>0</v>
      </c>
      <c r="AR1218">
        <f>($U$1218) * (295)</f>
        <v>0</v>
      </c>
      <c r="AS1218">
        <f>($V$1218) * (150)</f>
        <v>0</v>
      </c>
      <c r="AT1218">
        <f>($W$1218) * (150)</f>
        <v>0</v>
      </c>
      <c r="AU1218">
        <f>($X$1218) * (365)</f>
        <v>0</v>
      </c>
      <c r="AV1218">
        <f>($Y$1218) * (220)</f>
        <v>0</v>
      </c>
      <c r="AW1218">
        <f>($Z$1218) * (435)</f>
        <v>0</v>
      </c>
      <c r="AX1218">
        <f>($AA$1218) * (290)</f>
        <v>0</v>
      </c>
      <c r="AY1218">
        <f>($AB$1218) * (505)</f>
        <v>0</v>
      </c>
      <c r="AZ1218">
        <f>($AC$1218) * (360)</f>
        <v>0</v>
      </c>
      <c r="BA1218">
        <f>($AD$1218) * (575)</f>
        <v>0</v>
      </c>
      <c r="BM1218">
        <v>1</v>
      </c>
      <c r="BN1218">
        <f>SUM($O$1218:$U$1218)</f>
        <v>1</v>
      </c>
    </row>
    <row r="1219" spans="1:66">
      <c r="A1219">
        <v>925</v>
      </c>
      <c r="B1219">
        <v>1</v>
      </c>
      <c r="C1219">
        <v>17300</v>
      </c>
      <c r="D1219">
        <v>4</v>
      </c>
      <c r="E1219">
        <v>7</v>
      </c>
      <c r="F1219" t="s">
        <v>73</v>
      </c>
      <c r="G1219">
        <v>3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1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f>($H$1219) * (225)</f>
        <v>0</v>
      </c>
      <c r="AF1219">
        <f>($I$1219) * (40)</f>
        <v>0</v>
      </c>
      <c r="AG1219">
        <f>($J$1219) * (40)</f>
        <v>0</v>
      </c>
      <c r="AH1219">
        <f>($K$1219) * (225)</f>
        <v>0</v>
      </c>
      <c r="AI1219">
        <f>($L$1219) * (40)</f>
        <v>0</v>
      </c>
      <c r="AJ1219">
        <f>($M$1219) * (40)</f>
        <v>0</v>
      </c>
      <c r="AK1219">
        <f>($N$1219) * (225)</f>
        <v>0</v>
      </c>
      <c r="AL1219">
        <f>($O$1219) * (225)</f>
        <v>0</v>
      </c>
      <c r="AM1219">
        <f>($P$1219) * (40)</f>
        <v>0</v>
      </c>
      <c r="AN1219">
        <f>($Q$1219) * (40)</f>
        <v>0</v>
      </c>
      <c r="AO1219">
        <f>($R$1219) * (225)</f>
        <v>0</v>
      </c>
      <c r="AP1219">
        <f>($S$1219) * (40)</f>
        <v>0</v>
      </c>
      <c r="AQ1219">
        <f>($T$1219) * (40)</f>
        <v>0</v>
      </c>
      <c r="AR1219">
        <f>($U$1219) * (225)</f>
        <v>0</v>
      </c>
      <c r="AS1219">
        <f>($V$1219) * (40)</f>
        <v>40</v>
      </c>
      <c r="AT1219">
        <f>($W$1219) * (40)</f>
        <v>0</v>
      </c>
      <c r="AU1219">
        <f>($X$1219) * (275)</f>
        <v>0</v>
      </c>
      <c r="AV1219">
        <f>($Y$1219) * (90)</f>
        <v>0</v>
      </c>
      <c r="AW1219">
        <f>($Z$1219) * (325)</f>
        <v>0</v>
      </c>
      <c r="AX1219">
        <f>($AA$1219) * (140)</f>
        <v>0</v>
      </c>
      <c r="AY1219">
        <f>($AB$1219) * (375)</f>
        <v>0</v>
      </c>
      <c r="AZ1219">
        <f>($AC$1219) * (190)</f>
        <v>0</v>
      </c>
      <c r="BA1219">
        <f>($AD$1219) * (425)</f>
        <v>0</v>
      </c>
      <c r="BM1219">
        <v>1</v>
      </c>
      <c r="BN1219">
        <f>SUM($R$1219:$X$1219)</f>
        <v>1</v>
      </c>
    </row>
    <row r="1220" spans="1:66">
      <c r="A1220">
        <v>927</v>
      </c>
      <c r="B1220">
        <v>2</v>
      </c>
      <c r="C1220">
        <v>24200</v>
      </c>
      <c r="D1220">
        <v>2</v>
      </c>
      <c r="E1220">
        <v>7</v>
      </c>
      <c r="F1220" t="s">
        <v>73</v>
      </c>
      <c r="G1220">
        <v>4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1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f>($H$1220) * (225)</f>
        <v>0</v>
      </c>
      <c r="AF1220">
        <f>($I$1220) * (80)</f>
        <v>0</v>
      </c>
      <c r="AG1220">
        <f>($J$1220) * (80)</f>
        <v>0</v>
      </c>
      <c r="AH1220">
        <f>($K$1220) * (225)</f>
        <v>0</v>
      </c>
      <c r="AI1220">
        <f>($L$1220) * (80)</f>
        <v>0</v>
      </c>
      <c r="AJ1220">
        <f>($M$1220) * (80)</f>
        <v>0</v>
      </c>
      <c r="AK1220">
        <f>($N$1220) * (225)</f>
        <v>0</v>
      </c>
      <c r="AL1220">
        <f>($O$1220) * (225)</f>
        <v>0</v>
      </c>
      <c r="AM1220">
        <f>($P$1220) * (80)</f>
        <v>0</v>
      </c>
      <c r="AN1220">
        <f>($Q$1220) * (80)</f>
        <v>0</v>
      </c>
      <c r="AO1220">
        <f>($R$1220) * (225)</f>
        <v>225</v>
      </c>
      <c r="AP1220">
        <f>($S$1220) * (80)</f>
        <v>0</v>
      </c>
      <c r="AQ1220">
        <f>($T$1220) * (80)</f>
        <v>0</v>
      </c>
      <c r="AR1220">
        <f>($U$1220) * (295)</f>
        <v>0</v>
      </c>
      <c r="AS1220">
        <f>($V$1220) * (150)</f>
        <v>0</v>
      </c>
      <c r="AT1220">
        <f>($W$1220) * (150)</f>
        <v>0</v>
      </c>
      <c r="AU1220">
        <f>($X$1220) * (365)</f>
        <v>0</v>
      </c>
      <c r="AV1220">
        <f>($Y$1220) * (220)</f>
        <v>0</v>
      </c>
      <c r="AW1220">
        <f>($Z$1220) * (435)</f>
        <v>0</v>
      </c>
      <c r="AX1220">
        <f>($AA$1220) * (290)</f>
        <v>0</v>
      </c>
      <c r="AY1220">
        <f>($AB$1220) * (505)</f>
        <v>0</v>
      </c>
      <c r="AZ1220">
        <f>($AC$1220) * (360)</f>
        <v>0</v>
      </c>
      <c r="BA1220">
        <f>($AD$1220) * (575)</f>
        <v>0</v>
      </c>
      <c r="BM1220">
        <v>1</v>
      </c>
      <c r="BN1220">
        <f>SUM($N$1220:$X$1220)</f>
        <v>1</v>
      </c>
    </row>
    <row r="1221" spans="1:66">
      <c r="A1221">
        <v>929</v>
      </c>
      <c r="B1221">
        <v>1</v>
      </c>
      <c r="C1221">
        <v>2300</v>
      </c>
      <c r="D1221">
        <v>-1</v>
      </c>
      <c r="E1221">
        <v>4</v>
      </c>
      <c r="F1221" t="s">
        <v>73</v>
      </c>
      <c r="G1221">
        <v>5</v>
      </c>
      <c r="H1221">
        <v>0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f>($H$1221) * (225)</f>
        <v>0</v>
      </c>
      <c r="AF1221">
        <f>($I$1221) * (40)</f>
        <v>0</v>
      </c>
      <c r="AG1221">
        <f>($J$1221) * (40)</f>
        <v>40</v>
      </c>
      <c r="AH1221">
        <f>($K$1221) * (225)</f>
        <v>0</v>
      </c>
      <c r="AI1221">
        <f>($L$1221) * (40)</f>
        <v>0</v>
      </c>
      <c r="AJ1221">
        <f>($M$1221) * (40)</f>
        <v>0</v>
      </c>
      <c r="AK1221">
        <f>($N$1221) * (225)</f>
        <v>0</v>
      </c>
      <c r="AL1221">
        <f>($O$1221) * (275)</f>
        <v>0</v>
      </c>
      <c r="AM1221">
        <f>($P$1221) * (90)</f>
        <v>0</v>
      </c>
      <c r="AN1221">
        <f>($Q$1221) * (90)</f>
        <v>0</v>
      </c>
      <c r="AO1221">
        <f>($R$1221) * (325)</f>
        <v>0</v>
      </c>
      <c r="AP1221">
        <f>($S$1221) * (140)</f>
        <v>0</v>
      </c>
      <c r="AQ1221">
        <f>($T$1221) * (140)</f>
        <v>0</v>
      </c>
      <c r="AR1221">
        <f>($U$1221) * (375)</f>
        <v>0</v>
      </c>
      <c r="AS1221">
        <f>($V$1221) * (190)</f>
        <v>0</v>
      </c>
      <c r="AT1221">
        <f>($W$1221) * (190)</f>
        <v>0</v>
      </c>
      <c r="AU1221">
        <f>($X$1221) * (425)</f>
        <v>0</v>
      </c>
      <c r="AV1221">
        <f>($Y$1221) * (240)</f>
        <v>0</v>
      </c>
      <c r="AW1221">
        <f>($Z$1221) * (475)</f>
        <v>0</v>
      </c>
      <c r="AX1221">
        <f>($AA$1221) * (290)</f>
        <v>0</v>
      </c>
      <c r="AY1221">
        <f>($AB$1221) * (525)</f>
        <v>0</v>
      </c>
      <c r="AZ1221">
        <f>($AC$1221) * (340)</f>
        <v>0</v>
      </c>
      <c r="BA1221">
        <f>($AD$1221) * (575)</f>
        <v>0</v>
      </c>
      <c r="BM1221">
        <v>1</v>
      </c>
      <c r="BN1221">
        <f>SUM($H$1221:$O$1221)</f>
        <v>1</v>
      </c>
    </row>
    <row r="1222" spans="1:66">
      <c r="A1222">
        <v>930</v>
      </c>
      <c r="B1222">
        <v>2</v>
      </c>
      <c r="C1222">
        <v>4200</v>
      </c>
      <c r="D1222">
        <v>3</v>
      </c>
      <c r="E1222">
        <v>7</v>
      </c>
      <c r="F1222" t="s">
        <v>73</v>
      </c>
      <c r="G1222">
        <v>4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1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f>($H$1222) * (225)</f>
        <v>0</v>
      </c>
      <c r="AF1222">
        <f>($I$1222) * (80)</f>
        <v>0</v>
      </c>
      <c r="AG1222">
        <f>($J$1222) * (80)</f>
        <v>0</v>
      </c>
      <c r="AH1222">
        <f>($K$1222) * (225)</f>
        <v>0</v>
      </c>
      <c r="AI1222">
        <f>($L$1222) * (80)</f>
        <v>0</v>
      </c>
      <c r="AJ1222">
        <f>($M$1222) * (80)</f>
        <v>0</v>
      </c>
      <c r="AK1222">
        <f>($N$1222) * (225)</f>
        <v>0</v>
      </c>
      <c r="AL1222">
        <f>($O$1222) * (225)</f>
        <v>0</v>
      </c>
      <c r="AM1222">
        <f>($P$1222) * (80)</f>
        <v>0</v>
      </c>
      <c r="AN1222">
        <f>($Q$1222) * (80)</f>
        <v>0</v>
      </c>
      <c r="AO1222">
        <f>($R$1222) * (225)</f>
        <v>0</v>
      </c>
      <c r="AP1222">
        <f>($S$1222) * (80)</f>
        <v>0</v>
      </c>
      <c r="AQ1222">
        <f>($T$1222) * (80)</f>
        <v>0</v>
      </c>
      <c r="AR1222">
        <f>($U$1222) * (225)</f>
        <v>0</v>
      </c>
      <c r="AS1222">
        <f>($V$1222) * (80)</f>
        <v>80</v>
      </c>
      <c r="AT1222">
        <f>($W$1222) * (80)</f>
        <v>0</v>
      </c>
      <c r="AU1222">
        <f>($X$1222) * (295)</f>
        <v>0</v>
      </c>
      <c r="AV1222">
        <f>($Y$1222) * (150)</f>
        <v>0</v>
      </c>
      <c r="AW1222">
        <f>($Z$1222) * (365)</f>
        <v>0</v>
      </c>
      <c r="AX1222">
        <f>($AA$1222) * (220)</f>
        <v>0</v>
      </c>
      <c r="AY1222">
        <f>($AB$1222) * (435)</f>
        <v>0</v>
      </c>
      <c r="AZ1222">
        <f>($AC$1222) * (290)</f>
        <v>0</v>
      </c>
      <c r="BA1222">
        <f>($AD$1222) * (505)</f>
        <v>0</v>
      </c>
      <c r="BM1222">
        <v>1</v>
      </c>
      <c r="BN1222">
        <f>SUM($O$1222:$X$1222)</f>
        <v>1</v>
      </c>
    </row>
    <row r="1223" spans="1:66">
      <c r="A1223">
        <v>932</v>
      </c>
      <c r="B1223">
        <v>2</v>
      </c>
      <c r="C1223">
        <v>24200</v>
      </c>
      <c r="D1223">
        <v>3</v>
      </c>
      <c r="E1223">
        <v>8</v>
      </c>
      <c r="F1223" t="s">
        <v>73</v>
      </c>
      <c r="G1223">
        <v>5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1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f>($H$1223) * (225)</f>
        <v>0</v>
      </c>
      <c r="AF1223">
        <f>($I$1223) * (80)</f>
        <v>0</v>
      </c>
      <c r="AG1223">
        <f>($J$1223) * (80)</f>
        <v>0</v>
      </c>
      <c r="AH1223">
        <f>($K$1223) * (225)</f>
        <v>0</v>
      </c>
      <c r="AI1223">
        <f>($L$1223) * (80)</f>
        <v>0</v>
      </c>
      <c r="AJ1223">
        <f>($M$1223) * (80)</f>
        <v>0</v>
      </c>
      <c r="AK1223">
        <f>($N$1223) * (225)</f>
        <v>0</v>
      </c>
      <c r="AL1223">
        <f>($O$1223) * (225)</f>
        <v>0</v>
      </c>
      <c r="AM1223">
        <f>($P$1223) * (80)</f>
        <v>0</v>
      </c>
      <c r="AN1223">
        <f>($Q$1223) * (80)</f>
        <v>0</v>
      </c>
      <c r="AO1223">
        <f>($R$1223) * (225)</f>
        <v>0</v>
      </c>
      <c r="AP1223">
        <f>($S$1223) * (80)</f>
        <v>0</v>
      </c>
      <c r="AQ1223">
        <f>($T$1223) * (80)</f>
        <v>0</v>
      </c>
      <c r="AR1223">
        <f>($U$1223) * (225)</f>
        <v>0</v>
      </c>
      <c r="AS1223">
        <f>($V$1223) * (80)</f>
        <v>80</v>
      </c>
      <c r="AT1223">
        <f>($W$1223) * (80)</f>
        <v>0</v>
      </c>
      <c r="AU1223">
        <f>($X$1223) * (225)</f>
        <v>0</v>
      </c>
      <c r="AV1223">
        <f>($Y$1223) * (80)</f>
        <v>0</v>
      </c>
      <c r="AW1223">
        <f>($Z$1223) * (295)</f>
        <v>0</v>
      </c>
      <c r="AX1223">
        <f>($AA$1223) * (150)</f>
        <v>0</v>
      </c>
      <c r="AY1223">
        <f>($AB$1223) * (365)</f>
        <v>0</v>
      </c>
      <c r="AZ1223">
        <f>($AC$1223) * (220)</f>
        <v>0</v>
      </c>
      <c r="BA1223">
        <f>($AD$1223) * (435)</f>
        <v>0</v>
      </c>
      <c r="BM1223">
        <v>1</v>
      </c>
      <c r="BN1223">
        <f>SUM($O$1223:$Z$1223)</f>
        <v>1</v>
      </c>
    </row>
    <row r="1224" spans="1:66">
      <c r="A1224">
        <v>936</v>
      </c>
      <c r="B1224">
        <v>2</v>
      </c>
      <c r="C1224">
        <v>24200</v>
      </c>
      <c r="D1224">
        <v>3</v>
      </c>
      <c r="E1224">
        <v>7</v>
      </c>
      <c r="F1224" t="s">
        <v>73</v>
      </c>
      <c r="G1224">
        <v>4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1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f>($H$1224) * (225)</f>
        <v>0</v>
      </c>
      <c r="AF1224">
        <f>($I$1224) * (80)</f>
        <v>0</v>
      </c>
      <c r="AG1224">
        <f>($J$1224) * (80)</f>
        <v>0</v>
      </c>
      <c r="AH1224">
        <f>($K$1224) * (225)</f>
        <v>0</v>
      </c>
      <c r="AI1224">
        <f>($L$1224) * (80)</f>
        <v>0</v>
      </c>
      <c r="AJ1224">
        <f>($M$1224) * (80)</f>
        <v>0</v>
      </c>
      <c r="AK1224">
        <f>($N$1224) * (225)</f>
        <v>0</v>
      </c>
      <c r="AL1224">
        <f>($O$1224) * (225)</f>
        <v>0</v>
      </c>
      <c r="AM1224">
        <f>($P$1224) * (80)</f>
        <v>0</v>
      </c>
      <c r="AN1224">
        <f>($Q$1224) * (80)</f>
        <v>0</v>
      </c>
      <c r="AO1224">
        <f>($R$1224) * (225)</f>
        <v>0</v>
      </c>
      <c r="AP1224">
        <f>($S$1224) * (80)</f>
        <v>0</v>
      </c>
      <c r="AQ1224">
        <f>($T$1224) * (80)</f>
        <v>0</v>
      </c>
      <c r="AR1224">
        <f>($U$1224) * (225)</f>
        <v>0</v>
      </c>
      <c r="AS1224">
        <f>($V$1224) * (80)</f>
        <v>80</v>
      </c>
      <c r="AT1224">
        <f>($W$1224) * (80)</f>
        <v>0</v>
      </c>
      <c r="AU1224">
        <f>($X$1224) * (295)</f>
        <v>0</v>
      </c>
      <c r="AV1224">
        <f>($Y$1224) * (150)</f>
        <v>0</v>
      </c>
      <c r="AW1224">
        <f>($Z$1224) * (365)</f>
        <v>0</v>
      </c>
      <c r="AX1224">
        <f>($AA$1224) * (220)</f>
        <v>0</v>
      </c>
      <c r="AY1224">
        <f>($AB$1224) * (435)</f>
        <v>0</v>
      </c>
      <c r="AZ1224">
        <f>($AC$1224) * (290)</f>
        <v>0</v>
      </c>
      <c r="BA1224">
        <f>($AD$1224) * (505)</f>
        <v>0</v>
      </c>
      <c r="BM1224">
        <v>1</v>
      </c>
      <c r="BN1224">
        <f>SUM($O$1224:$X$1224)</f>
        <v>1</v>
      </c>
    </row>
    <row r="1225" spans="1:66">
      <c r="A1225">
        <v>939</v>
      </c>
      <c r="B1225">
        <v>2</v>
      </c>
      <c r="C1225">
        <v>4200</v>
      </c>
      <c r="D1225">
        <v>6</v>
      </c>
      <c r="E1225">
        <v>10</v>
      </c>
      <c r="F1225" t="s">
        <v>73</v>
      </c>
      <c r="G1225">
        <v>4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1</v>
      </c>
      <c r="AD1225">
        <v>0</v>
      </c>
      <c r="AE1225">
        <f>($H$1225) * (225)</f>
        <v>0</v>
      </c>
      <c r="AF1225">
        <f>($I$1225) * (80)</f>
        <v>0</v>
      </c>
      <c r="AG1225">
        <f>($J$1225) * (80)</f>
        <v>0</v>
      </c>
      <c r="AH1225">
        <f>($K$1225) * (225)</f>
        <v>0</v>
      </c>
      <c r="AI1225">
        <f>($L$1225) * (80)</f>
        <v>0</v>
      </c>
      <c r="AJ1225">
        <f>($M$1225) * (80)</f>
        <v>0</v>
      </c>
      <c r="AK1225">
        <f>($N$1225) * (225)</f>
        <v>0</v>
      </c>
      <c r="AL1225">
        <f>($O$1225) * (225)</f>
        <v>0</v>
      </c>
      <c r="AM1225">
        <f>($P$1225) * (80)</f>
        <v>0</v>
      </c>
      <c r="AN1225">
        <f>($Q$1225) * (80)</f>
        <v>0</v>
      </c>
      <c r="AO1225">
        <f>($R$1225) * (225)</f>
        <v>0</v>
      </c>
      <c r="AP1225">
        <f>($S$1225) * (80)</f>
        <v>0</v>
      </c>
      <c r="AQ1225">
        <f>($T$1225) * (80)</f>
        <v>0</v>
      </c>
      <c r="AR1225">
        <f>($U$1225) * (225)</f>
        <v>0</v>
      </c>
      <c r="AS1225">
        <f>($V$1225) * (80)</f>
        <v>0</v>
      </c>
      <c r="AT1225">
        <f>($W$1225) * (80)</f>
        <v>0</v>
      </c>
      <c r="AU1225">
        <f>($X$1225) * (225)</f>
        <v>0</v>
      </c>
      <c r="AV1225">
        <f>($Y$1225) * (80)</f>
        <v>0</v>
      </c>
      <c r="AW1225">
        <f>($Z$1225) * (225)</f>
        <v>0</v>
      </c>
      <c r="AX1225">
        <f>($AA$1225) * (80)</f>
        <v>0</v>
      </c>
      <c r="AY1225">
        <f>($AB$1225) * (225)</f>
        <v>0</v>
      </c>
      <c r="AZ1225">
        <f>($AC$1225) * (80)</f>
        <v>80</v>
      </c>
      <c r="BA1225">
        <f>($AD$1225) * (295)</f>
        <v>0</v>
      </c>
      <c r="BM1225">
        <v>1</v>
      </c>
      <c r="BN1225">
        <f>SUM($X$1225:$AD$1225)</f>
        <v>1</v>
      </c>
    </row>
    <row r="1226" spans="1:66">
      <c r="A1226">
        <v>943</v>
      </c>
      <c r="B1226">
        <v>2</v>
      </c>
      <c r="C1226">
        <v>24200</v>
      </c>
      <c r="D1226">
        <v>3</v>
      </c>
      <c r="E1226">
        <v>8</v>
      </c>
      <c r="F1226" t="s">
        <v>73</v>
      </c>
      <c r="G1226">
        <v>4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1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f>($H$1226) * (225)</f>
        <v>0</v>
      </c>
      <c r="AF1226">
        <f>($I$1226) * (80)</f>
        <v>0</v>
      </c>
      <c r="AG1226">
        <f>($J$1226) * (80)</f>
        <v>0</v>
      </c>
      <c r="AH1226">
        <f>($K$1226) * (225)</f>
        <v>0</v>
      </c>
      <c r="AI1226">
        <f>($L$1226) * (80)</f>
        <v>0</v>
      </c>
      <c r="AJ1226">
        <f>($M$1226) * (80)</f>
        <v>0</v>
      </c>
      <c r="AK1226">
        <f>($N$1226) * (225)</f>
        <v>0</v>
      </c>
      <c r="AL1226">
        <f>($O$1226) * (225)</f>
        <v>0</v>
      </c>
      <c r="AM1226">
        <f>($P$1226) * (80)</f>
        <v>0</v>
      </c>
      <c r="AN1226">
        <f>($Q$1226) * (80)</f>
        <v>0</v>
      </c>
      <c r="AO1226">
        <f>($R$1226) * (225)</f>
        <v>0</v>
      </c>
      <c r="AP1226">
        <f>($S$1226) * (80)</f>
        <v>0</v>
      </c>
      <c r="AQ1226">
        <f>($T$1226) * (80)</f>
        <v>0</v>
      </c>
      <c r="AR1226">
        <f>($U$1226) * (225)</f>
        <v>0</v>
      </c>
      <c r="AS1226">
        <f>($V$1226) * (80)</f>
        <v>80</v>
      </c>
      <c r="AT1226">
        <f>($W$1226) * (80)</f>
        <v>0</v>
      </c>
      <c r="AU1226">
        <f>($X$1226) * (295)</f>
        <v>0</v>
      </c>
      <c r="AV1226">
        <f>($Y$1226) * (150)</f>
        <v>0</v>
      </c>
      <c r="AW1226">
        <f>($Z$1226) * (365)</f>
        <v>0</v>
      </c>
      <c r="AX1226">
        <f>($AA$1226) * (220)</f>
        <v>0</v>
      </c>
      <c r="AY1226">
        <f>($AB$1226) * (435)</f>
        <v>0</v>
      </c>
      <c r="AZ1226">
        <f>($AC$1226) * (290)</f>
        <v>0</v>
      </c>
      <c r="BA1226">
        <f>($AD$1226) * (505)</f>
        <v>0</v>
      </c>
      <c r="BM1226">
        <v>1</v>
      </c>
      <c r="BN1226">
        <f>SUM($O$1226:$Z$1226)</f>
        <v>1</v>
      </c>
    </row>
    <row r="1227" spans="1:66">
      <c r="A1227">
        <v>947</v>
      </c>
      <c r="B1227">
        <v>2</v>
      </c>
      <c r="C1227">
        <v>24200</v>
      </c>
      <c r="D1227">
        <v>0</v>
      </c>
      <c r="E1227">
        <v>3</v>
      </c>
      <c r="F1227" t="s">
        <v>73</v>
      </c>
      <c r="G1227">
        <v>4</v>
      </c>
      <c r="H1227">
        <v>0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f>($H$1227) * (225)</f>
        <v>0</v>
      </c>
      <c r="AF1227">
        <f>($I$1227) * (80)</f>
        <v>0</v>
      </c>
      <c r="AG1227">
        <f>($J$1227) * (80)</f>
        <v>80</v>
      </c>
      <c r="AH1227">
        <f>($K$1227) * (225)</f>
        <v>0</v>
      </c>
      <c r="AI1227">
        <f>($L$1227) * (80)</f>
        <v>0</v>
      </c>
      <c r="AJ1227">
        <f>($M$1227) * (80)</f>
        <v>0</v>
      </c>
      <c r="AK1227">
        <f>($N$1227) * (225)</f>
        <v>0</v>
      </c>
      <c r="AL1227">
        <f>($O$1227) * (295)</f>
        <v>0</v>
      </c>
      <c r="AM1227">
        <f>($P$1227) * (150)</f>
        <v>0</v>
      </c>
      <c r="AN1227">
        <f>($Q$1227) * (150)</f>
        <v>0</v>
      </c>
      <c r="AO1227">
        <f>($R$1227) * (365)</f>
        <v>0</v>
      </c>
      <c r="AP1227">
        <f>($S$1227) * (220)</f>
        <v>0</v>
      </c>
      <c r="AQ1227">
        <f>($T$1227) * (220)</f>
        <v>0</v>
      </c>
      <c r="AR1227">
        <f>($U$1227) * (435)</f>
        <v>0</v>
      </c>
      <c r="AS1227">
        <f>($V$1227) * (290)</f>
        <v>0</v>
      </c>
      <c r="AT1227">
        <f>($W$1227) * (290)</f>
        <v>0</v>
      </c>
      <c r="AU1227">
        <f>($X$1227) * (505)</f>
        <v>0</v>
      </c>
      <c r="AV1227">
        <f>($Y$1227) * (360)</f>
        <v>0</v>
      </c>
      <c r="AW1227">
        <f>($Z$1227) * (575)</f>
        <v>0</v>
      </c>
      <c r="AX1227">
        <f>($AA$1227) * (430)</f>
        <v>0</v>
      </c>
      <c r="AY1227">
        <f>($AB$1227) * (645)</f>
        <v>0</v>
      </c>
      <c r="AZ1227">
        <f>($AC$1227) * (500)</f>
        <v>0</v>
      </c>
      <c r="BA1227">
        <f>($AD$1227) * (715)</f>
        <v>0</v>
      </c>
      <c r="BM1227">
        <v>1</v>
      </c>
      <c r="BN1227">
        <f>SUM($H$1227:$N$1227)</f>
        <v>1</v>
      </c>
    </row>
    <row r="1228" spans="1:66">
      <c r="A1228">
        <v>948</v>
      </c>
      <c r="B1228">
        <v>2</v>
      </c>
      <c r="C1228">
        <v>8100</v>
      </c>
      <c r="D1228">
        <v>2</v>
      </c>
      <c r="E1228">
        <v>5</v>
      </c>
      <c r="F1228" t="s">
        <v>73</v>
      </c>
      <c r="G1228">
        <v>3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f>($H$1228) * (225)</f>
        <v>0</v>
      </c>
      <c r="AF1228">
        <f>($I$1228) * (80)</f>
        <v>0</v>
      </c>
      <c r="AG1228">
        <f>($J$1228) * (80)</f>
        <v>0</v>
      </c>
      <c r="AH1228">
        <f>($K$1228) * (225)</f>
        <v>0</v>
      </c>
      <c r="AI1228">
        <f>($L$1228) * (80)</f>
        <v>0</v>
      </c>
      <c r="AJ1228">
        <f>($M$1228) * (80)</f>
        <v>0</v>
      </c>
      <c r="AK1228">
        <f>($N$1228) * (225)</f>
        <v>0</v>
      </c>
      <c r="AL1228">
        <f>($O$1228) * (225)</f>
        <v>0</v>
      </c>
      <c r="AM1228">
        <f>($P$1228) * (80)</f>
        <v>0</v>
      </c>
      <c r="AN1228">
        <f>($Q$1228) * (80)</f>
        <v>80</v>
      </c>
      <c r="AO1228">
        <f>($R$1228) * (295)</f>
        <v>0</v>
      </c>
      <c r="AP1228">
        <f>($S$1228) * (150)</f>
        <v>0</v>
      </c>
      <c r="AQ1228">
        <f>($T$1228) * (150)</f>
        <v>0</v>
      </c>
      <c r="AR1228">
        <f>($U$1228) * (365)</f>
        <v>0</v>
      </c>
      <c r="AS1228">
        <f>($V$1228) * (220)</f>
        <v>0</v>
      </c>
      <c r="AT1228">
        <f>($W$1228) * (220)</f>
        <v>0</v>
      </c>
      <c r="AU1228">
        <f>($X$1228) * (435)</f>
        <v>0</v>
      </c>
      <c r="AV1228">
        <f>($Y$1228) * (290)</f>
        <v>0</v>
      </c>
      <c r="AW1228">
        <f>($Z$1228) * (505)</f>
        <v>0</v>
      </c>
      <c r="AX1228">
        <f>($AA$1228) * (360)</f>
        <v>0</v>
      </c>
      <c r="AY1228">
        <f>($AB$1228) * (575)</f>
        <v>0</v>
      </c>
      <c r="AZ1228">
        <f>($AC$1228) * (430)</f>
        <v>0</v>
      </c>
      <c r="BA1228">
        <f>($AD$1228) * (645)</f>
        <v>0</v>
      </c>
      <c r="BM1228">
        <v>1</v>
      </c>
      <c r="BN1228">
        <f>SUM($N$1228:$R$1228)</f>
        <v>1</v>
      </c>
    </row>
    <row r="1229" spans="1:66">
      <c r="A1229">
        <v>950</v>
      </c>
      <c r="B1229">
        <v>2</v>
      </c>
      <c r="C1229">
        <v>24200</v>
      </c>
      <c r="D1229">
        <v>2</v>
      </c>
      <c r="E1229">
        <v>5</v>
      </c>
      <c r="F1229" t="s">
        <v>73</v>
      </c>
      <c r="G1229">
        <v>3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1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f>($H$1229) * (225)</f>
        <v>0</v>
      </c>
      <c r="AF1229">
        <f>($I$1229) * (80)</f>
        <v>0</v>
      </c>
      <c r="AG1229">
        <f>($J$1229) * (80)</f>
        <v>0</v>
      </c>
      <c r="AH1229">
        <f>($K$1229) * (225)</f>
        <v>0</v>
      </c>
      <c r="AI1229">
        <f>($L$1229) * (80)</f>
        <v>0</v>
      </c>
      <c r="AJ1229">
        <f>($M$1229) * (80)</f>
        <v>0</v>
      </c>
      <c r="AK1229">
        <f>($N$1229) * (225)</f>
        <v>225</v>
      </c>
      <c r="AL1229">
        <f>($O$1229) * (225)</f>
        <v>0</v>
      </c>
      <c r="AM1229">
        <f>($P$1229) * (80)</f>
        <v>0</v>
      </c>
      <c r="AN1229">
        <f>($Q$1229) * (80)</f>
        <v>0</v>
      </c>
      <c r="AO1229">
        <f>($R$1229) * (295)</f>
        <v>0</v>
      </c>
      <c r="AP1229">
        <f>($S$1229) * (150)</f>
        <v>0</v>
      </c>
      <c r="AQ1229">
        <f>($T$1229) * (150)</f>
        <v>0</v>
      </c>
      <c r="AR1229">
        <f>($U$1229) * (365)</f>
        <v>0</v>
      </c>
      <c r="AS1229">
        <f>($V$1229) * (220)</f>
        <v>0</v>
      </c>
      <c r="AT1229">
        <f>($W$1229) * (220)</f>
        <v>0</v>
      </c>
      <c r="AU1229">
        <f>($X$1229) * (435)</f>
        <v>0</v>
      </c>
      <c r="AV1229">
        <f>($Y$1229) * (290)</f>
        <v>0</v>
      </c>
      <c r="AW1229">
        <f>($Z$1229) * (505)</f>
        <v>0</v>
      </c>
      <c r="AX1229">
        <f>($AA$1229) * (360)</f>
        <v>0</v>
      </c>
      <c r="AY1229">
        <f>($AB$1229) * (575)</f>
        <v>0</v>
      </c>
      <c r="AZ1229">
        <f>($AC$1229) * (430)</f>
        <v>0</v>
      </c>
      <c r="BA1229">
        <f>($AD$1229) * (645)</f>
        <v>0</v>
      </c>
      <c r="BM1229">
        <v>1</v>
      </c>
      <c r="BN1229">
        <f>SUM($N$1229:$R$1229)</f>
        <v>1</v>
      </c>
    </row>
    <row r="1230" spans="1:66">
      <c r="A1230">
        <v>952</v>
      </c>
      <c r="B1230">
        <v>2</v>
      </c>
      <c r="C1230">
        <v>29200</v>
      </c>
      <c r="D1230">
        <v>6</v>
      </c>
      <c r="E1230">
        <v>9</v>
      </c>
      <c r="F1230" t="s">
        <v>73</v>
      </c>
      <c r="G1230">
        <v>4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1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f>($H$1230) * (225)</f>
        <v>0</v>
      </c>
      <c r="AF1230">
        <f>($I$1230) * (80)</f>
        <v>0</v>
      </c>
      <c r="AG1230">
        <f>($J$1230) * (80)</f>
        <v>0</v>
      </c>
      <c r="AH1230">
        <f>($K$1230) * (225)</f>
        <v>0</v>
      </c>
      <c r="AI1230">
        <f>($L$1230) * (80)</f>
        <v>0</v>
      </c>
      <c r="AJ1230">
        <f>($M$1230) * (80)</f>
        <v>0</v>
      </c>
      <c r="AK1230">
        <f>($N$1230) * (225)</f>
        <v>0</v>
      </c>
      <c r="AL1230">
        <f>($O$1230) * (225)</f>
        <v>0</v>
      </c>
      <c r="AM1230">
        <f>($P$1230) * (80)</f>
        <v>0</v>
      </c>
      <c r="AN1230">
        <f>($Q$1230) * (80)</f>
        <v>0</v>
      </c>
      <c r="AO1230">
        <f>($R$1230) * (225)</f>
        <v>0</v>
      </c>
      <c r="AP1230">
        <f>($S$1230) * (80)</f>
        <v>0</v>
      </c>
      <c r="AQ1230">
        <f>($T$1230) * (80)</f>
        <v>0</v>
      </c>
      <c r="AR1230">
        <f>($U$1230) * (225)</f>
        <v>0</v>
      </c>
      <c r="AS1230">
        <f>($V$1230) * (80)</f>
        <v>0</v>
      </c>
      <c r="AT1230">
        <f>($W$1230) * (80)</f>
        <v>0</v>
      </c>
      <c r="AU1230">
        <f>($X$1230) * (225)</f>
        <v>0</v>
      </c>
      <c r="AV1230">
        <f>($Y$1230) * (80)</f>
        <v>80</v>
      </c>
      <c r="AW1230">
        <f>($Z$1230) * (225)</f>
        <v>0</v>
      </c>
      <c r="AX1230">
        <f>($AA$1230) * (80)</f>
        <v>0</v>
      </c>
      <c r="AY1230">
        <f>($AB$1230) * (225)</f>
        <v>0</v>
      </c>
      <c r="AZ1230">
        <f>($AC$1230) * (80)</f>
        <v>0</v>
      </c>
      <c r="BA1230">
        <f>($AD$1230) * (295)</f>
        <v>0</v>
      </c>
      <c r="BM1230">
        <v>1</v>
      </c>
      <c r="BN1230">
        <f>SUM($X$1230:$AB$1230)</f>
        <v>1</v>
      </c>
    </row>
    <row r="1231" spans="1:66">
      <c r="A1231">
        <v>953</v>
      </c>
      <c r="B1231">
        <v>2</v>
      </c>
      <c r="C1231">
        <v>24200</v>
      </c>
      <c r="D1231">
        <v>0</v>
      </c>
      <c r="E1231">
        <v>5</v>
      </c>
      <c r="F1231" t="s">
        <v>73</v>
      </c>
      <c r="G1231">
        <v>2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f>($H$1231) * (225)</f>
        <v>0</v>
      </c>
      <c r="AF1231">
        <f>($I$1231) * (80)</f>
        <v>0</v>
      </c>
      <c r="AG1231">
        <f>($J$1231) * (80)</f>
        <v>80</v>
      </c>
      <c r="AH1231">
        <f>($K$1231) * (295)</f>
        <v>0</v>
      </c>
      <c r="AI1231">
        <f>($L$1231) * (150)</f>
        <v>0</v>
      </c>
      <c r="AJ1231">
        <f>($M$1231) * (150)</f>
        <v>0</v>
      </c>
      <c r="AK1231">
        <f>($N$1231) * (365)</f>
        <v>0</v>
      </c>
      <c r="AL1231">
        <f>($O$1231) * (435)</f>
        <v>0</v>
      </c>
      <c r="AM1231">
        <f>($P$1231) * (290)</f>
        <v>0</v>
      </c>
      <c r="AN1231">
        <f>($Q$1231) * (290)</f>
        <v>0</v>
      </c>
      <c r="AO1231">
        <f>($R$1231) * (505)</f>
        <v>0</v>
      </c>
      <c r="AP1231">
        <f>($S$1231) * (360)</f>
        <v>0</v>
      </c>
      <c r="AQ1231">
        <f>($T$1231) * (360)</f>
        <v>0</v>
      </c>
      <c r="AR1231">
        <f>($U$1231) * (575)</f>
        <v>0</v>
      </c>
      <c r="AS1231">
        <f>($V$1231) * (430)</f>
        <v>0</v>
      </c>
      <c r="AT1231">
        <f>($W$1231) * (430)</f>
        <v>0</v>
      </c>
      <c r="AU1231">
        <f>($X$1231) * (645)</f>
        <v>0</v>
      </c>
      <c r="AV1231">
        <f>($Y$1231) * (500)</f>
        <v>0</v>
      </c>
      <c r="AW1231">
        <f>($Z$1231) * (715)</f>
        <v>0</v>
      </c>
      <c r="AX1231">
        <f>($AA$1231) * (570)</f>
        <v>0</v>
      </c>
      <c r="AY1231">
        <f>($AB$1231) * (785)</f>
        <v>0</v>
      </c>
      <c r="AZ1231">
        <f>($AC$1231) * (640)</f>
        <v>0</v>
      </c>
      <c r="BA1231">
        <f>($AD$1231) * (855)</f>
        <v>0</v>
      </c>
      <c r="BM1231">
        <v>1</v>
      </c>
      <c r="BN1231">
        <f>SUM($H$1231:$R$1231)</f>
        <v>1</v>
      </c>
    </row>
    <row r="1232" spans="1:66">
      <c r="A1232">
        <v>955</v>
      </c>
      <c r="B1232">
        <v>2</v>
      </c>
      <c r="C1232">
        <v>24200</v>
      </c>
      <c r="D1232">
        <v>1</v>
      </c>
      <c r="E1232">
        <v>5</v>
      </c>
      <c r="F1232" t="s">
        <v>73</v>
      </c>
      <c r="G1232">
        <v>3</v>
      </c>
      <c r="H1232">
        <v>0</v>
      </c>
      <c r="I1232">
        <v>0</v>
      </c>
      <c r="J1232">
        <v>0</v>
      </c>
      <c r="K1232">
        <v>0</v>
      </c>
      <c r="L1232">
        <v>1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f>($H$1232) * (225)</f>
        <v>0</v>
      </c>
      <c r="AF1232">
        <f>($I$1232) * (80)</f>
        <v>0</v>
      </c>
      <c r="AG1232">
        <f>($J$1232) * (80)</f>
        <v>0</v>
      </c>
      <c r="AH1232">
        <f>($K$1232) * (225)</f>
        <v>0</v>
      </c>
      <c r="AI1232">
        <f>($L$1232) * (80)</f>
        <v>80</v>
      </c>
      <c r="AJ1232">
        <f>($M$1232) * (80)</f>
        <v>0</v>
      </c>
      <c r="AK1232">
        <f>($N$1232) * (225)</f>
        <v>0</v>
      </c>
      <c r="AL1232">
        <f>($O$1232) * (295)</f>
        <v>0</v>
      </c>
      <c r="AM1232">
        <f>($P$1232) * (150)</f>
        <v>0</v>
      </c>
      <c r="AN1232">
        <f>($Q$1232) * (150)</f>
        <v>0</v>
      </c>
      <c r="AO1232">
        <f>($R$1232) * (365)</f>
        <v>0</v>
      </c>
      <c r="AP1232">
        <f>($S$1232) * (220)</f>
        <v>0</v>
      </c>
      <c r="AQ1232">
        <f>($T$1232) * (220)</f>
        <v>0</v>
      </c>
      <c r="AR1232">
        <f>($U$1232) * (435)</f>
        <v>0</v>
      </c>
      <c r="AS1232">
        <f>($V$1232) * (290)</f>
        <v>0</v>
      </c>
      <c r="AT1232">
        <f>($W$1232) * (290)</f>
        <v>0</v>
      </c>
      <c r="AU1232">
        <f>($X$1232) * (505)</f>
        <v>0</v>
      </c>
      <c r="AV1232">
        <f>($Y$1232) * (360)</f>
        <v>0</v>
      </c>
      <c r="AW1232">
        <f>($Z$1232) * (575)</f>
        <v>0</v>
      </c>
      <c r="AX1232">
        <f>($AA$1232) * (430)</f>
        <v>0</v>
      </c>
      <c r="AY1232">
        <f>($AB$1232) * (645)</f>
        <v>0</v>
      </c>
      <c r="AZ1232">
        <f>($AC$1232) * (500)</f>
        <v>0</v>
      </c>
      <c r="BA1232">
        <f>($AD$1232) * (715)</f>
        <v>0</v>
      </c>
      <c r="BM1232">
        <v>1</v>
      </c>
      <c r="BN1232">
        <f>SUM($K$1232:$R$1232)</f>
        <v>1</v>
      </c>
    </row>
    <row r="1233" spans="1:66">
      <c r="A1233">
        <v>958</v>
      </c>
      <c r="B1233">
        <v>2</v>
      </c>
      <c r="C1233">
        <v>4200</v>
      </c>
      <c r="D1233">
        <v>0</v>
      </c>
      <c r="E1233">
        <v>5</v>
      </c>
      <c r="F1233" t="s">
        <v>73</v>
      </c>
      <c r="G1233">
        <v>4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f>($H$1233) * (225)</f>
        <v>0</v>
      </c>
      <c r="AF1233">
        <f>($I$1233) * (80)</f>
        <v>0</v>
      </c>
      <c r="AG1233">
        <f>($J$1233) * (80)</f>
        <v>80</v>
      </c>
      <c r="AH1233">
        <f>($K$1233) * (225)</f>
        <v>0</v>
      </c>
      <c r="AI1233">
        <f>($L$1233) * (80)</f>
        <v>0</v>
      </c>
      <c r="AJ1233">
        <f>($M$1233) * (80)</f>
        <v>0</v>
      </c>
      <c r="AK1233">
        <f>($N$1233) * (225)</f>
        <v>0</v>
      </c>
      <c r="AL1233">
        <f>($O$1233) * (295)</f>
        <v>0</v>
      </c>
      <c r="AM1233">
        <f>($P$1233) * (150)</f>
        <v>0</v>
      </c>
      <c r="AN1233">
        <f>($Q$1233) * (150)</f>
        <v>0</v>
      </c>
      <c r="AO1233">
        <f>($R$1233) * (365)</f>
        <v>0</v>
      </c>
      <c r="AP1233">
        <f>($S$1233) * (220)</f>
        <v>0</v>
      </c>
      <c r="AQ1233">
        <f>($T$1233) * (220)</f>
        <v>0</v>
      </c>
      <c r="AR1233">
        <f>($U$1233) * (435)</f>
        <v>0</v>
      </c>
      <c r="AS1233">
        <f>($V$1233) * (290)</f>
        <v>0</v>
      </c>
      <c r="AT1233">
        <f>($W$1233) * (290)</f>
        <v>0</v>
      </c>
      <c r="AU1233">
        <f>($X$1233) * (505)</f>
        <v>0</v>
      </c>
      <c r="AV1233">
        <f>($Y$1233) * (360)</f>
        <v>0</v>
      </c>
      <c r="AW1233">
        <f>($Z$1233) * (575)</f>
        <v>0</v>
      </c>
      <c r="AX1233">
        <f>($AA$1233) * (430)</f>
        <v>0</v>
      </c>
      <c r="AY1233">
        <f>($AB$1233) * (645)</f>
        <v>0</v>
      </c>
      <c r="AZ1233">
        <f>($AC$1233) * (500)</f>
        <v>0</v>
      </c>
      <c r="BA1233">
        <f>($AD$1233) * (715)</f>
        <v>0</v>
      </c>
      <c r="BM1233">
        <v>1</v>
      </c>
      <c r="BN1233">
        <f>SUM($H$1233:$R$1233)</f>
        <v>1</v>
      </c>
    </row>
    <row r="1234" spans="1:66">
      <c r="A1234">
        <v>959</v>
      </c>
      <c r="B1234">
        <v>2</v>
      </c>
      <c r="C1234">
        <v>20827</v>
      </c>
      <c r="D1234">
        <v>2</v>
      </c>
      <c r="E1234">
        <v>5</v>
      </c>
      <c r="F1234" t="s">
        <v>73</v>
      </c>
      <c r="G1234">
        <v>4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1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f>($H$1234) * (225)</f>
        <v>0</v>
      </c>
      <c r="AF1234">
        <f>($I$1234) * (80)</f>
        <v>0</v>
      </c>
      <c r="AG1234">
        <f>($J$1234) * (80)</f>
        <v>0</v>
      </c>
      <c r="AH1234">
        <f>($K$1234) * (225)</f>
        <v>0</v>
      </c>
      <c r="AI1234">
        <f>($L$1234) * (80)</f>
        <v>0</v>
      </c>
      <c r="AJ1234">
        <f>($M$1234) * (80)</f>
        <v>0</v>
      </c>
      <c r="AK1234">
        <f>($N$1234) * (225)</f>
        <v>225</v>
      </c>
      <c r="AL1234">
        <f>($O$1234) * (225)</f>
        <v>0</v>
      </c>
      <c r="AM1234">
        <f>($P$1234) * (80)</f>
        <v>0</v>
      </c>
      <c r="AN1234">
        <f>($Q$1234) * (80)</f>
        <v>0</v>
      </c>
      <c r="AO1234">
        <f>($R$1234) * (225)</f>
        <v>0</v>
      </c>
      <c r="AP1234">
        <f>($S$1234) * (80)</f>
        <v>0</v>
      </c>
      <c r="AQ1234">
        <f>($T$1234) * (80)</f>
        <v>0</v>
      </c>
      <c r="AR1234">
        <f>($U$1234) * (295)</f>
        <v>0</v>
      </c>
      <c r="AS1234">
        <f>($V$1234) * (150)</f>
        <v>0</v>
      </c>
      <c r="AT1234">
        <f>($W$1234) * (150)</f>
        <v>0</v>
      </c>
      <c r="AU1234">
        <f>($X$1234) * (365)</f>
        <v>0</v>
      </c>
      <c r="AV1234">
        <f>($Y$1234) * (220)</f>
        <v>0</v>
      </c>
      <c r="AW1234">
        <f>($Z$1234) * (435)</f>
        <v>0</v>
      </c>
      <c r="AX1234">
        <f>($AA$1234) * (290)</f>
        <v>0</v>
      </c>
      <c r="AY1234">
        <f>($AB$1234) * (505)</f>
        <v>0</v>
      </c>
      <c r="AZ1234">
        <f>($AC$1234) * (360)</f>
        <v>0</v>
      </c>
      <c r="BA1234">
        <f>($AD$1234) * (575)</f>
        <v>0</v>
      </c>
      <c r="BM1234">
        <v>1</v>
      </c>
      <c r="BN1234">
        <f>SUM($N$1234:$R$1234)</f>
        <v>1</v>
      </c>
    </row>
    <row r="1235" spans="1:66">
      <c r="A1235">
        <v>962</v>
      </c>
      <c r="B1235">
        <v>1</v>
      </c>
      <c r="C1235">
        <v>2300</v>
      </c>
      <c r="D1235">
        <v>3</v>
      </c>
      <c r="E1235">
        <v>6</v>
      </c>
      <c r="F1235" t="s">
        <v>73</v>
      </c>
      <c r="G1235">
        <v>4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f>($H$1235) * (225)</f>
        <v>0</v>
      </c>
      <c r="AF1235">
        <f>($I$1235) * (40)</f>
        <v>0</v>
      </c>
      <c r="AG1235">
        <f>($J$1235) * (40)</f>
        <v>0</v>
      </c>
      <c r="AH1235">
        <f>($K$1235) * (225)</f>
        <v>0</v>
      </c>
      <c r="AI1235">
        <f>($L$1235) * (40)</f>
        <v>0</v>
      </c>
      <c r="AJ1235">
        <f>($M$1235) * (40)</f>
        <v>0</v>
      </c>
      <c r="AK1235">
        <f>($N$1235) * (225)</f>
        <v>0</v>
      </c>
      <c r="AL1235">
        <f>($O$1235) * (225)</f>
        <v>0</v>
      </c>
      <c r="AM1235">
        <f>($P$1235) * (40)</f>
        <v>0</v>
      </c>
      <c r="AN1235">
        <f>($Q$1235) * (40)</f>
        <v>40</v>
      </c>
      <c r="AO1235">
        <f>($R$1235) * (225)</f>
        <v>0</v>
      </c>
      <c r="AP1235">
        <f>($S$1235) * (40)</f>
        <v>0</v>
      </c>
      <c r="AQ1235">
        <f>($T$1235) * (40)</f>
        <v>0</v>
      </c>
      <c r="AR1235">
        <f>($U$1235) * (225)</f>
        <v>0</v>
      </c>
      <c r="AS1235">
        <f>($V$1235) * (40)</f>
        <v>0</v>
      </c>
      <c r="AT1235">
        <f>($W$1235) * (40)</f>
        <v>0</v>
      </c>
      <c r="AU1235">
        <f>($X$1235) * (275)</f>
        <v>0</v>
      </c>
      <c r="AV1235">
        <f>($Y$1235) * (90)</f>
        <v>0</v>
      </c>
      <c r="AW1235">
        <f>($Z$1235) * (325)</f>
        <v>0</v>
      </c>
      <c r="AX1235">
        <f>($AA$1235) * (140)</f>
        <v>0</v>
      </c>
      <c r="AY1235">
        <f>($AB$1235) * (375)</f>
        <v>0</v>
      </c>
      <c r="AZ1235">
        <f>($AC$1235) * (190)</f>
        <v>0</v>
      </c>
      <c r="BA1235">
        <f>($AD$1235) * (425)</f>
        <v>0</v>
      </c>
      <c r="BM1235">
        <v>1</v>
      </c>
      <c r="BN1235">
        <f>SUM($O$1235:$U$1235)</f>
        <v>1</v>
      </c>
    </row>
    <row r="1236" spans="1:66">
      <c r="A1236">
        <v>964</v>
      </c>
      <c r="B1236">
        <v>2</v>
      </c>
      <c r="C1236">
        <v>24200</v>
      </c>
      <c r="D1236">
        <v>0</v>
      </c>
      <c r="E1236">
        <v>4</v>
      </c>
      <c r="F1236" t="s">
        <v>73</v>
      </c>
      <c r="G1236">
        <v>4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f>($H$1236) * (225)</f>
        <v>0</v>
      </c>
      <c r="AF1236">
        <f>($I$1236) * (80)</f>
        <v>0</v>
      </c>
      <c r="AG1236">
        <f>($J$1236) * (80)</f>
        <v>80</v>
      </c>
      <c r="AH1236">
        <f>($K$1236) * (225)</f>
        <v>0</v>
      </c>
      <c r="AI1236">
        <f>($L$1236) * (80)</f>
        <v>0</v>
      </c>
      <c r="AJ1236">
        <f>($M$1236) * (80)</f>
        <v>0</v>
      </c>
      <c r="AK1236">
        <f>($N$1236) * (225)</f>
        <v>0</v>
      </c>
      <c r="AL1236">
        <f>($O$1236) * (295)</f>
        <v>0</v>
      </c>
      <c r="AM1236">
        <f>($P$1236) * (150)</f>
        <v>0</v>
      </c>
      <c r="AN1236">
        <f>($Q$1236) * (150)</f>
        <v>0</v>
      </c>
      <c r="AO1236">
        <f>($R$1236) * (365)</f>
        <v>0</v>
      </c>
      <c r="AP1236">
        <f>($S$1236) * (220)</f>
        <v>0</v>
      </c>
      <c r="AQ1236">
        <f>($T$1236) * (220)</f>
        <v>0</v>
      </c>
      <c r="AR1236">
        <f>($U$1236) * (435)</f>
        <v>0</v>
      </c>
      <c r="AS1236">
        <f>($V$1236) * (290)</f>
        <v>0</v>
      </c>
      <c r="AT1236">
        <f>($W$1236) * (290)</f>
        <v>0</v>
      </c>
      <c r="AU1236">
        <f>($X$1236) * (505)</f>
        <v>0</v>
      </c>
      <c r="AV1236">
        <f>($Y$1236) * (360)</f>
        <v>0</v>
      </c>
      <c r="AW1236">
        <f>($Z$1236) * (575)</f>
        <v>0</v>
      </c>
      <c r="AX1236">
        <f>($AA$1236) * (430)</f>
        <v>0</v>
      </c>
      <c r="AY1236">
        <f>($AB$1236) * (645)</f>
        <v>0</v>
      </c>
      <c r="AZ1236">
        <f>($AC$1236) * (500)</f>
        <v>0</v>
      </c>
      <c r="BA1236">
        <f>($AD$1236) * (715)</f>
        <v>0</v>
      </c>
      <c r="BM1236">
        <v>1</v>
      </c>
      <c r="BN1236">
        <f>SUM($H$1236:$O$1236)</f>
        <v>1</v>
      </c>
    </row>
    <row r="1237" spans="1:66">
      <c r="A1237">
        <v>965</v>
      </c>
      <c r="B1237">
        <v>2</v>
      </c>
      <c r="C1237">
        <v>24200</v>
      </c>
      <c r="D1237">
        <v>3</v>
      </c>
      <c r="E1237">
        <v>7</v>
      </c>
      <c r="F1237" t="s">
        <v>73</v>
      </c>
      <c r="G1237">
        <v>2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1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f>($H$1237) * (225)</f>
        <v>0</v>
      </c>
      <c r="AF1237">
        <f>($I$1237) * (80)</f>
        <v>0</v>
      </c>
      <c r="AG1237">
        <f>($J$1237) * (80)</f>
        <v>0</v>
      </c>
      <c r="AH1237">
        <f>($K$1237) * (225)</f>
        <v>0</v>
      </c>
      <c r="AI1237">
        <f>($L$1237) * (80)</f>
        <v>0</v>
      </c>
      <c r="AJ1237">
        <f>($M$1237) * (80)</f>
        <v>0</v>
      </c>
      <c r="AK1237">
        <f>($N$1237) * (225)</f>
        <v>0</v>
      </c>
      <c r="AL1237">
        <f>($O$1237) * (225)</f>
        <v>0</v>
      </c>
      <c r="AM1237">
        <f>($P$1237) * (80)</f>
        <v>0</v>
      </c>
      <c r="AN1237">
        <f>($Q$1237) * (80)</f>
        <v>80</v>
      </c>
      <c r="AO1237">
        <f>($R$1237) * (295)</f>
        <v>0</v>
      </c>
      <c r="AP1237">
        <f>($S$1237) * (150)</f>
        <v>0</v>
      </c>
      <c r="AQ1237">
        <f>($T$1237) * (150)</f>
        <v>0</v>
      </c>
      <c r="AR1237">
        <f>($U$1237) * (365)</f>
        <v>0</v>
      </c>
      <c r="AS1237">
        <f>($V$1237) * (220)</f>
        <v>0</v>
      </c>
      <c r="AT1237">
        <f>($W$1237) * (220)</f>
        <v>0</v>
      </c>
      <c r="AU1237">
        <f>($X$1237) * (435)</f>
        <v>0</v>
      </c>
      <c r="AV1237">
        <f>($Y$1237) * (290)</f>
        <v>0</v>
      </c>
      <c r="AW1237">
        <f>($Z$1237) * (505)</f>
        <v>0</v>
      </c>
      <c r="AX1237">
        <f>($AA$1237) * (360)</f>
        <v>0</v>
      </c>
      <c r="AY1237">
        <f>($AB$1237) * (575)</f>
        <v>0</v>
      </c>
      <c r="AZ1237">
        <f>($AC$1237) * (430)</f>
        <v>0</v>
      </c>
      <c r="BA1237">
        <f>($AD$1237) * (645)</f>
        <v>0</v>
      </c>
      <c r="BM1237">
        <v>1</v>
      </c>
      <c r="BN1237">
        <f>SUM($O$1237:$X$1237)</f>
        <v>1</v>
      </c>
    </row>
    <row r="1238" spans="1:66">
      <c r="A1238">
        <v>967</v>
      </c>
      <c r="B1238">
        <v>2</v>
      </c>
      <c r="C1238">
        <v>24200</v>
      </c>
      <c r="D1238">
        <v>1</v>
      </c>
      <c r="E1238">
        <v>4</v>
      </c>
      <c r="F1238" t="s">
        <v>73</v>
      </c>
      <c r="G1238">
        <v>4</v>
      </c>
      <c r="H1238">
        <v>0</v>
      </c>
      <c r="I1238">
        <v>0</v>
      </c>
      <c r="J1238">
        <v>0</v>
      </c>
      <c r="K1238">
        <v>0</v>
      </c>
      <c r="L1238">
        <v>1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f>($H$1238) * (225)</f>
        <v>0</v>
      </c>
      <c r="AF1238">
        <f>($I$1238) * (80)</f>
        <v>0</v>
      </c>
      <c r="AG1238">
        <f>($J$1238) * (80)</f>
        <v>0</v>
      </c>
      <c r="AH1238">
        <f>($K$1238) * (225)</f>
        <v>0</v>
      </c>
      <c r="AI1238">
        <f>($L$1238) * (80)</f>
        <v>80</v>
      </c>
      <c r="AJ1238">
        <f>($M$1238) * (80)</f>
        <v>0</v>
      </c>
      <c r="AK1238">
        <f>($N$1238) * (225)</f>
        <v>0</v>
      </c>
      <c r="AL1238">
        <f>($O$1238) * (225)</f>
        <v>0</v>
      </c>
      <c r="AM1238">
        <f>($P$1238) * (80)</f>
        <v>0</v>
      </c>
      <c r="AN1238">
        <f>($Q$1238) * (80)</f>
        <v>0</v>
      </c>
      <c r="AO1238">
        <f>($R$1238) * (295)</f>
        <v>0</v>
      </c>
      <c r="AP1238">
        <f>($S$1238) * (150)</f>
        <v>0</v>
      </c>
      <c r="AQ1238">
        <f>($T$1238) * (150)</f>
        <v>0</v>
      </c>
      <c r="AR1238">
        <f>($U$1238) * (365)</f>
        <v>0</v>
      </c>
      <c r="AS1238">
        <f>($V$1238) * (220)</f>
        <v>0</v>
      </c>
      <c r="AT1238">
        <f>($W$1238) * (220)</f>
        <v>0</v>
      </c>
      <c r="AU1238">
        <f>($X$1238) * (435)</f>
        <v>0</v>
      </c>
      <c r="AV1238">
        <f>($Y$1238) * (290)</f>
        <v>0</v>
      </c>
      <c r="AW1238">
        <f>($Z$1238) * (505)</f>
        <v>0</v>
      </c>
      <c r="AX1238">
        <f>($AA$1238) * (360)</f>
        <v>0</v>
      </c>
      <c r="AY1238">
        <f>($AB$1238) * (575)</f>
        <v>0</v>
      </c>
      <c r="AZ1238">
        <f>($AC$1238) * (430)</f>
        <v>0</v>
      </c>
      <c r="BA1238">
        <f>($AD$1238) * (645)</f>
        <v>0</v>
      </c>
      <c r="BM1238">
        <v>1</v>
      </c>
      <c r="BN1238">
        <f>SUM($K$1238:$O$1238)</f>
        <v>1</v>
      </c>
    </row>
    <row r="1239" spans="1:66">
      <c r="A1239">
        <v>968</v>
      </c>
      <c r="B1239">
        <v>2</v>
      </c>
      <c r="C1239">
        <v>24200</v>
      </c>
      <c r="D1239">
        <v>2</v>
      </c>
      <c r="E1239">
        <v>6</v>
      </c>
      <c r="F1239" t="s">
        <v>73</v>
      </c>
      <c r="G1239">
        <v>4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1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f>($H$1239) * (225)</f>
        <v>0</v>
      </c>
      <c r="AF1239">
        <f>($I$1239) * (80)</f>
        <v>0</v>
      </c>
      <c r="AG1239">
        <f>($J$1239) * (80)</f>
        <v>0</v>
      </c>
      <c r="AH1239">
        <f>($K$1239) * (225)</f>
        <v>0</v>
      </c>
      <c r="AI1239">
        <f>($L$1239) * (80)</f>
        <v>0</v>
      </c>
      <c r="AJ1239">
        <f>($M$1239) * (80)</f>
        <v>0</v>
      </c>
      <c r="AK1239">
        <f>($N$1239) * (225)</f>
        <v>0</v>
      </c>
      <c r="AL1239">
        <f>($O$1239) * (225)</f>
        <v>0</v>
      </c>
      <c r="AM1239">
        <f>($P$1239) * (80)</f>
        <v>0</v>
      </c>
      <c r="AN1239">
        <f>($Q$1239) * (80)</f>
        <v>80</v>
      </c>
      <c r="AO1239">
        <f>($R$1239) * (225)</f>
        <v>0</v>
      </c>
      <c r="AP1239">
        <f>($S$1239) * (80)</f>
        <v>0</v>
      </c>
      <c r="AQ1239">
        <f>($T$1239) * (80)</f>
        <v>0</v>
      </c>
      <c r="AR1239">
        <f>($U$1239) * (295)</f>
        <v>0</v>
      </c>
      <c r="AS1239">
        <f>($V$1239) * (150)</f>
        <v>0</v>
      </c>
      <c r="AT1239">
        <f>($W$1239) * (150)</f>
        <v>0</v>
      </c>
      <c r="AU1239">
        <f>($X$1239) * (365)</f>
        <v>0</v>
      </c>
      <c r="AV1239">
        <f>($Y$1239) * (220)</f>
        <v>0</v>
      </c>
      <c r="AW1239">
        <f>($Z$1239) * (435)</f>
        <v>0</v>
      </c>
      <c r="AX1239">
        <f>($AA$1239) * (290)</f>
        <v>0</v>
      </c>
      <c r="AY1239">
        <f>($AB$1239) * (505)</f>
        <v>0</v>
      </c>
      <c r="AZ1239">
        <f>($AC$1239) * (360)</f>
        <v>0</v>
      </c>
      <c r="BA1239">
        <f>($AD$1239) * (575)</f>
        <v>0</v>
      </c>
      <c r="BM1239">
        <v>1</v>
      </c>
      <c r="BN1239">
        <f>SUM($N$1239:$U$1239)</f>
        <v>1</v>
      </c>
    </row>
    <row r="1240" spans="1:66">
      <c r="A1240">
        <v>971</v>
      </c>
      <c r="B1240">
        <v>2</v>
      </c>
      <c r="C1240">
        <v>14200</v>
      </c>
      <c r="D1240">
        <v>1</v>
      </c>
      <c r="E1240">
        <v>4</v>
      </c>
      <c r="F1240" t="s">
        <v>73</v>
      </c>
      <c r="G1240">
        <v>4</v>
      </c>
      <c r="H1240">
        <v>0</v>
      </c>
      <c r="I1240">
        <v>0</v>
      </c>
      <c r="J1240">
        <v>0</v>
      </c>
      <c r="K1240">
        <v>0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f>($H$1240) * (225)</f>
        <v>0</v>
      </c>
      <c r="AF1240">
        <f>($I$1240) * (80)</f>
        <v>0</v>
      </c>
      <c r="AG1240">
        <f>($J$1240) * (80)</f>
        <v>0</v>
      </c>
      <c r="AH1240">
        <f>($K$1240) * (225)</f>
        <v>0</v>
      </c>
      <c r="AI1240">
        <f>($L$1240) * (80)</f>
        <v>80</v>
      </c>
      <c r="AJ1240">
        <f>($M$1240) * (80)</f>
        <v>0</v>
      </c>
      <c r="AK1240">
        <f>($N$1240) * (225)</f>
        <v>0</v>
      </c>
      <c r="AL1240">
        <f>($O$1240) * (225)</f>
        <v>0</v>
      </c>
      <c r="AM1240">
        <f>($P$1240) * (80)</f>
        <v>0</v>
      </c>
      <c r="AN1240">
        <f>($Q$1240) * (80)</f>
        <v>0</v>
      </c>
      <c r="AO1240">
        <f>($R$1240) * (295)</f>
        <v>0</v>
      </c>
      <c r="AP1240">
        <f>($S$1240) * (150)</f>
        <v>0</v>
      </c>
      <c r="AQ1240">
        <f>($T$1240) * (150)</f>
        <v>0</v>
      </c>
      <c r="AR1240">
        <f>($U$1240) * (365)</f>
        <v>0</v>
      </c>
      <c r="AS1240">
        <f>($V$1240) * (220)</f>
        <v>0</v>
      </c>
      <c r="AT1240">
        <f>($W$1240) * (220)</f>
        <v>0</v>
      </c>
      <c r="AU1240">
        <f>($X$1240) * (435)</f>
        <v>0</v>
      </c>
      <c r="AV1240">
        <f>($Y$1240) * (290)</f>
        <v>0</v>
      </c>
      <c r="AW1240">
        <f>($Z$1240) * (505)</f>
        <v>0</v>
      </c>
      <c r="AX1240">
        <f>($AA$1240) * (360)</f>
        <v>0</v>
      </c>
      <c r="AY1240">
        <f>($AB$1240) * (575)</f>
        <v>0</v>
      </c>
      <c r="AZ1240">
        <f>($AC$1240) * (430)</f>
        <v>0</v>
      </c>
      <c r="BA1240">
        <f>($AD$1240) * (645)</f>
        <v>0</v>
      </c>
      <c r="BM1240">
        <v>1</v>
      </c>
      <c r="BN1240">
        <f>SUM($K$1240:$O$1240)</f>
        <v>1</v>
      </c>
    </row>
    <row r="1241" spans="1:66">
      <c r="A1241">
        <v>973</v>
      </c>
      <c r="B1241">
        <v>2</v>
      </c>
      <c r="C1241">
        <v>4200</v>
      </c>
      <c r="D1241">
        <v>2</v>
      </c>
      <c r="E1241">
        <v>5</v>
      </c>
      <c r="F1241" t="s">
        <v>73</v>
      </c>
      <c r="G1241">
        <v>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f>($H$1241) * (225)</f>
        <v>0</v>
      </c>
      <c r="AF1241">
        <f>($I$1241) * (80)</f>
        <v>0</v>
      </c>
      <c r="AG1241">
        <f>($J$1241) * (80)</f>
        <v>0</v>
      </c>
      <c r="AH1241">
        <f>($K$1241) * (225)</f>
        <v>0</v>
      </c>
      <c r="AI1241">
        <f>($L$1241) * (80)</f>
        <v>0</v>
      </c>
      <c r="AJ1241">
        <f>($M$1241) * (80)</f>
        <v>0</v>
      </c>
      <c r="AK1241">
        <f>($N$1241) * (225)</f>
        <v>0</v>
      </c>
      <c r="AL1241">
        <f>($O$1241) * (225)</f>
        <v>0</v>
      </c>
      <c r="AM1241">
        <f>($P$1241) * (80)</f>
        <v>0</v>
      </c>
      <c r="AN1241">
        <f>($Q$1241) * (80)</f>
        <v>80</v>
      </c>
      <c r="AO1241">
        <f>($R$1241) * (225)</f>
        <v>0</v>
      </c>
      <c r="AP1241">
        <f>($S$1241) * (80)</f>
        <v>0</v>
      </c>
      <c r="AQ1241">
        <f>($T$1241) * (80)</f>
        <v>0</v>
      </c>
      <c r="AR1241">
        <f>($U$1241) * (295)</f>
        <v>0</v>
      </c>
      <c r="AS1241">
        <f>($V$1241) * (150)</f>
        <v>0</v>
      </c>
      <c r="AT1241">
        <f>($W$1241) * (150)</f>
        <v>0</v>
      </c>
      <c r="AU1241">
        <f>($X$1241) * (365)</f>
        <v>0</v>
      </c>
      <c r="AV1241">
        <f>($Y$1241) * (220)</f>
        <v>0</v>
      </c>
      <c r="AW1241">
        <f>($Z$1241) * (435)</f>
        <v>0</v>
      </c>
      <c r="AX1241">
        <f>($AA$1241) * (290)</f>
        <v>0</v>
      </c>
      <c r="AY1241">
        <f>($AB$1241) * (505)</f>
        <v>0</v>
      </c>
      <c r="AZ1241">
        <f>($AC$1241) * (360)</f>
        <v>0</v>
      </c>
      <c r="BA1241">
        <f>($AD$1241) * (575)</f>
        <v>0</v>
      </c>
      <c r="BM1241">
        <v>1</v>
      </c>
      <c r="BN1241">
        <f>SUM($N$1241:$R$1241)</f>
        <v>1</v>
      </c>
    </row>
    <row r="1242" spans="1:66">
      <c r="A1242">
        <v>975</v>
      </c>
      <c r="B1242">
        <v>2</v>
      </c>
      <c r="C1242">
        <v>4200</v>
      </c>
      <c r="D1242">
        <v>1</v>
      </c>
      <c r="E1242">
        <v>5</v>
      </c>
      <c r="F1242" t="s">
        <v>73</v>
      </c>
      <c r="G1242">
        <v>3</v>
      </c>
      <c r="H1242">
        <v>0</v>
      </c>
      <c r="I1242">
        <v>0</v>
      </c>
      <c r="J1242">
        <v>0</v>
      </c>
      <c r="K1242">
        <v>0</v>
      </c>
      <c r="L1242">
        <v>1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f>($H$1242) * (225)</f>
        <v>0</v>
      </c>
      <c r="AF1242">
        <f>($I$1242) * (80)</f>
        <v>0</v>
      </c>
      <c r="AG1242">
        <f>($J$1242) * (80)</f>
        <v>0</v>
      </c>
      <c r="AH1242">
        <f>($K$1242) * (225)</f>
        <v>0</v>
      </c>
      <c r="AI1242">
        <f>($L$1242) * (80)</f>
        <v>80</v>
      </c>
      <c r="AJ1242">
        <f>($M$1242) * (80)</f>
        <v>0</v>
      </c>
      <c r="AK1242">
        <f>($N$1242) * (225)</f>
        <v>0</v>
      </c>
      <c r="AL1242">
        <f>($O$1242) * (295)</f>
        <v>0</v>
      </c>
      <c r="AM1242">
        <f>($P$1242) * (150)</f>
        <v>0</v>
      </c>
      <c r="AN1242">
        <f>($Q$1242) * (150)</f>
        <v>0</v>
      </c>
      <c r="AO1242">
        <f>($R$1242) * (365)</f>
        <v>0</v>
      </c>
      <c r="AP1242">
        <f>($S$1242) * (220)</f>
        <v>0</v>
      </c>
      <c r="AQ1242">
        <f>($T$1242) * (220)</f>
        <v>0</v>
      </c>
      <c r="AR1242">
        <f>($U$1242) * (435)</f>
        <v>0</v>
      </c>
      <c r="AS1242">
        <f>($V$1242) * (290)</f>
        <v>0</v>
      </c>
      <c r="AT1242">
        <f>($W$1242) * (290)</f>
        <v>0</v>
      </c>
      <c r="AU1242">
        <f>($X$1242) * (505)</f>
        <v>0</v>
      </c>
      <c r="AV1242">
        <f>($Y$1242) * (360)</f>
        <v>0</v>
      </c>
      <c r="AW1242">
        <f>($Z$1242) * (575)</f>
        <v>0</v>
      </c>
      <c r="AX1242">
        <f>($AA$1242) * (430)</f>
        <v>0</v>
      </c>
      <c r="AY1242">
        <f>($AB$1242) * (645)</f>
        <v>0</v>
      </c>
      <c r="AZ1242">
        <f>($AC$1242) * (500)</f>
        <v>0</v>
      </c>
      <c r="BA1242">
        <f>($AD$1242) * (715)</f>
        <v>0</v>
      </c>
      <c r="BM1242">
        <v>1</v>
      </c>
      <c r="BN1242">
        <f>SUM($K$1242:$R$1242)</f>
        <v>1</v>
      </c>
    </row>
    <row r="1243" spans="1:66">
      <c r="A1243">
        <v>976</v>
      </c>
      <c r="B1243">
        <v>2</v>
      </c>
      <c r="C1243">
        <v>4200</v>
      </c>
      <c r="D1243">
        <v>-1</v>
      </c>
      <c r="E1243">
        <v>4</v>
      </c>
      <c r="F1243" t="s">
        <v>73</v>
      </c>
      <c r="G1243">
        <v>4</v>
      </c>
      <c r="H1243">
        <v>0</v>
      </c>
      <c r="I1243">
        <v>0</v>
      </c>
      <c r="J1243">
        <v>1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f>($H$1243) * (225)</f>
        <v>0</v>
      </c>
      <c r="AF1243">
        <f>($I$1243) * (80)</f>
        <v>0</v>
      </c>
      <c r="AG1243">
        <f>($J$1243) * (80)</f>
        <v>80</v>
      </c>
      <c r="AH1243">
        <f>($K$1243) * (225)</f>
        <v>0</v>
      </c>
      <c r="AI1243">
        <f>($L$1243) * (80)</f>
        <v>0</v>
      </c>
      <c r="AJ1243">
        <f>($M$1243) * (80)</f>
        <v>0</v>
      </c>
      <c r="AK1243">
        <f>($N$1243) * (295)</f>
        <v>0</v>
      </c>
      <c r="AL1243">
        <f>($O$1243) * (365)</f>
        <v>0</v>
      </c>
      <c r="AM1243">
        <f>($P$1243) * (220)</f>
        <v>0</v>
      </c>
      <c r="AN1243">
        <f>($Q$1243) * (220)</f>
        <v>0</v>
      </c>
      <c r="AO1243">
        <f>($R$1243) * (435)</f>
        <v>0</v>
      </c>
      <c r="AP1243">
        <f>($S$1243) * (290)</f>
        <v>0</v>
      </c>
      <c r="AQ1243">
        <f>($T$1243) * (290)</f>
        <v>0</v>
      </c>
      <c r="AR1243">
        <f>($U$1243) * (505)</f>
        <v>0</v>
      </c>
      <c r="AS1243">
        <f>($V$1243) * (360)</f>
        <v>0</v>
      </c>
      <c r="AT1243">
        <f>($W$1243) * (360)</f>
        <v>0</v>
      </c>
      <c r="AU1243">
        <f>($X$1243) * (575)</f>
        <v>0</v>
      </c>
      <c r="AV1243">
        <f>($Y$1243) * (430)</f>
        <v>0</v>
      </c>
      <c r="AW1243">
        <f>($Z$1243) * (645)</f>
        <v>0</v>
      </c>
      <c r="AX1243">
        <f>($AA$1243) * (500)</f>
        <v>0</v>
      </c>
      <c r="AY1243">
        <f>($AB$1243) * (715)</f>
        <v>0</v>
      </c>
      <c r="AZ1243">
        <f>($AC$1243) * (570)</f>
        <v>0</v>
      </c>
      <c r="BA1243">
        <f>($AD$1243) * (785)</f>
        <v>0</v>
      </c>
      <c r="BM1243">
        <v>1</v>
      </c>
      <c r="BN1243">
        <f>SUM($H$1243:$O$1243)</f>
        <v>1</v>
      </c>
    </row>
    <row r="1244" spans="1:66">
      <c r="A1244">
        <v>978</v>
      </c>
      <c r="B1244">
        <v>2</v>
      </c>
      <c r="C1244">
        <v>4200</v>
      </c>
      <c r="D1244">
        <v>-1</v>
      </c>
      <c r="E1244">
        <v>2</v>
      </c>
      <c r="F1244" t="s">
        <v>73</v>
      </c>
      <c r="G1244">
        <v>4</v>
      </c>
      <c r="H1244">
        <v>0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f>($H$1244) * (225)</f>
        <v>0</v>
      </c>
      <c r="AF1244">
        <f>($I$1244) * (80)</f>
        <v>0</v>
      </c>
      <c r="AG1244">
        <f>($J$1244) * (80)</f>
        <v>80</v>
      </c>
      <c r="AH1244">
        <f>($K$1244) * (225)</f>
        <v>0</v>
      </c>
      <c r="AI1244">
        <f>($L$1244) * (80)</f>
        <v>0</v>
      </c>
      <c r="AJ1244">
        <f>($M$1244) * (80)</f>
        <v>0</v>
      </c>
      <c r="AK1244">
        <f>($N$1244) * (295)</f>
        <v>0</v>
      </c>
      <c r="AL1244">
        <f>($O$1244) * (365)</f>
        <v>0</v>
      </c>
      <c r="AM1244">
        <f>($P$1244) * (220)</f>
        <v>0</v>
      </c>
      <c r="AN1244">
        <f>($Q$1244) * (220)</f>
        <v>0</v>
      </c>
      <c r="AO1244">
        <f>($R$1244) * (435)</f>
        <v>0</v>
      </c>
      <c r="AP1244">
        <f>($S$1244) * (290)</f>
        <v>0</v>
      </c>
      <c r="AQ1244">
        <f>($T$1244) * (290)</f>
        <v>0</v>
      </c>
      <c r="AR1244">
        <f>($U$1244) * (505)</f>
        <v>0</v>
      </c>
      <c r="AS1244">
        <f>($V$1244) * (360)</f>
        <v>0</v>
      </c>
      <c r="AT1244">
        <f>($W$1244) * (360)</f>
        <v>0</v>
      </c>
      <c r="AU1244">
        <f>($X$1244) * (575)</f>
        <v>0</v>
      </c>
      <c r="AV1244">
        <f>($Y$1244) * (430)</f>
        <v>0</v>
      </c>
      <c r="AW1244">
        <f>($Z$1244) * (645)</f>
        <v>0</v>
      </c>
      <c r="AX1244">
        <f>($AA$1244) * (500)</f>
        <v>0</v>
      </c>
      <c r="AY1244">
        <f>($AB$1244) * (715)</f>
        <v>0</v>
      </c>
      <c r="AZ1244">
        <f>($AC$1244) * (570)</f>
        <v>0</v>
      </c>
      <c r="BA1244">
        <f>($AD$1244) * (785)</f>
        <v>0</v>
      </c>
      <c r="BM1244">
        <v>1</v>
      </c>
      <c r="BN1244">
        <f>SUM($H$1244:$K$1244)</f>
        <v>1</v>
      </c>
    </row>
    <row r="1245" spans="1:66">
      <c r="A1245">
        <v>980</v>
      </c>
      <c r="B1245">
        <v>2</v>
      </c>
      <c r="C1245">
        <v>4200</v>
      </c>
      <c r="D1245">
        <v>1</v>
      </c>
      <c r="E1245">
        <v>4</v>
      </c>
      <c r="F1245" t="s">
        <v>73</v>
      </c>
      <c r="G1245">
        <v>4</v>
      </c>
      <c r="H1245">
        <v>0</v>
      </c>
      <c r="I1245">
        <v>0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f>($H$1245) * (225)</f>
        <v>0</v>
      </c>
      <c r="AF1245">
        <f>($I$1245) * (80)</f>
        <v>0</v>
      </c>
      <c r="AG1245">
        <f>($J$1245) * (80)</f>
        <v>0</v>
      </c>
      <c r="AH1245">
        <f>($K$1245) * (225)</f>
        <v>0</v>
      </c>
      <c r="AI1245">
        <f>($L$1245) * (80)</f>
        <v>80</v>
      </c>
      <c r="AJ1245">
        <f>($M$1245) * (80)</f>
        <v>0</v>
      </c>
      <c r="AK1245">
        <f>($N$1245) * (225)</f>
        <v>0</v>
      </c>
      <c r="AL1245">
        <f>($O$1245) * (225)</f>
        <v>0</v>
      </c>
      <c r="AM1245">
        <f>($P$1245) * (80)</f>
        <v>0</v>
      </c>
      <c r="AN1245">
        <f>($Q$1245) * (80)</f>
        <v>0</v>
      </c>
      <c r="AO1245">
        <f>($R$1245) * (295)</f>
        <v>0</v>
      </c>
      <c r="AP1245">
        <f>($S$1245) * (150)</f>
        <v>0</v>
      </c>
      <c r="AQ1245">
        <f>($T$1245) * (150)</f>
        <v>0</v>
      </c>
      <c r="AR1245">
        <f>($U$1245) * (365)</f>
        <v>0</v>
      </c>
      <c r="AS1245">
        <f>($V$1245) * (220)</f>
        <v>0</v>
      </c>
      <c r="AT1245">
        <f>($W$1245) * (220)</f>
        <v>0</v>
      </c>
      <c r="AU1245">
        <f>($X$1245) * (435)</f>
        <v>0</v>
      </c>
      <c r="AV1245">
        <f>($Y$1245) * (290)</f>
        <v>0</v>
      </c>
      <c r="AW1245">
        <f>($Z$1245) * (505)</f>
        <v>0</v>
      </c>
      <c r="AX1245">
        <f>($AA$1245) * (360)</f>
        <v>0</v>
      </c>
      <c r="AY1245">
        <f>($AB$1245) * (575)</f>
        <v>0</v>
      </c>
      <c r="AZ1245">
        <f>($AC$1245) * (430)</f>
        <v>0</v>
      </c>
      <c r="BA1245">
        <f>($AD$1245) * (645)</f>
        <v>0</v>
      </c>
      <c r="BM1245">
        <v>1</v>
      </c>
      <c r="BN1245">
        <f>SUM($K$1245:$O$1245)</f>
        <v>1</v>
      </c>
    </row>
    <row r="1246" spans="1:66">
      <c r="A1246">
        <v>985</v>
      </c>
      <c r="B1246">
        <v>2</v>
      </c>
      <c r="C1246">
        <v>24200</v>
      </c>
      <c r="D1246">
        <v>3</v>
      </c>
      <c r="E1246">
        <v>6</v>
      </c>
      <c r="F1246" t="s">
        <v>73</v>
      </c>
      <c r="G1246">
        <v>4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1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f>($H$1246) * (225)</f>
        <v>0</v>
      </c>
      <c r="AF1246">
        <f>($I$1246) * (80)</f>
        <v>0</v>
      </c>
      <c r="AG1246">
        <f>($J$1246) * (80)</f>
        <v>0</v>
      </c>
      <c r="AH1246">
        <f>($K$1246) * (225)</f>
        <v>0</v>
      </c>
      <c r="AI1246">
        <f>($L$1246) * (80)</f>
        <v>0</v>
      </c>
      <c r="AJ1246">
        <f>($M$1246) * (80)</f>
        <v>0</v>
      </c>
      <c r="AK1246">
        <f>($N$1246) * (225)</f>
        <v>0</v>
      </c>
      <c r="AL1246">
        <f>($O$1246) * (225)</f>
        <v>0</v>
      </c>
      <c r="AM1246">
        <f>($P$1246) * (80)</f>
        <v>0</v>
      </c>
      <c r="AN1246">
        <f>($Q$1246) * (80)</f>
        <v>80</v>
      </c>
      <c r="AO1246">
        <f>($R$1246) * (225)</f>
        <v>0</v>
      </c>
      <c r="AP1246">
        <f>($S$1246) * (80)</f>
        <v>0</v>
      </c>
      <c r="AQ1246">
        <f>($T$1246) * (80)</f>
        <v>0</v>
      </c>
      <c r="AR1246">
        <f>($U$1246) * (225)</f>
        <v>0</v>
      </c>
      <c r="AS1246">
        <f>($V$1246) * (80)</f>
        <v>0</v>
      </c>
      <c r="AT1246">
        <f>($W$1246) * (80)</f>
        <v>0</v>
      </c>
      <c r="AU1246">
        <f>($X$1246) * (295)</f>
        <v>0</v>
      </c>
      <c r="AV1246">
        <f>($Y$1246) * (150)</f>
        <v>0</v>
      </c>
      <c r="AW1246">
        <f>($Z$1246) * (365)</f>
        <v>0</v>
      </c>
      <c r="AX1246">
        <f>($AA$1246) * (220)</f>
        <v>0</v>
      </c>
      <c r="AY1246">
        <f>($AB$1246) * (435)</f>
        <v>0</v>
      </c>
      <c r="AZ1246">
        <f>($AC$1246) * (290)</f>
        <v>0</v>
      </c>
      <c r="BA1246">
        <f>($AD$1246) * (505)</f>
        <v>0</v>
      </c>
      <c r="BM1246">
        <v>1</v>
      </c>
      <c r="BN1246">
        <f>SUM($O$1246:$U$1246)</f>
        <v>1</v>
      </c>
    </row>
    <row r="1247" spans="1:66">
      <c r="A1247">
        <v>986</v>
      </c>
      <c r="B1247">
        <v>2</v>
      </c>
      <c r="C1247">
        <v>24200</v>
      </c>
      <c r="D1247">
        <v>2</v>
      </c>
      <c r="E1247">
        <v>6</v>
      </c>
      <c r="F1247" t="s">
        <v>73</v>
      </c>
      <c r="G1247">
        <v>4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f>($H$1247) * (225)</f>
        <v>0</v>
      </c>
      <c r="AF1247">
        <f>($I$1247) * (80)</f>
        <v>0</v>
      </c>
      <c r="AG1247">
        <f>($J$1247) * (80)</f>
        <v>0</v>
      </c>
      <c r="AH1247">
        <f>($K$1247) * (225)</f>
        <v>0</v>
      </c>
      <c r="AI1247">
        <f>($L$1247) * (80)</f>
        <v>0</v>
      </c>
      <c r="AJ1247">
        <f>($M$1247) * (80)</f>
        <v>0</v>
      </c>
      <c r="AK1247">
        <f>($N$1247) * (225)</f>
        <v>0</v>
      </c>
      <c r="AL1247">
        <f>($O$1247) * (225)</f>
        <v>0</v>
      </c>
      <c r="AM1247">
        <f>($P$1247) * (80)</f>
        <v>0</v>
      </c>
      <c r="AN1247">
        <f>($Q$1247) * (80)</f>
        <v>80</v>
      </c>
      <c r="AO1247">
        <f>($R$1247) * (225)</f>
        <v>0</v>
      </c>
      <c r="AP1247">
        <f>($S$1247) * (80)</f>
        <v>0</v>
      </c>
      <c r="AQ1247">
        <f>($T$1247) * (80)</f>
        <v>0</v>
      </c>
      <c r="AR1247">
        <f>($U$1247) * (295)</f>
        <v>0</v>
      </c>
      <c r="AS1247">
        <f>($V$1247) * (150)</f>
        <v>0</v>
      </c>
      <c r="AT1247">
        <f>($W$1247) * (150)</f>
        <v>0</v>
      </c>
      <c r="AU1247">
        <f>($X$1247) * (365)</f>
        <v>0</v>
      </c>
      <c r="AV1247">
        <f>($Y$1247) * (220)</f>
        <v>0</v>
      </c>
      <c r="AW1247">
        <f>($Z$1247) * (435)</f>
        <v>0</v>
      </c>
      <c r="AX1247">
        <f>($AA$1247) * (290)</f>
        <v>0</v>
      </c>
      <c r="AY1247">
        <f>($AB$1247) * (505)</f>
        <v>0</v>
      </c>
      <c r="AZ1247">
        <f>($AC$1247) * (360)</f>
        <v>0</v>
      </c>
      <c r="BA1247">
        <f>($AD$1247) * (575)</f>
        <v>0</v>
      </c>
      <c r="BM1247">
        <v>1</v>
      </c>
      <c r="BN1247">
        <f>SUM($N$1247:$U$1247)</f>
        <v>1</v>
      </c>
    </row>
    <row r="1248" spans="1:66">
      <c r="A1248">
        <v>989</v>
      </c>
      <c r="B1248">
        <v>2</v>
      </c>
      <c r="C1248">
        <v>24200</v>
      </c>
      <c r="D1248">
        <v>-1</v>
      </c>
      <c r="E1248">
        <v>2</v>
      </c>
      <c r="F1248" t="s">
        <v>73</v>
      </c>
      <c r="G1248">
        <v>3</v>
      </c>
      <c r="H1248">
        <v>0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f>($H$1248) * (225)</f>
        <v>0</v>
      </c>
      <c r="AF1248">
        <f>($I$1248) * (80)</f>
        <v>0</v>
      </c>
      <c r="AG1248">
        <f>($J$1248) * (80)</f>
        <v>80</v>
      </c>
      <c r="AH1248">
        <f>($K$1248) * (295)</f>
        <v>0</v>
      </c>
      <c r="AI1248">
        <f>($L$1248) * (150)</f>
        <v>0</v>
      </c>
      <c r="AJ1248">
        <f>($M$1248) * (150)</f>
        <v>0</v>
      </c>
      <c r="AK1248">
        <f>($N$1248) * (365)</f>
        <v>0</v>
      </c>
      <c r="AL1248">
        <f>($O$1248) * (435)</f>
        <v>0</v>
      </c>
      <c r="AM1248">
        <f>($P$1248) * (290)</f>
        <v>0</v>
      </c>
      <c r="AN1248">
        <f>($Q$1248) * (290)</f>
        <v>0</v>
      </c>
      <c r="AO1248">
        <f>($R$1248) * (505)</f>
        <v>0</v>
      </c>
      <c r="AP1248">
        <f>($S$1248) * (360)</f>
        <v>0</v>
      </c>
      <c r="AQ1248">
        <f>($T$1248) * (360)</f>
        <v>0</v>
      </c>
      <c r="AR1248">
        <f>($U$1248) * (575)</f>
        <v>0</v>
      </c>
      <c r="AS1248">
        <f>($V$1248) * (430)</f>
        <v>0</v>
      </c>
      <c r="AT1248">
        <f>($W$1248) * (430)</f>
        <v>0</v>
      </c>
      <c r="AU1248">
        <f>($X$1248) * (645)</f>
        <v>0</v>
      </c>
      <c r="AV1248">
        <f>($Y$1248) * (500)</f>
        <v>0</v>
      </c>
      <c r="AW1248">
        <f>($Z$1248) * (715)</f>
        <v>0</v>
      </c>
      <c r="AX1248">
        <f>($AA$1248) * (570)</f>
        <v>0</v>
      </c>
      <c r="AY1248">
        <f>($AB$1248) * (785)</f>
        <v>0</v>
      </c>
      <c r="AZ1248">
        <f>($AC$1248) * (640)</f>
        <v>0</v>
      </c>
      <c r="BA1248">
        <f>($AD$1248) * (855)</f>
        <v>0</v>
      </c>
      <c r="BM1248">
        <v>1</v>
      </c>
      <c r="BN1248">
        <f>SUM($H$1248:$K$1248)</f>
        <v>1</v>
      </c>
    </row>
    <row r="1249" spans="1:66">
      <c r="A1249">
        <v>993</v>
      </c>
      <c r="B1249">
        <v>2</v>
      </c>
      <c r="C1249">
        <v>24200</v>
      </c>
      <c r="D1249">
        <v>2</v>
      </c>
      <c r="E1249">
        <v>5</v>
      </c>
      <c r="F1249" t="s">
        <v>73</v>
      </c>
      <c r="G1249">
        <v>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1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f>($H$1249) * (225)</f>
        <v>0</v>
      </c>
      <c r="AF1249">
        <f>($I$1249) * (80)</f>
        <v>0</v>
      </c>
      <c r="AG1249">
        <f>($J$1249) * (80)</f>
        <v>0</v>
      </c>
      <c r="AH1249">
        <f>($K$1249) * (225)</f>
        <v>0</v>
      </c>
      <c r="AI1249">
        <f>($L$1249) * (80)</f>
        <v>0</v>
      </c>
      <c r="AJ1249">
        <f>($M$1249) * (80)</f>
        <v>0</v>
      </c>
      <c r="AK1249">
        <f>($N$1249) * (225)</f>
        <v>0</v>
      </c>
      <c r="AL1249">
        <f>($O$1249) * (225)</f>
        <v>0</v>
      </c>
      <c r="AM1249">
        <f>($P$1249) * (80)</f>
        <v>0</v>
      </c>
      <c r="AN1249">
        <f>($Q$1249) * (80)</f>
        <v>80</v>
      </c>
      <c r="AO1249">
        <f>($R$1249) * (295)</f>
        <v>0</v>
      </c>
      <c r="AP1249">
        <f>($S$1249) * (150)</f>
        <v>0</v>
      </c>
      <c r="AQ1249">
        <f>($T$1249) * (150)</f>
        <v>0</v>
      </c>
      <c r="AR1249">
        <f>($U$1249) * (365)</f>
        <v>0</v>
      </c>
      <c r="AS1249">
        <f>($V$1249) * (220)</f>
        <v>0</v>
      </c>
      <c r="AT1249">
        <f>($W$1249) * (220)</f>
        <v>0</v>
      </c>
      <c r="AU1249">
        <f>($X$1249) * (435)</f>
        <v>0</v>
      </c>
      <c r="AV1249">
        <f>($Y$1249) * (290)</f>
        <v>0</v>
      </c>
      <c r="AW1249">
        <f>($Z$1249) * (505)</f>
        <v>0</v>
      </c>
      <c r="AX1249">
        <f>($AA$1249) * (360)</f>
        <v>0</v>
      </c>
      <c r="AY1249">
        <f>($AB$1249) * (575)</f>
        <v>0</v>
      </c>
      <c r="AZ1249">
        <f>($AC$1249) * (430)</f>
        <v>0</v>
      </c>
      <c r="BA1249">
        <f>($AD$1249) * (645)</f>
        <v>0</v>
      </c>
      <c r="BM1249">
        <v>1</v>
      </c>
      <c r="BN1249">
        <f>SUM($N$1249:$R$1249)</f>
        <v>1</v>
      </c>
    </row>
    <row r="1250" spans="1:66">
      <c r="A1250">
        <v>994</v>
      </c>
      <c r="B1250">
        <v>2</v>
      </c>
      <c r="C1250">
        <v>24200</v>
      </c>
      <c r="D1250">
        <v>4</v>
      </c>
      <c r="E1250">
        <v>7</v>
      </c>
      <c r="F1250" t="s">
        <v>73</v>
      </c>
      <c r="G1250">
        <v>5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1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f>($H$1250) * (225)</f>
        <v>0</v>
      </c>
      <c r="AF1250">
        <f>($I$1250) * (80)</f>
        <v>0</v>
      </c>
      <c r="AG1250">
        <f>($J$1250) * (80)</f>
        <v>0</v>
      </c>
      <c r="AH1250">
        <f>($K$1250) * (225)</f>
        <v>0</v>
      </c>
      <c r="AI1250">
        <f>($L$1250) * (80)</f>
        <v>0</v>
      </c>
      <c r="AJ1250">
        <f>($M$1250) * (80)</f>
        <v>0</v>
      </c>
      <c r="AK1250">
        <f>($N$1250) * (225)</f>
        <v>0</v>
      </c>
      <c r="AL1250">
        <f>($O$1250) * (225)</f>
        <v>0</v>
      </c>
      <c r="AM1250">
        <f>($P$1250) * (80)</f>
        <v>0</v>
      </c>
      <c r="AN1250">
        <f>($Q$1250) * (80)</f>
        <v>0</v>
      </c>
      <c r="AO1250">
        <f>($R$1250) * (225)</f>
        <v>0</v>
      </c>
      <c r="AP1250">
        <f>($S$1250) * (80)</f>
        <v>0</v>
      </c>
      <c r="AQ1250">
        <f>($T$1250) * (80)</f>
        <v>0</v>
      </c>
      <c r="AR1250">
        <f>($U$1250) * (225)</f>
        <v>0</v>
      </c>
      <c r="AS1250">
        <f>($V$1250) * (80)</f>
        <v>80</v>
      </c>
      <c r="AT1250">
        <f>($W$1250) * (80)</f>
        <v>0</v>
      </c>
      <c r="AU1250">
        <f>($X$1250) * (225)</f>
        <v>0</v>
      </c>
      <c r="AV1250">
        <f>($Y$1250) * (80)</f>
        <v>0</v>
      </c>
      <c r="AW1250">
        <f>($Z$1250) * (225)</f>
        <v>0</v>
      </c>
      <c r="AX1250">
        <f>($AA$1250) * (80)</f>
        <v>0</v>
      </c>
      <c r="AY1250">
        <f>($AB$1250) * (295)</f>
        <v>0</v>
      </c>
      <c r="AZ1250">
        <f>($AC$1250) * (150)</f>
        <v>0</v>
      </c>
      <c r="BA1250">
        <f>($AD$1250) * (365)</f>
        <v>0</v>
      </c>
      <c r="BM1250">
        <v>1</v>
      </c>
      <c r="BN1250">
        <f>SUM($R$1250:$X$1250)</f>
        <v>1</v>
      </c>
    </row>
    <row r="1251" spans="1:66">
      <c r="A1251">
        <v>999</v>
      </c>
      <c r="B1251">
        <v>1</v>
      </c>
      <c r="C1251">
        <v>10300</v>
      </c>
      <c r="D1251">
        <v>2</v>
      </c>
      <c r="E1251">
        <v>6</v>
      </c>
      <c r="F1251" t="s">
        <v>73</v>
      </c>
      <c r="G1251">
        <v>3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1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f>($H$1251) * (225)</f>
        <v>0</v>
      </c>
      <c r="AF1251">
        <f>($I$1251) * (40)</f>
        <v>0</v>
      </c>
      <c r="AG1251">
        <f>($J$1251) * (40)</f>
        <v>0</v>
      </c>
      <c r="AH1251">
        <f>($K$1251) * (225)</f>
        <v>0</v>
      </c>
      <c r="AI1251">
        <f>($L$1251) * (40)</f>
        <v>0</v>
      </c>
      <c r="AJ1251">
        <f>($M$1251) * (40)</f>
        <v>0</v>
      </c>
      <c r="AK1251">
        <f>($N$1251) * (225)</f>
        <v>0</v>
      </c>
      <c r="AL1251">
        <f>($O$1251) * (225)</f>
        <v>0</v>
      </c>
      <c r="AM1251">
        <f>($P$1251) * (40)</f>
        <v>0</v>
      </c>
      <c r="AN1251">
        <f>($Q$1251) * (40)</f>
        <v>40</v>
      </c>
      <c r="AO1251">
        <f>($R$1251) * (275)</f>
        <v>0</v>
      </c>
      <c r="AP1251">
        <f>($S$1251) * (90)</f>
        <v>0</v>
      </c>
      <c r="AQ1251">
        <f>($T$1251) * (90)</f>
        <v>0</v>
      </c>
      <c r="AR1251">
        <f>($U$1251) * (325)</f>
        <v>0</v>
      </c>
      <c r="AS1251">
        <f>($V$1251) * (140)</f>
        <v>0</v>
      </c>
      <c r="AT1251">
        <f>($W$1251) * (140)</f>
        <v>0</v>
      </c>
      <c r="AU1251">
        <f>($X$1251) * (375)</f>
        <v>0</v>
      </c>
      <c r="AV1251">
        <f>($Y$1251) * (190)</f>
        <v>0</v>
      </c>
      <c r="AW1251">
        <f>($Z$1251) * (425)</f>
        <v>0</v>
      </c>
      <c r="AX1251">
        <f>($AA$1251) * (240)</f>
        <v>0</v>
      </c>
      <c r="AY1251">
        <f>($AB$1251) * (475)</f>
        <v>0</v>
      </c>
      <c r="AZ1251">
        <f>($AC$1251) * (290)</f>
        <v>0</v>
      </c>
      <c r="BA1251">
        <f>($AD$1251) * (525)</f>
        <v>0</v>
      </c>
      <c r="BM1251">
        <v>1</v>
      </c>
      <c r="BN1251">
        <f>SUM($N$1251:$U$1251)</f>
        <v>1</v>
      </c>
    </row>
    <row r="1252" spans="1:66">
      <c r="A1252">
        <v>1000</v>
      </c>
      <c r="B1252">
        <v>2</v>
      </c>
      <c r="C1252">
        <v>14200</v>
      </c>
      <c r="D1252">
        <v>4</v>
      </c>
      <c r="E1252">
        <v>9</v>
      </c>
      <c r="F1252" t="s">
        <v>73</v>
      </c>
      <c r="G1252">
        <v>4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1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f>($H$1252) * (225)</f>
        <v>0</v>
      </c>
      <c r="AF1252">
        <f>($I$1252) * (80)</f>
        <v>0</v>
      </c>
      <c r="AG1252">
        <f>($J$1252) * (80)</f>
        <v>0</v>
      </c>
      <c r="AH1252">
        <f>($K$1252) * (225)</f>
        <v>0</v>
      </c>
      <c r="AI1252">
        <f>($L$1252) * (80)</f>
        <v>0</v>
      </c>
      <c r="AJ1252">
        <f>($M$1252) * (80)</f>
        <v>0</v>
      </c>
      <c r="AK1252">
        <f>($N$1252) * (225)</f>
        <v>0</v>
      </c>
      <c r="AL1252">
        <f>($O$1252) * (225)</f>
        <v>0</v>
      </c>
      <c r="AM1252">
        <f>($P$1252) * (80)</f>
        <v>0</v>
      </c>
      <c r="AN1252">
        <f>($Q$1252) * (80)</f>
        <v>0</v>
      </c>
      <c r="AO1252">
        <f>($R$1252) * (225)</f>
        <v>0</v>
      </c>
      <c r="AP1252">
        <f>($S$1252) * (80)</f>
        <v>0</v>
      </c>
      <c r="AQ1252">
        <f>($T$1252) * (80)</f>
        <v>0</v>
      </c>
      <c r="AR1252">
        <f>($U$1252) * (225)</f>
        <v>0</v>
      </c>
      <c r="AS1252">
        <f>($V$1252) * (80)</f>
        <v>80</v>
      </c>
      <c r="AT1252">
        <f>($W$1252) * (80)</f>
        <v>0</v>
      </c>
      <c r="AU1252">
        <f>($X$1252) * (225)</f>
        <v>0</v>
      </c>
      <c r="AV1252">
        <f>($Y$1252) * (80)</f>
        <v>0</v>
      </c>
      <c r="AW1252">
        <f>($Z$1252) * (295)</f>
        <v>0</v>
      </c>
      <c r="AX1252">
        <f>($AA$1252) * (150)</f>
        <v>0</v>
      </c>
      <c r="AY1252">
        <f>($AB$1252) * (365)</f>
        <v>0</v>
      </c>
      <c r="AZ1252">
        <f>($AC$1252) * (220)</f>
        <v>0</v>
      </c>
      <c r="BA1252">
        <f>($AD$1252) * (435)</f>
        <v>0</v>
      </c>
      <c r="BM1252">
        <v>1</v>
      </c>
      <c r="BN1252">
        <f>SUM($R$1252:$AB$1252)</f>
        <v>1</v>
      </c>
    </row>
    <row r="1253" spans="1:66">
      <c r="A1253">
        <v>1004</v>
      </c>
      <c r="B1253">
        <v>2</v>
      </c>
      <c r="C1253">
        <v>14200</v>
      </c>
      <c r="D1253">
        <v>2</v>
      </c>
      <c r="E1253">
        <v>6</v>
      </c>
      <c r="F1253" t="s">
        <v>73</v>
      </c>
      <c r="G1253">
        <v>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f>($H$1253) * (225)</f>
        <v>0</v>
      </c>
      <c r="AF1253">
        <f>($I$1253) * (80)</f>
        <v>0</v>
      </c>
      <c r="AG1253">
        <f>($J$1253) * (80)</f>
        <v>0</v>
      </c>
      <c r="AH1253">
        <f>($K$1253) * (225)</f>
        <v>0</v>
      </c>
      <c r="AI1253">
        <f>($L$1253) * (80)</f>
        <v>0</v>
      </c>
      <c r="AJ1253">
        <f>($M$1253) * (80)</f>
        <v>0</v>
      </c>
      <c r="AK1253">
        <f>($N$1253) * (225)</f>
        <v>0</v>
      </c>
      <c r="AL1253">
        <f>($O$1253) * (225)</f>
        <v>0</v>
      </c>
      <c r="AM1253">
        <f>($P$1253) * (80)</f>
        <v>0</v>
      </c>
      <c r="AN1253">
        <f>($Q$1253) * (80)</f>
        <v>80</v>
      </c>
      <c r="AO1253">
        <f>($R$1253) * (295)</f>
        <v>0</v>
      </c>
      <c r="AP1253">
        <f>($S$1253) * (150)</f>
        <v>0</v>
      </c>
      <c r="AQ1253">
        <f>($T$1253) * (150)</f>
        <v>0</v>
      </c>
      <c r="AR1253">
        <f>($U$1253) * (365)</f>
        <v>0</v>
      </c>
      <c r="AS1253">
        <f>($V$1253) * (220)</f>
        <v>0</v>
      </c>
      <c r="AT1253">
        <f>($W$1253) * (220)</f>
        <v>0</v>
      </c>
      <c r="AU1253">
        <f>($X$1253) * (435)</f>
        <v>0</v>
      </c>
      <c r="AV1253">
        <f>($Y$1253) * (290)</f>
        <v>0</v>
      </c>
      <c r="AW1253">
        <f>($Z$1253) * (505)</f>
        <v>0</v>
      </c>
      <c r="AX1253">
        <f>($AA$1253) * (360)</f>
        <v>0</v>
      </c>
      <c r="AY1253">
        <f>($AB$1253) * (575)</f>
        <v>0</v>
      </c>
      <c r="AZ1253">
        <f>($AC$1253) * (430)</f>
        <v>0</v>
      </c>
      <c r="BA1253">
        <f>($AD$1253) * (645)</f>
        <v>0</v>
      </c>
      <c r="BM1253">
        <v>1</v>
      </c>
      <c r="BN1253">
        <f>SUM($N$1253:$U$1253)</f>
        <v>1</v>
      </c>
    </row>
    <row r="1254" spans="1:66">
      <c r="A1254">
        <v>1005</v>
      </c>
      <c r="B1254">
        <v>1</v>
      </c>
      <c r="C1254">
        <v>6861</v>
      </c>
      <c r="D1254">
        <v>6</v>
      </c>
      <c r="E1254">
        <v>9</v>
      </c>
      <c r="F1254" t="s">
        <v>73</v>
      </c>
      <c r="G1254">
        <v>6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0</v>
      </c>
      <c r="AC1254">
        <v>0</v>
      </c>
      <c r="AD1254">
        <v>0</v>
      </c>
      <c r="AE1254">
        <f>($H$1254) * (225)</f>
        <v>0</v>
      </c>
      <c r="AF1254">
        <f>($I$1254) * (40)</f>
        <v>0</v>
      </c>
      <c r="AG1254">
        <f>($J$1254) * (40)</f>
        <v>0</v>
      </c>
      <c r="AH1254">
        <f>($K$1254) * (225)</f>
        <v>0</v>
      </c>
      <c r="AI1254">
        <f>($L$1254) * (40)</f>
        <v>0</v>
      </c>
      <c r="AJ1254">
        <f>($M$1254) * (40)</f>
        <v>0</v>
      </c>
      <c r="AK1254">
        <f>($N$1254) * (225)</f>
        <v>0</v>
      </c>
      <c r="AL1254">
        <f>($O$1254) * (225)</f>
        <v>0</v>
      </c>
      <c r="AM1254">
        <f>($P$1254) * (40)</f>
        <v>0</v>
      </c>
      <c r="AN1254">
        <f>($Q$1254) * (40)</f>
        <v>0</v>
      </c>
      <c r="AO1254">
        <f>($R$1254) * (225)</f>
        <v>0</v>
      </c>
      <c r="AP1254">
        <f>($S$1254) * (40)</f>
        <v>0</v>
      </c>
      <c r="AQ1254">
        <f>($T$1254) * (40)</f>
        <v>0</v>
      </c>
      <c r="AR1254">
        <f>($U$1254) * (225)</f>
        <v>0</v>
      </c>
      <c r="AS1254">
        <f>($V$1254) * (40)</f>
        <v>0</v>
      </c>
      <c r="AT1254">
        <f>($W$1254) * (40)</f>
        <v>0</v>
      </c>
      <c r="AU1254">
        <f>($X$1254) * (225)</f>
        <v>0</v>
      </c>
      <c r="AV1254">
        <f>($Y$1254) * (40)</f>
        <v>0</v>
      </c>
      <c r="AW1254">
        <f>($Z$1254) * (225)</f>
        <v>0</v>
      </c>
      <c r="AX1254">
        <f>($AA$1254) * (40)</f>
        <v>40</v>
      </c>
      <c r="AY1254">
        <f>($AB$1254) * (225)</f>
        <v>0</v>
      </c>
      <c r="AZ1254">
        <f>($AC$1254) * (40)</f>
        <v>0</v>
      </c>
      <c r="BA1254">
        <f>($AD$1254) * (225)</f>
        <v>0</v>
      </c>
      <c r="BM1254">
        <v>1</v>
      </c>
      <c r="BN1254">
        <f>SUM($X$1254:$AB$1254)</f>
        <v>1</v>
      </c>
    </row>
    <row r="1255" spans="1:66">
      <c r="A1255">
        <v>1006</v>
      </c>
      <c r="B1255">
        <v>2</v>
      </c>
      <c r="C1255">
        <v>24200</v>
      </c>
      <c r="D1255">
        <v>-1</v>
      </c>
      <c r="E1255">
        <v>4</v>
      </c>
      <c r="F1255" t="s">
        <v>73</v>
      </c>
      <c r="G1255">
        <v>4</v>
      </c>
      <c r="H1255">
        <v>0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f>($H$1255) * (225)</f>
        <v>0</v>
      </c>
      <c r="AF1255">
        <f>($I$1255) * (80)</f>
        <v>0</v>
      </c>
      <c r="AG1255">
        <f>($J$1255) * (80)</f>
        <v>80</v>
      </c>
      <c r="AH1255">
        <f>($K$1255) * (225)</f>
        <v>0</v>
      </c>
      <c r="AI1255">
        <f>($L$1255) * (80)</f>
        <v>0</v>
      </c>
      <c r="AJ1255">
        <f>($M$1255) * (80)</f>
        <v>0</v>
      </c>
      <c r="AK1255">
        <f>($N$1255) * (295)</f>
        <v>0</v>
      </c>
      <c r="AL1255">
        <f>($O$1255) * (365)</f>
        <v>0</v>
      </c>
      <c r="AM1255">
        <f>($P$1255) * (220)</f>
        <v>0</v>
      </c>
      <c r="AN1255">
        <f>($Q$1255) * (220)</f>
        <v>0</v>
      </c>
      <c r="AO1255">
        <f>($R$1255) * (435)</f>
        <v>0</v>
      </c>
      <c r="AP1255">
        <f>($S$1255) * (290)</f>
        <v>0</v>
      </c>
      <c r="AQ1255">
        <f>($T$1255) * (290)</f>
        <v>0</v>
      </c>
      <c r="AR1255">
        <f>($U$1255) * (505)</f>
        <v>0</v>
      </c>
      <c r="AS1255">
        <f>($V$1255) * (360)</f>
        <v>0</v>
      </c>
      <c r="AT1255">
        <f>($W$1255) * (360)</f>
        <v>0</v>
      </c>
      <c r="AU1255">
        <f>($X$1255) * (575)</f>
        <v>0</v>
      </c>
      <c r="AV1255">
        <f>($Y$1255) * (430)</f>
        <v>0</v>
      </c>
      <c r="AW1255">
        <f>($Z$1255) * (645)</f>
        <v>0</v>
      </c>
      <c r="AX1255">
        <f>($AA$1255) * (500)</f>
        <v>0</v>
      </c>
      <c r="AY1255">
        <f>($AB$1255) * (715)</f>
        <v>0</v>
      </c>
      <c r="AZ1255">
        <f>($AC$1255) * (570)</f>
        <v>0</v>
      </c>
      <c r="BA1255">
        <f>($AD$1255) * (785)</f>
        <v>0</v>
      </c>
      <c r="BM1255">
        <v>1</v>
      </c>
      <c r="BN1255">
        <f>SUM($H$1255:$O$1255)</f>
        <v>1</v>
      </c>
    </row>
    <row r="1256" spans="1:66">
      <c r="A1256">
        <v>1007</v>
      </c>
      <c r="B1256">
        <v>1</v>
      </c>
      <c r="C1256">
        <v>15300</v>
      </c>
      <c r="D1256">
        <v>1</v>
      </c>
      <c r="E1256">
        <v>4</v>
      </c>
      <c r="F1256" t="s">
        <v>73</v>
      </c>
      <c r="G1256">
        <v>3</v>
      </c>
      <c r="H1256">
        <v>0</v>
      </c>
      <c r="I1256">
        <v>0</v>
      </c>
      <c r="J1256">
        <v>0</v>
      </c>
      <c r="K1256">
        <v>0</v>
      </c>
      <c r="L1256">
        <v>1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f>($H$1256) * (225)</f>
        <v>0</v>
      </c>
      <c r="AF1256">
        <f>($I$1256) * (40)</f>
        <v>0</v>
      </c>
      <c r="AG1256">
        <f>($J$1256) * (40)</f>
        <v>0</v>
      </c>
      <c r="AH1256">
        <f>($K$1256) * (225)</f>
        <v>0</v>
      </c>
      <c r="AI1256">
        <f>($L$1256) * (40)</f>
        <v>40</v>
      </c>
      <c r="AJ1256">
        <f>($M$1256) * (40)</f>
        <v>0</v>
      </c>
      <c r="AK1256">
        <f>($N$1256) * (225)</f>
        <v>0</v>
      </c>
      <c r="AL1256">
        <f>($O$1256) * (275)</f>
        <v>0</v>
      </c>
      <c r="AM1256">
        <f>($P$1256) * (90)</f>
        <v>0</v>
      </c>
      <c r="AN1256">
        <f>($Q$1256) * (90)</f>
        <v>0</v>
      </c>
      <c r="AO1256">
        <f>($R$1256) * (325)</f>
        <v>0</v>
      </c>
      <c r="AP1256">
        <f>($S$1256) * (140)</f>
        <v>0</v>
      </c>
      <c r="AQ1256">
        <f>($T$1256) * (140)</f>
        <v>0</v>
      </c>
      <c r="AR1256">
        <f>($U$1256) * (375)</f>
        <v>0</v>
      </c>
      <c r="AS1256">
        <f>($V$1256) * (190)</f>
        <v>0</v>
      </c>
      <c r="AT1256">
        <f>($W$1256) * (190)</f>
        <v>0</v>
      </c>
      <c r="AU1256">
        <f>($X$1256) * (425)</f>
        <v>0</v>
      </c>
      <c r="AV1256">
        <f>($Y$1256) * (240)</f>
        <v>0</v>
      </c>
      <c r="AW1256">
        <f>($Z$1256) * (475)</f>
        <v>0</v>
      </c>
      <c r="AX1256">
        <f>($AA$1256) * (290)</f>
        <v>0</v>
      </c>
      <c r="AY1256">
        <f>($AB$1256) * (525)</f>
        <v>0</v>
      </c>
      <c r="AZ1256">
        <f>($AC$1256) * (340)</f>
        <v>0</v>
      </c>
      <c r="BA1256">
        <f>($AD$1256) * (575)</f>
        <v>0</v>
      </c>
      <c r="BM1256">
        <v>1</v>
      </c>
      <c r="BN1256">
        <f>SUM($K$1256:$O$1256)</f>
        <v>1</v>
      </c>
    </row>
    <row r="1257" spans="1:66">
      <c r="A1257">
        <v>1008</v>
      </c>
      <c r="B1257">
        <v>1</v>
      </c>
      <c r="C1257">
        <v>18840</v>
      </c>
      <c r="D1257">
        <v>0</v>
      </c>
      <c r="E1257">
        <v>5</v>
      </c>
      <c r="F1257" t="s">
        <v>73</v>
      </c>
      <c r="G1257">
        <v>2</v>
      </c>
      <c r="H1257">
        <v>0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f>($H$1257) * (225)</f>
        <v>0</v>
      </c>
      <c r="AF1257">
        <f>($I$1257) * (40)</f>
        <v>0</v>
      </c>
      <c r="AG1257">
        <f>($J$1257) * (40)</f>
        <v>40</v>
      </c>
      <c r="AH1257">
        <f>($K$1257) * (275)</f>
        <v>0</v>
      </c>
      <c r="AI1257">
        <f>($L$1257) * (90)</f>
        <v>0</v>
      </c>
      <c r="AJ1257">
        <f>($M$1257) * (90)</f>
        <v>0</v>
      </c>
      <c r="AK1257">
        <f>($N$1257) * (325)</f>
        <v>0</v>
      </c>
      <c r="AL1257">
        <f>($O$1257) * (375)</f>
        <v>0</v>
      </c>
      <c r="AM1257">
        <f>($P$1257) * (190)</f>
        <v>0</v>
      </c>
      <c r="AN1257">
        <f>($Q$1257) * (190)</f>
        <v>0</v>
      </c>
      <c r="AO1257">
        <f>($R$1257) * (425)</f>
        <v>0</v>
      </c>
      <c r="AP1257">
        <f>($S$1257) * (240)</f>
        <v>0</v>
      </c>
      <c r="AQ1257">
        <f>($T$1257) * (240)</f>
        <v>0</v>
      </c>
      <c r="AR1257">
        <f>($U$1257) * (475)</f>
        <v>0</v>
      </c>
      <c r="AS1257">
        <f>($V$1257) * (290)</f>
        <v>0</v>
      </c>
      <c r="AT1257">
        <f>($W$1257) * (290)</f>
        <v>0</v>
      </c>
      <c r="AU1257">
        <f>($X$1257) * (525)</f>
        <v>0</v>
      </c>
      <c r="AV1257">
        <f>($Y$1257) * (340)</f>
        <v>0</v>
      </c>
      <c r="AW1257">
        <f>($Z$1257) * (575)</f>
        <v>0</v>
      </c>
      <c r="AX1257">
        <f>($AA$1257) * (390)</f>
        <v>0</v>
      </c>
      <c r="AY1257">
        <f>($AB$1257) * (625)</f>
        <v>0</v>
      </c>
      <c r="AZ1257">
        <f>($AC$1257) * (440)</f>
        <v>0</v>
      </c>
      <c r="BA1257">
        <f>($AD$1257) * (675)</f>
        <v>0</v>
      </c>
      <c r="BM1257">
        <v>1</v>
      </c>
      <c r="BN1257">
        <f>SUM($H$1257:$R$1257)</f>
        <v>1</v>
      </c>
    </row>
    <row r="1258" spans="1:66">
      <c r="A1258">
        <v>1009</v>
      </c>
      <c r="B1258">
        <v>1</v>
      </c>
      <c r="C1258">
        <v>22300</v>
      </c>
      <c r="D1258">
        <v>3</v>
      </c>
      <c r="E1258">
        <v>6</v>
      </c>
      <c r="F1258" t="s">
        <v>73</v>
      </c>
      <c r="G1258">
        <v>3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f>($H$1258) * (225)</f>
        <v>0</v>
      </c>
      <c r="AF1258">
        <f>($I$1258) * (40)</f>
        <v>0</v>
      </c>
      <c r="AG1258">
        <f>($J$1258) * (40)</f>
        <v>0</v>
      </c>
      <c r="AH1258">
        <f>($K$1258) * (225)</f>
        <v>0</v>
      </c>
      <c r="AI1258">
        <f>($L$1258) * (40)</f>
        <v>0</v>
      </c>
      <c r="AJ1258">
        <f>($M$1258) * (40)</f>
        <v>0</v>
      </c>
      <c r="AK1258">
        <f>($N$1258) * (225)</f>
        <v>0</v>
      </c>
      <c r="AL1258">
        <f>($O$1258) * (225)</f>
        <v>0</v>
      </c>
      <c r="AM1258">
        <f>($P$1258) * (40)</f>
        <v>0</v>
      </c>
      <c r="AN1258">
        <f>($Q$1258) * (40)</f>
        <v>40</v>
      </c>
      <c r="AO1258">
        <f>($R$1258) * (225)</f>
        <v>0</v>
      </c>
      <c r="AP1258">
        <f>($S$1258) * (40)</f>
        <v>0</v>
      </c>
      <c r="AQ1258">
        <f>($T$1258) * (40)</f>
        <v>0</v>
      </c>
      <c r="AR1258">
        <f>($U$1258) * (275)</f>
        <v>0</v>
      </c>
      <c r="AS1258">
        <f>($V$1258) * (90)</f>
        <v>0</v>
      </c>
      <c r="AT1258">
        <f>($W$1258) * (90)</f>
        <v>0</v>
      </c>
      <c r="AU1258">
        <f>($X$1258) * (325)</f>
        <v>0</v>
      </c>
      <c r="AV1258">
        <f>($Y$1258) * (140)</f>
        <v>0</v>
      </c>
      <c r="AW1258">
        <f>($Z$1258) * (375)</f>
        <v>0</v>
      </c>
      <c r="AX1258">
        <f>($AA$1258) * (190)</f>
        <v>0</v>
      </c>
      <c r="AY1258">
        <f>($AB$1258) * (425)</f>
        <v>0</v>
      </c>
      <c r="AZ1258">
        <f>($AC$1258) * (240)</f>
        <v>0</v>
      </c>
      <c r="BA1258">
        <f>($AD$1258) * (475)</f>
        <v>0</v>
      </c>
      <c r="BM1258">
        <v>1</v>
      </c>
      <c r="BN1258">
        <f>SUM($O$1258:$U$1258)</f>
        <v>1</v>
      </c>
    </row>
    <row r="1259" spans="1:66">
      <c r="A1259">
        <v>1010</v>
      </c>
      <c r="B1259">
        <v>2</v>
      </c>
      <c r="C1259">
        <v>4200</v>
      </c>
      <c r="D1259">
        <v>2</v>
      </c>
      <c r="E1259">
        <v>5</v>
      </c>
      <c r="F1259" t="s">
        <v>73</v>
      </c>
      <c r="G1259">
        <v>4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1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f>($H$1259) * (225)</f>
        <v>0</v>
      </c>
      <c r="AF1259">
        <f>($I$1259) * (80)</f>
        <v>0</v>
      </c>
      <c r="AG1259">
        <f>($J$1259) * (80)</f>
        <v>0</v>
      </c>
      <c r="AH1259">
        <f>($K$1259) * (225)</f>
        <v>0</v>
      </c>
      <c r="AI1259">
        <f>($L$1259) * (80)</f>
        <v>0</v>
      </c>
      <c r="AJ1259">
        <f>($M$1259) * (80)</f>
        <v>0</v>
      </c>
      <c r="AK1259">
        <f>($N$1259) * (225)</f>
        <v>0</v>
      </c>
      <c r="AL1259">
        <f>($O$1259) * (225)</f>
        <v>0</v>
      </c>
      <c r="AM1259">
        <f>($P$1259) * (80)</f>
        <v>0</v>
      </c>
      <c r="AN1259">
        <f>($Q$1259) * (80)</f>
        <v>80</v>
      </c>
      <c r="AO1259">
        <f>($R$1259) * (225)</f>
        <v>0</v>
      </c>
      <c r="AP1259">
        <f>($S$1259) * (80)</f>
        <v>0</v>
      </c>
      <c r="AQ1259">
        <f>($T$1259) * (80)</f>
        <v>0</v>
      </c>
      <c r="AR1259">
        <f>($U$1259) * (295)</f>
        <v>0</v>
      </c>
      <c r="AS1259">
        <f>($V$1259) * (150)</f>
        <v>0</v>
      </c>
      <c r="AT1259">
        <f>($W$1259) * (150)</f>
        <v>0</v>
      </c>
      <c r="AU1259">
        <f>($X$1259) * (365)</f>
        <v>0</v>
      </c>
      <c r="AV1259">
        <f>($Y$1259) * (220)</f>
        <v>0</v>
      </c>
      <c r="AW1259">
        <f>($Z$1259) * (435)</f>
        <v>0</v>
      </c>
      <c r="AX1259">
        <f>($AA$1259) * (290)</f>
        <v>0</v>
      </c>
      <c r="AY1259">
        <f>($AB$1259) * (505)</f>
        <v>0</v>
      </c>
      <c r="AZ1259">
        <f>($AC$1259) * (360)</f>
        <v>0</v>
      </c>
      <c r="BA1259">
        <f>($AD$1259) * (575)</f>
        <v>0</v>
      </c>
      <c r="BM1259">
        <v>1</v>
      </c>
      <c r="BN1259">
        <f>SUM($N$1259:$R$1259)</f>
        <v>1</v>
      </c>
    </row>
    <row r="1260" spans="1:66">
      <c r="A1260">
        <v>1016</v>
      </c>
      <c r="B1260">
        <v>2</v>
      </c>
      <c r="C1260">
        <v>4200</v>
      </c>
      <c r="D1260">
        <v>0</v>
      </c>
      <c r="E1260">
        <v>4</v>
      </c>
      <c r="F1260" t="s">
        <v>73</v>
      </c>
      <c r="G1260">
        <v>4</v>
      </c>
      <c r="H1260">
        <v>0</v>
      </c>
      <c r="I1260">
        <v>0</v>
      </c>
      <c r="J1260">
        <v>1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f>($H$1260) * (225)</f>
        <v>0</v>
      </c>
      <c r="AF1260">
        <f>($I$1260) * (80)</f>
        <v>0</v>
      </c>
      <c r="AG1260">
        <f>($J$1260) * (80)</f>
        <v>80</v>
      </c>
      <c r="AH1260">
        <f>($K$1260) * (225)</f>
        <v>0</v>
      </c>
      <c r="AI1260">
        <f>($L$1260) * (80)</f>
        <v>0</v>
      </c>
      <c r="AJ1260">
        <f>($M$1260) * (80)</f>
        <v>0</v>
      </c>
      <c r="AK1260">
        <f>($N$1260) * (225)</f>
        <v>0</v>
      </c>
      <c r="AL1260">
        <f>($O$1260) * (295)</f>
        <v>0</v>
      </c>
      <c r="AM1260">
        <f>($P$1260) * (150)</f>
        <v>0</v>
      </c>
      <c r="AN1260">
        <f>($Q$1260) * (150)</f>
        <v>0</v>
      </c>
      <c r="AO1260">
        <f>($R$1260) * (365)</f>
        <v>0</v>
      </c>
      <c r="AP1260">
        <f>($S$1260) * (220)</f>
        <v>0</v>
      </c>
      <c r="AQ1260">
        <f>($T$1260) * (220)</f>
        <v>0</v>
      </c>
      <c r="AR1260">
        <f>($U$1260) * (435)</f>
        <v>0</v>
      </c>
      <c r="AS1260">
        <f>($V$1260) * (290)</f>
        <v>0</v>
      </c>
      <c r="AT1260">
        <f>($W$1260) * (290)</f>
        <v>0</v>
      </c>
      <c r="AU1260">
        <f>($X$1260) * (505)</f>
        <v>0</v>
      </c>
      <c r="AV1260">
        <f>($Y$1260) * (360)</f>
        <v>0</v>
      </c>
      <c r="AW1260">
        <f>($Z$1260) * (575)</f>
        <v>0</v>
      </c>
      <c r="AX1260">
        <f>($AA$1260) * (430)</f>
        <v>0</v>
      </c>
      <c r="AY1260">
        <f>($AB$1260) * (645)</f>
        <v>0</v>
      </c>
      <c r="AZ1260">
        <f>($AC$1260) * (500)</f>
        <v>0</v>
      </c>
      <c r="BA1260">
        <f>($AD$1260) * (715)</f>
        <v>0</v>
      </c>
      <c r="BM1260">
        <v>1</v>
      </c>
      <c r="BN1260">
        <f>SUM($H$1260:$O$1260)</f>
        <v>1</v>
      </c>
    </row>
    <row r="1261" spans="1:66">
      <c r="A1261">
        <v>1020</v>
      </c>
      <c r="B1261">
        <v>2</v>
      </c>
      <c r="C1261">
        <v>4200</v>
      </c>
      <c r="D1261">
        <v>4</v>
      </c>
      <c r="E1261">
        <v>8</v>
      </c>
      <c r="F1261" t="s">
        <v>73</v>
      </c>
      <c r="G1261">
        <v>4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1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f>($H$1261) * (225)</f>
        <v>0</v>
      </c>
      <c r="AF1261">
        <f>($I$1261) * (80)</f>
        <v>0</v>
      </c>
      <c r="AG1261">
        <f>($J$1261) * (80)</f>
        <v>0</v>
      </c>
      <c r="AH1261">
        <f>($K$1261) * (225)</f>
        <v>0</v>
      </c>
      <c r="AI1261">
        <f>($L$1261) * (80)</f>
        <v>0</v>
      </c>
      <c r="AJ1261">
        <f>($M$1261) * (80)</f>
        <v>0</v>
      </c>
      <c r="AK1261">
        <f>($N$1261) * (225)</f>
        <v>0</v>
      </c>
      <c r="AL1261">
        <f>($O$1261) * (225)</f>
        <v>0</v>
      </c>
      <c r="AM1261">
        <f>($P$1261) * (80)</f>
        <v>0</v>
      </c>
      <c r="AN1261">
        <f>($Q$1261) * (80)</f>
        <v>0</v>
      </c>
      <c r="AO1261">
        <f>($R$1261) * (225)</f>
        <v>0</v>
      </c>
      <c r="AP1261">
        <f>($S$1261) * (80)</f>
        <v>0</v>
      </c>
      <c r="AQ1261">
        <f>($T$1261) * (80)</f>
        <v>0</v>
      </c>
      <c r="AR1261">
        <f>($U$1261) * (225)</f>
        <v>0</v>
      </c>
      <c r="AS1261">
        <f>($V$1261) * (80)</f>
        <v>80</v>
      </c>
      <c r="AT1261">
        <f>($W$1261) * (80)</f>
        <v>0</v>
      </c>
      <c r="AU1261">
        <f>($X$1261) * (225)</f>
        <v>0</v>
      </c>
      <c r="AV1261">
        <f>($Y$1261) * (80)</f>
        <v>0</v>
      </c>
      <c r="AW1261">
        <f>($Z$1261) * (295)</f>
        <v>0</v>
      </c>
      <c r="AX1261">
        <f>($AA$1261) * (150)</f>
        <v>0</v>
      </c>
      <c r="AY1261">
        <f>($AB$1261) * (365)</f>
        <v>0</v>
      </c>
      <c r="AZ1261">
        <f>($AC$1261) * (220)</f>
        <v>0</v>
      </c>
      <c r="BA1261">
        <f>($AD$1261) * (435)</f>
        <v>0</v>
      </c>
      <c r="BM1261">
        <v>1</v>
      </c>
      <c r="BN1261">
        <f>SUM($R$1261:$Z$1261)</f>
        <v>1</v>
      </c>
    </row>
    <row r="1262" spans="1:66">
      <c r="A1262">
        <v>1021</v>
      </c>
      <c r="B1262">
        <v>2</v>
      </c>
      <c r="C1262">
        <v>21740</v>
      </c>
      <c r="D1262">
        <v>2</v>
      </c>
      <c r="E1262">
        <v>7</v>
      </c>
      <c r="F1262" t="s">
        <v>73</v>
      </c>
      <c r="G1262">
        <v>3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f>($H$1262) * (225)</f>
        <v>0</v>
      </c>
      <c r="AF1262">
        <f>($I$1262) * (80)</f>
        <v>0</v>
      </c>
      <c r="AG1262">
        <f>($J$1262) * (80)</f>
        <v>0</v>
      </c>
      <c r="AH1262">
        <f>($K$1262) * (225)</f>
        <v>0</v>
      </c>
      <c r="AI1262">
        <f>($L$1262) * (80)</f>
        <v>0</v>
      </c>
      <c r="AJ1262">
        <f>($M$1262) * (80)</f>
        <v>0</v>
      </c>
      <c r="AK1262">
        <f>($N$1262) * (225)</f>
        <v>0</v>
      </c>
      <c r="AL1262">
        <f>($O$1262) * (225)</f>
        <v>0</v>
      </c>
      <c r="AM1262">
        <f>($P$1262) * (80)</f>
        <v>0</v>
      </c>
      <c r="AN1262">
        <f>($Q$1262) * (80)</f>
        <v>80</v>
      </c>
      <c r="AO1262">
        <f>($R$1262) * (295)</f>
        <v>0</v>
      </c>
      <c r="AP1262">
        <f>($S$1262) * (150)</f>
        <v>0</v>
      </c>
      <c r="AQ1262">
        <f>($T$1262) * (150)</f>
        <v>0</v>
      </c>
      <c r="AR1262">
        <f>($U$1262) * (365)</f>
        <v>0</v>
      </c>
      <c r="AS1262">
        <f>($V$1262) * (220)</f>
        <v>0</v>
      </c>
      <c r="AT1262">
        <f>($W$1262) * (220)</f>
        <v>0</v>
      </c>
      <c r="AU1262">
        <f>($X$1262) * (435)</f>
        <v>0</v>
      </c>
      <c r="AV1262">
        <f>($Y$1262) * (290)</f>
        <v>0</v>
      </c>
      <c r="AW1262">
        <f>($Z$1262) * (505)</f>
        <v>0</v>
      </c>
      <c r="AX1262">
        <f>($AA$1262) * (360)</f>
        <v>0</v>
      </c>
      <c r="AY1262">
        <f>($AB$1262) * (575)</f>
        <v>0</v>
      </c>
      <c r="AZ1262">
        <f>($AC$1262) * (430)</f>
        <v>0</v>
      </c>
      <c r="BA1262">
        <f>($AD$1262) * (645)</f>
        <v>0</v>
      </c>
      <c r="BM1262">
        <v>1</v>
      </c>
      <c r="BN1262">
        <f>SUM($N$1262:$X$1262)</f>
        <v>1</v>
      </c>
    </row>
    <row r="1263" spans="1:66">
      <c r="A1263">
        <v>1023</v>
      </c>
      <c r="B1263">
        <v>2</v>
      </c>
      <c r="C1263">
        <v>26200</v>
      </c>
      <c r="D1263">
        <v>0</v>
      </c>
      <c r="E1263">
        <v>5</v>
      </c>
      <c r="F1263" t="s">
        <v>73</v>
      </c>
      <c r="G1263">
        <v>3</v>
      </c>
      <c r="H1263">
        <v>0</v>
      </c>
      <c r="I1263">
        <v>0</v>
      </c>
      <c r="J1263">
        <v>1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f>($H$1263) * (225)</f>
        <v>0</v>
      </c>
      <c r="AF1263">
        <f>($I$1263) * (80)</f>
        <v>0</v>
      </c>
      <c r="AG1263">
        <f>($J$1263) * (80)</f>
        <v>80</v>
      </c>
      <c r="AH1263">
        <f>($K$1263) * (225)</f>
        <v>0</v>
      </c>
      <c r="AI1263">
        <f>($L$1263) * (80)</f>
        <v>0</v>
      </c>
      <c r="AJ1263">
        <f>($M$1263) * (80)</f>
        <v>0</v>
      </c>
      <c r="AK1263">
        <f>($N$1263) * (295)</f>
        <v>0</v>
      </c>
      <c r="AL1263">
        <f>($O$1263) * (365)</f>
        <v>0</v>
      </c>
      <c r="AM1263">
        <f>($P$1263) * (220)</f>
        <v>0</v>
      </c>
      <c r="AN1263">
        <f>($Q$1263) * (220)</f>
        <v>0</v>
      </c>
      <c r="AO1263">
        <f>($R$1263) * (435)</f>
        <v>0</v>
      </c>
      <c r="AP1263">
        <f>($S$1263) * (290)</f>
        <v>0</v>
      </c>
      <c r="AQ1263">
        <f>($T$1263) * (290)</f>
        <v>0</v>
      </c>
      <c r="AR1263">
        <f>($U$1263) * (505)</f>
        <v>0</v>
      </c>
      <c r="AS1263">
        <f>($V$1263) * (360)</f>
        <v>0</v>
      </c>
      <c r="AT1263">
        <f>($W$1263) * (360)</f>
        <v>0</v>
      </c>
      <c r="AU1263">
        <f>($X$1263) * (575)</f>
        <v>0</v>
      </c>
      <c r="AV1263">
        <f>($Y$1263) * (430)</f>
        <v>0</v>
      </c>
      <c r="AW1263">
        <f>($Z$1263) * (645)</f>
        <v>0</v>
      </c>
      <c r="AX1263">
        <f>($AA$1263) * (500)</f>
        <v>0</v>
      </c>
      <c r="AY1263">
        <f>($AB$1263) * (715)</f>
        <v>0</v>
      </c>
      <c r="AZ1263">
        <f>($AC$1263) * (570)</f>
        <v>0</v>
      </c>
      <c r="BA1263">
        <f>($AD$1263) * (785)</f>
        <v>0</v>
      </c>
      <c r="BM1263">
        <v>1</v>
      </c>
      <c r="BN1263">
        <f>SUM($H$1263:$R$1263)</f>
        <v>1</v>
      </c>
    </row>
    <row r="1264" spans="1:66">
      <c r="A1264">
        <v>1025</v>
      </c>
      <c r="B1264">
        <v>2</v>
      </c>
      <c r="C1264">
        <v>29760</v>
      </c>
      <c r="D1264">
        <v>1</v>
      </c>
      <c r="E1264">
        <v>6</v>
      </c>
      <c r="F1264" t="s">
        <v>73</v>
      </c>
      <c r="G1264">
        <v>4</v>
      </c>
      <c r="H1264">
        <v>0</v>
      </c>
      <c r="I1264">
        <v>0</v>
      </c>
      <c r="J1264">
        <v>0</v>
      </c>
      <c r="K1264">
        <v>0</v>
      </c>
      <c r="L1264">
        <v>1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f>($H$1264) * (225)</f>
        <v>0</v>
      </c>
      <c r="AF1264">
        <f>($I$1264) * (80)</f>
        <v>0</v>
      </c>
      <c r="AG1264">
        <f>($J$1264) * (80)</f>
        <v>0</v>
      </c>
      <c r="AH1264">
        <f>($K$1264) * (225)</f>
        <v>0</v>
      </c>
      <c r="AI1264">
        <f>($L$1264) * (80)</f>
        <v>80</v>
      </c>
      <c r="AJ1264">
        <f>($M$1264) * (80)</f>
        <v>0</v>
      </c>
      <c r="AK1264">
        <f>($N$1264) * (225)</f>
        <v>0</v>
      </c>
      <c r="AL1264">
        <f>($O$1264) * (225)</f>
        <v>0</v>
      </c>
      <c r="AM1264">
        <f>($P$1264) * (80)</f>
        <v>0</v>
      </c>
      <c r="AN1264">
        <f>($Q$1264) * (80)</f>
        <v>0</v>
      </c>
      <c r="AO1264">
        <f>($R$1264) * (295)</f>
        <v>0</v>
      </c>
      <c r="AP1264">
        <f>($S$1264) * (150)</f>
        <v>0</v>
      </c>
      <c r="AQ1264">
        <f>($T$1264) * (150)</f>
        <v>0</v>
      </c>
      <c r="AR1264">
        <f>($U$1264) * (365)</f>
        <v>0</v>
      </c>
      <c r="AS1264">
        <f>($V$1264) * (220)</f>
        <v>0</v>
      </c>
      <c r="AT1264">
        <f>($W$1264) * (220)</f>
        <v>0</v>
      </c>
      <c r="AU1264">
        <f>($X$1264) * (435)</f>
        <v>0</v>
      </c>
      <c r="AV1264">
        <f>($Y$1264) * (290)</f>
        <v>0</v>
      </c>
      <c r="AW1264">
        <f>($Z$1264) * (505)</f>
        <v>0</v>
      </c>
      <c r="AX1264">
        <f>($AA$1264) * (360)</f>
        <v>0</v>
      </c>
      <c r="AY1264">
        <f>($AB$1264) * (575)</f>
        <v>0</v>
      </c>
      <c r="AZ1264">
        <f>($AC$1264) * (430)</f>
        <v>0</v>
      </c>
      <c r="BA1264">
        <f>($AD$1264) * (645)</f>
        <v>0</v>
      </c>
      <c r="BM1264">
        <v>1</v>
      </c>
      <c r="BN1264">
        <f>SUM($K$1264:$U$1264)</f>
        <v>1</v>
      </c>
    </row>
    <row r="1265" spans="1:66">
      <c r="A1265">
        <v>1026</v>
      </c>
      <c r="B1265">
        <v>2</v>
      </c>
      <c r="C1265">
        <v>29760</v>
      </c>
      <c r="D1265">
        <v>2</v>
      </c>
      <c r="E1265">
        <v>5</v>
      </c>
      <c r="F1265" t="s">
        <v>73</v>
      </c>
      <c r="G1265">
        <v>5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f>($H$1265) * (225)</f>
        <v>0</v>
      </c>
      <c r="AF1265">
        <f>($I$1265) * (80)</f>
        <v>0</v>
      </c>
      <c r="AG1265">
        <f>($J$1265) * (80)</f>
        <v>0</v>
      </c>
      <c r="AH1265">
        <f>($K$1265) * (225)</f>
        <v>0</v>
      </c>
      <c r="AI1265">
        <f>($L$1265) * (80)</f>
        <v>0</v>
      </c>
      <c r="AJ1265">
        <f>($M$1265) * (80)</f>
        <v>0</v>
      </c>
      <c r="AK1265">
        <f>($N$1265) * (225)</f>
        <v>0</v>
      </c>
      <c r="AL1265">
        <f>($O$1265) * (225)</f>
        <v>0</v>
      </c>
      <c r="AM1265">
        <f>($P$1265) * (80)</f>
        <v>0</v>
      </c>
      <c r="AN1265">
        <f>($Q$1265) * (80)</f>
        <v>80</v>
      </c>
      <c r="AO1265">
        <f>($R$1265) * (225)</f>
        <v>0</v>
      </c>
      <c r="AP1265">
        <f>($S$1265) * (80)</f>
        <v>0</v>
      </c>
      <c r="AQ1265">
        <f>($T$1265) * (80)</f>
        <v>0</v>
      </c>
      <c r="AR1265">
        <f>($U$1265) * (225)</f>
        <v>0</v>
      </c>
      <c r="AS1265">
        <f>($V$1265) * (80)</f>
        <v>0</v>
      </c>
      <c r="AT1265">
        <f>($W$1265) * (80)</f>
        <v>0</v>
      </c>
      <c r="AU1265">
        <f>($X$1265) * (295)</f>
        <v>0</v>
      </c>
      <c r="AV1265">
        <f>($Y$1265) * (150)</f>
        <v>0</v>
      </c>
      <c r="AW1265">
        <f>($Z$1265) * (365)</f>
        <v>0</v>
      </c>
      <c r="AX1265">
        <f>($AA$1265) * (220)</f>
        <v>0</v>
      </c>
      <c r="AY1265">
        <f>($AB$1265) * (435)</f>
        <v>0</v>
      </c>
      <c r="AZ1265">
        <f>($AC$1265) * (290)</f>
        <v>0</v>
      </c>
      <c r="BA1265">
        <f>($AD$1265) * (505)</f>
        <v>0</v>
      </c>
      <c r="BM1265">
        <v>1</v>
      </c>
      <c r="BN1265">
        <f>SUM($N$1265:$R$1265)</f>
        <v>1</v>
      </c>
    </row>
    <row r="1266" spans="1:66">
      <c r="A1266">
        <v>1031</v>
      </c>
      <c r="B1266">
        <v>2</v>
      </c>
      <c r="C1266">
        <v>30332</v>
      </c>
      <c r="D1266">
        <v>3</v>
      </c>
      <c r="E1266">
        <v>8</v>
      </c>
      <c r="F1266" t="s">
        <v>73</v>
      </c>
      <c r="G1266">
        <v>4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1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f>($H$1266) * (225)</f>
        <v>0</v>
      </c>
      <c r="AF1266">
        <f>($I$1266) * (80)</f>
        <v>0</v>
      </c>
      <c r="AG1266">
        <f>($J$1266) * (80)</f>
        <v>0</v>
      </c>
      <c r="AH1266">
        <f>($K$1266) * (225)</f>
        <v>0</v>
      </c>
      <c r="AI1266">
        <f>($L$1266) * (80)</f>
        <v>0</v>
      </c>
      <c r="AJ1266">
        <f>($M$1266) * (80)</f>
        <v>0</v>
      </c>
      <c r="AK1266">
        <f>($N$1266) * (225)</f>
        <v>0</v>
      </c>
      <c r="AL1266">
        <f>($O$1266) * (225)</f>
        <v>0</v>
      </c>
      <c r="AM1266">
        <f>($P$1266) * (80)</f>
        <v>0</v>
      </c>
      <c r="AN1266">
        <f>($Q$1266) * (80)</f>
        <v>0</v>
      </c>
      <c r="AO1266">
        <f>($R$1266) * (225)</f>
        <v>0</v>
      </c>
      <c r="AP1266">
        <f>($S$1266) * (80)</f>
        <v>0</v>
      </c>
      <c r="AQ1266">
        <f>($T$1266) * (80)</f>
        <v>0</v>
      </c>
      <c r="AR1266">
        <f>($U$1266) * (225)</f>
        <v>0</v>
      </c>
      <c r="AS1266">
        <f>($V$1266) * (80)</f>
        <v>80</v>
      </c>
      <c r="AT1266">
        <f>($W$1266) * (80)</f>
        <v>0</v>
      </c>
      <c r="AU1266">
        <f>($X$1266) * (295)</f>
        <v>0</v>
      </c>
      <c r="AV1266">
        <f>($Y$1266) * (150)</f>
        <v>0</v>
      </c>
      <c r="AW1266">
        <f>($Z$1266) * (365)</f>
        <v>0</v>
      </c>
      <c r="AX1266">
        <f>($AA$1266) * (220)</f>
        <v>0</v>
      </c>
      <c r="AY1266">
        <f>($AB$1266) * (435)</f>
        <v>0</v>
      </c>
      <c r="AZ1266">
        <f>($AC$1266) * (290)</f>
        <v>0</v>
      </c>
      <c r="BA1266">
        <f>($AD$1266) * (505)</f>
        <v>0</v>
      </c>
      <c r="BM1266">
        <v>1</v>
      </c>
      <c r="BN1266">
        <f>SUM($O$1266:$Z$1266)</f>
        <v>1</v>
      </c>
    </row>
    <row r="1267" spans="1:66">
      <c r="A1267">
        <v>1032</v>
      </c>
      <c r="B1267">
        <v>2</v>
      </c>
      <c r="C1267">
        <v>29778</v>
      </c>
      <c r="D1267">
        <v>2</v>
      </c>
      <c r="E1267">
        <v>6</v>
      </c>
      <c r="F1267" t="s">
        <v>73</v>
      </c>
      <c r="G1267">
        <v>4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f>($H$1267) * (225)</f>
        <v>0</v>
      </c>
      <c r="AF1267">
        <f>($I$1267) * (80)</f>
        <v>0</v>
      </c>
      <c r="AG1267">
        <f>($J$1267) * (80)</f>
        <v>0</v>
      </c>
      <c r="AH1267">
        <f>($K$1267) * (225)</f>
        <v>0</v>
      </c>
      <c r="AI1267">
        <f>($L$1267) * (80)</f>
        <v>0</v>
      </c>
      <c r="AJ1267">
        <f>($M$1267) * (80)</f>
        <v>0</v>
      </c>
      <c r="AK1267">
        <f>($N$1267) * (225)</f>
        <v>0</v>
      </c>
      <c r="AL1267">
        <f>($O$1267) * (225)</f>
        <v>0</v>
      </c>
      <c r="AM1267">
        <f>($P$1267) * (80)</f>
        <v>0</v>
      </c>
      <c r="AN1267">
        <f>($Q$1267) * (80)</f>
        <v>80</v>
      </c>
      <c r="AO1267">
        <f>($R$1267) * (225)</f>
        <v>0</v>
      </c>
      <c r="AP1267">
        <f>($S$1267) * (80)</f>
        <v>0</v>
      </c>
      <c r="AQ1267">
        <f>($T$1267) * (80)</f>
        <v>0</v>
      </c>
      <c r="AR1267">
        <f>($U$1267) * (295)</f>
        <v>0</v>
      </c>
      <c r="AS1267">
        <f>($V$1267) * (150)</f>
        <v>0</v>
      </c>
      <c r="AT1267">
        <f>($W$1267) * (150)</f>
        <v>0</v>
      </c>
      <c r="AU1267">
        <f>($X$1267) * (365)</f>
        <v>0</v>
      </c>
      <c r="AV1267">
        <f>($Y$1267) * (220)</f>
        <v>0</v>
      </c>
      <c r="AW1267">
        <f>($Z$1267) * (435)</f>
        <v>0</v>
      </c>
      <c r="AX1267">
        <f>($AA$1267) * (290)</f>
        <v>0</v>
      </c>
      <c r="AY1267">
        <f>($AB$1267) * (505)</f>
        <v>0</v>
      </c>
      <c r="AZ1267">
        <f>($AC$1267) * (360)</f>
        <v>0</v>
      </c>
      <c r="BA1267">
        <f>($AD$1267) * (575)</f>
        <v>0</v>
      </c>
      <c r="BM1267">
        <v>1</v>
      </c>
      <c r="BN1267">
        <f>SUM($N$1267:$U$1267)</f>
        <v>1</v>
      </c>
    </row>
    <row r="1268" spans="1:66">
      <c r="A1268">
        <v>1033</v>
      </c>
      <c r="B1268">
        <v>2</v>
      </c>
      <c r="C1268">
        <v>25660</v>
      </c>
      <c r="D1268">
        <v>5</v>
      </c>
      <c r="E1268">
        <v>9</v>
      </c>
      <c r="F1268" t="s">
        <v>73</v>
      </c>
      <c r="G1268">
        <v>4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1</v>
      </c>
      <c r="AB1268">
        <v>0</v>
      </c>
      <c r="AC1268">
        <v>0</v>
      </c>
      <c r="AD1268">
        <v>0</v>
      </c>
      <c r="AE1268">
        <f>($H$1268) * (225)</f>
        <v>0</v>
      </c>
      <c r="AF1268">
        <f>($I$1268) * (80)</f>
        <v>0</v>
      </c>
      <c r="AG1268">
        <f>($J$1268) * (80)</f>
        <v>0</v>
      </c>
      <c r="AH1268">
        <f>($K$1268) * (225)</f>
        <v>0</v>
      </c>
      <c r="AI1268">
        <f>($L$1268) * (80)</f>
        <v>0</v>
      </c>
      <c r="AJ1268">
        <f>($M$1268) * (80)</f>
        <v>0</v>
      </c>
      <c r="AK1268">
        <f>($N$1268) * (225)</f>
        <v>0</v>
      </c>
      <c r="AL1268">
        <f>($O$1268) * (225)</f>
        <v>0</v>
      </c>
      <c r="AM1268">
        <f>($P$1268) * (80)</f>
        <v>0</v>
      </c>
      <c r="AN1268">
        <f>($Q$1268) * (80)</f>
        <v>0</v>
      </c>
      <c r="AO1268">
        <f>($R$1268) * (225)</f>
        <v>0</v>
      </c>
      <c r="AP1268">
        <f>($S$1268) * (80)</f>
        <v>0</v>
      </c>
      <c r="AQ1268">
        <f>($T$1268) * (80)</f>
        <v>0</v>
      </c>
      <c r="AR1268">
        <f>($U$1268) * (225)</f>
        <v>0</v>
      </c>
      <c r="AS1268">
        <f>($V$1268) * (80)</f>
        <v>0</v>
      </c>
      <c r="AT1268">
        <f>($W$1268) * (80)</f>
        <v>0</v>
      </c>
      <c r="AU1268">
        <f>($X$1268) * (225)</f>
        <v>0</v>
      </c>
      <c r="AV1268">
        <f>($Y$1268) * (80)</f>
        <v>0</v>
      </c>
      <c r="AW1268">
        <f>($Z$1268) * (225)</f>
        <v>0</v>
      </c>
      <c r="AX1268">
        <f>($AA$1268) * (80)</f>
        <v>80</v>
      </c>
      <c r="AY1268">
        <f>($AB$1268) * (295)</f>
        <v>0</v>
      </c>
      <c r="AZ1268">
        <f>($AC$1268) * (150)</f>
        <v>0</v>
      </c>
      <c r="BA1268">
        <f>($AD$1268) * (365)</f>
        <v>0</v>
      </c>
      <c r="BM1268">
        <v>1</v>
      </c>
      <c r="BN1268">
        <f>SUM($U$1268:$AB$1268)</f>
        <v>1</v>
      </c>
    </row>
    <row r="1269" spans="1:66">
      <c r="A1269">
        <v>1035</v>
      </c>
      <c r="B1269">
        <v>2</v>
      </c>
      <c r="C1269">
        <v>30010</v>
      </c>
      <c r="D1269">
        <v>6</v>
      </c>
      <c r="E1269">
        <v>11</v>
      </c>
      <c r="F1269" t="s">
        <v>73</v>
      </c>
      <c r="G1269">
        <v>3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1</v>
      </c>
      <c r="AD1269">
        <v>0</v>
      </c>
      <c r="AE1269">
        <f>($H$1269) * (225)</f>
        <v>0</v>
      </c>
      <c r="AF1269">
        <f>($I$1269) * (80)</f>
        <v>0</v>
      </c>
      <c r="AG1269">
        <f>($J$1269) * (80)</f>
        <v>0</v>
      </c>
      <c r="AH1269">
        <f>($K$1269) * (225)</f>
        <v>0</v>
      </c>
      <c r="AI1269">
        <f>($L$1269) * (80)</f>
        <v>0</v>
      </c>
      <c r="AJ1269">
        <f>($M$1269) * (80)</f>
        <v>0</v>
      </c>
      <c r="AK1269">
        <f>($N$1269) * (225)</f>
        <v>0</v>
      </c>
      <c r="AL1269">
        <f>($O$1269) * (225)</f>
        <v>0</v>
      </c>
      <c r="AM1269">
        <f>($P$1269) * (80)</f>
        <v>0</v>
      </c>
      <c r="AN1269">
        <f>($Q$1269) * (80)</f>
        <v>0</v>
      </c>
      <c r="AO1269">
        <f>($R$1269) * (225)</f>
        <v>0</v>
      </c>
      <c r="AP1269">
        <f>($S$1269) * (80)</f>
        <v>0</v>
      </c>
      <c r="AQ1269">
        <f>($T$1269) * (80)</f>
        <v>0</v>
      </c>
      <c r="AR1269">
        <f>($U$1269) * (225)</f>
        <v>0</v>
      </c>
      <c r="AS1269">
        <f>($V$1269) * (80)</f>
        <v>0</v>
      </c>
      <c r="AT1269">
        <f>($W$1269) * (80)</f>
        <v>0</v>
      </c>
      <c r="AU1269">
        <f>($X$1269) * (225)</f>
        <v>0</v>
      </c>
      <c r="AV1269">
        <f>($Y$1269) * (80)</f>
        <v>0</v>
      </c>
      <c r="AW1269">
        <f>($Z$1269) * (225)</f>
        <v>0</v>
      </c>
      <c r="AX1269">
        <f>($AA$1269) * (80)</f>
        <v>0</v>
      </c>
      <c r="AY1269">
        <f>($AB$1269) * (295)</f>
        <v>0</v>
      </c>
      <c r="AZ1269">
        <f>($AC$1269) * (150)</f>
        <v>150</v>
      </c>
      <c r="BA1269">
        <f>($AD$1269) * (365)</f>
        <v>0</v>
      </c>
      <c r="BM1269">
        <v>1</v>
      </c>
      <c r="BN1269">
        <f>SUM($X$1269:$AD$1269)</f>
        <v>1</v>
      </c>
    </row>
    <row r="1270" spans="1:66">
      <c r="A1270">
        <v>1036</v>
      </c>
      <c r="B1270">
        <v>2</v>
      </c>
      <c r="C1270">
        <v>30650</v>
      </c>
      <c r="D1270">
        <v>4</v>
      </c>
      <c r="E1270">
        <v>9</v>
      </c>
      <c r="F1270" t="s">
        <v>73</v>
      </c>
      <c r="G1270">
        <v>3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1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f>($H$1270) * (225)</f>
        <v>0</v>
      </c>
      <c r="AF1270">
        <f>($I$1270) * (80)</f>
        <v>0</v>
      </c>
      <c r="AG1270">
        <f>($J$1270) * (80)</f>
        <v>0</v>
      </c>
      <c r="AH1270">
        <f>($K$1270) * (225)</f>
        <v>0</v>
      </c>
      <c r="AI1270">
        <f>($L$1270) * (80)</f>
        <v>0</v>
      </c>
      <c r="AJ1270">
        <f>($M$1270) * (80)</f>
        <v>0</v>
      </c>
      <c r="AK1270">
        <f>($N$1270) * (225)</f>
        <v>0</v>
      </c>
      <c r="AL1270">
        <f>($O$1270) * (225)</f>
        <v>0</v>
      </c>
      <c r="AM1270">
        <f>($P$1270) * (80)</f>
        <v>0</v>
      </c>
      <c r="AN1270">
        <f>($Q$1270) * (80)</f>
        <v>0</v>
      </c>
      <c r="AO1270">
        <f>($R$1270) * (225)</f>
        <v>0</v>
      </c>
      <c r="AP1270">
        <f>($S$1270) * (80)</f>
        <v>0</v>
      </c>
      <c r="AQ1270">
        <f>($T$1270) * (80)</f>
        <v>0</v>
      </c>
      <c r="AR1270">
        <f>($U$1270) * (225)</f>
        <v>0</v>
      </c>
      <c r="AS1270">
        <f>($V$1270) * (80)</f>
        <v>80</v>
      </c>
      <c r="AT1270">
        <f>($W$1270) * (80)</f>
        <v>0</v>
      </c>
      <c r="AU1270">
        <f>($X$1270) * (295)</f>
        <v>0</v>
      </c>
      <c r="AV1270">
        <f>($Y$1270) * (150)</f>
        <v>0</v>
      </c>
      <c r="AW1270">
        <f>($Z$1270) * (365)</f>
        <v>0</v>
      </c>
      <c r="AX1270">
        <f>($AA$1270) * (220)</f>
        <v>0</v>
      </c>
      <c r="AY1270">
        <f>($AB$1270) * (435)</f>
        <v>0</v>
      </c>
      <c r="AZ1270">
        <f>($AC$1270) * (290)</f>
        <v>0</v>
      </c>
      <c r="BA1270">
        <f>($AD$1270) * (505)</f>
        <v>0</v>
      </c>
      <c r="BM1270">
        <v>1</v>
      </c>
      <c r="BN1270">
        <f>SUM($R$1270:$AB$1270)</f>
        <v>1</v>
      </c>
    </row>
    <row r="1271" spans="1:66">
      <c r="A1271">
        <v>1037</v>
      </c>
      <c r="B1271">
        <v>2</v>
      </c>
      <c r="C1271">
        <v>29570</v>
      </c>
      <c r="D1271">
        <v>5</v>
      </c>
      <c r="E1271">
        <v>8</v>
      </c>
      <c r="F1271" t="s">
        <v>73</v>
      </c>
      <c r="G1271">
        <v>4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1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f>($H$1271) * (225)</f>
        <v>0</v>
      </c>
      <c r="AF1271">
        <f>($I$1271) * (80)</f>
        <v>0</v>
      </c>
      <c r="AG1271">
        <f>($J$1271) * (80)</f>
        <v>0</v>
      </c>
      <c r="AH1271">
        <f>($K$1271) * (225)</f>
        <v>0</v>
      </c>
      <c r="AI1271">
        <f>($L$1271) * (80)</f>
        <v>0</v>
      </c>
      <c r="AJ1271">
        <f>($M$1271) * (80)</f>
        <v>0</v>
      </c>
      <c r="AK1271">
        <f>($N$1271) * (225)</f>
        <v>0</v>
      </c>
      <c r="AL1271">
        <f>($O$1271) * (225)</f>
        <v>0</v>
      </c>
      <c r="AM1271">
        <f>($P$1271) * (80)</f>
        <v>0</v>
      </c>
      <c r="AN1271">
        <f>($Q$1271) * (80)</f>
        <v>0</v>
      </c>
      <c r="AO1271">
        <f>($R$1271) * (225)</f>
        <v>0</v>
      </c>
      <c r="AP1271">
        <f>($S$1271) * (80)</f>
        <v>0</v>
      </c>
      <c r="AQ1271">
        <f>($T$1271) * (80)</f>
        <v>0</v>
      </c>
      <c r="AR1271">
        <f>($U$1271) * (225)</f>
        <v>0</v>
      </c>
      <c r="AS1271">
        <f>($V$1271) * (80)</f>
        <v>0</v>
      </c>
      <c r="AT1271">
        <f>($W$1271) * (80)</f>
        <v>0</v>
      </c>
      <c r="AU1271">
        <f>($X$1271) * (225)</f>
        <v>0</v>
      </c>
      <c r="AV1271">
        <f>($Y$1271) * (80)</f>
        <v>80</v>
      </c>
      <c r="AW1271">
        <f>($Z$1271) * (225)</f>
        <v>0</v>
      </c>
      <c r="AX1271">
        <f>($AA$1271) * (80)</f>
        <v>0</v>
      </c>
      <c r="AY1271">
        <f>($AB$1271) * (295)</f>
        <v>0</v>
      </c>
      <c r="AZ1271">
        <f>($AC$1271) * (150)</f>
        <v>0</v>
      </c>
      <c r="BA1271">
        <f>($AD$1271) * (365)</f>
        <v>0</v>
      </c>
      <c r="BM1271">
        <v>1</v>
      </c>
      <c r="BN1271">
        <f>SUM($U$1271:$Z$1271)</f>
        <v>1</v>
      </c>
    </row>
    <row r="1272" spans="1:66">
      <c r="A1272">
        <v>1038</v>
      </c>
      <c r="B1272">
        <v>2</v>
      </c>
      <c r="C1272">
        <v>30010</v>
      </c>
      <c r="D1272">
        <v>5</v>
      </c>
      <c r="E1272">
        <v>8</v>
      </c>
      <c r="F1272" t="s">
        <v>73</v>
      </c>
      <c r="G1272">
        <v>4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1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f>($H$1272) * (225)</f>
        <v>0</v>
      </c>
      <c r="AF1272">
        <f>($I$1272) * (80)</f>
        <v>0</v>
      </c>
      <c r="AG1272">
        <f>($J$1272) * (80)</f>
        <v>0</v>
      </c>
      <c r="AH1272">
        <f>($K$1272) * (225)</f>
        <v>0</v>
      </c>
      <c r="AI1272">
        <f>($L$1272) * (80)</f>
        <v>0</v>
      </c>
      <c r="AJ1272">
        <f>($M$1272) * (80)</f>
        <v>0</v>
      </c>
      <c r="AK1272">
        <f>($N$1272) * (225)</f>
        <v>0</v>
      </c>
      <c r="AL1272">
        <f>($O$1272) * (225)</f>
        <v>0</v>
      </c>
      <c r="AM1272">
        <f>($P$1272) * (80)</f>
        <v>0</v>
      </c>
      <c r="AN1272">
        <f>($Q$1272) * (80)</f>
        <v>0</v>
      </c>
      <c r="AO1272">
        <f>($R$1272) * (225)</f>
        <v>0</v>
      </c>
      <c r="AP1272">
        <f>($S$1272) * (80)</f>
        <v>0</v>
      </c>
      <c r="AQ1272">
        <f>($T$1272) * (80)</f>
        <v>0</v>
      </c>
      <c r="AR1272">
        <f>($U$1272) * (225)</f>
        <v>0</v>
      </c>
      <c r="AS1272">
        <f>($V$1272) * (80)</f>
        <v>0</v>
      </c>
      <c r="AT1272">
        <f>($W$1272) * (80)</f>
        <v>0</v>
      </c>
      <c r="AU1272">
        <f>($X$1272) * (225)</f>
        <v>0</v>
      </c>
      <c r="AV1272">
        <f>($Y$1272) * (80)</f>
        <v>80</v>
      </c>
      <c r="AW1272">
        <f>($Z$1272) * (225)</f>
        <v>0</v>
      </c>
      <c r="AX1272">
        <f>($AA$1272) * (80)</f>
        <v>0</v>
      </c>
      <c r="AY1272">
        <f>($AB$1272) * (295)</f>
        <v>0</v>
      </c>
      <c r="AZ1272">
        <f>($AC$1272) * (150)</f>
        <v>0</v>
      </c>
      <c r="BA1272">
        <f>($AD$1272) * (365)</f>
        <v>0</v>
      </c>
      <c r="BM1272">
        <v>1</v>
      </c>
      <c r="BN1272">
        <f>SUM($U$1272:$Z$1272)</f>
        <v>1</v>
      </c>
    </row>
    <row r="1273" spans="1:66">
      <c r="A1273">
        <v>1040</v>
      </c>
      <c r="B1273">
        <v>2</v>
      </c>
      <c r="C1273">
        <v>29070</v>
      </c>
      <c r="D1273">
        <v>4</v>
      </c>
      <c r="E1273">
        <v>9</v>
      </c>
      <c r="F1273" t="s">
        <v>73</v>
      </c>
      <c r="G1273">
        <v>5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1</v>
      </c>
      <c r="AB1273">
        <v>0</v>
      </c>
      <c r="AC1273">
        <v>0</v>
      </c>
      <c r="AD1273">
        <v>0</v>
      </c>
      <c r="AE1273">
        <f>($H$1273) * (225)</f>
        <v>0</v>
      </c>
      <c r="AF1273">
        <f>($I$1273) * (80)</f>
        <v>0</v>
      </c>
      <c r="AG1273">
        <f>($J$1273) * (80)</f>
        <v>0</v>
      </c>
      <c r="AH1273">
        <f>($K$1273) * (225)</f>
        <v>0</v>
      </c>
      <c r="AI1273">
        <f>($L$1273) * (80)</f>
        <v>0</v>
      </c>
      <c r="AJ1273">
        <f>($M$1273) * (80)</f>
        <v>0</v>
      </c>
      <c r="AK1273">
        <f>($N$1273) * (225)</f>
        <v>0</v>
      </c>
      <c r="AL1273">
        <f>($O$1273) * (225)</f>
        <v>0</v>
      </c>
      <c r="AM1273">
        <f>($P$1273) * (80)</f>
        <v>0</v>
      </c>
      <c r="AN1273">
        <f>($Q$1273) * (80)</f>
        <v>0</v>
      </c>
      <c r="AO1273">
        <f>($R$1273) * (225)</f>
        <v>0</v>
      </c>
      <c r="AP1273">
        <f>($S$1273) * (80)</f>
        <v>0</v>
      </c>
      <c r="AQ1273">
        <f>($T$1273) * (80)</f>
        <v>0</v>
      </c>
      <c r="AR1273">
        <f>($U$1273) * (225)</f>
        <v>0</v>
      </c>
      <c r="AS1273">
        <f>($V$1273) * (80)</f>
        <v>0</v>
      </c>
      <c r="AT1273">
        <f>($W$1273) * (80)</f>
        <v>0</v>
      </c>
      <c r="AU1273">
        <f>($X$1273) * (225)</f>
        <v>0</v>
      </c>
      <c r="AV1273">
        <f>($Y$1273) * (80)</f>
        <v>0</v>
      </c>
      <c r="AW1273">
        <f>($Z$1273) * (225)</f>
        <v>0</v>
      </c>
      <c r="AX1273">
        <f>($AA$1273) * (80)</f>
        <v>80</v>
      </c>
      <c r="AY1273">
        <f>($AB$1273) * (295)</f>
        <v>0</v>
      </c>
      <c r="AZ1273">
        <f>($AC$1273) * (150)</f>
        <v>0</v>
      </c>
      <c r="BA1273">
        <f>($AD$1273) * (365)</f>
        <v>0</v>
      </c>
      <c r="BM1273">
        <v>1</v>
      </c>
      <c r="BN1273">
        <f>SUM($R$1273:$AB$1273)</f>
        <v>1</v>
      </c>
    </row>
    <row r="1274" spans="1:66">
      <c r="A1274">
        <v>1041</v>
      </c>
      <c r="B1274">
        <v>2</v>
      </c>
      <c r="C1274">
        <v>30123</v>
      </c>
      <c r="D1274">
        <v>2</v>
      </c>
      <c r="E1274">
        <v>6</v>
      </c>
      <c r="F1274" t="s">
        <v>73</v>
      </c>
      <c r="G1274">
        <v>3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f>($H$1274) * (225)</f>
        <v>0</v>
      </c>
      <c r="AF1274">
        <f>($I$1274) * (80)</f>
        <v>0</v>
      </c>
      <c r="AG1274">
        <f>($J$1274) * (80)</f>
        <v>0</v>
      </c>
      <c r="AH1274">
        <f>($K$1274) * (225)</f>
        <v>0</v>
      </c>
      <c r="AI1274">
        <f>($L$1274) * (80)</f>
        <v>0</v>
      </c>
      <c r="AJ1274">
        <f>($M$1274) * (80)</f>
        <v>0</v>
      </c>
      <c r="AK1274">
        <f>($N$1274) * (225)</f>
        <v>0</v>
      </c>
      <c r="AL1274">
        <f>($O$1274) * (225)</f>
        <v>0</v>
      </c>
      <c r="AM1274">
        <f>($P$1274) * (80)</f>
        <v>0</v>
      </c>
      <c r="AN1274">
        <f>($Q$1274) * (80)</f>
        <v>80</v>
      </c>
      <c r="AO1274">
        <f>($R$1274) * (295)</f>
        <v>0</v>
      </c>
      <c r="AP1274">
        <f>($S$1274) * (150)</f>
        <v>0</v>
      </c>
      <c r="AQ1274">
        <f>($T$1274) * (150)</f>
        <v>0</v>
      </c>
      <c r="AR1274">
        <f>($U$1274) * (365)</f>
        <v>0</v>
      </c>
      <c r="AS1274">
        <f>($V$1274) * (220)</f>
        <v>0</v>
      </c>
      <c r="AT1274">
        <f>($W$1274) * (220)</f>
        <v>0</v>
      </c>
      <c r="AU1274">
        <f>($X$1274) * (435)</f>
        <v>0</v>
      </c>
      <c r="AV1274">
        <f>($Y$1274) * (290)</f>
        <v>0</v>
      </c>
      <c r="AW1274">
        <f>($Z$1274) * (505)</f>
        <v>0</v>
      </c>
      <c r="AX1274">
        <f>($AA$1274) * (360)</f>
        <v>0</v>
      </c>
      <c r="AY1274">
        <f>($AB$1274) * (575)</f>
        <v>0</v>
      </c>
      <c r="AZ1274">
        <f>($AC$1274) * (430)</f>
        <v>0</v>
      </c>
      <c r="BA1274">
        <f>($AD$1274) * (645)</f>
        <v>0</v>
      </c>
      <c r="BM1274">
        <v>1</v>
      </c>
      <c r="BN1274">
        <f>SUM($N$1274:$U$1274)</f>
        <v>1</v>
      </c>
    </row>
    <row r="1275" spans="1:66">
      <c r="A1275">
        <v>1053</v>
      </c>
      <c r="B1275">
        <v>1</v>
      </c>
      <c r="C1275">
        <v>18900</v>
      </c>
      <c r="D1275">
        <v>4</v>
      </c>
      <c r="E1275">
        <v>8</v>
      </c>
      <c r="F1275" t="s">
        <v>73</v>
      </c>
      <c r="G1275">
        <v>4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1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f>($H$1275) * (225)</f>
        <v>0</v>
      </c>
      <c r="AF1275">
        <f>($I$1275) * (40)</f>
        <v>0</v>
      </c>
      <c r="AG1275">
        <f>($J$1275) * (40)</f>
        <v>0</v>
      </c>
      <c r="AH1275">
        <f>($K$1275) * (225)</f>
        <v>0</v>
      </c>
      <c r="AI1275">
        <f>($L$1275) * (40)</f>
        <v>0</v>
      </c>
      <c r="AJ1275">
        <f>($M$1275) * (40)</f>
        <v>0</v>
      </c>
      <c r="AK1275">
        <f>($N$1275) * (225)</f>
        <v>0</v>
      </c>
      <c r="AL1275">
        <f>($O$1275) * (225)</f>
        <v>0</v>
      </c>
      <c r="AM1275">
        <f>($P$1275) * (40)</f>
        <v>0</v>
      </c>
      <c r="AN1275">
        <f>($Q$1275) * (40)</f>
        <v>0</v>
      </c>
      <c r="AO1275">
        <f>($R$1275) * (225)</f>
        <v>0</v>
      </c>
      <c r="AP1275">
        <f>($S$1275) * (40)</f>
        <v>0</v>
      </c>
      <c r="AQ1275">
        <f>($T$1275) * (40)</f>
        <v>0</v>
      </c>
      <c r="AR1275">
        <f>($U$1275) * (225)</f>
        <v>0</v>
      </c>
      <c r="AS1275">
        <f>($V$1275) * (40)</f>
        <v>40</v>
      </c>
      <c r="AT1275">
        <f>($W$1275) * (40)</f>
        <v>0</v>
      </c>
      <c r="AU1275">
        <f>($X$1275) * (225)</f>
        <v>0</v>
      </c>
      <c r="AV1275">
        <f>($Y$1275) * (40)</f>
        <v>0</v>
      </c>
      <c r="AW1275">
        <f>($Z$1275) * (275)</f>
        <v>0</v>
      </c>
      <c r="AX1275">
        <f>($AA$1275) * (90)</f>
        <v>0</v>
      </c>
      <c r="AY1275">
        <f>($AB$1275) * (325)</f>
        <v>0</v>
      </c>
      <c r="AZ1275">
        <f>($AC$1275) * (140)</f>
        <v>0</v>
      </c>
      <c r="BA1275">
        <f>($AD$1275) * (375)</f>
        <v>0</v>
      </c>
      <c r="BM1275">
        <v>1</v>
      </c>
      <c r="BN1275">
        <f>SUM($R$1275:$Z$1275)</f>
        <v>1</v>
      </c>
    </row>
    <row r="1276" spans="1:66">
      <c r="A1276">
        <v>1054</v>
      </c>
      <c r="B1276">
        <v>1</v>
      </c>
      <c r="C1276">
        <v>18998</v>
      </c>
      <c r="D1276">
        <v>3</v>
      </c>
      <c r="E1276">
        <v>8</v>
      </c>
      <c r="F1276" t="s">
        <v>73</v>
      </c>
      <c r="G1276">
        <v>4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1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f>($H$1276) * (225)</f>
        <v>0</v>
      </c>
      <c r="AF1276">
        <f>($I$1276) * (40)</f>
        <v>0</v>
      </c>
      <c r="AG1276">
        <f>($J$1276) * (40)</f>
        <v>0</v>
      </c>
      <c r="AH1276">
        <f>($K$1276) * (225)</f>
        <v>0</v>
      </c>
      <c r="AI1276">
        <f>($L$1276) * (40)</f>
        <v>0</v>
      </c>
      <c r="AJ1276">
        <f>($M$1276) * (40)</f>
        <v>0</v>
      </c>
      <c r="AK1276">
        <f>($N$1276) * (225)</f>
        <v>0</v>
      </c>
      <c r="AL1276">
        <f>($O$1276) * (225)</f>
        <v>0</v>
      </c>
      <c r="AM1276">
        <f>($P$1276) * (40)</f>
        <v>0</v>
      </c>
      <c r="AN1276">
        <f>($Q$1276) * (40)</f>
        <v>0</v>
      </c>
      <c r="AO1276">
        <f>($R$1276) * (225)</f>
        <v>0</v>
      </c>
      <c r="AP1276">
        <f>($S$1276) * (40)</f>
        <v>0</v>
      </c>
      <c r="AQ1276">
        <f>($T$1276) * (40)</f>
        <v>0</v>
      </c>
      <c r="AR1276">
        <f>($U$1276) * (225)</f>
        <v>0</v>
      </c>
      <c r="AS1276">
        <f>($V$1276) * (40)</f>
        <v>40</v>
      </c>
      <c r="AT1276">
        <f>($W$1276) * (40)</f>
        <v>0</v>
      </c>
      <c r="AU1276">
        <f>($X$1276) * (275)</f>
        <v>0</v>
      </c>
      <c r="AV1276">
        <f>($Y$1276) * (90)</f>
        <v>0</v>
      </c>
      <c r="AW1276">
        <f>($Z$1276) * (325)</f>
        <v>0</v>
      </c>
      <c r="AX1276">
        <f>($AA$1276) * (140)</f>
        <v>0</v>
      </c>
      <c r="AY1276">
        <f>($AB$1276) * (375)</f>
        <v>0</v>
      </c>
      <c r="AZ1276">
        <f>($AC$1276) * (190)</f>
        <v>0</v>
      </c>
      <c r="BA1276">
        <f>($AD$1276) * (425)</f>
        <v>0</v>
      </c>
      <c r="BM1276">
        <v>1</v>
      </c>
      <c r="BN1276">
        <f>SUM($O$1276:$Z$1276)</f>
        <v>1</v>
      </c>
    </row>
    <row r="1277" spans="1:66">
      <c r="A1277">
        <v>1057</v>
      </c>
      <c r="B1277">
        <v>1</v>
      </c>
      <c r="C1277">
        <v>18880</v>
      </c>
      <c r="D1277">
        <v>3</v>
      </c>
      <c r="E1277">
        <v>6</v>
      </c>
      <c r="F1277" t="s">
        <v>73</v>
      </c>
      <c r="G1277">
        <v>3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1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f>($H$1277) * (225)</f>
        <v>0</v>
      </c>
      <c r="AF1277">
        <f>($I$1277) * (40)</f>
        <v>0</v>
      </c>
      <c r="AG1277">
        <f>($J$1277) * (40)</f>
        <v>0</v>
      </c>
      <c r="AH1277">
        <f>($K$1277) * (225)</f>
        <v>0</v>
      </c>
      <c r="AI1277">
        <f>($L$1277) * (40)</f>
        <v>0</v>
      </c>
      <c r="AJ1277">
        <f>($M$1277) * (40)</f>
        <v>0</v>
      </c>
      <c r="AK1277">
        <f>($N$1277) * (225)</f>
        <v>0</v>
      </c>
      <c r="AL1277">
        <f>($O$1277) * (225)</f>
        <v>0</v>
      </c>
      <c r="AM1277">
        <f>($P$1277) * (40)</f>
        <v>0</v>
      </c>
      <c r="AN1277">
        <f>($Q$1277) * (40)</f>
        <v>40</v>
      </c>
      <c r="AO1277">
        <f>($R$1277) * (225)</f>
        <v>0</v>
      </c>
      <c r="AP1277">
        <f>($S$1277) * (40)</f>
        <v>0</v>
      </c>
      <c r="AQ1277">
        <f>($T$1277) * (40)</f>
        <v>0</v>
      </c>
      <c r="AR1277">
        <f>($U$1277) * (275)</f>
        <v>0</v>
      </c>
      <c r="AS1277">
        <f>($V$1277) * (90)</f>
        <v>0</v>
      </c>
      <c r="AT1277">
        <f>($W$1277) * (90)</f>
        <v>0</v>
      </c>
      <c r="AU1277">
        <f>($X$1277) * (325)</f>
        <v>0</v>
      </c>
      <c r="AV1277">
        <f>($Y$1277) * (140)</f>
        <v>0</v>
      </c>
      <c r="AW1277">
        <f>($Z$1277) * (375)</f>
        <v>0</v>
      </c>
      <c r="AX1277">
        <f>($AA$1277) * (190)</f>
        <v>0</v>
      </c>
      <c r="AY1277">
        <f>($AB$1277) * (425)</f>
        <v>0</v>
      </c>
      <c r="AZ1277">
        <f>($AC$1277) * (240)</f>
        <v>0</v>
      </c>
      <c r="BA1277">
        <f>($AD$1277) * (475)</f>
        <v>0</v>
      </c>
      <c r="BM1277">
        <v>1</v>
      </c>
      <c r="BN1277">
        <f>SUM($O$1277:$U$1277)</f>
        <v>1</v>
      </c>
    </row>
    <row r="1278" spans="1:66">
      <c r="A1278">
        <v>1059</v>
      </c>
      <c r="B1278">
        <v>2</v>
      </c>
      <c r="C1278">
        <v>12779</v>
      </c>
      <c r="D1278">
        <v>-1</v>
      </c>
      <c r="E1278">
        <v>3</v>
      </c>
      <c r="F1278" t="s">
        <v>73</v>
      </c>
      <c r="G1278">
        <v>4</v>
      </c>
      <c r="H1278">
        <v>0</v>
      </c>
      <c r="I1278">
        <v>0</v>
      </c>
      <c r="J1278">
        <v>1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f>($H$1278) * (225)</f>
        <v>0</v>
      </c>
      <c r="AF1278">
        <f>($I$1278) * (80)</f>
        <v>0</v>
      </c>
      <c r="AG1278">
        <f>($J$1278) * (80)</f>
        <v>80</v>
      </c>
      <c r="AH1278">
        <f>($K$1278) * (225)</f>
        <v>0</v>
      </c>
      <c r="AI1278">
        <f>($L$1278) * (80)</f>
        <v>0</v>
      </c>
      <c r="AJ1278">
        <f>($M$1278) * (80)</f>
        <v>0</v>
      </c>
      <c r="AK1278">
        <f>($N$1278) * (295)</f>
        <v>0</v>
      </c>
      <c r="AL1278">
        <f>($O$1278) * (365)</f>
        <v>0</v>
      </c>
      <c r="AM1278">
        <f>($P$1278) * (220)</f>
        <v>0</v>
      </c>
      <c r="AN1278">
        <f>($Q$1278) * (220)</f>
        <v>0</v>
      </c>
      <c r="AO1278">
        <f>($R$1278) * (435)</f>
        <v>0</v>
      </c>
      <c r="AP1278">
        <f>($S$1278) * (290)</f>
        <v>0</v>
      </c>
      <c r="AQ1278">
        <f>($T$1278) * (290)</f>
        <v>0</v>
      </c>
      <c r="AR1278">
        <f>($U$1278) * (505)</f>
        <v>0</v>
      </c>
      <c r="AS1278">
        <f>($V$1278) * (360)</f>
        <v>0</v>
      </c>
      <c r="AT1278">
        <f>($W$1278) * (360)</f>
        <v>0</v>
      </c>
      <c r="AU1278">
        <f>($X$1278) * (575)</f>
        <v>0</v>
      </c>
      <c r="AV1278">
        <f>($Y$1278) * (430)</f>
        <v>0</v>
      </c>
      <c r="AW1278">
        <f>($Z$1278) * (645)</f>
        <v>0</v>
      </c>
      <c r="AX1278">
        <f>($AA$1278) * (500)</f>
        <v>0</v>
      </c>
      <c r="AY1278">
        <f>($AB$1278) * (715)</f>
        <v>0</v>
      </c>
      <c r="AZ1278">
        <f>($AC$1278) * (570)</f>
        <v>0</v>
      </c>
      <c r="BA1278">
        <f>($AD$1278) * (785)</f>
        <v>0</v>
      </c>
      <c r="BM1278">
        <v>1</v>
      </c>
      <c r="BN1278">
        <f>SUM($H$1278:$N$1278)</f>
        <v>1</v>
      </c>
    </row>
    <row r="1279" spans="1:66">
      <c r="A1279">
        <v>1075</v>
      </c>
      <c r="B1279">
        <v>2</v>
      </c>
      <c r="C1279">
        <v>4200</v>
      </c>
      <c r="D1279">
        <v>6</v>
      </c>
      <c r="E1279">
        <v>9</v>
      </c>
      <c r="F1279" t="s">
        <v>73</v>
      </c>
      <c r="G1279">
        <v>4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1</v>
      </c>
      <c r="AB1279">
        <v>0</v>
      </c>
      <c r="AC1279">
        <v>0</v>
      </c>
      <c r="AD1279">
        <v>0</v>
      </c>
      <c r="AE1279">
        <f>($H$1279) * (225)</f>
        <v>0</v>
      </c>
      <c r="AF1279">
        <f>($I$1279) * (80)</f>
        <v>0</v>
      </c>
      <c r="AG1279">
        <f>($J$1279) * (80)</f>
        <v>0</v>
      </c>
      <c r="AH1279">
        <f>($K$1279) * (225)</f>
        <v>0</v>
      </c>
      <c r="AI1279">
        <f>($L$1279) * (80)</f>
        <v>0</v>
      </c>
      <c r="AJ1279">
        <f>($M$1279) * (80)</f>
        <v>0</v>
      </c>
      <c r="AK1279">
        <f>($N$1279) * (225)</f>
        <v>0</v>
      </c>
      <c r="AL1279">
        <f>($O$1279) * (225)</f>
        <v>0</v>
      </c>
      <c r="AM1279">
        <f>($P$1279) * (80)</f>
        <v>0</v>
      </c>
      <c r="AN1279">
        <f>($Q$1279) * (80)</f>
        <v>0</v>
      </c>
      <c r="AO1279">
        <f>($R$1279) * (225)</f>
        <v>0</v>
      </c>
      <c r="AP1279">
        <f>($S$1279) * (80)</f>
        <v>0</v>
      </c>
      <c r="AQ1279">
        <f>($T$1279) * (80)</f>
        <v>0</v>
      </c>
      <c r="AR1279">
        <f>($U$1279) * (225)</f>
        <v>0</v>
      </c>
      <c r="AS1279">
        <f>($V$1279) * (80)</f>
        <v>0</v>
      </c>
      <c r="AT1279">
        <f>($W$1279) * (80)</f>
        <v>0</v>
      </c>
      <c r="AU1279">
        <f>($X$1279) * (225)</f>
        <v>0</v>
      </c>
      <c r="AV1279">
        <f>($Y$1279) * (80)</f>
        <v>0</v>
      </c>
      <c r="AW1279">
        <f>($Z$1279) * (225)</f>
        <v>0</v>
      </c>
      <c r="AX1279">
        <f>($AA$1279) * (80)</f>
        <v>80</v>
      </c>
      <c r="AY1279">
        <f>($AB$1279) * (225)</f>
        <v>0</v>
      </c>
      <c r="AZ1279">
        <f>($AC$1279) * (80)</f>
        <v>0</v>
      </c>
      <c r="BA1279">
        <f>($AD$1279) * (295)</f>
        <v>0</v>
      </c>
      <c r="BM1279">
        <v>1</v>
      </c>
      <c r="BN1279">
        <f>SUM($X$1279:$AB$1279)</f>
        <v>1</v>
      </c>
    </row>
    <row r="1280" spans="1:66">
      <c r="A1280">
        <v>1079</v>
      </c>
      <c r="B1280">
        <v>1</v>
      </c>
      <c r="C1280">
        <v>2300</v>
      </c>
      <c r="D1280">
        <v>3</v>
      </c>
      <c r="E1280">
        <v>6</v>
      </c>
      <c r="F1280" t="s">
        <v>73</v>
      </c>
      <c r="G1280">
        <v>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f>($H$1280) * (225)</f>
        <v>0</v>
      </c>
      <c r="AF1280">
        <f>($I$1280) * (40)</f>
        <v>0</v>
      </c>
      <c r="AG1280">
        <f>($J$1280) * (40)</f>
        <v>0</v>
      </c>
      <c r="AH1280">
        <f>($K$1280) * (225)</f>
        <v>0</v>
      </c>
      <c r="AI1280">
        <f>($L$1280) * (40)</f>
        <v>0</v>
      </c>
      <c r="AJ1280">
        <f>($M$1280) * (40)</f>
        <v>0</v>
      </c>
      <c r="AK1280">
        <f>($N$1280) * (225)</f>
        <v>0</v>
      </c>
      <c r="AL1280">
        <f>($O$1280) * (225)</f>
        <v>0</v>
      </c>
      <c r="AM1280">
        <f>($P$1280) * (40)</f>
        <v>0</v>
      </c>
      <c r="AN1280">
        <f>($Q$1280) * (40)</f>
        <v>40</v>
      </c>
      <c r="AO1280">
        <f>($R$1280) * (225)</f>
        <v>0</v>
      </c>
      <c r="AP1280">
        <f>($S$1280) * (40)</f>
        <v>0</v>
      </c>
      <c r="AQ1280">
        <f>($T$1280) * (40)</f>
        <v>0</v>
      </c>
      <c r="AR1280">
        <f>($U$1280) * (225)</f>
        <v>0</v>
      </c>
      <c r="AS1280">
        <f>($V$1280) * (40)</f>
        <v>0</v>
      </c>
      <c r="AT1280">
        <f>($W$1280) * (40)</f>
        <v>0</v>
      </c>
      <c r="AU1280">
        <f>($X$1280) * (275)</f>
        <v>0</v>
      </c>
      <c r="AV1280">
        <f>($Y$1280) * (90)</f>
        <v>0</v>
      </c>
      <c r="AW1280">
        <f>($Z$1280) * (325)</f>
        <v>0</v>
      </c>
      <c r="AX1280">
        <f>($AA$1280) * (140)</f>
        <v>0</v>
      </c>
      <c r="AY1280">
        <f>($AB$1280) * (375)</f>
        <v>0</v>
      </c>
      <c r="AZ1280">
        <f>($AC$1280) * (190)</f>
        <v>0</v>
      </c>
      <c r="BA1280">
        <f>($AD$1280) * (425)</f>
        <v>0</v>
      </c>
      <c r="BM1280">
        <v>1</v>
      </c>
      <c r="BN1280">
        <f>SUM($O$1280:$U$1280)</f>
        <v>1</v>
      </c>
    </row>
    <row r="1281" spans="1:66">
      <c r="A1281">
        <v>1080</v>
      </c>
      <c r="B1281">
        <v>2</v>
      </c>
      <c r="C1281">
        <v>4200</v>
      </c>
      <c r="D1281">
        <v>4</v>
      </c>
      <c r="E1281">
        <v>7</v>
      </c>
      <c r="F1281" t="s">
        <v>73</v>
      </c>
      <c r="G1281">
        <v>3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1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f>($H$1281) * (225)</f>
        <v>0</v>
      </c>
      <c r="AF1281">
        <f>($I$1281) * (80)</f>
        <v>0</v>
      </c>
      <c r="AG1281">
        <f>($J$1281) * (80)</f>
        <v>0</v>
      </c>
      <c r="AH1281">
        <f>($K$1281) * (225)</f>
        <v>0</v>
      </c>
      <c r="AI1281">
        <f>($L$1281) * (80)</f>
        <v>0</v>
      </c>
      <c r="AJ1281">
        <f>($M$1281) * (80)</f>
        <v>0</v>
      </c>
      <c r="AK1281">
        <f>($N$1281) * (225)</f>
        <v>0</v>
      </c>
      <c r="AL1281">
        <f>($O$1281) * (225)</f>
        <v>0</v>
      </c>
      <c r="AM1281">
        <f>($P$1281) * (80)</f>
        <v>0</v>
      </c>
      <c r="AN1281">
        <f>($Q$1281) * (80)</f>
        <v>0</v>
      </c>
      <c r="AO1281">
        <f>($R$1281) * (225)</f>
        <v>0</v>
      </c>
      <c r="AP1281">
        <f>($S$1281) * (80)</f>
        <v>0</v>
      </c>
      <c r="AQ1281">
        <f>($T$1281) * (80)</f>
        <v>0</v>
      </c>
      <c r="AR1281">
        <f>($U$1281) * (225)</f>
        <v>0</v>
      </c>
      <c r="AS1281">
        <f>($V$1281) * (80)</f>
        <v>80</v>
      </c>
      <c r="AT1281">
        <f>($W$1281) * (80)</f>
        <v>0</v>
      </c>
      <c r="AU1281">
        <f>($X$1281) * (295)</f>
        <v>0</v>
      </c>
      <c r="AV1281">
        <f>($Y$1281) * (150)</f>
        <v>0</v>
      </c>
      <c r="AW1281">
        <f>($Z$1281) * (365)</f>
        <v>0</v>
      </c>
      <c r="AX1281">
        <f>($AA$1281) * (220)</f>
        <v>0</v>
      </c>
      <c r="AY1281">
        <f>($AB$1281) * (435)</f>
        <v>0</v>
      </c>
      <c r="AZ1281">
        <f>($AC$1281) * (290)</f>
        <v>0</v>
      </c>
      <c r="BA1281">
        <f>($AD$1281) * (505)</f>
        <v>0</v>
      </c>
      <c r="BM1281">
        <v>1</v>
      </c>
      <c r="BN1281">
        <f>SUM($R$1281:$X$1281)</f>
        <v>1</v>
      </c>
    </row>
    <row r="1282" spans="1:66">
      <c r="A1282">
        <v>1082</v>
      </c>
      <c r="B1282">
        <v>1</v>
      </c>
      <c r="C1282">
        <v>22300</v>
      </c>
      <c r="D1282">
        <v>3</v>
      </c>
      <c r="E1282">
        <v>6</v>
      </c>
      <c r="F1282" t="s">
        <v>73</v>
      </c>
      <c r="G1282">
        <v>4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1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f>($H$1282) * (225)</f>
        <v>0</v>
      </c>
      <c r="AF1282">
        <f>($I$1282) * (40)</f>
        <v>0</v>
      </c>
      <c r="AG1282">
        <f>($J$1282) * (40)</f>
        <v>0</v>
      </c>
      <c r="AH1282">
        <f>($K$1282) * (225)</f>
        <v>0</v>
      </c>
      <c r="AI1282">
        <f>($L$1282) * (40)</f>
        <v>0</v>
      </c>
      <c r="AJ1282">
        <f>($M$1282) * (40)</f>
        <v>0</v>
      </c>
      <c r="AK1282">
        <f>($N$1282) * (225)</f>
        <v>0</v>
      </c>
      <c r="AL1282">
        <f>($O$1282) * (225)</f>
        <v>0</v>
      </c>
      <c r="AM1282">
        <f>($P$1282) * (40)</f>
        <v>0</v>
      </c>
      <c r="AN1282">
        <f>($Q$1282) * (40)</f>
        <v>40</v>
      </c>
      <c r="AO1282">
        <f>($R$1282) * (225)</f>
        <v>0</v>
      </c>
      <c r="AP1282">
        <f>($S$1282) * (40)</f>
        <v>0</v>
      </c>
      <c r="AQ1282">
        <f>($T$1282) * (40)</f>
        <v>0</v>
      </c>
      <c r="AR1282">
        <f>($U$1282) * (225)</f>
        <v>0</v>
      </c>
      <c r="AS1282">
        <f>($V$1282) * (40)</f>
        <v>0</v>
      </c>
      <c r="AT1282">
        <f>($W$1282) * (40)</f>
        <v>0</v>
      </c>
      <c r="AU1282">
        <f>($X$1282) * (275)</f>
        <v>0</v>
      </c>
      <c r="AV1282">
        <f>($Y$1282) * (90)</f>
        <v>0</v>
      </c>
      <c r="AW1282">
        <f>($Z$1282) * (325)</f>
        <v>0</v>
      </c>
      <c r="AX1282">
        <f>($AA$1282) * (140)</f>
        <v>0</v>
      </c>
      <c r="AY1282">
        <f>($AB$1282) * (375)</f>
        <v>0</v>
      </c>
      <c r="AZ1282">
        <f>($AC$1282) * (190)</f>
        <v>0</v>
      </c>
      <c r="BA1282">
        <f>($AD$1282) * (425)</f>
        <v>0</v>
      </c>
      <c r="BM1282">
        <v>1</v>
      </c>
      <c r="BN1282">
        <f>SUM($O$1282:$U$1282)</f>
        <v>1</v>
      </c>
    </row>
    <row r="1283" spans="1:66">
      <c r="A1283">
        <v>1083</v>
      </c>
      <c r="B1283">
        <v>2</v>
      </c>
      <c r="C1283">
        <v>24200</v>
      </c>
      <c r="D1283">
        <v>5</v>
      </c>
      <c r="E1283">
        <v>10</v>
      </c>
      <c r="F1283" t="s">
        <v>73</v>
      </c>
      <c r="G1283">
        <v>3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1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f>($H$1283) * (225)</f>
        <v>0</v>
      </c>
      <c r="AF1283">
        <f>($I$1283) * (80)</f>
        <v>0</v>
      </c>
      <c r="AG1283">
        <f>($J$1283) * (80)</f>
        <v>0</v>
      </c>
      <c r="AH1283">
        <f>($K$1283) * (225)</f>
        <v>0</v>
      </c>
      <c r="AI1283">
        <f>($L$1283) * (80)</f>
        <v>0</v>
      </c>
      <c r="AJ1283">
        <f>($M$1283) * (80)</f>
        <v>0</v>
      </c>
      <c r="AK1283">
        <f>($N$1283) * (225)</f>
        <v>0</v>
      </c>
      <c r="AL1283">
        <f>($O$1283) * (225)</f>
        <v>0</v>
      </c>
      <c r="AM1283">
        <f>($P$1283) * (80)</f>
        <v>0</v>
      </c>
      <c r="AN1283">
        <f>($Q$1283) * (80)</f>
        <v>0</v>
      </c>
      <c r="AO1283">
        <f>($R$1283) * (225)</f>
        <v>0</v>
      </c>
      <c r="AP1283">
        <f>($S$1283) * (80)</f>
        <v>0</v>
      </c>
      <c r="AQ1283">
        <f>($T$1283) * (80)</f>
        <v>0</v>
      </c>
      <c r="AR1283">
        <f>($U$1283) * (225)</f>
        <v>0</v>
      </c>
      <c r="AS1283">
        <f>($V$1283) * (80)</f>
        <v>0</v>
      </c>
      <c r="AT1283">
        <f>($W$1283) * (80)</f>
        <v>0</v>
      </c>
      <c r="AU1283">
        <f>($X$1283) * (225)</f>
        <v>0</v>
      </c>
      <c r="AV1283">
        <f>($Y$1283) * (80)</f>
        <v>80</v>
      </c>
      <c r="AW1283">
        <f>($Z$1283) * (295)</f>
        <v>0</v>
      </c>
      <c r="AX1283">
        <f>($AA$1283) * (150)</f>
        <v>0</v>
      </c>
      <c r="AY1283">
        <f>($AB$1283) * (365)</f>
        <v>0</v>
      </c>
      <c r="AZ1283">
        <f>($AC$1283) * (220)</f>
        <v>0</v>
      </c>
      <c r="BA1283">
        <f>($AD$1283) * (435)</f>
        <v>0</v>
      </c>
      <c r="BM1283">
        <v>1</v>
      </c>
      <c r="BN1283">
        <f>SUM($U$1283:$AD$1283)</f>
        <v>1</v>
      </c>
    </row>
    <row r="1284" spans="1:66">
      <c r="A1284">
        <v>1084</v>
      </c>
      <c r="B1284">
        <v>2</v>
      </c>
      <c r="C1284">
        <v>24200</v>
      </c>
      <c r="D1284">
        <v>2</v>
      </c>
      <c r="E1284">
        <v>5</v>
      </c>
      <c r="F1284" t="s">
        <v>73</v>
      </c>
      <c r="G1284">
        <v>4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1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f>($H$1284) * (225)</f>
        <v>0</v>
      </c>
      <c r="AF1284">
        <f>($I$1284) * (80)</f>
        <v>0</v>
      </c>
      <c r="AG1284">
        <f>($J$1284) * (80)</f>
        <v>0</v>
      </c>
      <c r="AH1284">
        <f>($K$1284) * (225)</f>
        <v>0</v>
      </c>
      <c r="AI1284">
        <f>($L$1284) * (80)</f>
        <v>0</v>
      </c>
      <c r="AJ1284">
        <f>($M$1284) * (80)</f>
        <v>0</v>
      </c>
      <c r="AK1284">
        <f>($N$1284) * (225)</f>
        <v>0</v>
      </c>
      <c r="AL1284">
        <f>($O$1284) * (225)</f>
        <v>0</v>
      </c>
      <c r="AM1284">
        <f>($P$1284) * (80)</f>
        <v>0</v>
      </c>
      <c r="AN1284">
        <f>($Q$1284) * (80)</f>
        <v>80</v>
      </c>
      <c r="AO1284">
        <f>($R$1284) * (225)</f>
        <v>0</v>
      </c>
      <c r="AP1284">
        <f>($S$1284) * (80)</f>
        <v>0</v>
      </c>
      <c r="AQ1284">
        <f>($T$1284) * (80)</f>
        <v>0</v>
      </c>
      <c r="AR1284">
        <f>($U$1284) * (295)</f>
        <v>0</v>
      </c>
      <c r="AS1284">
        <f>($V$1284) * (150)</f>
        <v>0</v>
      </c>
      <c r="AT1284">
        <f>($W$1284) * (150)</f>
        <v>0</v>
      </c>
      <c r="AU1284">
        <f>($X$1284) * (365)</f>
        <v>0</v>
      </c>
      <c r="AV1284">
        <f>($Y$1284) * (220)</f>
        <v>0</v>
      </c>
      <c r="AW1284">
        <f>($Z$1284) * (435)</f>
        <v>0</v>
      </c>
      <c r="AX1284">
        <f>($AA$1284) * (290)</f>
        <v>0</v>
      </c>
      <c r="AY1284">
        <f>($AB$1284) * (505)</f>
        <v>0</v>
      </c>
      <c r="AZ1284">
        <f>($AC$1284) * (360)</f>
        <v>0</v>
      </c>
      <c r="BA1284">
        <f>($AD$1284) * (575)</f>
        <v>0</v>
      </c>
      <c r="BM1284">
        <v>1</v>
      </c>
      <c r="BN1284">
        <f>SUM($N$1284:$R$1284)</f>
        <v>1</v>
      </c>
    </row>
    <row r="1285" spans="1:66">
      <c r="A1285">
        <v>1085</v>
      </c>
      <c r="B1285">
        <v>1</v>
      </c>
      <c r="C1285">
        <v>22300</v>
      </c>
      <c r="D1285">
        <v>4</v>
      </c>
      <c r="E1285">
        <v>9</v>
      </c>
      <c r="F1285" t="s">
        <v>73</v>
      </c>
      <c r="G1285">
        <v>5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1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f>($H$1285) * (225)</f>
        <v>0</v>
      </c>
      <c r="AF1285">
        <f>($I$1285) * (40)</f>
        <v>0</v>
      </c>
      <c r="AG1285">
        <f>($J$1285) * (40)</f>
        <v>0</v>
      </c>
      <c r="AH1285">
        <f>($K$1285) * (225)</f>
        <v>0</v>
      </c>
      <c r="AI1285">
        <f>($L$1285) * (40)</f>
        <v>0</v>
      </c>
      <c r="AJ1285">
        <f>($M$1285) * (40)</f>
        <v>0</v>
      </c>
      <c r="AK1285">
        <f>($N$1285) * (225)</f>
        <v>0</v>
      </c>
      <c r="AL1285">
        <f>($O$1285) * (225)</f>
        <v>0</v>
      </c>
      <c r="AM1285">
        <f>($P$1285) * (40)</f>
        <v>0</v>
      </c>
      <c r="AN1285">
        <f>($Q$1285) * (40)</f>
        <v>0</v>
      </c>
      <c r="AO1285">
        <f>($R$1285) * (225)</f>
        <v>0</v>
      </c>
      <c r="AP1285">
        <f>($S$1285) * (40)</f>
        <v>0</v>
      </c>
      <c r="AQ1285">
        <f>($T$1285) * (40)</f>
        <v>0</v>
      </c>
      <c r="AR1285">
        <f>($U$1285) * (225)</f>
        <v>0</v>
      </c>
      <c r="AS1285">
        <f>($V$1285) * (40)</f>
        <v>40</v>
      </c>
      <c r="AT1285">
        <f>($W$1285) * (40)</f>
        <v>0</v>
      </c>
      <c r="AU1285">
        <f>($X$1285) * (225)</f>
        <v>0</v>
      </c>
      <c r="AV1285">
        <f>($Y$1285) * (40)</f>
        <v>0</v>
      </c>
      <c r="AW1285">
        <f>($Z$1285) * (225)</f>
        <v>0</v>
      </c>
      <c r="AX1285">
        <f>($AA$1285) * (40)</f>
        <v>0</v>
      </c>
      <c r="AY1285">
        <f>($AB$1285) * (275)</f>
        <v>0</v>
      </c>
      <c r="AZ1285">
        <f>($AC$1285) * (90)</f>
        <v>0</v>
      </c>
      <c r="BA1285">
        <f>($AD$1285) * (325)</f>
        <v>0</v>
      </c>
      <c r="BM1285">
        <v>1</v>
      </c>
      <c r="BN1285">
        <f>SUM($R$1285:$AB$1285)</f>
        <v>1</v>
      </c>
    </row>
    <row r="1286" spans="1:66">
      <c r="A1286">
        <v>1090</v>
      </c>
      <c r="B1286">
        <v>2</v>
      </c>
      <c r="C1286">
        <v>22300</v>
      </c>
      <c r="D1286">
        <v>-1</v>
      </c>
      <c r="E1286">
        <v>4</v>
      </c>
      <c r="F1286" t="s">
        <v>73</v>
      </c>
      <c r="G1286">
        <v>6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f>($H$1286) * (225)</f>
        <v>0</v>
      </c>
      <c r="AF1286">
        <f>($I$1286) * (80)</f>
        <v>0</v>
      </c>
      <c r="AG1286">
        <f>($J$1286) * (80)</f>
        <v>80</v>
      </c>
      <c r="AH1286">
        <f>($K$1286) * (225)</f>
        <v>0</v>
      </c>
      <c r="AI1286">
        <f>($L$1286) * (80)</f>
        <v>0</v>
      </c>
      <c r="AJ1286">
        <f>($M$1286) * (80)</f>
        <v>0</v>
      </c>
      <c r="AK1286">
        <f>($N$1286) * (225)</f>
        <v>0</v>
      </c>
      <c r="AL1286">
        <f>($O$1286) * (225)</f>
        <v>0</v>
      </c>
      <c r="AM1286">
        <f>($P$1286) * (80)</f>
        <v>0</v>
      </c>
      <c r="AN1286">
        <f>($Q$1286) * (80)</f>
        <v>0</v>
      </c>
      <c r="AO1286">
        <f>($R$1286) * (295)</f>
        <v>0</v>
      </c>
      <c r="AP1286">
        <f>($S$1286) * (150)</f>
        <v>0</v>
      </c>
      <c r="AQ1286">
        <f>($T$1286) * (150)</f>
        <v>0</v>
      </c>
      <c r="AR1286">
        <f>($U$1286) * (365)</f>
        <v>0</v>
      </c>
      <c r="AS1286">
        <f>($V$1286) * (220)</f>
        <v>0</v>
      </c>
      <c r="AT1286">
        <f>($W$1286) * (220)</f>
        <v>0</v>
      </c>
      <c r="AU1286">
        <f>($X$1286) * (435)</f>
        <v>0</v>
      </c>
      <c r="AV1286">
        <f>($Y$1286) * (290)</f>
        <v>0</v>
      </c>
      <c r="AW1286">
        <f>($Z$1286) * (505)</f>
        <v>0</v>
      </c>
      <c r="AX1286">
        <f>($AA$1286) * (360)</f>
        <v>0</v>
      </c>
      <c r="AY1286">
        <f>($AB$1286) * (575)</f>
        <v>0</v>
      </c>
      <c r="AZ1286">
        <f>($AC$1286) * (430)</f>
        <v>0</v>
      </c>
      <c r="BA1286">
        <f>($AD$1286) * (645)</f>
        <v>0</v>
      </c>
      <c r="BM1286">
        <v>1</v>
      </c>
      <c r="BN1286">
        <f>SUM($H$1286:$O$1286)</f>
        <v>1</v>
      </c>
    </row>
    <row r="1287" spans="1:66">
      <c r="A1287">
        <v>1095</v>
      </c>
      <c r="B1287">
        <v>2</v>
      </c>
      <c r="C1287">
        <v>24200</v>
      </c>
      <c r="D1287">
        <v>5</v>
      </c>
      <c r="E1287">
        <v>9</v>
      </c>
      <c r="F1287" t="s">
        <v>73</v>
      </c>
      <c r="G1287">
        <v>4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1</v>
      </c>
      <c r="AB1287">
        <v>0</v>
      </c>
      <c r="AC1287">
        <v>0</v>
      </c>
      <c r="AD1287">
        <v>0</v>
      </c>
      <c r="AE1287">
        <f>($H$1287) * (225)</f>
        <v>0</v>
      </c>
      <c r="AF1287">
        <f>($I$1287) * (80)</f>
        <v>0</v>
      </c>
      <c r="AG1287">
        <f>($J$1287) * (80)</f>
        <v>0</v>
      </c>
      <c r="AH1287">
        <f>($K$1287) * (225)</f>
        <v>0</v>
      </c>
      <c r="AI1287">
        <f>($L$1287) * (80)</f>
        <v>0</v>
      </c>
      <c r="AJ1287">
        <f>($M$1287) * (80)</f>
        <v>0</v>
      </c>
      <c r="AK1287">
        <f>($N$1287) * (225)</f>
        <v>0</v>
      </c>
      <c r="AL1287">
        <f>($O$1287) * (225)</f>
        <v>0</v>
      </c>
      <c r="AM1287">
        <f>($P$1287) * (80)</f>
        <v>0</v>
      </c>
      <c r="AN1287">
        <f>($Q$1287) * (80)</f>
        <v>0</v>
      </c>
      <c r="AO1287">
        <f>($R$1287) * (225)</f>
        <v>0</v>
      </c>
      <c r="AP1287">
        <f>($S$1287) * (80)</f>
        <v>0</v>
      </c>
      <c r="AQ1287">
        <f>($T$1287) * (80)</f>
        <v>0</v>
      </c>
      <c r="AR1287">
        <f>($U$1287) * (225)</f>
        <v>0</v>
      </c>
      <c r="AS1287">
        <f>($V$1287) * (80)</f>
        <v>0</v>
      </c>
      <c r="AT1287">
        <f>($W$1287) * (80)</f>
        <v>0</v>
      </c>
      <c r="AU1287">
        <f>($X$1287) * (225)</f>
        <v>0</v>
      </c>
      <c r="AV1287">
        <f>($Y$1287) * (80)</f>
        <v>0</v>
      </c>
      <c r="AW1287">
        <f>($Z$1287) * (225)</f>
        <v>0</v>
      </c>
      <c r="AX1287">
        <f>($AA$1287) * (80)</f>
        <v>80</v>
      </c>
      <c r="AY1287">
        <f>($AB$1287) * (295)</f>
        <v>0</v>
      </c>
      <c r="AZ1287">
        <f>($AC$1287) * (150)</f>
        <v>0</v>
      </c>
      <c r="BA1287">
        <f>($AD$1287) * (365)</f>
        <v>0</v>
      </c>
      <c r="BM1287">
        <v>1</v>
      </c>
      <c r="BN1287">
        <f>SUM($U$1287:$AB$1287)</f>
        <v>1</v>
      </c>
    </row>
    <row r="1288" spans="1:66">
      <c r="A1288">
        <v>1098</v>
      </c>
      <c r="B1288">
        <v>2</v>
      </c>
      <c r="C1288">
        <v>4200</v>
      </c>
      <c r="D1288">
        <v>4</v>
      </c>
      <c r="E1288">
        <v>9</v>
      </c>
      <c r="F1288" t="s">
        <v>73</v>
      </c>
      <c r="G1288">
        <v>4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f>($H$1288) * (225)</f>
        <v>0</v>
      </c>
      <c r="AF1288">
        <f>($I$1288) * (80)</f>
        <v>0</v>
      </c>
      <c r="AG1288">
        <f>($J$1288) * (80)</f>
        <v>0</v>
      </c>
      <c r="AH1288">
        <f>($K$1288) * (225)</f>
        <v>0</v>
      </c>
      <c r="AI1288">
        <f>($L$1288) * (80)</f>
        <v>0</v>
      </c>
      <c r="AJ1288">
        <f>($M$1288) * (80)</f>
        <v>0</v>
      </c>
      <c r="AK1288">
        <f>($N$1288) * (225)</f>
        <v>0</v>
      </c>
      <c r="AL1288">
        <f>($O$1288) * (225)</f>
        <v>0</v>
      </c>
      <c r="AM1288">
        <f>($P$1288) * (80)</f>
        <v>0</v>
      </c>
      <c r="AN1288">
        <f>($Q$1288) * (80)</f>
        <v>0</v>
      </c>
      <c r="AO1288">
        <f>($R$1288) * (225)</f>
        <v>0</v>
      </c>
      <c r="AP1288">
        <f>($S$1288) * (80)</f>
        <v>0</v>
      </c>
      <c r="AQ1288">
        <f>($T$1288) * (80)</f>
        <v>0</v>
      </c>
      <c r="AR1288">
        <f>($U$1288) * (225)</f>
        <v>0</v>
      </c>
      <c r="AS1288">
        <f>($V$1288) * (80)</f>
        <v>80</v>
      </c>
      <c r="AT1288">
        <f>($W$1288) * (80)</f>
        <v>0</v>
      </c>
      <c r="AU1288">
        <f>($X$1288) * (225)</f>
        <v>0</v>
      </c>
      <c r="AV1288">
        <f>($Y$1288) * (80)</f>
        <v>0</v>
      </c>
      <c r="AW1288">
        <f>($Z$1288) * (295)</f>
        <v>0</v>
      </c>
      <c r="AX1288">
        <f>($AA$1288) * (150)</f>
        <v>0</v>
      </c>
      <c r="AY1288">
        <f>($AB$1288) * (365)</f>
        <v>0</v>
      </c>
      <c r="AZ1288">
        <f>($AC$1288) * (220)</f>
        <v>0</v>
      </c>
      <c r="BA1288">
        <f>($AD$1288) * (435)</f>
        <v>0</v>
      </c>
      <c r="BM1288">
        <v>1</v>
      </c>
      <c r="BN1288">
        <f>SUM($R$1288:$AB$1288)</f>
        <v>1</v>
      </c>
    </row>
    <row r="1289" spans="1:66">
      <c r="A1289">
        <v>1099</v>
      </c>
      <c r="B1289">
        <v>2</v>
      </c>
      <c r="C1289">
        <v>4200</v>
      </c>
      <c r="D1289">
        <v>0</v>
      </c>
      <c r="E1289">
        <v>3</v>
      </c>
      <c r="F1289" t="s">
        <v>73</v>
      </c>
      <c r="G1289">
        <v>5</v>
      </c>
      <c r="H1289">
        <v>0</v>
      </c>
      <c r="I1289">
        <v>0</v>
      </c>
      <c r="J1289">
        <v>1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f>($H$1289) * (225)</f>
        <v>0</v>
      </c>
      <c r="AF1289">
        <f>($I$1289) * (80)</f>
        <v>0</v>
      </c>
      <c r="AG1289">
        <f>($J$1289) * (80)</f>
        <v>80</v>
      </c>
      <c r="AH1289">
        <f>($K$1289) * (225)</f>
        <v>0</v>
      </c>
      <c r="AI1289">
        <f>($L$1289) * (80)</f>
        <v>0</v>
      </c>
      <c r="AJ1289">
        <f>($M$1289) * (80)</f>
        <v>0</v>
      </c>
      <c r="AK1289">
        <f>($N$1289) * (225)</f>
        <v>0</v>
      </c>
      <c r="AL1289">
        <f>($O$1289) * (225)</f>
        <v>0</v>
      </c>
      <c r="AM1289">
        <f>($P$1289) * (80)</f>
        <v>0</v>
      </c>
      <c r="AN1289">
        <f>($Q$1289) * (80)</f>
        <v>0</v>
      </c>
      <c r="AO1289">
        <f>($R$1289) * (295)</f>
        <v>0</v>
      </c>
      <c r="AP1289">
        <f>($S$1289) * (150)</f>
        <v>0</v>
      </c>
      <c r="AQ1289">
        <f>($T$1289) * (150)</f>
        <v>0</v>
      </c>
      <c r="AR1289">
        <f>($U$1289) * (365)</f>
        <v>0</v>
      </c>
      <c r="AS1289">
        <f>($V$1289) * (220)</f>
        <v>0</v>
      </c>
      <c r="AT1289">
        <f>($W$1289) * (220)</f>
        <v>0</v>
      </c>
      <c r="AU1289">
        <f>($X$1289) * (435)</f>
        <v>0</v>
      </c>
      <c r="AV1289">
        <f>($Y$1289) * (290)</f>
        <v>0</v>
      </c>
      <c r="AW1289">
        <f>($Z$1289) * (505)</f>
        <v>0</v>
      </c>
      <c r="AX1289">
        <f>($AA$1289) * (360)</f>
        <v>0</v>
      </c>
      <c r="AY1289">
        <f>($AB$1289) * (575)</f>
        <v>0</v>
      </c>
      <c r="AZ1289">
        <f>($AC$1289) * (430)</f>
        <v>0</v>
      </c>
      <c r="BA1289">
        <f>($AD$1289) * (645)</f>
        <v>0</v>
      </c>
      <c r="BM1289">
        <v>1</v>
      </c>
      <c r="BN1289">
        <f>SUM($H$1289:$N$1289)</f>
        <v>1</v>
      </c>
    </row>
    <row r="1290" spans="1:66">
      <c r="A1290">
        <v>1100</v>
      </c>
      <c r="B1290">
        <v>2</v>
      </c>
      <c r="C1290">
        <v>4200</v>
      </c>
      <c r="D1290">
        <v>6</v>
      </c>
      <c r="E1290">
        <v>10</v>
      </c>
      <c r="F1290" t="s">
        <v>73</v>
      </c>
      <c r="G1290">
        <v>2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1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f>($H$1290) * (225)</f>
        <v>0</v>
      </c>
      <c r="AF1290">
        <f>($I$1290) * (80)</f>
        <v>0</v>
      </c>
      <c r="AG1290">
        <f>($J$1290) * (80)</f>
        <v>0</v>
      </c>
      <c r="AH1290">
        <f>($K$1290) * (225)</f>
        <v>0</v>
      </c>
      <c r="AI1290">
        <f>($L$1290) * (80)</f>
        <v>0</v>
      </c>
      <c r="AJ1290">
        <f>($M$1290) * (80)</f>
        <v>0</v>
      </c>
      <c r="AK1290">
        <f>($N$1290) * (225)</f>
        <v>0</v>
      </c>
      <c r="AL1290">
        <f>($O$1290) * (225)</f>
        <v>0</v>
      </c>
      <c r="AM1290">
        <f>($P$1290) * (80)</f>
        <v>0</v>
      </c>
      <c r="AN1290">
        <f>($Q$1290) * (80)</f>
        <v>0</v>
      </c>
      <c r="AO1290">
        <f>($R$1290) * (225)</f>
        <v>0</v>
      </c>
      <c r="AP1290">
        <f>($S$1290) * (80)</f>
        <v>0</v>
      </c>
      <c r="AQ1290">
        <f>($T$1290) * (80)</f>
        <v>0</v>
      </c>
      <c r="AR1290">
        <f>($U$1290) * (225)</f>
        <v>0</v>
      </c>
      <c r="AS1290">
        <f>($V$1290) * (80)</f>
        <v>0</v>
      </c>
      <c r="AT1290">
        <f>($W$1290) * (80)</f>
        <v>0</v>
      </c>
      <c r="AU1290">
        <f>($X$1290) * (225)</f>
        <v>0</v>
      </c>
      <c r="AV1290">
        <f>($Y$1290) * (80)</f>
        <v>80</v>
      </c>
      <c r="AW1290">
        <f>($Z$1290) * (295)</f>
        <v>0</v>
      </c>
      <c r="AX1290">
        <f>($AA$1290) * (150)</f>
        <v>0</v>
      </c>
      <c r="AY1290">
        <f>($AB$1290) * (365)</f>
        <v>0</v>
      </c>
      <c r="AZ1290">
        <f>($AC$1290) * (220)</f>
        <v>0</v>
      </c>
      <c r="BA1290">
        <f>($AD$1290) * (435)</f>
        <v>0</v>
      </c>
      <c r="BM1290">
        <v>1</v>
      </c>
      <c r="BN1290">
        <f>SUM($X$1290:$AD$1290)</f>
        <v>1</v>
      </c>
    </row>
    <row r="1291" spans="1:66">
      <c r="A1291">
        <v>1102</v>
      </c>
      <c r="B1291">
        <v>2</v>
      </c>
      <c r="C1291">
        <v>4200</v>
      </c>
      <c r="D1291">
        <v>1</v>
      </c>
      <c r="E1291">
        <v>6</v>
      </c>
      <c r="F1291" t="s">
        <v>73</v>
      </c>
      <c r="G1291">
        <v>2</v>
      </c>
      <c r="H1291">
        <v>0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f>($H$1291) * (225)</f>
        <v>0</v>
      </c>
      <c r="AF1291">
        <f>($I$1291) * (80)</f>
        <v>0</v>
      </c>
      <c r="AG1291">
        <f>($J$1291) * (80)</f>
        <v>0</v>
      </c>
      <c r="AH1291">
        <f>($K$1291) * (225)</f>
        <v>0</v>
      </c>
      <c r="AI1291">
        <f>($L$1291) * (80)</f>
        <v>80</v>
      </c>
      <c r="AJ1291">
        <f>($M$1291) * (80)</f>
        <v>0</v>
      </c>
      <c r="AK1291">
        <f>($N$1291) * (295)</f>
        <v>0</v>
      </c>
      <c r="AL1291">
        <f>($O$1291) * (365)</f>
        <v>0</v>
      </c>
      <c r="AM1291">
        <f>($P$1291) * (220)</f>
        <v>0</v>
      </c>
      <c r="AN1291">
        <f>($Q$1291) * (220)</f>
        <v>0</v>
      </c>
      <c r="AO1291">
        <f>($R$1291) * (435)</f>
        <v>0</v>
      </c>
      <c r="AP1291">
        <f>($S$1291) * (290)</f>
        <v>0</v>
      </c>
      <c r="AQ1291">
        <f>($T$1291) * (290)</f>
        <v>0</v>
      </c>
      <c r="AR1291">
        <f>($U$1291) * (505)</f>
        <v>0</v>
      </c>
      <c r="AS1291">
        <f>($V$1291) * (360)</f>
        <v>0</v>
      </c>
      <c r="AT1291">
        <f>($W$1291) * (360)</f>
        <v>0</v>
      </c>
      <c r="AU1291">
        <f>($X$1291) * (575)</f>
        <v>0</v>
      </c>
      <c r="AV1291">
        <f>($Y$1291) * (430)</f>
        <v>0</v>
      </c>
      <c r="AW1291">
        <f>($Z$1291) * (645)</f>
        <v>0</v>
      </c>
      <c r="AX1291">
        <f>($AA$1291) * (500)</f>
        <v>0</v>
      </c>
      <c r="AY1291">
        <f>($AB$1291) * (715)</f>
        <v>0</v>
      </c>
      <c r="AZ1291">
        <f>($AC$1291) * (570)</f>
        <v>0</v>
      </c>
      <c r="BA1291">
        <f>($AD$1291) * (785)</f>
        <v>0</v>
      </c>
      <c r="BM1291">
        <v>1</v>
      </c>
      <c r="BN1291">
        <f>SUM($K$1291:$U$1291)</f>
        <v>1</v>
      </c>
    </row>
    <row r="1292" spans="1:66">
      <c r="A1292">
        <v>1103</v>
      </c>
      <c r="B1292">
        <v>2</v>
      </c>
      <c r="C1292">
        <v>4200</v>
      </c>
      <c r="D1292">
        <v>4</v>
      </c>
      <c r="E1292">
        <v>9</v>
      </c>
      <c r="F1292" t="s">
        <v>73</v>
      </c>
      <c r="G1292">
        <v>4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1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f>($H$1292) * (225)</f>
        <v>0</v>
      </c>
      <c r="AF1292">
        <f>($I$1292) * (80)</f>
        <v>0</v>
      </c>
      <c r="AG1292">
        <f>($J$1292) * (80)</f>
        <v>0</v>
      </c>
      <c r="AH1292">
        <f>($K$1292) * (225)</f>
        <v>0</v>
      </c>
      <c r="AI1292">
        <f>($L$1292) * (80)</f>
        <v>0</v>
      </c>
      <c r="AJ1292">
        <f>($M$1292) * (80)</f>
        <v>0</v>
      </c>
      <c r="AK1292">
        <f>($N$1292) * (225)</f>
        <v>0</v>
      </c>
      <c r="AL1292">
        <f>($O$1292) * (225)</f>
        <v>0</v>
      </c>
      <c r="AM1292">
        <f>($P$1292) * (80)</f>
        <v>0</v>
      </c>
      <c r="AN1292">
        <f>($Q$1292) * (80)</f>
        <v>0</v>
      </c>
      <c r="AO1292">
        <f>($R$1292) * (225)</f>
        <v>0</v>
      </c>
      <c r="AP1292">
        <f>($S$1292) * (80)</f>
        <v>0</v>
      </c>
      <c r="AQ1292">
        <f>($T$1292) * (80)</f>
        <v>0</v>
      </c>
      <c r="AR1292">
        <f>($U$1292) * (225)</f>
        <v>0</v>
      </c>
      <c r="AS1292">
        <f>($V$1292) * (80)</f>
        <v>80</v>
      </c>
      <c r="AT1292">
        <f>($W$1292) * (80)</f>
        <v>0</v>
      </c>
      <c r="AU1292">
        <f>($X$1292) * (225)</f>
        <v>0</v>
      </c>
      <c r="AV1292">
        <f>($Y$1292) * (80)</f>
        <v>0</v>
      </c>
      <c r="AW1292">
        <f>($Z$1292) * (295)</f>
        <v>0</v>
      </c>
      <c r="AX1292">
        <f>($AA$1292) * (150)</f>
        <v>0</v>
      </c>
      <c r="AY1292">
        <f>($AB$1292) * (365)</f>
        <v>0</v>
      </c>
      <c r="AZ1292">
        <f>($AC$1292) * (220)</f>
        <v>0</v>
      </c>
      <c r="BA1292">
        <f>($AD$1292) * (435)</f>
        <v>0</v>
      </c>
      <c r="BM1292">
        <v>1</v>
      </c>
      <c r="BN1292">
        <f>SUM($R$1292:$AB$1292)</f>
        <v>1</v>
      </c>
    </row>
    <row r="1293" spans="1:66">
      <c r="A1293">
        <v>1105</v>
      </c>
      <c r="B1293">
        <v>2</v>
      </c>
      <c r="C1293">
        <v>4200</v>
      </c>
      <c r="D1293">
        <v>5</v>
      </c>
      <c r="E1293">
        <v>9</v>
      </c>
      <c r="F1293" t="s">
        <v>73</v>
      </c>
      <c r="G1293">
        <v>3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1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f>($H$1293) * (225)</f>
        <v>0</v>
      </c>
      <c r="AF1293">
        <f>($I$1293) * (80)</f>
        <v>0</v>
      </c>
      <c r="AG1293">
        <f>($J$1293) * (80)</f>
        <v>0</v>
      </c>
      <c r="AH1293">
        <f>($K$1293) * (225)</f>
        <v>0</v>
      </c>
      <c r="AI1293">
        <f>($L$1293) * (80)</f>
        <v>0</v>
      </c>
      <c r="AJ1293">
        <f>($M$1293) * (80)</f>
        <v>0</v>
      </c>
      <c r="AK1293">
        <f>($N$1293) * (225)</f>
        <v>0</v>
      </c>
      <c r="AL1293">
        <f>($O$1293) * (225)</f>
        <v>0</v>
      </c>
      <c r="AM1293">
        <f>($P$1293) * (80)</f>
        <v>0</v>
      </c>
      <c r="AN1293">
        <f>($Q$1293) * (80)</f>
        <v>0</v>
      </c>
      <c r="AO1293">
        <f>($R$1293) * (225)</f>
        <v>0</v>
      </c>
      <c r="AP1293">
        <f>($S$1293) * (80)</f>
        <v>0</v>
      </c>
      <c r="AQ1293">
        <f>($T$1293) * (80)</f>
        <v>0</v>
      </c>
      <c r="AR1293">
        <f>($U$1293) * (225)</f>
        <v>0</v>
      </c>
      <c r="AS1293">
        <f>($V$1293) * (80)</f>
        <v>0</v>
      </c>
      <c r="AT1293">
        <f>($W$1293) * (80)</f>
        <v>0</v>
      </c>
      <c r="AU1293">
        <f>($X$1293) * (225)</f>
        <v>0</v>
      </c>
      <c r="AV1293">
        <f>($Y$1293) * (80)</f>
        <v>80</v>
      </c>
      <c r="AW1293">
        <f>($Z$1293) * (295)</f>
        <v>0</v>
      </c>
      <c r="AX1293">
        <f>($AA$1293) * (150)</f>
        <v>0</v>
      </c>
      <c r="AY1293">
        <f>($AB$1293) * (365)</f>
        <v>0</v>
      </c>
      <c r="AZ1293">
        <f>($AC$1293) * (220)</f>
        <v>0</v>
      </c>
      <c r="BA1293">
        <f>($AD$1293) * (435)</f>
        <v>0</v>
      </c>
      <c r="BM1293">
        <v>1</v>
      </c>
      <c r="BN1293">
        <f>SUM($U$1293:$AB$1293)</f>
        <v>1</v>
      </c>
    </row>
    <row r="1294" spans="1:66">
      <c r="A1294">
        <v>1106</v>
      </c>
      <c r="B1294">
        <v>2</v>
      </c>
      <c r="C1294">
        <v>4200</v>
      </c>
      <c r="D1294">
        <v>5</v>
      </c>
      <c r="E1294">
        <v>9</v>
      </c>
      <c r="F1294" t="s">
        <v>73</v>
      </c>
      <c r="G1294">
        <v>3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1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f>($H$1294) * (225)</f>
        <v>0</v>
      </c>
      <c r="AF1294">
        <f>($I$1294) * (80)</f>
        <v>0</v>
      </c>
      <c r="AG1294">
        <f>($J$1294) * (80)</f>
        <v>0</v>
      </c>
      <c r="AH1294">
        <f>($K$1294) * (225)</f>
        <v>0</v>
      </c>
      <c r="AI1294">
        <f>($L$1294) * (80)</f>
        <v>0</v>
      </c>
      <c r="AJ1294">
        <f>($M$1294) * (80)</f>
        <v>0</v>
      </c>
      <c r="AK1294">
        <f>($N$1294) * (225)</f>
        <v>0</v>
      </c>
      <c r="AL1294">
        <f>($O$1294) * (225)</f>
        <v>0</v>
      </c>
      <c r="AM1294">
        <f>($P$1294) * (80)</f>
        <v>0</v>
      </c>
      <c r="AN1294">
        <f>($Q$1294) * (80)</f>
        <v>0</v>
      </c>
      <c r="AO1294">
        <f>($R$1294) * (225)</f>
        <v>0</v>
      </c>
      <c r="AP1294">
        <f>($S$1294) * (80)</f>
        <v>0</v>
      </c>
      <c r="AQ1294">
        <f>($T$1294) * (80)</f>
        <v>0</v>
      </c>
      <c r="AR1294">
        <f>($U$1294) * (225)</f>
        <v>0</v>
      </c>
      <c r="AS1294">
        <f>($V$1294) * (80)</f>
        <v>0</v>
      </c>
      <c r="AT1294">
        <f>($W$1294) * (80)</f>
        <v>0</v>
      </c>
      <c r="AU1294">
        <f>($X$1294) * (225)</f>
        <v>0</v>
      </c>
      <c r="AV1294">
        <f>($Y$1294) * (80)</f>
        <v>80</v>
      </c>
      <c r="AW1294">
        <f>($Z$1294) * (295)</f>
        <v>0</v>
      </c>
      <c r="AX1294">
        <f>($AA$1294) * (150)</f>
        <v>0</v>
      </c>
      <c r="AY1294">
        <f>($AB$1294) * (365)</f>
        <v>0</v>
      </c>
      <c r="AZ1294">
        <f>($AC$1294) * (220)</f>
        <v>0</v>
      </c>
      <c r="BA1294">
        <f>($AD$1294) * (435)</f>
        <v>0</v>
      </c>
      <c r="BM1294">
        <v>1</v>
      </c>
      <c r="BN1294">
        <f>SUM($U$1294:$AB$1294)</f>
        <v>1</v>
      </c>
    </row>
    <row r="1295" spans="1:66">
      <c r="A1295">
        <v>1109</v>
      </c>
      <c r="B1295">
        <v>2</v>
      </c>
      <c r="C1295">
        <v>24200</v>
      </c>
      <c r="D1295">
        <v>2</v>
      </c>
      <c r="E1295">
        <v>7</v>
      </c>
      <c r="F1295" t="s">
        <v>73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f>($H$1295) * (225)</f>
        <v>0</v>
      </c>
      <c r="AF1295">
        <f>($I$1295) * (80)</f>
        <v>0</v>
      </c>
      <c r="AG1295">
        <f>($J$1295) * (80)</f>
        <v>0</v>
      </c>
      <c r="AH1295">
        <f>($K$1295) * (225)</f>
        <v>0</v>
      </c>
      <c r="AI1295">
        <f>($L$1295) * (80)</f>
        <v>0</v>
      </c>
      <c r="AJ1295">
        <f>($M$1295) * (80)</f>
        <v>0</v>
      </c>
      <c r="AK1295">
        <f>($N$1295) * (225)</f>
        <v>0</v>
      </c>
      <c r="AL1295">
        <f>($O$1295) * (225)</f>
        <v>0</v>
      </c>
      <c r="AM1295">
        <f>($P$1295) * (80)</f>
        <v>0</v>
      </c>
      <c r="AN1295">
        <f>($Q$1295) * (80)</f>
        <v>80</v>
      </c>
      <c r="AO1295">
        <f>($R$1295) * (225)</f>
        <v>0</v>
      </c>
      <c r="AP1295">
        <f>($S$1295) * (80)</f>
        <v>0</v>
      </c>
      <c r="AQ1295">
        <f>($T$1295) * (80)</f>
        <v>0</v>
      </c>
      <c r="AR1295">
        <f>($U$1295) * (295)</f>
        <v>0</v>
      </c>
      <c r="AS1295">
        <f>($V$1295) * (150)</f>
        <v>0</v>
      </c>
      <c r="AT1295">
        <f>($W$1295) * (150)</f>
        <v>0</v>
      </c>
      <c r="AU1295">
        <f>($X$1295) * (365)</f>
        <v>0</v>
      </c>
      <c r="AV1295">
        <f>($Y$1295) * (220)</f>
        <v>0</v>
      </c>
      <c r="AW1295">
        <f>($Z$1295) * (435)</f>
        <v>0</v>
      </c>
      <c r="AX1295">
        <f>($AA$1295) * (290)</f>
        <v>0</v>
      </c>
      <c r="AY1295">
        <f>($AB$1295) * (505)</f>
        <v>0</v>
      </c>
      <c r="AZ1295">
        <f>($AC$1295) * (360)</f>
        <v>0</v>
      </c>
      <c r="BA1295">
        <f>($AD$1295) * (575)</f>
        <v>0</v>
      </c>
      <c r="BM1295">
        <v>1</v>
      </c>
      <c r="BN1295">
        <f>SUM($N$1295:$X$1295)</f>
        <v>1</v>
      </c>
    </row>
    <row r="1296" spans="1:66">
      <c r="A1296">
        <v>1110</v>
      </c>
      <c r="B1296">
        <v>1</v>
      </c>
      <c r="C1296">
        <v>22300</v>
      </c>
      <c r="D1296">
        <v>6</v>
      </c>
      <c r="E1296">
        <v>9</v>
      </c>
      <c r="F1296" t="s">
        <v>73</v>
      </c>
      <c r="G1296">
        <v>4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0</v>
      </c>
      <c r="AC1296">
        <v>0</v>
      </c>
      <c r="AD1296">
        <v>0</v>
      </c>
      <c r="AE1296">
        <f>($H$1296) * (225)</f>
        <v>0</v>
      </c>
      <c r="AF1296">
        <f>($I$1296) * (40)</f>
        <v>0</v>
      </c>
      <c r="AG1296">
        <f>($J$1296) * (40)</f>
        <v>0</v>
      </c>
      <c r="AH1296">
        <f>($K$1296) * (225)</f>
        <v>0</v>
      </c>
      <c r="AI1296">
        <f>($L$1296) * (40)</f>
        <v>0</v>
      </c>
      <c r="AJ1296">
        <f>($M$1296) * (40)</f>
        <v>0</v>
      </c>
      <c r="AK1296">
        <f>($N$1296) * (225)</f>
        <v>0</v>
      </c>
      <c r="AL1296">
        <f>($O$1296) * (225)</f>
        <v>0</v>
      </c>
      <c r="AM1296">
        <f>($P$1296) * (40)</f>
        <v>0</v>
      </c>
      <c r="AN1296">
        <f>($Q$1296) * (40)</f>
        <v>0</v>
      </c>
      <c r="AO1296">
        <f>($R$1296) * (225)</f>
        <v>0</v>
      </c>
      <c r="AP1296">
        <f>($S$1296) * (40)</f>
        <v>0</v>
      </c>
      <c r="AQ1296">
        <f>($T$1296) * (40)</f>
        <v>0</v>
      </c>
      <c r="AR1296">
        <f>($U$1296) * (225)</f>
        <v>0</v>
      </c>
      <c r="AS1296">
        <f>($V$1296) * (40)</f>
        <v>0</v>
      </c>
      <c r="AT1296">
        <f>($W$1296) * (40)</f>
        <v>0</v>
      </c>
      <c r="AU1296">
        <f>($X$1296) * (225)</f>
        <v>0</v>
      </c>
      <c r="AV1296">
        <f>($Y$1296) * (40)</f>
        <v>0</v>
      </c>
      <c r="AW1296">
        <f>($Z$1296) * (225)</f>
        <v>0</v>
      </c>
      <c r="AX1296">
        <f>($AA$1296) * (40)</f>
        <v>40</v>
      </c>
      <c r="AY1296">
        <f>($AB$1296) * (225)</f>
        <v>0</v>
      </c>
      <c r="AZ1296">
        <f>($AC$1296) * (40)</f>
        <v>0</v>
      </c>
      <c r="BA1296">
        <f>($AD$1296) * (275)</f>
        <v>0</v>
      </c>
      <c r="BM1296">
        <v>1</v>
      </c>
      <c r="BN1296">
        <f>SUM($X$1296:$AB$1296)</f>
        <v>1</v>
      </c>
    </row>
    <row r="1297" spans="1:66">
      <c r="A1297">
        <v>1111</v>
      </c>
      <c r="B1297">
        <v>2</v>
      </c>
      <c r="C1297">
        <v>24200</v>
      </c>
      <c r="D1297">
        <v>6</v>
      </c>
      <c r="E1297">
        <v>10</v>
      </c>
      <c r="F1297" t="s">
        <v>73</v>
      </c>
      <c r="G1297">
        <v>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</v>
      </c>
      <c r="AD1297">
        <v>0</v>
      </c>
      <c r="AE1297">
        <f>($H$1297) * (225)</f>
        <v>0</v>
      </c>
      <c r="AF1297">
        <f>($I$1297) * (80)</f>
        <v>0</v>
      </c>
      <c r="AG1297">
        <f>($J$1297) * (80)</f>
        <v>0</v>
      </c>
      <c r="AH1297">
        <f>($K$1297) * (225)</f>
        <v>0</v>
      </c>
      <c r="AI1297">
        <f>($L$1297) * (80)</f>
        <v>0</v>
      </c>
      <c r="AJ1297">
        <f>($M$1297) * (80)</f>
        <v>0</v>
      </c>
      <c r="AK1297">
        <f>($N$1297) * (225)</f>
        <v>0</v>
      </c>
      <c r="AL1297">
        <f>($O$1297) * (225)</f>
        <v>0</v>
      </c>
      <c r="AM1297">
        <f>($P$1297) * (80)</f>
        <v>0</v>
      </c>
      <c r="AN1297">
        <f>($Q$1297) * (80)</f>
        <v>0</v>
      </c>
      <c r="AO1297">
        <f>($R$1297) * (225)</f>
        <v>0</v>
      </c>
      <c r="AP1297">
        <f>($S$1297) * (80)</f>
        <v>0</v>
      </c>
      <c r="AQ1297">
        <f>($T$1297) * (80)</f>
        <v>0</v>
      </c>
      <c r="AR1297">
        <f>($U$1297) * (225)</f>
        <v>0</v>
      </c>
      <c r="AS1297">
        <f>($V$1297) * (80)</f>
        <v>0</v>
      </c>
      <c r="AT1297">
        <f>($W$1297) * (80)</f>
        <v>0</v>
      </c>
      <c r="AU1297">
        <f>($X$1297) * (225)</f>
        <v>0</v>
      </c>
      <c r="AV1297">
        <f>($Y$1297) * (80)</f>
        <v>0</v>
      </c>
      <c r="AW1297">
        <f>($Z$1297) * (225)</f>
        <v>0</v>
      </c>
      <c r="AX1297">
        <f>($AA$1297) * (80)</f>
        <v>0</v>
      </c>
      <c r="AY1297">
        <f>($AB$1297) * (225)</f>
        <v>0</v>
      </c>
      <c r="AZ1297">
        <f>($AC$1297) * (80)</f>
        <v>80</v>
      </c>
      <c r="BA1297">
        <f>($AD$1297) * (225)</f>
        <v>0</v>
      </c>
      <c r="BM1297">
        <v>1</v>
      </c>
      <c r="BN1297">
        <f>SUM($X$1297:$AD$1297)</f>
        <v>1</v>
      </c>
    </row>
    <row r="1298" spans="1:66">
      <c r="A1298">
        <v>1114</v>
      </c>
      <c r="B1298">
        <v>2</v>
      </c>
      <c r="C1298">
        <v>24200</v>
      </c>
      <c r="D1298">
        <v>5</v>
      </c>
      <c r="E1298">
        <v>10</v>
      </c>
      <c r="F1298" t="s">
        <v>73</v>
      </c>
      <c r="G1298">
        <v>3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1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f>($H$1298) * (225)</f>
        <v>0</v>
      </c>
      <c r="AF1298">
        <f>($I$1298) * (80)</f>
        <v>0</v>
      </c>
      <c r="AG1298">
        <f>($J$1298) * (80)</f>
        <v>0</v>
      </c>
      <c r="AH1298">
        <f>($K$1298) * (225)</f>
        <v>0</v>
      </c>
      <c r="AI1298">
        <f>($L$1298) * (80)</f>
        <v>0</v>
      </c>
      <c r="AJ1298">
        <f>($M$1298) * (80)</f>
        <v>0</v>
      </c>
      <c r="AK1298">
        <f>($N$1298) * (225)</f>
        <v>0</v>
      </c>
      <c r="AL1298">
        <f>($O$1298) * (225)</f>
        <v>0</v>
      </c>
      <c r="AM1298">
        <f>($P$1298) * (80)</f>
        <v>0</v>
      </c>
      <c r="AN1298">
        <f>($Q$1298) * (80)</f>
        <v>0</v>
      </c>
      <c r="AO1298">
        <f>($R$1298) * (225)</f>
        <v>0</v>
      </c>
      <c r="AP1298">
        <f>($S$1298) * (80)</f>
        <v>0</v>
      </c>
      <c r="AQ1298">
        <f>($T$1298) * (80)</f>
        <v>0</v>
      </c>
      <c r="AR1298">
        <f>($U$1298) * (225)</f>
        <v>0</v>
      </c>
      <c r="AS1298">
        <f>($V$1298) * (80)</f>
        <v>0</v>
      </c>
      <c r="AT1298">
        <f>($W$1298) * (80)</f>
        <v>0</v>
      </c>
      <c r="AU1298">
        <f>($X$1298) * (225)</f>
        <v>0</v>
      </c>
      <c r="AV1298">
        <f>($Y$1298) * (80)</f>
        <v>80</v>
      </c>
      <c r="AW1298">
        <f>($Z$1298) * (295)</f>
        <v>0</v>
      </c>
      <c r="AX1298">
        <f>($AA$1298) * (150)</f>
        <v>0</v>
      </c>
      <c r="AY1298">
        <f>($AB$1298) * (365)</f>
        <v>0</v>
      </c>
      <c r="AZ1298">
        <f>($AC$1298) * (220)</f>
        <v>0</v>
      </c>
      <c r="BA1298">
        <f>($AD$1298) * (435)</f>
        <v>0</v>
      </c>
      <c r="BM1298">
        <v>1</v>
      </c>
      <c r="BN1298">
        <f>SUM($U$1298:$AD$1298)</f>
        <v>1</v>
      </c>
    </row>
    <row r="1299" spans="1:66">
      <c r="A1299">
        <v>1115</v>
      </c>
      <c r="B1299">
        <v>2</v>
      </c>
      <c r="C1299">
        <v>24200</v>
      </c>
      <c r="D1299">
        <v>3</v>
      </c>
      <c r="E1299">
        <v>8</v>
      </c>
      <c r="F1299" t="s">
        <v>73</v>
      </c>
      <c r="G1299">
        <v>3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1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f>($H$1299) * (225)</f>
        <v>0</v>
      </c>
      <c r="AF1299">
        <f>($I$1299) * (80)</f>
        <v>0</v>
      </c>
      <c r="AG1299">
        <f>($J$1299) * (80)</f>
        <v>0</v>
      </c>
      <c r="AH1299">
        <f>($K$1299) * (225)</f>
        <v>0</v>
      </c>
      <c r="AI1299">
        <f>($L$1299) * (80)</f>
        <v>0</v>
      </c>
      <c r="AJ1299">
        <f>($M$1299) * (80)</f>
        <v>0</v>
      </c>
      <c r="AK1299">
        <f>($N$1299) * (225)</f>
        <v>0</v>
      </c>
      <c r="AL1299">
        <f>($O$1299) * (225)</f>
        <v>0</v>
      </c>
      <c r="AM1299">
        <f>($P$1299) * (80)</f>
        <v>0</v>
      </c>
      <c r="AN1299">
        <f>($Q$1299) * (80)</f>
        <v>80</v>
      </c>
      <c r="AO1299">
        <f>($R$1299) * (225)</f>
        <v>0</v>
      </c>
      <c r="AP1299">
        <f>($S$1299) * (80)</f>
        <v>0</v>
      </c>
      <c r="AQ1299">
        <f>($T$1299) * (80)</f>
        <v>0</v>
      </c>
      <c r="AR1299">
        <f>($U$1299) * (295)</f>
        <v>0</v>
      </c>
      <c r="AS1299">
        <f>($V$1299) * (150)</f>
        <v>0</v>
      </c>
      <c r="AT1299">
        <f>($W$1299) * (150)</f>
        <v>0</v>
      </c>
      <c r="AU1299">
        <f>($X$1299) * (365)</f>
        <v>0</v>
      </c>
      <c r="AV1299">
        <f>($Y$1299) * (220)</f>
        <v>0</v>
      </c>
      <c r="AW1299">
        <f>($Z$1299) * (435)</f>
        <v>0</v>
      </c>
      <c r="AX1299">
        <f>($AA$1299) * (290)</f>
        <v>0</v>
      </c>
      <c r="AY1299">
        <f>($AB$1299) * (505)</f>
        <v>0</v>
      </c>
      <c r="AZ1299">
        <f>($AC$1299) * (360)</f>
        <v>0</v>
      </c>
      <c r="BA1299">
        <f>($AD$1299) * (575)</f>
        <v>0</v>
      </c>
      <c r="BM1299">
        <v>1</v>
      </c>
      <c r="BN1299">
        <f>SUM($O$1299:$Z$1299)</f>
        <v>1</v>
      </c>
    </row>
    <row r="1300" spans="1:66">
      <c r="A1300">
        <v>1117</v>
      </c>
      <c r="B1300">
        <v>2</v>
      </c>
      <c r="C1300">
        <v>24200</v>
      </c>
      <c r="D1300">
        <v>3</v>
      </c>
      <c r="E1300">
        <v>8</v>
      </c>
      <c r="F1300" t="s">
        <v>73</v>
      </c>
      <c r="G1300">
        <v>2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1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f>($H$1300) * (225)</f>
        <v>0</v>
      </c>
      <c r="AF1300">
        <f>($I$1300) * (80)</f>
        <v>0</v>
      </c>
      <c r="AG1300">
        <f>($J$1300) * (80)</f>
        <v>0</v>
      </c>
      <c r="AH1300">
        <f>($K$1300) * (225)</f>
        <v>0</v>
      </c>
      <c r="AI1300">
        <f>($L$1300) * (80)</f>
        <v>0</v>
      </c>
      <c r="AJ1300">
        <f>($M$1300) * (80)</f>
        <v>0</v>
      </c>
      <c r="AK1300">
        <f>($N$1300) * (225)</f>
        <v>0</v>
      </c>
      <c r="AL1300">
        <f>($O$1300) * (225)</f>
        <v>225</v>
      </c>
      <c r="AM1300">
        <f>($P$1300) * (80)</f>
        <v>0</v>
      </c>
      <c r="AN1300">
        <f>($Q$1300) * (80)</f>
        <v>0</v>
      </c>
      <c r="AO1300">
        <f>($R$1300) * (295)</f>
        <v>0</v>
      </c>
      <c r="AP1300">
        <f>($S$1300) * (150)</f>
        <v>0</v>
      </c>
      <c r="AQ1300">
        <f>($T$1300) * (150)</f>
        <v>0</v>
      </c>
      <c r="AR1300">
        <f>($U$1300) * (365)</f>
        <v>0</v>
      </c>
      <c r="AS1300">
        <f>($V$1300) * (220)</f>
        <v>0</v>
      </c>
      <c r="AT1300">
        <f>($W$1300) * (220)</f>
        <v>0</v>
      </c>
      <c r="AU1300">
        <f>($X$1300) * (435)</f>
        <v>0</v>
      </c>
      <c r="AV1300">
        <f>($Y$1300) * (290)</f>
        <v>0</v>
      </c>
      <c r="AW1300">
        <f>($Z$1300) * (505)</f>
        <v>0</v>
      </c>
      <c r="AX1300">
        <f>($AA$1300) * (360)</f>
        <v>0</v>
      </c>
      <c r="AY1300">
        <f>($AB$1300) * (575)</f>
        <v>0</v>
      </c>
      <c r="AZ1300">
        <f>($AC$1300) * (430)</f>
        <v>0</v>
      </c>
      <c r="BA1300">
        <f>($AD$1300) * (645)</f>
        <v>0</v>
      </c>
      <c r="BM1300">
        <v>1</v>
      </c>
      <c r="BN1300">
        <f>SUM($O$1300:$Z$1300)</f>
        <v>1</v>
      </c>
    </row>
    <row r="1301" spans="1:66">
      <c r="A1301">
        <v>1121</v>
      </c>
      <c r="B1301">
        <v>2</v>
      </c>
      <c r="C1301">
        <v>24200</v>
      </c>
      <c r="D1301">
        <v>4</v>
      </c>
      <c r="E1301">
        <v>9</v>
      </c>
      <c r="F1301" t="s">
        <v>73</v>
      </c>
      <c r="G1301">
        <v>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1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f>($H$1301) * (225)</f>
        <v>0</v>
      </c>
      <c r="AF1301">
        <f>($I$1301) * (80)</f>
        <v>0</v>
      </c>
      <c r="AG1301">
        <f>($J$1301) * (80)</f>
        <v>0</v>
      </c>
      <c r="AH1301">
        <f>($K$1301) * (225)</f>
        <v>0</v>
      </c>
      <c r="AI1301">
        <f>($L$1301) * (80)</f>
        <v>0</v>
      </c>
      <c r="AJ1301">
        <f>($M$1301) * (80)</f>
        <v>0</v>
      </c>
      <c r="AK1301">
        <f>($N$1301) * (225)</f>
        <v>0</v>
      </c>
      <c r="AL1301">
        <f>($O$1301) * (225)</f>
        <v>0</v>
      </c>
      <c r="AM1301">
        <f>($P$1301) * (80)</f>
        <v>0</v>
      </c>
      <c r="AN1301">
        <f>($Q$1301) * (80)</f>
        <v>0</v>
      </c>
      <c r="AO1301">
        <f>($R$1301) * (225)</f>
        <v>0</v>
      </c>
      <c r="AP1301">
        <f>($S$1301) * (80)</f>
        <v>0</v>
      </c>
      <c r="AQ1301">
        <f>($T$1301) * (80)</f>
        <v>0</v>
      </c>
      <c r="AR1301">
        <f>($U$1301) * (295)</f>
        <v>0</v>
      </c>
      <c r="AS1301">
        <f>($V$1301) * (150)</f>
        <v>150</v>
      </c>
      <c r="AT1301">
        <f>($W$1301) * (150)</f>
        <v>0</v>
      </c>
      <c r="AU1301">
        <f>($X$1301) * (365)</f>
        <v>0</v>
      </c>
      <c r="AV1301">
        <f>($Y$1301) * (220)</f>
        <v>0</v>
      </c>
      <c r="AW1301">
        <f>($Z$1301) * (435)</f>
        <v>0</v>
      </c>
      <c r="AX1301">
        <f>($AA$1301) * (290)</f>
        <v>0</v>
      </c>
      <c r="AY1301">
        <f>($AB$1301) * (505)</f>
        <v>0</v>
      </c>
      <c r="AZ1301">
        <f>($AC$1301) * (360)</f>
        <v>0</v>
      </c>
      <c r="BA1301">
        <f>($AD$1301) * (575)</f>
        <v>0</v>
      </c>
      <c r="BM1301">
        <v>1</v>
      </c>
      <c r="BN1301">
        <f>SUM($R$1301:$AB$1301)</f>
        <v>1</v>
      </c>
    </row>
    <row r="1302" spans="1:66">
      <c r="A1302">
        <v>1124</v>
      </c>
      <c r="B1302">
        <v>2</v>
      </c>
      <c r="C1302">
        <v>24200</v>
      </c>
      <c r="D1302">
        <v>1</v>
      </c>
      <c r="E1302">
        <v>4</v>
      </c>
      <c r="F1302" t="s">
        <v>73</v>
      </c>
      <c r="G1302">
        <v>3</v>
      </c>
      <c r="H1302">
        <v>0</v>
      </c>
      <c r="I1302">
        <v>0</v>
      </c>
      <c r="J1302">
        <v>0</v>
      </c>
      <c r="K1302">
        <v>0</v>
      </c>
      <c r="L1302">
        <v>1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f>($H$1302) * (225)</f>
        <v>0</v>
      </c>
      <c r="AF1302">
        <f>($I$1302) * (80)</f>
        <v>0</v>
      </c>
      <c r="AG1302">
        <f>($J$1302) * (80)</f>
        <v>0</v>
      </c>
      <c r="AH1302">
        <f>($K$1302) * (225)</f>
        <v>0</v>
      </c>
      <c r="AI1302">
        <f>($L$1302) * (80)</f>
        <v>80</v>
      </c>
      <c r="AJ1302">
        <f>($M$1302) * (80)</f>
        <v>0</v>
      </c>
      <c r="AK1302">
        <f>($N$1302) * (225)</f>
        <v>0</v>
      </c>
      <c r="AL1302">
        <f>($O$1302) * (295)</f>
        <v>0</v>
      </c>
      <c r="AM1302">
        <f>($P$1302) * (150)</f>
        <v>0</v>
      </c>
      <c r="AN1302">
        <f>($Q$1302) * (150)</f>
        <v>0</v>
      </c>
      <c r="AO1302">
        <f>($R$1302) * (365)</f>
        <v>0</v>
      </c>
      <c r="AP1302">
        <f>($S$1302) * (220)</f>
        <v>0</v>
      </c>
      <c r="AQ1302">
        <f>($T$1302) * (220)</f>
        <v>0</v>
      </c>
      <c r="AR1302">
        <f>($U$1302) * (435)</f>
        <v>0</v>
      </c>
      <c r="AS1302">
        <f>($V$1302) * (290)</f>
        <v>0</v>
      </c>
      <c r="AT1302">
        <f>($W$1302) * (290)</f>
        <v>0</v>
      </c>
      <c r="AU1302">
        <f>($X$1302) * (505)</f>
        <v>0</v>
      </c>
      <c r="AV1302">
        <f>($Y$1302) * (360)</f>
        <v>0</v>
      </c>
      <c r="AW1302">
        <f>($Z$1302) * (575)</f>
        <v>0</v>
      </c>
      <c r="AX1302">
        <f>($AA$1302) * (430)</f>
        <v>0</v>
      </c>
      <c r="AY1302">
        <f>($AB$1302) * (645)</f>
        <v>0</v>
      </c>
      <c r="AZ1302">
        <f>($AC$1302) * (500)</f>
        <v>0</v>
      </c>
      <c r="BA1302">
        <f>($AD$1302) * (715)</f>
        <v>0</v>
      </c>
      <c r="BM1302">
        <v>1</v>
      </c>
      <c r="BN1302">
        <f>SUM($K$1302:$O$1302)</f>
        <v>1</v>
      </c>
    </row>
    <row r="1303" spans="1:66">
      <c r="A1303">
        <v>1125</v>
      </c>
      <c r="B1303">
        <v>2</v>
      </c>
      <c r="C1303">
        <v>24200</v>
      </c>
      <c r="D1303">
        <v>6</v>
      </c>
      <c r="E1303">
        <v>10</v>
      </c>
      <c r="F1303" t="s">
        <v>73</v>
      </c>
      <c r="G1303">
        <v>4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1</v>
      </c>
      <c r="AD1303">
        <v>0</v>
      </c>
      <c r="AE1303">
        <f>($H$1303) * (225)</f>
        <v>0</v>
      </c>
      <c r="AF1303">
        <f>($I$1303) * (80)</f>
        <v>0</v>
      </c>
      <c r="AG1303">
        <f>($J$1303) * (80)</f>
        <v>0</v>
      </c>
      <c r="AH1303">
        <f>($K$1303) * (225)</f>
        <v>0</v>
      </c>
      <c r="AI1303">
        <f>($L$1303) * (80)</f>
        <v>0</v>
      </c>
      <c r="AJ1303">
        <f>($M$1303) * (80)</f>
        <v>0</v>
      </c>
      <c r="AK1303">
        <f>($N$1303) * (225)</f>
        <v>0</v>
      </c>
      <c r="AL1303">
        <f>($O$1303) * (225)</f>
        <v>0</v>
      </c>
      <c r="AM1303">
        <f>($P$1303) * (80)</f>
        <v>0</v>
      </c>
      <c r="AN1303">
        <f>($Q$1303) * (80)</f>
        <v>0</v>
      </c>
      <c r="AO1303">
        <f>($R$1303) * (225)</f>
        <v>0</v>
      </c>
      <c r="AP1303">
        <f>($S$1303) * (80)</f>
        <v>0</v>
      </c>
      <c r="AQ1303">
        <f>($T$1303) * (80)</f>
        <v>0</v>
      </c>
      <c r="AR1303">
        <f>($U$1303) * (225)</f>
        <v>0</v>
      </c>
      <c r="AS1303">
        <f>($V$1303) * (80)</f>
        <v>0</v>
      </c>
      <c r="AT1303">
        <f>($W$1303) * (80)</f>
        <v>0</v>
      </c>
      <c r="AU1303">
        <f>($X$1303) * (225)</f>
        <v>0</v>
      </c>
      <c r="AV1303">
        <f>($Y$1303) * (80)</f>
        <v>0</v>
      </c>
      <c r="AW1303">
        <f>($Z$1303) * (225)</f>
        <v>0</v>
      </c>
      <c r="AX1303">
        <f>($AA$1303) * (80)</f>
        <v>0</v>
      </c>
      <c r="AY1303">
        <f>($AB$1303) * (225)</f>
        <v>0</v>
      </c>
      <c r="AZ1303">
        <f>($AC$1303) * (80)</f>
        <v>80</v>
      </c>
      <c r="BA1303">
        <f>($AD$1303) * (295)</f>
        <v>0</v>
      </c>
      <c r="BM1303">
        <v>1</v>
      </c>
      <c r="BN1303">
        <f>SUM($X$1303:$AD$1303)</f>
        <v>1</v>
      </c>
    </row>
    <row r="1304" spans="1:66">
      <c r="A1304">
        <v>1128</v>
      </c>
      <c r="B1304">
        <v>2</v>
      </c>
      <c r="C1304">
        <v>24200</v>
      </c>
      <c r="D1304">
        <v>1</v>
      </c>
      <c r="E1304">
        <v>4</v>
      </c>
      <c r="F1304" t="s">
        <v>73</v>
      </c>
      <c r="G1304">
        <v>3</v>
      </c>
      <c r="H1304">
        <v>0</v>
      </c>
      <c r="I1304">
        <v>0</v>
      </c>
      <c r="J1304">
        <v>0</v>
      </c>
      <c r="K1304">
        <v>0</v>
      </c>
      <c r="L1304">
        <v>1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f>($H$1304) * (225)</f>
        <v>0</v>
      </c>
      <c r="AF1304">
        <f>($I$1304) * (80)</f>
        <v>0</v>
      </c>
      <c r="AG1304">
        <f>($J$1304) * (80)</f>
        <v>0</v>
      </c>
      <c r="AH1304">
        <f>($K$1304) * (225)</f>
        <v>0</v>
      </c>
      <c r="AI1304">
        <f>($L$1304) * (80)</f>
        <v>80</v>
      </c>
      <c r="AJ1304">
        <f>($M$1304) * (80)</f>
        <v>0</v>
      </c>
      <c r="AK1304">
        <f>($N$1304) * (225)</f>
        <v>0</v>
      </c>
      <c r="AL1304">
        <f>($O$1304) * (295)</f>
        <v>0</v>
      </c>
      <c r="AM1304">
        <f>($P$1304) * (150)</f>
        <v>0</v>
      </c>
      <c r="AN1304">
        <f>($Q$1304) * (150)</f>
        <v>0</v>
      </c>
      <c r="AO1304">
        <f>($R$1304) * (365)</f>
        <v>0</v>
      </c>
      <c r="AP1304">
        <f>($S$1304) * (220)</f>
        <v>0</v>
      </c>
      <c r="AQ1304">
        <f>($T$1304) * (220)</f>
        <v>0</v>
      </c>
      <c r="AR1304">
        <f>($U$1304) * (435)</f>
        <v>0</v>
      </c>
      <c r="AS1304">
        <f>($V$1304) * (290)</f>
        <v>0</v>
      </c>
      <c r="AT1304">
        <f>($W$1304) * (290)</f>
        <v>0</v>
      </c>
      <c r="AU1304">
        <f>($X$1304) * (505)</f>
        <v>0</v>
      </c>
      <c r="AV1304">
        <f>($Y$1304) * (360)</f>
        <v>0</v>
      </c>
      <c r="AW1304">
        <f>($Z$1304) * (575)</f>
        <v>0</v>
      </c>
      <c r="AX1304">
        <f>($AA$1304) * (430)</f>
        <v>0</v>
      </c>
      <c r="AY1304">
        <f>($AB$1304) * (645)</f>
        <v>0</v>
      </c>
      <c r="AZ1304">
        <f>($AC$1304) * (500)</f>
        <v>0</v>
      </c>
      <c r="BA1304">
        <f>($AD$1304) * (715)</f>
        <v>0</v>
      </c>
      <c r="BM1304">
        <v>1</v>
      </c>
      <c r="BN1304">
        <f>SUM($K$1304:$O$1304)</f>
        <v>1</v>
      </c>
    </row>
    <row r="1305" spans="1:66">
      <c r="A1305">
        <v>1130</v>
      </c>
      <c r="B1305">
        <v>1</v>
      </c>
      <c r="C1305">
        <v>22300</v>
      </c>
      <c r="D1305">
        <v>5</v>
      </c>
      <c r="E1305">
        <v>10</v>
      </c>
      <c r="F1305" t="s">
        <v>73</v>
      </c>
      <c r="G1305">
        <v>4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1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f>($H$1305) * (225)</f>
        <v>0</v>
      </c>
      <c r="AF1305">
        <f>($I$1305) * (40)</f>
        <v>0</v>
      </c>
      <c r="AG1305">
        <f>($J$1305) * (40)</f>
        <v>0</v>
      </c>
      <c r="AH1305">
        <f>($K$1305) * (225)</f>
        <v>0</v>
      </c>
      <c r="AI1305">
        <f>($L$1305) * (40)</f>
        <v>0</v>
      </c>
      <c r="AJ1305">
        <f>($M$1305) * (40)</f>
        <v>0</v>
      </c>
      <c r="AK1305">
        <f>($N$1305) * (225)</f>
        <v>0</v>
      </c>
      <c r="AL1305">
        <f>($O$1305) * (225)</f>
        <v>0</v>
      </c>
      <c r="AM1305">
        <f>($P$1305) * (40)</f>
        <v>0</v>
      </c>
      <c r="AN1305">
        <f>($Q$1305) * (40)</f>
        <v>0</v>
      </c>
      <c r="AO1305">
        <f>($R$1305) * (225)</f>
        <v>0</v>
      </c>
      <c r="AP1305">
        <f>($S$1305) * (40)</f>
        <v>0</v>
      </c>
      <c r="AQ1305">
        <f>($T$1305) * (40)</f>
        <v>0</v>
      </c>
      <c r="AR1305">
        <f>($U$1305) * (225)</f>
        <v>0</v>
      </c>
      <c r="AS1305">
        <f>($V$1305) * (40)</f>
        <v>40</v>
      </c>
      <c r="AT1305">
        <f>($W$1305) * (40)</f>
        <v>0</v>
      </c>
      <c r="AU1305">
        <f>($X$1305) * (225)</f>
        <v>0</v>
      </c>
      <c r="AV1305">
        <f>($Y$1305) * (40)</f>
        <v>0</v>
      </c>
      <c r="AW1305">
        <f>($Z$1305) * (225)</f>
        <v>0</v>
      </c>
      <c r="AX1305">
        <f>($AA$1305) * (40)</f>
        <v>0</v>
      </c>
      <c r="AY1305">
        <f>($AB$1305) * (275)</f>
        <v>0</v>
      </c>
      <c r="AZ1305">
        <f>($AC$1305) * (90)</f>
        <v>0</v>
      </c>
      <c r="BA1305">
        <f>($AD$1305) * (325)</f>
        <v>0</v>
      </c>
      <c r="BM1305">
        <v>1</v>
      </c>
      <c r="BN1305">
        <f>SUM($U$1305:$AD$1305)</f>
        <v>1</v>
      </c>
    </row>
    <row r="1306" spans="1:66">
      <c r="A1306">
        <v>1134</v>
      </c>
      <c r="B1306">
        <v>2</v>
      </c>
      <c r="C1306">
        <v>24200</v>
      </c>
      <c r="D1306">
        <v>5</v>
      </c>
      <c r="E1306">
        <v>10</v>
      </c>
      <c r="F1306" t="s">
        <v>73</v>
      </c>
      <c r="G1306">
        <v>3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1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f>($H$1306) * (225)</f>
        <v>0</v>
      </c>
      <c r="AF1306">
        <f>($I$1306) * (80)</f>
        <v>0</v>
      </c>
      <c r="AG1306">
        <f>($J$1306) * (80)</f>
        <v>0</v>
      </c>
      <c r="AH1306">
        <f>($K$1306) * (225)</f>
        <v>0</v>
      </c>
      <c r="AI1306">
        <f>($L$1306) * (80)</f>
        <v>0</v>
      </c>
      <c r="AJ1306">
        <f>($M$1306) * (80)</f>
        <v>0</v>
      </c>
      <c r="AK1306">
        <f>($N$1306) * (225)</f>
        <v>0</v>
      </c>
      <c r="AL1306">
        <f>($O$1306) * (225)</f>
        <v>0</v>
      </c>
      <c r="AM1306">
        <f>($P$1306) * (80)</f>
        <v>0</v>
      </c>
      <c r="AN1306">
        <f>($Q$1306) * (80)</f>
        <v>0</v>
      </c>
      <c r="AO1306">
        <f>($R$1306) * (225)</f>
        <v>0</v>
      </c>
      <c r="AP1306">
        <f>($S$1306) * (80)</f>
        <v>0</v>
      </c>
      <c r="AQ1306">
        <f>($T$1306) * (80)</f>
        <v>0</v>
      </c>
      <c r="AR1306">
        <f>($U$1306) * (225)</f>
        <v>0</v>
      </c>
      <c r="AS1306">
        <f>($V$1306) * (80)</f>
        <v>80</v>
      </c>
      <c r="AT1306">
        <f>($W$1306) * (80)</f>
        <v>0</v>
      </c>
      <c r="AU1306">
        <f>($X$1306) * (225)</f>
        <v>0</v>
      </c>
      <c r="AV1306">
        <f>($Y$1306) * (80)</f>
        <v>0</v>
      </c>
      <c r="AW1306">
        <f>($Z$1306) * (295)</f>
        <v>0</v>
      </c>
      <c r="AX1306">
        <f>($AA$1306) * (150)</f>
        <v>0</v>
      </c>
      <c r="AY1306">
        <f>($AB$1306) * (365)</f>
        <v>0</v>
      </c>
      <c r="AZ1306">
        <f>($AC$1306) * (220)</f>
        <v>0</v>
      </c>
      <c r="BA1306">
        <f>($AD$1306) * (435)</f>
        <v>0</v>
      </c>
      <c r="BM1306">
        <v>1</v>
      </c>
      <c r="BN1306">
        <f>SUM($U$1306:$AD$1306)</f>
        <v>1</v>
      </c>
    </row>
    <row r="1307" spans="1:66">
      <c r="A1307">
        <v>1135</v>
      </c>
      <c r="B1307">
        <v>2</v>
      </c>
      <c r="C1307">
        <v>24200</v>
      </c>
      <c r="D1307">
        <v>2</v>
      </c>
      <c r="E1307">
        <v>6</v>
      </c>
      <c r="F1307" t="s">
        <v>73</v>
      </c>
      <c r="G1307">
        <v>4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1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f>($H$1307) * (225)</f>
        <v>0</v>
      </c>
      <c r="AF1307">
        <f>($I$1307) * (80)</f>
        <v>0</v>
      </c>
      <c r="AG1307">
        <f>($J$1307) * (80)</f>
        <v>0</v>
      </c>
      <c r="AH1307">
        <f>($K$1307) * (225)</f>
        <v>0</v>
      </c>
      <c r="AI1307">
        <f>($L$1307) * (80)</f>
        <v>0</v>
      </c>
      <c r="AJ1307">
        <f>($M$1307) * (80)</f>
        <v>0</v>
      </c>
      <c r="AK1307">
        <f>($N$1307) * (225)</f>
        <v>0</v>
      </c>
      <c r="AL1307">
        <f>($O$1307) * (225)</f>
        <v>0</v>
      </c>
      <c r="AM1307">
        <f>($P$1307) * (80)</f>
        <v>0</v>
      </c>
      <c r="AN1307">
        <f>($Q$1307) * (80)</f>
        <v>80</v>
      </c>
      <c r="AO1307">
        <f>($R$1307) * (225)</f>
        <v>0</v>
      </c>
      <c r="AP1307">
        <f>($S$1307) * (80)</f>
        <v>0</v>
      </c>
      <c r="AQ1307">
        <f>($T$1307) * (80)</f>
        <v>0</v>
      </c>
      <c r="AR1307">
        <f>($U$1307) * (295)</f>
        <v>0</v>
      </c>
      <c r="AS1307">
        <f>($V$1307) * (150)</f>
        <v>0</v>
      </c>
      <c r="AT1307">
        <f>($W$1307) * (150)</f>
        <v>0</v>
      </c>
      <c r="AU1307">
        <f>($X$1307) * (365)</f>
        <v>0</v>
      </c>
      <c r="AV1307">
        <f>($Y$1307) * (220)</f>
        <v>0</v>
      </c>
      <c r="AW1307">
        <f>($Z$1307) * (435)</f>
        <v>0</v>
      </c>
      <c r="AX1307">
        <f>($AA$1307) * (290)</f>
        <v>0</v>
      </c>
      <c r="AY1307">
        <f>($AB$1307) * (505)</f>
        <v>0</v>
      </c>
      <c r="AZ1307">
        <f>($AC$1307) * (360)</f>
        <v>0</v>
      </c>
      <c r="BA1307">
        <f>($AD$1307) * (575)</f>
        <v>0</v>
      </c>
      <c r="BM1307">
        <v>1</v>
      </c>
      <c r="BN1307">
        <f>SUM($N$1307:$U$1307)</f>
        <v>1</v>
      </c>
    </row>
    <row r="1308" spans="1:66">
      <c r="A1308">
        <v>1136</v>
      </c>
      <c r="B1308">
        <v>2</v>
      </c>
      <c r="C1308">
        <v>4200</v>
      </c>
      <c r="D1308">
        <v>6</v>
      </c>
      <c r="E1308">
        <v>10</v>
      </c>
      <c r="F1308" t="s">
        <v>73</v>
      </c>
      <c r="G1308">
        <v>4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1</v>
      </c>
      <c r="AD1308">
        <v>0</v>
      </c>
      <c r="AE1308">
        <f>($H$1308) * (225)</f>
        <v>0</v>
      </c>
      <c r="AF1308">
        <f>($I$1308) * (80)</f>
        <v>0</v>
      </c>
      <c r="AG1308">
        <f>($J$1308) * (80)</f>
        <v>0</v>
      </c>
      <c r="AH1308">
        <f>($K$1308) * (225)</f>
        <v>0</v>
      </c>
      <c r="AI1308">
        <f>($L$1308) * (80)</f>
        <v>0</v>
      </c>
      <c r="AJ1308">
        <f>($M$1308) * (80)</f>
        <v>0</v>
      </c>
      <c r="AK1308">
        <f>($N$1308) * (225)</f>
        <v>0</v>
      </c>
      <c r="AL1308">
        <f>($O$1308) * (225)</f>
        <v>0</v>
      </c>
      <c r="AM1308">
        <f>($P$1308) * (80)</f>
        <v>0</v>
      </c>
      <c r="AN1308">
        <f>($Q$1308) * (80)</f>
        <v>0</v>
      </c>
      <c r="AO1308">
        <f>($R$1308) * (225)</f>
        <v>0</v>
      </c>
      <c r="AP1308">
        <f>($S$1308) * (80)</f>
        <v>0</v>
      </c>
      <c r="AQ1308">
        <f>($T$1308) * (80)</f>
        <v>0</v>
      </c>
      <c r="AR1308">
        <f>($U$1308) * (225)</f>
        <v>0</v>
      </c>
      <c r="AS1308">
        <f>($V$1308) * (80)</f>
        <v>0</v>
      </c>
      <c r="AT1308">
        <f>($W$1308) * (80)</f>
        <v>0</v>
      </c>
      <c r="AU1308">
        <f>($X$1308) * (225)</f>
        <v>0</v>
      </c>
      <c r="AV1308">
        <f>($Y$1308) * (80)</f>
        <v>0</v>
      </c>
      <c r="AW1308">
        <f>($Z$1308) * (225)</f>
        <v>0</v>
      </c>
      <c r="AX1308">
        <f>($AA$1308) * (80)</f>
        <v>0</v>
      </c>
      <c r="AY1308">
        <f>($AB$1308) * (225)</f>
        <v>0</v>
      </c>
      <c r="AZ1308">
        <f>($AC$1308) * (80)</f>
        <v>80</v>
      </c>
      <c r="BA1308">
        <f>($AD$1308) * (295)</f>
        <v>0</v>
      </c>
      <c r="BM1308">
        <v>1</v>
      </c>
      <c r="BN1308">
        <f>SUM($X$1308:$AD$1308)</f>
        <v>1</v>
      </c>
    </row>
    <row r="1309" spans="1:66">
      <c r="A1309">
        <v>1138</v>
      </c>
      <c r="B1309">
        <v>2</v>
      </c>
      <c r="C1309">
        <v>4200</v>
      </c>
      <c r="D1309">
        <v>3</v>
      </c>
      <c r="E1309">
        <v>6</v>
      </c>
      <c r="F1309" t="s">
        <v>73</v>
      </c>
      <c r="G1309">
        <v>2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1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f>($H$1309) * (225)</f>
        <v>0</v>
      </c>
      <c r="AF1309">
        <f>($I$1309) * (80)</f>
        <v>0</v>
      </c>
      <c r="AG1309">
        <f>($J$1309) * (80)</f>
        <v>0</v>
      </c>
      <c r="AH1309">
        <f>($K$1309) * (225)</f>
        <v>0</v>
      </c>
      <c r="AI1309">
        <f>($L$1309) * (80)</f>
        <v>0</v>
      </c>
      <c r="AJ1309">
        <f>($M$1309) * (80)</f>
        <v>0</v>
      </c>
      <c r="AK1309">
        <f>($N$1309) * (225)</f>
        <v>0</v>
      </c>
      <c r="AL1309">
        <f>($O$1309) * (225)</f>
        <v>0</v>
      </c>
      <c r="AM1309">
        <f>($P$1309) * (80)</f>
        <v>0</v>
      </c>
      <c r="AN1309">
        <f>($Q$1309) * (80)</f>
        <v>80</v>
      </c>
      <c r="AO1309">
        <f>($R$1309) * (295)</f>
        <v>0</v>
      </c>
      <c r="AP1309">
        <f>($S$1309) * (150)</f>
        <v>0</v>
      </c>
      <c r="AQ1309">
        <f>($T$1309) * (150)</f>
        <v>0</v>
      </c>
      <c r="AR1309">
        <f>($U$1309) * (365)</f>
        <v>0</v>
      </c>
      <c r="AS1309">
        <f>($V$1309) * (220)</f>
        <v>0</v>
      </c>
      <c r="AT1309">
        <f>($W$1309) * (220)</f>
        <v>0</v>
      </c>
      <c r="AU1309">
        <f>($X$1309) * (435)</f>
        <v>0</v>
      </c>
      <c r="AV1309">
        <f>($Y$1309) * (290)</f>
        <v>0</v>
      </c>
      <c r="AW1309">
        <f>($Z$1309) * (505)</f>
        <v>0</v>
      </c>
      <c r="AX1309">
        <f>($AA$1309) * (360)</f>
        <v>0</v>
      </c>
      <c r="AY1309">
        <f>($AB$1309) * (575)</f>
        <v>0</v>
      </c>
      <c r="AZ1309">
        <f>($AC$1309) * (430)</f>
        <v>0</v>
      </c>
      <c r="BA1309">
        <f>($AD$1309) * (645)</f>
        <v>0</v>
      </c>
      <c r="BM1309">
        <v>1</v>
      </c>
      <c r="BN1309">
        <f>SUM($O$1309:$U$1309)</f>
        <v>1</v>
      </c>
    </row>
    <row r="1310" spans="1:66">
      <c r="A1310">
        <v>1139</v>
      </c>
      <c r="B1310">
        <v>2</v>
      </c>
      <c r="C1310">
        <v>4200</v>
      </c>
      <c r="D1310">
        <v>2</v>
      </c>
      <c r="E1310">
        <v>5</v>
      </c>
      <c r="F1310" t="s">
        <v>73</v>
      </c>
      <c r="G1310">
        <v>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1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f>($H$1310) * (225)</f>
        <v>0</v>
      </c>
      <c r="AF1310">
        <f>($I$1310) * (80)</f>
        <v>0</v>
      </c>
      <c r="AG1310">
        <f>($J$1310) * (80)</f>
        <v>0</v>
      </c>
      <c r="AH1310">
        <f>($K$1310) * (225)</f>
        <v>0</v>
      </c>
      <c r="AI1310">
        <f>($L$1310) * (80)</f>
        <v>0</v>
      </c>
      <c r="AJ1310">
        <f>($M$1310) * (80)</f>
        <v>0</v>
      </c>
      <c r="AK1310">
        <f>($N$1310) * (225)</f>
        <v>0</v>
      </c>
      <c r="AL1310">
        <f>($O$1310) * (225)</f>
        <v>0</v>
      </c>
      <c r="AM1310">
        <f>($P$1310) * (80)</f>
        <v>0</v>
      </c>
      <c r="AN1310">
        <f>($Q$1310) * (80)</f>
        <v>80</v>
      </c>
      <c r="AO1310">
        <f>($R$1310) * (225)</f>
        <v>0</v>
      </c>
      <c r="AP1310">
        <f>($S$1310) * (80)</f>
        <v>0</v>
      </c>
      <c r="AQ1310">
        <f>($T$1310) * (80)</f>
        <v>0</v>
      </c>
      <c r="AR1310">
        <f>($U$1310) * (295)</f>
        <v>0</v>
      </c>
      <c r="AS1310">
        <f>($V$1310) * (150)</f>
        <v>0</v>
      </c>
      <c r="AT1310">
        <f>($W$1310) * (150)</f>
        <v>0</v>
      </c>
      <c r="AU1310">
        <f>($X$1310) * (365)</f>
        <v>0</v>
      </c>
      <c r="AV1310">
        <f>($Y$1310) * (220)</f>
        <v>0</v>
      </c>
      <c r="AW1310">
        <f>($Z$1310) * (435)</f>
        <v>0</v>
      </c>
      <c r="AX1310">
        <f>($AA$1310) * (290)</f>
        <v>0</v>
      </c>
      <c r="AY1310">
        <f>($AB$1310) * (505)</f>
        <v>0</v>
      </c>
      <c r="AZ1310">
        <f>($AC$1310) * (360)</f>
        <v>0</v>
      </c>
      <c r="BA1310">
        <f>($AD$1310) * (575)</f>
        <v>0</v>
      </c>
      <c r="BM1310">
        <v>1</v>
      </c>
      <c r="BN1310">
        <f>SUM($N$1310:$R$1310)</f>
        <v>1</v>
      </c>
    </row>
    <row r="1311" spans="1:66">
      <c r="A1311">
        <v>1140</v>
      </c>
      <c r="B1311">
        <v>2</v>
      </c>
      <c r="C1311">
        <v>4200</v>
      </c>
      <c r="D1311">
        <v>3</v>
      </c>
      <c r="E1311">
        <v>7</v>
      </c>
      <c r="F1311" t="s">
        <v>73</v>
      </c>
      <c r="G1311">
        <v>3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1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f>($H$1311) * (225)</f>
        <v>0</v>
      </c>
      <c r="AF1311">
        <f>($I$1311) * (80)</f>
        <v>0</v>
      </c>
      <c r="AG1311">
        <f>($J$1311) * (80)</f>
        <v>0</v>
      </c>
      <c r="AH1311">
        <f>($K$1311) * (225)</f>
        <v>0</v>
      </c>
      <c r="AI1311">
        <f>($L$1311) * (80)</f>
        <v>0</v>
      </c>
      <c r="AJ1311">
        <f>($M$1311) * (80)</f>
        <v>0</v>
      </c>
      <c r="AK1311">
        <f>($N$1311) * (225)</f>
        <v>0</v>
      </c>
      <c r="AL1311">
        <f>($O$1311) * (225)</f>
        <v>0</v>
      </c>
      <c r="AM1311">
        <f>($P$1311) * (80)</f>
        <v>0</v>
      </c>
      <c r="AN1311">
        <f>($Q$1311) * (80)</f>
        <v>80</v>
      </c>
      <c r="AO1311">
        <f>($R$1311) * (225)</f>
        <v>0</v>
      </c>
      <c r="AP1311">
        <f>($S$1311) * (80)</f>
        <v>0</v>
      </c>
      <c r="AQ1311">
        <f>($T$1311) * (80)</f>
        <v>0</v>
      </c>
      <c r="AR1311">
        <f>($U$1311) * (295)</f>
        <v>0</v>
      </c>
      <c r="AS1311">
        <f>($V$1311) * (150)</f>
        <v>0</v>
      </c>
      <c r="AT1311">
        <f>($W$1311) * (150)</f>
        <v>0</v>
      </c>
      <c r="AU1311">
        <f>($X$1311) * (365)</f>
        <v>0</v>
      </c>
      <c r="AV1311">
        <f>($Y$1311) * (220)</f>
        <v>0</v>
      </c>
      <c r="AW1311">
        <f>($Z$1311) * (435)</f>
        <v>0</v>
      </c>
      <c r="AX1311">
        <f>($AA$1311) * (290)</f>
        <v>0</v>
      </c>
      <c r="AY1311">
        <f>($AB$1311) * (505)</f>
        <v>0</v>
      </c>
      <c r="AZ1311">
        <f>($AC$1311) * (360)</f>
        <v>0</v>
      </c>
      <c r="BA1311">
        <f>($AD$1311) * (575)</f>
        <v>0</v>
      </c>
      <c r="BM1311">
        <v>1</v>
      </c>
      <c r="BN1311">
        <f>SUM($O$1311:$X$1311)</f>
        <v>1</v>
      </c>
    </row>
    <row r="1312" spans="1:66">
      <c r="A1312">
        <v>1142</v>
      </c>
      <c r="B1312">
        <v>2</v>
      </c>
      <c r="C1312">
        <v>24200</v>
      </c>
      <c r="D1312">
        <v>5</v>
      </c>
      <c r="E1312">
        <v>10</v>
      </c>
      <c r="F1312" t="s">
        <v>73</v>
      </c>
      <c r="G1312">
        <v>4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1</v>
      </c>
      <c r="AD1312">
        <v>0</v>
      </c>
      <c r="AE1312">
        <f>($H$1312) * (225)</f>
        <v>0</v>
      </c>
      <c r="AF1312">
        <f>($I$1312) * (80)</f>
        <v>0</v>
      </c>
      <c r="AG1312">
        <f>($J$1312) * (80)</f>
        <v>0</v>
      </c>
      <c r="AH1312">
        <f>($K$1312) * (225)</f>
        <v>0</v>
      </c>
      <c r="AI1312">
        <f>($L$1312) * (80)</f>
        <v>0</v>
      </c>
      <c r="AJ1312">
        <f>($M$1312) * (80)</f>
        <v>0</v>
      </c>
      <c r="AK1312">
        <f>($N$1312) * (225)</f>
        <v>0</v>
      </c>
      <c r="AL1312">
        <f>($O$1312) * (225)</f>
        <v>0</v>
      </c>
      <c r="AM1312">
        <f>($P$1312) * (80)</f>
        <v>0</v>
      </c>
      <c r="AN1312">
        <f>($Q$1312) * (80)</f>
        <v>0</v>
      </c>
      <c r="AO1312">
        <f>($R$1312) * (225)</f>
        <v>0</v>
      </c>
      <c r="AP1312">
        <f>($S$1312) * (80)</f>
        <v>0</v>
      </c>
      <c r="AQ1312">
        <f>($T$1312) * (80)</f>
        <v>0</v>
      </c>
      <c r="AR1312">
        <f>($U$1312) * (225)</f>
        <v>0</v>
      </c>
      <c r="AS1312">
        <f>($V$1312) * (80)</f>
        <v>0</v>
      </c>
      <c r="AT1312">
        <f>($W$1312) * (80)</f>
        <v>0</v>
      </c>
      <c r="AU1312">
        <f>($X$1312) * (225)</f>
        <v>0</v>
      </c>
      <c r="AV1312">
        <f>($Y$1312) * (80)</f>
        <v>0</v>
      </c>
      <c r="AW1312">
        <f>($Z$1312) * (225)</f>
        <v>0</v>
      </c>
      <c r="AX1312">
        <f>($AA$1312) * (80)</f>
        <v>0</v>
      </c>
      <c r="AY1312">
        <f>($AB$1312) * (295)</f>
        <v>0</v>
      </c>
      <c r="AZ1312">
        <f>($AC$1312) * (150)</f>
        <v>150</v>
      </c>
      <c r="BA1312">
        <f>($AD$1312) * (365)</f>
        <v>0</v>
      </c>
      <c r="BM1312">
        <v>1</v>
      </c>
      <c r="BN1312">
        <f>SUM($U$1312:$AD$1312)</f>
        <v>1</v>
      </c>
    </row>
    <row r="1313" spans="1:66">
      <c r="A1313">
        <v>1145</v>
      </c>
      <c r="B1313">
        <v>2</v>
      </c>
      <c r="C1313">
        <v>24200</v>
      </c>
      <c r="D1313">
        <v>4</v>
      </c>
      <c r="E1313">
        <v>8</v>
      </c>
      <c r="F1313" t="s">
        <v>73</v>
      </c>
      <c r="G1313">
        <v>3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1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f>($H$1313) * (225)</f>
        <v>0</v>
      </c>
      <c r="AF1313">
        <f>($I$1313) * (80)</f>
        <v>0</v>
      </c>
      <c r="AG1313">
        <f>($J$1313) * (80)</f>
        <v>0</v>
      </c>
      <c r="AH1313">
        <f>($K$1313) * (225)</f>
        <v>0</v>
      </c>
      <c r="AI1313">
        <f>($L$1313) * (80)</f>
        <v>0</v>
      </c>
      <c r="AJ1313">
        <f>($M$1313) * (80)</f>
        <v>0</v>
      </c>
      <c r="AK1313">
        <f>($N$1313) * (225)</f>
        <v>0</v>
      </c>
      <c r="AL1313">
        <f>($O$1313) * (225)</f>
        <v>0</v>
      </c>
      <c r="AM1313">
        <f>($P$1313) * (80)</f>
        <v>0</v>
      </c>
      <c r="AN1313">
        <f>($Q$1313) * (80)</f>
        <v>0</v>
      </c>
      <c r="AO1313">
        <f>($R$1313) * (225)</f>
        <v>0</v>
      </c>
      <c r="AP1313">
        <f>($S$1313) * (80)</f>
        <v>0</v>
      </c>
      <c r="AQ1313">
        <f>($T$1313) * (80)</f>
        <v>0</v>
      </c>
      <c r="AR1313">
        <f>($U$1313) * (225)</f>
        <v>0</v>
      </c>
      <c r="AS1313">
        <f>($V$1313) * (80)</f>
        <v>80</v>
      </c>
      <c r="AT1313">
        <f>($W$1313) * (80)</f>
        <v>0</v>
      </c>
      <c r="AU1313">
        <f>($X$1313) * (295)</f>
        <v>0</v>
      </c>
      <c r="AV1313">
        <f>($Y$1313) * (150)</f>
        <v>0</v>
      </c>
      <c r="AW1313">
        <f>($Z$1313) * (365)</f>
        <v>0</v>
      </c>
      <c r="AX1313">
        <f>($AA$1313) * (220)</f>
        <v>0</v>
      </c>
      <c r="AY1313">
        <f>($AB$1313) * (435)</f>
        <v>0</v>
      </c>
      <c r="AZ1313">
        <f>($AC$1313) * (290)</f>
        <v>0</v>
      </c>
      <c r="BA1313">
        <f>($AD$1313) * (505)</f>
        <v>0</v>
      </c>
      <c r="BM1313">
        <v>1</v>
      </c>
      <c r="BN1313">
        <f>SUM($R$1313:$Z$1313)</f>
        <v>1</v>
      </c>
    </row>
    <row r="1314" spans="1:66">
      <c r="A1314">
        <v>1148</v>
      </c>
      <c r="B1314">
        <v>2</v>
      </c>
      <c r="C1314">
        <v>24200</v>
      </c>
      <c r="D1314">
        <v>3</v>
      </c>
      <c r="E1314">
        <v>8</v>
      </c>
      <c r="F1314" t="s">
        <v>73</v>
      </c>
      <c r="G1314">
        <v>5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1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f>($H$1314) * (225)</f>
        <v>0</v>
      </c>
      <c r="AF1314">
        <f>($I$1314) * (80)</f>
        <v>0</v>
      </c>
      <c r="AG1314">
        <f>($J$1314) * (80)</f>
        <v>0</v>
      </c>
      <c r="AH1314">
        <f>($K$1314) * (225)</f>
        <v>0</v>
      </c>
      <c r="AI1314">
        <f>($L$1314) * (80)</f>
        <v>0</v>
      </c>
      <c r="AJ1314">
        <f>($M$1314) * (80)</f>
        <v>0</v>
      </c>
      <c r="AK1314">
        <f>($N$1314) * (225)</f>
        <v>0</v>
      </c>
      <c r="AL1314">
        <f>($O$1314) * (225)</f>
        <v>0</v>
      </c>
      <c r="AM1314">
        <f>($P$1314) * (80)</f>
        <v>0</v>
      </c>
      <c r="AN1314">
        <f>($Q$1314) * (80)</f>
        <v>0</v>
      </c>
      <c r="AO1314">
        <f>($R$1314) * (225)</f>
        <v>0</v>
      </c>
      <c r="AP1314">
        <f>($S$1314) * (80)</f>
        <v>0</v>
      </c>
      <c r="AQ1314">
        <f>($T$1314) * (80)</f>
        <v>0</v>
      </c>
      <c r="AR1314">
        <f>($U$1314) * (225)</f>
        <v>0</v>
      </c>
      <c r="AS1314">
        <f>($V$1314) * (80)</f>
        <v>80</v>
      </c>
      <c r="AT1314">
        <f>($W$1314) * (80)</f>
        <v>0</v>
      </c>
      <c r="AU1314">
        <f>($X$1314) * (225)</f>
        <v>0</v>
      </c>
      <c r="AV1314">
        <f>($Y$1314) * (80)</f>
        <v>0</v>
      </c>
      <c r="AW1314">
        <f>($Z$1314) * (295)</f>
        <v>0</v>
      </c>
      <c r="AX1314">
        <f>($AA$1314) * (150)</f>
        <v>0</v>
      </c>
      <c r="AY1314">
        <f>($AB$1314) * (365)</f>
        <v>0</v>
      </c>
      <c r="AZ1314">
        <f>($AC$1314) * (220)</f>
        <v>0</v>
      </c>
      <c r="BA1314">
        <f>($AD$1314) * (435)</f>
        <v>0</v>
      </c>
      <c r="BM1314">
        <v>1</v>
      </c>
      <c r="BN1314">
        <f>SUM($O$1314:$Z$1314)</f>
        <v>1</v>
      </c>
    </row>
    <row r="1315" spans="1:66">
      <c r="A1315">
        <v>1149</v>
      </c>
      <c r="B1315">
        <v>2</v>
      </c>
      <c r="C1315">
        <v>24200</v>
      </c>
      <c r="D1315">
        <v>2</v>
      </c>
      <c r="E1315">
        <v>6</v>
      </c>
      <c r="F1315" t="s">
        <v>73</v>
      </c>
      <c r="G1315">
        <v>3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f>($H$1315) * (225)</f>
        <v>0</v>
      </c>
      <c r="AF1315">
        <f>($I$1315) * (80)</f>
        <v>0</v>
      </c>
      <c r="AG1315">
        <f>($J$1315) * (80)</f>
        <v>0</v>
      </c>
      <c r="AH1315">
        <f>($K$1315) * (225)</f>
        <v>0</v>
      </c>
      <c r="AI1315">
        <f>($L$1315) * (80)</f>
        <v>0</v>
      </c>
      <c r="AJ1315">
        <f>($M$1315) * (80)</f>
        <v>0</v>
      </c>
      <c r="AK1315">
        <f>($N$1315) * (225)</f>
        <v>0</v>
      </c>
      <c r="AL1315">
        <f>($O$1315) * (225)</f>
        <v>0</v>
      </c>
      <c r="AM1315">
        <f>($P$1315) * (80)</f>
        <v>0</v>
      </c>
      <c r="AN1315">
        <f>($Q$1315) * (80)</f>
        <v>80</v>
      </c>
      <c r="AO1315">
        <f>($R$1315) * (295)</f>
        <v>0</v>
      </c>
      <c r="AP1315">
        <f>($S$1315) * (150)</f>
        <v>0</v>
      </c>
      <c r="AQ1315">
        <f>($T$1315) * (150)</f>
        <v>0</v>
      </c>
      <c r="AR1315">
        <f>($U$1315) * (365)</f>
        <v>0</v>
      </c>
      <c r="AS1315">
        <f>($V$1315) * (220)</f>
        <v>0</v>
      </c>
      <c r="AT1315">
        <f>($W$1315) * (220)</f>
        <v>0</v>
      </c>
      <c r="AU1315">
        <f>($X$1315) * (435)</f>
        <v>0</v>
      </c>
      <c r="AV1315">
        <f>($Y$1315) * (290)</f>
        <v>0</v>
      </c>
      <c r="AW1315">
        <f>($Z$1315) * (505)</f>
        <v>0</v>
      </c>
      <c r="AX1315">
        <f>($AA$1315) * (360)</f>
        <v>0</v>
      </c>
      <c r="AY1315">
        <f>($AB$1315) * (575)</f>
        <v>0</v>
      </c>
      <c r="AZ1315">
        <f>($AC$1315) * (430)</f>
        <v>0</v>
      </c>
      <c r="BA1315">
        <f>($AD$1315) * (645)</f>
        <v>0</v>
      </c>
      <c r="BM1315">
        <v>1</v>
      </c>
      <c r="BN1315">
        <f>SUM($N$1315:$U$1315)</f>
        <v>1</v>
      </c>
    </row>
    <row r="1316" spans="1:66">
      <c r="A1316">
        <v>1154</v>
      </c>
      <c r="B1316">
        <v>2</v>
      </c>
      <c r="C1316">
        <v>24200</v>
      </c>
      <c r="D1316">
        <v>6</v>
      </c>
      <c r="E1316">
        <v>11</v>
      </c>
      <c r="F1316" t="s">
        <v>73</v>
      </c>
      <c r="G1316">
        <v>6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1</v>
      </c>
      <c r="AD1316">
        <v>0</v>
      </c>
      <c r="AE1316">
        <f>($H$1316) * (225)</f>
        <v>0</v>
      </c>
      <c r="AF1316">
        <f>($I$1316) * (80)</f>
        <v>0</v>
      </c>
      <c r="AG1316">
        <f>($J$1316) * (80)</f>
        <v>0</v>
      </c>
      <c r="AH1316">
        <f>($K$1316) * (225)</f>
        <v>0</v>
      </c>
      <c r="AI1316">
        <f>($L$1316) * (80)</f>
        <v>0</v>
      </c>
      <c r="AJ1316">
        <f>($M$1316) * (80)</f>
        <v>0</v>
      </c>
      <c r="AK1316">
        <f>($N$1316) * (225)</f>
        <v>0</v>
      </c>
      <c r="AL1316">
        <f>($O$1316) * (225)</f>
        <v>0</v>
      </c>
      <c r="AM1316">
        <f>($P$1316) * (80)</f>
        <v>0</v>
      </c>
      <c r="AN1316">
        <f>($Q$1316) * (80)</f>
        <v>0</v>
      </c>
      <c r="AO1316">
        <f>($R$1316) * (225)</f>
        <v>0</v>
      </c>
      <c r="AP1316">
        <f>($S$1316) * (80)</f>
        <v>0</v>
      </c>
      <c r="AQ1316">
        <f>($T$1316) * (80)</f>
        <v>0</v>
      </c>
      <c r="AR1316">
        <f>($U$1316) * (225)</f>
        <v>0</v>
      </c>
      <c r="AS1316">
        <f>($V$1316) * (80)</f>
        <v>0</v>
      </c>
      <c r="AT1316">
        <f>($W$1316) * (80)</f>
        <v>0</v>
      </c>
      <c r="AU1316">
        <f>($X$1316) * (225)</f>
        <v>0</v>
      </c>
      <c r="AV1316">
        <f>($Y$1316) * (80)</f>
        <v>0</v>
      </c>
      <c r="AW1316">
        <f>($Z$1316) * (225)</f>
        <v>0</v>
      </c>
      <c r="AX1316">
        <f>($AA$1316) * (80)</f>
        <v>0</v>
      </c>
      <c r="AY1316">
        <f>($AB$1316) * (225)</f>
        <v>0</v>
      </c>
      <c r="AZ1316">
        <f>($AC$1316) * (80)</f>
        <v>80</v>
      </c>
      <c r="BA1316">
        <f>($AD$1316) * (225)</f>
        <v>0</v>
      </c>
      <c r="BM1316">
        <v>1</v>
      </c>
      <c r="BN1316">
        <f>SUM($X$1316:$AD$1316)</f>
        <v>1</v>
      </c>
    </row>
    <row r="1317" spans="1:66">
      <c r="A1317">
        <v>1156</v>
      </c>
      <c r="B1317">
        <v>1</v>
      </c>
      <c r="C1317">
        <v>24200</v>
      </c>
      <c r="D1317">
        <v>4</v>
      </c>
      <c r="E1317">
        <v>9</v>
      </c>
      <c r="F1317" t="s">
        <v>73</v>
      </c>
      <c r="G1317">
        <v>3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1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f>($H$1317) * (225)</f>
        <v>0</v>
      </c>
      <c r="AF1317">
        <f>($I$1317) * (40)</f>
        <v>0</v>
      </c>
      <c r="AG1317">
        <f>($J$1317) * (40)</f>
        <v>0</v>
      </c>
      <c r="AH1317">
        <f>($K$1317) * (225)</f>
        <v>0</v>
      </c>
      <c r="AI1317">
        <f>($L$1317) * (40)</f>
        <v>0</v>
      </c>
      <c r="AJ1317">
        <f>($M$1317) * (40)</f>
        <v>0</v>
      </c>
      <c r="AK1317">
        <f>($N$1317) * (225)</f>
        <v>0</v>
      </c>
      <c r="AL1317">
        <f>($O$1317) * (225)</f>
        <v>0</v>
      </c>
      <c r="AM1317">
        <f>($P$1317) * (40)</f>
        <v>0</v>
      </c>
      <c r="AN1317">
        <f>($Q$1317) * (40)</f>
        <v>0</v>
      </c>
      <c r="AO1317">
        <f>($R$1317) * (225)</f>
        <v>0</v>
      </c>
      <c r="AP1317">
        <f>($S$1317) * (40)</f>
        <v>0</v>
      </c>
      <c r="AQ1317">
        <f>($T$1317) * (40)</f>
        <v>0</v>
      </c>
      <c r="AR1317">
        <f>($U$1317) * (225)</f>
        <v>0</v>
      </c>
      <c r="AS1317">
        <f>($V$1317) * (40)</f>
        <v>40</v>
      </c>
      <c r="AT1317">
        <f>($W$1317) * (40)</f>
        <v>0</v>
      </c>
      <c r="AU1317">
        <f>($X$1317) * (275)</f>
        <v>0</v>
      </c>
      <c r="AV1317">
        <f>($Y$1317) * (90)</f>
        <v>0</v>
      </c>
      <c r="AW1317">
        <f>($Z$1317) * (325)</f>
        <v>0</v>
      </c>
      <c r="AX1317">
        <f>($AA$1317) * (140)</f>
        <v>0</v>
      </c>
      <c r="AY1317">
        <f>($AB$1317) * (375)</f>
        <v>0</v>
      </c>
      <c r="AZ1317">
        <f>($AC$1317) * (190)</f>
        <v>0</v>
      </c>
      <c r="BA1317">
        <f>($AD$1317) * (425)</f>
        <v>0</v>
      </c>
      <c r="BM1317">
        <v>1</v>
      </c>
      <c r="BN1317">
        <f>SUM($R$1317:$AB$1317)</f>
        <v>1</v>
      </c>
    </row>
    <row r="1318" spans="1:66">
      <c r="A1318">
        <v>1157</v>
      </c>
      <c r="B1318">
        <v>2</v>
      </c>
      <c r="C1318">
        <v>24200</v>
      </c>
      <c r="D1318">
        <v>4</v>
      </c>
      <c r="E1318">
        <v>8</v>
      </c>
      <c r="F1318" t="s">
        <v>73</v>
      </c>
      <c r="G1318">
        <v>3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1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f>($H$1318) * (225)</f>
        <v>0</v>
      </c>
      <c r="AF1318">
        <f>($I$1318) * (80)</f>
        <v>0</v>
      </c>
      <c r="AG1318">
        <f>($J$1318) * (80)</f>
        <v>0</v>
      </c>
      <c r="AH1318">
        <f>($K$1318) * (225)</f>
        <v>0</v>
      </c>
      <c r="AI1318">
        <f>($L$1318) * (80)</f>
        <v>0</v>
      </c>
      <c r="AJ1318">
        <f>($M$1318) * (80)</f>
        <v>0</v>
      </c>
      <c r="AK1318">
        <f>($N$1318) * (225)</f>
        <v>0</v>
      </c>
      <c r="AL1318">
        <f>($O$1318) * (225)</f>
        <v>0</v>
      </c>
      <c r="AM1318">
        <f>($P$1318) * (80)</f>
        <v>0</v>
      </c>
      <c r="AN1318">
        <f>($Q$1318) * (80)</f>
        <v>0</v>
      </c>
      <c r="AO1318">
        <f>($R$1318) * (225)</f>
        <v>0</v>
      </c>
      <c r="AP1318">
        <f>($S$1318) * (80)</f>
        <v>0</v>
      </c>
      <c r="AQ1318">
        <f>($T$1318) * (80)</f>
        <v>0</v>
      </c>
      <c r="AR1318">
        <f>($U$1318) * (225)</f>
        <v>0</v>
      </c>
      <c r="AS1318">
        <f>($V$1318) * (80)</f>
        <v>80</v>
      </c>
      <c r="AT1318">
        <f>($W$1318) * (80)</f>
        <v>0</v>
      </c>
      <c r="AU1318">
        <f>($X$1318) * (295)</f>
        <v>0</v>
      </c>
      <c r="AV1318">
        <f>($Y$1318) * (150)</f>
        <v>0</v>
      </c>
      <c r="AW1318">
        <f>($Z$1318) * (365)</f>
        <v>0</v>
      </c>
      <c r="AX1318">
        <f>($AA$1318) * (220)</f>
        <v>0</v>
      </c>
      <c r="AY1318">
        <f>($AB$1318) * (435)</f>
        <v>0</v>
      </c>
      <c r="AZ1318">
        <f>($AC$1318) * (290)</f>
        <v>0</v>
      </c>
      <c r="BA1318">
        <f>($AD$1318) * (505)</f>
        <v>0</v>
      </c>
      <c r="BM1318">
        <v>1</v>
      </c>
      <c r="BN1318">
        <f>SUM($R$1318:$Z$1318)</f>
        <v>1</v>
      </c>
    </row>
    <row r="1319" spans="1:66">
      <c r="A1319">
        <v>1158</v>
      </c>
      <c r="B1319">
        <v>2</v>
      </c>
      <c r="C1319">
        <v>24200</v>
      </c>
      <c r="D1319">
        <v>6</v>
      </c>
      <c r="E1319">
        <v>9</v>
      </c>
      <c r="F1319" t="s">
        <v>73</v>
      </c>
      <c r="G1319">
        <v>4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1</v>
      </c>
      <c r="AB1319">
        <v>0</v>
      </c>
      <c r="AC1319">
        <v>0</v>
      </c>
      <c r="AD1319">
        <v>0</v>
      </c>
      <c r="AE1319">
        <f>($H$1319) * (225)</f>
        <v>0</v>
      </c>
      <c r="AF1319">
        <f>($I$1319) * (80)</f>
        <v>0</v>
      </c>
      <c r="AG1319">
        <f>($J$1319) * (80)</f>
        <v>0</v>
      </c>
      <c r="AH1319">
        <f>($K$1319) * (225)</f>
        <v>0</v>
      </c>
      <c r="AI1319">
        <f>($L$1319) * (80)</f>
        <v>0</v>
      </c>
      <c r="AJ1319">
        <f>($M$1319) * (80)</f>
        <v>0</v>
      </c>
      <c r="AK1319">
        <f>($N$1319) * (225)</f>
        <v>0</v>
      </c>
      <c r="AL1319">
        <f>($O$1319) * (225)</f>
        <v>0</v>
      </c>
      <c r="AM1319">
        <f>($P$1319) * (80)</f>
        <v>0</v>
      </c>
      <c r="AN1319">
        <f>($Q$1319) * (80)</f>
        <v>0</v>
      </c>
      <c r="AO1319">
        <f>($R$1319) * (225)</f>
        <v>0</v>
      </c>
      <c r="AP1319">
        <f>($S$1319) * (80)</f>
        <v>0</v>
      </c>
      <c r="AQ1319">
        <f>($T$1319) * (80)</f>
        <v>0</v>
      </c>
      <c r="AR1319">
        <f>($U$1319) * (225)</f>
        <v>0</v>
      </c>
      <c r="AS1319">
        <f>($V$1319) * (80)</f>
        <v>0</v>
      </c>
      <c r="AT1319">
        <f>($W$1319) * (80)</f>
        <v>0</v>
      </c>
      <c r="AU1319">
        <f>($X$1319) * (225)</f>
        <v>0</v>
      </c>
      <c r="AV1319">
        <f>($Y$1319) * (80)</f>
        <v>0</v>
      </c>
      <c r="AW1319">
        <f>($Z$1319) * (225)</f>
        <v>0</v>
      </c>
      <c r="AX1319">
        <f>($AA$1319) * (80)</f>
        <v>80</v>
      </c>
      <c r="AY1319">
        <f>($AB$1319) * (225)</f>
        <v>0</v>
      </c>
      <c r="AZ1319">
        <f>($AC$1319) * (80)</f>
        <v>0</v>
      </c>
      <c r="BA1319">
        <f>($AD$1319) * (295)</f>
        <v>0</v>
      </c>
      <c r="BM1319">
        <v>1</v>
      </c>
      <c r="BN1319">
        <f>SUM($X$1319:$AB$1319)</f>
        <v>1</v>
      </c>
    </row>
    <row r="1320" spans="1:66">
      <c r="A1320">
        <v>1159</v>
      </c>
      <c r="B1320">
        <v>2</v>
      </c>
      <c r="C1320">
        <v>24200</v>
      </c>
      <c r="D1320">
        <v>3</v>
      </c>
      <c r="E1320">
        <v>8</v>
      </c>
      <c r="F1320" t="s">
        <v>73</v>
      </c>
      <c r="G1320">
        <v>4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1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f>($H$1320) * (225)</f>
        <v>0</v>
      </c>
      <c r="AF1320">
        <f>($I$1320) * (80)</f>
        <v>0</v>
      </c>
      <c r="AG1320">
        <f>($J$1320) * (80)</f>
        <v>0</v>
      </c>
      <c r="AH1320">
        <f>($K$1320) * (225)</f>
        <v>0</v>
      </c>
      <c r="AI1320">
        <f>($L$1320) * (80)</f>
        <v>0</v>
      </c>
      <c r="AJ1320">
        <f>($M$1320) * (80)</f>
        <v>0</v>
      </c>
      <c r="AK1320">
        <f>($N$1320) * (225)</f>
        <v>0</v>
      </c>
      <c r="AL1320">
        <f>($O$1320) * (225)</f>
        <v>0</v>
      </c>
      <c r="AM1320">
        <f>($P$1320) * (80)</f>
        <v>0</v>
      </c>
      <c r="AN1320">
        <f>($Q$1320) * (80)</f>
        <v>0</v>
      </c>
      <c r="AO1320">
        <f>($R$1320) * (225)</f>
        <v>0</v>
      </c>
      <c r="AP1320">
        <f>($S$1320) * (80)</f>
        <v>0</v>
      </c>
      <c r="AQ1320">
        <f>($T$1320) * (80)</f>
        <v>0</v>
      </c>
      <c r="AR1320">
        <f>($U$1320) * (225)</f>
        <v>0</v>
      </c>
      <c r="AS1320">
        <f>($V$1320) * (80)</f>
        <v>80</v>
      </c>
      <c r="AT1320">
        <f>($W$1320) * (80)</f>
        <v>0</v>
      </c>
      <c r="AU1320">
        <f>($X$1320) * (295)</f>
        <v>0</v>
      </c>
      <c r="AV1320">
        <f>($Y$1320) * (150)</f>
        <v>0</v>
      </c>
      <c r="AW1320">
        <f>($Z$1320) * (365)</f>
        <v>0</v>
      </c>
      <c r="AX1320">
        <f>($AA$1320) * (220)</f>
        <v>0</v>
      </c>
      <c r="AY1320">
        <f>($AB$1320) * (435)</f>
        <v>0</v>
      </c>
      <c r="AZ1320">
        <f>($AC$1320) * (290)</f>
        <v>0</v>
      </c>
      <c r="BA1320">
        <f>($AD$1320) * (505)</f>
        <v>0</v>
      </c>
      <c r="BM1320">
        <v>1</v>
      </c>
      <c r="BN1320">
        <f>SUM($O$1320:$Z$1320)</f>
        <v>1</v>
      </c>
    </row>
    <row r="1321" spans="1:66">
      <c r="A1321">
        <v>1160</v>
      </c>
      <c r="B1321">
        <v>2</v>
      </c>
      <c r="C1321">
        <v>22300</v>
      </c>
      <c r="D1321">
        <v>3</v>
      </c>
      <c r="E1321">
        <v>7</v>
      </c>
      <c r="F1321" t="s">
        <v>73</v>
      </c>
      <c r="G1321">
        <v>4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1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f>($H$1321) * (225)</f>
        <v>0</v>
      </c>
      <c r="AF1321">
        <f>($I$1321) * (80)</f>
        <v>0</v>
      </c>
      <c r="AG1321">
        <f>($J$1321) * (80)</f>
        <v>0</v>
      </c>
      <c r="AH1321">
        <f>($K$1321) * (225)</f>
        <v>0</v>
      </c>
      <c r="AI1321">
        <f>($L$1321) * (80)</f>
        <v>0</v>
      </c>
      <c r="AJ1321">
        <f>($M$1321) * (80)</f>
        <v>0</v>
      </c>
      <c r="AK1321">
        <f>($N$1321) * (225)</f>
        <v>0</v>
      </c>
      <c r="AL1321">
        <f>($O$1321) * (225)</f>
        <v>0</v>
      </c>
      <c r="AM1321">
        <f>($P$1321) * (80)</f>
        <v>0</v>
      </c>
      <c r="AN1321">
        <f>($Q$1321) * (80)</f>
        <v>0</v>
      </c>
      <c r="AO1321">
        <f>($R$1321) * (225)</f>
        <v>0</v>
      </c>
      <c r="AP1321">
        <f>($S$1321) * (80)</f>
        <v>0</v>
      </c>
      <c r="AQ1321">
        <f>($T$1321) * (80)</f>
        <v>0</v>
      </c>
      <c r="AR1321">
        <f>($U$1321) * (225)</f>
        <v>0</v>
      </c>
      <c r="AS1321">
        <f>($V$1321) * (80)</f>
        <v>80</v>
      </c>
      <c r="AT1321">
        <f>($W$1321) * (80)</f>
        <v>0</v>
      </c>
      <c r="AU1321">
        <f>($X$1321) * (295)</f>
        <v>0</v>
      </c>
      <c r="AV1321">
        <f>($Y$1321) * (150)</f>
        <v>0</v>
      </c>
      <c r="AW1321">
        <f>($Z$1321) * (365)</f>
        <v>0</v>
      </c>
      <c r="AX1321">
        <f>($AA$1321) * (220)</f>
        <v>0</v>
      </c>
      <c r="AY1321">
        <f>($AB$1321) * (435)</f>
        <v>0</v>
      </c>
      <c r="AZ1321">
        <f>($AC$1321) * (290)</f>
        <v>0</v>
      </c>
      <c r="BA1321">
        <f>($AD$1321) * (505)</f>
        <v>0</v>
      </c>
      <c r="BM1321">
        <v>1</v>
      </c>
      <c r="BN1321">
        <f>SUM($O$1321:$X$1321)</f>
        <v>1</v>
      </c>
    </row>
    <row r="1322" spans="1:66">
      <c r="A1322">
        <v>1161</v>
      </c>
      <c r="B1322">
        <v>2</v>
      </c>
      <c r="C1322">
        <v>24200</v>
      </c>
      <c r="D1322">
        <v>6</v>
      </c>
      <c r="E1322">
        <v>11</v>
      </c>
      <c r="F1322" t="s">
        <v>73</v>
      </c>
      <c r="G1322">
        <v>4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1</v>
      </c>
      <c r="AD1322">
        <v>0</v>
      </c>
      <c r="AE1322">
        <f>($H$1322) * (225)</f>
        <v>0</v>
      </c>
      <c r="AF1322">
        <f>($I$1322) * (80)</f>
        <v>0</v>
      </c>
      <c r="AG1322">
        <f>($J$1322) * (80)</f>
        <v>0</v>
      </c>
      <c r="AH1322">
        <f>($K$1322) * (225)</f>
        <v>0</v>
      </c>
      <c r="AI1322">
        <f>($L$1322) * (80)</f>
        <v>0</v>
      </c>
      <c r="AJ1322">
        <f>($M$1322) * (80)</f>
        <v>0</v>
      </c>
      <c r="AK1322">
        <f>($N$1322) * (225)</f>
        <v>0</v>
      </c>
      <c r="AL1322">
        <f>($O$1322) * (225)</f>
        <v>0</v>
      </c>
      <c r="AM1322">
        <f>($P$1322) * (80)</f>
        <v>0</v>
      </c>
      <c r="AN1322">
        <f>($Q$1322) * (80)</f>
        <v>0</v>
      </c>
      <c r="AO1322">
        <f>($R$1322) * (225)</f>
        <v>0</v>
      </c>
      <c r="AP1322">
        <f>($S$1322) * (80)</f>
        <v>0</v>
      </c>
      <c r="AQ1322">
        <f>($T$1322) * (80)</f>
        <v>0</v>
      </c>
      <c r="AR1322">
        <f>($U$1322) * (225)</f>
        <v>0</v>
      </c>
      <c r="AS1322">
        <f>($V$1322) * (80)</f>
        <v>0</v>
      </c>
      <c r="AT1322">
        <f>($W$1322) * (80)</f>
        <v>0</v>
      </c>
      <c r="AU1322">
        <f>($X$1322) * (225)</f>
        <v>0</v>
      </c>
      <c r="AV1322">
        <f>($Y$1322) * (80)</f>
        <v>0</v>
      </c>
      <c r="AW1322">
        <f>($Z$1322) * (225)</f>
        <v>0</v>
      </c>
      <c r="AX1322">
        <f>($AA$1322) * (80)</f>
        <v>0</v>
      </c>
      <c r="AY1322">
        <f>($AB$1322) * (225)</f>
        <v>0</v>
      </c>
      <c r="AZ1322">
        <f>($AC$1322) * (80)</f>
        <v>80</v>
      </c>
      <c r="BA1322">
        <f>($AD$1322) * (295)</f>
        <v>0</v>
      </c>
      <c r="BM1322">
        <v>1</v>
      </c>
      <c r="BN1322">
        <f>SUM($X$1322:$AD$1322)</f>
        <v>1</v>
      </c>
    </row>
    <row r="1323" spans="1:66">
      <c r="A1323">
        <v>1162</v>
      </c>
      <c r="B1323">
        <v>2</v>
      </c>
      <c r="C1323">
        <v>24200</v>
      </c>
      <c r="D1323">
        <v>6</v>
      </c>
      <c r="E1323">
        <v>11</v>
      </c>
      <c r="F1323" t="s">
        <v>73</v>
      </c>
      <c r="G1323">
        <v>4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1</v>
      </c>
      <c r="AD1323">
        <v>0</v>
      </c>
      <c r="AE1323">
        <f>($H$1323) * (225)</f>
        <v>0</v>
      </c>
      <c r="AF1323">
        <f>($I$1323) * (80)</f>
        <v>0</v>
      </c>
      <c r="AG1323">
        <f>($J$1323) * (80)</f>
        <v>0</v>
      </c>
      <c r="AH1323">
        <f>($K$1323) * (225)</f>
        <v>0</v>
      </c>
      <c r="AI1323">
        <f>($L$1323) * (80)</f>
        <v>0</v>
      </c>
      <c r="AJ1323">
        <f>($M$1323) * (80)</f>
        <v>0</v>
      </c>
      <c r="AK1323">
        <f>($N$1323) * (225)</f>
        <v>0</v>
      </c>
      <c r="AL1323">
        <f>($O$1323) * (225)</f>
        <v>0</v>
      </c>
      <c r="AM1323">
        <f>($P$1323) * (80)</f>
        <v>0</v>
      </c>
      <c r="AN1323">
        <f>($Q$1323) * (80)</f>
        <v>0</v>
      </c>
      <c r="AO1323">
        <f>($R$1323) * (225)</f>
        <v>0</v>
      </c>
      <c r="AP1323">
        <f>($S$1323) * (80)</f>
        <v>0</v>
      </c>
      <c r="AQ1323">
        <f>($T$1323) * (80)</f>
        <v>0</v>
      </c>
      <c r="AR1323">
        <f>($U$1323) * (225)</f>
        <v>0</v>
      </c>
      <c r="AS1323">
        <f>($V$1323) * (80)</f>
        <v>0</v>
      </c>
      <c r="AT1323">
        <f>($W$1323) * (80)</f>
        <v>0</v>
      </c>
      <c r="AU1323">
        <f>($X$1323) * (225)</f>
        <v>0</v>
      </c>
      <c r="AV1323">
        <f>($Y$1323) * (80)</f>
        <v>0</v>
      </c>
      <c r="AW1323">
        <f>($Z$1323) * (225)</f>
        <v>0</v>
      </c>
      <c r="AX1323">
        <f>($AA$1323) * (80)</f>
        <v>0</v>
      </c>
      <c r="AY1323">
        <f>($AB$1323) * (225)</f>
        <v>0</v>
      </c>
      <c r="AZ1323">
        <f>($AC$1323) * (80)</f>
        <v>80</v>
      </c>
      <c r="BA1323">
        <f>($AD$1323) * (295)</f>
        <v>0</v>
      </c>
      <c r="BM1323">
        <v>1</v>
      </c>
      <c r="BN1323">
        <f>SUM($X$1323:$AD$1323)</f>
        <v>1</v>
      </c>
    </row>
    <row r="1324" spans="1:66">
      <c r="A1324">
        <v>1163</v>
      </c>
      <c r="B1324">
        <v>2</v>
      </c>
      <c r="C1324">
        <v>24200</v>
      </c>
      <c r="D1324">
        <v>1</v>
      </c>
      <c r="E1324">
        <v>5</v>
      </c>
      <c r="F1324" t="s">
        <v>73</v>
      </c>
      <c r="G1324">
        <v>3</v>
      </c>
      <c r="H1324">
        <v>0</v>
      </c>
      <c r="I1324">
        <v>0</v>
      </c>
      <c r="J1324">
        <v>0</v>
      </c>
      <c r="K1324">
        <v>0</v>
      </c>
      <c r="L1324">
        <v>1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f>($H$1324) * (225)</f>
        <v>0</v>
      </c>
      <c r="AF1324">
        <f>($I$1324) * (80)</f>
        <v>0</v>
      </c>
      <c r="AG1324">
        <f>($J$1324) * (80)</f>
        <v>0</v>
      </c>
      <c r="AH1324">
        <f>($K$1324) * (225)</f>
        <v>0</v>
      </c>
      <c r="AI1324">
        <f>($L$1324) * (80)</f>
        <v>80</v>
      </c>
      <c r="AJ1324">
        <f>($M$1324) * (80)</f>
        <v>0</v>
      </c>
      <c r="AK1324">
        <f>($N$1324) * (225)</f>
        <v>0</v>
      </c>
      <c r="AL1324">
        <f>($O$1324) * (295)</f>
        <v>0</v>
      </c>
      <c r="AM1324">
        <f>($P$1324) * (150)</f>
        <v>0</v>
      </c>
      <c r="AN1324">
        <f>($Q$1324) * (150)</f>
        <v>0</v>
      </c>
      <c r="AO1324">
        <f>($R$1324) * (365)</f>
        <v>0</v>
      </c>
      <c r="AP1324">
        <f>($S$1324) * (220)</f>
        <v>0</v>
      </c>
      <c r="AQ1324">
        <f>($T$1324) * (220)</f>
        <v>0</v>
      </c>
      <c r="AR1324">
        <f>($U$1324) * (435)</f>
        <v>0</v>
      </c>
      <c r="AS1324">
        <f>($V$1324) * (290)</f>
        <v>0</v>
      </c>
      <c r="AT1324">
        <f>($W$1324) * (290)</f>
        <v>0</v>
      </c>
      <c r="AU1324">
        <f>($X$1324) * (505)</f>
        <v>0</v>
      </c>
      <c r="AV1324">
        <f>($Y$1324) * (360)</f>
        <v>0</v>
      </c>
      <c r="AW1324">
        <f>($Z$1324) * (575)</f>
        <v>0</v>
      </c>
      <c r="AX1324">
        <f>($AA$1324) * (430)</f>
        <v>0</v>
      </c>
      <c r="AY1324">
        <f>($AB$1324) * (645)</f>
        <v>0</v>
      </c>
      <c r="AZ1324">
        <f>($AC$1324) * (500)</f>
        <v>0</v>
      </c>
      <c r="BA1324">
        <f>($AD$1324) * (715)</f>
        <v>0</v>
      </c>
      <c r="BM1324">
        <v>1</v>
      </c>
      <c r="BN1324">
        <f>SUM($K$1324:$R$1324)</f>
        <v>1</v>
      </c>
    </row>
    <row r="1325" spans="1:66">
      <c r="A1325">
        <v>1164</v>
      </c>
      <c r="B1325">
        <v>2</v>
      </c>
      <c r="C1325">
        <v>24200</v>
      </c>
      <c r="D1325">
        <v>6</v>
      </c>
      <c r="E1325">
        <v>10</v>
      </c>
      <c r="F1325" t="s">
        <v>73</v>
      </c>
      <c r="G1325">
        <v>6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1</v>
      </c>
      <c r="AD1325">
        <v>0</v>
      </c>
      <c r="AE1325">
        <f>($H$1325) * (225)</f>
        <v>0</v>
      </c>
      <c r="AF1325">
        <f>($I$1325) * (80)</f>
        <v>0</v>
      </c>
      <c r="AG1325">
        <f>($J$1325) * (80)</f>
        <v>0</v>
      </c>
      <c r="AH1325">
        <f>($K$1325) * (225)</f>
        <v>0</v>
      </c>
      <c r="AI1325">
        <f>($L$1325) * (80)</f>
        <v>0</v>
      </c>
      <c r="AJ1325">
        <f>($M$1325) * (80)</f>
        <v>0</v>
      </c>
      <c r="AK1325">
        <f>($N$1325) * (225)</f>
        <v>0</v>
      </c>
      <c r="AL1325">
        <f>($O$1325) * (225)</f>
        <v>0</v>
      </c>
      <c r="AM1325">
        <f>($P$1325) * (80)</f>
        <v>0</v>
      </c>
      <c r="AN1325">
        <f>($Q$1325) * (80)</f>
        <v>0</v>
      </c>
      <c r="AO1325">
        <f>($R$1325) * (225)</f>
        <v>0</v>
      </c>
      <c r="AP1325">
        <f>($S$1325) * (80)</f>
        <v>0</v>
      </c>
      <c r="AQ1325">
        <f>($T$1325) * (80)</f>
        <v>0</v>
      </c>
      <c r="AR1325">
        <f>($U$1325) * (225)</f>
        <v>0</v>
      </c>
      <c r="AS1325">
        <f>($V$1325) * (80)</f>
        <v>0</v>
      </c>
      <c r="AT1325">
        <f>($W$1325) * (80)</f>
        <v>0</v>
      </c>
      <c r="AU1325">
        <f>($X$1325) * (225)</f>
        <v>0</v>
      </c>
      <c r="AV1325">
        <f>($Y$1325) * (80)</f>
        <v>0</v>
      </c>
      <c r="AW1325">
        <f>($Z$1325) * (225)</f>
        <v>0</v>
      </c>
      <c r="AX1325">
        <f>($AA$1325) * (80)</f>
        <v>0</v>
      </c>
      <c r="AY1325">
        <f>($AB$1325) * (225)</f>
        <v>0</v>
      </c>
      <c r="AZ1325">
        <f>($AC$1325) * (80)</f>
        <v>80</v>
      </c>
      <c r="BA1325">
        <f>($AD$1325) * (225)</f>
        <v>0</v>
      </c>
      <c r="BM1325">
        <v>1</v>
      </c>
      <c r="BN1325">
        <f>SUM($X$1325:$AD$1325)</f>
        <v>1</v>
      </c>
    </row>
    <row r="1326" spans="1:66">
      <c r="A1326">
        <v>1165</v>
      </c>
      <c r="B1326">
        <v>2</v>
      </c>
      <c r="C1326">
        <v>24200</v>
      </c>
      <c r="D1326">
        <v>1</v>
      </c>
      <c r="E1326">
        <v>6</v>
      </c>
      <c r="F1326" t="s">
        <v>73</v>
      </c>
      <c r="G1326">
        <v>5</v>
      </c>
      <c r="H1326">
        <v>0</v>
      </c>
      <c r="I1326">
        <v>0</v>
      </c>
      <c r="J1326">
        <v>0</v>
      </c>
      <c r="K1326">
        <v>0</v>
      </c>
      <c r="L1326">
        <v>1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f>($H$1326) * (225)</f>
        <v>0</v>
      </c>
      <c r="AF1326">
        <f>($I$1326) * (80)</f>
        <v>0</v>
      </c>
      <c r="AG1326">
        <f>($J$1326) * (80)</f>
        <v>0</v>
      </c>
      <c r="AH1326">
        <f>($K$1326) * (225)</f>
        <v>0</v>
      </c>
      <c r="AI1326">
        <f>($L$1326) * (80)</f>
        <v>80</v>
      </c>
      <c r="AJ1326">
        <f>($M$1326) * (80)</f>
        <v>0</v>
      </c>
      <c r="AK1326">
        <f>($N$1326) * (225)</f>
        <v>0</v>
      </c>
      <c r="AL1326">
        <f>($O$1326) * (225)</f>
        <v>0</v>
      </c>
      <c r="AM1326">
        <f>($P$1326) * (80)</f>
        <v>0</v>
      </c>
      <c r="AN1326">
        <f>($Q$1326) * (80)</f>
        <v>0</v>
      </c>
      <c r="AO1326">
        <f>($R$1326) * (225)</f>
        <v>0</v>
      </c>
      <c r="AP1326">
        <f>($S$1326) * (80)</f>
        <v>0</v>
      </c>
      <c r="AQ1326">
        <f>($T$1326) * (80)</f>
        <v>0</v>
      </c>
      <c r="AR1326">
        <f>($U$1326) * (295)</f>
        <v>0</v>
      </c>
      <c r="AS1326">
        <f>($V$1326) * (150)</f>
        <v>0</v>
      </c>
      <c r="AT1326">
        <f>($W$1326) * (150)</f>
        <v>0</v>
      </c>
      <c r="AU1326">
        <f>($X$1326) * (365)</f>
        <v>0</v>
      </c>
      <c r="AV1326">
        <f>($Y$1326) * (220)</f>
        <v>0</v>
      </c>
      <c r="AW1326">
        <f>($Z$1326) * (435)</f>
        <v>0</v>
      </c>
      <c r="AX1326">
        <f>($AA$1326) * (290)</f>
        <v>0</v>
      </c>
      <c r="AY1326">
        <f>($AB$1326) * (505)</f>
        <v>0</v>
      </c>
      <c r="AZ1326">
        <f>($AC$1326) * (360)</f>
        <v>0</v>
      </c>
      <c r="BA1326">
        <f>($AD$1326) * (575)</f>
        <v>0</v>
      </c>
      <c r="BM1326">
        <v>1</v>
      </c>
      <c r="BN1326">
        <f>SUM($K$1326:$U$1326)</f>
        <v>1</v>
      </c>
    </row>
    <row r="1327" spans="1:66">
      <c r="A1327">
        <v>1166</v>
      </c>
      <c r="B1327">
        <v>2</v>
      </c>
      <c r="C1327">
        <v>24200</v>
      </c>
      <c r="D1327">
        <v>1</v>
      </c>
      <c r="E1327">
        <v>6</v>
      </c>
      <c r="F1327" t="s">
        <v>73</v>
      </c>
      <c r="G1327">
        <v>4</v>
      </c>
      <c r="H1327">
        <v>0</v>
      </c>
      <c r="I1327">
        <v>0</v>
      </c>
      <c r="J1327">
        <v>0</v>
      </c>
      <c r="K1327">
        <v>0</v>
      </c>
      <c r="L1327">
        <v>1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f>($H$1327) * (225)</f>
        <v>0</v>
      </c>
      <c r="AF1327">
        <f>($I$1327) * (80)</f>
        <v>0</v>
      </c>
      <c r="AG1327">
        <f>($J$1327) * (80)</f>
        <v>0</v>
      </c>
      <c r="AH1327">
        <f>($K$1327) * (225)</f>
        <v>0</v>
      </c>
      <c r="AI1327">
        <f>($L$1327) * (80)</f>
        <v>80</v>
      </c>
      <c r="AJ1327">
        <f>($M$1327) * (80)</f>
        <v>0</v>
      </c>
      <c r="AK1327">
        <f>($N$1327) * (225)</f>
        <v>0</v>
      </c>
      <c r="AL1327">
        <f>($O$1327) * (225)</f>
        <v>0</v>
      </c>
      <c r="AM1327">
        <f>($P$1327) * (80)</f>
        <v>0</v>
      </c>
      <c r="AN1327">
        <f>($Q$1327) * (80)</f>
        <v>0</v>
      </c>
      <c r="AO1327">
        <f>($R$1327) * (295)</f>
        <v>0</v>
      </c>
      <c r="AP1327">
        <f>($S$1327) * (150)</f>
        <v>0</v>
      </c>
      <c r="AQ1327">
        <f>($T$1327) * (150)</f>
        <v>0</v>
      </c>
      <c r="AR1327">
        <f>($U$1327) * (365)</f>
        <v>0</v>
      </c>
      <c r="AS1327">
        <f>($V$1327) * (220)</f>
        <v>0</v>
      </c>
      <c r="AT1327">
        <f>($W$1327) * (220)</f>
        <v>0</v>
      </c>
      <c r="AU1327">
        <f>($X$1327) * (435)</f>
        <v>0</v>
      </c>
      <c r="AV1327">
        <f>($Y$1327) * (290)</f>
        <v>0</v>
      </c>
      <c r="AW1327">
        <f>($Z$1327) * (505)</f>
        <v>0</v>
      </c>
      <c r="AX1327">
        <f>($AA$1327) * (360)</f>
        <v>0</v>
      </c>
      <c r="AY1327">
        <f>($AB$1327) * (575)</f>
        <v>0</v>
      </c>
      <c r="AZ1327">
        <f>($AC$1327) * (430)</f>
        <v>0</v>
      </c>
      <c r="BA1327">
        <f>($AD$1327) * (645)</f>
        <v>0</v>
      </c>
      <c r="BM1327">
        <v>1</v>
      </c>
      <c r="BN1327">
        <f>SUM($K$1327:$U$1327)</f>
        <v>1</v>
      </c>
    </row>
    <row r="1328" spans="1:66">
      <c r="A1328">
        <v>1168</v>
      </c>
      <c r="B1328">
        <v>2</v>
      </c>
      <c r="C1328">
        <v>24200</v>
      </c>
      <c r="D1328">
        <v>2</v>
      </c>
      <c r="E1328">
        <v>5</v>
      </c>
      <c r="F1328" t="s">
        <v>73</v>
      </c>
      <c r="G1328">
        <v>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1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f>($H$1328) * (225)</f>
        <v>0</v>
      </c>
      <c r="AF1328">
        <f>($I$1328) * (80)</f>
        <v>0</v>
      </c>
      <c r="AG1328">
        <f>($J$1328) * (80)</f>
        <v>0</v>
      </c>
      <c r="AH1328">
        <f>($K$1328) * (225)</f>
        <v>0</v>
      </c>
      <c r="AI1328">
        <f>($L$1328) * (80)</f>
        <v>0</v>
      </c>
      <c r="AJ1328">
        <f>($M$1328) * (80)</f>
        <v>0</v>
      </c>
      <c r="AK1328">
        <f>($N$1328) * (225)</f>
        <v>0</v>
      </c>
      <c r="AL1328">
        <f>($O$1328) * (225)</f>
        <v>0</v>
      </c>
      <c r="AM1328">
        <f>($P$1328) * (80)</f>
        <v>0</v>
      </c>
      <c r="AN1328">
        <f>($Q$1328) * (80)</f>
        <v>0</v>
      </c>
      <c r="AO1328">
        <f>($R$1328) * (225)</f>
        <v>225</v>
      </c>
      <c r="AP1328">
        <f>($S$1328) * (80)</f>
        <v>0</v>
      </c>
      <c r="AQ1328">
        <f>($T$1328) * (80)</f>
        <v>0</v>
      </c>
      <c r="AR1328">
        <f>($U$1328) * (295)</f>
        <v>0</v>
      </c>
      <c r="AS1328">
        <f>($V$1328) * (150)</f>
        <v>0</v>
      </c>
      <c r="AT1328">
        <f>($W$1328) * (150)</f>
        <v>0</v>
      </c>
      <c r="AU1328">
        <f>($X$1328) * (365)</f>
        <v>0</v>
      </c>
      <c r="AV1328">
        <f>($Y$1328) * (220)</f>
        <v>0</v>
      </c>
      <c r="AW1328">
        <f>($Z$1328) * (435)</f>
        <v>0</v>
      </c>
      <c r="AX1328">
        <f>($AA$1328) * (290)</f>
        <v>0</v>
      </c>
      <c r="AY1328">
        <f>($AB$1328) * (505)</f>
        <v>0</v>
      </c>
      <c r="AZ1328">
        <f>($AC$1328) * (360)</f>
        <v>0</v>
      </c>
      <c r="BA1328">
        <f>($AD$1328) * (575)</f>
        <v>0</v>
      </c>
      <c r="BM1328">
        <v>1</v>
      </c>
      <c r="BN1328">
        <f>SUM($N$1328:$R$1328)</f>
        <v>1</v>
      </c>
    </row>
    <row r="1329" spans="1:66">
      <c r="A1329">
        <v>1174</v>
      </c>
      <c r="B1329">
        <v>2</v>
      </c>
      <c r="C1329">
        <v>24200</v>
      </c>
      <c r="D1329">
        <v>-1</v>
      </c>
      <c r="E1329">
        <v>4</v>
      </c>
      <c r="F1329" t="s">
        <v>73</v>
      </c>
      <c r="G1329">
        <v>4</v>
      </c>
      <c r="H1329">
        <v>0</v>
      </c>
      <c r="I1329">
        <v>0</v>
      </c>
      <c r="J1329">
        <v>0</v>
      </c>
      <c r="K1329">
        <v>0</v>
      </c>
      <c r="L1329">
        <v>1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f>($H$1329) * (225)</f>
        <v>0</v>
      </c>
      <c r="AF1329">
        <f>($I$1329) * (80)</f>
        <v>0</v>
      </c>
      <c r="AG1329">
        <f>($J$1329) * (80)</f>
        <v>0</v>
      </c>
      <c r="AH1329">
        <f>($K$1329) * (225)</f>
        <v>0</v>
      </c>
      <c r="AI1329">
        <f>($L$1329) * (80)</f>
        <v>80</v>
      </c>
      <c r="AJ1329">
        <f>($M$1329) * (80)</f>
        <v>0</v>
      </c>
      <c r="AK1329">
        <f>($N$1329) * (295)</f>
        <v>0</v>
      </c>
      <c r="AL1329">
        <f>($O$1329) * (365)</f>
        <v>0</v>
      </c>
      <c r="AM1329">
        <f>($P$1329) * (220)</f>
        <v>0</v>
      </c>
      <c r="AN1329">
        <f>($Q$1329) * (220)</f>
        <v>0</v>
      </c>
      <c r="AO1329">
        <f>($R$1329) * (435)</f>
        <v>0</v>
      </c>
      <c r="AP1329">
        <f>($S$1329) * (290)</f>
        <v>0</v>
      </c>
      <c r="AQ1329">
        <f>($T$1329) * (290)</f>
        <v>0</v>
      </c>
      <c r="AR1329">
        <f>($U$1329) * (505)</f>
        <v>0</v>
      </c>
      <c r="AS1329">
        <f>($V$1329) * (360)</f>
        <v>0</v>
      </c>
      <c r="AT1329">
        <f>($W$1329) * (360)</f>
        <v>0</v>
      </c>
      <c r="AU1329">
        <f>($X$1329) * (575)</f>
        <v>0</v>
      </c>
      <c r="AV1329">
        <f>($Y$1329) * (430)</f>
        <v>0</v>
      </c>
      <c r="AW1329">
        <f>($Z$1329) * (645)</f>
        <v>0</v>
      </c>
      <c r="AX1329">
        <f>($AA$1329) * (500)</f>
        <v>0</v>
      </c>
      <c r="AY1329">
        <f>($AB$1329) * (715)</f>
        <v>0</v>
      </c>
      <c r="AZ1329">
        <f>($AC$1329) * (570)</f>
        <v>0</v>
      </c>
      <c r="BA1329">
        <f>($AD$1329) * (785)</f>
        <v>0</v>
      </c>
      <c r="BM1329">
        <v>1</v>
      </c>
      <c r="BN1329">
        <f>SUM($H$1329:$O$1329)</f>
        <v>1</v>
      </c>
    </row>
    <row r="1330" spans="1:66">
      <c r="A1330">
        <v>1176</v>
      </c>
      <c r="B1330">
        <v>2</v>
      </c>
      <c r="C1330">
        <v>24200</v>
      </c>
      <c r="D1330">
        <v>6</v>
      </c>
      <c r="E1330">
        <v>10</v>
      </c>
      <c r="F1330" t="s">
        <v>73</v>
      </c>
      <c r="G1330">
        <v>6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1</v>
      </c>
      <c r="AD1330">
        <v>0</v>
      </c>
      <c r="AE1330">
        <f>($H$1330) * (225)</f>
        <v>0</v>
      </c>
      <c r="AF1330">
        <f>($I$1330) * (80)</f>
        <v>0</v>
      </c>
      <c r="AG1330">
        <f>($J$1330) * (80)</f>
        <v>0</v>
      </c>
      <c r="AH1330">
        <f>($K$1330) * (225)</f>
        <v>0</v>
      </c>
      <c r="AI1330">
        <f>($L$1330) * (80)</f>
        <v>0</v>
      </c>
      <c r="AJ1330">
        <f>($M$1330) * (80)</f>
        <v>0</v>
      </c>
      <c r="AK1330">
        <f>($N$1330) * (225)</f>
        <v>0</v>
      </c>
      <c r="AL1330">
        <f>($O$1330) * (225)</f>
        <v>0</v>
      </c>
      <c r="AM1330">
        <f>($P$1330) * (80)</f>
        <v>0</v>
      </c>
      <c r="AN1330">
        <f>($Q$1330) * (80)</f>
        <v>0</v>
      </c>
      <c r="AO1330">
        <f>($R$1330) * (225)</f>
        <v>0</v>
      </c>
      <c r="AP1330">
        <f>($S$1330) * (80)</f>
        <v>0</v>
      </c>
      <c r="AQ1330">
        <f>($T$1330) * (80)</f>
        <v>0</v>
      </c>
      <c r="AR1330">
        <f>($U$1330) * (225)</f>
        <v>0</v>
      </c>
      <c r="AS1330">
        <f>($V$1330) * (80)</f>
        <v>0</v>
      </c>
      <c r="AT1330">
        <f>($W$1330) * (80)</f>
        <v>0</v>
      </c>
      <c r="AU1330">
        <f>($X$1330) * (225)</f>
        <v>0</v>
      </c>
      <c r="AV1330">
        <f>($Y$1330) * (80)</f>
        <v>0</v>
      </c>
      <c r="AW1330">
        <f>($Z$1330) * (225)</f>
        <v>0</v>
      </c>
      <c r="AX1330">
        <f>($AA$1330) * (80)</f>
        <v>0</v>
      </c>
      <c r="AY1330">
        <f>($AB$1330) * (225)</f>
        <v>0</v>
      </c>
      <c r="AZ1330">
        <f>($AC$1330) * (80)</f>
        <v>80</v>
      </c>
      <c r="BA1330">
        <f>($AD$1330) * (225)</f>
        <v>0</v>
      </c>
      <c r="BM1330">
        <v>1</v>
      </c>
      <c r="BN1330">
        <f>SUM($X$1330:$AD$1330)</f>
        <v>1</v>
      </c>
    </row>
    <row r="1331" spans="1:66">
      <c r="A1331">
        <v>1179</v>
      </c>
      <c r="B1331">
        <v>2</v>
      </c>
      <c r="C1331">
        <v>24200</v>
      </c>
      <c r="D1331">
        <v>6</v>
      </c>
      <c r="E1331">
        <v>11</v>
      </c>
      <c r="F1331" t="s">
        <v>73</v>
      </c>
      <c r="G1331">
        <v>2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1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f>($H$1331) * (225)</f>
        <v>0</v>
      </c>
      <c r="AF1331">
        <f>($I$1331) * (80)</f>
        <v>0</v>
      </c>
      <c r="AG1331">
        <f>($J$1331) * (80)</f>
        <v>0</v>
      </c>
      <c r="AH1331">
        <f>($K$1331) * (225)</f>
        <v>0</v>
      </c>
      <c r="AI1331">
        <f>($L$1331) * (80)</f>
        <v>0</v>
      </c>
      <c r="AJ1331">
        <f>($M$1331) * (80)</f>
        <v>0</v>
      </c>
      <c r="AK1331">
        <f>($N$1331) * (225)</f>
        <v>0</v>
      </c>
      <c r="AL1331">
        <f>($O$1331) * (225)</f>
        <v>0</v>
      </c>
      <c r="AM1331">
        <f>($P$1331) * (80)</f>
        <v>0</v>
      </c>
      <c r="AN1331">
        <f>($Q$1331) * (80)</f>
        <v>0</v>
      </c>
      <c r="AO1331">
        <f>($R$1331) * (225)</f>
        <v>0</v>
      </c>
      <c r="AP1331">
        <f>($S$1331) * (80)</f>
        <v>0</v>
      </c>
      <c r="AQ1331">
        <f>($T$1331) * (80)</f>
        <v>0</v>
      </c>
      <c r="AR1331">
        <f>($U$1331) * (225)</f>
        <v>0</v>
      </c>
      <c r="AS1331">
        <f>($V$1331) * (80)</f>
        <v>0</v>
      </c>
      <c r="AT1331">
        <f>($W$1331) * (80)</f>
        <v>0</v>
      </c>
      <c r="AU1331">
        <f>($X$1331) * (225)</f>
        <v>0</v>
      </c>
      <c r="AV1331">
        <f>($Y$1331) * (80)</f>
        <v>80</v>
      </c>
      <c r="AW1331">
        <f>($Z$1331) * (295)</f>
        <v>0</v>
      </c>
      <c r="AX1331">
        <f>($AA$1331) * (150)</f>
        <v>0</v>
      </c>
      <c r="AY1331">
        <f>($AB$1331) * (365)</f>
        <v>0</v>
      </c>
      <c r="AZ1331">
        <f>($AC$1331) * (220)</f>
        <v>0</v>
      </c>
      <c r="BA1331">
        <f>($AD$1331) * (435)</f>
        <v>0</v>
      </c>
      <c r="BM1331">
        <v>1</v>
      </c>
      <c r="BN1331">
        <f>SUM($X$1331:$AD$1331)</f>
        <v>1</v>
      </c>
    </row>
    <row r="1332" spans="1:66">
      <c r="A1332">
        <v>1181</v>
      </c>
      <c r="B1332">
        <v>2</v>
      </c>
      <c r="C1332">
        <v>4200</v>
      </c>
      <c r="D1332">
        <v>3</v>
      </c>
      <c r="E1332">
        <v>6</v>
      </c>
      <c r="F1332" t="s">
        <v>73</v>
      </c>
      <c r="G1332">
        <v>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1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f>($H$1332) * (225)</f>
        <v>0</v>
      </c>
      <c r="AF1332">
        <f>($I$1332) * (80)</f>
        <v>0</v>
      </c>
      <c r="AG1332">
        <f>($J$1332) * (80)</f>
        <v>0</v>
      </c>
      <c r="AH1332">
        <f>($K$1332) * (225)</f>
        <v>0</v>
      </c>
      <c r="AI1332">
        <f>($L$1332) * (80)</f>
        <v>0</v>
      </c>
      <c r="AJ1332">
        <f>($M$1332) * (80)</f>
        <v>0</v>
      </c>
      <c r="AK1332">
        <f>($N$1332) * (225)</f>
        <v>0</v>
      </c>
      <c r="AL1332">
        <f>($O$1332) * (225)</f>
        <v>0</v>
      </c>
      <c r="AM1332">
        <f>($P$1332) * (80)</f>
        <v>0</v>
      </c>
      <c r="AN1332">
        <f>($Q$1332) * (80)</f>
        <v>80</v>
      </c>
      <c r="AO1332">
        <f>($R$1332) * (225)</f>
        <v>0</v>
      </c>
      <c r="AP1332">
        <f>($S$1332) * (80)</f>
        <v>0</v>
      </c>
      <c r="AQ1332">
        <f>($T$1332) * (80)</f>
        <v>0</v>
      </c>
      <c r="AR1332">
        <f>($U$1332) * (295)</f>
        <v>0</v>
      </c>
      <c r="AS1332">
        <f>($V$1332) * (150)</f>
        <v>0</v>
      </c>
      <c r="AT1332">
        <f>($W$1332) * (150)</f>
        <v>0</v>
      </c>
      <c r="AU1332">
        <f>($X$1332) * (365)</f>
        <v>0</v>
      </c>
      <c r="AV1332">
        <f>($Y$1332) * (220)</f>
        <v>0</v>
      </c>
      <c r="AW1332">
        <f>($Z$1332) * (435)</f>
        <v>0</v>
      </c>
      <c r="AX1332">
        <f>($AA$1332) * (290)</f>
        <v>0</v>
      </c>
      <c r="AY1332">
        <f>($AB$1332) * (505)</f>
        <v>0</v>
      </c>
      <c r="AZ1332">
        <f>($AC$1332) * (360)</f>
        <v>0</v>
      </c>
      <c r="BA1332">
        <f>($AD$1332) * (575)</f>
        <v>0</v>
      </c>
      <c r="BM1332">
        <v>1</v>
      </c>
      <c r="BN1332">
        <f>SUM($O$1332:$U$1332)</f>
        <v>1</v>
      </c>
    </row>
    <row r="1333" spans="1:66">
      <c r="A1333">
        <v>1183</v>
      </c>
      <c r="B1333">
        <v>2</v>
      </c>
      <c r="C1333">
        <v>32200</v>
      </c>
      <c r="D1333">
        <v>1</v>
      </c>
      <c r="E1333">
        <v>6</v>
      </c>
      <c r="F1333" t="s">
        <v>73</v>
      </c>
      <c r="G1333">
        <v>3</v>
      </c>
      <c r="H1333">
        <v>0</v>
      </c>
      <c r="I1333">
        <v>0</v>
      </c>
      <c r="J1333">
        <v>0</v>
      </c>
      <c r="K1333">
        <v>0</v>
      </c>
      <c r="L1333">
        <v>1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f>($H$1333) * (225)</f>
        <v>0</v>
      </c>
      <c r="AF1333">
        <f>($I$1333) * (80)</f>
        <v>0</v>
      </c>
      <c r="AG1333">
        <f>($J$1333) * (80)</f>
        <v>0</v>
      </c>
      <c r="AH1333">
        <f>($K$1333) * (225)</f>
        <v>0</v>
      </c>
      <c r="AI1333">
        <f>($L$1333) * (80)</f>
        <v>80</v>
      </c>
      <c r="AJ1333">
        <f>($M$1333) * (80)</f>
        <v>0</v>
      </c>
      <c r="AK1333">
        <f>($N$1333) * (225)</f>
        <v>0</v>
      </c>
      <c r="AL1333">
        <f>($O$1333) * (295)</f>
        <v>0</v>
      </c>
      <c r="AM1333">
        <f>($P$1333) * (150)</f>
        <v>0</v>
      </c>
      <c r="AN1333">
        <f>($Q$1333) * (150)</f>
        <v>0</v>
      </c>
      <c r="AO1333">
        <f>($R$1333) * (365)</f>
        <v>0</v>
      </c>
      <c r="AP1333">
        <f>($S$1333) * (220)</f>
        <v>0</v>
      </c>
      <c r="AQ1333">
        <f>($T$1333) * (220)</f>
        <v>0</v>
      </c>
      <c r="AR1333">
        <f>($U$1333) * (435)</f>
        <v>0</v>
      </c>
      <c r="AS1333">
        <f>($V$1333) * (290)</f>
        <v>0</v>
      </c>
      <c r="AT1333">
        <f>($W$1333) * (290)</f>
        <v>0</v>
      </c>
      <c r="AU1333">
        <f>($X$1333) * (505)</f>
        <v>0</v>
      </c>
      <c r="AV1333">
        <f>($Y$1333) * (360)</f>
        <v>0</v>
      </c>
      <c r="AW1333">
        <f>($Z$1333) * (575)</f>
        <v>0</v>
      </c>
      <c r="AX1333">
        <f>($AA$1333) * (430)</f>
        <v>0</v>
      </c>
      <c r="AY1333">
        <f>($AB$1333) * (645)</f>
        <v>0</v>
      </c>
      <c r="AZ1333">
        <f>($AC$1333) * (500)</f>
        <v>0</v>
      </c>
      <c r="BA1333">
        <f>($AD$1333) * (715)</f>
        <v>0</v>
      </c>
      <c r="BM1333">
        <v>1</v>
      </c>
      <c r="BN1333">
        <f>SUM($K$1333:$U$1333)</f>
        <v>1</v>
      </c>
    </row>
    <row r="1334" spans="1:66">
      <c r="A1334">
        <v>1185</v>
      </c>
      <c r="B1334">
        <v>2</v>
      </c>
      <c r="C1334">
        <v>32200</v>
      </c>
      <c r="D1334">
        <v>2</v>
      </c>
      <c r="E1334">
        <v>6</v>
      </c>
      <c r="F1334" t="s">
        <v>73</v>
      </c>
      <c r="G1334">
        <v>4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1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f>($H$1334) * (225)</f>
        <v>0</v>
      </c>
      <c r="AF1334">
        <f>($I$1334) * (80)</f>
        <v>0</v>
      </c>
      <c r="AG1334">
        <f>($J$1334) * (80)</f>
        <v>0</v>
      </c>
      <c r="AH1334">
        <f>($K$1334) * (225)</f>
        <v>0</v>
      </c>
      <c r="AI1334">
        <f>($L$1334) * (80)</f>
        <v>0</v>
      </c>
      <c r="AJ1334">
        <f>($M$1334) * (80)</f>
        <v>0</v>
      </c>
      <c r="AK1334">
        <f>($N$1334) * (225)</f>
        <v>0</v>
      </c>
      <c r="AL1334">
        <f>($O$1334) * (225)</f>
        <v>0</v>
      </c>
      <c r="AM1334">
        <f>($P$1334) * (80)</f>
        <v>0</v>
      </c>
      <c r="AN1334">
        <f>($Q$1334) * (80)</f>
        <v>80</v>
      </c>
      <c r="AO1334">
        <f>($R$1334) * (225)</f>
        <v>0</v>
      </c>
      <c r="AP1334">
        <f>($S$1334) * (80)</f>
        <v>0</v>
      </c>
      <c r="AQ1334">
        <f>($T$1334) * (80)</f>
        <v>0</v>
      </c>
      <c r="AR1334">
        <f>($U$1334) * (295)</f>
        <v>0</v>
      </c>
      <c r="AS1334">
        <f>($V$1334) * (150)</f>
        <v>0</v>
      </c>
      <c r="AT1334">
        <f>($W$1334) * (150)</f>
        <v>0</v>
      </c>
      <c r="AU1334">
        <f>($X$1334) * (365)</f>
        <v>0</v>
      </c>
      <c r="AV1334">
        <f>($Y$1334) * (220)</f>
        <v>0</v>
      </c>
      <c r="AW1334">
        <f>($Z$1334) * (435)</f>
        <v>0</v>
      </c>
      <c r="AX1334">
        <f>($AA$1334) * (290)</f>
        <v>0</v>
      </c>
      <c r="AY1334">
        <f>($AB$1334) * (505)</f>
        <v>0</v>
      </c>
      <c r="AZ1334">
        <f>($AC$1334) * (360)</f>
        <v>0</v>
      </c>
      <c r="BA1334">
        <f>($AD$1334) * (575)</f>
        <v>0</v>
      </c>
      <c r="BM1334">
        <v>1</v>
      </c>
      <c r="BN1334">
        <f>SUM($N$1334:$U$1334)</f>
        <v>1</v>
      </c>
    </row>
    <row r="1335" spans="1:66">
      <c r="A1335">
        <v>1187</v>
      </c>
      <c r="B1335">
        <v>2</v>
      </c>
      <c r="C1335">
        <v>32200</v>
      </c>
      <c r="D1335">
        <v>1</v>
      </c>
      <c r="E1335">
        <v>6</v>
      </c>
      <c r="F1335" t="s">
        <v>73</v>
      </c>
      <c r="G1335">
        <v>5</v>
      </c>
      <c r="H1335">
        <v>0</v>
      </c>
      <c r="I1335">
        <v>0</v>
      </c>
      <c r="J1335">
        <v>0</v>
      </c>
      <c r="K1335">
        <v>0</v>
      </c>
      <c r="L1335">
        <v>1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f>($H$1335) * (225)</f>
        <v>0</v>
      </c>
      <c r="AF1335">
        <f>($I$1335) * (80)</f>
        <v>0</v>
      </c>
      <c r="AG1335">
        <f>($J$1335) * (80)</f>
        <v>0</v>
      </c>
      <c r="AH1335">
        <f>($K$1335) * (225)</f>
        <v>0</v>
      </c>
      <c r="AI1335">
        <f>($L$1335) * (80)</f>
        <v>80</v>
      </c>
      <c r="AJ1335">
        <f>($M$1335) * (80)</f>
        <v>0</v>
      </c>
      <c r="AK1335">
        <f>($N$1335) * (225)</f>
        <v>0</v>
      </c>
      <c r="AL1335">
        <f>($O$1335) * (225)</f>
        <v>0</v>
      </c>
      <c r="AM1335">
        <f>($P$1335) * (80)</f>
        <v>0</v>
      </c>
      <c r="AN1335">
        <f>($Q$1335) * (80)</f>
        <v>0</v>
      </c>
      <c r="AO1335">
        <f>($R$1335) * (225)</f>
        <v>0</v>
      </c>
      <c r="AP1335">
        <f>($S$1335) * (80)</f>
        <v>0</v>
      </c>
      <c r="AQ1335">
        <f>($T$1335) * (80)</f>
        <v>0</v>
      </c>
      <c r="AR1335">
        <f>($U$1335) * (295)</f>
        <v>0</v>
      </c>
      <c r="AS1335">
        <f>($V$1335) * (150)</f>
        <v>0</v>
      </c>
      <c r="AT1335">
        <f>($W$1335) * (150)</f>
        <v>0</v>
      </c>
      <c r="AU1335">
        <f>($X$1335) * (365)</f>
        <v>0</v>
      </c>
      <c r="AV1335">
        <f>($Y$1335) * (220)</f>
        <v>0</v>
      </c>
      <c r="AW1335">
        <f>($Z$1335) * (435)</f>
        <v>0</v>
      </c>
      <c r="AX1335">
        <f>($AA$1335) * (290)</f>
        <v>0</v>
      </c>
      <c r="AY1335">
        <f>($AB$1335) * (505)</f>
        <v>0</v>
      </c>
      <c r="AZ1335">
        <f>($AC$1335) * (360)</f>
        <v>0</v>
      </c>
      <c r="BA1335">
        <f>($AD$1335) * (575)</f>
        <v>0</v>
      </c>
      <c r="BM1335">
        <v>1</v>
      </c>
      <c r="BN1335">
        <f>SUM($K$1335:$U$1335)</f>
        <v>1</v>
      </c>
    </row>
    <row r="1336" spans="1:66">
      <c r="A1336">
        <v>1189</v>
      </c>
      <c r="B1336">
        <v>2</v>
      </c>
      <c r="C1336">
        <v>32200</v>
      </c>
      <c r="D1336">
        <v>6</v>
      </c>
      <c r="E1336">
        <v>10</v>
      </c>
      <c r="F1336" t="s">
        <v>73</v>
      </c>
      <c r="G1336">
        <v>4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1</v>
      </c>
      <c r="AD1336">
        <v>0</v>
      </c>
      <c r="AE1336">
        <f>($H$1336) * (225)</f>
        <v>0</v>
      </c>
      <c r="AF1336">
        <f>($I$1336) * (80)</f>
        <v>0</v>
      </c>
      <c r="AG1336">
        <f>($J$1336) * (80)</f>
        <v>0</v>
      </c>
      <c r="AH1336">
        <f>($K$1336) * (225)</f>
        <v>0</v>
      </c>
      <c r="AI1336">
        <f>($L$1336) * (80)</f>
        <v>0</v>
      </c>
      <c r="AJ1336">
        <f>($M$1336) * (80)</f>
        <v>0</v>
      </c>
      <c r="AK1336">
        <f>($N$1336) * (225)</f>
        <v>0</v>
      </c>
      <c r="AL1336">
        <f>($O$1336) * (225)</f>
        <v>0</v>
      </c>
      <c r="AM1336">
        <f>($P$1336) * (80)</f>
        <v>0</v>
      </c>
      <c r="AN1336">
        <f>($Q$1336) * (80)</f>
        <v>0</v>
      </c>
      <c r="AO1336">
        <f>($R$1336) * (225)</f>
        <v>0</v>
      </c>
      <c r="AP1336">
        <f>($S$1336) * (80)</f>
        <v>0</v>
      </c>
      <c r="AQ1336">
        <f>($T$1336) * (80)</f>
        <v>0</v>
      </c>
      <c r="AR1336">
        <f>($U$1336) * (225)</f>
        <v>0</v>
      </c>
      <c r="AS1336">
        <f>($V$1336) * (80)</f>
        <v>0</v>
      </c>
      <c r="AT1336">
        <f>($W$1336) * (80)</f>
        <v>0</v>
      </c>
      <c r="AU1336">
        <f>($X$1336) * (225)</f>
        <v>0</v>
      </c>
      <c r="AV1336">
        <f>($Y$1336) * (80)</f>
        <v>0</v>
      </c>
      <c r="AW1336">
        <f>($Z$1336) * (225)</f>
        <v>0</v>
      </c>
      <c r="AX1336">
        <f>($AA$1336) * (80)</f>
        <v>0</v>
      </c>
      <c r="AY1336">
        <f>($AB$1336) * (225)</f>
        <v>0</v>
      </c>
      <c r="AZ1336">
        <f>($AC$1336) * (80)</f>
        <v>80</v>
      </c>
      <c r="BA1336">
        <f>($AD$1336) * (295)</f>
        <v>0</v>
      </c>
      <c r="BM1336">
        <v>1</v>
      </c>
      <c r="BN1336">
        <f>SUM($X$1336:$AD$1336)</f>
        <v>1</v>
      </c>
    </row>
    <row r="1337" spans="1:66">
      <c r="A1337">
        <v>1193</v>
      </c>
      <c r="B1337">
        <v>2</v>
      </c>
      <c r="C1337">
        <v>32200</v>
      </c>
      <c r="D1337">
        <v>5</v>
      </c>
      <c r="E1337">
        <v>10</v>
      </c>
      <c r="F1337" t="s">
        <v>73</v>
      </c>
      <c r="G1337">
        <v>2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1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f>($H$1337) * (225)</f>
        <v>0</v>
      </c>
      <c r="AF1337">
        <f>($I$1337) * (80)</f>
        <v>0</v>
      </c>
      <c r="AG1337">
        <f>($J$1337) * (80)</f>
        <v>0</v>
      </c>
      <c r="AH1337">
        <f>($K$1337) * (225)</f>
        <v>0</v>
      </c>
      <c r="AI1337">
        <f>($L$1337) * (80)</f>
        <v>0</v>
      </c>
      <c r="AJ1337">
        <f>($M$1337) * (80)</f>
        <v>0</v>
      </c>
      <c r="AK1337">
        <f>($N$1337) * (225)</f>
        <v>0</v>
      </c>
      <c r="AL1337">
        <f>($O$1337) * (225)</f>
        <v>0</v>
      </c>
      <c r="AM1337">
        <f>($P$1337) * (80)</f>
        <v>0</v>
      </c>
      <c r="AN1337">
        <f>($Q$1337) * (80)</f>
        <v>0</v>
      </c>
      <c r="AO1337">
        <f>($R$1337) * (225)</f>
        <v>0</v>
      </c>
      <c r="AP1337">
        <f>($S$1337) * (80)</f>
        <v>0</v>
      </c>
      <c r="AQ1337">
        <f>($T$1337) * (80)</f>
        <v>0</v>
      </c>
      <c r="AR1337">
        <f>($U$1337) * (225)</f>
        <v>0</v>
      </c>
      <c r="AS1337">
        <f>($V$1337) * (80)</f>
        <v>80</v>
      </c>
      <c r="AT1337">
        <f>($W$1337) * (80)</f>
        <v>0</v>
      </c>
      <c r="AU1337">
        <f>($X$1337) * (295)</f>
        <v>0</v>
      </c>
      <c r="AV1337">
        <f>($Y$1337) * (150)</f>
        <v>0</v>
      </c>
      <c r="AW1337">
        <f>($Z$1337) * (365)</f>
        <v>0</v>
      </c>
      <c r="AX1337">
        <f>($AA$1337) * (220)</f>
        <v>0</v>
      </c>
      <c r="AY1337">
        <f>($AB$1337) * (435)</f>
        <v>0</v>
      </c>
      <c r="AZ1337">
        <f>($AC$1337) * (290)</f>
        <v>0</v>
      </c>
      <c r="BA1337">
        <f>($AD$1337) * (505)</f>
        <v>0</v>
      </c>
      <c r="BM1337">
        <v>1</v>
      </c>
      <c r="BN1337">
        <f>SUM($U$1337:$AD$1337)</f>
        <v>1</v>
      </c>
    </row>
    <row r="1338" spans="1:66">
      <c r="A1338">
        <v>1195</v>
      </c>
      <c r="B1338">
        <v>2</v>
      </c>
      <c r="C1338">
        <v>32200</v>
      </c>
      <c r="D1338">
        <v>6</v>
      </c>
      <c r="E1338">
        <v>10</v>
      </c>
      <c r="F1338" t="s">
        <v>73</v>
      </c>
      <c r="G1338">
        <v>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1</v>
      </c>
      <c r="AD1338">
        <v>0</v>
      </c>
      <c r="AE1338">
        <f>($H$1338) * (225)</f>
        <v>0</v>
      </c>
      <c r="AF1338">
        <f>($I$1338) * (80)</f>
        <v>0</v>
      </c>
      <c r="AG1338">
        <f>($J$1338) * (80)</f>
        <v>0</v>
      </c>
      <c r="AH1338">
        <f>($K$1338) * (225)</f>
        <v>0</v>
      </c>
      <c r="AI1338">
        <f>($L$1338) * (80)</f>
        <v>0</v>
      </c>
      <c r="AJ1338">
        <f>($M$1338) * (80)</f>
        <v>0</v>
      </c>
      <c r="AK1338">
        <f>($N$1338) * (225)</f>
        <v>0</v>
      </c>
      <c r="AL1338">
        <f>($O$1338) * (225)</f>
        <v>0</v>
      </c>
      <c r="AM1338">
        <f>($P$1338) * (80)</f>
        <v>0</v>
      </c>
      <c r="AN1338">
        <f>($Q$1338) * (80)</f>
        <v>0</v>
      </c>
      <c r="AO1338">
        <f>($R$1338) * (225)</f>
        <v>0</v>
      </c>
      <c r="AP1338">
        <f>($S$1338) * (80)</f>
        <v>0</v>
      </c>
      <c r="AQ1338">
        <f>($T$1338) * (80)</f>
        <v>0</v>
      </c>
      <c r="AR1338">
        <f>($U$1338) * (225)</f>
        <v>0</v>
      </c>
      <c r="AS1338">
        <f>($V$1338) * (80)</f>
        <v>0</v>
      </c>
      <c r="AT1338">
        <f>($W$1338) * (80)</f>
        <v>0</v>
      </c>
      <c r="AU1338">
        <f>($X$1338) * (225)</f>
        <v>0</v>
      </c>
      <c r="AV1338">
        <f>($Y$1338) * (80)</f>
        <v>0</v>
      </c>
      <c r="AW1338">
        <f>($Z$1338) * (225)</f>
        <v>0</v>
      </c>
      <c r="AX1338">
        <f>($AA$1338) * (80)</f>
        <v>0</v>
      </c>
      <c r="AY1338">
        <f>($AB$1338) * (295)</f>
        <v>0</v>
      </c>
      <c r="AZ1338">
        <f>($AC$1338) * (150)</f>
        <v>150</v>
      </c>
      <c r="BA1338">
        <f>($AD$1338) * (365)</f>
        <v>0</v>
      </c>
      <c r="BM1338">
        <v>1</v>
      </c>
      <c r="BN1338">
        <f>SUM($X$1338:$AD$1338)</f>
        <v>1</v>
      </c>
    </row>
    <row r="1339" spans="1:66">
      <c r="A1339">
        <v>1197</v>
      </c>
      <c r="B1339">
        <v>2</v>
      </c>
      <c r="C1339">
        <v>32200</v>
      </c>
      <c r="D1339">
        <v>3</v>
      </c>
      <c r="E1339">
        <v>8</v>
      </c>
      <c r="F1339" t="s">
        <v>73</v>
      </c>
      <c r="G1339">
        <v>4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1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f>($H$1339) * (225)</f>
        <v>0</v>
      </c>
      <c r="AF1339">
        <f>($I$1339) * (80)</f>
        <v>0</v>
      </c>
      <c r="AG1339">
        <f>($J$1339) * (80)</f>
        <v>0</v>
      </c>
      <c r="AH1339">
        <f>($K$1339) * (225)</f>
        <v>0</v>
      </c>
      <c r="AI1339">
        <f>($L$1339) * (80)</f>
        <v>0</v>
      </c>
      <c r="AJ1339">
        <f>($M$1339) * (80)</f>
        <v>0</v>
      </c>
      <c r="AK1339">
        <f>($N$1339) * (225)</f>
        <v>0</v>
      </c>
      <c r="AL1339">
        <f>($O$1339) * (225)</f>
        <v>0</v>
      </c>
      <c r="AM1339">
        <f>($P$1339) * (80)</f>
        <v>0</v>
      </c>
      <c r="AN1339">
        <f>($Q$1339) * (80)</f>
        <v>0</v>
      </c>
      <c r="AO1339">
        <f>($R$1339) * (225)</f>
        <v>0</v>
      </c>
      <c r="AP1339">
        <f>($S$1339) * (80)</f>
        <v>0</v>
      </c>
      <c r="AQ1339">
        <f>($T$1339) * (80)</f>
        <v>0</v>
      </c>
      <c r="AR1339">
        <f>($U$1339) * (225)</f>
        <v>0</v>
      </c>
      <c r="AS1339">
        <f>($V$1339) * (80)</f>
        <v>80</v>
      </c>
      <c r="AT1339">
        <f>($W$1339) * (80)</f>
        <v>0</v>
      </c>
      <c r="AU1339">
        <f>($X$1339) * (295)</f>
        <v>0</v>
      </c>
      <c r="AV1339">
        <f>($Y$1339) * (150)</f>
        <v>0</v>
      </c>
      <c r="AW1339">
        <f>($Z$1339) * (365)</f>
        <v>0</v>
      </c>
      <c r="AX1339">
        <f>($AA$1339) * (220)</f>
        <v>0</v>
      </c>
      <c r="AY1339">
        <f>($AB$1339) * (435)</f>
        <v>0</v>
      </c>
      <c r="AZ1339">
        <f>($AC$1339) * (290)</f>
        <v>0</v>
      </c>
      <c r="BA1339">
        <f>($AD$1339) * (505)</f>
        <v>0</v>
      </c>
      <c r="BM1339">
        <v>1</v>
      </c>
      <c r="BN1339">
        <f>SUM($O$1339:$Z$1339)</f>
        <v>1</v>
      </c>
    </row>
    <row r="1340" spans="1:66">
      <c r="A1340">
        <v>1206</v>
      </c>
      <c r="B1340">
        <v>2</v>
      </c>
      <c r="C1340">
        <v>24200</v>
      </c>
      <c r="D1340">
        <v>6</v>
      </c>
      <c r="E1340">
        <v>10</v>
      </c>
      <c r="F1340" t="s">
        <v>73</v>
      </c>
      <c r="G1340">
        <v>3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1</v>
      </c>
      <c r="AD1340">
        <v>0</v>
      </c>
      <c r="AE1340">
        <f>($H$1340) * (225)</f>
        <v>0</v>
      </c>
      <c r="AF1340">
        <f>($I$1340) * (80)</f>
        <v>0</v>
      </c>
      <c r="AG1340">
        <f>($J$1340) * (80)</f>
        <v>0</v>
      </c>
      <c r="AH1340">
        <f>($K$1340) * (225)</f>
        <v>0</v>
      </c>
      <c r="AI1340">
        <f>($L$1340) * (80)</f>
        <v>0</v>
      </c>
      <c r="AJ1340">
        <f>($M$1340) * (80)</f>
        <v>0</v>
      </c>
      <c r="AK1340">
        <f>($N$1340) * (225)</f>
        <v>0</v>
      </c>
      <c r="AL1340">
        <f>($O$1340) * (225)</f>
        <v>0</v>
      </c>
      <c r="AM1340">
        <f>($P$1340) * (80)</f>
        <v>0</v>
      </c>
      <c r="AN1340">
        <f>($Q$1340) * (80)</f>
        <v>0</v>
      </c>
      <c r="AO1340">
        <f>($R$1340) * (225)</f>
        <v>0</v>
      </c>
      <c r="AP1340">
        <f>($S$1340) * (80)</f>
        <v>0</v>
      </c>
      <c r="AQ1340">
        <f>($T$1340) * (80)</f>
        <v>0</v>
      </c>
      <c r="AR1340">
        <f>($U$1340) * (225)</f>
        <v>0</v>
      </c>
      <c r="AS1340">
        <f>($V$1340) * (80)</f>
        <v>0</v>
      </c>
      <c r="AT1340">
        <f>($W$1340) * (80)</f>
        <v>0</v>
      </c>
      <c r="AU1340">
        <f>($X$1340) * (225)</f>
        <v>0</v>
      </c>
      <c r="AV1340">
        <f>($Y$1340) * (80)</f>
        <v>0</v>
      </c>
      <c r="AW1340">
        <f>($Z$1340) * (225)</f>
        <v>0</v>
      </c>
      <c r="AX1340">
        <f>($AA$1340) * (80)</f>
        <v>0</v>
      </c>
      <c r="AY1340">
        <f>($AB$1340) * (295)</f>
        <v>0</v>
      </c>
      <c r="AZ1340">
        <f>($AC$1340) * (150)</f>
        <v>150</v>
      </c>
      <c r="BA1340">
        <f>($AD$1340) * (365)</f>
        <v>0</v>
      </c>
      <c r="BM1340">
        <v>1</v>
      </c>
      <c r="BN1340">
        <f>SUM($X$1340:$AD$1340)</f>
        <v>1</v>
      </c>
    </row>
    <row r="1341" spans="1:66">
      <c r="A1341">
        <v>1213</v>
      </c>
      <c r="B1341">
        <v>2</v>
      </c>
      <c r="C1341">
        <v>24200</v>
      </c>
      <c r="D1341">
        <v>3</v>
      </c>
      <c r="E1341">
        <v>7</v>
      </c>
      <c r="F1341" t="s">
        <v>73</v>
      </c>
      <c r="G1341">
        <v>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1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f>($H$1341) * (225)</f>
        <v>0</v>
      </c>
      <c r="AF1341">
        <f>($I$1341) * (80)</f>
        <v>0</v>
      </c>
      <c r="AG1341">
        <f>($J$1341) * (80)</f>
        <v>0</v>
      </c>
      <c r="AH1341">
        <f>($K$1341) * (225)</f>
        <v>0</v>
      </c>
      <c r="AI1341">
        <f>($L$1341) * (80)</f>
        <v>0</v>
      </c>
      <c r="AJ1341">
        <f>($M$1341) * (80)</f>
        <v>0</v>
      </c>
      <c r="AK1341">
        <f>($N$1341) * (225)</f>
        <v>0</v>
      </c>
      <c r="AL1341">
        <f>($O$1341) * (225)</f>
        <v>0</v>
      </c>
      <c r="AM1341">
        <f>($P$1341) * (80)</f>
        <v>0</v>
      </c>
      <c r="AN1341">
        <f>($Q$1341) * (80)</f>
        <v>0</v>
      </c>
      <c r="AO1341">
        <f>($R$1341) * (225)</f>
        <v>0</v>
      </c>
      <c r="AP1341">
        <f>($S$1341) * (80)</f>
        <v>0</v>
      </c>
      <c r="AQ1341">
        <f>($T$1341) * (80)</f>
        <v>0</v>
      </c>
      <c r="AR1341">
        <f>($U$1341) * (225)</f>
        <v>0</v>
      </c>
      <c r="AS1341">
        <f>($V$1341) * (80)</f>
        <v>80</v>
      </c>
      <c r="AT1341">
        <f>($W$1341) * (80)</f>
        <v>0</v>
      </c>
      <c r="AU1341">
        <f>($X$1341) * (225)</f>
        <v>0</v>
      </c>
      <c r="AV1341">
        <f>($Y$1341) * (80)</f>
        <v>0</v>
      </c>
      <c r="AW1341">
        <f>($Z$1341) * (295)</f>
        <v>0</v>
      </c>
      <c r="AX1341">
        <f>($AA$1341) * (150)</f>
        <v>0</v>
      </c>
      <c r="AY1341">
        <f>($AB$1341) * (365)</f>
        <v>0</v>
      </c>
      <c r="AZ1341">
        <f>($AC$1341) * (220)</f>
        <v>0</v>
      </c>
      <c r="BA1341">
        <f>($AD$1341) * (435)</f>
        <v>0</v>
      </c>
      <c r="BM1341">
        <v>1</v>
      </c>
      <c r="BN1341">
        <f>SUM($O$1341:$X$1341)</f>
        <v>1</v>
      </c>
    </row>
    <row r="1342" spans="1:66">
      <c r="A1342">
        <v>1214</v>
      </c>
      <c r="B1342">
        <v>1</v>
      </c>
      <c r="C1342">
        <v>22300</v>
      </c>
      <c r="D1342">
        <v>1</v>
      </c>
      <c r="E1342">
        <v>4</v>
      </c>
      <c r="F1342" t="s">
        <v>73</v>
      </c>
      <c r="G1342">
        <v>5</v>
      </c>
      <c r="H1342">
        <v>0</v>
      </c>
      <c r="I1342">
        <v>0</v>
      </c>
      <c r="J1342">
        <v>0</v>
      </c>
      <c r="K1342">
        <v>0</v>
      </c>
      <c r="L1342">
        <v>1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f>($H$1342) * (225)</f>
        <v>0</v>
      </c>
      <c r="AF1342">
        <f>($I$1342) * (40)</f>
        <v>0</v>
      </c>
      <c r="AG1342">
        <f>($J$1342) * (40)</f>
        <v>0</v>
      </c>
      <c r="AH1342">
        <f>($K$1342) * (225)</f>
        <v>0</v>
      </c>
      <c r="AI1342">
        <f>($L$1342) * (40)</f>
        <v>40</v>
      </c>
      <c r="AJ1342">
        <f>($M$1342) * (40)</f>
        <v>0</v>
      </c>
      <c r="AK1342">
        <f>($N$1342) * (225)</f>
        <v>0</v>
      </c>
      <c r="AL1342">
        <f>($O$1342) * (225)</f>
        <v>0</v>
      </c>
      <c r="AM1342">
        <f>($P$1342) * (40)</f>
        <v>0</v>
      </c>
      <c r="AN1342">
        <f>($Q$1342) * (40)</f>
        <v>0</v>
      </c>
      <c r="AO1342">
        <f>($R$1342) * (225)</f>
        <v>0</v>
      </c>
      <c r="AP1342">
        <f>($S$1342) * (40)</f>
        <v>0</v>
      </c>
      <c r="AQ1342">
        <f>($T$1342) * (40)</f>
        <v>0</v>
      </c>
      <c r="AR1342">
        <f>($U$1342) * (275)</f>
        <v>0</v>
      </c>
      <c r="AS1342">
        <f>($V$1342) * (90)</f>
        <v>0</v>
      </c>
      <c r="AT1342">
        <f>($W$1342) * (90)</f>
        <v>0</v>
      </c>
      <c r="AU1342">
        <f>($X$1342) * (325)</f>
        <v>0</v>
      </c>
      <c r="AV1342">
        <f>($Y$1342) * (140)</f>
        <v>0</v>
      </c>
      <c r="AW1342">
        <f>($Z$1342) * (375)</f>
        <v>0</v>
      </c>
      <c r="AX1342">
        <f>($AA$1342) * (190)</f>
        <v>0</v>
      </c>
      <c r="AY1342">
        <f>($AB$1342) * (425)</f>
        <v>0</v>
      </c>
      <c r="AZ1342">
        <f>($AC$1342) * (240)</f>
        <v>0</v>
      </c>
      <c r="BA1342">
        <f>($AD$1342) * (475)</f>
        <v>0</v>
      </c>
      <c r="BM1342">
        <v>1</v>
      </c>
      <c r="BN1342">
        <f>SUM($K$1342:$O$1342)</f>
        <v>1</v>
      </c>
    </row>
    <row r="1343" spans="1:66">
      <c r="A1343">
        <v>1215</v>
      </c>
      <c r="B1343">
        <v>2</v>
      </c>
      <c r="C1343">
        <v>24200</v>
      </c>
      <c r="D1343">
        <v>3</v>
      </c>
      <c r="E1343">
        <v>7</v>
      </c>
      <c r="F1343" t="s">
        <v>73</v>
      </c>
      <c r="G1343">
        <v>3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1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f>($H$1343) * (225)</f>
        <v>0</v>
      </c>
      <c r="AF1343">
        <f>($I$1343) * (80)</f>
        <v>0</v>
      </c>
      <c r="AG1343">
        <f>($J$1343) * (80)</f>
        <v>0</v>
      </c>
      <c r="AH1343">
        <f>($K$1343) * (225)</f>
        <v>0</v>
      </c>
      <c r="AI1343">
        <f>($L$1343) * (80)</f>
        <v>0</v>
      </c>
      <c r="AJ1343">
        <f>($M$1343) * (80)</f>
        <v>0</v>
      </c>
      <c r="AK1343">
        <f>($N$1343) * (225)</f>
        <v>0</v>
      </c>
      <c r="AL1343">
        <f>($O$1343) * (225)</f>
        <v>0</v>
      </c>
      <c r="AM1343">
        <f>($P$1343) * (80)</f>
        <v>0</v>
      </c>
      <c r="AN1343">
        <f>($Q$1343) * (80)</f>
        <v>80</v>
      </c>
      <c r="AO1343">
        <f>($R$1343) * (225)</f>
        <v>0</v>
      </c>
      <c r="AP1343">
        <f>($S$1343) * (80)</f>
        <v>0</v>
      </c>
      <c r="AQ1343">
        <f>($T$1343) * (80)</f>
        <v>0</v>
      </c>
      <c r="AR1343">
        <f>($U$1343) * (295)</f>
        <v>0</v>
      </c>
      <c r="AS1343">
        <f>($V$1343) * (150)</f>
        <v>0</v>
      </c>
      <c r="AT1343">
        <f>($W$1343) * (150)</f>
        <v>0</v>
      </c>
      <c r="AU1343">
        <f>($X$1343) * (365)</f>
        <v>0</v>
      </c>
      <c r="AV1343">
        <f>($Y$1343) * (220)</f>
        <v>0</v>
      </c>
      <c r="AW1343">
        <f>($Z$1343) * (435)</f>
        <v>0</v>
      </c>
      <c r="AX1343">
        <f>($AA$1343) * (290)</f>
        <v>0</v>
      </c>
      <c r="AY1343">
        <f>($AB$1343) * (505)</f>
        <v>0</v>
      </c>
      <c r="AZ1343">
        <f>($AC$1343) * (360)</f>
        <v>0</v>
      </c>
      <c r="BA1343">
        <f>($AD$1343) * (575)</f>
        <v>0</v>
      </c>
      <c r="BM1343">
        <v>1</v>
      </c>
      <c r="BN1343">
        <f>SUM($O$1343:$X$1343)</f>
        <v>1</v>
      </c>
    </row>
    <row r="1344" spans="1:66">
      <c r="A1344">
        <v>1216</v>
      </c>
      <c r="B1344">
        <v>2</v>
      </c>
      <c r="C1344">
        <v>24200</v>
      </c>
      <c r="D1344">
        <v>5</v>
      </c>
      <c r="E1344">
        <v>8</v>
      </c>
      <c r="F1344" t="s">
        <v>73</v>
      </c>
      <c r="G1344">
        <v>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1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f>($H$1344) * (225)</f>
        <v>0</v>
      </c>
      <c r="AF1344">
        <f>($I$1344) * (80)</f>
        <v>0</v>
      </c>
      <c r="AG1344">
        <f>($J$1344) * (80)</f>
        <v>0</v>
      </c>
      <c r="AH1344">
        <f>($K$1344) * (225)</f>
        <v>0</v>
      </c>
      <c r="AI1344">
        <f>($L$1344) * (80)</f>
        <v>0</v>
      </c>
      <c r="AJ1344">
        <f>($M$1344) * (80)</f>
        <v>0</v>
      </c>
      <c r="AK1344">
        <f>($N$1344) * (225)</f>
        <v>0</v>
      </c>
      <c r="AL1344">
        <f>($O$1344) * (225)</f>
        <v>0</v>
      </c>
      <c r="AM1344">
        <f>($P$1344) * (80)</f>
        <v>0</v>
      </c>
      <c r="AN1344">
        <f>($Q$1344) * (80)</f>
        <v>0</v>
      </c>
      <c r="AO1344">
        <f>($R$1344) * (225)</f>
        <v>0</v>
      </c>
      <c r="AP1344">
        <f>($S$1344) * (80)</f>
        <v>0</v>
      </c>
      <c r="AQ1344">
        <f>($T$1344) * (80)</f>
        <v>0</v>
      </c>
      <c r="AR1344">
        <f>($U$1344) * (225)</f>
        <v>0</v>
      </c>
      <c r="AS1344">
        <f>($V$1344) * (80)</f>
        <v>0</v>
      </c>
      <c r="AT1344">
        <f>($W$1344) * (80)</f>
        <v>0</v>
      </c>
      <c r="AU1344">
        <f>($X$1344) * (225)</f>
        <v>0</v>
      </c>
      <c r="AV1344">
        <f>($Y$1344) * (80)</f>
        <v>80</v>
      </c>
      <c r="AW1344">
        <f>($Z$1344) * (295)</f>
        <v>0</v>
      </c>
      <c r="AX1344">
        <f>($AA$1344) * (150)</f>
        <v>0</v>
      </c>
      <c r="AY1344">
        <f>($AB$1344) * (365)</f>
        <v>0</v>
      </c>
      <c r="AZ1344">
        <f>($AC$1344) * (220)</f>
        <v>0</v>
      </c>
      <c r="BA1344">
        <f>($AD$1344) * (435)</f>
        <v>0</v>
      </c>
      <c r="BM1344">
        <v>1</v>
      </c>
      <c r="BN1344">
        <f>SUM($U$1344:$Z$1344)</f>
        <v>1</v>
      </c>
    </row>
    <row r="1345" spans="1:66">
      <c r="A1345">
        <v>1219</v>
      </c>
      <c r="B1345">
        <v>2</v>
      </c>
      <c r="C1345">
        <v>22300</v>
      </c>
      <c r="D1345">
        <v>0</v>
      </c>
      <c r="E1345">
        <v>3</v>
      </c>
      <c r="F1345" t="s">
        <v>73</v>
      </c>
      <c r="G1345">
        <v>4</v>
      </c>
      <c r="H1345">
        <v>0</v>
      </c>
      <c r="I1345">
        <v>0</v>
      </c>
      <c r="J1345">
        <v>1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f>($H$1345) * (225)</f>
        <v>0</v>
      </c>
      <c r="AF1345">
        <f>($I$1345) * (80)</f>
        <v>0</v>
      </c>
      <c r="AG1345">
        <f>($J$1345) * (80)</f>
        <v>80</v>
      </c>
      <c r="AH1345">
        <f>($K$1345) * (225)</f>
        <v>0</v>
      </c>
      <c r="AI1345">
        <f>($L$1345) * (80)</f>
        <v>0</v>
      </c>
      <c r="AJ1345">
        <f>($M$1345) * (80)</f>
        <v>0</v>
      </c>
      <c r="AK1345">
        <f>($N$1345) * (225)</f>
        <v>0</v>
      </c>
      <c r="AL1345">
        <f>($O$1345) * (295)</f>
        <v>0</v>
      </c>
      <c r="AM1345">
        <f>($P$1345) * (150)</f>
        <v>0</v>
      </c>
      <c r="AN1345">
        <f>($Q$1345) * (150)</f>
        <v>0</v>
      </c>
      <c r="AO1345">
        <f>($R$1345) * (365)</f>
        <v>0</v>
      </c>
      <c r="AP1345">
        <f>($S$1345) * (220)</f>
        <v>0</v>
      </c>
      <c r="AQ1345">
        <f>($T$1345) * (220)</f>
        <v>0</v>
      </c>
      <c r="AR1345">
        <f>($U$1345) * (435)</f>
        <v>0</v>
      </c>
      <c r="AS1345">
        <f>($V$1345) * (290)</f>
        <v>0</v>
      </c>
      <c r="AT1345">
        <f>($W$1345) * (290)</f>
        <v>0</v>
      </c>
      <c r="AU1345">
        <f>($X$1345) * (505)</f>
        <v>0</v>
      </c>
      <c r="AV1345">
        <f>($Y$1345) * (360)</f>
        <v>0</v>
      </c>
      <c r="AW1345">
        <f>($Z$1345) * (575)</f>
        <v>0</v>
      </c>
      <c r="AX1345">
        <f>($AA$1345) * (430)</f>
        <v>0</v>
      </c>
      <c r="AY1345">
        <f>($AB$1345) * (645)</f>
        <v>0</v>
      </c>
      <c r="AZ1345">
        <f>($AC$1345) * (500)</f>
        <v>0</v>
      </c>
      <c r="BA1345">
        <f>($AD$1345) * (715)</f>
        <v>0</v>
      </c>
      <c r="BM1345">
        <v>1</v>
      </c>
      <c r="BN1345">
        <f>SUM($H$1345:$N$1345)</f>
        <v>1</v>
      </c>
    </row>
    <row r="1346" spans="1:66">
      <c r="A1346">
        <v>1222</v>
      </c>
      <c r="B1346">
        <v>2</v>
      </c>
      <c r="C1346">
        <v>24200</v>
      </c>
      <c r="D1346">
        <v>5</v>
      </c>
      <c r="E1346">
        <v>9</v>
      </c>
      <c r="F1346" t="s">
        <v>73</v>
      </c>
      <c r="G1346">
        <v>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</v>
      </c>
      <c r="AB1346">
        <v>0</v>
      </c>
      <c r="AC1346">
        <v>0</v>
      </c>
      <c r="AD1346">
        <v>0</v>
      </c>
      <c r="AE1346">
        <f>($H$1346) * (225)</f>
        <v>0</v>
      </c>
      <c r="AF1346">
        <f>($I$1346) * (80)</f>
        <v>0</v>
      </c>
      <c r="AG1346">
        <f>($J$1346) * (80)</f>
        <v>0</v>
      </c>
      <c r="AH1346">
        <f>($K$1346) * (225)</f>
        <v>0</v>
      </c>
      <c r="AI1346">
        <f>($L$1346) * (80)</f>
        <v>0</v>
      </c>
      <c r="AJ1346">
        <f>($M$1346) * (80)</f>
        <v>0</v>
      </c>
      <c r="AK1346">
        <f>($N$1346) * (225)</f>
        <v>0</v>
      </c>
      <c r="AL1346">
        <f>($O$1346) * (225)</f>
        <v>0</v>
      </c>
      <c r="AM1346">
        <f>($P$1346) * (80)</f>
        <v>0</v>
      </c>
      <c r="AN1346">
        <f>($Q$1346) * (80)</f>
        <v>0</v>
      </c>
      <c r="AO1346">
        <f>($R$1346) * (225)</f>
        <v>0</v>
      </c>
      <c r="AP1346">
        <f>($S$1346) * (80)</f>
        <v>0</v>
      </c>
      <c r="AQ1346">
        <f>($T$1346) * (80)</f>
        <v>0</v>
      </c>
      <c r="AR1346">
        <f>($U$1346) * (225)</f>
        <v>0</v>
      </c>
      <c r="AS1346">
        <f>($V$1346) * (80)</f>
        <v>0</v>
      </c>
      <c r="AT1346">
        <f>($W$1346) * (80)</f>
        <v>0</v>
      </c>
      <c r="AU1346">
        <f>($X$1346) * (225)</f>
        <v>0</v>
      </c>
      <c r="AV1346">
        <f>($Y$1346) * (80)</f>
        <v>0</v>
      </c>
      <c r="AW1346">
        <f>($Z$1346) * (225)</f>
        <v>0</v>
      </c>
      <c r="AX1346">
        <f>($AA$1346) * (80)</f>
        <v>80</v>
      </c>
      <c r="AY1346">
        <f>($AB$1346) * (225)</f>
        <v>0</v>
      </c>
      <c r="AZ1346">
        <f>($AC$1346) * (80)</f>
        <v>0</v>
      </c>
      <c r="BA1346">
        <f>($AD$1346) * (295)</f>
        <v>0</v>
      </c>
      <c r="BM1346">
        <v>1</v>
      </c>
      <c r="BN1346">
        <f>SUM($U$1346:$AB$1346)</f>
        <v>1</v>
      </c>
    </row>
    <row r="1347" spans="1:66">
      <c r="A1347">
        <v>1223</v>
      </c>
      <c r="B1347">
        <v>2</v>
      </c>
      <c r="C1347">
        <v>24200</v>
      </c>
      <c r="D1347">
        <v>4</v>
      </c>
      <c r="E1347">
        <v>8</v>
      </c>
      <c r="F1347" t="s">
        <v>73</v>
      </c>
      <c r="G1347">
        <v>4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1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f>($H$1347) * (225)</f>
        <v>0</v>
      </c>
      <c r="AF1347">
        <f>($I$1347) * (80)</f>
        <v>0</v>
      </c>
      <c r="AG1347">
        <f>($J$1347) * (80)</f>
        <v>0</v>
      </c>
      <c r="AH1347">
        <f>($K$1347) * (225)</f>
        <v>0</v>
      </c>
      <c r="AI1347">
        <f>($L$1347) * (80)</f>
        <v>0</v>
      </c>
      <c r="AJ1347">
        <f>($M$1347) * (80)</f>
        <v>0</v>
      </c>
      <c r="AK1347">
        <f>($N$1347) * (225)</f>
        <v>0</v>
      </c>
      <c r="AL1347">
        <f>($O$1347) * (225)</f>
        <v>0</v>
      </c>
      <c r="AM1347">
        <f>($P$1347) * (80)</f>
        <v>0</v>
      </c>
      <c r="AN1347">
        <f>($Q$1347) * (80)</f>
        <v>0</v>
      </c>
      <c r="AO1347">
        <f>($R$1347) * (225)</f>
        <v>0</v>
      </c>
      <c r="AP1347">
        <f>($S$1347) * (80)</f>
        <v>0</v>
      </c>
      <c r="AQ1347">
        <f>($T$1347) * (80)</f>
        <v>0</v>
      </c>
      <c r="AR1347">
        <f>($U$1347) * (225)</f>
        <v>0</v>
      </c>
      <c r="AS1347">
        <f>($V$1347) * (80)</f>
        <v>80</v>
      </c>
      <c r="AT1347">
        <f>($W$1347) * (80)</f>
        <v>0</v>
      </c>
      <c r="AU1347">
        <f>($X$1347) * (225)</f>
        <v>0</v>
      </c>
      <c r="AV1347">
        <f>($Y$1347) * (80)</f>
        <v>0</v>
      </c>
      <c r="AW1347">
        <f>($Z$1347) * (295)</f>
        <v>0</v>
      </c>
      <c r="AX1347">
        <f>($AA$1347) * (150)</f>
        <v>0</v>
      </c>
      <c r="AY1347">
        <f>($AB$1347) * (365)</f>
        <v>0</v>
      </c>
      <c r="AZ1347">
        <f>($AC$1347) * (220)</f>
        <v>0</v>
      </c>
      <c r="BA1347">
        <f>($AD$1347) * (435)</f>
        <v>0</v>
      </c>
      <c r="BM1347">
        <v>1</v>
      </c>
      <c r="BN1347">
        <f>SUM($R$1347:$Z$1347)</f>
        <v>1</v>
      </c>
    </row>
    <row r="1348" spans="1:66">
      <c r="A1348">
        <v>1224</v>
      </c>
      <c r="B1348">
        <v>2</v>
      </c>
      <c r="C1348">
        <v>24200</v>
      </c>
      <c r="D1348">
        <v>2</v>
      </c>
      <c r="E1348">
        <v>6</v>
      </c>
      <c r="F1348" t="s">
        <v>73</v>
      </c>
      <c r="G1348">
        <v>4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f>($H$1348) * (225)</f>
        <v>0</v>
      </c>
      <c r="AF1348">
        <f>($I$1348) * (80)</f>
        <v>0</v>
      </c>
      <c r="AG1348">
        <f>($J$1348) * (80)</f>
        <v>0</v>
      </c>
      <c r="AH1348">
        <f>($K$1348) * (225)</f>
        <v>0</v>
      </c>
      <c r="AI1348">
        <f>($L$1348) * (80)</f>
        <v>0</v>
      </c>
      <c r="AJ1348">
        <f>($M$1348) * (80)</f>
        <v>0</v>
      </c>
      <c r="AK1348">
        <f>($N$1348) * (225)</f>
        <v>0</v>
      </c>
      <c r="AL1348">
        <f>($O$1348) * (225)</f>
        <v>0</v>
      </c>
      <c r="AM1348">
        <f>($P$1348) * (80)</f>
        <v>0</v>
      </c>
      <c r="AN1348">
        <f>($Q$1348) * (80)</f>
        <v>80</v>
      </c>
      <c r="AO1348">
        <f>($R$1348) * (225)</f>
        <v>0</v>
      </c>
      <c r="AP1348">
        <f>($S$1348) * (80)</f>
        <v>0</v>
      </c>
      <c r="AQ1348">
        <f>($T$1348) * (80)</f>
        <v>0</v>
      </c>
      <c r="AR1348">
        <f>($U$1348) * (295)</f>
        <v>0</v>
      </c>
      <c r="AS1348">
        <f>($V$1348) * (150)</f>
        <v>0</v>
      </c>
      <c r="AT1348">
        <f>($W$1348) * (150)</f>
        <v>0</v>
      </c>
      <c r="AU1348">
        <f>($X$1348) * (365)</f>
        <v>0</v>
      </c>
      <c r="AV1348">
        <f>($Y$1348) * (220)</f>
        <v>0</v>
      </c>
      <c r="AW1348">
        <f>($Z$1348) * (435)</f>
        <v>0</v>
      </c>
      <c r="AX1348">
        <f>($AA$1348) * (290)</f>
        <v>0</v>
      </c>
      <c r="AY1348">
        <f>($AB$1348) * (505)</f>
        <v>0</v>
      </c>
      <c r="AZ1348">
        <f>($AC$1348) * (360)</f>
        <v>0</v>
      </c>
      <c r="BA1348">
        <f>($AD$1348) * (575)</f>
        <v>0</v>
      </c>
      <c r="BM1348">
        <v>1</v>
      </c>
      <c r="BN1348">
        <f>SUM($N$1348:$U$1348)</f>
        <v>1</v>
      </c>
    </row>
    <row r="1349" spans="1:66">
      <c r="A1349">
        <v>1226</v>
      </c>
      <c r="B1349">
        <v>2</v>
      </c>
      <c r="C1349">
        <v>24200</v>
      </c>
      <c r="D1349">
        <v>-1</v>
      </c>
      <c r="E1349">
        <v>2</v>
      </c>
      <c r="F1349" t="s">
        <v>73</v>
      </c>
      <c r="G1349">
        <v>4</v>
      </c>
      <c r="H1349">
        <v>0</v>
      </c>
      <c r="I1349">
        <v>0</v>
      </c>
      <c r="J1349">
        <v>1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f>($H$1349) * (225)</f>
        <v>0</v>
      </c>
      <c r="AF1349">
        <f>($I$1349) * (80)</f>
        <v>0</v>
      </c>
      <c r="AG1349">
        <f>($J$1349) * (80)</f>
        <v>80</v>
      </c>
      <c r="AH1349">
        <f>($K$1349) * (225)</f>
        <v>0</v>
      </c>
      <c r="AI1349">
        <f>($L$1349) * (80)</f>
        <v>0</v>
      </c>
      <c r="AJ1349">
        <f>($M$1349) * (80)</f>
        <v>0</v>
      </c>
      <c r="AK1349">
        <f>($N$1349) * (295)</f>
        <v>0</v>
      </c>
      <c r="AL1349">
        <f>($O$1349) * (365)</f>
        <v>0</v>
      </c>
      <c r="AM1349">
        <f>($P$1349) * (220)</f>
        <v>0</v>
      </c>
      <c r="AN1349">
        <f>($Q$1349) * (220)</f>
        <v>0</v>
      </c>
      <c r="AO1349">
        <f>($R$1349) * (435)</f>
        <v>0</v>
      </c>
      <c r="AP1349">
        <f>($S$1349) * (290)</f>
        <v>0</v>
      </c>
      <c r="AQ1349">
        <f>($T$1349) * (290)</f>
        <v>0</v>
      </c>
      <c r="AR1349">
        <f>($U$1349) * (505)</f>
        <v>0</v>
      </c>
      <c r="AS1349">
        <f>($V$1349) * (360)</f>
        <v>0</v>
      </c>
      <c r="AT1349">
        <f>($W$1349) * (360)</f>
        <v>0</v>
      </c>
      <c r="AU1349">
        <f>($X$1349) * (575)</f>
        <v>0</v>
      </c>
      <c r="AV1349">
        <f>($Y$1349) * (430)</f>
        <v>0</v>
      </c>
      <c r="AW1349">
        <f>($Z$1349) * (645)</f>
        <v>0</v>
      </c>
      <c r="AX1349">
        <f>($AA$1349) * (500)</f>
        <v>0</v>
      </c>
      <c r="AY1349">
        <f>($AB$1349) * (715)</f>
        <v>0</v>
      </c>
      <c r="AZ1349">
        <f>($AC$1349) * (570)</f>
        <v>0</v>
      </c>
      <c r="BA1349">
        <f>($AD$1349) * (785)</f>
        <v>0</v>
      </c>
      <c r="BM1349">
        <v>1</v>
      </c>
      <c r="BN1349">
        <f>SUM($H$1349:$K$1349)</f>
        <v>1</v>
      </c>
    </row>
    <row r="1350" spans="1:66">
      <c r="A1350">
        <v>1228</v>
      </c>
      <c r="B1350">
        <v>2</v>
      </c>
      <c r="C1350">
        <v>24200</v>
      </c>
      <c r="D1350">
        <v>3</v>
      </c>
      <c r="E1350">
        <v>8</v>
      </c>
      <c r="F1350" t="s">
        <v>73</v>
      </c>
      <c r="G1350">
        <v>3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f>($H$1350) * (225)</f>
        <v>0</v>
      </c>
      <c r="AF1350">
        <f>($I$1350) * (80)</f>
        <v>0</v>
      </c>
      <c r="AG1350">
        <f>($J$1350) * (80)</f>
        <v>0</v>
      </c>
      <c r="AH1350">
        <f>($K$1350) * (225)</f>
        <v>0</v>
      </c>
      <c r="AI1350">
        <f>($L$1350) * (80)</f>
        <v>0</v>
      </c>
      <c r="AJ1350">
        <f>($M$1350) * (80)</f>
        <v>0</v>
      </c>
      <c r="AK1350">
        <f>($N$1350) * (225)</f>
        <v>0</v>
      </c>
      <c r="AL1350">
        <f>($O$1350) * (225)</f>
        <v>225</v>
      </c>
      <c r="AM1350">
        <f>($P$1350) * (80)</f>
        <v>0</v>
      </c>
      <c r="AN1350">
        <f>($Q$1350) * (80)</f>
        <v>0</v>
      </c>
      <c r="AO1350">
        <f>($R$1350) * (225)</f>
        <v>0</v>
      </c>
      <c r="AP1350">
        <f>($S$1350) * (80)</f>
        <v>0</v>
      </c>
      <c r="AQ1350">
        <f>($T$1350) * (80)</f>
        <v>0</v>
      </c>
      <c r="AR1350">
        <f>($U$1350) * (295)</f>
        <v>0</v>
      </c>
      <c r="AS1350">
        <f>($V$1350) * (150)</f>
        <v>0</v>
      </c>
      <c r="AT1350">
        <f>($W$1350) * (150)</f>
        <v>0</v>
      </c>
      <c r="AU1350">
        <f>($X$1350) * (365)</f>
        <v>0</v>
      </c>
      <c r="AV1350">
        <f>($Y$1350) * (220)</f>
        <v>0</v>
      </c>
      <c r="AW1350">
        <f>($Z$1350) * (435)</f>
        <v>0</v>
      </c>
      <c r="AX1350">
        <f>($AA$1350) * (290)</f>
        <v>0</v>
      </c>
      <c r="AY1350">
        <f>($AB$1350) * (505)</f>
        <v>0</v>
      </c>
      <c r="AZ1350">
        <f>($AC$1350) * (360)</f>
        <v>0</v>
      </c>
      <c r="BA1350">
        <f>($AD$1350) * (575)</f>
        <v>0</v>
      </c>
      <c r="BM1350">
        <v>1</v>
      </c>
      <c r="BN1350">
        <f>SUM($O$1350:$Z$1350)</f>
        <v>1</v>
      </c>
    </row>
    <row r="1351" spans="1:66">
      <c r="A1351">
        <v>1229</v>
      </c>
      <c r="B1351">
        <v>1</v>
      </c>
      <c r="C1351">
        <v>22300</v>
      </c>
      <c r="D1351">
        <v>4</v>
      </c>
      <c r="E1351">
        <v>7</v>
      </c>
      <c r="F1351" t="s">
        <v>73</v>
      </c>
      <c r="G1351">
        <v>3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1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f>($H$1351) * (225)</f>
        <v>0</v>
      </c>
      <c r="AF1351">
        <f>($I$1351) * (40)</f>
        <v>0</v>
      </c>
      <c r="AG1351">
        <f>($J$1351) * (40)</f>
        <v>0</v>
      </c>
      <c r="AH1351">
        <f>($K$1351) * (225)</f>
        <v>0</v>
      </c>
      <c r="AI1351">
        <f>($L$1351) * (40)</f>
        <v>0</v>
      </c>
      <c r="AJ1351">
        <f>($M$1351) * (40)</f>
        <v>0</v>
      </c>
      <c r="AK1351">
        <f>($N$1351) * (225)</f>
        <v>0</v>
      </c>
      <c r="AL1351">
        <f>($O$1351) * (225)</f>
        <v>0</v>
      </c>
      <c r="AM1351">
        <f>($P$1351) * (40)</f>
        <v>0</v>
      </c>
      <c r="AN1351">
        <f>($Q$1351) * (40)</f>
        <v>0</v>
      </c>
      <c r="AO1351">
        <f>($R$1351) * (225)</f>
        <v>0</v>
      </c>
      <c r="AP1351">
        <f>($S$1351) * (40)</f>
        <v>0</v>
      </c>
      <c r="AQ1351">
        <f>($T$1351) * (40)</f>
        <v>0</v>
      </c>
      <c r="AR1351">
        <f>($U$1351) * (225)</f>
        <v>0</v>
      </c>
      <c r="AS1351">
        <f>($V$1351) * (40)</f>
        <v>40</v>
      </c>
      <c r="AT1351">
        <f>($W$1351) * (40)</f>
        <v>0</v>
      </c>
      <c r="AU1351">
        <f>($X$1351) * (275)</f>
        <v>0</v>
      </c>
      <c r="AV1351">
        <f>($Y$1351) * (90)</f>
        <v>0</v>
      </c>
      <c r="AW1351">
        <f>($Z$1351) * (325)</f>
        <v>0</v>
      </c>
      <c r="AX1351">
        <f>($AA$1351) * (140)</f>
        <v>0</v>
      </c>
      <c r="AY1351">
        <f>($AB$1351) * (375)</f>
        <v>0</v>
      </c>
      <c r="AZ1351">
        <f>($AC$1351) * (190)</f>
        <v>0</v>
      </c>
      <c r="BA1351">
        <f>($AD$1351) * (425)</f>
        <v>0</v>
      </c>
      <c r="BM1351">
        <v>1</v>
      </c>
      <c r="BN1351">
        <f>SUM($R$1351:$X$1351)</f>
        <v>1</v>
      </c>
    </row>
    <row r="1352" spans="1:66">
      <c r="A1352">
        <v>1231</v>
      </c>
      <c r="B1352">
        <v>1</v>
      </c>
      <c r="C1352">
        <v>22300</v>
      </c>
      <c r="D1352">
        <v>3</v>
      </c>
      <c r="E1352">
        <v>8</v>
      </c>
      <c r="F1352" t="s">
        <v>73</v>
      </c>
      <c r="G1352">
        <v>3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1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f>($H$1352) * (225)</f>
        <v>0</v>
      </c>
      <c r="AF1352">
        <f>($I$1352) * (40)</f>
        <v>0</v>
      </c>
      <c r="AG1352">
        <f>($J$1352) * (40)</f>
        <v>0</v>
      </c>
      <c r="AH1352">
        <f>($K$1352) * (225)</f>
        <v>0</v>
      </c>
      <c r="AI1352">
        <f>($L$1352) * (40)</f>
        <v>0</v>
      </c>
      <c r="AJ1352">
        <f>($M$1352) * (40)</f>
        <v>0</v>
      </c>
      <c r="AK1352">
        <f>($N$1352) * (225)</f>
        <v>0</v>
      </c>
      <c r="AL1352">
        <f>($O$1352) * (225)</f>
        <v>0</v>
      </c>
      <c r="AM1352">
        <f>($P$1352) * (40)</f>
        <v>0</v>
      </c>
      <c r="AN1352">
        <f>($Q$1352) * (40)</f>
        <v>40</v>
      </c>
      <c r="AO1352">
        <f>($R$1352) * (225)</f>
        <v>0</v>
      </c>
      <c r="AP1352">
        <f>($S$1352) * (40)</f>
        <v>0</v>
      </c>
      <c r="AQ1352">
        <f>($T$1352) * (40)</f>
        <v>0</v>
      </c>
      <c r="AR1352">
        <f>($U$1352) * (275)</f>
        <v>0</v>
      </c>
      <c r="AS1352">
        <f>($V$1352) * (90)</f>
        <v>0</v>
      </c>
      <c r="AT1352">
        <f>($W$1352) * (90)</f>
        <v>0</v>
      </c>
      <c r="AU1352">
        <f>($X$1352) * (325)</f>
        <v>0</v>
      </c>
      <c r="AV1352">
        <f>($Y$1352) * (140)</f>
        <v>0</v>
      </c>
      <c r="AW1352">
        <f>($Z$1352) * (375)</f>
        <v>0</v>
      </c>
      <c r="AX1352">
        <f>($AA$1352) * (190)</f>
        <v>0</v>
      </c>
      <c r="AY1352">
        <f>($AB$1352) * (425)</f>
        <v>0</v>
      </c>
      <c r="AZ1352">
        <f>($AC$1352) * (240)</f>
        <v>0</v>
      </c>
      <c r="BA1352">
        <f>($AD$1352) * (475)</f>
        <v>0</v>
      </c>
      <c r="BM1352">
        <v>1</v>
      </c>
      <c r="BN1352">
        <f>SUM($O$1352:$Z$1352)</f>
        <v>1</v>
      </c>
    </row>
    <row r="1353" spans="1:66">
      <c r="A1353">
        <v>1233</v>
      </c>
      <c r="B1353">
        <v>2</v>
      </c>
      <c r="C1353">
        <v>24200</v>
      </c>
      <c r="D1353">
        <v>5</v>
      </c>
      <c r="E1353">
        <v>10</v>
      </c>
      <c r="F1353" t="s">
        <v>73</v>
      </c>
      <c r="G1353">
        <v>3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1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f>($H$1353) * (225)</f>
        <v>0</v>
      </c>
      <c r="AF1353">
        <f>($I$1353) * (80)</f>
        <v>0</v>
      </c>
      <c r="AG1353">
        <f>($J$1353) * (80)</f>
        <v>0</v>
      </c>
      <c r="AH1353">
        <f>($K$1353) * (225)</f>
        <v>0</v>
      </c>
      <c r="AI1353">
        <f>($L$1353) * (80)</f>
        <v>0</v>
      </c>
      <c r="AJ1353">
        <f>($M$1353) * (80)</f>
        <v>0</v>
      </c>
      <c r="AK1353">
        <f>($N$1353) * (225)</f>
        <v>0</v>
      </c>
      <c r="AL1353">
        <f>($O$1353) * (225)</f>
        <v>0</v>
      </c>
      <c r="AM1353">
        <f>($P$1353) * (80)</f>
        <v>0</v>
      </c>
      <c r="AN1353">
        <f>($Q$1353) * (80)</f>
        <v>0</v>
      </c>
      <c r="AO1353">
        <f>($R$1353) * (225)</f>
        <v>0</v>
      </c>
      <c r="AP1353">
        <f>($S$1353) * (80)</f>
        <v>0</v>
      </c>
      <c r="AQ1353">
        <f>($T$1353) * (80)</f>
        <v>0</v>
      </c>
      <c r="AR1353">
        <f>($U$1353) * (225)</f>
        <v>0</v>
      </c>
      <c r="AS1353">
        <f>($V$1353) * (80)</f>
        <v>0</v>
      </c>
      <c r="AT1353">
        <f>($W$1353) * (80)</f>
        <v>0</v>
      </c>
      <c r="AU1353">
        <f>($X$1353) * (225)</f>
        <v>0</v>
      </c>
      <c r="AV1353">
        <f>($Y$1353) * (80)</f>
        <v>80</v>
      </c>
      <c r="AW1353">
        <f>($Z$1353) * (295)</f>
        <v>0</v>
      </c>
      <c r="AX1353">
        <f>($AA$1353) * (150)</f>
        <v>0</v>
      </c>
      <c r="AY1353">
        <f>($AB$1353) * (365)</f>
        <v>0</v>
      </c>
      <c r="AZ1353">
        <f>($AC$1353) * (220)</f>
        <v>0</v>
      </c>
      <c r="BA1353">
        <f>($AD$1353) * (435)</f>
        <v>0</v>
      </c>
      <c r="BM1353">
        <v>1</v>
      </c>
      <c r="BN1353">
        <f>SUM($U$1353:$AD$1353)</f>
        <v>1</v>
      </c>
    </row>
    <row r="1354" spans="1:66">
      <c r="A1354">
        <v>1235</v>
      </c>
      <c r="B1354">
        <v>2</v>
      </c>
      <c r="C1354">
        <v>4200</v>
      </c>
      <c r="D1354">
        <v>3</v>
      </c>
      <c r="E1354">
        <v>6</v>
      </c>
      <c r="F1354" t="s">
        <v>73</v>
      </c>
      <c r="G1354">
        <v>3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f>($H$1354) * (225)</f>
        <v>0</v>
      </c>
      <c r="AF1354">
        <f>($I$1354) * (80)</f>
        <v>0</v>
      </c>
      <c r="AG1354">
        <f>($J$1354) * (80)</f>
        <v>0</v>
      </c>
      <c r="AH1354">
        <f>($K$1354) * (225)</f>
        <v>0</v>
      </c>
      <c r="AI1354">
        <f>($L$1354) * (80)</f>
        <v>0</v>
      </c>
      <c r="AJ1354">
        <f>($M$1354) * (80)</f>
        <v>0</v>
      </c>
      <c r="AK1354">
        <f>($N$1354) * (225)</f>
        <v>0</v>
      </c>
      <c r="AL1354">
        <f>($O$1354) * (225)</f>
        <v>0</v>
      </c>
      <c r="AM1354">
        <f>($P$1354) * (80)</f>
        <v>0</v>
      </c>
      <c r="AN1354">
        <f>($Q$1354) * (80)</f>
        <v>80</v>
      </c>
      <c r="AO1354">
        <f>($R$1354) * (225)</f>
        <v>0</v>
      </c>
      <c r="AP1354">
        <f>($S$1354) * (80)</f>
        <v>0</v>
      </c>
      <c r="AQ1354">
        <f>($T$1354) * (80)</f>
        <v>0</v>
      </c>
      <c r="AR1354">
        <f>($U$1354) * (295)</f>
        <v>0</v>
      </c>
      <c r="AS1354">
        <f>($V$1354) * (150)</f>
        <v>0</v>
      </c>
      <c r="AT1354">
        <f>($W$1354) * (150)</f>
        <v>0</v>
      </c>
      <c r="AU1354">
        <f>($X$1354) * (365)</f>
        <v>0</v>
      </c>
      <c r="AV1354">
        <f>($Y$1354) * (220)</f>
        <v>0</v>
      </c>
      <c r="AW1354">
        <f>($Z$1354) * (435)</f>
        <v>0</v>
      </c>
      <c r="AX1354">
        <f>($AA$1354) * (290)</f>
        <v>0</v>
      </c>
      <c r="AY1354">
        <f>($AB$1354) * (505)</f>
        <v>0</v>
      </c>
      <c r="AZ1354">
        <f>($AC$1354) * (360)</f>
        <v>0</v>
      </c>
      <c r="BA1354">
        <f>($AD$1354) * (575)</f>
        <v>0</v>
      </c>
      <c r="BM1354">
        <v>1</v>
      </c>
      <c r="BN1354">
        <f>SUM($O$1354:$U$1354)</f>
        <v>1</v>
      </c>
    </row>
    <row r="1355" spans="1:66">
      <c r="A1355">
        <v>1236</v>
      </c>
      <c r="B1355">
        <v>2</v>
      </c>
      <c r="C1355">
        <v>24200</v>
      </c>
      <c r="D1355">
        <v>0</v>
      </c>
      <c r="E1355">
        <v>5</v>
      </c>
      <c r="F1355" t="s">
        <v>73</v>
      </c>
      <c r="G1355">
        <v>4</v>
      </c>
      <c r="H1355">
        <v>0</v>
      </c>
      <c r="I1355">
        <v>0</v>
      </c>
      <c r="J1355">
        <v>1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f>($H$1355) * (225)</f>
        <v>0</v>
      </c>
      <c r="AF1355">
        <f>($I$1355) * (80)</f>
        <v>0</v>
      </c>
      <c r="AG1355">
        <f>($J$1355) * (80)</f>
        <v>80</v>
      </c>
      <c r="AH1355">
        <f>($K$1355) * (225)</f>
        <v>0</v>
      </c>
      <c r="AI1355">
        <f>($L$1355) * (80)</f>
        <v>0</v>
      </c>
      <c r="AJ1355">
        <f>($M$1355) * (80)</f>
        <v>0</v>
      </c>
      <c r="AK1355">
        <f>($N$1355) * (225)</f>
        <v>0</v>
      </c>
      <c r="AL1355">
        <f>($O$1355) * (295)</f>
        <v>0</v>
      </c>
      <c r="AM1355">
        <f>($P$1355) * (150)</f>
        <v>0</v>
      </c>
      <c r="AN1355">
        <f>($Q$1355) * (150)</f>
        <v>0</v>
      </c>
      <c r="AO1355">
        <f>($R$1355) * (365)</f>
        <v>0</v>
      </c>
      <c r="AP1355">
        <f>($S$1355) * (220)</f>
        <v>0</v>
      </c>
      <c r="AQ1355">
        <f>($T$1355) * (220)</f>
        <v>0</v>
      </c>
      <c r="AR1355">
        <f>($U$1355) * (435)</f>
        <v>0</v>
      </c>
      <c r="AS1355">
        <f>($V$1355) * (290)</f>
        <v>0</v>
      </c>
      <c r="AT1355">
        <f>($W$1355) * (290)</f>
        <v>0</v>
      </c>
      <c r="AU1355">
        <f>($X$1355) * (505)</f>
        <v>0</v>
      </c>
      <c r="AV1355">
        <f>($Y$1355) * (360)</f>
        <v>0</v>
      </c>
      <c r="AW1355">
        <f>($Z$1355) * (575)</f>
        <v>0</v>
      </c>
      <c r="AX1355">
        <f>($AA$1355) * (430)</f>
        <v>0</v>
      </c>
      <c r="AY1355">
        <f>($AB$1355) * (645)</f>
        <v>0</v>
      </c>
      <c r="AZ1355">
        <f>($AC$1355) * (500)</f>
        <v>0</v>
      </c>
      <c r="BA1355">
        <f>($AD$1355) * (715)</f>
        <v>0</v>
      </c>
      <c r="BM1355">
        <v>1</v>
      </c>
      <c r="BN1355">
        <f>SUM($H$1355:$R$1355)</f>
        <v>1</v>
      </c>
    </row>
    <row r="1356" spans="1:66">
      <c r="A1356">
        <v>1239</v>
      </c>
      <c r="B1356">
        <v>2</v>
      </c>
      <c r="C1356">
        <v>24200</v>
      </c>
      <c r="D1356">
        <v>1</v>
      </c>
      <c r="E1356">
        <v>6</v>
      </c>
      <c r="F1356" t="s">
        <v>73</v>
      </c>
      <c r="G1356">
        <v>3</v>
      </c>
      <c r="H1356">
        <v>0</v>
      </c>
      <c r="I1356">
        <v>0</v>
      </c>
      <c r="J1356">
        <v>0</v>
      </c>
      <c r="K1356">
        <v>0</v>
      </c>
      <c r="L1356">
        <v>1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f>($H$1356) * (225)</f>
        <v>0</v>
      </c>
      <c r="AF1356">
        <f>($I$1356) * (80)</f>
        <v>0</v>
      </c>
      <c r="AG1356">
        <f>($J$1356) * (80)</f>
        <v>0</v>
      </c>
      <c r="AH1356">
        <f>($K$1356) * (225)</f>
        <v>0</v>
      </c>
      <c r="AI1356">
        <f>($L$1356) * (80)</f>
        <v>80</v>
      </c>
      <c r="AJ1356">
        <f>($M$1356) * (80)</f>
        <v>0</v>
      </c>
      <c r="AK1356">
        <f>($N$1356) * (225)</f>
        <v>0</v>
      </c>
      <c r="AL1356">
        <f>($O$1356) * (295)</f>
        <v>0</v>
      </c>
      <c r="AM1356">
        <f>($P$1356) * (150)</f>
        <v>0</v>
      </c>
      <c r="AN1356">
        <f>($Q$1356) * (150)</f>
        <v>0</v>
      </c>
      <c r="AO1356">
        <f>($R$1356) * (365)</f>
        <v>0</v>
      </c>
      <c r="AP1356">
        <f>($S$1356) * (220)</f>
        <v>0</v>
      </c>
      <c r="AQ1356">
        <f>($T$1356) * (220)</f>
        <v>0</v>
      </c>
      <c r="AR1356">
        <f>($U$1356) * (435)</f>
        <v>0</v>
      </c>
      <c r="AS1356">
        <f>($V$1356) * (290)</f>
        <v>0</v>
      </c>
      <c r="AT1356">
        <f>($W$1356) * (290)</f>
        <v>0</v>
      </c>
      <c r="AU1356">
        <f>($X$1356) * (505)</f>
        <v>0</v>
      </c>
      <c r="AV1356">
        <f>($Y$1356) * (360)</f>
        <v>0</v>
      </c>
      <c r="AW1356">
        <f>($Z$1356) * (575)</f>
        <v>0</v>
      </c>
      <c r="AX1356">
        <f>($AA$1356) * (430)</f>
        <v>0</v>
      </c>
      <c r="AY1356">
        <f>($AB$1356) * (645)</f>
        <v>0</v>
      </c>
      <c r="AZ1356">
        <f>($AC$1356) * (500)</f>
        <v>0</v>
      </c>
      <c r="BA1356">
        <f>($AD$1356) * (715)</f>
        <v>0</v>
      </c>
      <c r="BM1356">
        <v>1</v>
      </c>
      <c r="BN1356">
        <f>SUM($K$1356:$U$1356)</f>
        <v>1</v>
      </c>
    </row>
    <row r="1357" spans="1:66">
      <c r="A1357">
        <v>1241</v>
      </c>
      <c r="B1357">
        <v>1</v>
      </c>
      <c r="C1357">
        <v>22300</v>
      </c>
      <c r="D1357">
        <v>-1</v>
      </c>
      <c r="E1357">
        <v>3</v>
      </c>
      <c r="F1357" t="s">
        <v>73</v>
      </c>
      <c r="G1357">
        <v>4</v>
      </c>
      <c r="H1357">
        <v>0</v>
      </c>
      <c r="I1357">
        <v>0</v>
      </c>
      <c r="J1357">
        <v>1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f>($H$1357) * (225)</f>
        <v>0</v>
      </c>
      <c r="AF1357">
        <f>($I$1357) * (40)</f>
        <v>0</v>
      </c>
      <c r="AG1357">
        <f>($J$1357) * (40)</f>
        <v>40</v>
      </c>
      <c r="AH1357">
        <f>($K$1357) * (225)</f>
        <v>0</v>
      </c>
      <c r="AI1357">
        <f>($L$1357) * (40)</f>
        <v>0</v>
      </c>
      <c r="AJ1357">
        <f>($M$1357) * (40)</f>
        <v>0</v>
      </c>
      <c r="AK1357">
        <f>($N$1357) * (275)</f>
        <v>0</v>
      </c>
      <c r="AL1357">
        <f>($O$1357) * (325)</f>
        <v>0</v>
      </c>
      <c r="AM1357">
        <f>($P$1357) * (140)</f>
        <v>0</v>
      </c>
      <c r="AN1357">
        <f>($Q$1357) * (140)</f>
        <v>0</v>
      </c>
      <c r="AO1357">
        <f>($R$1357) * (375)</f>
        <v>0</v>
      </c>
      <c r="AP1357">
        <f>($S$1357) * (190)</f>
        <v>0</v>
      </c>
      <c r="AQ1357">
        <f>($T$1357) * (190)</f>
        <v>0</v>
      </c>
      <c r="AR1357">
        <f>($U$1357) * (425)</f>
        <v>0</v>
      </c>
      <c r="AS1357">
        <f>($V$1357) * (240)</f>
        <v>0</v>
      </c>
      <c r="AT1357">
        <f>($W$1357) * (240)</f>
        <v>0</v>
      </c>
      <c r="AU1357">
        <f>($X$1357) * (475)</f>
        <v>0</v>
      </c>
      <c r="AV1357">
        <f>($Y$1357) * (290)</f>
        <v>0</v>
      </c>
      <c r="AW1357">
        <f>($Z$1357) * (525)</f>
        <v>0</v>
      </c>
      <c r="AX1357">
        <f>($AA$1357) * (340)</f>
        <v>0</v>
      </c>
      <c r="AY1357">
        <f>($AB$1357) * (575)</f>
        <v>0</v>
      </c>
      <c r="AZ1357">
        <f>($AC$1357) * (390)</f>
        <v>0</v>
      </c>
      <c r="BA1357">
        <f>($AD$1357) * (625)</f>
        <v>0</v>
      </c>
      <c r="BM1357">
        <v>1</v>
      </c>
      <c r="BN1357">
        <f>SUM($H$1357:$N$1357)</f>
        <v>1</v>
      </c>
    </row>
    <row r="1358" spans="1:66">
      <c r="A1358">
        <v>1249</v>
      </c>
      <c r="B1358">
        <v>1</v>
      </c>
      <c r="C1358">
        <v>4200</v>
      </c>
      <c r="D1358">
        <v>5</v>
      </c>
      <c r="E1358">
        <v>10</v>
      </c>
      <c r="F1358" t="s">
        <v>73</v>
      </c>
      <c r="G1358">
        <v>4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1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f>($H$1358) * (225)</f>
        <v>0</v>
      </c>
      <c r="AF1358">
        <f>($I$1358) * (40)</f>
        <v>0</v>
      </c>
      <c r="AG1358">
        <f>($J$1358) * (40)</f>
        <v>0</v>
      </c>
      <c r="AH1358">
        <f>($K$1358) * (225)</f>
        <v>0</v>
      </c>
      <c r="AI1358">
        <f>($L$1358) * (40)</f>
        <v>0</v>
      </c>
      <c r="AJ1358">
        <f>($M$1358) * (40)</f>
        <v>0</v>
      </c>
      <c r="AK1358">
        <f>($N$1358) * (225)</f>
        <v>0</v>
      </c>
      <c r="AL1358">
        <f>($O$1358) * (225)</f>
        <v>0</v>
      </c>
      <c r="AM1358">
        <f>($P$1358) * (40)</f>
        <v>0</v>
      </c>
      <c r="AN1358">
        <f>($Q$1358) * (40)</f>
        <v>0</v>
      </c>
      <c r="AO1358">
        <f>($R$1358) * (225)</f>
        <v>0</v>
      </c>
      <c r="AP1358">
        <f>($S$1358) * (40)</f>
        <v>0</v>
      </c>
      <c r="AQ1358">
        <f>($T$1358) * (40)</f>
        <v>0</v>
      </c>
      <c r="AR1358">
        <f>($U$1358) * (225)</f>
        <v>0</v>
      </c>
      <c r="AS1358">
        <f>($V$1358) * (40)</f>
        <v>40</v>
      </c>
      <c r="AT1358">
        <f>($W$1358) * (40)</f>
        <v>0</v>
      </c>
      <c r="AU1358">
        <f>($X$1358) * (225)</f>
        <v>0</v>
      </c>
      <c r="AV1358">
        <f>($Y$1358) * (40)</f>
        <v>0</v>
      </c>
      <c r="AW1358">
        <f>($Z$1358) * (225)</f>
        <v>0</v>
      </c>
      <c r="AX1358">
        <f>($AA$1358) * (40)</f>
        <v>0</v>
      </c>
      <c r="AY1358">
        <f>($AB$1358) * (275)</f>
        <v>0</v>
      </c>
      <c r="AZ1358">
        <f>($AC$1358) * (90)</f>
        <v>0</v>
      </c>
      <c r="BA1358">
        <f>($AD$1358) * (325)</f>
        <v>0</v>
      </c>
      <c r="BM1358">
        <v>1</v>
      </c>
      <c r="BN1358">
        <f>SUM($U$1358:$AD$1358)</f>
        <v>1</v>
      </c>
    </row>
    <row r="1359" spans="1:66">
      <c r="A1359">
        <v>1250</v>
      </c>
      <c r="B1359">
        <v>1</v>
      </c>
      <c r="C1359">
        <v>22300</v>
      </c>
      <c r="D1359">
        <v>6</v>
      </c>
      <c r="E1359">
        <v>9</v>
      </c>
      <c r="F1359" t="s">
        <v>73</v>
      </c>
      <c r="G1359">
        <v>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1</v>
      </c>
      <c r="AB1359">
        <v>0</v>
      </c>
      <c r="AC1359">
        <v>0</v>
      </c>
      <c r="AD1359">
        <v>0</v>
      </c>
      <c r="AE1359">
        <f>($H$1359) * (225)</f>
        <v>0</v>
      </c>
      <c r="AF1359">
        <f>($I$1359) * (40)</f>
        <v>0</v>
      </c>
      <c r="AG1359">
        <f>($J$1359) * (40)</f>
        <v>0</v>
      </c>
      <c r="AH1359">
        <f>($K$1359) * (225)</f>
        <v>0</v>
      </c>
      <c r="AI1359">
        <f>($L$1359) * (40)</f>
        <v>0</v>
      </c>
      <c r="AJ1359">
        <f>($M$1359) * (40)</f>
        <v>0</v>
      </c>
      <c r="AK1359">
        <f>($N$1359) * (225)</f>
        <v>0</v>
      </c>
      <c r="AL1359">
        <f>($O$1359) * (225)</f>
        <v>0</v>
      </c>
      <c r="AM1359">
        <f>($P$1359) * (40)</f>
        <v>0</v>
      </c>
      <c r="AN1359">
        <f>($Q$1359) * (40)</f>
        <v>0</v>
      </c>
      <c r="AO1359">
        <f>($R$1359) * (225)</f>
        <v>0</v>
      </c>
      <c r="AP1359">
        <f>($S$1359) * (40)</f>
        <v>0</v>
      </c>
      <c r="AQ1359">
        <f>($T$1359) * (40)</f>
        <v>0</v>
      </c>
      <c r="AR1359">
        <f>($U$1359) * (225)</f>
        <v>0</v>
      </c>
      <c r="AS1359">
        <f>($V$1359) * (40)</f>
        <v>0</v>
      </c>
      <c r="AT1359">
        <f>($W$1359) * (40)</f>
        <v>0</v>
      </c>
      <c r="AU1359">
        <f>($X$1359) * (225)</f>
        <v>0</v>
      </c>
      <c r="AV1359">
        <f>($Y$1359) * (40)</f>
        <v>0</v>
      </c>
      <c r="AW1359">
        <f>($Z$1359) * (225)</f>
        <v>0</v>
      </c>
      <c r="AX1359">
        <f>($AA$1359) * (40)</f>
        <v>40</v>
      </c>
      <c r="AY1359">
        <f>($AB$1359) * (225)</f>
        <v>0</v>
      </c>
      <c r="AZ1359">
        <f>($AC$1359) * (40)</f>
        <v>0</v>
      </c>
      <c r="BA1359">
        <f>($AD$1359) * (225)</f>
        <v>0</v>
      </c>
      <c r="BM1359">
        <v>1</v>
      </c>
      <c r="BN1359">
        <f>SUM($X$1359:$AB$1359)</f>
        <v>1</v>
      </c>
    </row>
    <row r="1360" spans="1:66">
      <c r="A1360">
        <v>1252</v>
      </c>
      <c r="B1360">
        <v>2</v>
      </c>
      <c r="C1360">
        <v>24200</v>
      </c>
      <c r="D1360">
        <v>2</v>
      </c>
      <c r="E1360">
        <v>5</v>
      </c>
      <c r="F1360" t="s">
        <v>73</v>
      </c>
      <c r="G1360">
        <v>4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f>($H$1360) * (225)</f>
        <v>0</v>
      </c>
      <c r="AF1360">
        <f>($I$1360) * (80)</f>
        <v>0</v>
      </c>
      <c r="AG1360">
        <f>($J$1360) * (80)</f>
        <v>0</v>
      </c>
      <c r="AH1360">
        <f>($K$1360) * (225)</f>
        <v>0</v>
      </c>
      <c r="AI1360">
        <f>($L$1360) * (80)</f>
        <v>0</v>
      </c>
      <c r="AJ1360">
        <f>($M$1360) * (80)</f>
        <v>0</v>
      </c>
      <c r="AK1360">
        <f>($N$1360) * (225)</f>
        <v>225</v>
      </c>
      <c r="AL1360">
        <f>($O$1360) * (225)</f>
        <v>0</v>
      </c>
      <c r="AM1360">
        <f>($P$1360) * (80)</f>
        <v>0</v>
      </c>
      <c r="AN1360">
        <f>($Q$1360) * (80)</f>
        <v>0</v>
      </c>
      <c r="AO1360">
        <f>($R$1360) * (225)</f>
        <v>0</v>
      </c>
      <c r="AP1360">
        <f>($S$1360) * (80)</f>
        <v>0</v>
      </c>
      <c r="AQ1360">
        <f>($T$1360) * (80)</f>
        <v>0</v>
      </c>
      <c r="AR1360">
        <f>($U$1360) * (295)</f>
        <v>0</v>
      </c>
      <c r="AS1360">
        <f>($V$1360) * (150)</f>
        <v>0</v>
      </c>
      <c r="AT1360">
        <f>($W$1360) * (150)</f>
        <v>0</v>
      </c>
      <c r="AU1360">
        <f>($X$1360) * (365)</f>
        <v>0</v>
      </c>
      <c r="AV1360">
        <f>($Y$1360) * (220)</f>
        <v>0</v>
      </c>
      <c r="AW1360">
        <f>($Z$1360) * (435)</f>
        <v>0</v>
      </c>
      <c r="AX1360">
        <f>($AA$1360) * (290)</f>
        <v>0</v>
      </c>
      <c r="AY1360">
        <f>($AB$1360) * (505)</f>
        <v>0</v>
      </c>
      <c r="AZ1360">
        <f>($AC$1360) * (360)</f>
        <v>0</v>
      </c>
      <c r="BA1360">
        <f>($AD$1360) * (575)</f>
        <v>0</v>
      </c>
      <c r="BM1360">
        <v>1</v>
      </c>
      <c r="BN1360">
        <f>SUM($N$1360:$R$1360)</f>
        <v>1</v>
      </c>
    </row>
    <row r="1361" spans="1:66">
      <c r="A1361">
        <v>1253</v>
      </c>
      <c r="B1361">
        <v>1</v>
      </c>
      <c r="C1361">
        <v>22300</v>
      </c>
      <c r="D1361">
        <v>6</v>
      </c>
      <c r="E1361">
        <v>11</v>
      </c>
      <c r="F1361" t="s">
        <v>73</v>
      </c>
      <c r="G1361">
        <v>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</v>
      </c>
      <c r="AB1361">
        <v>0</v>
      </c>
      <c r="AC1361">
        <v>0</v>
      </c>
      <c r="AD1361">
        <v>0</v>
      </c>
      <c r="AE1361">
        <f>($H$1361) * (225)</f>
        <v>0</v>
      </c>
      <c r="AF1361">
        <f>($I$1361) * (40)</f>
        <v>0</v>
      </c>
      <c r="AG1361">
        <f>($J$1361) * (40)</f>
        <v>0</v>
      </c>
      <c r="AH1361">
        <f>($K$1361) * (225)</f>
        <v>0</v>
      </c>
      <c r="AI1361">
        <f>($L$1361) * (40)</f>
        <v>0</v>
      </c>
      <c r="AJ1361">
        <f>($M$1361) * (40)</f>
        <v>0</v>
      </c>
      <c r="AK1361">
        <f>($N$1361) * (225)</f>
        <v>0</v>
      </c>
      <c r="AL1361">
        <f>($O$1361) * (225)</f>
        <v>0</v>
      </c>
      <c r="AM1361">
        <f>($P$1361) * (40)</f>
        <v>0</v>
      </c>
      <c r="AN1361">
        <f>($Q$1361) * (40)</f>
        <v>0</v>
      </c>
      <c r="AO1361">
        <f>($R$1361) * (225)</f>
        <v>0</v>
      </c>
      <c r="AP1361">
        <f>($S$1361) * (40)</f>
        <v>0</v>
      </c>
      <c r="AQ1361">
        <f>($T$1361) * (40)</f>
        <v>0</v>
      </c>
      <c r="AR1361">
        <f>($U$1361) * (225)</f>
        <v>0</v>
      </c>
      <c r="AS1361">
        <f>($V$1361) * (40)</f>
        <v>0</v>
      </c>
      <c r="AT1361">
        <f>($W$1361) * (40)</f>
        <v>0</v>
      </c>
      <c r="AU1361">
        <f>($X$1361) * (225)</f>
        <v>0</v>
      </c>
      <c r="AV1361">
        <f>($Y$1361) * (40)</f>
        <v>0</v>
      </c>
      <c r="AW1361">
        <f>($Z$1361) * (225)</f>
        <v>0</v>
      </c>
      <c r="AX1361">
        <f>($AA$1361) * (40)</f>
        <v>40</v>
      </c>
      <c r="AY1361">
        <f>($AB$1361) * (275)</f>
        <v>0</v>
      </c>
      <c r="AZ1361">
        <f>($AC$1361) * (90)</f>
        <v>0</v>
      </c>
      <c r="BA1361">
        <f>($AD$1361) * (325)</f>
        <v>0</v>
      </c>
      <c r="BM1361">
        <v>1</v>
      </c>
      <c r="BN1361">
        <f>SUM($X$1361:$AD$1361)</f>
        <v>1</v>
      </c>
    </row>
    <row r="1362" spans="1:66">
      <c r="A1362">
        <v>1254</v>
      </c>
      <c r="B1362">
        <v>2</v>
      </c>
      <c r="C1362">
        <v>24200</v>
      </c>
      <c r="D1362">
        <v>6</v>
      </c>
      <c r="E1362">
        <v>9</v>
      </c>
      <c r="F1362" t="s">
        <v>73</v>
      </c>
      <c r="G1362">
        <v>4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</v>
      </c>
      <c r="AB1362">
        <v>0</v>
      </c>
      <c r="AC1362">
        <v>0</v>
      </c>
      <c r="AD1362">
        <v>0</v>
      </c>
      <c r="AE1362">
        <f>($H$1362) * (225)</f>
        <v>0</v>
      </c>
      <c r="AF1362">
        <f>($I$1362) * (80)</f>
        <v>0</v>
      </c>
      <c r="AG1362">
        <f>($J$1362) * (80)</f>
        <v>0</v>
      </c>
      <c r="AH1362">
        <f>($K$1362) * (225)</f>
        <v>0</v>
      </c>
      <c r="AI1362">
        <f>($L$1362) * (80)</f>
        <v>0</v>
      </c>
      <c r="AJ1362">
        <f>($M$1362) * (80)</f>
        <v>0</v>
      </c>
      <c r="AK1362">
        <f>($N$1362) * (225)</f>
        <v>0</v>
      </c>
      <c r="AL1362">
        <f>($O$1362) * (225)</f>
        <v>0</v>
      </c>
      <c r="AM1362">
        <f>($P$1362) * (80)</f>
        <v>0</v>
      </c>
      <c r="AN1362">
        <f>($Q$1362) * (80)</f>
        <v>0</v>
      </c>
      <c r="AO1362">
        <f>($R$1362) * (225)</f>
        <v>0</v>
      </c>
      <c r="AP1362">
        <f>($S$1362) * (80)</f>
        <v>0</v>
      </c>
      <c r="AQ1362">
        <f>($T$1362) * (80)</f>
        <v>0</v>
      </c>
      <c r="AR1362">
        <f>($U$1362) * (225)</f>
        <v>0</v>
      </c>
      <c r="AS1362">
        <f>($V$1362) * (80)</f>
        <v>0</v>
      </c>
      <c r="AT1362">
        <f>($W$1362) * (80)</f>
        <v>0</v>
      </c>
      <c r="AU1362">
        <f>($X$1362) * (225)</f>
        <v>0</v>
      </c>
      <c r="AV1362">
        <f>($Y$1362) * (80)</f>
        <v>0</v>
      </c>
      <c r="AW1362">
        <f>($Z$1362) * (225)</f>
        <v>0</v>
      </c>
      <c r="AX1362">
        <f>($AA$1362) * (80)</f>
        <v>80</v>
      </c>
      <c r="AY1362">
        <f>($AB$1362) * (225)</f>
        <v>0</v>
      </c>
      <c r="AZ1362">
        <f>($AC$1362) * (80)</f>
        <v>0</v>
      </c>
      <c r="BA1362">
        <f>($AD$1362) * (295)</f>
        <v>0</v>
      </c>
      <c r="BM1362">
        <v>1</v>
      </c>
      <c r="BN1362">
        <f>SUM($X$1362:$AB$1362)</f>
        <v>1</v>
      </c>
    </row>
    <row r="1363" spans="1:66">
      <c r="A1363">
        <v>1256</v>
      </c>
      <c r="B1363">
        <v>1</v>
      </c>
      <c r="C1363">
        <v>22300</v>
      </c>
      <c r="D1363">
        <v>-1</v>
      </c>
      <c r="E1363">
        <v>4</v>
      </c>
      <c r="F1363" t="s">
        <v>73</v>
      </c>
      <c r="G1363">
        <v>4</v>
      </c>
      <c r="H1363">
        <v>0</v>
      </c>
      <c r="I1363">
        <v>0</v>
      </c>
      <c r="J1363">
        <v>1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f>($H$1363) * (225)</f>
        <v>0</v>
      </c>
      <c r="AF1363">
        <f>($I$1363) * (40)</f>
        <v>0</v>
      </c>
      <c r="AG1363">
        <f>($J$1363) * (40)</f>
        <v>40</v>
      </c>
      <c r="AH1363">
        <f>($K$1363) * (225)</f>
        <v>0</v>
      </c>
      <c r="AI1363">
        <f>($L$1363) * (40)</f>
        <v>0</v>
      </c>
      <c r="AJ1363">
        <f>($M$1363) * (40)</f>
        <v>0</v>
      </c>
      <c r="AK1363">
        <f>($N$1363) * (275)</f>
        <v>0</v>
      </c>
      <c r="AL1363">
        <f>($O$1363) * (325)</f>
        <v>0</v>
      </c>
      <c r="AM1363">
        <f>($P$1363) * (140)</f>
        <v>0</v>
      </c>
      <c r="AN1363">
        <f>($Q$1363) * (140)</f>
        <v>0</v>
      </c>
      <c r="AO1363">
        <f>($R$1363) * (375)</f>
        <v>0</v>
      </c>
      <c r="AP1363">
        <f>($S$1363) * (190)</f>
        <v>0</v>
      </c>
      <c r="AQ1363">
        <f>($T$1363) * (190)</f>
        <v>0</v>
      </c>
      <c r="AR1363">
        <f>($U$1363) * (425)</f>
        <v>0</v>
      </c>
      <c r="AS1363">
        <f>($V$1363) * (240)</f>
        <v>0</v>
      </c>
      <c r="AT1363">
        <f>($W$1363) * (240)</f>
        <v>0</v>
      </c>
      <c r="AU1363">
        <f>($X$1363) * (475)</f>
        <v>0</v>
      </c>
      <c r="AV1363">
        <f>($Y$1363) * (290)</f>
        <v>0</v>
      </c>
      <c r="AW1363">
        <f>($Z$1363) * (525)</f>
        <v>0</v>
      </c>
      <c r="AX1363">
        <f>($AA$1363) * (340)</f>
        <v>0</v>
      </c>
      <c r="AY1363">
        <f>($AB$1363) * (575)</f>
        <v>0</v>
      </c>
      <c r="AZ1363">
        <f>($AC$1363) * (390)</f>
        <v>0</v>
      </c>
      <c r="BA1363">
        <f>($AD$1363) * (625)</f>
        <v>0</v>
      </c>
      <c r="BM1363">
        <v>1</v>
      </c>
      <c r="BN1363">
        <f>SUM($H$1363:$O$1363)</f>
        <v>1</v>
      </c>
    </row>
    <row r="1364" spans="1:66">
      <c r="A1364">
        <v>1258</v>
      </c>
      <c r="B1364">
        <v>1</v>
      </c>
      <c r="C1364">
        <v>2300</v>
      </c>
      <c r="D1364">
        <v>5</v>
      </c>
      <c r="E1364">
        <v>10</v>
      </c>
      <c r="F1364" t="s">
        <v>73</v>
      </c>
      <c r="G1364">
        <v>3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1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f>($H$1364) * (225)</f>
        <v>0</v>
      </c>
      <c r="AF1364">
        <f>($I$1364) * (40)</f>
        <v>0</v>
      </c>
      <c r="AG1364">
        <f>($J$1364) * (40)</f>
        <v>0</v>
      </c>
      <c r="AH1364">
        <f>($K$1364) * (225)</f>
        <v>0</v>
      </c>
      <c r="AI1364">
        <f>($L$1364) * (40)</f>
        <v>0</v>
      </c>
      <c r="AJ1364">
        <f>($M$1364) * (40)</f>
        <v>0</v>
      </c>
      <c r="AK1364">
        <f>($N$1364) * (225)</f>
        <v>0</v>
      </c>
      <c r="AL1364">
        <f>($O$1364) * (225)</f>
        <v>0</v>
      </c>
      <c r="AM1364">
        <f>($P$1364) * (40)</f>
        <v>0</v>
      </c>
      <c r="AN1364">
        <f>($Q$1364) * (40)</f>
        <v>0</v>
      </c>
      <c r="AO1364">
        <f>($R$1364) * (225)</f>
        <v>0</v>
      </c>
      <c r="AP1364">
        <f>($S$1364) * (40)</f>
        <v>0</v>
      </c>
      <c r="AQ1364">
        <f>($T$1364) * (40)</f>
        <v>0</v>
      </c>
      <c r="AR1364">
        <f>($U$1364) * (225)</f>
        <v>0</v>
      </c>
      <c r="AS1364">
        <f>($V$1364) * (40)</f>
        <v>40</v>
      </c>
      <c r="AT1364">
        <f>($W$1364) * (40)</f>
        <v>0</v>
      </c>
      <c r="AU1364">
        <f>($X$1364) * (225)</f>
        <v>0</v>
      </c>
      <c r="AV1364">
        <f>($Y$1364) * (40)</f>
        <v>0</v>
      </c>
      <c r="AW1364">
        <f>($Z$1364) * (275)</f>
        <v>0</v>
      </c>
      <c r="AX1364">
        <f>($AA$1364) * (90)</f>
        <v>0</v>
      </c>
      <c r="AY1364">
        <f>($AB$1364) * (325)</f>
        <v>0</v>
      </c>
      <c r="AZ1364">
        <f>($AC$1364) * (140)</f>
        <v>0</v>
      </c>
      <c r="BA1364">
        <f>($AD$1364) * (375)</f>
        <v>0</v>
      </c>
      <c r="BM1364">
        <v>1</v>
      </c>
      <c r="BN1364">
        <f>SUM($U$1364:$AD$1364)</f>
        <v>1</v>
      </c>
    </row>
    <row r="1365" spans="1:66">
      <c r="A1365">
        <v>1259</v>
      </c>
      <c r="B1365">
        <v>1</v>
      </c>
      <c r="C1365">
        <v>2300</v>
      </c>
      <c r="D1365">
        <v>2</v>
      </c>
      <c r="E1365">
        <v>7</v>
      </c>
      <c r="F1365" t="s">
        <v>73</v>
      </c>
      <c r="G1365">
        <v>5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1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f>($H$1365) * (225)</f>
        <v>0</v>
      </c>
      <c r="AF1365">
        <f>($I$1365) * (40)</f>
        <v>0</v>
      </c>
      <c r="AG1365">
        <f>($J$1365) * (40)</f>
        <v>0</v>
      </c>
      <c r="AH1365">
        <f>($K$1365) * (225)</f>
        <v>0</v>
      </c>
      <c r="AI1365">
        <f>($L$1365) * (40)</f>
        <v>0</v>
      </c>
      <c r="AJ1365">
        <f>($M$1365) * (40)</f>
        <v>0</v>
      </c>
      <c r="AK1365">
        <f>($N$1365) * (225)</f>
        <v>0</v>
      </c>
      <c r="AL1365">
        <f>($O$1365) * (225)</f>
        <v>0</v>
      </c>
      <c r="AM1365">
        <f>($P$1365) * (40)</f>
        <v>0</v>
      </c>
      <c r="AN1365">
        <f>($Q$1365) * (40)</f>
        <v>0</v>
      </c>
      <c r="AO1365">
        <f>($R$1365) * (225)</f>
        <v>0</v>
      </c>
      <c r="AP1365">
        <f>($S$1365) * (40)</f>
        <v>0</v>
      </c>
      <c r="AQ1365">
        <f>($T$1365) * (40)</f>
        <v>0</v>
      </c>
      <c r="AR1365">
        <f>($U$1365) * (225)</f>
        <v>0</v>
      </c>
      <c r="AS1365">
        <f>($V$1365) * (40)</f>
        <v>40</v>
      </c>
      <c r="AT1365">
        <f>($W$1365) * (40)</f>
        <v>0</v>
      </c>
      <c r="AU1365">
        <f>($X$1365) * (275)</f>
        <v>0</v>
      </c>
      <c r="AV1365">
        <f>($Y$1365) * (90)</f>
        <v>0</v>
      </c>
      <c r="AW1365">
        <f>($Z$1365) * (325)</f>
        <v>0</v>
      </c>
      <c r="AX1365">
        <f>($AA$1365) * (140)</f>
        <v>0</v>
      </c>
      <c r="AY1365">
        <f>($AB$1365) * (375)</f>
        <v>0</v>
      </c>
      <c r="AZ1365">
        <f>($AC$1365) * (190)</f>
        <v>0</v>
      </c>
      <c r="BA1365">
        <f>($AD$1365) * (425)</f>
        <v>0</v>
      </c>
      <c r="BM1365">
        <v>1</v>
      </c>
      <c r="BN1365">
        <f>SUM($N$1365:$X$1365)</f>
        <v>1</v>
      </c>
    </row>
    <row r="1366" spans="1:66">
      <c r="A1366">
        <v>1261</v>
      </c>
      <c r="B1366">
        <v>1</v>
      </c>
      <c r="C1366">
        <v>22300</v>
      </c>
      <c r="D1366">
        <v>5</v>
      </c>
      <c r="E1366">
        <v>9</v>
      </c>
      <c r="F1366" t="s">
        <v>73</v>
      </c>
      <c r="G1366">
        <v>3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1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f>($H$1366) * (225)</f>
        <v>0</v>
      </c>
      <c r="AF1366">
        <f>($I$1366) * (40)</f>
        <v>0</v>
      </c>
      <c r="AG1366">
        <f>($J$1366) * (40)</f>
        <v>0</v>
      </c>
      <c r="AH1366">
        <f>($K$1366) * (225)</f>
        <v>0</v>
      </c>
      <c r="AI1366">
        <f>($L$1366) * (40)</f>
        <v>0</v>
      </c>
      <c r="AJ1366">
        <f>($M$1366) * (40)</f>
        <v>0</v>
      </c>
      <c r="AK1366">
        <f>($N$1366) * (225)</f>
        <v>0</v>
      </c>
      <c r="AL1366">
        <f>($O$1366) * (225)</f>
        <v>0</v>
      </c>
      <c r="AM1366">
        <f>($P$1366) * (40)</f>
        <v>0</v>
      </c>
      <c r="AN1366">
        <f>($Q$1366) * (40)</f>
        <v>0</v>
      </c>
      <c r="AO1366">
        <f>($R$1366) * (225)</f>
        <v>0</v>
      </c>
      <c r="AP1366">
        <f>($S$1366) * (40)</f>
        <v>0</v>
      </c>
      <c r="AQ1366">
        <f>($T$1366) * (40)</f>
        <v>0</v>
      </c>
      <c r="AR1366">
        <f>($U$1366) * (225)</f>
        <v>0</v>
      </c>
      <c r="AS1366">
        <f>($V$1366) * (40)</f>
        <v>0</v>
      </c>
      <c r="AT1366">
        <f>($W$1366) * (40)</f>
        <v>0</v>
      </c>
      <c r="AU1366">
        <f>($X$1366) * (225)</f>
        <v>0</v>
      </c>
      <c r="AV1366">
        <f>($Y$1366) * (40)</f>
        <v>40</v>
      </c>
      <c r="AW1366">
        <f>($Z$1366) * (275)</f>
        <v>0</v>
      </c>
      <c r="AX1366">
        <f>($AA$1366) * (90)</f>
        <v>0</v>
      </c>
      <c r="AY1366">
        <f>($AB$1366) * (325)</f>
        <v>0</v>
      </c>
      <c r="AZ1366">
        <f>($AC$1366) * (140)</f>
        <v>0</v>
      </c>
      <c r="BA1366">
        <f>($AD$1366) * (375)</f>
        <v>0</v>
      </c>
      <c r="BM1366">
        <v>1</v>
      </c>
      <c r="BN1366">
        <f>SUM($U$1366:$AB$1366)</f>
        <v>1</v>
      </c>
    </row>
    <row r="1367" spans="1:66">
      <c r="A1367">
        <v>1264</v>
      </c>
      <c r="B1367">
        <v>2</v>
      </c>
      <c r="C1367">
        <v>4200</v>
      </c>
      <c r="D1367">
        <v>5</v>
      </c>
      <c r="E1367">
        <v>10</v>
      </c>
      <c r="F1367" t="s">
        <v>73</v>
      </c>
      <c r="G1367">
        <v>3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1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f>($H$1367) * (225)</f>
        <v>0</v>
      </c>
      <c r="AF1367">
        <f>($I$1367) * (80)</f>
        <v>0</v>
      </c>
      <c r="AG1367">
        <f>($J$1367) * (80)</f>
        <v>0</v>
      </c>
      <c r="AH1367">
        <f>($K$1367) * (225)</f>
        <v>0</v>
      </c>
      <c r="AI1367">
        <f>($L$1367) * (80)</f>
        <v>0</v>
      </c>
      <c r="AJ1367">
        <f>($M$1367) * (80)</f>
        <v>0</v>
      </c>
      <c r="AK1367">
        <f>($N$1367) * (225)</f>
        <v>0</v>
      </c>
      <c r="AL1367">
        <f>($O$1367) * (225)</f>
        <v>0</v>
      </c>
      <c r="AM1367">
        <f>($P$1367) * (80)</f>
        <v>0</v>
      </c>
      <c r="AN1367">
        <f>($Q$1367) * (80)</f>
        <v>0</v>
      </c>
      <c r="AO1367">
        <f>($R$1367) * (225)</f>
        <v>0</v>
      </c>
      <c r="AP1367">
        <f>($S$1367) * (80)</f>
        <v>0</v>
      </c>
      <c r="AQ1367">
        <f>($T$1367) * (80)</f>
        <v>0</v>
      </c>
      <c r="AR1367">
        <f>($U$1367) * (225)</f>
        <v>0</v>
      </c>
      <c r="AS1367">
        <f>($V$1367) * (80)</f>
        <v>0</v>
      </c>
      <c r="AT1367">
        <f>($W$1367) * (80)</f>
        <v>0</v>
      </c>
      <c r="AU1367">
        <f>($X$1367) * (225)</f>
        <v>0</v>
      </c>
      <c r="AV1367">
        <f>($Y$1367) * (80)</f>
        <v>80</v>
      </c>
      <c r="AW1367">
        <f>($Z$1367) * (295)</f>
        <v>0</v>
      </c>
      <c r="AX1367">
        <f>($AA$1367) * (150)</f>
        <v>0</v>
      </c>
      <c r="AY1367">
        <f>($AB$1367) * (365)</f>
        <v>0</v>
      </c>
      <c r="AZ1367">
        <f>($AC$1367) * (220)</f>
        <v>0</v>
      </c>
      <c r="BA1367">
        <f>($AD$1367) * (435)</f>
        <v>0</v>
      </c>
      <c r="BM1367">
        <v>1</v>
      </c>
      <c r="BN1367">
        <f>SUM($U$1367:$AD$1367)</f>
        <v>1</v>
      </c>
    </row>
    <row r="1368" spans="1:66">
      <c r="A1368">
        <v>1265</v>
      </c>
      <c r="B1368">
        <v>1</v>
      </c>
      <c r="C1368">
        <v>22300</v>
      </c>
      <c r="D1368">
        <v>2</v>
      </c>
      <c r="E1368">
        <v>6</v>
      </c>
      <c r="F1368" t="s">
        <v>73</v>
      </c>
      <c r="G1368">
        <v>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f>($H$1368) * (225)</f>
        <v>0</v>
      </c>
      <c r="AF1368">
        <f>($I$1368) * (40)</f>
        <v>0</v>
      </c>
      <c r="AG1368">
        <f>($J$1368) * (40)</f>
        <v>0</v>
      </c>
      <c r="AH1368">
        <f>($K$1368) * (225)</f>
        <v>0</v>
      </c>
      <c r="AI1368">
        <f>($L$1368) * (40)</f>
        <v>0</v>
      </c>
      <c r="AJ1368">
        <f>($M$1368) * (40)</f>
        <v>0</v>
      </c>
      <c r="AK1368">
        <f>($N$1368) * (225)</f>
        <v>0</v>
      </c>
      <c r="AL1368">
        <f>($O$1368) * (275)</f>
        <v>0</v>
      </c>
      <c r="AM1368">
        <f>($P$1368) * (90)</f>
        <v>0</v>
      </c>
      <c r="AN1368">
        <f>($Q$1368) * (90)</f>
        <v>90</v>
      </c>
      <c r="AO1368">
        <f>($R$1368) * (325)</f>
        <v>0</v>
      </c>
      <c r="AP1368">
        <f>($S$1368) * (140)</f>
        <v>0</v>
      </c>
      <c r="AQ1368">
        <f>($T$1368) * (140)</f>
        <v>0</v>
      </c>
      <c r="AR1368">
        <f>($U$1368) * (375)</f>
        <v>0</v>
      </c>
      <c r="AS1368">
        <f>($V$1368) * (190)</f>
        <v>0</v>
      </c>
      <c r="AT1368">
        <f>($W$1368) * (190)</f>
        <v>0</v>
      </c>
      <c r="AU1368">
        <f>($X$1368) * (425)</f>
        <v>0</v>
      </c>
      <c r="AV1368">
        <f>($Y$1368) * (240)</f>
        <v>0</v>
      </c>
      <c r="AW1368">
        <f>($Z$1368) * (475)</f>
        <v>0</v>
      </c>
      <c r="AX1368">
        <f>($AA$1368) * (290)</f>
        <v>0</v>
      </c>
      <c r="AY1368">
        <f>($AB$1368) * (525)</f>
        <v>0</v>
      </c>
      <c r="AZ1368">
        <f>($AC$1368) * (340)</f>
        <v>0</v>
      </c>
      <c r="BA1368">
        <f>($AD$1368) * (575)</f>
        <v>0</v>
      </c>
      <c r="BM1368">
        <v>1</v>
      </c>
      <c r="BN1368">
        <f>SUM($N$1368:$U$1368)</f>
        <v>1</v>
      </c>
    </row>
    <row r="1369" spans="1:66">
      <c r="A1369">
        <v>1274</v>
      </c>
      <c r="B1369">
        <v>1</v>
      </c>
      <c r="C1369">
        <v>5662</v>
      </c>
      <c r="D1369">
        <v>-1</v>
      </c>
      <c r="E1369">
        <v>4</v>
      </c>
      <c r="F1369" t="s">
        <v>73</v>
      </c>
      <c r="G1369">
        <v>4</v>
      </c>
      <c r="H1369">
        <v>0</v>
      </c>
      <c r="I1369">
        <v>0</v>
      </c>
      <c r="J1369">
        <v>1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f>($H$1369) * (225)</f>
        <v>0</v>
      </c>
      <c r="AF1369">
        <f>($I$1369) * (40)</f>
        <v>0</v>
      </c>
      <c r="AG1369">
        <f>($J$1369) * (40)</f>
        <v>40</v>
      </c>
      <c r="AH1369">
        <f>($K$1369) * (225)</f>
        <v>0</v>
      </c>
      <c r="AI1369">
        <f>($L$1369) * (40)</f>
        <v>0</v>
      </c>
      <c r="AJ1369">
        <f>($M$1369) * (40)</f>
        <v>0</v>
      </c>
      <c r="AK1369">
        <f>($N$1369) * (275)</f>
        <v>0</v>
      </c>
      <c r="AL1369">
        <f>($O$1369) * (325)</f>
        <v>0</v>
      </c>
      <c r="AM1369">
        <f>($P$1369) * (140)</f>
        <v>0</v>
      </c>
      <c r="AN1369">
        <f>($Q$1369) * (140)</f>
        <v>0</v>
      </c>
      <c r="AO1369">
        <f>($R$1369) * (375)</f>
        <v>0</v>
      </c>
      <c r="AP1369">
        <f>($S$1369) * (190)</f>
        <v>0</v>
      </c>
      <c r="AQ1369">
        <f>($T$1369) * (190)</f>
        <v>0</v>
      </c>
      <c r="AR1369">
        <f>($U$1369) * (425)</f>
        <v>0</v>
      </c>
      <c r="AS1369">
        <f>($V$1369) * (240)</f>
        <v>0</v>
      </c>
      <c r="AT1369">
        <f>($W$1369) * (240)</f>
        <v>0</v>
      </c>
      <c r="AU1369">
        <f>($X$1369) * (475)</f>
        <v>0</v>
      </c>
      <c r="AV1369">
        <f>($Y$1369) * (290)</f>
        <v>0</v>
      </c>
      <c r="AW1369">
        <f>($Z$1369) * (525)</f>
        <v>0</v>
      </c>
      <c r="AX1369">
        <f>($AA$1369) * (340)</f>
        <v>0</v>
      </c>
      <c r="AY1369">
        <f>($AB$1369) * (575)</f>
        <v>0</v>
      </c>
      <c r="AZ1369">
        <f>($AC$1369) * (390)</f>
        <v>0</v>
      </c>
      <c r="BA1369">
        <f>($AD$1369) * (625)</f>
        <v>0</v>
      </c>
      <c r="BM1369">
        <v>1</v>
      </c>
      <c r="BN1369">
        <f>SUM($H$1369:$O$1369)</f>
        <v>1</v>
      </c>
    </row>
    <row r="1370" spans="1:66">
      <c r="A1370">
        <v>1282</v>
      </c>
      <c r="B1370">
        <v>2</v>
      </c>
      <c r="C1370">
        <v>11592</v>
      </c>
      <c r="D1370">
        <v>6</v>
      </c>
      <c r="E1370">
        <v>9</v>
      </c>
      <c r="F1370" t="s">
        <v>73</v>
      </c>
      <c r="G1370">
        <v>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1</v>
      </c>
      <c r="AB1370">
        <v>0</v>
      </c>
      <c r="AC1370">
        <v>0</v>
      </c>
      <c r="AD1370">
        <v>0</v>
      </c>
      <c r="AE1370">
        <f>($H$1370) * (225)</f>
        <v>0</v>
      </c>
      <c r="AF1370">
        <f>($I$1370) * (80)</f>
        <v>0</v>
      </c>
      <c r="AG1370">
        <f>($J$1370) * (80)</f>
        <v>0</v>
      </c>
      <c r="AH1370">
        <f>($K$1370) * (225)</f>
        <v>0</v>
      </c>
      <c r="AI1370">
        <f>($L$1370) * (80)</f>
        <v>0</v>
      </c>
      <c r="AJ1370">
        <f>($M$1370) * (80)</f>
        <v>0</v>
      </c>
      <c r="AK1370">
        <f>($N$1370) * (225)</f>
        <v>0</v>
      </c>
      <c r="AL1370">
        <f>($O$1370) * (225)</f>
        <v>0</v>
      </c>
      <c r="AM1370">
        <f>($P$1370) * (80)</f>
        <v>0</v>
      </c>
      <c r="AN1370">
        <f>($Q$1370) * (80)</f>
        <v>0</v>
      </c>
      <c r="AO1370">
        <f>($R$1370) * (225)</f>
        <v>0</v>
      </c>
      <c r="AP1370">
        <f>($S$1370) * (80)</f>
        <v>0</v>
      </c>
      <c r="AQ1370">
        <f>($T$1370) * (80)</f>
        <v>0</v>
      </c>
      <c r="AR1370">
        <f>($U$1370) * (225)</f>
        <v>0</v>
      </c>
      <c r="AS1370">
        <f>($V$1370) * (80)</f>
        <v>0</v>
      </c>
      <c r="AT1370">
        <f>($W$1370) * (80)</f>
        <v>0</v>
      </c>
      <c r="AU1370">
        <f>($X$1370) * (225)</f>
        <v>0</v>
      </c>
      <c r="AV1370">
        <f>($Y$1370) * (80)</f>
        <v>0</v>
      </c>
      <c r="AW1370">
        <f>($Z$1370) * (225)</f>
        <v>0</v>
      </c>
      <c r="AX1370">
        <f>($AA$1370) * (80)</f>
        <v>80</v>
      </c>
      <c r="AY1370">
        <f>($AB$1370) * (225)</f>
        <v>0</v>
      </c>
      <c r="AZ1370">
        <f>($AC$1370) * (80)</f>
        <v>0</v>
      </c>
      <c r="BA1370">
        <f>($AD$1370) * (295)</f>
        <v>0</v>
      </c>
      <c r="BM1370">
        <v>1</v>
      </c>
      <c r="BN1370">
        <f>SUM($X$1370:$AB$1370)</f>
        <v>1</v>
      </c>
    </row>
    <row r="1371" spans="1:66">
      <c r="A1371">
        <v>1283</v>
      </c>
      <c r="B1371">
        <v>2</v>
      </c>
      <c r="C1371">
        <v>11592</v>
      </c>
      <c r="D1371">
        <v>3</v>
      </c>
      <c r="E1371">
        <v>7</v>
      </c>
      <c r="F1371" t="s">
        <v>73</v>
      </c>
      <c r="G1371">
        <v>4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1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f>($H$1371) * (225)</f>
        <v>0</v>
      </c>
      <c r="AF1371">
        <f>($I$1371) * (80)</f>
        <v>0</v>
      </c>
      <c r="AG1371">
        <f>($J$1371) * (80)</f>
        <v>0</v>
      </c>
      <c r="AH1371">
        <f>($K$1371) * (225)</f>
        <v>0</v>
      </c>
      <c r="AI1371">
        <f>($L$1371) * (80)</f>
        <v>0</v>
      </c>
      <c r="AJ1371">
        <f>($M$1371) * (80)</f>
        <v>0</v>
      </c>
      <c r="AK1371">
        <f>($N$1371) * (225)</f>
        <v>0</v>
      </c>
      <c r="AL1371">
        <f>($O$1371) * (225)</f>
        <v>0</v>
      </c>
      <c r="AM1371">
        <f>($P$1371) * (80)</f>
        <v>0</v>
      </c>
      <c r="AN1371">
        <f>($Q$1371) * (80)</f>
        <v>0</v>
      </c>
      <c r="AO1371">
        <f>($R$1371) * (225)</f>
        <v>0</v>
      </c>
      <c r="AP1371">
        <f>($S$1371) * (80)</f>
        <v>0</v>
      </c>
      <c r="AQ1371">
        <f>($T$1371) * (80)</f>
        <v>0</v>
      </c>
      <c r="AR1371">
        <f>($U$1371) * (225)</f>
        <v>0</v>
      </c>
      <c r="AS1371">
        <f>($V$1371) * (80)</f>
        <v>80</v>
      </c>
      <c r="AT1371">
        <f>($W$1371) * (80)</f>
        <v>0</v>
      </c>
      <c r="AU1371">
        <f>($X$1371) * (295)</f>
        <v>0</v>
      </c>
      <c r="AV1371">
        <f>($Y$1371) * (150)</f>
        <v>0</v>
      </c>
      <c r="AW1371">
        <f>($Z$1371) * (365)</f>
        <v>0</v>
      </c>
      <c r="AX1371">
        <f>($AA$1371) * (220)</f>
        <v>0</v>
      </c>
      <c r="AY1371">
        <f>($AB$1371) * (435)</f>
        <v>0</v>
      </c>
      <c r="AZ1371">
        <f>($AC$1371) * (290)</f>
        <v>0</v>
      </c>
      <c r="BA1371">
        <f>($AD$1371) * (505)</f>
        <v>0</v>
      </c>
      <c r="BM1371">
        <v>1</v>
      </c>
      <c r="BN1371">
        <f>SUM($O$1371:$X$1371)</f>
        <v>1</v>
      </c>
    </row>
    <row r="1372" spans="1:66">
      <c r="A1372">
        <v>1285</v>
      </c>
      <c r="B1372">
        <v>2</v>
      </c>
      <c r="C1372">
        <v>11592</v>
      </c>
      <c r="D1372">
        <v>1</v>
      </c>
      <c r="E1372">
        <v>6</v>
      </c>
      <c r="F1372" t="s">
        <v>73</v>
      </c>
      <c r="G1372">
        <v>3</v>
      </c>
      <c r="H1372">
        <v>0</v>
      </c>
      <c r="I1372">
        <v>0</v>
      </c>
      <c r="J1372">
        <v>0</v>
      </c>
      <c r="K1372">
        <v>0</v>
      </c>
      <c r="L1372">
        <v>1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f>($H$1372) * (225)</f>
        <v>0</v>
      </c>
      <c r="AF1372">
        <f>($I$1372) * (80)</f>
        <v>0</v>
      </c>
      <c r="AG1372">
        <f>($J$1372) * (80)</f>
        <v>0</v>
      </c>
      <c r="AH1372">
        <f>($K$1372) * (225)</f>
        <v>0</v>
      </c>
      <c r="AI1372">
        <f>($L$1372) * (80)</f>
        <v>80</v>
      </c>
      <c r="AJ1372">
        <f>($M$1372) * (80)</f>
        <v>0</v>
      </c>
      <c r="AK1372">
        <f>($N$1372) * (225)</f>
        <v>0</v>
      </c>
      <c r="AL1372">
        <f>($O$1372) * (295)</f>
        <v>0</v>
      </c>
      <c r="AM1372">
        <f>($P$1372) * (150)</f>
        <v>0</v>
      </c>
      <c r="AN1372">
        <f>($Q$1372) * (150)</f>
        <v>0</v>
      </c>
      <c r="AO1372">
        <f>($R$1372) * (365)</f>
        <v>0</v>
      </c>
      <c r="AP1372">
        <f>($S$1372) * (220)</f>
        <v>0</v>
      </c>
      <c r="AQ1372">
        <f>($T$1372) * (220)</f>
        <v>0</v>
      </c>
      <c r="AR1372">
        <f>($U$1372) * (435)</f>
        <v>0</v>
      </c>
      <c r="AS1372">
        <f>($V$1372) * (290)</f>
        <v>0</v>
      </c>
      <c r="AT1372">
        <f>($W$1372) * (290)</f>
        <v>0</v>
      </c>
      <c r="AU1372">
        <f>($X$1372) * (505)</f>
        <v>0</v>
      </c>
      <c r="AV1372">
        <f>($Y$1372) * (360)</f>
        <v>0</v>
      </c>
      <c r="AW1372">
        <f>($Z$1372) * (575)</f>
        <v>0</v>
      </c>
      <c r="AX1372">
        <f>($AA$1372) * (430)</f>
        <v>0</v>
      </c>
      <c r="AY1372">
        <f>($AB$1372) * (645)</f>
        <v>0</v>
      </c>
      <c r="AZ1372">
        <f>($AC$1372) * (500)</f>
        <v>0</v>
      </c>
      <c r="BA1372">
        <f>($AD$1372) * (715)</f>
        <v>0</v>
      </c>
      <c r="BM1372">
        <v>1</v>
      </c>
      <c r="BN1372">
        <f>SUM($K$1372:$U$1372)</f>
        <v>1</v>
      </c>
    </row>
    <row r="1373" spans="1:66">
      <c r="A1373">
        <v>1289</v>
      </c>
      <c r="B1373">
        <v>2</v>
      </c>
      <c r="C1373">
        <v>4200</v>
      </c>
      <c r="D1373">
        <v>5</v>
      </c>
      <c r="E1373">
        <v>9</v>
      </c>
      <c r="F1373" t="s">
        <v>73</v>
      </c>
      <c r="G1373">
        <v>4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1</v>
      </c>
      <c r="AB1373">
        <v>0</v>
      </c>
      <c r="AC1373">
        <v>0</v>
      </c>
      <c r="AD1373">
        <v>0</v>
      </c>
      <c r="AE1373">
        <f>($H$1373) * (225)</f>
        <v>0</v>
      </c>
      <c r="AF1373">
        <f>($I$1373) * (80)</f>
        <v>0</v>
      </c>
      <c r="AG1373">
        <f>($J$1373) * (80)</f>
        <v>0</v>
      </c>
      <c r="AH1373">
        <f>($K$1373) * (225)</f>
        <v>0</v>
      </c>
      <c r="AI1373">
        <f>($L$1373) * (80)</f>
        <v>0</v>
      </c>
      <c r="AJ1373">
        <f>($M$1373) * (80)</f>
        <v>0</v>
      </c>
      <c r="AK1373">
        <f>($N$1373) * (225)</f>
        <v>0</v>
      </c>
      <c r="AL1373">
        <f>($O$1373) * (225)</f>
        <v>0</v>
      </c>
      <c r="AM1373">
        <f>($P$1373) * (80)</f>
        <v>0</v>
      </c>
      <c r="AN1373">
        <f>($Q$1373) * (80)</f>
        <v>0</v>
      </c>
      <c r="AO1373">
        <f>($R$1373) * (225)</f>
        <v>0</v>
      </c>
      <c r="AP1373">
        <f>($S$1373) * (80)</f>
        <v>0</v>
      </c>
      <c r="AQ1373">
        <f>($T$1373) * (80)</f>
        <v>0</v>
      </c>
      <c r="AR1373">
        <f>($U$1373) * (225)</f>
        <v>0</v>
      </c>
      <c r="AS1373">
        <f>($V$1373) * (80)</f>
        <v>0</v>
      </c>
      <c r="AT1373">
        <f>($W$1373) * (80)</f>
        <v>0</v>
      </c>
      <c r="AU1373">
        <f>($X$1373) * (225)</f>
        <v>0</v>
      </c>
      <c r="AV1373">
        <f>($Y$1373) * (80)</f>
        <v>0</v>
      </c>
      <c r="AW1373">
        <f>($Z$1373) * (225)</f>
        <v>0</v>
      </c>
      <c r="AX1373">
        <f>($AA$1373) * (80)</f>
        <v>80</v>
      </c>
      <c r="AY1373">
        <f>($AB$1373) * (295)</f>
        <v>0</v>
      </c>
      <c r="AZ1373">
        <f>($AC$1373) * (150)</f>
        <v>0</v>
      </c>
      <c r="BA1373">
        <f>($AD$1373) * (365)</f>
        <v>0</v>
      </c>
      <c r="BM1373">
        <v>1</v>
      </c>
      <c r="BN1373">
        <f>SUM($U$1373:$AB$1373)</f>
        <v>1</v>
      </c>
    </row>
    <row r="1374" spans="1:66">
      <c r="A1374">
        <v>1292</v>
      </c>
      <c r="B1374">
        <v>2</v>
      </c>
      <c r="C1374">
        <v>8647</v>
      </c>
      <c r="D1374">
        <v>3</v>
      </c>
      <c r="E1374">
        <v>8</v>
      </c>
      <c r="F1374" t="s">
        <v>73</v>
      </c>
      <c r="G1374">
        <v>4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1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f>($H$1374) * (225)</f>
        <v>0</v>
      </c>
      <c r="AF1374">
        <f>($I$1374) * (80)</f>
        <v>0</v>
      </c>
      <c r="AG1374">
        <f>($J$1374) * (80)</f>
        <v>0</v>
      </c>
      <c r="AH1374">
        <f>($K$1374) * (225)</f>
        <v>0</v>
      </c>
      <c r="AI1374">
        <f>($L$1374) * (80)</f>
        <v>0</v>
      </c>
      <c r="AJ1374">
        <f>($M$1374) * (80)</f>
        <v>0</v>
      </c>
      <c r="AK1374">
        <f>($N$1374) * (225)</f>
        <v>0</v>
      </c>
      <c r="AL1374">
        <f>($O$1374) * (225)</f>
        <v>0</v>
      </c>
      <c r="AM1374">
        <f>($P$1374) * (80)</f>
        <v>0</v>
      </c>
      <c r="AN1374">
        <f>($Q$1374) * (80)</f>
        <v>0</v>
      </c>
      <c r="AO1374">
        <f>($R$1374) * (225)</f>
        <v>0</v>
      </c>
      <c r="AP1374">
        <f>($S$1374) * (80)</f>
        <v>0</v>
      </c>
      <c r="AQ1374">
        <f>($T$1374) * (80)</f>
        <v>0</v>
      </c>
      <c r="AR1374">
        <f>($U$1374) * (225)</f>
        <v>0</v>
      </c>
      <c r="AS1374">
        <f>($V$1374) * (80)</f>
        <v>80</v>
      </c>
      <c r="AT1374">
        <f>($W$1374) * (80)</f>
        <v>0</v>
      </c>
      <c r="AU1374">
        <f>($X$1374) * (295)</f>
        <v>0</v>
      </c>
      <c r="AV1374">
        <f>($Y$1374) * (150)</f>
        <v>0</v>
      </c>
      <c r="AW1374">
        <f>($Z$1374) * (365)</f>
        <v>0</v>
      </c>
      <c r="AX1374">
        <f>($AA$1374) * (220)</f>
        <v>0</v>
      </c>
      <c r="AY1374">
        <f>($AB$1374) * (435)</f>
        <v>0</v>
      </c>
      <c r="AZ1374">
        <f>($AC$1374) * (290)</f>
        <v>0</v>
      </c>
      <c r="BA1374">
        <f>($AD$1374) * (505)</f>
        <v>0</v>
      </c>
      <c r="BM1374">
        <v>1</v>
      </c>
      <c r="BN1374">
        <f>SUM($O$1374:$Z$1374)</f>
        <v>1</v>
      </c>
    </row>
    <row r="1375" spans="1:66">
      <c r="A1375">
        <v>1298</v>
      </c>
      <c r="B1375">
        <v>2</v>
      </c>
      <c r="C1375">
        <v>8385</v>
      </c>
      <c r="D1375">
        <v>4</v>
      </c>
      <c r="E1375">
        <v>8</v>
      </c>
      <c r="F1375" t="s">
        <v>73</v>
      </c>
      <c r="G1375">
        <v>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1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f>($H$1375) * (225)</f>
        <v>0</v>
      </c>
      <c r="AF1375">
        <f>($I$1375) * (80)</f>
        <v>0</v>
      </c>
      <c r="AG1375">
        <f>($J$1375) * (80)</f>
        <v>0</v>
      </c>
      <c r="AH1375">
        <f>($K$1375) * (225)</f>
        <v>0</v>
      </c>
      <c r="AI1375">
        <f>($L$1375) * (80)</f>
        <v>0</v>
      </c>
      <c r="AJ1375">
        <f>($M$1375) * (80)</f>
        <v>0</v>
      </c>
      <c r="AK1375">
        <f>($N$1375) * (225)</f>
        <v>0</v>
      </c>
      <c r="AL1375">
        <f>($O$1375) * (225)</f>
        <v>0</v>
      </c>
      <c r="AM1375">
        <f>($P$1375) * (80)</f>
        <v>0</v>
      </c>
      <c r="AN1375">
        <f>($Q$1375) * (80)</f>
        <v>0</v>
      </c>
      <c r="AO1375">
        <f>($R$1375) * (225)</f>
        <v>0</v>
      </c>
      <c r="AP1375">
        <f>($S$1375) * (80)</f>
        <v>0</v>
      </c>
      <c r="AQ1375">
        <f>($T$1375) * (80)</f>
        <v>0</v>
      </c>
      <c r="AR1375">
        <f>($U$1375) * (225)</f>
        <v>0</v>
      </c>
      <c r="AS1375">
        <f>($V$1375) * (80)</f>
        <v>80</v>
      </c>
      <c r="AT1375">
        <f>($W$1375) * (80)</f>
        <v>0</v>
      </c>
      <c r="AU1375">
        <f>($X$1375) * (295)</f>
        <v>0</v>
      </c>
      <c r="AV1375">
        <f>($Y$1375) * (150)</f>
        <v>0</v>
      </c>
      <c r="AW1375">
        <f>($Z$1375) * (365)</f>
        <v>0</v>
      </c>
      <c r="AX1375">
        <f>($AA$1375) * (220)</f>
        <v>0</v>
      </c>
      <c r="AY1375">
        <f>($AB$1375) * (435)</f>
        <v>0</v>
      </c>
      <c r="AZ1375">
        <f>($AC$1375) * (290)</f>
        <v>0</v>
      </c>
      <c r="BA1375">
        <f>($AD$1375) * (505)</f>
        <v>0</v>
      </c>
      <c r="BM1375">
        <v>1</v>
      </c>
      <c r="BN1375">
        <f>SUM($R$1375:$Z$1375)</f>
        <v>1</v>
      </c>
    </row>
    <row r="1376" spans="1:66">
      <c r="A1376">
        <v>1304</v>
      </c>
      <c r="B1376">
        <v>2</v>
      </c>
      <c r="C1376">
        <v>21183</v>
      </c>
      <c r="D1376">
        <v>-1</v>
      </c>
      <c r="E1376">
        <v>3</v>
      </c>
      <c r="F1376" t="s">
        <v>73</v>
      </c>
      <c r="G1376">
        <v>4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f>($H$1376) * (225)</f>
        <v>0</v>
      </c>
      <c r="AF1376">
        <f>($I$1376) * (80)</f>
        <v>0</v>
      </c>
      <c r="AG1376">
        <f>($J$1376) * (80)</f>
        <v>80</v>
      </c>
      <c r="AH1376">
        <f>($K$1376) * (225)</f>
        <v>0</v>
      </c>
      <c r="AI1376">
        <f>($L$1376) * (80)</f>
        <v>0</v>
      </c>
      <c r="AJ1376">
        <f>($M$1376) * (80)</f>
        <v>0</v>
      </c>
      <c r="AK1376">
        <f>($N$1376) * (295)</f>
        <v>0</v>
      </c>
      <c r="AL1376">
        <f>($O$1376) * (365)</f>
        <v>0</v>
      </c>
      <c r="AM1376">
        <f>($P$1376) * (220)</f>
        <v>0</v>
      </c>
      <c r="AN1376">
        <f>($Q$1376) * (220)</f>
        <v>0</v>
      </c>
      <c r="AO1376">
        <f>($R$1376) * (435)</f>
        <v>0</v>
      </c>
      <c r="AP1376">
        <f>($S$1376) * (290)</f>
        <v>0</v>
      </c>
      <c r="AQ1376">
        <f>($T$1376) * (290)</f>
        <v>0</v>
      </c>
      <c r="AR1376">
        <f>($U$1376) * (505)</f>
        <v>0</v>
      </c>
      <c r="AS1376">
        <f>($V$1376) * (360)</f>
        <v>0</v>
      </c>
      <c r="AT1376">
        <f>($W$1376) * (360)</f>
        <v>0</v>
      </c>
      <c r="AU1376">
        <f>($X$1376) * (575)</f>
        <v>0</v>
      </c>
      <c r="AV1376">
        <f>($Y$1376) * (430)</f>
        <v>0</v>
      </c>
      <c r="AW1376">
        <f>($Z$1376) * (645)</f>
        <v>0</v>
      </c>
      <c r="AX1376">
        <f>($AA$1376) * (500)</f>
        <v>0</v>
      </c>
      <c r="AY1376">
        <f>($AB$1376) * (715)</f>
        <v>0</v>
      </c>
      <c r="AZ1376">
        <f>($AC$1376) * (570)</f>
        <v>0</v>
      </c>
      <c r="BA1376">
        <f>($AD$1376) * (785)</f>
        <v>0</v>
      </c>
      <c r="BM1376">
        <v>1</v>
      </c>
      <c r="BN1376">
        <f>SUM($H$1376:$N$1376)</f>
        <v>1</v>
      </c>
    </row>
    <row r="1377" spans="1:66">
      <c r="A1377">
        <v>1305</v>
      </c>
      <c r="B1377">
        <v>1</v>
      </c>
      <c r="C1377">
        <v>22753</v>
      </c>
      <c r="D1377">
        <v>5</v>
      </c>
      <c r="E1377">
        <v>10</v>
      </c>
      <c r="F1377" t="s">
        <v>73</v>
      </c>
      <c r="G1377">
        <v>6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</v>
      </c>
      <c r="AD1377">
        <v>0</v>
      </c>
      <c r="AE1377">
        <f>($H$1377) * (225)</f>
        <v>0</v>
      </c>
      <c r="AF1377">
        <f>($I$1377) * (40)</f>
        <v>0</v>
      </c>
      <c r="AG1377">
        <f>($J$1377) * (40)</f>
        <v>0</v>
      </c>
      <c r="AH1377">
        <f>($K$1377) * (225)</f>
        <v>0</v>
      </c>
      <c r="AI1377">
        <f>($L$1377) * (40)</f>
        <v>0</v>
      </c>
      <c r="AJ1377">
        <f>($M$1377) * (40)</f>
        <v>0</v>
      </c>
      <c r="AK1377">
        <f>($N$1377) * (225)</f>
        <v>0</v>
      </c>
      <c r="AL1377">
        <f>($O$1377) * (225)</f>
        <v>0</v>
      </c>
      <c r="AM1377">
        <f>($P$1377) * (40)</f>
        <v>0</v>
      </c>
      <c r="AN1377">
        <f>($Q$1377) * (40)</f>
        <v>0</v>
      </c>
      <c r="AO1377">
        <f>($R$1377) * (225)</f>
        <v>0</v>
      </c>
      <c r="AP1377">
        <f>($S$1377) * (40)</f>
        <v>0</v>
      </c>
      <c r="AQ1377">
        <f>($T$1377) * (40)</f>
        <v>0</v>
      </c>
      <c r="AR1377">
        <f>($U$1377) * (225)</f>
        <v>0</v>
      </c>
      <c r="AS1377">
        <f>($V$1377) * (40)</f>
        <v>0</v>
      </c>
      <c r="AT1377">
        <f>($W$1377) * (40)</f>
        <v>0</v>
      </c>
      <c r="AU1377">
        <f>($X$1377) * (225)</f>
        <v>0</v>
      </c>
      <c r="AV1377">
        <f>($Y$1377) * (40)</f>
        <v>0</v>
      </c>
      <c r="AW1377">
        <f>($Z$1377) * (225)</f>
        <v>0</v>
      </c>
      <c r="AX1377">
        <f>($AA$1377) * (40)</f>
        <v>0</v>
      </c>
      <c r="AY1377">
        <f>($AB$1377) * (225)</f>
        <v>0</v>
      </c>
      <c r="AZ1377">
        <f>($AC$1377) * (40)</f>
        <v>40</v>
      </c>
      <c r="BA1377">
        <f>($AD$1377) * (225)</f>
        <v>0</v>
      </c>
      <c r="BM1377">
        <v>1</v>
      </c>
      <c r="BN1377">
        <f>SUM($U$1377:$AD$1377)</f>
        <v>1</v>
      </c>
    </row>
    <row r="1378" spans="1:66">
      <c r="A1378">
        <v>1311</v>
      </c>
      <c r="B1378">
        <v>1</v>
      </c>
      <c r="C1378">
        <v>2300</v>
      </c>
      <c r="D1378">
        <v>-1</v>
      </c>
      <c r="E1378">
        <v>3</v>
      </c>
      <c r="F1378" t="s">
        <v>73</v>
      </c>
      <c r="G1378">
        <v>4</v>
      </c>
      <c r="H1378">
        <v>0</v>
      </c>
      <c r="I1378">
        <v>0</v>
      </c>
      <c r="J1378">
        <v>1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f>($H$1378) * (225)</f>
        <v>0</v>
      </c>
      <c r="AF1378">
        <f>($I$1378) * (40)</f>
        <v>0</v>
      </c>
      <c r="AG1378">
        <f>($J$1378) * (40)</f>
        <v>40</v>
      </c>
      <c r="AH1378">
        <f>($K$1378) * (225)</f>
        <v>0</v>
      </c>
      <c r="AI1378">
        <f>($L$1378) * (40)</f>
        <v>0</v>
      </c>
      <c r="AJ1378">
        <f>($M$1378) * (40)</f>
        <v>0</v>
      </c>
      <c r="AK1378">
        <f>($N$1378) * (275)</f>
        <v>0</v>
      </c>
      <c r="AL1378">
        <f>($O$1378) * (325)</f>
        <v>0</v>
      </c>
      <c r="AM1378">
        <f>($P$1378) * (140)</f>
        <v>0</v>
      </c>
      <c r="AN1378">
        <f>($Q$1378) * (140)</f>
        <v>0</v>
      </c>
      <c r="AO1378">
        <f>($R$1378) * (375)</f>
        <v>0</v>
      </c>
      <c r="AP1378">
        <f>($S$1378) * (190)</f>
        <v>0</v>
      </c>
      <c r="AQ1378">
        <f>($T$1378) * (190)</f>
        <v>0</v>
      </c>
      <c r="AR1378">
        <f>($U$1378) * (425)</f>
        <v>0</v>
      </c>
      <c r="AS1378">
        <f>($V$1378) * (240)</f>
        <v>0</v>
      </c>
      <c r="AT1378">
        <f>($W$1378) * (240)</f>
        <v>0</v>
      </c>
      <c r="AU1378">
        <f>($X$1378) * (475)</f>
        <v>0</v>
      </c>
      <c r="AV1378">
        <f>($Y$1378) * (290)</f>
        <v>0</v>
      </c>
      <c r="AW1378">
        <f>($Z$1378) * (525)</f>
        <v>0</v>
      </c>
      <c r="AX1378">
        <f>($AA$1378) * (340)</f>
        <v>0</v>
      </c>
      <c r="AY1378">
        <f>($AB$1378) * (575)</f>
        <v>0</v>
      </c>
      <c r="AZ1378">
        <f>($AC$1378) * (390)</f>
        <v>0</v>
      </c>
      <c r="BA1378">
        <f>($AD$1378) * (625)</f>
        <v>0</v>
      </c>
      <c r="BM1378">
        <v>1</v>
      </c>
      <c r="BN1378">
        <f>SUM($H$1378:$N$1378)</f>
        <v>1</v>
      </c>
    </row>
    <row r="1379" spans="1:66">
      <c r="A1379">
        <v>1314</v>
      </c>
      <c r="B1379">
        <v>3</v>
      </c>
      <c r="C1379">
        <v>29027</v>
      </c>
      <c r="D1379">
        <v>4</v>
      </c>
      <c r="E1379">
        <v>7</v>
      </c>
      <c r="F1379" t="s">
        <v>73</v>
      </c>
      <c r="G1379">
        <v>5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f>($H$1379) * (225)</f>
        <v>0</v>
      </c>
      <c r="AF1379">
        <f>($I$1379) * (120)</f>
        <v>0</v>
      </c>
      <c r="AG1379">
        <f>($J$1379) * (120)</f>
        <v>0</v>
      </c>
      <c r="AH1379">
        <f>($K$1379) * (225)</f>
        <v>0</v>
      </c>
      <c r="AI1379">
        <f>($L$1379) * (120)</f>
        <v>0</v>
      </c>
      <c r="AJ1379">
        <f>($M$1379) * (120)</f>
        <v>0</v>
      </c>
      <c r="AK1379">
        <f>($N$1379) * (225)</f>
        <v>0</v>
      </c>
      <c r="AL1379">
        <f>($O$1379) * (225)</f>
        <v>0</v>
      </c>
      <c r="AM1379">
        <f>($P$1379) * (120)</f>
        <v>0</v>
      </c>
      <c r="AN1379">
        <f>($Q$1379) * (120)</f>
        <v>0</v>
      </c>
      <c r="AO1379">
        <f>($R$1379) * (225)</f>
        <v>0</v>
      </c>
      <c r="AP1379">
        <f>($S$1379) * (120)</f>
        <v>0</v>
      </c>
      <c r="AQ1379">
        <f>($T$1379) * (120)</f>
        <v>0</v>
      </c>
      <c r="AR1379">
        <f>($U$1379) * (225)</f>
        <v>225</v>
      </c>
      <c r="AS1379">
        <f>($V$1379) * (120)</f>
        <v>0</v>
      </c>
      <c r="AT1379">
        <f>($W$1379) * (120)</f>
        <v>0</v>
      </c>
      <c r="AU1379">
        <f>($X$1379) * (225)</f>
        <v>0</v>
      </c>
      <c r="AV1379">
        <f>($Y$1379) * (120)</f>
        <v>0</v>
      </c>
      <c r="AW1379">
        <f>($Z$1379) * (225)</f>
        <v>0</v>
      </c>
      <c r="AX1379">
        <f>($AA$1379) * (120)</f>
        <v>0</v>
      </c>
      <c r="AY1379">
        <f>($AB$1379) * (295)</f>
        <v>0</v>
      </c>
      <c r="AZ1379">
        <f>($AC$1379) * (190)</f>
        <v>0</v>
      </c>
      <c r="BA1379">
        <f>($AD$1379) * (365)</f>
        <v>0</v>
      </c>
      <c r="BM1379">
        <v>1</v>
      </c>
      <c r="BN1379">
        <f>SUM($R$1379:$X$1379)</f>
        <v>1</v>
      </c>
    </row>
    <row r="1380" spans="1:66">
      <c r="A1380">
        <v>1315</v>
      </c>
      <c r="B1380">
        <v>3</v>
      </c>
      <c r="C1380">
        <v>29027</v>
      </c>
      <c r="D1380">
        <v>0</v>
      </c>
      <c r="E1380">
        <v>3</v>
      </c>
      <c r="F1380" t="s">
        <v>73</v>
      </c>
      <c r="G1380">
        <v>3</v>
      </c>
      <c r="H1380">
        <v>0</v>
      </c>
      <c r="I1380">
        <v>0</v>
      </c>
      <c r="J1380">
        <v>1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f>($H$1380) * (225)</f>
        <v>0</v>
      </c>
      <c r="AF1380">
        <f>($I$1380) * (120)</f>
        <v>0</v>
      </c>
      <c r="AG1380">
        <f>($J$1380) * (120)</f>
        <v>120</v>
      </c>
      <c r="AH1380">
        <f>($K$1380) * (225)</f>
        <v>0</v>
      </c>
      <c r="AI1380">
        <f>($L$1380) * (120)</f>
        <v>0</v>
      </c>
      <c r="AJ1380">
        <f>($M$1380) * (120)</f>
        <v>0</v>
      </c>
      <c r="AK1380">
        <f>($N$1380) * (295)</f>
        <v>0</v>
      </c>
      <c r="AL1380">
        <f>($O$1380) * (365)</f>
        <v>0</v>
      </c>
      <c r="AM1380">
        <f>($P$1380) * (260)</f>
        <v>0</v>
      </c>
      <c r="AN1380">
        <f>($Q$1380) * (260)</f>
        <v>0</v>
      </c>
      <c r="AO1380">
        <f>($R$1380) * (435)</f>
        <v>0</v>
      </c>
      <c r="AP1380">
        <f>($S$1380) * (330)</f>
        <v>0</v>
      </c>
      <c r="AQ1380">
        <f>($T$1380) * (330)</f>
        <v>0</v>
      </c>
      <c r="AR1380">
        <f>($U$1380) * (505)</f>
        <v>0</v>
      </c>
      <c r="AS1380">
        <f>($V$1380) * (400)</f>
        <v>0</v>
      </c>
      <c r="AT1380">
        <f>($W$1380) * (400)</f>
        <v>0</v>
      </c>
      <c r="AU1380">
        <f>($X$1380) * (575)</f>
        <v>0</v>
      </c>
      <c r="AV1380">
        <f>($Y$1380) * (470)</f>
        <v>0</v>
      </c>
      <c r="AW1380">
        <f>($Z$1380) * (645)</f>
        <v>0</v>
      </c>
      <c r="AX1380">
        <f>($AA$1380) * (540)</f>
        <v>0</v>
      </c>
      <c r="AY1380">
        <f>($AB$1380) * (715)</f>
        <v>0</v>
      </c>
      <c r="AZ1380">
        <f>($AC$1380) * (610)</f>
        <v>0</v>
      </c>
      <c r="BA1380">
        <f>($AD$1380) * (785)</f>
        <v>0</v>
      </c>
      <c r="BM1380">
        <v>1</v>
      </c>
      <c r="BN1380">
        <f>SUM($H$1380:$N$1380)</f>
        <v>1</v>
      </c>
    </row>
    <row r="1381" spans="1:66">
      <c r="A1381">
        <v>1320</v>
      </c>
      <c r="B1381">
        <v>1</v>
      </c>
      <c r="C1381">
        <v>16765</v>
      </c>
      <c r="D1381">
        <v>-1</v>
      </c>
      <c r="E1381">
        <v>3</v>
      </c>
      <c r="F1381" t="s">
        <v>73</v>
      </c>
      <c r="G1381">
        <v>5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f>($H$1381) * (225)</f>
        <v>0</v>
      </c>
      <c r="AF1381">
        <f>($I$1381) * (40)</f>
        <v>0</v>
      </c>
      <c r="AG1381">
        <f>($J$1381) * (40)</f>
        <v>40</v>
      </c>
      <c r="AH1381">
        <f>($K$1381) * (225)</f>
        <v>0</v>
      </c>
      <c r="AI1381">
        <f>($L$1381) * (40)</f>
        <v>0</v>
      </c>
      <c r="AJ1381">
        <f>($M$1381) * (40)</f>
        <v>0</v>
      </c>
      <c r="AK1381">
        <f>($N$1381) * (225)</f>
        <v>0</v>
      </c>
      <c r="AL1381">
        <f>($O$1381) * (275)</f>
        <v>0</v>
      </c>
      <c r="AM1381">
        <f>($P$1381) * (90)</f>
        <v>0</v>
      </c>
      <c r="AN1381">
        <f>($Q$1381) * (90)</f>
        <v>0</v>
      </c>
      <c r="AO1381">
        <f>($R$1381) * (325)</f>
        <v>0</v>
      </c>
      <c r="AP1381">
        <f>($S$1381) * (140)</f>
        <v>0</v>
      </c>
      <c r="AQ1381">
        <f>($T$1381) * (140)</f>
        <v>0</v>
      </c>
      <c r="AR1381">
        <f>($U$1381) * (375)</f>
        <v>0</v>
      </c>
      <c r="AS1381">
        <f>($V$1381) * (190)</f>
        <v>0</v>
      </c>
      <c r="AT1381">
        <f>($W$1381) * (190)</f>
        <v>0</v>
      </c>
      <c r="AU1381">
        <f>($X$1381) * (425)</f>
        <v>0</v>
      </c>
      <c r="AV1381">
        <f>($Y$1381) * (240)</f>
        <v>0</v>
      </c>
      <c r="AW1381">
        <f>($Z$1381) * (475)</f>
        <v>0</v>
      </c>
      <c r="AX1381">
        <f>($AA$1381) * (290)</f>
        <v>0</v>
      </c>
      <c r="AY1381">
        <f>($AB$1381) * (525)</f>
        <v>0</v>
      </c>
      <c r="AZ1381">
        <f>($AC$1381) * (340)</f>
        <v>0</v>
      </c>
      <c r="BA1381">
        <f>($AD$1381) * (575)</f>
        <v>0</v>
      </c>
      <c r="BM1381">
        <v>1</v>
      </c>
      <c r="BN1381">
        <f>SUM($H$1381:$N$1381)</f>
        <v>1</v>
      </c>
    </row>
    <row r="1382" spans="1:66">
      <c r="A1382">
        <v>1326</v>
      </c>
      <c r="B1382">
        <v>1</v>
      </c>
      <c r="C1382">
        <v>21468</v>
      </c>
      <c r="D1382">
        <v>2</v>
      </c>
      <c r="E1382">
        <v>6</v>
      </c>
      <c r="F1382" t="s">
        <v>73</v>
      </c>
      <c r="G1382">
        <v>6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1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f>($H$1382) * (225)</f>
        <v>0</v>
      </c>
      <c r="AF1382">
        <f>($I$1382) * (40)</f>
        <v>0</v>
      </c>
      <c r="AG1382">
        <f>($J$1382) * (40)</f>
        <v>0</v>
      </c>
      <c r="AH1382">
        <f>($K$1382) * (225)</f>
        <v>0</v>
      </c>
      <c r="AI1382">
        <f>($L$1382) * (40)</f>
        <v>0</v>
      </c>
      <c r="AJ1382">
        <f>($M$1382) * (40)</f>
        <v>0</v>
      </c>
      <c r="AK1382">
        <f>($N$1382) * (225)</f>
        <v>0</v>
      </c>
      <c r="AL1382">
        <f>($O$1382) * (225)</f>
        <v>0</v>
      </c>
      <c r="AM1382">
        <f>($P$1382) * (40)</f>
        <v>0</v>
      </c>
      <c r="AN1382">
        <f>($Q$1382) * (40)</f>
        <v>40</v>
      </c>
      <c r="AO1382">
        <f>($R$1382) * (225)</f>
        <v>0</v>
      </c>
      <c r="AP1382">
        <f>($S$1382) * (40)</f>
        <v>0</v>
      </c>
      <c r="AQ1382">
        <f>($T$1382) * (40)</f>
        <v>0</v>
      </c>
      <c r="AR1382">
        <f>($U$1382) * (225)</f>
        <v>0</v>
      </c>
      <c r="AS1382">
        <f>($V$1382) * (40)</f>
        <v>0</v>
      </c>
      <c r="AT1382">
        <f>($W$1382) * (40)</f>
        <v>0</v>
      </c>
      <c r="AU1382">
        <f>($X$1382) * (225)</f>
        <v>0</v>
      </c>
      <c r="AV1382">
        <f>($Y$1382) * (40)</f>
        <v>0</v>
      </c>
      <c r="AW1382">
        <f>($Z$1382) * (275)</f>
        <v>0</v>
      </c>
      <c r="AX1382">
        <f>($AA$1382) * (90)</f>
        <v>0</v>
      </c>
      <c r="AY1382">
        <f>($AB$1382) * (325)</f>
        <v>0</v>
      </c>
      <c r="AZ1382">
        <f>($AC$1382) * (140)</f>
        <v>0</v>
      </c>
      <c r="BA1382">
        <f>($AD$1382) * (375)</f>
        <v>0</v>
      </c>
      <c r="BM1382">
        <v>1</v>
      </c>
      <c r="BN1382">
        <f>SUM($N$1382:$U$1382)</f>
        <v>1</v>
      </c>
    </row>
    <row r="1383" spans="1:66">
      <c r="A1383">
        <v>1327</v>
      </c>
      <c r="B1383">
        <v>1</v>
      </c>
      <c r="C1383">
        <v>21468</v>
      </c>
      <c r="D1383">
        <v>1</v>
      </c>
      <c r="E1383">
        <v>5</v>
      </c>
      <c r="F1383" t="s">
        <v>73</v>
      </c>
      <c r="G1383">
        <v>4</v>
      </c>
      <c r="H1383">
        <v>0</v>
      </c>
      <c r="I1383">
        <v>0</v>
      </c>
      <c r="J1383">
        <v>0</v>
      </c>
      <c r="K1383">
        <v>0</v>
      </c>
      <c r="L1383">
        <v>1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f>($H$1383) * (225)</f>
        <v>0</v>
      </c>
      <c r="AF1383">
        <f>($I$1383) * (40)</f>
        <v>0</v>
      </c>
      <c r="AG1383">
        <f>($J$1383) * (40)</f>
        <v>0</v>
      </c>
      <c r="AH1383">
        <f>($K$1383) * (225)</f>
        <v>0</v>
      </c>
      <c r="AI1383">
        <f>($L$1383) * (40)</f>
        <v>40</v>
      </c>
      <c r="AJ1383">
        <f>($M$1383) * (40)</f>
        <v>0</v>
      </c>
      <c r="AK1383">
        <f>($N$1383) * (225)</f>
        <v>0</v>
      </c>
      <c r="AL1383">
        <f>($O$1383) * (225)</f>
        <v>0</v>
      </c>
      <c r="AM1383">
        <f>($P$1383) * (40)</f>
        <v>0</v>
      </c>
      <c r="AN1383">
        <f>($Q$1383) * (40)</f>
        <v>0</v>
      </c>
      <c r="AO1383">
        <f>($R$1383) * (275)</f>
        <v>0</v>
      </c>
      <c r="AP1383">
        <f>($S$1383) * (90)</f>
        <v>0</v>
      </c>
      <c r="AQ1383">
        <f>($T$1383) * (90)</f>
        <v>0</v>
      </c>
      <c r="AR1383">
        <f>($U$1383) * (325)</f>
        <v>0</v>
      </c>
      <c r="AS1383">
        <f>($V$1383) * (140)</f>
        <v>0</v>
      </c>
      <c r="AT1383">
        <f>($W$1383) * (140)</f>
        <v>0</v>
      </c>
      <c r="AU1383">
        <f>($X$1383) * (375)</f>
        <v>0</v>
      </c>
      <c r="AV1383">
        <f>($Y$1383) * (190)</f>
        <v>0</v>
      </c>
      <c r="AW1383">
        <f>($Z$1383) * (425)</f>
        <v>0</v>
      </c>
      <c r="AX1383">
        <f>($AA$1383) * (240)</f>
        <v>0</v>
      </c>
      <c r="AY1383">
        <f>($AB$1383) * (475)</f>
        <v>0</v>
      </c>
      <c r="AZ1383">
        <f>($AC$1383) * (290)</f>
        <v>0</v>
      </c>
      <c r="BA1383">
        <f>($AD$1383) * (525)</f>
        <v>0</v>
      </c>
      <c r="BM1383">
        <v>1</v>
      </c>
      <c r="BN1383">
        <f>SUM($K$1383:$R$1383)</f>
        <v>1</v>
      </c>
    </row>
    <row r="1384" spans="1:66">
      <c r="A1384">
        <v>1328</v>
      </c>
      <c r="B1384">
        <v>1</v>
      </c>
      <c r="C1384">
        <v>21468</v>
      </c>
      <c r="D1384">
        <v>1</v>
      </c>
      <c r="E1384">
        <v>4</v>
      </c>
      <c r="F1384" t="s">
        <v>73</v>
      </c>
      <c r="G1384">
        <v>2</v>
      </c>
      <c r="H1384">
        <v>0</v>
      </c>
      <c r="I1384">
        <v>0</v>
      </c>
      <c r="J1384">
        <v>0</v>
      </c>
      <c r="K1384">
        <v>0</v>
      </c>
      <c r="L1384">
        <v>1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f>($H$1384) * (225)</f>
        <v>0</v>
      </c>
      <c r="AF1384">
        <f>($I$1384) * (40)</f>
        <v>0</v>
      </c>
      <c r="AG1384">
        <f>($J$1384) * (40)</f>
        <v>0</v>
      </c>
      <c r="AH1384">
        <f>($K$1384) * (225)</f>
        <v>0</v>
      </c>
      <c r="AI1384">
        <f>($L$1384) * (40)</f>
        <v>40</v>
      </c>
      <c r="AJ1384">
        <f>($M$1384) * (40)</f>
        <v>0</v>
      </c>
      <c r="AK1384">
        <f>($N$1384) * (275)</f>
        <v>0</v>
      </c>
      <c r="AL1384">
        <f>($O$1384) * (325)</f>
        <v>0</v>
      </c>
      <c r="AM1384">
        <f>($P$1384) * (140)</f>
        <v>0</v>
      </c>
      <c r="AN1384">
        <f>($Q$1384) * (140)</f>
        <v>0</v>
      </c>
      <c r="AO1384">
        <f>($R$1384) * (375)</f>
        <v>0</v>
      </c>
      <c r="AP1384">
        <f>($S$1384) * (190)</f>
        <v>0</v>
      </c>
      <c r="AQ1384">
        <f>($T$1384) * (190)</f>
        <v>0</v>
      </c>
      <c r="AR1384">
        <f>($U$1384) * (425)</f>
        <v>0</v>
      </c>
      <c r="AS1384">
        <f>($V$1384) * (240)</f>
        <v>0</v>
      </c>
      <c r="AT1384">
        <f>($W$1384) * (240)</f>
        <v>0</v>
      </c>
      <c r="AU1384">
        <f>($X$1384) * (475)</f>
        <v>0</v>
      </c>
      <c r="AV1384">
        <f>($Y$1384) * (290)</f>
        <v>0</v>
      </c>
      <c r="AW1384">
        <f>($Z$1384) * (525)</f>
        <v>0</v>
      </c>
      <c r="AX1384">
        <f>($AA$1384) * (340)</f>
        <v>0</v>
      </c>
      <c r="AY1384">
        <f>($AB$1384) * (575)</f>
        <v>0</v>
      </c>
      <c r="AZ1384">
        <f>($AC$1384) * (390)</f>
        <v>0</v>
      </c>
      <c r="BA1384">
        <f>($AD$1384) * (625)</f>
        <v>0</v>
      </c>
      <c r="BM1384">
        <v>1</v>
      </c>
      <c r="BN1384">
        <f>SUM($K$1384:$O$1384)</f>
        <v>1</v>
      </c>
    </row>
    <row r="1385" spans="1:66">
      <c r="A1385">
        <v>1334</v>
      </c>
      <c r="B1385">
        <v>1</v>
      </c>
      <c r="C1385">
        <v>23349</v>
      </c>
      <c r="D1385">
        <v>-1</v>
      </c>
      <c r="E1385">
        <v>2</v>
      </c>
      <c r="F1385" t="s">
        <v>73</v>
      </c>
      <c r="G1385">
        <v>4</v>
      </c>
      <c r="H1385">
        <v>0</v>
      </c>
      <c r="I1385">
        <v>0</v>
      </c>
      <c r="J1385">
        <v>1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f>($H$1385) * (225)</f>
        <v>0</v>
      </c>
      <c r="AF1385">
        <f>($I$1385) * (40)</f>
        <v>0</v>
      </c>
      <c r="AG1385">
        <f>($J$1385) * (40)</f>
        <v>40</v>
      </c>
      <c r="AH1385">
        <f>($K$1385) * (225)</f>
        <v>0</v>
      </c>
      <c r="AI1385">
        <f>($L$1385) * (40)</f>
        <v>0</v>
      </c>
      <c r="AJ1385">
        <f>($M$1385) * (40)</f>
        <v>0</v>
      </c>
      <c r="AK1385">
        <f>($N$1385) * (275)</f>
        <v>0</v>
      </c>
      <c r="AL1385">
        <f>($O$1385) * (325)</f>
        <v>0</v>
      </c>
      <c r="AM1385">
        <f>($P$1385) * (140)</f>
        <v>0</v>
      </c>
      <c r="AN1385">
        <f>($Q$1385) * (140)</f>
        <v>0</v>
      </c>
      <c r="AO1385">
        <f>($R$1385) * (375)</f>
        <v>0</v>
      </c>
      <c r="AP1385">
        <f>($S$1385) * (190)</f>
        <v>0</v>
      </c>
      <c r="AQ1385">
        <f>($T$1385) * (190)</f>
        <v>0</v>
      </c>
      <c r="AR1385">
        <f>($U$1385) * (425)</f>
        <v>0</v>
      </c>
      <c r="AS1385">
        <f>($V$1385) * (240)</f>
        <v>0</v>
      </c>
      <c r="AT1385">
        <f>($W$1385) * (240)</f>
        <v>0</v>
      </c>
      <c r="AU1385">
        <f>($X$1385) * (475)</f>
        <v>0</v>
      </c>
      <c r="AV1385">
        <f>($Y$1385) * (290)</f>
        <v>0</v>
      </c>
      <c r="AW1385">
        <f>($Z$1385) * (525)</f>
        <v>0</v>
      </c>
      <c r="AX1385">
        <f>($AA$1385) * (340)</f>
        <v>0</v>
      </c>
      <c r="AY1385">
        <f>($AB$1385) * (575)</f>
        <v>0</v>
      </c>
      <c r="AZ1385">
        <f>($AC$1385) * (390)</f>
        <v>0</v>
      </c>
      <c r="BA1385">
        <f>($AD$1385) * (625)</f>
        <v>0</v>
      </c>
      <c r="BM1385">
        <v>1</v>
      </c>
      <c r="BN1385">
        <f>SUM($H$1385:$K$1385)</f>
        <v>1</v>
      </c>
    </row>
    <row r="1386" spans="1:66">
      <c r="A1386">
        <v>1335</v>
      </c>
      <c r="B1386">
        <v>2</v>
      </c>
      <c r="C1386">
        <v>29220</v>
      </c>
      <c r="D1386">
        <v>1</v>
      </c>
      <c r="E1386">
        <v>6</v>
      </c>
      <c r="F1386" t="s">
        <v>73</v>
      </c>
      <c r="G1386">
        <v>3</v>
      </c>
      <c r="H1386">
        <v>0</v>
      </c>
      <c r="I1386">
        <v>0</v>
      </c>
      <c r="J1386">
        <v>0</v>
      </c>
      <c r="K1386">
        <v>0</v>
      </c>
      <c r="L1386">
        <v>1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f>($H$1386) * (225)</f>
        <v>0</v>
      </c>
      <c r="AF1386">
        <f>($I$1386) * (80)</f>
        <v>0</v>
      </c>
      <c r="AG1386">
        <f>($J$1386) * (80)</f>
        <v>0</v>
      </c>
      <c r="AH1386">
        <f>($K$1386) * (225)</f>
        <v>0</v>
      </c>
      <c r="AI1386">
        <f>($L$1386) * (80)</f>
        <v>80</v>
      </c>
      <c r="AJ1386">
        <f>($M$1386) * (80)</f>
        <v>0</v>
      </c>
      <c r="AK1386">
        <f>($N$1386) * (225)</f>
        <v>0</v>
      </c>
      <c r="AL1386">
        <f>($O$1386) * (295)</f>
        <v>0</v>
      </c>
      <c r="AM1386">
        <f>($P$1386) * (150)</f>
        <v>0</v>
      </c>
      <c r="AN1386">
        <f>($Q$1386) * (150)</f>
        <v>0</v>
      </c>
      <c r="AO1386">
        <f>($R$1386) * (365)</f>
        <v>0</v>
      </c>
      <c r="AP1386">
        <f>($S$1386) * (220)</f>
        <v>0</v>
      </c>
      <c r="AQ1386">
        <f>($T$1386) * (220)</f>
        <v>0</v>
      </c>
      <c r="AR1386">
        <f>($U$1386) * (435)</f>
        <v>0</v>
      </c>
      <c r="AS1386">
        <f>($V$1386) * (290)</f>
        <v>0</v>
      </c>
      <c r="AT1386">
        <f>($W$1386) * (290)</f>
        <v>0</v>
      </c>
      <c r="AU1386">
        <f>($X$1386) * (505)</f>
        <v>0</v>
      </c>
      <c r="AV1386">
        <f>($Y$1386) * (360)</f>
        <v>0</v>
      </c>
      <c r="AW1386">
        <f>($Z$1386) * (575)</f>
        <v>0</v>
      </c>
      <c r="AX1386">
        <f>($AA$1386) * (430)</f>
        <v>0</v>
      </c>
      <c r="AY1386">
        <f>($AB$1386) * (645)</f>
        <v>0</v>
      </c>
      <c r="AZ1386">
        <f>($AC$1386) * (500)</f>
        <v>0</v>
      </c>
      <c r="BA1386">
        <f>($AD$1386) * (715)</f>
        <v>0</v>
      </c>
      <c r="BM1386">
        <v>1</v>
      </c>
      <c r="BN1386">
        <f>SUM($K$1386:$U$1386)</f>
        <v>1</v>
      </c>
    </row>
    <row r="1387" spans="1:66">
      <c r="A1387">
        <v>1337</v>
      </c>
      <c r="B1387">
        <v>1</v>
      </c>
      <c r="C1387">
        <v>2300</v>
      </c>
      <c r="D1387">
        <v>-1</v>
      </c>
      <c r="E1387">
        <v>4</v>
      </c>
      <c r="F1387" t="s">
        <v>73</v>
      </c>
      <c r="G1387">
        <v>4</v>
      </c>
      <c r="H1387">
        <v>0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f>($H$1387) * (225)</f>
        <v>0</v>
      </c>
      <c r="AF1387">
        <f>($I$1387) * (40)</f>
        <v>0</v>
      </c>
      <c r="AG1387">
        <f>($J$1387) * (40)</f>
        <v>40</v>
      </c>
      <c r="AH1387">
        <f>($K$1387) * (225)</f>
        <v>0</v>
      </c>
      <c r="AI1387">
        <f>($L$1387) * (40)</f>
        <v>0</v>
      </c>
      <c r="AJ1387">
        <f>($M$1387) * (40)</f>
        <v>0</v>
      </c>
      <c r="AK1387">
        <f>($N$1387) * (275)</f>
        <v>0</v>
      </c>
      <c r="AL1387">
        <f>($O$1387) * (325)</f>
        <v>0</v>
      </c>
      <c r="AM1387">
        <f>($P$1387) * (140)</f>
        <v>0</v>
      </c>
      <c r="AN1387">
        <f>($Q$1387) * (140)</f>
        <v>0</v>
      </c>
      <c r="AO1387">
        <f>($R$1387) * (375)</f>
        <v>0</v>
      </c>
      <c r="AP1387">
        <f>($S$1387) * (190)</f>
        <v>0</v>
      </c>
      <c r="AQ1387">
        <f>($T$1387) * (190)</f>
        <v>0</v>
      </c>
      <c r="AR1387">
        <f>($U$1387) * (425)</f>
        <v>0</v>
      </c>
      <c r="AS1387">
        <f>($V$1387) * (240)</f>
        <v>0</v>
      </c>
      <c r="AT1387">
        <f>($W$1387) * (240)</f>
        <v>0</v>
      </c>
      <c r="AU1387">
        <f>($X$1387) * (475)</f>
        <v>0</v>
      </c>
      <c r="AV1387">
        <f>($Y$1387) * (290)</f>
        <v>0</v>
      </c>
      <c r="AW1387">
        <f>($Z$1387) * (525)</f>
        <v>0</v>
      </c>
      <c r="AX1387">
        <f>($AA$1387) * (340)</f>
        <v>0</v>
      </c>
      <c r="AY1387">
        <f>($AB$1387) * (575)</f>
        <v>0</v>
      </c>
      <c r="AZ1387">
        <f>($AC$1387) * (390)</f>
        <v>0</v>
      </c>
      <c r="BA1387">
        <f>($AD$1387) * (625)</f>
        <v>0</v>
      </c>
      <c r="BM1387">
        <v>1</v>
      </c>
      <c r="BN1387">
        <f>SUM($H$1387:$O$1387)</f>
        <v>1</v>
      </c>
    </row>
    <row r="1388" spans="1:66">
      <c r="A1388">
        <v>1338</v>
      </c>
      <c r="B1388">
        <v>1</v>
      </c>
      <c r="C1388">
        <v>24740</v>
      </c>
      <c r="D1388">
        <v>3</v>
      </c>
      <c r="E1388">
        <v>7</v>
      </c>
      <c r="F1388" t="s">
        <v>73</v>
      </c>
      <c r="G1388">
        <v>4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1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f>($H$1388) * (225)</f>
        <v>0</v>
      </c>
      <c r="AF1388">
        <f>($I$1388) * (40)</f>
        <v>0</v>
      </c>
      <c r="AG1388">
        <f>($J$1388) * (40)</f>
        <v>0</v>
      </c>
      <c r="AH1388">
        <f>($K$1388) * (225)</f>
        <v>0</v>
      </c>
      <c r="AI1388">
        <f>($L$1388) * (40)</f>
        <v>0</v>
      </c>
      <c r="AJ1388">
        <f>($M$1388) * (40)</f>
        <v>0</v>
      </c>
      <c r="AK1388">
        <f>($N$1388) * (225)</f>
        <v>0</v>
      </c>
      <c r="AL1388">
        <f>($O$1388) * (225)</f>
        <v>0</v>
      </c>
      <c r="AM1388">
        <f>($P$1388) * (40)</f>
        <v>0</v>
      </c>
      <c r="AN1388">
        <f>($Q$1388) * (40)</f>
        <v>0</v>
      </c>
      <c r="AO1388">
        <f>($R$1388) * (225)</f>
        <v>0</v>
      </c>
      <c r="AP1388">
        <f>($S$1388) * (40)</f>
        <v>0</v>
      </c>
      <c r="AQ1388">
        <f>($T$1388) * (40)</f>
        <v>0</v>
      </c>
      <c r="AR1388">
        <f>($U$1388) * (225)</f>
        <v>0</v>
      </c>
      <c r="AS1388">
        <f>($V$1388) * (40)</f>
        <v>40</v>
      </c>
      <c r="AT1388">
        <f>($W$1388) * (40)</f>
        <v>0</v>
      </c>
      <c r="AU1388">
        <f>($X$1388) * (275)</f>
        <v>0</v>
      </c>
      <c r="AV1388">
        <f>($Y$1388) * (90)</f>
        <v>0</v>
      </c>
      <c r="AW1388">
        <f>($Z$1388) * (325)</f>
        <v>0</v>
      </c>
      <c r="AX1388">
        <f>($AA$1388) * (140)</f>
        <v>0</v>
      </c>
      <c r="AY1388">
        <f>($AB$1388) * (375)</f>
        <v>0</v>
      </c>
      <c r="AZ1388">
        <f>($AC$1388) * (190)</f>
        <v>0</v>
      </c>
      <c r="BA1388">
        <f>($AD$1388) * (425)</f>
        <v>0</v>
      </c>
      <c r="BM1388">
        <v>1</v>
      </c>
      <c r="BN1388">
        <f>SUM($O$1388:$X$1388)</f>
        <v>1</v>
      </c>
    </row>
    <row r="1389" spans="1:66">
      <c r="A1389">
        <v>1339</v>
      </c>
      <c r="B1389">
        <v>1</v>
      </c>
      <c r="C1389">
        <v>15432</v>
      </c>
      <c r="D1389">
        <v>-1</v>
      </c>
      <c r="E1389">
        <v>2</v>
      </c>
      <c r="F1389" t="s">
        <v>73</v>
      </c>
      <c r="G1389">
        <v>4</v>
      </c>
      <c r="H1389">
        <v>0</v>
      </c>
      <c r="I1389">
        <v>0</v>
      </c>
      <c r="J1389">
        <v>1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f>($H$1389) * (225)</f>
        <v>0</v>
      </c>
      <c r="AF1389">
        <f>($I$1389) * (40)</f>
        <v>0</v>
      </c>
      <c r="AG1389">
        <f>($J$1389) * (40)</f>
        <v>40</v>
      </c>
      <c r="AH1389">
        <f>($K$1389) * (225)</f>
        <v>0</v>
      </c>
      <c r="AI1389">
        <f>($L$1389) * (40)</f>
        <v>0</v>
      </c>
      <c r="AJ1389">
        <f>($M$1389) * (40)</f>
        <v>0</v>
      </c>
      <c r="AK1389">
        <f>($N$1389) * (275)</f>
        <v>0</v>
      </c>
      <c r="AL1389">
        <f>($O$1389) * (325)</f>
        <v>0</v>
      </c>
      <c r="AM1389">
        <f>($P$1389) * (140)</f>
        <v>0</v>
      </c>
      <c r="AN1389">
        <f>($Q$1389) * (140)</f>
        <v>0</v>
      </c>
      <c r="AO1389">
        <f>($R$1389) * (375)</f>
        <v>0</v>
      </c>
      <c r="AP1389">
        <f>($S$1389) * (190)</f>
        <v>0</v>
      </c>
      <c r="AQ1389">
        <f>($T$1389) * (190)</f>
        <v>0</v>
      </c>
      <c r="AR1389">
        <f>($U$1389) * (425)</f>
        <v>0</v>
      </c>
      <c r="AS1389">
        <f>($V$1389) * (240)</f>
        <v>0</v>
      </c>
      <c r="AT1389">
        <f>($W$1389) * (240)</f>
        <v>0</v>
      </c>
      <c r="AU1389">
        <f>($X$1389) * (475)</f>
        <v>0</v>
      </c>
      <c r="AV1389">
        <f>($Y$1389) * (290)</f>
        <v>0</v>
      </c>
      <c r="AW1389">
        <f>($Z$1389) * (525)</f>
        <v>0</v>
      </c>
      <c r="AX1389">
        <f>($AA$1389) * (340)</f>
        <v>0</v>
      </c>
      <c r="AY1389">
        <f>($AB$1389) * (575)</f>
        <v>0</v>
      </c>
      <c r="AZ1389">
        <f>($AC$1389) * (390)</f>
        <v>0</v>
      </c>
      <c r="BA1389">
        <f>($AD$1389) * (625)</f>
        <v>0</v>
      </c>
      <c r="BM1389">
        <v>1</v>
      </c>
      <c r="BN1389">
        <f>SUM($H$1389:$K$1389)</f>
        <v>1</v>
      </c>
    </row>
    <row r="1390" spans="1:66">
      <c r="A1390">
        <v>1340</v>
      </c>
      <c r="B1390">
        <v>2</v>
      </c>
      <c r="C1390">
        <v>9762</v>
      </c>
      <c r="D1390">
        <v>0</v>
      </c>
      <c r="E1390">
        <v>4</v>
      </c>
      <c r="F1390" t="s">
        <v>73</v>
      </c>
      <c r="G1390">
        <v>6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f>($H$1390) * (225)</f>
        <v>0</v>
      </c>
      <c r="AF1390">
        <f>($I$1390) * (80)</f>
        <v>0</v>
      </c>
      <c r="AG1390">
        <f>($J$1390) * (80)</f>
        <v>80</v>
      </c>
      <c r="AH1390">
        <f>($K$1390) * (225)</f>
        <v>0</v>
      </c>
      <c r="AI1390">
        <f>($L$1390) * (80)</f>
        <v>0</v>
      </c>
      <c r="AJ1390">
        <f>($M$1390) * (80)</f>
        <v>0</v>
      </c>
      <c r="AK1390">
        <f>($N$1390) * (225)</f>
        <v>0</v>
      </c>
      <c r="AL1390">
        <f>($O$1390) * (225)</f>
        <v>0</v>
      </c>
      <c r="AM1390">
        <f>($P$1390) * (80)</f>
        <v>0</v>
      </c>
      <c r="AN1390">
        <f>($Q$1390) * (80)</f>
        <v>0</v>
      </c>
      <c r="AO1390">
        <f>($R$1390) * (225)</f>
        <v>0</v>
      </c>
      <c r="AP1390">
        <f>($S$1390) * (80)</f>
        <v>0</v>
      </c>
      <c r="AQ1390">
        <f>($T$1390) * (80)</f>
        <v>0</v>
      </c>
      <c r="AR1390">
        <f>($U$1390) * (295)</f>
        <v>0</v>
      </c>
      <c r="AS1390">
        <f>($V$1390) * (150)</f>
        <v>0</v>
      </c>
      <c r="AT1390">
        <f>($W$1390) * (150)</f>
        <v>0</v>
      </c>
      <c r="AU1390">
        <f>($X$1390) * (365)</f>
        <v>0</v>
      </c>
      <c r="AV1390">
        <f>($Y$1390) * (220)</f>
        <v>0</v>
      </c>
      <c r="AW1390">
        <f>($Z$1390) * (435)</f>
        <v>0</v>
      </c>
      <c r="AX1390">
        <f>($AA$1390) * (290)</f>
        <v>0</v>
      </c>
      <c r="AY1390">
        <f>($AB$1390) * (505)</f>
        <v>0</v>
      </c>
      <c r="AZ1390">
        <f>($AC$1390) * (360)</f>
        <v>0</v>
      </c>
      <c r="BA1390">
        <f>($AD$1390) * (575)</f>
        <v>0</v>
      </c>
      <c r="BM1390">
        <v>1</v>
      </c>
      <c r="BN1390">
        <f>SUM($H$1390:$O$1390)</f>
        <v>1</v>
      </c>
    </row>
    <row r="1391" spans="1:66">
      <c r="A1391">
        <v>1342</v>
      </c>
      <c r="B1391">
        <v>2</v>
      </c>
      <c r="C1391">
        <v>15457</v>
      </c>
      <c r="D1391">
        <v>5</v>
      </c>
      <c r="E1391">
        <v>10</v>
      </c>
      <c r="F1391" t="s">
        <v>73</v>
      </c>
      <c r="G1391">
        <v>4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1</v>
      </c>
      <c r="AD1391">
        <v>0</v>
      </c>
      <c r="AE1391">
        <f>($H$1391) * (225)</f>
        <v>0</v>
      </c>
      <c r="AF1391">
        <f>($I$1391) * (80)</f>
        <v>0</v>
      </c>
      <c r="AG1391">
        <f>($J$1391) * (80)</f>
        <v>0</v>
      </c>
      <c r="AH1391">
        <f>($K$1391) * (225)</f>
        <v>0</v>
      </c>
      <c r="AI1391">
        <f>($L$1391) * (80)</f>
        <v>0</v>
      </c>
      <c r="AJ1391">
        <f>($M$1391) * (80)</f>
        <v>0</v>
      </c>
      <c r="AK1391">
        <f>($N$1391) * (225)</f>
        <v>0</v>
      </c>
      <c r="AL1391">
        <f>($O$1391) * (225)</f>
        <v>0</v>
      </c>
      <c r="AM1391">
        <f>($P$1391) * (80)</f>
        <v>0</v>
      </c>
      <c r="AN1391">
        <f>($Q$1391) * (80)</f>
        <v>0</v>
      </c>
      <c r="AO1391">
        <f>($R$1391) * (225)</f>
        <v>0</v>
      </c>
      <c r="AP1391">
        <f>($S$1391) * (80)</f>
        <v>0</v>
      </c>
      <c r="AQ1391">
        <f>($T$1391) * (80)</f>
        <v>0</v>
      </c>
      <c r="AR1391">
        <f>($U$1391) * (225)</f>
        <v>0</v>
      </c>
      <c r="AS1391">
        <f>($V$1391) * (80)</f>
        <v>0</v>
      </c>
      <c r="AT1391">
        <f>($W$1391) * (80)</f>
        <v>0</v>
      </c>
      <c r="AU1391">
        <f>($X$1391) * (225)</f>
        <v>0</v>
      </c>
      <c r="AV1391">
        <f>($Y$1391) * (80)</f>
        <v>0</v>
      </c>
      <c r="AW1391">
        <f>($Z$1391) * (225)</f>
        <v>0</v>
      </c>
      <c r="AX1391">
        <f>($AA$1391) * (80)</f>
        <v>0</v>
      </c>
      <c r="AY1391">
        <f>($AB$1391) * (295)</f>
        <v>0</v>
      </c>
      <c r="AZ1391">
        <f>($AC$1391) * (150)</f>
        <v>150</v>
      </c>
      <c r="BA1391">
        <f>($AD$1391) * (365)</f>
        <v>0</v>
      </c>
      <c r="BM1391">
        <v>1</v>
      </c>
      <c r="BN1391">
        <f>SUM($U$1391:$AD$1391)</f>
        <v>1</v>
      </c>
    </row>
    <row r="1392" spans="1:66">
      <c r="A1392">
        <v>1344</v>
      </c>
      <c r="B1392">
        <v>1</v>
      </c>
      <c r="C1392">
        <v>22560</v>
      </c>
      <c r="D1392">
        <v>3</v>
      </c>
      <c r="E1392">
        <v>6</v>
      </c>
      <c r="F1392" t="s">
        <v>73</v>
      </c>
      <c r="G1392">
        <v>4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1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f>($H$1392) * (225)</f>
        <v>0</v>
      </c>
      <c r="AF1392">
        <f>($I$1392) * (40)</f>
        <v>0</v>
      </c>
      <c r="AG1392">
        <f>($J$1392) * (40)</f>
        <v>0</v>
      </c>
      <c r="AH1392">
        <f>($K$1392) * (225)</f>
        <v>0</v>
      </c>
      <c r="AI1392">
        <f>($L$1392) * (40)</f>
        <v>0</v>
      </c>
      <c r="AJ1392">
        <f>($M$1392) * (40)</f>
        <v>0</v>
      </c>
      <c r="AK1392">
        <f>($N$1392) * (225)</f>
        <v>0</v>
      </c>
      <c r="AL1392">
        <f>($O$1392) * (225)</f>
        <v>0</v>
      </c>
      <c r="AM1392">
        <f>($P$1392) * (40)</f>
        <v>0</v>
      </c>
      <c r="AN1392">
        <f>($Q$1392) * (40)</f>
        <v>40</v>
      </c>
      <c r="AO1392">
        <f>($R$1392) * (225)</f>
        <v>0</v>
      </c>
      <c r="AP1392">
        <f>($S$1392) * (40)</f>
        <v>0</v>
      </c>
      <c r="AQ1392">
        <f>($T$1392) * (40)</f>
        <v>0</v>
      </c>
      <c r="AR1392">
        <f>($U$1392) * (225)</f>
        <v>0</v>
      </c>
      <c r="AS1392">
        <f>($V$1392) * (40)</f>
        <v>0</v>
      </c>
      <c r="AT1392">
        <f>($W$1392) * (40)</f>
        <v>0</v>
      </c>
      <c r="AU1392">
        <f>($X$1392) * (275)</f>
        <v>0</v>
      </c>
      <c r="AV1392">
        <f>($Y$1392) * (90)</f>
        <v>0</v>
      </c>
      <c r="AW1392">
        <f>($Z$1392) * (325)</f>
        <v>0</v>
      </c>
      <c r="AX1392">
        <f>($AA$1392) * (140)</f>
        <v>0</v>
      </c>
      <c r="AY1392">
        <f>($AB$1392) * (375)</f>
        <v>0</v>
      </c>
      <c r="AZ1392">
        <f>($AC$1392) * (190)</f>
        <v>0</v>
      </c>
      <c r="BA1392">
        <f>($AD$1392) * (425)</f>
        <v>0</v>
      </c>
      <c r="BM1392">
        <v>1</v>
      </c>
      <c r="BN1392">
        <f>SUM($O$1392:$U$1392)</f>
        <v>1</v>
      </c>
    </row>
    <row r="1393" spans="1:66">
      <c r="A1393">
        <v>1346</v>
      </c>
      <c r="B1393">
        <v>1</v>
      </c>
      <c r="C1393">
        <v>22870</v>
      </c>
      <c r="D1393">
        <v>5</v>
      </c>
      <c r="E1393">
        <v>10</v>
      </c>
      <c r="F1393" t="s">
        <v>73</v>
      </c>
      <c r="G1393">
        <v>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1</v>
      </c>
      <c r="AD1393">
        <v>0</v>
      </c>
      <c r="AE1393">
        <f>($H$1393) * (225)</f>
        <v>0</v>
      </c>
      <c r="AF1393">
        <f>($I$1393) * (40)</f>
        <v>0</v>
      </c>
      <c r="AG1393">
        <f>($J$1393) * (40)</f>
        <v>0</v>
      </c>
      <c r="AH1393">
        <f>($K$1393) * (225)</f>
        <v>0</v>
      </c>
      <c r="AI1393">
        <f>($L$1393) * (40)</f>
        <v>0</v>
      </c>
      <c r="AJ1393">
        <f>($M$1393) * (40)</f>
        <v>0</v>
      </c>
      <c r="AK1393">
        <f>($N$1393) * (225)</f>
        <v>0</v>
      </c>
      <c r="AL1393">
        <f>($O$1393) * (225)</f>
        <v>0</v>
      </c>
      <c r="AM1393">
        <f>($P$1393) * (40)</f>
        <v>0</v>
      </c>
      <c r="AN1393">
        <f>($Q$1393) * (40)</f>
        <v>0</v>
      </c>
      <c r="AO1393">
        <f>($R$1393) * (225)</f>
        <v>0</v>
      </c>
      <c r="AP1393">
        <f>($S$1393) * (40)</f>
        <v>0</v>
      </c>
      <c r="AQ1393">
        <f>($T$1393) * (40)</f>
        <v>0</v>
      </c>
      <c r="AR1393">
        <f>($U$1393) * (225)</f>
        <v>0</v>
      </c>
      <c r="AS1393">
        <f>($V$1393) * (40)</f>
        <v>0</v>
      </c>
      <c r="AT1393">
        <f>($W$1393) * (40)</f>
        <v>0</v>
      </c>
      <c r="AU1393">
        <f>($X$1393) * (225)</f>
        <v>0</v>
      </c>
      <c r="AV1393">
        <f>($Y$1393) * (40)</f>
        <v>0</v>
      </c>
      <c r="AW1393">
        <f>($Z$1393) * (225)</f>
        <v>0</v>
      </c>
      <c r="AX1393">
        <f>($AA$1393) * (40)</f>
        <v>0</v>
      </c>
      <c r="AY1393">
        <f>($AB$1393) * (225)</f>
        <v>0</v>
      </c>
      <c r="AZ1393">
        <f>($AC$1393) * (40)</f>
        <v>40</v>
      </c>
      <c r="BA1393">
        <f>($AD$1393) * (275)</f>
        <v>0</v>
      </c>
      <c r="BM1393">
        <v>1</v>
      </c>
      <c r="BN1393">
        <f>SUM($U$1393:$AD$1393)</f>
        <v>1</v>
      </c>
    </row>
    <row r="1394" spans="1:66">
      <c r="A1394">
        <v>1351</v>
      </c>
      <c r="B1394">
        <v>1</v>
      </c>
      <c r="C1394">
        <v>23211</v>
      </c>
      <c r="D1394">
        <v>5</v>
      </c>
      <c r="E1394">
        <v>9</v>
      </c>
      <c r="F1394" t="s">
        <v>73</v>
      </c>
      <c r="G1394">
        <v>3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1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f>($H$1394) * (225)</f>
        <v>0</v>
      </c>
      <c r="AF1394">
        <f>($I$1394) * (40)</f>
        <v>0</v>
      </c>
      <c r="AG1394">
        <f>($J$1394) * (40)</f>
        <v>0</v>
      </c>
      <c r="AH1394">
        <f>($K$1394) * (225)</f>
        <v>0</v>
      </c>
      <c r="AI1394">
        <f>($L$1394) * (40)</f>
        <v>0</v>
      </c>
      <c r="AJ1394">
        <f>($M$1394) * (40)</f>
        <v>0</v>
      </c>
      <c r="AK1394">
        <f>($N$1394) * (225)</f>
        <v>0</v>
      </c>
      <c r="AL1394">
        <f>($O$1394) * (225)</f>
        <v>0</v>
      </c>
      <c r="AM1394">
        <f>($P$1394) * (40)</f>
        <v>0</v>
      </c>
      <c r="AN1394">
        <f>($Q$1394) * (40)</f>
        <v>0</v>
      </c>
      <c r="AO1394">
        <f>($R$1394) * (225)</f>
        <v>0</v>
      </c>
      <c r="AP1394">
        <f>($S$1394) * (40)</f>
        <v>0</v>
      </c>
      <c r="AQ1394">
        <f>($T$1394) * (40)</f>
        <v>0</v>
      </c>
      <c r="AR1394">
        <f>($U$1394) * (225)</f>
        <v>0</v>
      </c>
      <c r="AS1394">
        <f>($V$1394) * (40)</f>
        <v>40</v>
      </c>
      <c r="AT1394">
        <f>($W$1394) * (40)</f>
        <v>0</v>
      </c>
      <c r="AU1394">
        <f>($X$1394) * (225)</f>
        <v>0</v>
      </c>
      <c r="AV1394">
        <f>($Y$1394) * (40)</f>
        <v>0</v>
      </c>
      <c r="AW1394">
        <f>($Z$1394) * (275)</f>
        <v>0</v>
      </c>
      <c r="AX1394">
        <f>($AA$1394) * (90)</f>
        <v>0</v>
      </c>
      <c r="AY1394">
        <f>($AB$1394) * (325)</f>
        <v>0</v>
      </c>
      <c r="AZ1394">
        <f>($AC$1394) * (140)</f>
        <v>0</v>
      </c>
      <c r="BA1394">
        <f>($AD$1394) * (375)</f>
        <v>0</v>
      </c>
      <c r="BM1394">
        <v>1</v>
      </c>
      <c r="BN1394">
        <f>SUM($U$1394:$AB$1394)</f>
        <v>1</v>
      </c>
    </row>
    <row r="1395" spans="1:66">
      <c r="A1395">
        <v>1356</v>
      </c>
      <c r="B1395">
        <v>1</v>
      </c>
      <c r="C1395">
        <v>19664</v>
      </c>
      <c r="D1395">
        <v>-1</v>
      </c>
      <c r="E1395">
        <v>2</v>
      </c>
      <c r="F1395" t="s">
        <v>73</v>
      </c>
      <c r="G1395">
        <v>3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f>($H$1395) * (225)</f>
        <v>0</v>
      </c>
      <c r="AF1395">
        <f>($I$1395) * (40)</f>
        <v>0</v>
      </c>
      <c r="AG1395">
        <f>($J$1395) * (40)</f>
        <v>40</v>
      </c>
      <c r="AH1395">
        <f>($K$1395) * (275)</f>
        <v>0</v>
      </c>
      <c r="AI1395">
        <f>($L$1395) * (90)</f>
        <v>0</v>
      </c>
      <c r="AJ1395">
        <f>($M$1395) * (90)</f>
        <v>0</v>
      </c>
      <c r="AK1395">
        <f>($N$1395) * (325)</f>
        <v>0</v>
      </c>
      <c r="AL1395">
        <f>($O$1395) * (375)</f>
        <v>0</v>
      </c>
      <c r="AM1395">
        <f>($P$1395) * (190)</f>
        <v>0</v>
      </c>
      <c r="AN1395">
        <f>($Q$1395) * (190)</f>
        <v>0</v>
      </c>
      <c r="AO1395">
        <f>($R$1395) * (425)</f>
        <v>0</v>
      </c>
      <c r="AP1395">
        <f>($S$1395) * (240)</f>
        <v>0</v>
      </c>
      <c r="AQ1395">
        <f>($T$1395) * (240)</f>
        <v>0</v>
      </c>
      <c r="AR1395">
        <f>($U$1395) * (475)</f>
        <v>0</v>
      </c>
      <c r="AS1395">
        <f>($V$1395) * (290)</f>
        <v>0</v>
      </c>
      <c r="AT1395">
        <f>($W$1395) * (290)</f>
        <v>0</v>
      </c>
      <c r="AU1395">
        <f>($X$1395) * (525)</f>
        <v>0</v>
      </c>
      <c r="AV1395">
        <f>($Y$1395) * (340)</f>
        <v>0</v>
      </c>
      <c r="AW1395">
        <f>($Z$1395) * (575)</f>
        <v>0</v>
      </c>
      <c r="AX1395">
        <f>($AA$1395) * (390)</f>
        <v>0</v>
      </c>
      <c r="AY1395">
        <f>($AB$1395) * (625)</f>
        <v>0</v>
      </c>
      <c r="AZ1395">
        <f>($AC$1395) * (440)</f>
        <v>0</v>
      </c>
      <c r="BA1395">
        <f>($AD$1395) * (675)</f>
        <v>0</v>
      </c>
      <c r="BM1395">
        <v>1</v>
      </c>
      <c r="BN1395">
        <f>SUM($H$1395:$K$1395)</f>
        <v>1</v>
      </c>
    </row>
    <row r="1396" spans="1:66">
      <c r="A1396">
        <v>1358</v>
      </c>
      <c r="B1396">
        <v>1</v>
      </c>
      <c r="C1396">
        <v>19664</v>
      </c>
      <c r="D1396">
        <v>3</v>
      </c>
      <c r="E1396">
        <v>8</v>
      </c>
      <c r="F1396" t="s">
        <v>73</v>
      </c>
      <c r="G1396">
        <v>3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1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f>($H$1396) * (225)</f>
        <v>0</v>
      </c>
      <c r="AF1396">
        <f>($I$1396) * (40)</f>
        <v>0</v>
      </c>
      <c r="AG1396">
        <f>($J$1396) * (40)</f>
        <v>0</v>
      </c>
      <c r="AH1396">
        <f>($K$1396) * (225)</f>
        <v>0</v>
      </c>
      <c r="AI1396">
        <f>($L$1396) * (40)</f>
        <v>0</v>
      </c>
      <c r="AJ1396">
        <f>($M$1396) * (40)</f>
        <v>0</v>
      </c>
      <c r="AK1396">
        <f>($N$1396) * (225)</f>
        <v>0</v>
      </c>
      <c r="AL1396">
        <f>($O$1396) * (225)</f>
        <v>0</v>
      </c>
      <c r="AM1396">
        <f>($P$1396) * (40)</f>
        <v>0</v>
      </c>
      <c r="AN1396">
        <f>($Q$1396) * (40)</f>
        <v>40</v>
      </c>
      <c r="AO1396">
        <f>($R$1396) * (225)</f>
        <v>0</v>
      </c>
      <c r="AP1396">
        <f>($S$1396) * (40)</f>
        <v>0</v>
      </c>
      <c r="AQ1396">
        <f>($T$1396) * (40)</f>
        <v>0</v>
      </c>
      <c r="AR1396">
        <f>($U$1396) * (275)</f>
        <v>0</v>
      </c>
      <c r="AS1396">
        <f>($V$1396) * (90)</f>
        <v>0</v>
      </c>
      <c r="AT1396">
        <f>($W$1396) * (90)</f>
        <v>0</v>
      </c>
      <c r="AU1396">
        <f>($X$1396) * (325)</f>
        <v>0</v>
      </c>
      <c r="AV1396">
        <f>($Y$1396) * (140)</f>
        <v>0</v>
      </c>
      <c r="AW1396">
        <f>($Z$1396) * (375)</f>
        <v>0</v>
      </c>
      <c r="AX1396">
        <f>($AA$1396) * (190)</f>
        <v>0</v>
      </c>
      <c r="AY1396">
        <f>($AB$1396) * (425)</f>
        <v>0</v>
      </c>
      <c r="AZ1396">
        <f>($AC$1396) * (240)</f>
        <v>0</v>
      </c>
      <c r="BA1396">
        <f>($AD$1396) * (475)</f>
        <v>0</v>
      </c>
      <c r="BM1396">
        <v>1</v>
      </c>
      <c r="BN1396">
        <f>SUM($O$1396:$Z$1396)</f>
        <v>1</v>
      </c>
    </row>
    <row r="1397" spans="1:66">
      <c r="A1397">
        <v>1359</v>
      </c>
      <c r="B1397">
        <v>1</v>
      </c>
      <c r="C1397">
        <v>19664</v>
      </c>
      <c r="D1397">
        <v>4</v>
      </c>
      <c r="E1397">
        <v>9</v>
      </c>
      <c r="F1397" t="s">
        <v>73</v>
      </c>
      <c r="G1397">
        <v>3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1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f>($H$1397) * (225)</f>
        <v>0</v>
      </c>
      <c r="AF1397">
        <f>($I$1397) * (40)</f>
        <v>0</v>
      </c>
      <c r="AG1397">
        <f>($J$1397) * (40)</f>
        <v>0</v>
      </c>
      <c r="AH1397">
        <f>($K$1397) * (225)</f>
        <v>0</v>
      </c>
      <c r="AI1397">
        <f>($L$1397) * (40)</f>
        <v>0</v>
      </c>
      <c r="AJ1397">
        <f>($M$1397) * (40)</f>
        <v>0</v>
      </c>
      <c r="AK1397">
        <f>($N$1397) * (225)</f>
        <v>0</v>
      </c>
      <c r="AL1397">
        <f>($O$1397) * (225)</f>
        <v>0</v>
      </c>
      <c r="AM1397">
        <f>($P$1397) * (40)</f>
        <v>0</v>
      </c>
      <c r="AN1397">
        <f>($Q$1397) * (40)</f>
        <v>0</v>
      </c>
      <c r="AO1397">
        <f>($R$1397) * (225)</f>
        <v>0</v>
      </c>
      <c r="AP1397">
        <f>($S$1397) * (40)</f>
        <v>0</v>
      </c>
      <c r="AQ1397">
        <f>($T$1397) * (40)</f>
        <v>0</v>
      </c>
      <c r="AR1397">
        <f>($U$1397) * (225)</f>
        <v>0</v>
      </c>
      <c r="AS1397">
        <f>($V$1397) * (40)</f>
        <v>40</v>
      </c>
      <c r="AT1397">
        <f>($W$1397) * (40)</f>
        <v>0</v>
      </c>
      <c r="AU1397">
        <f>($X$1397) * (275)</f>
        <v>0</v>
      </c>
      <c r="AV1397">
        <f>($Y$1397) * (90)</f>
        <v>0</v>
      </c>
      <c r="AW1397">
        <f>($Z$1397) * (325)</f>
        <v>0</v>
      </c>
      <c r="AX1397">
        <f>($AA$1397) * (140)</f>
        <v>0</v>
      </c>
      <c r="AY1397">
        <f>($AB$1397) * (375)</f>
        <v>0</v>
      </c>
      <c r="AZ1397">
        <f>($AC$1397) * (190)</f>
        <v>0</v>
      </c>
      <c r="BA1397">
        <f>($AD$1397) * (425)</f>
        <v>0</v>
      </c>
      <c r="BM1397">
        <v>1</v>
      </c>
      <c r="BN1397">
        <f>SUM($R$1397:$AB$1397)</f>
        <v>1</v>
      </c>
    </row>
    <row r="1398" spans="1:66">
      <c r="A1398">
        <v>1362</v>
      </c>
      <c r="B1398">
        <v>2</v>
      </c>
      <c r="C1398">
        <v>28592</v>
      </c>
      <c r="D1398">
        <v>3</v>
      </c>
      <c r="E1398">
        <v>8</v>
      </c>
      <c r="F1398" t="s">
        <v>73</v>
      </c>
      <c r="G1398">
        <v>3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1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f>($H$1398) * (225)</f>
        <v>0</v>
      </c>
      <c r="AF1398">
        <f>($I$1398) * (80)</f>
        <v>0</v>
      </c>
      <c r="AG1398">
        <f>($J$1398) * (80)</f>
        <v>0</v>
      </c>
      <c r="AH1398">
        <f>($K$1398) * (225)</f>
        <v>0</v>
      </c>
      <c r="AI1398">
        <f>($L$1398) * (80)</f>
        <v>0</v>
      </c>
      <c r="AJ1398">
        <f>($M$1398) * (80)</f>
        <v>0</v>
      </c>
      <c r="AK1398">
        <f>($N$1398) * (225)</f>
        <v>0</v>
      </c>
      <c r="AL1398">
        <f>($O$1398) * (225)</f>
        <v>0</v>
      </c>
      <c r="AM1398">
        <f>($P$1398) * (80)</f>
        <v>0</v>
      </c>
      <c r="AN1398">
        <f>($Q$1398) * (80)</f>
        <v>0</v>
      </c>
      <c r="AO1398">
        <f>($R$1398) * (225)</f>
        <v>0</v>
      </c>
      <c r="AP1398">
        <f>($S$1398) * (80)</f>
        <v>0</v>
      </c>
      <c r="AQ1398">
        <f>($T$1398) * (80)</f>
        <v>0</v>
      </c>
      <c r="AR1398">
        <f>($U$1398) * (295)</f>
        <v>0</v>
      </c>
      <c r="AS1398">
        <f>($V$1398) * (150)</f>
        <v>150</v>
      </c>
      <c r="AT1398">
        <f>($W$1398) * (150)</f>
        <v>0</v>
      </c>
      <c r="AU1398">
        <f>($X$1398) * (365)</f>
        <v>0</v>
      </c>
      <c r="AV1398">
        <f>($Y$1398) * (220)</f>
        <v>0</v>
      </c>
      <c r="AW1398">
        <f>($Z$1398) * (435)</f>
        <v>0</v>
      </c>
      <c r="AX1398">
        <f>($AA$1398) * (290)</f>
        <v>0</v>
      </c>
      <c r="AY1398">
        <f>($AB$1398) * (505)</f>
        <v>0</v>
      </c>
      <c r="AZ1398">
        <f>($AC$1398) * (360)</f>
        <v>0</v>
      </c>
      <c r="BA1398">
        <f>($AD$1398) * (575)</f>
        <v>0</v>
      </c>
      <c r="BM1398">
        <v>1</v>
      </c>
      <c r="BN1398">
        <f>SUM($O$1398:$Z$1398)</f>
        <v>1</v>
      </c>
    </row>
    <row r="1399" spans="1:66">
      <c r="A1399">
        <v>1364</v>
      </c>
      <c r="B1399">
        <v>1</v>
      </c>
      <c r="C1399">
        <v>24010</v>
      </c>
      <c r="D1399">
        <v>3</v>
      </c>
      <c r="E1399">
        <v>6</v>
      </c>
      <c r="F1399" t="s">
        <v>73</v>
      </c>
      <c r="G1399">
        <v>4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1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f>($H$1399) * (225)</f>
        <v>0</v>
      </c>
      <c r="AF1399">
        <f>($I$1399) * (40)</f>
        <v>0</v>
      </c>
      <c r="AG1399">
        <f>($J$1399) * (40)</f>
        <v>0</v>
      </c>
      <c r="AH1399">
        <f>($K$1399) * (225)</f>
        <v>0</v>
      </c>
      <c r="AI1399">
        <f>($L$1399) * (40)</f>
        <v>0</v>
      </c>
      <c r="AJ1399">
        <f>($M$1399) * (40)</f>
        <v>0</v>
      </c>
      <c r="AK1399">
        <f>($N$1399) * (225)</f>
        <v>0</v>
      </c>
      <c r="AL1399">
        <f>($O$1399) * (225)</f>
        <v>0</v>
      </c>
      <c r="AM1399">
        <f>($P$1399) * (40)</f>
        <v>0</v>
      </c>
      <c r="AN1399">
        <f>($Q$1399) * (40)</f>
        <v>40</v>
      </c>
      <c r="AO1399">
        <f>($R$1399) * (225)</f>
        <v>0</v>
      </c>
      <c r="AP1399">
        <f>($S$1399) * (40)</f>
        <v>0</v>
      </c>
      <c r="AQ1399">
        <f>($T$1399) * (40)</f>
        <v>0</v>
      </c>
      <c r="AR1399">
        <f>($U$1399) * (225)</f>
        <v>0</v>
      </c>
      <c r="AS1399">
        <f>($V$1399) * (40)</f>
        <v>0</v>
      </c>
      <c r="AT1399">
        <f>($W$1399) * (40)</f>
        <v>0</v>
      </c>
      <c r="AU1399">
        <f>($X$1399) * (275)</f>
        <v>0</v>
      </c>
      <c r="AV1399">
        <f>($Y$1399) * (90)</f>
        <v>0</v>
      </c>
      <c r="AW1399">
        <f>($Z$1399) * (325)</f>
        <v>0</v>
      </c>
      <c r="AX1399">
        <f>($AA$1399) * (140)</f>
        <v>0</v>
      </c>
      <c r="AY1399">
        <f>($AB$1399) * (375)</f>
        <v>0</v>
      </c>
      <c r="AZ1399">
        <f>($AC$1399) * (190)</f>
        <v>0</v>
      </c>
      <c r="BA1399">
        <f>($AD$1399) * (425)</f>
        <v>0</v>
      </c>
      <c r="BM1399">
        <v>1</v>
      </c>
      <c r="BN1399">
        <f>SUM($O$1399:$U$1399)</f>
        <v>1</v>
      </c>
    </row>
    <row r="1400" spans="1:66">
      <c r="A1400">
        <v>1367</v>
      </c>
      <c r="B1400">
        <v>1</v>
      </c>
      <c r="C1400">
        <v>24010</v>
      </c>
      <c r="D1400">
        <v>3</v>
      </c>
      <c r="E1400">
        <v>7</v>
      </c>
      <c r="F1400" t="s">
        <v>73</v>
      </c>
      <c r="G1400">
        <v>4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1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f>($H$1400) * (225)</f>
        <v>0</v>
      </c>
      <c r="AF1400">
        <f>($I$1400) * (40)</f>
        <v>0</v>
      </c>
      <c r="AG1400">
        <f>($J$1400) * (40)</f>
        <v>0</v>
      </c>
      <c r="AH1400">
        <f>($K$1400) * (225)</f>
        <v>0</v>
      </c>
      <c r="AI1400">
        <f>($L$1400) * (40)</f>
        <v>0</v>
      </c>
      <c r="AJ1400">
        <f>($M$1400) * (40)</f>
        <v>0</v>
      </c>
      <c r="AK1400">
        <f>($N$1400) * (225)</f>
        <v>0</v>
      </c>
      <c r="AL1400">
        <f>($O$1400) * (225)</f>
        <v>0</v>
      </c>
      <c r="AM1400">
        <f>($P$1400) * (40)</f>
        <v>0</v>
      </c>
      <c r="AN1400">
        <f>($Q$1400) * (40)</f>
        <v>0</v>
      </c>
      <c r="AO1400">
        <f>($R$1400) * (225)</f>
        <v>0</v>
      </c>
      <c r="AP1400">
        <f>($S$1400) * (40)</f>
        <v>0</v>
      </c>
      <c r="AQ1400">
        <f>($T$1400) * (40)</f>
        <v>0</v>
      </c>
      <c r="AR1400">
        <f>($U$1400) * (225)</f>
        <v>0</v>
      </c>
      <c r="AS1400">
        <f>($V$1400) * (40)</f>
        <v>40</v>
      </c>
      <c r="AT1400">
        <f>($W$1400) * (40)</f>
        <v>0</v>
      </c>
      <c r="AU1400">
        <f>($X$1400) * (275)</f>
        <v>0</v>
      </c>
      <c r="AV1400">
        <f>($Y$1400) * (90)</f>
        <v>0</v>
      </c>
      <c r="AW1400">
        <f>($Z$1400) * (325)</f>
        <v>0</v>
      </c>
      <c r="AX1400">
        <f>($AA$1400) * (140)</f>
        <v>0</v>
      </c>
      <c r="AY1400">
        <f>($AB$1400) * (375)</f>
        <v>0</v>
      </c>
      <c r="AZ1400">
        <f>($AC$1400) * (190)</f>
        <v>0</v>
      </c>
      <c r="BA1400">
        <f>($AD$1400) * (425)</f>
        <v>0</v>
      </c>
      <c r="BM1400">
        <v>1</v>
      </c>
      <c r="BN1400">
        <f>SUM($O$1400:$X$1400)</f>
        <v>1</v>
      </c>
    </row>
    <row r="1401" spans="1:66">
      <c r="A1401">
        <v>1368</v>
      </c>
      <c r="B1401">
        <v>2</v>
      </c>
      <c r="C1401">
        <v>18980</v>
      </c>
      <c r="D1401">
        <v>5</v>
      </c>
      <c r="E1401">
        <v>10</v>
      </c>
      <c r="F1401" t="s">
        <v>73</v>
      </c>
      <c r="G1401">
        <v>3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1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f>($H$1401) * (225)</f>
        <v>0</v>
      </c>
      <c r="AF1401">
        <f>($I$1401) * (80)</f>
        <v>0</v>
      </c>
      <c r="AG1401">
        <f>($J$1401) * (80)</f>
        <v>0</v>
      </c>
      <c r="AH1401">
        <f>($K$1401) * (225)</f>
        <v>0</v>
      </c>
      <c r="AI1401">
        <f>($L$1401) * (80)</f>
        <v>0</v>
      </c>
      <c r="AJ1401">
        <f>($M$1401) * (80)</f>
        <v>0</v>
      </c>
      <c r="AK1401">
        <f>($N$1401) * (225)</f>
        <v>0</v>
      </c>
      <c r="AL1401">
        <f>($O$1401) * (225)</f>
        <v>0</v>
      </c>
      <c r="AM1401">
        <f>($P$1401) * (80)</f>
        <v>0</v>
      </c>
      <c r="AN1401">
        <f>($Q$1401) * (80)</f>
        <v>0</v>
      </c>
      <c r="AO1401">
        <f>($R$1401) * (225)</f>
        <v>0</v>
      </c>
      <c r="AP1401">
        <f>($S$1401) * (80)</f>
        <v>0</v>
      </c>
      <c r="AQ1401">
        <f>($T$1401) * (80)</f>
        <v>0</v>
      </c>
      <c r="AR1401">
        <f>($U$1401) * (225)</f>
        <v>0</v>
      </c>
      <c r="AS1401">
        <f>($V$1401) * (80)</f>
        <v>80</v>
      </c>
      <c r="AT1401">
        <f>($W$1401) * (80)</f>
        <v>0</v>
      </c>
      <c r="AU1401">
        <f>($X$1401) * (225)</f>
        <v>0</v>
      </c>
      <c r="AV1401">
        <f>($Y$1401) * (80)</f>
        <v>0</v>
      </c>
      <c r="AW1401">
        <f>($Z$1401) * (295)</f>
        <v>0</v>
      </c>
      <c r="AX1401">
        <f>($AA$1401) * (150)</f>
        <v>0</v>
      </c>
      <c r="AY1401">
        <f>($AB$1401) * (365)</f>
        <v>0</v>
      </c>
      <c r="AZ1401">
        <f>($AC$1401) * (220)</f>
        <v>0</v>
      </c>
      <c r="BA1401">
        <f>($AD$1401) * (435)</f>
        <v>0</v>
      </c>
      <c r="BM1401">
        <v>1</v>
      </c>
      <c r="BN1401">
        <f>SUM($U$1401:$AD$1401)</f>
        <v>1</v>
      </c>
    </row>
    <row r="1402" spans="1:66">
      <c r="A1402">
        <v>1370</v>
      </c>
      <c r="B1402">
        <v>2</v>
      </c>
      <c r="C1402">
        <v>11627</v>
      </c>
      <c r="D1402">
        <v>3</v>
      </c>
      <c r="E1402">
        <v>7</v>
      </c>
      <c r="F1402" t="s">
        <v>73</v>
      </c>
      <c r="G1402">
        <v>3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1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f>($H$1402) * (225)</f>
        <v>0</v>
      </c>
      <c r="AF1402">
        <f>($I$1402) * (80)</f>
        <v>0</v>
      </c>
      <c r="AG1402">
        <f>($J$1402) * (80)</f>
        <v>0</v>
      </c>
      <c r="AH1402">
        <f>($K$1402) * (225)</f>
        <v>0</v>
      </c>
      <c r="AI1402">
        <f>($L$1402) * (80)</f>
        <v>0</v>
      </c>
      <c r="AJ1402">
        <f>($M$1402) * (80)</f>
        <v>0</v>
      </c>
      <c r="AK1402">
        <f>($N$1402) * (225)</f>
        <v>0</v>
      </c>
      <c r="AL1402">
        <f>($O$1402) * (225)</f>
        <v>0</v>
      </c>
      <c r="AM1402">
        <f>($P$1402) * (80)</f>
        <v>0</v>
      </c>
      <c r="AN1402">
        <f>($Q$1402) * (80)</f>
        <v>80</v>
      </c>
      <c r="AO1402">
        <f>($R$1402) * (225)</f>
        <v>0</v>
      </c>
      <c r="AP1402">
        <f>($S$1402) * (80)</f>
        <v>0</v>
      </c>
      <c r="AQ1402">
        <f>($T$1402) * (80)</f>
        <v>0</v>
      </c>
      <c r="AR1402">
        <f>($U$1402) * (295)</f>
        <v>0</v>
      </c>
      <c r="AS1402">
        <f>($V$1402) * (150)</f>
        <v>0</v>
      </c>
      <c r="AT1402">
        <f>($W$1402) * (150)</f>
        <v>0</v>
      </c>
      <c r="AU1402">
        <f>($X$1402) * (365)</f>
        <v>0</v>
      </c>
      <c r="AV1402">
        <f>($Y$1402) * (220)</f>
        <v>0</v>
      </c>
      <c r="AW1402">
        <f>($Z$1402) * (435)</f>
        <v>0</v>
      </c>
      <c r="AX1402">
        <f>($AA$1402) * (290)</f>
        <v>0</v>
      </c>
      <c r="AY1402">
        <f>($AB$1402) * (505)</f>
        <v>0</v>
      </c>
      <c r="AZ1402">
        <f>($AC$1402) * (360)</f>
        <v>0</v>
      </c>
      <c r="BA1402">
        <f>($AD$1402) * (575)</f>
        <v>0</v>
      </c>
      <c r="BM1402">
        <v>1</v>
      </c>
      <c r="BN1402">
        <f>SUM($O$1402:$X$1402)</f>
        <v>1</v>
      </c>
    </row>
    <row r="1403" spans="1:66">
      <c r="A1403">
        <v>1372</v>
      </c>
      <c r="B1403">
        <v>2</v>
      </c>
      <c r="C1403">
        <v>11534</v>
      </c>
      <c r="D1403">
        <v>5</v>
      </c>
      <c r="E1403">
        <v>9</v>
      </c>
      <c r="F1403" t="s">
        <v>73</v>
      </c>
      <c r="G1403">
        <v>2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1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f>($H$1403) * (225)</f>
        <v>0</v>
      </c>
      <c r="AF1403">
        <f>($I$1403) * (80)</f>
        <v>0</v>
      </c>
      <c r="AG1403">
        <f>($J$1403) * (80)</f>
        <v>0</v>
      </c>
      <c r="AH1403">
        <f>($K$1403) * (225)</f>
        <v>0</v>
      </c>
      <c r="AI1403">
        <f>($L$1403) * (80)</f>
        <v>0</v>
      </c>
      <c r="AJ1403">
        <f>($M$1403) * (80)</f>
        <v>0</v>
      </c>
      <c r="AK1403">
        <f>($N$1403) * (225)</f>
        <v>0</v>
      </c>
      <c r="AL1403">
        <f>($O$1403) * (225)</f>
        <v>0</v>
      </c>
      <c r="AM1403">
        <f>($P$1403) * (80)</f>
        <v>0</v>
      </c>
      <c r="AN1403">
        <f>($Q$1403) * (80)</f>
        <v>0</v>
      </c>
      <c r="AO1403">
        <f>($R$1403) * (225)</f>
        <v>0</v>
      </c>
      <c r="AP1403">
        <f>($S$1403) * (80)</f>
        <v>0</v>
      </c>
      <c r="AQ1403">
        <f>($T$1403) * (80)</f>
        <v>0</v>
      </c>
      <c r="AR1403">
        <f>($U$1403) * (225)</f>
        <v>0</v>
      </c>
      <c r="AS1403">
        <f>($V$1403) * (80)</f>
        <v>80</v>
      </c>
      <c r="AT1403">
        <f>($W$1403) * (80)</f>
        <v>0</v>
      </c>
      <c r="AU1403">
        <f>($X$1403) * (295)</f>
        <v>0</v>
      </c>
      <c r="AV1403">
        <f>($Y$1403) * (150)</f>
        <v>0</v>
      </c>
      <c r="AW1403">
        <f>($Z$1403) * (365)</f>
        <v>0</v>
      </c>
      <c r="AX1403">
        <f>($AA$1403) * (220)</f>
        <v>0</v>
      </c>
      <c r="AY1403">
        <f>($AB$1403) * (435)</f>
        <v>0</v>
      </c>
      <c r="AZ1403">
        <f>($AC$1403) * (290)</f>
        <v>0</v>
      </c>
      <c r="BA1403">
        <f>($AD$1403) * (505)</f>
        <v>0</v>
      </c>
      <c r="BM1403">
        <v>1</v>
      </c>
      <c r="BN1403">
        <f>SUM($U$1403:$AB$1403)</f>
        <v>1</v>
      </c>
    </row>
    <row r="1404" spans="1:66">
      <c r="A1404">
        <v>1374</v>
      </c>
      <c r="B1404">
        <v>2</v>
      </c>
      <c r="C1404">
        <v>13025</v>
      </c>
      <c r="D1404">
        <v>5</v>
      </c>
      <c r="E1404">
        <v>10</v>
      </c>
      <c r="F1404" t="s">
        <v>73</v>
      </c>
      <c r="G1404">
        <v>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</v>
      </c>
      <c r="AD1404">
        <v>0</v>
      </c>
      <c r="AE1404">
        <f>($H$1404) * (225)</f>
        <v>0</v>
      </c>
      <c r="AF1404">
        <f>($I$1404) * (80)</f>
        <v>0</v>
      </c>
      <c r="AG1404">
        <f>($J$1404) * (80)</f>
        <v>0</v>
      </c>
      <c r="AH1404">
        <f>($K$1404) * (225)</f>
        <v>0</v>
      </c>
      <c r="AI1404">
        <f>($L$1404) * (80)</f>
        <v>0</v>
      </c>
      <c r="AJ1404">
        <f>($M$1404) * (80)</f>
        <v>0</v>
      </c>
      <c r="AK1404">
        <f>($N$1404) * (225)</f>
        <v>0</v>
      </c>
      <c r="AL1404">
        <f>($O$1404) * (225)</f>
        <v>0</v>
      </c>
      <c r="AM1404">
        <f>($P$1404) * (80)</f>
        <v>0</v>
      </c>
      <c r="AN1404">
        <f>($Q$1404) * (80)</f>
        <v>0</v>
      </c>
      <c r="AO1404">
        <f>($R$1404) * (225)</f>
        <v>0</v>
      </c>
      <c r="AP1404">
        <f>($S$1404) * (80)</f>
        <v>0</v>
      </c>
      <c r="AQ1404">
        <f>($T$1404) * (80)</f>
        <v>0</v>
      </c>
      <c r="AR1404">
        <f>($U$1404) * (225)</f>
        <v>0</v>
      </c>
      <c r="AS1404">
        <f>($V$1404) * (80)</f>
        <v>0</v>
      </c>
      <c r="AT1404">
        <f>($W$1404) * (80)</f>
        <v>0</v>
      </c>
      <c r="AU1404">
        <f>($X$1404) * (225)</f>
        <v>0</v>
      </c>
      <c r="AV1404">
        <f>($Y$1404) * (80)</f>
        <v>0</v>
      </c>
      <c r="AW1404">
        <f>($Z$1404) * (225)</f>
        <v>0</v>
      </c>
      <c r="AX1404">
        <f>($AA$1404) * (80)</f>
        <v>0</v>
      </c>
      <c r="AY1404">
        <f>($AB$1404) * (225)</f>
        <v>0</v>
      </c>
      <c r="AZ1404">
        <f>($AC$1404) * (80)</f>
        <v>80</v>
      </c>
      <c r="BA1404">
        <f>($AD$1404) * (295)</f>
        <v>0</v>
      </c>
      <c r="BM1404">
        <v>1</v>
      </c>
      <c r="BN1404">
        <f>SUM($U$1404:$AD$1404)</f>
        <v>1</v>
      </c>
    </row>
    <row r="1405" spans="1:66">
      <c r="A1405">
        <v>1378</v>
      </c>
      <c r="B1405">
        <v>2</v>
      </c>
      <c r="C1405">
        <v>26309</v>
      </c>
      <c r="D1405">
        <v>0</v>
      </c>
      <c r="E1405">
        <v>4</v>
      </c>
      <c r="F1405" t="s">
        <v>73</v>
      </c>
      <c r="G1405">
        <v>3</v>
      </c>
      <c r="H1405">
        <v>0</v>
      </c>
      <c r="I1405">
        <v>0</v>
      </c>
      <c r="J1405">
        <v>1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f>($H$1405) * (225)</f>
        <v>0</v>
      </c>
      <c r="AF1405">
        <f>($I$1405) * (80)</f>
        <v>0</v>
      </c>
      <c r="AG1405">
        <f>($J$1405) * (80)</f>
        <v>80</v>
      </c>
      <c r="AH1405">
        <f>($K$1405) * (225)</f>
        <v>0</v>
      </c>
      <c r="AI1405">
        <f>($L$1405) * (80)</f>
        <v>0</v>
      </c>
      <c r="AJ1405">
        <f>($M$1405) * (80)</f>
        <v>0</v>
      </c>
      <c r="AK1405">
        <f>($N$1405) * (295)</f>
        <v>0</v>
      </c>
      <c r="AL1405">
        <f>($O$1405) * (365)</f>
        <v>0</v>
      </c>
      <c r="AM1405">
        <f>($P$1405) * (220)</f>
        <v>0</v>
      </c>
      <c r="AN1405">
        <f>($Q$1405) * (220)</f>
        <v>0</v>
      </c>
      <c r="AO1405">
        <f>($R$1405) * (435)</f>
        <v>0</v>
      </c>
      <c r="AP1405">
        <f>($S$1405) * (290)</f>
        <v>0</v>
      </c>
      <c r="AQ1405">
        <f>($T$1405) * (290)</f>
        <v>0</v>
      </c>
      <c r="AR1405">
        <f>($U$1405) * (505)</f>
        <v>0</v>
      </c>
      <c r="AS1405">
        <f>($V$1405) * (360)</f>
        <v>0</v>
      </c>
      <c r="AT1405">
        <f>($W$1405) * (360)</f>
        <v>0</v>
      </c>
      <c r="AU1405">
        <f>($X$1405) * (575)</f>
        <v>0</v>
      </c>
      <c r="AV1405">
        <f>($Y$1405) * (430)</f>
        <v>0</v>
      </c>
      <c r="AW1405">
        <f>($Z$1405) * (645)</f>
        <v>0</v>
      </c>
      <c r="AX1405">
        <f>($AA$1405) * (500)</f>
        <v>0</v>
      </c>
      <c r="AY1405">
        <f>($AB$1405) * (715)</f>
        <v>0</v>
      </c>
      <c r="AZ1405">
        <f>($AC$1405) * (570)</f>
        <v>0</v>
      </c>
      <c r="BA1405">
        <f>($AD$1405) * (785)</f>
        <v>0</v>
      </c>
      <c r="BM1405">
        <v>1</v>
      </c>
      <c r="BN1405">
        <f>SUM($H$1405:$O$1405)</f>
        <v>1</v>
      </c>
    </row>
    <row r="1406" spans="1:66">
      <c r="A1406">
        <v>1382</v>
      </c>
      <c r="B1406">
        <v>2</v>
      </c>
      <c r="C1406">
        <v>10033</v>
      </c>
      <c r="D1406">
        <v>2</v>
      </c>
      <c r="E1406">
        <v>7</v>
      </c>
      <c r="F1406" t="s">
        <v>73</v>
      </c>
      <c r="G1406">
        <v>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f>($H$1406) * (225)</f>
        <v>0</v>
      </c>
      <c r="AF1406">
        <f>($I$1406) * (80)</f>
        <v>0</v>
      </c>
      <c r="AG1406">
        <f>($J$1406) * (80)</f>
        <v>0</v>
      </c>
      <c r="AH1406">
        <f>($K$1406) * (225)</f>
        <v>0</v>
      </c>
      <c r="AI1406">
        <f>($L$1406) * (80)</f>
        <v>0</v>
      </c>
      <c r="AJ1406">
        <f>($M$1406) * (80)</f>
        <v>0</v>
      </c>
      <c r="AK1406">
        <f>($N$1406) * (225)</f>
        <v>225</v>
      </c>
      <c r="AL1406">
        <f>($O$1406) * (295)</f>
        <v>0</v>
      </c>
      <c r="AM1406">
        <f>($P$1406) * (150)</f>
        <v>0</v>
      </c>
      <c r="AN1406">
        <f>($Q$1406) * (150)</f>
        <v>0</v>
      </c>
      <c r="AO1406">
        <f>($R$1406) * (365)</f>
        <v>0</v>
      </c>
      <c r="AP1406">
        <f>($S$1406) * (220)</f>
        <v>0</v>
      </c>
      <c r="AQ1406">
        <f>($T$1406) * (220)</f>
        <v>0</v>
      </c>
      <c r="AR1406">
        <f>($U$1406) * (435)</f>
        <v>0</v>
      </c>
      <c r="AS1406">
        <f>($V$1406) * (290)</f>
        <v>0</v>
      </c>
      <c r="AT1406">
        <f>($W$1406) * (290)</f>
        <v>0</v>
      </c>
      <c r="AU1406">
        <f>($X$1406) * (505)</f>
        <v>0</v>
      </c>
      <c r="AV1406">
        <f>($Y$1406) * (360)</f>
        <v>0</v>
      </c>
      <c r="AW1406">
        <f>($Z$1406) * (575)</f>
        <v>0</v>
      </c>
      <c r="AX1406">
        <f>($AA$1406) * (430)</f>
        <v>0</v>
      </c>
      <c r="AY1406">
        <f>($AB$1406) * (645)</f>
        <v>0</v>
      </c>
      <c r="AZ1406">
        <f>($AC$1406) * (500)</f>
        <v>0</v>
      </c>
      <c r="BA1406">
        <f>($AD$1406) * (715)</f>
        <v>0</v>
      </c>
      <c r="BM1406">
        <v>1</v>
      </c>
      <c r="BN1406">
        <f>SUM($N$1406:$X$1406)</f>
        <v>1</v>
      </c>
    </row>
    <row r="1407" spans="1:66">
      <c r="A1407">
        <v>1384</v>
      </c>
      <c r="B1407">
        <v>2</v>
      </c>
      <c r="C1407">
        <v>8950</v>
      </c>
      <c r="D1407">
        <v>-1</v>
      </c>
      <c r="E1407">
        <v>4</v>
      </c>
      <c r="F1407" t="s">
        <v>73</v>
      </c>
      <c r="G1407">
        <v>3</v>
      </c>
      <c r="H1407">
        <v>0</v>
      </c>
      <c r="I1407">
        <v>0</v>
      </c>
      <c r="J1407">
        <v>1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f>($H$1407) * (225)</f>
        <v>0</v>
      </c>
      <c r="AF1407">
        <f>($I$1407) * (80)</f>
        <v>0</v>
      </c>
      <c r="AG1407">
        <f>($J$1407) * (80)</f>
        <v>80</v>
      </c>
      <c r="AH1407">
        <f>($K$1407) * (295)</f>
        <v>0</v>
      </c>
      <c r="AI1407">
        <f>($L$1407) * (150)</f>
        <v>0</v>
      </c>
      <c r="AJ1407">
        <f>($M$1407) * (150)</f>
        <v>0</v>
      </c>
      <c r="AK1407">
        <f>($N$1407) * (365)</f>
        <v>0</v>
      </c>
      <c r="AL1407">
        <f>($O$1407) * (435)</f>
        <v>0</v>
      </c>
      <c r="AM1407">
        <f>($P$1407) * (290)</f>
        <v>0</v>
      </c>
      <c r="AN1407">
        <f>($Q$1407) * (290)</f>
        <v>0</v>
      </c>
      <c r="AO1407">
        <f>($R$1407) * (505)</f>
        <v>0</v>
      </c>
      <c r="AP1407">
        <f>($S$1407) * (360)</f>
        <v>0</v>
      </c>
      <c r="AQ1407">
        <f>($T$1407) * (360)</f>
        <v>0</v>
      </c>
      <c r="AR1407">
        <f>($U$1407) * (575)</f>
        <v>0</v>
      </c>
      <c r="AS1407">
        <f>($V$1407) * (430)</f>
        <v>0</v>
      </c>
      <c r="AT1407">
        <f>($W$1407) * (430)</f>
        <v>0</v>
      </c>
      <c r="AU1407">
        <f>($X$1407) * (645)</f>
        <v>0</v>
      </c>
      <c r="AV1407">
        <f>($Y$1407) * (500)</f>
        <v>0</v>
      </c>
      <c r="AW1407">
        <f>($Z$1407) * (715)</f>
        <v>0</v>
      </c>
      <c r="AX1407">
        <f>($AA$1407) * (570)</f>
        <v>0</v>
      </c>
      <c r="AY1407">
        <f>($AB$1407) * (785)</f>
        <v>0</v>
      </c>
      <c r="AZ1407">
        <f>($AC$1407) * (640)</f>
        <v>0</v>
      </c>
      <c r="BA1407">
        <f>($AD$1407) * (855)</f>
        <v>0</v>
      </c>
      <c r="BM1407">
        <v>1</v>
      </c>
      <c r="BN1407">
        <f>SUM($H$1407:$O$1407)</f>
        <v>1</v>
      </c>
    </row>
    <row r="1408" spans="1:66">
      <c r="A1408">
        <v>1387</v>
      </c>
      <c r="B1408">
        <v>2</v>
      </c>
      <c r="C1408">
        <v>24200</v>
      </c>
      <c r="D1408">
        <v>2</v>
      </c>
      <c r="E1408">
        <v>7</v>
      </c>
      <c r="F1408" t="s">
        <v>73</v>
      </c>
      <c r="G1408">
        <v>3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1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f>($H$1408) * (225)</f>
        <v>0</v>
      </c>
      <c r="AF1408">
        <f>($I$1408) * (80)</f>
        <v>0</v>
      </c>
      <c r="AG1408">
        <f>($J$1408) * (80)</f>
        <v>0</v>
      </c>
      <c r="AH1408">
        <f>($K$1408) * (225)</f>
        <v>0</v>
      </c>
      <c r="AI1408">
        <f>($L$1408) * (80)</f>
        <v>0</v>
      </c>
      <c r="AJ1408">
        <f>($M$1408) * (80)</f>
        <v>0</v>
      </c>
      <c r="AK1408">
        <f>($N$1408) * (225)</f>
        <v>0</v>
      </c>
      <c r="AL1408">
        <f>($O$1408) * (225)</f>
        <v>0</v>
      </c>
      <c r="AM1408">
        <f>($P$1408) * (80)</f>
        <v>0</v>
      </c>
      <c r="AN1408">
        <f>($Q$1408) * (80)</f>
        <v>80</v>
      </c>
      <c r="AO1408">
        <f>($R$1408) * (295)</f>
        <v>0</v>
      </c>
      <c r="AP1408">
        <f>($S$1408) * (150)</f>
        <v>0</v>
      </c>
      <c r="AQ1408">
        <f>($T$1408) * (150)</f>
        <v>0</v>
      </c>
      <c r="AR1408">
        <f>($U$1408) * (365)</f>
        <v>0</v>
      </c>
      <c r="AS1408">
        <f>($V$1408) * (220)</f>
        <v>0</v>
      </c>
      <c r="AT1408">
        <f>($W$1408) * (220)</f>
        <v>0</v>
      </c>
      <c r="AU1408">
        <f>($X$1408) * (435)</f>
        <v>0</v>
      </c>
      <c r="AV1408">
        <f>($Y$1408) * (290)</f>
        <v>0</v>
      </c>
      <c r="AW1408">
        <f>($Z$1408) * (505)</f>
        <v>0</v>
      </c>
      <c r="AX1408">
        <f>($AA$1408) * (360)</f>
        <v>0</v>
      </c>
      <c r="AY1408">
        <f>($AB$1408) * (575)</f>
        <v>0</v>
      </c>
      <c r="AZ1408">
        <f>($AC$1408) * (430)</f>
        <v>0</v>
      </c>
      <c r="BA1408">
        <f>($AD$1408) * (645)</f>
        <v>0</v>
      </c>
      <c r="BM1408">
        <v>1</v>
      </c>
      <c r="BN1408">
        <f>SUM($N$1408:$X$1408)</f>
        <v>1</v>
      </c>
    </row>
    <row r="1409" spans="1:66">
      <c r="A1409">
        <v>1388</v>
      </c>
      <c r="B1409">
        <v>1</v>
      </c>
      <c r="C1409">
        <v>17300</v>
      </c>
      <c r="D1409">
        <v>6</v>
      </c>
      <c r="E1409">
        <v>10</v>
      </c>
      <c r="F1409" t="s">
        <v>73</v>
      </c>
      <c r="G1409">
        <v>4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1</v>
      </c>
      <c r="AD1409">
        <v>0</v>
      </c>
      <c r="AE1409">
        <f>($H$1409) * (225)</f>
        <v>0</v>
      </c>
      <c r="AF1409">
        <f>($I$1409) * (40)</f>
        <v>0</v>
      </c>
      <c r="AG1409">
        <f>($J$1409) * (40)</f>
        <v>0</v>
      </c>
      <c r="AH1409">
        <f>($K$1409) * (225)</f>
        <v>0</v>
      </c>
      <c r="AI1409">
        <f>($L$1409) * (40)</f>
        <v>0</v>
      </c>
      <c r="AJ1409">
        <f>($M$1409) * (40)</f>
        <v>0</v>
      </c>
      <c r="AK1409">
        <f>($N$1409) * (225)</f>
        <v>0</v>
      </c>
      <c r="AL1409">
        <f>($O$1409) * (225)</f>
        <v>0</v>
      </c>
      <c r="AM1409">
        <f>($P$1409) * (40)</f>
        <v>0</v>
      </c>
      <c r="AN1409">
        <f>($Q$1409) * (40)</f>
        <v>0</v>
      </c>
      <c r="AO1409">
        <f>($R$1409) * (225)</f>
        <v>0</v>
      </c>
      <c r="AP1409">
        <f>($S$1409) * (40)</f>
        <v>0</v>
      </c>
      <c r="AQ1409">
        <f>($T$1409) * (40)</f>
        <v>0</v>
      </c>
      <c r="AR1409">
        <f>($U$1409) * (225)</f>
        <v>0</v>
      </c>
      <c r="AS1409">
        <f>($V$1409) * (40)</f>
        <v>0</v>
      </c>
      <c r="AT1409">
        <f>($W$1409) * (40)</f>
        <v>0</v>
      </c>
      <c r="AU1409">
        <f>($X$1409) * (225)</f>
        <v>0</v>
      </c>
      <c r="AV1409">
        <f>($Y$1409) * (40)</f>
        <v>0</v>
      </c>
      <c r="AW1409">
        <f>($Z$1409) * (225)</f>
        <v>0</v>
      </c>
      <c r="AX1409">
        <f>($AA$1409) * (40)</f>
        <v>0</v>
      </c>
      <c r="AY1409">
        <f>($AB$1409) * (225)</f>
        <v>0</v>
      </c>
      <c r="AZ1409">
        <f>($AC$1409) * (40)</f>
        <v>40</v>
      </c>
      <c r="BA1409">
        <f>($AD$1409) * (275)</f>
        <v>0</v>
      </c>
      <c r="BM1409">
        <v>1</v>
      </c>
      <c r="BN1409">
        <f>SUM($X$1409:$AD$1409)</f>
        <v>1</v>
      </c>
    </row>
    <row r="1410" spans="1:66">
      <c r="A1410">
        <v>1392</v>
      </c>
      <c r="B1410">
        <v>2</v>
      </c>
      <c r="C1410">
        <v>23950</v>
      </c>
      <c r="D1410">
        <v>5</v>
      </c>
      <c r="E1410">
        <v>10</v>
      </c>
      <c r="F1410" t="s">
        <v>73</v>
      </c>
      <c r="G1410">
        <v>4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1</v>
      </c>
      <c r="AD1410">
        <v>0</v>
      </c>
      <c r="AE1410">
        <f>($H$1410) * (225)</f>
        <v>0</v>
      </c>
      <c r="AF1410">
        <f>($I$1410) * (80)</f>
        <v>0</v>
      </c>
      <c r="AG1410">
        <f>($J$1410) * (80)</f>
        <v>0</v>
      </c>
      <c r="AH1410">
        <f>($K$1410) * (225)</f>
        <v>0</v>
      </c>
      <c r="AI1410">
        <f>($L$1410) * (80)</f>
        <v>0</v>
      </c>
      <c r="AJ1410">
        <f>($M$1410) * (80)</f>
        <v>0</v>
      </c>
      <c r="AK1410">
        <f>($N$1410) * (225)</f>
        <v>0</v>
      </c>
      <c r="AL1410">
        <f>($O$1410) * (225)</f>
        <v>0</v>
      </c>
      <c r="AM1410">
        <f>($P$1410) * (80)</f>
        <v>0</v>
      </c>
      <c r="AN1410">
        <f>($Q$1410) * (80)</f>
        <v>0</v>
      </c>
      <c r="AO1410">
        <f>($R$1410) * (225)</f>
        <v>0</v>
      </c>
      <c r="AP1410">
        <f>($S$1410) * (80)</f>
        <v>0</v>
      </c>
      <c r="AQ1410">
        <f>($T$1410) * (80)</f>
        <v>0</v>
      </c>
      <c r="AR1410">
        <f>($U$1410) * (225)</f>
        <v>0</v>
      </c>
      <c r="AS1410">
        <f>($V$1410) * (80)</f>
        <v>0</v>
      </c>
      <c r="AT1410">
        <f>($W$1410) * (80)</f>
        <v>0</v>
      </c>
      <c r="AU1410">
        <f>($X$1410) * (225)</f>
        <v>0</v>
      </c>
      <c r="AV1410">
        <f>($Y$1410) * (80)</f>
        <v>0</v>
      </c>
      <c r="AW1410">
        <f>($Z$1410) * (225)</f>
        <v>0</v>
      </c>
      <c r="AX1410">
        <f>($AA$1410) * (80)</f>
        <v>0</v>
      </c>
      <c r="AY1410">
        <f>($AB$1410) * (295)</f>
        <v>0</v>
      </c>
      <c r="AZ1410">
        <f>($AC$1410) * (150)</f>
        <v>150</v>
      </c>
      <c r="BA1410">
        <f>($AD$1410) * (365)</f>
        <v>0</v>
      </c>
      <c r="BM1410">
        <v>1</v>
      </c>
      <c r="BN1410">
        <f>SUM($U$1410:$AD$1410)</f>
        <v>1</v>
      </c>
    </row>
    <row r="1411" spans="1:66">
      <c r="A1411">
        <v>1394</v>
      </c>
      <c r="B1411">
        <v>2</v>
      </c>
      <c r="C1411">
        <v>7019</v>
      </c>
      <c r="D1411">
        <v>-1</v>
      </c>
      <c r="E1411">
        <v>4</v>
      </c>
      <c r="F1411" t="s">
        <v>73</v>
      </c>
      <c r="G1411">
        <v>2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f>($H$1411) * (295)</f>
        <v>0</v>
      </c>
      <c r="AF1411">
        <f>($I$1411) * (150)</f>
        <v>0</v>
      </c>
      <c r="AG1411">
        <f>($J$1411) * (150)</f>
        <v>150</v>
      </c>
      <c r="AH1411">
        <f>($K$1411) * (365)</f>
        <v>0</v>
      </c>
      <c r="AI1411">
        <f>($L$1411) * (220)</f>
        <v>0</v>
      </c>
      <c r="AJ1411">
        <f>($M$1411) * (220)</f>
        <v>0</v>
      </c>
      <c r="AK1411">
        <f>($N$1411) * (435)</f>
        <v>0</v>
      </c>
      <c r="AL1411">
        <f>($O$1411) * (505)</f>
        <v>0</v>
      </c>
      <c r="AM1411">
        <f>($P$1411) * (360)</f>
        <v>0</v>
      </c>
      <c r="AN1411">
        <f>($Q$1411) * (360)</f>
        <v>0</v>
      </c>
      <c r="AO1411">
        <f>($R$1411) * (575)</f>
        <v>0</v>
      </c>
      <c r="AP1411">
        <f>($S$1411) * (430)</f>
        <v>0</v>
      </c>
      <c r="AQ1411">
        <f>($T$1411) * (430)</f>
        <v>0</v>
      </c>
      <c r="AR1411">
        <f>($U$1411) * (645)</f>
        <v>0</v>
      </c>
      <c r="AS1411">
        <f>($V$1411) * (500)</f>
        <v>0</v>
      </c>
      <c r="AT1411">
        <f>($W$1411) * (500)</f>
        <v>0</v>
      </c>
      <c r="AU1411">
        <f>($X$1411) * (715)</f>
        <v>0</v>
      </c>
      <c r="AV1411">
        <f>($Y$1411) * (570)</f>
        <v>0</v>
      </c>
      <c r="AW1411">
        <f>($Z$1411) * (785)</f>
        <v>0</v>
      </c>
      <c r="AX1411">
        <f>($AA$1411) * (640)</f>
        <v>0</v>
      </c>
      <c r="AY1411">
        <f>($AB$1411) * (855)</f>
        <v>0</v>
      </c>
      <c r="AZ1411">
        <f>($AC$1411) * (710)</f>
        <v>0</v>
      </c>
      <c r="BA1411">
        <f>($AD$1411) * (925)</f>
        <v>0</v>
      </c>
      <c r="BM1411">
        <v>1</v>
      </c>
      <c r="BN1411">
        <f>SUM($H$1411:$O$1411)</f>
        <v>1</v>
      </c>
    </row>
    <row r="1412" spans="1:66">
      <c r="A1412">
        <v>1399</v>
      </c>
      <c r="B1412">
        <v>2</v>
      </c>
      <c r="C1412">
        <v>18950</v>
      </c>
      <c r="D1412">
        <v>3</v>
      </c>
      <c r="E1412">
        <v>6</v>
      </c>
      <c r="F1412" t="s">
        <v>73</v>
      </c>
      <c r="G1412">
        <v>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1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f>($H$1412) * (225)</f>
        <v>0</v>
      </c>
      <c r="AF1412">
        <f>($I$1412) * (80)</f>
        <v>0</v>
      </c>
      <c r="AG1412">
        <f>($J$1412) * (80)</f>
        <v>0</v>
      </c>
      <c r="AH1412">
        <f>($K$1412) * (225)</f>
        <v>0</v>
      </c>
      <c r="AI1412">
        <f>($L$1412) * (80)</f>
        <v>0</v>
      </c>
      <c r="AJ1412">
        <f>($M$1412) * (80)</f>
        <v>0</v>
      </c>
      <c r="AK1412">
        <f>($N$1412) * (225)</f>
        <v>0</v>
      </c>
      <c r="AL1412">
        <f>($O$1412) * (225)</f>
        <v>0</v>
      </c>
      <c r="AM1412">
        <f>($P$1412) * (80)</f>
        <v>0</v>
      </c>
      <c r="AN1412">
        <f>($Q$1412) * (80)</f>
        <v>80</v>
      </c>
      <c r="AO1412">
        <f>($R$1412) * (225)</f>
        <v>0</v>
      </c>
      <c r="AP1412">
        <f>($S$1412) * (80)</f>
        <v>0</v>
      </c>
      <c r="AQ1412">
        <f>($T$1412) * (80)</f>
        <v>0</v>
      </c>
      <c r="AR1412">
        <f>($U$1412) * (295)</f>
        <v>0</v>
      </c>
      <c r="AS1412">
        <f>($V$1412) * (150)</f>
        <v>0</v>
      </c>
      <c r="AT1412">
        <f>($W$1412) * (150)</f>
        <v>0</v>
      </c>
      <c r="AU1412">
        <f>($X$1412) * (365)</f>
        <v>0</v>
      </c>
      <c r="AV1412">
        <f>($Y$1412) * (220)</f>
        <v>0</v>
      </c>
      <c r="AW1412">
        <f>($Z$1412) * (435)</f>
        <v>0</v>
      </c>
      <c r="AX1412">
        <f>($AA$1412) * (290)</f>
        <v>0</v>
      </c>
      <c r="AY1412">
        <f>($AB$1412) * (505)</f>
        <v>0</v>
      </c>
      <c r="AZ1412">
        <f>($AC$1412) * (360)</f>
        <v>0</v>
      </c>
      <c r="BA1412">
        <f>($AD$1412) * (575)</f>
        <v>0</v>
      </c>
      <c r="BM1412">
        <v>1</v>
      </c>
      <c r="BN1412">
        <f>SUM($O$1412:$U$1412)</f>
        <v>1</v>
      </c>
    </row>
    <row r="1413" spans="1:66">
      <c r="A1413">
        <v>1407</v>
      </c>
      <c r="B1413">
        <v>2</v>
      </c>
      <c r="C1413">
        <v>9200</v>
      </c>
      <c r="D1413">
        <v>-1</v>
      </c>
      <c r="E1413">
        <v>4</v>
      </c>
      <c r="F1413" t="s">
        <v>73</v>
      </c>
      <c r="G1413">
        <v>3</v>
      </c>
      <c r="H1413">
        <v>0</v>
      </c>
      <c r="I1413">
        <v>0</v>
      </c>
      <c r="J1413">
        <v>1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f>($H$1413) * (225)</f>
        <v>0</v>
      </c>
      <c r="AF1413">
        <f>($I$1413) * (80)</f>
        <v>0</v>
      </c>
      <c r="AG1413">
        <f>($J$1413) * (80)</f>
        <v>80</v>
      </c>
      <c r="AH1413">
        <f>($K$1413) * (295)</f>
        <v>0</v>
      </c>
      <c r="AI1413">
        <f>($L$1413) * (150)</f>
        <v>0</v>
      </c>
      <c r="AJ1413">
        <f>($M$1413) * (150)</f>
        <v>0</v>
      </c>
      <c r="AK1413">
        <f>($N$1413) * (365)</f>
        <v>0</v>
      </c>
      <c r="AL1413">
        <f>($O$1413) * (435)</f>
        <v>0</v>
      </c>
      <c r="AM1413">
        <f>($P$1413) * (290)</f>
        <v>0</v>
      </c>
      <c r="AN1413">
        <f>($Q$1413) * (290)</f>
        <v>0</v>
      </c>
      <c r="AO1413">
        <f>($R$1413) * (505)</f>
        <v>0</v>
      </c>
      <c r="AP1413">
        <f>($S$1413) * (360)</f>
        <v>0</v>
      </c>
      <c r="AQ1413">
        <f>($T$1413) * (360)</f>
        <v>0</v>
      </c>
      <c r="AR1413">
        <f>($U$1413) * (575)</f>
        <v>0</v>
      </c>
      <c r="AS1413">
        <f>($V$1413) * (430)</f>
        <v>0</v>
      </c>
      <c r="AT1413">
        <f>($W$1413) * (430)</f>
        <v>0</v>
      </c>
      <c r="AU1413">
        <f>($X$1413) * (645)</f>
        <v>0</v>
      </c>
      <c r="AV1413">
        <f>($Y$1413) * (500)</f>
        <v>0</v>
      </c>
      <c r="AW1413">
        <f>($Z$1413) * (715)</f>
        <v>0</v>
      </c>
      <c r="AX1413">
        <f>($AA$1413) * (570)</f>
        <v>0</v>
      </c>
      <c r="AY1413">
        <f>($AB$1413) * (785)</f>
        <v>0</v>
      </c>
      <c r="AZ1413">
        <f>($AC$1413) * (640)</f>
        <v>0</v>
      </c>
      <c r="BA1413">
        <f>($AD$1413) * (855)</f>
        <v>0</v>
      </c>
      <c r="BM1413">
        <v>1</v>
      </c>
      <c r="BN1413">
        <f>SUM($H$1413:$O$1413)</f>
        <v>1</v>
      </c>
    </row>
    <row r="1414" spans="1:66">
      <c r="A1414">
        <v>1412</v>
      </c>
      <c r="B1414">
        <v>2</v>
      </c>
      <c r="C1414">
        <v>8476</v>
      </c>
      <c r="D1414">
        <v>5</v>
      </c>
      <c r="E1414">
        <v>9</v>
      </c>
      <c r="F1414" t="s">
        <v>73</v>
      </c>
      <c r="G1414">
        <v>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1</v>
      </c>
      <c r="AB1414">
        <v>0</v>
      </c>
      <c r="AC1414">
        <v>0</v>
      </c>
      <c r="AD1414">
        <v>0</v>
      </c>
      <c r="AE1414">
        <f>($H$1414) * (225)</f>
        <v>0</v>
      </c>
      <c r="AF1414">
        <f>($I$1414) * (80)</f>
        <v>0</v>
      </c>
      <c r="AG1414">
        <f>($J$1414) * (80)</f>
        <v>0</v>
      </c>
      <c r="AH1414">
        <f>($K$1414) * (225)</f>
        <v>0</v>
      </c>
      <c r="AI1414">
        <f>($L$1414) * (80)</f>
        <v>0</v>
      </c>
      <c r="AJ1414">
        <f>($M$1414) * (80)</f>
        <v>0</v>
      </c>
      <c r="AK1414">
        <f>($N$1414) * (225)</f>
        <v>0</v>
      </c>
      <c r="AL1414">
        <f>($O$1414) * (225)</f>
        <v>0</v>
      </c>
      <c r="AM1414">
        <f>($P$1414) * (80)</f>
        <v>0</v>
      </c>
      <c r="AN1414">
        <f>($Q$1414) * (80)</f>
        <v>0</v>
      </c>
      <c r="AO1414">
        <f>($R$1414) * (225)</f>
        <v>0</v>
      </c>
      <c r="AP1414">
        <f>($S$1414) * (80)</f>
        <v>0</v>
      </c>
      <c r="AQ1414">
        <f>($T$1414) * (80)</f>
        <v>0</v>
      </c>
      <c r="AR1414">
        <f>($U$1414) * (225)</f>
        <v>0</v>
      </c>
      <c r="AS1414">
        <f>($V$1414) * (80)</f>
        <v>0</v>
      </c>
      <c r="AT1414">
        <f>($W$1414) * (80)</f>
        <v>0</v>
      </c>
      <c r="AU1414">
        <f>($X$1414) * (225)</f>
        <v>0</v>
      </c>
      <c r="AV1414">
        <f>($Y$1414) * (80)</f>
        <v>0</v>
      </c>
      <c r="AW1414">
        <f>($Z$1414) * (225)</f>
        <v>0</v>
      </c>
      <c r="AX1414">
        <f>($AA$1414) * (80)</f>
        <v>80</v>
      </c>
      <c r="AY1414">
        <f>($AB$1414) * (225)</f>
        <v>0</v>
      </c>
      <c r="AZ1414">
        <f>($AC$1414) * (80)</f>
        <v>0</v>
      </c>
      <c r="BA1414">
        <f>($AD$1414) * (295)</f>
        <v>0</v>
      </c>
      <c r="BM1414">
        <v>1</v>
      </c>
      <c r="BN1414">
        <f>SUM($U$1414:$AB$1414)</f>
        <v>1</v>
      </c>
    </row>
    <row r="1415" spans="1:66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>
        <v>0</v>
      </c>
      <c r="I1415">
        <v>0</v>
      </c>
      <c r="J1415">
        <v>1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f>($H$1415) * (225)</f>
        <v>0</v>
      </c>
      <c r="AF1415">
        <f>($I$1415) * (40)</f>
        <v>0</v>
      </c>
      <c r="AG1415">
        <f>($J$1415) * (40)</f>
        <v>40</v>
      </c>
      <c r="AH1415">
        <f>($K$1415) * (275)</f>
        <v>0</v>
      </c>
      <c r="AI1415">
        <f>($L$1415) * (90)</f>
        <v>0</v>
      </c>
      <c r="AJ1415">
        <f>($M$1415) * (90)</f>
        <v>0</v>
      </c>
      <c r="AK1415">
        <f>($N$1415) * (325)</f>
        <v>0</v>
      </c>
      <c r="AL1415">
        <f>($O$1415) * (375)</f>
        <v>0</v>
      </c>
      <c r="AM1415">
        <f>($P$1415) * (190)</f>
        <v>0</v>
      </c>
      <c r="AN1415">
        <f>($Q$1415) * (190)</f>
        <v>0</v>
      </c>
      <c r="AO1415">
        <f>($R$1415) * (425)</f>
        <v>0</v>
      </c>
      <c r="AP1415">
        <f>($S$1415) * (240)</f>
        <v>0</v>
      </c>
      <c r="AQ1415">
        <f>($T$1415) * (240)</f>
        <v>0</v>
      </c>
      <c r="AR1415">
        <f>($U$1415) * (475)</f>
        <v>0</v>
      </c>
      <c r="AS1415">
        <f>($V$1415) * (290)</f>
        <v>0</v>
      </c>
      <c r="AT1415">
        <f>($W$1415) * (290)</f>
        <v>0</v>
      </c>
      <c r="AU1415">
        <f>($X$1415) * (525)</f>
        <v>0</v>
      </c>
      <c r="AV1415">
        <f>($Y$1415) * (340)</f>
        <v>0</v>
      </c>
      <c r="AW1415">
        <f>($Z$1415) * (575)</f>
        <v>0</v>
      </c>
      <c r="AX1415">
        <f>($AA$1415) * (390)</f>
        <v>0</v>
      </c>
      <c r="AY1415">
        <f>($AB$1415) * (625)</f>
        <v>0</v>
      </c>
      <c r="AZ1415">
        <f>($AC$1415) * (440)</f>
        <v>0</v>
      </c>
      <c r="BA1415">
        <f>($AD$1415) * (675)</f>
        <v>0</v>
      </c>
      <c r="BM1415">
        <v>1</v>
      </c>
      <c r="BN1415">
        <f>SUM($H$1415:$N$1415)</f>
        <v>1</v>
      </c>
    </row>
    <row r="1416" spans="1:66">
      <c r="A1416">
        <v>1419</v>
      </c>
      <c r="B1416">
        <v>2</v>
      </c>
      <c r="C1416">
        <v>8415</v>
      </c>
      <c r="D1416">
        <v>-1</v>
      </c>
      <c r="E1416">
        <v>2</v>
      </c>
      <c r="F1416" t="s">
        <v>73</v>
      </c>
      <c r="G1416">
        <v>3</v>
      </c>
      <c r="H1416">
        <v>0</v>
      </c>
      <c r="I1416">
        <v>0</v>
      </c>
      <c r="J1416">
        <v>1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f>($H$1416) * (225)</f>
        <v>0</v>
      </c>
      <c r="AF1416">
        <f>($I$1416) * (80)</f>
        <v>0</v>
      </c>
      <c r="AG1416">
        <f>($J$1416) * (80)</f>
        <v>80</v>
      </c>
      <c r="AH1416">
        <f>($K$1416) * (295)</f>
        <v>0</v>
      </c>
      <c r="AI1416">
        <f>($L$1416) * (150)</f>
        <v>0</v>
      </c>
      <c r="AJ1416">
        <f>($M$1416) * (150)</f>
        <v>0</v>
      </c>
      <c r="AK1416">
        <f>($N$1416) * (365)</f>
        <v>0</v>
      </c>
      <c r="AL1416">
        <f>($O$1416) * (435)</f>
        <v>0</v>
      </c>
      <c r="AM1416">
        <f>($P$1416) * (290)</f>
        <v>0</v>
      </c>
      <c r="AN1416">
        <f>($Q$1416) * (290)</f>
        <v>0</v>
      </c>
      <c r="AO1416">
        <f>($R$1416) * (505)</f>
        <v>0</v>
      </c>
      <c r="AP1416">
        <f>($S$1416) * (360)</f>
        <v>0</v>
      </c>
      <c r="AQ1416">
        <f>($T$1416) * (360)</f>
        <v>0</v>
      </c>
      <c r="AR1416">
        <f>($U$1416) * (575)</f>
        <v>0</v>
      </c>
      <c r="AS1416">
        <f>($V$1416) * (430)</f>
        <v>0</v>
      </c>
      <c r="AT1416">
        <f>($W$1416) * (430)</f>
        <v>0</v>
      </c>
      <c r="AU1416">
        <f>($X$1416) * (645)</f>
        <v>0</v>
      </c>
      <c r="AV1416">
        <f>($Y$1416) * (500)</f>
        <v>0</v>
      </c>
      <c r="AW1416">
        <f>($Z$1416) * (715)</f>
        <v>0</v>
      </c>
      <c r="AX1416">
        <f>($AA$1416) * (570)</f>
        <v>0</v>
      </c>
      <c r="AY1416">
        <f>($AB$1416) * (785)</f>
        <v>0</v>
      </c>
      <c r="AZ1416">
        <f>($AC$1416) * (640)</f>
        <v>0</v>
      </c>
      <c r="BA1416">
        <f>($AD$1416) * (855)</f>
        <v>0</v>
      </c>
      <c r="BM1416">
        <v>1</v>
      </c>
      <c r="BN1416">
        <f>SUM($H$1416:$K$1416)</f>
        <v>1</v>
      </c>
    </row>
    <row r="1417" spans="1:66">
      <c r="A1417">
        <v>1420</v>
      </c>
      <c r="B1417">
        <v>2</v>
      </c>
      <c r="C1417">
        <v>8476</v>
      </c>
      <c r="D1417">
        <v>1</v>
      </c>
      <c r="E1417">
        <v>4</v>
      </c>
      <c r="F1417" t="s">
        <v>73</v>
      </c>
      <c r="G1417">
        <v>4</v>
      </c>
      <c r="H1417">
        <v>0</v>
      </c>
      <c r="I1417">
        <v>0</v>
      </c>
      <c r="J1417">
        <v>0</v>
      </c>
      <c r="K1417">
        <v>0</v>
      </c>
      <c r="L1417">
        <v>1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f>($H$1417) * (225)</f>
        <v>0</v>
      </c>
      <c r="AF1417">
        <f>($I$1417) * (80)</f>
        <v>0</v>
      </c>
      <c r="AG1417">
        <f>($J$1417) * (80)</f>
        <v>0</v>
      </c>
      <c r="AH1417">
        <f>($K$1417) * (225)</f>
        <v>0</v>
      </c>
      <c r="AI1417">
        <f>($L$1417) * (80)</f>
        <v>80</v>
      </c>
      <c r="AJ1417">
        <f>($M$1417) * (80)</f>
        <v>0</v>
      </c>
      <c r="AK1417">
        <f>($N$1417) * (225)</f>
        <v>0</v>
      </c>
      <c r="AL1417">
        <f>($O$1417) * (225)</f>
        <v>0</v>
      </c>
      <c r="AM1417">
        <f>($P$1417) * (80)</f>
        <v>0</v>
      </c>
      <c r="AN1417">
        <f>($Q$1417) * (80)</f>
        <v>0</v>
      </c>
      <c r="AO1417">
        <f>($R$1417) * (295)</f>
        <v>0</v>
      </c>
      <c r="AP1417">
        <f>($S$1417) * (150)</f>
        <v>0</v>
      </c>
      <c r="AQ1417">
        <f>($T$1417) * (150)</f>
        <v>0</v>
      </c>
      <c r="AR1417">
        <f>($U$1417) * (365)</f>
        <v>0</v>
      </c>
      <c r="AS1417">
        <f>($V$1417) * (220)</f>
        <v>0</v>
      </c>
      <c r="AT1417">
        <f>($W$1417) * (220)</f>
        <v>0</v>
      </c>
      <c r="AU1417">
        <f>($X$1417) * (435)</f>
        <v>0</v>
      </c>
      <c r="AV1417">
        <f>($Y$1417) * (290)</f>
        <v>0</v>
      </c>
      <c r="AW1417">
        <f>($Z$1417) * (505)</f>
        <v>0</v>
      </c>
      <c r="AX1417">
        <f>($AA$1417) * (360)</f>
        <v>0</v>
      </c>
      <c r="AY1417">
        <f>($AB$1417) * (575)</f>
        <v>0</v>
      </c>
      <c r="AZ1417">
        <f>($AC$1417) * (430)</f>
        <v>0</v>
      </c>
      <c r="BA1417">
        <f>($AD$1417) * (645)</f>
        <v>0</v>
      </c>
      <c r="BM1417">
        <v>1</v>
      </c>
      <c r="BN1417">
        <f>SUM($K$1417:$O$1417)</f>
        <v>1</v>
      </c>
    </row>
    <row r="1418" spans="1:66">
      <c r="A1418">
        <v>1422</v>
      </c>
      <c r="B1418">
        <v>2</v>
      </c>
      <c r="C1418">
        <v>24200</v>
      </c>
      <c r="D1418">
        <v>5</v>
      </c>
      <c r="E1418">
        <v>9</v>
      </c>
      <c r="F1418" t="s">
        <v>73</v>
      </c>
      <c r="G1418">
        <v>4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1</v>
      </c>
      <c r="AB1418">
        <v>0</v>
      </c>
      <c r="AC1418">
        <v>0</v>
      </c>
      <c r="AD1418">
        <v>0</v>
      </c>
      <c r="AE1418">
        <f>($H$1418) * (225)</f>
        <v>0</v>
      </c>
      <c r="AF1418">
        <f>($I$1418) * (80)</f>
        <v>0</v>
      </c>
      <c r="AG1418">
        <f>($J$1418) * (80)</f>
        <v>0</v>
      </c>
      <c r="AH1418">
        <f>($K$1418) * (225)</f>
        <v>0</v>
      </c>
      <c r="AI1418">
        <f>($L$1418) * (80)</f>
        <v>0</v>
      </c>
      <c r="AJ1418">
        <f>($M$1418) * (80)</f>
        <v>0</v>
      </c>
      <c r="AK1418">
        <f>($N$1418) * (225)</f>
        <v>0</v>
      </c>
      <c r="AL1418">
        <f>($O$1418) * (225)</f>
        <v>0</v>
      </c>
      <c r="AM1418">
        <f>($P$1418) * (80)</f>
        <v>0</v>
      </c>
      <c r="AN1418">
        <f>($Q$1418) * (80)</f>
        <v>0</v>
      </c>
      <c r="AO1418">
        <f>($R$1418) * (225)</f>
        <v>0</v>
      </c>
      <c r="AP1418">
        <f>($S$1418) * (80)</f>
        <v>0</v>
      </c>
      <c r="AQ1418">
        <f>($T$1418) * (80)</f>
        <v>0</v>
      </c>
      <c r="AR1418">
        <f>($U$1418) * (225)</f>
        <v>0</v>
      </c>
      <c r="AS1418">
        <f>($V$1418) * (80)</f>
        <v>0</v>
      </c>
      <c r="AT1418">
        <f>($W$1418) * (80)</f>
        <v>0</v>
      </c>
      <c r="AU1418">
        <f>($X$1418) * (225)</f>
        <v>0</v>
      </c>
      <c r="AV1418">
        <f>($Y$1418) * (80)</f>
        <v>0</v>
      </c>
      <c r="AW1418">
        <f>($Z$1418) * (225)</f>
        <v>0</v>
      </c>
      <c r="AX1418">
        <f>($AA$1418) * (80)</f>
        <v>80</v>
      </c>
      <c r="AY1418">
        <f>($AB$1418) * (295)</f>
        <v>0</v>
      </c>
      <c r="AZ1418">
        <f>($AC$1418) * (150)</f>
        <v>0</v>
      </c>
      <c r="BA1418">
        <f>($AD$1418) * (365)</f>
        <v>0</v>
      </c>
      <c r="BM1418">
        <v>1</v>
      </c>
      <c r="BN1418">
        <f>SUM($U$1418:$AB$1418)</f>
        <v>1</v>
      </c>
    </row>
    <row r="1419" spans="1:66">
      <c r="A1419">
        <v>1423</v>
      </c>
      <c r="B1419">
        <v>2</v>
      </c>
      <c r="C1419">
        <v>10080</v>
      </c>
      <c r="D1419">
        <v>4</v>
      </c>
      <c r="E1419">
        <v>9</v>
      </c>
      <c r="F1419" t="s">
        <v>73</v>
      </c>
      <c r="G1419">
        <v>3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1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f>($H$1419) * (225)</f>
        <v>0</v>
      </c>
      <c r="AF1419">
        <f>($I$1419) * (80)</f>
        <v>0</v>
      </c>
      <c r="AG1419">
        <f>($J$1419) * (80)</f>
        <v>0</v>
      </c>
      <c r="AH1419">
        <f>($K$1419) * (225)</f>
        <v>0</v>
      </c>
      <c r="AI1419">
        <f>($L$1419) * (80)</f>
        <v>0</v>
      </c>
      <c r="AJ1419">
        <f>($M$1419) * (80)</f>
        <v>0</v>
      </c>
      <c r="AK1419">
        <f>($N$1419) * (225)</f>
        <v>0</v>
      </c>
      <c r="AL1419">
        <f>($O$1419) * (225)</f>
        <v>0</v>
      </c>
      <c r="AM1419">
        <f>($P$1419) * (80)</f>
        <v>0</v>
      </c>
      <c r="AN1419">
        <f>($Q$1419) * (80)</f>
        <v>0</v>
      </c>
      <c r="AO1419">
        <f>($R$1419) * (225)</f>
        <v>0</v>
      </c>
      <c r="AP1419">
        <f>($S$1419) * (80)</f>
        <v>0</v>
      </c>
      <c r="AQ1419">
        <f>($T$1419) * (80)</f>
        <v>0</v>
      </c>
      <c r="AR1419">
        <f>($U$1419) * (225)</f>
        <v>0</v>
      </c>
      <c r="AS1419">
        <f>($V$1419) * (80)</f>
        <v>80</v>
      </c>
      <c r="AT1419">
        <f>($W$1419) * (80)</f>
        <v>0</v>
      </c>
      <c r="AU1419">
        <f>($X$1419) * (295)</f>
        <v>0</v>
      </c>
      <c r="AV1419">
        <f>($Y$1419) * (150)</f>
        <v>0</v>
      </c>
      <c r="AW1419">
        <f>($Z$1419) * (365)</f>
        <v>0</v>
      </c>
      <c r="AX1419">
        <f>($AA$1419) * (220)</f>
        <v>0</v>
      </c>
      <c r="AY1419">
        <f>($AB$1419) * (435)</f>
        <v>0</v>
      </c>
      <c r="AZ1419">
        <f>($AC$1419) * (290)</f>
        <v>0</v>
      </c>
      <c r="BA1419">
        <f>($AD$1419) * (505)</f>
        <v>0</v>
      </c>
      <c r="BM1419">
        <v>1</v>
      </c>
      <c r="BN1419">
        <f>SUM($R$1419:$AB$1419)</f>
        <v>1</v>
      </c>
    </row>
    <row r="1420" spans="1:66">
      <c r="A1420">
        <v>1427</v>
      </c>
      <c r="B1420">
        <v>2</v>
      </c>
      <c r="C1420">
        <v>12004</v>
      </c>
      <c r="D1420">
        <v>-1</v>
      </c>
      <c r="E1420">
        <v>3</v>
      </c>
      <c r="F1420" t="s">
        <v>73</v>
      </c>
      <c r="G1420">
        <v>4</v>
      </c>
      <c r="H1420">
        <v>0</v>
      </c>
      <c r="I1420">
        <v>0</v>
      </c>
      <c r="J1420">
        <v>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f>($H$1420) * (225)</f>
        <v>0</v>
      </c>
      <c r="AF1420">
        <f>($I$1420) * (80)</f>
        <v>0</v>
      </c>
      <c r="AG1420">
        <f>($J$1420) * (80)</f>
        <v>80</v>
      </c>
      <c r="AH1420">
        <f>($K$1420) * (225)</f>
        <v>0</v>
      </c>
      <c r="AI1420">
        <f>($L$1420) * (80)</f>
        <v>0</v>
      </c>
      <c r="AJ1420">
        <f>($M$1420) * (80)</f>
        <v>0</v>
      </c>
      <c r="AK1420">
        <f>($N$1420) * (295)</f>
        <v>0</v>
      </c>
      <c r="AL1420">
        <f>($O$1420) * (365)</f>
        <v>0</v>
      </c>
      <c r="AM1420">
        <f>($P$1420) * (220)</f>
        <v>0</v>
      </c>
      <c r="AN1420">
        <f>($Q$1420) * (220)</f>
        <v>0</v>
      </c>
      <c r="AO1420">
        <f>($R$1420) * (435)</f>
        <v>0</v>
      </c>
      <c r="AP1420">
        <f>($S$1420) * (290)</f>
        <v>0</v>
      </c>
      <c r="AQ1420">
        <f>($T$1420) * (290)</f>
        <v>0</v>
      </c>
      <c r="AR1420">
        <f>($U$1420) * (505)</f>
        <v>0</v>
      </c>
      <c r="AS1420">
        <f>($V$1420) * (360)</f>
        <v>0</v>
      </c>
      <c r="AT1420">
        <f>($W$1420) * (360)</f>
        <v>0</v>
      </c>
      <c r="AU1420">
        <f>($X$1420) * (575)</f>
        <v>0</v>
      </c>
      <c r="AV1420">
        <f>($Y$1420) * (430)</f>
        <v>0</v>
      </c>
      <c r="AW1420">
        <f>($Z$1420) * (645)</f>
        <v>0</v>
      </c>
      <c r="AX1420">
        <f>($AA$1420) * (500)</f>
        <v>0</v>
      </c>
      <c r="AY1420">
        <f>($AB$1420) * (715)</f>
        <v>0</v>
      </c>
      <c r="AZ1420">
        <f>($AC$1420) * (570)</f>
        <v>0</v>
      </c>
      <c r="BA1420">
        <f>($AD$1420) * (785)</f>
        <v>0</v>
      </c>
      <c r="BM1420">
        <v>1</v>
      </c>
      <c r="BN1420">
        <f>SUM($H$1420:$N$1420)</f>
        <v>1</v>
      </c>
    </row>
    <row r="1421" spans="1:66">
      <c r="A1421">
        <v>1429</v>
      </c>
      <c r="B1421">
        <v>2</v>
      </c>
      <c r="C1421">
        <v>24200</v>
      </c>
      <c r="D1421">
        <v>-1</v>
      </c>
      <c r="E1421">
        <v>2</v>
      </c>
      <c r="F1421" t="s">
        <v>73</v>
      </c>
      <c r="G1421">
        <v>3</v>
      </c>
      <c r="H1421">
        <v>0</v>
      </c>
      <c r="I1421">
        <v>0</v>
      </c>
      <c r="J1421">
        <v>1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f>($H$1421) * (225)</f>
        <v>0</v>
      </c>
      <c r="AF1421">
        <f>($I$1421) * (80)</f>
        <v>0</v>
      </c>
      <c r="AG1421">
        <f>($J$1421) * (80)</f>
        <v>80</v>
      </c>
      <c r="AH1421">
        <f>($K$1421) * (295)</f>
        <v>0</v>
      </c>
      <c r="AI1421">
        <f>($L$1421) * (150)</f>
        <v>0</v>
      </c>
      <c r="AJ1421">
        <f>($M$1421) * (150)</f>
        <v>0</v>
      </c>
      <c r="AK1421">
        <f>($N$1421) * (365)</f>
        <v>0</v>
      </c>
      <c r="AL1421">
        <f>($O$1421) * (435)</f>
        <v>0</v>
      </c>
      <c r="AM1421">
        <f>($P$1421) * (290)</f>
        <v>0</v>
      </c>
      <c r="AN1421">
        <f>($Q$1421) * (290)</f>
        <v>0</v>
      </c>
      <c r="AO1421">
        <f>($R$1421) * (505)</f>
        <v>0</v>
      </c>
      <c r="AP1421">
        <f>($S$1421) * (360)</f>
        <v>0</v>
      </c>
      <c r="AQ1421">
        <f>($T$1421) * (360)</f>
        <v>0</v>
      </c>
      <c r="AR1421">
        <f>($U$1421) * (575)</f>
        <v>0</v>
      </c>
      <c r="AS1421">
        <f>($V$1421) * (430)</f>
        <v>0</v>
      </c>
      <c r="AT1421">
        <f>($W$1421) * (430)</f>
        <v>0</v>
      </c>
      <c r="AU1421">
        <f>($X$1421) * (645)</f>
        <v>0</v>
      </c>
      <c r="AV1421">
        <f>($Y$1421) * (500)</f>
        <v>0</v>
      </c>
      <c r="AW1421">
        <f>($Z$1421) * (715)</f>
        <v>0</v>
      </c>
      <c r="AX1421">
        <f>($AA$1421) * (570)</f>
        <v>0</v>
      </c>
      <c r="AY1421">
        <f>($AB$1421) * (785)</f>
        <v>0</v>
      </c>
      <c r="AZ1421">
        <f>($AC$1421) * (640)</f>
        <v>0</v>
      </c>
      <c r="BA1421">
        <f>($AD$1421) * (855)</f>
        <v>0</v>
      </c>
      <c r="BM1421">
        <v>1</v>
      </c>
      <c r="BN1421">
        <f>SUM($H$1421:$K$1421)</f>
        <v>1</v>
      </c>
    </row>
    <row r="1422" spans="1:66">
      <c r="A1422">
        <v>1430</v>
      </c>
      <c r="B1422">
        <v>2</v>
      </c>
      <c r="C1422">
        <v>4200</v>
      </c>
      <c r="D1422">
        <v>5</v>
      </c>
      <c r="E1422">
        <v>9</v>
      </c>
      <c r="F1422" t="s">
        <v>73</v>
      </c>
      <c r="G1422">
        <v>3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1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f>($H$1422) * (225)</f>
        <v>0</v>
      </c>
      <c r="AF1422">
        <f>($I$1422) * (80)</f>
        <v>0</v>
      </c>
      <c r="AG1422">
        <f>($J$1422) * (80)</f>
        <v>0</v>
      </c>
      <c r="AH1422">
        <f>($K$1422) * (225)</f>
        <v>0</v>
      </c>
      <c r="AI1422">
        <f>($L$1422) * (80)</f>
        <v>0</v>
      </c>
      <c r="AJ1422">
        <f>($M$1422) * (80)</f>
        <v>0</v>
      </c>
      <c r="AK1422">
        <f>($N$1422) * (225)</f>
        <v>0</v>
      </c>
      <c r="AL1422">
        <f>($O$1422) * (225)</f>
        <v>0</v>
      </c>
      <c r="AM1422">
        <f>($P$1422) * (80)</f>
        <v>0</v>
      </c>
      <c r="AN1422">
        <f>($Q$1422) * (80)</f>
        <v>0</v>
      </c>
      <c r="AO1422">
        <f>($R$1422) * (225)</f>
        <v>0</v>
      </c>
      <c r="AP1422">
        <f>($S$1422) * (80)</f>
        <v>0</v>
      </c>
      <c r="AQ1422">
        <f>($T$1422) * (80)</f>
        <v>0</v>
      </c>
      <c r="AR1422">
        <f>($U$1422) * (225)</f>
        <v>0</v>
      </c>
      <c r="AS1422">
        <f>($V$1422) * (80)</f>
        <v>0</v>
      </c>
      <c r="AT1422">
        <f>($W$1422) * (80)</f>
        <v>0</v>
      </c>
      <c r="AU1422">
        <f>($X$1422) * (225)</f>
        <v>0</v>
      </c>
      <c r="AV1422">
        <f>($Y$1422) * (80)</f>
        <v>80</v>
      </c>
      <c r="AW1422">
        <f>($Z$1422) * (295)</f>
        <v>0</v>
      </c>
      <c r="AX1422">
        <f>($AA$1422) * (150)</f>
        <v>0</v>
      </c>
      <c r="AY1422">
        <f>($AB$1422) * (365)</f>
        <v>0</v>
      </c>
      <c r="AZ1422">
        <f>($AC$1422) * (220)</f>
        <v>0</v>
      </c>
      <c r="BA1422">
        <f>($AD$1422) * (435)</f>
        <v>0</v>
      </c>
      <c r="BM1422">
        <v>1</v>
      </c>
      <c r="BN1422">
        <f>SUM($U$1422:$AB$1422)</f>
        <v>1</v>
      </c>
    </row>
    <row r="1423" spans="1:66">
      <c r="A1423">
        <v>1433</v>
      </c>
      <c r="B1423">
        <v>2</v>
      </c>
      <c r="C1423">
        <v>4200</v>
      </c>
      <c r="D1423">
        <v>0</v>
      </c>
      <c r="E1423">
        <v>5</v>
      </c>
      <c r="F1423" t="s">
        <v>73</v>
      </c>
      <c r="G1423">
        <v>3</v>
      </c>
      <c r="H1423">
        <v>0</v>
      </c>
      <c r="I1423">
        <v>0</v>
      </c>
      <c r="J1423">
        <v>1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f>($H$1423) * (225)</f>
        <v>0</v>
      </c>
      <c r="AF1423">
        <f>($I$1423) * (80)</f>
        <v>0</v>
      </c>
      <c r="AG1423">
        <f>($J$1423) * (80)</f>
        <v>80</v>
      </c>
      <c r="AH1423">
        <f>($K$1423) * (225)</f>
        <v>0</v>
      </c>
      <c r="AI1423">
        <f>($L$1423) * (80)</f>
        <v>0</v>
      </c>
      <c r="AJ1423">
        <f>($M$1423) * (80)</f>
        <v>0</v>
      </c>
      <c r="AK1423">
        <f>($N$1423) * (295)</f>
        <v>0</v>
      </c>
      <c r="AL1423">
        <f>($O$1423) * (365)</f>
        <v>0</v>
      </c>
      <c r="AM1423">
        <f>($P$1423) * (220)</f>
        <v>0</v>
      </c>
      <c r="AN1423">
        <f>($Q$1423) * (220)</f>
        <v>0</v>
      </c>
      <c r="AO1423">
        <f>($R$1423) * (435)</f>
        <v>0</v>
      </c>
      <c r="AP1423">
        <f>($S$1423) * (290)</f>
        <v>0</v>
      </c>
      <c r="AQ1423">
        <f>($T$1423) * (290)</f>
        <v>0</v>
      </c>
      <c r="AR1423">
        <f>($U$1423) * (505)</f>
        <v>0</v>
      </c>
      <c r="AS1423">
        <f>($V$1423) * (360)</f>
        <v>0</v>
      </c>
      <c r="AT1423">
        <f>($W$1423) * (360)</f>
        <v>0</v>
      </c>
      <c r="AU1423">
        <f>($X$1423) * (575)</f>
        <v>0</v>
      </c>
      <c r="AV1423">
        <f>($Y$1423) * (430)</f>
        <v>0</v>
      </c>
      <c r="AW1423">
        <f>($Z$1423) * (645)</f>
        <v>0</v>
      </c>
      <c r="AX1423">
        <f>($AA$1423) * (500)</f>
        <v>0</v>
      </c>
      <c r="AY1423">
        <f>($AB$1423) * (715)</f>
        <v>0</v>
      </c>
      <c r="AZ1423">
        <f>($AC$1423) * (570)</f>
        <v>0</v>
      </c>
      <c r="BA1423">
        <f>($AD$1423) * (785)</f>
        <v>0</v>
      </c>
      <c r="BM1423">
        <v>1</v>
      </c>
      <c r="BN1423">
        <f>SUM($H$1423:$R$1423)</f>
        <v>1</v>
      </c>
    </row>
    <row r="1424" spans="1:66">
      <c r="A1424">
        <v>1434</v>
      </c>
      <c r="B1424">
        <v>1</v>
      </c>
      <c r="C1424">
        <v>2300</v>
      </c>
      <c r="D1424">
        <v>5</v>
      </c>
      <c r="E1424">
        <v>10</v>
      </c>
      <c r="F1424" t="s">
        <v>73</v>
      </c>
      <c r="G1424">
        <v>4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1</v>
      </c>
      <c r="AB1424">
        <v>0</v>
      </c>
      <c r="AC1424">
        <v>0</v>
      </c>
      <c r="AD1424">
        <v>0</v>
      </c>
      <c r="AE1424">
        <f>($H$1424) * (225)</f>
        <v>0</v>
      </c>
      <c r="AF1424">
        <f>($I$1424) * (40)</f>
        <v>0</v>
      </c>
      <c r="AG1424">
        <f>($J$1424) * (40)</f>
        <v>0</v>
      </c>
      <c r="AH1424">
        <f>($K$1424) * (225)</f>
        <v>0</v>
      </c>
      <c r="AI1424">
        <f>($L$1424) * (40)</f>
        <v>0</v>
      </c>
      <c r="AJ1424">
        <f>($M$1424) * (40)</f>
        <v>0</v>
      </c>
      <c r="AK1424">
        <f>($N$1424) * (225)</f>
        <v>0</v>
      </c>
      <c r="AL1424">
        <f>($O$1424) * (225)</f>
        <v>0</v>
      </c>
      <c r="AM1424">
        <f>($P$1424) * (40)</f>
        <v>0</v>
      </c>
      <c r="AN1424">
        <f>($Q$1424) * (40)</f>
        <v>0</v>
      </c>
      <c r="AO1424">
        <f>($R$1424) * (225)</f>
        <v>0</v>
      </c>
      <c r="AP1424">
        <f>($S$1424) * (40)</f>
        <v>0</v>
      </c>
      <c r="AQ1424">
        <f>($T$1424) * (40)</f>
        <v>0</v>
      </c>
      <c r="AR1424">
        <f>($U$1424) * (225)</f>
        <v>0</v>
      </c>
      <c r="AS1424">
        <f>($V$1424) * (40)</f>
        <v>0</v>
      </c>
      <c r="AT1424">
        <f>($W$1424) * (40)</f>
        <v>0</v>
      </c>
      <c r="AU1424">
        <f>($X$1424) * (225)</f>
        <v>0</v>
      </c>
      <c r="AV1424">
        <f>($Y$1424) * (40)</f>
        <v>0</v>
      </c>
      <c r="AW1424">
        <f>($Z$1424) * (225)</f>
        <v>0</v>
      </c>
      <c r="AX1424">
        <f>($AA$1424) * (40)</f>
        <v>40</v>
      </c>
      <c r="AY1424">
        <f>($AB$1424) * (275)</f>
        <v>0</v>
      </c>
      <c r="AZ1424">
        <f>($AC$1424) * (90)</f>
        <v>0</v>
      </c>
      <c r="BA1424">
        <f>($AD$1424) * (325)</f>
        <v>0</v>
      </c>
      <c r="BM1424">
        <v>1</v>
      </c>
      <c r="BN1424">
        <f>SUM($U$1424:$AD$1424)</f>
        <v>1</v>
      </c>
    </row>
    <row r="1425" spans="1:66">
      <c r="A1425">
        <v>1437</v>
      </c>
      <c r="B1425">
        <v>2</v>
      </c>
      <c r="C1425">
        <v>4200</v>
      </c>
      <c r="D1425">
        <v>0</v>
      </c>
      <c r="E1425">
        <v>3</v>
      </c>
      <c r="F1425" t="s">
        <v>73</v>
      </c>
      <c r="G1425">
        <v>3</v>
      </c>
      <c r="H1425">
        <v>0</v>
      </c>
      <c r="I1425">
        <v>0</v>
      </c>
      <c r="J1425">
        <v>1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f>($H$1425) * (225)</f>
        <v>0</v>
      </c>
      <c r="AF1425">
        <f>($I$1425) * (80)</f>
        <v>0</v>
      </c>
      <c r="AG1425">
        <f>($J$1425) * (80)</f>
        <v>80</v>
      </c>
      <c r="AH1425">
        <f>($K$1425) * (225)</f>
        <v>0</v>
      </c>
      <c r="AI1425">
        <f>($L$1425) * (80)</f>
        <v>0</v>
      </c>
      <c r="AJ1425">
        <f>($M$1425) * (80)</f>
        <v>0</v>
      </c>
      <c r="AK1425">
        <f>($N$1425) * (295)</f>
        <v>0</v>
      </c>
      <c r="AL1425">
        <f>($O$1425) * (365)</f>
        <v>0</v>
      </c>
      <c r="AM1425">
        <f>($P$1425) * (220)</f>
        <v>0</v>
      </c>
      <c r="AN1425">
        <f>($Q$1425) * (220)</f>
        <v>0</v>
      </c>
      <c r="AO1425">
        <f>($R$1425) * (435)</f>
        <v>0</v>
      </c>
      <c r="AP1425">
        <f>($S$1425) * (290)</f>
        <v>0</v>
      </c>
      <c r="AQ1425">
        <f>($T$1425) * (290)</f>
        <v>0</v>
      </c>
      <c r="AR1425">
        <f>($U$1425) * (505)</f>
        <v>0</v>
      </c>
      <c r="AS1425">
        <f>($V$1425) * (360)</f>
        <v>0</v>
      </c>
      <c r="AT1425">
        <f>($W$1425) * (360)</f>
        <v>0</v>
      </c>
      <c r="AU1425">
        <f>($X$1425) * (575)</f>
        <v>0</v>
      </c>
      <c r="AV1425">
        <f>($Y$1425) * (430)</f>
        <v>0</v>
      </c>
      <c r="AW1425">
        <f>($Z$1425) * (645)</f>
        <v>0</v>
      </c>
      <c r="AX1425">
        <f>($AA$1425) * (500)</f>
        <v>0</v>
      </c>
      <c r="AY1425">
        <f>($AB$1425) * (715)</f>
        <v>0</v>
      </c>
      <c r="AZ1425">
        <f>($AC$1425) * (570)</f>
        <v>0</v>
      </c>
      <c r="BA1425">
        <f>($AD$1425) * (785)</f>
        <v>0</v>
      </c>
      <c r="BM1425">
        <v>1</v>
      </c>
      <c r="BN1425">
        <f>SUM($H$1425:$N$1425)</f>
        <v>1</v>
      </c>
    </row>
    <row r="1426" spans="1:66">
      <c r="A1426">
        <v>1438</v>
      </c>
      <c r="B1426">
        <v>2</v>
      </c>
      <c r="C1426">
        <v>4200</v>
      </c>
      <c r="D1426">
        <v>0</v>
      </c>
      <c r="E1426">
        <v>3</v>
      </c>
      <c r="F1426" t="s">
        <v>73</v>
      </c>
      <c r="G1426">
        <v>2</v>
      </c>
      <c r="H1426">
        <v>0</v>
      </c>
      <c r="I1426">
        <v>0</v>
      </c>
      <c r="J1426">
        <v>1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f>($H$1426) * (225)</f>
        <v>0</v>
      </c>
      <c r="AF1426">
        <f>($I$1426) * (80)</f>
        <v>0</v>
      </c>
      <c r="AG1426">
        <f>($J$1426) * (80)</f>
        <v>80</v>
      </c>
      <c r="AH1426">
        <f>($K$1426) * (295)</f>
        <v>0</v>
      </c>
      <c r="AI1426">
        <f>($L$1426) * (150)</f>
        <v>0</v>
      </c>
      <c r="AJ1426">
        <f>($M$1426) * (150)</f>
        <v>0</v>
      </c>
      <c r="AK1426">
        <f>($N$1426) * (365)</f>
        <v>0</v>
      </c>
      <c r="AL1426">
        <f>($O$1426) * (435)</f>
        <v>0</v>
      </c>
      <c r="AM1426">
        <f>($P$1426) * (290)</f>
        <v>0</v>
      </c>
      <c r="AN1426">
        <f>($Q$1426) * (290)</f>
        <v>0</v>
      </c>
      <c r="AO1426">
        <f>($R$1426) * (505)</f>
        <v>0</v>
      </c>
      <c r="AP1426">
        <f>($S$1426) * (360)</f>
        <v>0</v>
      </c>
      <c r="AQ1426">
        <f>($T$1426) * (360)</f>
        <v>0</v>
      </c>
      <c r="AR1426">
        <f>($U$1426) * (575)</f>
        <v>0</v>
      </c>
      <c r="AS1426">
        <f>($V$1426) * (430)</f>
        <v>0</v>
      </c>
      <c r="AT1426">
        <f>($W$1426) * (430)</f>
        <v>0</v>
      </c>
      <c r="AU1426">
        <f>($X$1426) * (645)</f>
        <v>0</v>
      </c>
      <c r="AV1426">
        <f>($Y$1426) * (500)</f>
        <v>0</v>
      </c>
      <c r="AW1426">
        <f>($Z$1426) * (715)</f>
        <v>0</v>
      </c>
      <c r="AX1426">
        <f>($AA$1426) * (570)</f>
        <v>0</v>
      </c>
      <c r="AY1426">
        <f>($AB$1426) * (785)</f>
        <v>0</v>
      </c>
      <c r="AZ1426">
        <f>($AC$1426) * (640)</f>
        <v>0</v>
      </c>
      <c r="BA1426">
        <f>($AD$1426) * (855)</f>
        <v>0</v>
      </c>
      <c r="BM1426">
        <v>1</v>
      </c>
      <c r="BN1426">
        <f>SUM($H$1426:$N$1426)</f>
        <v>1</v>
      </c>
    </row>
    <row r="1427" spans="1:66">
      <c r="A1427">
        <v>1441</v>
      </c>
      <c r="B1427">
        <v>1</v>
      </c>
      <c r="C1427">
        <v>7300</v>
      </c>
      <c r="D1427">
        <v>-1</v>
      </c>
      <c r="E1427">
        <v>3</v>
      </c>
      <c r="F1427" t="s">
        <v>73</v>
      </c>
      <c r="G1427">
        <v>3</v>
      </c>
      <c r="H1427">
        <v>0</v>
      </c>
      <c r="I1427">
        <v>0</v>
      </c>
      <c r="J1427">
        <v>1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f>($H$1427) * (225)</f>
        <v>0</v>
      </c>
      <c r="AF1427">
        <f>($I$1427) * (40)</f>
        <v>0</v>
      </c>
      <c r="AG1427">
        <f>($J$1427) * (40)</f>
        <v>40</v>
      </c>
      <c r="AH1427">
        <f>($K$1427) * (275)</f>
        <v>0</v>
      </c>
      <c r="AI1427">
        <f>($L$1427) * (90)</f>
        <v>0</v>
      </c>
      <c r="AJ1427">
        <f>($M$1427) * (90)</f>
        <v>0</v>
      </c>
      <c r="AK1427">
        <f>($N$1427) * (325)</f>
        <v>0</v>
      </c>
      <c r="AL1427">
        <f>($O$1427) * (375)</f>
        <v>0</v>
      </c>
      <c r="AM1427">
        <f>($P$1427) * (190)</f>
        <v>0</v>
      </c>
      <c r="AN1427">
        <f>($Q$1427) * (190)</f>
        <v>0</v>
      </c>
      <c r="AO1427">
        <f>($R$1427) * (425)</f>
        <v>0</v>
      </c>
      <c r="AP1427">
        <f>($S$1427) * (240)</f>
        <v>0</v>
      </c>
      <c r="AQ1427">
        <f>($T$1427) * (240)</f>
        <v>0</v>
      </c>
      <c r="AR1427">
        <f>($U$1427) * (475)</f>
        <v>0</v>
      </c>
      <c r="AS1427">
        <f>($V$1427) * (290)</f>
        <v>0</v>
      </c>
      <c r="AT1427">
        <f>($W$1427) * (290)</f>
        <v>0</v>
      </c>
      <c r="AU1427">
        <f>($X$1427) * (525)</f>
        <v>0</v>
      </c>
      <c r="AV1427">
        <f>($Y$1427) * (340)</f>
        <v>0</v>
      </c>
      <c r="AW1427">
        <f>($Z$1427) * (575)</f>
        <v>0</v>
      </c>
      <c r="AX1427">
        <f>($AA$1427) * (390)</f>
        <v>0</v>
      </c>
      <c r="AY1427">
        <f>($AB$1427) * (625)</f>
        <v>0</v>
      </c>
      <c r="AZ1427">
        <f>($AC$1427) * (440)</f>
        <v>0</v>
      </c>
      <c r="BA1427">
        <f>($AD$1427) * (675)</f>
        <v>0</v>
      </c>
      <c r="BM1427">
        <v>1</v>
      </c>
      <c r="BN1427">
        <f>SUM($H$1427:$N$1427)</f>
        <v>1</v>
      </c>
    </row>
    <row r="1428" spans="1:66">
      <c r="A1428">
        <v>1443</v>
      </c>
      <c r="B1428">
        <v>2</v>
      </c>
      <c r="C1428">
        <v>21218</v>
      </c>
      <c r="D1428">
        <v>2</v>
      </c>
      <c r="E1428">
        <v>5</v>
      </c>
      <c r="F1428" t="s">
        <v>73</v>
      </c>
      <c r="G1428">
        <v>4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1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f>($H$1428) * (225)</f>
        <v>0</v>
      </c>
      <c r="AF1428">
        <f>($I$1428) * (80)</f>
        <v>0</v>
      </c>
      <c r="AG1428">
        <f>($J$1428) * (80)</f>
        <v>0</v>
      </c>
      <c r="AH1428">
        <f>($K$1428) * (225)</f>
        <v>0</v>
      </c>
      <c r="AI1428">
        <f>($L$1428) * (80)</f>
        <v>0</v>
      </c>
      <c r="AJ1428">
        <f>($M$1428) * (80)</f>
        <v>0</v>
      </c>
      <c r="AK1428">
        <f>($N$1428) * (225)</f>
        <v>0</v>
      </c>
      <c r="AL1428">
        <f>($O$1428) * (225)</f>
        <v>0</v>
      </c>
      <c r="AM1428">
        <f>($P$1428) * (80)</f>
        <v>0</v>
      </c>
      <c r="AN1428">
        <f>($Q$1428) * (80)</f>
        <v>80</v>
      </c>
      <c r="AO1428">
        <f>($R$1428) * (225)</f>
        <v>0</v>
      </c>
      <c r="AP1428">
        <f>($S$1428) * (80)</f>
        <v>0</v>
      </c>
      <c r="AQ1428">
        <f>($T$1428) * (80)</f>
        <v>0</v>
      </c>
      <c r="AR1428">
        <f>($U$1428) * (295)</f>
        <v>0</v>
      </c>
      <c r="AS1428">
        <f>($V$1428) * (150)</f>
        <v>0</v>
      </c>
      <c r="AT1428">
        <f>($W$1428) * (150)</f>
        <v>0</v>
      </c>
      <c r="AU1428">
        <f>($X$1428) * (365)</f>
        <v>0</v>
      </c>
      <c r="AV1428">
        <f>($Y$1428) * (220)</f>
        <v>0</v>
      </c>
      <c r="AW1428">
        <f>($Z$1428) * (435)</f>
        <v>0</v>
      </c>
      <c r="AX1428">
        <f>($AA$1428) * (290)</f>
        <v>0</v>
      </c>
      <c r="AY1428">
        <f>($AB$1428) * (505)</f>
        <v>0</v>
      </c>
      <c r="AZ1428">
        <f>($AC$1428) * (360)</f>
        <v>0</v>
      </c>
      <c r="BA1428">
        <f>($AD$1428) * (575)</f>
        <v>0</v>
      </c>
      <c r="BM1428">
        <v>1</v>
      </c>
      <c r="BN1428">
        <f>SUM($N$1428:$R$1428)</f>
        <v>1</v>
      </c>
    </row>
    <row r="1429" spans="1:66">
      <c r="A1429">
        <v>1444</v>
      </c>
      <c r="B1429">
        <v>1</v>
      </c>
      <c r="C1429">
        <v>2300</v>
      </c>
      <c r="D1429">
        <v>3</v>
      </c>
      <c r="E1429">
        <v>6</v>
      </c>
      <c r="F1429" t="s">
        <v>73</v>
      </c>
      <c r="G1429">
        <v>2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1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f>($H$1429) * (225)</f>
        <v>0</v>
      </c>
      <c r="AF1429">
        <f>($I$1429) * (40)</f>
        <v>0</v>
      </c>
      <c r="AG1429">
        <f>($J$1429) * (40)</f>
        <v>0</v>
      </c>
      <c r="AH1429">
        <f>($K$1429) * (225)</f>
        <v>0</v>
      </c>
      <c r="AI1429">
        <f>($L$1429) * (40)</f>
        <v>0</v>
      </c>
      <c r="AJ1429">
        <f>($M$1429) * (40)</f>
        <v>0</v>
      </c>
      <c r="AK1429">
        <f>($N$1429) * (225)</f>
        <v>0</v>
      </c>
      <c r="AL1429">
        <f>($O$1429) * (225)</f>
        <v>0</v>
      </c>
      <c r="AM1429">
        <f>($P$1429) * (40)</f>
        <v>0</v>
      </c>
      <c r="AN1429">
        <f>($Q$1429) * (40)</f>
        <v>40</v>
      </c>
      <c r="AO1429">
        <f>($R$1429) * (275)</f>
        <v>0</v>
      </c>
      <c r="AP1429">
        <f>($S$1429) * (90)</f>
        <v>0</v>
      </c>
      <c r="AQ1429">
        <f>($T$1429) * (90)</f>
        <v>0</v>
      </c>
      <c r="AR1429">
        <f>($U$1429) * (325)</f>
        <v>0</v>
      </c>
      <c r="AS1429">
        <f>($V$1429) * (140)</f>
        <v>0</v>
      </c>
      <c r="AT1429">
        <f>($W$1429) * (140)</f>
        <v>0</v>
      </c>
      <c r="AU1429">
        <f>($X$1429) * (375)</f>
        <v>0</v>
      </c>
      <c r="AV1429">
        <f>($Y$1429) * (190)</f>
        <v>0</v>
      </c>
      <c r="AW1429">
        <f>($Z$1429) * (425)</f>
        <v>0</v>
      </c>
      <c r="AX1429">
        <f>($AA$1429) * (240)</f>
        <v>0</v>
      </c>
      <c r="AY1429">
        <f>($AB$1429) * (475)</f>
        <v>0</v>
      </c>
      <c r="AZ1429">
        <f>($AC$1429) * (290)</f>
        <v>0</v>
      </c>
      <c r="BA1429">
        <f>($AD$1429) * (525)</f>
        <v>0</v>
      </c>
      <c r="BM1429">
        <v>1</v>
      </c>
      <c r="BN1429">
        <f>SUM($O$1429:$U$1429)</f>
        <v>1</v>
      </c>
    </row>
    <row r="1430" spans="1:66">
      <c r="A1430">
        <v>1446</v>
      </c>
      <c r="B1430">
        <v>1</v>
      </c>
      <c r="C1430">
        <v>19656</v>
      </c>
      <c r="D1430">
        <v>2</v>
      </c>
      <c r="E1430">
        <v>6</v>
      </c>
      <c r="F1430" t="s">
        <v>73</v>
      </c>
      <c r="G1430">
        <v>2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1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f>($H$1430) * (225)</f>
        <v>0</v>
      </c>
      <c r="AF1430">
        <f>($I$1430) * (40)</f>
        <v>0</v>
      </c>
      <c r="AG1430">
        <f>($J$1430) * (40)</f>
        <v>0</v>
      </c>
      <c r="AH1430">
        <f>($K$1430) * (225)</f>
        <v>0</v>
      </c>
      <c r="AI1430">
        <f>($L$1430) * (40)</f>
        <v>0</v>
      </c>
      <c r="AJ1430">
        <f>($M$1430) * (40)</f>
        <v>0</v>
      </c>
      <c r="AK1430">
        <f>($N$1430) * (225)</f>
        <v>0</v>
      </c>
      <c r="AL1430">
        <f>($O$1430) * (275)</f>
        <v>0</v>
      </c>
      <c r="AM1430">
        <f>($P$1430) * (90)</f>
        <v>0</v>
      </c>
      <c r="AN1430">
        <f>($Q$1430) * (90)</f>
        <v>90</v>
      </c>
      <c r="AO1430">
        <f>($R$1430) * (325)</f>
        <v>0</v>
      </c>
      <c r="AP1430">
        <f>($S$1430) * (140)</f>
        <v>0</v>
      </c>
      <c r="AQ1430">
        <f>($T$1430) * (140)</f>
        <v>0</v>
      </c>
      <c r="AR1430">
        <f>($U$1430) * (375)</f>
        <v>0</v>
      </c>
      <c r="AS1430">
        <f>($V$1430) * (190)</f>
        <v>0</v>
      </c>
      <c r="AT1430">
        <f>($W$1430) * (190)</f>
        <v>0</v>
      </c>
      <c r="AU1430">
        <f>($X$1430) * (425)</f>
        <v>0</v>
      </c>
      <c r="AV1430">
        <f>($Y$1430) * (240)</f>
        <v>0</v>
      </c>
      <c r="AW1430">
        <f>($Z$1430) * (475)</f>
        <v>0</v>
      </c>
      <c r="AX1430">
        <f>($AA$1430) * (290)</f>
        <v>0</v>
      </c>
      <c r="AY1430">
        <f>($AB$1430) * (525)</f>
        <v>0</v>
      </c>
      <c r="AZ1430">
        <f>($AC$1430) * (340)</f>
        <v>0</v>
      </c>
      <c r="BA1430">
        <f>($AD$1430) * (575)</f>
        <v>0</v>
      </c>
      <c r="BM1430">
        <v>1</v>
      </c>
      <c r="BN1430">
        <f>SUM($N$1430:$U$1430)</f>
        <v>1</v>
      </c>
    </row>
    <row r="1431" spans="1:66">
      <c r="A1431">
        <v>1451</v>
      </c>
      <c r="B1431">
        <v>1</v>
      </c>
      <c r="C1431">
        <v>18920</v>
      </c>
      <c r="D1431">
        <v>0</v>
      </c>
      <c r="E1431">
        <v>4</v>
      </c>
      <c r="F1431" t="s">
        <v>73</v>
      </c>
      <c r="G1431">
        <v>4</v>
      </c>
      <c r="H1431">
        <v>0</v>
      </c>
      <c r="I1431">
        <v>0</v>
      </c>
      <c r="J1431">
        <v>1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f>($H$1431) * (225)</f>
        <v>0</v>
      </c>
      <c r="AF1431">
        <f>($I$1431) * (40)</f>
        <v>0</v>
      </c>
      <c r="AG1431">
        <f>($J$1431) * (40)</f>
        <v>40</v>
      </c>
      <c r="AH1431">
        <f>($K$1431) * (225)</f>
        <v>0</v>
      </c>
      <c r="AI1431">
        <f>($L$1431) * (40)</f>
        <v>0</v>
      </c>
      <c r="AJ1431">
        <f>($M$1431) * (40)</f>
        <v>0</v>
      </c>
      <c r="AK1431">
        <f>($N$1431) * (225)</f>
        <v>0</v>
      </c>
      <c r="AL1431">
        <f>($O$1431) * (275)</f>
        <v>0</v>
      </c>
      <c r="AM1431">
        <f>($P$1431) * (90)</f>
        <v>0</v>
      </c>
      <c r="AN1431">
        <f>($Q$1431) * (90)</f>
        <v>0</v>
      </c>
      <c r="AO1431">
        <f>($R$1431) * (325)</f>
        <v>0</v>
      </c>
      <c r="AP1431">
        <f>($S$1431) * (140)</f>
        <v>0</v>
      </c>
      <c r="AQ1431">
        <f>($T$1431) * (140)</f>
        <v>0</v>
      </c>
      <c r="AR1431">
        <f>($U$1431) * (375)</f>
        <v>0</v>
      </c>
      <c r="AS1431">
        <f>($V$1431) * (190)</f>
        <v>0</v>
      </c>
      <c r="AT1431">
        <f>($W$1431) * (190)</f>
        <v>0</v>
      </c>
      <c r="AU1431">
        <f>($X$1431) * (425)</f>
        <v>0</v>
      </c>
      <c r="AV1431">
        <f>($Y$1431) * (240)</f>
        <v>0</v>
      </c>
      <c r="AW1431">
        <f>($Z$1431) * (475)</f>
        <v>0</v>
      </c>
      <c r="AX1431">
        <f>($AA$1431) * (290)</f>
        <v>0</v>
      </c>
      <c r="AY1431">
        <f>($AB$1431) * (525)</f>
        <v>0</v>
      </c>
      <c r="AZ1431">
        <f>($AC$1431) * (340)</f>
        <v>0</v>
      </c>
      <c r="BA1431">
        <f>($AD$1431) * (575)</f>
        <v>0</v>
      </c>
      <c r="BM1431">
        <v>1</v>
      </c>
      <c r="BN1431">
        <f>SUM($H$1431:$O$1431)</f>
        <v>1</v>
      </c>
    </row>
    <row r="1432" spans="1:66">
      <c r="A1432">
        <v>1453</v>
      </c>
      <c r="B1432">
        <v>1</v>
      </c>
      <c r="C1432">
        <v>18980</v>
      </c>
      <c r="D1432">
        <v>3</v>
      </c>
      <c r="E1432">
        <v>6</v>
      </c>
      <c r="F1432" t="s">
        <v>73</v>
      </c>
      <c r="G1432">
        <v>3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f>($H$1432) * (225)</f>
        <v>0</v>
      </c>
      <c r="AF1432">
        <f>($I$1432) * (40)</f>
        <v>0</v>
      </c>
      <c r="AG1432">
        <f>($J$1432) * (40)</f>
        <v>0</v>
      </c>
      <c r="AH1432">
        <f>($K$1432) * (225)</f>
        <v>0</v>
      </c>
      <c r="AI1432">
        <f>($L$1432) * (40)</f>
        <v>0</v>
      </c>
      <c r="AJ1432">
        <f>($M$1432) * (40)</f>
        <v>0</v>
      </c>
      <c r="AK1432">
        <f>($N$1432) * (225)</f>
        <v>0</v>
      </c>
      <c r="AL1432">
        <f>($O$1432) * (225)</f>
        <v>0</v>
      </c>
      <c r="AM1432">
        <f>($P$1432) * (40)</f>
        <v>0</v>
      </c>
      <c r="AN1432">
        <f>($Q$1432) * (40)</f>
        <v>40</v>
      </c>
      <c r="AO1432">
        <f>($R$1432) * (225)</f>
        <v>0</v>
      </c>
      <c r="AP1432">
        <f>($S$1432) * (40)</f>
        <v>0</v>
      </c>
      <c r="AQ1432">
        <f>($T$1432) * (40)</f>
        <v>0</v>
      </c>
      <c r="AR1432">
        <f>($U$1432) * (275)</f>
        <v>0</v>
      </c>
      <c r="AS1432">
        <f>($V$1432) * (90)</f>
        <v>0</v>
      </c>
      <c r="AT1432">
        <f>($W$1432) * (90)</f>
        <v>0</v>
      </c>
      <c r="AU1432">
        <f>($X$1432) * (325)</f>
        <v>0</v>
      </c>
      <c r="AV1432">
        <f>($Y$1432) * (140)</f>
        <v>0</v>
      </c>
      <c r="AW1432">
        <f>($Z$1432) * (375)</f>
        <v>0</v>
      </c>
      <c r="AX1432">
        <f>($AA$1432) * (190)</f>
        <v>0</v>
      </c>
      <c r="AY1432">
        <f>($AB$1432) * (425)</f>
        <v>0</v>
      </c>
      <c r="AZ1432">
        <f>($AC$1432) * (240)</f>
        <v>0</v>
      </c>
      <c r="BA1432">
        <f>($AD$1432) * (475)</f>
        <v>0</v>
      </c>
      <c r="BM1432">
        <v>1</v>
      </c>
      <c r="BN1432">
        <f>SUM($O$1432:$U$1432)</f>
        <v>1</v>
      </c>
    </row>
    <row r="1433" spans="1:66">
      <c r="A1433">
        <v>1465</v>
      </c>
      <c r="B1433">
        <v>1</v>
      </c>
      <c r="C1433">
        <v>19740</v>
      </c>
      <c r="D1433">
        <v>4</v>
      </c>
      <c r="E1433">
        <v>9</v>
      </c>
      <c r="F1433" t="s">
        <v>73</v>
      </c>
      <c r="G1433">
        <v>4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1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f>($H$1433) * (225)</f>
        <v>0</v>
      </c>
      <c r="AF1433">
        <f>($I$1433) * (40)</f>
        <v>0</v>
      </c>
      <c r="AG1433">
        <f>($J$1433) * (40)</f>
        <v>0</v>
      </c>
      <c r="AH1433">
        <f>($K$1433) * (225)</f>
        <v>0</v>
      </c>
      <c r="AI1433">
        <f>($L$1433) * (40)</f>
        <v>0</v>
      </c>
      <c r="AJ1433">
        <f>($M$1433) * (40)</f>
        <v>0</v>
      </c>
      <c r="AK1433">
        <f>($N$1433) * (225)</f>
        <v>0</v>
      </c>
      <c r="AL1433">
        <f>($O$1433) * (225)</f>
        <v>0</v>
      </c>
      <c r="AM1433">
        <f>($P$1433) * (40)</f>
        <v>0</v>
      </c>
      <c r="AN1433">
        <f>($Q$1433) * (40)</f>
        <v>0</v>
      </c>
      <c r="AO1433">
        <f>($R$1433) * (225)</f>
        <v>0</v>
      </c>
      <c r="AP1433">
        <f>($S$1433) * (40)</f>
        <v>0</v>
      </c>
      <c r="AQ1433">
        <f>($T$1433) * (40)</f>
        <v>0</v>
      </c>
      <c r="AR1433">
        <f>($U$1433) * (225)</f>
        <v>0</v>
      </c>
      <c r="AS1433">
        <f>($V$1433) * (40)</f>
        <v>40</v>
      </c>
      <c r="AT1433">
        <f>($W$1433) * (40)</f>
        <v>0</v>
      </c>
      <c r="AU1433">
        <f>($X$1433) * (225)</f>
        <v>0</v>
      </c>
      <c r="AV1433">
        <f>($Y$1433) * (40)</f>
        <v>0</v>
      </c>
      <c r="AW1433">
        <f>($Z$1433) * (275)</f>
        <v>0</v>
      </c>
      <c r="AX1433">
        <f>($AA$1433) * (90)</f>
        <v>0</v>
      </c>
      <c r="AY1433">
        <f>($AB$1433) * (325)</f>
        <v>0</v>
      </c>
      <c r="AZ1433">
        <f>($AC$1433) * (140)</f>
        <v>0</v>
      </c>
      <c r="BA1433">
        <f>($AD$1433) * (375)</f>
        <v>0</v>
      </c>
      <c r="BM1433">
        <v>1</v>
      </c>
      <c r="BN1433">
        <f>SUM($R$1433:$AB$1433)</f>
        <v>1</v>
      </c>
    </row>
    <row r="1434" spans="1:66">
      <c r="A1434">
        <v>1467</v>
      </c>
      <c r="B1434">
        <v>1</v>
      </c>
      <c r="C1434">
        <v>19880</v>
      </c>
      <c r="D1434">
        <v>4</v>
      </c>
      <c r="E1434">
        <v>9</v>
      </c>
      <c r="F1434" t="s">
        <v>73</v>
      </c>
      <c r="G1434">
        <v>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1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f>($H$1434) * (225)</f>
        <v>0</v>
      </c>
      <c r="AF1434">
        <f>($I$1434) * (40)</f>
        <v>0</v>
      </c>
      <c r="AG1434">
        <f>($J$1434) * (40)</f>
        <v>0</v>
      </c>
      <c r="AH1434">
        <f>($K$1434) * (225)</f>
        <v>0</v>
      </c>
      <c r="AI1434">
        <f>($L$1434) * (40)</f>
        <v>0</v>
      </c>
      <c r="AJ1434">
        <f>($M$1434) * (40)</f>
        <v>0</v>
      </c>
      <c r="AK1434">
        <f>($N$1434) * (225)</f>
        <v>0</v>
      </c>
      <c r="AL1434">
        <f>($O$1434) * (225)</f>
        <v>0</v>
      </c>
      <c r="AM1434">
        <f>($P$1434) * (40)</f>
        <v>0</v>
      </c>
      <c r="AN1434">
        <f>($Q$1434) * (40)</f>
        <v>0</v>
      </c>
      <c r="AO1434">
        <f>($R$1434) * (225)</f>
        <v>0</v>
      </c>
      <c r="AP1434">
        <f>($S$1434) * (40)</f>
        <v>0</v>
      </c>
      <c r="AQ1434">
        <f>($T$1434) * (40)</f>
        <v>0</v>
      </c>
      <c r="AR1434">
        <f>($U$1434) * (275)</f>
        <v>0</v>
      </c>
      <c r="AS1434">
        <f>($V$1434) * (90)</f>
        <v>90</v>
      </c>
      <c r="AT1434">
        <f>($W$1434) * (90)</f>
        <v>0</v>
      </c>
      <c r="AU1434">
        <f>($X$1434) * (325)</f>
        <v>0</v>
      </c>
      <c r="AV1434">
        <f>($Y$1434) * (140)</f>
        <v>0</v>
      </c>
      <c r="AW1434">
        <f>($Z$1434) * (375)</f>
        <v>0</v>
      </c>
      <c r="AX1434">
        <f>($AA$1434) * (190)</f>
        <v>0</v>
      </c>
      <c r="AY1434">
        <f>($AB$1434) * (425)</f>
        <v>0</v>
      </c>
      <c r="AZ1434">
        <f>($AC$1434) * (240)</f>
        <v>0</v>
      </c>
      <c r="BA1434">
        <f>($AD$1434) * (475)</f>
        <v>0</v>
      </c>
      <c r="BM1434">
        <v>1</v>
      </c>
      <c r="BN1434">
        <f>SUM($R$1434:$AB$1434)</f>
        <v>1</v>
      </c>
    </row>
    <row r="1435" spans="1:66">
      <c r="A1435">
        <v>1469</v>
      </c>
      <c r="B1435">
        <v>1</v>
      </c>
      <c r="C1435">
        <v>19780</v>
      </c>
      <c r="D1435">
        <v>5</v>
      </c>
      <c r="E1435">
        <v>10</v>
      </c>
      <c r="F1435" t="s">
        <v>73</v>
      </c>
      <c r="G1435">
        <v>4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1</v>
      </c>
      <c r="AB1435">
        <v>0</v>
      </c>
      <c r="AC1435">
        <v>0</v>
      </c>
      <c r="AD1435">
        <v>0</v>
      </c>
      <c r="AE1435">
        <f>($H$1435) * (225)</f>
        <v>0</v>
      </c>
      <c r="AF1435">
        <f>($I$1435) * (40)</f>
        <v>0</v>
      </c>
      <c r="AG1435">
        <f>($J$1435) * (40)</f>
        <v>0</v>
      </c>
      <c r="AH1435">
        <f>($K$1435) * (225)</f>
        <v>0</v>
      </c>
      <c r="AI1435">
        <f>($L$1435) * (40)</f>
        <v>0</v>
      </c>
      <c r="AJ1435">
        <f>($M$1435) * (40)</f>
        <v>0</v>
      </c>
      <c r="AK1435">
        <f>($N$1435) * (225)</f>
        <v>0</v>
      </c>
      <c r="AL1435">
        <f>($O$1435) * (225)</f>
        <v>0</v>
      </c>
      <c r="AM1435">
        <f>($P$1435) * (40)</f>
        <v>0</v>
      </c>
      <c r="AN1435">
        <f>($Q$1435) * (40)</f>
        <v>0</v>
      </c>
      <c r="AO1435">
        <f>($R$1435) * (225)</f>
        <v>0</v>
      </c>
      <c r="AP1435">
        <f>($S$1435) * (40)</f>
        <v>0</v>
      </c>
      <c r="AQ1435">
        <f>($T$1435) * (40)</f>
        <v>0</v>
      </c>
      <c r="AR1435">
        <f>($U$1435) * (225)</f>
        <v>0</v>
      </c>
      <c r="AS1435">
        <f>($V$1435) * (40)</f>
        <v>0</v>
      </c>
      <c r="AT1435">
        <f>($W$1435) * (40)</f>
        <v>0</v>
      </c>
      <c r="AU1435">
        <f>($X$1435) * (225)</f>
        <v>0</v>
      </c>
      <c r="AV1435">
        <f>($Y$1435) * (40)</f>
        <v>0</v>
      </c>
      <c r="AW1435">
        <f>($Z$1435) * (225)</f>
        <v>0</v>
      </c>
      <c r="AX1435">
        <f>($AA$1435) * (40)</f>
        <v>40</v>
      </c>
      <c r="AY1435">
        <f>($AB$1435) * (275)</f>
        <v>0</v>
      </c>
      <c r="AZ1435">
        <f>($AC$1435) * (90)</f>
        <v>0</v>
      </c>
      <c r="BA1435">
        <f>($AD$1435) * (325)</f>
        <v>0</v>
      </c>
      <c r="BM1435">
        <v>1</v>
      </c>
      <c r="BN1435">
        <f>SUM($U$1435:$AD$1435)</f>
        <v>1</v>
      </c>
    </row>
    <row r="1436" spans="1:66">
      <c r="A1436">
        <v>1473</v>
      </c>
      <c r="B1436">
        <v>1</v>
      </c>
      <c r="C1436">
        <v>19640</v>
      </c>
      <c r="D1436">
        <v>4</v>
      </c>
      <c r="E1436">
        <v>8</v>
      </c>
      <c r="F1436" t="s">
        <v>73</v>
      </c>
      <c r="G1436">
        <v>3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1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f>($H$1436) * (225)</f>
        <v>0</v>
      </c>
      <c r="AF1436">
        <f>($I$1436) * (40)</f>
        <v>0</v>
      </c>
      <c r="AG1436">
        <f>($J$1436) * (40)</f>
        <v>0</v>
      </c>
      <c r="AH1436">
        <f>($K$1436) * (225)</f>
        <v>0</v>
      </c>
      <c r="AI1436">
        <f>($L$1436) * (40)</f>
        <v>0</v>
      </c>
      <c r="AJ1436">
        <f>($M$1436) * (40)</f>
        <v>0</v>
      </c>
      <c r="AK1436">
        <f>($N$1436) * (225)</f>
        <v>0</v>
      </c>
      <c r="AL1436">
        <f>($O$1436) * (225)</f>
        <v>0</v>
      </c>
      <c r="AM1436">
        <f>($P$1436) * (40)</f>
        <v>0</v>
      </c>
      <c r="AN1436">
        <f>($Q$1436) * (40)</f>
        <v>0</v>
      </c>
      <c r="AO1436">
        <f>($R$1436) * (225)</f>
        <v>0</v>
      </c>
      <c r="AP1436">
        <f>($S$1436) * (40)</f>
        <v>0</v>
      </c>
      <c r="AQ1436">
        <f>($T$1436) * (40)</f>
        <v>0</v>
      </c>
      <c r="AR1436">
        <f>($U$1436) * (225)</f>
        <v>0</v>
      </c>
      <c r="AS1436">
        <f>($V$1436) * (40)</f>
        <v>40</v>
      </c>
      <c r="AT1436">
        <f>($W$1436) * (40)</f>
        <v>0</v>
      </c>
      <c r="AU1436">
        <f>($X$1436) * (275)</f>
        <v>0</v>
      </c>
      <c r="AV1436">
        <f>($Y$1436) * (90)</f>
        <v>0</v>
      </c>
      <c r="AW1436">
        <f>($Z$1436) * (325)</f>
        <v>0</v>
      </c>
      <c r="AX1436">
        <f>($AA$1436) * (140)</f>
        <v>0</v>
      </c>
      <c r="AY1436">
        <f>($AB$1436) * (375)</f>
        <v>0</v>
      </c>
      <c r="AZ1436">
        <f>($AC$1436) * (190)</f>
        <v>0</v>
      </c>
      <c r="BA1436">
        <f>($AD$1436) * (425)</f>
        <v>0</v>
      </c>
      <c r="BM1436">
        <v>1</v>
      </c>
      <c r="BN1436">
        <f>SUM($R$1436:$Z$1436)</f>
        <v>1</v>
      </c>
    </row>
    <row r="1437" spans="1:66">
      <c r="A1437">
        <v>1474</v>
      </c>
      <c r="B1437">
        <v>1</v>
      </c>
      <c r="C1437">
        <v>19420</v>
      </c>
      <c r="D1437">
        <v>0</v>
      </c>
      <c r="E1437">
        <v>3</v>
      </c>
      <c r="F1437" t="s">
        <v>73</v>
      </c>
      <c r="G1437">
        <v>4</v>
      </c>
      <c r="H1437">
        <v>0</v>
      </c>
      <c r="I1437">
        <v>0</v>
      </c>
      <c r="J1437">
        <v>1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f>($H$1437) * (225)</f>
        <v>0</v>
      </c>
      <c r="AF1437">
        <f>($I$1437) * (40)</f>
        <v>0</v>
      </c>
      <c r="AG1437">
        <f>($J$1437) * (40)</f>
        <v>40</v>
      </c>
      <c r="AH1437">
        <f>($K$1437) * (225)</f>
        <v>0</v>
      </c>
      <c r="AI1437">
        <f>($L$1437) * (40)</f>
        <v>0</v>
      </c>
      <c r="AJ1437">
        <f>($M$1437) * (40)</f>
        <v>0</v>
      </c>
      <c r="AK1437">
        <f>($N$1437) * (225)</f>
        <v>0</v>
      </c>
      <c r="AL1437">
        <f>($O$1437) * (275)</f>
        <v>0</v>
      </c>
      <c r="AM1437">
        <f>($P$1437) * (90)</f>
        <v>0</v>
      </c>
      <c r="AN1437">
        <f>($Q$1437) * (90)</f>
        <v>0</v>
      </c>
      <c r="AO1437">
        <f>($R$1437) * (325)</f>
        <v>0</v>
      </c>
      <c r="AP1437">
        <f>($S$1437) * (140)</f>
        <v>0</v>
      </c>
      <c r="AQ1437">
        <f>($T$1437) * (140)</f>
        <v>0</v>
      </c>
      <c r="AR1437">
        <f>($U$1437) * (375)</f>
        <v>0</v>
      </c>
      <c r="AS1437">
        <f>($V$1437) * (190)</f>
        <v>0</v>
      </c>
      <c r="AT1437">
        <f>($W$1437) * (190)</f>
        <v>0</v>
      </c>
      <c r="AU1437">
        <f>($X$1437) * (425)</f>
        <v>0</v>
      </c>
      <c r="AV1437">
        <f>($Y$1437) * (240)</f>
        <v>0</v>
      </c>
      <c r="AW1437">
        <f>($Z$1437) * (475)</f>
        <v>0</v>
      </c>
      <c r="AX1437">
        <f>($AA$1437) * (290)</f>
        <v>0</v>
      </c>
      <c r="AY1437">
        <f>($AB$1437) * (525)</f>
        <v>0</v>
      </c>
      <c r="AZ1437">
        <f>($AC$1437) * (340)</f>
        <v>0</v>
      </c>
      <c r="BA1437">
        <f>($AD$1437) * (575)</f>
        <v>0</v>
      </c>
      <c r="BM1437">
        <v>1</v>
      </c>
      <c r="BN1437">
        <f>SUM($H$1437:$N$1437)</f>
        <v>1</v>
      </c>
    </row>
    <row r="1438" spans="1:66">
      <c r="A1438">
        <v>1477</v>
      </c>
      <c r="B1438">
        <v>1</v>
      </c>
      <c r="C1438">
        <v>19220</v>
      </c>
      <c r="D1438">
        <v>5</v>
      </c>
      <c r="E1438">
        <v>8</v>
      </c>
      <c r="F1438" t="s">
        <v>73</v>
      </c>
      <c r="G1438">
        <v>3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1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f>($H$1438) * (225)</f>
        <v>0</v>
      </c>
      <c r="AF1438">
        <f>($I$1438) * (40)</f>
        <v>0</v>
      </c>
      <c r="AG1438">
        <f>($J$1438) * (40)</f>
        <v>0</v>
      </c>
      <c r="AH1438">
        <f>($K$1438) * (225)</f>
        <v>0</v>
      </c>
      <c r="AI1438">
        <f>($L$1438) * (40)</f>
        <v>0</v>
      </c>
      <c r="AJ1438">
        <f>($M$1438) * (40)</f>
        <v>0</v>
      </c>
      <c r="AK1438">
        <f>($N$1438) * (225)</f>
        <v>0</v>
      </c>
      <c r="AL1438">
        <f>($O$1438) * (225)</f>
        <v>0</v>
      </c>
      <c r="AM1438">
        <f>($P$1438) * (40)</f>
        <v>0</v>
      </c>
      <c r="AN1438">
        <f>($Q$1438) * (40)</f>
        <v>0</v>
      </c>
      <c r="AO1438">
        <f>($R$1438) * (225)</f>
        <v>0</v>
      </c>
      <c r="AP1438">
        <f>($S$1438) * (40)</f>
        <v>0</v>
      </c>
      <c r="AQ1438">
        <f>($T$1438) * (40)</f>
        <v>0</v>
      </c>
      <c r="AR1438">
        <f>($U$1438) * (225)</f>
        <v>0</v>
      </c>
      <c r="AS1438">
        <f>($V$1438) * (40)</f>
        <v>40</v>
      </c>
      <c r="AT1438">
        <f>($W$1438) * (40)</f>
        <v>0</v>
      </c>
      <c r="AU1438">
        <f>($X$1438) * (225)</f>
        <v>0</v>
      </c>
      <c r="AV1438">
        <f>($Y$1438) * (40)</f>
        <v>0</v>
      </c>
      <c r="AW1438">
        <f>($Z$1438) * (275)</f>
        <v>0</v>
      </c>
      <c r="AX1438">
        <f>($AA$1438) * (90)</f>
        <v>0</v>
      </c>
      <c r="AY1438">
        <f>($AB$1438) * (325)</f>
        <v>0</v>
      </c>
      <c r="AZ1438">
        <f>($AC$1438) * (140)</f>
        <v>0</v>
      </c>
      <c r="BA1438">
        <f>($AD$1438) * (375)</f>
        <v>0</v>
      </c>
      <c r="BM1438">
        <v>1</v>
      </c>
      <c r="BN1438">
        <f>SUM($U$1438:$Z$1438)</f>
        <v>1</v>
      </c>
    </row>
    <row r="1439" spans="1:66">
      <c r="A1439">
        <v>1478</v>
      </c>
      <c r="B1439">
        <v>1</v>
      </c>
      <c r="C1439">
        <v>19540</v>
      </c>
      <c r="D1439">
        <v>4</v>
      </c>
      <c r="E1439">
        <v>7</v>
      </c>
      <c r="F1439" t="s">
        <v>73</v>
      </c>
      <c r="G1439">
        <v>5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1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f>($H$1439) * (225)</f>
        <v>0</v>
      </c>
      <c r="AF1439">
        <f>($I$1439) * (40)</f>
        <v>0</v>
      </c>
      <c r="AG1439">
        <f>($J$1439) * (40)</f>
        <v>0</v>
      </c>
      <c r="AH1439">
        <f>($K$1439) * (225)</f>
        <v>0</v>
      </c>
      <c r="AI1439">
        <f>($L$1439) * (40)</f>
        <v>0</v>
      </c>
      <c r="AJ1439">
        <f>($M$1439) * (40)</f>
        <v>0</v>
      </c>
      <c r="AK1439">
        <f>($N$1439) * (225)</f>
        <v>0</v>
      </c>
      <c r="AL1439">
        <f>($O$1439) * (225)</f>
        <v>0</v>
      </c>
      <c r="AM1439">
        <f>($P$1439) * (40)</f>
        <v>0</v>
      </c>
      <c r="AN1439">
        <f>($Q$1439) * (40)</f>
        <v>0</v>
      </c>
      <c r="AO1439">
        <f>($R$1439) * (225)</f>
        <v>0</v>
      </c>
      <c r="AP1439">
        <f>($S$1439) * (40)</f>
        <v>0</v>
      </c>
      <c r="AQ1439">
        <f>($T$1439) * (40)</f>
        <v>0</v>
      </c>
      <c r="AR1439">
        <f>($U$1439) * (225)</f>
        <v>0</v>
      </c>
      <c r="AS1439">
        <f>($V$1439) * (40)</f>
        <v>40</v>
      </c>
      <c r="AT1439">
        <f>($W$1439) * (40)</f>
        <v>0</v>
      </c>
      <c r="AU1439">
        <f>($X$1439) * (225)</f>
        <v>0</v>
      </c>
      <c r="AV1439">
        <f>($Y$1439) * (40)</f>
        <v>0</v>
      </c>
      <c r="AW1439">
        <f>($Z$1439) * (225)</f>
        <v>0</v>
      </c>
      <c r="AX1439">
        <f>($AA$1439) * (40)</f>
        <v>0</v>
      </c>
      <c r="AY1439">
        <f>($AB$1439) * (275)</f>
        <v>0</v>
      </c>
      <c r="AZ1439">
        <f>($AC$1439) * (90)</f>
        <v>0</v>
      </c>
      <c r="BA1439">
        <f>($AD$1439) * (325)</f>
        <v>0</v>
      </c>
      <c r="BM1439">
        <v>1</v>
      </c>
      <c r="BN1439">
        <f>SUM($R$1439:$X$1439)</f>
        <v>1</v>
      </c>
    </row>
    <row r="1440" spans="1:66">
      <c r="A1440">
        <v>1479</v>
      </c>
      <c r="B1440">
        <v>1</v>
      </c>
      <c r="C1440">
        <v>19240</v>
      </c>
      <c r="D1440">
        <v>5</v>
      </c>
      <c r="E1440">
        <v>10</v>
      </c>
      <c r="F1440" t="s">
        <v>73</v>
      </c>
      <c r="G1440">
        <v>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1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f>($H$1440) * (225)</f>
        <v>0</v>
      </c>
      <c r="AF1440">
        <f>($I$1440) * (40)</f>
        <v>0</v>
      </c>
      <c r="AG1440">
        <f>($J$1440) * (40)</f>
        <v>0</v>
      </c>
      <c r="AH1440">
        <f>($K$1440) * (225)</f>
        <v>0</v>
      </c>
      <c r="AI1440">
        <f>($L$1440) * (40)</f>
        <v>0</v>
      </c>
      <c r="AJ1440">
        <f>($M$1440) * (40)</f>
        <v>0</v>
      </c>
      <c r="AK1440">
        <f>($N$1440) * (225)</f>
        <v>0</v>
      </c>
      <c r="AL1440">
        <f>($O$1440) * (225)</f>
        <v>0</v>
      </c>
      <c r="AM1440">
        <f>($P$1440) * (40)</f>
        <v>0</v>
      </c>
      <c r="AN1440">
        <f>($Q$1440) * (40)</f>
        <v>0</v>
      </c>
      <c r="AO1440">
        <f>($R$1440) * (225)</f>
        <v>0</v>
      </c>
      <c r="AP1440">
        <f>($S$1440) * (40)</f>
        <v>0</v>
      </c>
      <c r="AQ1440">
        <f>($T$1440) * (40)</f>
        <v>0</v>
      </c>
      <c r="AR1440">
        <f>($U$1440) * (225)</f>
        <v>0</v>
      </c>
      <c r="AS1440">
        <f>($V$1440) * (40)</f>
        <v>0</v>
      </c>
      <c r="AT1440">
        <f>($W$1440) * (40)</f>
        <v>0</v>
      </c>
      <c r="AU1440">
        <f>($X$1440) * (225)</f>
        <v>0</v>
      </c>
      <c r="AV1440">
        <f>($Y$1440) * (40)</f>
        <v>40</v>
      </c>
      <c r="AW1440">
        <f>($Z$1440) * (275)</f>
        <v>0</v>
      </c>
      <c r="AX1440">
        <f>($AA$1440) * (90)</f>
        <v>0</v>
      </c>
      <c r="AY1440">
        <f>($AB$1440) * (325)</f>
        <v>0</v>
      </c>
      <c r="AZ1440">
        <f>($AC$1440) * (140)</f>
        <v>0</v>
      </c>
      <c r="BA1440">
        <f>($AD$1440) * (375)</f>
        <v>0</v>
      </c>
      <c r="BM1440">
        <v>1</v>
      </c>
      <c r="BN1440">
        <f>SUM($U$1440:$AD$1440)</f>
        <v>1</v>
      </c>
    </row>
    <row r="1441" spans="1:66">
      <c r="A1441">
        <v>1481</v>
      </c>
      <c r="B1441">
        <v>1</v>
      </c>
      <c r="C1441">
        <v>19620</v>
      </c>
      <c r="D1441">
        <v>-1</v>
      </c>
      <c r="E1441">
        <v>3</v>
      </c>
      <c r="F1441" t="s">
        <v>73</v>
      </c>
      <c r="G1441">
        <v>6</v>
      </c>
      <c r="H1441">
        <v>0</v>
      </c>
      <c r="I1441">
        <v>0</v>
      </c>
      <c r="J1441">
        <v>1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f>($H$1441) * (225)</f>
        <v>0</v>
      </c>
      <c r="AF1441">
        <f>($I$1441) * (40)</f>
        <v>0</v>
      </c>
      <c r="AG1441">
        <f>($J$1441) * (40)</f>
        <v>40</v>
      </c>
      <c r="AH1441">
        <f>($K$1441) * (225)</f>
        <v>0</v>
      </c>
      <c r="AI1441">
        <f>($L$1441) * (40)</f>
        <v>0</v>
      </c>
      <c r="AJ1441">
        <f>($M$1441) * (40)</f>
        <v>0</v>
      </c>
      <c r="AK1441">
        <f>($N$1441) * (225)</f>
        <v>0</v>
      </c>
      <c r="AL1441">
        <f>($O$1441) * (225)</f>
        <v>0</v>
      </c>
      <c r="AM1441">
        <f>($P$1441) * (40)</f>
        <v>0</v>
      </c>
      <c r="AN1441">
        <f>($Q$1441) * (40)</f>
        <v>0</v>
      </c>
      <c r="AO1441">
        <f>($R$1441) * (275)</f>
        <v>0</v>
      </c>
      <c r="AP1441">
        <f>($S$1441) * (90)</f>
        <v>0</v>
      </c>
      <c r="AQ1441">
        <f>($T$1441) * (90)</f>
        <v>0</v>
      </c>
      <c r="AR1441">
        <f>($U$1441) * (325)</f>
        <v>0</v>
      </c>
      <c r="AS1441">
        <f>($V$1441) * (140)</f>
        <v>0</v>
      </c>
      <c r="AT1441">
        <f>($W$1441) * (140)</f>
        <v>0</v>
      </c>
      <c r="AU1441">
        <f>($X$1441) * (375)</f>
        <v>0</v>
      </c>
      <c r="AV1441">
        <f>($Y$1441) * (190)</f>
        <v>0</v>
      </c>
      <c r="AW1441">
        <f>($Z$1441) * (425)</f>
        <v>0</v>
      </c>
      <c r="AX1441">
        <f>($AA$1441) * (240)</f>
        <v>0</v>
      </c>
      <c r="AY1441">
        <f>($AB$1441) * (475)</f>
        <v>0</v>
      </c>
      <c r="AZ1441">
        <f>($AC$1441) * (290)</f>
        <v>0</v>
      </c>
      <c r="BA1441">
        <f>($AD$1441) * (525)</f>
        <v>0</v>
      </c>
      <c r="BM1441">
        <v>1</v>
      </c>
      <c r="BN1441">
        <f>SUM($H$1441:$N$1441)</f>
        <v>1</v>
      </c>
    </row>
    <row r="1442" spans="1:66">
      <c r="A1442">
        <v>1483</v>
      </c>
      <c r="B1442">
        <v>1</v>
      </c>
      <c r="C1442">
        <v>19460</v>
      </c>
      <c r="D1442">
        <v>4</v>
      </c>
      <c r="E1442">
        <v>9</v>
      </c>
      <c r="F1442" t="s">
        <v>73</v>
      </c>
      <c r="G1442">
        <v>3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1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f>($H$1442) * (225)</f>
        <v>0</v>
      </c>
      <c r="AF1442">
        <f>($I$1442) * (40)</f>
        <v>0</v>
      </c>
      <c r="AG1442">
        <f>($J$1442) * (40)</f>
        <v>0</v>
      </c>
      <c r="AH1442">
        <f>($K$1442) * (225)</f>
        <v>0</v>
      </c>
      <c r="AI1442">
        <f>($L$1442) * (40)</f>
        <v>0</v>
      </c>
      <c r="AJ1442">
        <f>($M$1442) * (40)</f>
        <v>0</v>
      </c>
      <c r="AK1442">
        <f>($N$1442) * (225)</f>
        <v>0</v>
      </c>
      <c r="AL1442">
        <f>($O$1442) * (225)</f>
        <v>0</v>
      </c>
      <c r="AM1442">
        <f>($P$1442) * (40)</f>
        <v>0</v>
      </c>
      <c r="AN1442">
        <f>($Q$1442) * (40)</f>
        <v>0</v>
      </c>
      <c r="AO1442">
        <f>($R$1442) * (225)</f>
        <v>0</v>
      </c>
      <c r="AP1442">
        <f>($S$1442) * (40)</f>
        <v>0</v>
      </c>
      <c r="AQ1442">
        <f>($T$1442) * (40)</f>
        <v>0</v>
      </c>
      <c r="AR1442">
        <f>($U$1442) * (225)</f>
        <v>0</v>
      </c>
      <c r="AS1442">
        <f>($V$1442) * (40)</f>
        <v>40</v>
      </c>
      <c r="AT1442">
        <f>($W$1442) * (40)</f>
        <v>0</v>
      </c>
      <c r="AU1442">
        <f>($X$1442) * (275)</f>
        <v>0</v>
      </c>
      <c r="AV1442">
        <f>($Y$1442) * (90)</f>
        <v>0</v>
      </c>
      <c r="AW1442">
        <f>($Z$1442) * (325)</f>
        <v>0</v>
      </c>
      <c r="AX1442">
        <f>($AA$1442) * (140)</f>
        <v>0</v>
      </c>
      <c r="AY1442">
        <f>($AB$1442) * (375)</f>
        <v>0</v>
      </c>
      <c r="AZ1442">
        <f>($AC$1442) * (190)</f>
        <v>0</v>
      </c>
      <c r="BA1442">
        <f>($AD$1442) * (425)</f>
        <v>0</v>
      </c>
      <c r="BM1442">
        <v>1</v>
      </c>
      <c r="BN1442">
        <f>SUM($R$1442:$AB$1442)</f>
        <v>1</v>
      </c>
    </row>
    <row r="1443" spans="1:66">
      <c r="A1443">
        <v>1487</v>
      </c>
      <c r="B1443">
        <v>1</v>
      </c>
      <c r="C1443">
        <v>19540</v>
      </c>
      <c r="D1443">
        <v>6</v>
      </c>
      <c r="E1443">
        <v>10</v>
      </c>
      <c r="F1443" t="s">
        <v>73</v>
      </c>
      <c r="G1443">
        <v>4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1</v>
      </c>
      <c r="AD1443">
        <v>0</v>
      </c>
      <c r="AE1443">
        <f>($H$1443) * (225)</f>
        <v>0</v>
      </c>
      <c r="AF1443">
        <f>($I$1443) * (40)</f>
        <v>0</v>
      </c>
      <c r="AG1443">
        <f>($J$1443) * (40)</f>
        <v>0</v>
      </c>
      <c r="AH1443">
        <f>($K$1443) * (225)</f>
        <v>0</v>
      </c>
      <c r="AI1443">
        <f>($L$1443) * (40)</f>
        <v>0</v>
      </c>
      <c r="AJ1443">
        <f>($M$1443) * (40)</f>
        <v>0</v>
      </c>
      <c r="AK1443">
        <f>($N$1443) * (225)</f>
        <v>0</v>
      </c>
      <c r="AL1443">
        <f>($O$1443) * (225)</f>
        <v>0</v>
      </c>
      <c r="AM1443">
        <f>($P$1443) * (40)</f>
        <v>0</v>
      </c>
      <c r="AN1443">
        <f>($Q$1443) * (40)</f>
        <v>0</v>
      </c>
      <c r="AO1443">
        <f>($R$1443) * (225)</f>
        <v>0</v>
      </c>
      <c r="AP1443">
        <f>($S$1443) * (40)</f>
        <v>0</v>
      </c>
      <c r="AQ1443">
        <f>($T$1443) * (40)</f>
        <v>0</v>
      </c>
      <c r="AR1443">
        <f>($U$1443) * (225)</f>
        <v>0</v>
      </c>
      <c r="AS1443">
        <f>($V$1443) * (40)</f>
        <v>0</v>
      </c>
      <c r="AT1443">
        <f>($W$1443) * (40)</f>
        <v>0</v>
      </c>
      <c r="AU1443">
        <f>($X$1443) * (225)</f>
        <v>0</v>
      </c>
      <c r="AV1443">
        <f>($Y$1443) * (40)</f>
        <v>0</v>
      </c>
      <c r="AW1443">
        <f>($Z$1443) * (225)</f>
        <v>0</v>
      </c>
      <c r="AX1443">
        <f>($AA$1443) * (40)</f>
        <v>0</v>
      </c>
      <c r="AY1443">
        <f>($AB$1443) * (225)</f>
        <v>0</v>
      </c>
      <c r="AZ1443">
        <f>($AC$1443) * (40)</f>
        <v>40</v>
      </c>
      <c r="BA1443">
        <f>($AD$1443) * (275)</f>
        <v>0</v>
      </c>
      <c r="BM1443">
        <v>1</v>
      </c>
      <c r="BN1443">
        <f>SUM($X$1443:$AD$1443)</f>
        <v>1</v>
      </c>
    </row>
    <row r="1444" spans="1:66">
      <c r="A1444">
        <v>1488</v>
      </c>
      <c r="B1444">
        <v>1</v>
      </c>
      <c r="C1444">
        <v>19480</v>
      </c>
      <c r="D1444">
        <v>-1</v>
      </c>
      <c r="E1444">
        <v>4</v>
      </c>
      <c r="F1444" t="s">
        <v>73</v>
      </c>
      <c r="G1444">
        <v>4</v>
      </c>
      <c r="H1444">
        <v>0</v>
      </c>
      <c r="I1444">
        <v>0</v>
      </c>
      <c r="J1444">
        <v>1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f>($H$1444) * (225)</f>
        <v>0</v>
      </c>
      <c r="AF1444">
        <f>($I$1444) * (40)</f>
        <v>0</v>
      </c>
      <c r="AG1444">
        <f>($J$1444) * (40)</f>
        <v>40</v>
      </c>
      <c r="AH1444">
        <f>($K$1444) * (225)</f>
        <v>0</v>
      </c>
      <c r="AI1444">
        <f>($L$1444) * (40)</f>
        <v>0</v>
      </c>
      <c r="AJ1444">
        <f>($M$1444) * (40)</f>
        <v>0</v>
      </c>
      <c r="AK1444">
        <f>($N$1444) * (275)</f>
        <v>0</v>
      </c>
      <c r="AL1444">
        <f>($O$1444) * (325)</f>
        <v>0</v>
      </c>
      <c r="AM1444">
        <f>($P$1444) * (140)</f>
        <v>0</v>
      </c>
      <c r="AN1444">
        <f>($Q$1444) * (140)</f>
        <v>0</v>
      </c>
      <c r="AO1444">
        <f>($R$1444) * (375)</f>
        <v>0</v>
      </c>
      <c r="AP1444">
        <f>($S$1444) * (190)</f>
        <v>0</v>
      </c>
      <c r="AQ1444">
        <f>($T$1444) * (190)</f>
        <v>0</v>
      </c>
      <c r="AR1444">
        <f>($U$1444) * (425)</f>
        <v>0</v>
      </c>
      <c r="AS1444">
        <f>($V$1444) * (240)</f>
        <v>0</v>
      </c>
      <c r="AT1444">
        <f>($W$1444) * (240)</f>
        <v>0</v>
      </c>
      <c r="AU1444">
        <f>($X$1444) * (475)</f>
        <v>0</v>
      </c>
      <c r="AV1444">
        <f>($Y$1444) * (290)</f>
        <v>0</v>
      </c>
      <c r="AW1444">
        <f>($Z$1444) * (525)</f>
        <v>0</v>
      </c>
      <c r="AX1444">
        <f>($AA$1444) * (340)</f>
        <v>0</v>
      </c>
      <c r="AY1444">
        <f>($AB$1444) * (575)</f>
        <v>0</v>
      </c>
      <c r="AZ1444">
        <f>($AC$1444) * (390)</f>
        <v>0</v>
      </c>
      <c r="BA1444">
        <f>($AD$1444) * (625)</f>
        <v>0</v>
      </c>
      <c r="BM1444">
        <v>1</v>
      </c>
      <c r="BN1444">
        <f>SUM($H$1444:$O$1444)</f>
        <v>1</v>
      </c>
    </row>
    <row r="1445" spans="1:66">
      <c r="A1445">
        <v>1489</v>
      </c>
      <c r="B1445">
        <v>1</v>
      </c>
      <c r="C1445">
        <v>19760</v>
      </c>
      <c r="D1445">
        <v>6</v>
      </c>
      <c r="E1445">
        <v>10</v>
      </c>
      <c r="F1445" t="s">
        <v>73</v>
      </c>
      <c r="G1445">
        <v>3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1</v>
      </c>
      <c r="AB1445">
        <v>0</v>
      </c>
      <c r="AC1445">
        <v>0</v>
      </c>
      <c r="AD1445">
        <v>0</v>
      </c>
      <c r="AE1445">
        <f>($H$1445) * (225)</f>
        <v>0</v>
      </c>
      <c r="AF1445">
        <f>($I$1445) * (40)</f>
        <v>0</v>
      </c>
      <c r="AG1445">
        <f>($J$1445) * (40)</f>
        <v>0</v>
      </c>
      <c r="AH1445">
        <f>($K$1445) * (225)</f>
        <v>0</v>
      </c>
      <c r="AI1445">
        <f>($L$1445) * (40)</f>
        <v>0</v>
      </c>
      <c r="AJ1445">
        <f>($M$1445) * (40)</f>
        <v>0</v>
      </c>
      <c r="AK1445">
        <f>($N$1445) * (225)</f>
        <v>0</v>
      </c>
      <c r="AL1445">
        <f>($O$1445) * (225)</f>
        <v>0</v>
      </c>
      <c r="AM1445">
        <f>($P$1445) * (40)</f>
        <v>0</v>
      </c>
      <c r="AN1445">
        <f>($Q$1445) * (40)</f>
        <v>0</v>
      </c>
      <c r="AO1445">
        <f>($R$1445) * (225)</f>
        <v>0</v>
      </c>
      <c r="AP1445">
        <f>($S$1445) * (40)</f>
        <v>0</v>
      </c>
      <c r="AQ1445">
        <f>($T$1445) * (40)</f>
        <v>0</v>
      </c>
      <c r="AR1445">
        <f>($U$1445) * (225)</f>
        <v>0</v>
      </c>
      <c r="AS1445">
        <f>($V$1445) * (40)</f>
        <v>0</v>
      </c>
      <c r="AT1445">
        <f>($W$1445) * (40)</f>
        <v>0</v>
      </c>
      <c r="AU1445">
        <f>($X$1445) * (225)</f>
        <v>0</v>
      </c>
      <c r="AV1445">
        <f>($Y$1445) * (40)</f>
        <v>0</v>
      </c>
      <c r="AW1445">
        <f>($Z$1445) * (225)</f>
        <v>0</v>
      </c>
      <c r="AX1445">
        <f>($AA$1445) * (40)</f>
        <v>40</v>
      </c>
      <c r="AY1445">
        <f>($AB$1445) * (275)</f>
        <v>0</v>
      </c>
      <c r="AZ1445">
        <f>($AC$1445) * (90)</f>
        <v>0</v>
      </c>
      <c r="BA1445">
        <f>($AD$1445) * (325)</f>
        <v>0</v>
      </c>
      <c r="BM1445">
        <v>1</v>
      </c>
      <c r="BN1445">
        <f>SUM($X$1445:$AD$1445)</f>
        <v>1</v>
      </c>
    </row>
    <row r="1446" spans="1:66">
      <c r="A1446">
        <v>1493</v>
      </c>
      <c r="B1446">
        <v>1</v>
      </c>
      <c r="C1446">
        <v>19740</v>
      </c>
      <c r="D1446">
        <v>1</v>
      </c>
      <c r="E1446">
        <v>6</v>
      </c>
      <c r="F1446" t="s">
        <v>73</v>
      </c>
      <c r="G1446">
        <v>4</v>
      </c>
      <c r="H1446">
        <v>0</v>
      </c>
      <c r="I1446">
        <v>0</v>
      </c>
      <c r="J1446">
        <v>0</v>
      </c>
      <c r="K1446">
        <v>0</v>
      </c>
      <c r="L1446">
        <v>1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f>($H$1446) * (225)</f>
        <v>0</v>
      </c>
      <c r="AF1446">
        <f>($I$1446) * (40)</f>
        <v>0</v>
      </c>
      <c r="AG1446">
        <f>($J$1446) * (40)</f>
        <v>0</v>
      </c>
      <c r="AH1446">
        <f>($K$1446) * (225)</f>
        <v>0</v>
      </c>
      <c r="AI1446">
        <f>($L$1446) * (40)</f>
        <v>40</v>
      </c>
      <c r="AJ1446">
        <f>($M$1446) * (40)</f>
        <v>0</v>
      </c>
      <c r="AK1446">
        <f>($N$1446) * (225)</f>
        <v>0</v>
      </c>
      <c r="AL1446">
        <f>($O$1446) * (225)</f>
        <v>0</v>
      </c>
      <c r="AM1446">
        <f>($P$1446) * (40)</f>
        <v>0</v>
      </c>
      <c r="AN1446">
        <f>($Q$1446) * (40)</f>
        <v>0</v>
      </c>
      <c r="AO1446">
        <f>($R$1446) * (275)</f>
        <v>0</v>
      </c>
      <c r="AP1446">
        <f>($S$1446) * (90)</f>
        <v>0</v>
      </c>
      <c r="AQ1446">
        <f>($T$1446) * (90)</f>
        <v>0</v>
      </c>
      <c r="AR1446">
        <f>($U$1446) * (325)</f>
        <v>0</v>
      </c>
      <c r="AS1446">
        <f>($V$1446) * (140)</f>
        <v>0</v>
      </c>
      <c r="AT1446">
        <f>($W$1446) * (140)</f>
        <v>0</v>
      </c>
      <c r="AU1446">
        <f>($X$1446) * (375)</f>
        <v>0</v>
      </c>
      <c r="AV1446">
        <f>($Y$1446) * (190)</f>
        <v>0</v>
      </c>
      <c r="AW1446">
        <f>($Z$1446) * (425)</f>
        <v>0</v>
      </c>
      <c r="AX1446">
        <f>($AA$1446) * (240)</f>
        <v>0</v>
      </c>
      <c r="AY1446">
        <f>($AB$1446) * (475)</f>
        <v>0</v>
      </c>
      <c r="AZ1446">
        <f>($AC$1446) * (290)</f>
        <v>0</v>
      </c>
      <c r="BA1446">
        <f>($AD$1446) * (525)</f>
        <v>0</v>
      </c>
      <c r="BM1446">
        <v>1</v>
      </c>
      <c r="BN1446">
        <f>SUM($K$1446:$U$1446)</f>
        <v>1</v>
      </c>
    </row>
    <row r="1447" spans="1:66">
      <c r="A1447">
        <v>1494</v>
      </c>
      <c r="B1447">
        <v>1</v>
      </c>
      <c r="C1447">
        <v>19260</v>
      </c>
      <c r="D1447">
        <v>1</v>
      </c>
      <c r="E1447">
        <v>5</v>
      </c>
      <c r="F1447" t="s">
        <v>73</v>
      </c>
      <c r="G1447">
        <v>4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f>($H$1447) * (225)</f>
        <v>0</v>
      </c>
      <c r="AF1447">
        <f>($I$1447) * (40)</f>
        <v>0</v>
      </c>
      <c r="AG1447">
        <f>($J$1447) * (40)</f>
        <v>0</v>
      </c>
      <c r="AH1447">
        <f>($K$1447) * (225)</f>
        <v>0</v>
      </c>
      <c r="AI1447">
        <f>($L$1447) * (40)</f>
        <v>0</v>
      </c>
      <c r="AJ1447">
        <f>($M$1447) * (40)</f>
        <v>0</v>
      </c>
      <c r="AK1447">
        <f>($N$1447) * (225)</f>
        <v>0</v>
      </c>
      <c r="AL1447">
        <f>($O$1447) * (225)</f>
        <v>0</v>
      </c>
      <c r="AM1447">
        <f>($P$1447) * (40)</f>
        <v>0</v>
      </c>
      <c r="AN1447">
        <f>($Q$1447) * (40)</f>
        <v>40</v>
      </c>
      <c r="AO1447">
        <f>($R$1447) * (275)</f>
        <v>0</v>
      </c>
      <c r="AP1447">
        <f>($S$1447) * (90)</f>
        <v>0</v>
      </c>
      <c r="AQ1447">
        <f>($T$1447) * (90)</f>
        <v>0</v>
      </c>
      <c r="AR1447">
        <f>($U$1447) * (325)</f>
        <v>0</v>
      </c>
      <c r="AS1447">
        <f>($V$1447) * (140)</f>
        <v>0</v>
      </c>
      <c r="AT1447">
        <f>($W$1447) * (140)</f>
        <v>0</v>
      </c>
      <c r="AU1447">
        <f>($X$1447) * (375)</f>
        <v>0</v>
      </c>
      <c r="AV1447">
        <f>($Y$1447) * (190)</f>
        <v>0</v>
      </c>
      <c r="AW1447">
        <f>($Z$1447) * (425)</f>
        <v>0</v>
      </c>
      <c r="AX1447">
        <f>($AA$1447) * (240)</f>
        <v>0</v>
      </c>
      <c r="AY1447">
        <f>($AB$1447) * (475)</f>
        <v>0</v>
      </c>
      <c r="AZ1447">
        <f>($AC$1447) * (290)</f>
        <v>0</v>
      </c>
      <c r="BA1447">
        <f>($AD$1447) * (525)</f>
        <v>0</v>
      </c>
      <c r="BM1447">
        <v>1</v>
      </c>
      <c r="BN1447">
        <f>SUM($K$1447:$R$1447)</f>
        <v>1</v>
      </c>
    </row>
    <row r="1448" spans="1:66">
      <c r="A1448">
        <v>1501</v>
      </c>
      <c r="B1448">
        <v>1</v>
      </c>
      <c r="C1448">
        <v>19520</v>
      </c>
      <c r="D1448">
        <v>1</v>
      </c>
      <c r="E1448">
        <v>6</v>
      </c>
      <c r="F1448" t="s">
        <v>73</v>
      </c>
      <c r="G1448">
        <v>4</v>
      </c>
      <c r="H1448">
        <v>0</v>
      </c>
      <c r="I1448">
        <v>0</v>
      </c>
      <c r="J1448">
        <v>0</v>
      </c>
      <c r="K1448">
        <v>0</v>
      </c>
      <c r="L1448">
        <v>1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f>($H$1448) * (225)</f>
        <v>0</v>
      </c>
      <c r="AF1448">
        <f>($I$1448) * (40)</f>
        <v>0</v>
      </c>
      <c r="AG1448">
        <f>($J$1448) * (40)</f>
        <v>0</v>
      </c>
      <c r="AH1448">
        <f>($K$1448) * (225)</f>
        <v>0</v>
      </c>
      <c r="AI1448">
        <f>($L$1448) * (40)</f>
        <v>40</v>
      </c>
      <c r="AJ1448">
        <f>($M$1448) * (40)</f>
        <v>0</v>
      </c>
      <c r="AK1448">
        <f>($N$1448) * (225)</f>
        <v>0</v>
      </c>
      <c r="AL1448">
        <f>($O$1448) * (225)</f>
        <v>0</v>
      </c>
      <c r="AM1448">
        <f>($P$1448) * (40)</f>
        <v>0</v>
      </c>
      <c r="AN1448">
        <f>($Q$1448) * (40)</f>
        <v>0</v>
      </c>
      <c r="AO1448">
        <f>($R$1448) * (275)</f>
        <v>0</v>
      </c>
      <c r="AP1448">
        <f>($S$1448) * (90)</f>
        <v>0</v>
      </c>
      <c r="AQ1448">
        <f>($T$1448) * (90)</f>
        <v>0</v>
      </c>
      <c r="AR1448">
        <f>($U$1448) * (325)</f>
        <v>0</v>
      </c>
      <c r="AS1448">
        <f>($V$1448) * (140)</f>
        <v>0</v>
      </c>
      <c r="AT1448">
        <f>($W$1448) * (140)</f>
        <v>0</v>
      </c>
      <c r="AU1448">
        <f>($X$1448) * (375)</f>
        <v>0</v>
      </c>
      <c r="AV1448">
        <f>($Y$1448) * (190)</f>
        <v>0</v>
      </c>
      <c r="AW1448">
        <f>($Z$1448) * (425)</f>
        <v>0</v>
      </c>
      <c r="AX1448">
        <f>($AA$1448) * (240)</f>
        <v>0</v>
      </c>
      <c r="AY1448">
        <f>($AB$1448) * (475)</f>
        <v>0</v>
      </c>
      <c r="AZ1448">
        <f>($AC$1448) * (290)</f>
        <v>0</v>
      </c>
      <c r="BA1448">
        <f>($AD$1448) * (525)</f>
        <v>0</v>
      </c>
      <c r="BM1448">
        <v>1</v>
      </c>
      <c r="BN1448">
        <f>SUM($K$1448:$U$1448)</f>
        <v>1</v>
      </c>
    </row>
    <row r="1449" spans="1:66">
      <c r="A1449">
        <v>1503</v>
      </c>
      <c r="B1449">
        <v>1</v>
      </c>
      <c r="C1449">
        <v>19120</v>
      </c>
      <c r="D1449">
        <v>4</v>
      </c>
      <c r="E1449">
        <v>9</v>
      </c>
      <c r="F1449" t="s">
        <v>73</v>
      </c>
      <c r="G1449">
        <v>3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1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f>($H$1449) * (225)</f>
        <v>0</v>
      </c>
      <c r="AF1449">
        <f>($I$1449) * (40)</f>
        <v>0</v>
      </c>
      <c r="AG1449">
        <f>($J$1449) * (40)</f>
        <v>0</v>
      </c>
      <c r="AH1449">
        <f>($K$1449) * (225)</f>
        <v>0</v>
      </c>
      <c r="AI1449">
        <f>($L$1449) * (40)</f>
        <v>0</v>
      </c>
      <c r="AJ1449">
        <f>($M$1449) * (40)</f>
        <v>0</v>
      </c>
      <c r="AK1449">
        <f>($N$1449) * (225)</f>
        <v>0</v>
      </c>
      <c r="AL1449">
        <f>($O$1449) * (225)</f>
        <v>0</v>
      </c>
      <c r="AM1449">
        <f>($P$1449) * (40)</f>
        <v>0</v>
      </c>
      <c r="AN1449">
        <f>($Q$1449) * (40)</f>
        <v>0</v>
      </c>
      <c r="AO1449">
        <f>($R$1449) * (225)</f>
        <v>0</v>
      </c>
      <c r="AP1449">
        <f>($S$1449) * (40)</f>
        <v>0</v>
      </c>
      <c r="AQ1449">
        <f>($T$1449) * (40)</f>
        <v>0</v>
      </c>
      <c r="AR1449">
        <f>($U$1449) * (225)</f>
        <v>0</v>
      </c>
      <c r="AS1449">
        <f>($V$1449) * (40)</f>
        <v>40</v>
      </c>
      <c r="AT1449">
        <f>($W$1449) * (40)</f>
        <v>0</v>
      </c>
      <c r="AU1449">
        <f>($X$1449) * (275)</f>
        <v>0</v>
      </c>
      <c r="AV1449">
        <f>($Y$1449) * (90)</f>
        <v>0</v>
      </c>
      <c r="AW1449">
        <f>($Z$1449) * (325)</f>
        <v>0</v>
      </c>
      <c r="AX1449">
        <f>($AA$1449) * (140)</f>
        <v>0</v>
      </c>
      <c r="AY1449">
        <f>($AB$1449) * (375)</f>
        <v>0</v>
      </c>
      <c r="AZ1449">
        <f>($AC$1449) * (190)</f>
        <v>0</v>
      </c>
      <c r="BA1449">
        <f>($AD$1449) * (425)</f>
        <v>0</v>
      </c>
      <c r="BM1449">
        <v>1</v>
      </c>
      <c r="BN1449">
        <f>SUM($R$1449:$AB$1449)</f>
        <v>1</v>
      </c>
    </row>
    <row r="1450" spans="1:66">
      <c r="A1450">
        <v>1508</v>
      </c>
      <c r="B1450">
        <v>1</v>
      </c>
      <c r="C1450">
        <v>19620</v>
      </c>
      <c r="D1450">
        <v>2</v>
      </c>
      <c r="E1450">
        <v>6</v>
      </c>
      <c r="F1450" t="s">
        <v>73</v>
      </c>
      <c r="G1450">
        <v>2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1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f>($H$1450) * (225)</f>
        <v>0</v>
      </c>
      <c r="AF1450">
        <f>($I$1450) * (40)</f>
        <v>0</v>
      </c>
      <c r="AG1450">
        <f>($J$1450) * (40)</f>
        <v>0</v>
      </c>
      <c r="AH1450">
        <f>($K$1450) * (225)</f>
        <v>0</v>
      </c>
      <c r="AI1450">
        <f>($L$1450) * (40)</f>
        <v>0</v>
      </c>
      <c r="AJ1450">
        <f>($M$1450) * (40)</f>
        <v>0</v>
      </c>
      <c r="AK1450">
        <f>($N$1450) * (225)</f>
        <v>0</v>
      </c>
      <c r="AL1450">
        <f>($O$1450) * (275)</f>
        <v>0</v>
      </c>
      <c r="AM1450">
        <f>($P$1450) * (90)</f>
        <v>0</v>
      </c>
      <c r="AN1450">
        <f>($Q$1450) * (90)</f>
        <v>90</v>
      </c>
      <c r="AO1450">
        <f>($R$1450) * (325)</f>
        <v>0</v>
      </c>
      <c r="AP1450">
        <f>($S$1450) * (140)</f>
        <v>0</v>
      </c>
      <c r="AQ1450">
        <f>($T$1450) * (140)</f>
        <v>0</v>
      </c>
      <c r="AR1450">
        <f>($U$1450) * (375)</f>
        <v>0</v>
      </c>
      <c r="AS1450">
        <f>($V$1450) * (190)</f>
        <v>0</v>
      </c>
      <c r="AT1450">
        <f>($W$1450) * (190)</f>
        <v>0</v>
      </c>
      <c r="AU1450">
        <f>($X$1450) * (425)</f>
        <v>0</v>
      </c>
      <c r="AV1450">
        <f>($Y$1450) * (240)</f>
        <v>0</v>
      </c>
      <c r="AW1450">
        <f>($Z$1450) * (475)</f>
        <v>0</v>
      </c>
      <c r="AX1450">
        <f>($AA$1450) * (290)</f>
        <v>0</v>
      </c>
      <c r="AY1450">
        <f>($AB$1450) * (525)</f>
        <v>0</v>
      </c>
      <c r="AZ1450">
        <f>($AC$1450) * (340)</f>
        <v>0</v>
      </c>
      <c r="BA1450">
        <f>($AD$1450) * (575)</f>
        <v>0</v>
      </c>
      <c r="BM1450">
        <v>1</v>
      </c>
      <c r="BN1450">
        <f>SUM($N$1450:$U$1450)</f>
        <v>1</v>
      </c>
    </row>
    <row r="1451" spans="1:66">
      <c r="A1451">
        <v>1509</v>
      </c>
      <c r="B1451">
        <v>1</v>
      </c>
      <c r="C1451">
        <v>19620</v>
      </c>
      <c r="D1451">
        <v>3</v>
      </c>
      <c r="E1451">
        <v>6</v>
      </c>
      <c r="F1451" t="s">
        <v>73</v>
      </c>
      <c r="G1451">
        <v>4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f>($H$1451) * (225)</f>
        <v>0</v>
      </c>
      <c r="AF1451">
        <f>($I$1451) * (40)</f>
        <v>0</v>
      </c>
      <c r="AG1451">
        <f>($J$1451) * (40)</f>
        <v>0</v>
      </c>
      <c r="AH1451">
        <f>($K$1451) * (225)</f>
        <v>0</v>
      </c>
      <c r="AI1451">
        <f>($L$1451) * (40)</f>
        <v>0</v>
      </c>
      <c r="AJ1451">
        <f>($M$1451) * (40)</f>
        <v>0</v>
      </c>
      <c r="AK1451">
        <f>($N$1451) * (225)</f>
        <v>0</v>
      </c>
      <c r="AL1451">
        <f>($O$1451) * (225)</f>
        <v>0</v>
      </c>
      <c r="AM1451">
        <f>($P$1451) * (40)</f>
        <v>0</v>
      </c>
      <c r="AN1451">
        <f>($Q$1451) * (40)</f>
        <v>40</v>
      </c>
      <c r="AO1451">
        <f>($R$1451) * (225)</f>
        <v>0</v>
      </c>
      <c r="AP1451">
        <f>($S$1451) * (40)</f>
        <v>0</v>
      </c>
      <c r="AQ1451">
        <f>($T$1451) * (40)</f>
        <v>0</v>
      </c>
      <c r="AR1451">
        <f>($U$1451) * (225)</f>
        <v>0</v>
      </c>
      <c r="AS1451">
        <f>($V$1451) * (40)</f>
        <v>0</v>
      </c>
      <c r="AT1451">
        <f>($W$1451) * (40)</f>
        <v>0</v>
      </c>
      <c r="AU1451">
        <f>($X$1451) * (275)</f>
        <v>0</v>
      </c>
      <c r="AV1451">
        <f>($Y$1451) * (90)</f>
        <v>0</v>
      </c>
      <c r="AW1451">
        <f>($Z$1451) * (325)</f>
        <v>0</v>
      </c>
      <c r="AX1451">
        <f>($AA$1451) * (140)</f>
        <v>0</v>
      </c>
      <c r="AY1451">
        <f>($AB$1451) * (375)</f>
        <v>0</v>
      </c>
      <c r="AZ1451">
        <f>($AC$1451) * (190)</f>
        <v>0</v>
      </c>
      <c r="BA1451">
        <f>($AD$1451) * (425)</f>
        <v>0</v>
      </c>
      <c r="BM1451">
        <v>1</v>
      </c>
      <c r="BN1451">
        <f>SUM($O$1451:$U$1451)</f>
        <v>1</v>
      </c>
    </row>
    <row r="1452" spans="1:66">
      <c r="A1452">
        <v>1510</v>
      </c>
      <c r="B1452">
        <v>1</v>
      </c>
      <c r="C1452">
        <v>19620</v>
      </c>
      <c r="D1452">
        <v>0</v>
      </c>
      <c r="E1452">
        <v>4</v>
      </c>
      <c r="F1452" t="s">
        <v>73</v>
      </c>
      <c r="G1452">
        <v>3</v>
      </c>
      <c r="H1452">
        <v>0</v>
      </c>
      <c r="I1452">
        <v>0</v>
      </c>
      <c r="J1452">
        <v>1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f>($H$1452) * (225)</f>
        <v>0</v>
      </c>
      <c r="AF1452">
        <f>($I$1452) * (40)</f>
        <v>0</v>
      </c>
      <c r="AG1452">
        <f>($J$1452) * (40)</f>
        <v>40</v>
      </c>
      <c r="AH1452">
        <f>($K$1452) * (225)</f>
        <v>0</v>
      </c>
      <c r="AI1452">
        <f>($L$1452) * (40)</f>
        <v>0</v>
      </c>
      <c r="AJ1452">
        <f>($M$1452) * (40)</f>
        <v>0</v>
      </c>
      <c r="AK1452">
        <f>($N$1452) * (275)</f>
        <v>0</v>
      </c>
      <c r="AL1452">
        <f>($O$1452) * (325)</f>
        <v>0</v>
      </c>
      <c r="AM1452">
        <f>($P$1452) * (140)</f>
        <v>0</v>
      </c>
      <c r="AN1452">
        <f>($Q$1452) * (140)</f>
        <v>0</v>
      </c>
      <c r="AO1452">
        <f>($R$1452) * (375)</f>
        <v>0</v>
      </c>
      <c r="AP1452">
        <f>($S$1452) * (190)</f>
        <v>0</v>
      </c>
      <c r="AQ1452">
        <f>($T$1452) * (190)</f>
        <v>0</v>
      </c>
      <c r="AR1452">
        <f>($U$1452) * (425)</f>
        <v>0</v>
      </c>
      <c r="AS1452">
        <f>($V$1452) * (240)</f>
        <v>0</v>
      </c>
      <c r="AT1452">
        <f>($W$1452) * (240)</f>
        <v>0</v>
      </c>
      <c r="AU1452">
        <f>($X$1452) * (475)</f>
        <v>0</v>
      </c>
      <c r="AV1452">
        <f>($Y$1452) * (290)</f>
        <v>0</v>
      </c>
      <c r="AW1452">
        <f>($Z$1452) * (525)</f>
        <v>0</v>
      </c>
      <c r="AX1452">
        <f>($AA$1452) * (340)</f>
        <v>0</v>
      </c>
      <c r="AY1452">
        <f>($AB$1452) * (575)</f>
        <v>0</v>
      </c>
      <c r="AZ1452">
        <f>($AC$1452) * (390)</f>
        <v>0</v>
      </c>
      <c r="BA1452">
        <f>($AD$1452) * (625)</f>
        <v>0</v>
      </c>
      <c r="BM1452">
        <v>1</v>
      </c>
      <c r="BN1452">
        <f>SUM($H$1452:$O$1452)</f>
        <v>1</v>
      </c>
    </row>
    <row r="1453" spans="1:66">
      <c r="A1453">
        <v>1511</v>
      </c>
      <c r="B1453">
        <v>1</v>
      </c>
      <c r="C1453">
        <v>19620</v>
      </c>
      <c r="D1453">
        <v>6</v>
      </c>
      <c r="E1453">
        <v>10</v>
      </c>
      <c r="F1453" t="s">
        <v>73</v>
      </c>
      <c r="G1453">
        <v>2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1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f>($H$1453) * (225)</f>
        <v>0</v>
      </c>
      <c r="AF1453">
        <f>($I$1453) * (40)</f>
        <v>0</v>
      </c>
      <c r="AG1453">
        <f>($J$1453) * (40)</f>
        <v>0</v>
      </c>
      <c r="AH1453">
        <f>($K$1453) * (225)</f>
        <v>0</v>
      </c>
      <c r="AI1453">
        <f>($L$1453) * (40)</f>
        <v>0</v>
      </c>
      <c r="AJ1453">
        <f>($M$1453) * (40)</f>
        <v>0</v>
      </c>
      <c r="AK1453">
        <f>($N$1453) * (225)</f>
        <v>0</v>
      </c>
      <c r="AL1453">
        <f>($O$1453) * (225)</f>
        <v>0</v>
      </c>
      <c r="AM1453">
        <f>($P$1453) * (40)</f>
        <v>0</v>
      </c>
      <c r="AN1453">
        <f>($Q$1453) * (40)</f>
        <v>0</v>
      </c>
      <c r="AO1453">
        <f>($R$1453) * (225)</f>
        <v>0</v>
      </c>
      <c r="AP1453">
        <f>($S$1453) * (40)</f>
        <v>0</v>
      </c>
      <c r="AQ1453">
        <f>($T$1453) * (40)</f>
        <v>0</v>
      </c>
      <c r="AR1453">
        <f>($U$1453) * (225)</f>
        <v>0</v>
      </c>
      <c r="AS1453">
        <f>($V$1453) * (40)</f>
        <v>0</v>
      </c>
      <c r="AT1453">
        <f>($W$1453) * (40)</f>
        <v>0</v>
      </c>
      <c r="AU1453">
        <f>($X$1453) * (225)</f>
        <v>0</v>
      </c>
      <c r="AV1453">
        <f>($Y$1453) * (40)</f>
        <v>40</v>
      </c>
      <c r="AW1453">
        <f>($Z$1453) * (275)</f>
        <v>0</v>
      </c>
      <c r="AX1453">
        <f>($AA$1453) * (90)</f>
        <v>0</v>
      </c>
      <c r="AY1453">
        <f>($AB$1453) * (325)</f>
        <v>0</v>
      </c>
      <c r="AZ1453">
        <f>($AC$1453) * (140)</f>
        <v>0</v>
      </c>
      <c r="BA1453">
        <f>($AD$1453) * (375)</f>
        <v>0</v>
      </c>
      <c r="BM1453">
        <v>1</v>
      </c>
      <c r="BN1453">
        <f>SUM($X$1453:$AD$1453)</f>
        <v>1</v>
      </c>
    </row>
    <row r="1454" spans="1:66">
      <c r="A1454">
        <v>1512</v>
      </c>
      <c r="B1454">
        <v>2</v>
      </c>
      <c r="C1454">
        <v>9190</v>
      </c>
      <c r="D1454">
        <v>1</v>
      </c>
      <c r="E1454">
        <v>5</v>
      </c>
      <c r="F1454" t="s">
        <v>73</v>
      </c>
      <c r="G1454">
        <v>5</v>
      </c>
      <c r="H1454">
        <v>0</v>
      </c>
      <c r="I1454">
        <v>0</v>
      </c>
      <c r="J1454">
        <v>0</v>
      </c>
      <c r="K1454">
        <v>0</v>
      </c>
      <c r="L1454">
        <v>1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f>($H$1454) * (225)</f>
        <v>0</v>
      </c>
      <c r="AF1454">
        <f>($I$1454) * (80)</f>
        <v>0</v>
      </c>
      <c r="AG1454">
        <f>($J$1454) * (80)</f>
        <v>0</v>
      </c>
      <c r="AH1454">
        <f>($K$1454) * (225)</f>
        <v>0</v>
      </c>
      <c r="AI1454">
        <f>($L$1454) * (80)</f>
        <v>80</v>
      </c>
      <c r="AJ1454">
        <f>($M$1454) * (80)</f>
        <v>0</v>
      </c>
      <c r="AK1454">
        <f>($N$1454) * (225)</f>
        <v>0</v>
      </c>
      <c r="AL1454">
        <f>($O$1454) * (225)</f>
        <v>0</v>
      </c>
      <c r="AM1454">
        <f>($P$1454) * (80)</f>
        <v>0</v>
      </c>
      <c r="AN1454">
        <f>($Q$1454) * (80)</f>
        <v>0</v>
      </c>
      <c r="AO1454">
        <f>($R$1454) * (225)</f>
        <v>0</v>
      </c>
      <c r="AP1454">
        <f>($S$1454) * (80)</f>
        <v>0</v>
      </c>
      <c r="AQ1454">
        <f>($T$1454) * (80)</f>
        <v>0</v>
      </c>
      <c r="AR1454">
        <f>($U$1454) * (295)</f>
        <v>0</v>
      </c>
      <c r="AS1454">
        <f>($V$1454) * (150)</f>
        <v>0</v>
      </c>
      <c r="AT1454">
        <f>($W$1454) * (150)</f>
        <v>0</v>
      </c>
      <c r="AU1454">
        <f>($X$1454) * (365)</f>
        <v>0</v>
      </c>
      <c r="AV1454">
        <f>($Y$1454) * (220)</f>
        <v>0</v>
      </c>
      <c r="AW1454">
        <f>($Z$1454) * (435)</f>
        <v>0</v>
      </c>
      <c r="AX1454">
        <f>($AA$1454) * (290)</f>
        <v>0</v>
      </c>
      <c r="AY1454">
        <f>($AB$1454) * (505)</f>
        <v>0</v>
      </c>
      <c r="AZ1454">
        <f>($AC$1454) * (360)</f>
        <v>0</v>
      </c>
      <c r="BA1454">
        <f>($AD$1454) * (575)</f>
        <v>0</v>
      </c>
      <c r="BM1454">
        <v>1</v>
      </c>
      <c r="BN1454">
        <f>SUM($K$1454:$R$1454)</f>
        <v>1</v>
      </c>
    </row>
    <row r="1455" spans="1:66">
      <c r="A1455">
        <v>1514</v>
      </c>
      <c r="B1455">
        <v>1</v>
      </c>
      <c r="C1455">
        <v>2300</v>
      </c>
      <c r="D1455">
        <v>6</v>
      </c>
      <c r="E1455">
        <v>9</v>
      </c>
      <c r="F1455" t="s">
        <v>73</v>
      </c>
      <c r="G1455">
        <v>4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1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f>($H$1455) * (225)</f>
        <v>0</v>
      </c>
      <c r="AF1455">
        <f>($I$1455) * (40)</f>
        <v>0</v>
      </c>
      <c r="AG1455">
        <f>($J$1455) * (40)</f>
        <v>0</v>
      </c>
      <c r="AH1455">
        <f>($K$1455) * (225)</f>
        <v>0</v>
      </c>
      <c r="AI1455">
        <f>($L$1455) * (40)</f>
        <v>0</v>
      </c>
      <c r="AJ1455">
        <f>($M$1455) * (40)</f>
        <v>0</v>
      </c>
      <c r="AK1455">
        <f>($N$1455) * (225)</f>
        <v>0</v>
      </c>
      <c r="AL1455">
        <f>($O$1455) * (225)</f>
        <v>0</v>
      </c>
      <c r="AM1455">
        <f>($P$1455) * (40)</f>
        <v>0</v>
      </c>
      <c r="AN1455">
        <f>($Q$1455) * (40)</f>
        <v>0</v>
      </c>
      <c r="AO1455">
        <f>($R$1455) * (225)</f>
        <v>0</v>
      </c>
      <c r="AP1455">
        <f>($S$1455) * (40)</f>
        <v>0</v>
      </c>
      <c r="AQ1455">
        <f>($T$1455) * (40)</f>
        <v>0</v>
      </c>
      <c r="AR1455">
        <f>($U$1455) * (225)</f>
        <v>0</v>
      </c>
      <c r="AS1455">
        <f>($V$1455) * (40)</f>
        <v>0</v>
      </c>
      <c r="AT1455">
        <f>($W$1455) * (40)</f>
        <v>0</v>
      </c>
      <c r="AU1455">
        <f>($X$1455) * (225)</f>
        <v>0</v>
      </c>
      <c r="AV1455">
        <f>($Y$1455) * (40)</f>
        <v>40</v>
      </c>
      <c r="AW1455">
        <f>($Z$1455) * (225)</f>
        <v>0</v>
      </c>
      <c r="AX1455">
        <f>($AA$1455) * (40)</f>
        <v>0</v>
      </c>
      <c r="AY1455">
        <f>($AB$1455) * (225)</f>
        <v>0</v>
      </c>
      <c r="AZ1455">
        <f>($AC$1455) * (40)</f>
        <v>0</v>
      </c>
      <c r="BA1455">
        <f>($AD$1455) * (275)</f>
        <v>0</v>
      </c>
      <c r="BM1455">
        <v>1</v>
      </c>
      <c r="BN1455">
        <f>SUM($X$1455:$AB$1455)</f>
        <v>1</v>
      </c>
    </row>
    <row r="1456" spans="1:66">
      <c r="A1456">
        <v>1516</v>
      </c>
      <c r="B1456">
        <v>1</v>
      </c>
      <c r="C1456">
        <v>26300</v>
      </c>
      <c r="D1456">
        <v>3</v>
      </c>
      <c r="E1456">
        <v>7</v>
      </c>
      <c r="F1456" t="s">
        <v>73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f>($H$1456) * (225)</f>
        <v>0</v>
      </c>
      <c r="AF1456">
        <f>($I$1456) * (40)</f>
        <v>0</v>
      </c>
      <c r="AG1456">
        <f>($J$1456) * (40)</f>
        <v>0</v>
      </c>
      <c r="AH1456">
        <f>($K$1456) * (225)</f>
        <v>0</v>
      </c>
      <c r="AI1456">
        <f>($L$1456) * (40)</f>
        <v>0</v>
      </c>
      <c r="AJ1456">
        <f>($M$1456) * (40)</f>
        <v>0</v>
      </c>
      <c r="AK1456">
        <f>($N$1456) * (225)</f>
        <v>0</v>
      </c>
      <c r="AL1456">
        <f>($O$1456) * (225)</f>
        <v>0</v>
      </c>
      <c r="AM1456">
        <f>($P$1456) * (40)</f>
        <v>0</v>
      </c>
      <c r="AN1456">
        <f>($Q$1456) * (40)</f>
        <v>40</v>
      </c>
      <c r="AO1456">
        <f>($R$1456) * (225)</f>
        <v>0</v>
      </c>
      <c r="AP1456">
        <f>($S$1456) * (40)</f>
        <v>0</v>
      </c>
      <c r="AQ1456">
        <f>($T$1456) * (40)</f>
        <v>0</v>
      </c>
      <c r="AR1456">
        <f>($U$1456) * (275)</f>
        <v>0</v>
      </c>
      <c r="AS1456">
        <f>($V$1456) * (90)</f>
        <v>0</v>
      </c>
      <c r="AT1456">
        <f>($W$1456) * (90)</f>
        <v>0</v>
      </c>
      <c r="AU1456">
        <f>($X$1456) * (325)</f>
        <v>0</v>
      </c>
      <c r="AV1456">
        <f>($Y$1456) * (140)</f>
        <v>0</v>
      </c>
      <c r="AW1456">
        <f>($Z$1456) * (375)</f>
        <v>0</v>
      </c>
      <c r="AX1456">
        <f>($AA$1456) * (190)</f>
        <v>0</v>
      </c>
      <c r="AY1456">
        <f>($AB$1456) * (425)</f>
        <v>0</v>
      </c>
      <c r="AZ1456">
        <f>($AC$1456) * (240)</f>
        <v>0</v>
      </c>
      <c r="BA1456">
        <f>($AD$1456) * (475)</f>
        <v>0</v>
      </c>
      <c r="BM1456">
        <v>1</v>
      </c>
      <c r="BN1456">
        <f>SUM($O$1456:$X$1456)</f>
        <v>1</v>
      </c>
    </row>
    <row r="1457" spans="1:66">
      <c r="A1457">
        <v>1519</v>
      </c>
      <c r="B1457">
        <v>1</v>
      </c>
      <c r="C1457">
        <v>21804</v>
      </c>
      <c r="D1457">
        <v>2</v>
      </c>
      <c r="E1457">
        <v>7</v>
      </c>
      <c r="F1457" t="s">
        <v>73</v>
      </c>
      <c r="G1457">
        <v>3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f>($H$1457) * (225)</f>
        <v>0</v>
      </c>
      <c r="AF1457">
        <f>($I$1457) * (40)</f>
        <v>0</v>
      </c>
      <c r="AG1457">
        <f>($J$1457) * (40)</f>
        <v>0</v>
      </c>
      <c r="AH1457">
        <f>($K$1457) * (225)</f>
        <v>0</v>
      </c>
      <c r="AI1457">
        <f>($L$1457) * (40)</f>
        <v>0</v>
      </c>
      <c r="AJ1457">
        <f>($M$1457) * (40)</f>
        <v>0</v>
      </c>
      <c r="AK1457">
        <f>($N$1457) * (225)</f>
        <v>0</v>
      </c>
      <c r="AL1457">
        <f>($O$1457) * (225)</f>
        <v>0</v>
      </c>
      <c r="AM1457">
        <f>($P$1457) * (40)</f>
        <v>0</v>
      </c>
      <c r="AN1457">
        <f>($Q$1457) * (40)</f>
        <v>40</v>
      </c>
      <c r="AO1457">
        <f>($R$1457) * (275)</f>
        <v>0</v>
      </c>
      <c r="AP1457">
        <f>($S$1457) * (90)</f>
        <v>0</v>
      </c>
      <c r="AQ1457">
        <f>($T$1457) * (90)</f>
        <v>0</v>
      </c>
      <c r="AR1457">
        <f>($U$1457) * (325)</f>
        <v>0</v>
      </c>
      <c r="AS1457">
        <f>($V$1457) * (140)</f>
        <v>0</v>
      </c>
      <c r="AT1457">
        <f>($W$1457) * (140)</f>
        <v>0</v>
      </c>
      <c r="AU1457">
        <f>($X$1457) * (375)</f>
        <v>0</v>
      </c>
      <c r="AV1457">
        <f>($Y$1457) * (190)</f>
        <v>0</v>
      </c>
      <c r="AW1457">
        <f>($Z$1457) * (425)</f>
        <v>0</v>
      </c>
      <c r="AX1457">
        <f>($AA$1457) * (240)</f>
        <v>0</v>
      </c>
      <c r="AY1457">
        <f>($AB$1457) * (475)</f>
        <v>0</v>
      </c>
      <c r="AZ1457">
        <f>($AC$1457) * (290)</f>
        <v>0</v>
      </c>
      <c r="BA1457">
        <f>($AD$1457) * (525)</f>
        <v>0</v>
      </c>
      <c r="BM1457">
        <v>1</v>
      </c>
      <c r="BN1457">
        <f>SUM($N$1457:$X$1457)</f>
        <v>1</v>
      </c>
    </row>
    <row r="1458" spans="1:66">
      <c r="A1458">
        <v>1525</v>
      </c>
      <c r="B1458">
        <v>1</v>
      </c>
      <c r="C1458">
        <v>21968</v>
      </c>
      <c r="D1458">
        <v>2</v>
      </c>
      <c r="E1458">
        <v>7</v>
      </c>
      <c r="F1458" t="s">
        <v>73</v>
      </c>
      <c r="G1458">
        <v>3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f>($H$1458) * (225)</f>
        <v>0</v>
      </c>
      <c r="AF1458">
        <f>($I$1458) * (40)</f>
        <v>0</v>
      </c>
      <c r="AG1458">
        <f>($J$1458) * (40)</f>
        <v>0</v>
      </c>
      <c r="AH1458">
        <f>($K$1458) * (225)</f>
        <v>0</v>
      </c>
      <c r="AI1458">
        <f>($L$1458) * (40)</f>
        <v>0</v>
      </c>
      <c r="AJ1458">
        <f>($M$1458) * (40)</f>
        <v>0</v>
      </c>
      <c r="AK1458">
        <f>($N$1458) * (225)</f>
        <v>0</v>
      </c>
      <c r="AL1458">
        <f>($O$1458) * (225)</f>
        <v>0</v>
      </c>
      <c r="AM1458">
        <f>($P$1458) * (40)</f>
        <v>0</v>
      </c>
      <c r="AN1458">
        <f>($Q$1458) * (40)</f>
        <v>40</v>
      </c>
      <c r="AO1458">
        <f>($R$1458) * (275)</f>
        <v>0</v>
      </c>
      <c r="AP1458">
        <f>($S$1458) * (90)</f>
        <v>0</v>
      </c>
      <c r="AQ1458">
        <f>($T$1458) * (90)</f>
        <v>0</v>
      </c>
      <c r="AR1458">
        <f>($U$1458) * (325)</f>
        <v>0</v>
      </c>
      <c r="AS1458">
        <f>($V$1458) * (140)</f>
        <v>0</v>
      </c>
      <c r="AT1458">
        <f>($W$1458) * (140)</f>
        <v>0</v>
      </c>
      <c r="AU1458">
        <f>($X$1458) * (375)</f>
        <v>0</v>
      </c>
      <c r="AV1458">
        <f>($Y$1458) * (190)</f>
        <v>0</v>
      </c>
      <c r="AW1458">
        <f>($Z$1458) * (425)</f>
        <v>0</v>
      </c>
      <c r="AX1458">
        <f>($AA$1458) * (240)</f>
        <v>0</v>
      </c>
      <c r="AY1458">
        <f>($AB$1458) * (475)</f>
        <v>0</v>
      </c>
      <c r="AZ1458">
        <f>($AC$1458) * (290)</f>
        <v>0</v>
      </c>
      <c r="BA1458">
        <f>($AD$1458) * (525)</f>
        <v>0</v>
      </c>
      <c r="BM1458">
        <v>1</v>
      </c>
      <c r="BN1458">
        <f>SUM($N$1458:$X$1458)</f>
        <v>1</v>
      </c>
    </row>
    <row r="1459" spans="1:66">
      <c r="A1459">
        <v>1526</v>
      </c>
      <c r="B1459">
        <v>1</v>
      </c>
      <c r="C1459">
        <v>21695</v>
      </c>
      <c r="D1459">
        <v>2</v>
      </c>
      <c r="E1459">
        <v>6</v>
      </c>
      <c r="F1459" t="s">
        <v>73</v>
      </c>
      <c r="G1459">
        <v>3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f>($H$1459) * (225)</f>
        <v>0</v>
      </c>
      <c r="AF1459">
        <f>($I$1459) * (40)</f>
        <v>0</v>
      </c>
      <c r="AG1459">
        <f>($J$1459) * (40)</f>
        <v>0</v>
      </c>
      <c r="AH1459">
        <f>($K$1459) * (225)</f>
        <v>0</v>
      </c>
      <c r="AI1459">
        <f>($L$1459) * (40)</f>
        <v>0</v>
      </c>
      <c r="AJ1459">
        <f>($M$1459) * (40)</f>
        <v>0</v>
      </c>
      <c r="AK1459">
        <f>($N$1459) * (225)</f>
        <v>0</v>
      </c>
      <c r="AL1459">
        <f>($O$1459) * (225)</f>
        <v>0</v>
      </c>
      <c r="AM1459">
        <f>($P$1459) * (40)</f>
        <v>0</v>
      </c>
      <c r="AN1459">
        <f>($Q$1459) * (40)</f>
        <v>40</v>
      </c>
      <c r="AO1459">
        <f>($R$1459) * (275)</f>
        <v>0</v>
      </c>
      <c r="AP1459">
        <f>($S$1459) * (90)</f>
        <v>0</v>
      </c>
      <c r="AQ1459">
        <f>($T$1459) * (90)</f>
        <v>0</v>
      </c>
      <c r="AR1459">
        <f>($U$1459) * (325)</f>
        <v>0</v>
      </c>
      <c r="AS1459">
        <f>($V$1459) * (140)</f>
        <v>0</v>
      </c>
      <c r="AT1459">
        <f>($W$1459) * (140)</f>
        <v>0</v>
      </c>
      <c r="AU1459">
        <f>($X$1459) * (375)</f>
        <v>0</v>
      </c>
      <c r="AV1459">
        <f>($Y$1459) * (190)</f>
        <v>0</v>
      </c>
      <c r="AW1459">
        <f>($Z$1459) * (425)</f>
        <v>0</v>
      </c>
      <c r="AX1459">
        <f>($AA$1459) * (240)</f>
        <v>0</v>
      </c>
      <c r="AY1459">
        <f>($AB$1459) * (475)</f>
        <v>0</v>
      </c>
      <c r="AZ1459">
        <f>($AC$1459) * (290)</f>
        <v>0</v>
      </c>
      <c r="BA1459">
        <f>($AD$1459) * (525)</f>
        <v>0</v>
      </c>
      <c r="BM1459">
        <v>1</v>
      </c>
      <c r="BN1459">
        <f>SUM($N$1459:$U$1459)</f>
        <v>1</v>
      </c>
    </row>
    <row r="1460" spans="1:66">
      <c r="A1460">
        <v>1527</v>
      </c>
      <c r="B1460">
        <v>1</v>
      </c>
      <c r="C1460">
        <v>21641</v>
      </c>
      <c r="D1460">
        <v>3</v>
      </c>
      <c r="E1460">
        <v>6</v>
      </c>
      <c r="F1460" t="s">
        <v>73</v>
      </c>
      <c r="G1460">
        <v>3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1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f>($H$1460) * (225)</f>
        <v>0</v>
      </c>
      <c r="AF1460">
        <f>($I$1460) * (40)</f>
        <v>0</v>
      </c>
      <c r="AG1460">
        <f>($J$1460) * (40)</f>
        <v>0</v>
      </c>
      <c r="AH1460">
        <f>($K$1460) * (225)</f>
        <v>0</v>
      </c>
      <c r="AI1460">
        <f>($L$1460) * (40)</f>
        <v>0</v>
      </c>
      <c r="AJ1460">
        <f>($M$1460) * (40)</f>
        <v>0</v>
      </c>
      <c r="AK1460">
        <f>($N$1460) * (225)</f>
        <v>0</v>
      </c>
      <c r="AL1460">
        <f>($O$1460) * (225)</f>
        <v>0</v>
      </c>
      <c r="AM1460">
        <f>($P$1460) * (40)</f>
        <v>0</v>
      </c>
      <c r="AN1460">
        <f>($Q$1460) * (40)</f>
        <v>40</v>
      </c>
      <c r="AO1460">
        <f>($R$1460) * (225)</f>
        <v>0</v>
      </c>
      <c r="AP1460">
        <f>($S$1460) * (40)</f>
        <v>0</v>
      </c>
      <c r="AQ1460">
        <f>($T$1460) * (40)</f>
        <v>0</v>
      </c>
      <c r="AR1460">
        <f>($U$1460) * (275)</f>
        <v>0</v>
      </c>
      <c r="AS1460">
        <f>($V$1460) * (90)</f>
        <v>0</v>
      </c>
      <c r="AT1460">
        <f>($W$1460) * (90)</f>
        <v>0</v>
      </c>
      <c r="AU1460">
        <f>($X$1460) * (325)</f>
        <v>0</v>
      </c>
      <c r="AV1460">
        <f>($Y$1460) * (140)</f>
        <v>0</v>
      </c>
      <c r="AW1460">
        <f>($Z$1460) * (375)</f>
        <v>0</v>
      </c>
      <c r="AX1460">
        <f>($AA$1460) * (190)</f>
        <v>0</v>
      </c>
      <c r="AY1460">
        <f>($AB$1460) * (425)</f>
        <v>0</v>
      </c>
      <c r="AZ1460">
        <f>($AC$1460) * (240)</f>
        <v>0</v>
      </c>
      <c r="BA1460">
        <f>($AD$1460) * (475)</f>
        <v>0</v>
      </c>
      <c r="BM1460">
        <v>1</v>
      </c>
      <c r="BN1460">
        <f>SUM($O$1460:$U$1460)</f>
        <v>1</v>
      </c>
    </row>
    <row r="1461" spans="1:66">
      <c r="A1461">
        <v>1528</v>
      </c>
      <c r="B1461">
        <v>1</v>
      </c>
      <c r="C1461">
        <v>20915</v>
      </c>
      <c r="D1461">
        <v>5</v>
      </c>
      <c r="E1461">
        <v>8</v>
      </c>
      <c r="F1461" t="s">
        <v>73</v>
      </c>
      <c r="G1461">
        <v>2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1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f>($H$1461) * (225)</f>
        <v>0</v>
      </c>
      <c r="AF1461">
        <f>($I$1461) * (40)</f>
        <v>0</v>
      </c>
      <c r="AG1461">
        <f>($J$1461) * (40)</f>
        <v>0</v>
      </c>
      <c r="AH1461">
        <f>($K$1461) * (225)</f>
        <v>0</v>
      </c>
      <c r="AI1461">
        <f>($L$1461) * (40)</f>
        <v>0</v>
      </c>
      <c r="AJ1461">
        <f>($M$1461) * (40)</f>
        <v>0</v>
      </c>
      <c r="AK1461">
        <f>($N$1461) * (225)</f>
        <v>0</v>
      </c>
      <c r="AL1461">
        <f>($O$1461) * (225)</f>
        <v>0</v>
      </c>
      <c r="AM1461">
        <f>($P$1461) * (40)</f>
        <v>0</v>
      </c>
      <c r="AN1461">
        <f>($Q$1461) * (40)</f>
        <v>0</v>
      </c>
      <c r="AO1461">
        <f>($R$1461) * (225)</f>
        <v>0</v>
      </c>
      <c r="AP1461">
        <f>($S$1461) * (40)</f>
        <v>0</v>
      </c>
      <c r="AQ1461">
        <f>($T$1461) * (40)</f>
        <v>0</v>
      </c>
      <c r="AR1461">
        <f>($U$1461) * (225)</f>
        <v>0</v>
      </c>
      <c r="AS1461">
        <f>($V$1461) * (40)</f>
        <v>40</v>
      </c>
      <c r="AT1461">
        <f>($W$1461) * (40)</f>
        <v>0</v>
      </c>
      <c r="AU1461">
        <f>($X$1461) * (275)</f>
        <v>0</v>
      </c>
      <c r="AV1461">
        <f>($Y$1461) * (90)</f>
        <v>0</v>
      </c>
      <c r="AW1461">
        <f>($Z$1461) * (325)</f>
        <v>0</v>
      </c>
      <c r="AX1461">
        <f>($AA$1461) * (140)</f>
        <v>0</v>
      </c>
      <c r="AY1461">
        <f>($AB$1461) * (375)</f>
        <v>0</v>
      </c>
      <c r="AZ1461">
        <f>($AC$1461) * (190)</f>
        <v>0</v>
      </c>
      <c r="BA1461">
        <f>($AD$1461) * (425)</f>
        <v>0</v>
      </c>
      <c r="BM1461">
        <v>1</v>
      </c>
      <c r="BN1461">
        <f>SUM($U$1461:$Z$1461)</f>
        <v>1</v>
      </c>
    </row>
    <row r="1462" spans="1:66">
      <c r="A1462">
        <v>1533</v>
      </c>
      <c r="B1462">
        <v>1</v>
      </c>
      <c r="C1462">
        <v>21233</v>
      </c>
      <c r="D1462">
        <v>1</v>
      </c>
      <c r="E1462">
        <v>5</v>
      </c>
      <c r="F1462" t="s">
        <v>73</v>
      </c>
      <c r="G1462">
        <v>4</v>
      </c>
      <c r="H1462">
        <v>0</v>
      </c>
      <c r="I1462">
        <v>0</v>
      </c>
      <c r="J1462">
        <v>0</v>
      </c>
      <c r="K1462">
        <v>0</v>
      </c>
      <c r="L1462">
        <v>1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f>($H$1462) * (225)</f>
        <v>0</v>
      </c>
      <c r="AF1462">
        <f>($I$1462) * (40)</f>
        <v>0</v>
      </c>
      <c r="AG1462">
        <f>($J$1462) * (40)</f>
        <v>0</v>
      </c>
      <c r="AH1462">
        <f>($K$1462) * (225)</f>
        <v>0</v>
      </c>
      <c r="AI1462">
        <f>($L$1462) * (40)</f>
        <v>40</v>
      </c>
      <c r="AJ1462">
        <f>($M$1462) * (40)</f>
        <v>0</v>
      </c>
      <c r="AK1462">
        <f>($N$1462) * (225)</f>
        <v>0</v>
      </c>
      <c r="AL1462">
        <f>($O$1462) * (225)</f>
        <v>0</v>
      </c>
      <c r="AM1462">
        <f>($P$1462) * (40)</f>
        <v>0</v>
      </c>
      <c r="AN1462">
        <f>($Q$1462) * (40)</f>
        <v>0</v>
      </c>
      <c r="AO1462">
        <f>($R$1462) * (275)</f>
        <v>0</v>
      </c>
      <c r="AP1462">
        <f>($S$1462) * (90)</f>
        <v>0</v>
      </c>
      <c r="AQ1462">
        <f>($T$1462) * (90)</f>
        <v>0</v>
      </c>
      <c r="AR1462">
        <f>($U$1462) * (325)</f>
        <v>0</v>
      </c>
      <c r="AS1462">
        <f>($V$1462) * (140)</f>
        <v>0</v>
      </c>
      <c r="AT1462">
        <f>($W$1462) * (140)</f>
        <v>0</v>
      </c>
      <c r="AU1462">
        <f>($X$1462) * (375)</f>
        <v>0</v>
      </c>
      <c r="AV1462">
        <f>($Y$1462) * (190)</f>
        <v>0</v>
      </c>
      <c r="AW1462">
        <f>($Z$1462) * (425)</f>
        <v>0</v>
      </c>
      <c r="AX1462">
        <f>($AA$1462) * (240)</f>
        <v>0</v>
      </c>
      <c r="AY1462">
        <f>($AB$1462) * (475)</f>
        <v>0</v>
      </c>
      <c r="AZ1462">
        <f>($AC$1462) * (290)</f>
        <v>0</v>
      </c>
      <c r="BA1462">
        <f>($AD$1462) * (525)</f>
        <v>0</v>
      </c>
      <c r="BM1462">
        <v>1</v>
      </c>
      <c r="BN1462">
        <f>SUM($K$1462:$R$1462)</f>
        <v>1</v>
      </c>
    </row>
    <row r="1463" spans="1:66">
      <c r="A1463">
        <v>1534</v>
      </c>
      <c r="B1463">
        <v>1</v>
      </c>
      <c r="C1463">
        <v>21904</v>
      </c>
      <c r="D1463">
        <v>5</v>
      </c>
      <c r="E1463">
        <v>9</v>
      </c>
      <c r="F1463" t="s">
        <v>73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1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f>($H$1463) * (225)</f>
        <v>0</v>
      </c>
      <c r="AF1463">
        <f>($I$1463) * (40)</f>
        <v>0</v>
      </c>
      <c r="AG1463">
        <f>($J$1463) * (40)</f>
        <v>0</v>
      </c>
      <c r="AH1463">
        <f>($K$1463) * (225)</f>
        <v>0</v>
      </c>
      <c r="AI1463">
        <f>($L$1463) * (40)</f>
        <v>0</v>
      </c>
      <c r="AJ1463">
        <f>($M$1463) * (40)</f>
        <v>0</v>
      </c>
      <c r="AK1463">
        <f>($N$1463) * (225)</f>
        <v>0</v>
      </c>
      <c r="AL1463">
        <f>($O$1463) * (225)</f>
        <v>0</v>
      </c>
      <c r="AM1463">
        <f>($P$1463) * (40)</f>
        <v>0</v>
      </c>
      <c r="AN1463">
        <f>($Q$1463) * (40)</f>
        <v>0</v>
      </c>
      <c r="AO1463">
        <f>($R$1463) * (225)</f>
        <v>0</v>
      </c>
      <c r="AP1463">
        <f>($S$1463) * (40)</f>
        <v>0</v>
      </c>
      <c r="AQ1463">
        <f>($T$1463) * (40)</f>
        <v>0</v>
      </c>
      <c r="AR1463">
        <f>($U$1463) * (225)</f>
        <v>0</v>
      </c>
      <c r="AS1463">
        <f>($V$1463) * (40)</f>
        <v>0</v>
      </c>
      <c r="AT1463">
        <f>($W$1463) * (40)</f>
        <v>0</v>
      </c>
      <c r="AU1463">
        <f>($X$1463) * (225)</f>
        <v>0</v>
      </c>
      <c r="AV1463">
        <f>($Y$1463) * (40)</f>
        <v>40</v>
      </c>
      <c r="AW1463">
        <f>($Z$1463) * (275)</f>
        <v>0</v>
      </c>
      <c r="AX1463">
        <f>($AA$1463) * (90)</f>
        <v>0</v>
      </c>
      <c r="AY1463">
        <f>($AB$1463) * (325)</f>
        <v>0</v>
      </c>
      <c r="AZ1463">
        <f>($AC$1463) * (140)</f>
        <v>0</v>
      </c>
      <c r="BA1463">
        <f>($AD$1463) * (375)</f>
        <v>0</v>
      </c>
      <c r="BM1463">
        <v>1</v>
      </c>
      <c r="BN1463">
        <f>SUM($U$1463:$AB$1463)</f>
        <v>1</v>
      </c>
    </row>
    <row r="1464" spans="1:66">
      <c r="A1464">
        <v>1540</v>
      </c>
      <c r="B1464">
        <v>1</v>
      </c>
      <c r="C1464">
        <v>21895</v>
      </c>
      <c r="D1464">
        <v>-1</v>
      </c>
      <c r="E1464">
        <v>2</v>
      </c>
      <c r="F1464" t="s">
        <v>73</v>
      </c>
      <c r="G1464">
        <v>4</v>
      </c>
      <c r="H1464">
        <v>0</v>
      </c>
      <c r="I1464">
        <v>0</v>
      </c>
      <c r="J1464">
        <v>1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f>($H$1464) * (225)</f>
        <v>0</v>
      </c>
      <c r="AF1464">
        <f>($I$1464) * (40)</f>
        <v>0</v>
      </c>
      <c r="AG1464">
        <f>($J$1464) * (40)</f>
        <v>40</v>
      </c>
      <c r="AH1464">
        <f>($K$1464) * (225)</f>
        <v>0</v>
      </c>
      <c r="AI1464">
        <f>($L$1464) * (40)</f>
        <v>0</v>
      </c>
      <c r="AJ1464">
        <f>($M$1464) * (40)</f>
        <v>0</v>
      </c>
      <c r="AK1464">
        <f>($N$1464) * (275)</f>
        <v>0</v>
      </c>
      <c r="AL1464">
        <f>($O$1464) * (325)</f>
        <v>0</v>
      </c>
      <c r="AM1464">
        <f>($P$1464) * (140)</f>
        <v>0</v>
      </c>
      <c r="AN1464">
        <f>($Q$1464) * (140)</f>
        <v>0</v>
      </c>
      <c r="AO1464">
        <f>($R$1464) * (375)</f>
        <v>0</v>
      </c>
      <c r="AP1464">
        <f>($S$1464) * (190)</f>
        <v>0</v>
      </c>
      <c r="AQ1464">
        <f>($T$1464) * (190)</f>
        <v>0</v>
      </c>
      <c r="AR1464">
        <f>($U$1464) * (425)</f>
        <v>0</v>
      </c>
      <c r="AS1464">
        <f>($V$1464) * (240)</f>
        <v>0</v>
      </c>
      <c r="AT1464">
        <f>($W$1464) * (240)</f>
        <v>0</v>
      </c>
      <c r="AU1464">
        <f>($X$1464) * (475)</f>
        <v>0</v>
      </c>
      <c r="AV1464">
        <f>($Y$1464) * (290)</f>
        <v>0</v>
      </c>
      <c r="AW1464">
        <f>($Z$1464) * (525)</f>
        <v>0</v>
      </c>
      <c r="AX1464">
        <f>($AA$1464) * (340)</f>
        <v>0</v>
      </c>
      <c r="AY1464">
        <f>($AB$1464) * (575)</f>
        <v>0</v>
      </c>
      <c r="AZ1464">
        <f>($AC$1464) * (390)</f>
        <v>0</v>
      </c>
      <c r="BA1464">
        <f>($AD$1464) * (625)</f>
        <v>0</v>
      </c>
      <c r="BM1464">
        <v>1</v>
      </c>
      <c r="BN1464">
        <f>SUM($H$1464:$K$1464)</f>
        <v>1</v>
      </c>
    </row>
    <row r="1465" spans="1:66">
      <c r="A1465">
        <v>1543</v>
      </c>
      <c r="B1465">
        <v>1</v>
      </c>
      <c r="C1465">
        <v>21895</v>
      </c>
      <c r="D1465">
        <v>3</v>
      </c>
      <c r="E1465">
        <v>8</v>
      </c>
      <c r="F1465" t="s">
        <v>73</v>
      </c>
      <c r="G1465">
        <v>3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1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f>($H$1465) * (225)</f>
        <v>0</v>
      </c>
      <c r="AF1465">
        <f>($I$1465) * (40)</f>
        <v>0</v>
      </c>
      <c r="AG1465">
        <f>($J$1465) * (40)</f>
        <v>0</v>
      </c>
      <c r="AH1465">
        <f>($K$1465) * (225)</f>
        <v>0</v>
      </c>
      <c r="AI1465">
        <f>($L$1465) * (40)</f>
        <v>0</v>
      </c>
      <c r="AJ1465">
        <f>($M$1465) * (40)</f>
        <v>0</v>
      </c>
      <c r="AK1465">
        <f>($N$1465) * (225)</f>
        <v>0</v>
      </c>
      <c r="AL1465">
        <f>($O$1465) * (225)</f>
        <v>0</v>
      </c>
      <c r="AM1465">
        <f>($P$1465) * (40)</f>
        <v>0</v>
      </c>
      <c r="AN1465">
        <f>($Q$1465) * (40)</f>
        <v>40</v>
      </c>
      <c r="AO1465">
        <f>($R$1465) * (225)</f>
        <v>0</v>
      </c>
      <c r="AP1465">
        <f>($S$1465) * (40)</f>
        <v>0</v>
      </c>
      <c r="AQ1465">
        <f>($T$1465) * (40)</f>
        <v>0</v>
      </c>
      <c r="AR1465">
        <f>($U$1465) * (275)</f>
        <v>0</v>
      </c>
      <c r="AS1465">
        <f>($V$1465) * (90)</f>
        <v>0</v>
      </c>
      <c r="AT1465">
        <f>($W$1465) * (90)</f>
        <v>0</v>
      </c>
      <c r="AU1465">
        <f>($X$1465) * (325)</f>
        <v>0</v>
      </c>
      <c r="AV1465">
        <f>($Y$1465) * (140)</f>
        <v>0</v>
      </c>
      <c r="AW1465">
        <f>($Z$1465) * (375)</f>
        <v>0</v>
      </c>
      <c r="AX1465">
        <f>($AA$1465) * (190)</f>
        <v>0</v>
      </c>
      <c r="AY1465">
        <f>($AB$1465) * (425)</f>
        <v>0</v>
      </c>
      <c r="AZ1465">
        <f>($AC$1465) * (240)</f>
        <v>0</v>
      </c>
      <c r="BA1465">
        <f>($AD$1465) * (475)</f>
        <v>0</v>
      </c>
      <c r="BM1465">
        <v>1</v>
      </c>
      <c r="BN1465">
        <f>SUM($O$1465:$Z$1465)</f>
        <v>1</v>
      </c>
    </row>
    <row r="1466" spans="1:66">
      <c r="A1466">
        <v>1544</v>
      </c>
      <c r="B1466">
        <v>1</v>
      </c>
      <c r="C1466">
        <v>21895</v>
      </c>
      <c r="D1466">
        <v>-1</v>
      </c>
      <c r="E1466">
        <v>3</v>
      </c>
      <c r="F1466" t="s">
        <v>73</v>
      </c>
      <c r="G1466">
        <v>3</v>
      </c>
      <c r="H1466">
        <v>0</v>
      </c>
      <c r="I1466">
        <v>0</v>
      </c>
      <c r="J1466">
        <v>1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f>($H$1466) * (225)</f>
        <v>0</v>
      </c>
      <c r="AF1466">
        <f>($I$1466) * (40)</f>
        <v>0</v>
      </c>
      <c r="AG1466">
        <f>($J$1466) * (40)</f>
        <v>40</v>
      </c>
      <c r="AH1466">
        <f>($K$1466) * (275)</f>
        <v>0</v>
      </c>
      <c r="AI1466">
        <f>($L$1466) * (90)</f>
        <v>0</v>
      </c>
      <c r="AJ1466">
        <f>($M$1466) * (90)</f>
        <v>0</v>
      </c>
      <c r="AK1466">
        <f>($N$1466) * (325)</f>
        <v>0</v>
      </c>
      <c r="AL1466">
        <f>($O$1466) * (375)</f>
        <v>0</v>
      </c>
      <c r="AM1466">
        <f>($P$1466) * (190)</f>
        <v>0</v>
      </c>
      <c r="AN1466">
        <f>($Q$1466) * (190)</f>
        <v>0</v>
      </c>
      <c r="AO1466">
        <f>($R$1466) * (425)</f>
        <v>0</v>
      </c>
      <c r="AP1466">
        <f>($S$1466) * (240)</f>
        <v>0</v>
      </c>
      <c r="AQ1466">
        <f>($T$1466) * (240)</f>
        <v>0</v>
      </c>
      <c r="AR1466">
        <f>($U$1466) * (475)</f>
        <v>0</v>
      </c>
      <c r="AS1466">
        <f>($V$1466) * (290)</f>
        <v>0</v>
      </c>
      <c r="AT1466">
        <f>($W$1466) * (290)</f>
        <v>0</v>
      </c>
      <c r="AU1466">
        <f>($X$1466) * (525)</f>
        <v>0</v>
      </c>
      <c r="AV1466">
        <f>($Y$1466) * (340)</f>
        <v>0</v>
      </c>
      <c r="AW1466">
        <f>($Z$1466) * (575)</f>
        <v>0</v>
      </c>
      <c r="AX1466">
        <f>($AA$1466) * (390)</f>
        <v>0</v>
      </c>
      <c r="AY1466">
        <f>($AB$1466) * (625)</f>
        <v>0</v>
      </c>
      <c r="AZ1466">
        <f>($AC$1466) * (440)</f>
        <v>0</v>
      </c>
      <c r="BA1466">
        <f>($AD$1466) * (675)</f>
        <v>0</v>
      </c>
      <c r="BM1466">
        <v>1</v>
      </c>
      <c r="BN1466">
        <f>SUM($H$1466:$N$1466)</f>
        <v>1</v>
      </c>
    </row>
    <row r="1467" spans="1:66">
      <c r="A1467">
        <v>1545</v>
      </c>
      <c r="B1467">
        <v>1</v>
      </c>
      <c r="C1467">
        <v>21895</v>
      </c>
      <c r="D1467">
        <v>4</v>
      </c>
      <c r="E1467">
        <v>8</v>
      </c>
      <c r="F1467" t="s">
        <v>73</v>
      </c>
      <c r="G1467">
        <v>3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1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f>($H$1467) * (225)</f>
        <v>0</v>
      </c>
      <c r="AF1467">
        <f>($I$1467) * (40)</f>
        <v>0</v>
      </c>
      <c r="AG1467">
        <f>($J$1467) * (40)</f>
        <v>0</v>
      </c>
      <c r="AH1467">
        <f>($K$1467) * (225)</f>
        <v>0</v>
      </c>
      <c r="AI1467">
        <f>($L$1467) * (40)</f>
        <v>0</v>
      </c>
      <c r="AJ1467">
        <f>($M$1467) * (40)</f>
        <v>0</v>
      </c>
      <c r="AK1467">
        <f>($N$1467) * (225)</f>
        <v>0</v>
      </c>
      <c r="AL1467">
        <f>($O$1467) * (225)</f>
        <v>0</v>
      </c>
      <c r="AM1467">
        <f>($P$1467) * (40)</f>
        <v>0</v>
      </c>
      <c r="AN1467">
        <f>($Q$1467) * (40)</f>
        <v>0</v>
      </c>
      <c r="AO1467">
        <f>($R$1467) * (225)</f>
        <v>0</v>
      </c>
      <c r="AP1467">
        <f>($S$1467) * (40)</f>
        <v>0</v>
      </c>
      <c r="AQ1467">
        <f>($T$1467) * (40)</f>
        <v>0</v>
      </c>
      <c r="AR1467">
        <f>($U$1467) * (225)</f>
        <v>0</v>
      </c>
      <c r="AS1467">
        <f>($V$1467) * (40)</f>
        <v>40</v>
      </c>
      <c r="AT1467">
        <f>($W$1467) * (40)</f>
        <v>0</v>
      </c>
      <c r="AU1467">
        <f>($X$1467) * (275)</f>
        <v>0</v>
      </c>
      <c r="AV1467">
        <f>($Y$1467) * (90)</f>
        <v>0</v>
      </c>
      <c r="AW1467">
        <f>($Z$1467) * (325)</f>
        <v>0</v>
      </c>
      <c r="AX1467">
        <f>($AA$1467) * (140)</f>
        <v>0</v>
      </c>
      <c r="AY1467">
        <f>($AB$1467) * (375)</f>
        <v>0</v>
      </c>
      <c r="AZ1467">
        <f>($AC$1467) * (190)</f>
        <v>0</v>
      </c>
      <c r="BA1467">
        <f>($AD$1467) * (425)</f>
        <v>0</v>
      </c>
      <c r="BM1467">
        <v>1</v>
      </c>
      <c r="BN1467">
        <f>SUM($R$1467:$Z$1467)</f>
        <v>1</v>
      </c>
    </row>
    <row r="1468" spans="1:66">
      <c r="A1468">
        <v>1548</v>
      </c>
      <c r="B1468">
        <v>1</v>
      </c>
      <c r="C1468">
        <v>21895</v>
      </c>
      <c r="D1468">
        <v>3</v>
      </c>
      <c r="E1468">
        <v>6</v>
      </c>
      <c r="F1468" t="s">
        <v>73</v>
      </c>
      <c r="G1468">
        <v>4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f>($H$1468) * (225)</f>
        <v>0</v>
      </c>
      <c r="AF1468">
        <f>($I$1468) * (40)</f>
        <v>0</v>
      </c>
      <c r="AG1468">
        <f>($J$1468) * (40)</f>
        <v>0</v>
      </c>
      <c r="AH1468">
        <f>($K$1468) * (225)</f>
        <v>0</v>
      </c>
      <c r="AI1468">
        <f>($L$1468) * (40)</f>
        <v>0</v>
      </c>
      <c r="AJ1468">
        <f>($M$1468) * (40)</f>
        <v>0</v>
      </c>
      <c r="AK1468">
        <f>($N$1468) * (225)</f>
        <v>0</v>
      </c>
      <c r="AL1468">
        <f>($O$1468) * (225)</f>
        <v>0</v>
      </c>
      <c r="AM1468">
        <f>($P$1468) * (40)</f>
        <v>0</v>
      </c>
      <c r="AN1468">
        <f>($Q$1468) * (40)</f>
        <v>40</v>
      </c>
      <c r="AO1468">
        <f>($R$1468) * (225)</f>
        <v>0</v>
      </c>
      <c r="AP1468">
        <f>($S$1468) * (40)</f>
        <v>0</v>
      </c>
      <c r="AQ1468">
        <f>($T$1468) * (40)</f>
        <v>0</v>
      </c>
      <c r="AR1468">
        <f>($U$1468) * (225)</f>
        <v>0</v>
      </c>
      <c r="AS1468">
        <f>($V$1468) * (40)</f>
        <v>0</v>
      </c>
      <c r="AT1468">
        <f>($W$1468) * (40)</f>
        <v>0</v>
      </c>
      <c r="AU1468">
        <f>($X$1468) * (275)</f>
        <v>0</v>
      </c>
      <c r="AV1468">
        <f>($Y$1468) * (90)</f>
        <v>0</v>
      </c>
      <c r="AW1468">
        <f>($Z$1468) * (325)</f>
        <v>0</v>
      </c>
      <c r="AX1468">
        <f>($AA$1468) * (140)</f>
        <v>0</v>
      </c>
      <c r="AY1468">
        <f>($AB$1468) * (375)</f>
        <v>0</v>
      </c>
      <c r="AZ1468">
        <f>($AC$1468) * (190)</f>
        <v>0</v>
      </c>
      <c r="BA1468">
        <f>($AD$1468) * (425)</f>
        <v>0</v>
      </c>
      <c r="BM1468">
        <v>1</v>
      </c>
      <c r="BN1468">
        <f>SUM($O$1468:$U$1468)</f>
        <v>1</v>
      </c>
    </row>
    <row r="1469" spans="1:66">
      <c r="A1469">
        <v>1549</v>
      </c>
      <c r="B1469">
        <v>2</v>
      </c>
      <c r="C1469">
        <v>8700</v>
      </c>
      <c r="D1469">
        <v>2</v>
      </c>
      <c r="E1469">
        <v>7</v>
      </c>
      <c r="F1469" t="s">
        <v>73</v>
      </c>
      <c r="G1469">
        <v>5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1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f>($H$1469) * (225)</f>
        <v>0</v>
      </c>
      <c r="AF1469">
        <f>($I$1469) * (80)</f>
        <v>0</v>
      </c>
      <c r="AG1469">
        <f>($J$1469) * (80)</f>
        <v>0</v>
      </c>
      <c r="AH1469">
        <f>($K$1469) * (225)</f>
        <v>0</v>
      </c>
      <c r="AI1469">
        <f>($L$1469) * (80)</f>
        <v>0</v>
      </c>
      <c r="AJ1469">
        <f>($M$1469) * (80)</f>
        <v>0</v>
      </c>
      <c r="AK1469">
        <f>($N$1469) * (225)</f>
        <v>0</v>
      </c>
      <c r="AL1469">
        <f>($O$1469) * (225)</f>
        <v>0</v>
      </c>
      <c r="AM1469">
        <f>($P$1469) * (80)</f>
        <v>0</v>
      </c>
      <c r="AN1469">
        <f>($Q$1469) * (80)</f>
        <v>0</v>
      </c>
      <c r="AO1469">
        <f>($R$1469) * (225)</f>
        <v>0</v>
      </c>
      <c r="AP1469">
        <f>($S$1469) * (80)</f>
        <v>0</v>
      </c>
      <c r="AQ1469">
        <f>($T$1469) * (80)</f>
        <v>0</v>
      </c>
      <c r="AR1469">
        <f>($U$1469) * (225)</f>
        <v>0</v>
      </c>
      <c r="AS1469">
        <f>($V$1469) * (80)</f>
        <v>80</v>
      </c>
      <c r="AT1469">
        <f>($W$1469) * (80)</f>
        <v>0</v>
      </c>
      <c r="AU1469">
        <f>($X$1469) * (295)</f>
        <v>0</v>
      </c>
      <c r="AV1469">
        <f>($Y$1469) * (150)</f>
        <v>0</v>
      </c>
      <c r="AW1469">
        <f>($Z$1469) * (365)</f>
        <v>0</v>
      </c>
      <c r="AX1469">
        <f>($AA$1469) * (220)</f>
        <v>0</v>
      </c>
      <c r="AY1469">
        <f>($AB$1469) * (435)</f>
        <v>0</v>
      </c>
      <c r="AZ1469">
        <f>($AC$1469) * (290)</f>
        <v>0</v>
      </c>
      <c r="BA1469">
        <f>($AD$1469) * (505)</f>
        <v>0</v>
      </c>
      <c r="BM1469">
        <v>1</v>
      </c>
      <c r="BN1469">
        <f>SUM($N$1469:$X$1469)</f>
        <v>1</v>
      </c>
    </row>
    <row r="1470" spans="1:66">
      <c r="A1470">
        <v>1550</v>
      </c>
      <c r="B1470">
        <v>2</v>
      </c>
      <c r="C1470">
        <v>8700</v>
      </c>
      <c r="D1470">
        <v>6</v>
      </c>
      <c r="E1470">
        <v>10</v>
      </c>
      <c r="F1470" t="s">
        <v>73</v>
      </c>
      <c r="G1470">
        <v>3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1</v>
      </c>
      <c r="AD1470">
        <v>0</v>
      </c>
      <c r="AE1470">
        <f>($H$1470) * (225)</f>
        <v>0</v>
      </c>
      <c r="AF1470">
        <f>($I$1470) * (80)</f>
        <v>0</v>
      </c>
      <c r="AG1470">
        <f>($J$1470) * (80)</f>
        <v>0</v>
      </c>
      <c r="AH1470">
        <f>($K$1470) * (225)</f>
        <v>0</v>
      </c>
      <c r="AI1470">
        <f>($L$1470) * (80)</f>
        <v>0</v>
      </c>
      <c r="AJ1470">
        <f>($M$1470) * (80)</f>
        <v>0</v>
      </c>
      <c r="AK1470">
        <f>($N$1470) * (225)</f>
        <v>0</v>
      </c>
      <c r="AL1470">
        <f>($O$1470) * (225)</f>
        <v>0</v>
      </c>
      <c r="AM1470">
        <f>($P$1470) * (80)</f>
        <v>0</v>
      </c>
      <c r="AN1470">
        <f>($Q$1470) * (80)</f>
        <v>0</v>
      </c>
      <c r="AO1470">
        <f>($R$1470) * (225)</f>
        <v>0</v>
      </c>
      <c r="AP1470">
        <f>($S$1470) * (80)</f>
        <v>0</v>
      </c>
      <c r="AQ1470">
        <f>($T$1470) * (80)</f>
        <v>0</v>
      </c>
      <c r="AR1470">
        <f>($U$1470) * (225)</f>
        <v>0</v>
      </c>
      <c r="AS1470">
        <f>($V$1470) * (80)</f>
        <v>0</v>
      </c>
      <c r="AT1470">
        <f>($W$1470) * (80)</f>
        <v>0</v>
      </c>
      <c r="AU1470">
        <f>($X$1470) * (225)</f>
        <v>0</v>
      </c>
      <c r="AV1470">
        <f>($Y$1470) * (80)</f>
        <v>0</v>
      </c>
      <c r="AW1470">
        <f>($Z$1470) * (225)</f>
        <v>0</v>
      </c>
      <c r="AX1470">
        <f>($AA$1470) * (80)</f>
        <v>0</v>
      </c>
      <c r="AY1470">
        <f>($AB$1470) * (295)</f>
        <v>0</v>
      </c>
      <c r="AZ1470">
        <f>($AC$1470) * (150)</f>
        <v>150</v>
      </c>
      <c r="BA1470">
        <f>($AD$1470) * (365)</f>
        <v>0</v>
      </c>
      <c r="BM1470">
        <v>1</v>
      </c>
      <c r="BN1470">
        <f>SUM($X$1470:$AD$1470)</f>
        <v>1</v>
      </c>
    </row>
    <row r="1471" spans="1:66">
      <c r="A1471">
        <v>1556</v>
      </c>
      <c r="B1471">
        <v>2</v>
      </c>
      <c r="C1471">
        <v>8700</v>
      </c>
      <c r="D1471">
        <v>6</v>
      </c>
      <c r="E1471">
        <v>9</v>
      </c>
      <c r="F1471" t="s">
        <v>73</v>
      </c>
      <c r="G1471">
        <v>5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1</v>
      </c>
      <c r="AB1471">
        <v>0</v>
      </c>
      <c r="AC1471">
        <v>0</v>
      </c>
      <c r="AD1471">
        <v>0</v>
      </c>
      <c r="AE1471">
        <f>($H$1471) * (225)</f>
        <v>0</v>
      </c>
      <c r="AF1471">
        <f>($I$1471) * (80)</f>
        <v>0</v>
      </c>
      <c r="AG1471">
        <f>($J$1471) * (80)</f>
        <v>0</v>
      </c>
      <c r="AH1471">
        <f>($K$1471) * (225)</f>
        <v>0</v>
      </c>
      <c r="AI1471">
        <f>($L$1471) * (80)</f>
        <v>0</v>
      </c>
      <c r="AJ1471">
        <f>($M$1471) * (80)</f>
        <v>0</v>
      </c>
      <c r="AK1471">
        <f>($N$1471) * (225)</f>
        <v>0</v>
      </c>
      <c r="AL1471">
        <f>($O$1471) * (225)</f>
        <v>0</v>
      </c>
      <c r="AM1471">
        <f>($P$1471) * (80)</f>
        <v>0</v>
      </c>
      <c r="AN1471">
        <f>($Q$1471) * (80)</f>
        <v>0</v>
      </c>
      <c r="AO1471">
        <f>($R$1471) * (225)</f>
        <v>0</v>
      </c>
      <c r="AP1471">
        <f>($S$1471) * (80)</f>
        <v>0</v>
      </c>
      <c r="AQ1471">
        <f>($T$1471) * (80)</f>
        <v>0</v>
      </c>
      <c r="AR1471">
        <f>($U$1471) * (225)</f>
        <v>0</v>
      </c>
      <c r="AS1471">
        <f>($V$1471) * (80)</f>
        <v>0</v>
      </c>
      <c r="AT1471">
        <f>($W$1471) * (80)</f>
        <v>0</v>
      </c>
      <c r="AU1471">
        <f>($X$1471) * (225)</f>
        <v>0</v>
      </c>
      <c r="AV1471">
        <f>($Y$1471) * (80)</f>
        <v>0</v>
      </c>
      <c r="AW1471">
        <f>($Z$1471) * (225)</f>
        <v>0</v>
      </c>
      <c r="AX1471">
        <f>($AA$1471) * (80)</f>
        <v>80</v>
      </c>
      <c r="AY1471">
        <f>($AB$1471) * (225)</f>
        <v>0</v>
      </c>
      <c r="AZ1471">
        <f>($AC$1471) * (80)</f>
        <v>0</v>
      </c>
      <c r="BA1471">
        <f>($AD$1471) * (225)</f>
        <v>0</v>
      </c>
      <c r="BM1471">
        <v>1</v>
      </c>
      <c r="BN1471">
        <f>SUM($X$1471:$AB$1471)</f>
        <v>1</v>
      </c>
    </row>
    <row r="1472" spans="1:66">
      <c r="A1472">
        <v>1557</v>
      </c>
      <c r="B1472">
        <v>2</v>
      </c>
      <c r="C1472">
        <v>8700</v>
      </c>
      <c r="D1472">
        <v>5</v>
      </c>
      <c r="E1472">
        <v>10</v>
      </c>
      <c r="F1472" t="s">
        <v>73</v>
      </c>
      <c r="G1472">
        <v>3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1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f>($H$1472) * (225)</f>
        <v>0</v>
      </c>
      <c r="AF1472">
        <f>($I$1472) * (80)</f>
        <v>0</v>
      </c>
      <c r="AG1472">
        <f>($J$1472) * (80)</f>
        <v>0</v>
      </c>
      <c r="AH1472">
        <f>($K$1472) * (225)</f>
        <v>0</v>
      </c>
      <c r="AI1472">
        <f>($L$1472) * (80)</f>
        <v>0</v>
      </c>
      <c r="AJ1472">
        <f>($M$1472) * (80)</f>
        <v>0</v>
      </c>
      <c r="AK1472">
        <f>($N$1472) * (225)</f>
        <v>0</v>
      </c>
      <c r="AL1472">
        <f>($O$1472) * (225)</f>
        <v>0</v>
      </c>
      <c r="AM1472">
        <f>($P$1472) * (80)</f>
        <v>0</v>
      </c>
      <c r="AN1472">
        <f>($Q$1472) * (80)</f>
        <v>0</v>
      </c>
      <c r="AO1472">
        <f>($R$1472) * (225)</f>
        <v>0</v>
      </c>
      <c r="AP1472">
        <f>($S$1472) * (80)</f>
        <v>0</v>
      </c>
      <c r="AQ1472">
        <f>($T$1472) * (80)</f>
        <v>0</v>
      </c>
      <c r="AR1472">
        <f>($U$1472) * (225)</f>
        <v>0</v>
      </c>
      <c r="AS1472">
        <f>($V$1472) * (80)</f>
        <v>0</v>
      </c>
      <c r="AT1472">
        <f>($W$1472) * (80)</f>
        <v>0</v>
      </c>
      <c r="AU1472">
        <f>($X$1472) * (225)</f>
        <v>0</v>
      </c>
      <c r="AV1472">
        <f>($Y$1472) * (80)</f>
        <v>80</v>
      </c>
      <c r="AW1472">
        <f>($Z$1472) * (295)</f>
        <v>0</v>
      </c>
      <c r="AX1472">
        <f>($AA$1472) * (150)</f>
        <v>0</v>
      </c>
      <c r="AY1472">
        <f>($AB$1472) * (365)</f>
        <v>0</v>
      </c>
      <c r="AZ1472">
        <f>($AC$1472) * (220)</f>
        <v>0</v>
      </c>
      <c r="BA1472">
        <f>($AD$1472) * (435)</f>
        <v>0</v>
      </c>
      <c r="BM1472">
        <v>1</v>
      </c>
      <c r="BN1472">
        <f>SUM($U$1472:$AD$1472)</f>
        <v>1</v>
      </c>
    </row>
    <row r="1473" spans="1:66">
      <c r="A1473">
        <v>1558</v>
      </c>
      <c r="B1473">
        <v>2</v>
      </c>
      <c r="C1473">
        <v>8700</v>
      </c>
      <c r="D1473">
        <v>1</v>
      </c>
      <c r="E1473">
        <v>6</v>
      </c>
      <c r="F1473" t="s">
        <v>73</v>
      </c>
      <c r="G1473">
        <v>4</v>
      </c>
      <c r="H1473">
        <v>0</v>
      </c>
      <c r="I1473">
        <v>0</v>
      </c>
      <c r="J1473">
        <v>0</v>
      </c>
      <c r="K1473">
        <v>0</v>
      </c>
      <c r="L1473">
        <v>1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f>($H$1473) * (225)</f>
        <v>0</v>
      </c>
      <c r="AF1473">
        <f>($I$1473) * (80)</f>
        <v>0</v>
      </c>
      <c r="AG1473">
        <f>($J$1473) * (80)</f>
        <v>0</v>
      </c>
      <c r="AH1473">
        <f>($K$1473) * (225)</f>
        <v>0</v>
      </c>
      <c r="AI1473">
        <f>($L$1473) * (80)</f>
        <v>80</v>
      </c>
      <c r="AJ1473">
        <f>($M$1473) * (80)</f>
        <v>0</v>
      </c>
      <c r="AK1473">
        <f>($N$1473) * (225)</f>
        <v>0</v>
      </c>
      <c r="AL1473">
        <f>($O$1473) * (225)</f>
        <v>0</v>
      </c>
      <c r="AM1473">
        <f>($P$1473) * (80)</f>
        <v>0</v>
      </c>
      <c r="AN1473">
        <f>($Q$1473) * (80)</f>
        <v>0</v>
      </c>
      <c r="AO1473">
        <f>($R$1473) * (295)</f>
        <v>0</v>
      </c>
      <c r="AP1473">
        <f>($S$1473) * (150)</f>
        <v>0</v>
      </c>
      <c r="AQ1473">
        <f>($T$1473) * (150)</f>
        <v>0</v>
      </c>
      <c r="AR1473">
        <f>($U$1473) * (365)</f>
        <v>0</v>
      </c>
      <c r="AS1473">
        <f>($V$1473) * (220)</f>
        <v>0</v>
      </c>
      <c r="AT1473">
        <f>($W$1473) * (220)</f>
        <v>0</v>
      </c>
      <c r="AU1473">
        <f>($X$1473) * (435)</f>
        <v>0</v>
      </c>
      <c r="AV1473">
        <f>($Y$1473) * (290)</f>
        <v>0</v>
      </c>
      <c r="AW1473">
        <f>($Z$1473) * (505)</f>
        <v>0</v>
      </c>
      <c r="AX1473">
        <f>($AA$1473) * (360)</f>
        <v>0</v>
      </c>
      <c r="AY1473">
        <f>($AB$1473) * (575)</f>
        <v>0</v>
      </c>
      <c r="AZ1473">
        <f>($AC$1473) * (430)</f>
        <v>0</v>
      </c>
      <c r="BA1473">
        <f>($AD$1473) * (645)</f>
        <v>0</v>
      </c>
      <c r="BM1473">
        <v>1</v>
      </c>
      <c r="BN1473">
        <f>SUM($K$1473:$U$1473)</f>
        <v>1</v>
      </c>
    </row>
    <row r="1474" spans="1:66">
      <c r="A1474">
        <v>1559</v>
      </c>
      <c r="B1474">
        <v>2</v>
      </c>
      <c r="C1474">
        <v>8700</v>
      </c>
      <c r="D1474">
        <v>1</v>
      </c>
      <c r="E1474">
        <v>5</v>
      </c>
      <c r="F1474" t="s">
        <v>73</v>
      </c>
      <c r="G1474">
        <v>3</v>
      </c>
      <c r="H1474">
        <v>0</v>
      </c>
      <c r="I1474">
        <v>0</v>
      </c>
      <c r="J1474">
        <v>0</v>
      </c>
      <c r="K1474">
        <v>0</v>
      </c>
      <c r="L1474">
        <v>1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f>($H$1474) * (225)</f>
        <v>0</v>
      </c>
      <c r="AF1474">
        <f>($I$1474) * (80)</f>
        <v>0</v>
      </c>
      <c r="AG1474">
        <f>($J$1474) * (80)</f>
        <v>0</v>
      </c>
      <c r="AH1474">
        <f>($K$1474) * (225)</f>
        <v>0</v>
      </c>
      <c r="AI1474">
        <f>($L$1474) * (80)</f>
        <v>80</v>
      </c>
      <c r="AJ1474">
        <f>($M$1474) * (80)</f>
        <v>0</v>
      </c>
      <c r="AK1474">
        <f>($N$1474) * (225)</f>
        <v>0</v>
      </c>
      <c r="AL1474">
        <f>($O$1474) * (295)</f>
        <v>0</v>
      </c>
      <c r="AM1474">
        <f>($P$1474) * (150)</f>
        <v>0</v>
      </c>
      <c r="AN1474">
        <f>($Q$1474) * (150)</f>
        <v>0</v>
      </c>
      <c r="AO1474">
        <f>($R$1474) * (365)</f>
        <v>0</v>
      </c>
      <c r="AP1474">
        <f>($S$1474) * (220)</f>
        <v>0</v>
      </c>
      <c r="AQ1474">
        <f>($T$1474) * (220)</f>
        <v>0</v>
      </c>
      <c r="AR1474">
        <f>($U$1474) * (435)</f>
        <v>0</v>
      </c>
      <c r="AS1474">
        <f>($V$1474) * (290)</f>
        <v>0</v>
      </c>
      <c r="AT1474">
        <f>($W$1474) * (290)</f>
        <v>0</v>
      </c>
      <c r="AU1474">
        <f>($X$1474) * (505)</f>
        <v>0</v>
      </c>
      <c r="AV1474">
        <f>($Y$1474) * (360)</f>
        <v>0</v>
      </c>
      <c r="AW1474">
        <f>($Z$1474) * (575)</f>
        <v>0</v>
      </c>
      <c r="AX1474">
        <f>($AA$1474) * (430)</f>
        <v>0</v>
      </c>
      <c r="AY1474">
        <f>($AB$1474) * (645)</f>
        <v>0</v>
      </c>
      <c r="AZ1474">
        <f>($AC$1474) * (500)</f>
        <v>0</v>
      </c>
      <c r="BA1474">
        <f>($AD$1474) * (715)</f>
        <v>0</v>
      </c>
      <c r="BM1474">
        <v>1</v>
      </c>
      <c r="BN1474">
        <f>SUM($K$1474:$R$1474)</f>
        <v>1</v>
      </c>
    </row>
    <row r="1475" spans="1:66">
      <c r="A1475">
        <v>1562</v>
      </c>
      <c r="B1475">
        <v>2</v>
      </c>
      <c r="C1475">
        <v>8700</v>
      </c>
      <c r="D1475">
        <v>0</v>
      </c>
      <c r="E1475">
        <v>4</v>
      </c>
      <c r="F1475" t="s">
        <v>73</v>
      </c>
      <c r="G1475">
        <v>3</v>
      </c>
      <c r="H1475">
        <v>0</v>
      </c>
      <c r="I1475">
        <v>0</v>
      </c>
      <c r="J1475">
        <v>1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f>($H$1475) * (225)</f>
        <v>0</v>
      </c>
      <c r="AF1475">
        <f>($I$1475) * (80)</f>
        <v>0</v>
      </c>
      <c r="AG1475">
        <f>($J$1475) * (80)</f>
        <v>80</v>
      </c>
      <c r="AH1475">
        <f>($K$1475) * (225)</f>
        <v>0</v>
      </c>
      <c r="AI1475">
        <f>($L$1475) * (80)</f>
        <v>0</v>
      </c>
      <c r="AJ1475">
        <f>($M$1475) * (80)</f>
        <v>0</v>
      </c>
      <c r="AK1475">
        <f>($N$1475) * (295)</f>
        <v>0</v>
      </c>
      <c r="AL1475">
        <f>($O$1475) * (365)</f>
        <v>0</v>
      </c>
      <c r="AM1475">
        <f>($P$1475) * (220)</f>
        <v>0</v>
      </c>
      <c r="AN1475">
        <f>($Q$1475) * (220)</f>
        <v>0</v>
      </c>
      <c r="AO1475">
        <f>($R$1475) * (435)</f>
        <v>0</v>
      </c>
      <c r="AP1475">
        <f>($S$1475) * (290)</f>
        <v>0</v>
      </c>
      <c r="AQ1475">
        <f>($T$1475) * (290)</f>
        <v>0</v>
      </c>
      <c r="AR1475">
        <f>($U$1475) * (505)</f>
        <v>0</v>
      </c>
      <c r="AS1475">
        <f>($V$1475) * (360)</f>
        <v>0</v>
      </c>
      <c r="AT1475">
        <f>($W$1475) * (360)</f>
        <v>0</v>
      </c>
      <c r="AU1475">
        <f>($X$1475) * (575)</f>
        <v>0</v>
      </c>
      <c r="AV1475">
        <f>($Y$1475) * (430)</f>
        <v>0</v>
      </c>
      <c r="AW1475">
        <f>($Z$1475) * (645)</f>
        <v>0</v>
      </c>
      <c r="AX1475">
        <f>($AA$1475) * (500)</f>
        <v>0</v>
      </c>
      <c r="AY1475">
        <f>($AB$1475) * (715)</f>
        <v>0</v>
      </c>
      <c r="AZ1475">
        <f>($AC$1475) * (570)</f>
        <v>0</v>
      </c>
      <c r="BA1475">
        <f>($AD$1475) * (785)</f>
        <v>0</v>
      </c>
      <c r="BM1475">
        <v>1</v>
      </c>
      <c r="BN1475">
        <f>SUM($H$1475:$O$1475)</f>
        <v>1</v>
      </c>
    </row>
    <row r="1476" spans="1:66">
      <c r="A1476">
        <v>1565</v>
      </c>
      <c r="B1476">
        <v>2</v>
      </c>
      <c r="C1476">
        <v>8700</v>
      </c>
      <c r="D1476">
        <v>3</v>
      </c>
      <c r="E1476">
        <v>7</v>
      </c>
      <c r="F1476" t="s">
        <v>73</v>
      </c>
      <c r="G1476">
        <v>3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1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f>($H$1476) * (225)</f>
        <v>0</v>
      </c>
      <c r="AF1476">
        <f>($I$1476) * (80)</f>
        <v>0</v>
      </c>
      <c r="AG1476">
        <f>($J$1476) * (80)</f>
        <v>0</v>
      </c>
      <c r="AH1476">
        <f>($K$1476) * (225)</f>
        <v>0</v>
      </c>
      <c r="AI1476">
        <f>($L$1476) * (80)</f>
        <v>0</v>
      </c>
      <c r="AJ1476">
        <f>($M$1476) * (80)</f>
        <v>0</v>
      </c>
      <c r="AK1476">
        <f>($N$1476) * (225)</f>
        <v>0</v>
      </c>
      <c r="AL1476">
        <f>($O$1476) * (225)</f>
        <v>225</v>
      </c>
      <c r="AM1476">
        <f>($P$1476) * (80)</f>
        <v>0</v>
      </c>
      <c r="AN1476">
        <f>($Q$1476) * (80)</f>
        <v>0</v>
      </c>
      <c r="AO1476">
        <f>($R$1476) * (225)</f>
        <v>0</v>
      </c>
      <c r="AP1476">
        <f>($S$1476) * (80)</f>
        <v>0</v>
      </c>
      <c r="AQ1476">
        <f>($T$1476) * (80)</f>
        <v>0</v>
      </c>
      <c r="AR1476">
        <f>($U$1476) * (295)</f>
        <v>0</v>
      </c>
      <c r="AS1476">
        <f>($V$1476) * (150)</f>
        <v>0</v>
      </c>
      <c r="AT1476">
        <f>($W$1476) * (150)</f>
        <v>0</v>
      </c>
      <c r="AU1476">
        <f>($X$1476) * (365)</f>
        <v>0</v>
      </c>
      <c r="AV1476">
        <f>($Y$1476) * (220)</f>
        <v>0</v>
      </c>
      <c r="AW1476">
        <f>($Z$1476) * (435)</f>
        <v>0</v>
      </c>
      <c r="AX1476">
        <f>($AA$1476) * (290)</f>
        <v>0</v>
      </c>
      <c r="AY1476">
        <f>($AB$1476) * (505)</f>
        <v>0</v>
      </c>
      <c r="AZ1476">
        <f>($AC$1476) * (360)</f>
        <v>0</v>
      </c>
      <c r="BA1476">
        <f>($AD$1476) * (575)</f>
        <v>0</v>
      </c>
      <c r="BM1476">
        <v>1</v>
      </c>
      <c r="BN1476">
        <f>SUM($O$1476:$X$1476)</f>
        <v>1</v>
      </c>
    </row>
    <row r="1477" spans="1:66">
      <c r="A1477">
        <v>1566</v>
      </c>
      <c r="B1477">
        <v>2</v>
      </c>
      <c r="C1477">
        <v>8700</v>
      </c>
      <c r="D1477">
        <v>-1</v>
      </c>
      <c r="E1477">
        <v>2</v>
      </c>
      <c r="F1477" t="s">
        <v>73</v>
      </c>
      <c r="G1477">
        <v>3</v>
      </c>
      <c r="H1477">
        <v>0</v>
      </c>
      <c r="I1477">
        <v>0</v>
      </c>
      <c r="J1477">
        <v>1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f>($H$1477) * (225)</f>
        <v>0</v>
      </c>
      <c r="AF1477">
        <f>($I$1477) * (80)</f>
        <v>0</v>
      </c>
      <c r="AG1477">
        <f>($J$1477) * (80)</f>
        <v>80</v>
      </c>
      <c r="AH1477">
        <f>($K$1477) * (295)</f>
        <v>0</v>
      </c>
      <c r="AI1477">
        <f>($L$1477) * (150)</f>
        <v>0</v>
      </c>
      <c r="AJ1477">
        <f>($M$1477) * (150)</f>
        <v>0</v>
      </c>
      <c r="AK1477">
        <f>($N$1477) * (365)</f>
        <v>0</v>
      </c>
      <c r="AL1477">
        <f>($O$1477) * (435)</f>
        <v>0</v>
      </c>
      <c r="AM1477">
        <f>($P$1477) * (290)</f>
        <v>0</v>
      </c>
      <c r="AN1477">
        <f>($Q$1477) * (290)</f>
        <v>0</v>
      </c>
      <c r="AO1477">
        <f>($R$1477) * (505)</f>
        <v>0</v>
      </c>
      <c r="AP1477">
        <f>($S$1477) * (360)</f>
        <v>0</v>
      </c>
      <c r="AQ1477">
        <f>($T$1477) * (360)</f>
        <v>0</v>
      </c>
      <c r="AR1477">
        <f>($U$1477) * (575)</f>
        <v>0</v>
      </c>
      <c r="AS1477">
        <f>($V$1477) * (430)</f>
        <v>0</v>
      </c>
      <c r="AT1477">
        <f>($W$1477) * (430)</f>
        <v>0</v>
      </c>
      <c r="AU1477">
        <f>($X$1477) * (645)</f>
        <v>0</v>
      </c>
      <c r="AV1477">
        <f>($Y$1477) * (500)</f>
        <v>0</v>
      </c>
      <c r="AW1477">
        <f>($Z$1477) * (715)</f>
        <v>0</v>
      </c>
      <c r="AX1477">
        <f>($AA$1477) * (570)</f>
        <v>0</v>
      </c>
      <c r="AY1477">
        <f>($AB$1477) * (785)</f>
        <v>0</v>
      </c>
      <c r="AZ1477">
        <f>($AC$1477) * (640)</f>
        <v>0</v>
      </c>
      <c r="BA1477">
        <f>($AD$1477) * (855)</f>
        <v>0</v>
      </c>
      <c r="BM1477">
        <v>1</v>
      </c>
      <c r="BN1477">
        <f>SUM($H$1477:$K$1477)</f>
        <v>1</v>
      </c>
    </row>
    <row r="1478" spans="1:66">
      <c r="A1478">
        <v>1567</v>
      </c>
      <c r="B1478">
        <v>2</v>
      </c>
      <c r="C1478">
        <v>6500</v>
      </c>
      <c r="D1478">
        <v>5</v>
      </c>
      <c r="E1478">
        <v>10</v>
      </c>
      <c r="F1478" t="s">
        <v>73</v>
      </c>
      <c r="G1478">
        <v>3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1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f>($H$1478) * (225)</f>
        <v>0</v>
      </c>
      <c r="AF1478">
        <f>($I$1478) * (80)</f>
        <v>0</v>
      </c>
      <c r="AG1478">
        <f>($J$1478) * (80)</f>
        <v>0</v>
      </c>
      <c r="AH1478">
        <f>($K$1478) * (225)</f>
        <v>0</v>
      </c>
      <c r="AI1478">
        <f>($L$1478) * (80)</f>
        <v>0</v>
      </c>
      <c r="AJ1478">
        <f>($M$1478) * (80)</f>
        <v>0</v>
      </c>
      <c r="AK1478">
        <f>($N$1478) * (225)</f>
        <v>0</v>
      </c>
      <c r="AL1478">
        <f>($O$1478) * (225)</f>
        <v>0</v>
      </c>
      <c r="AM1478">
        <f>($P$1478) * (80)</f>
        <v>0</v>
      </c>
      <c r="AN1478">
        <f>($Q$1478) * (80)</f>
        <v>0</v>
      </c>
      <c r="AO1478">
        <f>($R$1478) * (225)</f>
        <v>0</v>
      </c>
      <c r="AP1478">
        <f>($S$1478) * (80)</f>
        <v>0</v>
      </c>
      <c r="AQ1478">
        <f>($T$1478) * (80)</f>
        <v>0</v>
      </c>
      <c r="AR1478">
        <f>($U$1478) * (225)</f>
        <v>0</v>
      </c>
      <c r="AS1478">
        <f>($V$1478) * (80)</f>
        <v>0</v>
      </c>
      <c r="AT1478">
        <f>($W$1478) * (80)</f>
        <v>0</v>
      </c>
      <c r="AU1478">
        <f>($X$1478) * (225)</f>
        <v>0</v>
      </c>
      <c r="AV1478">
        <f>($Y$1478) * (80)</f>
        <v>80</v>
      </c>
      <c r="AW1478">
        <f>($Z$1478) * (295)</f>
        <v>0</v>
      </c>
      <c r="AX1478">
        <f>($AA$1478) * (150)</f>
        <v>0</v>
      </c>
      <c r="AY1478">
        <f>($AB$1478) * (365)</f>
        <v>0</v>
      </c>
      <c r="AZ1478">
        <f>($AC$1478) * (220)</f>
        <v>0</v>
      </c>
      <c r="BA1478">
        <f>($AD$1478) * (435)</f>
        <v>0</v>
      </c>
      <c r="BM1478">
        <v>1</v>
      </c>
      <c r="BN1478">
        <f>SUM($U$1478:$AD$1478)</f>
        <v>1</v>
      </c>
    </row>
    <row r="1479" spans="1:66">
      <c r="A1479">
        <v>1569</v>
      </c>
      <c r="B1479">
        <v>2</v>
      </c>
      <c r="C1479">
        <v>9600</v>
      </c>
      <c r="D1479">
        <v>2</v>
      </c>
      <c r="E1479">
        <v>7</v>
      </c>
      <c r="F1479" t="s">
        <v>73</v>
      </c>
      <c r="G1479">
        <v>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1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f>($H$1479) * (225)</f>
        <v>0</v>
      </c>
      <c r="AF1479">
        <f>($I$1479) * (80)</f>
        <v>0</v>
      </c>
      <c r="AG1479">
        <f>($J$1479) * (80)</f>
        <v>0</v>
      </c>
      <c r="AH1479">
        <f>($K$1479) * (225)</f>
        <v>0</v>
      </c>
      <c r="AI1479">
        <f>($L$1479) * (80)</f>
        <v>0</v>
      </c>
      <c r="AJ1479">
        <f>($M$1479) * (80)</f>
        <v>0</v>
      </c>
      <c r="AK1479">
        <f>($N$1479) * (225)</f>
        <v>0</v>
      </c>
      <c r="AL1479">
        <f>($O$1479) * (225)</f>
        <v>225</v>
      </c>
      <c r="AM1479">
        <f>($P$1479) * (80)</f>
        <v>0</v>
      </c>
      <c r="AN1479">
        <f>($Q$1479) * (80)</f>
        <v>0</v>
      </c>
      <c r="AO1479">
        <f>($R$1479) * (225)</f>
        <v>0</v>
      </c>
      <c r="AP1479">
        <f>($S$1479) * (80)</f>
        <v>0</v>
      </c>
      <c r="AQ1479">
        <f>($T$1479) * (80)</f>
        <v>0</v>
      </c>
      <c r="AR1479">
        <f>($U$1479) * (295)</f>
        <v>0</v>
      </c>
      <c r="AS1479">
        <f>($V$1479) * (150)</f>
        <v>0</v>
      </c>
      <c r="AT1479">
        <f>($W$1479) * (150)</f>
        <v>0</v>
      </c>
      <c r="AU1479">
        <f>($X$1479) * (365)</f>
        <v>0</v>
      </c>
      <c r="AV1479">
        <f>($Y$1479) * (220)</f>
        <v>0</v>
      </c>
      <c r="AW1479">
        <f>($Z$1479) * (435)</f>
        <v>0</v>
      </c>
      <c r="AX1479">
        <f>($AA$1479) * (290)</f>
        <v>0</v>
      </c>
      <c r="AY1479">
        <f>($AB$1479) * (505)</f>
        <v>0</v>
      </c>
      <c r="AZ1479">
        <f>($AC$1479) * (360)</f>
        <v>0</v>
      </c>
      <c r="BA1479">
        <f>($AD$1479) * (575)</f>
        <v>0</v>
      </c>
      <c r="BM1479">
        <v>1</v>
      </c>
      <c r="BN1479">
        <f>SUM($N$1479:$X$1479)</f>
        <v>1</v>
      </c>
    </row>
    <row r="1480" spans="1:66">
      <c r="A1480">
        <v>1570</v>
      </c>
      <c r="B1480">
        <v>2</v>
      </c>
      <c r="C1480">
        <v>22600</v>
      </c>
      <c r="D1480">
        <v>5</v>
      </c>
      <c r="E1480">
        <v>8</v>
      </c>
      <c r="F1480" t="s">
        <v>73</v>
      </c>
      <c r="G1480">
        <v>4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1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f>($H$1480) * (225)</f>
        <v>0</v>
      </c>
      <c r="AF1480">
        <f>($I$1480) * (80)</f>
        <v>0</v>
      </c>
      <c r="AG1480">
        <f>($J$1480) * (80)</f>
        <v>0</v>
      </c>
      <c r="AH1480">
        <f>($K$1480) * (225)</f>
        <v>0</v>
      </c>
      <c r="AI1480">
        <f>($L$1480) * (80)</f>
        <v>0</v>
      </c>
      <c r="AJ1480">
        <f>($M$1480) * (80)</f>
        <v>0</v>
      </c>
      <c r="AK1480">
        <f>($N$1480) * (225)</f>
        <v>0</v>
      </c>
      <c r="AL1480">
        <f>($O$1480) * (225)</f>
        <v>0</v>
      </c>
      <c r="AM1480">
        <f>($P$1480) * (80)</f>
        <v>0</v>
      </c>
      <c r="AN1480">
        <f>($Q$1480) * (80)</f>
        <v>0</v>
      </c>
      <c r="AO1480">
        <f>($R$1480) * (225)</f>
        <v>0</v>
      </c>
      <c r="AP1480">
        <f>($S$1480) * (80)</f>
        <v>0</v>
      </c>
      <c r="AQ1480">
        <f>($T$1480) * (80)</f>
        <v>0</v>
      </c>
      <c r="AR1480">
        <f>($U$1480) * (225)</f>
        <v>0</v>
      </c>
      <c r="AS1480">
        <f>($V$1480) * (80)</f>
        <v>0</v>
      </c>
      <c r="AT1480">
        <f>($W$1480) * (80)</f>
        <v>0</v>
      </c>
      <c r="AU1480">
        <f>($X$1480) * (225)</f>
        <v>0</v>
      </c>
      <c r="AV1480">
        <f>($Y$1480) * (80)</f>
        <v>80</v>
      </c>
      <c r="AW1480">
        <f>($Z$1480) * (225)</f>
        <v>0</v>
      </c>
      <c r="AX1480">
        <f>($AA$1480) * (80)</f>
        <v>0</v>
      </c>
      <c r="AY1480">
        <f>($AB$1480) * (295)</f>
        <v>0</v>
      </c>
      <c r="AZ1480">
        <f>($AC$1480) * (150)</f>
        <v>0</v>
      </c>
      <c r="BA1480">
        <f>($AD$1480) * (365)</f>
        <v>0</v>
      </c>
      <c r="BM1480">
        <v>1</v>
      </c>
      <c r="BN1480">
        <f>SUM($U$1480:$Z$1480)</f>
        <v>1</v>
      </c>
    </row>
    <row r="1481" spans="1:66">
      <c r="A1481">
        <v>1572</v>
      </c>
      <c r="B1481">
        <v>2</v>
      </c>
      <c r="C1481">
        <v>5900</v>
      </c>
      <c r="D1481">
        <v>4</v>
      </c>
      <c r="E1481">
        <v>9</v>
      </c>
      <c r="F1481" t="s">
        <v>73</v>
      </c>
      <c r="G1481">
        <v>5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1</v>
      </c>
      <c r="AB1481">
        <v>0</v>
      </c>
      <c r="AC1481">
        <v>0</v>
      </c>
      <c r="AD1481">
        <v>0</v>
      </c>
      <c r="AE1481">
        <f>($H$1481) * (225)</f>
        <v>0</v>
      </c>
      <c r="AF1481">
        <f>($I$1481) * (80)</f>
        <v>0</v>
      </c>
      <c r="AG1481">
        <f>($J$1481) * (80)</f>
        <v>0</v>
      </c>
      <c r="AH1481">
        <f>($K$1481) * (225)</f>
        <v>0</v>
      </c>
      <c r="AI1481">
        <f>($L$1481) * (80)</f>
        <v>0</v>
      </c>
      <c r="AJ1481">
        <f>($M$1481) * (80)</f>
        <v>0</v>
      </c>
      <c r="AK1481">
        <f>($N$1481) * (225)</f>
        <v>0</v>
      </c>
      <c r="AL1481">
        <f>($O$1481) * (225)</f>
        <v>0</v>
      </c>
      <c r="AM1481">
        <f>($P$1481) * (80)</f>
        <v>0</v>
      </c>
      <c r="AN1481">
        <f>($Q$1481) * (80)</f>
        <v>0</v>
      </c>
      <c r="AO1481">
        <f>($R$1481) * (225)</f>
        <v>0</v>
      </c>
      <c r="AP1481">
        <f>($S$1481) * (80)</f>
        <v>0</v>
      </c>
      <c r="AQ1481">
        <f>($T$1481) * (80)</f>
        <v>0</v>
      </c>
      <c r="AR1481">
        <f>($U$1481) * (225)</f>
        <v>0</v>
      </c>
      <c r="AS1481">
        <f>($V$1481) * (80)</f>
        <v>0</v>
      </c>
      <c r="AT1481">
        <f>($W$1481) * (80)</f>
        <v>0</v>
      </c>
      <c r="AU1481">
        <f>($X$1481) * (225)</f>
        <v>0</v>
      </c>
      <c r="AV1481">
        <f>($Y$1481) * (80)</f>
        <v>0</v>
      </c>
      <c r="AW1481">
        <f>($Z$1481) * (225)</f>
        <v>0</v>
      </c>
      <c r="AX1481">
        <f>($AA$1481) * (80)</f>
        <v>80</v>
      </c>
      <c r="AY1481">
        <f>($AB$1481) * (295)</f>
        <v>0</v>
      </c>
      <c r="AZ1481">
        <f>($AC$1481) * (150)</f>
        <v>0</v>
      </c>
      <c r="BA1481">
        <f>($AD$1481) * (365)</f>
        <v>0</v>
      </c>
      <c r="BM1481">
        <v>1</v>
      </c>
      <c r="BN1481">
        <f>SUM($R$1481:$AB$1481)</f>
        <v>1</v>
      </c>
    </row>
    <row r="1482" spans="1:66">
      <c r="A1482">
        <v>1576</v>
      </c>
      <c r="B1482">
        <v>1</v>
      </c>
      <c r="C1482">
        <v>19056</v>
      </c>
      <c r="D1482">
        <v>5</v>
      </c>
      <c r="E1482">
        <v>9</v>
      </c>
      <c r="F1482" t="s">
        <v>73</v>
      </c>
      <c r="G1482">
        <v>5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1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f>($H$1482) * (225)</f>
        <v>0</v>
      </c>
      <c r="AF1482">
        <f>($I$1482) * (40)</f>
        <v>0</v>
      </c>
      <c r="AG1482">
        <f>($J$1482) * (40)</f>
        <v>0</v>
      </c>
      <c r="AH1482">
        <f>($K$1482) * (225)</f>
        <v>0</v>
      </c>
      <c r="AI1482">
        <f>($L$1482) * (40)</f>
        <v>0</v>
      </c>
      <c r="AJ1482">
        <f>($M$1482) * (40)</f>
        <v>0</v>
      </c>
      <c r="AK1482">
        <f>($N$1482) * (225)</f>
        <v>0</v>
      </c>
      <c r="AL1482">
        <f>($O$1482) * (225)</f>
        <v>0</v>
      </c>
      <c r="AM1482">
        <f>($P$1482) * (40)</f>
        <v>0</v>
      </c>
      <c r="AN1482">
        <f>($Q$1482) * (40)</f>
        <v>0</v>
      </c>
      <c r="AO1482">
        <f>($R$1482) * (225)</f>
        <v>0</v>
      </c>
      <c r="AP1482">
        <f>($S$1482) * (40)</f>
        <v>0</v>
      </c>
      <c r="AQ1482">
        <f>($T$1482) * (40)</f>
        <v>0</v>
      </c>
      <c r="AR1482">
        <f>($U$1482) * (225)</f>
        <v>0</v>
      </c>
      <c r="AS1482">
        <f>($V$1482) * (40)</f>
        <v>40</v>
      </c>
      <c r="AT1482">
        <f>($W$1482) * (40)</f>
        <v>0</v>
      </c>
      <c r="AU1482">
        <f>($X$1482) * (225)</f>
        <v>0</v>
      </c>
      <c r="AV1482">
        <f>($Y$1482) * (40)</f>
        <v>0</v>
      </c>
      <c r="AW1482">
        <f>($Z$1482) * (225)</f>
        <v>0</v>
      </c>
      <c r="AX1482">
        <f>($AA$1482) * (40)</f>
        <v>0</v>
      </c>
      <c r="AY1482">
        <f>($AB$1482) * (225)</f>
        <v>0</v>
      </c>
      <c r="AZ1482">
        <f>($AC$1482) * (40)</f>
        <v>0</v>
      </c>
      <c r="BA1482">
        <f>($AD$1482) * (275)</f>
        <v>0</v>
      </c>
      <c r="BM1482">
        <v>1</v>
      </c>
      <c r="BN1482">
        <f>SUM($U$1482:$AB$1482)</f>
        <v>1</v>
      </c>
    </row>
    <row r="1483" spans="1:66">
      <c r="A1483">
        <v>1579</v>
      </c>
      <c r="B1483">
        <v>1</v>
      </c>
      <c r="C1483">
        <v>19056</v>
      </c>
      <c r="D1483">
        <v>1</v>
      </c>
      <c r="E1483">
        <v>5</v>
      </c>
      <c r="F1483" t="s">
        <v>73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f>($H$1483) * (225)</f>
        <v>0</v>
      </c>
      <c r="AF1483">
        <f>($I$1483) * (40)</f>
        <v>0</v>
      </c>
      <c r="AG1483">
        <f>($J$1483) * (40)</f>
        <v>0</v>
      </c>
      <c r="AH1483">
        <f>($K$1483) * (225)</f>
        <v>0</v>
      </c>
      <c r="AI1483">
        <f>($L$1483) * (40)</f>
        <v>40</v>
      </c>
      <c r="AJ1483">
        <f>($M$1483) * (40)</f>
        <v>0</v>
      </c>
      <c r="AK1483">
        <f>($N$1483) * (225)</f>
        <v>0</v>
      </c>
      <c r="AL1483">
        <f>($O$1483) * (225)</f>
        <v>0</v>
      </c>
      <c r="AM1483">
        <f>($P$1483) * (40)</f>
        <v>0</v>
      </c>
      <c r="AN1483">
        <f>($Q$1483) * (40)</f>
        <v>0</v>
      </c>
      <c r="AO1483">
        <f>($R$1483) * (225)</f>
        <v>0</v>
      </c>
      <c r="AP1483">
        <f>($S$1483) * (40)</f>
        <v>0</v>
      </c>
      <c r="AQ1483">
        <f>($T$1483) * (40)</f>
        <v>0</v>
      </c>
      <c r="AR1483">
        <f>($U$1483) * (275)</f>
        <v>0</v>
      </c>
      <c r="AS1483">
        <f>($V$1483) * (90)</f>
        <v>0</v>
      </c>
      <c r="AT1483">
        <f>($W$1483) * (90)</f>
        <v>0</v>
      </c>
      <c r="AU1483">
        <f>($X$1483) * (325)</f>
        <v>0</v>
      </c>
      <c r="AV1483">
        <f>($Y$1483) * (140)</f>
        <v>0</v>
      </c>
      <c r="AW1483">
        <f>($Z$1483) * (375)</f>
        <v>0</v>
      </c>
      <c r="AX1483">
        <f>($AA$1483) * (190)</f>
        <v>0</v>
      </c>
      <c r="AY1483">
        <f>($AB$1483) * (425)</f>
        <v>0</v>
      </c>
      <c r="AZ1483">
        <f>($AC$1483) * (240)</f>
        <v>0</v>
      </c>
      <c r="BA1483">
        <f>($AD$1483) * (475)</f>
        <v>0</v>
      </c>
      <c r="BM1483">
        <v>1</v>
      </c>
      <c r="BN1483">
        <f>SUM($K$1483:$R$1483)</f>
        <v>1</v>
      </c>
    </row>
    <row r="1484" spans="1:66">
      <c r="A1484">
        <v>1583</v>
      </c>
      <c r="B1484">
        <v>1</v>
      </c>
      <c r="C1484">
        <v>19056</v>
      </c>
      <c r="D1484">
        <v>3</v>
      </c>
      <c r="E1484">
        <v>7</v>
      </c>
      <c r="F1484" t="s">
        <v>73</v>
      </c>
      <c r="G1484">
        <v>4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f>($H$1484) * (225)</f>
        <v>0</v>
      </c>
      <c r="AF1484">
        <f>($I$1484) * (40)</f>
        <v>0</v>
      </c>
      <c r="AG1484">
        <f>($J$1484) * (40)</f>
        <v>0</v>
      </c>
      <c r="AH1484">
        <f>($K$1484) * (225)</f>
        <v>0</v>
      </c>
      <c r="AI1484">
        <f>($L$1484) * (40)</f>
        <v>0</v>
      </c>
      <c r="AJ1484">
        <f>($M$1484) * (40)</f>
        <v>0</v>
      </c>
      <c r="AK1484">
        <f>($N$1484) * (225)</f>
        <v>0</v>
      </c>
      <c r="AL1484">
        <f>($O$1484) * (225)</f>
        <v>0</v>
      </c>
      <c r="AM1484">
        <f>($P$1484) * (40)</f>
        <v>0</v>
      </c>
      <c r="AN1484">
        <f>($Q$1484) * (40)</f>
        <v>0</v>
      </c>
      <c r="AO1484">
        <f>($R$1484) * (225)</f>
        <v>0</v>
      </c>
      <c r="AP1484">
        <f>($S$1484) * (40)</f>
        <v>0</v>
      </c>
      <c r="AQ1484">
        <f>($T$1484) * (40)</f>
        <v>0</v>
      </c>
      <c r="AR1484">
        <f>($U$1484) * (225)</f>
        <v>0</v>
      </c>
      <c r="AS1484">
        <f>($V$1484) * (40)</f>
        <v>40</v>
      </c>
      <c r="AT1484">
        <f>($W$1484) * (40)</f>
        <v>0</v>
      </c>
      <c r="AU1484">
        <f>($X$1484) * (275)</f>
        <v>0</v>
      </c>
      <c r="AV1484">
        <f>($Y$1484) * (90)</f>
        <v>0</v>
      </c>
      <c r="AW1484">
        <f>($Z$1484) * (325)</f>
        <v>0</v>
      </c>
      <c r="AX1484">
        <f>($AA$1484) * (140)</f>
        <v>0</v>
      </c>
      <c r="AY1484">
        <f>($AB$1484) * (375)</f>
        <v>0</v>
      </c>
      <c r="AZ1484">
        <f>($AC$1484) * (190)</f>
        <v>0</v>
      </c>
      <c r="BA1484">
        <f>($AD$1484) * (425)</f>
        <v>0</v>
      </c>
      <c r="BM1484">
        <v>1</v>
      </c>
      <c r="BN1484">
        <f>SUM($O$1484:$X$1484)</f>
        <v>1</v>
      </c>
    </row>
    <row r="1485" spans="1:66">
      <c r="A1485">
        <v>1588</v>
      </c>
      <c r="B1485">
        <v>1</v>
      </c>
      <c r="C1485">
        <v>22945</v>
      </c>
      <c r="D1485">
        <v>5</v>
      </c>
      <c r="E1485">
        <v>9</v>
      </c>
      <c r="F1485" t="s">
        <v>73</v>
      </c>
      <c r="G1485">
        <v>5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1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f>($H$1485) * (225)</f>
        <v>0</v>
      </c>
      <c r="AF1485">
        <f>($I$1485) * (40)</f>
        <v>0</v>
      </c>
      <c r="AG1485">
        <f>($J$1485) * (40)</f>
        <v>0</v>
      </c>
      <c r="AH1485">
        <f>($K$1485) * (225)</f>
        <v>0</v>
      </c>
      <c r="AI1485">
        <f>($L$1485) * (40)</f>
        <v>0</v>
      </c>
      <c r="AJ1485">
        <f>($M$1485) * (40)</f>
        <v>0</v>
      </c>
      <c r="AK1485">
        <f>($N$1485) * (225)</f>
        <v>0</v>
      </c>
      <c r="AL1485">
        <f>($O$1485) * (225)</f>
        <v>0</v>
      </c>
      <c r="AM1485">
        <f>($P$1485) * (40)</f>
        <v>0</v>
      </c>
      <c r="AN1485">
        <f>($Q$1485) * (40)</f>
        <v>0</v>
      </c>
      <c r="AO1485">
        <f>($R$1485) * (225)</f>
        <v>0</v>
      </c>
      <c r="AP1485">
        <f>($S$1485) * (40)</f>
        <v>0</v>
      </c>
      <c r="AQ1485">
        <f>($T$1485) * (40)</f>
        <v>0</v>
      </c>
      <c r="AR1485">
        <f>($U$1485) * (225)</f>
        <v>0</v>
      </c>
      <c r="AS1485">
        <f>($V$1485) * (40)</f>
        <v>40</v>
      </c>
      <c r="AT1485">
        <f>($W$1485) * (40)</f>
        <v>0</v>
      </c>
      <c r="AU1485">
        <f>($X$1485) * (225)</f>
        <v>0</v>
      </c>
      <c r="AV1485">
        <f>($Y$1485) * (40)</f>
        <v>0</v>
      </c>
      <c r="AW1485">
        <f>($Z$1485) * (225)</f>
        <v>0</v>
      </c>
      <c r="AX1485">
        <f>($AA$1485) * (40)</f>
        <v>0</v>
      </c>
      <c r="AY1485">
        <f>($AB$1485) * (225)</f>
        <v>0</v>
      </c>
      <c r="AZ1485">
        <f>($AC$1485) * (40)</f>
        <v>0</v>
      </c>
      <c r="BA1485">
        <f>($AD$1485) * (275)</f>
        <v>0</v>
      </c>
      <c r="BM1485">
        <v>1</v>
      </c>
      <c r="BN1485">
        <f>SUM($U$1485:$AB$1485)</f>
        <v>1</v>
      </c>
    </row>
    <row r="1486" spans="1:66">
      <c r="A1486">
        <v>1590</v>
      </c>
      <c r="B1486">
        <v>1</v>
      </c>
      <c r="C1486">
        <v>10837</v>
      </c>
      <c r="D1486">
        <v>4</v>
      </c>
      <c r="E1486">
        <v>8</v>
      </c>
      <c r="F1486" t="s">
        <v>73</v>
      </c>
      <c r="G1486">
        <v>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1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f>($H$1486) * (225)</f>
        <v>0</v>
      </c>
      <c r="AF1486">
        <f>($I$1486) * (40)</f>
        <v>0</v>
      </c>
      <c r="AG1486">
        <f>($J$1486) * (40)</f>
        <v>0</v>
      </c>
      <c r="AH1486">
        <f>($K$1486) * (225)</f>
        <v>0</v>
      </c>
      <c r="AI1486">
        <f>($L$1486) * (40)</f>
        <v>0</v>
      </c>
      <c r="AJ1486">
        <f>($M$1486) * (40)</f>
        <v>0</v>
      </c>
      <c r="AK1486">
        <f>($N$1486) * (225)</f>
        <v>0</v>
      </c>
      <c r="AL1486">
        <f>($O$1486) * (225)</f>
        <v>0</v>
      </c>
      <c r="AM1486">
        <f>($P$1486) * (40)</f>
        <v>0</v>
      </c>
      <c r="AN1486">
        <f>($Q$1486) * (40)</f>
        <v>0</v>
      </c>
      <c r="AO1486">
        <f>($R$1486) * (225)</f>
        <v>0</v>
      </c>
      <c r="AP1486">
        <f>($S$1486) * (40)</f>
        <v>0</v>
      </c>
      <c r="AQ1486">
        <f>($T$1486) * (40)</f>
        <v>0</v>
      </c>
      <c r="AR1486">
        <f>($U$1486) * (225)</f>
        <v>0</v>
      </c>
      <c r="AS1486">
        <f>($V$1486) * (40)</f>
        <v>40</v>
      </c>
      <c r="AT1486">
        <f>($W$1486) * (40)</f>
        <v>0</v>
      </c>
      <c r="AU1486">
        <f>($X$1486) * (225)</f>
        <v>0</v>
      </c>
      <c r="AV1486">
        <f>($Y$1486) * (40)</f>
        <v>0</v>
      </c>
      <c r="AW1486">
        <f>($Z$1486) * (225)</f>
        <v>0</v>
      </c>
      <c r="AX1486">
        <f>($AA$1486) * (40)</f>
        <v>0</v>
      </c>
      <c r="AY1486">
        <f>($AB$1486) * (275)</f>
        <v>0</v>
      </c>
      <c r="AZ1486">
        <f>($AC$1486) * (90)</f>
        <v>0</v>
      </c>
      <c r="BA1486">
        <f>($AD$1486) * (325)</f>
        <v>0</v>
      </c>
      <c r="BM1486">
        <v>1</v>
      </c>
      <c r="BN1486">
        <f>SUM($R$1486:$Z$1486)</f>
        <v>1</v>
      </c>
    </row>
    <row r="1487" spans="1:66">
      <c r="A1487">
        <v>1596</v>
      </c>
      <c r="B1487">
        <v>1</v>
      </c>
      <c r="C1487">
        <v>7200</v>
      </c>
      <c r="D1487">
        <v>4</v>
      </c>
      <c r="E1487">
        <v>7</v>
      </c>
      <c r="F1487" t="s">
        <v>73</v>
      </c>
      <c r="G1487">
        <v>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1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f>($H$1487) * (225)</f>
        <v>0</v>
      </c>
      <c r="AF1487">
        <f>($I$1487) * (40)</f>
        <v>0</v>
      </c>
      <c r="AG1487">
        <f>($J$1487) * (40)</f>
        <v>0</v>
      </c>
      <c r="AH1487">
        <f>($K$1487) * (225)</f>
        <v>0</v>
      </c>
      <c r="AI1487">
        <f>($L$1487) * (40)</f>
        <v>0</v>
      </c>
      <c r="AJ1487">
        <f>($M$1487) * (40)</f>
        <v>0</v>
      </c>
      <c r="AK1487">
        <f>($N$1487) * (225)</f>
        <v>0</v>
      </c>
      <c r="AL1487">
        <f>($O$1487) * (225)</f>
        <v>0</v>
      </c>
      <c r="AM1487">
        <f>($P$1487) * (40)</f>
        <v>0</v>
      </c>
      <c r="AN1487">
        <f>($Q$1487) * (40)</f>
        <v>0</v>
      </c>
      <c r="AO1487">
        <f>($R$1487) * (225)</f>
        <v>0</v>
      </c>
      <c r="AP1487">
        <f>($S$1487) * (40)</f>
        <v>0</v>
      </c>
      <c r="AQ1487">
        <f>($T$1487) * (40)</f>
        <v>0</v>
      </c>
      <c r="AR1487">
        <f>($U$1487) * (275)</f>
        <v>0</v>
      </c>
      <c r="AS1487">
        <f>($V$1487) * (90)</f>
        <v>90</v>
      </c>
      <c r="AT1487">
        <f>($W$1487) * (90)</f>
        <v>0</v>
      </c>
      <c r="AU1487">
        <f>($X$1487) * (325)</f>
        <v>0</v>
      </c>
      <c r="AV1487">
        <f>($Y$1487) * (140)</f>
        <v>0</v>
      </c>
      <c r="AW1487">
        <f>($Z$1487) * (375)</f>
        <v>0</v>
      </c>
      <c r="AX1487">
        <f>($AA$1487) * (190)</f>
        <v>0</v>
      </c>
      <c r="AY1487">
        <f>($AB$1487) * (425)</f>
        <v>0</v>
      </c>
      <c r="AZ1487">
        <f>($AC$1487) * (240)</f>
        <v>0</v>
      </c>
      <c r="BA1487">
        <f>($AD$1487) * (475)</f>
        <v>0</v>
      </c>
      <c r="BM1487">
        <v>1</v>
      </c>
      <c r="BN1487">
        <f>SUM($R$1487:$X$1487)</f>
        <v>1</v>
      </c>
    </row>
    <row r="1488" spans="1:66">
      <c r="A1488">
        <v>1598</v>
      </c>
      <c r="B1488">
        <v>2</v>
      </c>
      <c r="C1488">
        <v>21090</v>
      </c>
      <c r="D1488">
        <v>1</v>
      </c>
      <c r="E1488">
        <v>4</v>
      </c>
      <c r="F1488" t="s">
        <v>73</v>
      </c>
      <c r="G1488">
        <v>3</v>
      </c>
      <c r="H1488">
        <v>0</v>
      </c>
      <c r="I1488">
        <v>0</v>
      </c>
      <c r="J1488">
        <v>0</v>
      </c>
      <c r="K1488">
        <v>0</v>
      </c>
      <c r="L1488">
        <v>1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f>($H$1488) * (225)</f>
        <v>0</v>
      </c>
      <c r="AF1488">
        <f>($I$1488) * (80)</f>
        <v>0</v>
      </c>
      <c r="AG1488">
        <f>($J$1488) * (80)</f>
        <v>0</v>
      </c>
      <c r="AH1488">
        <f>($K$1488) * (225)</f>
        <v>0</v>
      </c>
      <c r="AI1488">
        <f>($L$1488) * (80)</f>
        <v>80</v>
      </c>
      <c r="AJ1488">
        <f>($M$1488) * (80)</f>
        <v>0</v>
      </c>
      <c r="AK1488">
        <f>($N$1488) * (225)</f>
        <v>0</v>
      </c>
      <c r="AL1488">
        <f>($O$1488) * (295)</f>
        <v>0</v>
      </c>
      <c r="AM1488">
        <f>($P$1488) * (150)</f>
        <v>0</v>
      </c>
      <c r="AN1488">
        <f>($Q$1488) * (150)</f>
        <v>0</v>
      </c>
      <c r="AO1488">
        <f>($R$1488) * (365)</f>
        <v>0</v>
      </c>
      <c r="AP1488">
        <f>($S$1488) * (220)</f>
        <v>0</v>
      </c>
      <c r="AQ1488">
        <f>($T$1488) * (220)</f>
        <v>0</v>
      </c>
      <c r="AR1488">
        <f>($U$1488) * (435)</f>
        <v>0</v>
      </c>
      <c r="AS1488">
        <f>($V$1488) * (290)</f>
        <v>0</v>
      </c>
      <c r="AT1488">
        <f>($W$1488) * (290)</f>
        <v>0</v>
      </c>
      <c r="AU1488">
        <f>($X$1488) * (505)</f>
        <v>0</v>
      </c>
      <c r="AV1488">
        <f>($Y$1488) * (360)</f>
        <v>0</v>
      </c>
      <c r="AW1488">
        <f>($Z$1488) * (575)</f>
        <v>0</v>
      </c>
      <c r="AX1488">
        <f>($AA$1488) * (430)</f>
        <v>0</v>
      </c>
      <c r="AY1488">
        <f>($AB$1488) * (645)</f>
        <v>0</v>
      </c>
      <c r="AZ1488">
        <f>($AC$1488) * (500)</f>
        <v>0</v>
      </c>
      <c r="BA1488">
        <f>($AD$1488) * (715)</f>
        <v>0</v>
      </c>
      <c r="BM1488">
        <v>1</v>
      </c>
      <c r="BN1488">
        <f>SUM($K$1488:$O$1488)</f>
        <v>1</v>
      </c>
    </row>
    <row r="1489" spans="1:66">
      <c r="A1489">
        <v>1599</v>
      </c>
      <c r="B1489">
        <v>2</v>
      </c>
      <c r="C1489">
        <v>20905</v>
      </c>
      <c r="D1489">
        <v>1</v>
      </c>
      <c r="E1489">
        <v>4</v>
      </c>
      <c r="F1489" t="s">
        <v>73</v>
      </c>
      <c r="G1489">
        <v>5</v>
      </c>
      <c r="H1489">
        <v>0</v>
      </c>
      <c r="I1489">
        <v>0</v>
      </c>
      <c r="J1489">
        <v>0</v>
      </c>
      <c r="K1489">
        <v>0</v>
      </c>
      <c r="L1489">
        <v>1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f>($H$1489) * (225)</f>
        <v>0</v>
      </c>
      <c r="AF1489">
        <f>($I$1489) * (80)</f>
        <v>0</v>
      </c>
      <c r="AG1489">
        <f>($J$1489) * (80)</f>
        <v>0</v>
      </c>
      <c r="AH1489">
        <f>($K$1489) * (225)</f>
        <v>0</v>
      </c>
      <c r="AI1489">
        <f>($L$1489) * (80)</f>
        <v>80</v>
      </c>
      <c r="AJ1489">
        <f>($M$1489) * (80)</f>
        <v>0</v>
      </c>
      <c r="AK1489">
        <f>($N$1489) * (225)</f>
        <v>0</v>
      </c>
      <c r="AL1489">
        <f>($O$1489) * (225)</f>
        <v>0</v>
      </c>
      <c r="AM1489">
        <f>($P$1489) * (80)</f>
        <v>0</v>
      </c>
      <c r="AN1489">
        <f>($Q$1489) * (80)</f>
        <v>0</v>
      </c>
      <c r="AO1489">
        <f>($R$1489) * (225)</f>
        <v>0</v>
      </c>
      <c r="AP1489">
        <f>($S$1489) * (80)</f>
        <v>0</v>
      </c>
      <c r="AQ1489">
        <f>($T$1489) * (80)</f>
        <v>0</v>
      </c>
      <c r="AR1489">
        <f>($U$1489) * (295)</f>
        <v>0</v>
      </c>
      <c r="AS1489">
        <f>($V$1489) * (150)</f>
        <v>0</v>
      </c>
      <c r="AT1489">
        <f>($W$1489) * (150)</f>
        <v>0</v>
      </c>
      <c r="AU1489">
        <f>($X$1489) * (365)</f>
        <v>0</v>
      </c>
      <c r="AV1489">
        <f>($Y$1489) * (220)</f>
        <v>0</v>
      </c>
      <c r="AW1489">
        <f>($Z$1489) * (435)</f>
        <v>0</v>
      </c>
      <c r="AX1489">
        <f>($AA$1489) * (290)</f>
        <v>0</v>
      </c>
      <c r="AY1489">
        <f>($AB$1489) * (505)</f>
        <v>0</v>
      </c>
      <c r="AZ1489">
        <f>($AC$1489) * (360)</f>
        <v>0</v>
      </c>
      <c r="BA1489">
        <f>($AD$1489) * (575)</f>
        <v>0</v>
      </c>
      <c r="BM1489">
        <v>1</v>
      </c>
      <c r="BN1489">
        <f>SUM($K$1489:$O$1489)</f>
        <v>1</v>
      </c>
    </row>
    <row r="1490" spans="1:66">
      <c r="A1490">
        <v>1602</v>
      </c>
      <c r="B1490">
        <v>2</v>
      </c>
      <c r="C1490">
        <v>8700</v>
      </c>
      <c r="D1490">
        <v>3</v>
      </c>
      <c r="E1490">
        <v>6</v>
      </c>
      <c r="F1490" t="s">
        <v>73</v>
      </c>
      <c r="G1490">
        <v>5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1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f>($H$1490) * (225)</f>
        <v>0</v>
      </c>
      <c r="AF1490">
        <f>($I$1490) * (80)</f>
        <v>0</v>
      </c>
      <c r="AG1490">
        <f>($J$1490) * (80)</f>
        <v>0</v>
      </c>
      <c r="AH1490">
        <f>($K$1490) * (225)</f>
        <v>0</v>
      </c>
      <c r="AI1490">
        <f>($L$1490) * (80)</f>
        <v>0</v>
      </c>
      <c r="AJ1490">
        <f>($M$1490) * (80)</f>
        <v>0</v>
      </c>
      <c r="AK1490">
        <f>($N$1490) * (225)</f>
        <v>0</v>
      </c>
      <c r="AL1490">
        <f>($O$1490) * (225)</f>
        <v>0</v>
      </c>
      <c r="AM1490">
        <f>($P$1490) * (80)</f>
        <v>0</v>
      </c>
      <c r="AN1490">
        <f>($Q$1490) * (80)</f>
        <v>80</v>
      </c>
      <c r="AO1490">
        <f>($R$1490) * (225)</f>
        <v>0</v>
      </c>
      <c r="AP1490">
        <f>($S$1490) * (80)</f>
        <v>0</v>
      </c>
      <c r="AQ1490">
        <f>($T$1490) * (80)</f>
        <v>0</v>
      </c>
      <c r="AR1490">
        <f>($U$1490) * (225)</f>
        <v>0</v>
      </c>
      <c r="AS1490">
        <f>($V$1490) * (80)</f>
        <v>0</v>
      </c>
      <c r="AT1490">
        <f>($W$1490) * (80)</f>
        <v>0</v>
      </c>
      <c r="AU1490">
        <f>($X$1490) * (225)</f>
        <v>0</v>
      </c>
      <c r="AV1490">
        <f>($Y$1490) * (80)</f>
        <v>0</v>
      </c>
      <c r="AW1490">
        <f>($Z$1490) * (295)</f>
        <v>0</v>
      </c>
      <c r="AX1490">
        <f>($AA$1490) * (150)</f>
        <v>0</v>
      </c>
      <c r="AY1490">
        <f>($AB$1490) * (365)</f>
        <v>0</v>
      </c>
      <c r="AZ1490">
        <f>($AC$1490) * (220)</f>
        <v>0</v>
      </c>
      <c r="BA1490">
        <f>($AD$1490) * (435)</f>
        <v>0</v>
      </c>
      <c r="BM1490">
        <v>1</v>
      </c>
      <c r="BN1490">
        <f>SUM($O$1490:$U$1490)</f>
        <v>1</v>
      </c>
    </row>
    <row r="1491" spans="1:66">
      <c r="A1491">
        <v>1605</v>
      </c>
      <c r="B1491">
        <v>2</v>
      </c>
      <c r="C1491">
        <v>12201</v>
      </c>
      <c r="D1491">
        <v>3</v>
      </c>
      <c r="E1491">
        <v>6</v>
      </c>
      <c r="F1491" t="s">
        <v>73</v>
      </c>
      <c r="G1491">
        <v>4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f>($H$1491) * (225)</f>
        <v>0</v>
      </c>
      <c r="AF1491">
        <f>($I$1491) * (80)</f>
        <v>0</v>
      </c>
      <c r="AG1491">
        <f>($J$1491) * (80)</f>
        <v>0</v>
      </c>
      <c r="AH1491">
        <f>($K$1491) * (225)</f>
        <v>0</v>
      </c>
      <c r="AI1491">
        <f>($L$1491) * (80)</f>
        <v>0</v>
      </c>
      <c r="AJ1491">
        <f>($M$1491) * (80)</f>
        <v>0</v>
      </c>
      <c r="AK1491">
        <f>($N$1491) * (225)</f>
        <v>0</v>
      </c>
      <c r="AL1491">
        <f>($O$1491) * (225)</f>
        <v>225</v>
      </c>
      <c r="AM1491">
        <f>($P$1491) * (80)</f>
        <v>0</v>
      </c>
      <c r="AN1491">
        <f>($Q$1491) * (80)</f>
        <v>0</v>
      </c>
      <c r="AO1491">
        <f>($R$1491) * (225)</f>
        <v>0</v>
      </c>
      <c r="AP1491">
        <f>($S$1491) * (80)</f>
        <v>0</v>
      </c>
      <c r="AQ1491">
        <f>($T$1491) * (80)</f>
        <v>0</v>
      </c>
      <c r="AR1491">
        <f>($U$1491) * (225)</f>
        <v>0</v>
      </c>
      <c r="AS1491">
        <f>($V$1491) * (80)</f>
        <v>0</v>
      </c>
      <c r="AT1491">
        <f>($W$1491) * (80)</f>
        <v>0</v>
      </c>
      <c r="AU1491">
        <f>($X$1491) * (295)</f>
        <v>0</v>
      </c>
      <c r="AV1491">
        <f>($Y$1491) * (150)</f>
        <v>0</v>
      </c>
      <c r="AW1491">
        <f>($Z$1491) * (365)</f>
        <v>0</v>
      </c>
      <c r="AX1491">
        <f>($AA$1491) * (220)</f>
        <v>0</v>
      </c>
      <c r="AY1491">
        <f>($AB$1491) * (435)</f>
        <v>0</v>
      </c>
      <c r="AZ1491">
        <f>($AC$1491) * (290)</f>
        <v>0</v>
      </c>
      <c r="BA1491">
        <f>($AD$1491) * (505)</f>
        <v>0</v>
      </c>
      <c r="BM1491">
        <v>1</v>
      </c>
      <c r="BN1491">
        <f>SUM($O$1491:$U$1491)</f>
        <v>1</v>
      </c>
    </row>
    <row r="1492" spans="1:66">
      <c r="A1492">
        <v>1611</v>
      </c>
      <c r="B1492">
        <v>1</v>
      </c>
      <c r="C1492">
        <v>23490</v>
      </c>
      <c r="D1492">
        <v>-1</v>
      </c>
      <c r="E1492">
        <v>2</v>
      </c>
      <c r="F1492" t="s">
        <v>73</v>
      </c>
      <c r="G1492">
        <v>3</v>
      </c>
      <c r="H1492">
        <v>0</v>
      </c>
      <c r="I1492">
        <v>0</v>
      </c>
      <c r="J1492">
        <v>1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f>($H$1492) * (225)</f>
        <v>0</v>
      </c>
      <c r="AF1492">
        <f>($I$1492) * (40)</f>
        <v>0</v>
      </c>
      <c r="AG1492">
        <f>($J$1492) * (40)</f>
        <v>40</v>
      </c>
      <c r="AH1492">
        <f>($K$1492) * (275)</f>
        <v>0</v>
      </c>
      <c r="AI1492">
        <f>($L$1492) * (90)</f>
        <v>0</v>
      </c>
      <c r="AJ1492">
        <f>($M$1492) * (90)</f>
        <v>0</v>
      </c>
      <c r="AK1492">
        <f>($N$1492) * (325)</f>
        <v>0</v>
      </c>
      <c r="AL1492">
        <f>($O$1492) * (375)</f>
        <v>0</v>
      </c>
      <c r="AM1492">
        <f>($P$1492) * (190)</f>
        <v>0</v>
      </c>
      <c r="AN1492">
        <f>($Q$1492) * (190)</f>
        <v>0</v>
      </c>
      <c r="AO1492">
        <f>($R$1492) * (425)</f>
        <v>0</v>
      </c>
      <c r="AP1492">
        <f>($S$1492) * (240)</f>
        <v>0</v>
      </c>
      <c r="AQ1492">
        <f>($T$1492) * (240)</f>
        <v>0</v>
      </c>
      <c r="AR1492">
        <f>($U$1492) * (475)</f>
        <v>0</v>
      </c>
      <c r="AS1492">
        <f>($V$1492) * (290)</f>
        <v>0</v>
      </c>
      <c r="AT1492">
        <f>($W$1492) * (290)</f>
        <v>0</v>
      </c>
      <c r="AU1492">
        <f>($X$1492) * (525)</f>
        <v>0</v>
      </c>
      <c r="AV1492">
        <f>($Y$1492) * (340)</f>
        <v>0</v>
      </c>
      <c r="AW1492">
        <f>($Z$1492) * (575)</f>
        <v>0</v>
      </c>
      <c r="AX1492">
        <f>($AA$1492) * (390)</f>
        <v>0</v>
      </c>
      <c r="AY1492">
        <f>($AB$1492) * (625)</f>
        <v>0</v>
      </c>
      <c r="AZ1492">
        <f>($AC$1492) * (440)</f>
        <v>0</v>
      </c>
      <c r="BA1492">
        <f>($AD$1492) * (675)</f>
        <v>0</v>
      </c>
      <c r="BM1492">
        <v>1</v>
      </c>
      <c r="BN1492">
        <f>SUM($H$1492:$K$1492)</f>
        <v>1</v>
      </c>
    </row>
    <row r="1493" spans="1:66">
      <c r="A1493">
        <v>1612</v>
      </c>
      <c r="B1493">
        <v>1</v>
      </c>
      <c r="C1493">
        <v>23490</v>
      </c>
      <c r="D1493">
        <v>-1</v>
      </c>
      <c r="E1493">
        <v>3</v>
      </c>
      <c r="F1493" t="s">
        <v>73</v>
      </c>
      <c r="G1493">
        <v>2</v>
      </c>
      <c r="H1493">
        <v>0</v>
      </c>
      <c r="I1493">
        <v>0</v>
      </c>
      <c r="J1493">
        <v>1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f>($H$1493) * (275)</f>
        <v>0</v>
      </c>
      <c r="AF1493">
        <f>($I$1493) * (90)</f>
        <v>0</v>
      </c>
      <c r="AG1493">
        <f>($J$1493) * (90)</f>
        <v>90</v>
      </c>
      <c r="AH1493">
        <f>($K$1493) * (325)</f>
        <v>0</v>
      </c>
      <c r="AI1493">
        <f>($L$1493) * (140)</f>
        <v>0</v>
      </c>
      <c r="AJ1493">
        <f>($M$1493) * (140)</f>
        <v>0</v>
      </c>
      <c r="AK1493">
        <f>($N$1493) * (375)</f>
        <v>0</v>
      </c>
      <c r="AL1493">
        <f>($O$1493) * (425)</f>
        <v>0</v>
      </c>
      <c r="AM1493">
        <f>($P$1493) * (240)</f>
        <v>0</v>
      </c>
      <c r="AN1493">
        <f>($Q$1493) * (240)</f>
        <v>0</v>
      </c>
      <c r="AO1493">
        <f>($R$1493) * (475)</f>
        <v>0</v>
      </c>
      <c r="AP1493">
        <f>($S$1493) * (290)</f>
        <v>0</v>
      </c>
      <c r="AQ1493">
        <f>($T$1493) * (290)</f>
        <v>0</v>
      </c>
      <c r="AR1493">
        <f>($U$1493) * (525)</f>
        <v>0</v>
      </c>
      <c r="AS1493">
        <f>($V$1493) * (340)</f>
        <v>0</v>
      </c>
      <c r="AT1493">
        <f>($W$1493) * (340)</f>
        <v>0</v>
      </c>
      <c r="AU1493">
        <f>($X$1493) * (575)</f>
        <v>0</v>
      </c>
      <c r="AV1493">
        <f>($Y$1493) * (390)</f>
        <v>0</v>
      </c>
      <c r="AW1493">
        <f>($Z$1493) * (625)</f>
        <v>0</v>
      </c>
      <c r="AX1493">
        <f>($AA$1493) * (440)</f>
        <v>0</v>
      </c>
      <c r="AY1493">
        <f>($AB$1493) * (675)</f>
        <v>0</v>
      </c>
      <c r="AZ1493">
        <f>($AC$1493) * (490)</f>
        <v>0</v>
      </c>
      <c r="BA1493">
        <f>($AD$1493) * (725)</f>
        <v>0</v>
      </c>
      <c r="BM1493">
        <v>1</v>
      </c>
      <c r="BN1493">
        <f>SUM($H$1493:$N$1493)</f>
        <v>1</v>
      </c>
    </row>
    <row r="1494" spans="1:66">
      <c r="A1494">
        <v>1622</v>
      </c>
      <c r="B1494">
        <v>2</v>
      </c>
      <c r="C1494">
        <v>22450</v>
      </c>
      <c r="D1494">
        <v>-1</v>
      </c>
      <c r="E1494">
        <v>4</v>
      </c>
      <c r="F1494" t="s">
        <v>73</v>
      </c>
      <c r="G1494">
        <v>3</v>
      </c>
      <c r="H1494">
        <v>0</v>
      </c>
      <c r="I1494">
        <v>0</v>
      </c>
      <c r="J1494">
        <v>1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f>($H$1494) * (225)</f>
        <v>0</v>
      </c>
      <c r="AF1494">
        <f>($I$1494) * (80)</f>
        <v>0</v>
      </c>
      <c r="AG1494">
        <f>($J$1494) * (80)</f>
        <v>80</v>
      </c>
      <c r="AH1494">
        <f>($K$1494) * (295)</f>
        <v>0</v>
      </c>
      <c r="AI1494">
        <f>($L$1494) * (150)</f>
        <v>0</v>
      </c>
      <c r="AJ1494">
        <f>($M$1494) * (150)</f>
        <v>0</v>
      </c>
      <c r="AK1494">
        <f>($N$1494) * (365)</f>
        <v>0</v>
      </c>
      <c r="AL1494">
        <f>($O$1494) * (435)</f>
        <v>0</v>
      </c>
      <c r="AM1494">
        <f>($P$1494) * (290)</f>
        <v>0</v>
      </c>
      <c r="AN1494">
        <f>($Q$1494) * (290)</f>
        <v>0</v>
      </c>
      <c r="AO1494">
        <f>($R$1494) * (505)</f>
        <v>0</v>
      </c>
      <c r="AP1494">
        <f>($S$1494) * (360)</f>
        <v>0</v>
      </c>
      <c r="AQ1494">
        <f>($T$1494) * (360)</f>
        <v>0</v>
      </c>
      <c r="AR1494">
        <f>($U$1494) * (575)</f>
        <v>0</v>
      </c>
      <c r="AS1494">
        <f>($V$1494) * (430)</f>
        <v>0</v>
      </c>
      <c r="AT1494">
        <f>($W$1494) * (430)</f>
        <v>0</v>
      </c>
      <c r="AU1494">
        <f>($X$1494) * (645)</f>
        <v>0</v>
      </c>
      <c r="AV1494">
        <f>($Y$1494) * (500)</f>
        <v>0</v>
      </c>
      <c r="AW1494">
        <f>($Z$1494) * (715)</f>
        <v>0</v>
      </c>
      <c r="AX1494">
        <f>($AA$1494) * (570)</f>
        <v>0</v>
      </c>
      <c r="AY1494">
        <f>($AB$1494) * (785)</f>
        <v>0</v>
      </c>
      <c r="AZ1494">
        <f>($AC$1494) * (640)</f>
        <v>0</v>
      </c>
      <c r="BA1494">
        <f>($AD$1494) * (855)</f>
        <v>0</v>
      </c>
      <c r="BM1494">
        <v>1</v>
      </c>
      <c r="BN1494">
        <f>SUM($H$1494:$O$1494)</f>
        <v>1</v>
      </c>
    </row>
    <row r="1495" spans="1:66">
      <c r="A1495">
        <v>1625</v>
      </c>
      <c r="B1495">
        <v>2</v>
      </c>
      <c r="C1495">
        <v>8978</v>
      </c>
      <c r="D1495">
        <v>2</v>
      </c>
      <c r="E1495">
        <v>7</v>
      </c>
      <c r="F1495" t="s">
        <v>73</v>
      </c>
      <c r="G1495">
        <v>2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1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f>($H$1495) * (225)</f>
        <v>0</v>
      </c>
      <c r="AF1495">
        <f>($I$1495) * (80)</f>
        <v>0</v>
      </c>
      <c r="AG1495">
        <f>($J$1495) * (80)</f>
        <v>0</v>
      </c>
      <c r="AH1495">
        <f>($K$1495) * (225)</f>
        <v>0</v>
      </c>
      <c r="AI1495">
        <f>($L$1495) * (80)</f>
        <v>0</v>
      </c>
      <c r="AJ1495">
        <f>($M$1495) * (80)</f>
        <v>0</v>
      </c>
      <c r="AK1495">
        <f>($N$1495) * (225)</f>
        <v>225</v>
      </c>
      <c r="AL1495">
        <f>($O$1495) * (295)</f>
        <v>0</v>
      </c>
      <c r="AM1495">
        <f>($P$1495) * (150)</f>
        <v>0</v>
      </c>
      <c r="AN1495">
        <f>($Q$1495) * (150)</f>
        <v>0</v>
      </c>
      <c r="AO1495">
        <f>($R$1495) * (365)</f>
        <v>0</v>
      </c>
      <c r="AP1495">
        <f>($S$1495) * (220)</f>
        <v>0</v>
      </c>
      <c r="AQ1495">
        <f>($T$1495) * (220)</f>
        <v>0</v>
      </c>
      <c r="AR1495">
        <f>($U$1495) * (435)</f>
        <v>0</v>
      </c>
      <c r="AS1495">
        <f>($V$1495) * (290)</f>
        <v>0</v>
      </c>
      <c r="AT1495">
        <f>($W$1495) * (290)</f>
        <v>0</v>
      </c>
      <c r="AU1495">
        <f>($X$1495) * (505)</f>
        <v>0</v>
      </c>
      <c r="AV1495">
        <f>($Y$1495) * (360)</f>
        <v>0</v>
      </c>
      <c r="AW1495">
        <f>($Z$1495) * (575)</f>
        <v>0</v>
      </c>
      <c r="AX1495">
        <f>($AA$1495) * (430)</f>
        <v>0</v>
      </c>
      <c r="AY1495">
        <f>($AB$1495) * (645)</f>
        <v>0</v>
      </c>
      <c r="AZ1495">
        <f>($AC$1495) * (500)</f>
        <v>0</v>
      </c>
      <c r="BA1495">
        <f>($AD$1495) * (715)</f>
        <v>0</v>
      </c>
      <c r="BM1495">
        <v>1</v>
      </c>
      <c r="BN1495">
        <f>SUM($N$1495:$X$1495)</f>
        <v>1</v>
      </c>
    </row>
    <row r="1496" spans="1:66">
      <c r="A1496">
        <v>1627</v>
      </c>
      <c r="B1496">
        <v>2</v>
      </c>
      <c r="C1496">
        <v>27730</v>
      </c>
      <c r="D1496">
        <v>4</v>
      </c>
      <c r="E1496">
        <v>9</v>
      </c>
      <c r="F1496" t="s">
        <v>73</v>
      </c>
      <c r="G1496">
        <v>3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1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f>($H$1496) * (225)</f>
        <v>0</v>
      </c>
      <c r="AF1496">
        <f>($I$1496) * (80)</f>
        <v>0</v>
      </c>
      <c r="AG1496">
        <f>($J$1496) * (80)</f>
        <v>0</v>
      </c>
      <c r="AH1496">
        <f>($K$1496) * (225)</f>
        <v>0</v>
      </c>
      <c r="AI1496">
        <f>($L$1496) * (80)</f>
        <v>0</v>
      </c>
      <c r="AJ1496">
        <f>($M$1496) * (80)</f>
        <v>0</v>
      </c>
      <c r="AK1496">
        <f>($N$1496) * (225)</f>
        <v>0</v>
      </c>
      <c r="AL1496">
        <f>($O$1496) * (225)</f>
        <v>0</v>
      </c>
      <c r="AM1496">
        <f>($P$1496) * (80)</f>
        <v>0</v>
      </c>
      <c r="AN1496">
        <f>($Q$1496) * (80)</f>
        <v>0</v>
      </c>
      <c r="AO1496">
        <f>($R$1496) * (225)</f>
        <v>0</v>
      </c>
      <c r="AP1496">
        <f>($S$1496) * (80)</f>
        <v>0</v>
      </c>
      <c r="AQ1496">
        <f>($T$1496) * (80)</f>
        <v>0</v>
      </c>
      <c r="AR1496">
        <f>($U$1496) * (225)</f>
        <v>0</v>
      </c>
      <c r="AS1496">
        <f>($V$1496) * (80)</f>
        <v>80</v>
      </c>
      <c r="AT1496">
        <f>($W$1496) * (80)</f>
        <v>0</v>
      </c>
      <c r="AU1496">
        <f>($X$1496) * (295)</f>
        <v>0</v>
      </c>
      <c r="AV1496">
        <f>($Y$1496) * (150)</f>
        <v>0</v>
      </c>
      <c r="AW1496">
        <f>($Z$1496) * (365)</f>
        <v>0</v>
      </c>
      <c r="AX1496">
        <f>($AA$1496) * (220)</f>
        <v>0</v>
      </c>
      <c r="AY1496">
        <f>($AB$1496) * (435)</f>
        <v>0</v>
      </c>
      <c r="AZ1496">
        <f>($AC$1496) * (290)</f>
        <v>0</v>
      </c>
      <c r="BA1496">
        <f>($AD$1496) * (505)</f>
        <v>0</v>
      </c>
      <c r="BM1496">
        <v>1</v>
      </c>
      <c r="BN1496">
        <f>SUM($R$1496:$AB$1496)</f>
        <v>1</v>
      </c>
    </row>
    <row r="1497" spans="1:66">
      <c r="A1497">
        <v>1628</v>
      </c>
      <c r="B1497">
        <v>1</v>
      </c>
      <c r="C1497">
        <v>14170</v>
      </c>
      <c r="D1497">
        <v>5</v>
      </c>
      <c r="E1497">
        <v>8</v>
      </c>
      <c r="F1497" t="s">
        <v>73</v>
      </c>
      <c r="G1497">
        <v>3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1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f>($H$1497) * (225)</f>
        <v>0</v>
      </c>
      <c r="AF1497">
        <f>($I$1497) * (40)</f>
        <v>0</v>
      </c>
      <c r="AG1497">
        <f>($J$1497) * (40)</f>
        <v>0</v>
      </c>
      <c r="AH1497">
        <f>($K$1497) * (225)</f>
        <v>0</v>
      </c>
      <c r="AI1497">
        <f>($L$1497) * (40)</f>
        <v>0</v>
      </c>
      <c r="AJ1497">
        <f>($M$1497) * (40)</f>
        <v>0</v>
      </c>
      <c r="AK1497">
        <f>($N$1497) * (225)</f>
        <v>0</v>
      </c>
      <c r="AL1497">
        <f>($O$1497) * (225)</f>
        <v>0</v>
      </c>
      <c r="AM1497">
        <f>($P$1497) * (40)</f>
        <v>0</v>
      </c>
      <c r="AN1497">
        <f>($Q$1497) * (40)</f>
        <v>0</v>
      </c>
      <c r="AO1497">
        <f>($R$1497) * (225)</f>
        <v>0</v>
      </c>
      <c r="AP1497">
        <f>($S$1497) * (40)</f>
        <v>0</v>
      </c>
      <c r="AQ1497">
        <f>($T$1497) * (40)</f>
        <v>0</v>
      </c>
      <c r="AR1497">
        <f>($U$1497) * (225)</f>
        <v>0</v>
      </c>
      <c r="AS1497">
        <f>($V$1497) * (40)</f>
        <v>0</v>
      </c>
      <c r="AT1497">
        <f>($W$1497) * (40)</f>
        <v>0</v>
      </c>
      <c r="AU1497">
        <f>($X$1497) * (225)</f>
        <v>0</v>
      </c>
      <c r="AV1497">
        <f>($Y$1497) * (40)</f>
        <v>40</v>
      </c>
      <c r="AW1497">
        <f>($Z$1497) * (275)</f>
        <v>0</v>
      </c>
      <c r="AX1497">
        <f>($AA$1497) * (90)</f>
        <v>0</v>
      </c>
      <c r="AY1497">
        <f>($AB$1497) * (325)</f>
        <v>0</v>
      </c>
      <c r="AZ1497">
        <f>($AC$1497) * (140)</f>
        <v>0</v>
      </c>
      <c r="BA1497">
        <f>($AD$1497) * (375)</f>
        <v>0</v>
      </c>
      <c r="BM1497">
        <v>1</v>
      </c>
      <c r="BN1497">
        <f>SUM($U$1497:$Z$1497)</f>
        <v>1</v>
      </c>
    </row>
    <row r="1498" spans="1:66">
      <c r="A1498">
        <v>1629</v>
      </c>
      <c r="B1498">
        <v>2</v>
      </c>
      <c r="C1498">
        <v>8668</v>
      </c>
      <c r="D1498">
        <v>4</v>
      </c>
      <c r="E1498">
        <v>9</v>
      </c>
      <c r="F1498" t="s">
        <v>73</v>
      </c>
      <c r="G1498">
        <v>4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1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f>($H$1498) * (225)</f>
        <v>0</v>
      </c>
      <c r="AF1498">
        <f>($I$1498) * (80)</f>
        <v>0</v>
      </c>
      <c r="AG1498">
        <f>($J$1498) * (80)</f>
        <v>0</v>
      </c>
      <c r="AH1498">
        <f>($K$1498) * (225)</f>
        <v>0</v>
      </c>
      <c r="AI1498">
        <f>($L$1498) * (80)</f>
        <v>0</v>
      </c>
      <c r="AJ1498">
        <f>($M$1498) * (80)</f>
        <v>0</v>
      </c>
      <c r="AK1498">
        <f>($N$1498) * (225)</f>
        <v>0</v>
      </c>
      <c r="AL1498">
        <f>($O$1498) * (225)</f>
        <v>0</v>
      </c>
      <c r="AM1498">
        <f>($P$1498) * (80)</f>
        <v>0</v>
      </c>
      <c r="AN1498">
        <f>($Q$1498) * (80)</f>
        <v>0</v>
      </c>
      <c r="AO1498">
        <f>($R$1498) * (225)</f>
        <v>0</v>
      </c>
      <c r="AP1498">
        <f>($S$1498) * (80)</f>
        <v>0</v>
      </c>
      <c r="AQ1498">
        <f>($T$1498) * (80)</f>
        <v>0</v>
      </c>
      <c r="AR1498">
        <f>($U$1498) * (225)</f>
        <v>0</v>
      </c>
      <c r="AS1498">
        <f>($V$1498) * (80)</f>
        <v>80</v>
      </c>
      <c r="AT1498">
        <f>($W$1498) * (80)</f>
        <v>0</v>
      </c>
      <c r="AU1498">
        <f>($X$1498) * (225)</f>
        <v>0</v>
      </c>
      <c r="AV1498">
        <f>($Y$1498) * (80)</f>
        <v>0</v>
      </c>
      <c r="AW1498">
        <f>($Z$1498) * (295)</f>
        <v>0</v>
      </c>
      <c r="AX1498">
        <f>($AA$1498) * (150)</f>
        <v>0</v>
      </c>
      <c r="AY1498">
        <f>($AB$1498) * (365)</f>
        <v>0</v>
      </c>
      <c r="AZ1498">
        <f>($AC$1498) * (220)</f>
        <v>0</v>
      </c>
      <c r="BA1498">
        <f>($AD$1498) * (435)</f>
        <v>0</v>
      </c>
      <c r="BM1498">
        <v>1</v>
      </c>
      <c r="BN1498">
        <f>SUM($R$1498:$AB$1498)</f>
        <v>1</v>
      </c>
    </row>
    <row r="1499" spans="1:66">
      <c r="A1499">
        <v>1633</v>
      </c>
      <c r="B1499">
        <v>2</v>
      </c>
      <c r="C1499">
        <v>12788</v>
      </c>
      <c r="D1499">
        <v>5</v>
      </c>
      <c r="E1499">
        <v>9</v>
      </c>
      <c r="F1499" t="s">
        <v>73</v>
      </c>
      <c r="G1499">
        <v>3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1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f>($H$1499) * (225)</f>
        <v>0</v>
      </c>
      <c r="AF1499">
        <f>($I$1499) * (80)</f>
        <v>0</v>
      </c>
      <c r="AG1499">
        <f>($J$1499) * (80)</f>
        <v>0</v>
      </c>
      <c r="AH1499">
        <f>($K$1499) * (225)</f>
        <v>0</v>
      </c>
      <c r="AI1499">
        <f>($L$1499) * (80)</f>
        <v>0</v>
      </c>
      <c r="AJ1499">
        <f>($M$1499) * (80)</f>
        <v>0</v>
      </c>
      <c r="AK1499">
        <f>($N$1499) * (225)</f>
        <v>0</v>
      </c>
      <c r="AL1499">
        <f>($O$1499) * (225)</f>
        <v>0</v>
      </c>
      <c r="AM1499">
        <f>($P$1499) * (80)</f>
        <v>0</v>
      </c>
      <c r="AN1499">
        <f>($Q$1499) * (80)</f>
        <v>0</v>
      </c>
      <c r="AO1499">
        <f>($R$1499) * (225)</f>
        <v>0</v>
      </c>
      <c r="AP1499">
        <f>($S$1499) * (80)</f>
        <v>0</v>
      </c>
      <c r="AQ1499">
        <f>($T$1499) * (80)</f>
        <v>0</v>
      </c>
      <c r="AR1499">
        <f>($U$1499) * (225)</f>
        <v>0</v>
      </c>
      <c r="AS1499">
        <f>($V$1499) * (80)</f>
        <v>0</v>
      </c>
      <c r="AT1499">
        <f>($W$1499) * (80)</f>
        <v>0</v>
      </c>
      <c r="AU1499">
        <f>($X$1499) * (225)</f>
        <v>0</v>
      </c>
      <c r="AV1499">
        <f>($Y$1499) * (80)</f>
        <v>80</v>
      </c>
      <c r="AW1499">
        <f>($Z$1499) * (295)</f>
        <v>0</v>
      </c>
      <c r="AX1499">
        <f>($AA$1499) * (150)</f>
        <v>0</v>
      </c>
      <c r="AY1499">
        <f>($AB$1499) * (365)</f>
        <v>0</v>
      </c>
      <c r="AZ1499">
        <f>($AC$1499) * (220)</f>
        <v>0</v>
      </c>
      <c r="BA1499">
        <f>($AD$1499) * (435)</f>
        <v>0</v>
      </c>
      <c r="BM1499">
        <v>1</v>
      </c>
      <c r="BN1499">
        <f>SUM($U$1499:$AB$1499)</f>
        <v>1</v>
      </c>
    </row>
    <row r="1500" spans="1:66">
      <c r="A1500">
        <v>1634</v>
      </c>
      <c r="B1500">
        <v>2</v>
      </c>
      <c r="C1500">
        <v>12700</v>
      </c>
      <c r="D1500">
        <v>1</v>
      </c>
      <c r="E1500">
        <v>5</v>
      </c>
      <c r="F1500" t="s">
        <v>73</v>
      </c>
      <c r="G1500">
        <v>4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f>($H$1500) * (225)</f>
        <v>0</v>
      </c>
      <c r="AF1500">
        <f>($I$1500) * (80)</f>
        <v>0</v>
      </c>
      <c r="AG1500">
        <f>($J$1500) * (80)</f>
        <v>0</v>
      </c>
      <c r="AH1500">
        <f>($K$1500) * (225)</f>
        <v>0</v>
      </c>
      <c r="AI1500">
        <f>($L$1500) * (80)</f>
        <v>80</v>
      </c>
      <c r="AJ1500">
        <f>($M$1500) * (80)</f>
        <v>0</v>
      </c>
      <c r="AK1500">
        <f>($N$1500) * (225)</f>
        <v>0</v>
      </c>
      <c r="AL1500">
        <f>($O$1500) * (225)</f>
        <v>0</v>
      </c>
      <c r="AM1500">
        <f>($P$1500) * (80)</f>
        <v>0</v>
      </c>
      <c r="AN1500">
        <f>($Q$1500) * (80)</f>
        <v>0</v>
      </c>
      <c r="AO1500">
        <f>($R$1500) * (295)</f>
        <v>0</v>
      </c>
      <c r="AP1500">
        <f>($S$1500) * (150)</f>
        <v>0</v>
      </c>
      <c r="AQ1500">
        <f>($T$1500) * (150)</f>
        <v>0</v>
      </c>
      <c r="AR1500">
        <f>($U$1500) * (365)</f>
        <v>0</v>
      </c>
      <c r="AS1500">
        <f>($V$1500) * (220)</f>
        <v>0</v>
      </c>
      <c r="AT1500">
        <f>($W$1500) * (220)</f>
        <v>0</v>
      </c>
      <c r="AU1500">
        <f>($X$1500) * (435)</f>
        <v>0</v>
      </c>
      <c r="AV1500">
        <f>($Y$1500) * (290)</f>
        <v>0</v>
      </c>
      <c r="AW1500">
        <f>($Z$1500) * (505)</f>
        <v>0</v>
      </c>
      <c r="AX1500">
        <f>($AA$1500) * (360)</f>
        <v>0</v>
      </c>
      <c r="AY1500">
        <f>($AB$1500) * (575)</f>
        <v>0</v>
      </c>
      <c r="AZ1500">
        <f>($AC$1500) * (430)</f>
        <v>0</v>
      </c>
      <c r="BA1500">
        <f>($AD$1500) * (645)</f>
        <v>0</v>
      </c>
      <c r="BM1500">
        <v>1</v>
      </c>
      <c r="BN1500">
        <f>SUM($K$1500:$R$1500)</f>
        <v>1</v>
      </c>
    </row>
    <row r="1501" spans="1:66">
      <c r="A1501">
        <v>1637</v>
      </c>
      <c r="B1501">
        <v>2</v>
      </c>
      <c r="C1501">
        <v>30488</v>
      </c>
      <c r="D1501">
        <v>5</v>
      </c>
      <c r="E1501">
        <v>10</v>
      </c>
      <c r="F1501" t="s">
        <v>73</v>
      </c>
      <c r="G1501">
        <v>5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1</v>
      </c>
      <c r="AD1501">
        <v>0</v>
      </c>
      <c r="AE1501">
        <f>($H$1501) * (225)</f>
        <v>0</v>
      </c>
      <c r="AF1501">
        <f>($I$1501) * (80)</f>
        <v>0</v>
      </c>
      <c r="AG1501">
        <f>($J$1501) * (80)</f>
        <v>0</v>
      </c>
      <c r="AH1501">
        <f>($K$1501) * (225)</f>
        <v>0</v>
      </c>
      <c r="AI1501">
        <f>($L$1501) * (80)</f>
        <v>0</v>
      </c>
      <c r="AJ1501">
        <f>($M$1501) * (80)</f>
        <v>0</v>
      </c>
      <c r="AK1501">
        <f>($N$1501) * (225)</f>
        <v>0</v>
      </c>
      <c r="AL1501">
        <f>($O$1501) * (225)</f>
        <v>0</v>
      </c>
      <c r="AM1501">
        <f>($P$1501) * (80)</f>
        <v>0</v>
      </c>
      <c r="AN1501">
        <f>($Q$1501) * (80)</f>
        <v>0</v>
      </c>
      <c r="AO1501">
        <f>($R$1501) * (225)</f>
        <v>0</v>
      </c>
      <c r="AP1501">
        <f>($S$1501) * (80)</f>
        <v>0</v>
      </c>
      <c r="AQ1501">
        <f>($T$1501) * (80)</f>
        <v>0</v>
      </c>
      <c r="AR1501">
        <f>($U$1501) * (225)</f>
        <v>0</v>
      </c>
      <c r="AS1501">
        <f>($V$1501) * (80)</f>
        <v>0</v>
      </c>
      <c r="AT1501">
        <f>($W$1501) * (80)</f>
        <v>0</v>
      </c>
      <c r="AU1501">
        <f>($X$1501) * (225)</f>
        <v>0</v>
      </c>
      <c r="AV1501">
        <f>($Y$1501) * (80)</f>
        <v>0</v>
      </c>
      <c r="AW1501">
        <f>($Z$1501) * (225)</f>
        <v>0</v>
      </c>
      <c r="AX1501">
        <f>($AA$1501) * (80)</f>
        <v>0</v>
      </c>
      <c r="AY1501">
        <f>($AB$1501) * (225)</f>
        <v>0</v>
      </c>
      <c r="AZ1501">
        <f>($AC$1501) * (80)</f>
        <v>80</v>
      </c>
      <c r="BA1501">
        <f>($AD$1501) * (295)</f>
        <v>0</v>
      </c>
      <c r="BM1501">
        <v>1</v>
      </c>
      <c r="BN1501">
        <f>SUM($U$1501:$AD$1501)</f>
        <v>1</v>
      </c>
    </row>
    <row r="1502" spans="1:66">
      <c r="A1502">
        <v>1640</v>
      </c>
      <c r="B1502">
        <v>2</v>
      </c>
      <c r="C1502">
        <v>29204</v>
      </c>
      <c r="D1502">
        <v>2</v>
      </c>
      <c r="E1502">
        <v>6</v>
      </c>
      <c r="F1502" t="s">
        <v>73</v>
      </c>
      <c r="G1502">
        <v>5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1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f>($H$1502) * (225)</f>
        <v>0</v>
      </c>
      <c r="AF1502">
        <f>($I$1502) * (80)</f>
        <v>0</v>
      </c>
      <c r="AG1502">
        <f>($J$1502) * (80)</f>
        <v>0</v>
      </c>
      <c r="AH1502">
        <f>($K$1502) * (225)</f>
        <v>0</v>
      </c>
      <c r="AI1502">
        <f>($L$1502) * (80)</f>
        <v>0</v>
      </c>
      <c r="AJ1502">
        <f>($M$1502) * (80)</f>
        <v>0</v>
      </c>
      <c r="AK1502">
        <f>($N$1502) * (225)</f>
        <v>0</v>
      </c>
      <c r="AL1502">
        <f>($O$1502) * (225)</f>
        <v>0</v>
      </c>
      <c r="AM1502">
        <f>($P$1502) * (80)</f>
        <v>0</v>
      </c>
      <c r="AN1502">
        <f>($Q$1502) * (80)</f>
        <v>80</v>
      </c>
      <c r="AO1502">
        <f>($R$1502) * (225)</f>
        <v>0</v>
      </c>
      <c r="AP1502">
        <f>($S$1502) * (80)</f>
        <v>0</v>
      </c>
      <c r="AQ1502">
        <f>($T$1502) * (80)</f>
        <v>0</v>
      </c>
      <c r="AR1502">
        <f>($U$1502) * (225)</f>
        <v>0</v>
      </c>
      <c r="AS1502">
        <f>($V$1502) * (80)</f>
        <v>0</v>
      </c>
      <c r="AT1502">
        <f>($W$1502) * (80)</f>
        <v>0</v>
      </c>
      <c r="AU1502">
        <f>($X$1502) * (295)</f>
        <v>0</v>
      </c>
      <c r="AV1502">
        <f>($Y$1502) * (150)</f>
        <v>0</v>
      </c>
      <c r="AW1502">
        <f>($Z$1502) * (365)</f>
        <v>0</v>
      </c>
      <c r="AX1502">
        <f>($AA$1502) * (220)</f>
        <v>0</v>
      </c>
      <c r="AY1502">
        <f>($AB$1502) * (435)</f>
        <v>0</v>
      </c>
      <c r="AZ1502">
        <f>($AC$1502) * (290)</f>
        <v>0</v>
      </c>
      <c r="BA1502">
        <f>($AD$1502) * (505)</f>
        <v>0</v>
      </c>
      <c r="BM1502">
        <v>1</v>
      </c>
      <c r="BN1502">
        <f>SUM($N$1502:$U$1502)</f>
        <v>1</v>
      </c>
    </row>
    <row r="1503" spans="1:66">
      <c r="A1503">
        <v>1641</v>
      </c>
      <c r="B1503">
        <v>2</v>
      </c>
      <c r="C1503">
        <v>29204</v>
      </c>
      <c r="D1503">
        <v>6</v>
      </c>
      <c r="E1503">
        <v>9</v>
      </c>
      <c r="F1503" t="s">
        <v>73</v>
      </c>
      <c r="G1503">
        <v>4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1</v>
      </c>
      <c r="AB1503">
        <v>0</v>
      </c>
      <c r="AC1503">
        <v>0</v>
      </c>
      <c r="AD1503">
        <v>0</v>
      </c>
      <c r="AE1503">
        <f>($H$1503) * (225)</f>
        <v>0</v>
      </c>
      <c r="AF1503">
        <f>($I$1503) * (80)</f>
        <v>0</v>
      </c>
      <c r="AG1503">
        <f>($J$1503) * (80)</f>
        <v>0</v>
      </c>
      <c r="AH1503">
        <f>($K$1503) * (225)</f>
        <v>0</v>
      </c>
      <c r="AI1503">
        <f>($L$1503) * (80)</f>
        <v>0</v>
      </c>
      <c r="AJ1503">
        <f>($M$1503) * (80)</f>
        <v>0</v>
      </c>
      <c r="AK1503">
        <f>($N$1503) * (225)</f>
        <v>0</v>
      </c>
      <c r="AL1503">
        <f>($O$1503) * (225)</f>
        <v>0</v>
      </c>
      <c r="AM1503">
        <f>($P$1503) * (80)</f>
        <v>0</v>
      </c>
      <c r="AN1503">
        <f>($Q$1503) * (80)</f>
        <v>0</v>
      </c>
      <c r="AO1503">
        <f>($R$1503) * (225)</f>
        <v>0</v>
      </c>
      <c r="AP1503">
        <f>($S$1503) * (80)</f>
        <v>0</v>
      </c>
      <c r="AQ1503">
        <f>($T$1503) * (80)</f>
        <v>0</v>
      </c>
      <c r="AR1503">
        <f>($U$1503) * (225)</f>
        <v>0</v>
      </c>
      <c r="AS1503">
        <f>($V$1503) * (80)</f>
        <v>0</v>
      </c>
      <c r="AT1503">
        <f>($W$1503) * (80)</f>
        <v>0</v>
      </c>
      <c r="AU1503">
        <f>($X$1503) * (225)</f>
        <v>0</v>
      </c>
      <c r="AV1503">
        <f>($Y$1503) * (80)</f>
        <v>0</v>
      </c>
      <c r="AW1503">
        <f>($Z$1503) * (225)</f>
        <v>0</v>
      </c>
      <c r="AX1503">
        <f>($AA$1503) * (80)</f>
        <v>80</v>
      </c>
      <c r="AY1503">
        <f>($AB$1503) * (225)</f>
        <v>0</v>
      </c>
      <c r="AZ1503">
        <f>($AC$1503) * (80)</f>
        <v>0</v>
      </c>
      <c r="BA1503">
        <f>($AD$1503) * (295)</f>
        <v>0</v>
      </c>
      <c r="BM1503">
        <v>1</v>
      </c>
      <c r="BN1503">
        <f>SUM($X$1503:$AB$1503)</f>
        <v>1</v>
      </c>
    </row>
    <row r="1504" spans="1:66">
      <c r="A1504">
        <v>1643</v>
      </c>
      <c r="B1504">
        <v>2</v>
      </c>
      <c r="C1504">
        <v>29204</v>
      </c>
      <c r="D1504">
        <v>0</v>
      </c>
      <c r="E1504">
        <v>5</v>
      </c>
      <c r="F1504" t="s">
        <v>73</v>
      </c>
      <c r="G1504">
        <v>3</v>
      </c>
      <c r="H1504">
        <v>0</v>
      </c>
      <c r="I1504">
        <v>0</v>
      </c>
      <c r="J1504">
        <v>1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f>($H$1504) * (225)</f>
        <v>0</v>
      </c>
      <c r="AF1504">
        <f>($I$1504) * (80)</f>
        <v>0</v>
      </c>
      <c r="AG1504">
        <f>($J$1504) * (80)</f>
        <v>80</v>
      </c>
      <c r="AH1504">
        <f>($K$1504) * (225)</f>
        <v>0</v>
      </c>
      <c r="AI1504">
        <f>($L$1504) * (80)</f>
        <v>0</v>
      </c>
      <c r="AJ1504">
        <f>($M$1504) * (80)</f>
        <v>0</v>
      </c>
      <c r="AK1504">
        <f>($N$1504) * (295)</f>
        <v>0</v>
      </c>
      <c r="AL1504">
        <f>($O$1504) * (365)</f>
        <v>0</v>
      </c>
      <c r="AM1504">
        <f>($P$1504) * (220)</f>
        <v>0</v>
      </c>
      <c r="AN1504">
        <f>($Q$1504) * (220)</f>
        <v>0</v>
      </c>
      <c r="AO1504">
        <f>($R$1504) * (435)</f>
        <v>0</v>
      </c>
      <c r="AP1504">
        <f>($S$1504) * (290)</f>
        <v>0</v>
      </c>
      <c r="AQ1504">
        <f>($T$1504) * (290)</f>
        <v>0</v>
      </c>
      <c r="AR1504">
        <f>($U$1504) * (505)</f>
        <v>0</v>
      </c>
      <c r="AS1504">
        <f>($V$1504) * (360)</f>
        <v>0</v>
      </c>
      <c r="AT1504">
        <f>($W$1504) * (360)</f>
        <v>0</v>
      </c>
      <c r="AU1504">
        <f>($X$1504) * (575)</f>
        <v>0</v>
      </c>
      <c r="AV1504">
        <f>($Y$1504) * (430)</f>
        <v>0</v>
      </c>
      <c r="AW1504">
        <f>($Z$1504) * (645)</f>
        <v>0</v>
      </c>
      <c r="AX1504">
        <f>($AA$1504) * (500)</f>
        <v>0</v>
      </c>
      <c r="AY1504">
        <f>($AB$1504) * (715)</f>
        <v>0</v>
      </c>
      <c r="AZ1504">
        <f>($AC$1504) * (570)</f>
        <v>0</v>
      </c>
      <c r="BA1504">
        <f>($AD$1504) * (785)</f>
        <v>0</v>
      </c>
      <c r="BM1504">
        <v>1</v>
      </c>
      <c r="BN1504">
        <f>SUM($H$1504:$R$1504)</f>
        <v>1</v>
      </c>
    </row>
    <row r="1505" spans="1:66">
      <c r="A1505">
        <v>1644</v>
      </c>
      <c r="B1505">
        <v>2</v>
      </c>
      <c r="C1505">
        <v>29204</v>
      </c>
      <c r="D1505">
        <v>-1</v>
      </c>
      <c r="E1505">
        <v>3</v>
      </c>
      <c r="F1505" t="s">
        <v>73</v>
      </c>
      <c r="G1505">
        <v>4</v>
      </c>
      <c r="H1505">
        <v>0</v>
      </c>
      <c r="I1505">
        <v>0</v>
      </c>
      <c r="J1505">
        <v>1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f>($H$1505) * (225)</f>
        <v>0</v>
      </c>
      <c r="AF1505">
        <f>($I$1505) * (80)</f>
        <v>0</v>
      </c>
      <c r="AG1505">
        <f>($J$1505) * (80)</f>
        <v>80</v>
      </c>
      <c r="AH1505">
        <f>($K$1505) * (225)</f>
        <v>0</v>
      </c>
      <c r="AI1505">
        <f>($L$1505) * (80)</f>
        <v>0</v>
      </c>
      <c r="AJ1505">
        <f>($M$1505) * (80)</f>
        <v>0</v>
      </c>
      <c r="AK1505">
        <f>($N$1505) * (295)</f>
        <v>0</v>
      </c>
      <c r="AL1505">
        <f>($O$1505) * (365)</f>
        <v>0</v>
      </c>
      <c r="AM1505">
        <f>($P$1505) * (220)</f>
        <v>0</v>
      </c>
      <c r="AN1505">
        <f>($Q$1505) * (220)</f>
        <v>0</v>
      </c>
      <c r="AO1505">
        <f>($R$1505) * (435)</f>
        <v>0</v>
      </c>
      <c r="AP1505">
        <f>($S$1505) * (290)</f>
        <v>0</v>
      </c>
      <c r="AQ1505">
        <f>($T$1505) * (290)</f>
        <v>0</v>
      </c>
      <c r="AR1505">
        <f>($U$1505) * (505)</f>
        <v>0</v>
      </c>
      <c r="AS1505">
        <f>($V$1505) * (360)</f>
        <v>0</v>
      </c>
      <c r="AT1505">
        <f>($W$1505) * (360)</f>
        <v>0</v>
      </c>
      <c r="AU1505">
        <f>($X$1505) * (575)</f>
        <v>0</v>
      </c>
      <c r="AV1505">
        <f>($Y$1505) * (430)</f>
        <v>0</v>
      </c>
      <c r="AW1505">
        <f>($Z$1505) * (645)</f>
        <v>0</v>
      </c>
      <c r="AX1505">
        <f>($AA$1505) * (500)</f>
        <v>0</v>
      </c>
      <c r="AY1505">
        <f>($AB$1505) * (715)</f>
        <v>0</v>
      </c>
      <c r="AZ1505">
        <f>($AC$1505) * (570)</f>
        <v>0</v>
      </c>
      <c r="BA1505">
        <f>($AD$1505) * (785)</f>
        <v>0</v>
      </c>
      <c r="BM1505">
        <v>1</v>
      </c>
      <c r="BN1505">
        <f>SUM($H$1505:$N$1505)</f>
        <v>1</v>
      </c>
    </row>
    <row r="1506" spans="1:66">
      <c r="A1506">
        <v>1648</v>
      </c>
      <c r="B1506">
        <v>2</v>
      </c>
      <c r="C1506">
        <v>19584</v>
      </c>
      <c r="D1506">
        <v>5</v>
      </c>
      <c r="E1506">
        <v>8</v>
      </c>
      <c r="F1506" t="s">
        <v>73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1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f>($H$1506) * (225)</f>
        <v>0</v>
      </c>
      <c r="AF1506">
        <f>($I$1506) * (80)</f>
        <v>0</v>
      </c>
      <c r="AG1506">
        <f>($J$1506) * (80)</f>
        <v>0</v>
      </c>
      <c r="AH1506">
        <f>($K$1506) * (225)</f>
        <v>0</v>
      </c>
      <c r="AI1506">
        <f>($L$1506) * (80)</f>
        <v>0</v>
      </c>
      <c r="AJ1506">
        <f>($M$1506) * (80)</f>
        <v>0</v>
      </c>
      <c r="AK1506">
        <f>($N$1506) * (225)</f>
        <v>0</v>
      </c>
      <c r="AL1506">
        <f>($O$1506) * (225)</f>
        <v>0</v>
      </c>
      <c r="AM1506">
        <f>($P$1506) * (80)</f>
        <v>0</v>
      </c>
      <c r="AN1506">
        <f>($Q$1506) * (80)</f>
        <v>0</v>
      </c>
      <c r="AO1506">
        <f>($R$1506) * (225)</f>
        <v>0</v>
      </c>
      <c r="AP1506">
        <f>($S$1506) * (80)</f>
        <v>0</v>
      </c>
      <c r="AQ1506">
        <f>($T$1506) * (80)</f>
        <v>0</v>
      </c>
      <c r="AR1506">
        <f>($U$1506) * (225)</f>
        <v>0</v>
      </c>
      <c r="AS1506">
        <f>($V$1506) * (80)</f>
        <v>0</v>
      </c>
      <c r="AT1506">
        <f>($W$1506) * (80)</f>
        <v>0</v>
      </c>
      <c r="AU1506">
        <f>($X$1506) * (225)</f>
        <v>0</v>
      </c>
      <c r="AV1506">
        <f>($Y$1506) * (80)</f>
        <v>80</v>
      </c>
      <c r="AW1506">
        <f>($Z$1506) * (225)</f>
        <v>0</v>
      </c>
      <c r="AX1506">
        <f>($AA$1506) * (80)</f>
        <v>0</v>
      </c>
      <c r="AY1506">
        <f>($AB$1506) * (295)</f>
        <v>0</v>
      </c>
      <c r="AZ1506">
        <f>($AC$1506) * (150)</f>
        <v>0</v>
      </c>
      <c r="BA1506">
        <f>($AD$1506) * (365)</f>
        <v>0</v>
      </c>
      <c r="BM1506">
        <v>1</v>
      </c>
      <c r="BN1506">
        <f>SUM($U$1506:$Z$1506)</f>
        <v>1</v>
      </c>
    </row>
    <row r="1507" spans="1:66">
      <c r="A1507">
        <v>1650</v>
      </c>
      <c r="B1507">
        <v>1</v>
      </c>
      <c r="C1507">
        <v>17130</v>
      </c>
      <c r="D1507">
        <v>5</v>
      </c>
      <c r="E1507">
        <v>9</v>
      </c>
      <c r="F1507" t="s">
        <v>73</v>
      </c>
      <c r="G1507">
        <v>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1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f>($H$1507) * (225)</f>
        <v>0</v>
      </c>
      <c r="AF1507">
        <f>($I$1507) * (40)</f>
        <v>0</v>
      </c>
      <c r="AG1507">
        <f>($J$1507) * (40)</f>
        <v>0</v>
      </c>
      <c r="AH1507">
        <f>($K$1507) * (225)</f>
        <v>0</v>
      </c>
      <c r="AI1507">
        <f>($L$1507) * (40)</f>
        <v>0</v>
      </c>
      <c r="AJ1507">
        <f>($M$1507) * (40)</f>
        <v>0</v>
      </c>
      <c r="AK1507">
        <f>($N$1507) * (225)</f>
        <v>0</v>
      </c>
      <c r="AL1507">
        <f>($O$1507) * (225)</f>
        <v>0</v>
      </c>
      <c r="AM1507">
        <f>($P$1507) * (40)</f>
        <v>0</v>
      </c>
      <c r="AN1507">
        <f>($Q$1507) * (40)</f>
        <v>0</v>
      </c>
      <c r="AO1507">
        <f>($R$1507) * (225)</f>
        <v>0</v>
      </c>
      <c r="AP1507">
        <f>($S$1507) * (40)</f>
        <v>0</v>
      </c>
      <c r="AQ1507">
        <f>($T$1507) * (40)</f>
        <v>0</v>
      </c>
      <c r="AR1507">
        <f>($U$1507) * (225)</f>
        <v>0</v>
      </c>
      <c r="AS1507">
        <f>($V$1507) * (40)</f>
        <v>40</v>
      </c>
      <c r="AT1507">
        <f>($W$1507) * (40)</f>
        <v>0</v>
      </c>
      <c r="AU1507">
        <f>($X$1507) * (225)</f>
        <v>0</v>
      </c>
      <c r="AV1507">
        <f>($Y$1507) * (40)</f>
        <v>0</v>
      </c>
      <c r="AW1507">
        <f>($Z$1507) * (225)</f>
        <v>0</v>
      </c>
      <c r="AX1507">
        <f>($AA$1507) * (40)</f>
        <v>0</v>
      </c>
      <c r="AY1507">
        <f>($AB$1507) * (275)</f>
        <v>0</v>
      </c>
      <c r="AZ1507">
        <f>($AC$1507) * (90)</f>
        <v>0</v>
      </c>
      <c r="BA1507">
        <f>($AD$1507) * (325)</f>
        <v>0</v>
      </c>
      <c r="BM1507">
        <v>1</v>
      </c>
      <c r="BN1507">
        <f>SUM($U$1507:$AB$1507)</f>
        <v>1</v>
      </c>
    </row>
    <row r="1508" spans="1:66">
      <c r="A1508">
        <v>1653</v>
      </c>
      <c r="B1508">
        <v>2</v>
      </c>
      <c r="C1508">
        <v>13780</v>
      </c>
      <c r="D1508">
        <v>1</v>
      </c>
      <c r="E1508">
        <v>6</v>
      </c>
      <c r="F1508" t="s">
        <v>73</v>
      </c>
      <c r="G1508">
        <v>4</v>
      </c>
      <c r="H1508">
        <v>0</v>
      </c>
      <c r="I1508">
        <v>0</v>
      </c>
      <c r="J1508">
        <v>0</v>
      </c>
      <c r="K1508">
        <v>0</v>
      </c>
      <c r="L1508">
        <v>1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f>($H$1508) * (225)</f>
        <v>0</v>
      </c>
      <c r="AF1508">
        <f>($I$1508) * (80)</f>
        <v>0</v>
      </c>
      <c r="AG1508">
        <f>($J$1508) * (80)</f>
        <v>0</v>
      </c>
      <c r="AH1508">
        <f>($K$1508) * (225)</f>
        <v>0</v>
      </c>
      <c r="AI1508">
        <f>($L$1508) * (80)</f>
        <v>80</v>
      </c>
      <c r="AJ1508">
        <f>($M$1508) * (80)</f>
        <v>0</v>
      </c>
      <c r="AK1508">
        <f>($N$1508) * (225)</f>
        <v>0</v>
      </c>
      <c r="AL1508">
        <f>($O$1508) * (225)</f>
        <v>0</v>
      </c>
      <c r="AM1508">
        <f>($P$1508) * (80)</f>
        <v>0</v>
      </c>
      <c r="AN1508">
        <f>($Q$1508) * (80)</f>
        <v>0</v>
      </c>
      <c r="AO1508">
        <f>($R$1508) * (295)</f>
        <v>0</v>
      </c>
      <c r="AP1508">
        <f>($S$1508) * (150)</f>
        <v>0</v>
      </c>
      <c r="AQ1508">
        <f>($T$1508) * (150)</f>
        <v>0</v>
      </c>
      <c r="AR1508">
        <f>($U$1508) * (365)</f>
        <v>0</v>
      </c>
      <c r="AS1508">
        <f>($V$1508) * (220)</f>
        <v>0</v>
      </c>
      <c r="AT1508">
        <f>($W$1508) * (220)</f>
        <v>0</v>
      </c>
      <c r="AU1508">
        <f>($X$1508) * (435)</f>
        <v>0</v>
      </c>
      <c r="AV1508">
        <f>($Y$1508) * (290)</f>
        <v>0</v>
      </c>
      <c r="AW1508">
        <f>($Z$1508) * (505)</f>
        <v>0</v>
      </c>
      <c r="AX1508">
        <f>($AA$1508) * (360)</f>
        <v>0</v>
      </c>
      <c r="AY1508">
        <f>($AB$1508) * (575)</f>
        <v>0</v>
      </c>
      <c r="AZ1508">
        <f>($AC$1508) * (430)</f>
        <v>0</v>
      </c>
      <c r="BA1508">
        <f>($AD$1508) * (645)</f>
        <v>0</v>
      </c>
      <c r="BM1508">
        <v>1</v>
      </c>
      <c r="BN1508">
        <f>SUM($K$1508:$U$1508)</f>
        <v>1</v>
      </c>
    </row>
    <row r="1509" spans="1:66">
      <c r="A1509">
        <v>1654</v>
      </c>
      <c r="B1509">
        <v>2</v>
      </c>
      <c r="C1509">
        <v>10276</v>
      </c>
      <c r="D1509">
        <v>3</v>
      </c>
      <c r="E1509">
        <v>6</v>
      </c>
      <c r="F1509" t="s">
        <v>73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1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f>($H$1509) * (225)</f>
        <v>0</v>
      </c>
      <c r="AF1509">
        <f>($I$1509) * (80)</f>
        <v>0</v>
      </c>
      <c r="AG1509">
        <f>($J$1509) * (80)</f>
        <v>0</v>
      </c>
      <c r="AH1509">
        <f>($K$1509) * (225)</f>
        <v>0</v>
      </c>
      <c r="AI1509">
        <f>($L$1509) * (80)</f>
        <v>0</v>
      </c>
      <c r="AJ1509">
        <f>($M$1509) * (80)</f>
        <v>0</v>
      </c>
      <c r="AK1509">
        <f>($N$1509) * (225)</f>
        <v>0</v>
      </c>
      <c r="AL1509">
        <f>($O$1509) * (225)</f>
        <v>0</v>
      </c>
      <c r="AM1509">
        <f>($P$1509) * (80)</f>
        <v>0</v>
      </c>
      <c r="AN1509">
        <f>($Q$1509) * (80)</f>
        <v>80</v>
      </c>
      <c r="AO1509">
        <f>($R$1509) * (225)</f>
        <v>0</v>
      </c>
      <c r="AP1509">
        <f>($S$1509) * (80)</f>
        <v>0</v>
      </c>
      <c r="AQ1509">
        <f>($T$1509) * (80)</f>
        <v>0</v>
      </c>
      <c r="AR1509">
        <f>($U$1509) * (295)</f>
        <v>0</v>
      </c>
      <c r="AS1509">
        <f>($V$1509) * (150)</f>
        <v>0</v>
      </c>
      <c r="AT1509">
        <f>($W$1509) * (150)</f>
        <v>0</v>
      </c>
      <c r="AU1509">
        <f>($X$1509) * (365)</f>
        <v>0</v>
      </c>
      <c r="AV1509">
        <f>($Y$1509) * (220)</f>
        <v>0</v>
      </c>
      <c r="AW1509">
        <f>($Z$1509) * (435)</f>
        <v>0</v>
      </c>
      <c r="AX1509">
        <f>($AA$1509) * (290)</f>
        <v>0</v>
      </c>
      <c r="AY1509">
        <f>($AB$1509) * (505)</f>
        <v>0</v>
      </c>
      <c r="AZ1509">
        <f>($AC$1509) * (360)</f>
        <v>0</v>
      </c>
      <c r="BA1509">
        <f>($AD$1509) * (575)</f>
        <v>0</v>
      </c>
      <c r="BM1509">
        <v>1</v>
      </c>
      <c r="BN1509">
        <f>SUM($O$1509:$U$1509)</f>
        <v>1</v>
      </c>
    </row>
    <row r="1510" spans="1:66">
      <c r="A1510">
        <v>1657</v>
      </c>
      <c r="B1510">
        <v>2</v>
      </c>
      <c r="C1510">
        <v>7844</v>
      </c>
      <c r="D1510">
        <v>6</v>
      </c>
      <c r="E1510">
        <v>11</v>
      </c>
      <c r="F1510" t="s">
        <v>73</v>
      </c>
      <c r="G1510">
        <v>3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1</v>
      </c>
      <c r="AD1510">
        <v>0</v>
      </c>
      <c r="AE1510">
        <f>($H$1510) * (225)</f>
        <v>0</v>
      </c>
      <c r="AF1510">
        <f>($I$1510) * (80)</f>
        <v>0</v>
      </c>
      <c r="AG1510">
        <f>($J$1510) * (80)</f>
        <v>0</v>
      </c>
      <c r="AH1510">
        <f>($K$1510) * (225)</f>
        <v>0</v>
      </c>
      <c r="AI1510">
        <f>($L$1510) * (80)</f>
        <v>0</v>
      </c>
      <c r="AJ1510">
        <f>($M$1510) * (80)</f>
        <v>0</v>
      </c>
      <c r="AK1510">
        <f>($N$1510) * (225)</f>
        <v>0</v>
      </c>
      <c r="AL1510">
        <f>($O$1510) * (225)</f>
        <v>0</v>
      </c>
      <c r="AM1510">
        <f>($P$1510) * (80)</f>
        <v>0</v>
      </c>
      <c r="AN1510">
        <f>($Q$1510) * (80)</f>
        <v>0</v>
      </c>
      <c r="AO1510">
        <f>($R$1510) * (225)</f>
        <v>0</v>
      </c>
      <c r="AP1510">
        <f>($S$1510) * (80)</f>
        <v>0</v>
      </c>
      <c r="AQ1510">
        <f>($T$1510) * (80)</f>
        <v>0</v>
      </c>
      <c r="AR1510">
        <f>($U$1510) * (225)</f>
        <v>0</v>
      </c>
      <c r="AS1510">
        <f>($V$1510) * (80)</f>
        <v>0</v>
      </c>
      <c r="AT1510">
        <f>($W$1510) * (80)</f>
        <v>0</v>
      </c>
      <c r="AU1510">
        <f>($X$1510) * (225)</f>
        <v>0</v>
      </c>
      <c r="AV1510">
        <f>($Y$1510) * (80)</f>
        <v>0</v>
      </c>
      <c r="AW1510">
        <f>($Z$1510) * (225)</f>
        <v>0</v>
      </c>
      <c r="AX1510">
        <f>($AA$1510) * (80)</f>
        <v>0</v>
      </c>
      <c r="AY1510">
        <f>($AB$1510) * (295)</f>
        <v>0</v>
      </c>
      <c r="AZ1510">
        <f>($AC$1510) * (150)</f>
        <v>150</v>
      </c>
      <c r="BA1510">
        <f>($AD$1510) * (365)</f>
        <v>0</v>
      </c>
      <c r="BM1510">
        <v>1</v>
      </c>
      <c r="BN1510">
        <f>SUM($X$1510:$AD$1510)</f>
        <v>1</v>
      </c>
    </row>
    <row r="1511" spans="1:66">
      <c r="A1511">
        <v>1658</v>
      </c>
      <c r="B1511">
        <v>2</v>
      </c>
      <c r="C1511">
        <v>8663</v>
      </c>
      <c r="D1511">
        <v>3</v>
      </c>
      <c r="E1511">
        <v>7</v>
      </c>
      <c r="F1511" t="s">
        <v>73</v>
      </c>
      <c r="G1511">
        <v>4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1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f>($H$1511) * (225)</f>
        <v>0</v>
      </c>
      <c r="AF1511">
        <f>($I$1511) * (80)</f>
        <v>0</v>
      </c>
      <c r="AG1511">
        <f>($J$1511) * (80)</f>
        <v>0</v>
      </c>
      <c r="AH1511">
        <f>($K$1511) * (225)</f>
        <v>0</v>
      </c>
      <c r="AI1511">
        <f>($L$1511) * (80)</f>
        <v>0</v>
      </c>
      <c r="AJ1511">
        <f>($M$1511) * (80)</f>
        <v>0</v>
      </c>
      <c r="AK1511">
        <f>($N$1511) * (225)</f>
        <v>0</v>
      </c>
      <c r="AL1511">
        <f>($O$1511) * (225)</f>
        <v>0</v>
      </c>
      <c r="AM1511">
        <f>($P$1511) * (80)</f>
        <v>0</v>
      </c>
      <c r="AN1511">
        <f>($Q$1511) * (80)</f>
        <v>0</v>
      </c>
      <c r="AO1511">
        <f>($R$1511) * (225)</f>
        <v>0</v>
      </c>
      <c r="AP1511">
        <f>($S$1511) * (80)</f>
        <v>0</v>
      </c>
      <c r="AQ1511">
        <f>($T$1511) * (80)</f>
        <v>0</v>
      </c>
      <c r="AR1511">
        <f>($U$1511) * (225)</f>
        <v>0</v>
      </c>
      <c r="AS1511">
        <f>($V$1511) * (80)</f>
        <v>80</v>
      </c>
      <c r="AT1511">
        <f>($W$1511) * (80)</f>
        <v>0</v>
      </c>
      <c r="AU1511">
        <f>($X$1511) * (295)</f>
        <v>0</v>
      </c>
      <c r="AV1511">
        <f>($Y$1511) * (150)</f>
        <v>0</v>
      </c>
      <c r="AW1511">
        <f>($Z$1511) * (365)</f>
        <v>0</v>
      </c>
      <c r="AX1511">
        <f>($AA$1511) * (220)</f>
        <v>0</v>
      </c>
      <c r="AY1511">
        <f>($AB$1511) * (435)</f>
        <v>0</v>
      </c>
      <c r="AZ1511">
        <f>($AC$1511) * (290)</f>
        <v>0</v>
      </c>
      <c r="BA1511">
        <f>($AD$1511) * (505)</f>
        <v>0</v>
      </c>
      <c r="BM1511">
        <v>1</v>
      </c>
      <c r="BN1511">
        <f>SUM($O$1511:$X$1511)</f>
        <v>1</v>
      </c>
    </row>
    <row r="1512" spans="1:66">
      <c r="A1512">
        <v>1659</v>
      </c>
      <c r="B1512">
        <v>2</v>
      </c>
      <c r="C1512">
        <v>8728</v>
      </c>
      <c r="D1512">
        <v>0</v>
      </c>
      <c r="E1512">
        <v>5</v>
      </c>
      <c r="F1512" t="s">
        <v>73</v>
      </c>
      <c r="G1512">
        <v>4</v>
      </c>
      <c r="H1512">
        <v>0</v>
      </c>
      <c r="I1512">
        <v>0</v>
      </c>
      <c r="J1512">
        <v>1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f>($H$1512) * (225)</f>
        <v>0</v>
      </c>
      <c r="AF1512">
        <f>($I$1512) * (80)</f>
        <v>0</v>
      </c>
      <c r="AG1512">
        <f>($J$1512) * (80)</f>
        <v>80</v>
      </c>
      <c r="AH1512">
        <f>($K$1512) * (225)</f>
        <v>0</v>
      </c>
      <c r="AI1512">
        <f>($L$1512) * (80)</f>
        <v>0</v>
      </c>
      <c r="AJ1512">
        <f>($M$1512) * (80)</f>
        <v>0</v>
      </c>
      <c r="AK1512">
        <f>($N$1512) * (225)</f>
        <v>0</v>
      </c>
      <c r="AL1512">
        <f>($O$1512) * (295)</f>
        <v>0</v>
      </c>
      <c r="AM1512">
        <f>($P$1512) * (150)</f>
        <v>0</v>
      </c>
      <c r="AN1512">
        <f>($Q$1512) * (150)</f>
        <v>0</v>
      </c>
      <c r="AO1512">
        <f>($R$1512) * (365)</f>
        <v>0</v>
      </c>
      <c r="AP1512">
        <f>($S$1512) * (220)</f>
        <v>0</v>
      </c>
      <c r="AQ1512">
        <f>($T$1512) * (220)</f>
        <v>0</v>
      </c>
      <c r="AR1512">
        <f>($U$1512) * (435)</f>
        <v>0</v>
      </c>
      <c r="AS1512">
        <f>($V$1512) * (290)</f>
        <v>0</v>
      </c>
      <c r="AT1512">
        <f>($W$1512) * (290)</f>
        <v>0</v>
      </c>
      <c r="AU1512">
        <f>($X$1512) * (505)</f>
        <v>0</v>
      </c>
      <c r="AV1512">
        <f>($Y$1512) * (360)</f>
        <v>0</v>
      </c>
      <c r="AW1512">
        <f>($Z$1512) * (575)</f>
        <v>0</v>
      </c>
      <c r="AX1512">
        <f>($AA$1512) * (430)</f>
        <v>0</v>
      </c>
      <c r="AY1512">
        <f>($AB$1512) * (645)</f>
        <v>0</v>
      </c>
      <c r="AZ1512">
        <f>($AC$1512) * (500)</f>
        <v>0</v>
      </c>
      <c r="BA1512">
        <f>($AD$1512) * (715)</f>
        <v>0</v>
      </c>
      <c r="BM1512">
        <v>1</v>
      </c>
      <c r="BN1512">
        <f>SUM($H$1512:$R$1512)</f>
        <v>1</v>
      </c>
    </row>
    <row r="1513" spans="1:66">
      <c r="A1513">
        <v>1660</v>
      </c>
      <c r="B1513">
        <v>2</v>
      </c>
      <c r="C1513">
        <v>21125</v>
      </c>
      <c r="D1513">
        <v>2</v>
      </c>
      <c r="E1513">
        <v>6</v>
      </c>
      <c r="F1513" t="s">
        <v>73</v>
      </c>
      <c r="G1513">
        <v>3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1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f>($H$1513) * (225)</f>
        <v>0</v>
      </c>
      <c r="AF1513">
        <f>($I$1513) * (80)</f>
        <v>0</v>
      </c>
      <c r="AG1513">
        <f>($J$1513) * (80)</f>
        <v>0</v>
      </c>
      <c r="AH1513">
        <f>($K$1513) * (225)</f>
        <v>0</v>
      </c>
      <c r="AI1513">
        <f>($L$1513) * (80)</f>
        <v>0</v>
      </c>
      <c r="AJ1513">
        <f>($M$1513) * (80)</f>
        <v>0</v>
      </c>
      <c r="AK1513">
        <f>($N$1513) * (225)</f>
        <v>225</v>
      </c>
      <c r="AL1513">
        <f>($O$1513) * (225)</f>
        <v>0</v>
      </c>
      <c r="AM1513">
        <f>($P$1513) * (80)</f>
        <v>0</v>
      </c>
      <c r="AN1513">
        <f>($Q$1513) * (80)</f>
        <v>0</v>
      </c>
      <c r="AO1513">
        <f>($R$1513) * (295)</f>
        <v>0</v>
      </c>
      <c r="AP1513">
        <f>($S$1513) * (150)</f>
        <v>0</v>
      </c>
      <c r="AQ1513">
        <f>($T$1513) * (150)</f>
        <v>0</v>
      </c>
      <c r="AR1513">
        <f>($U$1513) * (365)</f>
        <v>0</v>
      </c>
      <c r="AS1513">
        <f>($V$1513) * (220)</f>
        <v>0</v>
      </c>
      <c r="AT1513">
        <f>($W$1513) * (220)</f>
        <v>0</v>
      </c>
      <c r="AU1513">
        <f>($X$1513) * (435)</f>
        <v>0</v>
      </c>
      <c r="AV1513">
        <f>($Y$1513) * (290)</f>
        <v>0</v>
      </c>
      <c r="AW1513">
        <f>($Z$1513) * (505)</f>
        <v>0</v>
      </c>
      <c r="AX1513">
        <f>($AA$1513) * (360)</f>
        <v>0</v>
      </c>
      <c r="AY1513">
        <f>($AB$1513) * (575)</f>
        <v>0</v>
      </c>
      <c r="AZ1513">
        <f>($AC$1513) * (430)</f>
        <v>0</v>
      </c>
      <c r="BA1513">
        <f>($AD$1513) * (645)</f>
        <v>0</v>
      </c>
      <c r="BM1513">
        <v>1</v>
      </c>
      <c r="BN1513">
        <f>SUM($N$1513:$U$1513)</f>
        <v>1</v>
      </c>
    </row>
    <row r="1514" spans="1:66">
      <c r="A1514">
        <v>1662</v>
      </c>
      <c r="B1514">
        <v>2</v>
      </c>
      <c r="C1514">
        <v>15877</v>
      </c>
      <c r="D1514">
        <v>-1</v>
      </c>
      <c r="E1514">
        <v>2</v>
      </c>
      <c r="F1514" t="s">
        <v>73</v>
      </c>
      <c r="G1514">
        <v>3</v>
      </c>
      <c r="H1514">
        <v>0</v>
      </c>
      <c r="I1514">
        <v>0</v>
      </c>
      <c r="J1514">
        <v>1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f>($H$1514) * (225)</f>
        <v>0</v>
      </c>
      <c r="AF1514">
        <f>($I$1514) * (80)</f>
        <v>0</v>
      </c>
      <c r="AG1514">
        <f>($J$1514) * (80)</f>
        <v>80</v>
      </c>
      <c r="AH1514">
        <f>($K$1514) * (295)</f>
        <v>0</v>
      </c>
      <c r="AI1514">
        <f>($L$1514) * (150)</f>
        <v>0</v>
      </c>
      <c r="AJ1514">
        <f>($M$1514) * (150)</f>
        <v>0</v>
      </c>
      <c r="AK1514">
        <f>($N$1514) * (365)</f>
        <v>0</v>
      </c>
      <c r="AL1514">
        <f>($O$1514) * (435)</f>
        <v>0</v>
      </c>
      <c r="AM1514">
        <f>($P$1514) * (290)</f>
        <v>0</v>
      </c>
      <c r="AN1514">
        <f>($Q$1514) * (290)</f>
        <v>0</v>
      </c>
      <c r="AO1514">
        <f>($R$1514) * (505)</f>
        <v>0</v>
      </c>
      <c r="AP1514">
        <f>($S$1514) * (360)</f>
        <v>0</v>
      </c>
      <c r="AQ1514">
        <f>($T$1514) * (360)</f>
        <v>0</v>
      </c>
      <c r="AR1514">
        <f>($U$1514) * (575)</f>
        <v>0</v>
      </c>
      <c r="AS1514">
        <f>($V$1514) * (430)</f>
        <v>0</v>
      </c>
      <c r="AT1514">
        <f>($W$1514) * (430)</f>
        <v>0</v>
      </c>
      <c r="AU1514">
        <f>($X$1514) * (645)</f>
        <v>0</v>
      </c>
      <c r="AV1514">
        <f>($Y$1514) * (500)</f>
        <v>0</v>
      </c>
      <c r="AW1514">
        <f>($Z$1514) * (715)</f>
        <v>0</v>
      </c>
      <c r="AX1514">
        <f>($AA$1514) * (570)</f>
        <v>0</v>
      </c>
      <c r="AY1514">
        <f>($AB$1514) * (785)</f>
        <v>0</v>
      </c>
      <c r="AZ1514">
        <f>($AC$1514) * (640)</f>
        <v>0</v>
      </c>
      <c r="BA1514">
        <f>($AD$1514) * (855)</f>
        <v>0</v>
      </c>
      <c r="BM1514">
        <v>1</v>
      </c>
      <c r="BN1514">
        <f>SUM($H$1514:$K$1514)</f>
        <v>1</v>
      </c>
    </row>
    <row r="1515" spans="1:66">
      <c r="A1515">
        <v>1664</v>
      </c>
      <c r="B1515">
        <v>2</v>
      </c>
      <c r="C1515">
        <v>16300</v>
      </c>
      <c r="D1515">
        <v>5</v>
      </c>
      <c r="E1515">
        <v>10</v>
      </c>
      <c r="F1515" t="s">
        <v>73</v>
      </c>
      <c r="G1515">
        <v>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1</v>
      </c>
      <c r="AD1515">
        <v>0</v>
      </c>
      <c r="AE1515">
        <f>($H$1515) * (225)</f>
        <v>0</v>
      </c>
      <c r="AF1515">
        <f>($I$1515) * (80)</f>
        <v>0</v>
      </c>
      <c r="AG1515">
        <f>($J$1515) * (80)</f>
        <v>0</v>
      </c>
      <c r="AH1515">
        <f>($K$1515) * (225)</f>
        <v>0</v>
      </c>
      <c r="AI1515">
        <f>($L$1515) * (80)</f>
        <v>0</v>
      </c>
      <c r="AJ1515">
        <f>($M$1515) * (80)</f>
        <v>0</v>
      </c>
      <c r="AK1515">
        <f>($N$1515) * (225)</f>
        <v>0</v>
      </c>
      <c r="AL1515">
        <f>($O$1515) * (225)</f>
        <v>0</v>
      </c>
      <c r="AM1515">
        <f>($P$1515) * (80)</f>
        <v>0</v>
      </c>
      <c r="AN1515">
        <f>($Q$1515) * (80)</f>
        <v>0</v>
      </c>
      <c r="AO1515">
        <f>($R$1515) * (225)</f>
        <v>0</v>
      </c>
      <c r="AP1515">
        <f>($S$1515) * (80)</f>
        <v>0</v>
      </c>
      <c r="AQ1515">
        <f>($T$1515) * (80)</f>
        <v>0</v>
      </c>
      <c r="AR1515">
        <f>($U$1515) * (225)</f>
        <v>0</v>
      </c>
      <c r="AS1515">
        <f>($V$1515) * (80)</f>
        <v>0</v>
      </c>
      <c r="AT1515">
        <f>($W$1515) * (80)</f>
        <v>0</v>
      </c>
      <c r="AU1515">
        <f>($X$1515) * (225)</f>
        <v>0</v>
      </c>
      <c r="AV1515">
        <f>($Y$1515) * (80)</f>
        <v>0</v>
      </c>
      <c r="AW1515">
        <f>($Z$1515) * (225)</f>
        <v>0</v>
      </c>
      <c r="AX1515">
        <f>($AA$1515) * (80)</f>
        <v>0</v>
      </c>
      <c r="AY1515">
        <f>($AB$1515) * (225)</f>
        <v>0</v>
      </c>
      <c r="AZ1515">
        <f>($AC$1515) * (80)</f>
        <v>80</v>
      </c>
      <c r="BA1515">
        <f>($AD$1515) * (295)</f>
        <v>0</v>
      </c>
      <c r="BM1515">
        <v>1</v>
      </c>
      <c r="BN1515">
        <f>SUM($U$1515:$AD$1515)</f>
        <v>1</v>
      </c>
    </row>
    <row r="1516" spans="1:66">
      <c r="A1516">
        <v>1666</v>
      </c>
      <c r="B1516">
        <v>2</v>
      </c>
      <c r="C1516">
        <v>13950</v>
      </c>
      <c r="D1516">
        <v>2</v>
      </c>
      <c r="E1516">
        <v>7</v>
      </c>
      <c r="F1516" t="s">
        <v>73</v>
      </c>
      <c r="G1516">
        <v>3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1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f>($H$1516) * (225)</f>
        <v>0</v>
      </c>
      <c r="AF1516">
        <f>($I$1516) * (80)</f>
        <v>0</v>
      </c>
      <c r="AG1516">
        <f>($J$1516) * (80)</f>
        <v>0</v>
      </c>
      <c r="AH1516">
        <f>($K$1516) * (225)</f>
        <v>0</v>
      </c>
      <c r="AI1516">
        <f>($L$1516) * (80)</f>
        <v>0</v>
      </c>
      <c r="AJ1516">
        <f>($M$1516) * (80)</f>
        <v>0</v>
      </c>
      <c r="AK1516">
        <f>($N$1516) * (225)</f>
        <v>0</v>
      </c>
      <c r="AL1516">
        <f>($O$1516) * (225)</f>
        <v>0</v>
      </c>
      <c r="AM1516">
        <f>($P$1516) * (80)</f>
        <v>0</v>
      </c>
      <c r="AN1516">
        <f>($Q$1516) * (80)</f>
        <v>80</v>
      </c>
      <c r="AO1516">
        <f>($R$1516) * (295)</f>
        <v>0</v>
      </c>
      <c r="AP1516">
        <f>($S$1516) * (150)</f>
        <v>0</v>
      </c>
      <c r="AQ1516">
        <f>($T$1516) * (150)</f>
        <v>0</v>
      </c>
      <c r="AR1516">
        <f>($U$1516) * (365)</f>
        <v>0</v>
      </c>
      <c r="AS1516">
        <f>($V$1516) * (220)</f>
        <v>0</v>
      </c>
      <c r="AT1516">
        <f>($W$1516) * (220)</f>
        <v>0</v>
      </c>
      <c r="AU1516">
        <f>($X$1516) * (435)</f>
        <v>0</v>
      </c>
      <c r="AV1516">
        <f>($Y$1516) * (290)</f>
        <v>0</v>
      </c>
      <c r="AW1516">
        <f>($Z$1516) * (505)</f>
        <v>0</v>
      </c>
      <c r="AX1516">
        <f>($AA$1516) * (360)</f>
        <v>0</v>
      </c>
      <c r="AY1516">
        <f>($AB$1516) * (575)</f>
        <v>0</v>
      </c>
      <c r="AZ1516">
        <f>($AC$1516) * (430)</f>
        <v>0</v>
      </c>
      <c r="BA1516">
        <f>($AD$1516) * (645)</f>
        <v>0</v>
      </c>
      <c r="BM1516">
        <v>1</v>
      </c>
      <c r="BN1516">
        <f>SUM($N$1516:$X$1516)</f>
        <v>1</v>
      </c>
    </row>
    <row r="1517" spans="1:66">
      <c r="A1517">
        <v>1667</v>
      </c>
      <c r="B1517">
        <v>2</v>
      </c>
      <c r="C1517">
        <v>8147</v>
      </c>
      <c r="D1517">
        <v>5</v>
      </c>
      <c r="E1517">
        <v>10</v>
      </c>
      <c r="F1517" t="s">
        <v>73</v>
      </c>
      <c r="G1517">
        <v>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1</v>
      </c>
      <c r="AD1517">
        <v>0</v>
      </c>
      <c r="AE1517">
        <f>($H$1517) * (225)</f>
        <v>0</v>
      </c>
      <c r="AF1517">
        <f>($I$1517) * (80)</f>
        <v>0</v>
      </c>
      <c r="AG1517">
        <f>($J$1517) * (80)</f>
        <v>0</v>
      </c>
      <c r="AH1517">
        <f>($K$1517) * (225)</f>
        <v>0</v>
      </c>
      <c r="AI1517">
        <f>($L$1517) * (80)</f>
        <v>0</v>
      </c>
      <c r="AJ1517">
        <f>($M$1517) * (80)</f>
        <v>0</v>
      </c>
      <c r="AK1517">
        <f>($N$1517) * (225)</f>
        <v>0</v>
      </c>
      <c r="AL1517">
        <f>($O$1517) * (225)</f>
        <v>0</v>
      </c>
      <c r="AM1517">
        <f>($P$1517) * (80)</f>
        <v>0</v>
      </c>
      <c r="AN1517">
        <f>($Q$1517) * (80)</f>
        <v>0</v>
      </c>
      <c r="AO1517">
        <f>($R$1517) * (225)</f>
        <v>0</v>
      </c>
      <c r="AP1517">
        <f>($S$1517) * (80)</f>
        <v>0</v>
      </c>
      <c r="AQ1517">
        <f>($T$1517) * (80)</f>
        <v>0</v>
      </c>
      <c r="AR1517">
        <f>($U$1517) * (225)</f>
        <v>0</v>
      </c>
      <c r="AS1517">
        <f>($V$1517) * (80)</f>
        <v>0</v>
      </c>
      <c r="AT1517">
        <f>($W$1517) * (80)</f>
        <v>0</v>
      </c>
      <c r="AU1517">
        <f>($X$1517) * (225)</f>
        <v>0</v>
      </c>
      <c r="AV1517">
        <f>($Y$1517) * (80)</f>
        <v>0</v>
      </c>
      <c r="AW1517">
        <f>($Z$1517) * (225)</f>
        <v>0</v>
      </c>
      <c r="AX1517">
        <f>($AA$1517) * (80)</f>
        <v>0</v>
      </c>
      <c r="AY1517">
        <f>($AB$1517) * (225)</f>
        <v>0</v>
      </c>
      <c r="AZ1517">
        <f>($AC$1517) * (80)</f>
        <v>80</v>
      </c>
      <c r="BA1517">
        <f>($AD$1517) * (295)</f>
        <v>0</v>
      </c>
      <c r="BM1517">
        <v>1</v>
      </c>
      <c r="BN1517">
        <f>SUM($U$1517:$AD$1517)</f>
        <v>1</v>
      </c>
    </row>
    <row r="1518" spans="1:66">
      <c r="A1518">
        <v>1670</v>
      </c>
      <c r="B1518">
        <v>2</v>
      </c>
      <c r="C1518">
        <v>29214</v>
      </c>
      <c r="D1518">
        <v>5</v>
      </c>
      <c r="E1518">
        <v>9</v>
      </c>
      <c r="F1518" t="s">
        <v>73</v>
      </c>
      <c r="G1518">
        <v>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1</v>
      </c>
      <c r="AB1518">
        <v>0</v>
      </c>
      <c r="AC1518">
        <v>0</v>
      </c>
      <c r="AD1518">
        <v>0</v>
      </c>
      <c r="AE1518">
        <f>($H$1518) * (225)</f>
        <v>0</v>
      </c>
      <c r="AF1518">
        <f>($I$1518) * (80)</f>
        <v>0</v>
      </c>
      <c r="AG1518">
        <f>($J$1518) * (80)</f>
        <v>0</v>
      </c>
      <c r="AH1518">
        <f>($K$1518) * (225)</f>
        <v>0</v>
      </c>
      <c r="AI1518">
        <f>($L$1518) * (80)</f>
        <v>0</v>
      </c>
      <c r="AJ1518">
        <f>($M$1518) * (80)</f>
        <v>0</v>
      </c>
      <c r="AK1518">
        <f>($N$1518) * (225)</f>
        <v>0</v>
      </c>
      <c r="AL1518">
        <f>($O$1518) * (225)</f>
        <v>0</v>
      </c>
      <c r="AM1518">
        <f>($P$1518) * (80)</f>
        <v>0</v>
      </c>
      <c r="AN1518">
        <f>($Q$1518) * (80)</f>
        <v>0</v>
      </c>
      <c r="AO1518">
        <f>($R$1518) * (225)</f>
        <v>0</v>
      </c>
      <c r="AP1518">
        <f>($S$1518) * (80)</f>
        <v>0</v>
      </c>
      <c r="AQ1518">
        <f>($T$1518) * (80)</f>
        <v>0</v>
      </c>
      <c r="AR1518">
        <f>($U$1518) * (225)</f>
        <v>0</v>
      </c>
      <c r="AS1518">
        <f>($V$1518) * (80)</f>
        <v>0</v>
      </c>
      <c r="AT1518">
        <f>($W$1518) * (80)</f>
        <v>0</v>
      </c>
      <c r="AU1518">
        <f>($X$1518) * (225)</f>
        <v>0</v>
      </c>
      <c r="AV1518">
        <f>($Y$1518) * (80)</f>
        <v>0</v>
      </c>
      <c r="AW1518">
        <f>($Z$1518) * (225)</f>
        <v>0</v>
      </c>
      <c r="AX1518">
        <f>($AA$1518) * (80)</f>
        <v>80</v>
      </c>
      <c r="AY1518">
        <f>($AB$1518) * (225)</f>
        <v>0</v>
      </c>
      <c r="AZ1518">
        <f>($AC$1518) * (80)</f>
        <v>0</v>
      </c>
      <c r="BA1518">
        <f>($AD$1518) * (295)</f>
        <v>0</v>
      </c>
      <c r="BM1518">
        <v>1</v>
      </c>
      <c r="BN1518">
        <f>SUM($U$1518:$AB$1518)</f>
        <v>1</v>
      </c>
    </row>
    <row r="1519" spans="1:66">
      <c r="A1519">
        <v>1674</v>
      </c>
      <c r="B1519">
        <v>2</v>
      </c>
      <c r="C1519">
        <v>27901</v>
      </c>
      <c r="D1519">
        <v>0</v>
      </c>
      <c r="E1519">
        <v>4</v>
      </c>
      <c r="F1519" t="s">
        <v>73</v>
      </c>
      <c r="G1519">
        <v>3</v>
      </c>
      <c r="H1519">
        <v>0</v>
      </c>
      <c r="I1519">
        <v>0</v>
      </c>
      <c r="J1519">
        <v>1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f>($H$1519) * (225)</f>
        <v>0</v>
      </c>
      <c r="AF1519">
        <f>($I$1519) * (80)</f>
        <v>0</v>
      </c>
      <c r="AG1519">
        <f>($J$1519) * (80)</f>
        <v>80</v>
      </c>
      <c r="AH1519">
        <f>($K$1519) * (225)</f>
        <v>0</v>
      </c>
      <c r="AI1519">
        <f>($L$1519) * (80)</f>
        <v>0</v>
      </c>
      <c r="AJ1519">
        <f>($M$1519) * (80)</f>
        <v>0</v>
      </c>
      <c r="AK1519">
        <f>($N$1519) * (295)</f>
        <v>0</v>
      </c>
      <c r="AL1519">
        <f>($O$1519) * (365)</f>
        <v>0</v>
      </c>
      <c r="AM1519">
        <f>($P$1519) * (220)</f>
        <v>0</v>
      </c>
      <c r="AN1519">
        <f>($Q$1519) * (220)</f>
        <v>0</v>
      </c>
      <c r="AO1519">
        <f>($R$1519) * (435)</f>
        <v>0</v>
      </c>
      <c r="AP1519">
        <f>($S$1519) * (290)</f>
        <v>0</v>
      </c>
      <c r="AQ1519">
        <f>($T$1519) * (290)</f>
        <v>0</v>
      </c>
      <c r="AR1519">
        <f>($U$1519) * (505)</f>
        <v>0</v>
      </c>
      <c r="AS1519">
        <f>($V$1519) * (360)</f>
        <v>0</v>
      </c>
      <c r="AT1519">
        <f>($W$1519) * (360)</f>
        <v>0</v>
      </c>
      <c r="AU1519">
        <f>($X$1519) * (575)</f>
        <v>0</v>
      </c>
      <c r="AV1519">
        <f>($Y$1519) * (430)</f>
        <v>0</v>
      </c>
      <c r="AW1519">
        <f>($Z$1519) * (645)</f>
        <v>0</v>
      </c>
      <c r="AX1519">
        <f>($AA$1519) * (500)</f>
        <v>0</v>
      </c>
      <c r="AY1519">
        <f>($AB$1519) * (715)</f>
        <v>0</v>
      </c>
      <c r="AZ1519">
        <f>($AC$1519) * (570)</f>
        <v>0</v>
      </c>
      <c r="BA1519">
        <f>($AD$1519) * (785)</f>
        <v>0</v>
      </c>
      <c r="BM1519">
        <v>1</v>
      </c>
      <c r="BN1519">
        <f>SUM($H$1519:$O$1519)</f>
        <v>1</v>
      </c>
    </row>
    <row r="1520" spans="1:66">
      <c r="A1520">
        <v>1677</v>
      </c>
      <c r="B1520">
        <v>2</v>
      </c>
      <c r="C1520">
        <v>28610</v>
      </c>
      <c r="D1520">
        <v>6</v>
      </c>
      <c r="E1520">
        <v>10</v>
      </c>
      <c r="F1520" t="s">
        <v>73</v>
      </c>
      <c r="G1520">
        <v>3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1</v>
      </c>
      <c r="AD1520">
        <v>0</v>
      </c>
      <c r="AE1520">
        <f>($H$1520) * (225)</f>
        <v>0</v>
      </c>
      <c r="AF1520">
        <f>($I$1520) * (80)</f>
        <v>0</v>
      </c>
      <c r="AG1520">
        <f>($J$1520) * (80)</f>
        <v>0</v>
      </c>
      <c r="AH1520">
        <f>($K$1520) * (225)</f>
        <v>0</v>
      </c>
      <c r="AI1520">
        <f>($L$1520) * (80)</f>
        <v>0</v>
      </c>
      <c r="AJ1520">
        <f>($M$1520) * (80)</f>
        <v>0</v>
      </c>
      <c r="AK1520">
        <f>($N$1520) * (225)</f>
        <v>0</v>
      </c>
      <c r="AL1520">
        <f>($O$1520) * (225)</f>
        <v>0</v>
      </c>
      <c r="AM1520">
        <f>($P$1520) * (80)</f>
        <v>0</v>
      </c>
      <c r="AN1520">
        <f>($Q$1520) * (80)</f>
        <v>0</v>
      </c>
      <c r="AO1520">
        <f>($R$1520) * (225)</f>
        <v>0</v>
      </c>
      <c r="AP1520">
        <f>($S$1520) * (80)</f>
        <v>0</v>
      </c>
      <c r="AQ1520">
        <f>($T$1520) * (80)</f>
        <v>0</v>
      </c>
      <c r="AR1520">
        <f>($U$1520) * (225)</f>
        <v>0</v>
      </c>
      <c r="AS1520">
        <f>($V$1520) * (80)</f>
        <v>0</v>
      </c>
      <c r="AT1520">
        <f>($W$1520) * (80)</f>
        <v>0</v>
      </c>
      <c r="AU1520">
        <f>($X$1520) * (225)</f>
        <v>0</v>
      </c>
      <c r="AV1520">
        <f>($Y$1520) * (80)</f>
        <v>0</v>
      </c>
      <c r="AW1520">
        <f>($Z$1520) * (225)</f>
        <v>0</v>
      </c>
      <c r="AX1520">
        <f>($AA$1520) * (80)</f>
        <v>0</v>
      </c>
      <c r="AY1520">
        <f>($AB$1520) * (295)</f>
        <v>0</v>
      </c>
      <c r="AZ1520">
        <f>($AC$1520) * (150)</f>
        <v>150</v>
      </c>
      <c r="BA1520">
        <f>($AD$1520) * (365)</f>
        <v>0</v>
      </c>
      <c r="BM1520">
        <v>1</v>
      </c>
      <c r="BN1520">
        <f>SUM($X$1520:$AD$1520)</f>
        <v>1</v>
      </c>
    </row>
    <row r="1521" spans="1:66">
      <c r="A1521">
        <v>1678</v>
      </c>
      <c r="B1521">
        <v>2</v>
      </c>
      <c r="C1521">
        <v>29190</v>
      </c>
      <c r="D1521">
        <v>-1</v>
      </c>
      <c r="E1521">
        <v>4</v>
      </c>
      <c r="F1521" t="s">
        <v>73</v>
      </c>
      <c r="G1521">
        <v>5</v>
      </c>
      <c r="H1521">
        <v>0</v>
      </c>
      <c r="I1521">
        <v>0</v>
      </c>
      <c r="J1521">
        <v>1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f>($H$1521) * (225)</f>
        <v>0</v>
      </c>
      <c r="AF1521">
        <f>($I$1521) * (80)</f>
        <v>0</v>
      </c>
      <c r="AG1521">
        <f>($J$1521) * (80)</f>
        <v>80</v>
      </c>
      <c r="AH1521">
        <f>($K$1521) * (225)</f>
        <v>0</v>
      </c>
      <c r="AI1521">
        <f>($L$1521) * (80)</f>
        <v>0</v>
      </c>
      <c r="AJ1521">
        <f>($M$1521) * (80)</f>
        <v>0</v>
      </c>
      <c r="AK1521">
        <f>($N$1521) * (225)</f>
        <v>0</v>
      </c>
      <c r="AL1521">
        <f>($O$1521) * (295)</f>
        <v>0</v>
      </c>
      <c r="AM1521">
        <f>($P$1521) * (150)</f>
        <v>0</v>
      </c>
      <c r="AN1521">
        <f>($Q$1521) * (150)</f>
        <v>0</v>
      </c>
      <c r="AO1521">
        <f>($R$1521) * (365)</f>
        <v>0</v>
      </c>
      <c r="AP1521">
        <f>($S$1521) * (220)</f>
        <v>0</v>
      </c>
      <c r="AQ1521">
        <f>($T$1521) * (220)</f>
        <v>0</v>
      </c>
      <c r="AR1521">
        <f>($U$1521) * (435)</f>
        <v>0</v>
      </c>
      <c r="AS1521">
        <f>($V$1521) * (290)</f>
        <v>0</v>
      </c>
      <c r="AT1521">
        <f>($W$1521) * (290)</f>
        <v>0</v>
      </c>
      <c r="AU1521">
        <f>($X$1521) * (505)</f>
        <v>0</v>
      </c>
      <c r="AV1521">
        <f>($Y$1521) * (360)</f>
        <v>0</v>
      </c>
      <c r="AW1521">
        <f>($Z$1521) * (575)</f>
        <v>0</v>
      </c>
      <c r="AX1521">
        <f>($AA$1521) * (430)</f>
        <v>0</v>
      </c>
      <c r="AY1521">
        <f>($AB$1521) * (645)</f>
        <v>0</v>
      </c>
      <c r="AZ1521">
        <f>($AC$1521) * (500)</f>
        <v>0</v>
      </c>
      <c r="BA1521">
        <f>($AD$1521) * (715)</f>
        <v>0</v>
      </c>
      <c r="BM1521">
        <v>1</v>
      </c>
      <c r="BN1521">
        <f>SUM($H$1521:$O$1521)</f>
        <v>1</v>
      </c>
    </row>
    <row r="1522" spans="1:66">
      <c r="A1522">
        <v>1679</v>
      </c>
      <c r="B1522">
        <v>2</v>
      </c>
      <c r="C1522">
        <v>28020</v>
      </c>
      <c r="D1522">
        <v>3</v>
      </c>
      <c r="E1522">
        <v>8</v>
      </c>
      <c r="F1522" t="s">
        <v>73</v>
      </c>
      <c r="G1522">
        <v>3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1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f>($H$1522) * (225)</f>
        <v>0</v>
      </c>
      <c r="AF1522">
        <f>($I$1522) * (80)</f>
        <v>0</v>
      </c>
      <c r="AG1522">
        <f>($J$1522) * (80)</f>
        <v>0</v>
      </c>
      <c r="AH1522">
        <f>($K$1522) * (225)</f>
        <v>0</v>
      </c>
      <c r="AI1522">
        <f>($L$1522) * (80)</f>
        <v>0</v>
      </c>
      <c r="AJ1522">
        <f>($M$1522) * (80)</f>
        <v>0</v>
      </c>
      <c r="AK1522">
        <f>($N$1522) * (225)</f>
        <v>0</v>
      </c>
      <c r="AL1522">
        <f>($O$1522) * (225)</f>
        <v>0</v>
      </c>
      <c r="AM1522">
        <f>($P$1522) * (80)</f>
        <v>0</v>
      </c>
      <c r="AN1522">
        <f>($Q$1522) * (80)</f>
        <v>80</v>
      </c>
      <c r="AO1522">
        <f>($R$1522) * (225)</f>
        <v>0</v>
      </c>
      <c r="AP1522">
        <f>($S$1522) * (80)</f>
        <v>0</v>
      </c>
      <c r="AQ1522">
        <f>($T$1522) * (80)</f>
        <v>0</v>
      </c>
      <c r="AR1522">
        <f>($U$1522) * (295)</f>
        <v>0</v>
      </c>
      <c r="AS1522">
        <f>($V$1522) * (150)</f>
        <v>0</v>
      </c>
      <c r="AT1522">
        <f>($W$1522) * (150)</f>
        <v>0</v>
      </c>
      <c r="AU1522">
        <f>($X$1522) * (365)</f>
        <v>0</v>
      </c>
      <c r="AV1522">
        <f>($Y$1522) * (220)</f>
        <v>0</v>
      </c>
      <c r="AW1522">
        <f>($Z$1522) * (435)</f>
        <v>0</v>
      </c>
      <c r="AX1522">
        <f>($AA$1522) * (290)</f>
        <v>0</v>
      </c>
      <c r="AY1522">
        <f>($AB$1522) * (505)</f>
        <v>0</v>
      </c>
      <c r="AZ1522">
        <f>($AC$1522) * (360)</f>
        <v>0</v>
      </c>
      <c r="BA1522">
        <f>($AD$1522) * (575)</f>
        <v>0</v>
      </c>
      <c r="BM1522">
        <v>1</v>
      </c>
      <c r="BN1522">
        <f>SUM($O$1522:$Z$1522)</f>
        <v>1</v>
      </c>
    </row>
    <row r="1523" spans="1:66">
      <c r="A1523">
        <v>1680</v>
      </c>
      <c r="B1523">
        <v>2</v>
      </c>
      <c r="C1523">
        <v>27100</v>
      </c>
      <c r="D1523">
        <v>4</v>
      </c>
      <c r="E1523">
        <v>7</v>
      </c>
      <c r="F1523" t="s">
        <v>73</v>
      </c>
      <c r="G1523">
        <v>3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1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f>($H$1523) * (225)</f>
        <v>0</v>
      </c>
      <c r="AF1523">
        <f>($I$1523) * (80)</f>
        <v>0</v>
      </c>
      <c r="AG1523">
        <f>($J$1523) * (80)</f>
        <v>0</v>
      </c>
      <c r="AH1523">
        <f>($K$1523) * (225)</f>
        <v>0</v>
      </c>
      <c r="AI1523">
        <f>($L$1523) * (80)</f>
        <v>0</v>
      </c>
      <c r="AJ1523">
        <f>($M$1523) * (80)</f>
        <v>0</v>
      </c>
      <c r="AK1523">
        <f>($N$1523) * (225)</f>
        <v>0</v>
      </c>
      <c r="AL1523">
        <f>($O$1523) * (225)</f>
        <v>0</v>
      </c>
      <c r="AM1523">
        <f>($P$1523) * (80)</f>
        <v>0</v>
      </c>
      <c r="AN1523">
        <f>($Q$1523) * (80)</f>
        <v>0</v>
      </c>
      <c r="AO1523">
        <f>($R$1523) * (225)</f>
        <v>0</v>
      </c>
      <c r="AP1523">
        <f>($S$1523) * (80)</f>
        <v>0</v>
      </c>
      <c r="AQ1523">
        <f>($T$1523) * (80)</f>
        <v>0</v>
      </c>
      <c r="AR1523">
        <f>($U$1523) * (225)</f>
        <v>0</v>
      </c>
      <c r="AS1523">
        <f>($V$1523) * (80)</f>
        <v>80</v>
      </c>
      <c r="AT1523">
        <f>($W$1523) * (80)</f>
        <v>0</v>
      </c>
      <c r="AU1523">
        <f>($X$1523) * (295)</f>
        <v>0</v>
      </c>
      <c r="AV1523">
        <f>($Y$1523) * (150)</f>
        <v>0</v>
      </c>
      <c r="AW1523">
        <f>($Z$1523) * (365)</f>
        <v>0</v>
      </c>
      <c r="AX1523">
        <f>($AA$1523) * (220)</f>
        <v>0</v>
      </c>
      <c r="AY1523">
        <f>($AB$1523) * (435)</f>
        <v>0</v>
      </c>
      <c r="AZ1523">
        <f>($AC$1523) * (290)</f>
        <v>0</v>
      </c>
      <c r="BA1523">
        <f>($AD$1523) * (505)</f>
        <v>0</v>
      </c>
      <c r="BM1523">
        <v>1</v>
      </c>
      <c r="BN1523">
        <f>SUM($R$1523:$X$1523)</f>
        <v>1</v>
      </c>
    </row>
    <row r="1524" spans="1:66">
      <c r="A1524">
        <v>1684</v>
      </c>
      <c r="B1524">
        <v>2</v>
      </c>
      <c r="C1524">
        <v>29290</v>
      </c>
      <c r="D1524">
        <v>3</v>
      </c>
      <c r="E1524">
        <v>7</v>
      </c>
      <c r="F1524" t="s">
        <v>73</v>
      </c>
      <c r="G1524">
        <v>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1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f>($H$1524) * (225)</f>
        <v>0</v>
      </c>
      <c r="AF1524">
        <f>($I$1524) * (80)</f>
        <v>0</v>
      </c>
      <c r="AG1524">
        <f>($J$1524) * (80)</f>
        <v>0</v>
      </c>
      <c r="AH1524">
        <f>($K$1524) * (225)</f>
        <v>0</v>
      </c>
      <c r="AI1524">
        <f>($L$1524) * (80)</f>
        <v>0</v>
      </c>
      <c r="AJ1524">
        <f>($M$1524) * (80)</f>
        <v>0</v>
      </c>
      <c r="AK1524">
        <f>($N$1524) * (225)</f>
        <v>0</v>
      </c>
      <c r="AL1524">
        <f>($O$1524) * (225)</f>
        <v>0</v>
      </c>
      <c r="AM1524">
        <f>($P$1524) * (80)</f>
        <v>0</v>
      </c>
      <c r="AN1524">
        <f>($Q$1524) * (80)</f>
        <v>0</v>
      </c>
      <c r="AO1524">
        <f>($R$1524) * (225)</f>
        <v>0</v>
      </c>
      <c r="AP1524">
        <f>($S$1524) * (80)</f>
        <v>0</v>
      </c>
      <c r="AQ1524">
        <f>($T$1524) * (80)</f>
        <v>0</v>
      </c>
      <c r="AR1524">
        <f>($U$1524) * (225)</f>
        <v>0</v>
      </c>
      <c r="AS1524">
        <f>($V$1524) * (80)</f>
        <v>80</v>
      </c>
      <c r="AT1524">
        <f>($W$1524) * (80)</f>
        <v>0</v>
      </c>
      <c r="AU1524">
        <f>($X$1524) * (225)</f>
        <v>0</v>
      </c>
      <c r="AV1524">
        <f>($Y$1524) * (80)</f>
        <v>0</v>
      </c>
      <c r="AW1524">
        <f>($Z$1524) * (295)</f>
        <v>0</v>
      </c>
      <c r="AX1524">
        <f>($AA$1524) * (150)</f>
        <v>0</v>
      </c>
      <c r="AY1524">
        <f>($AB$1524) * (365)</f>
        <v>0</v>
      </c>
      <c r="AZ1524">
        <f>($AC$1524) * (220)</f>
        <v>0</v>
      </c>
      <c r="BA1524">
        <f>($AD$1524) * (435)</f>
        <v>0</v>
      </c>
      <c r="BM1524">
        <v>1</v>
      </c>
      <c r="BN1524">
        <f>SUM($O$1524:$X$1524)</f>
        <v>1</v>
      </c>
    </row>
    <row r="1525" spans="1:66">
      <c r="A1525">
        <v>1688</v>
      </c>
      <c r="B1525">
        <v>2</v>
      </c>
      <c r="C1525">
        <v>23700</v>
      </c>
      <c r="D1525">
        <v>5</v>
      </c>
      <c r="E1525">
        <v>10</v>
      </c>
      <c r="F1525" t="s">
        <v>73</v>
      </c>
      <c r="G1525">
        <v>5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1</v>
      </c>
      <c r="AD1525">
        <v>0</v>
      </c>
      <c r="AE1525">
        <f>($H$1525) * (225)</f>
        <v>0</v>
      </c>
      <c r="AF1525">
        <f>($I$1525) * (80)</f>
        <v>0</v>
      </c>
      <c r="AG1525">
        <f>($J$1525) * (80)</f>
        <v>0</v>
      </c>
      <c r="AH1525">
        <f>($K$1525) * (225)</f>
        <v>0</v>
      </c>
      <c r="AI1525">
        <f>($L$1525) * (80)</f>
        <v>0</v>
      </c>
      <c r="AJ1525">
        <f>($M$1525) * (80)</f>
        <v>0</v>
      </c>
      <c r="AK1525">
        <f>($N$1525) * (225)</f>
        <v>0</v>
      </c>
      <c r="AL1525">
        <f>($O$1525) * (225)</f>
        <v>0</v>
      </c>
      <c r="AM1525">
        <f>($P$1525) * (80)</f>
        <v>0</v>
      </c>
      <c r="AN1525">
        <f>($Q$1525) * (80)</f>
        <v>0</v>
      </c>
      <c r="AO1525">
        <f>($R$1525) * (225)</f>
        <v>0</v>
      </c>
      <c r="AP1525">
        <f>($S$1525) * (80)</f>
        <v>0</v>
      </c>
      <c r="AQ1525">
        <f>($T$1525) * (80)</f>
        <v>0</v>
      </c>
      <c r="AR1525">
        <f>($U$1525) * (225)</f>
        <v>0</v>
      </c>
      <c r="AS1525">
        <f>($V$1525) * (80)</f>
        <v>0</v>
      </c>
      <c r="AT1525">
        <f>($W$1525) * (80)</f>
        <v>0</v>
      </c>
      <c r="AU1525">
        <f>($X$1525) * (225)</f>
        <v>0</v>
      </c>
      <c r="AV1525">
        <f>($Y$1525) * (80)</f>
        <v>0</v>
      </c>
      <c r="AW1525">
        <f>($Z$1525) * (225)</f>
        <v>0</v>
      </c>
      <c r="AX1525">
        <f>($AA$1525) * (80)</f>
        <v>0</v>
      </c>
      <c r="AY1525">
        <f>($AB$1525) * (225)</f>
        <v>0</v>
      </c>
      <c r="AZ1525">
        <f>($AC$1525) * (80)</f>
        <v>80</v>
      </c>
      <c r="BA1525">
        <f>($AD$1525) * (295)</f>
        <v>0</v>
      </c>
      <c r="BM1525">
        <v>1</v>
      </c>
      <c r="BN1525">
        <f>SUM($U$1525:$AD$1525)</f>
        <v>1</v>
      </c>
    </row>
    <row r="1526" spans="1:66">
      <c r="A1526">
        <v>1689</v>
      </c>
      <c r="B1526">
        <v>2</v>
      </c>
      <c r="C1526">
        <v>17980</v>
      </c>
      <c r="D1526">
        <v>2</v>
      </c>
      <c r="E1526">
        <v>7</v>
      </c>
      <c r="F1526" t="s">
        <v>73</v>
      </c>
      <c r="G1526">
        <v>4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f>($H$1526) * (225)</f>
        <v>0</v>
      </c>
      <c r="AF1526">
        <f>($I$1526) * (80)</f>
        <v>0</v>
      </c>
      <c r="AG1526">
        <f>($J$1526) * (80)</f>
        <v>0</v>
      </c>
      <c r="AH1526">
        <f>($K$1526) * (225)</f>
        <v>0</v>
      </c>
      <c r="AI1526">
        <f>($L$1526) * (80)</f>
        <v>0</v>
      </c>
      <c r="AJ1526">
        <f>($M$1526) * (80)</f>
        <v>0</v>
      </c>
      <c r="AK1526">
        <f>($N$1526) * (225)</f>
        <v>0</v>
      </c>
      <c r="AL1526">
        <f>($O$1526) * (225)</f>
        <v>225</v>
      </c>
      <c r="AM1526">
        <f>($P$1526) * (80)</f>
        <v>0</v>
      </c>
      <c r="AN1526">
        <f>($Q$1526) * (80)</f>
        <v>0</v>
      </c>
      <c r="AO1526">
        <f>($R$1526) * (225)</f>
        <v>0</v>
      </c>
      <c r="AP1526">
        <f>($S$1526) * (80)</f>
        <v>0</v>
      </c>
      <c r="AQ1526">
        <f>($T$1526) * (80)</f>
        <v>0</v>
      </c>
      <c r="AR1526">
        <f>($U$1526) * (295)</f>
        <v>0</v>
      </c>
      <c r="AS1526">
        <f>($V$1526) * (150)</f>
        <v>0</v>
      </c>
      <c r="AT1526">
        <f>($W$1526) * (150)</f>
        <v>0</v>
      </c>
      <c r="AU1526">
        <f>($X$1526) * (365)</f>
        <v>0</v>
      </c>
      <c r="AV1526">
        <f>($Y$1526) * (220)</f>
        <v>0</v>
      </c>
      <c r="AW1526">
        <f>($Z$1526) * (435)</f>
        <v>0</v>
      </c>
      <c r="AX1526">
        <f>($AA$1526) * (290)</f>
        <v>0</v>
      </c>
      <c r="AY1526">
        <f>($AB$1526) * (505)</f>
        <v>0</v>
      </c>
      <c r="AZ1526">
        <f>($AC$1526) * (360)</f>
        <v>0</v>
      </c>
      <c r="BA1526">
        <f>($AD$1526) * (575)</f>
        <v>0</v>
      </c>
      <c r="BM1526">
        <v>1</v>
      </c>
      <c r="BN1526">
        <f>SUM($N$1526:$X$1526)</f>
        <v>1</v>
      </c>
    </row>
    <row r="1527" spans="1:66">
      <c r="A1527">
        <v>1693</v>
      </c>
      <c r="B1527">
        <v>2</v>
      </c>
      <c r="C1527">
        <v>16956</v>
      </c>
      <c r="D1527">
        <v>6</v>
      </c>
      <c r="E1527">
        <v>11</v>
      </c>
      <c r="F1527" t="s">
        <v>73</v>
      </c>
      <c r="G1527">
        <v>4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1</v>
      </c>
      <c r="AD1527">
        <v>0</v>
      </c>
      <c r="AE1527">
        <f>($H$1527) * (225)</f>
        <v>0</v>
      </c>
      <c r="AF1527">
        <f>($I$1527) * (80)</f>
        <v>0</v>
      </c>
      <c r="AG1527">
        <f>($J$1527) * (80)</f>
        <v>0</v>
      </c>
      <c r="AH1527">
        <f>($K$1527) * (225)</f>
        <v>0</v>
      </c>
      <c r="AI1527">
        <f>($L$1527) * (80)</f>
        <v>0</v>
      </c>
      <c r="AJ1527">
        <f>($M$1527) * (80)</f>
        <v>0</v>
      </c>
      <c r="AK1527">
        <f>($N$1527) * (225)</f>
        <v>0</v>
      </c>
      <c r="AL1527">
        <f>($O$1527) * (225)</f>
        <v>0</v>
      </c>
      <c r="AM1527">
        <f>($P$1527) * (80)</f>
        <v>0</v>
      </c>
      <c r="AN1527">
        <f>($Q$1527) * (80)</f>
        <v>0</v>
      </c>
      <c r="AO1527">
        <f>($R$1527) * (225)</f>
        <v>0</v>
      </c>
      <c r="AP1527">
        <f>($S$1527) * (80)</f>
        <v>0</v>
      </c>
      <c r="AQ1527">
        <f>($T$1527) * (80)</f>
        <v>0</v>
      </c>
      <c r="AR1527">
        <f>($U$1527) * (225)</f>
        <v>0</v>
      </c>
      <c r="AS1527">
        <f>($V$1527) * (80)</f>
        <v>0</v>
      </c>
      <c r="AT1527">
        <f>($W$1527) * (80)</f>
        <v>0</v>
      </c>
      <c r="AU1527">
        <f>($X$1527) * (225)</f>
        <v>0</v>
      </c>
      <c r="AV1527">
        <f>($Y$1527) * (80)</f>
        <v>0</v>
      </c>
      <c r="AW1527">
        <f>($Z$1527) * (225)</f>
        <v>0</v>
      </c>
      <c r="AX1527">
        <f>($AA$1527) * (80)</f>
        <v>0</v>
      </c>
      <c r="AY1527">
        <f>($AB$1527) * (225)</f>
        <v>0</v>
      </c>
      <c r="AZ1527">
        <f>($AC$1527) * (80)</f>
        <v>80</v>
      </c>
      <c r="BA1527">
        <f>($AD$1527) * (295)</f>
        <v>0</v>
      </c>
      <c r="BM1527">
        <v>1</v>
      </c>
      <c r="BN1527">
        <f>SUM($X$1527:$AD$1527)</f>
        <v>1</v>
      </c>
    </row>
    <row r="1528" spans="1:66">
      <c r="A1528">
        <v>1694</v>
      </c>
      <c r="B1528">
        <v>2</v>
      </c>
      <c r="C1528">
        <v>8950</v>
      </c>
      <c r="D1528">
        <v>2</v>
      </c>
      <c r="E1528">
        <v>7</v>
      </c>
      <c r="F1528" t="s">
        <v>73</v>
      </c>
      <c r="G1528">
        <v>3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1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f>($H$1528) * (225)</f>
        <v>0</v>
      </c>
      <c r="AF1528">
        <f>($I$1528) * (80)</f>
        <v>0</v>
      </c>
      <c r="AG1528">
        <f>($J$1528) * (80)</f>
        <v>0</v>
      </c>
      <c r="AH1528">
        <f>($K$1528) * (225)</f>
        <v>0</v>
      </c>
      <c r="AI1528">
        <f>($L$1528) * (80)</f>
        <v>0</v>
      </c>
      <c r="AJ1528">
        <f>($M$1528) * (80)</f>
        <v>0</v>
      </c>
      <c r="AK1528">
        <f>($N$1528) * (225)</f>
        <v>0</v>
      </c>
      <c r="AL1528">
        <f>($O$1528) * (225)</f>
        <v>0</v>
      </c>
      <c r="AM1528">
        <f>($P$1528) * (80)</f>
        <v>0</v>
      </c>
      <c r="AN1528">
        <f>($Q$1528) * (80)</f>
        <v>80</v>
      </c>
      <c r="AO1528">
        <f>($R$1528) * (295)</f>
        <v>0</v>
      </c>
      <c r="AP1528">
        <f>($S$1528) * (150)</f>
        <v>0</v>
      </c>
      <c r="AQ1528">
        <f>($T$1528) * (150)</f>
        <v>0</v>
      </c>
      <c r="AR1528">
        <f>($U$1528) * (365)</f>
        <v>0</v>
      </c>
      <c r="AS1528">
        <f>($V$1528) * (220)</f>
        <v>0</v>
      </c>
      <c r="AT1528">
        <f>($W$1528) * (220)</f>
        <v>0</v>
      </c>
      <c r="AU1528">
        <f>($X$1528) * (435)</f>
        <v>0</v>
      </c>
      <c r="AV1528">
        <f>($Y$1528) * (290)</f>
        <v>0</v>
      </c>
      <c r="AW1528">
        <f>($Z$1528) * (505)</f>
        <v>0</v>
      </c>
      <c r="AX1528">
        <f>($AA$1528) * (360)</f>
        <v>0</v>
      </c>
      <c r="AY1528">
        <f>($AB$1528) * (575)</f>
        <v>0</v>
      </c>
      <c r="AZ1528">
        <f>($AC$1528) * (430)</f>
        <v>0</v>
      </c>
      <c r="BA1528">
        <f>($AD$1528) * (645)</f>
        <v>0</v>
      </c>
      <c r="BM1528">
        <v>1</v>
      </c>
      <c r="BN1528">
        <f>SUM($N$1528:$X$1528)</f>
        <v>1</v>
      </c>
    </row>
    <row r="1529" spans="1:66">
      <c r="A1529">
        <v>1695</v>
      </c>
      <c r="B1529">
        <v>2</v>
      </c>
      <c r="C1529">
        <v>8950</v>
      </c>
      <c r="D1529">
        <v>6</v>
      </c>
      <c r="E1529">
        <v>9</v>
      </c>
      <c r="F1529" t="s">
        <v>73</v>
      </c>
      <c r="G1529">
        <v>6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1</v>
      </c>
      <c r="AB1529">
        <v>0</v>
      </c>
      <c r="AC1529">
        <v>0</v>
      </c>
      <c r="AD1529">
        <v>0</v>
      </c>
      <c r="AE1529">
        <f>($H$1529) * (225)</f>
        <v>0</v>
      </c>
      <c r="AF1529">
        <f>($I$1529) * (80)</f>
        <v>0</v>
      </c>
      <c r="AG1529">
        <f>($J$1529) * (80)</f>
        <v>0</v>
      </c>
      <c r="AH1529">
        <f>($K$1529) * (225)</f>
        <v>0</v>
      </c>
      <c r="AI1529">
        <f>($L$1529) * (80)</f>
        <v>0</v>
      </c>
      <c r="AJ1529">
        <f>($M$1529) * (80)</f>
        <v>0</v>
      </c>
      <c r="AK1529">
        <f>($N$1529) * (225)</f>
        <v>0</v>
      </c>
      <c r="AL1529">
        <f>($O$1529) * (225)</f>
        <v>0</v>
      </c>
      <c r="AM1529">
        <f>($P$1529) * (80)</f>
        <v>0</v>
      </c>
      <c r="AN1529">
        <f>($Q$1529) * (80)</f>
        <v>0</v>
      </c>
      <c r="AO1529">
        <f>($R$1529) * (225)</f>
        <v>0</v>
      </c>
      <c r="AP1529">
        <f>($S$1529) * (80)</f>
        <v>0</v>
      </c>
      <c r="AQ1529">
        <f>($T$1529) * (80)</f>
        <v>0</v>
      </c>
      <c r="AR1529">
        <f>($U$1529) * (225)</f>
        <v>0</v>
      </c>
      <c r="AS1529">
        <f>($V$1529) * (80)</f>
        <v>0</v>
      </c>
      <c r="AT1529">
        <f>($W$1529) * (80)</f>
        <v>0</v>
      </c>
      <c r="AU1529">
        <f>($X$1529) * (225)</f>
        <v>0</v>
      </c>
      <c r="AV1529">
        <f>($Y$1529) * (80)</f>
        <v>0</v>
      </c>
      <c r="AW1529">
        <f>($Z$1529) * (225)</f>
        <v>0</v>
      </c>
      <c r="AX1529">
        <f>($AA$1529) * (80)</f>
        <v>80</v>
      </c>
      <c r="AY1529">
        <f>($AB$1529) * (225)</f>
        <v>0</v>
      </c>
      <c r="AZ1529">
        <f>($AC$1529) * (80)</f>
        <v>0</v>
      </c>
      <c r="BA1529">
        <f>($AD$1529) * (225)</f>
        <v>0</v>
      </c>
      <c r="BM1529">
        <v>1</v>
      </c>
      <c r="BN1529">
        <f>SUM($X$1529:$AB$1529)</f>
        <v>1</v>
      </c>
    </row>
    <row r="1530" spans="1:66">
      <c r="A1530">
        <v>1701</v>
      </c>
      <c r="B1530">
        <v>2</v>
      </c>
      <c r="C1530">
        <v>24700</v>
      </c>
      <c r="D1530">
        <v>6</v>
      </c>
      <c r="E1530">
        <v>10</v>
      </c>
      <c r="F1530" t="s">
        <v>73</v>
      </c>
      <c r="G1530">
        <v>4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1</v>
      </c>
      <c r="AD1530">
        <v>0</v>
      </c>
      <c r="AE1530">
        <f>($H$1530) * (225)</f>
        <v>0</v>
      </c>
      <c r="AF1530">
        <f>($I$1530) * (80)</f>
        <v>0</v>
      </c>
      <c r="AG1530">
        <f>($J$1530) * (80)</f>
        <v>0</v>
      </c>
      <c r="AH1530">
        <f>($K$1530) * (225)</f>
        <v>0</v>
      </c>
      <c r="AI1530">
        <f>($L$1530) * (80)</f>
        <v>0</v>
      </c>
      <c r="AJ1530">
        <f>($M$1530) * (80)</f>
        <v>0</v>
      </c>
      <c r="AK1530">
        <f>($N$1530) * (225)</f>
        <v>0</v>
      </c>
      <c r="AL1530">
        <f>($O$1530) * (225)</f>
        <v>0</v>
      </c>
      <c r="AM1530">
        <f>($P$1530) * (80)</f>
        <v>0</v>
      </c>
      <c r="AN1530">
        <f>($Q$1530) * (80)</f>
        <v>0</v>
      </c>
      <c r="AO1530">
        <f>($R$1530) * (225)</f>
        <v>0</v>
      </c>
      <c r="AP1530">
        <f>($S$1530) * (80)</f>
        <v>0</v>
      </c>
      <c r="AQ1530">
        <f>($T$1530) * (80)</f>
        <v>0</v>
      </c>
      <c r="AR1530">
        <f>($U$1530) * (225)</f>
        <v>0</v>
      </c>
      <c r="AS1530">
        <f>($V$1530) * (80)</f>
        <v>0</v>
      </c>
      <c r="AT1530">
        <f>($W$1530) * (80)</f>
        <v>0</v>
      </c>
      <c r="AU1530">
        <f>($X$1530) * (225)</f>
        <v>0</v>
      </c>
      <c r="AV1530">
        <f>($Y$1530) * (80)</f>
        <v>0</v>
      </c>
      <c r="AW1530">
        <f>($Z$1530) * (225)</f>
        <v>0</v>
      </c>
      <c r="AX1530">
        <f>($AA$1530) * (80)</f>
        <v>0</v>
      </c>
      <c r="AY1530">
        <f>($AB$1530) * (225)</f>
        <v>0</v>
      </c>
      <c r="AZ1530">
        <f>($AC$1530) * (80)</f>
        <v>80</v>
      </c>
      <c r="BA1530">
        <f>($AD$1530) * (295)</f>
        <v>0</v>
      </c>
      <c r="BM1530">
        <v>1</v>
      </c>
      <c r="BN1530">
        <f>SUM($X$1530:$AD$1530)</f>
        <v>1</v>
      </c>
    </row>
    <row r="1531" spans="1:66">
      <c r="A1531">
        <v>1703</v>
      </c>
      <c r="B1531">
        <v>2</v>
      </c>
      <c r="C1531">
        <v>6964</v>
      </c>
      <c r="D1531">
        <v>2</v>
      </c>
      <c r="E1531">
        <v>7</v>
      </c>
      <c r="F1531" t="s">
        <v>73</v>
      </c>
      <c r="G1531">
        <v>4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f>($H$1531) * (225)</f>
        <v>0</v>
      </c>
      <c r="AF1531">
        <f>($I$1531) * (80)</f>
        <v>0</v>
      </c>
      <c r="AG1531">
        <f>($J$1531) * (80)</f>
        <v>0</v>
      </c>
      <c r="AH1531">
        <f>($K$1531) * (225)</f>
        <v>0</v>
      </c>
      <c r="AI1531">
        <f>($L$1531) * (80)</f>
        <v>0</v>
      </c>
      <c r="AJ1531">
        <f>($M$1531) * (80)</f>
        <v>0</v>
      </c>
      <c r="AK1531">
        <f>($N$1531) * (225)</f>
        <v>0</v>
      </c>
      <c r="AL1531">
        <f>($O$1531) * (225)</f>
        <v>0</v>
      </c>
      <c r="AM1531">
        <f>($P$1531) * (80)</f>
        <v>0</v>
      </c>
      <c r="AN1531">
        <f>($Q$1531) * (80)</f>
        <v>80</v>
      </c>
      <c r="AO1531">
        <f>($R$1531) * (225)</f>
        <v>0</v>
      </c>
      <c r="AP1531">
        <f>($S$1531) * (80)</f>
        <v>0</v>
      </c>
      <c r="AQ1531">
        <f>($T$1531) * (80)</f>
        <v>0</v>
      </c>
      <c r="AR1531">
        <f>($U$1531) * (295)</f>
        <v>0</v>
      </c>
      <c r="AS1531">
        <f>($V$1531) * (150)</f>
        <v>0</v>
      </c>
      <c r="AT1531">
        <f>($W$1531) * (150)</f>
        <v>0</v>
      </c>
      <c r="AU1531">
        <f>($X$1531) * (365)</f>
        <v>0</v>
      </c>
      <c r="AV1531">
        <f>($Y$1531) * (220)</f>
        <v>0</v>
      </c>
      <c r="AW1531">
        <f>($Z$1531) * (435)</f>
        <v>0</v>
      </c>
      <c r="AX1531">
        <f>($AA$1531) * (290)</f>
        <v>0</v>
      </c>
      <c r="AY1531">
        <f>($AB$1531) * (505)</f>
        <v>0</v>
      </c>
      <c r="AZ1531">
        <f>($AC$1531) * (360)</f>
        <v>0</v>
      </c>
      <c r="BA1531">
        <f>($AD$1531) * (575)</f>
        <v>0</v>
      </c>
      <c r="BM1531">
        <v>1</v>
      </c>
      <c r="BN1531">
        <f>SUM($N$1531:$X$1531)</f>
        <v>1</v>
      </c>
    </row>
    <row r="1532" spans="1:66">
      <c r="A1532">
        <v>1705</v>
      </c>
      <c r="B1532">
        <v>2</v>
      </c>
      <c r="C1532">
        <v>7258</v>
      </c>
      <c r="D1532">
        <v>0</v>
      </c>
      <c r="E1532">
        <v>5</v>
      </c>
      <c r="F1532" t="s">
        <v>73</v>
      </c>
      <c r="G1532">
        <v>4</v>
      </c>
      <c r="H1532">
        <v>0</v>
      </c>
      <c r="I1532">
        <v>0</v>
      </c>
      <c r="J1532">
        <v>1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f>($H$1532) * (225)</f>
        <v>0</v>
      </c>
      <c r="AF1532">
        <f>($I$1532) * (80)</f>
        <v>0</v>
      </c>
      <c r="AG1532">
        <f>($J$1532) * (80)</f>
        <v>80</v>
      </c>
      <c r="AH1532">
        <f>($K$1532) * (225)</f>
        <v>0</v>
      </c>
      <c r="AI1532">
        <f>($L$1532) * (80)</f>
        <v>0</v>
      </c>
      <c r="AJ1532">
        <f>($M$1532) * (80)</f>
        <v>0</v>
      </c>
      <c r="AK1532">
        <f>($N$1532) * (225)</f>
        <v>0</v>
      </c>
      <c r="AL1532">
        <f>($O$1532) * (295)</f>
        <v>0</v>
      </c>
      <c r="AM1532">
        <f>($P$1532) * (150)</f>
        <v>0</v>
      </c>
      <c r="AN1532">
        <f>($Q$1532) * (150)</f>
        <v>0</v>
      </c>
      <c r="AO1532">
        <f>($R$1532) * (365)</f>
        <v>0</v>
      </c>
      <c r="AP1532">
        <f>($S$1532) * (220)</f>
        <v>0</v>
      </c>
      <c r="AQ1532">
        <f>($T$1532) * (220)</f>
        <v>0</v>
      </c>
      <c r="AR1532">
        <f>($U$1532) * (435)</f>
        <v>0</v>
      </c>
      <c r="AS1532">
        <f>($V$1532) * (290)</f>
        <v>0</v>
      </c>
      <c r="AT1532">
        <f>($W$1532) * (290)</f>
        <v>0</v>
      </c>
      <c r="AU1532">
        <f>($X$1532) * (505)</f>
        <v>0</v>
      </c>
      <c r="AV1532">
        <f>($Y$1532) * (360)</f>
        <v>0</v>
      </c>
      <c r="AW1532">
        <f>($Z$1532) * (575)</f>
        <v>0</v>
      </c>
      <c r="AX1532">
        <f>($AA$1532) * (430)</f>
        <v>0</v>
      </c>
      <c r="AY1532">
        <f>($AB$1532) * (645)</f>
        <v>0</v>
      </c>
      <c r="AZ1532">
        <f>($AC$1532) * (500)</f>
        <v>0</v>
      </c>
      <c r="BA1532">
        <f>($AD$1532) * (715)</f>
        <v>0</v>
      </c>
      <c r="BM1532">
        <v>1</v>
      </c>
      <c r="BN1532">
        <f>SUM($H$1532:$R$1532)</f>
        <v>1</v>
      </c>
    </row>
    <row r="1533" spans="1:66">
      <c r="A1533">
        <v>1706</v>
      </c>
      <c r="B1533">
        <v>2</v>
      </c>
      <c r="C1533">
        <v>7258</v>
      </c>
      <c r="D1533">
        <v>6</v>
      </c>
      <c r="E1533">
        <v>11</v>
      </c>
      <c r="F1533" t="s">
        <v>73</v>
      </c>
      <c r="G1533">
        <v>4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1</v>
      </c>
      <c r="AD1533">
        <v>0</v>
      </c>
      <c r="AE1533">
        <f>($H$1533) * (225)</f>
        <v>0</v>
      </c>
      <c r="AF1533">
        <f>($I$1533) * (80)</f>
        <v>0</v>
      </c>
      <c r="AG1533">
        <f>($J$1533) * (80)</f>
        <v>0</v>
      </c>
      <c r="AH1533">
        <f>($K$1533) * (225)</f>
        <v>0</v>
      </c>
      <c r="AI1533">
        <f>($L$1533) * (80)</f>
        <v>0</v>
      </c>
      <c r="AJ1533">
        <f>($M$1533) * (80)</f>
        <v>0</v>
      </c>
      <c r="AK1533">
        <f>($N$1533) * (225)</f>
        <v>0</v>
      </c>
      <c r="AL1533">
        <f>($O$1533) * (225)</f>
        <v>0</v>
      </c>
      <c r="AM1533">
        <f>($P$1533) * (80)</f>
        <v>0</v>
      </c>
      <c r="AN1533">
        <f>($Q$1533) * (80)</f>
        <v>0</v>
      </c>
      <c r="AO1533">
        <f>($R$1533) * (225)</f>
        <v>0</v>
      </c>
      <c r="AP1533">
        <f>($S$1533) * (80)</f>
        <v>0</v>
      </c>
      <c r="AQ1533">
        <f>($T$1533) * (80)</f>
        <v>0</v>
      </c>
      <c r="AR1533">
        <f>($U$1533) * (225)</f>
        <v>0</v>
      </c>
      <c r="AS1533">
        <f>($V$1533) * (80)</f>
        <v>0</v>
      </c>
      <c r="AT1533">
        <f>($W$1533) * (80)</f>
        <v>0</v>
      </c>
      <c r="AU1533">
        <f>($X$1533) * (225)</f>
        <v>0</v>
      </c>
      <c r="AV1533">
        <f>($Y$1533) * (80)</f>
        <v>0</v>
      </c>
      <c r="AW1533">
        <f>($Z$1533) * (225)</f>
        <v>0</v>
      </c>
      <c r="AX1533">
        <f>($AA$1533) * (80)</f>
        <v>0</v>
      </c>
      <c r="AY1533">
        <f>($AB$1533) * (225)</f>
        <v>0</v>
      </c>
      <c r="AZ1533">
        <f>($AC$1533) * (80)</f>
        <v>80</v>
      </c>
      <c r="BA1533">
        <f>($AD$1533) * (295)</f>
        <v>0</v>
      </c>
      <c r="BM1533">
        <v>1</v>
      </c>
      <c r="BN1533">
        <f>SUM($X$1533:$AD$1533)</f>
        <v>1</v>
      </c>
    </row>
    <row r="1534" spans="1:66">
      <c r="A1534">
        <v>1707</v>
      </c>
      <c r="B1534">
        <v>2</v>
      </c>
      <c r="C1534">
        <v>7258</v>
      </c>
      <c r="D1534">
        <v>6</v>
      </c>
      <c r="E1534">
        <v>11</v>
      </c>
      <c r="F1534" t="s">
        <v>73</v>
      </c>
      <c r="G1534">
        <v>4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1</v>
      </c>
      <c r="AD1534">
        <v>0</v>
      </c>
      <c r="AE1534">
        <f>($H$1534) * (225)</f>
        <v>0</v>
      </c>
      <c r="AF1534">
        <f>($I$1534) * (80)</f>
        <v>0</v>
      </c>
      <c r="AG1534">
        <f>($J$1534) * (80)</f>
        <v>0</v>
      </c>
      <c r="AH1534">
        <f>($K$1534) * (225)</f>
        <v>0</v>
      </c>
      <c r="AI1534">
        <f>($L$1534) * (80)</f>
        <v>0</v>
      </c>
      <c r="AJ1534">
        <f>($M$1534) * (80)</f>
        <v>0</v>
      </c>
      <c r="AK1534">
        <f>($N$1534) * (225)</f>
        <v>0</v>
      </c>
      <c r="AL1534">
        <f>($O$1534) * (225)</f>
        <v>0</v>
      </c>
      <c r="AM1534">
        <f>($P$1534) * (80)</f>
        <v>0</v>
      </c>
      <c r="AN1534">
        <f>($Q$1534) * (80)</f>
        <v>0</v>
      </c>
      <c r="AO1534">
        <f>($R$1534) * (225)</f>
        <v>0</v>
      </c>
      <c r="AP1534">
        <f>($S$1534) * (80)</f>
        <v>0</v>
      </c>
      <c r="AQ1534">
        <f>($T$1534) * (80)</f>
        <v>0</v>
      </c>
      <c r="AR1534">
        <f>($U$1534) * (225)</f>
        <v>0</v>
      </c>
      <c r="AS1534">
        <f>($V$1534) * (80)</f>
        <v>0</v>
      </c>
      <c r="AT1534">
        <f>($W$1534) * (80)</f>
        <v>0</v>
      </c>
      <c r="AU1534">
        <f>($X$1534) * (225)</f>
        <v>0</v>
      </c>
      <c r="AV1534">
        <f>($Y$1534) * (80)</f>
        <v>0</v>
      </c>
      <c r="AW1534">
        <f>($Z$1534) * (225)</f>
        <v>0</v>
      </c>
      <c r="AX1534">
        <f>($AA$1534) * (80)</f>
        <v>0</v>
      </c>
      <c r="AY1534">
        <f>($AB$1534) * (225)</f>
        <v>0</v>
      </c>
      <c r="AZ1534">
        <f>($AC$1534) * (80)</f>
        <v>80</v>
      </c>
      <c r="BA1534">
        <f>($AD$1534) * (295)</f>
        <v>0</v>
      </c>
      <c r="BM1534">
        <v>1</v>
      </c>
      <c r="BN1534">
        <f>SUM($X$1534:$AD$1534)</f>
        <v>1</v>
      </c>
    </row>
    <row r="1535" spans="1:66">
      <c r="A1535">
        <v>1709</v>
      </c>
      <c r="B1535">
        <v>2</v>
      </c>
      <c r="C1535">
        <v>7258</v>
      </c>
      <c r="D1535">
        <v>-1</v>
      </c>
      <c r="E1535">
        <v>2</v>
      </c>
      <c r="F1535" t="s">
        <v>73</v>
      </c>
      <c r="G1535">
        <v>3</v>
      </c>
      <c r="H1535">
        <v>0</v>
      </c>
      <c r="I1535">
        <v>0</v>
      </c>
      <c r="J1535">
        <v>1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f>($H$1535) * (225)</f>
        <v>0</v>
      </c>
      <c r="AF1535">
        <f>($I$1535) * (80)</f>
        <v>0</v>
      </c>
      <c r="AG1535">
        <f>($J$1535) * (80)</f>
        <v>80</v>
      </c>
      <c r="AH1535">
        <f>($K$1535) * (295)</f>
        <v>0</v>
      </c>
      <c r="AI1535">
        <f>($L$1535) * (150)</f>
        <v>0</v>
      </c>
      <c r="AJ1535">
        <f>($M$1535) * (150)</f>
        <v>0</v>
      </c>
      <c r="AK1535">
        <f>($N$1535) * (365)</f>
        <v>0</v>
      </c>
      <c r="AL1535">
        <f>($O$1535) * (435)</f>
        <v>0</v>
      </c>
      <c r="AM1535">
        <f>($P$1535) * (290)</f>
        <v>0</v>
      </c>
      <c r="AN1535">
        <f>($Q$1535) * (290)</f>
        <v>0</v>
      </c>
      <c r="AO1535">
        <f>($R$1535) * (505)</f>
        <v>0</v>
      </c>
      <c r="AP1535">
        <f>($S$1535) * (360)</f>
        <v>0</v>
      </c>
      <c r="AQ1535">
        <f>($T$1535) * (360)</f>
        <v>0</v>
      </c>
      <c r="AR1535">
        <f>($U$1535) * (575)</f>
        <v>0</v>
      </c>
      <c r="AS1535">
        <f>($V$1535) * (430)</f>
        <v>0</v>
      </c>
      <c r="AT1535">
        <f>($W$1535) * (430)</f>
        <v>0</v>
      </c>
      <c r="AU1535">
        <f>($X$1535) * (645)</f>
        <v>0</v>
      </c>
      <c r="AV1535">
        <f>($Y$1535) * (500)</f>
        <v>0</v>
      </c>
      <c r="AW1535">
        <f>($Z$1535) * (715)</f>
        <v>0</v>
      </c>
      <c r="AX1535">
        <f>($AA$1535) * (570)</f>
        <v>0</v>
      </c>
      <c r="AY1535">
        <f>($AB$1535) * (785)</f>
        <v>0</v>
      </c>
      <c r="AZ1535">
        <f>($AC$1535) * (640)</f>
        <v>0</v>
      </c>
      <c r="BA1535">
        <f>($AD$1535) * (855)</f>
        <v>0</v>
      </c>
      <c r="BM1535">
        <v>1</v>
      </c>
      <c r="BN1535">
        <f>SUM($H$1535:$K$1535)</f>
        <v>1</v>
      </c>
    </row>
    <row r="1536" spans="1:66">
      <c r="A1536">
        <v>1712</v>
      </c>
      <c r="B1536">
        <v>2</v>
      </c>
      <c r="C1536">
        <v>7037</v>
      </c>
      <c r="D1536">
        <v>1</v>
      </c>
      <c r="E1536">
        <v>5</v>
      </c>
      <c r="F1536" t="s">
        <v>73</v>
      </c>
      <c r="G1536">
        <v>4</v>
      </c>
      <c r="H1536">
        <v>0</v>
      </c>
      <c r="I1536">
        <v>0</v>
      </c>
      <c r="J1536">
        <v>0</v>
      </c>
      <c r="K1536">
        <v>0</v>
      </c>
      <c r="L1536">
        <v>1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f>($H$1536) * (225)</f>
        <v>0</v>
      </c>
      <c r="AF1536">
        <f>($I$1536) * (80)</f>
        <v>0</v>
      </c>
      <c r="AG1536">
        <f>($J$1536) * (80)</f>
        <v>0</v>
      </c>
      <c r="AH1536">
        <f>($K$1536) * (225)</f>
        <v>0</v>
      </c>
      <c r="AI1536">
        <f>($L$1536) * (80)</f>
        <v>80</v>
      </c>
      <c r="AJ1536">
        <f>($M$1536) * (80)</f>
        <v>0</v>
      </c>
      <c r="AK1536">
        <f>($N$1536) * (225)</f>
        <v>0</v>
      </c>
      <c r="AL1536">
        <f>($O$1536) * (225)</f>
        <v>0</v>
      </c>
      <c r="AM1536">
        <f>($P$1536) * (80)</f>
        <v>0</v>
      </c>
      <c r="AN1536">
        <f>($Q$1536) * (80)</f>
        <v>0</v>
      </c>
      <c r="AO1536">
        <f>($R$1536) * (295)</f>
        <v>0</v>
      </c>
      <c r="AP1536">
        <f>($S$1536) * (150)</f>
        <v>0</v>
      </c>
      <c r="AQ1536">
        <f>($T$1536) * (150)</f>
        <v>0</v>
      </c>
      <c r="AR1536">
        <f>($U$1536) * (365)</f>
        <v>0</v>
      </c>
      <c r="AS1536">
        <f>($V$1536) * (220)</f>
        <v>0</v>
      </c>
      <c r="AT1536">
        <f>($W$1536) * (220)</f>
        <v>0</v>
      </c>
      <c r="AU1536">
        <f>($X$1536) * (435)</f>
        <v>0</v>
      </c>
      <c r="AV1536">
        <f>($Y$1536) * (290)</f>
        <v>0</v>
      </c>
      <c r="AW1536">
        <f>($Z$1536) * (505)</f>
        <v>0</v>
      </c>
      <c r="AX1536">
        <f>($AA$1536) * (360)</f>
        <v>0</v>
      </c>
      <c r="AY1536">
        <f>($AB$1536) * (575)</f>
        <v>0</v>
      </c>
      <c r="AZ1536">
        <f>($AC$1536) * (430)</f>
        <v>0</v>
      </c>
      <c r="BA1536">
        <f>($AD$1536) * (645)</f>
        <v>0</v>
      </c>
      <c r="BM1536">
        <v>1</v>
      </c>
      <c r="BN1536">
        <f>SUM($K$1536:$R$1536)</f>
        <v>1</v>
      </c>
    </row>
    <row r="1537" spans="1:66">
      <c r="A1537">
        <v>1717</v>
      </c>
      <c r="B1537">
        <v>2</v>
      </c>
      <c r="C1537">
        <v>6467</v>
      </c>
      <c r="D1537">
        <v>3</v>
      </c>
      <c r="E1537">
        <v>8</v>
      </c>
      <c r="F1537" t="s">
        <v>73</v>
      </c>
      <c r="G1537">
        <v>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1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f>($H$1537) * (225)</f>
        <v>0</v>
      </c>
      <c r="AF1537">
        <f>($I$1537) * (80)</f>
        <v>0</v>
      </c>
      <c r="AG1537">
        <f>($J$1537) * (80)</f>
        <v>0</v>
      </c>
      <c r="AH1537">
        <f>($K$1537) * (225)</f>
        <v>0</v>
      </c>
      <c r="AI1537">
        <f>($L$1537) * (80)</f>
        <v>0</v>
      </c>
      <c r="AJ1537">
        <f>($M$1537) * (80)</f>
        <v>0</v>
      </c>
      <c r="AK1537">
        <f>($N$1537) * (225)</f>
        <v>0</v>
      </c>
      <c r="AL1537">
        <f>($O$1537) * (225)</f>
        <v>0</v>
      </c>
      <c r="AM1537">
        <f>($P$1537) * (80)</f>
        <v>0</v>
      </c>
      <c r="AN1537">
        <f>($Q$1537) * (80)</f>
        <v>80</v>
      </c>
      <c r="AO1537">
        <f>($R$1537) * (225)</f>
        <v>0</v>
      </c>
      <c r="AP1537">
        <f>($S$1537) * (80)</f>
        <v>0</v>
      </c>
      <c r="AQ1537">
        <f>($T$1537) * (80)</f>
        <v>0</v>
      </c>
      <c r="AR1537">
        <f>($U$1537) * (295)</f>
        <v>0</v>
      </c>
      <c r="AS1537">
        <f>($V$1537) * (150)</f>
        <v>0</v>
      </c>
      <c r="AT1537">
        <f>($W$1537) * (150)</f>
        <v>0</v>
      </c>
      <c r="AU1537">
        <f>($X$1537) * (365)</f>
        <v>0</v>
      </c>
      <c r="AV1537">
        <f>($Y$1537) * (220)</f>
        <v>0</v>
      </c>
      <c r="AW1537">
        <f>($Z$1537) * (435)</f>
        <v>0</v>
      </c>
      <c r="AX1537">
        <f>($AA$1537) * (290)</f>
        <v>0</v>
      </c>
      <c r="AY1537">
        <f>($AB$1537) * (505)</f>
        <v>0</v>
      </c>
      <c r="AZ1537">
        <f>($AC$1537) * (360)</f>
        <v>0</v>
      </c>
      <c r="BA1537">
        <f>($AD$1537) * (575)</f>
        <v>0</v>
      </c>
      <c r="BM1537">
        <v>1</v>
      </c>
      <c r="BN1537">
        <f>SUM($O$1537:$Z$1537)</f>
        <v>1</v>
      </c>
    </row>
    <row r="1538" spans="1:66">
      <c r="A1538">
        <v>1720</v>
      </c>
      <c r="B1538">
        <v>2</v>
      </c>
      <c r="C1538">
        <v>6467</v>
      </c>
      <c r="D1538">
        <v>3</v>
      </c>
      <c r="E1538">
        <v>6</v>
      </c>
      <c r="F1538" t="s">
        <v>73</v>
      </c>
      <c r="G1538">
        <v>4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1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f>($H$1538) * (225)</f>
        <v>0</v>
      </c>
      <c r="AF1538">
        <f>($I$1538) * (80)</f>
        <v>0</v>
      </c>
      <c r="AG1538">
        <f>($J$1538) * (80)</f>
        <v>0</v>
      </c>
      <c r="AH1538">
        <f>($K$1538) * (225)</f>
        <v>0</v>
      </c>
      <c r="AI1538">
        <f>($L$1538) * (80)</f>
        <v>0</v>
      </c>
      <c r="AJ1538">
        <f>($M$1538) * (80)</f>
        <v>0</v>
      </c>
      <c r="AK1538">
        <f>($N$1538) * (225)</f>
        <v>0</v>
      </c>
      <c r="AL1538">
        <f>($O$1538) * (225)</f>
        <v>0</v>
      </c>
      <c r="AM1538">
        <f>($P$1538) * (80)</f>
        <v>0</v>
      </c>
      <c r="AN1538">
        <f>($Q$1538) * (80)</f>
        <v>80</v>
      </c>
      <c r="AO1538">
        <f>($R$1538) * (225)</f>
        <v>0</v>
      </c>
      <c r="AP1538">
        <f>($S$1538) * (80)</f>
        <v>0</v>
      </c>
      <c r="AQ1538">
        <f>($T$1538) * (80)</f>
        <v>0</v>
      </c>
      <c r="AR1538">
        <f>($U$1538) * (225)</f>
        <v>0</v>
      </c>
      <c r="AS1538">
        <f>($V$1538) * (80)</f>
        <v>0</v>
      </c>
      <c r="AT1538">
        <f>($W$1538) * (80)</f>
        <v>0</v>
      </c>
      <c r="AU1538">
        <f>($X$1538) * (295)</f>
        <v>0</v>
      </c>
      <c r="AV1538">
        <f>($Y$1538) * (150)</f>
        <v>0</v>
      </c>
      <c r="AW1538">
        <f>($Z$1538) * (365)</f>
        <v>0</v>
      </c>
      <c r="AX1538">
        <f>($AA$1538) * (220)</f>
        <v>0</v>
      </c>
      <c r="AY1538">
        <f>($AB$1538) * (435)</f>
        <v>0</v>
      </c>
      <c r="AZ1538">
        <f>($AC$1538) * (290)</f>
        <v>0</v>
      </c>
      <c r="BA1538">
        <f>($AD$1538) * (505)</f>
        <v>0</v>
      </c>
      <c r="BM1538">
        <v>1</v>
      </c>
      <c r="BN1538">
        <f>SUM($O$1538:$U$1538)</f>
        <v>1</v>
      </c>
    </row>
    <row r="1539" spans="1:66">
      <c r="A1539">
        <v>1721</v>
      </c>
      <c r="B1539">
        <v>2</v>
      </c>
      <c r="C1539">
        <v>5860</v>
      </c>
      <c r="D1539">
        <v>4</v>
      </c>
      <c r="E1539">
        <v>7</v>
      </c>
      <c r="F1539" t="s">
        <v>73</v>
      </c>
      <c r="G1539">
        <v>3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1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f>($H$1539) * (225)</f>
        <v>0</v>
      </c>
      <c r="AF1539">
        <f>($I$1539) * (80)</f>
        <v>0</v>
      </c>
      <c r="AG1539">
        <f>($J$1539) * (80)</f>
        <v>0</v>
      </c>
      <c r="AH1539">
        <f>($K$1539) * (225)</f>
        <v>0</v>
      </c>
      <c r="AI1539">
        <f>($L$1539) * (80)</f>
        <v>0</v>
      </c>
      <c r="AJ1539">
        <f>($M$1539) * (80)</f>
        <v>0</v>
      </c>
      <c r="AK1539">
        <f>($N$1539) * (225)</f>
        <v>0</v>
      </c>
      <c r="AL1539">
        <f>($O$1539) * (225)</f>
        <v>0</v>
      </c>
      <c r="AM1539">
        <f>($P$1539) * (80)</f>
        <v>0</v>
      </c>
      <c r="AN1539">
        <f>($Q$1539) * (80)</f>
        <v>0</v>
      </c>
      <c r="AO1539">
        <f>($R$1539) * (225)</f>
        <v>0</v>
      </c>
      <c r="AP1539">
        <f>($S$1539) * (80)</f>
        <v>0</v>
      </c>
      <c r="AQ1539">
        <f>($T$1539) * (80)</f>
        <v>0</v>
      </c>
      <c r="AR1539">
        <f>($U$1539) * (225)</f>
        <v>0</v>
      </c>
      <c r="AS1539">
        <f>($V$1539) * (80)</f>
        <v>80</v>
      </c>
      <c r="AT1539">
        <f>($W$1539) * (80)</f>
        <v>0</v>
      </c>
      <c r="AU1539">
        <f>($X$1539) * (295)</f>
        <v>0</v>
      </c>
      <c r="AV1539">
        <f>($Y$1539) * (150)</f>
        <v>0</v>
      </c>
      <c r="AW1539">
        <f>($Z$1539) * (365)</f>
        <v>0</v>
      </c>
      <c r="AX1539">
        <f>($AA$1539) * (220)</f>
        <v>0</v>
      </c>
      <c r="AY1539">
        <f>($AB$1539) * (435)</f>
        <v>0</v>
      </c>
      <c r="AZ1539">
        <f>($AC$1539) * (290)</f>
        <v>0</v>
      </c>
      <c r="BA1539">
        <f>($AD$1539) * (505)</f>
        <v>0</v>
      </c>
      <c r="BM1539">
        <v>1</v>
      </c>
      <c r="BN1539">
        <f>SUM($R$1539:$X$1539)</f>
        <v>1</v>
      </c>
    </row>
    <row r="1540" spans="1:66">
      <c r="A1540">
        <v>1723</v>
      </c>
      <c r="B1540">
        <v>2</v>
      </c>
      <c r="C1540">
        <v>6416</v>
      </c>
      <c r="D1540">
        <v>1</v>
      </c>
      <c r="E1540">
        <v>4</v>
      </c>
      <c r="F1540" t="s">
        <v>73</v>
      </c>
      <c r="G1540">
        <v>3</v>
      </c>
      <c r="H1540">
        <v>0</v>
      </c>
      <c r="I1540">
        <v>0</v>
      </c>
      <c r="J1540">
        <v>0</v>
      </c>
      <c r="K1540">
        <v>0</v>
      </c>
      <c r="L1540">
        <v>1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f>($H$1540) * (225)</f>
        <v>0</v>
      </c>
      <c r="AF1540">
        <f>($I$1540) * (80)</f>
        <v>0</v>
      </c>
      <c r="AG1540">
        <f>($J$1540) * (80)</f>
        <v>0</v>
      </c>
      <c r="AH1540">
        <f>($K$1540) * (225)</f>
        <v>0</v>
      </c>
      <c r="AI1540">
        <f>($L$1540) * (80)</f>
        <v>80</v>
      </c>
      <c r="AJ1540">
        <f>($M$1540) * (80)</f>
        <v>0</v>
      </c>
      <c r="AK1540">
        <f>($N$1540) * (225)</f>
        <v>0</v>
      </c>
      <c r="AL1540">
        <f>($O$1540) * (295)</f>
        <v>0</v>
      </c>
      <c r="AM1540">
        <f>($P$1540) * (150)</f>
        <v>0</v>
      </c>
      <c r="AN1540">
        <f>($Q$1540) * (150)</f>
        <v>0</v>
      </c>
      <c r="AO1540">
        <f>($R$1540) * (365)</f>
        <v>0</v>
      </c>
      <c r="AP1540">
        <f>($S$1540) * (220)</f>
        <v>0</v>
      </c>
      <c r="AQ1540">
        <f>($T$1540) * (220)</f>
        <v>0</v>
      </c>
      <c r="AR1540">
        <f>($U$1540) * (435)</f>
        <v>0</v>
      </c>
      <c r="AS1540">
        <f>($V$1540) * (290)</f>
        <v>0</v>
      </c>
      <c r="AT1540">
        <f>($W$1540) * (290)</f>
        <v>0</v>
      </c>
      <c r="AU1540">
        <f>($X$1540) * (505)</f>
        <v>0</v>
      </c>
      <c r="AV1540">
        <f>($Y$1540) * (360)</f>
        <v>0</v>
      </c>
      <c r="AW1540">
        <f>($Z$1540) * (575)</f>
        <v>0</v>
      </c>
      <c r="AX1540">
        <f>($AA$1540) * (430)</f>
        <v>0</v>
      </c>
      <c r="AY1540">
        <f>($AB$1540) * (645)</f>
        <v>0</v>
      </c>
      <c r="AZ1540">
        <f>($AC$1540) * (500)</f>
        <v>0</v>
      </c>
      <c r="BA1540">
        <f>($AD$1540) * (715)</f>
        <v>0</v>
      </c>
      <c r="BM1540">
        <v>1</v>
      </c>
      <c r="BN1540">
        <f>SUM($K$1540:$O$1540)</f>
        <v>1</v>
      </c>
    </row>
    <row r="1541" spans="1:66">
      <c r="A1541">
        <v>1726</v>
      </c>
      <c r="B1541">
        <v>1</v>
      </c>
      <c r="C1541">
        <v>4664</v>
      </c>
      <c r="D1541">
        <v>2</v>
      </c>
      <c r="E1541">
        <v>5</v>
      </c>
      <c r="F1541" t="s">
        <v>73</v>
      </c>
      <c r="G1541">
        <v>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f>($H$1541) * (225)</f>
        <v>0</v>
      </c>
      <c r="AF1541">
        <f>($I$1541) * (40)</f>
        <v>0</v>
      </c>
      <c r="AG1541">
        <f>($J$1541) * (40)</f>
        <v>0</v>
      </c>
      <c r="AH1541">
        <f>($K$1541) * (225)</f>
        <v>0</v>
      </c>
      <c r="AI1541">
        <f>($L$1541) * (40)</f>
        <v>0</v>
      </c>
      <c r="AJ1541">
        <f>($M$1541) * (40)</f>
        <v>0</v>
      </c>
      <c r="AK1541">
        <f>($N$1541) * (225)</f>
        <v>0</v>
      </c>
      <c r="AL1541">
        <f>($O$1541) * (225)</f>
        <v>0</v>
      </c>
      <c r="AM1541">
        <f>($P$1541) * (40)</f>
        <v>0</v>
      </c>
      <c r="AN1541">
        <f>($Q$1541) * (40)</f>
        <v>40</v>
      </c>
      <c r="AO1541">
        <f>($R$1541) * (225)</f>
        <v>0</v>
      </c>
      <c r="AP1541">
        <f>($S$1541) * (40)</f>
        <v>0</v>
      </c>
      <c r="AQ1541">
        <f>($T$1541) * (40)</f>
        <v>0</v>
      </c>
      <c r="AR1541">
        <f>($U$1541) * (275)</f>
        <v>0</v>
      </c>
      <c r="AS1541">
        <f>($V$1541) * (90)</f>
        <v>0</v>
      </c>
      <c r="AT1541">
        <f>($W$1541) * (90)</f>
        <v>0</v>
      </c>
      <c r="AU1541">
        <f>($X$1541) * (325)</f>
        <v>0</v>
      </c>
      <c r="AV1541">
        <f>($Y$1541) * (140)</f>
        <v>0</v>
      </c>
      <c r="AW1541">
        <f>($Z$1541) * (375)</f>
        <v>0</v>
      </c>
      <c r="AX1541">
        <f>($AA$1541) * (190)</f>
        <v>0</v>
      </c>
      <c r="AY1541">
        <f>($AB$1541) * (425)</f>
        <v>0</v>
      </c>
      <c r="AZ1541">
        <f>($AC$1541) * (240)</f>
        <v>0</v>
      </c>
      <c r="BA1541">
        <f>($AD$1541) * (475)</f>
        <v>0</v>
      </c>
      <c r="BM1541">
        <v>1</v>
      </c>
      <c r="BN1541">
        <f>SUM($N$1541:$R$1541)</f>
        <v>1</v>
      </c>
    </row>
    <row r="1542" spans="1:66">
      <c r="A1542">
        <v>1729</v>
      </c>
      <c r="B1542">
        <v>1</v>
      </c>
      <c r="C1542">
        <v>9216</v>
      </c>
      <c r="D1542">
        <v>6</v>
      </c>
      <c r="E1542">
        <v>10</v>
      </c>
      <c r="F1542" t="s">
        <v>73</v>
      </c>
      <c r="G1542">
        <v>3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1</v>
      </c>
      <c r="AB1542">
        <v>0</v>
      </c>
      <c r="AC1542">
        <v>0</v>
      </c>
      <c r="AD1542">
        <v>0</v>
      </c>
      <c r="AE1542">
        <f>($H$1542) * (225)</f>
        <v>0</v>
      </c>
      <c r="AF1542">
        <f>($I$1542) * (40)</f>
        <v>0</v>
      </c>
      <c r="AG1542">
        <f>($J$1542) * (40)</f>
        <v>0</v>
      </c>
      <c r="AH1542">
        <f>($K$1542) * (225)</f>
        <v>0</v>
      </c>
      <c r="AI1542">
        <f>($L$1542) * (40)</f>
        <v>0</v>
      </c>
      <c r="AJ1542">
        <f>($M$1542) * (40)</f>
        <v>0</v>
      </c>
      <c r="AK1542">
        <f>($N$1542) * (225)</f>
        <v>0</v>
      </c>
      <c r="AL1542">
        <f>($O$1542) * (225)</f>
        <v>0</v>
      </c>
      <c r="AM1542">
        <f>($P$1542) * (40)</f>
        <v>0</v>
      </c>
      <c r="AN1542">
        <f>($Q$1542) * (40)</f>
        <v>0</v>
      </c>
      <c r="AO1542">
        <f>($R$1542) * (225)</f>
        <v>0</v>
      </c>
      <c r="AP1542">
        <f>($S$1542) * (40)</f>
        <v>0</v>
      </c>
      <c r="AQ1542">
        <f>($T$1542) * (40)</f>
        <v>0</v>
      </c>
      <c r="AR1542">
        <f>($U$1542) * (225)</f>
        <v>0</v>
      </c>
      <c r="AS1542">
        <f>($V$1542) * (40)</f>
        <v>0</v>
      </c>
      <c r="AT1542">
        <f>($W$1542) * (40)</f>
        <v>0</v>
      </c>
      <c r="AU1542">
        <f>($X$1542) * (225)</f>
        <v>0</v>
      </c>
      <c r="AV1542">
        <f>($Y$1542) * (40)</f>
        <v>0</v>
      </c>
      <c r="AW1542">
        <f>($Z$1542) * (225)</f>
        <v>0</v>
      </c>
      <c r="AX1542">
        <f>($AA$1542) * (40)</f>
        <v>40</v>
      </c>
      <c r="AY1542">
        <f>($AB$1542) * (275)</f>
        <v>0</v>
      </c>
      <c r="AZ1542">
        <f>($AC$1542) * (90)</f>
        <v>0</v>
      </c>
      <c r="BA1542">
        <f>($AD$1542) * (325)</f>
        <v>0</v>
      </c>
      <c r="BM1542">
        <v>1</v>
      </c>
      <c r="BN1542">
        <f>SUM($X$1542:$AD$1542)</f>
        <v>1</v>
      </c>
    </row>
    <row r="1543" spans="1:66">
      <c r="A1543">
        <v>1732</v>
      </c>
      <c r="B1543">
        <v>2</v>
      </c>
      <c r="C1543">
        <v>10387</v>
      </c>
      <c r="D1543">
        <v>1</v>
      </c>
      <c r="E1543">
        <v>4</v>
      </c>
      <c r="F1543" t="s">
        <v>73</v>
      </c>
      <c r="G1543">
        <v>4</v>
      </c>
      <c r="H1543">
        <v>0</v>
      </c>
      <c r="I1543">
        <v>0</v>
      </c>
      <c r="J1543">
        <v>0</v>
      </c>
      <c r="K1543">
        <v>0</v>
      </c>
      <c r="L1543">
        <v>1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f>($H$1543) * (225)</f>
        <v>0</v>
      </c>
      <c r="AF1543">
        <f>($I$1543) * (80)</f>
        <v>0</v>
      </c>
      <c r="AG1543">
        <f>($J$1543) * (80)</f>
        <v>0</v>
      </c>
      <c r="AH1543">
        <f>($K$1543) * (225)</f>
        <v>0</v>
      </c>
      <c r="AI1543">
        <f>($L$1543) * (80)</f>
        <v>80</v>
      </c>
      <c r="AJ1543">
        <f>($M$1543) * (80)</f>
        <v>0</v>
      </c>
      <c r="AK1543">
        <f>($N$1543) * (225)</f>
        <v>0</v>
      </c>
      <c r="AL1543">
        <f>($O$1543) * (225)</f>
        <v>0</v>
      </c>
      <c r="AM1543">
        <f>($P$1543) * (80)</f>
        <v>0</v>
      </c>
      <c r="AN1543">
        <f>($Q$1543) * (80)</f>
        <v>0</v>
      </c>
      <c r="AO1543">
        <f>($R$1543) * (295)</f>
        <v>0</v>
      </c>
      <c r="AP1543">
        <f>($S$1543) * (150)</f>
        <v>0</v>
      </c>
      <c r="AQ1543">
        <f>($T$1543) * (150)</f>
        <v>0</v>
      </c>
      <c r="AR1543">
        <f>($U$1543) * (365)</f>
        <v>0</v>
      </c>
      <c r="AS1543">
        <f>($V$1543) * (220)</f>
        <v>0</v>
      </c>
      <c r="AT1543">
        <f>($W$1543) * (220)</f>
        <v>0</v>
      </c>
      <c r="AU1543">
        <f>($X$1543) * (435)</f>
        <v>0</v>
      </c>
      <c r="AV1543">
        <f>($Y$1543) * (290)</f>
        <v>0</v>
      </c>
      <c r="AW1543">
        <f>($Z$1543) * (505)</f>
        <v>0</v>
      </c>
      <c r="AX1543">
        <f>($AA$1543) * (360)</f>
        <v>0</v>
      </c>
      <c r="AY1543">
        <f>($AB$1543) * (575)</f>
        <v>0</v>
      </c>
      <c r="AZ1543">
        <f>($AC$1543) * (430)</f>
        <v>0</v>
      </c>
      <c r="BA1543">
        <f>($AD$1543) * (645)</f>
        <v>0</v>
      </c>
      <c r="BM1543">
        <v>1</v>
      </c>
      <c r="BN1543">
        <f>SUM($K$1543:$O$1543)</f>
        <v>1</v>
      </c>
    </row>
    <row r="1544" spans="1:66">
      <c r="A1544">
        <v>1733</v>
      </c>
      <c r="B1544">
        <v>2</v>
      </c>
      <c r="C1544">
        <v>10618</v>
      </c>
      <c r="D1544">
        <v>5</v>
      </c>
      <c r="E1544">
        <v>8</v>
      </c>
      <c r="F1544" t="s">
        <v>73</v>
      </c>
      <c r="G1544">
        <v>4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1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f>($H$1544) * (225)</f>
        <v>0</v>
      </c>
      <c r="AF1544">
        <f>($I$1544) * (80)</f>
        <v>0</v>
      </c>
      <c r="AG1544">
        <f>($J$1544) * (80)</f>
        <v>0</v>
      </c>
      <c r="AH1544">
        <f>($K$1544) * (225)</f>
        <v>0</v>
      </c>
      <c r="AI1544">
        <f>($L$1544) * (80)</f>
        <v>0</v>
      </c>
      <c r="AJ1544">
        <f>($M$1544) * (80)</f>
        <v>0</v>
      </c>
      <c r="AK1544">
        <f>($N$1544) * (225)</f>
        <v>0</v>
      </c>
      <c r="AL1544">
        <f>($O$1544) * (225)</f>
        <v>0</v>
      </c>
      <c r="AM1544">
        <f>($P$1544) * (80)</f>
        <v>0</v>
      </c>
      <c r="AN1544">
        <f>($Q$1544) * (80)</f>
        <v>0</v>
      </c>
      <c r="AO1544">
        <f>($R$1544) * (225)</f>
        <v>0</v>
      </c>
      <c r="AP1544">
        <f>($S$1544) * (80)</f>
        <v>0</v>
      </c>
      <c r="AQ1544">
        <f>($T$1544) * (80)</f>
        <v>0</v>
      </c>
      <c r="AR1544">
        <f>($U$1544) * (225)</f>
        <v>0</v>
      </c>
      <c r="AS1544">
        <f>($V$1544) * (80)</f>
        <v>0</v>
      </c>
      <c r="AT1544">
        <f>($W$1544) * (80)</f>
        <v>0</v>
      </c>
      <c r="AU1544">
        <f>($X$1544) * (225)</f>
        <v>0</v>
      </c>
      <c r="AV1544">
        <f>($Y$1544) * (80)</f>
        <v>80</v>
      </c>
      <c r="AW1544">
        <f>($Z$1544) * (225)</f>
        <v>0</v>
      </c>
      <c r="AX1544">
        <f>($AA$1544) * (80)</f>
        <v>0</v>
      </c>
      <c r="AY1544">
        <f>($AB$1544) * (295)</f>
        <v>0</v>
      </c>
      <c r="AZ1544">
        <f>($AC$1544) * (150)</f>
        <v>0</v>
      </c>
      <c r="BA1544">
        <f>($AD$1544) * (365)</f>
        <v>0</v>
      </c>
      <c r="BM1544">
        <v>1</v>
      </c>
      <c r="BN1544">
        <f>SUM($U$1544:$Z$1544)</f>
        <v>1</v>
      </c>
    </row>
    <row r="1545" spans="1:66">
      <c r="A1545">
        <v>1735</v>
      </c>
      <c r="B1545">
        <v>2</v>
      </c>
      <c r="C1545">
        <v>12598</v>
      </c>
      <c r="D1545">
        <v>2</v>
      </c>
      <c r="E1545">
        <v>5</v>
      </c>
      <c r="F1545" t="s">
        <v>73</v>
      </c>
      <c r="G1545">
        <v>3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f>($H$1545) * (225)</f>
        <v>0</v>
      </c>
      <c r="AF1545">
        <f>($I$1545) * (80)</f>
        <v>0</v>
      </c>
      <c r="AG1545">
        <f>($J$1545) * (80)</f>
        <v>0</v>
      </c>
      <c r="AH1545">
        <f>($K$1545) * (225)</f>
        <v>0</v>
      </c>
      <c r="AI1545">
        <f>($L$1545) * (80)</f>
        <v>0</v>
      </c>
      <c r="AJ1545">
        <f>($M$1545) * (80)</f>
        <v>0</v>
      </c>
      <c r="AK1545">
        <f>($N$1545) * (225)</f>
        <v>0</v>
      </c>
      <c r="AL1545">
        <f>($O$1545) * (225)</f>
        <v>0</v>
      </c>
      <c r="AM1545">
        <f>($P$1545) * (80)</f>
        <v>0</v>
      </c>
      <c r="AN1545">
        <f>($Q$1545) * (80)</f>
        <v>80</v>
      </c>
      <c r="AO1545">
        <f>($R$1545) * (295)</f>
        <v>0</v>
      </c>
      <c r="AP1545">
        <f>($S$1545) * (150)</f>
        <v>0</v>
      </c>
      <c r="AQ1545">
        <f>($T$1545) * (150)</f>
        <v>0</v>
      </c>
      <c r="AR1545">
        <f>($U$1545) * (365)</f>
        <v>0</v>
      </c>
      <c r="AS1545">
        <f>($V$1545) * (220)</f>
        <v>0</v>
      </c>
      <c r="AT1545">
        <f>($W$1545) * (220)</f>
        <v>0</v>
      </c>
      <c r="AU1545">
        <f>($X$1545) * (435)</f>
        <v>0</v>
      </c>
      <c r="AV1545">
        <f>($Y$1545) * (290)</f>
        <v>0</v>
      </c>
      <c r="AW1545">
        <f>($Z$1545) * (505)</f>
        <v>0</v>
      </c>
      <c r="AX1545">
        <f>($AA$1545) * (360)</f>
        <v>0</v>
      </c>
      <c r="AY1545">
        <f>($AB$1545) * (575)</f>
        <v>0</v>
      </c>
      <c r="AZ1545">
        <f>($AC$1545) * (430)</f>
        <v>0</v>
      </c>
      <c r="BA1545">
        <f>($AD$1545) * (645)</f>
        <v>0</v>
      </c>
      <c r="BM1545">
        <v>1</v>
      </c>
      <c r="BN1545">
        <f>SUM($N$1545:$R$1545)</f>
        <v>1</v>
      </c>
    </row>
    <row r="1546" spans="1:66">
      <c r="A1546">
        <v>1737</v>
      </c>
      <c r="B1546">
        <v>1</v>
      </c>
      <c r="C1546">
        <v>20325</v>
      </c>
      <c r="D1546">
        <v>1</v>
      </c>
      <c r="E1546">
        <v>6</v>
      </c>
      <c r="F1546" t="s">
        <v>73</v>
      </c>
      <c r="G1546">
        <v>4</v>
      </c>
      <c r="H1546">
        <v>0</v>
      </c>
      <c r="I1546">
        <v>0</v>
      </c>
      <c r="J1546">
        <v>0</v>
      </c>
      <c r="K1546">
        <v>0</v>
      </c>
      <c r="L1546">
        <v>1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f>($H$1546) * (225)</f>
        <v>0</v>
      </c>
      <c r="AF1546">
        <f>($I$1546) * (40)</f>
        <v>0</v>
      </c>
      <c r="AG1546">
        <f>($J$1546) * (40)</f>
        <v>0</v>
      </c>
      <c r="AH1546">
        <f>($K$1546) * (225)</f>
        <v>0</v>
      </c>
      <c r="AI1546">
        <f>($L$1546) * (40)</f>
        <v>40</v>
      </c>
      <c r="AJ1546">
        <f>($M$1546) * (40)</f>
        <v>0</v>
      </c>
      <c r="AK1546">
        <f>($N$1546) * (225)</f>
        <v>0</v>
      </c>
      <c r="AL1546">
        <f>($O$1546) * (225)</f>
        <v>0</v>
      </c>
      <c r="AM1546">
        <f>($P$1546) * (40)</f>
        <v>0</v>
      </c>
      <c r="AN1546">
        <f>($Q$1546) * (40)</f>
        <v>0</v>
      </c>
      <c r="AO1546">
        <f>($R$1546) * (275)</f>
        <v>0</v>
      </c>
      <c r="AP1546">
        <f>($S$1546) * (90)</f>
        <v>0</v>
      </c>
      <c r="AQ1546">
        <f>($T$1546) * (90)</f>
        <v>0</v>
      </c>
      <c r="AR1546">
        <f>($U$1546) * (325)</f>
        <v>0</v>
      </c>
      <c r="AS1546">
        <f>($V$1546) * (140)</f>
        <v>0</v>
      </c>
      <c r="AT1546">
        <f>($W$1546) * (140)</f>
        <v>0</v>
      </c>
      <c r="AU1546">
        <f>($X$1546) * (375)</f>
        <v>0</v>
      </c>
      <c r="AV1546">
        <f>($Y$1546) * (190)</f>
        <v>0</v>
      </c>
      <c r="AW1546">
        <f>($Z$1546) * (425)</f>
        <v>0</v>
      </c>
      <c r="AX1546">
        <f>($AA$1546) * (240)</f>
        <v>0</v>
      </c>
      <c r="AY1546">
        <f>($AB$1546) * (475)</f>
        <v>0</v>
      </c>
      <c r="AZ1546">
        <f>($AC$1546) * (290)</f>
        <v>0</v>
      </c>
      <c r="BA1546">
        <f>($AD$1546) * (525)</f>
        <v>0</v>
      </c>
      <c r="BM1546">
        <v>1</v>
      </c>
      <c r="BN1546">
        <f>SUM($K$1546:$U$1546)</f>
        <v>1</v>
      </c>
    </row>
    <row r="1547" spans="1:66">
      <c r="A1547">
        <v>1738</v>
      </c>
      <c r="B1547">
        <v>1</v>
      </c>
      <c r="C1547">
        <v>20325</v>
      </c>
      <c r="D1547">
        <v>3</v>
      </c>
      <c r="E1547">
        <v>8</v>
      </c>
      <c r="F1547" t="s">
        <v>73</v>
      </c>
      <c r="G1547">
        <v>2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f>($H$1547) * (225)</f>
        <v>0</v>
      </c>
      <c r="AF1547">
        <f>($I$1547) * (40)</f>
        <v>0</v>
      </c>
      <c r="AG1547">
        <f>($J$1547) * (40)</f>
        <v>0</v>
      </c>
      <c r="AH1547">
        <f>($K$1547) * (225)</f>
        <v>0</v>
      </c>
      <c r="AI1547">
        <f>($L$1547) * (40)</f>
        <v>0</v>
      </c>
      <c r="AJ1547">
        <f>($M$1547) * (40)</f>
        <v>0</v>
      </c>
      <c r="AK1547">
        <f>($N$1547) * (225)</f>
        <v>0</v>
      </c>
      <c r="AL1547">
        <f>($O$1547) * (225)</f>
        <v>0</v>
      </c>
      <c r="AM1547">
        <f>($P$1547) * (40)</f>
        <v>0</v>
      </c>
      <c r="AN1547">
        <f>($Q$1547) * (40)</f>
        <v>40</v>
      </c>
      <c r="AO1547">
        <f>($R$1547) * (275)</f>
        <v>0</v>
      </c>
      <c r="AP1547">
        <f>($S$1547) * (90)</f>
        <v>0</v>
      </c>
      <c r="AQ1547">
        <f>($T$1547) * (90)</f>
        <v>0</v>
      </c>
      <c r="AR1547">
        <f>($U$1547) * (325)</f>
        <v>0</v>
      </c>
      <c r="AS1547">
        <f>($V$1547) * (140)</f>
        <v>0</v>
      </c>
      <c r="AT1547">
        <f>($W$1547) * (140)</f>
        <v>0</v>
      </c>
      <c r="AU1547">
        <f>($X$1547) * (375)</f>
        <v>0</v>
      </c>
      <c r="AV1547">
        <f>($Y$1547) * (190)</f>
        <v>0</v>
      </c>
      <c r="AW1547">
        <f>($Z$1547) * (425)</f>
        <v>0</v>
      </c>
      <c r="AX1547">
        <f>($AA$1547) * (240)</f>
        <v>0</v>
      </c>
      <c r="AY1547">
        <f>($AB$1547) * (475)</f>
        <v>0</v>
      </c>
      <c r="AZ1547">
        <f>($AC$1547) * (290)</f>
        <v>0</v>
      </c>
      <c r="BA1547">
        <f>($AD$1547) * (525)</f>
        <v>0</v>
      </c>
      <c r="BM1547">
        <v>1</v>
      </c>
      <c r="BN1547">
        <f>SUM($O$1547:$Z$1547)</f>
        <v>1</v>
      </c>
    </row>
    <row r="1548" spans="1:66">
      <c r="A1548">
        <v>1745</v>
      </c>
      <c r="B1548">
        <v>1</v>
      </c>
      <c r="C1548">
        <v>20325</v>
      </c>
      <c r="D1548">
        <v>5</v>
      </c>
      <c r="E1548">
        <v>9</v>
      </c>
      <c r="F1548" t="s">
        <v>73</v>
      </c>
      <c r="G1548">
        <v>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1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f>($H$1548) * (225)</f>
        <v>0</v>
      </c>
      <c r="AF1548">
        <f>($I$1548) * (40)</f>
        <v>0</v>
      </c>
      <c r="AG1548">
        <f>($J$1548) * (40)</f>
        <v>0</v>
      </c>
      <c r="AH1548">
        <f>($K$1548) * (225)</f>
        <v>0</v>
      </c>
      <c r="AI1548">
        <f>($L$1548) * (40)</f>
        <v>0</v>
      </c>
      <c r="AJ1548">
        <f>($M$1548) * (40)</f>
        <v>0</v>
      </c>
      <c r="AK1548">
        <f>($N$1548) * (225)</f>
        <v>0</v>
      </c>
      <c r="AL1548">
        <f>($O$1548) * (225)</f>
        <v>0</v>
      </c>
      <c r="AM1548">
        <f>($P$1548) * (40)</f>
        <v>0</v>
      </c>
      <c r="AN1548">
        <f>($Q$1548) * (40)</f>
        <v>0</v>
      </c>
      <c r="AO1548">
        <f>($R$1548) * (225)</f>
        <v>0</v>
      </c>
      <c r="AP1548">
        <f>($S$1548) * (40)</f>
        <v>0</v>
      </c>
      <c r="AQ1548">
        <f>($T$1548) * (40)</f>
        <v>0</v>
      </c>
      <c r="AR1548">
        <f>($U$1548) * (225)</f>
        <v>0</v>
      </c>
      <c r="AS1548">
        <f>($V$1548) * (40)</f>
        <v>40</v>
      </c>
      <c r="AT1548">
        <f>($W$1548) * (40)</f>
        <v>0</v>
      </c>
      <c r="AU1548">
        <f>($X$1548) * (225)</f>
        <v>0</v>
      </c>
      <c r="AV1548">
        <f>($Y$1548) * (40)</f>
        <v>0</v>
      </c>
      <c r="AW1548">
        <f>($Z$1548) * (225)</f>
        <v>0</v>
      </c>
      <c r="AX1548">
        <f>($AA$1548) * (40)</f>
        <v>0</v>
      </c>
      <c r="AY1548">
        <f>($AB$1548) * (225)</f>
        <v>0</v>
      </c>
      <c r="AZ1548">
        <f>($AC$1548) * (40)</f>
        <v>0</v>
      </c>
      <c r="BA1548">
        <f>($AD$1548) * (275)</f>
        <v>0</v>
      </c>
      <c r="BM1548">
        <v>1</v>
      </c>
      <c r="BN1548">
        <f>SUM($U$1548:$AB$1548)</f>
        <v>1</v>
      </c>
    </row>
    <row r="1549" spans="1:66">
      <c r="A1549">
        <v>1746</v>
      </c>
      <c r="B1549">
        <v>1</v>
      </c>
      <c r="C1549">
        <v>20305</v>
      </c>
      <c r="D1549">
        <v>1</v>
      </c>
      <c r="E1549">
        <v>5</v>
      </c>
      <c r="F1549" t="s">
        <v>73</v>
      </c>
      <c r="G1549">
        <v>4</v>
      </c>
      <c r="H1549">
        <v>0</v>
      </c>
      <c r="I1549">
        <v>0</v>
      </c>
      <c r="J1549">
        <v>0</v>
      </c>
      <c r="K1549">
        <v>0</v>
      </c>
      <c r="L1549">
        <v>1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f>($H$1549) * (225)</f>
        <v>0</v>
      </c>
      <c r="AF1549">
        <f>($I$1549) * (40)</f>
        <v>0</v>
      </c>
      <c r="AG1549">
        <f>($J$1549) * (40)</f>
        <v>0</v>
      </c>
      <c r="AH1549">
        <f>($K$1549) * (225)</f>
        <v>0</v>
      </c>
      <c r="AI1549">
        <f>($L$1549) * (40)</f>
        <v>40</v>
      </c>
      <c r="AJ1549">
        <f>($M$1549) * (40)</f>
        <v>0</v>
      </c>
      <c r="AK1549">
        <f>($N$1549) * (225)</f>
        <v>0</v>
      </c>
      <c r="AL1549">
        <f>($O$1549) * (225)</f>
        <v>0</v>
      </c>
      <c r="AM1549">
        <f>($P$1549) * (40)</f>
        <v>0</v>
      </c>
      <c r="AN1549">
        <f>($Q$1549) * (40)</f>
        <v>0</v>
      </c>
      <c r="AO1549">
        <f>($R$1549) * (275)</f>
        <v>0</v>
      </c>
      <c r="AP1549">
        <f>($S$1549) * (90)</f>
        <v>0</v>
      </c>
      <c r="AQ1549">
        <f>($T$1549) * (90)</f>
        <v>0</v>
      </c>
      <c r="AR1549">
        <f>($U$1549) * (325)</f>
        <v>0</v>
      </c>
      <c r="AS1549">
        <f>($V$1549) * (140)</f>
        <v>0</v>
      </c>
      <c r="AT1549">
        <f>($W$1549) * (140)</f>
        <v>0</v>
      </c>
      <c r="AU1549">
        <f>($X$1549) * (375)</f>
        <v>0</v>
      </c>
      <c r="AV1549">
        <f>($Y$1549) * (190)</f>
        <v>0</v>
      </c>
      <c r="AW1549">
        <f>($Z$1549) * (425)</f>
        <v>0</v>
      </c>
      <c r="AX1549">
        <f>($AA$1549) * (240)</f>
        <v>0</v>
      </c>
      <c r="AY1549">
        <f>($AB$1549) * (475)</f>
        <v>0</v>
      </c>
      <c r="AZ1549">
        <f>($AC$1549) * (290)</f>
        <v>0</v>
      </c>
      <c r="BA1549">
        <f>($AD$1549) * (525)</f>
        <v>0</v>
      </c>
      <c r="BM1549">
        <v>1</v>
      </c>
      <c r="BN1549">
        <f>SUM($K$1549:$R$1549)</f>
        <v>1</v>
      </c>
    </row>
    <row r="1550" spans="1:66">
      <c r="A1550">
        <v>1748</v>
      </c>
      <c r="B1550">
        <v>1</v>
      </c>
      <c r="C1550">
        <v>25700</v>
      </c>
      <c r="D1550">
        <v>6</v>
      </c>
      <c r="E1550">
        <v>10</v>
      </c>
      <c r="F1550" t="s">
        <v>73</v>
      </c>
      <c r="G1550">
        <v>4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1</v>
      </c>
      <c r="AD1550">
        <v>0</v>
      </c>
      <c r="AE1550">
        <f>($H$1550) * (225)</f>
        <v>0</v>
      </c>
      <c r="AF1550">
        <f>($I$1550) * (40)</f>
        <v>0</v>
      </c>
      <c r="AG1550">
        <f>($J$1550) * (40)</f>
        <v>0</v>
      </c>
      <c r="AH1550">
        <f>($K$1550) * (225)</f>
        <v>0</v>
      </c>
      <c r="AI1550">
        <f>($L$1550) * (40)</f>
        <v>0</v>
      </c>
      <c r="AJ1550">
        <f>($M$1550) * (40)</f>
        <v>0</v>
      </c>
      <c r="AK1550">
        <f>($N$1550) * (225)</f>
        <v>0</v>
      </c>
      <c r="AL1550">
        <f>($O$1550) * (225)</f>
        <v>0</v>
      </c>
      <c r="AM1550">
        <f>($P$1550) * (40)</f>
        <v>0</v>
      </c>
      <c r="AN1550">
        <f>($Q$1550) * (40)</f>
        <v>0</v>
      </c>
      <c r="AO1550">
        <f>($R$1550) * (225)</f>
        <v>0</v>
      </c>
      <c r="AP1550">
        <f>($S$1550) * (40)</f>
        <v>0</v>
      </c>
      <c r="AQ1550">
        <f>($T$1550) * (40)</f>
        <v>0</v>
      </c>
      <c r="AR1550">
        <f>($U$1550) * (225)</f>
        <v>0</v>
      </c>
      <c r="AS1550">
        <f>($V$1550) * (40)</f>
        <v>0</v>
      </c>
      <c r="AT1550">
        <f>($W$1550) * (40)</f>
        <v>0</v>
      </c>
      <c r="AU1550">
        <f>($X$1550) * (225)</f>
        <v>0</v>
      </c>
      <c r="AV1550">
        <f>($Y$1550) * (40)</f>
        <v>0</v>
      </c>
      <c r="AW1550">
        <f>($Z$1550) * (225)</f>
        <v>0</v>
      </c>
      <c r="AX1550">
        <f>($AA$1550) * (40)</f>
        <v>0</v>
      </c>
      <c r="AY1550">
        <f>($AB$1550) * (225)</f>
        <v>0</v>
      </c>
      <c r="AZ1550">
        <f>($AC$1550) * (40)</f>
        <v>40</v>
      </c>
      <c r="BA1550">
        <f>($AD$1550) * (275)</f>
        <v>0</v>
      </c>
      <c r="BM1550">
        <v>1</v>
      </c>
      <c r="BN1550">
        <f>SUM($X$1550:$AD$1550)</f>
        <v>1</v>
      </c>
    </row>
    <row r="1551" spans="1:66">
      <c r="A1551">
        <v>1749</v>
      </c>
      <c r="B1551">
        <v>2</v>
      </c>
      <c r="C1551">
        <v>8495</v>
      </c>
      <c r="D1551">
        <v>5</v>
      </c>
      <c r="E1551">
        <v>10</v>
      </c>
      <c r="F1551" t="s">
        <v>73</v>
      </c>
      <c r="G1551">
        <v>6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1</v>
      </c>
      <c r="AD1551">
        <v>0</v>
      </c>
      <c r="AE1551">
        <f>($H$1551) * (225)</f>
        <v>0</v>
      </c>
      <c r="AF1551">
        <f>($I$1551) * (80)</f>
        <v>0</v>
      </c>
      <c r="AG1551">
        <f>($J$1551) * (80)</f>
        <v>0</v>
      </c>
      <c r="AH1551">
        <f>($K$1551) * (225)</f>
        <v>0</v>
      </c>
      <c r="AI1551">
        <f>($L$1551) * (80)</f>
        <v>0</v>
      </c>
      <c r="AJ1551">
        <f>($M$1551) * (80)</f>
        <v>0</v>
      </c>
      <c r="AK1551">
        <f>($N$1551) * (225)</f>
        <v>0</v>
      </c>
      <c r="AL1551">
        <f>($O$1551) * (225)</f>
        <v>0</v>
      </c>
      <c r="AM1551">
        <f>($P$1551) * (80)</f>
        <v>0</v>
      </c>
      <c r="AN1551">
        <f>($Q$1551) * (80)</f>
        <v>0</v>
      </c>
      <c r="AO1551">
        <f>($R$1551) * (225)</f>
        <v>0</v>
      </c>
      <c r="AP1551">
        <f>($S$1551) * (80)</f>
        <v>0</v>
      </c>
      <c r="AQ1551">
        <f>($T$1551) * (80)</f>
        <v>0</v>
      </c>
      <c r="AR1551">
        <f>($U$1551) * (225)</f>
        <v>0</v>
      </c>
      <c r="AS1551">
        <f>($V$1551) * (80)</f>
        <v>0</v>
      </c>
      <c r="AT1551">
        <f>($W$1551) * (80)</f>
        <v>0</v>
      </c>
      <c r="AU1551">
        <f>($X$1551) * (225)</f>
        <v>0</v>
      </c>
      <c r="AV1551">
        <f>($Y$1551) * (80)</f>
        <v>0</v>
      </c>
      <c r="AW1551">
        <f>($Z$1551) * (225)</f>
        <v>0</v>
      </c>
      <c r="AX1551">
        <f>($AA$1551) * (80)</f>
        <v>0</v>
      </c>
      <c r="AY1551">
        <f>($AB$1551) * (225)</f>
        <v>0</v>
      </c>
      <c r="AZ1551">
        <f>($AC$1551) * (80)</f>
        <v>80</v>
      </c>
      <c r="BA1551">
        <f>($AD$1551) * (225)</f>
        <v>0</v>
      </c>
      <c r="BM1551">
        <v>1</v>
      </c>
      <c r="BN1551">
        <f>SUM($U$1551:$AD$1551)</f>
        <v>1</v>
      </c>
    </row>
    <row r="1552" spans="1:66">
      <c r="A1552">
        <v>1754</v>
      </c>
      <c r="B1552">
        <v>2</v>
      </c>
      <c r="C1552">
        <v>18950</v>
      </c>
      <c r="D1552">
        <v>-1</v>
      </c>
      <c r="E1552">
        <v>3</v>
      </c>
      <c r="F1552" t="s">
        <v>73</v>
      </c>
      <c r="G1552">
        <v>4</v>
      </c>
      <c r="H1552">
        <v>0</v>
      </c>
      <c r="I1552">
        <v>0</v>
      </c>
      <c r="J1552">
        <v>1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f>($H$1552) * (225)</f>
        <v>0</v>
      </c>
      <c r="AF1552">
        <f>($I$1552) * (80)</f>
        <v>0</v>
      </c>
      <c r="AG1552">
        <f>($J$1552) * (80)</f>
        <v>80</v>
      </c>
      <c r="AH1552">
        <f>($K$1552) * (225)</f>
        <v>0</v>
      </c>
      <c r="AI1552">
        <f>($L$1552) * (80)</f>
        <v>0</v>
      </c>
      <c r="AJ1552">
        <f>($M$1552) * (80)</f>
        <v>0</v>
      </c>
      <c r="AK1552">
        <f>($N$1552) * (295)</f>
        <v>0</v>
      </c>
      <c r="AL1552">
        <f>($O$1552) * (365)</f>
        <v>0</v>
      </c>
      <c r="AM1552">
        <f>($P$1552) * (220)</f>
        <v>0</v>
      </c>
      <c r="AN1552">
        <f>($Q$1552) * (220)</f>
        <v>0</v>
      </c>
      <c r="AO1552">
        <f>($R$1552) * (435)</f>
        <v>0</v>
      </c>
      <c r="AP1552">
        <f>($S$1552) * (290)</f>
        <v>0</v>
      </c>
      <c r="AQ1552">
        <f>($T$1552) * (290)</f>
        <v>0</v>
      </c>
      <c r="AR1552">
        <f>($U$1552) * (505)</f>
        <v>0</v>
      </c>
      <c r="AS1552">
        <f>($V$1552) * (360)</f>
        <v>0</v>
      </c>
      <c r="AT1552">
        <f>($W$1552) * (360)</f>
        <v>0</v>
      </c>
      <c r="AU1552">
        <f>($X$1552) * (575)</f>
        <v>0</v>
      </c>
      <c r="AV1552">
        <f>($Y$1552) * (430)</f>
        <v>0</v>
      </c>
      <c r="AW1552">
        <f>($Z$1552) * (645)</f>
        <v>0</v>
      </c>
      <c r="AX1552">
        <f>($AA$1552) * (500)</f>
        <v>0</v>
      </c>
      <c r="AY1552">
        <f>($AB$1552) * (715)</f>
        <v>0</v>
      </c>
      <c r="AZ1552">
        <f>($AC$1552) * (570)</f>
        <v>0</v>
      </c>
      <c r="BA1552">
        <f>($AD$1552) * (785)</f>
        <v>0</v>
      </c>
      <c r="BM1552">
        <v>1</v>
      </c>
      <c r="BN1552">
        <f>SUM($H$1552:$N$1552)</f>
        <v>1</v>
      </c>
    </row>
    <row r="1553" spans="1:66">
      <c r="A1553">
        <v>1756</v>
      </c>
      <c r="B1553">
        <v>2</v>
      </c>
      <c r="C1553">
        <v>18950</v>
      </c>
      <c r="D1553">
        <v>5</v>
      </c>
      <c r="E1553">
        <v>10</v>
      </c>
      <c r="F1553" t="s">
        <v>73</v>
      </c>
      <c r="G1553">
        <v>3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1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f>($H$1553) * (225)</f>
        <v>0</v>
      </c>
      <c r="AF1553">
        <f>($I$1553) * (80)</f>
        <v>0</v>
      </c>
      <c r="AG1553">
        <f>($J$1553) * (80)</f>
        <v>0</v>
      </c>
      <c r="AH1553">
        <f>($K$1553) * (225)</f>
        <v>0</v>
      </c>
      <c r="AI1553">
        <f>($L$1553) * (80)</f>
        <v>0</v>
      </c>
      <c r="AJ1553">
        <f>($M$1553) * (80)</f>
        <v>0</v>
      </c>
      <c r="AK1553">
        <f>($N$1553) * (225)</f>
        <v>0</v>
      </c>
      <c r="AL1553">
        <f>($O$1553) * (225)</f>
        <v>0</v>
      </c>
      <c r="AM1553">
        <f>($P$1553) * (80)</f>
        <v>0</v>
      </c>
      <c r="AN1553">
        <f>($Q$1553) * (80)</f>
        <v>0</v>
      </c>
      <c r="AO1553">
        <f>($R$1553) * (225)</f>
        <v>0</v>
      </c>
      <c r="AP1553">
        <f>($S$1553) * (80)</f>
        <v>0</v>
      </c>
      <c r="AQ1553">
        <f>($T$1553) * (80)</f>
        <v>0</v>
      </c>
      <c r="AR1553">
        <f>($U$1553) * (225)</f>
        <v>0</v>
      </c>
      <c r="AS1553">
        <f>($V$1553) * (80)</f>
        <v>0</v>
      </c>
      <c r="AT1553">
        <f>($W$1553) * (80)</f>
        <v>0</v>
      </c>
      <c r="AU1553">
        <f>($X$1553) * (225)</f>
        <v>0</v>
      </c>
      <c r="AV1553">
        <f>($Y$1553) * (80)</f>
        <v>80</v>
      </c>
      <c r="AW1553">
        <f>($Z$1553) * (295)</f>
        <v>0</v>
      </c>
      <c r="AX1553">
        <f>($AA$1553) * (150)</f>
        <v>0</v>
      </c>
      <c r="AY1553">
        <f>($AB$1553) * (365)</f>
        <v>0</v>
      </c>
      <c r="AZ1553">
        <f>($AC$1553) * (220)</f>
        <v>0</v>
      </c>
      <c r="BA1553">
        <f>($AD$1553) * (435)</f>
        <v>0</v>
      </c>
      <c r="BM1553">
        <v>1</v>
      </c>
      <c r="BN1553">
        <f>SUM($U$1553:$AD$1553)</f>
        <v>1</v>
      </c>
    </row>
    <row r="1554" spans="1:66">
      <c r="A1554">
        <v>1757</v>
      </c>
      <c r="B1554">
        <v>2</v>
      </c>
      <c r="C1554">
        <v>28950</v>
      </c>
      <c r="D1554">
        <v>2</v>
      </c>
      <c r="E1554">
        <v>5</v>
      </c>
      <c r="F1554" t="s">
        <v>73</v>
      </c>
      <c r="G1554">
        <v>3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f>($H$1554) * (225)</f>
        <v>0</v>
      </c>
      <c r="AF1554">
        <f>($I$1554) * (80)</f>
        <v>0</v>
      </c>
      <c r="AG1554">
        <f>($J$1554) * (80)</f>
        <v>0</v>
      </c>
      <c r="AH1554">
        <f>($K$1554) * (225)</f>
        <v>0</v>
      </c>
      <c r="AI1554">
        <f>($L$1554) * (80)</f>
        <v>0</v>
      </c>
      <c r="AJ1554">
        <f>($M$1554) * (80)</f>
        <v>0</v>
      </c>
      <c r="AK1554">
        <f>($N$1554) * (225)</f>
        <v>0</v>
      </c>
      <c r="AL1554">
        <f>($O$1554) * (225)</f>
        <v>0</v>
      </c>
      <c r="AM1554">
        <f>($P$1554) * (80)</f>
        <v>0</v>
      </c>
      <c r="AN1554">
        <f>($Q$1554) * (80)</f>
        <v>80</v>
      </c>
      <c r="AO1554">
        <f>($R$1554) * (295)</f>
        <v>0</v>
      </c>
      <c r="AP1554">
        <f>($S$1554) * (150)</f>
        <v>0</v>
      </c>
      <c r="AQ1554">
        <f>($T$1554) * (150)</f>
        <v>0</v>
      </c>
      <c r="AR1554">
        <f>($U$1554) * (365)</f>
        <v>0</v>
      </c>
      <c r="AS1554">
        <f>($V$1554) * (220)</f>
        <v>0</v>
      </c>
      <c r="AT1554">
        <f>($W$1554) * (220)</f>
        <v>0</v>
      </c>
      <c r="AU1554">
        <f>($X$1554) * (435)</f>
        <v>0</v>
      </c>
      <c r="AV1554">
        <f>($Y$1554) * (290)</f>
        <v>0</v>
      </c>
      <c r="AW1554">
        <f>($Z$1554) * (505)</f>
        <v>0</v>
      </c>
      <c r="AX1554">
        <f>($AA$1554) * (360)</f>
        <v>0</v>
      </c>
      <c r="AY1554">
        <f>($AB$1554) * (575)</f>
        <v>0</v>
      </c>
      <c r="AZ1554">
        <f>($AC$1554) * (430)</f>
        <v>0</v>
      </c>
      <c r="BA1554">
        <f>($AD$1554) * (645)</f>
        <v>0</v>
      </c>
      <c r="BM1554">
        <v>1</v>
      </c>
      <c r="BN1554">
        <f>SUM($N$1554:$R$1554)</f>
        <v>1</v>
      </c>
    </row>
    <row r="1555" spans="1:66">
      <c r="A1555">
        <v>1759</v>
      </c>
      <c r="B1555">
        <v>2</v>
      </c>
      <c r="C1555">
        <v>28950</v>
      </c>
      <c r="D1555">
        <v>2</v>
      </c>
      <c r="E1555">
        <v>7</v>
      </c>
      <c r="F1555" t="s">
        <v>73</v>
      </c>
      <c r="G1555">
        <v>4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1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f>($H$1555) * (225)</f>
        <v>0</v>
      </c>
      <c r="AF1555">
        <f>($I$1555) * (80)</f>
        <v>0</v>
      </c>
      <c r="AG1555">
        <f>($J$1555) * (80)</f>
        <v>0</v>
      </c>
      <c r="AH1555">
        <f>($K$1555) * (225)</f>
        <v>0</v>
      </c>
      <c r="AI1555">
        <f>($L$1555) * (80)</f>
        <v>0</v>
      </c>
      <c r="AJ1555">
        <f>($M$1555) * (80)</f>
        <v>0</v>
      </c>
      <c r="AK1555">
        <f>($N$1555) * (225)</f>
        <v>0</v>
      </c>
      <c r="AL1555">
        <f>($O$1555) * (225)</f>
        <v>0</v>
      </c>
      <c r="AM1555">
        <f>($P$1555) * (80)</f>
        <v>0</v>
      </c>
      <c r="AN1555">
        <f>($Q$1555) * (80)</f>
        <v>80</v>
      </c>
      <c r="AO1555">
        <f>($R$1555) * (225)</f>
        <v>0</v>
      </c>
      <c r="AP1555">
        <f>($S$1555) * (80)</f>
        <v>0</v>
      </c>
      <c r="AQ1555">
        <f>($T$1555) * (80)</f>
        <v>0</v>
      </c>
      <c r="AR1555">
        <f>($U$1555) * (295)</f>
        <v>0</v>
      </c>
      <c r="AS1555">
        <f>($V$1555) * (150)</f>
        <v>0</v>
      </c>
      <c r="AT1555">
        <f>($W$1555) * (150)</f>
        <v>0</v>
      </c>
      <c r="AU1555">
        <f>($X$1555) * (365)</f>
        <v>0</v>
      </c>
      <c r="AV1555">
        <f>($Y$1555) * (220)</f>
        <v>0</v>
      </c>
      <c r="AW1555">
        <f>($Z$1555) * (435)</f>
        <v>0</v>
      </c>
      <c r="AX1555">
        <f>($AA$1555) * (290)</f>
        <v>0</v>
      </c>
      <c r="AY1555">
        <f>($AB$1555) * (505)</f>
        <v>0</v>
      </c>
      <c r="AZ1555">
        <f>($AC$1555) * (360)</f>
        <v>0</v>
      </c>
      <c r="BA1555">
        <f>($AD$1555) * (575)</f>
        <v>0</v>
      </c>
      <c r="BM1555">
        <v>1</v>
      </c>
      <c r="BN1555">
        <f>SUM($N$1555:$X$1555)</f>
        <v>1</v>
      </c>
    </row>
    <row r="1556" spans="1:66">
      <c r="A1556">
        <v>1760</v>
      </c>
      <c r="B1556">
        <v>2</v>
      </c>
      <c r="C1556">
        <v>28950</v>
      </c>
      <c r="D1556">
        <v>0</v>
      </c>
      <c r="E1556">
        <v>4</v>
      </c>
      <c r="F1556" t="s">
        <v>73</v>
      </c>
      <c r="G1556">
        <v>3</v>
      </c>
      <c r="H1556">
        <v>0</v>
      </c>
      <c r="I1556">
        <v>0</v>
      </c>
      <c r="J1556">
        <v>1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f>($H$1556) * (225)</f>
        <v>0</v>
      </c>
      <c r="AF1556">
        <f>($I$1556) * (80)</f>
        <v>0</v>
      </c>
      <c r="AG1556">
        <f>($J$1556) * (80)</f>
        <v>80</v>
      </c>
      <c r="AH1556">
        <f>($K$1556) * (225)</f>
        <v>0</v>
      </c>
      <c r="AI1556">
        <f>($L$1556) * (80)</f>
        <v>0</v>
      </c>
      <c r="AJ1556">
        <f>($M$1556) * (80)</f>
        <v>0</v>
      </c>
      <c r="AK1556">
        <f>($N$1556) * (295)</f>
        <v>0</v>
      </c>
      <c r="AL1556">
        <f>($O$1556) * (365)</f>
        <v>0</v>
      </c>
      <c r="AM1556">
        <f>($P$1556) * (220)</f>
        <v>0</v>
      </c>
      <c r="AN1556">
        <f>($Q$1556) * (220)</f>
        <v>0</v>
      </c>
      <c r="AO1556">
        <f>($R$1556) * (435)</f>
        <v>0</v>
      </c>
      <c r="AP1556">
        <f>($S$1556) * (290)</f>
        <v>0</v>
      </c>
      <c r="AQ1556">
        <f>($T$1556) * (290)</f>
        <v>0</v>
      </c>
      <c r="AR1556">
        <f>($U$1556) * (505)</f>
        <v>0</v>
      </c>
      <c r="AS1556">
        <f>($V$1556) * (360)</f>
        <v>0</v>
      </c>
      <c r="AT1556">
        <f>($W$1556) * (360)</f>
        <v>0</v>
      </c>
      <c r="AU1556">
        <f>($X$1556) * (575)</f>
        <v>0</v>
      </c>
      <c r="AV1556">
        <f>($Y$1556) * (430)</f>
        <v>0</v>
      </c>
      <c r="AW1556">
        <f>($Z$1556) * (645)</f>
        <v>0</v>
      </c>
      <c r="AX1556">
        <f>($AA$1556) * (500)</f>
        <v>0</v>
      </c>
      <c r="AY1556">
        <f>($AB$1556) * (715)</f>
        <v>0</v>
      </c>
      <c r="AZ1556">
        <f>($AC$1556) * (570)</f>
        <v>0</v>
      </c>
      <c r="BA1556">
        <f>($AD$1556) * (785)</f>
        <v>0</v>
      </c>
      <c r="BM1556">
        <v>1</v>
      </c>
      <c r="BN1556">
        <f>SUM($H$1556:$O$1556)</f>
        <v>1</v>
      </c>
    </row>
    <row r="1557" spans="1:66">
      <c r="A1557">
        <v>1761</v>
      </c>
      <c r="B1557">
        <v>1</v>
      </c>
      <c r="C1557">
        <v>3986</v>
      </c>
      <c r="D1557">
        <v>4</v>
      </c>
      <c r="E1557">
        <v>9</v>
      </c>
      <c r="F1557" t="s">
        <v>73</v>
      </c>
      <c r="G1557">
        <v>3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1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f>($H$1557) * (225)</f>
        <v>0</v>
      </c>
      <c r="AF1557">
        <f>($I$1557) * (40)</f>
        <v>0</v>
      </c>
      <c r="AG1557">
        <f>($J$1557) * (40)</f>
        <v>0</v>
      </c>
      <c r="AH1557">
        <f>($K$1557) * (225)</f>
        <v>0</v>
      </c>
      <c r="AI1557">
        <f>($L$1557) * (40)</f>
        <v>0</v>
      </c>
      <c r="AJ1557">
        <f>($M$1557) * (40)</f>
        <v>0</v>
      </c>
      <c r="AK1557">
        <f>($N$1557) * (225)</f>
        <v>0</v>
      </c>
      <c r="AL1557">
        <f>($O$1557) * (225)</f>
        <v>0</v>
      </c>
      <c r="AM1557">
        <f>($P$1557) * (40)</f>
        <v>0</v>
      </c>
      <c r="AN1557">
        <f>($Q$1557) * (40)</f>
        <v>0</v>
      </c>
      <c r="AO1557">
        <f>($R$1557) * (225)</f>
        <v>0</v>
      </c>
      <c r="AP1557">
        <f>($S$1557) * (40)</f>
        <v>0</v>
      </c>
      <c r="AQ1557">
        <f>($T$1557) * (40)</f>
        <v>0</v>
      </c>
      <c r="AR1557">
        <f>($U$1557) * (225)</f>
        <v>0</v>
      </c>
      <c r="AS1557">
        <f>($V$1557) * (40)</f>
        <v>40</v>
      </c>
      <c r="AT1557">
        <f>($W$1557) * (40)</f>
        <v>0</v>
      </c>
      <c r="AU1557">
        <f>($X$1557) * (275)</f>
        <v>0</v>
      </c>
      <c r="AV1557">
        <f>($Y$1557) * (90)</f>
        <v>0</v>
      </c>
      <c r="AW1557">
        <f>($Z$1557) * (325)</f>
        <v>0</v>
      </c>
      <c r="AX1557">
        <f>($AA$1557) * (140)</f>
        <v>0</v>
      </c>
      <c r="AY1557">
        <f>($AB$1557) * (375)</f>
        <v>0</v>
      </c>
      <c r="AZ1557">
        <f>($AC$1557) * (190)</f>
        <v>0</v>
      </c>
      <c r="BA1557">
        <f>($AD$1557) * (425)</f>
        <v>0</v>
      </c>
      <c r="BM1557">
        <v>1</v>
      </c>
      <c r="BN1557">
        <f>SUM($R$1557:$AB$1557)</f>
        <v>1</v>
      </c>
    </row>
    <row r="1558" spans="1:66">
      <c r="A1558">
        <v>13</v>
      </c>
      <c r="B1558">
        <v>1</v>
      </c>
      <c r="C1558">
        <v>5649</v>
      </c>
      <c r="D1558">
        <v>5</v>
      </c>
      <c r="E1558">
        <v>9</v>
      </c>
      <c r="F1558" t="s">
        <v>84</v>
      </c>
      <c r="G1558">
        <v>5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1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f>($H$1558) * (225)</f>
        <v>0</v>
      </c>
      <c r="AF1558">
        <f>($I$1558) * (40)</f>
        <v>0</v>
      </c>
      <c r="AG1558">
        <f>($J$1558) * (40)</f>
        <v>0</v>
      </c>
      <c r="AH1558">
        <f>($K$1558) * (225)</f>
        <v>0</v>
      </c>
      <c r="AI1558">
        <f>($L$1558) * (40)</f>
        <v>0</v>
      </c>
      <c r="AJ1558">
        <f>($M$1558) * (40)</f>
        <v>0</v>
      </c>
      <c r="AK1558">
        <f>($N$1558) * (225)</f>
        <v>0</v>
      </c>
      <c r="AL1558">
        <f>($O$1558) * (225)</f>
        <v>0</v>
      </c>
      <c r="AM1558">
        <f>($P$1558) * (40)</f>
        <v>0</v>
      </c>
      <c r="AN1558">
        <f>($Q$1558) * (40)</f>
        <v>0</v>
      </c>
      <c r="AO1558">
        <f>($R$1558) * (225)</f>
        <v>0</v>
      </c>
      <c r="AP1558">
        <f>($S$1558) * (40)</f>
        <v>0</v>
      </c>
      <c r="AQ1558">
        <f>($T$1558) * (40)</f>
        <v>0</v>
      </c>
      <c r="AR1558">
        <f>($U$1558) * (225)</f>
        <v>0</v>
      </c>
      <c r="AS1558">
        <f>($V$1558) * (40)</f>
        <v>0</v>
      </c>
      <c r="AT1558">
        <f>($W$1558) * (40)</f>
        <v>0</v>
      </c>
      <c r="AU1558">
        <f>($X$1558) * (225)</f>
        <v>0</v>
      </c>
      <c r="AV1558">
        <f>($Y$1558) * (40)</f>
        <v>40</v>
      </c>
      <c r="AW1558">
        <f>($Z$1558) * (225)</f>
        <v>0</v>
      </c>
      <c r="AX1558">
        <f>($AA$1558) * (40)</f>
        <v>0</v>
      </c>
      <c r="AY1558">
        <f>($AB$1558) * (225)</f>
        <v>0</v>
      </c>
      <c r="AZ1558">
        <f>($AC$1558) * (40)</f>
        <v>0</v>
      </c>
      <c r="BA1558">
        <f>($AD$1558) * (275)</f>
        <v>0</v>
      </c>
      <c r="BM1558">
        <v>1</v>
      </c>
      <c r="BN1558">
        <f>SUM($U$1558:$AB$1558)</f>
        <v>1</v>
      </c>
    </row>
    <row r="1559" spans="1:66">
      <c r="A1559">
        <v>20</v>
      </c>
      <c r="B1559">
        <v>2</v>
      </c>
      <c r="C1559">
        <v>8950</v>
      </c>
      <c r="D1559">
        <v>1</v>
      </c>
      <c r="E1559">
        <v>6</v>
      </c>
      <c r="F1559" t="s">
        <v>84</v>
      </c>
      <c r="G1559">
        <v>3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f>($H$1559) * (225)</f>
        <v>0</v>
      </c>
      <c r="AF1559">
        <f>($I$1559) * (80)</f>
        <v>0</v>
      </c>
      <c r="AG1559">
        <f>($J$1559) * (80)</f>
        <v>0</v>
      </c>
      <c r="AH1559">
        <f>($K$1559) * (225)</f>
        <v>0</v>
      </c>
      <c r="AI1559">
        <f>($L$1559) * (80)</f>
        <v>0</v>
      </c>
      <c r="AJ1559">
        <f>($M$1559) * (80)</f>
        <v>80</v>
      </c>
      <c r="AK1559">
        <f>($N$1559) * (225)</f>
        <v>0</v>
      </c>
      <c r="AL1559">
        <f>($O$1559) * (295)</f>
        <v>0</v>
      </c>
      <c r="AM1559">
        <f>($P$1559) * (150)</f>
        <v>0</v>
      </c>
      <c r="AN1559">
        <f>($Q$1559) * (150)</f>
        <v>0</v>
      </c>
      <c r="AO1559">
        <f>($R$1559) * (365)</f>
        <v>0</v>
      </c>
      <c r="AP1559">
        <f>($S$1559) * (220)</f>
        <v>0</v>
      </c>
      <c r="AQ1559">
        <f>($T$1559) * (220)</f>
        <v>0</v>
      </c>
      <c r="AR1559">
        <f>($U$1559) * (435)</f>
        <v>0</v>
      </c>
      <c r="AS1559">
        <f>($V$1559) * (290)</f>
        <v>0</v>
      </c>
      <c r="AT1559">
        <f>($W$1559) * (290)</f>
        <v>0</v>
      </c>
      <c r="AU1559">
        <f>($X$1559) * (505)</f>
        <v>0</v>
      </c>
      <c r="AV1559">
        <f>($Y$1559) * (360)</f>
        <v>0</v>
      </c>
      <c r="AW1559">
        <f>($Z$1559) * (575)</f>
        <v>0</v>
      </c>
      <c r="AX1559">
        <f>($AA$1559) * (430)</f>
        <v>0</v>
      </c>
      <c r="AY1559">
        <f>($AB$1559) * (645)</f>
        <v>0</v>
      </c>
      <c r="AZ1559">
        <f>($AC$1559) * (500)</f>
        <v>0</v>
      </c>
      <c r="BA1559">
        <f>($AD$1559) * (715)</f>
        <v>0</v>
      </c>
      <c r="BM1559">
        <v>1</v>
      </c>
      <c r="BN1559">
        <f>SUM($K$1559:$U$1559)</f>
        <v>1</v>
      </c>
    </row>
    <row r="1560" spans="1:66">
      <c r="A1560">
        <v>45</v>
      </c>
      <c r="B1560">
        <v>2</v>
      </c>
      <c r="C1560">
        <v>22950</v>
      </c>
      <c r="D1560">
        <v>2</v>
      </c>
      <c r="E1560">
        <v>5</v>
      </c>
      <c r="F1560" t="s">
        <v>84</v>
      </c>
      <c r="G1560">
        <v>3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1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f>($H$1560) * (225)</f>
        <v>0</v>
      </c>
      <c r="AF1560">
        <f>($I$1560) * (80)</f>
        <v>0</v>
      </c>
      <c r="AG1560">
        <f>($J$1560) * (80)</f>
        <v>0</v>
      </c>
      <c r="AH1560">
        <f>($K$1560) * (225)</f>
        <v>0</v>
      </c>
      <c r="AI1560">
        <f>($L$1560) * (80)</f>
        <v>0</v>
      </c>
      <c r="AJ1560">
        <f>($M$1560) * (80)</f>
        <v>0</v>
      </c>
      <c r="AK1560">
        <f>($N$1560) * (225)</f>
        <v>0</v>
      </c>
      <c r="AL1560">
        <f>($O$1560) * (225)</f>
        <v>225</v>
      </c>
      <c r="AM1560">
        <f>($P$1560) * (80)</f>
        <v>0</v>
      </c>
      <c r="AN1560">
        <f>($Q$1560) * (80)</f>
        <v>0</v>
      </c>
      <c r="AO1560">
        <f>($R$1560) * (295)</f>
        <v>0</v>
      </c>
      <c r="AP1560">
        <f>($S$1560) * (150)</f>
        <v>0</v>
      </c>
      <c r="AQ1560">
        <f>($T$1560) * (150)</f>
        <v>0</v>
      </c>
      <c r="AR1560">
        <f>($U$1560) * (365)</f>
        <v>0</v>
      </c>
      <c r="AS1560">
        <f>($V$1560) * (220)</f>
        <v>0</v>
      </c>
      <c r="AT1560">
        <f>($W$1560) * (220)</f>
        <v>0</v>
      </c>
      <c r="AU1560">
        <f>($X$1560) * (435)</f>
        <v>0</v>
      </c>
      <c r="AV1560">
        <f>($Y$1560) * (290)</f>
        <v>0</v>
      </c>
      <c r="AW1560">
        <f>($Z$1560) * (505)</f>
        <v>0</v>
      </c>
      <c r="AX1560">
        <f>($AA$1560) * (360)</f>
        <v>0</v>
      </c>
      <c r="AY1560">
        <f>($AB$1560) * (575)</f>
        <v>0</v>
      </c>
      <c r="AZ1560">
        <f>($AC$1560) * (430)</f>
        <v>0</v>
      </c>
      <c r="BA1560">
        <f>($AD$1560) * (645)</f>
        <v>0</v>
      </c>
      <c r="BM1560">
        <v>1</v>
      </c>
      <c r="BN1560">
        <f>SUM($N$1560:$R$1560)</f>
        <v>1</v>
      </c>
    </row>
    <row r="1561" spans="1:66">
      <c r="A1561">
        <v>65</v>
      </c>
      <c r="B1561">
        <v>2</v>
      </c>
      <c r="C1561">
        <v>9200</v>
      </c>
      <c r="D1561">
        <v>4</v>
      </c>
      <c r="E1561">
        <v>7</v>
      </c>
      <c r="F1561" t="s">
        <v>84</v>
      </c>
      <c r="G1561">
        <v>3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1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f>($H$1561) * (225)</f>
        <v>0</v>
      </c>
      <c r="AF1561">
        <f>($I$1561) * (80)</f>
        <v>0</v>
      </c>
      <c r="AG1561">
        <f>($J$1561) * (80)</f>
        <v>0</v>
      </c>
      <c r="AH1561">
        <f>($K$1561) * (225)</f>
        <v>0</v>
      </c>
      <c r="AI1561">
        <f>($L$1561) * (80)</f>
        <v>0</v>
      </c>
      <c r="AJ1561">
        <f>($M$1561) * (80)</f>
        <v>0</v>
      </c>
      <c r="AK1561">
        <f>($N$1561) * (225)</f>
        <v>0</v>
      </c>
      <c r="AL1561">
        <f>($O$1561) * (225)</f>
        <v>0</v>
      </c>
      <c r="AM1561">
        <f>($P$1561) * (80)</f>
        <v>0</v>
      </c>
      <c r="AN1561">
        <f>($Q$1561) * (80)</f>
        <v>0</v>
      </c>
      <c r="AO1561">
        <f>($R$1561) * (225)</f>
        <v>0</v>
      </c>
      <c r="AP1561">
        <f>($S$1561) * (80)</f>
        <v>0</v>
      </c>
      <c r="AQ1561">
        <f>($T$1561) * (80)</f>
        <v>80</v>
      </c>
      <c r="AR1561">
        <f>($U$1561) * (225)</f>
        <v>0</v>
      </c>
      <c r="AS1561">
        <f>($V$1561) * (80)</f>
        <v>0</v>
      </c>
      <c r="AT1561">
        <f>($W$1561) * (80)</f>
        <v>0</v>
      </c>
      <c r="AU1561">
        <f>($X$1561) * (295)</f>
        <v>0</v>
      </c>
      <c r="AV1561">
        <f>($Y$1561) * (150)</f>
        <v>0</v>
      </c>
      <c r="AW1561">
        <f>($Z$1561) * (365)</f>
        <v>0</v>
      </c>
      <c r="AX1561">
        <f>($AA$1561) * (220)</f>
        <v>0</v>
      </c>
      <c r="AY1561">
        <f>($AB$1561) * (435)</f>
        <v>0</v>
      </c>
      <c r="AZ1561">
        <f>($AC$1561) * (290)</f>
        <v>0</v>
      </c>
      <c r="BA1561">
        <f>($AD$1561) * (505)</f>
        <v>0</v>
      </c>
      <c r="BM1561">
        <v>1</v>
      </c>
      <c r="BN1561">
        <f>SUM($R$1561:$X$1561)</f>
        <v>1</v>
      </c>
    </row>
    <row r="1562" spans="1:66">
      <c r="A1562">
        <v>67</v>
      </c>
      <c r="B1562">
        <v>2</v>
      </c>
      <c r="C1562">
        <v>13852</v>
      </c>
      <c r="D1562">
        <v>4</v>
      </c>
      <c r="E1562">
        <v>7</v>
      </c>
      <c r="F1562" t="s">
        <v>84</v>
      </c>
      <c r="G1562">
        <v>3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1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f>($H$1562) * (225)</f>
        <v>0</v>
      </c>
      <c r="AF1562">
        <f>($I$1562) * (80)</f>
        <v>0</v>
      </c>
      <c r="AG1562">
        <f>($J$1562) * (80)</f>
        <v>0</v>
      </c>
      <c r="AH1562">
        <f>($K$1562) * (225)</f>
        <v>0</v>
      </c>
      <c r="AI1562">
        <f>($L$1562) * (80)</f>
        <v>0</v>
      </c>
      <c r="AJ1562">
        <f>($M$1562) * (80)</f>
        <v>0</v>
      </c>
      <c r="AK1562">
        <f>($N$1562) * (225)</f>
        <v>0</v>
      </c>
      <c r="AL1562">
        <f>($O$1562) * (225)</f>
        <v>0</v>
      </c>
      <c r="AM1562">
        <f>($P$1562) * (80)</f>
        <v>0</v>
      </c>
      <c r="AN1562">
        <f>($Q$1562) * (80)</f>
        <v>0</v>
      </c>
      <c r="AO1562">
        <f>($R$1562) * (225)</f>
        <v>0</v>
      </c>
      <c r="AP1562">
        <f>($S$1562) * (80)</f>
        <v>0</v>
      </c>
      <c r="AQ1562">
        <f>($T$1562) * (80)</f>
        <v>80</v>
      </c>
      <c r="AR1562">
        <f>($U$1562) * (225)</f>
        <v>0</v>
      </c>
      <c r="AS1562">
        <f>($V$1562) * (80)</f>
        <v>0</v>
      </c>
      <c r="AT1562">
        <f>($W$1562) * (80)</f>
        <v>0</v>
      </c>
      <c r="AU1562">
        <f>($X$1562) * (295)</f>
        <v>0</v>
      </c>
      <c r="AV1562">
        <f>($Y$1562) * (150)</f>
        <v>0</v>
      </c>
      <c r="AW1562">
        <f>($Z$1562) * (365)</f>
        <v>0</v>
      </c>
      <c r="AX1562">
        <f>($AA$1562) * (220)</f>
        <v>0</v>
      </c>
      <c r="AY1562">
        <f>($AB$1562) * (435)</f>
        <v>0</v>
      </c>
      <c r="AZ1562">
        <f>($AC$1562) * (290)</f>
        <v>0</v>
      </c>
      <c r="BA1562">
        <f>($AD$1562) * (505)</f>
        <v>0</v>
      </c>
      <c r="BM1562">
        <v>1</v>
      </c>
      <c r="BN1562">
        <f>SUM($R$1562:$X$1562)</f>
        <v>1</v>
      </c>
    </row>
    <row r="1563" spans="1:66">
      <c r="A1563">
        <v>75</v>
      </c>
      <c r="B1563">
        <v>2</v>
      </c>
      <c r="C1563">
        <v>9301</v>
      </c>
      <c r="D1563">
        <v>2</v>
      </c>
      <c r="E1563">
        <v>7</v>
      </c>
      <c r="F1563" t="s">
        <v>84</v>
      </c>
      <c r="G1563">
        <v>4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1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f>($H$1563) * (225)</f>
        <v>0</v>
      </c>
      <c r="AF1563">
        <f>($I$1563) * (80)</f>
        <v>0</v>
      </c>
      <c r="AG1563">
        <f>($J$1563) * (80)</f>
        <v>0</v>
      </c>
      <c r="AH1563">
        <f>($K$1563) * (225)</f>
        <v>0</v>
      </c>
      <c r="AI1563">
        <f>($L$1563) * (80)</f>
        <v>0</v>
      </c>
      <c r="AJ1563">
        <f>($M$1563) * (80)</f>
        <v>0</v>
      </c>
      <c r="AK1563">
        <f>($N$1563) * (225)</f>
        <v>0</v>
      </c>
      <c r="AL1563">
        <f>($O$1563) * (225)</f>
        <v>0</v>
      </c>
      <c r="AM1563">
        <f>($P$1563) * (80)</f>
        <v>0</v>
      </c>
      <c r="AN1563">
        <f>($Q$1563) * (80)</f>
        <v>0</v>
      </c>
      <c r="AO1563">
        <f>($R$1563) * (225)</f>
        <v>0</v>
      </c>
      <c r="AP1563">
        <f>($S$1563) * (80)</f>
        <v>0</v>
      </c>
      <c r="AQ1563">
        <f>($T$1563) * (80)</f>
        <v>80</v>
      </c>
      <c r="AR1563">
        <f>($U$1563) * (295)</f>
        <v>0</v>
      </c>
      <c r="AS1563">
        <f>($V$1563) * (150)</f>
        <v>0</v>
      </c>
      <c r="AT1563">
        <f>($W$1563) * (150)</f>
        <v>0</v>
      </c>
      <c r="AU1563">
        <f>($X$1563) * (365)</f>
        <v>0</v>
      </c>
      <c r="AV1563">
        <f>($Y$1563) * (220)</f>
        <v>0</v>
      </c>
      <c r="AW1563">
        <f>($Z$1563) * (435)</f>
        <v>0</v>
      </c>
      <c r="AX1563">
        <f>($AA$1563) * (290)</f>
        <v>0</v>
      </c>
      <c r="AY1563">
        <f>($AB$1563) * (505)</f>
        <v>0</v>
      </c>
      <c r="AZ1563">
        <f>($AC$1563) * (360)</f>
        <v>0</v>
      </c>
      <c r="BA1563">
        <f>($AD$1563) * (575)</f>
        <v>0</v>
      </c>
      <c r="BM1563">
        <v>1</v>
      </c>
      <c r="BN1563">
        <f>SUM($N$1563:$X$1563)</f>
        <v>1</v>
      </c>
    </row>
    <row r="1564" spans="1:66">
      <c r="A1564">
        <v>91</v>
      </c>
      <c r="B1564">
        <v>2</v>
      </c>
      <c r="C1564">
        <v>28730</v>
      </c>
      <c r="D1564">
        <v>4</v>
      </c>
      <c r="E1564">
        <v>7</v>
      </c>
      <c r="F1564" t="s">
        <v>84</v>
      </c>
      <c r="G1564">
        <v>3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1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f>($H$1564) * (225)</f>
        <v>0</v>
      </c>
      <c r="AF1564">
        <f>($I$1564) * (80)</f>
        <v>0</v>
      </c>
      <c r="AG1564">
        <f>($J$1564) * (80)</f>
        <v>0</v>
      </c>
      <c r="AH1564">
        <f>($K$1564) * (225)</f>
        <v>0</v>
      </c>
      <c r="AI1564">
        <f>($L$1564) * (80)</f>
        <v>0</v>
      </c>
      <c r="AJ1564">
        <f>($M$1564) * (80)</f>
        <v>0</v>
      </c>
      <c r="AK1564">
        <f>($N$1564) * (225)</f>
        <v>0</v>
      </c>
      <c r="AL1564">
        <f>($O$1564) * (225)</f>
        <v>0</v>
      </c>
      <c r="AM1564">
        <f>($P$1564) * (80)</f>
        <v>0</v>
      </c>
      <c r="AN1564">
        <f>($Q$1564) * (80)</f>
        <v>0</v>
      </c>
      <c r="AO1564">
        <f>($R$1564) * (225)</f>
        <v>0</v>
      </c>
      <c r="AP1564">
        <f>($S$1564) * (80)</f>
        <v>0</v>
      </c>
      <c r="AQ1564">
        <f>($T$1564) * (80)</f>
        <v>80</v>
      </c>
      <c r="AR1564">
        <f>($U$1564) * (225)</f>
        <v>0</v>
      </c>
      <c r="AS1564">
        <f>($V$1564) * (80)</f>
        <v>0</v>
      </c>
      <c r="AT1564">
        <f>($W$1564) * (80)</f>
        <v>0</v>
      </c>
      <c r="AU1564">
        <f>($X$1564) * (295)</f>
        <v>0</v>
      </c>
      <c r="AV1564">
        <f>($Y$1564) * (150)</f>
        <v>0</v>
      </c>
      <c r="AW1564">
        <f>($Z$1564) * (365)</f>
        <v>0</v>
      </c>
      <c r="AX1564">
        <f>($AA$1564) * (220)</f>
        <v>0</v>
      </c>
      <c r="AY1564">
        <f>($AB$1564) * (435)</f>
        <v>0</v>
      </c>
      <c r="AZ1564">
        <f>($AC$1564) * (290)</f>
        <v>0</v>
      </c>
      <c r="BA1564">
        <f>($AD$1564) * (505)</f>
        <v>0</v>
      </c>
      <c r="BM1564">
        <v>1</v>
      </c>
      <c r="BN1564">
        <f>SUM($R$1564:$X$1564)</f>
        <v>1</v>
      </c>
    </row>
    <row r="1565" spans="1:66">
      <c r="A1565">
        <v>105</v>
      </c>
      <c r="B1565">
        <v>1</v>
      </c>
      <c r="C1565">
        <v>2300</v>
      </c>
      <c r="D1565">
        <v>5</v>
      </c>
      <c r="E1565">
        <v>8</v>
      </c>
      <c r="F1565" t="s">
        <v>84</v>
      </c>
      <c r="G1565">
        <v>4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1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f>($H$1565) * (225)</f>
        <v>0</v>
      </c>
      <c r="AF1565">
        <f>($I$1565) * (40)</f>
        <v>0</v>
      </c>
      <c r="AG1565">
        <f>($J$1565) * (40)</f>
        <v>0</v>
      </c>
      <c r="AH1565">
        <f>($K$1565) * (225)</f>
        <v>0</v>
      </c>
      <c r="AI1565">
        <f>($L$1565) * (40)</f>
        <v>0</v>
      </c>
      <c r="AJ1565">
        <f>($M$1565) * (40)</f>
        <v>0</v>
      </c>
      <c r="AK1565">
        <f>($N$1565) * (225)</f>
        <v>0</v>
      </c>
      <c r="AL1565">
        <f>($O$1565) * (225)</f>
        <v>0</v>
      </c>
      <c r="AM1565">
        <f>($P$1565) * (40)</f>
        <v>0</v>
      </c>
      <c r="AN1565">
        <f>($Q$1565) * (40)</f>
        <v>0</v>
      </c>
      <c r="AO1565">
        <f>($R$1565) * (225)</f>
        <v>0</v>
      </c>
      <c r="AP1565">
        <f>($S$1565) * (40)</f>
        <v>0</v>
      </c>
      <c r="AQ1565">
        <f>($T$1565) * (40)</f>
        <v>0</v>
      </c>
      <c r="AR1565">
        <f>($U$1565) * (225)</f>
        <v>0</v>
      </c>
      <c r="AS1565">
        <f>($V$1565) * (40)</f>
        <v>0</v>
      </c>
      <c r="AT1565">
        <f>($W$1565) * (40)</f>
        <v>0</v>
      </c>
      <c r="AU1565">
        <f>($X$1565) * (225)</f>
        <v>0</v>
      </c>
      <c r="AV1565">
        <f>($Y$1565) * (40)</f>
        <v>40</v>
      </c>
      <c r="AW1565">
        <f>($Z$1565) * (225)</f>
        <v>0</v>
      </c>
      <c r="AX1565">
        <f>($AA$1565) * (40)</f>
        <v>0</v>
      </c>
      <c r="AY1565">
        <f>($AB$1565) * (275)</f>
        <v>0</v>
      </c>
      <c r="AZ1565">
        <f>($AC$1565) * (90)</f>
        <v>0</v>
      </c>
      <c r="BA1565">
        <f>($AD$1565) * (325)</f>
        <v>0</v>
      </c>
      <c r="BM1565">
        <v>1</v>
      </c>
      <c r="BN1565">
        <f>SUM($U$1565:$Z$1565)</f>
        <v>1</v>
      </c>
    </row>
    <row r="1566" spans="1:66">
      <c r="A1566">
        <v>107</v>
      </c>
      <c r="B1566">
        <v>1</v>
      </c>
      <c r="C1566">
        <v>2300</v>
      </c>
      <c r="D1566">
        <v>4</v>
      </c>
      <c r="E1566">
        <v>7</v>
      </c>
      <c r="F1566" t="s">
        <v>84</v>
      </c>
      <c r="G1566">
        <v>3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1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f>($H$1566) * (225)</f>
        <v>0</v>
      </c>
      <c r="AF1566">
        <f>($I$1566) * (40)</f>
        <v>0</v>
      </c>
      <c r="AG1566">
        <f>($J$1566) * (40)</f>
        <v>0</v>
      </c>
      <c r="AH1566">
        <f>($K$1566) * (225)</f>
        <v>0</v>
      </c>
      <c r="AI1566">
        <f>($L$1566) * (40)</f>
        <v>0</v>
      </c>
      <c r="AJ1566">
        <f>($M$1566) * (40)</f>
        <v>0</v>
      </c>
      <c r="AK1566">
        <f>($N$1566) * (225)</f>
        <v>0</v>
      </c>
      <c r="AL1566">
        <f>($O$1566) * (225)</f>
        <v>0</v>
      </c>
      <c r="AM1566">
        <f>($P$1566) * (40)</f>
        <v>0</v>
      </c>
      <c r="AN1566">
        <f>($Q$1566) * (40)</f>
        <v>0</v>
      </c>
      <c r="AO1566">
        <f>($R$1566) * (225)</f>
        <v>0</v>
      </c>
      <c r="AP1566">
        <f>($S$1566) * (40)</f>
        <v>0</v>
      </c>
      <c r="AQ1566">
        <f>($T$1566) * (40)</f>
        <v>40</v>
      </c>
      <c r="AR1566">
        <f>($U$1566) * (225)</f>
        <v>0</v>
      </c>
      <c r="AS1566">
        <f>($V$1566) * (40)</f>
        <v>0</v>
      </c>
      <c r="AT1566">
        <f>($W$1566) * (40)</f>
        <v>0</v>
      </c>
      <c r="AU1566">
        <f>($X$1566) * (275)</f>
        <v>0</v>
      </c>
      <c r="AV1566">
        <f>($Y$1566) * (90)</f>
        <v>0</v>
      </c>
      <c r="AW1566">
        <f>($Z$1566) * (325)</f>
        <v>0</v>
      </c>
      <c r="AX1566">
        <f>($AA$1566) * (140)</f>
        <v>0</v>
      </c>
      <c r="AY1566">
        <f>($AB$1566) * (375)</f>
        <v>0</v>
      </c>
      <c r="AZ1566">
        <f>($AC$1566) * (190)</f>
        <v>0</v>
      </c>
      <c r="BA1566">
        <f>($AD$1566) * (425)</f>
        <v>0</v>
      </c>
      <c r="BM1566">
        <v>1</v>
      </c>
      <c r="BN1566">
        <f>SUM($R$1566:$X$1566)</f>
        <v>1</v>
      </c>
    </row>
    <row r="1567" spans="1:66">
      <c r="A1567">
        <v>112</v>
      </c>
      <c r="B1567">
        <v>2</v>
      </c>
      <c r="C1567">
        <v>10305</v>
      </c>
      <c r="D1567">
        <v>1</v>
      </c>
      <c r="E1567">
        <v>6</v>
      </c>
      <c r="F1567" t="s">
        <v>84</v>
      </c>
      <c r="G1567">
        <v>3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f>($H$1567) * (225)</f>
        <v>0</v>
      </c>
      <c r="AF1567">
        <f>($I$1567) * (80)</f>
        <v>0</v>
      </c>
      <c r="AG1567">
        <f>($J$1567) * (80)</f>
        <v>0</v>
      </c>
      <c r="AH1567">
        <f>($K$1567) * (225)</f>
        <v>0</v>
      </c>
      <c r="AI1567">
        <f>($L$1567) * (80)</f>
        <v>0</v>
      </c>
      <c r="AJ1567">
        <f>($M$1567) * (80)</f>
        <v>80</v>
      </c>
      <c r="AK1567">
        <f>($N$1567) * (225)</f>
        <v>0</v>
      </c>
      <c r="AL1567">
        <f>($O$1567) * (295)</f>
        <v>0</v>
      </c>
      <c r="AM1567">
        <f>($P$1567) * (150)</f>
        <v>0</v>
      </c>
      <c r="AN1567">
        <f>($Q$1567) * (150)</f>
        <v>0</v>
      </c>
      <c r="AO1567">
        <f>($R$1567) * (365)</f>
        <v>0</v>
      </c>
      <c r="AP1567">
        <f>($S$1567) * (220)</f>
        <v>0</v>
      </c>
      <c r="AQ1567">
        <f>($T$1567) * (220)</f>
        <v>0</v>
      </c>
      <c r="AR1567">
        <f>($U$1567) * (435)</f>
        <v>0</v>
      </c>
      <c r="AS1567">
        <f>($V$1567) * (290)</f>
        <v>0</v>
      </c>
      <c r="AT1567">
        <f>($W$1567) * (290)</f>
        <v>0</v>
      </c>
      <c r="AU1567">
        <f>($X$1567) * (505)</f>
        <v>0</v>
      </c>
      <c r="AV1567">
        <f>($Y$1567) * (360)</f>
        <v>0</v>
      </c>
      <c r="AW1567">
        <f>($Z$1567) * (575)</f>
        <v>0</v>
      </c>
      <c r="AX1567">
        <f>($AA$1567) * (430)</f>
        <v>0</v>
      </c>
      <c r="AY1567">
        <f>($AB$1567) * (645)</f>
        <v>0</v>
      </c>
      <c r="AZ1567">
        <f>($AC$1567) * (500)</f>
        <v>0</v>
      </c>
      <c r="BA1567">
        <f>($AD$1567) * (715)</f>
        <v>0</v>
      </c>
      <c r="BM1567">
        <v>1</v>
      </c>
      <c r="BN1567">
        <f>SUM($K$1567:$U$1567)</f>
        <v>1</v>
      </c>
    </row>
    <row r="1568" spans="1:66">
      <c r="A1568">
        <v>132</v>
      </c>
      <c r="B1568">
        <v>1</v>
      </c>
      <c r="C1568">
        <v>23668</v>
      </c>
      <c r="D1568">
        <v>6</v>
      </c>
      <c r="E1568">
        <v>10</v>
      </c>
      <c r="F1568" t="s">
        <v>84</v>
      </c>
      <c r="G1568">
        <v>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1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f>($H$1568) * (225)</f>
        <v>0</v>
      </c>
      <c r="AF1568">
        <f>($I$1568) * (40)</f>
        <v>0</v>
      </c>
      <c r="AG1568">
        <f>($J$1568) * (40)</f>
        <v>0</v>
      </c>
      <c r="AH1568">
        <f>($K$1568) * (225)</f>
        <v>0</v>
      </c>
      <c r="AI1568">
        <f>($L$1568) * (40)</f>
        <v>0</v>
      </c>
      <c r="AJ1568">
        <f>($M$1568) * (40)</f>
        <v>0</v>
      </c>
      <c r="AK1568">
        <f>($N$1568) * (225)</f>
        <v>0</v>
      </c>
      <c r="AL1568">
        <f>($O$1568) * (225)</f>
        <v>0</v>
      </c>
      <c r="AM1568">
        <f>($P$1568) * (40)</f>
        <v>0</v>
      </c>
      <c r="AN1568">
        <f>($Q$1568) * (40)</f>
        <v>0</v>
      </c>
      <c r="AO1568">
        <f>($R$1568) * (225)</f>
        <v>0</v>
      </c>
      <c r="AP1568">
        <f>($S$1568) * (40)</f>
        <v>0</v>
      </c>
      <c r="AQ1568">
        <f>($T$1568) * (40)</f>
        <v>0</v>
      </c>
      <c r="AR1568">
        <f>($U$1568) * (225)</f>
        <v>0</v>
      </c>
      <c r="AS1568">
        <f>($V$1568) * (40)</f>
        <v>0</v>
      </c>
      <c r="AT1568">
        <f>($W$1568) * (40)</f>
        <v>0</v>
      </c>
      <c r="AU1568">
        <f>($X$1568) * (225)</f>
        <v>0</v>
      </c>
      <c r="AV1568">
        <f>($Y$1568) * (40)</f>
        <v>40</v>
      </c>
      <c r="AW1568">
        <f>($Z$1568) * (225)</f>
        <v>0</v>
      </c>
      <c r="AX1568">
        <f>($AA$1568) * (40)</f>
        <v>0</v>
      </c>
      <c r="AY1568">
        <f>($AB$1568) * (275)</f>
        <v>0</v>
      </c>
      <c r="AZ1568">
        <f>($AC$1568) * (90)</f>
        <v>0</v>
      </c>
      <c r="BA1568">
        <f>($AD$1568) * (325)</f>
        <v>0</v>
      </c>
      <c r="BM1568">
        <v>1</v>
      </c>
      <c r="BN1568">
        <f>SUM($X$1568:$AD$1568)</f>
        <v>1</v>
      </c>
    </row>
    <row r="1569" spans="1:66">
      <c r="A1569">
        <v>134</v>
      </c>
      <c r="B1569">
        <v>1</v>
      </c>
      <c r="C1569">
        <v>24020</v>
      </c>
      <c r="D1569">
        <v>-1</v>
      </c>
      <c r="E1569">
        <v>3</v>
      </c>
      <c r="F1569" t="s">
        <v>84</v>
      </c>
      <c r="G1569">
        <v>3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f>($H$1569) * (225)</f>
        <v>0</v>
      </c>
      <c r="AF1569">
        <f>($I$1569) * (40)</f>
        <v>0</v>
      </c>
      <c r="AG1569">
        <f>($J$1569) * (40)</f>
        <v>0</v>
      </c>
      <c r="AH1569">
        <f>($K$1569) * (275)</f>
        <v>0</v>
      </c>
      <c r="AI1569">
        <f>($L$1569) * (90)</f>
        <v>0</v>
      </c>
      <c r="AJ1569">
        <f>($M$1569) * (90)</f>
        <v>90</v>
      </c>
      <c r="AK1569">
        <f>($N$1569) * (325)</f>
        <v>0</v>
      </c>
      <c r="AL1569">
        <f>($O$1569) * (375)</f>
        <v>0</v>
      </c>
      <c r="AM1569">
        <f>($P$1569) * (190)</f>
        <v>0</v>
      </c>
      <c r="AN1569">
        <f>($Q$1569) * (190)</f>
        <v>0</v>
      </c>
      <c r="AO1569">
        <f>($R$1569) * (425)</f>
        <v>0</v>
      </c>
      <c r="AP1569">
        <f>($S$1569) * (240)</f>
        <v>0</v>
      </c>
      <c r="AQ1569">
        <f>($T$1569) * (240)</f>
        <v>0</v>
      </c>
      <c r="AR1569">
        <f>($U$1569) * (475)</f>
        <v>0</v>
      </c>
      <c r="AS1569">
        <f>($V$1569) * (290)</f>
        <v>0</v>
      </c>
      <c r="AT1569">
        <f>($W$1569) * (290)</f>
        <v>0</v>
      </c>
      <c r="AU1569">
        <f>($X$1569) * (525)</f>
        <v>0</v>
      </c>
      <c r="AV1569">
        <f>($Y$1569) * (340)</f>
        <v>0</v>
      </c>
      <c r="AW1569">
        <f>($Z$1569) * (575)</f>
        <v>0</v>
      </c>
      <c r="AX1569">
        <f>($AA$1569) * (390)</f>
        <v>0</v>
      </c>
      <c r="AY1569">
        <f>($AB$1569) * (625)</f>
        <v>0</v>
      </c>
      <c r="AZ1569">
        <f>($AC$1569) * (440)</f>
        <v>0</v>
      </c>
      <c r="BA1569">
        <f>($AD$1569) * (675)</f>
        <v>0</v>
      </c>
      <c r="BM1569">
        <v>1</v>
      </c>
      <c r="BN1569">
        <f>SUM($H$1569:$N$1569)</f>
        <v>1</v>
      </c>
    </row>
    <row r="1570" spans="1:66">
      <c r="A1570">
        <v>135</v>
      </c>
      <c r="B1570">
        <v>1</v>
      </c>
      <c r="C1570">
        <v>2300</v>
      </c>
      <c r="D1570">
        <v>0</v>
      </c>
      <c r="E1570">
        <v>5</v>
      </c>
      <c r="F1570" t="s">
        <v>84</v>
      </c>
      <c r="G1570">
        <v>3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f>($H$1570) * (225)</f>
        <v>0</v>
      </c>
      <c r="AF1570">
        <f>($I$1570) * (40)</f>
        <v>0</v>
      </c>
      <c r="AG1570">
        <f>($J$1570) * (40)</f>
        <v>0</v>
      </c>
      <c r="AH1570">
        <f>($K$1570) * (225)</f>
        <v>0</v>
      </c>
      <c r="AI1570">
        <f>($L$1570) * (40)</f>
        <v>0</v>
      </c>
      <c r="AJ1570">
        <f>($M$1570) * (40)</f>
        <v>40</v>
      </c>
      <c r="AK1570">
        <f>($N$1570) * (275)</f>
        <v>0</v>
      </c>
      <c r="AL1570">
        <f>($O$1570) * (325)</f>
        <v>0</v>
      </c>
      <c r="AM1570">
        <f>($P$1570) * (140)</f>
        <v>0</v>
      </c>
      <c r="AN1570">
        <f>($Q$1570) * (140)</f>
        <v>0</v>
      </c>
      <c r="AO1570">
        <f>($R$1570) * (375)</f>
        <v>0</v>
      </c>
      <c r="AP1570">
        <f>($S$1570) * (190)</f>
        <v>0</v>
      </c>
      <c r="AQ1570">
        <f>($T$1570) * (190)</f>
        <v>0</v>
      </c>
      <c r="AR1570">
        <f>($U$1570) * (425)</f>
        <v>0</v>
      </c>
      <c r="AS1570">
        <f>($V$1570) * (240)</f>
        <v>0</v>
      </c>
      <c r="AT1570">
        <f>($W$1570) * (240)</f>
        <v>0</v>
      </c>
      <c r="AU1570">
        <f>($X$1570) * (475)</f>
        <v>0</v>
      </c>
      <c r="AV1570">
        <f>($Y$1570) * (290)</f>
        <v>0</v>
      </c>
      <c r="AW1570">
        <f>($Z$1570) * (525)</f>
        <v>0</v>
      </c>
      <c r="AX1570">
        <f>($AA$1570) * (340)</f>
        <v>0</v>
      </c>
      <c r="AY1570">
        <f>($AB$1570) * (575)</f>
        <v>0</v>
      </c>
      <c r="AZ1570">
        <f>($AC$1570) * (390)</f>
        <v>0</v>
      </c>
      <c r="BA1570">
        <f>($AD$1570) * (625)</f>
        <v>0</v>
      </c>
      <c r="BM1570">
        <v>1</v>
      </c>
      <c r="BN1570">
        <f>SUM($H$1570:$R$1570)</f>
        <v>1</v>
      </c>
    </row>
    <row r="1571" spans="1:66">
      <c r="A1571">
        <v>150</v>
      </c>
      <c r="B1571">
        <v>2</v>
      </c>
      <c r="C1571">
        <v>24610</v>
      </c>
      <c r="D1571">
        <v>1</v>
      </c>
      <c r="E1571">
        <v>5</v>
      </c>
      <c r="F1571" t="s">
        <v>84</v>
      </c>
      <c r="G1571">
        <v>4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f>($H$1571) * (225)</f>
        <v>0</v>
      </c>
      <c r="AF1571">
        <f>($I$1571) * (80)</f>
        <v>0</v>
      </c>
      <c r="AG1571">
        <f>($J$1571) * (80)</f>
        <v>0</v>
      </c>
      <c r="AH1571">
        <f>($K$1571) * (225)</f>
        <v>0</v>
      </c>
      <c r="AI1571">
        <f>($L$1571) * (80)</f>
        <v>0</v>
      </c>
      <c r="AJ1571">
        <f>($M$1571) * (80)</f>
        <v>80</v>
      </c>
      <c r="AK1571">
        <f>($N$1571) * (225)</f>
        <v>0</v>
      </c>
      <c r="AL1571">
        <f>($O$1571) * (225)</f>
        <v>0</v>
      </c>
      <c r="AM1571">
        <f>($P$1571) * (80)</f>
        <v>0</v>
      </c>
      <c r="AN1571">
        <f>($Q$1571) * (80)</f>
        <v>0</v>
      </c>
      <c r="AO1571">
        <f>($R$1571) * (295)</f>
        <v>0</v>
      </c>
      <c r="AP1571">
        <f>($S$1571) * (150)</f>
        <v>0</v>
      </c>
      <c r="AQ1571">
        <f>($T$1571) * (150)</f>
        <v>0</v>
      </c>
      <c r="AR1571">
        <f>($U$1571) * (365)</f>
        <v>0</v>
      </c>
      <c r="AS1571">
        <f>($V$1571) * (220)</f>
        <v>0</v>
      </c>
      <c r="AT1571">
        <f>($W$1571) * (220)</f>
        <v>0</v>
      </c>
      <c r="AU1571">
        <f>($X$1571) * (435)</f>
        <v>0</v>
      </c>
      <c r="AV1571">
        <f>($Y$1571) * (290)</f>
        <v>0</v>
      </c>
      <c r="AW1571">
        <f>($Z$1571) * (505)</f>
        <v>0</v>
      </c>
      <c r="AX1571">
        <f>($AA$1571) * (360)</f>
        <v>0</v>
      </c>
      <c r="AY1571">
        <f>($AB$1571) * (575)</f>
        <v>0</v>
      </c>
      <c r="AZ1571">
        <f>($AC$1571) * (430)</f>
        <v>0</v>
      </c>
      <c r="BA1571">
        <f>($AD$1571) * (645)</f>
        <v>0</v>
      </c>
      <c r="BM1571">
        <v>1</v>
      </c>
      <c r="BN1571">
        <f>SUM($K$1571:$R$1571)</f>
        <v>1</v>
      </c>
    </row>
    <row r="1572" spans="1:66">
      <c r="A1572">
        <v>164</v>
      </c>
      <c r="B1572">
        <v>1</v>
      </c>
      <c r="C1572">
        <v>20583</v>
      </c>
      <c r="D1572">
        <v>6</v>
      </c>
      <c r="E1572">
        <v>9</v>
      </c>
      <c r="F1572" t="s">
        <v>84</v>
      </c>
      <c r="G1572">
        <v>3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1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f>($H$1572) * (225)</f>
        <v>0</v>
      </c>
      <c r="AF1572">
        <f>($I$1572) * (40)</f>
        <v>0</v>
      </c>
      <c r="AG1572">
        <f>($J$1572) * (40)</f>
        <v>0</v>
      </c>
      <c r="AH1572">
        <f>($K$1572) * (225)</f>
        <v>0</v>
      </c>
      <c r="AI1572">
        <f>($L$1572) * (40)</f>
        <v>0</v>
      </c>
      <c r="AJ1572">
        <f>($M$1572) * (40)</f>
        <v>0</v>
      </c>
      <c r="AK1572">
        <f>($N$1572) * (225)</f>
        <v>0</v>
      </c>
      <c r="AL1572">
        <f>($O$1572) * (225)</f>
        <v>0</v>
      </c>
      <c r="AM1572">
        <f>($P$1572) * (40)</f>
        <v>0</v>
      </c>
      <c r="AN1572">
        <f>($Q$1572) * (40)</f>
        <v>0</v>
      </c>
      <c r="AO1572">
        <f>($R$1572) * (225)</f>
        <v>0</v>
      </c>
      <c r="AP1572">
        <f>($S$1572) * (40)</f>
        <v>0</v>
      </c>
      <c r="AQ1572">
        <f>($T$1572) * (40)</f>
        <v>0</v>
      </c>
      <c r="AR1572">
        <f>($U$1572) * (225)</f>
        <v>0</v>
      </c>
      <c r="AS1572">
        <f>($V$1572) * (40)</f>
        <v>0</v>
      </c>
      <c r="AT1572">
        <f>($W$1572) * (40)</f>
        <v>0</v>
      </c>
      <c r="AU1572">
        <f>($X$1572) * (225)</f>
        <v>0</v>
      </c>
      <c r="AV1572">
        <f>($Y$1572) * (40)</f>
        <v>40</v>
      </c>
      <c r="AW1572">
        <f>($Z$1572) * (225)</f>
        <v>0</v>
      </c>
      <c r="AX1572">
        <f>($AA$1572) * (40)</f>
        <v>0</v>
      </c>
      <c r="AY1572">
        <f>($AB$1572) * (275)</f>
        <v>0</v>
      </c>
      <c r="AZ1572">
        <f>($AC$1572) * (90)</f>
        <v>0</v>
      </c>
      <c r="BA1572">
        <f>($AD$1572) * (325)</f>
        <v>0</v>
      </c>
      <c r="BM1572">
        <v>1</v>
      </c>
      <c r="BN1572">
        <f>SUM($X$1572:$AB$1572)</f>
        <v>1</v>
      </c>
    </row>
    <row r="1573" spans="1:66">
      <c r="A1573">
        <v>172</v>
      </c>
      <c r="B1573">
        <v>1</v>
      </c>
      <c r="C1573">
        <v>18890</v>
      </c>
      <c r="D1573">
        <v>-1</v>
      </c>
      <c r="E1573">
        <v>4</v>
      </c>
      <c r="F1573" t="s">
        <v>84</v>
      </c>
      <c r="G1573">
        <v>4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f>($H$1573) * (225)</f>
        <v>0</v>
      </c>
      <c r="AF1573">
        <f>($I$1573) * (40)</f>
        <v>0</v>
      </c>
      <c r="AG1573">
        <f>($J$1573) * (40)</f>
        <v>0</v>
      </c>
      <c r="AH1573">
        <f>($K$1573) * (225)</f>
        <v>0</v>
      </c>
      <c r="AI1573">
        <f>($L$1573) * (40)</f>
        <v>0</v>
      </c>
      <c r="AJ1573">
        <f>($M$1573) * (40)</f>
        <v>40</v>
      </c>
      <c r="AK1573">
        <f>($N$1573) * (275)</f>
        <v>0</v>
      </c>
      <c r="AL1573">
        <f>($O$1573) * (325)</f>
        <v>0</v>
      </c>
      <c r="AM1573">
        <f>($P$1573) * (140)</f>
        <v>0</v>
      </c>
      <c r="AN1573">
        <f>($Q$1573) * (140)</f>
        <v>0</v>
      </c>
      <c r="AO1573">
        <f>($R$1573) * (375)</f>
        <v>0</v>
      </c>
      <c r="AP1573">
        <f>($S$1573) * (190)</f>
        <v>0</v>
      </c>
      <c r="AQ1573">
        <f>($T$1573) * (190)</f>
        <v>0</v>
      </c>
      <c r="AR1573">
        <f>($U$1573) * (425)</f>
        <v>0</v>
      </c>
      <c r="AS1573">
        <f>($V$1573) * (240)</f>
        <v>0</v>
      </c>
      <c r="AT1573">
        <f>($W$1573) * (240)</f>
        <v>0</v>
      </c>
      <c r="AU1573">
        <f>($X$1573) * (475)</f>
        <v>0</v>
      </c>
      <c r="AV1573">
        <f>($Y$1573) * (290)</f>
        <v>0</v>
      </c>
      <c r="AW1573">
        <f>($Z$1573) * (525)</f>
        <v>0</v>
      </c>
      <c r="AX1573">
        <f>($AA$1573) * (340)</f>
        <v>0</v>
      </c>
      <c r="AY1573">
        <f>($AB$1573) * (575)</f>
        <v>0</v>
      </c>
      <c r="AZ1573">
        <f>($AC$1573) * (390)</f>
        <v>0</v>
      </c>
      <c r="BA1573">
        <f>($AD$1573) * (625)</f>
        <v>0</v>
      </c>
      <c r="BM1573">
        <v>1</v>
      </c>
      <c r="BN1573">
        <f>SUM($H$1573:$O$1573)</f>
        <v>1</v>
      </c>
    </row>
    <row r="1574" spans="1:66">
      <c r="A1574">
        <v>186</v>
      </c>
      <c r="B1574">
        <v>1</v>
      </c>
      <c r="C1574">
        <v>6450</v>
      </c>
      <c r="D1574">
        <v>5</v>
      </c>
      <c r="E1574">
        <v>8</v>
      </c>
      <c r="F1574" t="s">
        <v>84</v>
      </c>
      <c r="G1574">
        <v>3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1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f>($H$1574) * (225)</f>
        <v>0</v>
      </c>
      <c r="AF1574">
        <f>($I$1574) * (40)</f>
        <v>0</v>
      </c>
      <c r="AG1574">
        <f>($J$1574) * (40)</f>
        <v>0</v>
      </c>
      <c r="AH1574">
        <f>($K$1574) * (225)</f>
        <v>0</v>
      </c>
      <c r="AI1574">
        <f>($L$1574) * (40)</f>
        <v>0</v>
      </c>
      <c r="AJ1574">
        <f>($M$1574) * (40)</f>
        <v>0</v>
      </c>
      <c r="AK1574">
        <f>($N$1574) * (225)</f>
        <v>0</v>
      </c>
      <c r="AL1574">
        <f>($O$1574) * (225)</f>
        <v>0</v>
      </c>
      <c r="AM1574">
        <f>($P$1574) * (40)</f>
        <v>0</v>
      </c>
      <c r="AN1574">
        <f>($Q$1574) * (40)</f>
        <v>0</v>
      </c>
      <c r="AO1574">
        <f>($R$1574) * (225)</f>
        <v>0</v>
      </c>
      <c r="AP1574">
        <f>($S$1574) * (40)</f>
        <v>0</v>
      </c>
      <c r="AQ1574">
        <f>($T$1574) * (40)</f>
        <v>0</v>
      </c>
      <c r="AR1574">
        <f>($U$1574) * (225)</f>
        <v>0</v>
      </c>
      <c r="AS1574">
        <f>($V$1574) * (40)</f>
        <v>0</v>
      </c>
      <c r="AT1574">
        <f>($W$1574) * (40)</f>
        <v>0</v>
      </c>
      <c r="AU1574">
        <f>($X$1574) * (225)</f>
        <v>0</v>
      </c>
      <c r="AV1574">
        <f>($Y$1574) * (40)</f>
        <v>40</v>
      </c>
      <c r="AW1574">
        <f>($Z$1574) * (275)</f>
        <v>0</v>
      </c>
      <c r="AX1574">
        <f>($AA$1574) * (90)</f>
        <v>0</v>
      </c>
      <c r="AY1574">
        <f>($AB$1574) * (325)</f>
        <v>0</v>
      </c>
      <c r="AZ1574">
        <f>($AC$1574) * (140)</f>
        <v>0</v>
      </c>
      <c r="BA1574">
        <f>($AD$1574) * (375)</f>
        <v>0</v>
      </c>
      <c r="BM1574">
        <v>1</v>
      </c>
      <c r="BN1574">
        <f>SUM($U$1574:$Z$1574)</f>
        <v>1</v>
      </c>
    </row>
    <row r="1575" spans="1:66">
      <c r="A1575">
        <v>190</v>
      </c>
      <c r="B1575">
        <v>1</v>
      </c>
      <c r="C1575">
        <v>2300</v>
      </c>
      <c r="D1575">
        <v>3</v>
      </c>
      <c r="E1575">
        <v>8</v>
      </c>
      <c r="F1575" t="s">
        <v>84</v>
      </c>
      <c r="G1575">
        <v>4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1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f>($H$1575) * (225)</f>
        <v>0</v>
      </c>
      <c r="AF1575">
        <f>($I$1575) * (40)</f>
        <v>0</v>
      </c>
      <c r="AG1575">
        <f>($J$1575) * (40)</f>
        <v>0</v>
      </c>
      <c r="AH1575">
        <f>($K$1575) * (225)</f>
        <v>0</v>
      </c>
      <c r="AI1575">
        <f>($L$1575) * (40)</f>
        <v>0</v>
      </c>
      <c r="AJ1575">
        <f>($M$1575) * (40)</f>
        <v>0</v>
      </c>
      <c r="AK1575">
        <f>($N$1575) * (225)</f>
        <v>0</v>
      </c>
      <c r="AL1575">
        <f>($O$1575) * (225)</f>
        <v>0</v>
      </c>
      <c r="AM1575">
        <f>($P$1575) * (40)</f>
        <v>0</v>
      </c>
      <c r="AN1575">
        <f>($Q$1575) * (40)</f>
        <v>0</v>
      </c>
      <c r="AO1575">
        <f>($R$1575) * (225)</f>
        <v>0</v>
      </c>
      <c r="AP1575">
        <f>($S$1575) * (40)</f>
        <v>0</v>
      </c>
      <c r="AQ1575">
        <f>($T$1575) * (40)</f>
        <v>40</v>
      </c>
      <c r="AR1575">
        <f>($U$1575) * (225)</f>
        <v>0</v>
      </c>
      <c r="AS1575">
        <f>($V$1575) * (40)</f>
        <v>0</v>
      </c>
      <c r="AT1575">
        <f>($W$1575) * (40)</f>
        <v>0</v>
      </c>
      <c r="AU1575">
        <f>($X$1575) * (275)</f>
        <v>0</v>
      </c>
      <c r="AV1575">
        <f>($Y$1575) * (90)</f>
        <v>0</v>
      </c>
      <c r="AW1575">
        <f>($Z$1575) * (325)</f>
        <v>0</v>
      </c>
      <c r="AX1575">
        <f>($AA$1575) * (140)</f>
        <v>0</v>
      </c>
      <c r="AY1575">
        <f>($AB$1575) * (375)</f>
        <v>0</v>
      </c>
      <c r="AZ1575">
        <f>($AC$1575) * (190)</f>
        <v>0</v>
      </c>
      <c r="BA1575">
        <f>($AD$1575) * (425)</f>
        <v>0</v>
      </c>
      <c r="BM1575">
        <v>1</v>
      </c>
      <c r="BN1575">
        <f>SUM($O$1575:$Z$1575)</f>
        <v>1</v>
      </c>
    </row>
    <row r="1576" spans="1:66">
      <c r="A1576">
        <v>197</v>
      </c>
      <c r="B1576">
        <v>1</v>
      </c>
      <c r="C1576">
        <v>24900</v>
      </c>
      <c r="D1576">
        <v>3</v>
      </c>
      <c r="E1576">
        <v>8</v>
      </c>
      <c r="F1576" t="s">
        <v>84</v>
      </c>
      <c r="G1576">
        <v>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1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f>($H$1576) * (225)</f>
        <v>0</v>
      </c>
      <c r="AF1576">
        <f>($I$1576) * (40)</f>
        <v>0</v>
      </c>
      <c r="AG1576">
        <f>($J$1576) * (40)</f>
        <v>0</v>
      </c>
      <c r="AH1576">
        <f>($K$1576) * (225)</f>
        <v>0</v>
      </c>
      <c r="AI1576">
        <f>($L$1576) * (40)</f>
        <v>0</v>
      </c>
      <c r="AJ1576">
        <f>($M$1576) * (40)</f>
        <v>0</v>
      </c>
      <c r="AK1576">
        <f>($N$1576) * (225)</f>
        <v>0</v>
      </c>
      <c r="AL1576">
        <f>($O$1576) * (225)</f>
        <v>0</v>
      </c>
      <c r="AM1576">
        <f>($P$1576) * (40)</f>
        <v>0</v>
      </c>
      <c r="AN1576">
        <f>($Q$1576) * (40)</f>
        <v>0</v>
      </c>
      <c r="AO1576">
        <f>($R$1576) * (225)</f>
        <v>0</v>
      </c>
      <c r="AP1576">
        <f>($S$1576) * (40)</f>
        <v>0</v>
      </c>
      <c r="AQ1576">
        <f>($T$1576) * (40)</f>
        <v>40</v>
      </c>
      <c r="AR1576">
        <f>($U$1576) * (275)</f>
        <v>0</v>
      </c>
      <c r="AS1576">
        <f>($V$1576) * (90)</f>
        <v>0</v>
      </c>
      <c r="AT1576">
        <f>($W$1576) * (90)</f>
        <v>0</v>
      </c>
      <c r="AU1576">
        <f>($X$1576) * (325)</f>
        <v>0</v>
      </c>
      <c r="AV1576">
        <f>($Y$1576) * (140)</f>
        <v>0</v>
      </c>
      <c r="AW1576">
        <f>($Z$1576) * (375)</f>
        <v>0</v>
      </c>
      <c r="AX1576">
        <f>($AA$1576) * (190)</f>
        <v>0</v>
      </c>
      <c r="AY1576">
        <f>($AB$1576) * (425)</f>
        <v>0</v>
      </c>
      <c r="AZ1576">
        <f>($AC$1576) * (240)</f>
        <v>0</v>
      </c>
      <c r="BA1576">
        <f>($AD$1576) * (475)</f>
        <v>0</v>
      </c>
      <c r="BM1576">
        <v>1</v>
      </c>
      <c r="BN1576">
        <f>SUM($O$1576:$Z$1576)</f>
        <v>1</v>
      </c>
    </row>
    <row r="1577" spans="1:66">
      <c r="A1577">
        <v>211</v>
      </c>
      <c r="B1577">
        <v>1</v>
      </c>
      <c r="C1577">
        <v>23440</v>
      </c>
      <c r="D1577">
        <v>4</v>
      </c>
      <c r="E1577">
        <v>8</v>
      </c>
      <c r="F1577" t="s">
        <v>84</v>
      </c>
      <c r="G1577">
        <v>3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1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f>($H$1577) * (225)</f>
        <v>0</v>
      </c>
      <c r="AF1577">
        <f>($I$1577) * (40)</f>
        <v>0</v>
      </c>
      <c r="AG1577">
        <f>($J$1577) * (40)</f>
        <v>0</v>
      </c>
      <c r="AH1577">
        <f>($K$1577) * (225)</f>
        <v>0</v>
      </c>
      <c r="AI1577">
        <f>($L$1577) * (40)</f>
        <v>0</v>
      </c>
      <c r="AJ1577">
        <f>($M$1577) * (40)</f>
        <v>0</v>
      </c>
      <c r="AK1577">
        <f>($N$1577) * (225)</f>
        <v>0</v>
      </c>
      <c r="AL1577">
        <f>($O$1577) * (225)</f>
        <v>0</v>
      </c>
      <c r="AM1577">
        <f>($P$1577) * (40)</f>
        <v>0</v>
      </c>
      <c r="AN1577">
        <f>($Q$1577) * (40)</f>
        <v>0</v>
      </c>
      <c r="AO1577">
        <f>($R$1577) * (225)</f>
        <v>0</v>
      </c>
      <c r="AP1577">
        <f>($S$1577) * (40)</f>
        <v>0</v>
      </c>
      <c r="AQ1577">
        <f>($T$1577) * (40)</f>
        <v>40</v>
      </c>
      <c r="AR1577">
        <f>($U$1577) * (225)</f>
        <v>0</v>
      </c>
      <c r="AS1577">
        <f>($V$1577) * (40)</f>
        <v>0</v>
      </c>
      <c r="AT1577">
        <f>($W$1577) * (40)</f>
        <v>0</v>
      </c>
      <c r="AU1577">
        <f>($X$1577) * (275)</f>
        <v>0</v>
      </c>
      <c r="AV1577">
        <f>($Y$1577) * (90)</f>
        <v>0</v>
      </c>
      <c r="AW1577">
        <f>($Z$1577) * (325)</f>
        <v>0</v>
      </c>
      <c r="AX1577">
        <f>($AA$1577) * (140)</f>
        <v>0</v>
      </c>
      <c r="AY1577">
        <f>($AB$1577) * (375)</f>
        <v>0</v>
      </c>
      <c r="AZ1577">
        <f>($AC$1577) * (190)</f>
        <v>0</v>
      </c>
      <c r="BA1577">
        <f>($AD$1577) * (425)</f>
        <v>0</v>
      </c>
      <c r="BM1577">
        <v>1</v>
      </c>
      <c r="BN1577">
        <f>SUM($R$1577:$Z$1577)</f>
        <v>1</v>
      </c>
    </row>
    <row r="1578" spans="1:66">
      <c r="A1578">
        <v>212</v>
      </c>
      <c r="B1578">
        <v>1</v>
      </c>
      <c r="C1578">
        <v>23440</v>
      </c>
      <c r="D1578">
        <v>5</v>
      </c>
      <c r="E1578">
        <v>9</v>
      </c>
      <c r="F1578" t="s">
        <v>84</v>
      </c>
      <c r="G1578">
        <v>3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1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f>($H$1578) * (225)</f>
        <v>0</v>
      </c>
      <c r="AF1578">
        <f>($I$1578) * (40)</f>
        <v>0</v>
      </c>
      <c r="AG1578">
        <f>($J$1578) * (40)</f>
        <v>0</v>
      </c>
      <c r="AH1578">
        <f>($K$1578) * (225)</f>
        <v>0</v>
      </c>
      <c r="AI1578">
        <f>($L$1578) * (40)</f>
        <v>0</v>
      </c>
      <c r="AJ1578">
        <f>($M$1578) * (40)</f>
        <v>0</v>
      </c>
      <c r="AK1578">
        <f>($N$1578) * (225)</f>
        <v>0</v>
      </c>
      <c r="AL1578">
        <f>($O$1578) * (225)</f>
        <v>0</v>
      </c>
      <c r="AM1578">
        <f>($P$1578) * (40)</f>
        <v>0</v>
      </c>
      <c r="AN1578">
        <f>($Q$1578) * (40)</f>
        <v>0</v>
      </c>
      <c r="AO1578">
        <f>($R$1578) * (225)</f>
        <v>0</v>
      </c>
      <c r="AP1578">
        <f>($S$1578) * (40)</f>
        <v>0</v>
      </c>
      <c r="AQ1578">
        <f>($T$1578) * (40)</f>
        <v>0</v>
      </c>
      <c r="AR1578">
        <f>($U$1578) * (225)</f>
        <v>0</v>
      </c>
      <c r="AS1578">
        <f>($V$1578) * (40)</f>
        <v>0</v>
      </c>
      <c r="AT1578">
        <f>($W$1578) * (40)</f>
        <v>0</v>
      </c>
      <c r="AU1578">
        <f>($X$1578) * (225)</f>
        <v>0</v>
      </c>
      <c r="AV1578">
        <f>($Y$1578) * (40)</f>
        <v>40</v>
      </c>
      <c r="AW1578">
        <f>($Z$1578) * (275)</f>
        <v>0</v>
      </c>
      <c r="AX1578">
        <f>($AA$1578) * (90)</f>
        <v>0</v>
      </c>
      <c r="AY1578">
        <f>($AB$1578) * (325)</f>
        <v>0</v>
      </c>
      <c r="AZ1578">
        <f>($AC$1578) * (140)</f>
        <v>0</v>
      </c>
      <c r="BA1578">
        <f>($AD$1578) * (375)</f>
        <v>0</v>
      </c>
      <c r="BM1578">
        <v>1</v>
      </c>
      <c r="BN1578">
        <f>SUM($U$1578:$AB$1578)</f>
        <v>1</v>
      </c>
    </row>
    <row r="1579" spans="1:66">
      <c r="A1579">
        <v>220</v>
      </c>
      <c r="B1579">
        <v>1</v>
      </c>
      <c r="C1579">
        <v>23440</v>
      </c>
      <c r="D1579">
        <v>2</v>
      </c>
      <c r="E1579">
        <v>7</v>
      </c>
      <c r="F1579" t="s">
        <v>84</v>
      </c>
      <c r="G1579">
        <v>4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1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f>($H$1579) * (225)</f>
        <v>0</v>
      </c>
      <c r="AF1579">
        <f>($I$1579) * (40)</f>
        <v>0</v>
      </c>
      <c r="AG1579">
        <f>($J$1579) * (40)</f>
        <v>0</v>
      </c>
      <c r="AH1579">
        <f>($K$1579) * (225)</f>
        <v>0</v>
      </c>
      <c r="AI1579">
        <f>($L$1579) * (40)</f>
        <v>0</v>
      </c>
      <c r="AJ1579">
        <f>($M$1579) * (40)</f>
        <v>0</v>
      </c>
      <c r="AK1579">
        <f>($N$1579) * (225)</f>
        <v>0</v>
      </c>
      <c r="AL1579">
        <f>($O$1579) * (225)</f>
        <v>0</v>
      </c>
      <c r="AM1579">
        <f>($P$1579) * (40)</f>
        <v>0</v>
      </c>
      <c r="AN1579">
        <f>($Q$1579) * (40)</f>
        <v>0</v>
      </c>
      <c r="AO1579">
        <f>($R$1579) * (225)</f>
        <v>0</v>
      </c>
      <c r="AP1579">
        <f>($S$1579) * (40)</f>
        <v>0</v>
      </c>
      <c r="AQ1579">
        <f>($T$1579) * (40)</f>
        <v>40</v>
      </c>
      <c r="AR1579">
        <f>($U$1579) * (275)</f>
        <v>0</v>
      </c>
      <c r="AS1579">
        <f>($V$1579) * (90)</f>
        <v>0</v>
      </c>
      <c r="AT1579">
        <f>($W$1579) * (90)</f>
        <v>0</v>
      </c>
      <c r="AU1579">
        <f>($X$1579) * (325)</f>
        <v>0</v>
      </c>
      <c r="AV1579">
        <f>($Y$1579) * (140)</f>
        <v>0</v>
      </c>
      <c r="AW1579">
        <f>($Z$1579) * (375)</f>
        <v>0</v>
      </c>
      <c r="AX1579">
        <f>($AA$1579) * (190)</f>
        <v>0</v>
      </c>
      <c r="AY1579">
        <f>($AB$1579) * (425)</f>
        <v>0</v>
      </c>
      <c r="AZ1579">
        <f>($AC$1579) * (240)</f>
        <v>0</v>
      </c>
      <c r="BA1579">
        <f>($AD$1579) * (475)</f>
        <v>0</v>
      </c>
      <c r="BM1579">
        <v>1</v>
      </c>
      <c r="BN1579">
        <f>SUM($N$1579:$X$1579)</f>
        <v>1</v>
      </c>
    </row>
    <row r="1580" spans="1:66">
      <c r="A1580">
        <v>222</v>
      </c>
      <c r="B1580">
        <v>1</v>
      </c>
      <c r="C1580">
        <v>23440</v>
      </c>
      <c r="D1580">
        <v>3</v>
      </c>
      <c r="E1580">
        <v>6</v>
      </c>
      <c r="F1580" t="s">
        <v>84</v>
      </c>
      <c r="G1580">
        <v>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1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f>($H$1580) * (225)</f>
        <v>0</v>
      </c>
      <c r="AF1580">
        <f>($I$1580) * (40)</f>
        <v>0</v>
      </c>
      <c r="AG1580">
        <f>($J$1580) * (40)</f>
        <v>0</v>
      </c>
      <c r="AH1580">
        <f>($K$1580) * (225)</f>
        <v>0</v>
      </c>
      <c r="AI1580">
        <f>($L$1580) * (40)</f>
        <v>0</v>
      </c>
      <c r="AJ1580">
        <f>($M$1580) * (40)</f>
        <v>0</v>
      </c>
      <c r="AK1580">
        <f>($N$1580) * (225)</f>
        <v>0</v>
      </c>
      <c r="AL1580">
        <f>($O$1580) * (225)</f>
        <v>0</v>
      </c>
      <c r="AM1580">
        <f>($P$1580) * (40)</f>
        <v>0</v>
      </c>
      <c r="AN1580">
        <f>($Q$1580) * (40)</f>
        <v>0</v>
      </c>
      <c r="AO1580">
        <f>($R$1580) * (225)</f>
        <v>0</v>
      </c>
      <c r="AP1580">
        <f>($S$1580) * (40)</f>
        <v>0</v>
      </c>
      <c r="AQ1580">
        <f>($T$1580) * (40)</f>
        <v>40</v>
      </c>
      <c r="AR1580">
        <f>($U$1580) * (225)</f>
        <v>0</v>
      </c>
      <c r="AS1580">
        <f>($V$1580) * (40)</f>
        <v>0</v>
      </c>
      <c r="AT1580">
        <f>($W$1580) * (40)</f>
        <v>0</v>
      </c>
      <c r="AU1580">
        <f>($X$1580) * (225)</f>
        <v>0</v>
      </c>
      <c r="AV1580">
        <f>($Y$1580) * (40)</f>
        <v>0</v>
      </c>
      <c r="AW1580">
        <f>($Z$1580) * (275)</f>
        <v>0</v>
      </c>
      <c r="AX1580">
        <f>($AA$1580) * (90)</f>
        <v>0</v>
      </c>
      <c r="AY1580">
        <f>($AB$1580) * (325)</f>
        <v>0</v>
      </c>
      <c r="AZ1580">
        <f>($AC$1580) * (140)</f>
        <v>0</v>
      </c>
      <c r="BA1580">
        <f>($AD$1580) * (375)</f>
        <v>0</v>
      </c>
      <c r="BM1580">
        <v>1</v>
      </c>
      <c r="BN1580">
        <f>SUM($O$1580:$U$1580)</f>
        <v>1</v>
      </c>
    </row>
    <row r="1581" spans="1:66">
      <c r="A1581">
        <v>242</v>
      </c>
      <c r="B1581">
        <v>1</v>
      </c>
      <c r="C1581">
        <v>20300</v>
      </c>
      <c r="D1581">
        <v>-1</v>
      </c>
      <c r="E1581">
        <v>2</v>
      </c>
      <c r="F1581" t="s">
        <v>84</v>
      </c>
      <c r="G1581">
        <v>3</v>
      </c>
      <c r="H1581">
        <v>1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f>($H$1581) * (225)</f>
        <v>225</v>
      </c>
      <c r="AF1581">
        <f>($I$1581) * (40)</f>
        <v>0</v>
      </c>
      <c r="AG1581">
        <f>($J$1581) * (40)</f>
        <v>0</v>
      </c>
      <c r="AH1581">
        <f>($K$1581) * (275)</f>
        <v>0</v>
      </c>
      <c r="AI1581">
        <f>($L$1581) * (90)</f>
        <v>0</v>
      </c>
      <c r="AJ1581">
        <f>($M$1581) * (90)</f>
        <v>0</v>
      </c>
      <c r="AK1581">
        <f>($N$1581) * (325)</f>
        <v>0</v>
      </c>
      <c r="AL1581">
        <f>($O$1581) * (375)</f>
        <v>0</v>
      </c>
      <c r="AM1581">
        <f>($P$1581) * (190)</f>
        <v>0</v>
      </c>
      <c r="AN1581">
        <f>($Q$1581) * (190)</f>
        <v>0</v>
      </c>
      <c r="AO1581">
        <f>($R$1581) * (425)</f>
        <v>0</v>
      </c>
      <c r="AP1581">
        <f>($S$1581) * (240)</f>
        <v>0</v>
      </c>
      <c r="AQ1581">
        <f>($T$1581) * (240)</f>
        <v>0</v>
      </c>
      <c r="AR1581">
        <f>($U$1581) * (475)</f>
        <v>0</v>
      </c>
      <c r="AS1581">
        <f>($V$1581) * (290)</f>
        <v>0</v>
      </c>
      <c r="AT1581">
        <f>($W$1581) * (290)</f>
        <v>0</v>
      </c>
      <c r="AU1581">
        <f>($X$1581) * (525)</f>
        <v>0</v>
      </c>
      <c r="AV1581">
        <f>($Y$1581) * (340)</f>
        <v>0</v>
      </c>
      <c r="AW1581">
        <f>($Z$1581) * (575)</f>
        <v>0</v>
      </c>
      <c r="AX1581">
        <f>($AA$1581) * (390)</f>
        <v>0</v>
      </c>
      <c r="AY1581">
        <f>($AB$1581) * (625)</f>
        <v>0</v>
      </c>
      <c r="AZ1581">
        <f>($AC$1581) * (440)</f>
        <v>0</v>
      </c>
      <c r="BA1581">
        <f>($AD$1581) * (675)</f>
        <v>0</v>
      </c>
      <c r="BM1581">
        <v>1</v>
      </c>
      <c r="BN1581">
        <f>SUM($H$1581:$K$1581)</f>
        <v>1</v>
      </c>
    </row>
    <row r="1582" spans="1:66">
      <c r="A1582">
        <v>267</v>
      </c>
      <c r="B1582">
        <v>2</v>
      </c>
      <c r="C1582">
        <v>8700</v>
      </c>
      <c r="D1582">
        <v>4</v>
      </c>
      <c r="E1582">
        <v>9</v>
      </c>
      <c r="F1582" t="s">
        <v>84</v>
      </c>
      <c r="G1582">
        <v>3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1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f>($H$1582) * (225)</f>
        <v>0</v>
      </c>
      <c r="AF1582">
        <f>($I$1582) * (80)</f>
        <v>0</v>
      </c>
      <c r="AG1582">
        <f>($J$1582) * (80)</f>
        <v>0</v>
      </c>
      <c r="AH1582">
        <f>($K$1582) * (225)</f>
        <v>0</v>
      </c>
      <c r="AI1582">
        <f>($L$1582) * (80)</f>
        <v>0</v>
      </c>
      <c r="AJ1582">
        <f>($M$1582) * (80)</f>
        <v>0</v>
      </c>
      <c r="AK1582">
        <f>($N$1582) * (225)</f>
        <v>0</v>
      </c>
      <c r="AL1582">
        <f>($O$1582) * (225)</f>
        <v>0</v>
      </c>
      <c r="AM1582">
        <f>($P$1582) * (80)</f>
        <v>0</v>
      </c>
      <c r="AN1582">
        <f>($Q$1582) * (80)</f>
        <v>0</v>
      </c>
      <c r="AO1582">
        <f>($R$1582) * (225)</f>
        <v>0</v>
      </c>
      <c r="AP1582">
        <f>($S$1582) * (80)</f>
        <v>0</v>
      </c>
      <c r="AQ1582">
        <f>($T$1582) * (80)</f>
        <v>80</v>
      </c>
      <c r="AR1582">
        <f>($U$1582) * (225)</f>
        <v>0</v>
      </c>
      <c r="AS1582">
        <f>($V$1582) * (80)</f>
        <v>0</v>
      </c>
      <c r="AT1582">
        <f>($W$1582) * (80)</f>
        <v>0</v>
      </c>
      <c r="AU1582">
        <f>($X$1582) * (295)</f>
        <v>0</v>
      </c>
      <c r="AV1582">
        <f>($Y$1582) * (150)</f>
        <v>0</v>
      </c>
      <c r="AW1582">
        <f>($Z$1582) * (365)</f>
        <v>0</v>
      </c>
      <c r="AX1582">
        <f>($AA$1582) * (220)</f>
        <v>0</v>
      </c>
      <c r="AY1582">
        <f>($AB$1582) * (435)</f>
        <v>0</v>
      </c>
      <c r="AZ1582">
        <f>($AC$1582) * (290)</f>
        <v>0</v>
      </c>
      <c r="BA1582">
        <f>($AD$1582) * (505)</f>
        <v>0</v>
      </c>
      <c r="BM1582">
        <v>1</v>
      </c>
      <c r="BN1582">
        <f>SUM($R$1582:$AB$1582)</f>
        <v>1</v>
      </c>
    </row>
    <row r="1583" spans="1:66">
      <c r="A1583">
        <v>270</v>
      </c>
      <c r="B1583">
        <v>2</v>
      </c>
      <c r="C1583">
        <v>18400</v>
      </c>
      <c r="D1583">
        <v>5</v>
      </c>
      <c r="E1583">
        <v>10</v>
      </c>
      <c r="F1583" t="s">
        <v>84</v>
      </c>
      <c r="G1583">
        <v>3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1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f>($H$1583) * (225)</f>
        <v>0</v>
      </c>
      <c r="AF1583">
        <f>($I$1583) * (80)</f>
        <v>0</v>
      </c>
      <c r="AG1583">
        <f>($J$1583) * (80)</f>
        <v>0</v>
      </c>
      <c r="AH1583">
        <f>($K$1583) * (225)</f>
        <v>0</v>
      </c>
      <c r="AI1583">
        <f>($L$1583) * (80)</f>
        <v>0</v>
      </c>
      <c r="AJ1583">
        <f>($M$1583) * (80)</f>
        <v>0</v>
      </c>
      <c r="AK1583">
        <f>($N$1583) * (225)</f>
        <v>0</v>
      </c>
      <c r="AL1583">
        <f>($O$1583) * (225)</f>
        <v>0</v>
      </c>
      <c r="AM1583">
        <f>($P$1583) * (80)</f>
        <v>0</v>
      </c>
      <c r="AN1583">
        <f>($Q$1583) * (80)</f>
        <v>0</v>
      </c>
      <c r="AO1583">
        <f>($R$1583) * (225)</f>
        <v>0</v>
      </c>
      <c r="AP1583">
        <f>($S$1583) * (80)</f>
        <v>0</v>
      </c>
      <c r="AQ1583">
        <f>($T$1583) * (80)</f>
        <v>0</v>
      </c>
      <c r="AR1583">
        <f>($U$1583) * (225)</f>
        <v>0</v>
      </c>
      <c r="AS1583">
        <f>($V$1583) * (80)</f>
        <v>0</v>
      </c>
      <c r="AT1583">
        <f>($W$1583) * (80)</f>
        <v>0</v>
      </c>
      <c r="AU1583">
        <f>($X$1583) * (225)</f>
        <v>0</v>
      </c>
      <c r="AV1583">
        <f>($Y$1583) * (80)</f>
        <v>80</v>
      </c>
      <c r="AW1583">
        <f>($Z$1583) * (295)</f>
        <v>0</v>
      </c>
      <c r="AX1583">
        <f>($AA$1583) * (150)</f>
        <v>0</v>
      </c>
      <c r="AY1583">
        <f>($AB$1583) * (365)</f>
        <v>0</v>
      </c>
      <c r="AZ1583">
        <f>($AC$1583) * (220)</f>
        <v>0</v>
      </c>
      <c r="BA1583">
        <f>($AD$1583) * (435)</f>
        <v>0</v>
      </c>
      <c r="BM1583">
        <v>1</v>
      </c>
      <c r="BN1583">
        <f>SUM($U$1583:$AD$1583)</f>
        <v>1</v>
      </c>
    </row>
    <row r="1584" spans="1:66">
      <c r="A1584">
        <v>291</v>
      </c>
      <c r="B1584">
        <v>2</v>
      </c>
      <c r="C1584">
        <v>10292</v>
      </c>
      <c r="D1584">
        <v>5</v>
      </c>
      <c r="E1584">
        <v>8</v>
      </c>
      <c r="F1584" t="s">
        <v>84</v>
      </c>
      <c r="G1584">
        <v>3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1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f>($H$1584) * (225)</f>
        <v>0</v>
      </c>
      <c r="AF1584">
        <f>($I$1584) * (80)</f>
        <v>0</v>
      </c>
      <c r="AG1584">
        <f>($J$1584) * (80)</f>
        <v>0</v>
      </c>
      <c r="AH1584">
        <f>($K$1584) * (225)</f>
        <v>0</v>
      </c>
      <c r="AI1584">
        <f>($L$1584) * (80)</f>
        <v>0</v>
      </c>
      <c r="AJ1584">
        <f>($M$1584) * (80)</f>
        <v>0</v>
      </c>
      <c r="AK1584">
        <f>($N$1584) * (225)</f>
        <v>0</v>
      </c>
      <c r="AL1584">
        <f>($O$1584) * (225)</f>
        <v>0</v>
      </c>
      <c r="AM1584">
        <f>($P$1584) * (80)</f>
        <v>0</v>
      </c>
      <c r="AN1584">
        <f>($Q$1584) * (80)</f>
        <v>0</v>
      </c>
      <c r="AO1584">
        <f>($R$1584) * (225)</f>
        <v>0</v>
      </c>
      <c r="AP1584">
        <f>($S$1584) * (80)</f>
        <v>0</v>
      </c>
      <c r="AQ1584">
        <f>($T$1584) * (80)</f>
        <v>0</v>
      </c>
      <c r="AR1584">
        <f>($U$1584) * (225)</f>
        <v>0</v>
      </c>
      <c r="AS1584">
        <f>($V$1584) * (80)</f>
        <v>0</v>
      </c>
      <c r="AT1584">
        <f>($W$1584) * (80)</f>
        <v>0</v>
      </c>
      <c r="AU1584">
        <f>($X$1584) * (225)</f>
        <v>0</v>
      </c>
      <c r="AV1584">
        <f>($Y$1584) * (80)</f>
        <v>80</v>
      </c>
      <c r="AW1584">
        <f>($Z$1584) * (295)</f>
        <v>0</v>
      </c>
      <c r="AX1584">
        <f>($AA$1584) * (150)</f>
        <v>0</v>
      </c>
      <c r="AY1584">
        <f>($AB$1584) * (365)</f>
        <v>0</v>
      </c>
      <c r="AZ1584">
        <f>($AC$1584) * (220)</f>
        <v>0</v>
      </c>
      <c r="BA1584">
        <f>($AD$1584) * (435)</f>
        <v>0</v>
      </c>
      <c r="BM1584">
        <v>1</v>
      </c>
      <c r="BN1584">
        <f>SUM($U$1584:$Z$1584)</f>
        <v>1</v>
      </c>
    </row>
    <row r="1585" spans="1:66">
      <c r="A1585">
        <v>309</v>
      </c>
      <c r="B1585">
        <v>2</v>
      </c>
      <c r="C1585">
        <v>25200</v>
      </c>
      <c r="D1585">
        <v>4</v>
      </c>
      <c r="E1585">
        <v>8</v>
      </c>
      <c r="F1585" t="s">
        <v>84</v>
      </c>
      <c r="G1585">
        <v>3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1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f>($H$1585) * (225)</f>
        <v>0</v>
      </c>
      <c r="AF1585">
        <f>($I$1585) * (80)</f>
        <v>0</v>
      </c>
      <c r="AG1585">
        <f>($J$1585) * (80)</f>
        <v>0</v>
      </c>
      <c r="AH1585">
        <f>($K$1585) * (225)</f>
        <v>0</v>
      </c>
      <c r="AI1585">
        <f>($L$1585) * (80)</f>
        <v>0</v>
      </c>
      <c r="AJ1585">
        <f>($M$1585) * (80)</f>
        <v>0</v>
      </c>
      <c r="AK1585">
        <f>($N$1585) * (225)</f>
        <v>0</v>
      </c>
      <c r="AL1585">
        <f>($O$1585) * (225)</f>
        <v>0</v>
      </c>
      <c r="AM1585">
        <f>($P$1585) * (80)</f>
        <v>0</v>
      </c>
      <c r="AN1585">
        <f>($Q$1585) * (80)</f>
        <v>0</v>
      </c>
      <c r="AO1585">
        <f>($R$1585) * (225)</f>
        <v>0</v>
      </c>
      <c r="AP1585">
        <f>($S$1585) * (80)</f>
        <v>0</v>
      </c>
      <c r="AQ1585">
        <f>($T$1585) * (80)</f>
        <v>80</v>
      </c>
      <c r="AR1585">
        <f>($U$1585) * (225)</f>
        <v>0</v>
      </c>
      <c r="AS1585">
        <f>($V$1585) * (80)</f>
        <v>0</v>
      </c>
      <c r="AT1585">
        <f>($W$1585) * (80)</f>
        <v>0</v>
      </c>
      <c r="AU1585">
        <f>($X$1585) * (295)</f>
        <v>0</v>
      </c>
      <c r="AV1585">
        <f>($Y$1585) * (150)</f>
        <v>0</v>
      </c>
      <c r="AW1585">
        <f>($Z$1585) * (365)</f>
        <v>0</v>
      </c>
      <c r="AX1585">
        <f>($AA$1585) * (220)</f>
        <v>0</v>
      </c>
      <c r="AY1585">
        <f>($AB$1585) * (435)</f>
        <v>0</v>
      </c>
      <c r="AZ1585">
        <f>($AC$1585) * (290)</f>
        <v>0</v>
      </c>
      <c r="BA1585">
        <f>($AD$1585) * (505)</f>
        <v>0</v>
      </c>
      <c r="BM1585">
        <v>1</v>
      </c>
      <c r="BN1585">
        <f>SUM($R$1585:$Z$1585)</f>
        <v>1</v>
      </c>
    </row>
    <row r="1586" spans="1:66">
      <c r="A1586">
        <v>323</v>
      </c>
      <c r="B1586">
        <v>2</v>
      </c>
      <c r="C1586">
        <v>4200</v>
      </c>
      <c r="D1586">
        <v>6</v>
      </c>
      <c r="E1586">
        <v>10</v>
      </c>
      <c r="F1586" t="s">
        <v>84</v>
      </c>
      <c r="G1586">
        <v>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1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f>($H$1586) * (225)</f>
        <v>0</v>
      </c>
      <c r="AF1586">
        <f>($I$1586) * (80)</f>
        <v>0</v>
      </c>
      <c r="AG1586">
        <f>($J$1586) * (80)</f>
        <v>0</v>
      </c>
      <c r="AH1586">
        <f>($K$1586) * (225)</f>
        <v>0</v>
      </c>
      <c r="AI1586">
        <f>($L$1586) * (80)</f>
        <v>0</v>
      </c>
      <c r="AJ1586">
        <f>($M$1586) * (80)</f>
        <v>0</v>
      </c>
      <c r="AK1586">
        <f>($N$1586) * (225)</f>
        <v>0</v>
      </c>
      <c r="AL1586">
        <f>($O$1586) * (225)</f>
        <v>0</v>
      </c>
      <c r="AM1586">
        <f>($P$1586) * (80)</f>
        <v>0</v>
      </c>
      <c r="AN1586">
        <f>($Q$1586) * (80)</f>
        <v>0</v>
      </c>
      <c r="AO1586">
        <f>($R$1586) * (225)</f>
        <v>0</v>
      </c>
      <c r="AP1586">
        <f>($S$1586) * (80)</f>
        <v>0</v>
      </c>
      <c r="AQ1586">
        <f>($T$1586) * (80)</f>
        <v>0</v>
      </c>
      <c r="AR1586">
        <f>($U$1586) * (225)</f>
        <v>0</v>
      </c>
      <c r="AS1586">
        <f>($V$1586) * (80)</f>
        <v>0</v>
      </c>
      <c r="AT1586">
        <f>($W$1586) * (80)</f>
        <v>0</v>
      </c>
      <c r="AU1586">
        <f>($X$1586) * (225)</f>
        <v>0</v>
      </c>
      <c r="AV1586">
        <f>($Y$1586) * (80)</f>
        <v>80</v>
      </c>
      <c r="AW1586">
        <f>($Z$1586) * (225)</f>
        <v>0</v>
      </c>
      <c r="AX1586">
        <f>($AA$1586) * (80)</f>
        <v>0</v>
      </c>
      <c r="AY1586">
        <f>($AB$1586) * (225)</f>
        <v>0</v>
      </c>
      <c r="AZ1586">
        <f>($AC$1586) * (80)</f>
        <v>0</v>
      </c>
      <c r="BA1586">
        <f>($AD$1586) * (295)</f>
        <v>0</v>
      </c>
      <c r="BM1586">
        <v>1</v>
      </c>
      <c r="BN1586">
        <f>SUM($X$1586:$AD$1586)</f>
        <v>1</v>
      </c>
    </row>
    <row r="1587" spans="1:66">
      <c r="A1587">
        <v>340</v>
      </c>
      <c r="B1587">
        <v>2</v>
      </c>
      <c r="C1587">
        <v>4200</v>
      </c>
      <c r="D1587">
        <v>5</v>
      </c>
      <c r="E1587">
        <v>9</v>
      </c>
      <c r="F1587" t="s">
        <v>84</v>
      </c>
      <c r="G1587">
        <v>4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1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f>($H$1587) * (225)</f>
        <v>0</v>
      </c>
      <c r="AF1587">
        <f>($I$1587) * (80)</f>
        <v>0</v>
      </c>
      <c r="AG1587">
        <f>($J$1587) * (80)</f>
        <v>0</v>
      </c>
      <c r="AH1587">
        <f>($K$1587) * (225)</f>
        <v>0</v>
      </c>
      <c r="AI1587">
        <f>($L$1587) * (80)</f>
        <v>0</v>
      </c>
      <c r="AJ1587">
        <f>($M$1587) * (80)</f>
        <v>0</v>
      </c>
      <c r="AK1587">
        <f>($N$1587) * (225)</f>
        <v>0</v>
      </c>
      <c r="AL1587">
        <f>($O$1587) * (225)</f>
        <v>0</v>
      </c>
      <c r="AM1587">
        <f>($P$1587) * (80)</f>
        <v>0</v>
      </c>
      <c r="AN1587">
        <f>($Q$1587) * (80)</f>
        <v>0</v>
      </c>
      <c r="AO1587">
        <f>($R$1587) * (225)</f>
        <v>0</v>
      </c>
      <c r="AP1587">
        <f>($S$1587) * (80)</f>
        <v>0</v>
      </c>
      <c r="AQ1587">
        <f>($T$1587) * (80)</f>
        <v>0</v>
      </c>
      <c r="AR1587">
        <f>($U$1587) * (225)</f>
        <v>0</v>
      </c>
      <c r="AS1587">
        <f>($V$1587) * (80)</f>
        <v>0</v>
      </c>
      <c r="AT1587">
        <f>($W$1587) * (80)</f>
        <v>0</v>
      </c>
      <c r="AU1587">
        <f>($X$1587) * (225)</f>
        <v>0</v>
      </c>
      <c r="AV1587">
        <f>($Y$1587) * (80)</f>
        <v>80</v>
      </c>
      <c r="AW1587">
        <f>($Z$1587) * (225)</f>
        <v>0</v>
      </c>
      <c r="AX1587">
        <f>($AA$1587) * (80)</f>
        <v>0</v>
      </c>
      <c r="AY1587">
        <f>($AB$1587) * (295)</f>
        <v>0</v>
      </c>
      <c r="AZ1587">
        <f>($AC$1587) * (150)</f>
        <v>0</v>
      </c>
      <c r="BA1587">
        <f>($AD$1587) * (365)</f>
        <v>0</v>
      </c>
      <c r="BM1587">
        <v>1</v>
      </c>
      <c r="BN1587">
        <f>SUM($U$1587:$AB$1587)</f>
        <v>1</v>
      </c>
    </row>
    <row r="1588" spans="1:66">
      <c r="A1588">
        <v>370</v>
      </c>
      <c r="B1588">
        <v>1</v>
      </c>
      <c r="C1588">
        <v>22920</v>
      </c>
      <c r="D1588">
        <v>6</v>
      </c>
      <c r="E1588">
        <v>9</v>
      </c>
      <c r="F1588" t="s">
        <v>84</v>
      </c>
      <c r="G1588">
        <v>4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1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f>($H$1588) * (225)</f>
        <v>0</v>
      </c>
      <c r="AF1588">
        <f>($I$1588) * (40)</f>
        <v>0</v>
      </c>
      <c r="AG1588">
        <f>($J$1588) * (40)</f>
        <v>0</v>
      </c>
      <c r="AH1588">
        <f>($K$1588) * (225)</f>
        <v>0</v>
      </c>
      <c r="AI1588">
        <f>($L$1588) * (40)</f>
        <v>0</v>
      </c>
      <c r="AJ1588">
        <f>($M$1588) * (40)</f>
        <v>0</v>
      </c>
      <c r="AK1588">
        <f>($N$1588) * (225)</f>
        <v>0</v>
      </c>
      <c r="AL1588">
        <f>($O$1588) * (225)</f>
        <v>0</v>
      </c>
      <c r="AM1588">
        <f>($P$1588) * (40)</f>
        <v>0</v>
      </c>
      <c r="AN1588">
        <f>($Q$1588) * (40)</f>
        <v>0</v>
      </c>
      <c r="AO1588">
        <f>($R$1588) * (225)</f>
        <v>0</v>
      </c>
      <c r="AP1588">
        <f>($S$1588) * (40)</f>
        <v>0</v>
      </c>
      <c r="AQ1588">
        <f>($T$1588) * (40)</f>
        <v>0</v>
      </c>
      <c r="AR1588">
        <f>($U$1588) * (225)</f>
        <v>0</v>
      </c>
      <c r="AS1588">
        <f>($V$1588) * (40)</f>
        <v>0</v>
      </c>
      <c r="AT1588">
        <f>($W$1588) * (40)</f>
        <v>0</v>
      </c>
      <c r="AU1588">
        <f>($X$1588) * (225)</f>
        <v>0</v>
      </c>
      <c r="AV1588">
        <f>($Y$1588) * (40)</f>
        <v>40</v>
      </c>
      <c r="AW1588">
        <f>($Z$1588) * (225)</f>
        <v>0</v>
      </c>
      <c r="AX1588">
        <f>($AA$1588) * (40)</f>
        <v>0</v>
      </c>
      <c r="AY1588">
        <f>($AB$1588) * (225)</f>
        <v>0</v>
      </c>
      <c r="AZ1588">
        <f>($AC$1588) * (40)</f>
        <v>0</v>
      </c>
      <c r="BA1588">
        <f>($AD$1588) * (275)</f>
        <v>0</v>
      </c>
      <c r="BM1588">
        <v>1</v>
      </c>
      <c r="BN1588">
        <f>SUM($X$1588:$AB$1588)</f>
        <v>1</v>
      </c>
    </row>
    <row r="1589" spans="1:66">
      <c r="A1589">
        <v>389</v>
      </c>
      <c r="B1589">
        <v>2</v>
      </c>
      <c r="C1589">
        <v>14095</v>
      </c>
      <c r="D1589">
        <v>2</v>
      </c>
      <c r="E1589">
        <v>7</v>
      </c>
      <c r="F1589" t="s">
        <v>84</v>
      </c>
      <c r="G1589">
        <v>3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1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f>($H$1589) * (225)</f>
        <v>0</v>
      </c>
      <c r="AF1589">
        <f>($I$1589) * (80)</f>
        <v>0</v>
      </c>
      <c r="AG1589">
        <f>($J$1589) * (80)</f>
        <v>0</v>
      </c>
      <c r="AH1589">
        <f>($K$1589) * (225)</f>
        <v>0</v>
      </c>
      <c r="AI1589">
        <f>($L$1589) * (80)</f>
        <v>0</v>
      </c>
      <c r="AJ1589">
        <f>($M$1589) * (80)</f>
        <v>0</v>
      </c>
      <c r="AK1589">
        <f>($N$1589) * (225)</f>
        <v>0</v>
      </c>
      <c r="AL1589">
        <f>($O$1589) * (225)</f>
        <v>225</v>
      </c>
      <c r="AM1589">
        <f>($P$1589) * (80)</f>
        <v>0</v>
      </c>
      <c r="AN1589">
        <f>($Q$1589) * (80)</f>
        <v>0</v>
      </c>
      <c r="AO1589">
        <f>($R$1589) * (295)</f>
        <v>0</v>
      </c>
      <c r="AP1589">
        <f>($S$1589) * (150)</f>
        <v>0</v>
      </c>
      <c r="AQ1589">
        <f>($T$1589) * (150)</f>
        <v>0</v>
      </c>
      <c r="AR1589">
        <f>($U$1589) * (365)</f>
        <v>0</v>
      </c>
      <c r="AS1589">
        <f>($V$1589) * (220)</f>
        <v>0</v>
      </c>
      <c r="AT1589">
        <f>($W$1589) * (220)</f>
        <v>0</v>
      </c>
      <c r="AU1589">
        <f>($X$1589) * (435)</f>
        <v>0</v>
      </c>
      <c r="AV1589">
        <f>($Y$1589) * (290)</f>
        <v>0</v>
      </c>
      <c r="AW1589">
        <f>($Z$1589) * (505)</f>
        <v>0</v>
      </c>
      <c r="AX1589">
        <f>($AA$1589) * (360)</f>
        <v>0</v>
      </c>
      <c r="AY1589">
        <f>($AB$1589) * (575)</f>
        <v>0</v>
      </c>
      <c r="AZ1589">
        <f>($AC$1589) * (430)</f>
        <v>0</v>
      </c>
      <c r="BA1589">
        <f>($AD$1589) * (645)</f>
        <v>0</v>
      </c>
      <c r="BM1589">
        <v>1</v>
      </c>
      <c r="BN1589">
        <f>SUM($N$1589:$X$1589)</f>
        <v>1</v>
      </c>
    </row>
    <row r="1590" spans="1:66">
      <c r="A1590">
        <v>399</v>
      </c>
      <c r="B1590">
        <v>2</v>
      </c>
      <c r="C1590">
        <v>13489</v>
      </c>
      <c r="D1590">
        <v>2</v>
      </c>
      <c r="E1590">
        <v>6</v>
      </c>
      <c r="F1590" t="s">
        <v>84</v>
      </c>
      <c r="G1590">
        <v>4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f>($H$1590) * (225)</f>
        <v>0</v>
      </c>
      <c r="AF1590">
        <f>($I$1590) * (80)</f>
        <v>0</v>
      </c>
      <c r="AG1590">
        <f>($J$1590) * (80)</f>
        <v>0</v>
      </c>
      <c r="AH1590">
        <f>($K$1590) * (225)</f>
        <v>0</v>
      </c>
      <c r="AI1590">
        <f>($L$1590) * (80)</f>
        <v>0</v>
      </c>
      <c r="AJ1590">
        <f>($M$1590) * (80)</f>
        <v>0</v>
      </c>
      <c r="AK1590">
        <f>($N$1590) * (225)</f>
        <v>0</v>
      </c>
      <c r="AL1590">
        <f>($O$1590) * (225)</f>
        <v>0</v>
      </c>
      <c r="AM1590">
        <f>($P$1590) * (80)</f>
        <v>0</v>
      </c>
      <c r="AN1590">
        <f>($Q$1590) * (80)</f>
        <v>0</v>
      </c>
      <c r="AO1590">
        <f>($R$1590) * (225)</f>
        <v>0</v>
      </c>
      <c r="AP1590">
        <f>($S$1590) * (80)</f>
        <v>0</v>
      </c>
      <c r="AQ1590">
        <f>($T$1590) * (80)</f>
        <v>80</v>
      </c>
      <c r="AR1590">
        <f>($U$1590) * (295)</f>
        <v>0</v>
      </c>
      <c r="AS1590">
        <f>($V$1590) * (150)</f>
        <v>0</v>
      </c>
      <c r="AT1590">
        <f>($W$1590) * (150)</f>
        <v>0</v>
      </c>
      <c r="AU1590">
        <f>($X$1590) * (365)</f>
        <v>0</v>
      </c>
      <c r="AV1590">
        <f>($Y$1590) * (220)</f>
        <v>0</v>
      </c>
      <c r="AW1590">
        <f>($Z$1590) * (435)</f>
        <v>0</v>
      </c>
      <c r="AX1590">
        <f>($AA$1590) * (290)</f>
        <v>0</v>
      </c>
      <c r="AY1590">
        <f>($AB$1590) * (505)</f>
        <v>0</v>
      </c>
      <c r="AZ1590">
        <f>($AC$1590) * (360)</f>
        <v>0</v>
      </c>
      <c r="BA1590">
        <f>($AD$1590) * (575)</f>
        <v>0</v>
      </c>
      <c r="BM1590">
        <v>1</v>
      </c>
      <c r="BN1590">
        <f>SUM($N$1590:$U$1590)</f>
        <v>1</v>
      </c>
    </row>
    <row r="1591" spans="1:66">
      <c r="A1591">
        <v>400</v>
      </c>
      <c r="B1591">
        <v>2</v>
      </c>
      <c r="C1591">
        <v>5450</v>
      </c>
      <c r="D1591">
        <v>4</v>
      </c>
      <c r="E1591">
        <v>8</v>
      </c>
      <c r="F1591" t="s">
        <v>84</v>
      </c>
      <c r="G1591">
        <v>6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1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f>($H$1591) * (225)</f>
        <v>0</v>
      </c>
      <c r="AF1591">
        <f>($I$1591) * (80)</f>
        <v>0</v>
      </c>
      <c r="AG1591">
        <f>($J$1591) * (80)</f>
        <v>0</v>
      </c>
      <c r="AH1591">
        <f>($K$1591) * (225)</f>
        <v>0</v>
      </c>
      <c r="AI1591">
        <f>($L$1591) * (80)</f>
        <v>0</v>
      </c>
      <c r="AJ1591">
        <f>($M$1591) * (80)</f>
        <v>0</v>
      </c>
      <c r="AK1591">
        <f>($N$1591) * (225)</f>
        <v>0</v>
      </c>
      <c r="AL1591">
        <f>($O$1591) * (225)</f>
        <v>0</v>
      </c>
      <c r="AM1591">
        <f>($P$1591) * (80)</f>
        <v>0</v>
      </c>
      <c r="AN1591">
        <f>($Q$1591) * (80)</f>
        <v>0</v>
      </c>
      <c r="AO1591">
        <f>($R$1591) * (225)</f>
        <v>0</v>
      </c>
      <c r="AP1591">
        <f>($S$1591) * (80)</f>
        <v>0</v>
      </c>
      <c r="AQ1591">
        <f>($T$1591) * (80)</f>
        <v>80</v>
      </c>
      <c r="AR1591">
        <f>($U$1591) * (225)</f>
        <v>0</v>
      </c>
      <c r="AS1591">
        <f>($V$1591) * (80)</f>
        <v>0</v>
      </c>
      <c r="AT1591">
        <f>($W$1591) * (80)</f>
        <v>0</v>
      </c>
      <c r="AU1591">
        <f>($X$1591) * (225)</f>
        <v>0</v>
      </c>
      <c r="AV1591">
        <f>($Y$1591) * (80)</f>
        <v>0</v>
      </c>
      <c r="AW1591">
        <f>($Z$1591) * (225)</f>
        <v>0</v>
      </c>
      <c r="AX1591">
        <f>($AA$1591) * (80)</f>
        <v>0</v>
      </c>
      <c r="AY1591">
        <f>($AB$1591) * (225)</f>
        <v>0</v>
      </c>
      <c r="AZ1591">
        <f>($AC$1591) * (80)</f>
        <v>0</v>
      </c>
      <c r="BA1591">
        <f>($AD$1591) * (295)</f>
        <v>0</v>
      </c>
      <c r="BM1591">
        <v>1</v>
      </c>
      <c r="BN1591">
        <f>SUM($R$1591:$Z$1591)</f>
        <v>1</v>
      </c>
    </row>
    <row r="1592" spans="1:66">
      <c r="A1592">
        <v>426</v>
      </c>
      <c r="B1592">
        <v>2</v>
      </c>
      <c r="C1592">
        <v>24200</v>
      </c>
      <c r="D1592">
        <v>5</v>
      </c>
      <c r="E1592">
        <v>10</v>
      </c>
      <c r="F1592" t="s">
        <v>84</v>
      </c>
      <c r="G1592">
        <v>4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1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f>($H$1592) * (225)</f>
        <v>0</v>
      </c>
      <c r="AF1592">
        <f>($I$1592) * (80)</f>
        <v>0</v>
      </c>
      <c r="AG1592">
        <f>($J$1592) * (80)</f>
        <v>0</v>
      </c>
      <c r="AH1592">
        <f>($K$1592) * (225)</f>
        <v>0</v>
      </c>
      <c r="AI1592">
        <f>($L$1592) * (80)</f>
        <v>0</v>
      </c>
      <c r="AJ1592">
        <f>($M$1592) * (80)</f>
        <v>0</v>
      </c>
      <c r="AK1592">
        <f>($N$1592) * (225)</f>
        <v>0</v>
      </c>
      <c r="AL1592">
        <f>($O$1592) * (225)</f>
        <v>0</v>
      </c>
      <c r="AM1592">
        <f>($P$1592) * (80)</f>
        <v>0</v>
      </c>
      <c r="AN1592">
        <f>($Q$1592) * (80)</f>
        <v>0</v>
      </c>
      <c r="AO1592">
        <f>($R$1592) * (225)</f>
        <v>0</v>
      </c>
      <c r="AP1592">
        <f>($S$1592) * (80)</f>
        <v>0</v>
      </c>
      <c r="AQ1592">
        <f>($T$1592) * (80)</f>
        <v>0</v>
      </c>
      <c r="AR1592">
        <f>($U$1592) * (225)</f>
        <v>0</v>
      </c>
      <c r="AS1592">
        <f>($V$1592) * (80)</f>
        <v>0</v>
      </c>
      <c r="AT1592">
        <f>($W$1592) * (80)</f>
        <v>0</v>
      </c>
      <c r="AU1592">
        <f>($X$1592) * (225)</f>
        <v>0</v>
      </c>
      <c r="AV1592">
        <f>($Y$1592) * (80)</f>
        <v>80</v>
      </c>
      <c r="AW1592">
        <f>($Z$1592) * (225)</f>
        <v>0</v>
      </c>
      <c r="AX1592">
        <f>($AA$1592) * (80)</f>
        <v>0</v>
      </c>
      <c r="AY1592">
        <f>($AB$1592) * (295)</f>
        <v>0</v>
      </c>
      <c r="AZ1592">
        <f>($AC$1592) * (150)</f>
        <v>0</v>
      </c>
      <c r="BA1592">
        <f>($AD$1592) * (365)</f>
        <v>0</v>
      </c>
      <c r="BM1592">
        <v>1</v>
      </c>
      <c r="BN1592">
        <f>SUM($U$1592:$AD$1592)</f>
        <v>1</v>
      </c>
    </row>
    <row r="1593" spans="1:66">
      <c r="A1593">
        <v>428</v>
      </c>
      <c r="B1593">
        <v>2</v>
      </c>
      <c r="C1593">
        <v>4200</v>
      </c>
      <c r="D1593">
        <v>1</v>
      </c>
      <c r="E1593">
        <v>4</v>
      </c>
      <c r="F1593" t="s">
        <v>84</v>
      </c>
      <c r="G1593">
        <v>3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f>($H$1593) * (225)</f>
        <v>0</v>
      </c>
      <c r="AF1593">
        <f>($I$1593) * (80)</f>
        <v>0</v>
      </c>
      <c r="AG1593">
        <f>($J$1593) * (80)</f>
        <v>0</v>
      </c>
      <c r="AH1593">
        <f>($K$1593) * (225)</f>
        <v>0</v>
      </c>
      <c r="AI1593">
        <f>($L$1593) * (80)</f>
        <v>0</v>
      </c>
      <c r="AJ1593">
        <f>($M$1593) * (80)</f>
        <v>80</v>
      </c>
      <c r="AK1593">
        <f>($N$1593) * (225)</f>
        <v>0</v>
      </c>
      <c r="AL1593">
        <f>($O$1593) * (295)</f>
        <v>0</v>
      </c>
      <c r="AM1593">
        <f>($P$1593) * (150)</f>
        <v>0</v>
      </c>
      <c r="AN1593">
        <f>($Q$1593) * (150)</f>
        <v>0</v>
      </c>
      <c r="AO1593">
        <f>($R$1593) * (365)</f>
        <v>0</v>
      </c>
      <c r="AP1593">
        <f>($S$1593) * (220)</f>
        <v>0</v>
      </c>
      <c r="AQ1593">
        <f>($T$1593) * (220)</f>
        <v>0</v>
      </c>
      <c r="AR1593">
        <f>($U$1593) * (435)</f>
        <v>0</v>
      </c>
      <c r="AS1593">
        <f>($V$1593) * (290)</f>
        <v>0</v>
      </c>
      <c r="AT1593">
        <f>($W$1593) * (290)</f>
        <v>0</v>
      </c>
      <c r="AU1593">
        <f>($X$1593) * (505)</f>
        <v>0</v>
      </c>
      <c r="AV1593">
        <f>($Y$1593) * (360)</f>
        <v>0</v>
      </c>
      <c r="AW1593">
        <f>($Z$1593) * (575)</f>
        <v>0</v>
      </c>
      <c r="AX1593">
        <f>($AA$1593) * (430)</f>
        <v>0</v>
      </c>
      <c r="AY1593">
        <f>($AB$1593) * (645)</f>
        <v>0</v>
      </c>
      <c r="AZ1593">
        <f>($AC$1593) * (500)</f>
        <v>0</v>
      </c>
      <c r="BA1593">
        <f>($AD$1593) * (715)</f>
        <v>0</v>
      </c>
      <c r="BM1593">
        <v>1</v>
      </c>
      <c r="BN1593">
        <f>SUM($K$1593:$O$1593)</f>
        <v>1</v>
      </c>
    </row>
    <row r="1594" spans="1:66">
      <c r="A1594">
        <v>502</v>
      </c>
      <c r="B1594">
        <v>1</v>
      </c>
      <c r="C1594">
        <v>22660</v>
      </c>
      <c r="D1594">
        <v>3</v>
      </c>
      <c r="E1594">
        <v>7</v>
      </c>
      <c r="F1594" t="s">
        <v>84</v>
      </c>
      <c r="G1594">
        <v>3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1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f>($H$1594) * (225)</f>
        <v>0</v>
      </c>
      <c r="AF1594">
        <f>($I$1594) * (40)</f>
        <v>0</v>
      </c>
      <c r="AG1594">
        <f>($J$1594) * (40)</f>
        <v>0</v>
      </c>
      <c r="AH1594">
        <f>($K$1594) * (225)</f>
        <v>0</v>
      </c>
      <c r="AI1594">
        <f>($L$1594) * (40)</f>
        <v>0</v>
      </c>
      <c r="AJ1594">
        <f>($M$1594) * (40)</f>
        <v>0</v>
      </c>
      <c r="AK1594">
        <f>($N$1594) * (225)</f>
        <v>0</v>
      </c>
      <c r="AL1594">
        <f>($O$1594) * (225)</f>
        <v>0</v>
      </c>
      <c r="AM1594">
        <f>($P$1594) * (40)</f>
        <v>0</v>
      </c>
      <c r="AN1594">
        <f>($Q$1594) * (40)</f>
        <v>0</v>
      </c>
      <c r="AO1594">
        <f>($R$1594) * (225)</f>
        <v>0</v>
      </c>
      <c r="AP1594">
        <f>($S$1594) * (40)</f>
        <v>0</v>
      </c>
      <c r="AQ1594">
        <f>($T$1594) * (40)</f>
        <v>40</v>
      </c>
      <c r="AR1594">
        <f>($U$1594) * (275)</f>
        <v>0</v>
      </c>
      <c r="AS1594">
        <f>($V$1594) * (90)</f>
        <v>0</v>
      </c>
      <c r="AT1594">
        <f>($W$1594) * (90)</f>
        <v>0</v>
      </c>
      <c r="AU1594">
        <f>($X$1594) * (325)</f>
        <v>0</v>
      </c>
      <c r="AV1594">
        <f>($Y$1594) * (140)</f>
        <v>0</v>
      </c>
      <c r="AW1594">
        <f>($Z$1594) * (375)</f>
        <v>0</v>
      </c>
      <c r="AX1594">
        <f>($AA$1594) * (190)</f>
        <v>0</v>
      </c>
      <c r="AY1594">
        <f>($AB$1594) * (425)</f>
        <v>0</v>
      </c>
      <c r="AZ1594">
        <f>($AC$1594) * (240)</f>
        <v>0</v>
      </c>
      <c r="BA1594">
        <f>($AD$1594) * (475)</f>
        <v>0</v>
      </c>
      <c r="BM1594">
        <v>1</v>
      </c>
      <c r="BN1594">
        <f>SUM($O$1594:$X$1594)</f>
        <v>1</v>
      </c>
    </row>
    <row r="1595" spans="1:66">
      <c r="A1595">
        <v>509</v>
      </c>
      <c r="B1595">
        <v>2</v>
      </c>
      <c r="C1595">
        <v>26591</v>
      </c>
      <c r="D1595">
        <v>0</v>
      </c>
      <c r="E1595">
        <v>4</v>
      </c>
      <c r="F1595" t="s">
        <v>84</v>
      </c>
      <c r="G1595">
        <v>2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1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f>($H$1595) * (225)</f>
        <v>0</v>
      </c>
      <c r="AF1595">
        <f>($I$1595) * (80)</f>
        <v>0</v>
      </c>
      <c r="AG1595">
        <f>($J$1595) * (80)</f>
        <v>0</v>
      </c>
      <c r="AH1595">
        <f>($K$1595) * (295)</f>
        <v>0</v>
      </c>
      <c r="AI1595">
        <f>($L$1595) * (150)</f>
        <v>0</v>
      </c>
      <c r="AJ1595">
        <f>($M$1595) * (150)</f>
        <v>150</v>
      </c>
      <c r="AK1595">
        <f>($N$1595) * (365)</f>
        <v>0</v>
      </c>
      <c r="AL1595">
        <f>($O$1595) * (435)</f>
        <v>0</v>
      </c>
      <c r="AM1595">
        <f>($P$1595) * (290)</f>
        <v>0</v>
      </c>
      <c r="AN1595">
        <f>($Q$1595) * (290)</f>
        <v>0</v>
      </c>
      <c r="AO1595">
        <f>($R$1595) * (505)</f>
        <v>0</v>
      </c>
      <c r="AP1595">
        <f>($S$1595) * (360)</f>
        <v>0</v>
      </c>
      <c r="AQ1595">
        <f>($T$1595) * (360)</f>
        <v>0</v>
      </c>
      <c r="AR1595">
        <f>($U$1595) * (575)</f>
        <v>0</v>
      </c>
      <c r="AS1595">
        <f>($V$1595) * (430)</f>
        <v>0</v>
      </c>
      <c r="AT1595">
        <f>($W$1595) * (430)</f>
        <v>0</v>
      </c>
      <c r="AU1595">
        <f>($X$1595) * (645)</f>
        <v>0</v>
      </c>
      <c r="AV1595">
        <f>($Y$1595) * (500)</f>
        <v>0</v>
      </c>
      <c r="AW1595">
        <f>($Z$1595) * (715)</f>
        <v>0</v>
      </c>
      <c r="AX1595">
        <f>($AA$1595) * (570)</f>
        <v>0</v>
      </c>
      <c r="AY1595">
        <f>($AB$1595) * (785)</f>
        <v>0</v>
      </c>
      <c r="AZ1595">
        <f>($AC$1595) * (640)</f>
        <v>0</v>
      </c>
      <c r="BA1595">
        <f>($AD$1595) * (855)</f>
        <v>0</v>
      </c>
      <c r="BM1595">
        <v>1</v>
      </c>
      <c r="BN1595">
        <f>SUM($H$1595:$O$1595)</f>
        <v>1</v>
      </c>
    </row>
    <row r="1596" spans="1:66">
      <c r="A1596">
        <v>533</v>
      </c>
      <c r="B1596">
        <v>1</v>
      </c>
      <c r="C1596">
        <v>19320</v>
      </c>
      <c r="D1596">
        <v>4</v>
      </c>
      <c r="E1596">
        <v>7</v>
      </c>
      <c r="F1596" t="s">
        <v>84</v>
      </c>
      <c r="G1596">
        <v>4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f>($H$1596) * (225)</f>
        <v>0</v>
      </c>
      <c r="AF1596">
        <f>($I$1596) * (40)</f>
        <v>0</v>
      </c>
      <c r="AG1596">
        <f>($J$1596) * (40)</f>
        <v>0</v>
      </c>
      <c r="AH1596">
        <f>($K$1596) * (225)</f>
        <v>0</v>
      </c>
      <c r="AI1596">
        <f>($L$1596) * (40)</f>
        <v>0</v>
      </c>
      <c r="AJ1596">
        <f>($M$1596) * (40)</f>
        <v>0</v>
      </c>
      <c r="AK1596">
        <f>($N$1596) * (225)</f>
        <v>0</v>
      </c>
      <c r="AL1596">
        <f>($O$1596) * (225)</f>
        <v>0</v>
      </c>
      <c r="AM1596">
        <f>($P$1596) * (40)</f>
        <v>0</v>
      </c>
      <c r="AN1596">
        <f>($Q$1596) * (40)</f>
        <v>0</v>
      </c>
      <c r="AO1596">
        <f>($R$1596) * (225)</f>
        <v>0</v>
      </c>
      <c r="AP1596">
        <f>($S$1596) * (40)</f>
        <v>0</v>
      </c>
      <c r="AQ1596">
        <f>($T$1596) * (40)</f>
        <v>40</v>
      </c>
      <c r="AR1596">
        <f>($U$1596) * (225)</f>
        <v>0</v>
      </c>
      <c r="AS1596">
        <f>($V$1596) * (40)</f>
        <v>0</v>
      </c>
      <c r="AT1596">
        <f>($W$1596) * (40)</f>
        <v>0</v>
      </c>
      <c r="AU1596">
        <f>($X$1596) * (225)</f>
        <v>0</v>
      </c>
      <c r="AV1596">
        <f>($Y$1596) * (40)</f>
        <v>0</v>
      </c>
      <c r="AW1596">
        <f>($Z$1596) * (275)</f>
        <v>0</v>
      </c>
      <c r="AX1596">
        <f>($AA$1596) * (90)</f>
        <v>0</v>
      </c>
      <c r="AY1596">
        <f>($AB$1596) * (325)</f>
        <v>0</v>
      </c>
      <c r="AZ1596">
        <f>($AC$1596) * (140)</f>
        <v>0</v>
      </c>
      <c r="BA1596">
        <f>($AD$1596) * (375)</f>
        <v>0</v>
      </c>
      <c r="BM1596">
        <v>1</v>
      </c>
      <c r="BN1596">
        <f>SUM($R$1596:$X$1596)</f>
        <v>1</v>
      </c>
    </row>
    <row r="1597" spans="1:66">
      <c r="A1597">
        <v>534</v>
      </c>
      <c r="B1597">
        <v>1</v>
      </c>
      <c r="C1597">
        <v>19664</v>
      </c>
      <c r="D1597">
        <v>-1</v>
      </c>
      <c r="E1597">
        <v>3</v>
      </c>
      <c r="F1597" t="s">
        <v>84</v>
      </c>
      <c r="G1597">
        <v>3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1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f>($H$1597) * (225)</f>
        <v>0</v>
      </c>
      <c r="AF1597">
        <f>($I$1597) * (40)</f>
        <v>0</v>
      </c>
      <c r="AG1597">
        <f>($J$1597) * (40)</f>
        <v>0</v>
      </c>
      <c r="AH1597">
        <f>($K$1597) * (275)</f>
        <v>0</v>
      </c>
      <c r="AI1597">
        <f>($L$1597) * (90)</f>
        <v>0</v>
      </c>
      <c r="AJ1597">
        <f>($M$1597) * (90)</f>
        <v>90</v>
      </c>
      <c r="AK1597">
        <f>($N$1597) * (325)</f>
        <v>0</v>
      </c>
      <c r="AL1597">
        <f>($O$1597) * (375)</f>
        <v>0</v>
      </c>
      <c r="AM1597">
        <f>($P$1597) * (190)</f>
        <v>0</v>
      </c>
      <c r="AN1597">
        <f>($Q$1597) * (190)</f>
        <v>0</v>
      </c>
      <c r="AO1597">
        <f>($R$1597) * (425)</f>
        <v>0</v>
      </c>
      <c r="AP1597">
        <f>($S$1597) * (240)</f>
        <v>0</v>
      </c>
      <c r="AQ1597">
        <f>($T$1597) * (240)</f>
        <v>0</v>
      </c>
      <c r="AR1597">
        <f>($U$1597) * (475)</f>
        <v>0</v>
      </c>
      <c r="AS1597">
        <f>($V$1597) * (290)</f>
        <v>0</v>
      </c>
      <c r="AT1597">
        <f>($W$1597) * (290)</f>
        <v>0</v>
      </c>
      <c r="AU1597">
        <f>($X$1597) * (525)</f>
        <v>0</v>
      </c>
      <c r="AV1597">
        <f>($Y$1597) * (340)</f>
        <v>0</v>
      </c>
      <c r="AW1597">
        <f>($Z$1597) * (575)</f>
        <v>0</v>
      </c>
      <c r="AX1597">
        <f>($AA$1597) * (390)</f>
        <v>0</v>
      </c>
      <c r="AY1597">
        <f>($AB$1597) * (625)</f>
        <v>0</v>
      </c>
      <c r="AZ1597">
        <f>($AC$1597) * (440)</f>
        <v>0</v>
      </c>
      <c r="BA1597">
        <f>($AD$1597) * (675)</f>
        <v>0</v>
      </c>
      <c r="BM1597">
        <v>1</v>
      </c>
      <c r="BN1597">
        <f>SUM($H$1597:$N$1597)</f>
        <v>1</v>
      </c>
    </row>
    <row r="1598" spans="1:66">
      <c r="A1598">
        <v>606</v>
      </c>
      <c r="B1598">
        <v>2</v>
      </c>
      <c r="C1598">
        <v>10200</v>
      </c>
      <c r="D1598">
        <v>2</v>
      </c>
      <c r="E1598">
        <v>5</v>
      </c>
      <c r="F1598" t="s">
        <v>84</v>
      </c>
      <c r="G1598">
        <v>6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1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f>($H$1598) * (225)</f>
        <v>0</v>
      </c>
      <c r="AF1598">
        <f>($I$1598) * (80)</f>
        <v>0</v>
      </c>
      <c r="AG1598">
        <f>($J$1598) * (80)</f>
        <v>0</v>
      </c>
      <c r="AH1598">
        <f>($K$1598) * (225)</f>
        <v>0</v>
      </c>
      <c r="AI1598">
        <f>($L$1598) * (80)</f>
        <v>0</v>
      </c>
      <c r="AJ1598">
        <f>($M$1598) * (80)</f>
        <v>0</v>
      </c>
      <c r="AK1598">
        <f>($N$1598) * (225)</f>
        <v>0</v>
      </c>
      <c r="AL1598">
        <f>($O$1598) * (225)</f>
        <v>225</v>
      </c>
      <c r="AM1598">
        <f>($P$1598) * (80)</f>
        <v>0</v>
      </c>
      <c r="AN1598">
        <f>($Q$1598) * (80)</f>
        <v>0</v>
      </c>
      <c r="AO1598">
        <f>($R$1598) * (225)</f>
        <v>0</v>
      </c>
      <c r="AP1598">
        <f>($S$1598) * (80)</f>
        <v>0</v>
      </c>
      <c r="AQ1598">
        <f>($T$1598) * (80)</f>
        <v>0</v>
      </c>
      <c r="AR1598">
        <f>($U$1598) * (225)</f>
        <v>0</v>
      </c>
      <c r="AS1598">
        <f>($V$1598) * (80)</f>
        <v>0</v>
      </c>
      <c r="AT1598">
        <f>($W$1598) * (80)</f>
        <v>0</v>
      </c>
      <c r="AU1598">
        <f>($X$1598) * (225)</f>
        <v>0</v>
      </c>
      <c r="AV1598">
        <f>($Y$1598) * (80)</f>
        <v>0</v>
      </c>
      <c r="AW1598">
        <f>($Z$1598) * (295)</f>
        <v>0</v>
      </c>
      <c r="AX1598">
        <f>($AA$1598) * (150)</f>
        <v>0</v>
      </c>
      <c r="AY1598">
        <f>($AB$1598) * (365)</f>
        <v>0</v>
      </c>
      <c r="AZ1598">
        <f>($AC$1598) * (220)</f>
        <v>0</v>
      </c>
      <c r="BA1598">
        <f>($AD$1598) * (435)</f>
        <v>0</v>
      </c>
      <c r="BM1598">
        <v>1</v>
      </c>
      <c r="BN1598">
        <f>SUM($N$1598:$R$1598)</f>
        <v>1</v>
      </c>
    </row>
    <row r="1599" spans="1:66">
      <c r="A1599">
        <v>611</v>
      </c>
      <c r="B1599">
        <v>2</v>
      </c>
      <c r="C1599">
        <v>14969</v>
      </c>
      <c r="D1599">
        <v>-1</v>
      </c>
      <c r="E1599">
        <v>4</v>
      </c>
      <c r="F1599" t="s">
        <v>84</v>
      </c>
      <c r="G1599">
        <v>5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f>($H$1599) * (225)</f>
        <v>0</v>
      </c>
      <c r="AF1599">
        <f>($I$1599) * (80)</f>
        <v>0</v>
      </c>
      <c r="AG1599">
        <f>($J$1599) * (80)</f>
        <v>0</v>
      </c>
      <c r="AH1599">
        <f>($K$1599) * (225)</f>
        <v>0</v>
      </c>
      <c r="AI1599">
        <f>($L$1599) * (80)</f>
        <v>0</v>
      </c>
      <c r="AJ1599">
        <f>($M$1599) * (80)</f>
        <v>80</v>
      </c>
      <c r="AK1599">
        <f>($N$1599) * (225)</f>
        <v>0</v>
      </c>
      <c r="AL1599">
        <f>($O$1599) * (295)</f>
        <v>0</v>
      </c>
      <c r="AM1599">
        <f>($P$1599) * (150)</f>
        <v>0</v>
      </c>
      <c r="AN1599">
        <f>($Q$1599) * (150)</f>
        <v>0</v>
      </c>
      <c r="AO1599">
        <f>($R$1599) * (365)</f>
        <v>0</v>
      </c>
      <c r="AP1599">
        <f>($S$1599) * (220)</f>
        <v>0</v>
      </c>
      <c r="AQ1599">
        <f>($T$1599) * (220)</f>
        <v>0</v>
      </c>
      <c r="AR1599">
        <f>($U$1599) * (435)</f>
        <v>0</v>
      </c>
      <c r="AS1599">
        <f>($V$1599) * (290)</f>
        <v>0</v>
      </c>
      <c r="AT1599">
        <f>($W$1599) * (290)</f>
        <v>0</v>
      </c>
      <c r="AU1599">
        <f>($X$1599) * (505)</f>
        <v>0</v>
      </c>
      <c r="AV1599">
        <f>($Y$1599) * (360)</f>
        <v>0</v>
      </c>
      <c r="AW1599">
        <f>($Z$1599) * (575)</f>
        <v>0</v>
      </c>
      <c r="AX1599">
        <f>($AA$1599) * (430)</f>
        <v>0</v>
      </c>
      <c r="AY1599">
        <f>($AB$1599) * (645)</f>
        <v>0</v>
      </c>
      <c r="AZ1599">
        <f>($AC$1599) * (500)</f>
        <v>0</v>
      </c>
      <c r="BA1599">
        <f>($AD$1599) * (715)</f>
        <v>0</v>
      </c>
      <c r="BM1599">
        <v>1</v>
      </c>
      <c r="BN1599">
        <f>SUM($H$1599:$O$1599)</f>
        <v>1</v>
      </c>
    </row>
    <row r="1600" spans="1:66">
      <c r="A1600">
        <v>658</v>
      </c>
      <c r="B1600">
        <v>2</v>
      </c>
      <c r="C1600">
        <v>30780</v>
      </c>
      <c r="D1600">
        <v>1</v>
      </c>
      <c r="E1600">
        <v>4</v>
      </c>
      <c r="F1600" t="s">
        <v>84</v>
      </c>
      <c r="G1600">
        <v>3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f>($H$1600) * (225)</f>
        <v>0</v>
      </c>
      <c r="AF1600">
        <f>($I$1600) * (80)</f>
        <v>0</v>
      </c>
      <c r="AG1600">
        <f>($J$1600) * (80)</f>
        <v>0</v>
      </c>
      <c r="AH1600">
        <f>($K$1600) * (225)</f>
        <v>0</v>
      </c>
      <c r="AI1600">
        <f>($L$1600) * (80)</f>
        <v>0</v>
      </c>
      <c r="AJ1600">
        <f>($M$1600) * (80)</f>
        <v>80</v>
      </c>
      <c r="AK1600">
        <f>($N$1600) * (225)</f>
        <v>0</v>
      </c>
      <c r="AL1600">
        <f>($O$1600) * (295)</f>
        <v>0</v>
      </c>
      <c r="AM1600">
        <f>($P$1600) * (150)</f>
        <v>0</v>
      </c>
      <c r="AN1600">
        <f>($Q$1600) * (150)</f>
        <v>0</v>
      </c>
      <c r="AO1600">
        <f>($R$1600) * (365)</f>
        <v>0</v>
      </c>
      <c r="AP1600">
        <f>($S$1600) * (220)</f>
        <v>0</v>
      </c>
      <c r="AQ1600">
        <f>($T$1600) * (220)</f>
        <v>0</v>
      </c>
      <c r="AR1600">
        <f>($U$1600) * (435)</f>
        <v>0</v>
      </c>
      <c r="AS1600">
        <f>($V$1600) * (290)</f>
        <v>0</v>
      </c>
      <c r="AT1600">
        <f>($W$1600) * (290)</f>
        <v>0</v>
      </c>
      <c r="AU1600">
        <f>($X$1600) * (505)</f>
        <v>0</v>
      </c>
      <c r="AV1600">
        <f>($Y$1600) * (360)</f>
        <v>0</v>
      </c>
      <c r="AW1600">
        <f>($Z$1600) * (575)</f>
        <v>0</v>
      </c>
      <c r="AX1600">
        <f>($AA$1600) * (430)</f>
        <v>0</v>
      </c>
      <c r="AY1600">
        <f>($AB$1600) * (645)</f>
        <v>0</v>
      </c>
      <c r="AZ1600">
        <f>($AC$1600) * (500)</f>
        <v>0</v>
      </c>
      <c r="BA1600">
        <f>($AD$1600) * (715)</f>
        <v>0</v>
      </c>
      <c r="BM1600">
        <v>1</v>
      </c>
      <c r="BN1600">
        <f>SUM($K$1600:$O$1600)</f>
        <v>1</v>
      </c>
    </row>
    <row r="1601" spans="1:66">
      <c r="A1601">
        <v>675</v>
      </c>
      <c r="B1601">
        <v>2</v>
      </c>
      <c r="C1601">
        <v>33180</v>
      </c>
      <c r="D1601">
        <v>1</v>
      </c>
      <c r="E1601">
        <v>4</v>
      </c>
      <c r="F1601" t="s">
        <v>84</v>
      </c>
      <c r="G1601">
        <v>4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1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f>($H$1601) * (225)</f>
        <v>0</v>
      </c>
      <c r="AF1601">
        <f>($I$1601) * (80)</f>
        <v>0</v>
      </c>
      <c r="AG1601">
        <f>($J$1601) * (80)</f>
        <v>0</v>
      </c>
      <c r="AH1601">
        <f>($K$1601) * (225)</f>
        <v>0</v>
      </c>
      <c r="AI1601">
        <f>($L$1601) * (80)</f>
        <v>0</v>
      </c>
      <c r="AJ1601">
        <f>($M$1601) * (80)</f>
        <v>80</v>
      </c>
      <c r="AK1601">
        <f>($N$1601) * (225)</f>
        <v>0</v>
      </c>
      <c r="AL1601">
        <f>($O$1601) * (225)</f>
        <v>0</v>
      </c>
      <c r="AM1601">
        <f>($P$1601) * (80)</f>
        <v>0</v>
      </c>
      <c r="AN1601">
        <f>($Q$1601) * (80)</f>
        <v>0</v>
      </c>
      <c r="AO1601">
        <f>($R$1601) * (295)</f>
        <v>0</v>
      </c>
      <c r="AP1601">
        <f>($S$1601) * (150)</f>
        <v>0</v>
      </c>
      <c r="AQ1601">
        <f>($T$1601) * (150)</f>
        <v>0</v>
      </c>
      <c r="AR1601">
        <f>($U$1601) * (365)</f>
        <v>0</v>
      </c>
      <c r="AS1601">
        <f>($V$1601) * (220)</f>
        <v>0</v>
      </c>
      <c r="AT1601">
        <f>($W$1601) * (220)</f>
        <v>0</v>
      </c>
      <c r="AU1601">
        <f>($X$1601) * (435)</f>
        <v>0</v>
      </c>
      <c r="AV1601">
        <f>($Y$1601) * (290)</f>
        <v>0</v>
      </c>
      <c r="AW1601">
        <f>($Z$1601) * (505)</f>
        <v>0</v>
      </c>
      <c r="AX1601">
        <f>($AA$1601) * (360)</f>
        <v>0</v>
      </c>
      <c r="AY1601">
        <f>($AB$1601) * (575)</f>
        <v>0</v>
      </c>
      <c r="AZ1601">
        <f>($AC$1601) * (430)</f>
        <v>0</v>
      </c>
      <c r="BA1601">
        <f>($AD$1601) * (645)</f>
        <v>0</v>
      </c>
      <c r="BM1601">
        <v>1</v>
      </c>
      <c r="BN1601">
        <f>SUM($K$1601:$O$1601)</f>
        <v>1</v>
      </c>
    </row>
    <row r="1602" spans="1:66">
      <c r="A1602">
        <v>707</v>
      </c>
      <c r="B1602">
        <v>2</v>
      </c>
      <c r="C1602">
        <v>29860</v>
      </c>
      <c r="D1602">
        <v>2</v>
      </c>
      <c r="E1602">
        <v>5</v>
      </c>
      <c r="F1602" t="s">
        <v>84</v>
      </c>
      <c r="G1602">
        <v>5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1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f>($H$1602) * (225)</f>
        <v>0</v>
      </c>
      <c r="AF1602">
        <f>($I$1602) * (80)</f>
        <v>0</v>
      </c>
      <c r="AG1602">
        <f>($J$1602) * (80)</f>
        <v>0</v>
      </c>
      <c r="AH1602">
        <f>($K$1602) * (225)</f>
        <v>0</v>
      </c>
      <c r="AI1602">
        <f>($L$1602) * (80)</f>
        <v>0</v>
      </c>
      <c r="AJ1602">
        <f>($M$1602) * (80)</f>
        <v>0</v>
      </c>
      <c r="AK1602">
        <f>($N$1602) * (225)</f>
        <v>0</v>
      </c>
      <c r="AL1602">
        <f>($O$1602) * (225)</f>
        <v>225</v>
      </c>
      <c r="AM1602">
        <f>($P$1602) * (80)</f>
        <v>0</v>
      </c>
      <c r="AN1602">
        <f>($Q$1602) * (80)</f>
        <v>0</v>
      </c>
      <c r="AO1602">
        <f>($R$1602) * (225)</f>
        <v>0</v>
      </c>
      <c r="AP1602">
        <f>($S$1602) * (80)</f>
        <v>0</v>
      </c>
      <c r="AQ1602">
        <f>($T$1602) * (80)</f>
        <v>0</v>
      </c>
      <c r="AR1602">
        <f>($U$1602) * (225)</f>
        <v>0</v>
      </c>
      <c r="AS1602">
        <f>($V$1602) * (80)</f>
        <v>0</v>
      </c>
      <c r="AT1602">
        <f>($W$1602) * (80)</f>
        <v>0</v>
      </c>
      <c r="AU1602">
        <f>($X$1602) * (295)</f>
        <v>0</v>
      </c>
      <c r="AV1602">
        <f>($Y$1602) * (150)</f>
        <v>0</v>
      </c>
      <c r="AW1602">
        <f>($Z$1602) * (365)</f>
        <v>0</v>
      </c>
      <c r="AX1602">
        <f>($AA$1602) * (220)</f>
        <v>0</v>
      </c>
      <c r="AY1602">
        <f>($AB$1602) * (435)</f>
        <v>0</v>
      </c>
      <c r="AZ1602">
        <f>($AC$1602) * (290)</f>
        <v>0</v>
      </c>
      <c r="BA1602">
        <f>($AD$1602) * (505)</f>
        <v>0</v>
      </c>
      <c r="BM1602">
        <v>1</v>
      </c>
      <c r="BN1602">
        <f>SUM($N$1602:$R$1602)</f>
        <v>1</v>
      </c>
    </row>
    <row r="1603" spans="1:66">
      <c r="A1603">
        <v>736</v>
      </c>
      <c r="B1603">
        <v>1</v>
      </c>
      <c r="C1603">
        <v>19020</v>
      </c>
      <c r="D1603">
        <v>0</v>
      </c>
      <c r="E1603">
        <v>3</v>
      </c>
      <c r="F1603" t="s">
        <v>84</v>
      </c>
      <c r="G1603">
        <v>3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1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f>($H$1603) * (225)</f>
        <v>0</v>
      </c>
      <c r="AF1603">
        <f>($I$1603) * (40)</f>
        <v>0</v>
      </c>
      <c r="AG1603">
        <f>($J$1603) * (40)</f>
        <v>0</v>
      </c>
      <c r="AH1603">
        <f>($K$1603) * (225)</f>
        <v>0</v>
      </c>
      <c r="AI1603">
        <f>($L$1603) * (40)</f>
        <v>0</v>
      </c>
      <c r="AJ1603">
        <f>($M$1603) * (40)</f>
        <v>40</v>
      </c>
      <c r="AK1603">
        <f>($N$1603) * (275)</f>
        <v>0</v>
      </c>
      <c r="AL1603">
        <f>($O$1603) * (325)</f>
        <v>0</v>
      </c>
      <c r="AM1603">
        <f>($P$1603) * (140)</f>
        <v>0</v>
      </c>
      <c r="AN1603">
        <f>($Q$1603) * (140)</f>
        <v>0</v>
      </c>
      <c r="AO1603">
        <f>($R$1603) * (375)</f>
        <v>0</v>
      </c>
      <c r="AP1603">
        <f>($S$1603) * (190)</f>
        <v>0</v>
      </c>
      <c r="AQ1603">
        <f>($T$1603) * (190)</f>
        <v>0</v>
      </c>
      <c r="AR1603">
        <f>($U$1603) * (425)</f>
        <v>0</v>
      </c>
      <c r="AS1603">
        <f>($V$1603) * (240)</f>
        <v>0</v>
      </c>
      <c r="AT1603">
        <f>($W$1603) * (240)</f>
        <v>0</v>
      </c>
      <c r="AU1603">
        <f>($X$1603) * (475)</f>
        <v>0</v>
      </c>
      <c r="AV1603">
        <f>($Y$1603) * (290)</f>
        <v>0</v>
      </c>
      <c r="AW1603">
        <f>($Z$1603) * (525)</f>
        <v>0</v>
      </c>
      <c r="AX1603">
        <f>($AA$1603) * (340)</f>
        <v>0</v>
      </c>
      <c r="AY1603">
        <f>($AB$1603) * (575)</f>
        <v>0</v>
      </c>
      <c r="AZ1603">
        <f>($AC$1603) * (390)</f>
        <v>0</v>
      </c>
      <c r="BA1603">
        <f>($AD$1603) * (625)</f>
        <v>0</v>
      </c>
      <c r="BM1603">
        <v>1</v>
      </c>
      <c r="BN1603">
        <f>SUM($H$1603:$N$1603)</f>
        <v>1</v>
      </c>
    </row>
    <row r="1604" spans="1:66">
      <c r="A1604">
        <v>744</v>
      </c>
      <c r="B1604">
        <v>1</v>
      </c>
      <c r="C1604">
        <v>23300</v>
      </c>
      <c r="D1604">
        <v>4</v>
      </c>
      <c r="E1604">
        <v>8</v>
      </c>
      <c r="F1604" t="s">
        <v>84</v>
      </c>
      <c r="G1604">
        <v>5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1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f>($H$1604) * (225)</f>
        <v>0</v>
      </c>
      <c r="AF1604">
        <f>($I$1604) * (40)</f>
        <v>0</v>
      </c>
      <c r="AG1604">
        <f>($J$1604) * (40)</f>
        <v>0</v>
      </c>
      <c r="AH1604">
        <f>($K$1604) * (225)</f>
        <v>0</v>
      </c>
      <c r="AI1604">
        <f>($L$1604) * (40)</f>
        <v>0</v>
      </c>
      <c r="AJ1604">
        <f>($M$1604) * (40)</f>
        <v>0</v>
      </c>
      <c r="AK1604">
        <f>($N$1604) * (225)</f>
        <v>0</v>
      </c>
      <c r="AL1604">
        <f>($O$1604) * (225)</f>
        <v>0</v>
      </c>
      <c r="AM1604">
        <f>($P$1604) * (40)</f>
        <v>0</v>
      </c>
      <c r="AN1604">
        <f>($Q$1604) * (40)</f>
        <v>0</v>
      </c>
      <c r="AO1604">
        <f>($R$1604) * (225)</f>
        <v>0</v>
      </c>
      <c r="AP1604">
        <f>($S$1604) * (40)</f>
        <v>0</v>
      </c>
      <c r="AQ1604">
        <f>($T$1604) * (40)</f>
        <v>40</v>
      </c>
      <c r="AR1604">
        <f>($U$1604) * (225)</f>
        <v>0</v>
      </c>
      <c r="AS1604">
        <f>($V$1604) * (40)</f>
        <v>0</v>
      </c>
      <c r="AT1604">
        <f>($W$1604) * (40)</f>
        <v>0</v>
      </c>
      <c r="AU1604">
        <f>($X$1604) * (225)</f>
        <v>0</v>
      </c>
      <c r="AV1604">
        <f>($Y$1604) * (40)</f>
        <v>0</v>
      </c>
      <c r="AW1604">
        <f>($Z$1604) * (225)</f>
        <v>0</v>
      </c>
      <c r="AX1604">
        <f>($AA$1604) * (40)</f>
        <v>0</v>
      </c>
      <c r="AY1604">
        <f>($AB$1604) * (275)</f>
        <v>0</v>
      </c>
      <c r="AZ1604">
        <f>($AC$1604) * (90)</f>
        <v>0</v>
      </c>
      <c r="BA1604">
        <f>($AD$1604) * (325)</f>
        <v>0</v>
      </c>
      <c r="BM1604">
        <v>1</v>
      </c>
      <c r="BN1604">
        <f>SUM($R$1604:$Z$1604)</f>
        <v>1</v>
      </c>
    </row>
    <row r="1605" spans="1:66">
      <c r="A1605">
        <v>748</v>
      </c>
      <c r="B1605">
        <v>2</v>
      </c>
      <c r="C1605">
        <v>12000</v>
      </c>
      <c r="D1605">
        <v>3</v>
      </c>
      <c r="E1605">
        <v>6</v>
      </c>
      <c r="F1605" t="s">
        <v>84</v>
      </c>
      <c r="G1605">
        <v>3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1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f>($H$1605) * (225)</f>
        <v>0</v>
      </c>
      <c r="AF1605">
        <f>($I$1605) * (80)</f>
        <v>0</v>
      </c>
      <c r="AG1605">
        <f>($J$1605) * (80)</f>
        <v>0</v>
      </c>
      <c r="AH1605">
        <f>($K$1605) * (225)</f>
        <v>0</v>
      </c>
      <c r="AI1605">
        <f>($L$1605) * (80)</f>
        <v>0</v>
      </c>
      <c r="AJ1605">
        <f>($M$1605) * (80)</f>
        <v>0</v>
      </c>
      <c r="AK1605">
        <f>($N$1605) * (225)</f>
        <v>0</v>
      </c>
      <c r="AL1605">
        <f>($O$1605) * (225)</f>
        <v>0</v>
      </c>
      <c r="AM1605">
        <f>($P$1605) * (80)</f>
        <v>0</v>
      </c>
      <c r="AN1605">
        <f>($Q$1605) * (80)</f>
        <v>0</v>
      </c>
      <c r="AO1605">
        <f>($R$1605) * (225)</f>
        <v>0</v>
      </c>
      <c r="AP1605">
        <f>($S$1605) * (80)</f>
        <v>0</v>
      </c>
      <c r="AQ1605">
        <f>($T$1605) * (80)</f>
        <v>80</v>
      </c>
      <c r="AR1605">
        <f>($U$1605) * (295)</f>
        <v>0</v>
      </c>
      <c r="AS1605">
        <f>($V$1605) * (150)</f>
        <v>0</v>
      </c>
      <c r="AT1605">
        <f>($W$1605) * (150)</f>
        <v>0</v>
      </c>
      <c r="AU1605">
        <f>($X$1605) * (365)</f>
        <v>0</v>
      </c>
      <c r="AV1605">
        <f>($Y$1605) * (220)</f>
        <v>0</v>
      </c>
      <c r="AW1605">
        <f>($Z$1605) * (435)</f>
        <v>0</v>
      </c>
      <c r="AX1605">
        <f>($AA$1605) * (290)</f>
        <v>0</v>
      </c>
      <c r="AY1605">
        <f>($AB$1605) * (505)</f>
        <v>0</v>
      </c>
      <c r="AZ1605">
        <f>($AC$1605) * (360)</f>
        <v>0</v>
      </c>
      <c r="BA1605">
        <f>($AD$1605) * (575)</f>
        <v>0</v>
      </c>
      <c r="BM1605">
        <v>1</v>
      </c>
      <c r="BN1605">
        <f>SUM($O$1605:$U$1605)</f>
        <v>1</v>
      </c>
    </row>
    <row r="1606" spans="1:66">
      <c r="A1606">
        <v>810</v>
      </c>
      <c r="B1606">
        <v>1</v>
      </c>
      <c r="C1606">
        <v>19300</v>
      </c>
      <c r="D1606">
        <v>0</v>
      </c>
      <c r="E1606">
        <v>4</v>
      </c>
      <c r="F1606" t="s">
        <v>84</v>
      </c>
      <c r="G1606">
        <v>4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1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f>($H$1606) * (225)</f>
        <v>0</v>
      </c>
      <c r="AF1606">
        <f>($I$1606) * (40)</f>
        <v>0</v>
      </c>
      <c r="AG1606">
        <f>($J$1606) * (40)</f>
        <v>0</v>
      </c>
      <c r="AH1606">
        <f>($K$1606) * (225)</f>
        <v>0</v>
      </c>
      <c r="AI1606">
        <f>($L$1606) * (40)</f>
        <v>0</v>
      </c>
      <c r="AJ1606">
        <f>($M$1606) * (40)</f>
        <v>40</v>
      </c>
      <c r="AK1606">
        <f>($N$1606) * (225)</f>
        <v>0</v>
      </c>
      <c r="AL1606">
        <f>($O$1606) * (275)</f>
        <v>0</v>
      </c>
      <c r="AM1606">
        <f>($P$1606) * (90)</f>
        <v>0</v>
      </c>
      <c r="AN1606">
        <f>($Q$1606) * (90)</f>
        <v>0</v>
      </c>
      <c r="AO1606">
        <f>($R$1606) * (325)</f>
        <v>0</v>
      </c>
      <c r="AP1606">
        <f>($S$1606) * (140)</f>
        <v>0</v>
      </c>
      <c r="AQ1606">
        <f>($T$1606) * (140)</f>
        <v>0</v>
      </c>
      <c r="AR1606">
        <f>($U$1606) * (375)</f>
        <v>0</v>
      </c>
      <c r="AS1606">
        <f>($V$1606) * (190)</f>
        <v>0</v>
      </c>
      <c r="AT1606">
        <f>($W$1606) * (190)</f>
        <v>0</v>
      </c>
      <c r="AU1606">
        <f>($X$1606) * (425)</f>
        <v>0</v>
      </c>
      <c r="AV1606">
        <f>($Y$1606) * (240)</f>
        <v>0</v>
      </c>
      <c r="AW1606">
        <f>($Z$1606) * (475)</f>
        <v>0</v>
      </c>
      <c r="AX1606">
        <f>($AA$1606) * (290)</f>
        <v>0</v>
      </c>
      <c r="AY1606">
        <f>($AB$1606) * (525)</f>
        <v>0</v>
      </c>
      <c r="AZ1606">
        <f>($AC$1606) * (340)</f>
        <v>0</v>
      </c>
      <c r="BA1606">
        <f>($AD$1606) * (575)</f>
        <v>0</v>
      </c>
      <c r="BM1606">
        <v>1</v>
      </c>
      <c r="BN1606">
        <f>SUM($H$1606:$O$1606)</f>
        <v>1</v>
      </c>
    </row>
    <row r="1607" spans="1:66">
      <c r="A1607">
        <v>826</v>
      </c>
      <c r="B1607">
        <v>1</v>
      </c>
      <c r="C1607">
        <v>22700</v>
      </c>
      <c r="D1607">
        <v>0</v>
      </c>
      <c r="E1607">
        <v>5</v>
      </c>
      <c r="F1607" t="s">
        <v>84</v>
      </c>
      <c r="G1607">
        <v>3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1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f>($H$1607) * (225)</f>
        <v>0</v>
      </c>
      <c r="AF1607">
        <f>($I$1607) * (40)</f>
        <v>0</v>
      </c>
      <c r="AG1607">
        <f>($J$1607) * (40)</f>
        <v>0</v>
      </c>
      <c r="AH1607">
        <f>($K$1607) * (225)</f>
        <v>0</v>
      </c>
      <c r="AI1607">
        <f>($L$1607) * (40)</f>
        <v>0</v>
      </c>
      <c r="AJ1607">
        <f>($M$1607) * (40)</f>
        <v>40</v>
      </c>
      <c r="AK1607">
        <f>($N$1607) * (275)</f>
        <v>0</v>
      </c>
      <c r="AL1607">
        <f>($O$1607) * (325)</f>
        <v>0</v>
      </c>
      <c r="AM1607">
        <f>($P$1607) * (140)</f>
        <v>0</v>
      </c>
      <c r="AN1607">
        <f>($Q$1607) * (140)</f>
        <v>0</v>
      </c>
      <c r="AO1607">
        <f>($R$1607) * (375)</f>
        <v>0</v>
      </c>
      <c r="AP1607">
        <f>($S$1607) * (190)</f>
        <v>0</v>
      </c>
      <c r="AQ1607">
        <f>($T$1607) * (190)</f>
        <v>0</v>
      </c>
      <c r="AR1607">
        <f>($U$1607) * (425)</f>
        <v>0</v>
      </c>
      <c r="AS1607">
        <f>($V$1607) * (240)</f>
        <v>0</v>
      </c>
      <c r="AT1607">
        <f>($W$1607) * (240)</f>
        <v>0</v>
      </c>
      <c r="AU1607">
        <f>($X$1607) * (475)</f>
        <v>0</v>
      </c>
      <c r="AV1607">
        <f>($Y$1607) * (290)</f>
        <v>0</v>
      </c>
      <c r="AW1607">
        <f>($Z$1607) * (525)</f>
        <v>0</v>
      </c>
      <c r="AX1607">
        <f>($AA$1607) * (340)</f>
        <v>0</v>
      </c>
      <c r="AY1607">
        <f>($AB$1607) * (575)</f>
        <v>0</v>
      </c>
      <c r="AZ1607">
        <f>($AC$1607) * (390)</f>
        <v>0</v>
      </c>
      <c r="BA1607">
        <f>($AD$1607) * (625)</f>
        <v>0</v>
      </c>
      <c r="BM1607">
        <v>1</v>
      </c>
      <c r="BN1607">
        <f>SUM($H$1607:$R$1607)</f>
        <v>1</v>
      </c>
    </row>
    <row r="1608" spans="1:66">
      <c r="A1608">
        <v>847</v>
      </c>
      <c r="B1608">
        <v>1</v>
      </c>
      <c r="C1608">
        <v>21460</v>
      </c>
      <c r="D1608">
        <v>6</v>
      </c>
      <c r="E1608">
        <v>9</v>
      </c>
      <c r="F1608" t="s">
        <v>84</v>
      </c>
      <c r="G1608">
        <v>3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1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f>($H$1608) * (225)</f>
        <v>0</v>
      </c>
      <c r="AF1608">
        <f>($I$1608) * (40)</f>
        <v>0</v>
      </c>
      <c r="AG1608">
        <f>($J$1608) * (40)</f>
        <v>0</v>
      </c>
      <c r="AH1608">
        <f>($K$1608) * (225)</f>
        <v>0</v>
      </c>
      <c r="AI1608">
        <f>($L$1608) * (40)</f>
        <v>0</v>
      </c>
      <c r="AJ1608">
        <f>($M$1608) * (40)</f>
        <v>0</v>
      </c>
      <c r="AK1608">
        <f>($N$1608) * (225)</f>
        <v>0</v>
      </c>
      <c r="AL1608">
        <f>($O$1608) * (225)</f>
        <v>0</v>
      </c>
      <c r="AM1608">
        <f>($P$1608) * (40)</f>
        <v>0</v>
      </c>
      <c r="AN1608">
        <f>($Q$1608) * (40)</f>
        <v>0</v>
      </c>
      <c r="AO1608">
        <f>($R$1608) * (225)</f>
        <v>0</v>
      </c>
      <c r="AP1608">
        <f>($S$1608) * (40)</f>
        <v>0</v>
      </c>
      <c r="AQ1608">
        <f>($T$1608) * (40)</f>
        <v>0</v>
      </c>
      <c r="AR1608">
        <f>($U$1608) * (225)</f>
        <v>0</v>
      </c>
      <c r="AS1608">
        <f>($V$1608) * (40)</f>
        <v>0</v>
      </c>
      <c r="AT1608">
        <f>($W$1608) * (40)</f>
        <v>0</v>
      </c>
      <c r="AU1608">
        <f>($X$1608) * (225)</f>
        <v>0</v>
      </c>
      <c r="AV1608">
        <f>($Y$1608) * (40)</f>
        <v>40</v>
      </c>
      <c r="AW1608">
        <f>($Z$1608) * (225)</f>
        <v>0</v>
      </c>
      <c r="AX1608">
        <f>($AA$1608) * (40)</f>
        <v>0</v>
      </c>
      <c r="AY1608">
        <f>($AB$1608) * (275)</f>
        <v>0</v>
      </c>
      <c r="AZ1608">
        <f>($AC$1608) * (90)</f>
        <v>0</v>
      </c>
      <c r="BA1608">
        <f>($AD$1608) * (325)</f>
        <v>0</v>
      </c>
      <c r="BM1608">
        <v>1</v>
      </c>
      <c r="BN1608">
        <f>SUM($X$1608:$AB$1608)</f>
        <v>1</v>
      </c>
    </row>
    <row r="1609" spans="1:66">
      <c r="A1609">
        <v>851</v>
      </c>
      <c r="B1609">
        <v>1</v>
      </c>
      <c r="C1609">
        <v>22300</v>
      </c>
      <c r="D1609">
        <v>2</v>
      </c>
      <c r="E1609">
        <v>5</v>
      </c>
      <c r="F1609" t="s">
        <v>84</v>
      </c>
      <c r="G1609">
        <v>4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1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f>($H$1609) * (225)</f>
        <v>0</v>
      </c>
      <c r="AF1609">
        <f>($I$1609) * (40)</f>
        <v>0</v>
      </c>
      <c r="AG1609">
        <f>($J$1609) * (40)</f>
        <v>0</v>
      </c>
      <c r="AH1609">
        <f>($K$1609) * (225)</f>
        <v>0</v>
      </c>
      <c r="AI1609">
        <f>($L$1609) * (40)</f>
        <v>0</v>
      </c>
      <c r="AJ1609">
        <f>($M$1609) * (40)</f>
        <v>0</v>
      </c>
      <c r="AK1609">
        <f>($N$1609) * (225)</f>
        <v>0</v>
      </c>
      <c r="AL1609">
        <f>($O$1609) * (225)</f>
        <v>0</v>
      </c>
      <c r="AM1609">
        <f>($P$1609) * (40)</f>
        <v>0</v>
      </c>
      <c r="AN1609">
        <f>($Q$1609) * (40)</f>
        <v>0</v>
      </c>
      <c r="AO1609">
        <f>($R$1609) * (225)</f>
        <v>225</v>
      </c>
      <c r="AP1609">
        <f>($S$1609) * (40)</f>
        <v>0</v>
      </c>
      <c r="AQ1609">
        <f>($T$1609) * (40)</f>
        <v>0</v>
      </c>
      <c r="AR1609">
        <f>($U$1609) * (275)</f>
        <v>0</v>
      </c>
      <c r="AS1609">
        <f>($V$1609) * (90)</f>
        <v>0</v>
      </c>
      <c r="AT1609">
        <f>($W$1609) * (90)</f>
        <v>0</v>
      </c>
      <c r="AU1609">
        <f>($X$1609) * (325)</f>
        <v>0</v>
      </c>
      <c r="AV1609">
        <f>($Y$1609) * (140)</f>
        <v>0</v>
      </c>
      <c r="AW1609">
        <f>($Z$1609) * (375)</f>
        <v>0</v>
      </c>
      <c r="AX1609">
        <f>($AA$1609) * (190)</f>
        <v>0</v>
      </c>
      <c r="AY1609">
        <f>($AB$1609) * (425)</f>
        <v>0</v>
      </c>
      <c r="AZ1609">
        <f>($AC$1609) * (240)</f>
        <v>0</v>
      </c>
      <c r="BA1609">
        <f>($AD$1609) * (475)</f>
        <v>0</v>
      </c>
      <c r="BM1609">
        <v>1</v>
      </c>
      <c r="BN1609">
        <f>SUM($N$1609:$R$1609)</f>
        <v>1</v>
      </c>
    </row>
    <row r="1610" spans="1:66">
      <c r="A1610">
        <v>881</v>
      </c>
      <c r="B1610">
        <v>2</v>
      </c>
      <c r="C1610">
        <v>30156</v>
      </c>
      <c r="D1610">
        <v>4</v>
      </c>
      <c r="E1610">
        <v>9</v>
      </c>
      <c r="F1610" t="s">
        <v>84</v>
      </c>
      <c r="G1610">
        <v>4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1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f>($H$1610) * (225)</f>
        <v>0</v>
      </c>
      <c r="AF1610">
        <f>($I$1610) * (80)</f>
        <v>0</v>
      </c>
      <c r="AG1610">
        <f>($J$1610) * (80)</f>
        <v>0</v>
      </c>
      <c r="AH1610">
        <f>($K$1610) * (225)</f>
        <v>0</v>
      </c>
      <c r="AI1610">
        <f>($L$1610) * (80)</f>
        <v>0</v>
      </c>
      <c r="AJ1610">
        <f>($M$1610) * (80)</f>
        <v>0</v>
      </c>
      <c r="AK1610">
        <f>($N$1610) * (225)</f>
        <v>0</v>
      </c>
      <c r="AL1610">
        <f>($O$1610) * (225)</f>
        <v>0</v>
      </c>
      <c r="AM1610">
        <f>($P$1610) * (80)</f>
        <v>0</v>
      </c>
      <c r="AN1610">
        <f>($Q$1610) * (80)</f>
        <v>0</v>
      </c>
      <c r="AO1610">
        <f>($R$1610) * (225)</f>
        <v>0</v>
      </c>
      <c r="AP1610">
        <f>($S$1610) * (80)</f>
        <v>0</v>
      </c>
      <c r="AQ1610">
        <f>($T$1610) * (80)</f>
        <v>80</v>
      </c>
      <c r="AR1610">
        <f>($U$1610) * (225)</f>
        <v>0</v>
      </c>
      <c r="AS1610">
        <f>($V$1610) * (80)</f>
        <v>0</v>
      </c>
      <c r="AT1610">
        <f>($W$1610) * (80)</f>
        <v>0</v>
      </c>
      <c r="AU1610">
        <f>($X$1610) * (225)</f>
        <v>0</v>
      </c>
      <c r="AV1610">
        <f>($Y$1610) * (80)</f>
        <v>0</v>
      </c>
      <c r="AW1610">
        <f>($Z$1610) * (295)</f>
        <v>0</v>
      </c>
      <c r="AX1610">
        <f>($AA$1610) * (150)</f>
        <v>0</v>
      </c>
      <c r="AY1610">
        <f>($AB$1610) * (365)</f>
        <v>0</v>
      </c>
      <c r="AZ1610">
        <f>($AC$1610) * (220)</f>
        <v>0</v>
      </c>
      <c r="BA1610">
        <f>($AD$1610) * (435)</f>
        <v>0</v>
      </c>
      <c r="BM1610">
        <v>1</v>
      </c>
      <c r="BN1610">
        <f>SUM($R$1610:$AB$1610)</f>
        <v>1</v>
      </c>
    </row>
    <row r="1611" spans="1:66">
      <c r="A1611">
        <v>931</v>
      </c>
      <c r="B1611">
        <v>2</v>
      </c>
      <c r="C1611">
        <v>24200</v>
      </c>
      <c r="D1611">
        <v>5</v>
      </c>
      <c r="E1611">
        <v>10</v>
      </c>
      <c r="F1611" t="s">
        <v>84</v>
      </c>
      <c r="G1611">
        <v>3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1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f>($H$1611) * (225)</f>
        <v>0</v>
      </c>
      <c r="AF1611">
        <f>($I$1611) * (80)</f>
        <v>0</v>
      </c>
      <c r="AG1611">
        <f>($J$1611) * (80)</f>
        <v>0</v>
      </c>
      <c r="AH1611">
        <f>($K$1611) * (225)</f>
        <v>0</v>
      </c>
      <c r="AI1611">
        <f>($L$1611) * (80)</f>
        <v>0</v>
      </c>
      <c r="AJ1611">
        <f>($M$1611) * (80)</f>
        <v>0</v>
      </c>
      <c r="AK1611">
        <f>($N$1611) * (225)</f>
        <v>0</v>
      </c>
      <c r="AL1611">
        <f>($O$1611) * (225)</f>
        <v>0</v>
      </c>
      <c r="AM1611">
        <f>($P$1611) * (80)</f>
        <v>0</v>
      </c>
      <c r="AN1611">
        <f>($Q$1611) * (80)</f>
        <v>0</v>
      </c>
      <c r="AO1611">
        <f>($R$1611) * (225)</f>
        <v>0</v>
      </c>
      <c r="AP1611">
        <f>($S$1611) * (80)</f>
        <v>0</v>
      </c>
      <c r="AQ1611">
        <f>($T$1611) * (80)</f>
        <v>0</v>
      </c>
      <c r="AR1611">
        <f>($U$1611) * (225)</f>
        <v>0</v>
      </c>
      <c r="AS1611">
        <f>($V$1611) * (80)</f>
        <v>0</v>
      </c>
      <c r="AT1611">
        <f>($W$1611) * (80)</f>
        <v>0</v>
      </c>
      <c r="AU1611">
        <f>($X$1611) * (225)</f>
        <v>0</v>
      </c>
      <c r="AV1611">
        <f>($Y$1611) * (80)</f>
        <v>80</v>
      </c>
      <c r="AW1611">
        <f>($Z$1611) * (295)</f>
        <v>0</v>
      </c>
      <c r="AX1611">
        <f>($AA$1611) * (150)</f>
        <v>0</v>
      </c>
      <c r="AY1611">
        <f>($AB$1611) * (365)</f>
        <v>0</v>
      </c>
      <c r="AZ1611">
        <f>($AC$1611) * (220)</f>
        <v>0</v>
      </c>
      <c r="BA1611">
        <f>($AD$1611) * (435)</f>
        <v>0</v>
      </c>
      <c r="BM1611">
        <v>1</v>
      </c>
      <c r="BN1611">
        <f>SUM($U$1611:$AD$1611)</f>
        <v>1</v>
      </c>
    </row>
    <row r="1612" spans="1:66">
      <c r="A1612">
        <v>937</v>
      </c>
      <c r="B1612">
        <v>2</v>
      </c>
      <c r="C1612">
        <v>4200</v>
      </c>
      <c r="D1612">
        <v>0</v>
      </c>
      <c r="E1612">
        <v>5</v>
      </c>
      <c r="F1612" t="s">
        <v>84</v>
      </c>
      <c r="G1612">
        <v>3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1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f>($H$1612) * (225)</f>
        <v>0</v>
      </c>
      <c r="AF1612">
        <f>($I$1612) * (80)</f>
        <v>0</v>
      </c>
      <c r="AG1612">
        <f>($J$1612) * (80)</f>
        <v>0</v>
      </c>
      <c r="AH1612">
        <f>($K$1612) * (225)</f>
        <v>0</v>
      </c>
      <c r="AI1612">
        <f>($L$1612) * (80)</f>
        <v>0</v>
      </c>
      <c r="AJ1612">
        <f>($M$1612) * (80)</f>
        <v>80</v>
      </c>
      <c r="AK1612">
        <f>($N$1612) * (295)</f>
        <v>0</v>
      </c>
      <c r="AL1612">
        <f>($O$1612) * (365)</f>
        <v>0</v>
      </c>
      <c r="AM1612">
        <f>($P$1612) * (220)</f>
        <v>0</v>
      </c>
      <c r="AN1612">
        <f>($Q$1612) * (220)</f>
        <v>0</v>
      </c>
      <c r="AO1612">
        <f>($R$1612) * (435)</f>
        <v>0</v>
      </c>
      <c r="AP1612">
        <f>($S$1612) * (290)</f>
        <v>0</v>
      </c>
      <c r="AQ1612">
        <f>($T$1612) * (290)</f>
        <v>0</v>
      </c>
      <c r="AR1612">
        <f>($U$1612) * (505)</f>
        <v>0</v>
      </c>
      <c r="AS1612">
        <f>($V$1612) * (360)</f>
        <v>0</v>
      </c>
      <c r="AT1612">
        <f>($W$1612) * (360)</f>
        <v>0</v>
      </c>
      <c r="AU1612">
        <f>($X$1612) * (575)</f>
        <v>0</v>
      </c>
      <c r="AV1612">
        <f>($Y$1612) * (430)</f>
        <v>0</v>
      </c>
      <c r="AW1612">
        <f>($Z$1612) * (645)</f>
        <v>0</v>
      </c>
      <c r="AX1612">
        <f>($AA$1612) * (500)</f>
        <v>0</v>
      </c>
      <c r="AY1612">
        <f>($AB$1612) * (715)</f>
        <v>0</v>
      </c>
      <c r="AZ1612">
        <f>($AC$1612) * (570)</f>
        <v>0</v>
      </c>
      <c r="BA1612">
        <f>($AD$1612) * (785)</f>
        <v>0</v>
      </c>
      <c r="BM1612">
        <v>1</v>
      </c>
      <c r="BN1612">
        <f>SUM($H$1612:$R$1612)</f>
        <v>1</v>
      </c>
    </row>
    <row r="1613" spans="1:66">
      <c r="A1613">
        <v>942</v>
      </c>
      <c r="B1613">
        <v>2</v>
      </c>
      <c r="C1613">
        <v>24200</v>
      </c>
      <c r="D1613">
        <v>4</v>
      </c>
      <c r="E1613">
        <v>8</v>
      </c>
      <c r="F1613" t="s">
        <v>84</v>
      </c>
      <c r="G1613">
        <v>3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1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f>($H$1613) * (225)</f>
        <v>0</v>
      </c>
      <c r="AF1613">
        <f>($I$1613) * (80)</f>
        <v>0</v>
      </c>
      <c r="AG1613">
        <f>($J$1613) * (80)</f>
        <v>0</v>
      </c>
      <c r="AH1613">
        <f>($K$1613) * (225)</f>
        <v>0</v>
      </c>
      <c r="AI1613">
        <f>($L$1613) * (80)</f>
        <v>0</v>
      </c>
      <c r="AJ1613">
        <f>($M$1613) * (80)</f>
        <v>0</v>
      </c>
      <c r="AK1613">
        <f>($N$1613) * (225)</f>
        <v>0</v>
      </c>
      <c r="AL1613">
        <f>($O$1613) * (225)</f>
        <v>0</v>
      </c>
      <c r="AM1613">
        <f>($P$1613) * (80)</f>
        <v>0</v>
      </c>
      <c r="AN1613">
        <f>($Q$1613) * (80)</f>
        <v>0</v>
      </c>
      <c r="AO1613">
        <f>($R$1613) * (225)</f>
        <v>0</v>
      </c>
      <c r="AP1613">
        <f>($S$1613) * (80)</f>
        <v>0</v>
      </c>
      <c r="AQ1613">
        <f>($T$1613) * (80)</f>
        <v>80</v>
      </c>
      <c r="AR1613">
        <f>($U$1613) * (225)</f>
        <v>0</v>
      </c>
      <c r="AS1613">
        <f>($V$1613) * (80)</f>
        <v>0</v>
      </c>
      <c r="AT1613">
        <f>($W$1613) * (80)</f>
        <v>0</v>
      </c>
      <c r="AU1613">
        <f>($X$1613) * (295)</f>
        <v>0</v>
      </c>
      <c r="AV1613">
        <f>($Y$1613) * (150)</f>
        <v>0</v>
      </c>
      <c r="AW1613">
        <f>($Z$1613) * (365)</f>
        <v>0</v>
      </c>
      <c r="AX1613">
        <f>($AA$1613) * (220)</f>
        <v>0</v>
      </c>
      <c r="AY1613">
        <f>($AB$1613) * (435)</f>
        <v>0</v>
      </c>
      <c r="AZ1613">
        <f>($AC$1613) * (290)</f>
        <v>0</v>
      </c>
      <c r="BA1613">
        <f>($AD$1613) * (505)</f>
        <v>0</v>
      </c>
      <c r="BM1613">
        <v>1</v>
      </c>
      <c r="BN1613">
        <f>SUM($R$1613:$Z$1613)</f>
        <v>1</v>
      </c>
    </row>
    <row r="1614" spans="1:66">
      <c r="A1614">
        <v>945</v>
      </c>
      <c r="B1614">
        <v>2</v>
      </c>
      <c r="C1614">
        <v>24200</v>
      </c>
      <c r="D1614">
        <v>6</v>
      </c>
      <c r="E1614">
        <v>9</v>
      </c>
      <c r="F1614" t="s">
        <v>84</v>
      </c>
      <c r="G1614">
        <v>4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1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f>($H$1614) * (225)</f>
        <v>0</v>
      </c>
      <c r="AF1614">
        <f>($I$1614) * (80)</f>
        <v>0</v>
      </c>
      <c r="AG1614">
        <f>($J$1614) * (80)</f>
        <v>0</v>
      </c>
      <c r="AH1614">
        <f>($K$1614) * (225)</f>
        <v>0</v>
      </c>
      <c r="AI1614">
        <f>($L$1614) * (80)</f>
        <v>0</v>
      </c>
      <c r="AJ1614">
        <f>($M$1614) * (80)</f>
        <v>0</v>
      </c>
      <c r="AK1614">
        <f>($N$1614) * (225)</f>
        <v>0</v>
      </c>
      <c r="AL1614">
        <f>($O$1614) * (225)</f>
        <v>0</v>
      </c>
      <c r="AM1614">
        <f>($P$1614) * (80)</f>
        <v>0</v>
      </c>
      <c r="AN1614">
        <f>($Q$1614) * (80)</f>
        <v>0</v>
      </c>
      <c r="AO1614">
        <f>($R$1614) * (225)</f>
        <v>0</v>
      </c>
      <c r="AP1614">
        <f>($S$1614) * (80)</f>
        <v>0</v>
      </c>
      <c r="AQ1614">
        <f>($T$1614) * (80)</f>
        <v>0</v>
      </c>
      <c r="AR1614">
        <f>($U$1614) * (225)</f>
        <v>0</v>
      </c>
      <c r="AS1614">
        <f>($V$1614) * (80)</f>
        <v>0</v>
      </c>
      <c r="AT1614">
        <f>($W$1614) * (80)</f>
        <v>0</v>
      </c>
      <c r="AU1614">
        <f>($X$1614) * (225)</f>
        <v>0</v>
      </c>
      <c r="AV1614">
        <f>($Y$1614) * (80)</f>
        <v>80</v>
      </c>
      <c r="AW1614">
        <f>($Z$1614) * (225)</f>
        <v>0</v>
      </c>
      <c r="AX1614">
        <f>($AA$1614) * (80)</f>
        <v>0</v>
      </c>
      <c r="AY1614">
        <f>($AB$1614) * (225)</f>
        <v>0</v>
      </c>
      <c r="AZ1614">
        <f>($AC$1614) * (80)</f>
        <v>0</v>
      </c>
      <c r="BA1614">
        <f>($AD$1614) * (295)</f>
        <v>0</v>
      </c>
      <c r="BM1614">
        <v>1</v>
      </c>
      <c r="BN1614">
        <f>SUM($X$1614:$AB$1614)</f>
        <v>1</v>
      </c>
    </row>
    <row r="1615" spans="1:66">
      <c r="A1615">
        <v>966</v>
      </c>
      <c r="B1615">
        <v>2</v>
      </c>
      <c r="C1615">
        <v>24200</v>
      </c>
      <c r="D1615">
        <v>-1</v>
      </c>
      <c r="E1615">
        <v>4</v>
      </c>
      <c r="F1615" t="s">
        <v>84</v>
      </c>
      <c r="G1615">
        <v>3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1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f>($H$1615) * (225)</f>
        <v>0</v>
      </c>
      <c r="AF1615">
        <f>($I$1615) * (80)</f>
        <v>0</v>
      </c>
      <c r="AG1615">
        <f>($J$1615) * (80)</f>
        <v>0</v>
      </c>
      <c r="AH1615">
        <f>($K$1615) * (295)</f>
        <v>0</v>
      </c>
      <c r="AI1615">
        <f>($L$1615) * (150)</f>
        <v>0</v>
      </c>
      <c r="AJ1615">
        <f>($M$1615) * (150)</f>
        <v>150</v>
      </c>
      <c r="AK1615">
        <f>($N$1615) * (365)</f>
        <v>0</v>
      </c>
      <c r="AL1615">
        <f>($O$1615) * (435)</f>
        <v>0</v>
      </c>
      <c r="AM1615">
        <f>($P$1615) * (290)</f>
        <v>0</v>
      </c>
      <c r="AN1615">
        <f>($Q$1615) * (290)</f>
        <v>0</v>
      </c>
      <c r="AO1615">
        <f>($R$1615) * (505)</f>
        <v>0</v>
      </c>
      <c r="AP1615">
        <f>($S$1615) * (360)</f>
        <v>0</v>
      </c>
      <c r="AQ1615">
        <f>($T$1615) * (360)</f>
        <v>0</v>
      </c>
      <c r="AR1615">
        <f>($U$1615) * (575)</f>
        <v>0</v>
      </c>
      <c r="AS1615">
        <f>($V$1615) * (430)</f>
        <v>0</v>
      </c>
      <c r="AT1615">
        <f>($W$1615) * (430)</f>
        <v>0</v>
      </c>
      <c r="AU1615">
        <f>($X$1615) * (645)</f>
        <v>0</v>
      </c>
      <c r="AV1615">
        <f>($Y$1615) * (500)</f>
        <v>0</v>
      </c>
      <c r="AW1615">
        <f>($Z$1615) * (715)</f>
        <v>0</v>
      </c>
      <c r="AX1615">
        <f>($AA$1615) * (570)</f>
        <v>0</v>
      </c>
      <c r="AY1615">
        <f>($AB$1615) * (785)</f>
        <v>0</v>
      </c>
      <c r="AZ1615">
        <f>($AC$1615) * (640)</f>
        <v>0</v>
      </c>
      <c r="BA1615">
        <f>($AD$1615) * (855)</f>
        <v>0</v>
      </c>
      <c r="BM1615">
        <v>1</v>
      </c>
      <c r="BN1615">
        <f>SUM($H$1615:$O$1615)</f>
        <v>1</v>
      </c>
    </row>
    <row r="1616" spans="1:66">
      <c r="A1616">
        <v>969</v>
      </c>
      <c r="B1616">
        <v>2</v>
      </c>
      <c r="C1616">
        <v>24200</v>
      </c>
      <c r="D1616">
        <v>1</v>
      </c>
      <c r="E1616">
        <v>5</v>
      </c>
      <c r="F1616" t="s">
        <v>84</v>
      </c>
      <c r="G1616">
        <v>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f>($H$1616) * (225)</f>
        <v>0</v>
      </c>
      <c r="AF1616">
        <f>($I$1616) * (80)</f>
        <v>0</v>
      </c>
      <c r="AG1616">
        <f>($J$1616) * (80)</f>
        <v>0</v>
      </c>
      <c r="AH1616">
        <f>($K$1616) * (225)</f>
        <v>0</v>
      </c>
      <c r="AI1616">
        <f>($L$1616) * (80)</f>
        <v>0</v>
      </c>
      <c r="AJ1616">
        <f>($M$1616) * (80)</f>
        <v>80</v>
      </c>
      <c r="AK1616">
        <f>($N$1616) * (225)</f>
        <v>0</v>
      </c>
      <c r="AL1616">
        <f>($O$1616) * (225)</f>
        <v>0</v>
      </c>
      <c r="AM1616">
        <f>($P$1616) * (80)</f>
        <v>0</v>
      </c>
      <c r="AN1616">
        <f>($Q$1616) * (80)</f>
        <v>0</v>
      </c>
      <c r="AO1616">
        <f>($R$1616) * (295)</f>
        <v>0</v>
      </c>
      <c r="AP1616">
        <f>($S$1616) * (150)</f>
        <v>0</v>
      </c>
      <c r="AQ1616">
        <f>($T$1616) * (150)</f>
        <v>0</v>
      </c>
      <c r="AR1616">
        <f>($U$1616) * (365)</f>
        <v>0</v>
      </c>
      <c r="AS1616">
        <f>($V$1616) * (220)</f>
        <v>0</v>
      </c>
      <c r="AT1616">
        <f>($W$1616) * (220)</f>
        <v>0</v>
      </c>
      <c r="AU1616">
        <f>($X$1616) * (435)</f>
        <v>0</v>
      </c>
      <c r="AV1616">
        <f>($Y$1616) * (290)</f>
        <v>0</v>
      </c>
      <c r="AW1616">
        <f>($Z$1616) * (505)</f>
        <v>0</v>
      </c>
      <c r="AX1616">
        <f>($AA$1616) * (360)</f>
        <v>0</v>
      </c>
      <c r="AY1616">
        <f>($AB$1616) * (575)</f>
        <v>0</v>
      </c>
      <c r="AZ1616">
        <f>($AC$1616) * (430)</f>
        <v>0</v>
      </c>
      <c r="BA1616">
        <f>($AD$1616) * (645)</f>
        <v>0</v>
      </c>
      <c r="BM1616">
        <v>1</v>
      </c>
      <c r="BN1616">
        <f>SUM($K$1616:$R$1616)</f>
        <v>1</v>
      </c>
    </row>
    <row r="1617" spans="1:66">
      <c r="A1617">
        <v>977</v>
      </c>
      <c r="B1617">
        <v>2</v>
      </c>
      <c r="C1617">
        <v>4200</v>
      </c>
      <c r="D1617">
        <v>5</v>
      </c>
      <c r="E1617">
        <v>10</v>
      </c>
      <c r="F1617" t="s">
        <v>84</v>
      </c>
      <c r="G1617">
        <v>3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1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f>($H$1617) * (225)</f>
        <v>0</v>
      </c>
      <c r="AF1617">
        <f>($I$1617) * (80)</f>
        <v>0</v>
      </c>
      <c r="AG1617">
        <f>($J$1617) * (80)</f>
        <v>0</v>
      </c>
      <c r="AH1617">
        <f>($K$1617) * (225)</f>
        <v>0</v>
      </c>
      <c r="AI1617">
        <f>($L$1617) * (80)</f>
        <v>0</v>
      </c>
      <c r="AJ1617">
        <f>($M$1617) * (80)</f>
        <v>0</v>
      </c>
      <c r="AK1617">
        <f>($N$1617) * (225)</f>
        <v>0</v>
      </c>
      <c r="AL1617">
        <f>($O$1617) * (225)</f>
        <v>0</v>
      </c>
      <c r="AM1617">
        <f>($P$1617) * (80)</f>
        <v>0</v>
      </c>
      <c r="AN1617">
        <f>($Q$1617) * (80)</f>
        <v>0</v>
      </c>
      <c r="AO1617">
        <f>($R$1617) * (225)</f>
        <v>0</v>
      </c>
      <c r="AP1617">
        <f>($S$1617) * (80)</f>
        <v>0</v>
      </c>
      <c r="AQ1617">
        <f>($T$1617) * (80)</f>
        <v>0</v>
      </c>
      <c r="AR1617">
        <f>($U$1617) * (225)</f>
        <v>0</v>
      </c>
      <c r="AS1617">
        <f>($V$1617) * (80)</f>
        <v>0</v>
      </c>
      <c r="AT1617">
        <f>($W$1617) * (80)</f>
        <v>0</v>
      </c>
      <c r="AU1617">
        <f>($X$1617) * (225)</f>
        <v>0</v>
      </c>
      <c r="AV1617">
        <f>($Y$1617) * (80)</f>
        <v>80</v>
      </c>
      <c r="AW1617">
        <f>($Z$1617) * (295)</f>
        <v>0</v>
      </c>
      <c r="AX1617">
        <f>($AA$1617) * (150)</f>
        <v>0</v>
      </c>
      <c r="AY1617">
        <f>($AB$1617) * (365)</f>
        <v>0</v>
      </c>
      <c r="AZ1617">
        <f>($AC$1617) * (220)</f>
        <v>0</v>
      </c>
      <c r="BA1617">
        <f>($AD$1617) * (435)</f>
        <v>0</v>
      </c>
      <c r="BM1617">
        <v>1</v>
      </c>
      <c r="BN1617">
        <f>SUM($U$1617:$AD$1617)</f>
        <v>1</v>
      </c>
    </row>
    <row r="1618" spans="1:66">
      <c r="A1618">
        <v>979</v>
      </c>
      <c r="B1618">
        <v>2</v>
      </c>
      <c r="C1618">
        <v>4200</v>
      </c>
      <c r="D1618">
        <v>2</v>
      </c>
      <c r="E1618">
        <v>5</v>
      </c>
      <c r="F1618" t="s">
        <v>84</v>
      </c>
      <c r="G1618">
        <v>3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1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f>($H$1618) * (225)</f>
        <v>0</v>
      </c>
      <c r="AF1618">
        <f>($I$1618) * (80)</f>
        <v>0</v>
      </c>
      <c r="AG1618">
        <f>($J$1618) * (80)</f>
        <v>0</v>
      </c>
      <c r="AH1618">
        <f>($K$1618) * (225)</f>
        <v>0</v>
      </c>
      <c r="AI1618">
        <f>($L$1618) * (80)</f>
        <v>0</v>
      </c>
      <c r="AJ1618">
        <f>($M$1618) * (80)</f>
        <v>0</v>
      </c>
      <c r="AK1618">
        <f>($N$1618) * (225)</f>
        <v>225</v>
      </c>
      <c r="AL1618">
        <f>($O$1618) * (225)</f>
        <v>0</v>
      </c>
      <c r="AM1618">
        <f>($P$1618) * (80)</f>
        <v>0</v>
      </c>
      <c r="AN1618">
        <f>($Q$1618) * (80)</f>
        <v>0</v>
      </c>
      <c r="AO1618">
        <f>($R$1618) * (295)</f>
        <v>0</v>
      </c>
      <c r="AP1618">
        <f>($S$1618) * (150)</f>
        <v>0</v>
      </c>
      <c r="AQ1618">
        <f>($T$1618) * (150)</f>
        <v>0</v>
      </c>
      <c r="AR1618">
        <f>($U$1618) * (365)</f>
        <v>0</v>
      </c>
      <c r="AS1618">
        <f>($V$1618) * (220)</f>
        <v>0</v>
      </c>
      <c r="AT1618">
        <f>($W$1618) * (220)</f>
        <v>0</v>
      </c>
      <c r="AU1618">
        <f>($X$1618) * (435)</f>
        <v>0</v>
      </c>
      <c r="AV1618">
        <f>($Y$1618) * (290)</f>
        <v>0</v>
      </c>
      <c r="AW1618">
        <f>($Z$1618) * (505)</f>
        <v>0</v>
      </c>
      <c r="AX1618">
        <f>($AA$1618) * (360)</f>
        <v>0</v>
      </c>
      <c r="AY1618">
        <f>($AB$1618) * (575)</f>
        <v>0</v>
      </c>
      <c r="AZ1618">
        <f>($AC$1618) * (430)</f>
        <v>0</v>
      </c>
      <c r="BA1618">
        <f>($AD$1618) * (645)</f>
        <v>0</v>
      </c>
      <c r="BM1618">
        <v>1</v>
      </c>
      <c r="BN1618">
        <f>SUM($N$1618:$R$1618)</f>
        <v>1</v>
      </c>
    </row>
    <row r="1619" spans="1:66">
      <c r="A1619">
        <v>1030</v>
      </c>
      <c r="B1619">
        <v>2</v>
      </c>
      <c r="C1619">
        <v>29800</v>
      </c>
      <c r="D1619">
        <v>5</v>
      </c>
      <c r="E1619">
        <v>8</v>
      </c>
      <c r="F1619" t="s">
        <v>84</v>
      </c>
      <c r="G1619">
        <v>3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1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f>($H$1619) * (225)</f>
        <v>0</v>
      </c>
      <c r="AF1619">
        <f>($I$1619) * (80)</f>
        <v>0</v>
      </c>
      <c r="AG1619">
        <f>($J$1619) * (80)</f>
        <v>0</v>
      </c>
      <c r="AH1619">
        <f>($K$1619) * (225)</f>
        <v>0</v>
      </c>
      <c r="AI1619">
        <f>($L$1619) * (80)</f>
        <v>0</v>
      </c>
      <c r="AJ1619">
        <f>($M$1619) * (80)</f>
        <v>0</v>
      </c>
      <c r="AK1619">
        <f>($N$1619) * (225)</f>
        <v>0</v>
      </c>
      <c r="AL1619">
        <f>($O$1619) * (225)</f>
        <v>0</v>
      </c>
      <c r="AM1619">
        <f>($P$1619) * (80)</f>
        <v>0</v>
      </c>
      <c r="AN1619">
        <f>($Q$1619) * (80)</f>
        <v>0</v>
      </c>
      <c r="AO1619">
        <f>($R$1619) * (225)</f>
        <v>0</v>
      </c>
      <c r="AP1619">
        <f>($S$1619) * (80)</f>
        <v>0</v>
      </c>
      <c r="AQ1619">
        <f>($T$1619) * (80)</f>
        <v>0</v>
      </c>
      <c r="AR1619">
        <f>($U$1619) * (225)</f>
        <v>0</v>
      </c>
      <c r="AS1619">
        <f>($V$1619) * (80)</f>
        <v>0</v>
      </c>
      <c r="AT1619">
        <f>($W$1619) * (80)</f>
        <v>0</v>
      </c>
      <c r="AU1619">
        <f>($X$1619) * (225)</f>
        <v>0</v>
      </c>
      <c r="AV1619">
        <f>($Y$1619) * (80)</f>
        <v>80</v>
      </c>
      <c r="AW1619">
        <f>($Z$1619) * (295)</f>
        <v>0</v>
      </c>
      <c r="AX1619">
        <f>($AA$1619) * (150)</f>
        <v>0</v>
      </c>
      <c r="AY1619">
        <f>($AB$1619) * (365)</f>
        <v>0</v>
      </c>
      <c r="AZ1619">
        <f>($AC$1619) * (220)</f>
        <v>0</v>
      </c>
      <c r="BA1619">
        <f>($AD$1619) * (435)</f>
        <v>0</v>
      </c>
      <c r="BM1619">
        <v>1</v>
      </c>
      <c r="BN1619">
        <f>SUM($U$1619:$Z$1619)</f>
        <v>1</v>
      </c>
    </row>
    <row r="1620" spans="1:66">
      <c r="A1620">
        <v>1051</v>
      </c>
      <c r="B1620">
        <v>1</v>
      </c>
      <c r="C1620">
        <v>5839</v>
      </c>
      <c r="D1620">
        <v>4</v>
      </c>
      <c r="E1620">
        <v>8</v>
      </c>
      <c r="F1620" t="s">
        <v>84</v>
      </c>
      <c r="G1620">
        <v>4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1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f>($H$1620) * (225)</f>
        <v>0</v>
      </c>
      <c r="AF1620">
        <f>($I$1620) * (40)</f>
        <v>0</v>
      </c>
      <c r="AG1620">
        <f>($J$1620) * (40)</f>
        <v>0</v>
      </c>
      <c r="AH1620">
        <f>($K$1620) * (225)</f>
        <v>0</v>
      </c>
      <c r="AI1620">
        <f>($L$1620) * (40)</f>
        <v>0</v>
      </c>
      <c r="AJ1620">
        <f>($M$1620) * (40)</f>
        <v>0</v>
      </c>
      <c r="AK1620">
        <f>($N$1620) * (225)</f>
        <v>0</v>
      </c>
      <c r="AL1620">
        <f>($O$1620) * (225)</f>
        <v>0</v>
      </c>
      <c r="AM1620">
        <f>($P$1620) * (40)</f>
        <v>0</v>
      </c>
      <c r="AN1620">
        <f>($Q$1620) * (40)</f>
        <v>0</v>
      </c>
      <c r="AO1620">
        <f>($R$1620) * (225)</f>
        <v>0</v>
      </c>
      <c r="AP1620">
        <f>($S$1620) * (40)</f>
        <v>0</v>
      </c>
      <c r="AQ1620">
        <f>($T$1620) * (40)</f>
        <v>40</v>
      </c>
      <c r="AR1620">
        <f>($U$1620) * (225)</f>
        <v>0</v>
      </c>
      <c r="AS1620">
        <f>($V$1620) * (40)</f>
        <v>0</v>
      </c>
      <c r="AT1620">
        <f>($W$1620) * (40)</f>
        <v>0</v>
      </c>
      <c r="AU1620">
        <f>($X$1620) * (225)</f>
        <v>0</v>
      </c>
      <c r="AV1620">
        <f>($Y$1620) * (40)</f>
        <v>0</v>
      </c>
      <c r="AW1620">
        <f>($Z$1620) * (275)</f>
        <v>0</v>
      </c>
      <c r="AX1620">
        <f>($AA$1620) * (90)</f>
        <v>0</v>
      </c>
      <c r="AY1620">
        <f>($AB$1620) * (325)</f>
        <v>0</v>
      </c>
      <c r="AZ1620">
        <f>($AC$1620) * (140)</f>
        <v>0</v>
      </c>
      <c r="BA1620">
        <f>($AD$1620) * (375)</f>
        <v>0</v>
      </c>
      <c r="BM1620">
        <v>1</v>
      </c>
      <c r="BN1620">
        <f>SUM($R$1620:$Z$1620)</f>
        <v>1</v>
      </c>
    </row>
    <row r="1621" spans="1:66">
      <c r="A1621">
        <v>1062</v>
      </c>
      <c r="B1621">
        <v>2</v>
      </c>
      <c r="C1621">
        <v>24200</v>
      </c>
      <c r="D1621">
        <v>3</v>
      </c>
      <c r="E1621">
        <v>8</v>
      </c>
      <c r="F1621" t="s">
        <v>84</v>
      </c>
      <c r="G1621">
        <v>3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1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f>($H$1621) * (225)</f>
        <v>0</v>
      </c>
      <c r="AF1621">
        <f>($I$1621) * (80)</f>
        <v>0</v>
      </c>
      <c r="AG1621">
        <f>($J$1621) * (80)</f>
        <v>0</v>
      </c>
      <c r="AH1621">
        <f>($K$1621) * (225)</f>
        <v>0</v>
      </c>
      <c r="AI1621">
        <f>($L$1621) * (80)</f>
        <v>0</v>
      </c>
      <c r="AJ1621">
        <f>($M$1621) * (80)</f>
        <v>0</v>
      </c>
      <c r="AK1621">
        <f>($N$1621) * (225)</f>
        <v>0</v>
      </c>
      <c r="AL1621">
        <f>($O$1621) * (225)</f>
        <v>0</v>
      </c>
      <c r="AM1621">
        <f>($P$1621) * (80)</f>
        <v>0</v>
      </c>
      <c r="AN1621">
        <f>($Q$1621) * (80)</f>
        <v>0</v>
      </c>
      <c r="AO1621">
        <f>($R$1621) * (225)</f>
        <v>0</v>
      </c>
      <c r="AP1621">
        <f>($S$1621) * (80)</f>
        <v>0</v>
      </c>
      <c r="AQ1621">
        <f>($T$1621) * (80)</f>
        <v>80</v>
      </c>
      <c r="AR1621">
        <f>($U$1621) * (295)</f>
        <v>0</v>
      </c>
      <c r="AS1621">
        <f>($V$1621) * (150)</f>
        <v>0</v>
      </c>
      <c r="AT1621">
        <f>($W$1621) * (150)</f>
        <v>0</v>
      </c>
      <c r="AU1621">
        <f>($X$1621) * (365)</f>
        <v>0</v>
      </c>
      <c r="AV1621">
        <f>($Y$1621) * (220)</f>
        <v>0</v>
      </c>
      <c r="AW1621">
        <f>($Z$1621) * (435)</f>
        <v>0</v>
      </c>
      <c r="AX1621">
        <f>($AA$1621) * (290)</f>
        <v>0</v>
      </c>
      <c r="AY1621">
        <f>($AB$1621) * (505)</f>
        <v>0</v>
      </c>
      <c r="AZ1621">
        <f>($AC$1621) * (360)</f>
        <v>0</v>
      </c>
      <c r="BA1621">
        <f>($AD$1621) * (575)</f>
        <v>0</v>
      </c>
      <c r="BM1621">
        <v>1</v>
      </c>
      <c r="BN1621">
        <f>SUM($O$1621:$Z$1621)</f>
        <v>1</v>
      </c>
    </row>
    <row r="1622" spans="1:66">
      <c r="A1622">
        <v>1063</v>
      </c>
      <c r="B1622">
        <v>2</v>
      </c>
      <c r="C1622">
        <v>28700</v>
      </c>
      <c r="D1622">
        <v>1</v>
      </c>
      <c r="E1622">
        <v>4</v>
      </c>
      <c r="F1622" t="s">
        <v>84</v>
      </c>
      <c r="G1622">
        <v>3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f>($H$1622) * (225)</f>
        <v>0</v>
      </c>
      <c r="AF1622">
        <f>($I$1622) * (80)</f>
        <v>0</v>
      </c>
      <c r="AG1622">
        <f>($J$1622) * (80)</f>
        <v>0</v>
      </c>
      <c r="AH1622">
        <f>($K$1622) * (225)</f>
        <v>0</v>
      </c>
      <c r="AI1622">
        <f>($L$1622) * (80)</f>
        <v>0</v>
      </c>
      <c r="AJ1622">
        <f>($M$1622) * (80)</f>
        <v>80</v>
      </c>
      <c r="AK1622">
        <f>($N$1622) * (225)</f>
        <v>0</v>
      </c>
      <c r="AL1622">
        <f>($O$1622) * (295)</f>
        <v>0</v>
      </c>
      <c r="AM1622">
        <f>($P$1622) * (150)</f>
        <v>0</v>
      </c>
      <c r="AN1622">
        <f>($Q$1622) * (150)</f>
        <v>0</v>
      </c>
      <c r="AO1622">
        <f>($R$1622) * (365)</f>
        <v>0</v>
      </c>
      <c r="AP1622">
        <f>($S$1622) * (220)</f>
        <v>0</v>
      </c>
      <c r="AQ1622">
        <f>($T$1622) * (220)</f>
        <v>0</v>
      </c>
      <c r="AR1622">
        <f>($U$1622) * (435)</f>
        <v>0</v>
      </c>
      <c r="AS1622">
        <f>($V$1622) * (290)</f>
        <v>0</v>
      </c>
      <c r="AT1622">
        <f>($W$1622) * (290)</f>
        <v>0</v>
      </c>
      <c r="AU1622">
        <f>($X$1622) * (505)</f>
        <v>0</v>
      </c>
      <c r="AV1622">
        <f>($Y$1622) * (360)</f>
        <v>0</v>
      </c>
      <c r="AW1622">
        <f>($Z$1622) * (575)</f>
        <v>0</v>
      </c>
      <c r="AX1622">
        <f>($AA$1622) * (430)</f>
        <v>0</v>
      </c>
      <c r="AY1622">
        <f>($AB$1622) * (645)</f>
        <v>0</v>
      </c>
      <c r="AZ1622">
        <f>($AC$1622) * (500)</f>
        <v>0</v>
      </c>
      <c r="BA1622">
        <f>($AD$1622) * (715)</f>
        <v>0</v>
      </c>
      <c r="BM1622">
        <v>1</v>
      </c>
      <c r="BN1622">
        <f>SUM($K$1622:$O$1622)</f>
        <v>1</v>
      </c>
    </row>
    <row r="1623" spans="1:66">
      <c r="A1623">
        <v>1116</v>
      </c>
      <c r="B1623">
        <v>2</v>
      </c>
      <c r="C1623">
        <v>24200</v>
      </c>
      <c r="D1623">
        <v>6</v>
      </c>
      <c r="E1623">
        <v>10</v>
      </c>
      <c r="F1623" t="s">
        <v>84</v>
      </c>
      <c r="G1623">
        <v>5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1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f>($H$1623) * (225)</f>
        <v>0</v>
      </c>
      <c r="AF1623">
        <f>($I$1623) * (80)</f>
        <v>0</v>
      </c>
      <c r="AG1623">
        <f>($J$1623) * (80)</f>
        <v>0</v>
      </c>
      <c r="AH1623">
        <f>($K$1623) * (225)</f>
        <v>0</v>
      </c>
      <c r="AI1623">
        <f>($L$1623) * (80)</f>
        <v>0</v>
      </c>
      <c r="AJ1623">
        <f>($M$1623) * (80)</f>
        <v>0</v>
      </c>
      <c r="AK1623">
        <f>($N$1623) * (225)</f>
        <v>0</v>
      </c>
      <c r="AL1623">
        <f>($O$1623) * (225)</f>
        <v>0</v>
      </c>
      <c r="AM1623">
        <f>($P$1623) * (80)</f>
        <v>0</v>
      </c>
      <c r="AN1623">
        <f>($Q$1623) * (80)</f>
        <v>0</v>
      </c>
      <c r="AO1623">
        <f>($R$1623) * (225)</f>
        <v>0</v>
      </c>
      <c r="AP1623">
        <f>($S$1623) * (80)</f>
        <v>0</v>
      </c>
      <c r="AQ1623">
        <f>($T$1623) * (80)</f>
        <v>0</v>
      </c>
      <c r="AR1623">
        <f>($U$1623) * (225)</f>
        <v>0</v>
      </c>
      <c r="AS1623">
        <f>($V$1623) * (80)</f>
        <v>0</v>
      </c>
      <c r="AT1623">
        <f>($W$1623) * (80)</f>
        <v>0</v>
      </c>
      <c r="AU1623">
        <f>($X$1623) * (225)</f>
        <v>0</v>
      </c>
      <c r="AV1623">
        <f>($Y$1623) * (80)</f>
        <v>80</v>
      </c>
      <c r="AW1623">
        <f>($Z$1623) * (225)</f>
        <v>0</v>
      </c>
      <c r="AX1623">
        <f>($AA$1623) * (80)</f>
        <v>0</v>
      </c>
      <c r="AY1623">
        <f>($AB$1623) * (225)</f>
        <v>0</v>
      </c>
      <c r="AZ1623">
        <f>($AC$1623) * (80)</f>
        <v>0</v>
      </c>
      <c r="BA1623">
        <f>($AD$1623) * (225)</f>
        <v>0</v>
      </c>
      <c r="BM1623">
        <v>1</v>
      </c>
      <c r="BN1623">
        <f>SUM($X$1623:$AD$1623)</f>
        <v>1</v>
      </c>
    </row>
    <row r="1624" spans="1:66">
      <c r="A1624">
        <v>1118</v>
      </c>
      <c r="B1624">
        <v>2</v>
      </c>
      <c r="C1624">
        <v>24200</v>
      </c>
      <c r="D1624">
        <v>-1</v>
      </c>
      <c r="E1624">
        <v>3</v>
      </c>
      <c r="F1624" t="s">
        <v>84</v>
      </c>
      <c r="G1624">
        <v>3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f>($H$1624) * (225)</f>
        <v>0</v>
      </c>
      <c r="AF1624">
        <f>($I$1624) * (80)</f>
        <v>0</v>
      </c>
      <c r="AG1624">
        <f>($J$1624) * (80)</f>
        <v>0</v>
      </c>
      <c r="AH1624">
        <f>($K$1624) * (295)</f>
        <v>0</v>
      </c>
      <c r="AI1624">
        <f>($L$1624) * (150)</f>
        <v>0</v>
      </c>
      <c r="AJ1624">
        <f>($M$1624) * (150)</f>
        <v>150</v>
      </c>
      <c r="AK1624">
        <f>($N$1624) * (365)</f>
        <v>0</v>
      </c>
      <c r="AL1624">
        <f>($O$1624) * (435)</f>
        <v>0</v>
      </c>
      <c r="AM1624">
        <f>($P$1624) * (290)</f>
        <v>0</v>
      </c>
      <c r="AN1624">
        <f>($Q$1624) * (290)</f>
        <v>0</v>
      </c>
      <c r="AO1624">
        <f>($R$1624) * (505)</f>
        <v>0</v>
      </c>
      <c r="AP1624">
        <f>($S$1624) * (360)</f>
        <v>0</v>
      </c>
      <c r="AQ1624">
        <f>($T$1624) * (360)</f>
        <v>0</v>
      </c>
      <c r="AR1624">
        <f>($U$1624) * (575)</f>
        <v>0</v>
      </c>
      <c r="AS1624">
        <f>($V$1624) * (430)</f>
        <v>0</v>
      </c>
      <c r="AT1624">
        <f>($W$1624) * (430)</f>
        <v>0</v>
      </c>
      <c r="AU1624">
        <f>($X$1624) * (645)</f>
        <v>0</v>
      </c>
      <c r="AV1624">
        <f>($Y$1624) * (500)</f>
        <v>0</v>
      </c>
      <c r="AW1624">
        <f>($Z$1624) * (715)</f>
        <v>0</v>
      </c>
      <c r="AX1624">
        <f>($AA$1624) * (570)</f>
        <v>0</v>
      </c>
      <c r="AY1624">
        <f>($AB$1624) * (785)</f>
        <v>0</v>
      </c>
      <c r="AZ1624">
        <f>($AC$1624) * (640)</f>
        <v>0</v>
      </c>
      <c r="BA1624">
        <f>($AD$1624) * (855)</f>
        <v>0</v>
      </c>
      <c r="BM1624">
        <v>1</v>
      </c>
      <c r="BN1624">
        <f>SUM($H$1624:$N$1624)</f>
        <v>1</v>
      </c>
    </row>
    <row r="1625" spans="1:66">
      <c r="A1625">
        <v>1188</v>
      </c>
      <c r="B1625">
        <v>2</v>
      </c>
      <c r="C1625">
        <v>32200</v>
      </c>
      <c r="D1625">
        <v>5</v>
      </c>
      <c r="E1625">
        <v>8</v>
      </c>
      <c r="F1625" t="s">
        <v>84</v>
      </c>
      <c r="G1625">
        <v>3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1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f>($H$1625) * (225)</f>
        <v>0</v>
      </c>
      <c r="AF1625">
        <f>($I$1625) * (80)</f>
        <v>0</v>
      </c>
      <c r="AG1625">
        <f>($J$1625) * (80)</f>
        <v>0</v>
      </c>
      <c r="AH1625">
        <f>($K$1625) * (225)</f>
        <v>0</v>
      </c>
      <c r="AI1625">
        <f>($L$1625) * (80)</f>
        <v>0</v>
      </c>
      <c r="AJ1625">
        <f>($M$1625) * (80)</f>
        <v>0</v>
      </c>
      <c r="AK1625">
        <f>($N$1625) * (225)</f>
        <v>0</v>
      </c>
      <c r="AL1625">
        <f>($O$1625) * (225)</f>
        <v>0</v>
      </c>
      <c r="AM1625">
        <f>($P$1625) * (80)</f>
        <v>0</v>
      </c>
      <c r="AN1625">
        <f>($Q$1625) * (80)</f>
        <v>0</v>
      </c>
      <c r="AO1625">
        <f>($R$1625) * (225)</f>
        <v>0</v>
      </c>
      <c r="AP1625">
        <f>($S$1625) * (80)</f>
        <v>0</v>
      </c>
      <c r="AQ1625">
        <f>($T$1625) * (80)</f>
        <v>0</v>
      </c>
      <c r="AR1625">
        <f>($U$1625) * (225)</f>
        <v>0</v>
      </c>
      <c r="AS1625">
        <f>($V$1625) * (80)</f>
        <v>0</v>
      </c>
      <c r="AT1625">
        <f>($W$1625) * (80)</f>
        <v>0</v>
      </c>
      <c r="AU1625">
        <f>($X$1625) * (225)</f>
        <v>0</v>
      </c>
      <c r="AV1625">
        <f>($Y$1625) * (80)</f>
        <v>80</v>
      </c>
      <c r="AW1625">
        <f>($Z$1625) * (295)</f>
        <v>0</v>
      </c>
      <c r="AX1625">
        <f>($AA$1625) * (150)</f>
        <v>0</v>
      </c>
      <c r="AY1625">
        <f>($AB$1625) * (365)</f>
        <v>0</v>
      </c>
      <c r="AZ1625">
        <f>($AC$1625) * (220)</f>
        <v>0</v>
      </c>
      <c r="BA1625">
        <f>($AD$1625) * (435)</f>
        <v>0</v>
      </c>
      <c r="BM1625">
        <v>1</v>
      </c>
      <c r="BN1625">
        <f>SUM($U$1625:$Z$1625)</f>
        <v>1</v>
      </c>
    </row>
    <row r="1626" spans="1:66">
      <c r="A1626">
        <v>1230</v>
      </c>
      <c r="B1626">
        <v>1</v>
      </c>
      <c r="C1626">
        <v>22300</v>
      </c>
      <c r="D1626">
        <v>3</v>
      </c>
      <c r="E1626">
        <v>7</v>
      </c>
      <c r="F1626" t="s">
        <v>84</v>
      </c>
      <c r="G1626">
        <v>4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1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f>($H$1626) * (225)</f>
        <v>0</v>
      </c>
      <c r="AF1626">
        <f>($I$1626) * (40)</f>
        <v>0</v>
      </c>
      <c r="AG1626">
        <f>($J$1626) * (40)</f>
        <v>0</v>
      </c>
      <c r="AH1626">
        <f>($K$1626) * (225)</f>
        <v>0</v>
      </c>
      <c r="AI1626">
        <f>($L$1626) * (40)</f>
        <v>0</v>
      </c>
      <c r="AJ1626">
        <f>($M$1626) * (40)</f>
        <v>0</v>
      </c>
      <c r="AK1626">
        <f>($N$1626) * (225)</f>
        <v>0</v>
      </c>
      <c r="AL1626">
        <f>($O$1626) * (225)</f>
        <v>0</v>
      </c>
      <c r="AM1626">
        <f>($P$1626) * (40)</f>
        <v>0</v>
      </c>
      <c r="AN1626">
        <f>($Q$1626) * (40)</f>
        <v>0</v>
      </c>
      <c r="AO1626">
        <f>($R$1626) * (225)</f>
        <v>0</v>
      </c>
      <c r="AP1626">
        <f>($S$1626) * (40)</f>
        <v>0</v>
      </c>
      <c r="AQ1626">
        <f>($T$1626) * (40)</f>
        <v>40</v>
      </c>
      <c r="AR1626">
        <f>($U$1626) * (225)</f>
        <v>0</v>
      </c>
      <c r="AS1626">
        <f>($V$1626) * (40)</f>
        <v>0</v>
      </c>
      <c r="AT1626">
        <f>($W$1626) * (40)</f>
        <v>0</v>
      </c>
      <c r="AU1626">
        <f>($X$1626) * (275)</f>
        <v>0</v>
      </c>
      <c r="AV1626">
        <f>($Y$1626) * (90)</f>
        <v>0</v>
      </c>
      <c r="AW1626">
        <f>($Z$1626) * (325)</f>
        <v>0</v>
      </c>
      <c r="AX1626">
        <f>($AA$1626) * (140)</f>
        <v>0</v>
      </c>
      <c r="AY1626">
        <f>($AB$1626) * (375)</f>
        <v>0</v>
      </c>
      <c r="AZ1626">
        <f>($AC$1626) * (190)</f>
        <v>0</v>
      </c>
      <c r="BA1626">
        <f>($AD$1626) * (425)</f>
        <v>0</v>
      </c>
      <c r="BM1626">
        <v>1</v>
      </c>
      <c r="BN1626">
        <f>SUM($O$1626:$X$1626)</f>
        <v>1</v>
      </c>
    </row>
    <row r="1627" spans="1:66">
      <c r="A1627">
        <v>1275</v>
      </c>
      <c r="B1627">
        <v>2</v>
      </c>
      <c r="C1627">
        <v>8818</v>
      </c>
      <c r="D1627">
        <v>5</v>
      </c>
      <c r="E1627">
        <v>8</v>
      </c>
      <c r="F1627" t="s">
        <v>84</v>
      </c>
      <c r="G1627">
        <v>6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1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f>($H$1627) * (225)</f>
        <v>0</v>
      </c>
      <c r="AF1627">
        <f>($I$1627) * (80)</f>
        <v>0</v>
      </c>
      <c r="AG1627">
        <f>($J$1627) * (80)</f>
        <v>0</v>
      </c>
      <c r="AH1627">
        <f>($K$1627) * (225)</f>
        <v>0</v>
      </c>
      <c r="AI1627">
        <f>($L$1627) * (80)</f>
        <v>0</v>
      </c>
      <c r="AJ1627">
        <f>($M$1627) * (80)</f>
        <v>0</v>
      </c>
      <c r="AK1627">
        <f>($N$1627) * (225)</f>
        <v>0</v>
      </c>
      <c r="AL1627">
        <f>($O$1627) * (225)</f>
        <v>0</v>
      </c>
      <c r="AM1627">
        <f>($P$1627) * (80)</f>
        <v>0</v>
      </c>
      <c r="AN1627">
        <f>($Q$1627) * (80)</f>
        <v>0</v>
      </c>
      <c r="AO1627">
        <f>($R$1627) * (225)</f>
        <v>0</v>
      </c>
      <c r="AP1627">
        <f>($S$1627) * (80)</f>
        <v>0</v>
      </c>
      <c r="AQ1627">
        <f>($T$1627) * (80)</f>
        <v>0</v>
      </c>
      <c r="AR1627">
        <f>($U$1627) * (225)</f>
        <v>0</v>
      </c>
      <c r="AS1627">
        <f>($V$1627) * (80)</f>
        <v>0</v>
      </c>
      <c r="AT1627">
        <f>($W$1627) * (80)</f>
        <v>0</v>
      </c>
      <c r="AU1627">
        <f>($X$1627) * (225)</f>
        <v>0</v>
      </c>
      <c r="AV1627">
        <f>($Y$1627) * (80)</f>
        <v>80</v>
      </c>
      <c r="AW1627">
        <f>($Z$1627) * (225)</f>
        <v>0</v>
      </c>
      <c r="AX1627">
        <f>($AA$1627) * (80)</f>
        <v>0</v>
      </c>
      <c r="AY1627">
        <f>($AB$1627) * (225)</f>
        <v>0</v>
      </c>
      <c r="AZ1627">
        <f>($AC$1627) * (80)</f>
        <v>0</v>
      </c>
      <c r="BA1627">
        <f>($AD$1627) * (225)</f>
        <v>0</v>
      </c>
      <c r="BM1627">
        <v>1</v>
      </c>
      <c r="BN1627">
        <f>SUM($U$1627:$Z$1627)</f>
        <v>1</v>
      </c>
    </row>
    <row r="1628" spans="1:66">
      <c r="A1628">
        <v>1280</v>
      </c>
      <c r="B1628">
        <v>2</v>
      </c>
      <c r="C1628">
        <v>12450</v>
      </c>
      <c r="D1628">
        <v>-1</v>
      </c>
      <c r="E1628">
        <v>3</v>
      </c>
      <c r="F1628" t="s">
        <v>84</v>
      </c>
      <c r="G1628">
        <v>3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f>($H$1628) * (225)</f>
        <v>0</v>
      </c>
      <c r="AF1628">
        <f>($I$1628) * (80)</f>
        <v>0</v>
      </c>
      <c r="AG1628">
        <f>($J$1628) * (80)</f>
        <v>0</v>
      </c>
      <c r="AH1628">
        <f>($K$1628) * (295)</f>
        <v>0</v>
      </c>
      <c r="AI1628">
        <f>($L$1628) * (150)</f>
        <v>0</v>
      </c>
      <c r="AJ1628">
        <f>($M$1628) * (150)</f>
        <v>150</v>
      </c>
      <c r="AK1628">
        <f>($N$1628) * (365)</f>
        <v>0</v>
      </c>
      <c r="AL1628">
        <f>($O$1628) * (435)</f>
        <v>0</v>
      </c>
      <c r="AM1628">
        <f>($P$1628) * (290)</f>
        <v>0</v>
      </c>
      <c r="AN1628">
        <f>($Q$1628) * (290)</f>
        <v>0</v>
      </c>
      <c r="AO1628">
        <f>($R$1628) * (505)</f>
        <v>0</v>
      </c>
      <c r="AP1628">
        <f>($S$1628) * (360)</f>
        <v>0</v>
      </c>
      <c r="AQ1628">
        <f>($T$1628) * (360)</f>
        <v>0</v>
      </c>
      <c r="AR1628">
        <f>($U$1628) * (575)</f>
        <v>0</v>
      </c>
      <c r="AS1628">
        <f>($V$1628) * (430)</f>
        <v>0</v>
      </c>
      <c r="AT1628">
        <f>($W$1628) * (430)</f>
        <v>0</v>
      </c>
      <c r="AU1628">
        <f>($X$1628) * (645)</f>
        <v>0</v>
      </c>
      <c r="AV1628">
        <f>($Y$1628) * (500)</f>
        <v>0</v>
      </c>
      <c r="AW1628">
        <f>($Z$1628) * (715)</f>
        <v>0</v>
      </c>
      <c r="AX1628">
        <f>($AA$1628) * (570)</f>
        <v>0</v>
      </c>
      <c r="AY1628">
        <f>($AB$1628) * (785)</f>
        <v>0</v>
      </c>
      <c r="AZ1628">
        <f>($AC$1628) * (640)</f>
        <v>0</v>
      </c>
      <c r="BA1628">
        <f>($AD$1628) * (855)</f>
        <v>0</v>
      </c>
      <c r="BM1628">
        <v>1</v>
      </c>
      <c r="BN1628">
        <f>SUM($H$1628:$N$1628)</f>
        <v>1</v>
      </c>
    </row>
    <row r="1629" spans="1:66">
      <c r="A1629">
        <v>1284</v>
      </c>
      <c r="B1629">
        <v>2</v>
      </c>
      <c r="C1629">
        <v>11592</v>
      </c>
      <c r="D1629">
        <v>1</v>
      </c>
      <c r="E1629">
        <v>4</v>
      </c>
      <c r="F1629" t="s">
        <v>84</v>
      </c>
      <c r="G1629">
        <v>3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f>($H$1629) * (225)</f>
        <v>0</v>
      </c>
      <c r="AF1629">
        <f>($I$1629) * (80)</f>
        <v>0</v>
      </c>
      <c r="AG1629">
        <f>($J$1629) * (80)</f>
        <v>0</v>
      </c>
      <c r="AH1629">
        <f>($K$1629) * (225)</f>
        <v>0</v>
      </c>
      <c r="AI1629">
        <f>($L$1629) * (80)</f>
        <v>0</v>
      </c>
      <c r="AJ1629">
        <f>($M$1629) * (80)</f>
        <v>80</v>
      </c>
      <c r="AK1629">
        <f>($N$1629) * (225)</f>
        <v>0</v>
      </c>
      <c r="AL1629">
        <f>($O$1629) * (295)</f>
        <v>0</v>
      </c>
      <c r="AM1629">
        <f>($P$1629) * (150)</f>
        <v>0</v>
      </c>
      <c r="AN1629">
        <f>($Q$1629) * (150)</f>
        <v>0</v>
      </c>
      <c r="AO1629">
        <f>($R$1629) * (365)</f>
        <v>0</v>
      </c>
      <c r="AP1629">
        <f>($S$1629) * (220)</f>
        <v>0</v>
      </c>
      <c r="AQ1629">
        <f>($T$1629) * (220)</f>
        <v>0</v>
      </c>
      <c r="AR1629">
        <f>($U$1629) * (435)</f>
        <v>0</v>
      </c>
      <c r="AS1629">
        <f>($V$1629) * (290)</f>
        <v>0</v>
      </c>
      <c r="AT1629">
        <f>($W$1629) * (290)</f>
        <v>0</v>
      </c>
      <c r="AU1629">
        <f>($X$1629) * (505)</f>
        <v>0</v>
      </c>
      <c r="AV1629">
        <f>($Y$1629) * (360)</f>
        <v>0</v>
      </c>
      <c r="AW1629">
        <f>($Z$1629) * (575)</f>
        <v>0</v>
      </c>
      <c r="AX1629">
        <f>($AA$1629) * (430)</f>
        <v>0</v>
      </c>
      <c r="AY1629">
        <f>($AB$1629) * (645)</f>
        <v>0</v>
      </c>
      <c r="AZ1629">
        <f>($AC$1629) * (500)</f>
        <v>0</v>
      </c>
      <c r="BA1629">
        <f>($AD$1629) * (715)</f>
        <v>0</v>
      </c>
      <c r="BM1629">
        <v>1</v>
      </c>
      <c r="BN1629">
        <f>SUM($K$1629:$O$1629)</f>
        <v>1</v>
      </c>
    </row>
    <row r="1630" spans="1:66">
      <c r="A1630">
        <v>1291</v>
      </c>
      <c r="B1630">
        <v>2</v>
      </c>
      <c r="C1630">
        <v>11580</v>
      </c>
      <c r="D1630">
        <v>4</v>
      </c>
      <c r="E1630">
        <v>8</v>
      </c>
      <c r="F1630" t="s">
        <v>84</v>
      </c>
      <c r="G1630">
        <v>5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1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f>($H$1630) * (225)</f>
        <v>0</v>
      </c>
      <c r="AF1630">
        <f>($I$1630) * (80)</f>
        <v>0</v>
      </c>
      <c r="AG1630">
        <f>($J$1630) * (80)</f>
        <v>0</v>
      </c>
      <c r="AH1630">
        <f>($K$1630) * (225)</f>
        <v>0</v>
      </c>
      <c r="AI1630">
        <f>($L$1630) * (80)</f>
        <v>0</v>
      </c>
      <c r="AJ1630">
        <f>($M$1630) * (80)</f>
        <v>0</v>
      </c>
      <c r="AK1630">
        <f>($N$1630) * (225)</f>
        <v>0</v>
      </c>
      <c r="AL1630">
        <f>($O$1630) * (225)</f>
        <v>0</v>
      </c>
      <c r="AM1630">
        <f>($P$1630) * (80)</f>
        <v>0</v>
      </c>
      <c r="AN1630">
        <f>($Q$1630) * (80)</f>
        <v>0</v>
      </c>
      <c r="AO1630">
        <f>($R$1630) * (225)</f>
        <v>0</v>
      </c>
      <c r="AP1630">
        <f>($S$1630) * (80)</f>
        <v>0</v>
      </c>
      <c r="AQ1630">
        <f>($T$1630) * (80)</f>
        <v>80</v>
      </c>
      <c r="AR1630">
        <f>($U$1630) * (225)</f>
        <v>0</v>
      </c>
      <c r="AS1630">
        <f>($V$1630) * (80)</f>
        <v>0</v>
      </c>
      <c r="AT1630">
        <f>($W$1630) * (80)</f>
        <v>0</v>
      </c>
      <c r="AU1630">
        <f>($X$1630) * (225)</f>
        <v>0</v>
      </c>
      <c r="AV1630">
        <f>($Y$1630) * (80)</f>
        <v>0</v>
      </c>
      <c r="AW1630">
        <f>($Z$1630) * (225)</f>
        <v>0</v>
      </c>
      <c r="AX1630">
        <f>($AA$1630) * (80)</f>
        <v>0</v>
      </c>
      <c r="AY1630">
        <f>($AB$1630) * (295)</f>
        <v>0</v>
      </c>
      <c r="AZ1630">
        <f>($AC$1630) * (150)</f>
        <v>0</v>
      </c>
      <c r="BA1630">
        <f>($AD$1630) * (365)</f>
        <v>0</v>
      </c>
      <c r="BM1630">
        <v>1</v>
      </c>
      <c r="BN1630">
        <f>SUM($R$1630:$Z$1630)</f>
        <v>1</v>
      </c>
    </row>
    <row r="1631" spans="1:66">
      <c r="A1631">
        <v>1310</v>
      </c>
      <c r="B1631">
        <v>1</v>
      </c>
      <c r="C1631">
        <v>2300</v>
      </c>
      <c r="D1631">
        <v>6</v>
      </c>
      <c r="E1631">
        <v>9</v>
      </c>
      <c r="F1631" t="s">
        <v>84</v>
      </c>
      <c r="G1631">
        <v>5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1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f>($H$1631) * (225)</f>
        <v>0</v>
      </c>
      <c r="AF1631">
        <f>($I$1631) * (40)</f>
        <v>0</v>
      </c>
      <c r="AG1631">
        <f>($J$1631) * (40)</f>
        <v>0</v>
      </c>
      <c r="AH1631">
        <f>($K$1631) * (225)</f>
        <v>0</v>
      </c>
      <c r="AI1631">
        <f>($L$1631) * (40)</f>
        <v>0</v>
      </c>
      <c r="AJ1631">
        <f>($M$1631) * (40)</f>
        <v>0</v>
      </c>
      <c r="AK1631">
        <f>($N$1631) * (225)</f>
        <v>0</v>
      </c>
      <c r="AL1631">
        <f>($O$1631) * (225)</f>
        <v>0</v>
      </c>
      <c r="AM1631">
        <f>($P$1631) * (40)</f>
        <v>0</v>
      </c>
      <c r="AN1631">
        <f>($Q$1631) * (40)</f>
        <v>0</v>
      </c>
      <c r="AO1631">
        <f>($R$1631) * (225)</f>
        <v>0</v>
      </c>
      <c r="AP1631">
        <f>($S$1631) * (40)</f>
        <v>0</v>
      </c>
      <c r="AQ1631">
        <f>($T$1631) * (40)</f>
        <v>0</v>
      </c>
      <c r="AR1631">
        <f>($U$1631) * (225)</f>
        <v>0</v>
      </c>
      <c r="AS1631">
        <f>($V$1631) * (40)</f>
        <v>0</v>
      </c>
      <c r="AT1631">
        <f>($W$1631) * (40)</f>
        <v>0</v>
      </c>
      <c r="AU1631">
        <f>($X$1631) * (225)</f>
        <v>0</v>
      </c>
      <c r="AV1631">
        <f>($Y$1631) * (40)</f>
        <v>40</v>
      </c>
      <c r="AW1631">
        <f>($Z$1631) * (225)</f>
        <v>0</v>
      </c>
      <c r="AX1631">
        <f>($AA$1631) * (40)</f>
        <v>0</v>
      </c>
      <c r="AY1631">
        <f>($AB$1631) * (225)</f>
        <v>0</v>
      </c>
      <c r="AZ1631">
        <f>($AC$1631) * (40)</f>
        <v>0</v>
      </c>
      <c r="BA1631">
        <f>($AD$1631) * (225)</f>
        <v>0</v>
      </c>
      <c r="BM1631">
        <v>1</v>
      </c>
      <c r="BN1631">
        <f>SUM($X$1631:$AB$1631)</f>
        <v>1</v>
      </c>
    </row>
    <row r="1632" spans="1:66">
      <c r="A1632">
        <v>1329</v>
      </c>
      <c r="B1632">
        <v>1</v>
      </c>
      <c r="C1632">
        <v>20860</v>
      </c>
      <c r="D1632">
        <v>0</v>
      </c>
      <c r="E1632">
        <v>5</v>
      </c>
      <c r="F1632" t="s">
        <v>84</v>
      </c>
      <c r="G1632">
        <v>4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1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f>($H$1632) * (225)</f>
        <v>0</v>
      </c>
      <c r="AF1632">
        <f>($I$1632) * (40)</f>
        <v>0</v>
      </c>
      <c r="AG1632">
        <f>($J$1632) * (40)</f>
        <v>0</v>
      </c>
      <c r="AH1632">
        <f>($K$1632) * (225)</f>
        <v>0</v>
      </c>
      <c r="AI1632">
        <f>($L$1632) * (40)</f>
        <v>0</v>
      </c>
      <c r="AJ1632">
        <f>($M$1632) * (40)</f>
        <v>40</v>
      </c>
      <c r="AK1632">
        <f>($N$1632) * (225)</f>
        <v>0</v>
      </c>
      <c r="AL1632">
        <f>($O$1632) * (275)</f>
        <v>0</v>
      </c>
      <c r="AM1632">
        <f>($P$1632) * (90)</f>
        <v>0</v>
      </c>
      <c r="AN1632">
        <f>($Q$1632) * (90)</f>
        <v>0</v>
      </c>
      <c r="AO1632">
        <f>($R$1632) * (325)</f>
        <v>0</v>
      </c>
      <c r="AP1632">
        <f>($S$1632) * (140)</f>
        <v>0</v>
      </c>
      <c r="AQ1632">
        <f>($T$1632) * (140)</f>
        <v>0</v>
      </c>
      <c r="AR1632">
        <f>($U$1632) * (375)</f>
        <v>0</v>
      </c>
      <c r="AS1632">
        <f>($V$1632) * (190)</f>
        <v>0</v>
      </c>
      <c r="AT1632">
        <f>($W$1632) * (190)</f>
        <v>0</v>
      </c>
      <c r="AU1632">
        <f>($X$1632) * (425)</f>
        <v>0</v>
      </c>
      <c r="AV1632">
        <f>($Y$1632) * (240)</f>
        <v>0</v>
      </c>
      <c r="AW1632">
        <f>($Z$1632) * (475)</f>
        <v>0</v>
      </c>
      <c r="AX1632">
        <f>($AA$1632) * (290)</f>
        <v>0</v>
      </c>
      <c r="AY1632">
        <f>($AB$1632) * (525)</f>
        <v>0</v>
      </c>
      <c r="AZ1632">
        <f>($AC$1632) * (340)</f>
        <v>0</v>
      </c>
      <c r="BA1632">
        <f>($AD$1632) * (575)</f>
        <v>0</v>
      </c>
      <c r="BM1632">
        <v>1</v>
      </c>
      <c r="BN1632">
        <f>SUM($H$1632:$R$1632)</f>
        <v>1</v>
      </c>
    </row>
    <row r="1633" spans="1:66">
      <c r="A1633">
        <v>1333</v>
      </c>
      <c r="B1633">
        <v>2</v>
      </c>
      <c r="C1633">
        <v>9250</v>
      </c>
      <c r="D1633">
        <v>-1</v>
      </c>
      <c r="E1633">
        <v>3</v>
      </c>
      <c r="F1633" t="s">
        <v>84</v>
      </c>
      <c r="G1633">
        <v>4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1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f>($H$1633) * (225)</f>
        <v>0</v>
      </c>
      <c r="AF1633">
        <f>($I$1633) * (80)</f>
        <v>0</v>
      </c>
      <c r="AG1633">
        <f>($J$1633) * (80)</f>
        <v>0</v>
      </c>
      <c r="AH1633">
        <f>($K$1633) * (225)</f>
        <v>0</v>
      </c>
      <c r="AI1633">
        <f>($L$1633) * (80)</f>
        <v>0</v>
      </c>
      <c r="AJ1633">
        <f>($M$1633) * (80)</f>
        <v>80</v>
      </c>
      <c r="AK1633">
        <f>($N$1633) * (295)</f>
        <v>0</v>
      </c>
      <c r="AL1633">
        <f>($O$1633) * (365)</f>
        <v>0</v>
      </c>
      <c r="AM1633">
        <f>($P$1633) * (220)</f>
        <v>0</v>
      </c>
      <c r="AN1633">
        <f>($Q$1633) * (220)</f>
        <v>0</v>
      </c>
      <c r="AO1633">
        <f>($R$1633) * (435)</f>
        <v>0</v>
      </c>
      <c r="AP1633">
        <f>($S$1633) * (290)</f>
        <v>0</v>
      </c>
      <c r="AQ1633">
        <f>($T$1633) * (290)</f>
        <v>0</v>
      </c>
      <c r="AR1633">
        <f>($U$1633) * (505)</f>
        <v>0</v>
      </c>
      <c r="AS1633">
        <f>($V$1633) * (360)</f>
        <v>0</v>
      </c>
      <c r="AT1633">
        <f>($W$1633) * (360)</f>
        <v>0</v>
      </c>
      <c r="AU1633">
        <f>($X$1633) * (575)</f>
        <v>0</v>
      </c>
      <c r="AV1633">
        <f>($Y$1633) * (430)</f>
        <v>0</v>
      </c>
      <c r="AW1633">
        <f>($Z$1633) * (645)</f>
        <v>0</v>
      </c>
      <c r="AX1633">
        <f>($AA$1633) * (500)</f>
        <v>0</v>
      </c>
      <c r="AY1633">
        <f>($AB$1633) * (715)</f>
        <v>0</v>
      </c>
      <c r="AZ1633">
        <f>($AC$1633) * (570)</f>
        <v>0</v>
      </c>
      <c r="BA1633">
        <f>($AD$1633) * (785)</f>
        <v>0</v>
      </c>
      <c r="BM1633">
        <v>1</v>
      </c>
      <c r="BN1633">
        <f>SUM($H$1633:$N$1633)</f>
        <v>1</v>
      </c>
    </row>
    <row r="1634" spans="1:66">
      <c r="A1634">
        <v>1379</v>
      </c>
      <c r="B1634">
        <v>2</v>
      </c>
      <c r="C1634">
        <v>26309</v>
      </c>
      <c r="D1634">
        <v>3</v>
      </c>
      <c r="E1634">
        <v>7</v>
      </c>
      <c r="F1634" t="s">
        <v>84</v>
      </c>
      <c r="G1634">
        <v>4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1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f>($H$1634) * (225)</f>
        <v>0</v>
      </c>
      <c r="AF1634">
        <f>($I$1634) * (80)</f>
        <v>0</v>
      </c>
      <c r="AG1634">
        <f>($J$1634) * (80)</f>
        <v>0</v>
      </c>
      <c r="AH1634">
        <f>($K$1634) * (225)</f>
        <v>0</v>
      </c>
      <c r="AI1634">
        <f>($L$1634) * (80)</f>
        <v>0</v>
      </c>
      <c r="AJ1634">
        <f>($M$1634) * (80)</f>
        <v>0</v>
      </c>
      <c r="AK1634">
        <f>($N$1634) * (225)</f>
        <v>0</v>
      </c>
      <c r="AL1634">
        <f>($O$1634) * (225)</f>
        <v>0</v>
      </c>
      <c r="AM1634">
        <f>($P$1634) * (80)</f>
        <v>0</v>
      </c>
      <c r="AN1634">
        <f>($Q$1634) * (80)</f>
        <v>0</v>
      </c>
      <c r="AO1634">
        <f>($R$1634) * (225)</f>
        <v>0</v>
      </c>
      <c r="AP1634">
        <f>($S$1634) * (80)</f>
        <v>0</v>
      </c>
      <c r="AQ1634">
        <f>($T$1634) * (80)</f>
        <v>80</v>
      </c>
      <c r="AR1634">
        <f>($U$1634) * (225)</f>
        <v>0</v>
      </c>
      <c r="AS1634">
        <f>($V$1634) * (80)</f>
        <v>0</v>
      </c>
      <c r="AT1634">
        <f>($W$1634) * (80)</f>
        <v>0</v>
      </c>
      <c r="AU1634">
        <f>($X$1634) * (295)</f>
        <v>0</v>
      </c>
      <c r="AV1634">
        <f>($Y$1634) * (150)</f>
        <v>0</v>
      </c>
      <c r="AW1634">
        <f>($Z$1634) * (365)</f>
        <v>0</v>
      </c>
      <c r="AX1634">
        <f>($AA$1634) * (220)</f>
        <v>0</v>
      </c>
      <c r="AY1634">
        <f>($AB$1634) * (435)</f>
        <v>0</v>
      </c>
      <c r="AZ1634">
        <f>($AC$1634) * (290)</f>
        <v>0</v>
      </c>
      <c r="BA1634">
        <f>($AD$1634) * (505)</f>
        <v>0</v>
      </c>
      <c r="BM1634">
        <v>1</v>
      </c>
      <c r="BN1634">
        <f>SUM($O$1634:$X$1634)</f>
        <v>1</v>
      </c>
    </row>
    <row r="1635" spans="1:66">
      <c r="A1635">
        <v>1428</v>
      </c>
      <c r="B1635">
        <v>2</v>
      </c>
      <c r="C1635">
        <v>12424</v>
      </c>
      <c r="D1635">
        <v>5</v>
      </c>
      <c r="E1635">
        <v>9</v>
      </c>
      <c r="F1635" t="s">
        <v>84</v>
      </c>
      <c r="G1635">
        <v>4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1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f>($H$1635) * (225)</f>
        <v>0</v>
      </c>
      <c r="AF1635">
        <f>($I$1635) * (80)</f>
        <v>0</v>
      </c>
      <c r="AG1635">
        <f>($J$1635) * (80)</f>
        <v>0</v>
      </c>
      <c r="AH1635">
        <f>($K$1635) * (225)</f>
        <v>0</v>
      </c>
      <c r="AI1635">
        <f>($L$1635) * (80)</f>
        <v>0</v>
      </c>
      <c r="AJ1635">
        <f>($M$1635) * (80)</f>
        <v>0</v>
      </c>
      <c r="AK1635">
        <f>($N$1635) * (225)</f>
        <v>0</v>
      </c>
      <c r="AL1635">
        <f>($O$1635) * (225)</f>
        <v>0</v>
      </c>
      <c r="AM1635">
        <f>($P$1635) * (80)</f>
        <v>0</v>
      </c>
      <c r="AN1635">
        <f>($Q$1635) * (80)</f>
        <v>0</v>
      </c>
      <c r="AO1635">
        <f>($R$1635) * (225)</f>
        <v>0</v>
      </c>
      <c r="AP1635">
        <f>($S$1635) * (80)</f>
        <v>0</v>
      </c>
      <c r="AQ1635">
        <f>($T$1635) * (80)</f>
        <v>0</v>
      </c>
      <c r="AR1635">
        <f>($U$1635) * (225)</f>
        <v>0</v>
      </c>
      <c r="AS1635">
        <f>($V$1635) * (80)</f>
        <v>0</v>
      </c>
      <c r="AT1635">
        <f>($W$1635) * (80)</f>
        <v>0</v>
      </c>
      <c r="AU1635">
        <f>($X$1635) * (225)</f>
        <v>0</v>
      </c>
      <c r="AV1635">
        <f>($Y$1635) * (80)</f>
        <v>80</v>
      </c>
      <c r="AW1635">
        <f>($Z$1635) * (225)</f>
        <v>0</v>
      </c>
      <c r="AX1635">
        <f>($AA$1635) * (80)</f>
        <v>0</v>
      </c>
      <c r="AY1635">
        <f>($AB$1635) * (295)</f>
        <v>0</v>
      </c>
      <c r="AZ1635">
        <f>($AC$1635) * (150)</f>
        <v>0</v>
      </c>
      <c r="BA1635">
        <f>($AD$1635) * (365)</f>
        <v>0</v>
      </c>
      <c r="BM1635">
        <v>1</v>
      </c>
      <c r="BN1635">
        <f>SUM($U$1635:$AB$1635)</f>
        <v>1</v>
      </c>
    </row>
    <row r="1636" spans="1:66">
      <c r="A1636">
        <v>1442</v>
      </c>
      <c r="B1636">
        <v>1</v>
      </c>
      <c r="C1636">
        <v>2300</v>
      </c>
      <c r="D1636">
        <v>5</v>
      </c>
      <c r="E1636">
        <v>8</v>
      </c>
      <c r="F1636" t="s">
        <v>84</v>
      </c>
      <c r="G1636">
        <v>3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1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f>($H$1636) * (225)</f>
        <v>0</v>
      </c>
      <c r="AF1636">
        <f>($I$1636) * (40)</f>
        <v>0</v>
      </c>
      <c r="AG1636">
        <f>($J$1636) * (40)</f>
        <v>0</v>
      </c>
      <c r="AH1636">
        <f>($K$1636) * (225)</f>
        <v>0</v>
      </c>
      <c r="AI1636">
        <f>($L$1636) * (40)</f>
        <v>0</v>
      </c>
      <c r="AJ1636">
        <f>($M$1636) * (40)</f>
        <v>0</v>
      </c>
      <c r="AK1636">
        <f>($N$1636) * (225)</f>
        <v>0</v>
      </c>
      <c r="AL1636">
        <f>($O$1636) * (225)</f>
        <v>0</v>
      </c>
      <c r="AM1636">
        <f>($P$1636) * (40)</f>
        <v>0</v>
      </c>
      <c r="AN1636">
        <f>($Q$1636) * (40)</f>
        <v>0</v>
      </c>
      <c r="AO1636">
        <f>($R$1636) * (225)</f>
        <v>0</v>
      </c>
      <c r="AP1636">
        <f>($S$1636) * (40)</f>
        <v>0</v>
      </c>
      <c r="AQ1636">
        <f>($T$1636) * (40)</f>
        <v>0</v>
      </c>
      <c r="AR1636">
        <f>($U$1636) * (225)</f>
        <v>0</v>
      </c>
      <c r="AS1636">
        <f>($V$1636) * (40)</f>
        <v>0</v>
      </c>
      <c r="AT1636">
        <f>($W$1636) * (40)</f>
        <v>0</v>
      </c>
      <c r="AU1636">
        <f>($X$1636) * (225)</f>
        <v>0</v>
      </c>
      <c r="AV1636">
        <f>($Y$1636) * (40)</f>
        <v>40</v>
      </c>
      <c r="AW1636">
        <f>($Z$1636) * (275)</f>
        <v>0</v>
      </c>
      <c r="AX1636">
        <f>($AA$1636) * (90)</f>
        <v>0</v>
      </c>
      <c r="AY1636">
        <f>($AB$1636) * (325)</f>
        <v>0</v>
      </c>
      <c r="AZ1636">
        <f>($AC$1636) * (140)</f>
        <v>0</v>
      </c>
      <c r="BA1636">
        <f>($AD$1636) * (375)</f>
        <v>0</v>
      </c>
      <c r="BM1636">
        <v>1</v>
      </c>
      <c r="BN1636">
        <f>SUM($U$1636:$Z$1636)</f>
        <v>1</v>
      </c>
    </row>
    <row r="1637" spans="1:66">
      <c r="A1637">
        <v>1450</v>
      </c>
      <c r="B1637">
        <v>1</v>
      </c>
      <c r="C1637">
        <v>18865</v>
      </c>
      <c r="D1637">
        <v>6</v>
      </c>
      <c r="E1637">
        <v>10</v>
      </c>
      <c r="F1637" t="s">
        <v>84</v>
      </c>
      <c r="G1637">
        <v>4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1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f>($H$1637) * (225)</f>
        <v>0</v>
      </c>
      <c r="AF1637">
        <f>($I$1637) * (40)</f>
        <v>0</v>
      </c>
      <c r="AG1637">
        <f>($J$1637) * (40)</f>
        <v>0</v>
      </c>
      <c r="AH1637">
        <f>($K$1637) * (225)</f>
        <v>0</v>
      </c>
      <c r="AI1637">
        <f>($L$1637) * (40)</f>
        <v>0</v>
      </c>
      <c r="AJ1637">
        <f>($M$1637) * (40)</f>
        <v>0</v>
      </c>
      <c r="AK1637">
        <f>($N$1637) * (225)</f>
        <v>0</v>
      </c>
      <c r="AL1637">
        <f>($O$1637) * (225)</f>
        <v>0</v>
      </c>
      <c r="AM1637">
        <f>($P$1637) * (40)</f>
        <v>0</v>
      </c>
      <c r="AN1637">
        <f>($Q$1637) * (40)</f>
        <v>0</v>
      </c>
      <c r="AO1637">
        <f>($R$1637) * (225)</f>
        <v>0</v>
      </c>
      <c r="AP1637">
        <f>($S$1637) * (40)</f>
        <v>0</v>
      </c>
      <c r="AQ1637">
        <f>($T$1637) * (40)</f>
        <v>0</v>
      </c>
      <c r="AR1637">
        <f>($U$1637) * (225)</f>
        <v>0</v>
      </c>
      <c r="AS1637">
        <f>($V$1637) * (40)</f>
        <v>0</v>
      </c>
      <c r="AT1637">
        <f>($W$1637) * (40)</f>
        <v>0</v>
      </c>
      <c r="AU1637">
        <f>($X$1637) * (225)</f>
        <v>0</v>
      </c>
      <c r="AV1637">
        <f>($Y$1637) * (40)</f>
        <v>40</v>
      </c>
      <c r="AW1637">
        <f>($Z$1637) * (225)</f>
        <v>0</v>
      </c>
      <c r="AX1637">
        <f>($AA$1637) * (40)</f>
        <v>0</v>
      </c>
      <c r="AY1637">
        <f>($AB$1637) * (225)</f>
        <v>0</v>
      </c>
      <c r="AZ1637">
        <f>($AC$1637) * (40)</f>
        <v>0</v>
      </c>
      <c r="BA1637">
        <f>($AD$1637) * (275)</f>
        <v>0</v>
      </c>
      <c r="BM1637">
        <v>1</v>
      </c>
      <c r="BN1637">
        <f>SUM($X$1637:$AD$1637)</f>
        <v>1</v>
      </c>
    </row>
    <row r="1638" spans="1:66">
      <c r="A1638">
        <v>1454</v>
      </c>
      <c r="B1638">
        <v>1</v>
      </c>
      <c r="C1638">
        <v>19740</v>
      </c>
      <c r="D1638">
        <v>6</v>
      </c>
      <c r="E1638">
        <v>9</v>
      </c>
      <c r="F1638" t="s">
        <v>84</v>
      </c>
      <c r="G1638">
        <v>4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1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f>($H$1638) * (225)</f>
        <v>0</v>
      </c>
      <c r="AF1638">
        <f>($I$1638) * (40)</f>
        <v>0</v>
      </c>
      <c r="AG1638">
        <f>($J$1638) * (40)</f>
        <v>0</v>
      </c>
      <c r="AH1638">
        <f>($K$1638) * (225)</f>
        <v>0</v>
      </c>
      <c r="AI1638">
        <f>($L$1638) * (40)</f>
        <v>0</v>
      </c>
      <c r="AJ1638">
        <f>($M$1638) * (40)</f>
        <v>0</v>
      </c>
      <c r="AK1638">
        <f>($N$1638) * (225)</f>
        <v>0</v>
      </c>
      <c r="AL1638">
        <f>($O$1638) * (225)</f>
        <v>0</v>
      </c>
      <c r="AM1638">
        <f>($P$1638) * (40)</f>
        <v>0</v>
      </c>
      <c r="AN1638">
        <f>($Q$1638) * (40)</f>
        <v>0</v>
      </c>
      <c r="AO1638">
        <f>($R$1638) * (225)</f>
        <v>0</v>
      </c>
      <c r="AP1638">
        <f>($S$1638) * (40)</f>
        <v>0</v>
      </c>
      <c r="AQ1638">
        <f>($T$1638) * (40)</f>
        <v>0</v>
      </c>
      <c r="AR1638">
        <f>($U$1638) * (225)</f>
        <v>0</v>
      </c>
      <c r="AS1638">
        <f>($V$1638) * (40)</f>
        <v>0</v>
      </c>
      <c r="AT1638">
        <f>($W$1638) * (40)</f>
        <v>0</v>
      </c>
      <c r="AU1638">
        <f>($X$1638) * (225)</f>
        <v>0</v>
      </c>
      <c r="AV1638">
        <f>($Y$1638) * (40)</f>
        <v>40</v>
      </c>
      <c r="AW1638">
        <f>($Z$1638) * (225)</f>
        <v>0</v>
      </c>
      <c r="AX1638">
        <f>($AA$1638) * (40)</f>
        <v>0</v>
      </c>
      <c r="AY1638">
        <f>($AB$1638) * (225)</f>
        <v>0</v>
      </c>
      <c r="AZ1638">
        <f>($AC$1638) * (40)</f>
        <v>0</v>
      </c>
      <c r="BA1638">
        <f>($AD$1638) * (275)</f>
        <v>0</v>
      </c>
      <c r="BM1638">
        <v>1</v>
      </c>
      <c r="BN1638">
        <f>SUM($X$1638:$AB$1638)</f>
        <v>1</v>
      </c>
    </row>
    <row r="1639" spans="1:66">
      <c r="A1639">
        <v>1471</v>
      </c>
      <c r="B1639">
        <v>1</v>
      </c>
      <c r="C1639">
        <v>19280</v>
      </c>
      <c r="D1639">
        <v>6</v>
      </c>
      <c r="E1639">
        <v>11</v>
      </c>
      <c r="F1639" t="s">
        <v>84</v>
      </c>
      <c r="G1639">
        <v>3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1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f>($H$1639) * (225)</f>
        <v>0</v>
      </c>
      <c r="AF1639">
        <f>($I$1639) * (40)</f>
        <v>0</v>
      </c>
      <c r="AG1639">
        <f>($J$1639) * (40)</f>
        <v>0</v>
      </c>
      <c r="AH1639">
        <f>($K$1639) * (225)</f>
        <v>0</v>
      </c>
      <c r="AI1639">
        <f>($L$1639) * (40)</f>
        <v>0</v>
      </c>
      <c r="AJ1639">
        <f>($M$1639) * (40)</f>
        <v>0</v>
      </c>
      <c r="AK1639">
        <f>($N$1639) * (225)</f>
        <v>0</v>
      </c>
      <c r="AL1639">
        <f>($O$1639) * (225)</f>
        <v>0</v>
      </c>
      <c r="AM1639">
        <f>($P$1639) * (40)</f>
        <v>0</v>
      </c>
      <c r="AN1639">
        <f>($Q$1639) * (40)</f>
        <v>0</v>
      </c>
      <c r="AO1639">
        <f>($R$1639) * (225)</f>
        <v>0</v>
      </c>
      <c r="AP1639">
        <f>($S$1639) * (40)</f>
        <v>0</v>
      </c>
      <c r="AQ1639">
        <f>($T$1639) * (40)</f>
        <v>0</v>
      </c>
      <c r="AR1639">
        <f>($U$1639) * (225)</f>
        <v>0</v>
      </c>
      <c r="AS1639">
        <f>($V$1639) * (40)</f>
        <v>0</v>
      </c>
      <c r="AT1639">
        <f>($W$1639) * (40)</f>
        <v>0</v>
      </c>
      <c r="AU1639">
        <f>($X$1639) * (225)</f>
        <v>0</v>
      </c>
      <c r="AV1639">
        <f>($Y$1639) * (40)</f>
        <v>40</v>
      </c>
      <c r="AW1639">
        <f>($Z$1639) * (225)</f>
        <v>0</v>
      </c>
      <c r="AX1639">
        <f>($AA$1639) * (40)</f>
        <v>0</v>
      </c>
      <c r="AY1639">
        <f>($AB$1639) * (275)</f>
        <v>0</v>
      </c>
      <c r="AZ1639">
        <f>($AC$1639) * (90)</f>
        <v>0</v>
      </c>
      <c r="BA1639">
        <f>($AD$1639) * (325)</f>
        <v>0</v>
      </c>
      <c r="BM1639">
        <v>1</v>
      </c>
      <c r="BN1639">
        <f>SUM($X$1639:$AD$1639)</f>
        <v>1</v>
      </c>
    </row>
    <row r="1640" spans="1:66">
      <c r="A1640">
        <v>1475</v>
      </c>
      <c r="B1640">
        <v>1</v>
      </c>
      <c r="C1640">
        <v>20280</v>
      </c>
      <c r="D1640">
        <v>0</v>
      </c>
      <c r="E1640">
        <v>3</v>
      </c>
      <c r="F1640" t="s">
        <v>84</v>
      </c>
      <c r="G1640">
        <v>4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1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f>($H$1640) * (225)</f>
        <v>0</v>
      </c>
      <c r="AF1640">
        <f>($I$1640) * (40)</f>
        <v>0</v>
      </c>
      <c r="AG1640">
        <f>($J$1640) * (40)</f>
        <v>0</v>
      </c>
      <c r="AH1640">
        <f>($K$1640) * (225)</f>
        <v>0</v>
      </c>
      <c r="AI1640">
        <f>($L$1640) * (40)</f>
        <v>0</v>
      </c>
      <c r="AJ1640">
        <f>($M$1640) * (40)</f>
        <v>40</v>
      </c>
      <c r="AK1640">
        <f>($N$1640) * (225)</f>
        <v>0</v>
      </c>
      <c r="AL1640">
        <f>($O$1640) * (275)</f>
        <v>0</v>
      </c>
      <c r="AM1640">
        <f>($P$1640) * (90)</f>
        <v>0</v>
      </c>
      <c r="AN1640">
        <f>($Q$1640) * (90)</f>
        <v>0</v>
      </c>
      <c r="AO1640">
        <f>($R$1640) * (325)</f>
        <v>0</v>
      </c>
      <c r="AP1640">
        <f>($S$1640) * (140)</f>
        <v>0</v>
      </c>
      <c r="AQ1640">
        <f>($T$1640) * (140)</f>
        <v>0</v>
      </c>
      <c r="AR1640">
        <f>($U$1640) * (375)</f>
        <v>0</v>
      </c>
      <c r="AS1640">
        <f>($V$1640) * (190)</f>
        <v>0</v>
      </c>
      <c r="AT1640">
        <f>($W$1640) * (190)</f>
        <v>0</v>
      </c>
      <c r="AU1640">
        <f>($X$1640) * (425)</f>
        <v>0</v>
      </c>
      <c r="AV1640">
        <f>($Y$1640) * (240)</f>
        <v>0</v>
      </c>
      <c r="AW1640">
        <f>($Z$1640) * (475)</f>
        <v>0</v>
      </c>
      <c r="AX1640">
        <f>($AA$1640) * (290)</f>
        <v>0</v>
      </c>
      <c r="AY1640">
        <f>($AB$1640) * (525)</f>
        <v>0</v>
      </c>
      <c r="AZ1640">
        <f>($AC$1640) * (340)</f>
        <v>0</v>
      </c>
      <c r="BA1640">
        <f>($AD$1640) * (575)</f>
        <v>0</v>
      </c>
      <c r="BM1640">
        <v>1</v>
      </c>
      <c r="BN1640">
        <f>SUM($H$1640:$N$1640)</f>
        <v>1</v>
      </c>
    </row>
    <row r="1641" spans="1:66">
      <c r="A1641">
        <v>1482</v>
      </c>
      <c r="B1641">
        <v>1</v>
      </c>
      <c r="C1641">
        <v>19320</v>
      </c>
      <c r="D1641">
        <v>0</v>
      </c>
      <c r="E1641">
        <v>5</v>
      </c>
      <c r="F1641" t="s">
        <v>84</v>
      </c>
      <c r="G1641">
        <v>4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f>($H$1641) * (225)</f>
        <v>0</v>
      </c>
      <c r="AF1641">
        <f>($I$1641) * (40)</f>
        <v>0</v>
      </c>
      <c r="AG1641">
        <f>($J$1641) * (40)</f>
        <v>0</v>
      </c>
      <c r="AH1641">
        <f>($K$1641) * (225)</f>
        <v>0</v>
      </c>
      <c r="AI1641">
        <f>($L$1641) * (40)</f>
        <v>0</v>
      </c>
      <c r="AJ1641">
        <f>($M$1641) * (40)</f>
        <v>40</v>
      </c>
      <c r="AK1641">
        <f>($N$1641) * (225)</f>
        <v>0</v>
      </c>
      <c r="AL1641">
        <f>($O$1641) * (275)</f>
        <v>0</v>
      </c>
      <c r="AM1641">
        <f>($P$1641) * (90)</f>
        <v>0</v>
      </c>
      <c r="AN1641">
        <f>($Q$1641) * (90)</f>
        <v>0</v>
      </c>
      <c r="AO1641">
        <f>($R$1641) * (325)</f>
        <v>0</v>
      </c>
      <c r="AP1641">
        <f>($S$1641) * (140)</f>
        <v>0</v>
      </c>
      <c r="AQ1641">
        <f>($T$1641) * (140)</f>
        <v>0</v>
      </c>
      <c r="AR1641">
        <f>($U$1641) * (375)</f>
        <v>0</v>
      </c>
      <c r="AS1641">
        <f>($V$1641) * (190)</f>
        <v>0</v>
      </c>
      <c r="AT1641">
        <f>($W$1641) * (190)</f>
        <v>0</v>
      </c>
      <c r="AU1641">
        <f>($X$1641) * (425)</f>
        <v>0</v>
      </c>
      <c r="AV1641">
        <f>($Y$1641) * (240)</f>
        <v>0</v>
      </c>
      <c r="AW1641">
        <f>($Z$1641) * (475)</f>
        <v>0</v>
      </c>
      <c r="AX1641">
        <f>($AA$1641) * (290)</f>
        <v>0</v>
      </c>
      <c r="AY1641">
        <f>($AB$1641) * (525)</f>
        <v>0</v>
      </c>
      <c r="AZ1641">
        <f>($AC$1641) * (340)</f>
        <v>0</v>
      </c>
      <c r="BA1641">
        <f>($AD$1641) * (575)</f>
        <v>0</v>
      </c>
      <c r="BM1641">
        <v>1</v>
      </c>
      <c r="BN1641">
        <f>SUM($H$1641:$R$1641)</f>
        <v>1</v>
      </c>
    </row>
    <row r="1642" spans="1:66">
      <c r="A1642">
        <v>1495</v>
      </c>
      <c r="B1642">
        <v>1</v>
      </c>
      <c r="C1642">
        <v>19180</v>
      </c>
      <c r="D1642">
        <v>0</v>
      </c>
      <c r="E1642">
        <v>5</v>
      </c>
      <c r="F1642" t="s">
        <v>84</v>
      </c>
      <c r="G1642">
        <v>4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f>($H$1642) * (225)</f>
        <v>0</v>
      </c>
      <c r="AF1642">
        <f>($I$1642) * (40)</f>
        <v>0</v>
      </c>
      <c r="AG1642">
        <f>($J$1642) * (40)</f>
        <v>0</v>
      </c>
      <c r="AH1642">
        <f>($K$1642) * (225)</f>
        <v>0</v>
      </c>
      <c r="AI1642">
        <f>($L$1642) * (40)</f>
        <v>0</v>
      </c>
      <c r="AJ1642">
        <f>($M$1642) * (40)</f>
        <v>40</v>
      </c>
      <c r="AK1642">
        <f>($N$1642) * (225)</f>
        <v>0</v>
      </c>
      <c r="AL1642">
        <f>($O$1642) * (275)</f>
        <v>0</v>
      </c>
      <c r="AM1642">
        <f>($P$1642) * (90)</f>
        <v>0</v>
      </c>
      <c r="AN1642">
        <f>($Q$1642) * (90)</f>
        <v>0</v>
      </c>
      <c r="AO1642">
        <f>($R$1642) * (325)</f>
        <v>0</v>
      </c>
      <c r="AP1642">
        <f>($S$1642) * (140)</f>
        <v>0</v>
      </c>
      <c r="AQ1642">
        <f>($T$1642) * (140)</f>
        <v>0</v>
      </c>
      <c r="AR1642">
        <f>($U$1642) * (375)</f>
        <v>0</v>
      </c>
      <c r="AS1642">
        <f>($V$1642) * (190)</f>
        <v>0</v>
      </c>
      <c r="AT1642">
        <f>($W$1642) * (190)</f>
        <v>0</v>
      </c>
      <c r="AU1642">
        <f>($X$1642) * (425)</f>
        <v>0</v>
      </c>
      <c r="AV1642">
        <f>($Y$1642) * (240)</f>
        <v>0</v>
      </c>
      <c r="AW1642">
        <f>($Z$1642) * (475)</f>
        <v>0</v>
      </c>
      <c r="AX1642">
        <f>($AA$1642) * (290)</f>
        <v>0</v>
      </c>
      <c r="AY1642">
        <f>($AB$1642) * (525)</f>
        <v>0</v>
      </c>
      <c r="AZ1642">
        <f>($AC$1642) * (340)</f>
        <v>0</v>
      </c>
      <c r="BA1642">
        <f>($AD$1642) * (575)</f>
        <v>0</v>
      </c>
      <c r="BM1642">
        <v>1</v>
      </c>
      <c r="BN1642">
        <f>SUM($H$1642:$R$1642)</f>
        <v>1</v>
      </c>
    </row>
    <row r="1643" spans="1:66">
      <c r="A1643">
        <v>1521</v>
      </c>
      <c r="B1643">
        <v>1</v>
      </c>
      <c r="C1643">
        <v>21804</v>
      </c>
      <c r="D1643">
        <v>6</v>
      </c>
      <c r="E1643">
        <v>9</v>
      </c>
      <c r="F1643" t="s">
        <v>84</v>
      </c>
      <c r="G1643">
        <v>3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1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f>($H$1643) * (225)</f>
        <v>0</v>
      </c>
      <c r="AF1643">
        <f>($I$1643) * (40)</f>
        <v>0</v>
      </c>
      <c r="AG1643">
        <f>($J$1643) * (40)</f>
        <v>0</v>
      </c>
      <c r="AH1643">
        <f>($K$1643) * (225)</f>
        <v>0</v>
      </c>
      <c r="AI1643">
        <f>($L$1643) * (40)</f>
        <v>0</v>
      </c>
      <c r="AJ1643">
        <f>($M$1643) * (40)</f>
        <v>0</v>
      </c>
      <c r="AK1643">
        <f>($N$1643) * (225)</f>
        <v>0</v>
      </c>
      <c r="AL1643">
        <f>($O$1643) * (225)</f>
        <v>0</v>
      </c>
      <c r="AM1643">
        <f>($P$1643) * (40)</f>
        <v>0</v>
      </c>
      <c r="AN1643">
        <f>($Q$1643) * (40)</f>
        <v>0</v>
      </c>
      <c r="AO1643">
        <f>($R$1643) * (225)</f>
        <v>0</v>
      </c>
      <c r="AP1643">
        <f>($S$1643) * (40)</f>
        <v>0</v>
      </c>
      <c r="AQ1643">
        <f>($T$1643) * (40)</f>
        <v>0</v>
      </c>
      <c r="AR1643">
        <f>($U$1643) * (225)</f>
        <v>0</v>
      </c>
      <c r="AS1643">
        <f>($V$1643) * (40)</f>
        <v>0</v>
      </c>
      <c r="AT1643">
        <f>($W$1643) * (40)</f>
        <v>0</v>
      </c>
      <c r="AU1643">
        <f>($X$1643) * (225)</f>
        <v>0</v>
      </c>
      <c r="AV1643">
        <f>($Y$1643) * (40)</f>
        <v>40</v>
      </c>
      <c r="AW1643">
        <f>($Z$1643) * (225)</f>
        <v>0</v>
      </c>
      <c r="AX1643">
        <f>($AA$1643) * (40)</f>
        <v>0</v>
      </c>
      <c r="AY1643">
        <f>($AB$1643) * (275)</f>
        <v>0</v>
      </c>
      <c r="AZ1643">
        <f>($AC$1643) * (90)</f>
        <v>0</v>
      </c>
      <c r="BA1643">
        <f>($AD$1643) * (325)</f>
        <v>0</v>
      </c>
      <c r="BM1643">
        <v>1</v>
      </c>
      <c r="BN1643">
        <f>SUM($X$1643:$AB$1643)</f>
        <v>1</v>
      </c>
    </row>
    <row r="1644" spans="1:66">
      <c r="A1644">
        <v>1542</v>
      </c>
      <c r="B1644">
        <v>1</v>
      </c>
      <c r="C1644">
        <v>21895</v>
      </c>
      <c r="D1644">
        <v>0</v>
      </c>
      <c r="E1644">
        <v>4</v>
      </c>
      <c r="F1644" t="s">
        <v>84</v>
      </c>
      <c r="G1644">
        <v>4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1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f>($H$1644) * (225)</f>
        <v>0</v>
      </c>
      <c r="AF1644">
        <f>($I$1644) * (40)</f>
        <v>0</v>
      </c>
      <c r="AG1644">
        <f>($J$1644) * (40)</f>
        <v>0</v>
      </c>
      <c r="AH1644">
        <f>($K$1644) * (225)</f>
        <v>0</v>
      </c>
      <c r="AI1644">
        <f>($L$1644) * (40)</f>
        <v>0</v>
      </c>
      <c r="AJ1644">
        <f>($M$1644) * (40)</f>
        <v>40</v>
      </c>
      <c r="AK1644">
        <f>($N$1644) * (225)</f>
        <v>0</v>
      </c>
      <c r="AL1644">
        <f>($O$1644) * (275)</f>
        <v>0</v>
      </c>
      <c r="AM1644">
        <f>($P$1644) * (90)</f>
        <v>0</v>
      </c>
      <c r="AN1644">
        <f>($Q$1644) * (90)</f>
        <v>0</v>
      </c>
      <c r="AO1644">
        <f>($R$1644) * (325)</f>
        <v>0</v>
      </c>
      <c r="AP1644">
        <f>($S$1644) * (140)</f>
        <v>0</v>
      </c>
      <c r="AQ1644">
        <f>($T$1644) * (140)</f>
        <v>0</v>
      </c>
      <c r="AR1644">
        <f>($U$1644) * (375)</f>
        <v>0</v>
      </c>
      <c r="AS1644">
        <f>($V$1644) * (190)</f>
        <v>0</v>
      </c>
      <c r="AT1644">
        <f>($W$1644) * (190)</f>
        <v>0</v>
      </c>
      <c r="AU1644">
        <f>($X$1644) * (425)</f>
        <v>0</v>
      </c>
      <c r="AV1644">
        <f>($Y$1644) * (240)</f>
        <v>0</v>
      </c>
      <c r="AW1644">
        <f>($Z$1644) * (475)</f>
        <v>0</v>
      </c>
      <c r="AX1644">
        <f>($AA$1644) * (290)</f>
        <v>0</v>
      </c>
      <c r="AY1644">
        <f>($AB$1644) * (525)</f>
        <v>0</v>
      </c>
      <c r="AZ1644">
        <f>($AC$1644) * (340)</f>
        <v>0</v>
      </c>
      <c r="BA1644">
        <f>($AD$1644) * (575)</f>
        <v>0</v>
      </c>
      <c r="BM1644">
        <v>1</v>
      </c>
      <c r="BN1644">
        <f>SUM($H$1644:$O$1644)</f>
        <v>1</v>
      </c>
    </row>
    <row r="1645" spans="1:66">
      <c r="A1645">
        <v>1555</v>
      </c>
      <c r="B1645">
        <v>2</v>
      </c>
      <c r="C1645">
        <v>8700</v>
      </c>
      <c r="D1645">
        <v>5</v>
      </c>
      <c r="E1645">
        <v>10</v>
      </c>
      <c r="F1645" t="s">
        <v>84</v>
      </c>
      <c r="G1645">
        <v>4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1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f>($H$1645) * (225)</f>
        <v>0</v>
      </c>
      <c r="AF1645">
        <f>($I$1645) * (80)</f>
        <v>0</v>
      </c>
      <c r="AG1645">
        <f>($J$1645) * (80)</f>
        <v>0</v>
      </c>
      <c r="AH1645">
        <f>($K$1645) * (225)</f>
        <v>0</v>
      </c>
      <c r="AI1645">
        <f>($L$1645) * (80)</f>
        <v>0</v>
      </c>
      <c r="AJ1645">
        <f>($M$1645) * (80)</f>
        <v>0</v>
      </c>
      <c r="AK1645">
        <f>($N$1645) * (225)</f>
        <v>0</v>
      </c>
      <c r="AL1645">
        <f>($O$1645) * (225)</f>
        <v>0</v>
      </c>
      <c r="AM1645">
        <f>($P$1645) * (80)</f>
        <v>0</v>
      </c>
      <c r="AN1645">
        <f>($Q$1645) * (80)</f>
        <v>0</v>
      </c>
      <c r="AO1645">
        <f>($R$1645) * (225)</f>
        <v>0</v>
      </c>
      <c r="AP1645">
        <f>($S$1645) * (80)</f>
        <v>0</v>
      </c>
      <c r="AQ1645">
        <f>($T$1645) * (80)</f>
        <v>0</v>
      </c>
      <c r="AR1645">
        <f>($U$1645) * (225)</f>
        <v>0</v>
      </c>
      <c r="AS1645">
        <f>($V$1645) * (80)</f>
        <v>0</v>
      </c>
      <c r="AT1645">
        <f>($W$1645) * (80)</f>
        <v>0</v>
      </c>
      <c r="AU1645">
        <f>($X$1645) * (225)</f>
        <v>0</v>
      </c>
      <c r="AV1645">
        <f>($Y$1645) * (80)</f>
        <v>80</v>
      </c>
      <c r="AW1645">
        <f>($Z$1645) * (225)</f>
        <v>0</v>
      </c>
      <c r="AX1645">
        <f>($AA$1645) * (80)</f>
        <v>0</v>
      </c>
      <c r="AY1645">
        <f>($AB$1645) * (295)</f>
        <v>0</v>
      </c>
      <c r="AZ1645">
        <f>($AC$1645) * (150)</f>
        <v>0</v>
      </c>
      <c r="BA1645">
        <f>($AD$1645) * (365)</f>
        <v>0</v>
      </c>
      <c r="BM1645">
        <v>1</v>
      </c>
      <c r="BN1645">
        <f>SUM($U$1645:$AD$1645)</f>
        <v>1</v>
      </c>
    </row>
    <row r="1646" spans="1:66">
      <c r="A1646">
        <v>1568</v>
      </c>
      <c r="B1646">
        <v>2</v>
      </c>
      <c r="C1646">
        <v>8600</v>
      </c>
      <c r="D1646">
        <v>4</v>
      </c>
      <c r="E1646">
        <v>8</v>
      </c>
      <c r="F1646" t="s">
        <v>84</v>
      </c>
      <c r="G1646">
        <v>6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1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f>($H$1646) * (225)</f>
        <v>0</v>
      </c>
      <c r="AF1646">
        <f>($I$1646) * (80)</f>
        <v>0</v>
      </c>
      <c r="AG1646">
        <f>($J$1646) * (80)</f>
        <v>0</v>
      </c>
      <c r="AH1646">
        <f>($K$1646) * (225)</f>
        <v>0</v>
      </c>
      <c r="AI1646">
        <f>($L$1646) * (80)</f>
        <v>0</v>
      </c>
      <c r="AJ1646">
        <f>($M$1646) * (80)</f>
        <v>0</v>
      </c>
      <c r="AK1646">
        <f>($N$1646) * (225)</f>
        <v>0</v>
      </c>
      <c r="AL1646">
        <f>($O$1646) * (225)</f>
        <v>0</v>
      </c>
      <c r="AM1646">
        <f>($P$1646) * (80)</f>
        <v>0</v>
      </c>
      <c r="AN1646">
        <f>($Q$1646) * (80)</f>
        <v>0</v>
      </c>
      <c r="AO1646">
        <f>($R$1646) * (225)</f>
        <v>0</v>
      </c>
      <c r="AP1646">
        <f>($S$1646) * (80)</f>
        <v>0</v>
      </c>
      <c r="AQ1646">
        <f>($T$1646) * (80)</f>
        <v>80</v>
      </c>
      <c r="AR1646">
        <f>($U$1646) * (225)</f>
        <v>0</v>
      </c>
      <c r="AS1646">
        <f>($V$1646) * (80)</f>
        <v>0</v>
      </c>
      <c r="AT1646">
        <f>($W$1646) * (80)</f>
        <v>0</v>
      </c>
      <c r="AU1646">
        <f>($X$1646) * (225)</f>
        <v>0</v>
      </c>
      <c r="AV1646">
        <f>($Y$1646) * (80)</f>
        <v>0</v>
      </c>
      <c r="AW1646">
        <f>($Z$1646) * (225)</f>
        <v>0</v>
      </c>
      <c r="AX1646">
        <f>($AA$1646) * (80)</f>
        <v>0</v>
      </c>
      <c r="AY1646">
        <f>($AB$1646) * (225)</f>
        <v>0</v>
      </c>
      <c r="AZ1646">
        <f>($AC$1646) * (80)</f>
        <v>0</v>
      </c>
      <c r="BA1646">
        <f>($AD$1646) * (295)</f>
        <v>0</v>
      </c>
      <c r="BM1646">
        <v>1</v>
      </c>
      <c r="BN1646">
        <f>SUM($R$1646:$Z$1646)</f>
        <v>1</v>
      </c>
    </row>
    <row r="1647" spans="1:66">
      <c r="A1647">
        <v>1573</v>
      </c>
      <c r="B1647">
        <v>2</v>
      </c>
      <c r="C1647">
        <v>7200</v>
      </c>
      <c r="D1647">
        <v>2</v>
      </c>
      <c r="E1647">
        <v>7</v>
      </c>
      <c r="F1647" t="s">
        <v>84</v>
      </c>
      <c r="G1647">
        <v>5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1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f>($H$1647) * (225)</f>
        <v>0</v>
      </c>
      <c r="AF1647">
        <f>($I$1647) * (80)</f>
        <v>0</v>
      </c>
      <c r="AG1647">
        <f>($J$1647) * (80)</f>
        <v>0</v>
      </c>
      <c r="AH1647">
        <f>($K$1647) * (225)</f>
        <v>0</v>
      </c>
      <c r="AI1647">
        <f>($L$1647) * (80)</f>
        <v>0</v>
      </c>
      <c r="AJ1647">
        <f>($M$1647) * (80)</f>
        <v>0</v>
      </c>
      <c r="AK1647">
        <f>($N$1647) * (225)</f>
        <v>0</v>
      </c>
      <c r="AL1647">
        <f>($O$1647) * (225)</f>
        <v>0</v>
      </c>
      <c r="AM1647">
        <f>($P$1647) * (80)</f>
        <v>0</v>
      </c>
      <c r="AN1647">
        <f>($Q$1647) * (80)</f>
        <v>0</v>
      </c>
      <c r="AO1647">
        <f>($R$1647) * (225)</f>
        <v>0</v>
      </c>
      <c r="AP1647">
        <f>($S$1647) * (80)</f>
        <v>0</v>
      </c>
      <c r="AQ1647">
        <f>($T$1647) * (80)</f>
        <v>80</v>
      </c>
      <c r="AR1647">
        <f>($U$1647) * (225)</f>
        <v>0</v>
      </c>
      <c r="AS1647">
        <f>($V$1647) * (80)</f>
        <v>0</v>
      </c>
      <c r="AT1647">
        <f>($W$1647) * (80)</f>
        <v>0</v>
      </c>
      <c r="AU1647">
        <f>($X$1647) * (295)</f>
        <v>0</v>
      </c>
      <c r="AV1647">
        <f>($Y$1647) * (150)</f>
        <v>0</v>
      </c>
      <c r="AW1647">
        <f>($Z$1647) * (365)</f>
        <v>0</v>
      </c>
      <c r="AX1647">
        <f>($AA$1647) * (220)</f>
        <v>0</v>
      </c>
      <c r="AY1647">
        <f>($AB$1647) * (435)</f>
        <v>0</v>
      </c>
      <c r="AZ1647">
        <f>($AC$1647) * (290)</f>
        <v>0</v>
      </c>
      <c r="BA1647">
        <f>($AD$1647) * (505)</f>
        <v>0</v>
      </c>
      <c r="BM1647">
        <v>1</v>
      </c>
      <c r="BN1647">
        <f>SUM($N$1647:$X$1647)</f>
        <v>1</v>
      </c>
    </row>
    <row r="1648" spans="1:66">
      <c r="A1648">
        <v>1615</v>
      </c>
      <c r="B1648">
        <v>1</v>
      </c>
      <c r="C1648">
        <v>23490</v>
      </c>
      <c r="D1648">
        <v>5</v>
      </c>
      <c r="E1648">
        <v>8</v>
      </c>
      <c r="F1648" t="s">
        <v>84</v>
      </c>
      <c r="G1648">
        <v>4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1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f>($H$1648) * (225)</f>
        <v>0</v>
      </c>
      <c r="AF1648">
        <f>($I$1648) * (40)</f>
        <v>0</v>
      </c>
      <c r="AG1648">
        <f>($J$1648) * (40)</f>
        <v>0</v>
      </c>
      <c r="AH1648">
        <f>($K$1648) * (225)</f>
        <v>0</v>
      </c>
      <c r="AI1648">
        <f>($L$1648) * (40)</f>
        <v>0</v>
      </c>
      <c r="AJ1648">
        <f>($M$1648) * (40)</f>
        <v>0</v>
      </c>
      <c r="AK1648">
        <f>($N$1648) * (225)</f>
        <v>0</v>
      </c>
      <c r="AL1648">
        <f>($O$1648) * (225)</f>
        <v>0</v>
      </c>
      <c r="AM1648">
        <f>($P$1648) * (40)</f>
        <v>0</v>
      </c>
      <c r="AN1648">
        <f>($Q$1648) * (40)</f>
        <v>0</v>
      </c>
      <c r="AO1648">
        <f>($R$1648) * (225)</f>
        <v>0</v>
      </c>
      <c r="AP1648">
        <f>($S$1648) * (40)</f>
        <v>0</v>
      </c>
      <c r="AQ1648">
        <f>($T$1648) * (40)</f>
        <v>0</v>
      </c>
      <c r="AR1648">
        <f>($U$1648) * (225)</f>
        <v>0</v>
      </c>
      <c r="AS1648">
        <f>($V$1648) * (40)</f>
        <v>0</v>
      </c>
      <c r="AT1648">
        <f>($W$1648) * (40)</f>
        <v>0</v>
      </c>
      <c r="AU1648">
        <f>($X$1648) * (225)</f>
        <v>0</v>
      </c>
      <c r="AV1648">
        <f>($Y$1648) * (40)</f>
        <v>40</v>
      </c>
      <c r="AW1648">
        <f>($Z$1648) * (225)</f>
        <v>0</v>
      </c>
      <c r="AX1648">
        <f>($AA$1648) * (40)</f>
        <v>0</v>
      </c>
      <c r="AY1648">
        <f>($AB$1648) * (275)</f>
        <v>0</v>
      </c>
      <c r="AZ1648">
        <f>($AC$1648) * (90)</f>
        <v>0</v>
      </c>
      <c r="BA1648">
        <f>($AD$1648) * (325)</f>
        <v>0</v>
      </c>
      <c r="BM1648">
        <v>1</v>
      </c>
      <c r="BN1648">
        <f>SUM($U$1648:$Z$1648)</f>
        <v>1</v>
      </c>
    </row>
    <row r="1649" spans="1:66">
      <c r="A1649">
        <v>1623</v>
      </c>
      <c r="B1649">
        <v>1</v>
      </c>
      <c r="C1649">
        <v>7002</v>
      </c>
      <c r="D1649">
        <v>-1</v>
      </c>
      <c r="E1649">
        <v>2</v>
      </c>
      <c r="F1649" t="s">
        <v>84</v>
      </c>
      <c r="G1649">
        <v>4</v>
      </c>
      <c r="H1649">
        <v>1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f>($H$1649) * (225)</f>
        <v>225</v>
      </c>
      <c r="AF1649">
        <f>($I$1649) * (40)</f>
        <v>0</v>
      </c>
      <c r="AG1649">
        <f>($J$1649) * (40)</f>
        <v>0</v>
      </c>
      <c r="AH1649">
        <f>($K$1649) * (225)</f>
        <v>0</v>
      </c>
      <c r="AI1649">
        <f>($L$1649) * (40)</f>
        <v>0</v>
      </c>
      <c r="AJ1649">
        <f>($M$1649) * (40)</f>
        <v>0</v>
      </c>
      <c r="AK1649">
        <f>($N$1649) * (275)</f>
        <v>0</v>
      </c>
      <c r="AL1649">
        <f>($O$1649) * (325)</f>
        <v>0</v>
      </c>
      <c r="AM1649">
        <f>($P$1649) * (140)</f>
        <v>0</v>
      </c>
      <c r="AN1649">
        <f>($Q$1649) * (140)</f>
        <v>0</v>
      </c>
      <c r="AO1649">
        <f>($R$1649) * (375)</f>
        <v>0</v>
      </c>
      <c r="AP1649">
        <f>($S$1649) * (190)</f>
        <v>0</v>
      </c>
      <c r="AQ1649">
        <f>($T$1649) * (190)</f>
        <v>0</v>
      </c>
      <c r="AR1649">
        <f>($U$1649) * (425)</f>
        <v>0</v>
      </c>
      <c r="AS1649">
        <f>($V$1649) * (240)</f>
        <v>0</v>
      </c>
      <c r="AT1649">
        <f>($W$1649) * (240)</f>
        <v>0</v>
      </c>
      <c r="AU1649">
        <f>($X$1649) * (475)</f>
        <v>0</v>
      </c>
      <c r="AV1649">
        <f>($Y$1649) * (290)</f>
        <v>0</v>
      </c>
      <c r="AW1649">
        <f>($Z$1649) * (525)</f>
        <v>0</v>
      </c>
      <c r="AX1649">
        <f>($AA$1649) * (340)</f>
        <v>0</v>
      </c>
      <c r="AY1649">
        <f>($AB$1649) * (575)</f>
        <v>0</v>
      </c>
      <c r="AZ1649">
        <f>($AC$1649) * (390)</f>
        <v>0</v>
      </c>
      <c r="BA1649">
        <f>($AD$1649) * (625)</f>
        <v>0</v>
      </c>
      <c r="BM1649">
        <v>1</v>
      </c>
      <c r="BN1649">
        <f>SUM($H$1649:$K$1649)</f>
        <v>1</v>
      </c>
    </row>
    <row r="1650" spans="1:66">
      <c r="A1650">
        <v>1656</v>
      </c>
      <c r="B1650">
        <v>1</v>
      </c>
      <c r="C1650">
        <v>3467</v>
      </c>
      <c r="D1650">
        <v>1</v>
      </c>
      <c r="E1650">
        <v>6</v>
      </c>
      <c r="F1650" t="s">
        <v>84</v>
      </c>
      <c r="G1650">
        <v>3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1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f>($H$1650) * (225)</f>
        <v>0</v>
      </c>
      <c r="AF1650">
        <f>($I$1650) * (40)</f>
        <v>0</v>
      </c>
      <c r="AG1650">
        <f>($J$1650) * (40)</f>
        <v>0</v>
      </c>
      <c r="AH1650">
        <f>($K$1650) * (225)</f>
        <v>0</v>
      </c>
      <c r="AI1650">
        <f>($L$1650) * (40)</f>
        <v>0</v>
      </c>
      <c r="AJ1650">
        <f>($M$1650) * (40)</f>
        <v>40</v>
      </c>
      <c r="AK1650">
        <f>($N$1650) * (225)</f>
        <v>0</v>
      </c>
      <c r="AL1650">
        <f>($O$1650) * (275)</f>
        <v>0</v>
      </c>
      <c r="AM1650">
        <f>($P$1650) * (90)</f>
        <v>0</v>
      </c>
      <c r="AN1650">
        <f>($Q$1650) * (90)</f>
        <v>0</v>
      </c>
      <c r="AO1650">
        <f>($R$1650) * (325)</f>
        <v>0</v>
      </c>
      <c r="AP1650">
        <f>($S$1650) * (140)</f>
        <v>0</v>
      </c>
      <c r="AQ1650">
        <f>($T$1650) * (140)</f>
        <v>0</v>
      </c>
      <c r="AR1650">
        <f>($U$1650) * (375)</f>
        <v>0</v>
      </c>
      <c r="AS1650">
        <f>($V$1650) * (190)</f>
        <v>0</v>
      </c>
      <c r="AT1650">
        <f>($W$1650) * (190)</f>
        <v>0</v>
      </c>
      <c r="AU1650">
        <f>($X$1650) * (425)</f>
        <v>0</v>
      </c>
      <c r="AV1650">
        <f>($Y$1650) * (240)</f>
        <v>0</v>
      </c>
      <c r="AW1650">
        <f>($Z$1650) * (475)</f>
        <v>0</v>
      </c>
      <c r="AX1650">
        <f>($AA$1650) * (290)</f>
        <v>0</v>
      </c>
      <c r="AY1650">
        <f>($AB$1650) * (525)</f>
        <v>0</v>
      </c>
      <c r="AZ1650">
        <f>($AC$1650) * (340)</f>
        <v>0</v>
      </c>
      <c r="BA1650">
        <f>($AD$1650) * (575)</f>
        <v>0</v>
      </c>
      <c r="BM1650">
        <v>1</v>
      </c>
      <c r="BN1650">
        <f>SUM($K$1650:$U$1650)</f>
        <v>1</v>
      </c>
    </row>
    <row r="1651" spans="1:66">
      <c r="A1651">
        <v>1681</v>
      </c>
      <c r="B1651">
        <v>2</v>
      </c>
      <c r="C1651">
        <v>29290</v>
      </c>
      <c r="D1651">
        <v>0</v>
      </c>
      <c r="E1651">
        <v>4</v>
      </c>
      <c r="F1651" t="s">
        <v>84</v>
      </c>
      <c r="G1651">
        <v>3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1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f>($H$1651) * (225)</f>
        <v>0</v>
      </c>
      <c r="AF1651">
        <f>($I$1651) * (80)</f>
        <v>0</v>
      </c>
      <c r="AG1651">
        <f>($J$1651) * (80)</f>
        <v>0</v>
      </c>
      <c r="AH1651">
        <f>($K$1651) * (225)</f>
        <v>0</v>
      </c>
      <c r="AI1651">
        <f>($L$1651) * (80)</f>
        <v>0</v>
      </c>
      <c r="AJ1651">
        <f>($M$1651) * (80)</f>
        <v>80</v>
      </c>
      <c r="AK1651">
        <f>($N$1651) * (295)</f>
        <v>0</v>
      </c>
      <c r="AL1651">
        <f>($O$1651) * (365)</f>
        <v>0</v>
      </c>
      <c r="AM1651">
        <f>($P$1651) * (220)</f>
        <v>0</v>
      </c>
      <c r="AN1651">
        <f>($Q$1651) * (220)</f>
        <v>0</v>
      </c>
      <c r="AO1651">
        <f>($R$1651) * (435)</f>
        <v>0</v>
      </c>
      <c r="AP1651">
        <f>($S$1651) * (290)</f>
        <v>0</v>
      </c>
      <c r="AQ1651">
        <f>($T$1651) * (290)</f>
        <v>0</v>
      </c>
      <c r="AR1651">
        <f>($U$1651) * (505)</f>
        <v>0</v>
      </c>
      <c r="AS1651">
        <f>($V$1651) * (360)</f>
        <v>0</v>
      </c>
      <c r="AT1651">
        <f>($W$1651) * (360)</f>
        <v>0</v>
      </c>
      <c r="AU1651">
        <f>($X$1651) * (575)</f>
        <v>0</v>
      </c>
      <c r="AV1651">
        <f>($Y$1651) * (430)</f>
        <v>0</v>
      </c>
      <c r="AW1651">
        <f>($Z$1651) * (645)</f>
        <v>0</v>
      </c>
      <c r="AX1651">
        <f>($AA$1651) * (500)</f>
        <v>0</v>
      </c>
      <c r="AY1651">
        <f>($AB$1651) * (715)</f>
        <v>0</v>
      </c>
      <c r="AZ1651">
        <f>($AC$1651) * (570)</f>
        <v>0</v>
      </c>
      <c r="BA1651">
        <f>($AD$1651) * (785)</f>
        <v>0</v>
      </c>
      <c r="BM1651">
        <v>1</v>
      </c>
      <c r="BN1651">
        <f>SUM($H$1651:$O$1651)</f>
        <v>1</v>
      </c>
    </row>
    <row r="1652" spans="1:66">
      <c r="A1652">
        <v>1690</v>
      </c>
      <c r="B1652">
        <v>2</v>
      </c>
      <c r="C1652">
        <v>17575</v>
      </c>
      <c r="D1652">
        <v>-1</v>
      </c>
      <c r="E1652">
        <v>4</v>
      </c>
      <c r="F1652" t="s">
        <v>84</v>
      </c>
      <c r="G1652">
        <v>4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f>($H$1652) * (225)</f>
        <v>0</v>
      </c>
      <c r="AF1652">
        <f>($I$1652) * (80)</f>
        <v>0</v>
      </c>
      <c r="AG1652">
        <f>($J$1652) * (80)</f>
        <v>0</v>
      </c>
      <c r="AH1652">
        <f>($K$1652) * (225)</f>
        <v>0</v>
      </c>
      <c r="AI1652">
        <f>($L$1652) * (80)</f>
        <v>0</v>
      </c>
      <c r="AJ1652">
        <f>($M$1652) * (80)</f>
        <v>80</v>
      </c>
      <c r="AK1652">
        <f>($N$1652) * (295)</f>
        <v>0</v>
      </c>
      <c r="AL1652">
        <f>($O$1652) * (365)</f>
        <v>0</v>
      </c>
      <c r="AM1652">
        <f>($P$1652) * (220)</f>
        <v>0</v>
      </c>
      <c r="AN1652">
        <f>($Q$1652) * (220)</f>
        <v>0</v>
      </c>
      <c r="AO1652">
        <f>($R$1652) * (435)</f>
        <v>0</v>
      </c>
      <c r="AP1652">
        <f>($S$1652) * (290)</f>
        <v>0</v>
      </c>
      <c r="AQ1652">
        <f>($T$1652) * (290)</f>
        <v>0</v>
      </c>
      <c r="AR1652">
        <f>($U$1652) * (505)</f>
        <v>0</v>
      </c>
      <c r="AS1652">
        <f>($V$1652) * (360)</f>
        <v>0</v>
      </c>
      <c r="AT1652">
        <f>($W$1652) * (360)</f>
        <v>0</v>
      </c>
      <c r="AU1652">
        <f>($X$1652) * (575)</f>
        <v>0</v>
      </c>
      <c r="AV1652">
        <f>($Y$1652) * (430)</f>
        <v>0</v>
      </c>
      <c r="AW1652">
        <f>($Z$1652) * (645)</f>
        <v>0</v>
      </c>
      <c r="AX1652">
        <f>($AA$1652) * (500)</f>
        <v>0</v>
      </c>
      <c r="AY1652">
        <f>($AB$1652) * (715)</f>
        <v>0</v>
      </c>
      <c r="AZ1652">
        <f>($AC$1652) * (570)</f>
        <v>0</v>
      </c>
      <c r="BA1652">
        <f>($AD$1652) * (785)</f>
        <v>0</v>
      </c>
      <c r="BM1652">
        <v>1</v>
      </c>
      <c r="BN1652">
        <f>SUM($H$1652:$O$1652)</f>
        <v>1</v>
      </c>
    </row>
    <row r="1653" spans="1:66">
      <c r="A1653">
        <v>1691</v>
      </c>
      <c r="B1653">
        <v>1</v>
      </c>
      <c r="C1653">
        <v>29709</v>
      </c>
      <c r="D1653">
        <v>2</v>
      </c>
      <c r="E1653">
        <v>7</v>
      </c>
      <c r="F1653" t="s">
        <v>84</v>
      </c>
      <c r="G1653">
        <v>4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1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f>($H$1653) * (225)</f>
        <v>0</v>
      </c>
      <c r="AF1653">
        <f>($I$1653) * (40)</f>
        <v>0</v>
      </c>
      <c r="AG1653">
        <f>($J$1653) * (40)</f>
        <v>0</v>
      </c>
      <c r="AH1653">
        <f>($K$1653) * (225)</f>
        <v>0</v>
      </c>
      <c r="AI1653">
        <f>($L$1653) * (40)</f>
        <v>0</v>
      </c>
      <c r="AJ1653">
        <f>($M$1653) * (40)</f>
        <v>0</v>
      </c>
      <c r="AK1653">
        <f>($N$1653) * (225)</f>
        <v>0</v>
      </c>
      <c r="AL1653">
        <f>($O$1653) * (225)</f>
        <v>0</v>
      </c>
      <c r="AM1653">
        <f>($P$1653) * (40)</f>
        <v>0</v>
      </c>
      <c r="AN1653">
        <f>($Q$1653) * (40)</f>
        <v>0</v>
      </c>
      <c r="AO1653">
        <f>($R$1653) * (225)</f>
        <v>0</v>
      </c>
      <c r="AP1653">
        <f>($S$1653) * (40)</f>
        <v>0</v>
      </c>
      <c r="AQ1653">
        <f>($T$1653) * (40)</f>
        <v>40</v>
      </c>
      <c r="AR1653">
        <f>($U$1653) * (275)</f>
        <v>0</v>
      </c>
      <c r="AS1653">
        <f>($V$1653) * (90)</f>
        <v>0</v>
      </c>
      <c r="AT1653">
        <f>($W$1653) * (90)</f>
        <v>0</v>
      </c>
      <c r="AU1653">
        <f>($X$1653) * (325)</f>
        <v>0</v>
      </c>
      <c r="AV1653">
        <f>($Y$1653) * (140)</f>
        <v>0</v>
      </c>
      <c r="AW1653">
        <f>($Z$1653) * (375)</f>
        <v>0</v>
      </c>
      <c r="AX1653">
        <f>($AA$1653) * (190)</f>
        <v>0</v>
      </c>
      <c r="AY1653">
        <f>($AB$1653) * (425)</f>
        <v>0</v>
      </c>
      <c r="AZ1653">
        <f>($AC$1653) * (240)</f>
        <v>0</v>
      </c>
      <c r="BA1653">
        <f>($AD$1653) * (475)</f>
        <v>0</v>
      </c>
      <c r="BM1653">
        <v>1</v>
      </c>
      <c r="BN1653">
        <f>SUM($N$1653:$X$1653)</f>
        <v>1</v>
      </c>
    </row>
    <row r="1654" spans="1:66">
      <c r="A1654">
        <v>1704</v>
      </c>
      <c r="B1654">
        <v>2</v>
      </c>
      <c r="C1654">
        <v>7258</v>
      </c>
      <c r="D1654">
        <v>4</v>
      </c>
      <c r="E1654">
        <v>8</v>
      </c>
      <c r="F1654" t="s">
        <v>84</v>
      </c>
      <c r="G1654">
        <v>3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1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f>($H$1654) * (225)</f>
        <v>0</v>
      </c>
      <c r="AF1654">
        <f>($I$1654) * (80)</f>
        <v>0</v>
      </c>
      <c r="AG1654">
        <f>($J$1654) * (80)</f>
        <v>0</v>
      </c>
      <c r="AH1654">
        <f>($K$1654) * (225)</f>
        <v>0</v>
      </c>
      <c r="AI1654">
        <f>($L$1654) * (80)</f>
        <v>0</v>
      </c>
      <c r="AJ1654">
        <f>($M$1654) * (80)</f>
        <v>0</v>
      </c>
      <c r="AK1654">
        <f>($N$1654) * (225)</f>
        <v>0</v>
      </c>
      <c r="AL1654">
        <f>($O$1654) * (225)</f>
        <v>0</v>
      </c>
      <c r="AM1654">
        <f>($P$1654) * (80)</f>
        <v>0</v>
      </c>
      <c r="AN1654">
        <f>($Q$1654) * (80)</f>
        <v>0</v>
      </c>
      <c r="AO1654">
        <f>($R$1654) * (225)</f>
        <v>0</v>
      </c>
      <c r="AP1654">
        <f>($S$1654) * (80)</f>
        <v>0</v>
      </c>
      <c r="AQ1654">
        <f>($T$1654) * (80)</f>
        <v>80</v>
      </c>
      <c r="AR1654">
        <f>($U$1654) * (225)</f>
        <v>0</v>
      </c>
      <c r="AS1654">
        <f>($V$1654) * (80)</f>
        <v>0</v>
      </c>
      <c r="AT1654">
        <f>($W$1654) * (80)</f>
        <v>0</v>
      </c>
      <c r="AU1654">
        <f>($X$1654) * (295)</f>
        <v>0</v>
      </c>
      <c r="AV1654">
        <f>($Y$1654) * (150)</f>
        <v>0</v>
      </c>
      <c r="AW1654">
        <f>($Z$1654) * (365)</f>
        <v>0</v>
      </c>
      <c r="AX1654">
        <f>($AA$1654) * (220)</f>
        <v>0</v>
      </c>
      <c r="AY1654">
        <f>($AB$1654) * (435)</f>
        <v>0</v>
      </c>
      <c r="AZ1654">
        <f>($AC$1654) * (290)</f>
        <v>0</v>
      </c>
      <c r="BA1654">
        <f>($AD$1654) * (505)</f>
        <v>0</v>
      </c>
      <c r="BM1654">
        <v>1</v>
      </c>
      <c r="BN1654">
        <f>SUM($R$1654:$Z$1654)</f>
        <v>1</v>
      </c>
    </row>
    <row r="1655" spans="1:66">
      <c r="A1655">
        <v>1708</v>
      </c>
      <c r="B1655">
        <v>2</v>
      </c>
      <c r="C1655">
        <v>7258</v>
      </c>
      <c r="D1655">
        <v>4</v>
      </c>
      <c r="E1655">
        <v>8</v>
      </c>
      <c r="F1655" t="s">
        <v>84</v>
      </c>
      <c r="G1655">
        <v>3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1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f>($H$1655) * (225)</f>
        <v>0</v>
      </c>
      <c r="AF1655">
        <f>($I$1655) * (80)</f>
        <v>0</v>
      </c>
      <c r="AG1655">
        <f>($J$1655) * (80)</f>
        <v>0</v>
      </c>
      <c r="AH1655">
        <f>($K$1655) * (225)</f>
        <v>0</v>
      </c>
      <c r="AI1655">
        <f>($L$1655) * (80)</f>
        <v>0</v>
      </c>
      <c r="AJ1655">
        <f>($M$1655) * (80)</f>
        <v>0</v>
      </c>
      <c r="AK1655">
        <f>($N$1655) * (225)</f>
        <v>0</v>
      </c>
      <c r="AL1655">
        <f>($O$1655) * (225)</f>
        <v>0</v>
      </c>
      <c r="AM1655">
        <f>($P$1655) * (80)</f>
        <v>0</v>
      </c>
      <c r="AN1655">
        <f>($Q$1655) * (80)</f>
        <v>0</v>
      </c>
      <c r="AO1655">
        <f>($R$1655) * (225)</f>
        <v>0</v>
      </c>
      <c r="AP1655">
        <f>($S$1655) * (80)</f>
        <v>0</v>
      </c>
      <c r="AQ1655">
        <f>($T$1655) * (80)</f>
        <v>80</v>
      </c>
      <c r="AR1655">
        <f>($U$1655) * (225)</f>
        <v>0</v>
      </c>
      <c r="AS1655">
        <f>($V$1655) * (80)</f>
        <v>0</v>
      </c>
      <c r="AT1655">
        <f>($W$1655) * (80)</f>
        <v>0</v>
      </c>
      <c r="AU1655">
        <f>($X$1655) * (295)</f>
        <v>0</v>
      </c>
      <c r="AV1655">
        <f>($Y$1655) * (150)</f>
        <v>0</v>
      </c>
      <c r="AW1655">
        <f>($Z$1655) * (365)</f>
        <v>0</v>
      </c>
      <c r="AX1655">
        <f>($AA$1655) * (220)</f>
        <v>0</v>
      </c>
      <c r="AY1655">
        <f>($AB$1655) * (435)</f>
        <v>0</v>
      </c>
      <c r="AZ1655">
        <f>($AC$1655) * (290)</f>
        <v>0</v>
      </c>
      <c r="BA1655">
        <f>($AD$1655) * (505)</f>
        <v>0</v>
      </c>
      <c r="BM1655">
        <v>1</v>
      </c>
      <c r="BN1655">
        <f>SUM($R$1655:$Z$1655)</f>
        <v>1</v>
      </c>
    </row>
    <row r="1656" spans="1:66">
      <c r="A1656">
        <v>1722</v>
      </c>
      <c r="B1656">
        <v>2</v>
      </c>
      <c r="C1656">
        <v>5937</v>
      </c>
      <c r="D1656">
        <v>4</v>
      </c>
      <c r="E1656">
        <v>8</v>
      </c>
      <c r="F1656" t="s">
        <v>84</v>
      </c>
      <c r="G1656">
        <v>4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1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f>($H$1656) * (225)</f>
        <v>0</v>
      </c>
      <c r="AF1656">
        <f>($I$1656) * (80)</f>
        <v>0</v>
      </c>
      <c r="AG1656">
        <f>($J$1656) * (80)</f>
        <v>0</v>
      </c>
      <c r="AH1656">
        <f>($K$1656) * (225)</f>
        <v>0</v>
      </c>
      <c r="AI1656">
        <f>($L$1656) * (80)</f>
        <v>0</v>
      </c>
      <c r="AJ1656">
        <f>($M$1656) * (80)</f>
        <v>0</v>
      </c>
      <c r="AK1656">
        <f>($N$1656) * (225)</f>
        <v>0</v>
      </c>
      <c r="AL1656">
        <f>($O$1656) * (225)</f>
        <v>0</v>
      </c>
      <c r="AM1656">
        <f>($P$1656) * (80)</f>
        <v>0</v>
      </c>
      <c r="AN1656">
        <f>($Q$1656) * (80)</f>
        <v>0</v>
      </c>
      <c r="AO1656">
        <f>($R$1656) * (225)</f>
        <v>0</v>
      </c>
      <c r="AP1656">
        <f>($S$1656) * (80)</f>
        <v>0</v>
      </c>
      <c r="AQ1656">
        <f>($T$1656) * (80)</f>
        <v>80</v>
      </c>
      <c r="AR1656">
        <f>($U$1656) * (225)</f>
        <v>0</v>
      </c>
      <c r="AS1656">
        <f>($V$1656) * (80)</f>
        <v>0</v>
      </c>
      <c r="AT1656">
        <f>($W$1656) * (80)</f>
        <v>0</v>
      </c>
      <c r="AU1656">
        <f>($X$1656) * (225)</f>
        <v>0</v>
      </c>
      <c r="AV1656">
        <f>($Y$1656) * (80)</f>
        <v>0</v>
      </c>
      <c r="AW1656">
        <f>($Z$1656) * (295)</f>
        <v>0</v>
      </c>
      <c r="AX1656">
        <f>($AA$1656) * (150)</f>
        <v>0</v>
      </c>
      <c r="AY1656">
        <f>($AB$1656) * (365)</f>
        <v>0</v>
      </c>
      <c r="AZ1656">
        <f>($AC$1656) * (220)</f>
        <v>0</v>
      </c>
      <c r="BA1656">
        <f>($AD$1656) * (435)</f>
        <v>0</v>
      </c>
      <c r="BM1656">
        <v>1</v>
      </c>
      <c r="BN1656">
        <f>SUM($R$1656:$Z$1656)</f>
        <v>1</v>
      </c>
    </row>
    <row r="1657" spans="1:66">
      <c r="A1657">
        <v>1755</v>
      </c>
      <c r="B1657">
        <v>2</v>
      </c>
      <c r="C1657">
        <v>18950</v>
      </c>
      <c r="D1657">
        <v>0</v>
      </c>
      <c r="E1657">
        <v>4</v>
      </c>
      <c r="F1657" t="s">
        <v>84</v>
      </c>
      <c r="G1657">
        <v>4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f>($H$1657) * (225)</f>
        <v>0</v>
      </c>
      <c r="AF1657">
        <f>($I$1657) * (80)</f>
        <v>0</v>
      </c>
      <c r="AG1657">
        <f>($J$1657) * (80)</f>
        <v>0</v>
      </c>
      <c r="AH1657">
        <f>($K$1657) * (225)</f>
        <v>0</v>
      </c>
      <c r="AI1657">
        <f>($L$1657) * (80)</f>
        <v>0</v>
      </c>
      <c r="AJ1657">
        <f>($M$1657) * (80)</f>
        <v>80</v>
      </c>
      <c r="AK1657">
        <f>($N$1657) * (225)</f>
        <v>0</v>
      </c>
      <c r="AL1657">
        <f>($O$1657) * (295)</f>
        <v>0</v>
      </c>
      <c r="AM1657">
        <f>($P$1657) * (150)</f>
        <v>0</v>
      </c>
      <c r="AN1657">
        <f>($Q$1657) * (150)</f>
        <v>0</v>
      </c>
      <c r="AO1657">
        <f>($R$1657) * (365)</f>
        <v>0</v>
      </c>
      <c r="AP1657">
        <f>($S$1657) * (220)</f>
        <v>0</v>
      </c>
      <c r="AQ1657">
        <f>($T$1657) * (220)</f>
        <v>0</v>
      </c>
      <c r="AR1657">
        <f>($U$1657) * (435)</f>
        <v>0</v>
      </c>
      <c r="AS1657">
        <f>($V$1657) * (290)</f>
        <v>0</v>
      </c>
      <c r="AT1657">
        <f>($W$1657) * (290)</f>
        <v>0</v>
      </c>
      <c r="AU1657">
        <f>($X$1657) * (505)</f>
        <v>0</v>
      </c>
      <c r="AV1657">
        <f>($Y$1657) * (360)</f>
        <v>0</v>
      </c>
      <c r="AW1657">
        <f>($Z$1657) * (575)</f>
        <v>0</v>
      </c>
      <c r="AX1657">
        <f>($AA$1657) * (430)</f>
        <v>0</v>
      </c>
      <c r="AY1657">
        <f>($AB$1657) * (645)</f>
        <v>0</v>
      </c>
      <c r="AZ1657">
        <f>($AC$1657) * (500)</f>
        <v>0</v>
      </c>
      <c r="BA1657">
        <f>($AD$1657) * (715)</f>
        <v>0</v>
      </c>
      <c r="BM1657">
        <v>1</v>
      </c>
      <c r="BN1657">
        <f>SUM($H$1657:$O$1657)</f>
        <v>1</v>
      </c>
    </row>
    <row r="1658" spans="1:66">
      <c r="A1658">
        <v>21</v>
      </c>
      <c r="B1658">
        <v>2</v>
      </c>
      <c r="C1658">
        <v>8950</v>
      </c>
      <c r="D1658">
        <v>4</v>
      </c>
      <c r="E1658">
        <v>7</v>
      </c>
      <c r="F1658" t="s">
        <v>94</v>
      </c>
      <c r="G1658">
        <v>4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1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f>($H$1658) * (225)</f>
        <v>0</v>
      </c>
      <c r="AF1658">
        <f>($I$1658) * (80)</f>
        <v>0</v>
      </c>
      <c r="AG1658">
        <f>($J$1658) * (80)</f>
        <v>0</v>
      </c>
      <c r="AH1658">
        <f>($K$1658) * (225)</f>
        <v>0</v>
      </c>
      <c r="AI1658">
        <f>($L$1658) * (80)</f>
        <v>0</v>
      </c>
      <c r="AJ1658">
        <f>($M$1658) * (80)</f>
        <v>0</v>
      </c>
      <c r="AK1658">
        <f>($N$1658) * (225)</f>
        <v>0</v>
      </c>
      <c r="AL1658">
        <f>($O$1658) * (225)</f>
        <v>0</v>
      </c>
      <c r="AM1658">
        <f>($P$1658) * (80)</f>
        <v>0</v>
      </c>
      <c r="AN1658">
        <f>($Q$1658) * (80)</f>
        <v>0</v>
      </c>
      <c r="AO1658">
        <f>($R$1658) * (225)</f>
        <v>0</v>
      </c>
      <c r="AP1658">
        <f>($S$1658) * (80)</f>
        <v>0</v>
      </c>
      <c r="AQ1658">
        <f>($T$1658) * (80)</f>
        <v>80</v>
      </c>
      <c r="AR1658">
        <f>($U$1658) * (225)</f>
        <v>0</v>
      </c>
      <c r="AS1658">
        <f>($V$1658) * (80)</f>
        <v>0</v>
      </c>
      <c r="AT1658">
        <f>($W$1658) * (80)</f>
        <v>0</v>
      </c>
      <c r="AU1658">
        <f>($X$1658) * (225)</f>
        <v>0</v>
      </c>
      <c r="AV1658">
        <f>($Y$1658) * (80)</f>
        <v>0</v>
      </c>
      <c r="AW1658">
        <f>($Z$1658) * (295)</f>
        <v>0</v>
      </c>
      <c r="AX1658">
        <f>($AA$1658) * (150)</f>
        <v>0</v>
      </c>
      <c r="AY1658">
        <f>($AB$1658) * (365)</f>
        <v>0</v>
      </c>
      <c r="AZ1658">
        <f>($AC$1658) * (220)</f>
        <v>0</v>
      </c>
      <c r="BA1658">
        <f>($AD$1658) * (435)</f>
        <v>0</v>
      </c>
      <c r="BM1658">
        <v>1</v>
      </c>
      <c r="BN1658">
        <f>SUM($R$1658:$X$1658)</f>
        <v>1</v>
      </c>
    </row>
    <row r="1659" spans="1:66">
      <c r="A1659">
        <v>46</v>
      </c>
      <c r="B1659">
        <v>2</v>
      </c>
      <c r="C1659">
        <v>9150</v>
      </c>
      <c r="D1659">
        <v>-1</v>
      </c>
      <c r="E1659">
        <v>2</v>
      </c>
      <c r="F1659" t="s">
        <v>94</v>
      </c>
      <c r="G1659">
        <v>3</v>
      </c>
      <c r="H1659">
        <v>1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f>($H$1659) * (225)</f>
        <v>225</v>
      </c>
      <c r="AF1659">
        <f>($I$1659) * (80)</f>
        <v>0</v>
      </c>
      <c r="AG1659">
        <f>($J$1659) * (80)</f>
        <v>0</v>
      </c>
      <c r="AH1659">
        <f>($K$1659) * (295)</f>
        <v>0</v>
      </c>
      <c r="AI1659">
        <f>($L$1659) * (150)</f>
        <v>0</v>
      </c>
      <c r="AJ1659">
        <f>($M$1659) * (150)</f>
        <v>0</v>
      </c>
      <c r="AK1659">
        <f>($N$1659) * (365)</f>
        <v>0</v>
      </c>
      <c r="AL1659">
        <f>($O$1659) * (435)</f>
        <v>0</v>
      </c>
      <c r="AM1659">
        <f>($P$1659) * (290)</f>
        <v>0</v>
      </c>
      <c r="AN1659">
        <f>($Q$1659) * (290)</f>
        <v>0</v>
      </c>
      <c r="AO1659">
        <f>($R$1659) * (505)</f>
        <v>0</v>
      </c>
      <c r="AP1659">
        <f>($S$1659) * (360)</f>
        <v>0</v>
      </c>
      <c r="AQ1659">
        <f>($T$1659) * (360)</f>
        <v>0</v>
      </c>
      <c r="AR1659">
        <f>($U$1659) * (575)</f>
        <v>0</v>
      </c>
      <c r="AS1659">
        <f>($V$1659) * (430)</f>
        <v>0</v>
      </c>
      <c r="AT1659">
        <f>($W$1659) * (430)</f>
        <v>0</v>
      </c>
      <c r="AU1659">
        <f>($X$1659) * (645)</f>
        <v>0</v>
      </c>
      <c r="AV1659">
        <f>($Y$1659) * (500)</f>
        <v>0</v>
      </c>
      <c r="AW1659">
        <f>($Z$1659) * (715)</f>
        <v>0</v>
      </c>
      <c r="AX1659">
        <f>($AA$1659) * (570)</f>
        <v>0</v>
      </c>
      <c r="AY1659">
        <f>($AB$1659) * (785)</f>
        <v>0</v>
      </c>
      <c r="AZ1659">
        <f>($AC$1659) * (640)</f>
        <v>0</v>
      </c>
      <c r="BA1659">
        <f>($AD$1659) * (855)</f>
        <v>0</v>
      </c>
      <c r="BM1659">
        <v>1</v>
      </c>
      <c r="BN1659">
        <f>SUM($H$1659:$K$1659)</f>
        <v>1</v>
      </c>
    </row>
    <row r="1660" spans="1:66">
      <c r="A1660">
        <v>52</v>
      </c>
      <c r="B1660">
        <v>2</v>
      </c>
      <c r="C1660">
        <v>8950</v>
      </c>
      <c r="D1660">
        <v>0</v>
      </c>
      <c r="E1660">
        <v>4</v>
      </c>
      <c r="F1660" t="s">
        <v>94</v>
      </c>
      <c r="G1660">
        <v>2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1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f>($H$1660) * (225)</f>
        <v>0</v>
      </c>
      <c r="AF1660">
        <f>($I$1660) * (80)</f>
        <v>0</v>
      </c>
      <c r="AG1660">
        <f>($J$1660) * (80)</f>
        <v>0</v>
      </c>
      <c r="AH1660">
        <f>($K$1660) * (295)</f>
        <v>0</v>
      </c>
      <c r="AI1660">
        <f>($L$1660) * (150)</f>
        <v>0</v>
      </c>
      <c r="AJ1660">
        <f>($M$1660) * (150)</f>
        <v>150</v>
      </c>
      <c r="AK1660">
        <f>($N$1660) * (365)</f>
        <v>0</v>
      </c>
      <c r="AL1660">
        <f>($O$1660) * (435)</f>
        <v>0</v>
      </c>
      <c r="AM1660">
        <f>($P$1660) * (290)</f>
        <v>0</v>
      </c>
      <c r="AN1660">
        <f>($Q$1660) * (290)</f>
        <v>0</v>
      </c>
      <c r="AO1660">
        <f>($R$1660) * (505)</f>
        <v>0</v>
      </c>
      <c r="AP1660">
        <f>($S$1660) * (360)</f>
        <v>0</v>
      </c>
      <c r="AQ1660">
        <f>($T$1660) * (360)</f>
        <v>0</v>
      </c>
      <c r="AR1660">
        <f>($U$1660) * (575)</f>
        <v>0</v>
      </c>
      <c r="AS1660">
        <f>($V$1660) * (430)</f>
        <v>0</v>
      </c>
      <c r="AT1660">
        <f>($W$1660) * (430)</f>
        <v>0</v>
      </c>
      <c r="AU1660">
        <f>($X$1660) * (645)</f>
        <v>0</v>
      </c>
      <c r="AV1660">
        <f>($Y$1660) * (500)</f>
        <v>0</v>
      </c>
      <c r="AW1660">
        <f>($Z$1660) * (715)</f>
        <v>0</v>
      </c>
      <c r="AX1660">
        <f>($AA$1660) * (570)</f>
        <v>0</v>
      </c>
      <c r="AY1660">
        <f>($AB$1660) * (785)</f>
        <v>0</v>
      </c>
      <c r="AZ1660">
        <f>($AC$1660) * (640)</f>
        <v>0</v>
      </c>
      <c r="BA1660">
        <f>($AD$1660) * (855)</f>
        <v>0</v>
      </c>
      <c r="BM1660">
        <v>1</v>
      </c>
      <c r="BN1660">
        <f>SUM($H$1660:$O$1660)</f>
        <v>1</v>
      </c>
    </row>
    <row r="1661" spans="1:66">
      <c r="A1661">
        <v>53</v>
      </c>
      <c r="B1661">
        <v>2</v>
      </c>
      <c r="C1661">
        <v>9045</v>
      </c>
      <c r="D1661">
        <v>0</v>
      </c>
      <c r="E1661">
        <v>3</v>
      </c>
      <c r="F1661" t="s">
        <v>94</v>
      </c>
      <c r="G1661">
        <v>4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1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f>($H$1661) * (225)</f>
        <v>0</v>
      </c>
      <c r="AF1661">
        <f>($I$1661) * (80)</f>
        <v>0</v>
      </c>
      <c r="AG1661">
        <f>($J$1661) * (80)</f>
        <v>0</v>
      </c>
      <c r="AH1661">
        <f>($K$1661) * (225)</f>
        <v>0</v>
      </c>
      <c r="AI1661">
        <f>($L$1661) * (80)</f>
        <v>0</v>
      </c>
      <c r="AJ1661">
        <f>($M$1661) * (80)</f>
        <v>80</v>
      </c>
      <c r="AK1661">
        <f>($N$1661) * (225)</f>
        <v>0</v>
      </c>
      <c r="AL1661">
        <f>($O$1661) * (295)</f>
        <v>0</v>
      </c>
      <c r="AM1661">
        <f>($P$1661) * (150)</f>
        <v>0</v>
      </c>
      <c r="AN1661">
        <f>($Q$1661) * (150)</f>
        <v>0</v>
      </c>
      <c r="AO1661">
        <f>($R$1661) * (365)</f>
        <v>0</v>
      </c>
      <c r="AP1661">
        <f>($S$1661) * (220)</f>
        <v>0</v>
      </c>
      <c r="AQ1661">
        <f>($T$1661) * (220)</f>
        <v>0</v>
      </c>
      <c r="AR1661">
        <f>($U$1661) * (435)</f>
        <v>0</v>
      </c>
      <c r="AS1661">
        <f>($V$1661) * (290)</f>
        <v>0</v>
      </c>
      <c r="AT1661">
        <f>($W$1661) * (290)</f>
        <v>0</v>
      </c>
      <c r="AU1661">
        <f>($X$1661) * (505)</f>
        <v>0</v>
      </c>
      <c r="AV1661">
        <f>($Y$1661) * (360)</f>
        <v>0</v>
      </c>
      <c r="AW1661">
        <f>($Z$1661) * (575)</f>
        <v>0</v>
      </c>
      <c r="AX1661">
        <f>($AA$1661) * (430)</f>
        <v>0</v>
      </c>
      <c r="AY1661">
        <f>($AB$1661) * (645)</f>
        <v>0</v>
      </c>
      <c r="AZ1661">
        <f>($AC$1661) * (500)</f>
        <v>0</v>
      </c>
      <c r="BA1661">
        <f>($AD$1661) * (715)</f>
        <v>0</v>
      </c>
      <c r="BM1661">
        <v>1</v>
      </c>
      <c r="BN1661">
        <f>SUM($H$1661:$N$1661)</f>
        <v>1</v>
      </c>
    </row>
    <row r="1662" spans="1:66">
      <c r="A1662">
        <v>70</v>
      </c>
      <c r="B1662">
        <v>2</v>
      </c>
      <c r="C1662">
        <v>7856</v>
      </c>
      <c r="D1662">
        <v>3</v>
      </c>
      <c r="E1662">
        <v>7</v>
      </c>
      <c r="F1662" t="s">
        <v>94</v>
      </c>
      <c r="G1662">
        <v>3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1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f>($H$1662) * (225)</f>
        <v>0</v>
      </c>
      <c r="AF1662">
        <f>($I$1662) * (80)</f>
        <v>0</v>
      </c>
      <c r="AG1662">
        <f>($J$1662) * (80)</f>
        <v>0</v>
      </c>
      <c r="AH1662">
        <f>($K$1662) * (225)</f>
        <v>0</v>
      </c>
      <c r="AI1662">
        <f>($L$1662) * (80)</f>
        <v>0</v>
      </c>
      <c r="AJ1662">
        <f>($M$1662) * (80)</f>
        <v>0</v>
      </c>
      <c r="AK1662">
        <f>($N$1662) * (225)</f>
        <v>0</v>
      </c>
      <c r="AL1662">
        <f>($O$1662) * (225)</f>
        <v>0</v>
      </c>
      <c r="AM1662">
        <f>($P$1662) * (80)</f>
        <v>0</v>
      </c>
      <c r="AN1662">
        <f>($Q$1662) * (80)</f>
        <v>0</v>
      </c>
      <c r="AO1662">
        <f>($R$1662) * (225)</f>
        <v>0</v>
      </c>
      <c r="AP1662">
        <f>($S$1662) * (80)</f>
        <v>0</v>
      </c>
      <c r="AQ1662">
        <f>($T$1662) * (80)</f>
        <v>80</v>
      </c>
      <c r="AR1662">
        <f>($U$1662) * (295)</f>
        <v>0</v>
      </c>
      <c r="AS1662">
        <f>($V$1662) * (150)</f>
        <v>0</v>
      </c>
      <c r="AT1662">
        <f>($W$1662) * (150)</f>
        <v>0</v>
      </c>
      <c r="AU1662">
        <f>($X$1662) * (365)</f>
        <v>0</v>
      </c>
      <c r="AV1662">
        <f>($Y$1662) * (220)</f>
        <v>0</v>
      </c>
      <c r="AW1662">
        <f>($Z$1662) * (435)</f>
        <v>0</v>
      </c>
      <c r="AX1662">
        <f>($AA$1662) * (290)</f>
        <v>0</v>
      </c>
      <c r="AY1662">
        <f>($AB$1662) * (505)</f>
        <v>0</v>
      </c>
      <c r="AZ1662">
        <f>($AC$1662) * (360)</f>
        <v>0</v>
      </c>
      <c r="BA1662">
        <f>($AD$1662) * (575)</f>
        <v>0</v>
      </c>
      <c r="BM1662">
        <v>1</v>
      </c>
      <c r="BN1662">
        <f>SUM($O$1662:$X$1662)</f>
        <v>1</v>
      </c>
    </row>
    <row r="1663" spans="1:66">
      <c r="A1663">
        <v>165</v>
      </c>
      <c r="B1663">
        <v>1</v>
      </c>
      <c r="C1663">
        <v>20583</v>
      </c>
      <c r="D1663">
        <v>-1</v>
      </c>
      <c r="E1663">
        <v>3</v>
      </c>
      <c r="F1663" t="s">
        <v>94</v>
      </c>
      <c r="G1663">
        <v>3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1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f>($H$1663) * (225)</f>
        <v>0</v>
      </c>
      <c r="AF1663">
        <f>($I$1663) * (40)</f>
        <v>0</v>
      </c>
      <c r="AG1663">
        <f>($J$1663) * (40)</f>
        <v>0</v>
      </c>
      <c r="AH1663">
        <f>($K$1663) * (275)</f>
        <v>0</v>
      </c>
      <c r="AI1663">
        <f>($L$1663) * (90)</f>
        <v>0</v>
      </c>
      <c r="AJ1663">
        <f>($M$1663) * (90)</f>
        <v>90</v>
      </c>
      <c r="AK1663">
        <f>($N$1663) * (325)</f>
        <v>0</v>
      </c>
      <c r="AL1663">
        <f>($O$1663) * (375)</f>
        <v>0</v>
      </c>
      <c r="AM1663">
        <f>($P$1663) * (190)</f>
        <v>0</v>
      </c>
      <c r="AN1663">
        <f>($Q$1663) * (190)</f>
        <v>0</v>
      </c>
      <c r="AO1663">
        <f>($R$1663) * (425)</f>
        <v>0</v>
      </c>
      <c r="AP1663">
        <f>($S$1663) * (240)</f>
        <v>0</v>
      </c>
      <c r="AQ1663">
        <f>($T$1663) * (240)</f>
        <v>0</v>
      </c>
      <c r="AR1663">
        <f>($U$1663) * (475)</f>
        <v>0</v>
      </c>
      <c r="AS1663">
        <f>($V$1663) * (290)</f>
        <v>0</v>
      </c>
      <c r="AT1663">
        <f>($W$1663) * (290)</f>
        <v>0</v>
      </c>
      <c r="AU1663">
        <f>($X$1663) * (525)</f>
        <v>0</v>
      </c>
      <c r="AV1663">
        <f>($Y$1663) * (340)</f>
        <v>0</v>
      </c>
      <c r="AW1663">
        <f>($Z$1663) * (575)</f>
        <v>0</v>
      </c>
      <c r="AX1663">
        <f>($AA$1663) * (390)</f>
        <v>0</v>
      </c>
      <c r="AY1663">
        <f>($AB$1663) * (625)</f>
        <v>0</v>
      </c>
      <c r="AZ1663">
        <f>($AC$1663) * (440)</f>
        <v>0</v>
      </c>
      <c r="BA1663">
        <f>($AD$1663) * (675)</f>
        <v>0</v>
      </c>
      <c r="BM1663">
        <v>1</v>
      </c>
      <c r="BN1663">
        <f>SUM($H$1663:$N$1663)</f>
        <v>1</v>
      </c>
    </row>
    <row r="1664" spans="1:66">
      <c r="A1664">
        <v>174</v>
      </c>
      <c r="B1664">
        <v>1</v>
      </c>
      <c r="C1664">
        <v>18890</v>
      </c>
      <c r="D1664">
        <v>0</v>
      </c>
      <c r="E1664">
        <v>4</v>
      </c>
      <c r="F1664" t="s">
        <v>94</v>
      </c>
      <c r="G1664">
        <v>3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1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f>($H$1664) * (225)</f>
        <v>0</v>
      </c>
      <c r="AF1664">
        <f>($I$1664) * (40)</f>
        <v>0</v>
      </c>
      <c r="AG1664">
        <f>($J$1664) * (40)</f>
        <v>0</v>
      </c>
      <c r="AH1664">
        <f>($K$1664) * (225)</f>
        <v>0</v>
      </c>
      <c r="AI1664">
        <f>($L$1664) * (40)</f>
        <v>0</v>
      </c>
      <c r="AJ1664">
        <f>($M$1664) * (40)</f>
        <v>40</v>
      </c>
      <c r="AK1664">
        <f>($N$1664) * (275)</f>
        <v>0</v>
      </c>
      <c r="AL1664">
        <f>($O$1664) * (325)</f>
        <v>0</v>
      </c>
      <c r="AM1664">
        <f>($P$1664) * (140)</f>
        <v>0</v>
      </c>
      <c r="AN1664">
        <f>($Q$1664) * (140)</f>
        <v>0</v>
      </c>
      <c r="AO1664">
        <f>($R$1664) * (375)</f>
        <v>0</v>
      </c>
      <c r="AP1664">
        <f>($S$1664) * (190)</f>
        <v>0</v>
      </c>
      <c r="AQ1664">
        <f>($T$1664) * (190)</f>
        <v>0</v>
      </c>
      <c r="AR1664">
        <f>($U$1664) * (425)</f>
        <v>0</v>
      </c>
      <c r="AS1664">
        <f>($V$1664) * (240)</f>
        <v>0</v>
      </c>
      <c r="AT1664">
        <f>($W$1664) * (240)</f>
        <v>0</v>
      </c>
      <c r="AU1664">
        <f>($X$1664) * (475)</f>
        <v>0</v>
      </c>
      <c r="AV1664">
        <f>($Y$1664) * (290)</f>
        <v>0</v>
      </c>
      <c r="AW1664">
        <f>($Z$1664) * (525)</f>
        <v>0</v>
      </c>
      <c r="AX1664">
        <f>($AA$1664) * (340)</f>
        <v>0</v>
      </c>
      <c r="AY1664">
        <f>($AB$1664) * (575)</f>
        <v>0</v>
      </c>
      <c r="AZ1664">
        <f>($AC$1664) * (390)</f>
        <v>0</v>
      </c>
      <c r="BA1664">
        <f>($AD$1664) * (625)</f>
        <v>0</v>
      </c>
      <c r="BM1664">
        <v>1</v>
      </c>
      <c r="BN1664">
        <f>SUM($H$1664:$O$1664)</f>
        <v>1</v>
      </c>
    </row>
    <row r="1665" spans="1:66">
      <c r="A1665">
        <v>232</v>
      </c>
      <c r="B1665">
        <v>2</v>
      </c>
      <c r="C1665">
        <v>12686</v>
      </c>
      <c r="D1665">
        <v>-1</v>
      </c>
      <c r="E1665">
        <v>4</v>
      </c>
      <c r="F1665" t="s">
        <v>94</v>
      </c>
      <c r="G1665">
        <v>4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f>($H$1665) * (225)</f>
        <v>0</v>
      </c>
      <c r="AF1665">
        <f>($I$1665) * (80)</f>
        <v>0</v>
      </c>
      <c r="AG1665">
        <f>($J$1665) * (80)</f>
        <v>0</v>
      </c>
      <c r="AH1665">
        <f>($K$1665) * (225)</f>
        <v>0</v>
      </c>
      <c r="AI1665">
        <f>($L$1665) * (80)</f>
        <v>0</v>
      </c>
      <c r="AJ1665">
        <f>($M$1665) * (80)</f>
        <v>80</v>
      </c>
      <c r="AK1665">
        <f>($N$1665) * (295)</f>
        <v>0</v>
      </c>
      <c r="AL1665">
        <f>($O$1665) * (365)</f>
        <v>0</v>
      </c>
      <c r="AM1665">
        <f>($P$1665) * (220)</f>
        <v>0</v>
      </c>
      <c r="AN1665">
        <f>($Q$1665) * (220)</f>
        <v>0</v>
      </c>
      <c r="AO1665">
        <f>($R$1665) * (435)</f>
        <v>0</v>
      </c>
      <c r="AP1665">
        <f>($S$1665) * (290)</f>
        <v>0</v>
      </c>
      <c r="AQ1665">
        <f>($T$1665) * (290)</f>
        <v>0</v>
      </c>
      <c r="AR1665">
        <f>($U$1665) * (505)</f>
        <v>0</v>
      </c>
      <c r="AS1665">
        <f>($V$1665) * (360)</f>
        <v>0</v>
      </c>
      <c r="AT1665">
        <f>($W$1665) * (360)</f>
        <v>0</v>
      </c>
      <c r="AU1665">
        <f>($X$1665) * (575)</f>
        <v>0</v>
      </c>
      <c r="AV1665">
        <f>($Y$1665) * (430)</f>
        <v>0</v>
      </c>
      <c r="AW1665">
        <f>($Z$1665) * (645)</f>
        <v>0</v>
      </c>
      <c r="AX1665">
        <f>($AA$1665) * (500)</f>
        <v>0</v>
      </c>
      <c r="AY1665">
        <f>($AB$1665) * (715)</f>
        <v>0</v>
      </c>
      <c r="AZ1665">
        <f>($AC$1665) * (570)</f>
        <v>0</v>
      </c>
      <c r="BA1665">
        <f>($AD$1665) * (785)</f>
        <v>0</v>
      </c>
      <c r="BM1665">
        <v>1</v>
      </c>
      <c r="BN1665">
        <f>SUM($H$1665:$O$1665)</f>
        <v>1</v>
      </c>
    </row>
    <row r="1666" spans="1:66">
      <c r="A1666">
        <v>284</v>
      </c>
      <c r="B1666">
        <v>2</v>
      </c>
      <c r="C1666">
        <v>12700</v>
      </c>
      <c r="D1666">
        <v>0</v>
      </c>
      <c r="E1666">
        <v>4</v>
      </c>
      <c r="F1666" t="s">
        <v>94</v>
      </c>
      <c r="G1666">
        <v>3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1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f>($H$1666) * (225)</f>
        <v>0</v>
      </c>
      <c r="AF1666">
        <f>($I$1666) * (80)</f>
        <v>0</v>
      </c>
      <c r="AG1666">
        <f>($J$1666) * (80)</f>
        <v>0</v>
      </c>
      <c r="AH1666">
        <f>($K$1666) * (225)</f>
        <v>0</v>
      </c>
      <c r="AI1666">
        <f>($L$1666) * (80)</f>
        <v>0</v>
      </c>
      <c r="AJ1666">
        <f>($M$1666) * (80)</f>
        <v>80</v>
      </c>
      <c r="AK1666">
        <f>($N$1666) * (295)</f>
        <v>0</v>
      </c>
      <c r="AL1666">
        <f>($O$1666) * (365)</f>
        <v>0</v>
      </c>
      <c r="AM1666">
        <f>($P$1666) * (220)</f>
        <v>0</v>
      </c>
      <c r="AN1666">
        <f>($Q$1666) * (220)</f>
        <v>0</v>
      </c>
      <c r="AO1666">
        <f>($R$1666) * (435)</f>
        <v>0</v>
      </c>
      <c r="AP1666">
        <f>($S$1666) * (290)</f>
        <v>0</v>
      </c>
      <c r="AQ1666">
        <f>($T$1666) * (290)</f>
        <v>0</v>
      </c>
      <c r="AR1666">
        <f>($U$1666) * (505)</f>
        <v>0</v>
      </c>
      <c r="AS1666">
        <f>($V$1666) * (360)</f>
        <v>0</v>
      </c>
      <c r="AT1666">
        <f>($W$1666) * (360)</f>
        <v>0</v>
      </c>
      <c r="AU1666">
        <f>($X$1666) * (575)</f>
        <v>0</v>
      </c>
      <c r="AV1666">
        <f>($Y$1666) * (430)</f>
        <v>0</v>
      </c>
      <c r="AW1666">
        <f>($Z$1666) * (645)</f>
        <v>0</v>
      </c>
      <c r="AX1666">
        <f>($AA$1666) * (500)</f>
        <v>0</v>
      </c>
      <c r="AY1666">
        <f>($AB$1666) * (715)</f>
        <v>0</v>
      </c>
      <c r="AZ1666">
        <f>($AC$1666) * (570)</f>
        <v>0</v>
      </c>
      <c r="BA1666">
        <f>($AD$1666) * (785)</f>
        <v>0</v>
      </c>
      <c r="BM1666">
        <v>1</v>
      </c>
      <c r="BN1666">
        <f>SUM($H$1666:$O$1666)</f>
        <v>1</v>
      </c>
    </row>
    <row r="1667" spans="1:66">
      <c r="A1667">
        <v>343</v>
      </c>
      <c r="B1667">
        <v>2</v>
      </c>
      <c r="C1667">
        <v>24200</v>
      </c>
      <c r="D1667">
        <v>1</v>
      </c>
      <c r="E1667">
        <v>4</v>
      </c>
      <c r="F1667" t="s">
        <v>94</v>
      </c>
      <c r="G1667">
        <v>4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1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f>($H$1667) * (225)</f>
        <v>0</v>
      </c>
      <c r="AF1667">
        <f>($I$1667) * (80)</f>
        <v>0</v>
      </c>
      <c r="AG1667">
        <f>($J$1667) * (80)</f>
        <v>0</v>
      </c>
      <c r="AH1667">
        <f>($K$1667) * (225)</f>
        <v>0</v>
      </c>
      <c r="AI1667">
        <f>($L$1667) * (80)</f>
        <v>0</v>
      </c>
      <c r="AJ1667">
        <f>($M$1667) * (80)</f>
        <v>80</v>
      </c>
      <c r="AK1667">
        <f>($N$1667) * (225)</f>
        <v>0</v>
      </c>
      <c r="AL1667">
        <f>($O$1667) * (225)</f>
        <v>0</v>
      </c>
      <c r="AM1667">
        <f>($P$1667) * (80)</f>
        <v>0</v>
      </c>
      <c r="AN1667">
        <f>($Q$1667) * (80)</f>
        <v>0</v>
      </c>
      <c r="AO1667">
        <f>($R$1667) * (295)</f>
        <v>0</v>
      </c>
      <c r="AP1667">
        <f>($S$1667) * (150)</f>
        <v>0</v>
      </c>
      <c r="AQ1667">
        <f>($T$1667) * (150)</f>
        <v>0</v>
      </c>
      <c r="AR1667">
        <f>($U$1667) * (365)</f>
        <v>0</v>
      </c>
      <c r="AS1667">
        <f>($V$1667) * (220)</f>
        <v>0</v>
      </c>
      <c r="AT1667">
        <f>($W$1667) * (220)</f>
        <v>0</v>
      </c>
      <c r="AU1667">
        <f>($X$1667) * (435)</f>
        <v>0</v>
      </c>
      <c r="AV1667">
        <f>($Y$1667) * (290)</f>
        <v>0</v>
      </c>
      <c r="AW1667">
        <f>($Z$1667) * (505)</f>
        <v>0</v>
      </c>
      <c r="AX1667">
        <f>($AA$1667) * (360)</f>
        <v>0</v>
      </c>
      <c r="AY1667">
        <f>($AB$1667) * (575)</f>
        <v>0</v>
      </c>
      <c r="AZ1667">
        <f>($AC$1667) * (430)</f>
        <v>0</v>
      </c>
      <c r="BA1667">
        <f>($AD$1667) * (645)</f>
        <v>0</v>
      </c>
      <c r="BM1667">
        <v>1</v>
      </c>
      <c r="BN1667">
        <f>SUM($K$1667:$O$1667)</f>
        <v>1</v>
      </c>
    </row>
    <row r="1668" spans="1:66">
      <c r="A1668">
        <v>352</v>
      </c>
      <c r="B1668">
        <v>1</v>
      </c>
      <c r="C1668">
        <v>20300</v>
      </c>
      <c r="D1668">
        <v>-1</v>
      </c>
      <c r="E1668">
        <v>4</v>
      </c>
      <c r="F1668" t="s">
        <v>94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1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f>($H$1668) * (225)</f>
        <v>0</v>
      </c>
      <c r="AF1668">
        <f>($I$1668) * (40)</f>
        <v>0</v>
      </c>
      <c r="AG1668">
        <f>($J$1668) * (40)</f>
        <v>0</v>
      </c>
      <c r="AH1668">
        <f>($K$1668) * (225)</f>
        <v>0</v>
      </c>
      <c r="AI1668">
        <f>($L$1668) * (40)</f>
        <v>0</v>
      </c>
      <c r="AJ1668">
        <f>($M$1668) * (40)</f>
        <v>40</v>
      </c>
      <c r="AK1668">
        <f>($N$1668) * (275)</f>
        <v>0</v>
      </c>
      <c r="AL1668">
        <f>($O$1668) * (325)</f>
        <v>0</v>
      </c>
      <c r="AM1668">
        <f>($P$1668) * (140)</f>
        <v>0</v>
      </c>
      <c r="AN1668">
        <f>($Q$1668) * (140)</f>
        <v>0</v>
      </c>
      <c r="AO1668">
        <f>($R$1668) * (375)</f>
        <v>0</v>
      </c>
      <c r="AP1668">
        <f>($S$1668) * (190)</f>
        <v>0</v>
      </c>
      <c r="AQ1668">
        <f>($T$1668) * (190)</f>
        <v>0</v>
      </c>
      <c r="AR1668">
        <f>($U$1668) * (425)</f>
        <v>0</v>
      </c>
      <c r="AS1668">
        <f>($V$1668) * (240)</f>
        <v>0</v>
      </c>
      <c r="AT1668">
        <f>($W$1668) * (240)</f>
        <v>0</v>
      </c>
      <c r="AU1668">
        <f>($X$1668) * (475)</f>
        <v>0</v>
      </c>
      <c r="AV1668">
        <f>($Y$1668) * (290)</f>
        <v>0</v>
      </c>
      <c r="AW1668">
        <f>($Z$1668) * (525)</f>
        <v>0</v>
      </c>
      <c r="AX1668">
        <f>($AA$1668) * (340)</f>
        <v>0</v>
      </c>
      <c r="AY1668">
        <f>($AB$1668) * (575)</f>
        <v>0</v>
      </c>
      <c r="AZ1668">
        <f>($AC$1668) * (390)</f>
        <v>0</v>
      </c>
      <c r="BA1668">
        <f>($AD$1668) * (625)</f>
        <v>0</v>
      </c>
      <c r="BM1668">
        <v>1</v>
      </c>
      <c r="BN1668">
        <f>SUM($H$1668:$O$1668)</f>
        <v>1</v>
      </c>
    </row>
    <row r="1669" spans="1:66">
      <c r="A1669">
        <v>373</v>
      </c>
      <c r="B1669">
        <v>1</v>
      </c>
      <c r="C1669">
        <v>23780</v>
      </c>
      <c r="D1669">
        <v>6</v>
      </c>
      <c r="E1669">
        <v>11</v>
      </c>
      <c r="F1669" t="s">
        <v>94</v>
      </c>
      <c r="G1669">
        <v>4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1</v>
      </c>
      <c r="AB1669">
        <v>0</v>
      </c>
      <c r="AC1669">
        <v>0</v>
      </c>
      <c r="AD1669">
        <v>0</v>
      </c>
      <c r="AE1669">
        <f>($H$1669) * (225)</f>
        <v>0</v>
      </c>
      <c r="AF1669">
        <f>($I$1669) * (40)</f>
        <v>0</v>
      </c>
      <c r="AG1669">
        <f>($J$1669) * (40)</f>
        <v>0</v>
      </c>
      <c r="AH1669">
        <f>($K$1669) * (225)</f>
        <v>0</v>
      </c>
      <c r="AI1669">
        <f>($L$1669) * (40)</f>
        <v>0</v>
      </c>
      <c r="AJ1669">
        <f>($M$1669) * (40)</f>
        <v>0</v>
      </c>
      <c r="AK1669">
        <f>($N$1669) * (225)</f>
        <v>0</v>
      </c>
      <c r="AL1669">
        <f>($O$1669) * (225)</f>
        <v>0</v>
      </c>
      <c r="AM1669">
        <f>($P$1669) * (40)</f>
        <v>0</v>
      </c>
      <c r="AN1669">
        <f>($Q$1669) * (40)</f>
        <v>0</v>
      </c>
      <c r="AO1669">
        <f>($R$1669) * (225)</f>
        <v>0</v>
      </c>
      <c r="AP1669">
        <f>($S$1669) * (40)</f>
        <v>0</v>
      </c>
      <c r="AQ1669">
        <f>($T$1669) * (40)</f>
        <v>0</v>
      </c>
      <c r="AR1669">
        <f>($U$1669) * (225)</f>
        <v>0</v>
      </c>
      <c r="AS1669">
        <f>($V$1669) * (40)</f>
        <v>0</v>
      </c>
      <c r="AT1669">
        <f>($W$1669) * (40)</f>
        <v>0</v>
      </c>
      <c r="AU1669">
        <f>($X$1669) * (225)</f>
        <v>0</v>
      </c>
      <c r="AV1669">
        <f>($Y$1669) * (40)</f>
        <v>0</v>
      </c>
      <c r="AW1669">
        <f>($Z$1669) * (225)</f>
        <v>0</v>
      </c>
      <c r="AX1669">
        <f>($AA$1669) * (40)</f>
        <v>40</v>
      </c>
      <c r="AY1669">
        <f>($AB$1669) * (225)</f>
        <v>0</v>
      </c>
      <c r="AZ1669">
        <f>($AC$1669) * (40)</f>
        <v>0</v>
      </c>
      <c r="BA1669">
        <f>($AD$1669) * (275)</f>
        <v>0</v>
      </c>
      <c r="BM1669">
        <v>1</v>
      </c>
      <c r="BN1669">
        <f>SUM($X$1669:$AD$1669)</f>
        <v>1</v>
      </c>
    </row>
    <row r="1670" spans="1:66">
      <c r="A1670">
        <v>378</v>
      </c>
      <c r="B1670">
        <v>1</v>
      </c>
      <c r="C1670">
        <v>23250</v>
      </c>
      <c r="D1670">
        <v>-1</v>
      </c>
      <c r="E1670">
        <v>3</v>
      </c>
      <c r="F1670" t="s">
        <v>94</v>
      </c>
      <c r="G1670">
        <v>4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1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f>($H$1670) * (225)</f>
        <v>0</v>
      </c>
      <c r="AF1670">
        <f>($I$1670) * (40)</f>
        <v>0</v>
      </c>
      <c r="AG1670">
        <f>($J$1670) * (40)</f>
        <v>0</v>
      </c>
      <c r="AH1670">
        <f>($K$1670) * (225)</f>
        <v>0</v>
      </c>
      <c r="AI1670">
        <f>($L$1670) * (40)</f>
        <v>0</v>
      </c>
      <c r="AJ1670">
        <f>($M$1670) * (40)</f>
        <v>40</v>
      </c>
      <c r="AK1670">
        <f>($N$1670) * (275)</f>
        <v>0</v>
      </c>
      <c r="AL1670">
        <f>($O$1670) * (325)</f>
        <v>0</v>
      </c>
      <c r="AM1670">
        <f>($P$1670) * (140)</f>
        <v>0</v>
      </c>
      <c r="AN1670">
        <f>($Q$1670) * (140)</f>
        <v>0</v>
      </c>
      <c r="AO1670">
        <f>($R$1670) * (375)</f>
        <v>0</v>
      </c>
      <c r="AP1670">
        <f>($S$1670) * (190)</f>
        <v>0</v>
      </c>
      <c r="AQ1670">
        <f>($T$1670) * (190)</f>
        <v>0</v>
      </c>
      <c r="AR1670">
        <f>($U$1670) * (425)</f>
        <v>0</v>
      </c>
      <c r="AS1670">
        <f>($V$1670) * (240)</f>
        <v>0</v>
      </c>
      <c r="AT1670">
        <f>($W$1670) * (240)</f>
        <v>0</v>
      </c>
      <c r="AU1670">
        <f>($X$1670) * (475)</f>
        <v>0</v>
      </c>
      <c r="AV1670">
        <f>($Y$1670) * (290)</f>
        <v>0</v>
      </c>
      <c r="AW1670">
        <f>($Z$1670) * (525)</f>
        <v>0</v>
      </c>
      <c r="AX1670">
        <f>($AA$1670) * (340)</f>
        <v>0</v>
      </c>
      <c r="AY1670">
        <f>($AB$1670) * (575)</f>
        <v>0</v>
      </c>
      <c r="AZ1670">
        <f>($AC$1670) * (390)</f>
        <v>0</v>
      </c>
      <c r="BA1670">
        <f>($AD$1670) * (625)</f>
        <v>0</v>
      </c>
      <c r="BM1670">
        <v>1</v>
      </c>
      <c r="BN1670">
        <f>SUM($H$1670:$N$1670)</f>
        <v>1</v>
      </c>
    </row>
    <row r="1671" spans="1:66">
      <c r="A1671">
        <v>380</v>
      </c>
      <c r="B1671">
        <v>1</v>
      </c>
      <c r="C1671">
        <v>23470</v>
      </c>
      <c r="D1671">
        <v>6</v>
      </c>
      <c r="E1671">
        <v>9</v>
      </c>
      <c r="F1671" t="s">
        <v>94</v>
      </c>
      <c r="G1671">
        <v>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1</v>
      </c>
      <c r="AB1671">
        <v>0</v>
      </c>
      <c r="AC1671">
        <v>0</v>
      </c>
      <c r="AD1671">
        <v>0</v>
      </c>
      <c r="AE1671">
        <f>($H$1671) * (225)</f>
        <v>0</v>
      </c>
      <c r="AF1671">
        <f>($I$1671) * (40)</f>
        <v>0</v>
      </c>
      <c r="AG1671">
        <f>($J$1671) * (40)</f>
        <v>0</v>
      </c>
      <c r="AH1671">
        <f>($K$1671) * (225)</f>
        <v>0</v>
      </c>
      <c r="AI1671">
        <f>($L$1671) * (40)</f>
        <v>0</v>
      </c>
      <c r="AJ1671">
        <f>($M$1671) * (40)</f>
        <v>0</v>
      </c>
      <c r="AK1671">
        <f>($N$1671) * (225)</f>
        <v>0</v>
      </c>
      <c r="AL1671">
        <f>($O$1671) * (225)</f>
        <v>0</v>
      </c>
      <c r="AM1671">
        <f>($P$1671) * (40)</f>
        <v>0</v>
      </c>
      <c r="AN1671">
        <f>($Q$1671) * (40)</f>
        <v>0</v>
      </c>
      <c r="AO1671">
        <f>($R$1671) * (225)</f>
        <v>0</v>
      </c>
      <c r="AP1671">
        <f>($S$1671) * (40)</f>
        <v>0</v>
      </c>
      <c r="AQ1671">
        <f>($T$1671) * (40)</f>
        <v>0</v>
      </c>
      <c r="AR1671">
        <f>($U$1671) * (225)</f>
        <v>0</v>
      </c>
      <c r="AS1671">
        <f>($V$1671) * (40)</f>
        <v>0</v>
      </c>
      <c r="AT1671">
        <f>($W$1671) * (40)</f>
        <v>0</v>
      </c>
      <c r="AU1671">
        <f>($X$1671) * (225)</f>
        <v>0</v>
      </c>
      <c r="AV1671">
        <f>($Y$1671) * (40)</f>
        <v>0</v>
      </c>
      <c r="AW1671">
        <f>($Z$1671) * (225)</f>
        <v>0</v>
      </c>
      <c r="AX1671">
        <f>($AA$1671) * (40)</f>
        <v>40</v>
      </c>
      <c r="AY1671">
        <f>($AB$1671) * (225)</f>
        <v>0</v>
      </c>
      <c r="AZ1671">
        <f>($AC$1671) * (40)</f>
        <v>0</v>
      </c>
      <c r="BA1671">
        <f>($AD$1671) * (275)</f>
        <v>0</v>
      </c>
      <c r="BM1671">
        <v>1</v>
      </c>
      <c r="BN1671">
        <f>SUM($X$1671:$AB$1671)</f>
        <v>1</v>
      </c>
    </row>
    <row r="1672" spans="1:66">
      <c r="A1672">
        <v>386</v>
      </c>
      <c r="B1672">
        <v>2</v>
      </c>
      <c r="C1672">
        <v>20783</v>
      </c>
      <c r="D1672">
        <v>1</v>
      </c>
      <c r="E1672">
        <v>4</v>
      </c>
      <c r="F1672" t="s">
        <v>94</v>
      </c>
      <c r="G1672">
        <v>2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1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f>($H$1672) * (225)</f>
        <v>0</v>
      </c>
      <c r="AF1672">
        <f>($I$1672) * (80)</f>
        <v>0</v>
      </c>
      <c r="AG1672">
        <f>($J$1672) * (80)</f>
        <v>0</v>
      </c>
      <c r="AH1672">
        <f>($K$1672) * (225)</f>
        <v>0</v>
      </c>
      <c r="AI1672">
        <f>($L$1672) * (80)</f>
        <v>0</v>
      </c>
      <c r="AJ1672">
        <f>($M$1672) * (80)</f>
        <v>80</v>
      </c>
      <c r="AK1672">
        <f>($N$1672) * (295)</f>
        <v>0</v>
      </c>
      <c r="AL1672">
        <f>($O$1672) * (365)</f>
        <v>0</v>
      </c>
      <c r="AM1672">
        <f>($P$1672) * (220)</f>
        <v>0</v>
      </c>
      <c r="AN1672">
        <f>($Q$1672) * (220)</f>
        <v>0</v>
      </c>
      <c r="AO1672">
        <f>($R$1672) * (435)</f>
        <v>0</v>
      </c>
      <c r="AP1672">
        <f>($S$1672) * (290)</f>
        <v>0</v>
      </c>
      <c r="AQ1672">
        <f>($T$1672) * (290)</f>
        <v>0</v>
      </c>
      <c r="AR1672">
        <f>($U$1672) * (505)</f>
        <v>0</v>
      </c>
      <c r="AS1672">
        <f>($V$1672) * (360)</f>
        <v>0</v>
      </c>
      <c r="AT1672">
        <f>($W$1672) * (360)</f>
        <v>0</v>
      </c>
      <c r="AU1672">
        <f>($X$1672) * (575)</f>
        <v>0</v>
      </c>
      <c r="AV1672">
        <f>($Y$1672) * (430)</f>
        <v>0</v>
      </c>
      <c r="AW1672">
        <f>($Z$1672) * (645)</f>
        <v>0</v>
      </c>
      <c r="AX1672">
        <f>($AA$1672) * (500)</f>
        <v>0</v>
      </c>
      <c r="AY1672">
        <f>($AB$1672) * (715)</f>
        <v>0</v>
      </c>
      <c r="AZ1672">
        <f>($AC$1672) * (570)</f>
        <v>0</v>
      </c>
      <c r="BA1672">
        <f>($AD$1672) * (785)</f>
        <v>0</v>
      </c>
      <c r="BM1672">
        <v>1</v>
      </c>
      <c r="BN1672">
        <f>SUM($K$1672:$O$1672)</f>
        <v>1</v>
      </c>
    </row>
    <row r="1673" spans="1:66">
      <c r="A1673">
        <v>409</v>
      </c>
      <c r="B1673">
        <v>2</v>
      </c>
      <c r="C1673">
        <v>14155</v>
      </c>
      <c r="D1673">
        <v>1</v>
      </c>
      <c r="E1673">
        <v>5</v>
      </c>
      <c r="F1673" t="s">
        <v>94</v>
      </c>
      <c r="G1673">
        <v>4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1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f>($H$1673) * (225)</f>
        <v>0</v>
      </c>
      <c r="AF1673">
        <f>($I$1673) * (80)</f>
        <v>0</v>
      </c>
      <c r="AG1673">
        <f>($J$1673) * (80)</f>
        <v>0</v>
      </c>
      <c r="AH1673">
        <f>($K$1673) * (225)</f>
        <v>0</v>
      </c>
      <c r="AI1673">
        <f>($L$1673) * (80)</f>
        <v>0</v>
      </c>
      <c r="AJ1673">
        <f>($M$1673) * (80)</f>
        <v>80</v>
      </c>
      <c r="AK1673">
        <f>($N$1673) * (225)</f>
        <v>0</v>
      </c>
      <c r="AL1673">
        <f>($O$1673) * (225)</f>
        <v>0</v>
      </c>
      <c r="AM1673">
        <f>($P$1673) * (80)</f>
        <v>0</v>
      </c>
      <c r="AN1673">
        <f>($Q$1673) * (80)</f>
        <v>0</v>
      </c>
      <c r="AO1673">
        <f>($R$1673) * (295)</f>
        <v>0</v>
      </c>
      <c r="AP1673">
        <f>($S$1673) * (150)</f>
        <v>0</v>
      </c>
      <c r="AQ1673">
        <f>($T$1673) * (150)</f>
        <v>0</v>
      </c>
      <c r="AR1673">
        <f>($U$1673) * (365)</f>
        <v>0</v>
      </c>
      <c r="AS1673">
        <f>($V$1673) * (220)</f>
        <v>0</v>
      </c>
      <c r="AT1673">
        <f>($W$1673) * (220)</f>
        <v>0</v>
      </c>
      <c r="AU1673">
        <f>($X$1673) * (435)</f>
        <v>0</v>
      </c>
      <c r="AV1673">
        <f>($Y$1673) * (290)</f>
        <v>0</v>
      </c>
      <c r="AW1673">
        <f>($Z$1673) * (505)</f>
        <v>0</v>
      </c>
      <c r="AX1673">
        <f>($AA$1673) * (360)</f>
        <v>0</v>
      </c>
      <c r="AY1673">
        <f>($AB$1673) * (575)</f>
        <v>0</v>
      </c>
      <c r="AZ1673">
        <f>($AC$1673) * (430)</f>
        <v>0</v>
      </c>
      <c r="BA1673">
        <f>($AD$1673) * (645)</f>
        <v>0</v>
      </c>
      <c r="BM1673">
        <v>1</v>
      </c>
      <c r="BN1673">
        <f>SUM($K$1673:$R$1673)</f>
        <v>1</v>
      </c>
    </row>
    <row r="1674" spans="1:66">
      <c r="A1674">
        <v>475</v>
      </c>
      <c r="B1674">
        <v>2</v>
      </c>
      <c r="C1674">
        <v>7498</v>
      </c>
      <c r="D1674">
        <v>0</v>
      </c>
      <c r="E1674">
        <v>3</v>
      </c>
      <c r="F1674" t="s">
        <v>94</v>
      </c>
      <c r="G1674">
        <v>4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1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f>($H$1674) * (225)</f>
        <v>0</v>
      </c>
      <c r="AF1674">
        <f>($I$1674) * (80)</f>
        <v>0</v>
      </c>
      <c r="AG1674">
        <f>($J$1674) * (80)</f>
        <v>0</v>
      </c>
      <c r="AH1674">
        <f>($K$1674) * (225)</f>
        <v>0</v>
      </c>
      <c r="AI1674">
        <f>($L$1674) * (80)</f>
        <v>0</v>
      </c>
      <c r="AJ1674">
        <f>($M$1674) * (80)</f>
        <v>80</v>
      </c>
      <c r="AK1674">
        <f>($N$1674) * (225)</f>
        <v>0</v>
      </c>
      <c r="AL1674">
        <f>($O$1674) * (295)</f>
        <v>0</v>
      </c>
      <c r="AM1674">
        <f>($P$1674) * (150)</f>
        <v>0</v>
      </c>
      <c r="AN1674">
        <f>($Q$1674) * (150)</f>
        <v>0</v>
      </c>
      <c r="AO1674">
        <f>($R$1674) * (365)</f>
        <v>0</v>
      </c>
      <c r="AP1674">
        <f>($S$1674) * (220)</f>
        <v>0</v>
      </c>
      <c r="AQ1674">
        <f>($T$1674) * (220)</f>
        <v>0</v>
      </c>
      <c r="AR1674">
        <f>($U$1674) * (435)</f>
        <v>0</v>
      </c>
      <c r="AS1674">
        <f>($V$1674) * (290)</f>
        <v>0</v>
      </c>
      <c r="AT1674">
        <f>($W$1674) * (290)</f>
        <v>0</v>
      </c>
      <c r="AU1674">
        <f>($X$1674) * (505)</f>
        <v>0</v>
      </c>
      <c r="AV1674">
        <f>($Y$1674) * (360)</f>
        <v>0</v>
      </c>
      <c r="AW1674">
        <f>($Z$1674) * (575)</f>
        <v>0</v>
      </c>
      <c r="AX1674">
        <f>($AA$1674) * (430)</f>
        <v>0</v>
      </c>
      <c r="AY1674">
        <f>($AB$1674) * (645)</f>
        <v>0</v>
      </c>
      <c r="AZ1674">
        <f>($AC$1674) * (500)</f>
        <v>0</v>
      </c>
      <c r="BA1674">
        <f>($AD$1674) * (715)</f>
        <v>0</v>
      </c>
      <c r="BM1674">
        <v>1</v>
      </c>
      <c r="BN1674">
        <f>SUM($H$1674:$N$1674)</f>
        <v>1</v>
      </c>
    </row>
    <row r="1675" spans="1:66">
      <c r="A1675">
        <v>479</v>
      </c>
      <c r="B1675">
        <v>2</v>
      </c>
      <c r="C1675">
        <v>13798</v>
      </c>
      <c r="D1675">
        <v>5</v>
      </c>
      <c r="E1675">
        <v>10</v>
      </c>
      <c r="F1675" t="s">
        <v>94</v>
      </c>
      <c r="G1675">
        <v>3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1</v>
      </c>
      <c r="AB1675">
        <v>0</v>
      </c>
      <c r="AC1675">
        <v>0</v>
      </c>
      <c r="AD1675">
        <v>0</v>
      </c>
      <c r="AE1675">
        <f>($H$1675) * (225)</f>
        <v>0</v>
      </c>
      <c r="AF1675">
        <f>($I$1675) * (80)</f>
        <v>0</v>
      </c>
      <c r="AG1675">
        <f>($J$1675) * (80)</f>
        <v>0</v>
      </c>
      <c r="AH1675">
        <f>($K$1675) * (225)</f>
        <v>0</v>
      </c>
      <c r="AI1675">
        <f>($L$1675) * (80)</f>
        <v>0</v>
      </c>
      <c r="AJ1675">
        <f>($M$1675) * (80)</f>
        <v>0</v>
      </c>
      <c r="AK1675">
        <f>($N$1675) * (225)</f>
        <v>0</v>
      </c>
      <c r="AL1675">
        <f>($O$1675) * (225)</f>
        <v>0</v>
      </c>
      <c r="AM1675">
        <f>($P$1675) * (80)</f>
        <v>0</v>
      </c>
      <c r="AN1675">
        <f>($Q$1675) * (80)</f>
        <v>0</v>
      </c>
      <c r="AO1675">
        <f>($R$1675) * (225)</f>
        <v>0</v>
      </c>
      <c r="AP1675">
        <f>($S$1675) * (80)</f>
        <v>0</v>
      </c>
      <c r="AQ1675">
        <f>($T$1675) * (80)</f>
        <v>0</v>
      </c>
      <c r="AR1675">
        <f>($U$1675) * (225)</f>
        <v>0</v>
      </c>
      <c r="AS1675">
        <f>($V$1675) * (80)</f>
        <v>0</v>
      </c>
      <c r="AT1675">
        <f>($W$1675) * (80)</f>
        <v>0</v>
      </c>
      <c r="AU1675">
        <f>($X$1675) * (225)</f>
        <v>0</v>
      </c>
      <c r="AV1675">
        <f>($Y$1675) * (80)</f>
        <v>0</v>
      </c>
      <c r="AW1675">
        <f>($Z$1675) * (295)</f>
        <v>0</v>
      </c>
      <c r="AX1675">
        <f>($AA$1675) * (150)</f>
        <v>150</v>
      </c>
      <c r="AY1675">
        <f>($AB$1675) * (365)</f>
        <v>0</v>
      </c>
      <c r="AZ1675">
        <f>($AC$1675) * (220)</f>
        <v>0</v>
      </c>
      <c r="BA1675">
        <f>($AD$1675) * (435)</f>
        <v>0</v>
      </c>
      <c r="BM1675">
        <v>1</v>
      </c>
      <c r="BN1675">
        <f>SUM($U$1675:$AD$1675)</f>
        <v>1</v>
      </c>
    </row>
    <row r="1676" spans="1:66">
      <c r="A1676">
        <v>507</v>
      </c>
      <c r="B1676">
        <v>2</v>
      </c>
      <c r="C1676">
        <v>29465</v>
      </c>
      <c r="D1676">
        <v>4</v>
      </c>
      <c r="E1676">
        <v>7</v>
      </c>
      <c r="F1676" t="s">
        <v>94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1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f>($H$1676) * (225)</f>
        <v>0</v>
      </c>
      <c r="AF1676">
        <f>($I$1676) * (80)</f>
        <v>0</v>
      </c>
      <c r="AG1676">
        <f>($J$1676) * (80)</f>
        <v>0</v>
      </c>
      <c r="AH1676">
        <f>($K$1676) * (225)</f>
        <v>0</v>
      </c>
      <c r="AI1676">
        <f>($L$1676) * (80)</f>
        <v>0</v>
      </c>
      <c r="AJ1676">
        <f>($M$1676) * (80)</f>
        <v>0</v>
      </c>
      <c r="AK1676">
        <f>($N$1676) * (225)</f>
        <v>0</v>
      </c>
      <c r="AL1676">
        <f>($O$1676) * (225)</f>
        <v>0</v>
      </c>
      <c r="AM1676">
        <f>($P$1676) * (80)</f>
        <v>0</v>
      </c>
      <c r="AN1676">
        <f>($Q$1676) * (80)</f>
        <v>0</v>
      </c>
      <c r="AO1676">
        <f>($R$1676) * (225)</f>
        <v>0</v>
      </c>
      <c r="AP1676">
        <f>($S$1676) * (80)</f>
        <v>0</v>
      </c>
      <c r="AQ1676">
        <f>($T$1676) * (80)</f>
        <v>80</v>
      </c>
      <c r="AR1676">
        <f>($U$1676) * (225)</f>
        <v>0</v>
      </c>
      <c r="AS1676">
        <f>($V$1676) * (80)</f>
        <v>0</v>
      </c>
      <c r="AT1676">
        <f>($W$1676) * (80)</f>
        <v>0</v>
      </c>
      <c r="AU1676">
        <f>($X$1676) * (295)</f>
        <v>0</v>
      </c>
      <c r="AV1676">
        <f>($Y$1676) * (150)</f>
        <v>0</v>
      </c>
      <c r="AW1676">
        <f>($Z$1676) * (365)</f>
        <v>0</v>
      </c>
      <c r="AX1676">
        <f>($AA$1676) * (220)</f>
        <v>0</v>
      </c>
      <c r="AY1676">
        <f>($AB$1676) * (435)</f>
        <v>0</v>
      </c>
      <c r="AZ1676">
        <f>($AC$1676) * (290)</f>
        <v>0</v>
      </c>
      <c r="BA1676">
        <f>($AD$1676) * (505)</f>
        <v>0</v>
      </c>
      <c r="BM1676">
        <v>1</v>
      </c>
      <c r="BN1676">
        <f>SUM($R$1676:$X$1676)</f>
        <v>1</v>
      </c>
    </row>
    <row r="1677" spans="1:66">
      <c r="A1677">
        <v>539</v>
      </c>
      <c r="B1677">
        <v>1</v>
      </c>
      <c r="C1677">
        <v>19320</v>
      </c>
      <c r="D1677">
        <v>0</v>
      </c>
      <c r="E1677">
        <v>5</v>
      </c>
      <c r="F1677" t="s">
        <v>94</v>
      </c>
      <c r="G1677">
        <v>4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1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f>($H$1677) * (225)</f>
        <v>0</v>
      </c>
      <c r="AF1677">
        <f>($I$1677) * (40)</f>
        <v>0</v>
      </c>
      <c r="AG1677">
        <f>($J$1677) * (40)</f>
        <v>0</v>
      </c>
      <c r="AH1677">
        <f>($K$1677) * (225)</f>
        <v>0</v>
      </c>
      <c r="AI1677">
        <f>($L$1677) * (40)</f>
        <v>0</v>
      </c>
      <c r="AJ1677">
        <f>($M$1677) * (40)</f>
        <v>40</v>
      </c>
      <c r="AK1677">
        <f>($N$1677) * (225)</f>
        <v>0</v>
      </c>
      <c r="AL1677">
        <f>($O$1677) * (275)</f>
        <v>0</v>
      </c>
      <c r="AM1677">
        <f>($P$1677) * (90)</f>
        <v>0</v>
      </c>
      <c r="AN1677">
        <f>($Q$1677) * (90)</f>
        <v>0</v>
      </c>
      <c r="AO1677">
        <f>($R$1677) * (325)</f>
        <v>0</v>
      </c>
      <c r="AP1677">
        <f>($S$1677) * (140)</f>
        <v>0</v>
      </c>
      <c r="AQ1677">
        <f>($T$1677) * (140)</f>
        <v>0</v>
      </c>
      <c r="AR1677">
        <f>($U$1677) * (375)</f>
        <v>0</v>
      </c>
      <c r="AS1677">
        <f>($V$1677) * (190)</f>
        <v>0</v>
      </c>
      <c r="AT1677">
        <f>($W$1677) * (190)</f>
        <v>0</v>
      </c>
      <c r="AU1677">
        <f>($X$1677) * (425)</f>
        <v>0</v>
      </c>
      <c r="AV1677">
        <f>($Y$1677) * (240)</f>
        <v>0</v>
      </c>
      <c r="AW1677">
        <f>($Z$1677) * (475)</f>
        <v>0</v>
      </c>
      <c r="AX1677">
        <f>($AA$1677) * (290)</f>
        <v>0</v>
      </c>
      <c r="AY1677">
        <f>($AB$1677) * (525)</f>
        <v>0</v>
      </c>
      <c r="AZ1677">
        <f>($AC$1677) * (340)</f>
        <v>0</v>
      </c>
      <c r="BA1677">
        <f>($AD$1677) * (575)</f>
        <v>0</v>
      </c>
      <c r="BM1677">
        <v>1</v>
      </c>
      <c r="BN1677">
        <f>SUM($H$1677:$R$1677)</f>
        <v>1</v>
      </c>
    </row>
    <row r="1678" spans="1:66">
      <c r="A1678">
        <v>547</v>
      </c>
      <c r="B1678">
        <v>1</v>
      </c>
      <c r="C1678">
        <v>19300</v>
      </c>
      <c r="D1678">
        <v>2</v>
      </c>
      <c r="E1678">
        <v>6</v>
      </c>
      <c r="F1678" t="s">
        <v>94</v>
      </c>
      <c r="G1678">
        <v>4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1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f>($H$1678) * (225)</f>
        <v>0</v>
      </c>
      <c r="AF1678">
        <f>($I$1678) * (40)</f>
        <v>0</v>
      </c>
      <c r="AG1678">
        <f>($J$1678) * (40)</f>
        <v>0</v>
      </c>
      <c r="AH1678">
        <f>($K$1678) * (225)</f>
        <v>0</v>
      </c>
      <c r="AI1678">
        <f>($L$1678) * (40)</f>
        <v>0</v>
      </c>
      <c r="AJ1678">
        <f>($M$1678) * (40)</f>
        <v>0</v>
      </c>
      <c r="AK1678">
        <f>($N$1678) * (225)</f>
        <v>0</v>
      </c>
      <c r="AL1678">
        <f>($O$1678) * (225)</f>
        <v>0</v>
      </c>
      <c r="AM1678">
        <f>($P$1678) * (40)</f>
        <v>0</v>
      </c>
      <c r="AN1678">
        <f>($Q$1678) * (40)</f>
        <v>0</v>
      </c>
      <c r="AO1678">
        <f>($R$1678) * (225)</f>
        <v>0</v>
      </c>
      <c r="AP1678">
        <f>($S$1678) * (40)</f>
        <v>0</v>
      </c>
      <c r="AQ1678">
        <f>($T$1678) * (40)</f>
        <v>40</v>
      </c>
      <c r="AR1678">
        <f>($U$1678) * (275)</f>
        <v>0</v>
      </c>
      <c r="AS1678">
        <f>($V$1678) * (90)</f>
        <v>0</v>
      </c>
      <c r="AT1678">
        <f>($W$1678) * (90)</f>
        <v>0</v>
      </c>
      <c r="AU1678">
        <f>($X$1678) * (325)</f>
        <v>0</v>
      </c>
      <c r="AV1678">
        <f>($Y$1678) * (140)</f>
        <v>0</v>
      </c>
      <c r="AW1678">
        <f>($Z$1678) * (375)</f>
        <v>0</v>
      </c>
      <c r="AX1678">
        <f>($AA$1678) * (190)</f>
        <v>0</v>
      </c>
      <c r="AY1678">
        <f>($AB$1678) * (425)</f>
        <v>0</v>
      </c>
      <c r="AZ1678">
        <f>($AC$1678) * (240)</f>
        <v>0</v>
      </c>
      <c r="BA1678">
        <f>($AD$1678) * (475)</f>
        <v>0</v>
      </c>
      <c r="BM1678">
        <v>1</v>
      </c>
      <c r="BN1678">
        <f>SUM($N$1678:$U$1678)</f>
        <v>1</v>
      </c>
    </row>
    <row r="1679" spans="1:66">
      <c r="A1679">
        <v>566</v>
      </c>
      <c r="B1679">
        <v>2</v>
      </c>
      <c r="C1679">
        <v>9815</v>
      </c>
      <c r="D1679">
        <v>6</v>
      </c>
      <c r="E1679">
        <v>10</v>
      </c>
      <c r="F1679" t="s">
        <v>94</v>
      </c>
      <c r="G1679">
        <v>5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1</v>
      </c>
      <c r="AB1679">
        <v>0</v>
      </c>
      <c r="AC1679">
        <v>0</v>
      </c>
      <c r="AD1679">
        <v>0</v>
      </c>
      <c r="AE1679">
        <f>($H$1679) * (225)</f>
        <v>0</v>
      </c>
      <c r="AF1679">
        <f>($I$1679) * (80)</f>
        <v>0</v>
      </c>
      <c r="AG1679">
        <f>($J$1679) * (80)</f>
        <v>0</v>
      </c>
      <c r="AH1679">
        <f>($K$1679) * (225)</f>
        <v>0</v>
      </c>
      <c r="AI1679">
        <f>($L$1679) * (80)</f>
        <v>0</v>
      </c>
      <c r="AJ1679">
        <f>($M$1679) * (80)</f>
        <v>0</v>
      </c>
      <c r="AK1679">
        <f>($N$1679) * (225)</f>
        <v>0</v>
      </c>
      <c r="AL1679">
        <f>($O$1679) * (225)</f>
        <v>0</v>
      </c>
      <c r="AM1679">
        <f>($P$1679) * (80)</f>
        <v>0</v>
      </c>
      <c r="AN1679">
        <f>($Q$1679) * (80)</f>
        <v>0</v>
      </c>
      <c r="AO1679">
        <f>($R$1679) * (225)</f>
        <v>0</v>
      </c>
      <c r="AP1679">
        <f>($S$1679) * (80)</f>
        <v>0</v>
      </c>
      <c r="AQ1679">
        <f>($T$1679) * (80)</f>
        <v>0</v>
      </c>
      <c r="AR1679">
        <f>($U$1679) * (225)</f>
        <v>0</v>
      </c>
      <c r="AS1679">
        <f>($V$1679) * (80)</f>
        <v>0</v>
      </c>
      <c r="AT1679">
        <f>($W$1679) * (80)</f>
        <v>0</v>
      </c>
      <c r="AU1679">
        <f>($X$1679) * (225)</f>
        <v>0</v>
      </c>
      <c r="AV1679">
        <f>($Y$1679) * (80)</f>
        <v>0</v>
      </c>
      <c r="AW1679">
        <f>($Z$1679) * (225)</f>
        <v>0</v>
      </c>
      <c r="AX1679">
        <f>($AA$1679) * (80)</f>
        <v>80</v>
      </c>
      <c r="AY1679">
        <f>($AB$1679) * (225)</f>
        <v>0</v>
      </c>
      <c r="AZ1679">
        <f>($AC$1679) * (80)</f>
        <v>0</v>
      </c>
      <c r="BA1679">
        <f>($AD$1679) * (225)</f>
        <v>0</v>
      </c>
      <c r="BM1679">
        <v>1</v>
      </c>
      <c r="BN1679">
        <f>SUM($X$1679:$AD$1679)</f>
        <v>1</v>
      </c>
    </row>
    <row r="1680" spans="1:66">
      <c r="A1680">
        <v>570</v>
      </c>
      <c r="B1680">
        <v>2</v>
      </c>
      <c r="C1680">
        <v>10327</v>
      </c>
      <c r="D1680">
        <v>0</v>
      </c>
      <c r="E1680">
        <v>3</v>
      </c>
      <c r="F1680" t="s">
        <v>94</v>
      </c>
      <c r="G1680">
        <v>3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1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f>($H$1680) * (225)</f>
        <v>0</v>
      </c>
      <c r="AF1680">
        <f>($I$1680) * (80)</f>
        <v>0</v>
      </c>
      <c r="AG1680">
        <f>($J$1680) * (80)</f>
        <v>0</v>
      </c>
      <c r="AH1680">
        <f>($K$1680) * (225)</f>
        <v>0</v>
      </c>
      <c r="AI1680">
        <f>($L$1680) * (80)</f>
        <v>0</v>
      </c>
      <c r="AJ1680">
        <f>($M$1680) * (80)</f>
        <v>80</v>
      </c>
      <c r="AK1680">
        <f>($N$1680) * (295)</f>
        <v>0</v>
      </c>
      <c r="AL1680">
        <f>($O$1680) * (365)</f>
        <v>0</v>
      </c>
      <c r="AM1680">
        <f>($P$1680) * (220)</f>
        <v>0</v>
      </c>
      <c r="AN1680">
        <f>($Q$1680) * (220)</f>
        <v>0</v>
      </c>
      <c r="AO1680">
        <f>($R$1680) * (435)</f>
        <v>0</v>
      </c>
      <c r="AP1680">
        <f>($S$1680) * (290)</f>
        <v>0</v>
      </c>
      <c r="AQ1680">
        <f>($T$1680) * (290)</f>
        <v>0</v>
      </c>
      <c r="AR1680">
        <f>($U$1680) * (505)</f>
        <v>0</v>
      </c>
      <c r="AS1680">
        <f>($V$1680) * (360)</f>
        <v>0</v>
      </c>
      <c r="AT1680">
        <f>($W$1680) * (360)</f>
        <v>0</v>
      </c>
      <c r="AU1680">
        <f>($X$1680) * (575)</f>
        <v>0</v>
      </c>
      <c r="AV1680">
        <f>($Y$1680) * (430)</f>
        <v>0</v>
      </c>
      <c r="AW1680">
        <f>($Z$1680) * (645)</f>
        <v>0</v>
      </c>
      <c r="AX1680">
        <f>($AA$1680) * (500)</f>
        <v>0</v>
      </c>
      <c r="AY1680">
        <f>($AB$1680) * (715)</f>
        <v>0</v>
      </c>
      <c r="AZ1680">
        <f>($AC$1680) * (570)</f>
        <v>0</v>
      </c>
      <c r="BA1680">
        <f>($AD$1680) * (785)</f>
        <v>0</v>
      </c>
      <c r="BM1680">
        <v>1</v>
      </c>
      <c r="BN1680">
        <f>SUM($H$1680:$N$1680)</f>
        <v>1</v>
      </c>
    </row>
    <row r="1681" spans="1:66">
      <c r="A1681">
        <v>596</v>
      </c>
      <c r="B1681">
        <v>2</v>
      </c>
      <c r="C1681">
        <v>14200</v>
      </c>
      <c r="D1681">
        <v>-1</v>
      </c>
      <c r="E1681">
        <v>2</v>
      </c>
      <c r="F1681" t="s">
        <v>94</v>
      </c>
      <c r="G1681">
        <v>4</v>
      </c>
      <c r="H1681">
        <v>0</v>
      </c>
      <c r="I1681">
        <v>0</v>
      </c>
      <c r="J1681">
        <v>0</v>
      </c>
      <c r="K1681">
        <v>1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f>($H$1681) * (225)</f>
        <v>0</v>
      </c>
      <c r="AF1681">
        <f>($I$1681) * (80)</f>
        <v>0</v>
      </c>
      <c r="AG1681">
        <f>($J$1681) * (80)</f>
        <v>0</v>
      </c>
      <c r="AH1681">
        <f>($K$1681) * (225)</f>
        <v>225</v>
      </c>
      <c r="AI1681">
        <f>($L$1681) * (80)</f>
        <v>0</v>
      </c>
      <c r="AJ1681">
        <f>($M$1681) * (80)</f>
        <v>0</v>
      </c>
      <c r="AK1681">
        <f>($N$1681) * (295)</f>
        <v>0</v>
      </c>
      <c r="AL1681">
        <f>($O$1681) * (365)</f>
        <v>0</v>
      </c>
      <c r="AM1681">
        <f>($P$1681) * (220)</f>
        <v>0</v>
      </c>
      <c r="AN1681">
        <f>($Q$1681) * (220)</f>
        <v>0</v>
      </c>
      <c r="AO1681">
        <f>($R$1681) * (435)</f>
        <v>0</v>
      </c>
      <c r="AP1681">
        <f>($S$1681) * (290)</f>
        <v>0</v>
      </c>
      <c r="AQ1681">
        <f>($T$1681) * (290)</f>
        <v>0</v>
      </c>
      <c r="AR1681">
        <f>($U$1681) * (505)</f>
        <v>0</v>
      </c>
      <c r="AS1681">
        <f>($V$1681) * (360)</f>
        <v>0</v>
      </c>
      <c r="AT1681">
        <f>($W$1681) * (360)</f>
        <v>0</v>
      </c>
      <c r="AU1681">
        <f>($X$1681) * (575)</f>
        <v>0</v>
      </c>
      <c r="AV1681">
        <f>($Y$1681) * (430)</f>
        <v>0</v>
      </c>
      <c r="AW1681">
        <f>($Z$1681) * (645)</f>
        <v>0</v>
      </c>
      <c r="AX1681">
        <f>($AA$1681) * (500)</f>
        <v>0</v>
      </c>
      <c r="AY1681">
        <f>($AB$1681) * (715)</f>
        <v>0</v>
      </c>
      <c r="AZ1681">
        <f>($AC$1681) * (570)</f>
        <v>0</v>
      </c>
      <c r="BA1681">
        <f>($AD$1681) * (785)</f>
        <v>0</v>
      </c>
      <c r="BM1681">
        <v>1</v>
      </c>
      <c r="BN1681">
        <f>SUM($H$1681:$K$1681)</f>
        <v>1</v>
      </c>
    </row>
    <row r="1682" spans="1:66">
      <c r="A1682">
        <v>600</v>
      </c>
      <c r="B1682">
        <v>2</v>
      </c>
      <c r="C1682">
        <v>19200</v>
      </c>
      <c r="D1682">
        <v>4</v>
      </c>
      <c r="E1682">
        <v>8</v>
      </c>
      <c r="F1682" t="s">
        <v>94</v>
      </c>
      <c r="G1682">
        <v>4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1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f>($H$1682) * (225)</f>
        <v>0</v>
      </c>
      <c r="AF1682">
        <f>($I$1682) * (80)</f>
        <v>0</v>
      </c>
      <c r="AG1682">
        <f>($J$1682) * (80)</f>
        <v>0</v>
      </c>
      <c r="AH1682">
        <f>($K$1682) * (225)</f>
        <v>0</v>
      </c>
      <c r="AI1682">
        <f>($L$1682) * (80)</f>
        <v>0</v>
      </c>
      <c r="AJ1682">
        <f>($M$1682) * (80)</f>
        <v>0</v>
      </c>
      <c r="AK1682">
        <f>($N$1682) * (225)</f>
        <v>0</v>
      </c>
      <c r="AL1682">
        <f>($O$1682) * (225)</f>
        <v>0</v>
      </c>
      <c r="AM1682">
        <f>($P$1682) * (80)</f>
        <v>0</v>
      </c>
      <c r="AN1682">
        <f>($Q$1682) * (80)</f>
        <v>0</v>
      </c>
      <c r="AO1682">
        <f>($R$1682) * (225)</f>
        <v>0</v>
      </c>
      <c r="AP1682">
        <f>($S$1682) * (80)</f>
        <v>0</v>
      </c>
      <c r="AQ1682">
        <f>($T$1682) * (80)</f>
        <v>80</v>
      </c>
      <c r="AR1682">
        <f>($U$1682) * (225)</f>
        <v>0</v>
      </c>
      <c r="AS1682">
        <f>($V$1682) * (80)</f>
        <v>0</v>
      </c>
      <c r="AT1682">
        <f>($W$1682) * (80)</f>
        <v>0</v>
      </c>
      <c r="AU1682">
        <f>($X$1682) * (225)</f>
        <v>0</v>
      </c>
      <c r="AV1682">
        <f>($Y$1682) * (80)</f>
        <v>0</v>
      </c>
      <c r="AW1682">
        <f>($Z$1682) * (295)</f>
        <v>0</v>
      </c>
      <c r="AX1682">
        <f>($AA$1682) * (150)</f>
        <v>0</v>
      </c>
      <c r="AY1682">
        <f>($AB$1682) * (365)</f>
        <v>0</v>
      </c>
      <c r="AZ1682">
        <f>($AC$1682) * (220)</f>
        <v>0</v>
      </c>
      <c r="BA1682">
        <f>($AD$1682) * (435)</f>
        <v>0</v>
      </c>
      <c r="BM1682">
        <v>1</v>
      </c>
      <c r="BN1682">
        <f>SUM($R$1682:$Z$1682)</f>
        <v>1</v>
      </c>
    </row>
    <row r="1683" spans="1:66">
      <c r="A1683">
        <v>608</v>
      </c>
      <c r="B1683">
        <v>2</v>
      </c>
      <c r="C1683">
        <v>13073</v>
      </c>
      <c r="D1683">
        <v>6</v>
      </c>
      <c r="E1683">
        <v>11</v>
      </c>
      <c r="F1683" t="s">
        <v>94</v>
      </c>
      <c r="G1683">
        <v>4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1</v>
      </c>
      <c r="AB1683">
        <v>0</v>
      </c>
      <c r="AC1683">
        <v>0</v>
      </c>
      <c r="AD1683">
        <v>0</v>
      </c>
      <c r="AE1683">
        <f>($H$1683) * (225)</f>
        <v>0</v>
      </c>
      <c r="AF1683">
        <f>($I$1683) * (80)</f>
        <v>0</v>
      </c>
      <c r="AG1683">
        <f>($J$1683) * (80)</f>
        <v>0</v>
      </c>
      <c r="AH1683">
        <f>($K$1683) * (225)</f>
        <v>0</v>
      </c>
      <c r="AI1683">
        <f>($L$1683) * (80)</f>
        <v>0</v>
      </c>
      <c r="AJ1683">
        <f>($M$1683) * (80)</f>
        <v>0</v>
      </c>
      <c r="AK1683">
        <f>($N$1683) * (225)</f>
        <v>0</v>
      </c>
      <c r="AL1683">
        <f>($O$1683) * (225)</f>
        <v>0</v>
      </c>
      <c r="AM1683">
        <f>($P$1683) * (80)</f>
        <v>0</v>
      </c>
      <c r="AN1683">
        <f>($Q$1683) * (80)</f>
        <v>0</v>
      </c>
      <c r="AO1683">
        <f>($R$1683) * (225)</f>
        <v>0</v>
      </c>
      <c r="AP1683">
        <f>($S$1683) * (80)</f>
        <v>0</v>
      </c>
      <c r="AQ1683">
        <f>($T$1683) * (80)</f>
        <v>0</v>
      </c>
      <c r="AR1683">
        <f>($U$1683) * (225)</f>
        <v>0</v>
      </c>
      <c r="AS1683">
        <f>($V$1683) * (80)</f>
        <v>0</v>
      </c>
      <c r="AT1683">
        <f>($W$1683) * (80)</f>
        <v>0</v>
      </c>
      <c r="AU1683">
        <f>($X$1683) * (225)</f>
        <v>0</v>
      </c>
      <c r="AV1683">
        <f>($Y$1683) * (80)</f>
        <v>0</v>
      </c>
      <c r="AW1683">
        <f>($Z$1683) * (225)</f>
        <v>0</v>
      </c>
      <c r="AX1683">
        <f>($AA$1683) * (80)</f>
        <v>80</v>
      </c>
      <c r="AY1683">
        <f>($AB$1683) * (225)</f>
        <v>0</v>
      </c>
      <c r="AZ1683">
        <f>($AC$1683) * (80)</f>
        <v>0</v>
      </c>
      <c r="BA1683">
        <f>($AD$1683) * (295)</f>
        <v>0</v>
      </c>
      <c r="BM1683">
        <v>1</v>
      </c>
      <c r="BN1683">
        <f>SUM($X$1683:$AD$1683)</f>
        <v>1</v>
      </c>
    </row>
    <row r="1684" spans="1:66">
      <c r="A1684">
        <v>613</v>
      </c>
      <c r="B1684">
        <v>1</v>
      </c>
      <c r="C1684">
        <v>22300</v>
      </c>
      <c r="D1684">
        <v>2</v>
      </c>
      <c r="E1684">
        <v>7</v>
      </c>
      <c r="F1684" t="s">
        <v>94</v>
      </c>
      <c r="G1684">
        <v>4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1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f>($H$1684) * (225)</f>
        <v>0</v>
      </c>
      <c r="AF1684">
        <f>($I$1684) * (40)</f>
        <v>0</v>
      </c>
      <c r="AG1684">
        <f>($J$1684) * (40)</f>
        <v>0</v>
      </c>
      <c r="AH1684">
        <f>($K$1684) * (225)</f>
        <v>0</v>
      </c>
      <c r="AI1684">
        <f>($L$1684) * (40)</f>
        <v>0</v>
      </c>
      <c r="AJ1684">
        <f>($M$1684) * (40)</f>
        <v>0</v>
      </c>
      <c r="AK1684">
        <f>($N$1684) * (225)</f>
        <v>0</v>
      </c>
      <c r="AL1684">
        <f>($O$1684) * (225)</f>
        <v>0</v>
      </c>
      <c r="AM1684">
        <f>($P$1684) * (40)</f>
        <v>0</v>
      </c>
      <c r="AN1684">
        <f>($Q$1684) * (40)</f>
        <v>0</v>
      </c>
      <c r="AO1684">
        <f>($R$1684) * (225)</f>
        <v>0</v>
      </c>
      <c r="AP1684">
        <f>($S$1684) * (40)</f>
        <v>0</v>
      </c>
      <c r="AQ1684">
        <f>($T$1684) * (40)</f>
        <v>40</v>
      </c>
      <c r="AR1684">
        <f>($U$1684) * (275)</f>
        <v>0</v>
      </c>
      <c r="AS1684">
        <f>($V$1684) * (90)</f>
        <v>0</v>
      </c>
      <c r="AT1684">
        <f>($W$1684) * (90)</f>
        <v>0</v>
      </c>
      <c r="AU1684">
        <f>($X$1684) * (325)</f>
        <v>0</v>
      </c>
      <c r="AV1684">
        <f>($Y$1684) * (140)</f>
        <v>0</v>
      </c>
      <c r="AW1684">
        <f>($Z$1684) * (375)</f>
        <v>0</v>
      </c>
      <c r="AX1684">
        <f>($AA$1684) * (190)</f>
        <v>0</v>
      </c>
      <c r="AY1684">
        <f>($AB$1684) * (425)</f>
        <v>0</v>
      </c>
      <c r="AZ1684">
        <f>($AC$1684) * (240)</f>
        <v>0</v>
      </c>
      <c r="BA1684">
        <f>($AD$1684) * (475)</f>
        <v>0</v>
      </c>
      <c r="BM1684">
        <v>1</v>
      </c>
      <c r="BN1684">
        <f>SUM($N$1684:$X$1684)</f>
        <v>1</v>
      </c>
    </row>
    <row r="1685" spans="1:66">
      <c r="A1685">
        <v>616</v>
      </c>
      <c r="B1685">
        <v>2</v>
      </c>
      <c r="C1685">
        <v>7110</v>
      </c>
      <c r="D1685">
        <v>3</v>
      </c>
      <c r="E1685">
        <v>7</v>
      </c>
      <c r="F1685" t="s">
        <v>94</v>
      </c>
      <c r="G1685">
        <v>4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1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f>($H$1685) * (225)</f>
        <v>0</v>
      </c>
      <c r="AF1685">
        <f>($I$1685) * (80)</f>
        <v>0</v>
      </c>
      <c r="AG1685">
        <f>($J$1685) * (80)</f>
        <v>0</v>
      </c>
      <c r="AH1685">
        <f>($K$1685) * (225)</f>
        <v>0</v>
      </c>
      <c r="AI1685">
        <f>($L$1685) * (80)</f>
        <v>0</v>
      </c>
      <c r="AJ1685">
        <f>($M$1685) * (80)</f>
        <v>0</v>
      </c>
      <c r="AK1685">
        <f>($N$1685) * (225)</f>
        <v>0</v>
      </c>
      <c r="AL1685">
        <f>($O$1685) * (225)</f>
        <v>0</v>
      </c>
      <c r="AM1685">
        <f>($P$1685) * (80)</f>
        <v>0</v>
      </c>
      <c r="AN1685">
        <f>($Q$1685) * (80)</f>
        <v>0</v>
      </c>
      <c r="AO1685">
        <f>($R$1685) * (225)</f>
        <v>0</v>
      </c>
      <c r="AP1685">
        <f>($S$1685) * (80)</f>
        <v>0</v>
      </c>
      <c r="AQ1685">
        <f>($T$1685) * (80)</f>
        <v>80</v>
      </c>
      <c r="AR1685">
        <f>($U$1685) * (225)</f>
        <v>0</v>
      </c>
      <c r="AS1685">
        <f>($V$1685) * (80)</f>
        <v>0</v>
      </c>
      <c r="AT1685">
        <f>($W$1685) * (80)</f>
        <v>0</v>
      </c>
      <c r="AU1685">
        <f>($X$1685) * (295)</f>
        <v>0</v>
      </c>
      <c r="AV1685">
        <f>($Y$1685) * (150)</f>
        <v>0</v>
      </c>
      <c r="AW1685">
        <f>($Z$1685) * (365)</f>
        <v>0</v>
      </c>
      <c r="AX1685">
        <f>($AA$1685) * (220)</f>
        <v>0</v>
      </c>
      <c r="AY1685">
        <f>($AB$1685) * (435)</f>
        <v>0</v>
      </c>
      <c r="AZ1685">
        <f>($AC$1685) * (290)</f>
        <v>0</v>
      </c>
      <c r="BA1685">
        <f>($AD$1685) * (505)</f>
        <v>0</v>
      </c>
      <c r="BM1685">
        <v>1</v>
      </c>
      <c r="BN1685">
        <f>SUM($O$1685:$X$1685)</f>
        <v>1</v>
      </c>
    </row>
    <row r="1686" spans="1:66">
      <c r="A1686">
        <v>630</v>
      </c>
      <c r="B1686">
        <v>2</v>
      </c>
      <c r="C1686">
        <v>9200</v>
      </c>
      <c r="D1686">
        <v>6</v>
      </c>
      <c r="E1686">
        <v>9</v>
      </c>
      <c r="F1686" t="s">
        <v>94</v>
      </c>
      <c r="G1686">
        <v>4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1</v>
      </c>
      <c r="AB1686">
        <v>0</v>
      </c>
      <c r="AC1686">
        <v>0</v>
      </c>
      <c r="AD1686">
        <v>0</v>
      </c>
      <c r="AE1686">
        <f>($H$1686) * (225)</f>
        <v>0</v>
      </c>
      <c r="AF1686">
        <f>($I$1686) * (80)</f>
        <v>0</v>
      </c>
      <c r="AG1686">
        <f>($J$1686) * (80)</f>
        <v>0</v>
      </c>
      <c r="AH1686">
        <f>($K$1686) * (225)</f>
        <v>0</v>
      </c>
      <c r="AI1686">
        <f>($L$1686) * (80)</f>
        <v>0</v>
      </c>
      <c r="AJ1686">
        <f>($M$1686) * (80)</f>
        <v>0</v>
      </c>
      <c r="AK1686">
        <f>($N$1686) * (225)</f>
        <v>0</v>
      </c>
      <c r="AL1686">
        <f>($O$1686) * (225)</f>
        <v>0</v>
      </c>
      <c r="AM1686">
        <f>($P$1686) * (80)</f>
        <v>0</v>
      </c>
      <c r="AN1686">
        <f>($Q$1686) * (80)</f>
        <v>0</v>
      </c>
      <c r="AO1686">
        <f>($R$1686) * (225)</f>
        <v>0</v>
      </c>
      <c r="AP1686">
        <f>($S$1686) * (80)</f>
        <v>0</v>
      </c>
      <c r="AQ1686">
        <f>($T$1686) * (80)</f>
        <v>0</v>
      </c>
      <c r="AR1686">
        <f>($U$1686) * (225)</f>
        <v>0</v>
      </c>
      <c r="AS1686">
        <f>($V$1686) * (80)</f>
        <v>0</v>
      </c>
      <c r="AT1686">
        <f>($W$1686) * (80)</f>
        <v>0</v>
      </c>
      <c r="AU1686">
        <f>($X$1686) * (225)</f>
        <v>0</v>
      </c>
      <c r="AV1686">
        <f>($Y$1686) * (80)</f>
        <v>0</v>
      </c>
      <c r="AW1686">
        <f>($Z$1686) * (225)</f>
        <v>0</v>
      </c>
      <c r="AX1686">
        <f>($AA$1686) * (80)</f>
        <v>80</v>
      </c>
      <c r="AY1686">
        <f>($AB$1686) * (225)</f>
        <v>0</v>
      </c>
      <c r="AZ1686">
        <f>($AC$1686) * (80)</f>
        <v>0</v>
      </c>
      <c r="BA1686">
        <f>($AD$1686) * (295)</f>
        <v>0</v>
      </c>
      <c r="BM1686">
        <v>1</v>
      </c>
      <c r="BN1686">
        <f>SUM($X$1686:$AB$1686)</f>
        <v>1</v>
      </c>
    </row>
    <row r="1687" spans="1:66">
      <c r="A1687">
        <v>678</v>
      </c>
      <c r="B1687">
        <v>2</v>
      </c>
      <c r="C1687">
        <v>31320</v>
      </c>
      <c r="D1687">
        <v>1</v>
      </c>
      <c r="E1687">
        <v>5</v>
      </c>
      <c r="F1687" t="s">
        <v>94</v>
      </c>
      <c r="G1687">
        <v>4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f>($H$1687) * (225)</f>
        <v>0</v>
      </c>
      <c r="AF1687">
        <f>($I$1687) * (80)</f>
        <v>0</v>
      </c>
      <c r="AG1687">
        <f>($J$1687) * (80)</f>
        <v>0</v>
      </c>
      <c r="AH1687">
        <f>($K$1687) * (225)</f>
        <v>0</v>
      </c>
      <c r="AI1687">
        <f>($L$1687) * (80)</f>
        <v>0</v>
      </c>
      <c r="AJ1687">
        <f>($M$1687) * (80)</f>
        <v>80</v>
      </c>
      <c r="AK1687">
        <f>($N$1687) * (225)</f>
        <v>0</v>
      </c>
      <c r="AL1687">
        <f>($O$1687) * (225)</f>
        <v>0</v>
      </c>
      <c r="AM1687">
        <f>($P$1687) * (80)</f>
        <v>0</v>
      </c>
      <c r="AN1687">
        <f>($Q$1687) * (80)</f>
        <v>0</v>
      </c>
      <c r="AO1687">
        <f>($R$1687) * (295)</f>
        <v>0</v>
      </c>
      <c r="AP1687">
        <f>($S$1687) * (150)</f>
        <v>0</v>
      </c>
      <c r="AQ1687">
        <f>($T$1687) * (150)</f>
        <v>0</v>
      </c>
      <c r="AR1687">
        <f>($U$1687) * (365)</f>
        <v>0</v>
      </c>
      <c r="AS1687">
        <f>($V$1687) * (220)</f>
        <v>0</v>
      </c>
      <c r="AT1687">
        <f>($W$1687) * (220)</f>
        <v>0</v>
      </c>
      <c r="AU1687">
        <f>($X$1687) * (435)</f>
        <v>0</v>
      </c>
      <c r="AV1687">
        <f>($Y$1687) * (290)</f>
        <v>0</v>
      </c>
      <c r="AW1687">
        <f>($Z$1687) * (505)</f>
        <v>0</v>
      </c>
      <c r="AX1687">
        <f>($AA$1687) * (360)</f>
        <v>0</v>
      </c>
      <c r="AY1687">
        <f>($AB$1687) * (575)</f>
        <v>0</v>
      </c>
      <c r="AZ1687">
        <f>($AC$1687) * (430)</f>
        <v>0</v>
      </c>
      <c r="BA1687">
        <f>($AD$1687) * (645)</f>
        <v>0</v>
      </c>
      <c r="BM1687">
        <v>1</v>
      </c>
      <c r="BN1687">
        <f>SUM($K$1687:$R$1687)</f>
        <v>1</v>
      </c>
    </row>
    <row r="1688" spans="1:66">
      <c r="A1688">
        <v>713</v>
      </c>
      <c r="B1688">
        <v>2</v>
      </c>
      <c r="C1688">
        <v>29200</v>
      </c>
      <c r="D1688">
        <v>-1</v>
      </c>
      <c r="E1688">
        <v>2</v>
      </c>
      <c r="F1688" t="s">
        <v>94</v>
      </c>
      <c r="G1688">
        <v>3</v>
      </c>
      <c r="H1688">
        <v>1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f>($H$1688) * (225)</f>
        <v>225</v>
      </c>
      <c r="AF1688">
        <f>($I$1688) * (80)</f>
        <v>0</v>
      </c>
      <c r="AG1688">
        <f>($J$1688) * (80)</f>
        <v>0</v>
      </c>
      <c r="AH1688">
        <f>($K$1688) * (295)</f>
        <v>0</v>
      </c>
      <c r="AI1688">
        <f>($L$1688) * (150)</f>
        <v>0</v>
      </c>
      <c r="AJ1688">
        <f>($M$1688) * (150)</f>
        <v>0</v>
      </c>
      <c r="AK1688">
        <f>($N$1688) * (365)</f>
        <v>0</v>
      </c>
      <c r="AL1688">
        <f>($O$1688) * (435)</f>
        <v>0</v>
      </c>
      <c r="AM1688">
        <f>($P$1688) * (290)</f>
        <v>0</v>
      </c>
      <c r="AN1688">
        <f>($Q$1688) * (290)</f>
        <v>0</v>
      </c>
      <c r="AO1688">
        <f>($R$1688) * (505)</f>
        <v>0</v>
      </c>
      <c r="AP1688">
        <f>($S$1688) * (360)</f>
        <v>0</v>
      </c>
      <c r="AQ1688">
        <f>($T$1688) * (360)</f>
        <v>0</v>
      </c>
      <c r="AR1688">
        <f>($U$1688) * (575)</f>
        <v>0</v>
      </c>
      <c r="AS1688">
        <f>($V$1688) * (430)</f>
        <v>0</v>
      </c>
      <c r="AT1688">
        <f>($W$1688) * (430)</f>
        <v>0</v>
      </c>
      <c r="AU1688">
        <f>($X$1688) * (645)</f>
        <v>0</v>
      </c>
      <c r="AV1688">
        <f>($Y$1688) * (500)</f>
        <v>0</v>
      </c>
      <c r="AW1688">
        <f>($Z$1688) * (715)</f>
        <v>0</v>
      </c>
      <c r="AX1688">
        <f>($AA$1688) * (570)</f>
        <v>0</v>
      </c>
      <c r="AY1688">
        <f>($AB$1688) * (785)</f>
        <v>0</v>
      </c>
      <c r="AZ1688">
        <f>($AC$1688) * (640)</f>
        <v>0</v>
      </c>
      <c r="BA1688">
        <f>($AD$1688) * (855)</f>
        <v>0</v>
      </c>
      <c r="BM1688">
        <v>1</v>
      </c>
      <c r="BN1688">
        <f>SUM($H$1688:$K$1688)</f>
        <v>1</v>
      </c>
    </row>
    <row r="1689" spans="1:66">
      <c r="A1689">
        <v>740</v>
      </c>
      <c r="B1689">
        <v>1</v>
      </c>
      <c r="C1689">
        <v>19020</v>
      </c>
      <c r="D1689">
        <v>0</v>
      </c>
      <c r="E1689">
        <v>4</v>
      </c>
      <c r="F1689" t="s">
        <v>94</v>
      </c>
      <c r="G1689">
        <v>4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1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f>($H$1689) * (225)</f>
        <v>0</v>
      </c>
      <c r="AF1689">
        <f>($I$1689) * (40)</f>
        <v>0</v>
      </c>
      <c r="AG1689">
        <f>($J$1689) * (40)</f>
        <v>0</v>
      </c>
      <c r="AH1689">
        <f>($K$1689) * (225)</f>
        <v>0</v>
      </c>
      <c r="AI1689">
        <f>($L$1689) * (40)</f>
        <v>0</v>
      </c>
      <c r="AJ1689">
        <f>($M$1689) * (40)</f>
        <v>40</v>
      </c>
      <c r="AK1689">
        <f>($N$1689) * (225)</f>
        <v>0</v>
      </c>
      <c r="AL1689">
        <f>($O$1689) * (275)</f>
        <v>0</v>
      </c>
      <c r="AM1689">
        <f>($P$1689) * (90)</f>
        <v>0</v>
      </c>
      <c r="AN1689">
        <f>($Q$1689) * (90)</f>
        <v>0</v>
      </c>
      <c r="AO1689">
        <f>($R$1689) * (325)</f>
        <v>0</v>
      </c>
      <c r="AP1689">
        <f>($S$1689) * (140)</f>
        <v>0</v>
      </c>
      <c r="AQ1689">
        <f>($T$1689) * (140)</f>
        <v>0</v>
      </c>
      <c r="AR1689">
        <f>($U$1689) * (375)</f>
        <v>0</v>
      </c>
      <c r="AS1689">
        <f>($V$1689) * (190)</f>
        <v>0</v>
      </c>
      <c r="AT1689">
        <f>($W$1689) * (190)</f>
        <v>0</v>
      </c>
      <c r="AU1689">
        <f>($X$1689) * (425)</f>
        <v>0</v>
      </c>
      <c r="AV1689">
        <f>($Y$1689) * (240)</f>
        <v>0</v>
      </c>
      <c r="AW1689">
        <f>($Z$1689) * (475)</f>
        <v>0</v>
      </c>
      <c r="AX1689">
        <f>($AA$1689) * (290)</f>
        <v>0</v>
      </c>
      <c r="AY1689">
        <f>($AB$1689) * (525)</f>
        <v>0</v>
      </c>
      <c r="AZ1689">
        <f>($AC$1689) * (340)</f>
        <v>0</v>
      </c>
      <c r="BA1689">
        <f>($AD$1689) * (575)</f>
        <v>0</v>
      </c>
      <c r="BM1689">
        <v>1</v>
      </c>
      <c r="BN1689">
        <f>SUM($H$1689:$O$1689)</f>
        <v>1</v>
      </c>
    </row>
    <row r="1690" spans="1:66">
      <c r="A1690">
        <v>749</v>
      </c>
      <c r="B1690">
        <v>2</v>
      </c>
      <c r="C1690">
        <v>12000</v>
      </c>
      <c r="D1690">
        <v>6</v>
      </c>
      <c r="E1690">
        <v>9</v>
      </c>
      <c r="F1690" t="s">
        <v>94</v>
      </c>
      <c r="G1690">
        <v>4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1</v>
      </c>
      <c r="AB1690">
        <v>0</v>
      </c>
      <c r="AC1690">
        <v>0</v>
      </c>
      <c r="AD1690">
        <v>0</v>
      </c>
      <c r="AE1690">
        <f>($H$1690) * (225)</f>
        <v>0</v>
      </c>
      <c r="AF1690">
        <f>($I$1690) * (80)</f>
        <v>0</v>
      </c>
      <c r="AG1690">
        <f>($J$1690) * (80)</f>
        <v>0</v>
      </c>
      <c r="AH1690">
        <f>($K$1690) * (225)</f>
        <v>0</v>
      </c>
      <c r="AI1690">
        <f>($L$1690) * (80)</f>
        <v>0</v>
      </c>
      <c r="AJ1690">
        <f>($M$1690) * (80)</f>
        <v>0</v>
      </c>
      <c r="AK1690">
        <f>($N$1690) * (225)</f>
        <v>0</v>
      </c>
      <c r="AL1690">
        <f>($O$1690) * (225)</f>
        <v>0</v>
      </c>
      <c r="AM1690">
        <f>($P$1690) * (80)</f>
        <v>0</v>
      </c>
      <c r="AN1690">
        <f>($Q$1690) * (80)</f>
        <v>0</v>
      </c>
      <c r="AO1690">
        <f>($R$1690) * (225)</f>
        <v>0</v>
      </c>
      <c r="AP1690">
        <f>($S$1690) * (80)</f>
        <v>0</v>
      </c>
      <c r="AQ1690">
        <f>($T$1690) * (80)</f>
        <v>0</v>
      </c>
      <c r="AR1690">
        <f>($U$1690) * (225)</f>
        <v>0</v>
      </c>
      <c r="AS1690">
        <f>($V$1690) * (80)</f>
        <v>0</v>
      </c>
      <c r="AT1690">
        <f>($W$1690) * (80)</f>
        <v>0</v>
      </c>
      <c r="AU1690">
        <f>($X$1690) * (225)</f>
        <v>0</v>
      </c>
      <c r="AV1690">
        <f>($Y$1690) * (80)</f>
        <v>0</v>
      </c>
      <c r="AW1690">
        <f>($Z$1690) * (225)</f>
        <v>0</v>
      </c>
      <c r="AX1690">
        <f>($AA$1690) * (80)</f>
        <v>80</v>
      </c>
      <c r="AY1690">
        <f>($AB$1690) * (225)</f>
        <v>0</v>
      </c>
      <c r="AZ1690">
        <f>($AC$1690) * (80)</f>
        <v>0</v>
      </c>
      <c r="BA1690">
        <f>($AD$1690) * (295)</f>
        <v>0</v>
      </c>
      <c r="BM1690">
        <v>1</v>
      </c>
      <c r="BN1690">
        <f>SUM($X$1690:$AB$1690)</f>
        <v>1</v>
      </c>
    </row>
    <row r="1691" spans="1:66">
      <c r="A1691">
        <v>766</v>
      </c>
      <c r="B1691">
        <v>1</v>
      </c>
      <c r="C1691">
        <v>23300</v>
      </c>
      <c r="D1691">
        <v>2</v>
      </c>
      <c r="E1691">
        <v>5</v>
      </c>
      <c r="F1691" t="s">
        <v>94</v>
      </c>
      <c r="G1691">
        <v>4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1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f>($H$1691) * (225)</f>
        <v>0</v>
      </c>
      <c r="AF1691">
        <f>($I$1691) * (40)</f>
        <v>0</v>
      </c>
      <c r="AG1691">
        <f>($J$1691) * (40)</f>
        <v>0</v>
      </c>
      <c r="AH1691">
        <f>($K$1691) * (225)</f>
        <v>0</v>
      </c>
      <c r="AI1691">
        <f>($L$1691) * (40)</f>
        <v>0</v>
      </c>
      <c r="AJ1691">
        <f>($M$1691) * (40)</f>
        <v>0</v>
      </c>
      <c r="AK1691">
        <f>($N$1691) * (225)</f>
        <v>225</v>
      </c>
      <c r="AL1691">
        <f>($O$1691) * (225)</f>
        <v>0</v>
      </c>
      <c r="AM1691">
        <f>($P$1691) * (40)</f>
        <v>0</v>
      </c>
      <c r="AN1691">
        <f>($Q$1691) * (40)</f>
        <v>0</v>
      </c>
      <c r="AO1691">
        <f>($R$1691) * (225)</f>
        <v>0</v>
      </c>
      <c r="AP1691">
        <f>($S$1691) * (40)</f>
        <v>0</v>
      </c>
      <c r="AQ1691">
        <f>($T$1691) * (40)</f>
        <v>0</v>
      </c>
      <c r="AR1691">
        <f>($U$1691) * (275)</f>
        <v>0</v>
      </c>
      <c r="AS1691">
        <f>($V$1691) * (90)</f>
        <v>0</v>
      </c>
      <c r="AT1691">
        <f>($W$1691) * (90)</f>
        <v>0</v>
      </c>
      <c r="AU1691">
        <f>($X$1691) * (325)</f>
        <v>0</v>
      </c>
      <c r="AV1691">
        <f>($Y$1691) * (140)</f>
        <v>0</v>
      </c>
      <c r="AW1691">
        <f>($Z$1691) * (375)</f>
        <v>0</v>
      </c>
      <c r="AX1691">
        <f>($AA$1691) * (190)</f>
        <v>0</v>
      </c>
      <c r="AY1691">
        <f>($AB$1691) * (425)</f>
        <v>0</v>
      </c>
      <c r="AZ1691">
        <f>($AC$1691) * (240)</f>
        <v>0</v>
      </c>
      <c r="BA1691">
        <f>($AD$1691) * (475)</f>
        <v>0</v>
      </c>
      <c r="BM1691">
        <v>1</v>
      </c>
      <c r="BN1691">
        <f>SUM($N$1691:$R$1691)</f>
        <v>1</v>
      </c>
    </row>
    <row r="1692" spans="1:66">
      <c r="A1692">
        <v>768</v>
      </c>
      <c r="B1692">
        <v>1</v>
      </c>
      <c r="C1692">
        <v>21703</v>
      </c>
      <c r="D1692">
        <v>6</v>
      </c>
      <c r="E1692">
        <v>11</v>
      </c>
      <c r="F1692" t="s">
        <v>94</v>
      </c>
      <c r="G1692">
        <v>3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1</v>
      </c>
      <c r="AB1692">
        <v>0</v>
      </c>
      <c r="AC1692">
        <v>0</v>
      </c>
      <c r="AD1692">
        <v>0</v>
      </c>
      <c r="AE1692">
        <f>($H$1692) * (225)</f>
        <v>0</v>
      </c>
      <c r="AF1692">
        <f>($I$1692) * (40)</f>
        <v>0</v>
      </c>
      <c r="AG1692">
        <f>($J$1692) * (40)</f>
        <v>0</v>
      </c>
      <c r="AH1692">
        <f>($K$1692) * (225)</f>
        <v>0</v>
      </c>
      <c r="AI1692">
        <f>($L$1692) * (40)</f>
        <v>0</v>
      </c>
      <c r="AJ1692">
        <f>($M$1692) * (40)</f>
        <v>0</v>
      </c>
      <c r="AK1692">
        <f>($N$1692) * (225)</f>
        <v>0</v>
      </c>
      <c r="AL1692">
        <f>($O$1692) * (225)</f>
        <v>0</v>
      </c>
      <c r="AM1692">
        <f>($P$1692) * (40)</f>
        <v>0</v>
      </c>
      <c r="AN1692">
        <f>($Q$1692) * (40)</f>
        <v>0</v>
      </c>
      <c r="AO1692">
        <f>($R$1692) * (225)</f>
        <v>0</v>
      </c>
      <c r="AP1692">
        <f>($S$1692) * (40)</f>
        <v>0</v>
      </c>
      <c r="AQ1692">
        <f>($T$1692) * (40)</f>
        <v>0</v>
      </c>
      <c r="AR1692">
        <f>($U$1692) * (225)</f>
        <v>0</v>
      </c>
      <c r="AS1692">
        <f>($V$1692) * (40)</f>
        <v>0</v>
      </c>
      <c r="AT1692">
        <f>($W$1692) * (40)</f>
        <v>0</v>
      </c>
      <c r="AU1692">
        <f>($X$1692) * (225)</f>
        <v>0</v>
      </c>
      <c r="AV1692">
        <f>($Y$1692) * (40)</f>
        <v>0</v>
      </c>
      <c r="AW1692">
        <f>($Z$1692) * (225)</f>
        <v>0</v>
      </c>
      <c r="AX1692">
        <f>($AA$1692) * (40)</f>
        <v>40</v>
      </c>
      <c r="AY1692">
        <f>($AB$1692) * (275)</f>
        <v>0</v>
      </c>
      <c r="AZ1692">
        <f>($AC$1692) * (90)</f>
        <v>0</v>
      </c>
      <c r="BA1692">
        <f>($AD$1692) * (325)</f>
        <v>0</v>
      </c>
      <c r="BM1692">
        <v>1</v>
      </c>
      <c r="BN1692">
        <f>SUM($X$1692:$AD$1692)</f>
        <v>1</v>
      </c>
    </row>
    <row r="1693" spans="1:66">
      <c r="A1693">
        <v>771</v>
      </c>
      <c r="B1693">
        <v>2</v>
      </c>
      <c r="C1693">
        <v>9010</v>
      </c>
      <c r="D1693">
        <v>2</v>
      </c>
      <c r="E1693">
        <v>7</v>
      </c>
      <c r="F1693" t="s">
        <v>94</v>
      </c>
      <c r="G1693">
        <v>4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1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f>($H$1693) * (225)</f>
        <v>0</v>
      </c>
      <c r="AF1693">
        <f>($I$1693) * (80)</f>
        <v>0</v>
      </c>
      <c r="AG1693">
        <f>($J$1693) * (80)</f>
        <v>0</v>
      </c>
      <c r="AH1693">
        <f>($K$1693) * (225)</f>
        <v>0</v>
      </c>
      <c r="AI1693">
        <f>($L$1693) * (80)</f>
        <v>0</v>
      </c>
      <c r="AJ1693">
        <f>($M$1693) * (80)</f>
        <v>0</v>
      </c>
      <c r="AK1693">
        <f>($N$1693) * (225)</f>
        <v>0</v>
      </c>
      <c r="AL1693">
        <f>($O$1693) * (225)</f>
        <v>0</v>
      </c>
      <c r="AM1693">
        <f>($P$1693) * (80)</f>
        <v>0</v>
      </c>
      <c r="AN1693">
        <f>($Q$1693) * (80)</f>
        <v>0</v>
      </c>
      <c r="AO1693">
        <f>($R$1693) * (225)</f>
        <v>0</v>
      </c>
      <c r="AP1693">
        <f>($S$1693) * (80)</f>
        <v>0</v>
      </c>
      <c r="AQ1693">
        <f>($T$1693) * (80)</f>
        <v>80</v>
      </c>
      <c r="AR1693">
        <f>($U$1693) * (295)</f>
        <v>0</v>
      </c>
      <c r="AS1693">
        <f>($V$1693) * (150)</f>
        <v>0</v>
      </c>
      <c r="AT1693">
        <f>($W$1693) * (150)</f>
        <v>0</v>
      </c>
      <c r="AU1693">
        <f>($X$1693) * (365)</f>
        <v>0</v>
      </c>
      <c r="AV1693">
        <f>($Y$1693) * (220)</f>
        <v>0</v>
      </c>
      <c r="AW1693">
        <f>($Z$1693) * (435)</f>
        <v>0</v>
      </c>
      <c r="AX1693">
        <f>($AA$1693) * (290)</f>
        <v>0</v>
      </c>
      <c r="AY1693">
        <f>($AB$1693) * (505)</f>
        <v>0</v>
      </c>
      <c r="AZ1693">
        <f>($AC$1693) * (360)</f>
        <v>0</v>
      </c>
      <c r="BA1693">
        <f>($AD$1693) * (575)</f>
        <v>0</v>
      </c>
      <c r="BM1693">
        <v>1</v>
      </c>
      <c r="BN1693">
        <f>SUM($N$1693:$X$1693)</f>
        <v>1</v>
      </c>
    </row>
    <row r="1694" spans="1:66">
      <c r="A1694">
        <v>785</v>
      </c>
      <c r="B1694">
        <v>1</v>
      </c>
      <c r="C1694">
        <v>23400</v>
      </c>
      <c r="D1694">
        <v>6</v>
      </c>
      <c r="E1694">
        <v>11</v>
      </c>
      <c r="F1694" t="s">
        <v>94</v>
      </c>
      <c r="G1694">
        <v>3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1</v>
      </c>
      <c r="AB1694">
        <v>0</v>
      </c>
      <c r="AC1694">
        <v>0</v>
      </c>
      <c r="AD1694">
        <v>0</v>
      </c>
      <c r="AE1694">
        <f>($H$1694) * (225)</f>
        <v>0</v>
      </c>
      <c r="AF1694">
        <f>($I$1694) * (40)</f>
        <v>0</v>
      </c>
      <c r="AG1694">
        <f>($J$1694) * (40)</f>
        <v>0</v>
      </c>
      <c r="AH1694">
        <f>($K$1694) * (225)</f>
        <v>0</v>
      </c>
      <c r="AI1694">
        <f>($L$1694) * (40)</f>
        <v>0</v>
      </c>
      <c r="AJ1694">
        <f>($M$1694) * (40)</f>
        <v>0</v>
      </c>
      <c r="AK1694">
        <f>($N$1694) * (225)</f>
        <v>0</v>
      </c>
      <c r="AL1694">
        <f>($O$1694) * (225)</f>
        <v>0</v>
      </c>
      <c r="AM1694">
        <f>($P$1694) * (40)</f>
        <v>0</v>
      </c>
      <c r="AN1694">
        <f>($Q$1694) * (40)</f>
        <v>0</v>
      </c>
      <c r="AO1694">
        <f>($R$1694) * (225)</f>
        <v>0</v>
      </c>
      <c r="AP1694">
        <f>($S$1694) * (40)</f>
        <v>0</v>
      </c>
      <c r="AQ1694">
        <f>($T$1694) * (40)</f>
        <v>0</v>
      </c>
      <c r="AR1694">
        <f>($U$1694) * (225)</f>
        <v>0</v>
      </c>
      <c r="AS1694">
        <f>($V$1694) * (40)</f>
        <v>0</v>
      </c>
      <c r="AT1694">
        <f>($W$1694) * (40)</f>
        <v>0</v>
      </c>
      <c r="AU1694">
        <f>($X$1694) * (225)</f>
        <v>0</v>
      </c>
      <c r="AV1694">
        <f>($Y$1694) * (40)</f>
        <v>0</v>
      </c>
      <c r="AW1694">
        <f>($Z$1694) * (225)</f>
        <v>0</v>
      </c>
      <c r="AX1694">
        <f>($AA$1694) * (40)</f>
        <v>40</v>
      </c>
      <c r="AY1694">
        <f>($AB$1694) * (275)</f>
        <v>0</v>
      </c>
      <c r="AZ1694">
        <f>($AC$1694) * (90)</f>
        <v>0</v>
      </c>
      <c r="BA1694">
        <f>($AD$1694) * (325)</f>
        <v>0</v>
      </c>
      <c r="BM1694">
        <v>1</v>
      </c>
      <c r="BN1694">
        <f>SUM($X$1694:$AD$1694)</f>
        <v>1</v>
      </c>
    </row>
    <row r="1695" spans="1:66">
      <c r="A1695">
        <v>821</v>
      </c>
      <c r="B1695">
        <v>1</v>
      </c>
      <c r="C1695">
        <v>19300</v>
      </c>
      <c r="D1695">
        <v>6</v>
      </c>
      <c r="E1695">
        <v>9</v>
      </c>
      <c r="F1695" t="s">
        <v>94</v>
      </c>
      <c r="G1695">
        <v>5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1</v>
      </c>
      <c r="AB1695">
        <v>0</v>
      </c>
      <c r="AC1695">
        <v>0</v>
      </c>
      <c r="AD1695">
        <v>0</v>
      </c>
      <c r="AE1695">
        <f>($H$1695) * (225)</f>
        <v>0</v>
      </c>
      <c r="AF1695">
        <f>($I$1695) * (40)</f>
        <v>0</v>
      </c>
      <c r="AG1695">
        <f>($J$1695) * (40)</f>
        <v>0</v>
      </c>
      <c r="AH1695">
        <f>($K$1695) * (225)</f>
        <v>0</v>
      </c>
      <c r="AI1695">
        <f>($L$1695) * (40)</f>
        <v>0</v>
      </c>
      <c r="AJ1695">
        <f>($M$1695) * (40)</f>
        <v>0</v>
      </c>
      <c r="AK1695">
        <f>($N$1695) * (225)</f>
        <v>0</v>
      </c>
      <c r="AL1695">
        <f>($O$1695) * (225)</f>
        <v>0</v>
      </c>
      <c r="AM1695">
        <f>($P$1695) * (40)</f>
        <v>0</v>
      </c>
      <c r="AN1695">
        <f>($Q$1695) * (40)</f>
        <v>0</v>
      </c>
      <c r="AO1695">
        <f>($R$1695) * (225)</f>
        <v>0</v>
      </c>
      <c r="AP1695">
        <f>($S$1695) * (40)</f>
        <v>0</v>
      </c>
      <c r="AQ1695">
        <f>($T$1695) * (40)</f>
        <v>0</v>
      </c>
      <c r="AR1695">
        <f>($U$1695) * (225)</f>
        <v>0</v>
      </c>
      <c r="AS1695">
        <f>($V$1695) * (40)</f>
        <v>0</v>
      </c>
      <c r="AT1695">
        <f>($W$1695) * (40)</f>
        <v>0</v>
      </c>
      <c r="AU1695">
        <f>($X$1695) * (225)</f>
        <v>0</v>
      </c>
      <c r="AV1695">
        <f>($Y$1695) * (40)</f>
        <v>0</v>
      </c>
      <c r="AW1695">
        <f>($Z$1695) * (225)</f>
        <v>0</v>
      </c>
      <c r="AX1695">
        <f>($AA$1695) * (40)</f>
        <v>40</v>
      </c>
      <c r="AY1695">
        <f>($AB$1695) * (225)</f>
        <v>0</v>
      </c>
      <c r="AZ1695">
        <f>($AC$1695) * (40)</f>
        <v>0</v>
      </c>
      <c r="BA1695">
        <f>($AD$1695) * (225)</f>
        <v>0</v>
      </c>
      <c r="BM1695">
        <v>1</v>
      </c>
      <c r="BN1695">
        <f>SUM($X$1695:$AB$1695)</f>
        <v>1</v>
      </c>
    </row>
    <row r="1696" spans="1:66">
      <c r="A1696">
        <v>837</v>
      </c>
      <c r="B1696">
        <v>1</v>
      </c>
      <c r="C1696">
        <v>22857</v>
      </c>
      <c r="D1696">
        <v>2</v>
      </c>
      <c r="E1696">
        <v>6</v>
      </c>
      <c r="F1696" t="s">
        <v>94</v>
      </c>
      <c r="G1696">
        <v>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1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f>($H$1696) * (225)</f>
        <v>0</v>
      </c>
      <c r="AF1696">
        <f>($I$1696) * (40)</f>
        <v>0</v>
      </c>
      <c r="AG1696">
        <f>($J$1696) * (40)</f>
        <v>0</v>
      </c>
      <c r="AH1696">
        <f>($K$1696) * (225)</f>
        <v>0</v>
      </c>
      <c r="AI1696">
        <f>($L$1696) * (40)</f>
        <v>0</v>
      </c>
      <c r="AJ1696">
        <f>($M$1696) * (40)</f>
        <v>0</v>
      </c>
      <c r="AK1696">
        <f>($N$1696) * (225)</f>
        <v>0</v>
      </c>
      <c r="AL1696">
        <f>($O$1696) * (225)</f>
        <v>0</v>
      </c>
      <c r="AM1696">
        <f>($P$1696) * (40)</f>
        <v>0</v>
      </c>
      <c r="AN1696">
        <f>($Q$1696) * (40)</f>
        <v>0</v>
      </c>
      <c r="AO1696">
        <f>($R$1696) * (275)</f>
        <v>0</v>
      </c>
      <c r="AP1696">
        <f>($S$1696) * (90)</f>
        <v>0</v>
      </c>
      <c r="AQ1696">
        <f>($T$1696) * (90)</f>
        <v>90</v>
      </c>
      <c r="AR1696">
        <f>($U$1696) * (325)</f>
        <v>0</v>
      </c>
      <c r="AS1696">
        <f>($V$1696) * (140)</f>
        <v>0</v>
      </c>
      <c r="AT1696">
        <f>($W$1696) * (140)</f>
        <v>0</v>
      </c>
      <c r="AU1696">
        <f>($X$1696) * (375)</f>
        <v>0</v>
      </c>
      <c r="AV1696">
        <f>($Y$1696) * (190)</f>
        <v>0</v>
      </c>
      <c r="AW1696">
        <f>($Z$1696) * (425)</f>
        <v>0</v>
      </c>
      <c r="AX1696">
        <f>($AA$1696) * (240)</f>
        <v>0</v>
      </c>
      <c r="AY1696">
        <f>($AB$1696) * (475)</f>
        <v>0</v>
      </c>
      <c r="AZ1696">
        <f>($AC$1696) * (290)</f>
        <v>0</v>
      </c>
      <c r="BA1696">
        <f>($AD$1696) * (525)</f>
        <v>0</v>
      </c>
      <c r="BM1696">
        <v>1</v>
      </c>
      <c r="BN1696">
        <f>SUM($N$1696:$U$1696)</f>
        <v>1</v>
      </c>
    </row>
    <row r="1697" spans="1:66">
      <c r="A1697">
        <v>908</v>
      </c>
      <c r="B1697">
        <v>2</v>
      </c>
      <c r="C1697">
        <v>30156</v>
      </c>
      <c r="D1697">
        <v>0</v>
      </c>
      <c r="E1697">
        <v>4</v>
      </c>
      <c r="F1697" t="s">
        <v>94</v>
      </c>
      <c r="G1697">
        <v>3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f>($H$1697) * (225)</f>
        <v>0</v>
      </c>
      <c r="AF1697">
        <f>($I$1697) * (80)</f>
        <v>0</v>
      </c>
      <c r="AG1697">
        <f>($J$1697) * (80)</f>
        <v>0</v>
      </c>
      <c r="AH1697">
        <f>($K$1697) * (225)</f>
        <v>0</v>
      </c>
      <c r="AI1697">
        <f>($L$1697) * (80)</f>
        <v>0</v>
      </c>
      <c r="AJ1697">
        <f>($M$1697) * (80)</f>
        <v>80</v>
      </c>
      <c r="AK1697">
        <f>($N$1697) * (295)</f>
        <v>0</v>
      </c>
      <c r="AL1697">
        <f>($O$1697) * (365)</f>
        <v>0</v>
      </c>
      <c r="AM1697">
        <f>($P$1697) * (220)</f>
        <v>0</v>
      </c>
      <c r="AN1697">
        <f>($Q$1697) * (220)</f>
        <v>0</v>
      </c>
      <c r="AO1697">
        <f>($R$1697) * (435)</f>
        <v>0</v>
      </c>
      <c r="AP1697">
        <f>($S$1697) * (290)</f>
        <v>0</v>
      </c>
      <c r="AQ1697">
        <f>($T$1697) * (290)</f>
        <v>0</v>
      </c>
      <c r="AR1697">
        <f>($U$1697) * (505)</f>
        <v>0</v>
      </c>
      <c r="AS1697">
        <f>($V$1697) * (360)</f>
        <v>0</v>
      </c>
      <c r="AT1697">
        <f>($W$1697) * (360)</f>
        <v>0</v>
      </c>
      <c r="AU1697">
        <f>($X$1697) * (575)</f>
        <v>0</v>
      </c>
      <c r="AV1697">
        <f>($Y$1697) * (430)</f>
        <v>0</v>
      </c>
      <c r="AW1697">
        <f>($Z$1697) * (645)</f>
        <v>0</v>
      </c>
      <c r="AX1697">
        <f>($AA$1697) * (500)</f>
        <v>0</v>
      </c>
      <c r="AY1697">
        <f>($AB$1697) * (715)</f>
        <v>0</v>
      </c>
      <c r="AZ1697">
        <f>($AC$1697) * (570)</f>
        <v>0</v>
      </c>
      <c r="BA1697">
        <f>($AD$1697) * (785)</f>
        <v>0</v>
      </c>
      <c r="BM1697">
        <v>1</v>
      </c>
      <c r="BN1697">
        <f>SUM($H$1697:$O$1697)</f>
        <v>1</v>
      </c>
    </row>
    <row r="1698" spans="1:66">
      <c r="A1698">
        <v>938</v>
      </c>
      <c r="B1698">
        <v>2</v>
      </c>
      <c r="C1698">
        <v>4200</v>
      </c>
      <c r="D1698">
        <v>3</v>
      </c>
      <c r="E1698">
        <v>6</v>
      </c>
      <c r="F1698" t="s">
        <v>94</v>
      </c>
      <c r="G1698">
        <v>5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1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f>($H$1698) * (225)</f>
        <v>0</v>
      </c>
      <c r="AF1698">
        <f>($I$1698) * (80)</f>
        <v>0</v>
      </c>
      <c r="AG1698">
        <f>($J$1698) * (80)</f>
        <v>0</v>
      </c>
      <c r="AH1698">
        <f>($K$1698) * (225)</f>
        <v>0</v>
      </c>
      <c r="AI1698">
        <f>($L$1698) * (80)</f>
        <v>0</v>
      </c>
      <c r="AJ1698">
        <f>($M$1698) * (80)</f>
        <v>0</v>
      </c>
      <c r="AK1698">
        <f>($N$1698) * (225)</f>
        <v>0</v>
      </c>
      <c r="AL1698">
        <f>($O$1698) * (225)</f>
        <v>0</v>
      </c>
      <c r="AM1698">
        <f>($P$1698) * (80)</f>
        <v>0</v>
      </c>
      <c r="AN1698">
        <f>($Q$1698) * (80)</f>
        <v>0</v>
      </c>
      <c r="AO1698">
        <f>($R$1698) * (225)</f>
        <v>0</v>
      </c>
      <c r="AP1698">
        <f>($S$1698) * (80)</f>
        <v>0</v>
      </c>
      <c r="AQ1698">
        <f>($T$1698) * (80)</f>
        <v>80</v>
      </c>
      <c r="AR1698">
        <f>($U$1698) * (225)</f>
        <v>0</v>
      </c>
      <c r="AS1698">
        <f>($V$1698) * (80)</f>
        <v>0</v>
      </c>
      <c r="AT1698">
        <f>($W$1698) * (80)</f>
        <v>0</v>
      </c>
      <c r="AU1698">
        <f>($X$1698) * (225)</f>
        <v>0</v>
      </c>
      <c r="AV1698">
        <f>($Y$1698) * (80)</f>
        <v>0</v>
      </c>
      <c r="AW1698">
        <f>($Z$1698) * (295)</f>
        <v>0</v>
      </c>
      <c r="AX1698">
        <f>($AA$1698) * (150)</f>
        <v>0</v>
      </c>
      <c r="AY1698">
        <f>($AB$1698) * (365)</f>
        <v>0</v>
      </c>
      <c r="AZ1698">
        <f>($AC$1698) * (220)</f>
        <v>0</v>
      </c>
      <c r="BA1698">
        <f>($AD$1698) * (435)</f>
        <v>0</v>
      </c>
      <c r="BM1698">
        <v>1</v>
      </c>
      <c r="BN1698">
        <f>SUM($O$1698:$U$1698)</f>
        <v>1</v>
      </c>
    </row>
    <row r="1699" spans="1:66">
      <c r="A1699">
        <v>960</v>
      </c>
      <c r="B1699">
        <v>2</v>
      </c>
      <c r="C1699">
        <v>4200</v>
      </c>
      <c r="D1699">
        <v>4</v>
      </c>
      <c r="E1699">
        <v>9</v>
      </c>
      <c r="F1699" t="s">
        <v>94</v>
      </c>
      <c r="G1699">
        <v>4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1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f>($H$1699) * (225)</f>
        <v>0</v>
      </c>
      <c r="AF1699">
        <f>($I$1699) * (80)</f>
        <v>0</v>
      </c>
      <c r="AG1699">
        <f>($J$1699) * (80)</f>
        <v>0</v>
      </c>
      <c r="AH1699">
        <f>($K$1699) * (225)</f>
        <v>0</v>
      </c>
      <c r="AI1699">
        <f>($L$1699) * (80)</f>
        <v>0</v>
      </c>
      <c r="AJ1699">
        <f>($M$1699) * (80)</f>
        <v>0</v>
      </c>
      <c r="AK1699">
        <f>($N$1699) * (225)</f>
        <v>0</v>
      </c>
      <c r="AL1699">
        <f>($O$1699) * (225)</f>
        <v>0</v>
      </c>
      <c r="AM1699">
        <f>($P$1699) * (80)</f>
        <v>0</v>
      </c>
      <c r="AN1699">
        <f>($Q$1699) * (80)</f>
        <v>0</v>
      </c>
      <c r="AO1699">
        <f>($R$1699) * (225)</f>
        <v>0</v>
      </c>
      <c r="AP1699">
        <f>($S$1699) * (80)</f>
        <v>0</v>
      </c>
      <c r="AQ1699">
        <f>($T$1699) * (80)</f>
        <v>80</v>
      </c>
      <c r="AR1699">
        <f>($U$1699) * (225)</f>
        <v>0</v>
      </c>
      <c r="AS1699">
        <f>($V$1699) * (80)</f>
        <v>0</v>
      </c>
      <c r="AT1699">
        <f>($W$1699) * (80)</f>
        <v>0</v>
      </c>
      <c r="AU1699">
        <f>($X$1699) * (225)</f>
        <v>0</v>
      </c>
      <c r="AV1699">
        <f>($Y$1699) * (80)</f>
        <v>0</v>
      </c>
      <c r="AW1699">
        <f>($Z$1699) * (295)</f>
        <v>0</v>
      </c>
      <c r="AX1699">
        <f>($AA$1699) * (150)</f>
        <v>0</v>
      </c>
      <c r="AY1699">
        <f>($AB$1699) * (365)</f>
        <v>0</v>
      </c>
      <c r="AZ1699">
        <f>($AC$1699) * (220)</f>
        <v>0</v>
      </c>
      <c r="BA1699">
        <f>($AD$1699) * (435)</f>
        <v>0</v>
      </c>
      <c r="BM1699">
        <v>1</v>
      </c>
      <c r="BN1699">
        <f>SUM($R$1699:$AB$1699)</f>
        <v>1</v>
      </c>
    </row>
    <row r="1700" spans="1:66">
      <c r="A1700">
        <v>961</v>
      </c>
      <c r="B1700">
        <v>2</v>
      </c>
      <c r="C1700">
        <v>4200</v>
      </c>
      <c r="D1700">
        <v>0</v>
      </c>
      <c r="E1700">
        <v>3</v>
      </c>
      <c r="F1700" t="s">
        <v>94</v>
      </c>
      <c r="G1700">
        <v>3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1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f>($H$1700) * (225)</f>
        <v>0</v>
      </c>
      <c r="AF1700">
        <f>($I$1700) * (80)</f>
        <v>0</v>
      </c>
      <c r="AG1700">
        <f>($J$1700) * (80)</f>
        <v>0</v>
      </c>
      <c r="AH1700">
        <f>($K$1700) * (225)</f>
        <v>0</v>
      </c>
      <c r="AI1700">
        <f>($L$1700) * (80)</f>
        <v>0</v>
      </c>
      <c r="AJ1700">
        <f>($M$1700) * (80)</f>
        <v>80</v>
      </c>
      <c r="AK1700">
        <f>($N$1700) * (295)</f>
        <v>0</v>
      </c>
      <c r="AL1700">
        <f>($O$1700) * (365)</f>
        <v>0</v>
      </c>
      <c r="AM1700">
        <f>($P$1700) * (220)</f>
        <v>0</v>
      </c>
      <c r="AN1700">
        <f>($Q$1700) * (220)</f>
        <v>0</v>
      </c>
      <c r="AO1700">
        <f>($R$1700) * (435)</f>
        <v>0</v>
      </c>
      <c r="AP1700">
        <f>($S$1700) * (290)</f>
        <v>0</v>
      </c>
      <c r="AQ1700">
        <f>($T$1700) * (290)</f>
        <v>0</v>
      </c>
      <c r="AR1700">
        <f>($U$1700) * (505)</f>
        <v>0</v>
      </c>
      <c r="AS1700">
        <f>($V$1700) * (360)</f>
        <v>0</v>
      </c>
      <c r="AT1700">
        <f>($W$1700) * (360)</f>
        <v>0</v>
      </c>
      <c r="AU1700">
        <f>($X$1700) * (575)</f>
        <v>0</v>
      </c>
      <c r="AV1700">
        <f>($Y$1700) * (430)</f>
        <v>0</v>
      </c>
      <c r="AW1700">
        <f>($Z$1700) * (645)</f>
        <v>0</v>
      </c>
      <c r="AX1700">
        <f>($AA$1700) * (500)</f>
        <v>0</v>
      </c>
      <c r="AY1700">
        <f>($AB$1700) * (715)</f>
        <v>0</v>
      </c>
      <c r="AZ1700">
        <f>($AC$1700) * (570)</f>
        <v>0</v>
      </c>
      <c r="BA1700">
        <f>($AD$1700) * (785)</f>
        <v>0</v>
      </c>
      <c r="BM1700">
        <v>1</v>
      </c>
      <c r="BN1700">
        <f>SUM($H$1700:$N$1700)</f>
        <v>1</v>
      </c>
    </row>
    <row r="1701" spans="1:66">
      <c r="A1701">
        <v>970</v>
      </c>
      <c r="B1701">
        <v>2</v>
      </c>
      <c r="C1701">
        <v>14200</v>
      </c>
      <c r="D1701">
        <v>3</v>
      </c>
      <c r="E1701">
        <v>6</v>
      </c>
      <c r="F1701" t="s">
        <v>94</v>
      </c>
      <c r="G1701">
        <v>3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1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f>($H$1701) * (225)</f>
        <v>0</v>
      </c>
      <c r="AF1701">
        <f>($I$1701) * (80)</f>
        <v>0</v>
      </c>
      <c r="AG1701">
        <f>($J$1701) * (80)</f>
        <v>0</v>
      </c>
      <c r="AH1701">
        <f>($K$1701) * (225)</f>
        <v>0</v>
      </c>
      <c r="AI1701">
        <f>($L$1701) * (80)</f>
        <v>0</v>
      </c>
      <c r="AJ1701">
        <f>($M$1701) * (80)</f>
        <v>0</v>
      </c>
      <c r="AK1701">
        <f>($N$1701) * (225)</f>
        <v>0</v>
      </c>
      <c r="AL1701">
        <f>($O$1701) * (225)</f>
        <v>0</v>
      </c>
      <c r="AM1701">
        <f>($P$1701) * (80)</f>
        <v>0</v>
      </c>
      <c r="AN1701">
        <f>($Q$1701) * (80)</f>
        <v>0</v>
      </c>
      <c r="AO1701">
        <f>($R$1701) * (225)</f>
        <v>0</v>
      </c>
      <c r="AP1701">
        <f>($S$1701) * (80)</f>
        <v>0</v>
      </c>
      <c r="AQ1701">
        <f>($T$1701) * (80)</f>
        <v>80</v>
      </c>
      <c r="AR1701">
        <f>($U$1701) * (295)</f>
        <v>0</v>
      </c>
      <c r="AS1701">
        <f>($V$1701) * (150)</f>
        <v>0</v>
      </c>
      <c r="AT1701">
        <f>($W$1701) * (150)</f>
        <v>0</v>
      </c>
      <c r="AU1701">
        <f>($X$1701) * (365)</f>
        <v>0</v>
      </c>
      <c r="AV1701">
        <f>($Y$1701) * (220)</f>
        <v>0</v>
      </c>
      <c r="AW1701">
        <f>($Z$1701) * (435)</f>
        <v>0</v>
      </c>
      <c r="AX1701">
        <f>($AA$1701) * (290)</f>
        <v>0</v>
      </c>
      <c r="AY1701">
        <f>($AB$1701) * (505)</f>
        <v>0</v>
      </c>
      <c r="AZ1701">
        <f>($AC$1701) * (360)</f>
        <v>0</v>
      </c>
      <c r="BA1701">
        <f>($AD$1701) * (575)</f>
        <v>0</v>
      </c>
      <c r="BM1701">
        <v>1</v>
      </c>
      <c r="BN1701">
        <f>SUM($O$1701:$U$1701)</f>
        <v>1</v>
      </c>
    </row>
    <row r="1702" spans="1:66">
      <c r="A1702">
        <v>1039</v>
      </c>
      <c r="B1702">
        <v>2</v>
      </c>
      <c r="C1702">
        <v>29570</v>
      </c>
      <c r="D1702">
        <v>0</v>
      </c>
      <c r="E1702">
        <v>4</v>
      </c>
      <c r="F1702" t="s">
        <v>94</v>
      </c>
      <c r="G1702">
        <v>4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1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f>($H$1702) * (225)</f>
        <v>0</v>
      </c>
      <c r="AF1702">
        <f>($I$1702) * (80)</f>
        <v>0</v>
      </c>
      <c r="AG1702">
        <f>($J$1702) * (80)</f>
        <v>0</v>
      </c>
      <c r="AH1702">
        <f>($K$1702) * (225)</f>
        <v>0</v>
      </c>
      <c r="AI1702">
        <f>($L$1702) * (80)</f>
        <v>0</v>
      </c>
      <c r="AJ1702">
        <f>($M$1702) * (80)</f>
        <v>80</v>
      </c>
      <c r="AK1702">
        <f>($N$1702) * (225)</f>
        <v>0</v>
      </c>
      <c r="AL1702">
        <f>($O$1702) * (295)</f>
        <v>0</v>
      </c>
      <c r="AM1702">
        <f>($P$1702) * (150)</f>
        <v>0</v>
      </c>
      <c r="AN1702">
        <f>($Q$1702) * (150)</f>
        <v>0</v>
      </c>
      <c r="AO1702">
        <f>($R$1702) * (365)</f>
        <v>0</v>
      </c>
      <c r="AP1702">
        <f>($S$1702) * (220)</f>
        <v>0</v>
      </c>
      <c r="AQ1702">
        <f>($T$1702) * (220)</f>
        <v>0</v>
      </c>
      <c r="AR1702">
        <f>($U$1702) * (435)</f>
        <v>0</v>
      </c>
      <c r="AS1702">
        <f>($V$1702) * (290)</f>
        <v>0</v>
      </c>
      <c r="AT1702">
        <f>($W$1702) * (290)</f>
        <v>0</v>
      </c>
      <c r="AU1702">
        <f>($X$1702) * (505)</f>
        <v>0</v>
      </c>
      <c r="AV1702">
        <f>($Y$1702) * (360)</f>
        <v>0</v>
      </c>
      <c r="AW1702">
        <f>($Z$1702) * (575)</f>
        <v>0</v>
      </c>
      <c r="AX1702">
        <f>($AA$1702) * (430)</f>
        <v>0</v>
      </c>
      <c r="AY1702">
        <f>($AB$1702) * (645)</f>
        <v>0</v>
      </c>
      <c r="AZ1702">
        <f>($AC$1702) * (500)</f>
        <v>0</v>
      </c>
      <c r="BA1702">
        <f>($AD$1702) * (715)</f>
        <v>0</v>
      </c>
      <c r="BM1702">
        <v>1</v>
      </c>
      <c r="BN1702">
        <f>SUM($H$1702:$O$1702)</f>
        <v>1</v>
      </c>
    </row>
    <row r="1703" spans="1:66">
      <c r="A1703">
        <v>1071</v>
      </c>
      <c r="B1703">
        <v>2</v>
      </c>
      <c r="C1703">
        <v>4200</v>
      </c>
      <c r="D1703">
        <v>3</v>
      </c>
      <c r="E1703">
        <v>7</v>
      </c>
      <c r="F1703" t="s">
        <v>94</v>
      </c>
      <c r="G1703">
        <v>3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1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f>($H$1703) * (225)</f>
        <v>0</v>
      </c>
      <c r="AF1703">
        <f>($I$1703) * (80)</f>
        <v>0</v>
      </c>
      <c r="AG1703">
        <f>($J$1703) * (80)</f>
        <v>0</v>
      </c>
      <c r="AH1703">
        <f>($K$1703) * (225)</f>
        <v>0</v>
      </c>
      <c r="AI1703">
        <f>($L$1703) * (80)</f>
        <v>0</v>
      </c>
      <c r="AJ1703">
        <f>($M$1703) * (80)</f>
        <v>0</v>
      </c>
      <c r="AK1703">
        <f>($N$1703) * (225)</f>
        <v>0</v>
      </c>
      <c r="AL1703">
        <f>($O$1703) * (225)</f>
        <v>0</v>
      </c>
      <c r="AM1703">
        <f>($P$1703) * (80)</f>
        <v>0</v>
      </c>
      <c r="AN1703">
        <f>($Q$1703) * (80)</f>
        <v>0</v>
      </c>
      <c r="AO1703">
        <f>($R$1703) * (225)</f>
        <v>0</v>
      </c>
      <c r="AP1703">
        <f>($S$1703) * (80)</f>
        <v>0</v>
      </c>
      <c r="AQ1703">
        <f>($T$1703) * (80)</f>
        <v>80</v>
      </c>
      <c r="AR1703">
        <f>($U$1703) * (295)</f>
        <v>0</v>
      </c>
      <c r="AS1703">
        <f>($V$1703) * (150)</f>
        <v>0</v>
      </c>
      <c r="AT1703">
        <f>($W$1703) * (150)</f>
        <v>0</v>
      </c>
      <c r="AU1703">
        <f>($X$1703) * (365)</f>
        <v>0</v>
      </c>
      <c r="AV1703">
        <f>($Y$1703) * (220)</f>
        <v>0</v>
      </c>
      <c r="AW1703">
        <f>($Z$1703) * (435)</f>
        <v>0</v>
      </c>
      <c r="AX1703">
        <f>($AA$1703) * (290)</f>
        <v>0</v>
      </c>
      <c r="AY1703">
        <f>($AB$1703) * (505)</f>
        <v>0</v>
      </c>
      <c r="AZ1703">
        <f>($AC$1703) * (360)</f>
        <v>0</v>
      </c>
      <c r="BA1703">
        <f>($AD$1703) * (575)</f>
        <v>0</v>
      </c>
      <c r="BM1703">
        <v>1</v>
      </c>
      <c r="BN1703">
        <f>SUM($O$1703:$X$1703)</f>
        <v>1</v>
      </c>
    </row>
    <row r="1704" spans="1:66">
      <c r="A1704">
        <v>1088</v>
      </c>
      <c r="B1704">
        <v>2</v>
      </c>
      <c r="C1704">
        <v>24200</v>
      </c>
      <c r="D1704">
        <v>0</v>
      </c>
      <c r="E1704">
        <v>5</v>
      </c>
      <c r="F1704" t="s">
        <v>94</v>
      </c>
      <c r="G1704">
        <v>3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1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f>($H$1704) * (225)</f>
        <v>0</v>
      </c>
      <c r="AF1704">
        <f>($I$1704) * (80)</f>
        <v>0</v>
      </c>
      <c r="AG1704">
        <f>($J$1704) * (80)</f>
        <v>0</v>
      </c>
      <c r="AH1704">
        <f>($K$1704) * (225)</f>
        <v>0</v>
      </c>
      <c r="AI1704">
        <f>($L$1704) * (80)</f>
        <v>0</v>
      </c>
      <c r="AJ1704">
        <f>($M$1704) * (80)</f>
        <v>80</v>
      </c>
      <c r="AK1704">
        <f>($N$1704) * (295)</f>
        <v>0</v>
      </c>
      <c r="AL1704">
        <f>($O$1704) * (365)</f>
        <v>0</v>
      </c>
      <c r="AM1704">
        <f>($P$1704) * (220)</f>
        <v>0</v>
      </c>
      <c r="AN1704">
        <f>($Q$1704) * (220)</f>
        <v>0</v>
      </c>
      <c r="AO1704">
        <f>($R$1704) * (435)</f>
        <v>0</v>
      </c>
      <c r="AP1704">
        <f>($S$1704) * (290)</f>
        <v>0</v>
      </c>
      <c r="AQ1704">
        <f>($T$1704) * (290)</f>
        <v>0</v>
      </c>
      <c r="AR1704">
        <f>($U$1704) * (505)</f>
        <v>0</v>
      </c>
      <c r="AS1704">
        <f>($V$1704) * (360)</f>
        <v>0</v>
      </c>
      <c r="AT1704">
        <f>($W$1704) * (360)</f>
        <v>0</v>
      </c>
      <c r="AU1704">
        <f>($X$1704) * (575)</f>
        <v>0</v>
      </c>
      <c r="AV1704">
        <f>($Y$1704) * (430)</f>
        <v>0</v>
      </c>
      <c r="AW1704">
        <f>($Z$1704) * (645)</f>
        <v>0</v>
      </c>
      <c r="AX1704">
        <f>($AA$1704) * (500)</f>
        <v>0</v>
      </c>
      <c r="AY1704">
        <f>($AB$1704) * (715)</f>
        <v>0</v>
      </c>
      <c r="AZ1704">
        <f>($AC$1704) * (570)</f>
        <v>0</v>
      </c>
      <c r="BA1704">
        <f>($AD$1704) * (785)</f>
        <v>0</v>
      </c>
      <c r="BM1704">
        <v>1</v>
      </c>
      <c r="BN1704">
        <f>SUM($H$1704:$R$1704)</f>
        <v>1</v>
      </c>
    </row>
    <row r="1705" spans="1:66">
      <c r="A1705">
        <v>1190</v>
      </c>
      <c r="B1705">
        <v>2</v>
      </c>
      <c r="C1705">
        <v>32200</v>
      </c>
      <c r="D1705">
        <v>6</v>
      </c>
      <c r="E1705">
        <v>9</v>
      </c>
      <c r="F1705" t="s">
        <v>94</v>
      </c>
      <c r="G1705">
        <v>3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1</v>
      </c>
      <c r="AB1705">
        <v>0</v>
      </c>
      <c r="AC1705">
        <v>0</v>
      </c>
      <c r="AD1705">
        <v>0</v>
      </c>
      <c r="AE1705">
        <f>($H$1705) * (225)</f>
        <v>0</v>
      </c>
      <c r="AF1705">
        <f>($I$1705) * (80)</f>
        <v>0</v>
      </c>
      <c r="AG1705">
        <f>($J$1705) * (80)</f>
        <v>0</v>
      </c>
      <c r="AH1705">
        <f>($K$1705) * (225)</f>
        <v>0</v>
      </c>
      <c r="AI1705">
        <f>($L$1705) * (80)</f>
        <v>0</v>
      </c>
      <c r="AJ1705">
        <f>($M$1705) * (80)</f>
        <v>0</v>
      </c>
      <c r="AK1705">
        <f>($N$1705) * (225)</f>
        <v>0</v>
      </c>
      <c r="AL1705">
        <f>($O$1705) * (225)</f>
        <v>0</v>
      </c>
      <c r="AM1705">
        <f>($P$1705) * (80)</f>
        <v>0</v>
      </c>
      <c r="AN1705">
        <f>($Q$1705) * (80)</f>
        <v>0</v>
      </c>
      <c r="AO1705">
        <f>($R$1705) * (225)</f>
        <v>0</v>
      </c>
      <c r="AP1705">
        <f>($S$1705) * (80)</f>
        <v>0</v>
      </c>
      <c r="AQ1705">
        <f>($T$1705) * (80)</f>
        <v>0</v>
      </c>
      <c r="AR1705">
        <f>($U$1705) * (225)</f>
        <v>0</v>
      </c>
      <c r="AS1705">
        <f>($V$1705) * (80)</f>
        <v>0</v>
      </c>
      <c r="AT1705">
        <f>($W$1705) * (80)</f>
        <v>0</v>
      </c>
      <c r="AU1705">
        <f>($X$1705) * (225)</f>
        <v>0</v>
      </c>
      <c r="AV1705">
        <f>($Y$1705) * (80)</f>
        <v>0</v>
      </c>
      <c r="AW1705">
        <f>($Z$1705) * (225)</f>
        <v>0</v>
      </c>
      <c r="AX1705">
        <f>($AA$1705) * (80)</f>
        <v>80</v>
      </c>
      <c r="AY1705">
        <f>($AB$1705) * (295)</f>
        <v>0</v>
      </c>
      <c r="AZ1705">
        <f>($AC$1705) * (150)</f>
        <v>0</v>
      </c>
      <c r="BA1705">
        <f>($AD$1705) * (365)</f>
        <v>0</v>
      </c>
      <c r="BM1705">
        <v>1</v>
      </c>
      <c r="BN1705">
        <f>SUM($X$1705:$AB$1705)</f>
        <v>1</v>
      </c>
    </row>
    <row r="1706" spans="1:66">
      <c r="A1706">
        <v>1192</v>
      </c>
      <c r="B1706">
        <v>2</v>
      </c>
      <c r="C1706">
        <v>32200</v>
      </c>
      <c r="D1706">
        <v>5</v>
      </c>
      <c r="E1706">
        <v>9</v>
      </c>
      <c r="F1706" t="s">
        <v>94</v>
      </c>
      <c r="G1706">
        <v>4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1</v>
      </c>
      <c r="AB1706">
        <v>0</v>
      </c>
      <c r="AC1706">
        <v>0</v>
      </c>
      <c r="AD1706">
        <v>0</v>
      </c>
      <c r="AE1706">
        <f>($H$1706) * (225)</f>
        <v>0</v>
      </c>
      <c r="AF1706">
        <f>($I$1706) * (80)</f>
        <v>0</v>
      </c>
      <c r="AG1706">
        <f>($J$1706) * (80)</f>
        <v>0</v>
      </c>
      <c r="AH1706">
        <f>($K$1706) * (225)</f>
        <v>0</v>
      </c>
      <c r="AI1706">
        <f>($L$1706) * (80)</f>
        <v>0</v>
      </c>
      <c r="AJ1706">
        <f>($M$1706) * (80)</f>
        <v>0</v>
      </c>
      <c r="AK1706">
        <f>($N$1706) * (225)</f>
        <v>0</v>
      </c>
      <c r="AL1706">
        <f>($O$1706) * (225)</f>
        <v>0</v>
      </c>
      <c r="AM1706">
        <f>($P$1706) * (80)</f>
        <v>0</v>
      </c>
      <c r="AN1706">
        <f>($Q$1706) * (80)</f>
        <v>0</v>
      </c>
      <c r="AO1706">
        <f>($R$1706) * (225)</f>
        <v>0</v>
      </c>
      <c r="AP1706">
        <f>($S$1706) * (80)</f>
        <v>0</v>
      </c>
      <c r="AQ1706">
        <f>($T$1706) * (80)</f>
        <v>0</v>
      </c>
      <c r="AR1706">
        <f>($U$1706) * (225)</f>
        <v>0</v>
      </c>
      <c r="AS1706">
        <f>($V$1706) * (80)</f>
        <v>0</v>
      </c>
      <c r="AT1706">
        <f>($W$1706) * (80)</f>
        <v>0</v>
      </c>
      <c r="AU1706">
        <f>($X$1706) * (225)</f>
        <v>0</v>
      </c>
      <c r="AV1706">
        <f>($Y$1706) * (80)</f>
        <v>0</v>
      </c>
      <c r="AW1706">
        <f>($Z$1706) * (225)</f>
        <v>0</v>
      </c>
      <c r="AX1706">
        <f>($AA$1706) * (80)</f>
        <v>80</v>
      </c>
      <c r="AY1706">
        <f>($AB$1706) * (295)</f>
        <v>0</v>
      </c>
      <c r="AZ1706">
        <f>($AC$1706) * (150)</f>
        <v>0</v>
      </c>
      <c r="BA1706">
        <f>($AD$1706) * (365)</f>
        <v>0</v>
      </c>
      <c r="BM1706">
        <v>1</v>
      </c>
      <c r="BN1706">
        <f>SUM($U$1706:$AB$1706)</f>
        <v>1</v>
      </c>
    </row>
    <row r="1707" spans="1:66">
      <c r="A1707">
        <v>1225</v>
      </c>
      <c r="B1707">
        <v>2</v>
      </c>
      <c r="C1707">
        <v>24200</v>
      </c>
      <c r="D1707">
        <v>1</v>
      </c>
      <c r="E1707">
        <v>6</v>
      </c>
      <c r="F1707" t="s">
        <v>94</v>
      </c>
      <c r="G1707">
        <v>4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1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f>($H$1707) * (225)</f>
        <v>0</v>
      </c>
      <c r="AF1707">
        <f>($I$1707) * (80)</f>
        <v>0</v>
      </c>
      <c r="AG1707">
        <f>($J$1707) * (80)</f>
        <v>0</v>
      </c>
      <c r="AH1707">
        <f>($K$1707) * (225)</f>
        <v>0</v>
      </c>
      <c r="AI1707">
        <f>($L$1707) * (80)</f>
        <v>0</v>
      </c>
      <c r="AJ1707">
        <f>($M$1707) * (80)</f>
        <v>80</v>
      </c>
      <c r="AK1707">
        <f>($N$1707) * (225)</f>
        <v>0</v>
      </c>
      <c r="AL1707">
        <f>($O$1707) * (225)</f>
        <v>0</v>
      </c>
      <c r="AM1707">
        <f>($P$1707) * (80)</f>
        <v>0</v>
      </c>
      <c r="AN1707">
        <f>($Q$1707) * (80)</f>
        <v>0</v>
      </c>
      <c r="AO1707">
        <f>($R$1707) * (295)</f>
        <v>0</v>
      </c>
      <c r="AP1707">
        <f>($S$1707) * (150)</f>
        <v>0</v>
      </c>
      <c r="AQ1707">
        <f>($T$1707) * (150)</f>
        <v>0</v>
      </c>
      <c r="AR1707">
        <f>($U$1707) * (365)</f>
        <v>0</v>
      </c>
      <c r="AS1707">
        <f>($V$1707) * (220)</f>
        <v>0</v>
      </c>
      <c r="AT1707">
        <f>($W$1707) * (220)</f>
        <v>0</v>
      </c>
      <c r="AU1707">
        <f>($X$1707) * (435)</f>
        <v>0</v>
      </c>
      <c r="AV1707">
        <f>($Y$1707) * (290)</f>
        <v>0</v>
      </c>
      <c r="AW1707">
        <f>($Z$1707) * (505)</f>
        <v>0</v>
      </c>
      <c r="AX1707">
        <f>($AA$1707) * (360)</f>
        <v>0</v>
      </c>
      <c r="AY1707">
        <f>($AB$1707) * (575)</f>
        <v>0</v>
      </c>
      <c r="AZ1707">
        <f>($AC$1707) * (430)</f>
        <v>0</v>
      </c>
      <c r="BA1707">
        <f>($AD$1707) * (645)</f>
        <v>0</v>
      </c>
      <c r="BM1707">
        <v>1</v>
      </c>
      <c r="BN1707">
        <f>SUM($K$1707:$U$1707)</f>
        <v>1</v>
      </c>
    </row>
    <row r="1708" spans="1:66">
      <c r="A1708">
        <v>1245</v>
      </c>
      <c r="B1708">
        <v>1</v>
      </c>
      <c r="C1708">
        <v>27300</v>
      </c>
      <c r="D1708">
        <v>6</v>
      </c>
      <c r="E1708">
        <v>9</v>
      </c>
      <c r="F1708" t="s">
        <v>94</v>
      </c>
      <c r="G1708">
        <v>3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1</v>
      </c>
      <c r="AB1708">
        <v>0</v>
      </c>
      <c r="AC1708">
        <v>0</v>
      </c>
      <c r="AD1708">
        <v>0</v>
      </c>
      <c r="AE1708">
        <f>($H$1708) * (225)</f>
        <v>0</v>
      </c>
      <c r="AF1708">
        <f>($I$1708) * (40)</f>
        <v>0</v>
      </c>
      <c r="AG1708">
        <f>($J$1708) * (40)</f>
        <v>0</v>
      </c>
      <c r="AH1708">
        <f>($K$1708) * (225)</f>
        <v>0</v>
      </c>
      <c r="AI1708">
        <f>($L$1708) * (40)</f>
        <v>0</v>
      </c>
      <c r="AJ1708">
        <f>($M$1708) * (40)</f>
        <v>0</v>
      </c>
      <c r="AK1708">
        <f>($N$1708) * (225)</f>
        <v>0</v>
      </c>
      <c r="AL1708">
        <f>($O$1708) * (225)</f>
        <v>0</v>
      </c>
      <c r="AM1708">
        <f>($P$1708) * (40)</f>
        <v>0</v>
      </c>
      <c r="AN1708">
        <f>($Q$1708) * (40)</f>
        <v>0</v>
      </c>
      <c r="AO1708">
        <f>($R$1708) * (225)</f>
        <v>0</v>
      </c>
      <c r="AP1708">
        <f>($S$1708) * (40)</f>
        <v>0</v>
      </c>
      <c r="AQ1708">
        <f>($T$1708) * (40)</f>
        <v>0</v>
      </c>
      <c r="AR1708">
        <f>($U$1708) * (225)</f>
        <v>0</v>
      </c>
      <c r="AS1708">
        <f>($V$1708) * (40)</f>
        <v>0</v>
      </c>
      <c r="AT1708">
        <f>($W$1708) * (40)</f>
        <v>0</v>
      </c>
      <c r="AU1708">
        <f>($X$1708) * (225)</f>
        <v>0</v>
      </c>
      <c r="AV1708">
        <f>($Y$1708) * (40)</f>
        <v>0</v>
      </c>
      <c r="AW1708">
        <f>($Z$1708) * (225)</f>
        <v>0</v>
      </c>
      <c r="AX1708">
        <f>($AA$1708) * (40)</f>
        <v>40</v>
      </c>
      <c r="AY1708">
        <f>($AB$1708) * (275)</f>
        <v>0</v>
      </c>
      <c r="AZ1708">
        <f>($AC$1708) * (90)</f>
        <v>0</v>
      </c>
      <c r="BA1708">
        <f>($AD$1708) * (325)</f>
        <v>0</v>
      </c>
      <c r="BM1708">
        <v>1</v>
      </c>
      <c r="BN1708">
        <f>SUM($X$1708:$AB$1708)</f>
        <v>1</v>
      </c>
    </row>
    <row r="1709" spans="1:66">
      <c r="A1709">
        <v>1263</v>
      </c>
      <c r="B1709">
        <v>1</v>
      </c>
      <c r="C1709">
        <v>2300</v>
      </c>
      <c r="D1709">
        <v>4</v>
      </c>
      <c r="E1709">
        <v>9</v>
      </c>
      <c r="F1709" t="s">
        <v>94</v>
      </c>
      <c r="G1709">
        <v>3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1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f>($H$1709) * (225)</f>
        <v>0</v>
      </c>
      <c r="AF1709">
        <f>($I$1709) * (40)</f>
        <v>0</v>
      </c>
      <c r="AG1709">
        <f>($J$1709) * (40)</f>
        <v>0</v>
      </c>
      <c r="AH1709">
        <f>($K$1709) * (225)</f>
        <v>0</v>
      </c>
      <c r="AI1709">
        <f>($L$1709) * (40)</f>
        <v>0</v>
      </c>
      <c r="AJ1709">
        <f>($M$1709) * (40)</f>
        <v>0</v>
      </c>
      <c r="AK1709">
        <f>($N$1709) * (225)</f>
        <v>0</v>
      </c>
      <c r="AL1709">
        <f>($O$1709) * (225)</f>
        <v>0</v>
      </c>
      <c r="AM1709">
        <f>($P$1709) * (40)</f>
        <v>0</v>
      </c>
      <c r="AN1709">
        <f>($Q$1709) * (40)</f>
        <v>0</v>
      </c>
      <c r="AO1709">
        <f>($R$1709) * (225)</f>
        <v>0</v>
      </c>
      <c r="AP1709">
        <f>($S$1709) * (40)</f>
        <v>0</v>
      </c>
      <c r="AQ1709">
        <f>($T$1709) * (40)</f>
        <v>40</v>
      </c>
      <c r="AR1709">
        <f>($U$1709) * (225)</f>
        <v>0</v>
      </c>
      <c r="AS1709">
        <f>($V$1709) * (40)</f>
        <v>0</v>
      </c>
      <c r="AT1709">
        <f>($W$1709) * (40)</f>
        <v>0</v>
      </c>
      <c r="AU1709">
        <f>($X$1709) * (275)</f>
        <v>0</v>
      </c>
      <c r="AV1709">
        <f>($Y$1709) * (90)</f>
        <v>0</v>
      </c>
      <c r="AW1709">
        <f>($Z$1709) * (325)</f>
        <v>0</v>
      </c>
      <c r="AX1709">
        <f>($AA$1709) * (140)</f>
        <v>0</v>
      </c>
      <c r="AY1709">
        <f>($AB$1709) * (375)</f>
        <v>0</v>
      </c>
      <c r="AZ1709">
        <f>($AC$1709) * (190)</f>
        <v>0</v>
      </c>
      <c r="BA1709">
        <f>($AD$1709) * (425)</f>
        <v>0</v>
      </c>
      <c r="BM1709">
        <v>1</v>
      </c>
      <c r="BN1709">
        <f>SUM($R$1709:$AB$1709)</f>
        <v>1</v>
      </c>
    </row>
    <row r="1710" spans="1:66">
      <c r="A1710">
        <v>1271</v>
      </c>
      <c r="B1710">
        <v>2</v>
      </c>
      <c r="C1710">
        <v>24200</v>
      </c>
      <c r="D1710">
        <v>1</v>
      </c>
      <c r="E1710">
        <v>4</v>
      </c>
      <c r="F1710" t="s">
        <v>94</v>
      </c>
      <c r="G1710">
        <v>4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1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f>($H$1710) * (225)</f>
        <v>0</v>
      </c>
      <c r="AF1710">
        <f>($I$1710) * (80)</f>
        <v>0</v>
      </c>
      <c r="AG1710">
        <f>($J$1710) * (80)</f>
        <v>0</v>
      </c>
      <c r="AH1710">
        <f>($K$1710) * (225)</f>
        <v>0</v>
      </c>
      <c r="AI1710">
        <f>($L$1710) * (80)</f>
        <v>0</v>
      </c>
      <c r="AJ1710">
        <f>($M$1710) * (80)</f>
        <v>80</v>
      </c>
      <c r="AK1710">
        <f>($N$1710) * (225)</f>
        <v>0</v>
      </c>
      <c r="AL1710">
        <f>($O$1710) * (225)</f>
        <v>0</v>
      </c>
      <c r="AM1710">
        <f>($P$1710) * (80)</f>
        <v>0</v>
      </c>
      <c r="AN1710">
        <f>($Q$1710) * (80)</f>
        <v>0</v>
      </c>
      <c r="AO1710">
        <f>($R$1710) * (295)</f>
        <v>0</v>
      </c>
      <c r="AP1710">
        <f>($S$1710) * (150)</f>
        <v>0</v>
      </c>
      <c r="AQ1710">
        <f>($T$1710) * (150)</f>
        <v>0</v>
      </c>
      <c r="AR1710">
        <f>($U$1710) * (365)</f>
        <v>0</v>
      </c>
      <c r="AS1710">
        <f>($V$1710) * (220)</f>
        <v>0</v>
      </c>
      <c r="AT1710">
        <f>($W$1710) * (220)</f>
        <v>0</v>
      </c>
      <c r="AU1710">
        <f>($X$1710) * (435)</f>
        <v>0</v>
      </c>
      <c r="AV1710">
        <f>($Y$1710) * (290)</f>
        <v>0</v>
      </c>
      <c r="AW1710">
        <f>($Z$1710) * (505)</f>
        <v>0</v>
      </c>
      <c r="AX1710">
        <f>($AA$1710) * (360)</f>
        <v>0</v>
      </c>
      <c r="AY1710">
        <f>($AB$1710) * (575)</f>
        <v>0</v>
      </c>
      <c r="AZ1710">
        <f>($AC$1710) * (430)</f>
        <v>0</v>
      </c>
      <c r="BA1710">
        <f>($AD$1710) * (645)</f>
        <v>0</v>
      </c>
      <c r="BM1710">
        <v>1</v>
      </c>
      <c r="BN1710">
        <f>SUM($K$1710:$O$1710)</f>
        <v>1</v>
      </c>
    </row>
    <row r="1711" spans="1:66">
      <c r="A1711">
        <v>1295</v>
      </c>
      <c r="B1711">
        <v>1</v>
      </c>
      <c r="C1711">
        <v>6655</v>
      </c>
      <c r="D1711">
        <v>4</v>
      </c>
      <c r="E1711">
        <v>8</v>
      </c>
      <c r="F1711" t="s">
        <v>94</v>
      </c>
      <c r="G1711">
        <v>3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1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f>($H$1711) * (225)</f>
        <v>0</v>
      </c>
      <c r="AF1711">
        <f>($I$1711) * (40)</f>
        <v>0</v>
      </c>
      <c r="AG1711">
        <f>($J$1711) * (40)</f>
        <v>0</v>
      </c>
      <c r="AH1711">
        <f>($K$1711) * (225)</f>
        <v>0</v>
      </c>
      <c r="AI1711">
        <f>($L$1711) * (40)</f>
        <v>0</v>
      </c>
      <c r="AJ1711">
        <f>($M$1711) * (40)</f>
        <v>0</v>
      </c>
      <c r="AK1711">
        <f>($N$1711) * (225)</f>
        <v>0</v>
      </c>
      <c r="AL1711">
        <f>($O$1711) * (225)</f>
        <v>0</v>
      </c>
      <c r="AM1711">
        <f>($P$1711) * (40)</f>
        <v>0</v>
      </c>
      <c r="AN1711">
        <f>($Q$1711) * (40)</f>
        <v>0</v>
      </c>
      <c r="AO1711">
        <f>($R$1711) * (225)</f>
        <v>0</v>
      </c>
      <c r="AP1711">
        <f>($S$1711) * (40)</f>
        <v>0</v>
      </c>
      <c r="AQ1711">
        <f>($T$1711) * (40)</f>
        <v>40</v>
      </c>
      <c r="AR1711">
        <f>($U$1711) * (225)</f>
        <v>0</v>
      </c>
      <c r="AS1711">
        <f>($V$1711) * (40)</f>
        <v>0</v>
      </c>
      <c r="AT1711">
        <f>($W$1711) * (40)</f>
        <v>0</v>
      </c>
      <c r="AU1711">
        <f>($X$1711) * (275)</f>
        <v>0</v>
      </c>
      <c r="AV1711">
        <f>($Y$1711) * (90)</f>
        <v>0</v>
      </c>
      <c r="AW1711">
        <f>($Z$1711) * (325)</f>
        <v>0</v>
      </c>
      <c r="AX1711">
        <f>($AA$1711) * (140)</f>
        <v>0</v>
      </c>
      <c r="AY1711">
        <f>($AB$1711) * (375)</f>
        <v>0</v>
      </c>
      <c r="AZ1711">
        <f>($AC$1711) * (190)</f>
        <v>0</v>
      </c>
      <c r="BA1711">
        <f>($AD$1711) * (425)</f>
        <v>0</v>
      </c>
      <c r="BM1711">
        <v>1</v>
      </c>
      <c r="BN1711">
        <f>SUM($R$1711:$Z$1711)</f>
        <v>1</v>
      </c>
    </row>
    <row r="1712" spans="1:66">
      <c r="A1712">
        <v>1312</v>
      </c>
      <c r="B1712">
        <v>3</v>
      </c>
      <c r="C1712">
        <v>29027</v>
      </c>
      <c r="D1712">
        <v>2</v>
      </c>
      <c r="E1712">
        <v>5</v>
      </c>
      <c r="F1712" t="s">
        <v>94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f>($H$1712) * (225)</f>
        <v>0</v>
      </c>
      <c r="AF1712">
        <f>($I$1712) * (120)</f>
        <v>0</v>
      </c>
      <c r="AG1712">
        <f>($J$1712) * (120)</f>
        <v>0</v>
      </c>
      <c r="AH1712">
        <f>($K$1712) * (225)</f>
        <v>0</v>
      </c>
      <c r="AI1712">
        <f>($L$1712) * (120)</f>
        <v>0</v>
      </c>
      <c r="AJ1712">
        <f>($M$1712) * (120)</f>
        <v>0</v>
      </c>
      <c r="AK1712">
        <f>($N$1712) * (225)</f>
        <v>0</v>
      </c>
      <c r="AL1712">
        <f>($O$1712) * (225)</f>
        <v>225</v>
      </c>
      <c r="AM1712">
        <f>($P$1712) * (120)</f>
        <v>0</v>
      </c>
      <c r="AN1712">
        <f>($Q$1712) * (120)</f>
        <v>0</v>
      </c>
      <c r="AO1712">
        <f>($R$1712) * (225)</f>
        <v>0</v>
      </c>
      <c r="AP1712">
        <f>($S$1712) * (120)</f>
        <v>0</v>
      </c>
      <c r="AQ1712">
        <f>($T$1712) * (120)</f>
        <v>0</v>
      </c>
      <c r="AR1712">
        <f>($U$1712) * (295)</f>
        <v>0</v>
      </c>
      <c r="AS1712">
        <f>($V$1712) * (190)</f>
        <v>0</v>
      </c>
      <c r="AT1712">
        <f>($W$1712) * (190)</f>
        <v>0</v>
      </c>
      <c r="AU1712">
        <f>($X$1712) * (365)</f>
        <v>0</v>
      </c>
      <c r="AV1712">
        <f>($Y$1712) * (260)</f>
        <v>0</v>
      </c>
      <c r="AW1712">
        <f>($Z$1712) * (435)</f>
        <v>0</v>
      </c>
      <c r="AX1712">
        <f>($AA$1712) * (330)</f>
        <v>0</v>
      </c>
      <c r="AY1712">
        <f>($AB$1712) * (505)</f>
        <v>0</v>
      </c>
      <c r="AZ1712">
        <f>($AC$1712) * (400)</f>
        <v>0</v>
      </c>
      <c r="BA1712">
        <f>($AD$1712) * (575)</f>
        <v>0</v>
      </c>
      <c r="BM1712">
        <v>1</v>
      </c>
      <c r="BN1712">
        <f>SUM($N$1712:$R$1712)</f>
        <v>1</v>
      </c>
    </row>
    <row r="1713" spans="1:66">
      <c r="A1713">
        <v>1318</v>
      </c>
      <c r="B1713">
        <v>2</v>
      </c>
      <c r="C1713">
        <v>21506</v>
      </c>
      <c r="D1713">
        <v>4</v>
      </c>
      <c r="E1713">
        <v>7</v>
      </c>
      <c r="F1713" t="s">
        <v>94</v>
      </c>
      <c r="G1713">
        <v>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1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f>($H$1713) * (225)</f>
        <v>0</v>
      </c>
      <c r="AF1713">
        <f>($I$1713) * (80)</f>
        <v>0</v>
      </c>
      <c r="AG1713">
        <f>($J$1713) * (80)</f>
        <v>0</v>
      </c>
      <c r="AH1713">
        <f>($K$1713) * (225)</f>
        <v>0</v>
      </c>
      <c r="AI1713">
        <f>($L$1713) * (80)</f>
        <v>0</v>
      </c>
      <c r="AJ1713">
        <f>($M$1713) * (80)</f>
        <v>0</v>
      </c>
      <c r="AK1713">
        <f>($N$1713) * (225)</f>
        <v>0</v>
      </c>
      <c r="AL1713">
        <f>($O$1713) * (225)</f>
        <v>0</v>
      </c>
      <c r="AM1713">
        <f>($P$1713) * (80)</f>
        <v>0</v>
      </c>
      <c r="AN1713">
        <f>($Q$1713) * (80)</f>
        <v>0</v>
      </c>
      <c r="AO1713">
        <f>($R$1713) * (225)</f>
        <v>0</v>
      </c>
      <c r="AP1713">
        <f>($S$1713) * (80)</f>
        <v>0</v>
      </c>
      <c r="AQ1713">
        <f>($T$1713) * (80)</f>
        <v>80</v>
      </c>
      <c r="AR1713">
        <f>($U$1713) * (225)</f>
        <v>0</v>
      </c>
      <c r="AS1713">
        <f>($V$1713) * (80)</f>
        <v>0</v>
      </c>
      <c r="AT1713">
        <f>($W$1713) * (80)</f>
        <v>0</v>
      </c>
      <c r="AU1713">
        <f>($X$1713) * (225)</f>
        <v>0</v>
      </c>
      <c r="AV1713">
        <f>($Y$1713) * (80)</f>
        <v>0</v>
      </c>
      <c r="AW1713">
        <f>($Z$1713) * (295)</f>
        <v>0</v>
      </c>
      <c r="AX1713">
        <f>($AA$1713) * (150)</f>
        <v>0</v>
      </c>
      <c r="AY1713">
        <f>($AB$1713) * (365)</f>
        <v>0</v>
      </c>
      <c r="AZ1713">
        <f>($AC$1713) * (220)</f>
        <v>0</v>
      </c>
      <c r="BA1713">
        <f>($AD$1713) * (435)</f>
        <v>0</v>
      </c>
      <c r="BM1713">
        <v>1</v>
      </c>
      <c r="BN1713">
        <f>SUM($R$1713:$X$1713)</f>
        <v>1</v>
      </c>
    </row>
    <row r="1714" spans="1:66">
      <c r="A1714">
        <v>1352</v>
      </c>
      <c r="B1714">
        <v>1</v>
      </c>
      <c r="C1714">
        <v>23211</v>
      </c>
      <c r="D1714">
        <v>1</v>
      </c>
      <c r="E1714">
        <v>4</v>
      </c>
      <c r="F1714" t="s">
        <v>94</v>
      </c>
      <c r="G1714">
        <v>3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1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f>($H$1714) * (225)</f>
        <v>0</v>
      </c>
      <c r="AF1714">
        <f>($I$1714) * (40)</f>
        <v>0</v>
      </c>
      <c r="AG1714">
        <f>($J$1714) * (40)</f>
        <v>0</v>
      </c>
      <c r="AH1714">
        <f>($K$1714) * (225)</f>
        <v>0</v>
      </c>
      <c r="AI1714">
        <f>($L$1714) * (40)</f>
        <v>0</v>
      </c>
      <c r="AJ1714">
        <f>($M$1714) * (40)</f>
        <v>40</v>
      </c>
      <c r="AK1714">
        <f>($N$1714) * (225)</f>
        <v>0</v>
      </c>
      <c r="AL1714">
        <f>($O$1714) * (275)</f>
        <v>0</v>
      </c>
      <c r="AM1714">
        <f>($P$1714) * (90)</f>
        <v>0</v>
      </c>
      <c r="AN1714">
        <f>($Q$1714) * (90)</f>
        <v>0</v>
      </c>
      <c r="AO1714">
        <f>($R$1714) * (325)</f>
        <v>0</v>
      </c>
      <c r="AP1714">
        <f>($S$1714) * (140)</f>
        <v>0</v>
      </c>
      <c r="AQ1714">
        <f>($T$1714) * (140)</f>
        <v>0</v>
      </c>
      <c r="AR1714">
        <f>($U$1714) * (375)</f>
        <v>0</v>
      </c>
      <c r="AS1714">
        <f>($V$1714) * (190)</f>
        <v>0</v>
      </c>
      <c r="AT1714">
        <f>($W$1714) * (190)</f>
        <v>0</v>
      </c>
      <c r="AU1714">
        <f>($X$1714) * (425)</f>
        <v>0</v>
      </c>
      <c r="AV1714">
        <f>($Y$1714) * (240)</f>
        <v>0</v>
      </c>
      <c r="AW1714">
        <f>($Z$1714) * (475)</f>
        <v>0</v>
      </c>
      <c r="AX1714">
        <f>($AA$1714) * (290)</f>
        <v>0</v>
      </c>
      <c r="AY1714">
        <f>($AB$1714) * (525)</f>
        <v>0</v>
      </c>
      <c r="AZ1714">
        <f>($AC$1714) * (340)</f>
        <v>0</v>
      </c>
      <c r="BA1714">
        <f>($AD$1714) * (575)</f>
        <v>0</v>
      </c>
      <c r="BM1714">
        <v>1</v>
      </c>
      <c r="BN1714">
        <f>SUM($K$1714:$O$1714)</f>
        <v>1</v>
      </c>
    </row>
    <row r="1715" spans="1:66">
      <c r="A1715">
        <v>1376</v>
      </c>
      <c r="B1715">
        <v>2</v>
      </c>
      <c r="C1715">
        <v>26309</v>
      </c>
      <c r="D1715">
        <v>2</v>
      </c>
      <c r="E1715">
        <v>6</v>
      </c>
      <c r="F1715" t="s">
        <v>94</v>
      </c>
      <c r="G1715">
        <v>4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1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f>($H$1715) * (225)</f>
        <v>0</v>
      </c>
      <c r="AF1715">
        <f>($I$1715) * (80)</f>
        <v>0</v>
      </c>
      <c r="AG1715">
        <f>($J$1715) * (80)</f>
        <v>0</v>
      </c>
      <c r="AH1715">
        <f>($K$1715) * (225)</f>
        <v>0</v>
      </c>
      <c r="AI1715">
        <f>($L$1715) * (80)</f>
        <v>0</v>
      </c>
      <c r="AJ1715">
        <f>($M$1715) * (80)</f>
        <v>0</v>
      </c>
      <c r="AK1715">
        <f>($N$1715) * (225)</f>
        <v>0</v>
      </c>
      <c r="AL1715">
        <f>($O$1715) * (225)</f>
        <v>0</v>
      </c>
      <c r="AM1715">
        <f>($P$1715) * (80)</f>
        <v>0</v>
      </c>
      <c r="AN1715">
        <f>($Q$1715) * (80)</f>
        <v>0</v>
      </c>
      <c r="AO1715">
        <f>($R$1715) * (225)</f>
        <v>0</v>
      </c>
      <c r="AP1715">
        <f>($S$1715) * (80)</f>
        <v>0</v>
      </c>
      <c r="AQ1715">
        <f>($T$1715) * (80)</f>
        <v>80</v>
      </c>
      <c r="AR1715">
        <f>($U$1715) * (295)</f>
        <v>0</v>
      </c>
      <c r="AS1715">
        <f>($V$1715) * (150)</f>
        <v>0</v>
      </c>
      <c r="AT1715">
        <f>($W$1715) * (150)</f>
        <v>0</v>
      </c>
      <c r="AU1715">
        <f>($X$1715) * (365)</f>
        <v>0</v>
      </c>
      <c r="AV1715">
        <f>($Y$1715) * (220)</f>
        <v>0</v>
      </c>
      <c r="AW1715">
        <f>($Z$1715) * (435)</f>
        <v>0</v>
      </c>
      <c r="AX1715">
        <f>($AA$1715) * (290)</f>
        <v>0</v>
      </c>
      <c r="AY1715">
        <f>($AB$1715) * (505)</f>
        <v>0</v>
      </c>
      <c r="AZ1715">
        <f>($AC$1715) * (360)</f>
        <v>0</v>
      </c>
      <c r="BA1715">
        <f>($AD$1715) * (575)</f>
        <v>0</v>
      </c>
      <c r="BM1715">
        <v>1</v>
      </c>
      <c r="BN1715">
        <f>SUM($N$1715:$U$1715)</f>
        <v>1</v>
      </c>
    </row>
    <row r="1716" spans="1:66">
      <c r="A1716">
        <v>1377</v>
      </c>
      <c r="B1716">
        <v>2</v>
      </c>
      <c r="C1716">
        <v>26309</v>
      </c>
      <c r="D1716">
        <v>-1</v>
      </c>
      <c r="E1716">
        <v>2</v>
      </c>
      <c r="F1716" t="s">
        <v>94</v>
      </c>
      <c r="G1716">
        <v>3</v>
      </c>
      <c r="H1716">
        <v>1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f>($H$1716) * (225)</f>
        <v>225</v>
      </c>
      <c r="AF1716">
        <f>($I$1716) * (80)</f>
        <v>0</v>
      </c>
      <c r="AG1716">
        <f>($J$1716) * (80)</f>
        <v>0</v>
      </c>
      <c r="AH1716">
        <f>($K$1716) * (295)</f>
        <v>0</v>
      </c>
      <c r="AI1716">
        <f>($L$1716) * (150)</f>
        <v>0</v>
      </c>
      <c r="AJ1716">
        <f>($M$1716) * (150)</f>
        <v>0</v>
      </c>
      <c r="AK1716">
        <f>($N$1716) * (365)</f>
        <v>0</v>
      </c>
      <c r="AL1716">
        <f>($O$1716) * (435)</f>
        <v>0</v>
      </c>
      <c r="AM1716">
        <f>($P$1716) * (290)</f>
        <v>0</v>
      </c>
      <c r="AN1716">
        <f>($Q$1716) * (290)</f>
        <v>0</v>
      </c>
      <c r="AO1716">
        <f>($R$1716) * (505)</f>
        <v>0</v>
      </c>
      <c r="AP1716">
        <f>($S$1716) * (360)</f>
        <v>0</v>
      </c>
      <c r="AQ1716">
        <f>($T$1716) * (360)</f>
        <v>0</v>
      </c>
      <c r="AR1716">
        <f>($U$1716) * (575)</f>
        <v>0</v>
      </c>
      <c r="AS1716">
        <f>($V$1716) * (430)</f>
        <v>0</v>
      </c>
      <c r="AT1716">
        <f>($W$1716) * (430)</f>
        <v>0</v>
      </c>
      <c r="AU1716">
        <f>($X$1716) * (645)</f>
        <v>0</v>
      </c>
      <c r="AV1716">
        <f>($Y$1716) * (500)</f>
        <v>0</v>
      </c>
      <c r="AW1716">
        <f>($Z$1716) * (715)</f>
        <v>0</v>
      </c>
      <c r="AX1716">
        <f>($AA$1716) * (570)</f>
        <v>0</v>
      </c>
      <c r="AY1716">
        <f>($AB$1716) * (785)</f>
        <v>0</v>
      </c>
      <c r="AZ1716">
        <f>($AC$1716) * (640)</f>
        <v>0</v>
      </c>
      <c r="BA1716">
        <f>($AD$1716) * (855)</f>
        <v>0</v>
      </c>
      <c r="BM1716">
        <v>1</v>
      </c>
      <c r="BN1716">
        <f>SUM($H$1716:$K$1716)</f>
        <v>1</v>
      </c>
    </row>
    <row r="1717" spans="1:66">
      <c r="A1717">
        <v>1393</v>
      </c>
      <c r="B1717">
        <v>2</v>
      </c>
      <c r="C1717">
        <v>4200</v>
      </c>
      <c r="D1717">
        <v>5</v>
      </c>
      <c r="E1717">
        <v>10</v>
      </c>
      <c r="F1717" t="s">
        <v>94</v>
      </c>
      <c r="G1717">
        <v>6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1</v>
      </c>
      <c r="AB1717">
        <v>0</v>
      </c>
      <c r="AC1717">
        <v>0</v>
      </c>
      <c r="AD1717">
        <v>0</v>
      </c>
      <c r="AE1717">
        <f>($H$1717) * (225)</f>
        <v>0</v>
      </c>
      <c r="AF1717">
        <f>($I$1717) * (80)</f>
        <v>0</v>
      </c>
      <c r="AG1717">
        <f>($J$1717) * (80)</f>
        <v>0</v>
      </c>
      <c r="AH1717">
        <f>($K$1717) * (225)</f>
        <v>0</v>
      </c>
      <c r="AI1717">
        <f>($L$1717) * (80)</f>
        <v>0</v>
      </c>
      <c r="AJ1717">
        <f>($M$1717) * (80)</f>
        <v>0</v>
      </c>
      <c r="AK1717">
        <f>($N$1717) * (225)</f>
        <v>0</v>
      </c>
      <c r="AL1717">
        <f>($O$1717) * (225)</f>
        <v>0</v>
      </c>
      <c r="AM1717">
        <f>($P$1717) * (80)</f>
        <v>0</v>
      </c>
      <c r="AN1717">
        <f>($Q$1717) * (80)</f>
        <v>0</v>
      </c>
      <c r="AO1717">
        <f>($R$1717) * (225)</f>
        <v>0</v>
      </c>
      <c r="AP1717">
        <f>($S$1717) * (80)</f>
        <v>0</v>
      </c>
      <c r="AQ1717">
        <f>($T$1717) * (80)</f>
        <v>0</v>
      </c>
      <c r="AR1717">
        <f>($U$1717) * (225)</f>
        <v>0</v>
      </c>
      <c r="AS1717">
        <f>($V$1717) * (80)</f>
        <v>0</v>
      </c>
      <c r="AT1717">
        <f>($W$1717) * (80)</f>
        <v>0</v>
      </c>
      <c r="AU1717">
        <f>($X$1717) * (225)</f>
        <v>0</v>
      </c>
      <c r="AV1717">
        <f>($Y$1717) * (80)</f>
        <v>0</v>
      </c>
      <c r="AW1717">
        <f>($Z$1717) * (225)</f>
        <v>0</v>
      </c>
      <c r="AX1717">
        <f>($AA$1717) * (80)</f>
        <v>80</v>
      </c>
      <c r="AY1717">
        <f>($AB$1717) * (225)</f>
        <v>0</v>
      </c>
      <c r="AZ1717">
        <f>($AC$1717) * (80)</f>
        <v>0</v>
      </c>
      <c r="BA1717">
        <f>($AD$1717) * (225)</f>
        <v>0</v>
      </c>
      <c r="BM1717">
        <v>1</v>
      </c>
      <c r="BN1717">
        <f>SUM($U$1717:$AD$1717)</f>
        <v>1</v>
      </c>
    </row>
    <row r="1718" spans="1:66">
      <c r="A1718">
        <v>1396</v>
      </c>
      <c r="B1718">
        <v>2</v>
      </c>
      <c r="C1718">
        <v>24805</v>
      </c>
      <c r="D1718">
        <v>6</v>
      </c>
      <c r="E1718">
        <v>10</v>
      </c>
      <c r="F1718" t="s">
        <v>94</v>
      </c>
      <c r="G1718">
        <v>3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1</v>
      </c>
      <c r="AB1718">
        <v>0</v>
      </c>
      <c r="AC1718">
        <v>0</v>
      </c>
      <c r="AD1718">
        <v>0</v>
      </c>
      <c r="AE1718">
        <f>($H$1718) * (225)</f>
        <v>0</v>
      </c>
      <c r="AF1718">
        <f>($I$1718) * (80)</f>
        <v>0</v>
      </c>
      <c r="AG1718">
        <f>($J$1718) * (80)</f>
        <v>0</v>
      </c>
      <c r="AH1718">
        <f>($K$1718) * (225)</f>
        <v>0</v>
      </c>
      <c r="AI1718">
        <f>($L$1718) * (80)</f>
        <v>0</v>
      </c>
      <c r="AJ1718">
        <f>($M$1718) * (80)</f>
        <v>0</v>
      </c>
      <c r="AK1718">
        <f>($N$1718) * (225)</f>
        <v>0</v>
      </c>
      <c r="AL1718">
        <f>($O$1718) * (225)</f>
        <v>0</v>
      </c>
      <c r="AM1718">
        <f>($P$1718) * (80)</f>
        <v>0</v>
      </c>
      <c r="AN1718">
        <f>($Q$1718) * (80)</f>
        <v>0</v>
      </c>
      <c r="AO1718">
        <f>($R$1718) * (225)</f>
        <v>0</v>
      </c>
      <c r="AP1718">
        <f>($S$1718) * (80)</f>
        <v>0</v>
      </c>
      <c r="AQ1718">
        <f>($T$1718) * (80)</f>
        <v>0</v>
      </c>
      <c r="AR1718">
        <f>($U$1718) * (225)</f>
        <v>0</v>
      </c>
      <c r="AS1718">
        <f>($V$1718) * (80)</f>
        <v>0</v>
      </c>
      <c r="AT1718">
        <f>($W$1718) * (80)</f>
        <v>0</v>
      </c>
      <c r="AU1718">
        <f>($X$1718) * (225)</f>
        <v>0</v>
      </c>
      <c r="AV1718">
        <f>($Y$1718) * (80)</f>
        <v>0</v>
      </c>
      <c r="AW1718">
        <f>($Z$1718) * (225)</f>
        <v>0</v>
      </c>
      <c r="AX1718">
        <f>($AA$1718) * (80)</f>
        <v>80</v>
      </c>
      <c r="AY1718">
        <f>($AB$1718) * (295)</f>
        <v>0</v>
      </c>
      <c r="AZ1718">
        <f>($AC$1718) * (150)</f>
        <v>0</v>
      </c>
      <c r="BA1718">
        <f>($AD$1718) * (365)</f>
        <v>0</v>
      </c>
      <c r="BM1718">
        <v>1</v>
      </c>
      <c r="BN1718">
        <f>SUM($X$1718:$AD$1718)</f>
        <v>1</v>
      </c>
    </row>
    <row r="1719" spans="1:66">
      <c r="A1719">
        <v>1417</v>
      </c>
      <c r="B1719">
        <v>2</v>
      </c>
      <c r="C1719">
        <v>9108</v>
      </c>
      <c r="D1719">
        <v>5</v>
      </c>
      <c r="E1719">
        <v>9</v>
      </c>
      <c r="F1719" t="s">
        <v>94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1</v>
      </c>
      <c r="AB1719">
        <v>0</v>
      </c>
      <c r="AC1719">
        <v>0</v>
      </c>
      <c r="AD1719">
        <v>0</v>
      </c>
      <c r="AE1719">
        <f>($H$1719) * (225)</f>
        <v>0</v>
      </c>
      <c r="AF1719">
        <f>($I$1719) * (80)</f>
        <v>0</v>
      </c>
      <c r="AG1719">
        <f>($J$1719) * (80)</f>
        <v>0</v>
      </c>
      <c r="AH1719">
        <f>($K$1719) * (225)</f>
        <v>0</v>
      </c>
      <c r="AI1719">
        <f>($L$1719) * (80)</f>
        <v>0</v>
      </c>
      <c r="AJ1719">
        <f>($M$1719) * (80)</f>
        <v>0</v>
      </c>
      <c r="AK1719">
        <f>($N$1719) * (225)</f>
        <v>0</v>
      </c>
      <c r="AL1719">
        <f>($O$1719) * (225)</f>
        <v>0</v>
      </c>
      <c r="AM1719">
        <f>($P$1719) * (80)</f>
        <v>0</v>
      </c>
      <c r="AN1719">
        <f>($Q$1719) * (80)</f>
        <v>0</v>
      </c>
      <c r="AO1719">
        <f>($R$1719) * (225)</f>
        <v>0</v>
      </c>
      <c r="AP1719">
        <f>($S$1719) * (80)</f>
        <v>0</v>
      </c>
      <c r="AQ1719">
        <f>($T$1719) * (80)</f>
        <v>0</v>
      </c>
      <c r="AR1719">
        <f>($U$1719) * (225)</f>
        <v>0</v>
      </c>
      <c r="AS1719">
        <f>($V$1719) * (80)</f>
        <v>0</v>
      </c>
      <c r="AT1719">
        <f>($W$1719) * (80)</f>
        <v>0</v>
      </c>
      <c r="AU1719">
        <f>($X$1719) * (225)</f>
        <v>0</v>
      </c>
      <c r="AV1719">
        <f>($Y$1719) * (80)</f>
        <v>0</v>
      </c>
      <c r="AW1719">
        <f>($Z$1719) * (295)</f>
        <v>0</v>
      </c>
      <c r="AX1719">
        <f>($AA$1719) * (150)</f>
        <v>150</v>
      </c>
      <c r="AY1719">
        <f>($AB$1719) * (365)</f>
        <v>0</v>
      </c>
      <c r="AZ1719">
        <f>($AC$1719) * (220)</f>
        <v>0</v>
      </c>
      <c r="BA1719">
        <f>($AD$1719) * (435)</f>
        <v>0</v>
      </c>
      <c r="BM1719">
        <v>1</v>
      </c>
      <c r="BN1719">
        <f>SUM($U$1719:$AB$1719)</f>
        <v>1</v>
      </c>
    </row>
    <row r="1720" spans="1:66">
      <c r="A1720">
        <v>1497</v>
      </c>
      <c r="B1720">
        <v>1</v>
      </c>
      <c r="C1720">
        <v>19760</v>
      </c>
      <c r="D1720">
        <v>3</v>
      </c>
      <c r="E1720">
        <v>7</v>
      </c>
      <c r="F1720" t="s">
        <v>94</v>
      </c>
      <c r="G1720">
        <v>5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1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f>($H$1720) * (225)</f>
        <v>0</v>
      </c>
      <c r="AF1720">
        <f>($I$1720) * (40)</f>
        <v>0</v>
      </c>
      <c r="AG1720">
        <f>($J$1720) * (40)</f>
        <v>0</v>
      </c>
      <c r="AH1720">
        <f>($K$1720) * (225)</f>
        <v>0</v>
      </c>
      <c r="AI1720">
        <f>($L$1720) * (40)</f>
        <v>0</v>
      </c>
      <c r="AJ1720">
        <f>($M$1720) * (40)</f>
        <v>0</v>
      </c>
      <c r="AK1720">
        <f>($N$1720) * (225)</f>
        <v>0</v>
      </c>
      <c r="AL1720">
        <f>($O$1720) * (225)</f>
        <v>0</v>
      </c>
      <c r="AM1720">
        <f>($P$1720) * (40)</f>
        <v>0</v>
      </c>
      <c r="AN1720">
        <f>($Q$1720) * (40)</f>
        <v>0</v>
      </c>
      <c r="AO1720">
        <f>($R$1720) * (225)</f>
        <v>0</v>
      </c>
      <c r="AP1720">
        <f>($S$1720) * (40)</f>
        <v>0</v>
      </c>
      <c r="AQ1720">
        <f>($T$1720) * (40)</f>
        <v>40</v>
      </c>
      <c r="AR1720">
        <f>($U$1720) * (225)</f>
        <v>0</v>
      </c>
      <c r="AS1720">
        <f>($V$1720) * (40)</f>
        <v>0</v>
      </c>
      <c r="AT1720">
        <f>($W$1720) * (40)</f>
        <v>0</v>
      </c>
      <c r="AU1720">
        <f>($X$1720) * (225)</f>
        <v>0</v>
      </c>
      <c r="AV1720">
        <f>($Y$1720) * (40)</f>
        <v>0</v>
      </c>
      <c r="AW1720">
        <f>($Z$1720) * (275)</f>
        <v>0</v>
      </c>
      <c r="AX1720">
        <f>($AA$1720) * (90)</f>
        <v>0</v>
      </c>
      <c r="AY1720">
        <f>($AB$1720) * (325)</f>
        <v>0</v>
      </c>
      <c r="AZ1720">
        <f>($AC$1720) * (140)</f>
        <v>0</v>
      </c>
      <c r="BA1720">
        <f>($AD$1720) * (375)</f>
        <v>0</v>
      </c>
      <c r="BM1720">
        <v>1</v>
      </c>
      <c r="BN1720">
        <f>SUM($O$1720:$X$1720)</f>
        <v>1</v>
      </c>
    </row>
    <row r="1721" spans="1:66">
      <c r="A1721">
        <v>1517</v>
      </c>
      <c r="B1721">
        <v>2</v>
      </c>
      <c r="C1721">
        <v>8700</v>
      </c>
      <c r="D1721">
        <v>2</v>
      </c>
      <c r="E1721">
        <v>6</v>
      </c>
      <c r="F1721" t="s">
        <v>94</v>
      </c>
      <c r="G1721">
        <v>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1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f>($H$1721) * (225)</f>
        <v>0</v>
      </c>
      <c r="AF1721">
        <f>($I$1721) * (80)</f>
        <v>0</v>
      </c>
      <c r="AG1721">
        <f>($J$1721) * (80)</f>
        <v>0</v>
      </c>
      <c r="AH1721">
        <f>($K$1721) * (225)</f>
        <v>0</v>
      </c>
      <c r="AI1721">
        <f>($L$1721) * (80)</f>
        <v>0</v>
      </c>
      <c r="AJ1721">
        <f>($M$1721) * (80)</f>
        <v>0</v>
      </c>
      <c r="AK1721">
        <f>($N$1721) * (225)</f>
        <v>0</v>
      </c>
      <c r="AL1721">
        <f>($O$1721) * (225)</f>
        <v>0</v>
      </c>
      <c r="AM1721">
        <f>($P$1721) * (80)</f>
        <v>0</v>
      </c>
      <c r="AN1721">
        <f>($Q$1721) * (80)</f>
        <v>0</v>
      </c>
      <c r="AO1721">
        <f>($R$1721) * (225)</f>
        <v>0</v>
      </c>
      <c r="AP1721">
        <f>($S$1721) * (80)</f>
        <v>0</v>
      </c>
      <c r="AQ1721">
        <f>($T$1721) * (80)</f>
        <v>80</v>
      </c>
      <c r="AR1721">
        <f>($U$1721) * (225)</f>
        <v>0</v>
      </c>
      <c r="AS1721">
        <f>($V$1721) * (80)</f>
        <v>0</v>
      </c>
      <c r="AT1721">
        <f>($W$1721) * (80)</f>
        <v>0</v>
      </c>
      <c r="AU1721">
        <f>($X$1721) * (295)</f>
        <v>0</v>
      </c>
      <c r="AV1721">
        <f>($Y$1721) * (150)</f>
        <v>0</v>
      </c>
      <c r="AW1721">
        <f>($Z$1721) * (365)</f>
        <v>0</v>
      </c>
      <c r="AX1721">
        <f>($AA$1721) * (220)</f>
        <v>0</v>
      </c>
      <c r="AY1721">
        <f>($AB$1721) * (435)</f>
        <v>0</v>
      </c>
      <c r="AZ1721">
        <f>($AC$1721) * (290)</f>
        <v>0</v>
      </c>
      <c r="BA1721">
        <f>($AD$1721) * (505)</f>
        <v>0</v>
      </c>
      <c r="BM1721">
        <v>1</v>
      </c>
      <c r="BN1721">
        <f>SUM($N$1721:$U$1721)</f>
        <v>1</v>
      </c>
    </row>
    <row r="1722" spans="1:66">
      <c r="A1722">
        <v>1524</v>
      </c>
      <c r="B1722">
        <v>1</v>
      </c>
      <c r="C1722">
        <v>21804</v>
      </c>
      <c r="D1722">
        <v>4</v>
      </c>
      <c r="E1722">
        <v>9</v>
      </c>
      <c r="F1722" t="s">
        <v>94</v>
      </c>
      <c r="G1722">
        <v>4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1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f>($H$1722) * (225)</f>
        <v>0</v>
      </c>
      <c r="AF1722">
        <f>($I$1722) * (40)</f>
        <v>0</v>
      </c>
      <c r="AG1722">
        <f>($J$1722) * (40)</f>
        <v>0</v>
      </c>
      <c r="AH1722">
        <f>($K$1722) * (225)</f>
        <v>0</v>
      </c>
      <c r="AI1722">
        <f>($L$1722) * (40)</f>
        <v>0</v>
      </c>
      <c r="AJ1722">
        <f>($M$1722) * (40)</f>
        <v>0</v>
      </c>
      <c r="AK1722">
        <f>($N$1722) * (225)</f>
        <v>0</v>
      </c>
      <c r="AL1722">
        <f>($O$1722) * (225)</f>
        <v>0</v>
      </c>
      <c r="AM1722">
        <f>($P$1722) * (40)</f>
        <v>0</v>
      </c>
      <c r="AN1722">
        <f>($Q$1722) * (40)</f>
        <v>0</v>
      </c>
      <c r="AO1722">
        <f>($R$1722) * (225)</f>
        <v>0</v>
      </c>
      <c r="AP1722">
        <f>($S$1722) * (40)</f>
        <v>0</v>
      </c>
      <c r="AQ1722">
        <f>($T$1722) * (40)</f>
        <v>40</v>
      </c>
      <c r="AR1722">
        <f>($U$1722) * (225)</f>
        <v>0</v>
      </c>
      <c r="AS1722">
        <f>($V$1722) * (40)</f>
        <v>0</v>
      </c>
      <c r="AT1722">
        <f>($W$1722) * (40)</f>
        <v>0</v>
      </c>
      <c r="AU1722">
        <f>($X$1722) * (225)</f>
        <v>0</v>
      </c>
      <c r="AV1722">
        <f>($Y$1722) * (40)</f>
        <v>0</v>
      </c>
      <c r="AW1722">
        <f>($Z$1722) * (275)</f>
        <v>0</v>
      </c>
      <c r="AX1722">
        <f>($AA$1722) * (90)</f>
        <v>0</v>
      </c>
      <c r="AY1722">
        <f>($AB$1722) * (325)</f>
        <v>0</v>
      </c>
      <c r="AZ1722">
        <f>($AC$1722) * (140)</f>
        <v>0</v>
      </c>
      <c r="BA1722">
        <f>($AD$1722) * (375)</f>
        <v>0</v>
      </c>
      <c r="BM1722">
        <v>1</v>
      </c>
      <c r="BN1722">
        <f>SUM($R$1722:$AB$1722)</f>
        <v>1</v>
      </c>
    </row>
    <row r="1723" spans="1:66">
      <c r="A1723">
        <v>1530</v>
      </c>
      <c r="B1723">
        <v>1</v>
      </c>
      <c r="C1723">
        <v>21986</v>
      </c>
      <c r="D1723">
        <v>2</v>
      </c>
      <c r="E1723">
        <v>7</v>
      </c>
      <c r="F1723" t="s">
        <v>94</v>
      </c>
      <c r="G1723">
        <v>3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1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f>($H$1723) * (225)</f>
        <v>0</v>
      </c>
      <c r="AF1723">
        <f>($I$1723) * (40)</f>
        <v>0</v>
      </c>
      <c r="AG1723">
        <f>($J$1723) * (40)</f>
        <v>0</v>
      </c>
      <c r="AH1723">
        <f>($K$1723) * (225)</f>
        <v>0</v>
      </c>
      <c r="AI1723">
        <f>($L$1723) * (40)</f>
        <v>0</v>
      </c>
      <c r="AJ1723">
        <f>($M$1723) * (40)</f>
        <v>0</v>
      </c>
      <c r="AK1723">
        <f>($N$1723) * (225)</f>
        <v>0</v>
      </c>
      <c r="AL1723">
        <f>($O$1723) * (225)</f>
        <v>0</v>
      </c>
      <c r="AM1723">
        <f>($P$1723) * (40)</f>
        <v>0</v>
      </c>
      <c r="AN1723">
        <f>($Q$1723) * (40)</f>
        <v>0</v>
      </c>
      <c r="AO1723">
        <f>($R$1723) * (275)</f>
        <v>0</v>
      </c>
      <c r="AP1723">
        <f>($S$1723) * (90)</f>
        <v>0</v>
      </c>
      <c r="AQ1723">
        <f>($T$1723) * (90)</f>
        <v>90</v>
      </c>
      <c r="AR1723">
        <f>($U$1723) * (325)</f>
        <v>0</v>
      </c>
      <c r="AS1723">
        <f>($V$1723) * (140)</f>
        <v>0</v>
      </c>
      <c r="AT1723">
        <f>($W$1723) * (140)</f>
        <v>0</v>
      </c>
      <c r="AU1723">
        <f>($X$1723) * (375)</f>
        <v>0</v>
      </c>
      <c r="AV1723">
        <f>($Y$1723) * (190)</f>
        <v>0</v>
      </c>
      <c r="AW1723">
        <f>($Z$1723) * (425)</f>
        <v>0</v>
      </c>
      <c r="AX1723">
        <f>($AA$1723) * (240)</f>
        <v>0</v>
      </c>
      <c r="AY1723">
        <f>($AB$1723) * (475)</f>
        <v>0</v>
      </c>
      <c r="AZ1723">
        <f>($AC$1723) * (290)</f>
        <v>0</v>
      </c>
      <c r="BA1723">
        <f>($AD$1723) * (525)</f>
        <v>0</v>
      </c>
      <c r="BM1723">
        <v>1</v>
      </c>
      <c r="BN1723">
        <f>SUM($N$1723:$X$1723)</f>
        <v>1</v>
      </c>
    </row>
    <row r="1724" spans="1:66">
      <c r="A1724">
        <v>1551</v>
      </c>
      <c r="B1724">
        <v>2</v>
      </c>
      <c r="C1724">
        <v>8700</v>
      </c>
      <c r="D1724">
        <v>5</v>
      </c>
      <c r="E1724">
        <v>8</v>
      </c>
      <c r="F1724" t="s">
        <v>94</v>
      </c>
      <c r="G1724">
        <v>3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1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f>($H$1724) * (225)</f>
        <v>0</v>
      </c>
      <c r="AF1724">
        <f>($I$1724) * (80)</f>
        <v>0</v>
      </c>
      <c r="AG1724">
        <f>($J$1724) * (80)</f>
        <v>0</v>
      </c>
      <c r="AH1724">
        <f>($K$1724) * (225)</f>
        <v>0</v>
      </c>
      <c r="AI1724">
        <f>($L$1724) * (80)</f>
        <v>0</v>
      </c>
      <c r="AJ1724">
        <f>($M$1724) * (80)</f>
        <v>0</v>
      </c>
      <c r="AK1724">
        <f>($N$1724) * (225)</f>
        <v>0</v>
      </c>
      <c r="AL1724">
        <f>($O$1724) * (225)</f>
        <v>0</v>
      </c>
      <c r="AM1724">
        <f>($P$1724) * (80)</f>
        <v>0</v>
      </c>
      <c r="AN1724">
        <f>($Q$1724) * (80)</f>
        <v>0</v>
      </c>
      <c r="AO1724">
        <f>($R$1724) * (225)</f>
        <v>0</v>
      </c>
      <c r="AP1724">
        <f>($S$1724) * (80)</f>
        <v>0</v>
      </c>
      <c r="AQ1724">
        <f>($T$1724) * (80)</f>
        <v>0</v>
      </c>
      <c r="AR1724">
        <f>($U$1724) * (225)</f>
        <v>225</v>
      </c>
      <c r="AS1724">
        <f>($V$1724) * (80)</f>
        <v>0</v>
      </c>
      <c r="AT1724">
        <f>($W$1724) * (80)</f>
        <v>0</v>
      </c>
      <c r="AU1724">
        <f>($X$1724) * (225)</f>
        <v>0</v>
      </c>
      <c r="AV1724">
        <f>($Y$1724) * (80)</f>
        <v>0</v>
      </c>
      <c r="AW1724">
        <f>($Z$1724) * (295)</f>
        <v>0</v>
      </c>
      <c r="AX1724">
        <f>($AA$1724) * (150)</f>
        <v>0</v>
      </c>
      <c r="AY1724">
        <f>($AB$1724) * (365)</f>
        <v>0</v>
      </c>
      <c r="AZ1724">
        <f>($AC$1724) * (220)</f>
        <v>0</v>
      </c>
      <c r="BA1724">
        <f>($AD$1724) * (435)</f>
        <v>0</v>
      </c>
      <c r="BM1724">
        <v>1</v>
      </c>
      <c r="BN1724">
        <f>SUM($U$1724:$Z$1724)</f>
        <v>1</v>
      </c>
    </row>
    <row r="1725" spans="1:66">
      <c r="A1725">
        <v>1563</v>
      </c>
      <c r="B1725">
        <v>2</v>
      </c>
      <c r="C1725">
        <v>8700</v>
      </c>
      <c r="D1725">
        <v>3</v>
      </c>
      <c r="E1725">
        <v>7</v>
      </c>
      <c r="F1725" t="s">
        <v>94</v>
      </c>
      <c r="G1725">
        <v>3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1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f>($H$1725) * (225)</f>
        <v>0</v>
      </c>
      <c r="AF1725">
        <f>($I$1725) * (80)</f>
        <v>0</v>
      </c>
      <c r="AG1725">
        <f>($J$1725) * (80)</f>
        <v>0</v>
      </c>
      <c r="AH1725">
        <f>($K$1725) * (225)</f>
        <v>0</v>
      </c>
      <c r="AI1725">
        <f>($L$1725) * (80)</f>
        <v>0</v>
      </c>
      <c r="AJ1725">
        <f>($M$1725) * (80)</f>
        <v>0</v>
      </c>
      <c r="AK1725">
        <f>($N$1725) * (225)</f>
        <v>0</v>
      </c>
      <c r="AL1725">
        <f>($O$1725) * (225)</f>
        <v>0</v>
      </c>
      <c r="AM1725">
        <f>($P$1725) * (80)</f>
        <v>0</v>
      </c>
      <c r="AN1725">
        <f>($Q$1725) * (80)</f>
        <v>0</v>
      </c>
      <c r="AO1725">
        <f>($R$1725) * (225)</f>
        <v>0</v>
      </c>
      <c r="AP1725">
        <f>($S$1725) * (80)</f>
        <v>0</v>
      </c>
      <c r="AQ1725">
        <f>($T$1725) * (80)</f>
        <v>80</v>
      </c>
      <c r="AR1725">
        <f>($U$1725) * (295)</f>
        <v>0</v>
      </c>
      <c r="AS1725">
        <f>($V$1725) * (150)</f>
        <v>0</v>
      </c>
      <c r="AT1725">
        <f>($W$1725) * (150)</f>
        <v>0</v>
      </c>
      <c r="AU1725">
        <f>($X$1725) * (365)</f>
        <v>0</v>
      </c>
      <c r="AV1725">
        <f>($Y$1725) * (220)</f>
        <v>0</v>
      </c>
      <c r="AW1725">
        <f>($Z$1725) * (435)</f>
        <v>0</v>
      </c>
      <c r="AX1725">
        <f>($AA$1725) * (290)</f>
        <v>0</v>
      </c>
      <c r="AY1725">
        <f>($AB$1725) * (505)</f>
        <v>0</v>
      </c>
      <c r="AZ1725">
        <f>($AC$1725) * (360)</f>
        <v>0</v>
      </c>
      <c r="BA1725">
        <f>($AD$1725) * (575)</f>
        <v>0</v>
      </c>
      <c r="BM1725">
        <v>1</v>
      </c>
      <c r="BN1725">
        <f>SUM($O$1725:$X$1725)</f>
        <v>1</v>
      </c>
    </row>
    <row r="1726" spans="1:66">
      <c r="A1726">
        <v>1575</v>
      </c>
      <c r="B1726">
        <v>2</v>
      </c>
      <c r="C1726">
        <v>10700</v>
      </c>
      <c r="D1726">
        <v>1</v>
      </c>
      <c r="E1726">
        <v>4</v>
      </c>
      <c r="F1726" t="s">
        <v>94</v>
      </c>
      <c r="G1726">
        <v>4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f>($H$1726) * (225)</f>
        <v>0</v>
      </c>
      <c r="AF1726">
        <f>($I$1726) * (80)</f>
        <v>0</v>
      </c>
      <c r="AG1726">
        <f>($J$1726) * (80)</f>
        <v>0</v>
      </c>
      <c r="AH1726">
        <f>($K$1726) * (225)</f>
        <v>0</v>
      </c>
      <c r="AI1726">
        <f>($L$1726) * (80)</f>
        <v>0</v>
      </c>
      <c r="AJ1726">
        <f>($M$1726) * (80)</f>
        <v>80</v>
      </c>
      <c r="AK1726">
        <f>($N$1726) * (225)</f>
        <v>0</v>
      </c>
      <c r="AL1726">
        <f>($O$1726) * (225)</f>
        <v>0</v>
      </c>
      <c r="AM1726">
        <f>($P$1726) * (80)</f>
        <v>0</v>
      </c>
      <c r="AN1726">
        <f>($Q$1726) * (80)</f>
        <v>0</v>
      </c>
      <c r="AO1726">
        <f>($R$1726) * (295)</f>
        <v>0</v>
      </c>
      <c r="AP1726">
        <f>($S$1726) * (150)</f>
        <v>0</v>
      </c>
      <c r="AQ1726">
        <f>($T$1726) * (150)</f>
        <v>0</v>
      </c>
      <c r="AR1726">
        <f>($U$1726) * (365)</f>
        <v>0</v>
      </c>
      <c r="AS1726">
        <f>($V$1726) * (220)</f>
        <v>0</v>
      </c>
      <c r="AT1726">
        <f>($W$1726) * (220)</f>
        <v>0</v>
      </c>
      <c r="AU1726">
        <f>($X$1726) * (435)</f>
        <v>0</v>
      </c>
      <c r="AV1726">
        <f>($Y$1726) * (290)</f>
        <v>0</v>
      </c>
      <c r="AW1726">
        <f>($Z$1726) * (505)</f>
        <v>0</v>
      </c>
      <c r="AX1726">
        <f>($AA$1726) * (360)</f>
        <v>0</v>
      </c>
      <c r="AY1726">
        <f>($AB$1726) * (575)</f>
        <v>0</v>
      </c>
      <c r="AZ1726">
        <f>($AC$1726) * (430)</f>
        <v>0</v>
      </c>
      <c r="BA1726">
        <f>($AD$1726) * (645)</f>
        <v>0</v>
      </c>
      <c r="BM1726">
        <v>1</v>
      </c>
      <c r="BN1726">
        <f>SUM($K$1726:$O$1726)</f>
        <v>1</v>
      </c>
    </row>
    <row r="1727" spans="1:66">
      <c r="A1727">
        <v>1581</v>
      </c>
      <c r="B1727">
        <v>1</v>
      </c>
      <c r="C1727">
        <v>19056</v>
      </c>
      <c r="D1727">
        <v>-1</v>
      </c>
      <c r="E1727">
        <v>2</v>
      </c>
      <c r="F1727" t="s">
        <v>94</v>
      </c>
      <c r="G1727">
        <v>4</v>
      </c>
      <c r="H1727">
        <v>0</v>
      </c>
      <c r="I1727">
        <v>0</v>
      </c>
      <c r="J1727">
        <v>0</v>
      </c>
      <c r="K1727">
        <v>1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f>($H$1727) * (225)</f>
        <v>0</v>
      </c>
      <c r="AF1727">
        <f>($I$1727) * (40)</f>
        <v>0</v>
      </c>
      <c r="AG1727">
        <f>($J$1727) * (40)</f>
        <v>0</v>
      </c>
      <c r="AH1727">
        <f>($K$1727) * (225)</f>
        <v>225</v>
      </c>
      <c r="AI1727">
        <f>($L$1727) * (40)</f>
        <v>0</v>
      </c>
      <c r="AJ1727">
        <f>($M$1727) * (40)</f>
        <v>0</v>
      </c>
      <c r="AK1727">
        <f>($N$1727) * (275)</f>
        <v>0</v>
      </c>
      <c r="AL1727">
        <f>($O$1727) * (325)</f>
        <v>0</v>
      </c>
      <c r="AM1727">
        <f>($P$1727) * (140)</f>
        <v>0</v>
      </c>
      <c r="AN1727">
        <f>($Q$1727) * (140)</f>
        <v>0</v>
      </c>
      <c r="AO1727">
        <f>($R$1727) * (375)</f>
        <v>0</v>
      </c>
      <c r="AP1727">
        <f>($S$1727) * (190)</f>
        <v>0</v>
      </c>
      <c r="AQ1727">
        <f>($T$1727) * (190)</f>
        <v>0</v>
      </c>
      <c r="AR1727">
        <f>($U$1727) * (425)</f>
        <v>0</v>
      </c>
      <c r="AS1727">
        <f>($V$1727) * (240)</f>
        <v>0</v>
      </c>
      <c r="AT1727">
        <f>($W$1727) * (240)</f>
        <v>0</v>
      </c>
      <c r="AU1727">
        <f>($X$1727) * (475)</f>
        <v>0</v>
      </c>
      <c r="AV1727">
        <f>($Y$1727) * (290)</f>
        <v>0</v>
      </c>
      <c r="AW1727">
        <f>($Z$1727) * (525)</f>
        <v>0</v>
      </c>
      <c r="AX1727">
        <f>($AA$1727) * (340)</f>
        <v>0</v>
      </c>
      <c r="AY1727">
        <f>($AB$1727) * (575)</f>
        <v>0</v>
      </c>
      <c r="AZ1727">
        <f>($AC$1727) * (390)</f>
        <v>0</v>
      </c>
      <c r="BA1727">
        <f>($AD$1727) * (625)</f>
        <v>0</v>
      </c>
      <c r="BM1727">
        <v>1</v>
      </c>
      <c r="BN1727">
        <f>SUM($H$1727:$K$1727)</f>
        <v>1</v>
      </c>
    </row>
    <row r="1728" spans="1:66">
      <c r="A1728">
        <v>1584</v>
      </c>
      <c r="B1728">
        <v>1</v>
      </c>
      <c r="C1728">
        <v>19056</v>
      </c>
      <c r="D1728">
        <v>5</v>
      </c>
      <c r="E1728">
        <v>10</v>
      </c>
      <c r="F1728" t="s">
        <v>94</v>
      </c>
      <c r="G1728">
        <v>2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1</v>
      </c>
      <c r="AB1728">
        <v>0</v>
      </c>
      <c r="AC1728">
        <v>0</v>
      </c>
      <c r="AD1728">
        <v>0</v>
      </c>
      <c r="AE1728">
        <f>($H$1728) * (225)</f>
        <v>0</v>
      </c>
      <c r="AF1728">
        <f>($I$1728) * (40)</f>
        <v>0</v>
      </c>
      <c r="AG1728">
        <f>($J$1728) * (40)</f>
        <v>0</v>
      </c>
      <c r="AH1728">
        <f>($K$1728) * (225)</f>
        <v>0</v>
      </c>
      <c r="AI1728">
        <f>($L$1728) * (40)</f>
        <v>0</v>
      </c>
      <c r="AJ1728">
        <f>($M$1728) * (40)</f>
        <v>0</v>
      </c>
      <c r="AK1728">
        <f>($N$1728) * (225)</f>
        <v>0</v>
      </c>
      <c r="AL1728">
        <f>($O$1728) * (225)</f>
        <v>0</v>
      </c>
      <c r="AM1728">
        <f>($P$1728) * (40)</f>
        <v>0</v>
      </c>
      <c r="AN1728">
        <f>($Q$1728) * (40)</f>
        <v>0</v>
      </c>
      <c r="AO1728">
        <f>($R$1728) * (225)</f>
        <v>0</v>
      </c>
      <c r="AP1728">
        <f>($S$1728) * (40)</f>
        <v>0</v>
      </c>
      <c r="AQ1728">
        <f>($T$1728) * (40)</f>
        <v>0</v>
      </c>
      <c r="AR1728">
        <f>($U$1728) * (225)</f>
        <v>0</v>
      </c>
      <c r="AS1728">
        <f>($V$1728) * (40)</f>
        <v>0</v>
      </c>
      <c r="AT1728">
        <f>($W$1728) * (40)</f>
        <v>0</v>
      </c>
      <c r="AU1728">
        <f>($X$1728) * (275)</f>
        <v>0</v>
      </c>
      <c r="AV1728">
        <f>($Y$1728) * (90)</f>
        <v>0</v>
      </c>
      <c r="AW1728">
        <f>($Z$1728) * (325)</f>
        <v>0</v>
      </c>
      <c r="AX1728">
        <f>($AA$1728) * (140)</f>
        <v>140</v>
      </c>
      <c r="AY1728">
        <f>($AB$1728) * (375)</f>
        <v>0</v>
      </c>
      <c r="AZ1728">
        <f>($AC$1728) * (190)</f>
        <v>0</v>
      </c>
      <c r="BA1728">
        <f>($AD$1728) * (425)</f>
        <v>0</v>
      </c>
      <c r="BM1728">
        <v>1</v>
      </c>
      <c r="BN1728">
        <f>SUM($U$1728:$AD$1728)</f>
        <v>1</v>
      </c>
    </row>
    <row r="1729" spans="1:66">
      <c r="A1729">
        <v>1587</v>
      </c>
      <c r="B1729">
        <v>1</v>
      </c>
      <c r="C1729">
        <v>19056</v>
      </c>
      <c r="D1729">
        <v>5</v>
      </c>
      <c r="E1729">
        <v>8</v>
      </c>
      <c r="F1729" t="s">
        <v>94</v>
      </c>
      <c r="G1729">
        <v>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1</v>
      </c>
      <c r="AA1729">
        <v>0</v>
      </c>
      <c r="AB1729">
        <v>0</v>
      </c>
      <c r="AC1729">
        <v>0</v>
      </c>
      <c r="AD1729">
        <v>0</v>
      </c>
      <c r="AE1729">
        <f>($H$1729) * (225)</f>
        <v>0</v>
      </c>
      <c r="AF1729">
        <f>($I$1729) * (40)</f>
        <v>0</v>
      </c>
      <c r="AG1729">
        <f>($J$1729) * (40)</f>
        <v>0</v>
      </c>
      <c r="AH1729">
        <f>($K$1729) * (225)</f>
        <v>0</v>
      </c>
      <c r="AI1729">
        <f>($L$1729) * (40)</f>
        <v>0</v>
      </c>
      <c r="AJ1729">
        <f>($M$1729) * (40)</f>
        <v>0</v>
      </c>
      <c r="AK1729">
        <f>($N$1729) * (225)</f>
        <v>0</v>
      </c>
      <c r="AL1729">
        <f>($O$1729) * (225)</f>
        <v>0</v>
      </c>
      <c r="AM1729">
        <f>($P$1729) * (40)</f>
        <v>0</v>
      </c>
      <c r="AN1729">
        <f>($Q$1729) * (40)</f>
        <v>0</v>
      </c>
      <c r="AO1729">
        <f>($R$1729) * (225)</f>
        <v>0</v>
      </c>
      <c r="AP1729">
        <f>($S$1729) * (40)</f>
        <v>0</v>
      </c>
      <c r="AQ1729">
        <f>($T$1729) * (40)</f>
        <v>0</v>
      </c>
      <c r="AR1729">
        <f>($U$1729) * (225)</f>
        <v>0</v>
      </c>
      <c r="AS1729">
        <f>($V$1729) * (40)</f>
        <v>0</v>
      </c>
      <c r="AT1729">
        <f>($W$1729) * (40)</f>
        <v>0</v>
      </c>
      <c r="AU1729">
        <f>($X$1729) * (225)</f>
        <v>0</v>
      </c>
      <c r="AV1729">
        <f>($Y$1729) * (40)</f>
        <v>0</v>
      </c>
      <c r="AW1729">
        <f>($Z$1729) * (225)</f>
        <v>225</v>
      </c>
      <c r="AX1729">
        <f>($AA$1729) * (40)</f>
        <v>0</v>
      </c>
      <c r="AY1729">
        <f>($AB$1729) * (275)</f>
        <v>0</v>
      </c>
      <c r="AZ1729">
        <f>($AC$1729) * (90)</f>
        <v>0</v>
      </c>
      <c r="BA1729">
        <f>($AD$1729) * (325)</f>
        <v>0</v>
      </c>
      <c r="BM1729">
        <v>1</v>
      </c>
      <c r="BN1729">
        <f>SUM($U$1729:$Z$1729)</f>
        <v>1</v>
      </c>
    </row>
    <row r="1730" spans="1:66">
      <c r="A1730">
        <v>1592</v>
      </c>
      <c r="B1730">
        <v>2</v>
      </c>
      <c r="C1730">
        <v>18050</v>
      </c>
      <c r="D1730">
        <v>3</v>
      </c>
      <c r="E1730">
        <v>7</v>
      </c>
      <c r="F1730" t="s">
        <v>94</v>
      </c>
      <c r="G1730">
        <v>3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1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f>($H$1730) * (225)</f>
        <v>0</v>
      </c>
      <c r="AF1730">
        <f>($I$1730) * (80)</f>
        <v>0</v>
      </c>
      <c r="AG1730">
        <f>($J$1730) * (80)</f>
        <v>0</v>
      </c>
      <c r="AH1730">
        <f>($K$1730) * (225)</f>
        <v>0</v>
      </c>
      <c r="AI1730">
        <f>($L$1730) * (80)</f>
        <v>0</v>
      </c>
      <c r="AJ1730">
        <f>($M$1730) * (80)</f>
        <v>0</v>
      </c>
      <c r="AK1730">
        <f>($N$1730) * (225)</f>
        <v>0</v>
      </c>
      <c r="AL1730">
        <f>($O$1730) * (225)</f>
        <v>0</v>
      </c>
      <c r="AM1730">
        <f>($P$1730) * (80)</f>
        <v>0</v>
      </c>
      <c r="AN1730">
        <f>($Q$1730) * (80)</f>
        <v>0</v>
      </c>
      <c r="AO1730">
        <f>($R$1730) * (225)</f>
        <v>0</v>
      </c>
      <c r="AP1730">
        <f>($S$1730) * (80)</f>
        <v>0</v>
      </c>
      <c r="AQ1730">
        <f>($T$1730) * (80)</f>
        <v>80</v>
      </c>
      <c r="AR1730">
        <f>($U$1730) * (295)</f>
        <v>0</v>
      </c>
      <c r="AS1730">
        <f>($V$1730) * (150)</f>
        <v>0</v>
      </c>
      <c r="AT1730">
        <f>($W$1730) * (150)</f>
        <v>0</v>
      </c>
      <c r="AU1730">
        <f>($X$1730) * (365)</f>
        <v>0</v>
      </c>
      <c r="AV1730">
        <f>($Y$1730) * (220)</f>
        <v>0</v>
      </c>
      <c r="AW1730">
        <f>($Z$1730) * (435)</f>
        <v>0</v>
      </c>
      <c r="AX1730">
        <f>($AA$1730) * (290)</f>
        <v>0</v>
      </c>
      <c r="AY1730">
        <f>($AB$1730) * (505)</f>
        <v>0</v>
      </c>
      <c r="AZ1730">
        <f>($AC$1730) * (360)</f>
        <v>0</v>
      </c>
      <c r="BA1730">
        <f>($AD$1730) * (575)</f>
        <v>0</v>
      </c>
      <c r="BM1730">
        <v>1</v>
      </c>
      <c r="BN1730">
        <f>SUM($O$1730:$X$1730)</f>
        <v>1</v>
      </c>
    </row>
    <row r="1731" spans="1:66">
      <c r="A1731">
        <v>1597</v>
      </c>
      <c r="B1731">
        <v>2</v>
      </c>
      <c r="C1731">
        <v>26482</v>
      </c>
      <c r="D1731">
        <v>4</v>
      </c>
      <c r="E1731">
        <v>9</v>
      </c>
      <c r="F1731" t="s">
        <v>94</v>
      </c>
      <c r="G1731">
        <v>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1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f>($H$1731) * (225)</f>
        <v>0</v>
      </c>
      <c r="AF1731">
        <f>($I$1731) * (80)</f>
        <v>0</v>
      </c>
      <c r="AG1731">
        <f>($J$1731) * (80)</f>
        <v>0</v>
      </c>
      <c r="AH1731">
        <f>($K$1731) * (225)</f>
        <v>0</v>
      </c>
      <c r="AI1731">
        <f>($L$1731) * (80)</f>
        <v>0</v>
      </c>
      <c r="AJ1731">
        <f>($M$1731) * (80)</f>
        <v>0</v>
      </c>
      <c r="AK1731">
        <f>($N$1731) * (225)</f>
        <v>0</v>
      </c>
      <c r="AL1731">
        <f>($O$1731) * (225)</f>
        <v>0</v>
      </c>
      <c r="AM1731">
        <f>($P$1731) * (80)</f>
        <v>0</v>
      </c>
      <c r="AN1731">
        <f>($Q$1731) * (80)</f>
        <v>0</v>
      </c>
      <c r="AO1731">
        <f>($R$1731) * (225)</f>
        <v>0</v>
      </c>
      <c r="AP1731">
        <f>($S$1731) * (80)</f>
        <v>0</v>
      </c>
      <c r="AQ1731">
        <f>($T$1731) * (80)</f>
        <v>80</v>
      </c>
      <c r="AR1731">
        <f>($U$1731) * (225)</f>
        <v>0</v>
      </c>
      <c r="AS1731">
        <f>($V$1731) * (80)</f>
        <v>0</v>
      </c>
      <c r="AT1731">
        <f>($W$1731) * (80)</f>
        <v>0</v>
      </c>
      <c r="AU1731">
        <f>($X$1731) * (225)</f>
        <v>0</v>
      </c>
      <c r="AV1731">
        <f>($Y$1731) * (80)</f>
        <v>0</v>
      </c>
      <c r="AW1731">
        <f>($Z$1731) * (295)</f>
        <v>0</v>
      </c>
      <c r="AX1731">
        <f>($AA$1731) * (150)</f>
        <v>0</v>
      </c>
      <c r="AY1731">
        <f>($AB$1731) * (365)</f>
        <v>0</v>
      </c>
      <c r="AZ1731">
        <f>($AC$1731) * (220)</f>
        <v>0</v>
      </c>
      <c r="BA1731">
        <f>($AD$1731) * (435)</f>
        <v>0</v>
      </c>
      <c r="BM1731">
        <v>1</v>
      </c>
      <c r="BN1731">
        <f>SUM($R$1731:$AB$1731)</f>
        <v>1</v>
      </c>
    </row>
    <row r="1732" spans="1:66">
      <c r="A1732">
        <v>1619</v>
      </c>
      <c r="B1732">
        <v>2</v>
      </c>
      <c r="C1732">
        <v>7070</v>
      </c>
      <c r="D1732">
        <v>2</v>
      </c>
      <c r="E1732">
        <v>5</v>
      </c>
      <c r="F1732" t="s">
        <v>94</v>
      </c>
      <c r="G1732">
        <v>4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f>($H$1732) * (225)</f>
        <v>0</v>
      </c>
      <c r="AF1732">
        <f>($I$1732) * (80)</f>
        <v>0</v>
      </c>
      <c r="AG1732">
        <f>($J$1732) * (80)</f>
        <v>0</v>
      </c>
      <c r="AH1732">
        <f>($K$1732) * (225)</f>
        <v>0</v>
      </c>
      <c r="AI1732">
        <f>($L$1732) * (80)</f>
        <v>0</v>
      </c>
      <c r="AJ1732">
        <f>($M$1732) * (80)</f>
        <v>0</v>
      </c>
      <c r="AK1732">
        <f>($N$1732) * (225)</f>
        <v>225</v>
      </c>
      <c r="AL1732">
        <f>($O$1732) * (225)</f>
        <v>0</v>
      </c>
      <c r="AM1732">
        <f>($P$1732) * (80)</f>
        <v>0</v>
      </c>
      <c r="AN1732">
        <f>($Q$1732) * (80)</f>
        <v>0</v>
      </c>
      <c r="AO1732">
        <f>($R$1732) * (225)</f>
        <v>0</v>
      </c>
      <c r="AP1732">
        <f>($S$1732) * (80)</f>
        <v>0</v>
      </c>
      <c r="AQ1732">
        <f>($T$1732) * (80)</f>
        <v>0</v>
      </c>
      <c r="AR1732">
        <f>($U$1732) * (295)</f>
        <v>0</v>
      </c>
      <c r="AS1732">
        <f>($V$1732) * (150)</f>
        <v>0</v>
      </c>
      <c r="AT1732">
        <f>($W$1732) * (150)</f>
        <v>0</v>
      </c>
      <c r="AU1732">
        <f>($X$1732) * (365)</f>
        <v>0</v>
      </c>
      <c r="AV1732">
        <f>($Y$1732) * (220)</f>
        <v>0</v>
      </c>
      <c r="AW1732">
        <f>($Z$1732) * (435)</f>
        <v>0</v>
      </c>
      <c r="AX1732">
        <f>($AA$1732) * (290)</f>
        <v>0</v>
      </c>
      <c r="AY1732">
        <f>($AB$1732) * (505)</f>
        <v>0</v>
      </c>
      <c r="AZ1732">
        <f>($AC$1732) * (360)</f>
        <v>0</v>
      </c>
      <c r="BA1732">
        <f>($AD$1732) * (575)</f>
        <v>0</v>
      </c>
      <c r="BM1732">
        <v>1</v>
      </c>
      <c r="BN1732">
        <f>SUM($N$1732:$R$1732)</f>
        <v>1</v>
      </c>
    </row>
    <row r="1733" spans="1:66">
      <c r="A1733">
        <v>1626</v>
      </c>
      <c r="B1733">
        <v>2</v>
      </c>
      <c r="C1733">
        <v>8219</v>
      </c>
      <c r="D1733">
        <v>0</v>
      </c>
      <c r="E1733">
        <v>3</v>
      </c>
      <c r="F1733" t="s">
        <v>94</v>
      </c>
      <c r="G1733">
        <v>3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f>($H$1733) * (225)</f>
        <v>0</v>
      </c>
      <c r="AF1733">
        <f>($I$1733) * (80)</f>
        <v>0</v>
      </c>
      <c r="AG1733">
        <f>($J$1733) * (80)</f>
        <v>0</v>
      </c>
      <c r="AH1733">
        <f>($K$1733) * (225)</f>
        <v>0</v>
      </c>
      <c r="AI1733">
        <f>($L$1733) * (80)</f>
        <v>0</v>
      </c>
      <c r="AJ1733">
        <f>($M$1733) * (80)</f>
        <v>80</v>
      </c>
      <c r="AK1733">
        <f>($N$1733) * (295)</f>
        <v>0</v>
      </c>
      <c r="AL1733">
        <f>($O$1733) * (365)</f>
        <v>0</v>
      </c>
      <c r="AM1733">
        <f>($P$1733) * (220)</f>
        <v>0</v>
      </c>
      <c r="AN1733">
        <f>($Q$1733) * (220)</f>
        <v>0</v>
      </c>
      <c r="AO1733">
        <f>($R$1733) * (435)</f>
        <v>0</v>
      </c>
      <c r="AP1733">
        <f>($S$1733) * (290)</f>
        <v>0</v>
      </c>
      <c r="AQ1733">
        <f>($T$1733) * (290)</f>
        <v>0</v>
      </c>
      <c r="AR1733">
        <f>($U$1733) * (505)</f>
        <v>0</v>
      </c>
      <c r="AS1733">
        <f>($V$1733) * (360)</f>
        <v>0</v>
      </c>
      <c r="AT1733">
        <f>($W$1733) * (360)</f>
        <v>0</v>
      </c>
      <c r="AU1733">
        <f>($X$1733) * (575)</f>
        <v>0</v>
      </c>
      <c r="AV1733">
        <f>($Y$1733) * (430)</f>
        <v>0</v>
      </c>
      <c r="AW1733">
        <f>($Z$1733) * (645)</f>
        <v>0</v>
      </c>
      <c r="AX1733">
        <f>($AA$1733) * (500)</f>
        <v>0</v>
      </c>
      <c r="AY1733">
        <f>($AB$1733) * (715)</f>
        <v>0</v>
      </c>
      <c r="AZ1733">
        <f>($AC$1733) * (570)</f>
        <v>0</v>
      </c>
      <c r="BA1733">
        <f>($AD$1733) * (785)</f>
        <v>0</v>
      </c>
      <c r="BM1733">
        <v>1</v>
      </c>
      <c r="BN1733">
        <f>SUM($H$1733:$N$1733)</f>
        <v>1</v>
      </c>
    </row>
    <row r="1734" spans="1:66">
      <c r="A1734">
        <v>1632</v>
      </c>
      <c r="B1734">
        <v>2</v>
      </c>
      <c r="C1734">
        <v>9703</v>
      </c>
      <c r="D1734">
        <v>6</v>
      </c>
      <c r="E1734">
        <v>11</v>
      </c>
      <c r="F1734" t="s">
        <v>94</v>
      </c>
      <c r="G1734">
        <v>3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1</v>
      </c>
      <c r="AB1734">
        <v>0</v>
      </c>
      <c r="AC1734">
        <v>0</v>
      </c>
      <c r="AD1734">
        <v>0</v>
      </c>
      <c r="AE1734">
        <f>($H$1734) * (225)</f>
        <v>0</v>
      </c>
      <c r="AF1734">
        <f>($I$1734) * (80)</f>
        <v>0</v>
      </c>
      <c r="AG1734">
        <f>($J$1734) * (80)</f>
        <v>0</v>
      </c>
      <c r="AH1734">
        <f>($K$1734) * (225)</f>
        <v>0</v>
      </c>
      <c r="AI1734">
        <f>($L$1734) * (80)</f>
        <v>0</v>
      </c>
      <c r="AJ1734">
        <f>($M$1734) * (80)</f>
        <v>0</v>
      </c>
      <c r="AK1734">
        <f>($N$1734) * (225)</f>
        <v>0</v>
      </c>
      <c r="AL1734">
        <f>($O$1734) * (225)</f>
        <v>0</v>
      </c>
      <c r="AM1734">
        <f>($P$1734) * (80)</f>
        <v>0</v>
      </c>
      <c r="AN1734">
        <f>($Q$1734) * (80)</f>
        <v>0</v>
      </c>
      <c r="AO1734">
        <f>($R$1734) * (225)</f>
        <v>0</v>
      </c>
      <c r="AP1734">
        <f>($S$1734) * (80)</f>
        <v>0</v>
      </c>
      <c r="AQ1734">
        <f>($T$1734) * (80)</f>
        <v>0</v>
      </c>
      <c r="AR1734">
        <f>($U$1734) * (225)</f>
        <v>0</v>
      </c>
      <c r="AS1734">
        <f>($V$1734) * (80)</f>
        <v>0</v>
      </c>
      <c r="AT1734">
        <f>($W$1734) * (80)</f>
        <v>0</v>
      </c>
      <c r="AU1734">
        <f>($X$1734) * (225)</f>
        <v>0</v>
      </c>
      <c r="AV1734">
        <f>($Y$1734) * (80)</f>
        <v>0</v>
      </c>
      <c r="AW1734">
        <f>($Z$1734) * (225)</f>
        <v>0</v>
      </c>
      <c r="AX1734">
        <f>($AA$1734) * (80)</f>
        <v>80</v>
      </c>
      <c r="AY1734">
        <f>($AB$1734) * (295)</f>
        <v>0</v>
      </c>
      <c r="AZ1734">
        <f>($AC$1734) * (150)</f>
        <v>0</v>
      </c>
      <c r="BA1734">
        <f>($AD$1734) * (365)</f>
        <v>0</v>
      </c>
      <c r="BM1734">
        <v>1</v>
      </c>
      <c r="BN1734">
        <f>SUM($X$1734:$AD$1734)</f>
        <v>1</v>
      </c>
    </row>
    <row r="1735" spans="1:66">
      <c r="A1735">
        <v>1636</v>
      </c>
      <c r="B1735">
        <v>2</v>
      </c>
      <c r="C1735">
        <v>12856</v>
      </c>
      <c r="D1735">
        <v>-1</v>
      </c>
      <c r="E1735">
        <v>4</v>
      </c>
      <c r="F1735" t="s">
        <v>94</v>
      </c>
      <c r="G1735">
        <v>2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f>($H$1735) * (295)</f>
        <v>0</v>
      </c>
      <c r="AF1735">
        <f>($I$1735) * (150)</f>
        <v>0</v>
      </c>
      <c r="AG1735">
        <f>($J$1735) * (150)</f>
        <v>0</v>
      </c>
      <c r="AH1735">
        <f>($K$1735) * (365)</f>
        <v>0</v>
      </c>
      <c r="AI1735">
        <f>($L$1735) * (220)</f>
        <v>0</v>
      </c>
      <c r="AJ1735">
        <f>($M$1735) * (220)</f>
        <v>220</v>
      </c>
      <c r="AK1735">
        <f>($N$1735) * (435)</f>
        <v>0</v>
      </c>
      <c r="AL1735">
        <f>($O$1735) * (505)</f>
        <v>0</v>
      </c>
      <c r="AM1735">
        <f>($P$1735) * (360)</f>
        <v>0</v>
      </c>
      <c r="AN1735">
        <f>($Q$1735) * (360)</f>
        <v>0</v>
      </c>
      <c r="AO1735">
        <f>($R$1735) * (575)</f>
        <v>0</v>
      </c>
      <c r="AP1735">
        <f>($S$1735) * (430)</f>
        <v>0</v>
      </c>
      <c r="AQ1735">
        <f>($T$1735) * (430)</f>
        <v>0</v>
      </c>
      <c r="AR1735">
        <f>($U$1735) * (645)</f>
        <v>0</v>
      </c>
      <c r="AS1735">
        <f>($V$1735) * (500)</f>
        <v>0</v>
      </c>
      <c r="AT1735">
        <f>($W$1735) * (500)</f>
        <v>0</v>
      </c>
      <c r="AU1735">
        <f>($X$1735) * (715)</f>
        <v>0</v>
      </c>
      <c r="AV1735">
        <f>($Y$1735) * (570)</f>
        <v>0</v>
      </c>
      <c r="AW1735">
        <f>($Z$1735) * (785)</f>
        <v>0</v>
      </c>
      <c r="AX1735">
        <f>($AA$1735) * (640)</f>
        <v>0</v>
      </c>
      <c r="AY1735">
        <f>($AB$1735) * (855)</f>
        <v>0</v>
      </c>
      <c r="AZ1735">
        <f>($AC$1735) * (710)</f>
        <v>0</v>
      </c>
      <c r="BA1735">
        <f>($AD$1735) * (925)</f>
        <v>0</v>
      </c>
      <c r="BM1735">
        <v>1</v>
      </c>
      <c r="BN1735">
        <f>SUM($H$1735:$O$1735)</f>
        <v>1</v>
      </c>
    </row>
    <row r="1736" spans="1:66">
      <c r="A1736">
        <v>1649</v>
      </c>
      <c r="B1736">
        <v>2</v>
      </c>
      <c r="C1736">
        <v>14833</v>
      </c>
      <c r="D1736">
        <v>3</v>
      </c>
      <c r="E1736">
        <v>7</v>
      </c>
      <c r="F1736" t="s">
        <v>94</v>
      </c>
      <c r="G1736">
        <v>4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1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f>($H$1736) * (225)</f>
        <v>0</v>
      </c>
      <c r="AF1736">
        <f>($I$1736) * (80)</f>
        <v>0</v>
      </c>
      <c r="AG1736">
        <f>($J$1736) * (80)</f>
        <v>0</v>
      </c>
      <c r="AH1736">
        <f>($K$1736) * (225)</f>
        <v>0</v>
      </c>
      <c r="AI1736">
        <f>($L$1736) * (80)</f>
        <v>0</v>
      </c>
      <c r="AJ1736">
        <f>($M$1736) * (80)</f>
        <v>0</v>
      </c>
      <c r="AK1736">
        <f>($N$1736) * (225)</f>
        <v>0</v>
      </c>
      <c r="AL1736">
        <f>($O$1736) * (225)</f>
        <v>0</v>
      </c>
      <c r="AM1736">
        <f>($P$1736) * (80)</f>
        <v>0</v>
      </c>
      <c r="AN1736">
        <f>($Q$1736) * (80)</f>
        <v>0</v>
      </c>
      <c r="AO1736">
        <f>($R$1736) * (225)</f>
        <v>0</v>
      </c>
      <c r="AP1736">
        <f>($S$1736) * (80)</f>
        <v>0</v>
      </c>
      <c r="AQ1736">
        <f>($T$1736) * (80)</f>
        <v>80</v>
      </c>
      <c r="AR1736">
        <f>($U$1736) * (225)</f>
        <v>0</v>
      </c>
      <c r="AS1736">
        <f>($V$1736) * (80)</f>
        <v>0</v>
      </c>
      <c r="AT1736">
        <f>($W$1736) * (80)</f>
        <v>0</v>
      </c>
      <c r="AU1736">
        <f>($X$1736) * (295)</f>
        <v>0</v>
      </c>
      <c r="AV1736">
        <f>($Y$1736) * (150)</f>
        <v>0</v>
      </c>
      <c r="AW1736">
        <f>($Z$1736) * (365)</f>
        <v>0</v>
      </c>
      <c r="AX1736">
        <f>($AA$1736) * (220)</f>
        <v>0</v>
      </c>
      <c r="AY1736">
        <f>($AB$1736) * (435)</f>
        <v>0</v>
      </c>
      <c r="AZ1736">
        <f>($AC$1736) * (290)</f>
        <v>0</v>
      </c>
      <c r="BA1736">
        <f>($AD$1736) * (505)</f>
        <v>0</v>
      </c>
      <c r="BM1736">
        <v>1</v>
      </c>
      <c r="BN1736">
        <f>SUM($O$1736:$X$1736)</f>
        <v>1</v>
      </c>
    </row>
    <row r="1737" spans="1:66">
      <c r="A1737">
        <v>1668</v>
      </c>
      <c r="B1737">
        <v>2</v>
      </c>
      <c r="C1737">
        <v>29310</v>
      </c>
      <c r="D1737">
        <v>-1</v>
      </c>
      <c r="E1737">
        <v>3</v>
      </c>
      <c r="F1737" t="s">
        <v>94</v>
      </c>
      <c r="G1737">
        <v>3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1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f>($H$1737) * (225)</f>
        <v>0</v>
      </c>
      <c r="AF1737">
        <f>($I$1737) * (80)</f>
        <v>0</v>
      </c>
      <c r="AG1737">
        <f>($J$1737) * (80)</f>
        <v>0</v>
      </c>
      <c r="AH1737">
        <f>($K$1737) * (295)</f>
        <v>0</v>
      </c>
      <c r="AI1737">
        <f>($L$1737) * (150)</f>
        <v>0</v>
      </c>
      <c r="AJ1737">
        <f>($M$1737) * (150)</f>
        <v>150</v>
      </c>
      <c r="AK1737">
        <f>($N$1737) * (365)</f>
        <v>0</v>
      </c>
      <c r="AL1737">
        <f>($O$1737) * (435)</f>
        <v>0</v>
      </c>
      <c r="AM1737">
        <f>($P$1737) * (290)</f>
        <v>0</v>
      </c>
      <c r="AN1737">
        <f>($Q$1737) * (290)</f>
        <v>0</v>
      </c>
      <c r="AO1737">
        <f>($R$1737) * (505)</f>
        <v>0</v>
      </c>
      <c r="AP1737">
        <f>($S$1737) * (360)</f>
        <v>0</v>
      </c>
      <c r="AQ1737">
        <f>($T$1737) * (360)</f>
        <v>0</v>
      </c>
      <c r="AR1737">
        <f>($U$1737) * (575)</f>
        <v>0</v>
      </c>
      <c r="AS1737">
        <f>($V$1737) * (430)</f>
        <v>0</v>
      </c>
      <c r="AT1737">
        <f>($W$1737) * (430)</f>
        <v>0</v>
      </c>
      <c r="AU1737">
        <f>($X$1737) * (645)</f>
        <v>0</v>
      </c>
      <c r="AV1737">
        <f>($Y$1737) * (500)</f>
        <v>0</v>
      </c>
      <c r="AW1737">
        <f>($Z$1737) * (715)</f>
        <v>0</v>
      </c>
      <c r="AX1737">
        <f>($AA$1737) * (570)</f>
        <v>0</v>
      </c>
      <c r="AY1737">
        <f>($AB$1737) * (785)</f>
        <v>0</v>
      </c>
      <c r="AZ1737">
        <f>($AC$1737) * (640)</f>
        <v>0</v>
      </c>
      <c r="BA1737">
        <f>($AD$1737) * (855)</f>
        <v>0</v>
      </c>
      <c r="BM1737">
        <v>1</v>
      </c>
      <c r="BN1737">
        <f>SUM($H$1737:$N$1737)</f>
        <v>1</v>
      </c>
    </row>
    <row r="1738" spans="1:66">
      <c r="A1738">
        <v>1697</v>
      </c>
      <c r="B1738">
        <v>2</v>
      </c>
      <c r="C1738">
        <v>27450</v>
      </c>
      <c r="D1738">
        <v>0</v>
      </c>
      <c r="E1738">
        <v>4</v>
      </c>
      <c r="F1738" t="s">
        <v>94</v>
      </c>
      <c r="G1738">
        <v>3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1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f>($H$1738) * (225)</f>
        <v>0</v>
      </c>
      <c r="AF1738">
        <f>($I$1738) * (80)</f>
        <v>0</v>
      </c>
      <c r="AG1738">
        <f>($J$1738) * (80)</f>
        <v>0</v>
      </c>
      <c r="AH1738">
        <f>($K$1738) * (225)</f>
        <v>0</v>
      </c>
      <c r="AI1738">
        <f>($L$1738) * (80)</f>
        <v>0</v>
      </c>
      <c r="AJ1738">
        <f>($M$1738) * (80)</f>
        <v>80</v>
      </c>
      <c r="AK1738">
        <f>($N$1738) * (295)</f>
        <v>0</v>
      </c>
      <c r="AL1738">
        <f>($O$1738) * (365)</f>
        <v>0</v>
      </c>
      <c r="AM1738">
        <f>($P$1738) * (220)</f>
        <v>0</v>
      </c>
      <c r="AN1738">
        <f>($Q$1738) * (220)</f>
        <v>0</v>
      </c>
      <c r="AO1738">
        <f>($R$1738) * (435)</f>
        <v>0</v>
      </c>
      <c r="AP1738">
        <f>($S$1738) * (290)</f>
        <v>0</v>
      </c>
      <c r="AQ1738">
        <f>($T$1738) * (290)</f>
        <v>0</v>
      </c>
      <c r="AR1738">
        <f>($U$1738) * (505)</f>
        <v>0</v>
      </c>
      <c r="AS1738">
        <f>($V$1738) * (360)</f>
        <v>0</v>
      </c>
      <c r="AT1738">
        <f>($W$1738) * (360)</f>
        <v>0</v>
      </c>
      <c r="AU1738">
        <f>($X$1738) * (575)</f>
        <v>0</v>
      </c>
      <c r="AV1738">
        <f>($Y$1738) * (430)</f>
        <v>0</v>
      </c>
      <c r="AW1738">
        <f>($Z$1738) * (645)</f>
        <v>0</v>
      </c>
      <c r="AX1738">
        <f>($AA$1738) * (500)</f>
        <v>0</v>
      </c>
      <c r="AY1738">
        <f>($AB$1738) * (715)</f>
        <v>0</v>
      </c>
      <c r="AZ1738">
        <f>($AC$1738) * (570)</f>
        <v>0</v>
      </c>
      <c r="BA1738">
        <f>($AD$1738) * (785)</f>
        <v>0</v>
      </c>
      <c r="BM1738">
        <v>1</v>
      </c>
      <c r="BN1738">
        <f>SUM($H$1738:$O$1738)</f>
        <v>1</v>
      </c>
    </row>
    <row r="1739" spans="1:66">
      <c r="A1739">
        <v>1699</v>
      </c>
      <c r="B1739">
        <v>1</v>
      </c>
      <c r="C1739">
        <v>14820</v>
      </c>
      <c r="D1739">
        <v>6</v>
      </c>
      <c r="E1739">
        <v>10</v>
      </c>
      <c r="F1739" t="s">
        <v>94</v>
      </c>
      <c r="G1739">
        <v>5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1</v>
      </c>
      <c r="AB1739">
        <v>0</v>
      </c>
      <c r="AC1739">
        <v>0</v>
      </c>
      <c r="AD1739">
        <v>0</v>
      </c>
      <c r="AE1739">
        <f>($H$1739) * (225)</f>
        <v>0</v>
      </c>
      <c r="AF1739">
        <f>($I$1739) * (40)</f>
        <v>0</v>
      </c>
      <c r="AG1739">
        <f>($J$1739) * (40)</f>
        <v>0</v>
      </c>
      <c r="AH1739">
        <f>($K$1739) * (225)</f>
        <v>0</v>
      </c>
      <c r="AI1739">
        <f>($L$1739) * (40)</f>
        <v>0</v>
      </c>
      <c r="AJ1739">
        <f>($M$1739) * (40)</f>
        <v>0</v>
      </c>
      <c r="AK1739">
        <f>($N$1739) * (225)</f>
        <v>0</v>
      </c>
      <c r="AL1739">
        <f>($O$1739) * (225)</f>
        <v>0</v>
      </c>
      <c r="AM1739">
        <f>($P$1739) * (40)</f>
        <v>0</v>
      </c>
      <c r="AN1739">
        <f>($Q$1739) * (40)</f>
        <v>0</v>
      </c>
      <c r="AO1739">
        <f>($R$1739) * (225)</f>
        <v>0</v>
      </c>
      <c r="AP1739">
        <f>($S$1739) * (40)</f>
        <v>0</v>
      </c>
      <c r="AQ1739">
        <f>($T$1739) * (40)</f>
        <v>0</v>
      </c>
      <c r="AR1739">
        <f>($U$1739) * (225)</f>
        <v>0</v>
      </c>
      <c r="AS1739">
        <f>($V$1739) * (40)</f>
        <v>0</v>
      </c>
      <c r="AT1739">
        <f>($W$1739) * (40)</f>
        <v>0</v>
      </c>
      <c r="AU1739">
        <f>($X$1739) * (225)</f>
        <v>0</v>
      </c>
      <c r="AV1739">
        <f>($Y$1739) * (40)</f>
        <v>0</v>
      </c>
      <c r="AW1739">
        <f>($Z$1739) * (225)</f>
        <v>0</v>
      </c>
      <c r="AX1739">
        <f>($AA$1739) * (40)</f>
        <v>40</v>
      </c>
      <c r="AY1739">
        <f>($AB$1739) * (225)</f>
        <v>0</v>
      </c>
      <c r="AZ1739">
        <f>($AC$1739) * (40)</f>
        <v>0</v>
      </c>
      <c r="BA1739">
        <f>($AD$1739) * (225)</f>
        <v>0</v>
      </c>
      <c r="BM1739">
        <v>1</v>
      </c>
      <c r="BN1739">
        <f>SUM($X$1739:$AD$1739)</f>
        <v>1</v>
      </c>
    </row>
    <row r="1740" spans="1:66">
      <c r="A1740">
        <v>1724</v>
      </c>
      <c r="B1740">
        <v>2</v>
      </c>
      <c r="C1740">
        <v>6556</v>
      </c>
      <c r="D1740">
        <v>4</v>
      </c>
      <c r="E1740">
        <v>9</v>
      </c>
      <c r="F1740" t="s">
        <v>94</v>
      </c>
      <c r="G1740">
        <v>3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1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f>($H$1740) * (225)</f>
        <v>0</v>
      </c>
      <c r="AF1740">
        <f>($I$1740) * (80)</f>
        <v>0</v>
      </c>
      <c r="AG1740">
        <f>($J$1740) * (80)</f>
        <v>0</v>
      </c>
      <c r="AH1740">
        <f>($K$1740) * (225)</f>
        <v>0</v>
      </c>
      <c r="AI1740">
        <f>($L$1740) * (80)</f>
        <v>0</v>
      </c>
      <c r="AJ1740">
        <f>($M$1740) * (80)</f>
        <v>0</v>
      </c>
      <c r="AK1740">
        <f>($N$1740) * (225)</f>
        <v>0</v>
      </c>
      <c r="AL1740">
        <f>($O$1740) * (225)</f>
        <v>0</v>
      </c>
      <c r="AM1740">
        <f>($P$1740) * (80)</f>
        <v>0</v>
      </c>
      <c r="AN1740">
        <f>($Q$1740) * (80)</f>
        <v>0</v>
      </c>
      <c r="AO1740">
        <f>($R$1740) * (225)</f>
        <v>0</v>
      </c>
      <c r="AP1740">
        <f>($S$1740) * (80)</f>
        <v>0</v>
      </c>
      <c r="AQ1740">
        <f>($T$1740) * (80)</f>
        <v>80</v>
      </c>
      <c r="AR1740">
        <f>($U$1740) * (225)</f>
        <v>0</v>
      </c>
      <c r="AS1740">
        <f>($V$1740) * (80)</f>
        <v>0</v>
      </c>
      <c r="AT1740">
        <f>($W$1740) * (80)</f>
        <v>0</v>
      </c>
      <c r="AU1740">
        <f>($X$1740) * (295)</f>
        <v>0</v>
      </c>
      <c r="AV1740">
        <f>($Y$1740) * (150)</f>
        <v>0</v>
      </c>
      <c r="AW1740">
        <f>($Z$1740) * (365)</f>
        <v>0</v>
      </c>
      <c r="AX1740">
        <f>($AA$1740) * (220)</f>
        <v>0</v>
      </c>
      <c r="AY1740">
        <f>($AB$1740) * (435)</f>
        <v>0</v>
      </c>
      <c r="AZ1740">
        <f>($AC$1740) * (290)</f>
        <v>0</v>
      </c>
      <c r="BA1740">
        <f>($AD$1740) * (505)</f>
        <v>0</v>
      </c>
      <c r="BM1740">
        <v>1</v>
      </c>
      <c r="BN1740">
        <f>SUM($R$1740:$AB$1740)</f>
        <v>1</v>
      </c>
    </row>
    <row r="1741" spans="1:66">
      <c r="A1741">
        <v>1731</v>
      </c>
      <c r="B1741">
        <v>2</v>
      </c>
      <c r="C1741">
        <v>10094</v>
      </c>
      <c r="D1741">
        <v>2</v>
      </c>
      <c r="E1741">
        <v>5</v>
      </c>
      <c r="F1741" t="s">
        <v>94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1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f>($H$1741) * (225)</f>
        <v>0</v>
      </c>
      <c r="AF1741">
        <f>($I$1741) * (80)</f>
        <v>0</v>
      </c>
      <c r="AG1741">
        <f>($J$1741) * (80)</f>
        <v>0</v>
      </c>
      <c r="AH1741">
        <f>($K$1741) * (225)</f>
        <v>0</v>
      </c>
      <c r="AI1741">
        <f>($L$1741) * (80)</f>
        <v>0</v>
      </c>
      <c r="AJ1741">
        <f>($M$1741) * (80)</f>
        <v>0</v>
      </c>
      <c r="AK1741">
        <f>($N$1741) * (225)</f>
        <v>0</v>
      </c>
      <c r="AL1741">
        <f>($O$1741) * (225)</f>
        <v>225</v>
      </c>
      <c r="AM1741">
        <f>($P$1741) * (80)</f>
        <v>0</v>
      </c>
      <c r="AN1741">
        <f>($Q$1741) * (80)</f>
        <v>0</v>
      </c>
      <c r="AO1741">
        <f>($R$1741) * (295)</f>
        <v>0</v>
      </c>
      <c r="AP1741">
        <f>($S$1741) * (150)</f>
        <v>0</v>
      </c>
      <c r="AQ1741">
        <f>($T$1741) * (150)</f>
        <v>0</v>
      </c>
      <c r="AR1741">
        <f>($U$1741) * (365)</f>
        <v>0</v>
      </c>
      <c r="AS1741">
        <f>($V$1741) * (220)</f>
        <v>0</v>
      </c>
      <c r="AT1741">
        <f>($W$1741) * (220)</f>
        <v>0</v>
      </c>
      <c r="AU1741">
        <f>($X$1741) * (435)</f>
        <v>0</v>
      </c>
      <c r="AV1741">
        <f>($Y$1741) * (290)</f>
        <v>0</v>
      </c>
      <c r="AW1741">
        <f>($Z$1741) * (505)</f>
        <v>0</v>
      </c>
      <c r="AX1741">
        <f>($AA$1741) * (360)</f>
        <v>0</v>
      </c>
      <c r="AY1741">
        <f>($AB$1741) * (575)</f>
        <v>0</v>
      </c>
      <c r="AZ1741">
        <f>($AC$1741) * (430)</f>
        <v>0</v>
      </c>
      <c r="BA1741">
        <f>($AD$1741) * (645)</f>
        <v>0</v>
      </c>
      <c r="BM1741">
        <v>1</v>
      </c>
      <c r="BN1741">
        <f>SUM($N$1741:$R$1741)</f>
        <v>1</v>
      </c>
    </row>
    <row r="1742" spans="1:66">
      <c r="A1742">
        <v>1739</v>
      </c>
      <c r="B1742">
        <v>1</v>
      </c>
      <c r="C1742">
        <v>20325</v>
      </c>
      <c r="D1742">
        <v>6</v>
      </c>
      <c r="E1742">
        <v>9</v>
      </c>
      <c r="F1742" t="s">
        <v>94</v>
      </c>
      <c r="G1742">
        <v>5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1</v>
      </c>
      <c r="AB1742">
        <v>0</v>
      </c>
      <c r="AC1742">
        <v>0</v>
      </c>
      <c r="AD1742">
        <v>0</v>
      </c>
      <c r="AE1742">
        <f>($H$1742) * (225)</f>
        <v>0</v>
      </c>
      <c r="AF1742">
        <f>($I$1742) * (40)</f>
        <v>0</v>
      </c>
      <c r="AG1742">
        <f>($J$1742) * (40)</f>
        <v>0</v>
      </c>
      <c r="AH1742">
        <f>($K$1742) * (225)</f>
        <v>0</v>
      </c>
      <c r="AI1742">
        <f>($L$1742) * (40)</f>
        <v>0</v>
      </c>
      <c r="AJ1742">
        <f>($M$1742) * (40)</f>
        <v>0</v>
      </c>
      <c r="AK1742">
        <f>($N$1742) * (225)</f>
        <v>0</v>
      </c>
      <c r="AL1742">
        <f>($O$1742) * (225)</f>
        <v>0</v>
      </c>
      <c r="AM1742">
        <f>($P$1742) * (40)</f>
        <v>0</v>
      </c>
      <c r="AN1742">
        <f>($Q$1742) * (40)</f>
        <v>0</v>
      </c>
      <c r="AO1742">
        <f>($R$1742) * (225)</f>
        <v>0</v>
      </c>
      <c r="AP1742">
        <f>($S$1742) * (40)</f>
        <v>0</v>
      </c>
      <c r="AQ1742">
        <f>($T$1742) * (40)</f>
        <v>0</v>
      </c>
      <c r="AR1742">
        <f>($U$1742) * (225)</f>
        <v>0</v>
      </c>
      <c r="AS1742">
        <f>($V$1742) * (40)</f>
        <v>0</v>
      </c>
      <c r="AT1742">
        <f>($W$1742) * (40)</f>
        <v>0</v>
      </c>
      <c r="AU1742">
        <f>($X$1742) * (225)</f>
        <v>0</v>
      </c>
      <c r="AV1742">
        <f>($Y$1742) * (40)</f>
        <v>0</v>
      </c>
      <c r="AW1742">
        <f>($Z$1742) * (225)</f>
        <v>0</v>
      </c>
      <c r="AX1742">
        <f>($AA$1742) * (40)</f>
        <v>40</v>
      </c>
      <c r="AY1742">
        <f>($AB$1742) * (225)</f>
        <v>0</v>
      </c>
      <c r="AZ1742">
        <f>($AC$1742) * (40)</f>
        <v>0</v>
      </c>
      <c r="BA1742">
        <f>($AD$1742) * (225)</f>
        <v>0</v>
      </c>
      <c r="BM1742">
        <v>1</v>
      </c>
      <c r="BN1742">
        <f>SUM($X$1742:$AB$1742)</f>
        <v>1</v>
      </c>
    </row>
    <row r="1743" spans="1:66">
      <c r="A1743">
        <v>97</v>
      </c>
      <c r="B1743">
        <v>1</v>
      </c>
      <c r="C1743">
        <v>3858</v>
      </c>
      <c r="D1743">
        <v>0</v>
      </c>
      <c r="E1743">
        <v>3</v>
      </c>
      <c r="F1743" t="s">
        <v>33</v>
      </c>
      <c r="G1743">
        <v>3</v>
      </c>
      <c r="H1743">
        <v>1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f>($H$1743) * (225)</f>
        <v>225</v>
      </c>
      <c r="AF1743">
        <f>($I$1743) * (40)</f>
        <v>0</v>
      </c>
      <c r="AG1743">
        <f>($J$1743) * (40)</f>
        <v>0</v>
      </c>
      <c r="AH1743">
        <f>($K$1743) * (225)</f>
        <v>0</v>
      </c>
      <c r="AI1743">
        <f>($L$1743) * (40)</f>
        <v>0</v>
      </c>
      <c r="AJ1743">
        <f>($M$1743) * (40)</f>
        <v>0</v>
      </c>
      <c r="AK1743">
        <f>($N$1743) * (275)</f>
        <v>0</v>
      </c>
      <c r="AL1743">
        <f>($O$1743) * (325)</f>
        <v>0</v>
      </c>
      <c r="AM1743">
        <f>($P$1743) * (140)</f>
        <v>0</v>
      </c>
      <c r="AN1743">
        <f>($Q$1743) * (140)</f>
        <v>0</v>
      </c>
      <c r="AO1743">
        <f>($R$1743) * (375)</f>
        <v>0</v>
      </c>
      <c r="AP1743">
        <f>($S$1743) * (190)</f>
        <v>0</v>
      </c>
      <c r="AQ1743">
        <f>($T$1743) * (190)</f>
        <v>0</v>
      </c>
      <c r="AR1743">
        <f>($U$1743) * (425)</f>
        <v>0</v>
      </c>
      <c r="AS1743">
        <f>($V$1743) * (240)</f>
        <v>0</v>
      </c>
      <c r="AT1743">
        <f>($W$1743) * (240)</f>
        <v>0</v>
      </c>
      <c r="AU1743">
        <f>($X$1743) * (475)</f>
        <v>0</v>
      </c>
      <c r="AV1743">
        <f>($Y$1743) * (290)</f>
        <v>0</v>
      </c>
      <c r="AW1743">
        <f>($Z$1743) * (525)</f>
        <v>0</v>
      </c>
      <c r="AX1743">
        <f>($AA$1743) * (340)</f>
        <v>0</v>
      </c>
      <c r="AY1743">
        <f>($AB$1743) * (575)</f>
        <v>0</v>
      </c>
      <c r="AZ1743">
        <f>($AC$1743) * (390)</f>
        <v>0</v>
      </c>
      <c r="BA1743">
        <f>($AD$1743) * (625)</f>
        <v>0</v>
      </c>
      <c r="BM1743">
        <v>1</v>
      </c>
      <c r="BN1743">
        <f>SUM($H$1743:$N$1743)</f>
        <v>1</v>
      </c>
    </row>
    <row r="1744" spans="1:66">
      <c r="A1744">
        <v>221</v>
      </c>
      <c r="B1744">
        <v>1</v>
      </c>
      <c r="C1744">
        <v>23440</v>
      </c>
      <c r="D1744">
        <v>2</v>
      </c>
      <c r="E1744">
        <v>7</v>
      </c>
      <c r="F1744" t="s">
        <v>33</v>
      </c>
      <c r="G1744">
        <v>4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1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f>($H$1744) * (225)</f>
        <v>0</v>
      </c>
      <c r="AF1744">
        <f>($I$1744) * (40)</f>
        <v>0</v>
      </c>
      <c r="AG1744">
        <f>($J$1744) * (40)</f>
        <v>0</v>
      </c>
      <c r="AH1744">
        <f>($K$1744) * (225)</f>
        <v>0</v>
      </c>
      <c r="AI1744">
        <f>($L$1744) * (40)</f>
        <v>0</v>
      </c>
      <c r="AJ1744">
        <f>($M$1744) * (40)</f>
        <v>0</v>
      </c>
      <c r="AK1744">
        <f>($N$1744) * (225)</f>
        <v>0</v>
      </c>
      <c r="AL1744">
        <f>($O$1744) * (225)</f>
        <v>0</v>
      </c>
      <c r="AM1744">
        <f>($P$1744) * (40)</f>
        <v>0</v>
      </c>
      <c r="AN1744">
        <f>($Q$1744) * (40)</f>
        <v>0</v>
      </c>
      <c r="AO1744">
        <f>($R$1744) * (225)</f>
        <v>0</v>
      </c>
      <c r="AP1744">
        <f>($S$1744) * (40)</f>
        <v>0</v>
      </c>
      <c r="AQ1744">
        <f>($T$1744) * (40)</f>
        <v>40</v>
      </c>
      <c r="AR1744">
        <f>($U$1744) * (275)</f>
        <v>0</v>
      </c>
      <c r="AS1744">
        <f>($V$1744) * (90)</f>
        <v>0</v>
      </c>
      <c r="AT1744">
        <f>($W$1744) * (90)</f>
        <v>0</v>
      </c>
      <c r="AU1744">
        <f>($X$1744) * (325)</f>
        <v>0</v>
      </c>
      <c r="AV1744">
        <f>($Y$1744) * (140)</f>
        <v>0</v>
      </c>
      <c r="AW1744">
        <f>($Z$1744) * (375)</f>
        <v>0</v>
      </c>
      <c r="AX1744">
        <f>($AA$1744) * (190)</f>
        <v>0</v>
      </c>
      <c r="AY1744">
        <f>($AB$1744) * (425)</f>
        <v>0</v>
      </c>
      <c r="AZ1744">
        <f>($AC$1744) * (240)</f>
        <v>0</v>
      </c>
      <c r="BA1744">
        <f>($AD$1744) * (475)</f>
        <v>0</v>
      </c>
      <c r="BM1744">
        <v>1</v>
      </c>
      <c r="BN1744">
        <f>SUM($N$1744:$X$1744)</f>
        <v>1</v>
      </c>
    </row>
    <row r="1745" spans="1:66">
      <c r="A1745">
        <v>585</v>
      </c>
      <c r="B1745">
        <v>2</v>
      </c>
      <c r="C1745">
        <v>8717</v>
      </c>
      <c r="D1745">
        <v>4</v>
      </c>
      <c r="E1745">
        <v>9</v>
      </c>
      <c r="F1745" t="s">
        <v>33</v>
      </c>
      <c r="G1745">
        <v>4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1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f>($H$1745) * (225)</f>
        <v>0</v>
      </c>
      <c r="AF1745">
        <f>($I$1745) * (80)</f>
        <v>0</v>
      </c>
      <c r="AG1745">
        <f>($J$1745) * (80)</f>
        <v>0</v>
      </c>
      <c r="AH1745">
        <f>($K$1745) * (225)</f>
        <v>0</v>
      </c>
      <c r="AI1745">
        <f>($L$1745) * (80)</f>
        <v>0</v>
      </c>
      <c r="AJ1745">
        <f>($M$1745) * (80)</f>
        <v>0</v>
      </c>
      <c r="AK1745">
        <f>($N$1745) * (225)</f>
        <v>0</v>
      </c>
      <c r="AL1745">
        <f>($O$1745) * (225)</f>
        <v>0</v>
      </c>
      <c r="AM1745">
        <f>($P$1745) * (80)</f>
        <v>0</v>
      </c>
      <c r="AN1745">
        <f>($Q$1745) * (80)</f>
        <v>0</v>
      </c>
      <c r="AO1745">
        <f>($R$1745) * (225)</f>
        <v>0</v>
      </c>
      <c r="AP1745">
        <f>($S$1745) * (80)</f>
        <v>0</v>
      </c>
      <c r="AQ1745">
        <f>($T$1745) * (80)</f>
        <v>80</v>
      </c>
      <c r="AR1745">
        <f>($U$1745) * (225)</f>
        <v>0</v>
      </c>
      <c r="AS1745">
        <f>($V$1745) * (80)</f>
        <v>0</v>
      </c>
      <c r="AT1745">
        <f>($W$1745) * (80)</f>
        <v>0</v>
      </c>
      <c r="AU1745">
        <f>($X$1745) * (225)</f>
        <v>0</v>
      </c>
      <c r="AV1745">
        <f>($Y$1745) * (80)</f>
        <v>0</v>
      </c>
      <c r="AW1745">
        <f>($Z$1745) * (295)</f>
        <v>0</v>
      </c>
      <c r="AX1745">
        <f>($AA$1745) * (150)</f>
        <v>0</v>
      </c>
      <c r="AY1745">
        <f>($AB$1745) * (365)</f>
        <v>0</v>
      </c>
      <c r="AZ1745">
        <f>($AC$1745) * (220)</f>
        <v>0</v>
      </c>
      <c r="BA1745">
        <f>($AD$1745) * (435)</f>
        <v>0</v>
      </c>
      <c r="BM1745">
        <v>1</v>
      </c>
      <c r="BN1745">
        <f>SUM($R$1745:$AB$1745)</f>
        <v>1</v>
      </c>
    </row>
    <row r="1746" spans="1:66">
      <c r="A1746">
        <v>607</v>
      </c>
      <c r="B1746">
        <v>1</v>
      </c>
      <c r="C1746">
        <v>3749</v>
      </c>
      <c r="D1746">
        <v>3</v>
      </c>
      <c r="E1746">
        <v>6</v>
      </c>
      <c r="F1746" t="s">
        <v>33</v>
      </c>
      <c r="G1746">
        <v>3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1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f>($H$1746) * (225)</f>
        <v>0</v>
      </c>
      <c r="AF1746">
        <f>($I$1746) * (40)</f>
        <v>0</v>
      </c>
      <c r="AG1746">
        <f>($J$1746) * (40)</f>
        <v>0</v>
      </c>
      <c r="AH1746">
        <f>($K$1746) * (225)</f>
        <v>0</v>
      </c>
      <c r="AI1746">
        <f>($L$1746) * (40)</f>
        <v>0</v>
      </c>
      <c r="AJ1746">
        <f>($M$1746) * (40)</f>
        <v>0</v>
      </c>
      <c r="AK1746">
        <f>($N$1746) * (225)</f>
        <v>0</v>
      </c>
      <c r="AL1746">
        <f>($O$1746) * (225)</f>
        <v>0</v>
      </c>
      <c r="AM1746">
        <f>($P$1746) * (40)</f>
        <v>0</v>
      </c>
      <c r="AN1746">
        <f>($Q$1746) * (40)</f>
        <v>0</v>
      </c>
      <c r="AO1746">
        <f>($R$1746) * (225)</f>
        <v>0</v>
      </c>
      <c r="AP1746">
        <f>($S$1746) * (40)</f>
        <v>0</v>
      </c>
      <c r="AQ1746">
        <f>($T$1746) * (40)</f>
        <v>40</v>
      </c>
      <c r="AR1746">
        <f>($U$1746) * (275)</f>
        <v>0</v>
      </c>
      <c r="AS1746">
        <f>($V$1746) * (90)</f>
        <v>0</v>
      </c>
      <c r="AT1746">
        <f>($W$1746) * (90)</f>
        <v>0</v>
      </c>
      <c r="AU1746">
        <f>($X$1746) * (325)</f>
        <v>0</v>
      </c>
      <c r="AV1746">
        <f>($Y$1746) * (140)</f>
        <v>0</v>
      </c>
      <c r="AW1746">
        <f>($Z$1746) * (375)</f>
        <v>0</v>
      </c>
      <c r="AX1746">
        <f>($AA$1746) * (190)</f>
        <v>0</v>
      </c>
      <c r="AY1746">
        <f>($AB$1746) * (425)</f>
        <v>0</v>
      </c>
      <c r="AZ1746">
        <f>($AC$1746) * (240)</f>
        <v>0</v>
      </c>
      <c r="BA1746">
        <f>($AD$1746) * (475)</f>
        <v>0</v>
      </c>
      <c r="BM1746">
        <v>1</v>
      </c>
      <c r="BN1746">
        <f>SUM($O$1746:$U$1746)</f>
        <v>1</v>
      </c>
    </row>
    <row r="1747" spans="1:66">
      <c r="A1747">
        <v>745</v>
      </c>
      <c r="B1747">
        <v>1</v>
      </c>
      <c r="C1747">
        <v>6384</v>
      </c>
      <c r="D1747">
        <v>6</v>
      </c>
      <c r="E1747">
        <v>11</v>
      </c>
      <c r="F1747" t="s">
        <v>33</v>
      </c>
      <c r="G1747">
        <v>3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1</v>
      </c>
      <c r="AA1747">
        <v>0</v>
      </c>
      <c r="AB1747">
        <v>0</v>
      </c>
      <c r="AC1747">
        <v>0</v>
      </c>
      <c r="AD1747">
        <v>0</v>
      </c>
      <c r="AE1747">
        <f>($H$1747) * (225)</f>
        <v>0</v>
      </c>
      <c r="AF1747">
        <f>($I$1747) * (40)</f>
        <v>0</v>
      </c>
      <c r="AG1747">
        <f>($J$1747) * (40)</f>
        <v>0</v>
      </c>
      <c r="AH1747">
        <f>($K$1747) * (225)</f>
        <v>0</v>
      </c>
      <c r="AI1747">
        <f>($L$1747) * (40)</f>
        <v>0</v>
      </c>
      <c r="AJ1747">
        <f>($M$1747) * (40)</f>
        <v>0</v>
      </c>
      <c r="AK1747">
        <f>($N$1747) * (225)</f>
        <v>0</v>
      </c>
      <c r="AL1747">
        <f>($O$1747) * (225)</f>
        <v>0</v>
      </c>
      <c r="AM1747">
        <f>($P$1747) * (40)</f>
        <v>0</v>
      </c>
      <c r="AN1747">
        <f>($Q$1747) * (40)</f>
        <v>0</v>
      </c>
      <c r="AO1747">
        <f>($R$1747) * (225)</f>
        <v>0</v>
      </c>
      <c r="AP1747">
        <f>($S$1747) * (40)</f>
        <v>0</v>
      </c>
      <c r="AQ1747">
        <f>($T$1747) * (40)</f>
        <v>0</v>
      </c>
      <c r="AR1747">
        <f>($U$1747) * (225)</f>
        <v>0</v>
      </c>
      <c r="AS1747">
        <f>($V$1747) * (40)</f>
        <v>0</v>
      </c>
      <c r="AT1747">
        <f>($W$1747) * (40)</f>
        <v>0</v>
      </c>
      <c r="AU1747">
        <f>($X$1747) * (225)</f>
        <v>0</v>
      </c>
      <c r="AV1747">
        <f>($Y$1747) * (40)</f>
        <v>0</v>
      </c>
      <c r="AW1747">
        <f>($Z$1747) * (225)</f>
        <v>225</v>
      </c>
      <c r="AX1747">
        <f>($AA$1747) * (40)</f>
        <v>0</v>
      </c>
      <c r="AY1747">
        <f>($AB$1747) * (275)</f>
        <v>0</v>
      </c>
      <c r="AZ1747">
        <f>($AC$1747) * (90)</f>
        <v>0</v>
      </c>
      <c r="BA1747">
        <f>($AD$1747) * (325)</f>
        <v>0</v>
      </c>
      <c r="BM1747">
        <v>1</v>
      </c>
      <c r="BN1747">
        <f>SUM($X$1747:$AD$1747)</f>
        <v>1</v>
      </c>
    </row>
    <row r="1748" spans="1:66">
      <c r="A1748">
        <v>899</v>
      </c>
      <c r="B1748">
        <v>2</v>
      </c>
      <c r="C1748">
        <v>30156</v>
      </c>
      <c r="D1748">
        <v>1</v>
      </c>
      <c r="E1748">
        <v>5</v>
      </c>
      <c r="F1748" t="s">
        <v>33</v>
      </c>
      <c r="G1748">
        <v>3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f>($H$1748) * (225)</f>
        <v>0</v>
      </c>
      <c r="AF1748">
        <f>($I$1748) * (80)</f>
        <v>0</v>
      </c>
      <c r="AG1748">
        <f>($J$1748) * (80)</f>
        <v>0</v>
      </c>
      <c r="AH1748">
        <f>($K$1748) * (225)</f>
        <v>0</v>
      </c>
      <c r="AI1748">
        <f>($L$1748) * (80)</f>
        <v>0</v>
      </c>
      <c r="AJ1748">
        <f>($M$1748) * (80)</f>
        <v>0</v>
      </c>
      <c r="AK1748">
        <f>($N$1748) * (225)</f>
        <v>225</v>
      </c>
      <c r="AL1748">
        <f>($O$1748) * (295)</f>
        <v>0</v>
      </c>
      <c r="AM1748">
        <f>($P$1748) * (150)</f>
        <v>0</v>
      </c>
      <c r="AN1748">
        <f>($Q$1748) * (150)</f>
        <v>0</v>
      </c>
      <c r="AO1748">
        <f>($R$1748) * (365)</f>
        <v>0</v>
      </c>
      <c r="AP1748">
        <f>($S$1748) * (220)</f>
        <v>0</v>
      </c>
      <c r="AQ1748">
        <f>($T$1748) * (220)</f>
        <v>0</v>
      </c>
      <c r="AR1748">
        <f>($U$1748) * (435)</f>
        <v>0</v>
      </c>
      <c r="AS1748">
        <f>($V$1748) * (290)</f>
        <v>0</v>
      </c>
      <c r="AT1748">
        <f>($W$1748) * (290)</f>
        <v>0</v>
      </c>
      <c r="AU1748">
        <f>($X$1748) * (505)</f>
        <v>0</v>
      </c>
      <c r="AV1748">
        <f>($Y$1748) * (360)</f>
        <v>0</v>
      </c>
      <c r="AW1748">
        <f>($Z$1748) * (575)</f>
        <v>0</v>
      </c>
      <c r="AX1748">
        <f>($AA$1748) * (430)</f>
        <v>0</v>
      </c>
      <c r="AY1748">
        <f>($AB$1748) * (645)</f>
        <v>0</v>
      </c>
      <c r="AZ1748">
        <f>($AC$1748) * (500)</f>
        <v>0</v>
      </c>
      <c r="BA1748">
        <f>($AD$1748) * (715)</f>
        <v>0</v>
      </c>
      <c r="BM1748">
        <v>1</v>
      </c>
      <c r="BN1748">
        <f>SUM($K$1748:$R$1748)</f>
        <v>1</v>
      </c>
    </row>
    <row r="1749" spans="1:66">
      <c r="A1749">
        <v>1070</v>
      </c>
      <c r="B1749">
        <v>2</v>
      </c>
      <c r="C1749">
        <v>4200</v>
      </c>
      <c r="D1749">
        <v>4</v>
      </c>
      <c r="E1749">
        <v>8</v>
      </c>
      <c r="F1749" t="s">
        <v>33</v>
      </c>
      <c r="G1749">
        <v>3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1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f>($H$1749) * (225)</f>
        <v>0</v>
      </c>
      <c r="AF1749">
        <f>($I$1749) * (80)</f>
        <v>0</v>
      </c>
      <c r="AG1749">
        <f>($J$1749) * (80)</f>
        <v>0</v>
      </c>
      <c r="AH1749">
        <f>($K$1749) * (225)</f>
        <v>0</v>
      </c>
      <c r="AI1749">
        <f>($L$1749) * (80)</f>
        <v>0</v>
      </c>
      <c r="AJ1749">
        <f>($M$1749) * (80)</f>
        <v>0</v>
      </c>
      <c r="AK1749">
        <f>($N$1749) * (225)</f>
        <v>0</v>
      </c>
      <c r="AL1749">
        <f>($O$1749) * (225)</f>
        <v>0</v>
      </c>
      <c r="AM1749">
        <f>($P$1749) * (80)</f>
        <v>0</v>
      </c>
      <c r="AN1749">
        <f>($Q$1749) * (80)</f>
        <v>0</v>
      </c>
      <c r="AO1749">
        <f>($R$1749) * (225)</f>
        <v>0</v>
      </c>
      <c r="AP1749">
        <f>($S$1749) * (80)</f>
        <v>0</v>
      </c>
      <c r="AQ1749">
        <f>($T$1749) * (80)</f>
        <v>80</v>
      </c>
      <c r="AR1749">
        <f>($U$1749) * (225)</f>
        <v>0</v>
      </c>
      <c r="AS1749">
        <f>($V$1749) * (80)</f>
        <v>0</v>
      </c>
      <c r="AT1749">
        <f>($W$1749) * (80)</f>
        <v>0</v>
      </c>
      <c r="AU1749">
        <f>($X$1749) * (295)</f>
        <v>0</v>
      </c>
      <c r="AV1749">
        <f>($Y$1749) * (150)</f>
        <v>0</v>
      </c>
      <c r="AW1749">
        <f>($Z$1749) * (365)</f>
        <v>0</v>
      </c>
      <c r="AX1749">
        <f>($AA$1749) * (220)</f>
        <v>0</v>
      </c>
      <c r="AY1749">
        <f>($AB$1749) * (435)</f>
        <v>0</v>
      </c>
      <c r="AZ1749">
        <f>($AC$1749) * (290)</f>
        <v>0</v>
      </c>
      <c r="BA1749">
        <f>($AD$1749) * (505)</f>
        <v>0</v>
      </c>
      <c r="BM1749">
        <v>1</v>
      </c>
      <c r="BN1749">
        <f>SUM($R$1749:$Z$1749)</f>
        <v>1</v>
      </c>
    </row>
    <row r="1750" spans="1:66">
      <c r="A1750">
        <v>1072</v>
      </c>
      <c r="B1750">
        <v>2</v>
      </c>
      <c r="C1750">
        <v>24200</v>
      </c>
      <c r="D1750">
        <v>4</v>
      </c>
      <c r="E1750">
        <v>9</v>
      </c>
      <c r="F1750" t="s">
        <v>33</v>
      </c>
      <c r="G1750">
        <v>3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1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f>($H$1750) * (225)</f>
        <v>0</v>
      </c>
      <c r="AF1750">
        <f>($I$1750) * (80)</f>
        <v>0</v>
      </c>
      <c r="AG1750">
        <f>($J$1750) * (80)</f>
        <v>0</v>
      </c>
      <c r="AH1750">
        <f>($K$1750) * (225)</f>
        <v>0</v>
      </c>
      <c r="AI1750">
        <f>($L$1750) * (80)</f>
        <v>0</v>
      </c>
      <c r="AJ1750">
        <f>($M$1750) * (80)</f>
        <v>0</v>
      </c>
      <c r="AK1750">
        <f>($N$1750) * (225)</f>
        <v>0</v>
      </c>
      <c r="AL1750">
        <f>($O$1750) * (225)</f>
        <v>0</v>
      </c>
      <c r="AM1750">
        <f>($P$1750) * (80)</f>
        <v>0</v>
      </c>
      <c r="AN1750">
        <f>($Q$1750) * (80)</f>
        <v>0</v>
      </c>
      <c r="AO1750">
        <f>($R$1750) * (225)</f>
        <v>0</v>
      </c>
      <c r="AP1750">
        <f>($S$1750) * (80)</f>
        <v>0</v>
      </c>
      <c r="AQ1750">
        <f>($T$1750) * (80)</f>
        <v>80</v>
      </c>
      <c r="AR1750">
        <f>($U$1750) * (225)</f>
        <v>0</v>
      </c>
      <c r="AS1750">
        <f>($V$1750) * (80)</f>
        <v>0</v>
      </c>
      <c r="AT1750">
        <f>($W$1750) * (80)</f>
        <v>0</v>
      </c>
      <c r="AU1750">
        <f>($X$1750) * (295)</f>
        <v>0</v>
      </c>
      <c r="AV1750">
        <f>($Y$1750) * (150)</f>
        <v>0</v>
      </c>
      <c r="AW1750">
        <f>($Z$1750) * (365)</f>
        <v>0</v>
      </c>
      <c r="AX1750">
        <f>($AA$1750) * (220)</f>
        <v>0</v>
      </c>
      <c r="AY1750">
        <f>($AB$1750) * (435)</f>
        <v>0</v>
      </c>
      <c r="AZ1750">
        <f>($AC$1750) * (290)</f>
        <v>0</v>
      </c>
      <c r="BA1750">
        <f>($AD$1750) * (505)</f>
        <v>0</v>
      </c>
      <c r="BM1750">
        <v>1</v>
      </c>
      <c r="BN1750">
        <f>SUM($R$1750:$AB$1750)</f>
        <v>1</v>
      </c>
    </row>
    <row r="1751" spans="1:66">
      <c r="A1751">
        <v>1093</v>
      </c>
      <c r="B1751">
        <v>2</v>
      </c>
      <c r="C1751">
        <v>24200</v>
      </c>
      <c r="D1751">
        <v>1</v>
      </c>
      <c r="E1751">
        <v>6</v>
      </c>
      <c r="F1751" t="s">
        <v>33</v>
      </c>
      <c r="G1751">
        <v>3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1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f>($H$1751) * (225)</f>
        <v>0</v>
      </c>
      <c r="AF1751">
        <f>($I$1751) * (80)</f>
        <v>0</v>
      </c>
      <c r="AG1751">
        <f>($J$1751) * (80)</f>
        <v>0</v>
      </c>
      <c r="AH1751">
        <f>($K$1751) * (225)</f>
        <v>0</v>
      </c>
      <c r="AI1751">
        <f>($L$1751) * (80)</f>
        <v>0</v>
      </c>
      <c r="AJ1751">
        <f>($M$1751) * (80)</f>
        <v>0</v>
      </c>
      <c r="AK1751">
        <f>($N$1751) * (225)</f>
        <v>225</v>
      </c>
      <c r="AL1751">
        <f>($O$1751) * (295)</f>
        <v>0</v>
      </c>
      <c r="AM1751">
        <f>($P$1751) * (150)</f>
        <v>0</v>
      </c>
      <c r="AN1751">
        <f>($Q$1751) * (150)</f>
        <v>0</v>
      </c>
      <c r="AO1751">
        <f>($R$1751) * (365)</f>
        <v>0</v>
      </c>
      <c r="AP1751">
        <f>($S$1751) * (220)</f>
        <v>0</v>
      </c>
      <c r="AQ1751">
        <f>($T$1751) * (220)</f>
        <v>0</v>
      </c>
      <c r="AR1751">
        <f>($U$1751) * (435)</f>
        <v>0</v>
      </c>
      <c r="AS1751">
        <f>($V$1751) * (290)</f>
        <v>0</v>
      </c>
      <c r="AT1751">
        <f>($W$1751) * (290)</f>
        <v>0</v>
      </c>
      <c r="AU1751">
        <f>($X$1751) * (505)</f>
        <v>0</v>
      </c>
      <c r="AV1751">
        <f>($Y$1751) * (360)</f>
        <v>0</v>
      </c>
      <c r="AW1751">
        <f>($Z$1751) * (575)</f>
        <v>0</v>
      </c>
      <c r="AX1751">
        <f>($AA$1751) * (430)</f>
        <v>0</v>
      </c>
      <c r="AY1751">
        <f>($AB$1751) * (645)</f>
        <v>0</v>
      </c>
      <c r="AZ1751">
        <f>($AC$1751) * (500)</f>
        <v>0</v>
      </c>
      <c r="BA1751">
        <f>($AD$1751) * (715)</f>
        <v>0</v>
      </c>
      <c r="BM1751">
        <v>1</v>
      </c>
      <c r="BN1751">
        <f>SUM($K$1751:$U$1751)</f>
        <v>1</v>
      </c>
    </row>
    <row r="1752" spans="1:66">
      <c r="A1752">
        <v>1096</v>
      </c>
      <c r="B1752">
        <v>2</v>
      </c>
      <c r="C1752">
        <v>24200</v>
      </c>
      <c r="D1752">
        <v>0</v>
      </c>
      <c r="E1752">
        <v>3</v>
      </c>
      <c r="F1752" t="s">
        <v>33</v>
      </c>
      <c r="G1752">
        <v>3</v>
      </c>
      <c r="H1752">
        <v>0</v>
      </c>
      <c r="I1752">
        <v>0</v>
      </c>
      <c r="J1752">
        <v>0</v>
      </c>
      <c r="K1752">
        <v>1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f>($H$1752) * (225)</f>
        <v>0</v>
      </c>
      <c r="AF1752">
        <f>($I$1752) * (80)</f>
        <v>0</v>
      </c>
      <c r="AG1752">
        <f>($J$1752) * (80)</f>
        <v>0</v>
      </c>
      <c r="AH1752">
        <f>($K$1752) * (225)</f>
        <v>225</v>
      </c>
      <c r="AI1752">
        <f>($L$1752) * (80)</f>
        <v>0</v>
      </c>
      <c r="AJ1752">
        <f>($M$1752) * (80)</f>
        <v>0</v>
      </c>
      <c r="AK1752">
        <f>($N$1752) * (295)</f>
        <v>0</v>
      </c>
      <c r="AL1752">
        <f>($O$1752) * (365)</f>
        <v>0</v>
      </c>
      <c r="AM1752">
        <f>($P$1752) * (220)</f>
        <v>0</v>
      </c>
      <c r="AN1752">
        <f>($Q$1752) * (220)</f>
        <v>0</v>
      </c>
      <c r="AO1752">
        <f>($R$1752) * (435)</f>
        <v>0</v>
      </c>
      <c r="AP1752">
        <f>($S$1752) * (290)</f>
        <v>0</v>
      </c>
      <c r="AQ1752">
        <f>($T$1752) * (290)</f>
        <v>0</v>
      </c>
      <c r="AR1752">
        <f>($U$1752) * (505)</f>
        <v>0</v>
      </c>
      <c r="AS1752">
        <f>($V$1752) * (360)</f>
        <v>0</v>
      </c>
      <c r="AT1752">
        <f>($W$1752) * (360)</f>
        <v>0</v>
      </c>
      <c r="AU1752">
        <f>($X$1752) * (575)</f>
        <v>0</v>
      </c>
      <c r="AV1752">
        <f>($Y$1752) * (430)</f>
        <v>0</v>
      </c>
      <c r="AW1752">
        <f>($Z$1752) * (645)</f>
        <v>0</v>
      </c>
      <c r="AX1752">
        <f>($AA$1752) * (500)</f>
        <v>0</v>
      </c>
      <c r="AY1752">
        <f>($AB$1752) * (715)</f>
        <v>0</v>
      </c>
      <c r="AZ1752">
        <f>($AC$1752) * (570)</f>
        <v>0</v>
      </c>
      <c r="BA1752">
        <f>($AD$1752) * (785)</f>
        <v>0</v>
      </c>
      <c r="BM1752">
        <v>1</v>
      </c>
      <c r="BN1752">
        <f>SUM($H$1752:$N$1752)</f>
        <v>1</v>
      </c>
    </row>
    <row r="1753" spans="1:66">
      <c r="A1753">
        <v>1220</v>
      </c>
      <c r="B1753">
        <v>2</v>
      </c>
      <c r="C1753">
        <v>22300</v>
      </c>
      <c r="D1753">
        <v>2</v>
      </c>
      <c r="E1753">
        <v>7</v>
      </c>
      <c r="F1753" t="s">
        <v>33</v>
      </c>
      <c r="G1753">
        <v>4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1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f>($H$1753) * (225)</f>
        <v>0</v>
      </c>
      <c r="AF1753">
        <f>($I$1753) * (80)</f>
        <v>0</v>
      </c>
      <c r="AG1753">
        <f>($J$1753) * (80)</f>
        <v>0</v>
      </c>
      <c r="AH1753">
        <f>($K$1753) * (225)</f>
        <v>0</v>
      </c>
      <c r="AI1753">
        <f>($L$1753) * (80)</f>
        <v>0</v>
      </c>
      <c r="AJ1753">
        <f>($M$1753) * (80)</f>
        <v>0</v>
      </c>
      <c r="AK1753">
        <f>($N$1753) * (225)</f>
        <v>0</v>
      </c>
      <c r="AL1753">
        <f>($O$1753) * (225)</f>
        <v>0</v>
      </c>
      <c r="AM1753">
        <f>($P$1753) * (80)</f>
        <v>0</v>
      </c>
      <c r="AN1753">
        <f>($Q$1753) * (80)</f>
        <v>0</v>
      </c>
      <c r="AO1753">
        <f>($R$1753) * (225)</f>
        <v>0</v>
      </c>
      <c r="AP1753">
        <f>($S$1753) * (80)</f>
        <v>0</v>
      </c>
      <c r="AQ1753">
        <f>($T$1753) * (80)</f>
        <v>80</v>
      </c>
      <c r="AR1753">
        <f>($U$1753) * (295)</f>
        <v>0</v>
      </c>
      <c r="AS1753">
        <f>($V$1753) * (150)</f>
        <v>0</v>
      </c>
      <c r="AT1753">
        <f>($W$1753) * (150)</f>
        <v>0</v>
      </c>
      <c r="AU1753">
        <f>($X$1753) * (365)</f>
        <v>0</v>
      </c>
      <c r="AV1753">
        <f>($Y$1753) * (220)</f>
        <v>0</v>
      </c>
      <c r="AW1753">
        <f>($Z$1753) * (435)</f>
        <v>0</v>
      </c>
      <c r="AX1753">
        <f>($AA$1753) * (290)</f>
        <v>0</v>
      </c>
      <c r="AY1753">
        <f>($AB$1753) * (505)</f>
        <v>0</v>
      </c>
      <c r="AZ1753">
        <f>($AC$1753) * (360)</f>
        <v>0</v>
      </c>
      <c r="BA1753">
        <f>($AD$1753) * (575)</f>
        <v>0</v>
      </c>
      <c r="BM1753">
        <v>1</v>
      </c>
      <c r="BN1753">
        <f>SUM($N$1753:$X$1753)</f>
        <v>1</v>
      </c>
    </row>
    <row r="1754" spans="1:66">
      <c r="A1754">
        <v>1300</v>
      </c>
      <c r="B1754">
        <v>1</v>
      </c>
      <c r="C1754">
        <v>9385</v>
      </c>
      <c r="D1754">
        <v>3</v>
      </c>
      <c r="E1754">
        <v>8</v>
      </c>
      <c r="F1754" t="s">
        <v>33</v>
      </c>
      <c r="G1754">
        <v>4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1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f>($H$1754) * (225)</f>
        <v>0</v>
      </c>
      <c r="AF1754">
        <f>($I$1754) * (40)</f>
        <v>0</v>
      </c>
      <c r="AG1754">
        <f>($J$1754) * (40)</f>
        <v>0</v>
      </c>
      <c r="AH1754">
        <f>($K$1754) * (225)</f>
        <v>0</v>
      </c>
      <c r="AI1754">
        <f>($L$1754) * (40)</f>
        <v>0</v>
      </c>
      <c r="AJ1754">
        <f>($M$1754) * (40)</f>
        <v>0</v>
      </c>
      <c r="AK1754">
        <f>($N$1754) * (225)</f>
        <v>0</v>
      </c>
      <c r="AL1754">
        <f>($O$1754) * (225)</f>
        <v>0</v>
      </c>
      <c r="AM1754">
        <f>($P$1754) * (40)</f>
        <v>0</v>
      </c>
      <c r="AN1754">
        <f>($Q$1754) * (40)</f>
        <v>0</v>
      </c>
      <c r="AO1754">
        <f>($R$1754) * (225)</f>
        <v>0</v>
      </c>
      <c r="AP1754">
        <f>($S$1754) * (40)</f>
        <v>0</v>
      </c>
      <c r="AQ1754">
        <f>($T$1754) * (40)</f>
        <v>40</v>
      </c>
      <c r="AR1754">
        <f>($U$1754) * (225)</f>
        <v>0</v>
      </c>
      <c r="AS1754">
        <f>($V$1754) * (40)</f>
        <v>0</v>
      </c>
      <c r="AT1754">
        <f>($W$1754) * (40)</f>
        <v>0</v>
      </c>
      <c r="AU1754">
        <f>($X$1754) * (275)</f>
        <v>0</v>
      </c>
      <c r="AV1754">
        <f>($Y$1754) * (90)</f>
        <v>0</v>
      </c>
      <c r="AW1754">
        <f>($Z$1754) * (325)</f>
        <v>0</v>
      </c>
      <c r="AX1754">
        <f>($AA$1754) * (140)</f>
        <v>0</v>
      </c>
      <c r="AY1754">
        <f>($AB$1754) * (375)</f>
        <v>0</v>
      </c>
      <c r="AZ1754">
        <f>($AC$1754) * (190)</f>
        <v>0</v>
      </c>
      <c r="BA1754">
        <f>($AD$1754) * (425)</f>
        <v>0</v>
      </c>
      <c r="BM1754">
        <v>1</v>
      </c>
      <c r="BN1754">
        <f>SUM($O$1754:$Z$1754)</f>
        <v>1</v>
      </c>
    </row>
    <row r="1755" spans="1:66">
      <c r="A1755">
        <v>1355</v>
      </c>
      <c r="B1755">
        <v>1</v>
      </c>
      <c r="C1755">
        <v>23211</v>
      </c>
      <c r="D1755">
        <v>1</v>
      </c>
      <c r="E1755">
        <v>5</v>
      </c>
      <c r="F1755" t="s">
        <v>33</v>
      </c>
      <c r="G1755">
        <v>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f>($H$1755) * (225)</f>
        <v>0</v>
      </c>
      <c r="AF1755">
        <f>($I$1755) * (40)</f>
        <v>0</v>
      </c>
      <c r="AG1755">
        <f>($J$1755) * (40)</f>
        <v>0</v>
      </c>
      <c r="AH1755">
        <f>($K$1755) * (225)</f>
        <v>0</v>
      </c>
      <c r="AI1755">
        <f>($L$1755) * (40)</f>
        <v>0</v>
      </c>
      <c r="AJ1755">
        <f>($M$1755) * (40)</f>
        <v>0</v>
      </c>
      <c r="AK1755">
        <f>($N$1755) * (225)</f>
        <v>0</v>
      </c>
      <c r="AL1755">
        <f>($O$1755) * (225)</f>
        <v>225</v>
      </c>
      <c r="AM1755">
        <f>($P$1755) * (40)</f>
        <v>0</v>
      </c>
      <c r="AN1755">
        <f>($Q$1755) * (40)</f>
        <v>0</v>
      </c>
      <c r="AO1755">
        <f>($R$1755) * (275)</f>
        <v>0</v>
      </c>
      <c r="AP1755">
        <f>($S$1755) * (90)</f>
        <v>0</v>
      </c>
      <c r="AQ1755">
        <f>($T$1755) * (90)</f>
        <v>0</v>
      </c>
      <c r="AR1755">
        <f>($U$1755) * (325)</f>
        <v>0</v>
      </c>
      <c r="AS1755">
        <f>($V$1755) * (140)</f>
        <v>0</v>
      </c>
      <c r="AT1755">
        <f>($W$1755) * (140)</f>
        <v>0</v>
      </c>
      <c r="AU1755">
        <f>($X$1755) * (375)</f>
        <v>0</v>
      </c>
      <c r="AV1755">
        <f>($Y$1755) * (190)</f>
        <v>0</v>
      </c>
      <c r="AW1755">
        <f>($Z$1755) * (425)</f>
        <v>0</v>
      </c>
      <c r="AX1755">
        <f>($AA$1755) * (240)</f>
        <v>0</v>
      </c>
      <c r="AY1755">
        <f>($AB$1755) * (475)</f>
        <v>0</v>
      </c>
      <c r="AZ1755">
        <f>($AC$1755) * (290)</f>
        <v>0</v>
      </c>
      <c r="BA1755">
        <f>($AD$1755) * (525)</f>
        <v>0</v>
      </c>
      <c r="BM1755">
        <v>1</v>
      </c>
      <c r="BN1755">
        <f>SUM($K$1755:$R$1755)</f>
        <v>1</v>
      </c>
    </row>
    <row r="1756" spans="1:66">
      <c r="A1756">
        <v>1373</v>
      </c>
      <c r="B1756">
        <v>2</v>
      </c>
      <c r="C1756">
        <v>11534</v>
      </c>
      <c r="D1756">
        <v>4</v>
      </c>
      <c r="E1756">
        <v>7</v>
      </c>
      <c r="F1756" t="s">
        <v>33</v>
      </c>
      <c r="G1756">
        <v>3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1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f>($H$1756) * (225)</f>
        <v>0</v>
      </c>
      <c r="AF1756">
        <f>($I$1756) * (80)</f>
        <v>0</v>
      </c>
      <c r="AG1756">
        <f>($J$1756) * (80)</f>
        <v>0</v>
      </c>
      <c r="AH1756">
        <f>($K$1756) * (225)</f>
        <v>0</v>
      </c>
      <c r="AI1756">
        <f>($L$1756) * (80)</f>
        <v>0</v>
      </c>
      <c r="AJ1756">
        <f>($M$1756) * (80)</f>
        <v>0</v>
      </c>
      <c r="AK1756">
        <f>($N$1756) * (225)</f>
        <v>0</v>
      </c>
      <c r="AL1756">
        <f>($O$1756) * (225)</f>
        <v>0</v>
      </c>
      <c r="AM1756">
        <f>($P$1756) * (80)</f>
        <v>0</v>
      </c>
      <c r="AN1756">
        <f>($Q$1756) * (80)</f>
        <v>0</v>
      </c>
      <c r="AO1756">
        <f>($R$1756) * (225)</f>
        <v>0</v>
      </c>
      <c r="AP1756">
        <f>($S$1756) * (80)</f>
        <v>0</v>
      </c>
      <c r="AQ1756">
        <f>($T$1756) * (80)</f>
        <v>80</v>
      </c>
      <c r="AR1756">
        <f>($U$1756) * (225)</f>
        <v>0</v>
      </c>
      <c r="AS1756">
        <f>($V$1756) * (80)</f>
        <v>0</v>
      </c>
      <c r="AT1756">
        <f>($W$1756) * (80)</f>
        <v>0</v>
      </c>
      <c r="AU1756">
        <f>($X$1756) * (295)</f>
        <v>0</v>
      </c>
      <c r="AV1756">
        <f>($Y$1756) * (150)</f>
        <v>0</v>
      </c>
      <c r="AW1756">
        <f>($Z$1756) * (365)</f>
        <v>0</v>
      </c>
      <c r="AX1756">
        <f>($AA$1756) * (220)</f>
        <v>0</v>
      </c>
      <c r="AY1756">
        <f>($AB$1756) * (435)</f>
        <v>0</v>
      </c>
      <c r="AZ1756">
        <f>($AC$1756) * (290)</f>
        <v>0</v>
      </c>
      <c r="BA1756">
        <f>($AD$1756) * (505)</f>
        <v>0</v>
      </c>
      <c r="BM1756">
        <v>1</v>
      </c>
      <c r="BN1756">
        <f>SUM($R$1756:$X$1756)</f>
        <v>1</v>
      </c>
    </row>
    <row r="1757" spans="1:66">
      <c r="A1757">
        <v>1461</v>
      </c>
      <c r="B1757">
        <v>1</v>
      </c>
      <c r="C1757">
        <v>20120</v>
      </c>
      <c r="D1757">
        <v>3</v>
      </c>
      <c r="E1757">
        <v>6</v>
      </c>
      <c r="F1757" t="s">
        <v>33</v>
      </c>
      <c r="G1757">
        <v>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1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f>($H$1757) * (225)</f>
        <v>0</v>
      </c>
      <c r="AF1757">
        <f>($I$1757) * (40)</f>
        <v>0</v>
      </c>
      <c r="AG1757">
        <f>($J$1757) * (40)</f>
        <v>0</v>
      </c>
      <c r="AH1757">
        <f>($K$1757) * (225)</f>
        <v>0</v>
      </c>
      <c r="AI1757">
        <f>($L$1757) * (40)</f>
        <v>0</v>
      </c>
      <c r="AJ1757">
        <f>($M$1757) * (40)</f>
        <v>0</v>
      </c>
      <c r="AK1757">
        <f>($N$1757) * (225)</f>
        <v>0</v>
      </c>
      <c r="AL1757">
        <f>($O$1757) * (225)</f>
        <v>0</v>
      </c>
      <c r="AM1757">
        <f>($P$1757) * (40)</f>
        <v>0</v>
      </c>
      <c r="AN1757">
        <f>($Q$1757) * (40)</f>
        <v>0</v>
      </c>
      <c r="AO1757">
        <f>($R$1757) * (275)</f>
        <v>0</v>
      </c>
      <c r="AP1757">
        <f>($S$1757) * (90)</f>
        <v>0</v>
      </c>
      <c r="AQ1757">
        <f>($T$1757) * (90)</f>
        <v>90</v>
      </c>
      <c r="AR1757">
        <f>($U$1757) * (325)</f>
        <v>0</v>
      </c>
      <c r="AS1757">
        <f>($V$1757) * (140)</f>
        <v>0</v>
      </c>
      <c r="AT1757">
        <f>($W$1757) * (140)</f>
        <v>0</v>
      </c>
      <c r="AU1757">
        <f>($X$1757) * (375)</f>
        <v>0</v>
      </c>
      <c r="AV1757">
        <f>($Y$1757) * (190)</f>
        <v>0</v>
      </c>
      <c r="AW1757">
        <f>($Z$1757) * (425)</f>
        <v>0</v>
      </c>
      <c r="AX1757">
        <f>($AA$1757) * (240)</f>
        <v>0</v>
      </c>
      <c r="AY1757">
        <f>($AB$1757) * (475)</f>
        <v>0</v>
      </c>
      <c r="AZ1757">
        <f>($AC$1757) * (290)</f>
        <v>0</v>
      </c>
      <c r="BA1757">
        <f>($AD$1757) * (525)</f>
        <v>0</v>
      </c>
      <c r="BM1757">
        <v>1</v>
      </c>
      <c r="BN1757">
        <f>SUM($O$1757:$U$1757)</f>
        <v>1</v>
      </c>
    </row>
    <row r="1758" spans="1:66">
      <c r="A1758">
        <v>1513</v>
      </c>
      <c r="B1758">
        <v>2</v>
      </c>
      <c r="C1758">
        <v>13375</v>
      </c>
      <c r="D1758">
        <v>3</v>
      </c>
      <c r="E1758">
        <v>6</v>
      </c>
      <c r="F1758" t="s">
        <v>33</v>
      </c>
      <c r="G1758">
        <v>4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1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f>($H$1758) * (225)</f>
        <v>0</v>
      </c>
      <c r="AF1758">
        <f>($I$1758) * (80)</f>
        <v>0</v>
      </c>
      <c r="AG1758">
        <f>($J$1758) * (80)</f>
        <v>0</v>
      </c>
      <c r="AH1758">
        <f>($K$1758) * (225)</f>
        <v>0</v>
      </c>
      <c r="AI1758">
        <f>($L$1758) * (80)</f>
        <v>0</v>
      </c>
      <c r="AJ1758">
        <f>($M$1758) * (80)</f>
        <v>0</v>
      </c>
      <c r="AK1758">
        <f>($N$1758) * (225)</f>
        <v>0</v>
      </c>
      <c r="AL1758">
        <f>($O$1758) * (225)</f>
        <v>0</v>
      </c>
      <c r="AM1758">
        <f>($P$1758) * (80)</f>
        <v>0</v>
      </c>
      <c r="AN1758">
        <f>($Q$1758) * (80)</f>
        <v>0</v>
      </c>
      <c r="AO1758">
        <f>($R$1758) * (225)</f>
        <v>0</v>
      </c>
      <c r="AP1758">
        <f>($S$1758) * (80)</f>
        <v>0</v>
      </c>
      <c r="AQ1758">
        <f>($T$1758) * (80)</f>
        <v>80</v>
      </c>
      <c r="AR1758">
        <f>($U$1758) * (225)</f>
        <v>0</v>
      </c>
      <c r="AS1758">
        <f>($V$1758) * (80)</f>
        <v>0</v>
      </c>
      <c r="AT1758">
        <f>($W$1758) * (80)</f>
        <v>0</v>
      </c>
      <c r="AU1758">
        <f>($X$1758) * (295)</f>
        <v>0</v>
      </c>
      <c r="AV1758">
        <f>($Y$1758) * (150)</f>
        <v>0</v>
      </c>
      <c r="AW1758">
        <f>($Z$1758) * (365)</f>
        <v>0</v>
      </c>
      <c r="AX1758">
        <f>($AA$1758) * (220)</f>
        <v>0</v>
      </c>
      <c r="AY1758">
        <f>($AB$1758) * (435)</f>
        <v>0</v>
      </c>
      <c r="AZ1758">
        <f>($AC$1758) * (290)</f>
        <v>0</v>
      </c>
      <c r="BA1758">
        <f>($AD$1758) * (505)</f>
        <v>0</v>
      </c>
      <c r="BM1758">
        <v>1</v>
      </c>
      <c r="BN1758">
        <f>SUM($O$1758:$U$1758)</f>
        <v>1</v>
      </c>
    </row>
    <row r="1759" spans="1:66">
      <c r="A1759">
        <v>1537</v>
      </c>
      <c r="B1759">
        <v>1</v>
      </c>
      <c r="C1759">
        <v>21895</v>
      </c>
      <c r="D1759">
        <v>3</v>
      </c>
      <c r="E1759">
        <v>7</v>
      </c>
      <c r="F1759" t="s">
        <v>33</v>
      </c>
      <c r="G1759">
        <v>4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1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f>($H$1759) * (225)</f>
        <v>0</v>
      </c>
      <c r="AF1759">
        <f>($I$1759) * (40)</f>
        <v>0</v>
      </c>
      <c r="AG1759">
        <f>($J$1759) * (40)</f>
        <v>0</v>
      </c>
      <c r="AH1759">
        <f>($K$1759) * (225)</f>
        <v>0</v>
      </c>
      <c r="AI1759">
        <f>($L$1759) * (40)</f>
        <v>0</v>
      </c>
      <c r="AJ1759">
        <f>($M$1759) * (40)</f>
        <v>0</v>
      </c>
      <c r="AK1759">
        <f>($N$1759) * (225)</f>
        <v>0</v>
      </c>
      <c r="AL1759">
        <f>($O$1759) * (225)</f>
        <v>0</v>
      </c>
      <c r="AM1759">
        <f>($P$1759) * (40)</f>
        <v>0</v>
      </c>
      <c r="AN1759">
        <f>($Q$1759) * (40)</f>
        <v>0</v>
      </c>
      <c r="AO1759">
        <f>($R$1759) * (225)</f>
        <v>0</v>
      </c>
      <c r="AP1759">
        <f>($S$1759) * (40)</f>
        <v>0</v>
      </c>
      <c r="AQ1759">
        <f>($T$1759) * (40)</f>
        <v>40</v>
      </c>
      <c r="AR1759">
        <f>($U$1759) * (225)</f>
        <v>0</v>
      </c>
      <c r="AS1759">
        <f>($V$1759) * (40)</f>
        <v>0</v>
      </c>
      <c r="AT1759">
        <f>($W$1759) * (40)</f>
        <v>0</v>
      </c>
      <c r="AU1759">
        <f>($X$1759) * (275)</f>
        <v>0</v>
      </c>
      <c r="AV1759">
        <f>($Y$1759) * (90)</f>
        <v>0</v>
      </c>
      <c r="AW1759">
        <f>($Z$1759) * (325)</f>
        <v>0</v>
      </c>
      <c r="AX1759">
        <f>($AA$1759) * (140)</f>
        <v>0</v>
      </c>
      <c r="AY1759">
        <f>($AB$1759) * (375)</f>
        <v>0</v>
      </c>
      <c r="AZ1759">
        <f>($AC$1759) * (190)</f>
        <v>0</v>
      </c>
      <c r="BA1759">
        <f>($AD$1759) * (425)</f>
        <v>0</v>
      </c>
      <c r="BM1759">
        <v>1</v>
      </c>
      <c r="BN1759">
        <f>SUM($O$1759:$X$1759)</f>
        <v>1</v>
      </c>
    </row>
    <row r="1760" spans="1:66">
      <c r="A1760">
        <v>1593</v>
      </c>
      <c r="B1760">
        <v>1</v>
      </c>
      <c r="C1760">
        <v>4701</v>
      </c>
      <c r="D1760">
        <v>2</v>
      </c>
      <c r="E1760">
        <v>5</v>
      </c>
      <c r="F1760" t="s">
        <v>33</v>
      </c>
      <c r="G1760">
        <v>3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f>($H$1760) * (225)</f>
        <v>0</v>
      </c>
      <c r="AF1760">
        <f>($I$1760) * (40)</f>
        <v>0</v>
      </c>
      <c r="AG1760">
        <f>($J$1760) * (40)</f>
        <v>0</v>
      </c>
      <c r="AH1760">
        <f>($K$1760) * (225)</f>
        <v>0</v>
      </c>
      <c r="AI1760">
        <f>($L$1760) * (40)</f>
        <v>0</v>
      </c>
      <c r="AJ1760">
        <f>($M$1760) * (40)</f>
        <v>0</v>
      </c>
      <c r="AK1760">
        <f>($N$1760) * (225)</f>
        <v>225</v>
      </c>
      <c r="AL1760">
        <f>($O$1760) * (225)</f>
        <v>0</v>
      </c>
      <c r="AM1760">
        <f>($P$1760) * (40)</f>
        <v>0</v>
      </c>
      <c r="AN1760">
        <f>($Q$1760) * (40)</f>
        <v>0</v>
      </c>
      <c r="AO1760">
        <f>($R$1760) * (275)</f>
        <v>0</v>
      </c>
      <c r="AP1760">
        <f>($S$1760) * (90)</f>
        <v>0</v>
      </c>
      <c r="AQ1760">
        <f>($T$1760) * (90)</f>
        <v>0</v>
      </c>
      <c r="AR1760">
        <f>($U$1760) * (325)</f>
        <v>0</v>
      </c>
      <c r="AS1760">
        <f>($V$1760) * (140)</f>
        <v>0</v>
      </c>
      <c r="AT1760">
        <f>($W$1760) * (140)</f>
        <v>0</v>
      </c>
      <c r="AU1760">
        <f>($X$1760) * (375)</f>
        <v>0</v>
      </c>
      <c r="AV1760">
        <f>($Y$1760) * (190)</f>
        <v>0</v>
      </c>
      <c r="AW1760">
        <f>($Z$1760) * (425)</f>
        <v>0</v>
      </c>
      <c r="AX1760">
        <f>($AA$1760) * (240)</f>
        <v>0</v>
      </c>
      <c r="AY1760">
        <f>($AB$1760) * (475)</f>
        <v>0</v>
      </c>
      <c r="AZ1760">
        <f>($AC$1760) * (290)</f>
        <v>0</v>
      </c>
      <c r="BA1760">
        <f>($AD$1760) * (525)</f>
        <v>0</v>
      </c>
      <c r="BM1760">
        <v>1</v>
      </c>
      <c r="BN1760">
        <f>SUM($N$1760:$R$1760)</f>
        <v>1</v>
      </c>
    </row>
    <row r="1761" spans="1:66">
      <c r="A1761">
        <v>1610</v>
      </c>
      <c r="B1761">
        <v>1</v>
      </c>
      <c r="C1761">
        <v>23740</v>
      </c>
      <c r="D1761">
        <v>4</v>
      </c>
      <c r="E1761">
        <v>8</v>
      </c>
      <c r="F1761" t="s">
        <v>33</v>
      </c>
      <c r="G1761">
        <v>3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1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f>($H$1761) * (225)</f>
        <v>0</v>
      </c>
      <c r="AF1761">
        <f>($I$1761) * (40)</f>
        <v>0</v>
      </c>
      <c r="AG1761">
        <f>($J$1761) * (40)</f>
        <v>0</v>
      </c>
      <c r="AH1761">
        <f>($K$1761) * (225)</f>
        <v>0</v>
      </c>
      <c r="AI1761">
        <f>($L$1761) * (40)</f>
        <v>0</v>
      </c>
      <c r="AJ1761">
        <f>($M$1761) * (40)</f>
        <v>0</v>
      </c>
      <c r="AK1761">
        <f>($N$1761) * (225)</f>
        <v>0</v>
      </c>
      <c r="AL1761">
        <f>($O$1761) * (225)</f>
        <v>0</v>
      </c>
      <c r="AM1761">
        <f>($P$1761) * (40)</f>
        <v>0</v>
      </c>
      <c r="AN1761">
        <f>($Q$1761) * (40)</f>
        <v>0</v>
      </c>
      <c r="AO1761">
        <f>($R$1761) * (225)</f>
        <v>0</v>
      </c>
      <c r="AP1761">
        <f>($S$1761) * (40)</f>
        <v>0</v>
      </c>
      <c r="AQ1761">
        <f>($T$1761) * (40)</f>
        <v>40</v>
      </c>
      <c r="AR1761">
        <f>($U$1761) * (225)</f>
        <v>0</v>
      </c>
      <c r="AS1761">
        <f>($V$1761) * (40)</f>
        <v>0</v>
      </c>
      <c r="AT1761">
        <f>($W$1761) * (40)</f>
        <v>0</v>
      </c>
      <c r="AU1761">
        <f>($X$1761) * (275)</f>
        <v>0</v>
      </c>
      <c r="AV1761">
        <f>($Y$1761) * (90)</f>
        <v>0</v>
      </c>
      <c r="AW1761">
        <f>($Z$1761) * (325)</f>
        <v>0</v>
      </c>
      <c r="AX1761">
        <f>($AA$1761) * (140)</f>
        <v>0</v>
      </c>
      <c r="AY1761">
        <f>($AB$1761) * (375)</f>
        <v>0</v>
      </c>
      <c r="AZ1761">
        <f>($AC$1761) * (190)</f>
        <v>0</v>
      </c>
      <c r="BA1761">
        <f>($AD$1761) * (425)</f>
        <v>0</v>
      </c>
      <c r="BM1761">
        <v>1</v>
      </c>
      <c r="BN1761">
        <f>SUM($R$1761:$Z$1761)</f>
        <v>1</v>
      </c>
    </row>
    <row r="1762" spans="1:66">
      <c r="A1762">
        <v>1613</v>
      </c>
      <c r="B1762">
        <v>1</v>
      </c>
      <c r="C1762">
        <v>23490</v>
      </c>
      <c r="D1762">
        <v>4</v>
      </c>
      <c r="E1762">
        <v>9</v>
      </c>
      <c r="F1762" t="s">
        <v>33</v>
      </c>
      <c r="G1762">
        <v>3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1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f>($H$1762) * (225)</f>
        <v>0</v>
      </c>
      <c r="AF1762">
        <f>($I$1762) * (40)</f>
        <v>0</v>
      </c>
      <c r="AG1762">
        <f>($J$1762) * (40)</f>
        <v>0</v>
      </c>
      <c r="AH1762">
        <f>($K$1762) * (225)</f>
        <v>0</v>
      </c>
      <c r="AI1762">
        <f>($L$1762) * (40)</f>
        <v>0</v>
      </c>
      <c r="AJ1762">
        <f>($M$1762) * (40)</f>
        <v>0</v>
      </c>
      <c r="AK1762">
        <f>($N$1762) * (225)</f>
        <v>0</v>
      </c>
      <c r="AL1762">
        <f>($O$1762) * (225)</f>
        <v>0</v>
      </c>
      <c r="AM1762">
        <f>($P$1762) * (40)</f>
        <v>0</v>
      </c>
      <c r="AN1762">
        <f>($Q$1762) * (40)</f>
        <v>0</v>
      </c>
      <c r="AO1762">
        <f>($R$1762) * (225)</f>
        <v>0</v>
      </c>
      <c r="AP1762">
        <f>($S$1762) * (40)</f>
        <v>0</v>
      </c>
      <c r="AQ1762">
        <f>($T$1762) * (40)</f>
        <v>40</v>
      </c>
      <c r="AR1762">
        <f>($U$1762) * (225)</f>
        <v>0</v>
      </c>
      <c r="AS1762">
        <f>($V$1762) * (40)</f>
        <v>0</v>
      </c>
      <c r="AT1762">
        <f>($W$1762) * (40)</f>
        <v>0</v>
      </c>
      <c r="AU1762">
        <f>($X$1762) * (275)</f>
        <v>0</v>
      </c>
      <c r="AV1762">
        <f>($Y$1762) * (90)</f>
        <v>0</v>
      </c>
      <c r="AW1762">
        <f>($Z$1762) * (325)</f>
        <v>0</v>
      </c>
      <c r="AX1762">
        <f>($AA$1762) * (140)</f>
        <v>0</v>
      </c>
      <c r="AY1762">
        <f>($AB$1762) * (375)</f>
        <v>0</v>
      </c>
      <c r="AZ1762">
        <f>($AC$1762) * (190)</f>
        <v>0</v>
      </c>
      <c r="BA1762">
        <f>($AD$1762) * (425)</f>
        <v>0</v>
      </c>
      <c r="BM1762">
        <v>1</v>
      </c>
      <c r="BN1762">
        <f>SUM($R$1762:$AB$1762)</f>
        <v>1</v>
      </c>
    </row>
    <row r="1763" spans="1:66">
      <c r="A1763">
        <v>1702</v>
      </c>
      <c r="B1763">
        <v>2</v>
      </c>
      <c r="C1763">
        <v>6964</v>
      </c>
      <c r="D1763">
        <v>2</v>
      </c>
      <c r="E1763">
        <v>5</v>
      </c>
      <c r="F1763" t="s">
        <v>33</v>
      </c>
      <c r="G1763">
        <v>4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1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f>($H$1763) * (225)</f>
        <v>0</v>
      </c>
      <c r="AF1763">
        <f>($I$1763) * (80)</f>
        <v>0</v>
      </c>
      <c r="AG1763">
        <f>($J$1763) * (80)</f>
        <v>0</v>
      </c>
      <c r="AH1763">
        <f>($K$1763) * (225)</f>
        <v>0</v>
      </c>
      <c r="AI1763">
        <f>($L$1763) * (80)</f>
        <v>0</v>
      </c>
      <c r="AJ1763">
        <f>($M$1763) * (80)</f>
        <v>0</v>
      </c>
      <c r="AK1763">
        <f>($N$1763) * (225)</f>
        <v>0</v>
      </c>
      <c r="AL1763">
        <f>($O$1763) * (225)</f>
        <v>225</v>
      </c>
      <c r="AM1763">
        <f>($P$1763) * (80)</f>
        <v>0</v>
      </c>
      <c r="AN1763">
        <f>($Q$1763) * (80)</f>
        <v>0</v>
      </c>
      <c r="AO1763">
        <f>($R$1763) * (225)</f>
        <v>0</v>
      </c>
      <c r="AP1763">
        <f>($S$1763) * (80)</f>
        <v>0</v>
      </c>
      <c r="AQ1763">
        <f>($T$1763) * (80)</f>
        <v>0</v>
      </c>
      <c r="AR1763">
        <f>($U$1763) * (295)</f>
        <v>0</v>
      </c>
      <c r="AS1763">
        <f>($V$1763) * (150)</f>
        <v>0</v>
      </c>
      <c r="AT1763">
        <f>($W$1763) * (150)</f>
        <v>0</v>
      </c>
      <c r="AU1763">
        <f>($X$1763) * (365)</f>
        <v>0</v>
      </c>
      <c r="AV1763">
        <f>($Y$1763) * (220)</f>
        <v>0</v>
      </c>
      <c r="AW1763">
        <f>($Z$1763) * (435)</f>
        <v>0</v>
      </c>
      <c r="AX1763">
        <f>($AA$1763) * (290)</f>
        <v>0</v>
      </c>
      <c r="AY1763">
        <f>($AB$1763) * (505)</f>
        <v>0</v>
      </c>
      <c r="AZ1763">
        <f>($AC$1763) * (360)</f>
        <v>0</v>
      </c>
      <c r="BA1763">
        <f>($AD$1763) * (575)</f>
        <v>0</v>
      </c>
      <c r="BM1763">
        <v>1</v>
      </c>
      <c r="BN1763">
        <f>SUM($N$1763:$R$1763)</f>
        <v>1</v>
      </c>
    </row>
    <row r="1764" spans="1:66">
      <c r="A1764">
        <v>3</v>
      </c>
      <c r="B1764">
        <v>2</v>
      </c>
      <c r="C1764">
        <v>25830</v>
      </c>
      <c r="D1764">
        <v>2</v>
      </c>
      <c r="E1764">
        <v>7</v>
      </c>
      <c r="F1764" t="s">
        <v>75</v>
      </c>
      <c r="G1764">
        <v>3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1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f>($H$1764) * (225)</f>
        <v>0</v>
      </c>
      <c r="AF1764">
        <f>($I$1764) * (80)</f>
        <v>0</v>
      </c>
      <c r="AG1764">
        <f>($J$1764) * (80)</f>
        <v>0</v>
      </c>
      <c r="AH1764">
        <f>($K$1764) * (225)</f>
        <v>0</v>
      </c>
      <c r="AI1764">
        <f>($L$1764) * (80)</f>
        <v>0</v>
      </c>
      <c r="AJ1764">
        <f>($M$1764) * (80)</f>
        <v>0</v>
      </c>
      <c r="AK1764">
        <f>($N$1764) * (225)</f>
        <v>225</v>
      </c>
      <c r="AL1764">
        <f>($O$1764) * (225)</f>
        <v>0</v>
      </c>
      <c r="AM1764">
        <f>($P$1764) * (80)</f>
        <v>0</v>
      </c>
      <c r="AN1764">
        <f>($Q$1764) * (80)</f>
        <v>0</v>
      </c>
      <c r="AO1764">
        <f>($R$1764) * (295)</f>
        <v>0</v>
      </c>
      <c r="AP1764">
        <f>($S$1764) * (150)</f>
        <v>0</v>
      </c>
      <c r="AQ1764">
        <f>($T$1764) * (150)</f>
        <v>0</v>
      </c>
      <c r="AR1764">
        <f>($U$1764) * (365)</f>
        <v>0</v>
      </c>
      <c r="AS1764">
        <f>($V$1764) * (220)</f>
        <v>0</v>
      </c>
      <c r="AT1764">
        <f>($W$1764) * (220)</f>
        <v>0</v>
      </c>
      <c r="AU1764">
        <f>($X$1764) * (435)</f>
        <v>0</v>
      </c>
      <c r="AV1764">
        <f>($Y$1764) * (290)</f>
        <v>0</v>
      </c>
      <c r="AW1764">
        <f>($Z$1764) * (505)</f>
        <v>0</v>
      </c>
      <c r="AX1764">
        <f>($AA$1764) * (360)</f>
        <v>0</v>
      </c>
      <c r="AY1764">
        <f>($AB$1764) * (575)</f>
        <v>0</v>
      </c>
      <c r="AZ1764">
        <f>($AC$1764) * (430)</f>
        <v>0</v>
      </c>
      <c r="BA1764">
        <f>($AD$1764) * (645)</f>
        <v>0</v>
      </c>
      <c r="BM1764">
        <v>1</v>
      </c>
      <c r="BN1764">
        <f>SUM($N$1764:$X$1764)</f>
        <v>1</v>
      </c>
    </row>
    <row r="1765" spans="1:66">
      <c r="A1765">
        <v>36</v>
      </c>
      <c r="B1765">
        <v>2</v>
      </c>
      <c r="C1765">
        <v>8950</v>
      </c>
      <c r="D1765">
        <v>5</v>
      </c>
      <c r="E1765">
        <v>8</v>
      </c>
      <c r="F1765" t="s">
        <v>75</v>
      </c>
      <c r="G1765">
        <v>4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1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f>($H$1765) * (225)</f>
        <v>0</v>
      </c>
      <c r="AF1765">
        <f>($I$1765) * (80)</f>
        <v>0</v>
      </c>
      <c r="AG1765">
        <f>($J$1765) * (80)</f>
        <v>0</v>
      </c>
      <c r="AH1765">
        <f>($K$1765) * (225)</f>
        <v>0</v>
      </c>
      <c r="AI1765">
        <f>($L$1765) * (80)</f>
        <v>0</v>
      </c>
      <c r="AJ1765">
        <f>($M$1765) * (80)</f>
        <v>0</v>
      </c>
      <c r="AK1765">
        <f>($N$1765) * (225)</f>
        <v>0</v>
      </c>
      <c r="AL1765">
        <f>($O$1765) * (225)</f>
        <v>0</v>
      </c>
      <c r="AM1765">
        <f>($P$1765) * (80)</f>
        <v>0</v>
      </c>
      <c r="AN1765">
        <f>($Q$1765) * (80)</f>
        <v>0</v>
      </c>
      <c r="AO1765">
        <f>($R$1765) * (225)</f>
        <v>0</v>
      </c>
      <c r="AP1765">
        <f>($S$1765) * (80)</f>
        <v>0</v>
      </c>
      <c r="AQ1765">
        <f>($T$1765) * (80)</f>
        <v>0</v>
      </c>
      <c r="AR1765">
        <f>($U$1765) * (225)</f>
        <v>0</v>
      </c>
      <c r="AS1765">
        <f>($V$1765) * (80)</f>
        <v>0</v>
      </c>
      <c r="AT1765">
        <f>($W$1765) * (80)</f>
        <v>0</v>
      </c>
      <c r="AU1765">
        <f>($X$1765) * (225)</f>
        <v>0</v>
      </c>
      <c r="AV1765">
        <f>($Y$1765) * (80)</f>
        <v>80</v>
      </c>
      <c r="AW1765">
        <f>($Z$1765) * (225)</f>
        <v>0</v>
      </c>
      <c r="AX1765">
        <f>($AA$1765) * (80)</f>
        <v>0</v>
      </c>
      <c r="AY1765">
        <f>($AB$1765) * (295)</f>
        <v>0</v>
      </c>
      <c r="AZ1765">
        <f>($AC$1765) * (150)</f>
        <v>0</v>
      </c>
      <c r="BA1765">
        <f>($AD$1765) * (365)</f>
        <v>0</v>
      </c>
      <c r="BM1765">
        <v>1</v>
      </c>
      <c r="BN1765">
        <f>SUM($U$1765:$Z$1765)</f>
        <v>1</v>
      </c>
    </row>
    <row r="1766" spans="1:66">
      <c r="A1766">
        <v>307</v>
      </c>
      <c r="B1766">
        <v>2</v>
      </c>
      <c r="C1766">
        <v>9700</v>
      </c>
      <c r="D1766">
        <v>2</v>
      </c>
      <c r="E1766">
        <v>6</v>
      </c>
      <c r="F1766" t="s">
        <v>75</v>
      </c>
      <c r="G1766">
        <v>6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1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f>($H$1766) * (225)</f>
        <v>0</v>
      </c>
      <c r="AF1766">
        <f>($I$1766) * (80)</f>
        <v>0</v>
      </c>
      <c r="AG1766">
        <f>($J$1766) * (80)</f>
        <v>0</v>
      </c>
      <c r="AH1766">
        <f>($K$1766) * (225)</f>
        <v>0</v>
      </c>
      <c r="AI1766">
        <f>($L$1766) * (80)</f>
        <v>0</v>
      </c>
      <c r="AJ1766">
        <f>($M$1766) * (80)</f>
        <v>0</v>
      </c>
      <c r="AK1766">
        <f>($N$1766) * (225)</f>
        <v>0</v>
      </c>
      <c r="AL1766">
        <f>($O$1766) * (225)</f>
        <v>0</v>
      </c>
      <c r="AM1766">
        <f>($P$1766) * (80)</f>
        <v>0</v>
      </c>
      <c r="AN1766">
        <f>($Q$1766) * (80)</f>
        <v>0</v>
      </c>
      <c r="AO1766">
        <f>($R$1766) * (225)</f>
        <v>0</v>
      </c>
      <c r="AP1766">
        <f>($S$1766) * (80)</f>
        <v>0</v>
      </c>
      <c r="AQ1766">
        <f>($T$1766) * (80)</f>
        <v>0</v>
      </c>
      <c r="AR1766">
        <f>($U$1766) * (225)</f>
        <v>225</v>
      </c>
      <c r="AS1766">
        <f>($V$1766) * (80)</f>
        <v>0</v>
      </c>
      <c r="AT1766">
        <f>($W$1766) * (80)</f>
        <v>0</v>
      </c>
      <c r="AU1766">
        <f>($X$1766) * (225)</f>
        <v>0</v>
      </c>
      <c r="AV1766">
        <f>($Y$1766) * (80)</f>
        <v>0</v>
      </c>
      <c r="AW1766">
        <f>($Z$1766) * (295)</f>
        <v>0</v>
      </c>
      <c r="AX1766">
        <f>($AA$1766) * (150)</f>
        <v>0</v>
      </c>
      <c r="AY1766">
        <f>($AB$1766) * (365)</f>
        <v>0</v>
      </c>
      <c r="AZ1766">
        <f>($AC$1766) * (220)</f>
        <v>0</v>
      </c>
      <c r="BA1766">
        <f>($AD$1766) * (435)</f>
        <v>0</v>
      </c>
      <c r="BM1766">
        <v>1</v>
      </c>
      <c r="BN1766">
        <f>SUM($N$1766:$U$1766)</f>
        <v>1</v>
      </c>
    </row>
    <row r="1767" spans="1:66">
      <c r="A1767">
        <v>327</v>
      </c>
      <c r="B1767">
        <v>2</v>
      </c>
      <c r="C1767">
        <v>4200</v>
      </c>
      <c r="D1767">
        <v>3</v>
      </c>
      <c r="E1767">
        <v>7</v>
      </c>
      <c r="F1767" t="s">
        <v>75</v>
      </c>
      <c r="G1767">
        <v>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1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f>($H$1767) * (225)</f>
        <v>0</v>
      </c>
      <c r="AF1767">
        <f>($I$1767) * (80)</f>
        <v>0</v>
      </c>
      <c r="AG1767">
        <f>($J$1767) * (80)</f>
        <v>0</v>
      </c>
      <c r="AH1767">
        <f>($K$1767) * (225)</f>
        <v>0</v>
      </c>
      <c r="AI1767">
        <f>($L$1767) * (80)</f>
        <v>0</v>
      </c>
      <c r="AJ1767">
        <f>($M$1767) * (80)</f>
        <v>0</v>
      </c>
      <c r="AK1767">
        <f>($N$1767) * (225)</f>
        <v>0</v>
      </c>
      <c r="AL1767">
        <f>($O$1767) * (225)</f>
        <v>0</v>
      </c>
      <c r="AM1767">
        <f>($P$1767) * (80)</f>
        <v>0</v>
      </c>
      <c r="AN1767">
        <f>($Q$1767) * (80)</f>
        <v>0</v>
      </c>
      <c r="AO1767">
        <f>($R$1767) * (225)</f>
        <v>0</v>
      </c>
      <c r="AP1767">
        <f>($S$1767) * (80)</f>
        <v>0</v>
      </c>
      <c r="AQ1767">
        <f>($T$1767) * (80)</f>
        <v>0</v>
      </c>
      <c r="AR1767">
        <f>($U$1767) * (225)</f>
        <v>225</v>
      </c>
      <c r="AS1767">
        <f>($V$1767) * (80)</f>
        <v>0</v>
      </c>
      <c r="AT1767">
        <f>($W$1767) * (80)</f>
        <v>0</v>
      </c>
      <c r="AU1767">
        <f>($X$1767) * (295)</f>
        <v>0</v>
      </c>
      <c r="AV1767">
        <f>($Y$1767) * (150)</f>
        <v>0</v>
      </c>
      <c r="AW1767">
        <f>($Z$1767) * (365)</f>
        <v>0</v>
      </c>
      <c r="AX1767">
        <f>($AA$1767) * (220)</f>
        <v>0</v>
      </c>
      <c r="AY1767">
        <f>($AB$1767) * (435)</f>
        <v>0</v>
      </c>
      <c r="AZ1767">
        <f>($AC$1767) * (290)</f>
        <v>0</v>
      </c>
      <c r="BA1767">
        <f>($AD$1767) * (505)</f>
        <v>0</v>
      </c>
      <c r="BM1767">
        <v>1</v>
      </c>
      <c r="BN1767">
        <f>SUM($O$1767:$X$1767)</f>
        <v>1</v>
      </c>
    </row>
    <row r="1768" spans="1:66">
      <c r="A1768">
        <v>482</v>
      </c>
      <c r="B1768">
        <v>2</v>
      </c>
      <c r="C1768">
        <v>24769</v>
      </c>
      <c r="D1768">
        <v>4</v>
      </c>
      <c r="E1768">
        <v>9</v>
      </c>
      <c r="F1768" t="s">
        <v>75</v>
      </c>
      <c r="G1768">
        <v>3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1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f>($H$1768) * (225)</f>
        <v>0</v>
      </c>
      <c r="AF1768">
        <f>($I$1768) * (80)</f>
        <v>0</v>
      </c>
      <c r="AG1768">
        <f>($J$1768) * (80)</f>
        <v>0</v>
      </c>
      <c r="AH1768">
        <f>($K$1768) * (225)</f>
        <v>0</v>
      </c>
      <c r="AI1768">
        <f>($L$1768) * (80)</f>
        <v>0</v>
      </c>
      <c r="AJ1768">
        <f>($M$1768) * (80)</f>
        <v>0</v>
      </c>
      <c r="AK1768">
        <f>($N$1768) * (225)</f>
        <v>0</v>
      </c>
      <c r="AL1768">
        <f>($O$1768) * (225)</f>
        <v>0</v>
      </c>
      <c r="AM1768">
        <f>($P$1768) * (80)</f>
        <v>0</v>
      </c>
      <c r="AN1768">
        <f>($Q$1768) * (80)</f>
        <v>0</v>
      </c>
      <c r="AO1768">
        <f>($R$1768) * (225)</f>
        <v>0</v>
      </c>
      <c r="AP1768">
        <f>($S$1768) * (80)</f>
        <v>0</v>
      </c>
      <c r="AQ1768">
        <f>($T$1768) * (80)</f>
        <v>0</v>
      </c>
      <c r="AR1768">
        <f>($U$1768) * (225)</f>
        <v>225</v>
      </c>
      <c r="AS1768">
        <f>($V$1768) * (80)</f>
        <v>0</v>
      </c>
      <c r="AT1768">
        <f>($W$1768) * (80)</f>
        <v>0</v>
      </c>
      <c r="AU1768">
        <f>($X$1768) * (295)</f>
        <v>0</v>
      </c>
      <c r="AV1768">
        <f>($Y$1768) * (150)</f>
        <v>0</v>
      </c>
      <c r="AW1768">
        <f>($Z$1768) * (365)</f>
        <v>0</v>
      </c>
      <c r="AX1768">
        <f>($AA$1768) * (220)</f>
        <v>0</v>
      </c>
      <c r="AY1768">
        <f>($AB$1768) * (435)</f>
        <v>0</v>
      </c>
      <c r="AZ1768">
        <f>($AC$1768) * (290)</f>
        <v>0</v>
      </c>
      <c r="BA1768">
        <f>($AD$1768) * (505)</f>
        <v>0</v>
      </c>
      <c r="BM1768">
        <v>1</v>
      </c>
      <c r="BN1768">
        <f>SUM($R$1768:$AB$1768)</f>
        <v>1</v>
      </c>
    </row>
    <row r="1769" spans="1:66">
      <c r="A1769">
        <v>715</v>
      </c>
      <c r="B1769">
        <v>1</v>
      </c>
      <c r="C1769">
        <v>2300</v>
      </c>
      <c r="D1769">
        <v>1</v>
      </c>
      <c r="E1769">
        <v>6</v>
      </c>
      <c r="F1769" t="s">
        <v>75</v>
      </c>
      <c r="G1769">
        <v>2</v>
      </c>
      <c r="H1769">
        <v>0</v>
      </c>
      <c r="I1769">
        <v>0</v>
      </c>
      <c r="J1769">
        <v>0</v>
      </c>
      <c r="K1769">
        <v>1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f>($H$1769) * (225)</f>
        <v>0</v>
      </c>
      <c r="AF1769">
        <f>($I$1769) * (40)</f>
        <v>0</v>
      </c>
      <c r="AG1769">
        <f>($J$1769) * (40)</f>
        <v>0</v>
      </c>
      <c r="AH1769">
        <f>($K$1769) * (225)</f>
        <v>225</v>
      </c>
      <c r="AI1769">
        <f>($L$1769) * (40)</f>
        <v>0</v>
      </c>
      <c r="AJ1769">
        <f>($M$1769) * (40)</f>
        <v>0</v>
      </c>
      <c r="AK1769">
        <f>($N$1769) * (275)</f>
        <v>0</v>
      </c>
      <c r="AL1769">
        <f>($O$1769) * (325)</f>
        <v>0</v>
      </c>
      <c r="AM1769">
        <f>($P$1769) * (140)</f>
        <v>0</v>
      </c>
      <c r="AN1769">
        <f>($Q$1769) * (140)</f>
        <v>0</v>
      </c>
      <c r="AO1769">
        <f>($R$1769) * (375)</f>
        <v>0</v>
      </c>
      <c r="AP1769">
        <f>($S$1769) * (190)</f>
        <v>0</v>
      </c>
      <c r="AQ1769">
        <f>($T$1769) * (190)</f>
        <v>0</v>
      </c>
      <c r="AR1769">
        <f>($U$1769) * (425)</f>
        <v>0</v>
      </c>
      <c r="AS1769">
        <f>($V$1769) * (240)</f>
        <v>0</v>
      </c>
      <c r="AT1769">
        <f>($W$1769) * (240)</f>
        <v>0</v>
      </c>
      <c r="AU1769">
        <f>($X$1769) * (475)</f>
        <v>0</v>
      </c>
      <c r="AV1769">
        <f>($Y$1769) * (290)</f>
        <v>0</v>
      </c>
      <c r="AW1769">
        <f>($Z$1769) * (525)</f>
        <v>0</v>
      </c>
      <c r="AX1769">
        <f>($AA$1769) * (340)</f>
        <v>0</v>
      </c>
      <c r="AY1769">
        <f>($AB$1769) * (575)</f>
        <v>0</v>
      </c>
      <c r="AZ1769">
        <f>($AC$1769) * (390)</f>
        <v>0</v>
      </c>
      <c r="BA1769">
        <f>($AD$1769) * (625)</f>
        <v>0</v>
      </c>
      <c r="BM1769">
        <v>1</v>
      </c>
      <c r="BN1769">
        <f>SUM($K$1769:$U$1769)</f>
        <v>1</v>
      </c>
    </row>
    <row r="1770" spans="1:66">
      <c r="A1770">
        <v>778</v>
      </c>
      <c r="B1770">
        <v>2</v>
      </c>
      <c r="C1770">
        <v>29200</v>
      </c>
      <c r="D1770">
        <v>3</v>
      </c>
      <c r="E1770">
        <v>8</v>
      </c>
      <c r="F1770" t="s">
        <v>75</v>
      </c>
      <c r="G1770">
        <v>3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1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f>($H$1770) * (225)</f>
        <v>0</v>
      </c>
      <c r="AF1770">
        <f>($I$1770) * (80)</f>
        <v>0</v>
      </c>
      <c r="AG1770">
        <f>($J$1770) * (80)</f>
        <v>0</v>
      </c>
      <c r="AH1770">
        <f>($K$1770) * (225)</f>
        <v>0</v>
      </c>
      <c r="AI1770">
        <f>($L$1770) * (80)</f>
        <v>0</v>
      </c>
      <c r="AJ1770">
        <f>($M$1770) * (80)</f>
        <v>0</v>
      </c>
      <c r="AK1770">
        <f>($N$1770) * (225)</f>
        <v>0</v>
      </c>
      <c r="AL1770">
        <f>($O$1770) * (225)</f>
        <v>0</v>
      </c>
      <c r="AM1770">
        <f>($P$1770) * (80)</f>
        <v>0</v>
      </c>
      <c r="AN1770">
        <f>($Q$1770) * (80)</f>
        <v>0</v>
      </c>
      <c r="AO1770">
        <f>($R$1770) * (225)</f>
        <v>225</v>
      </c>
      <c r="AP1770">
        <f>($S$1770) * (80)</f>
        <v>0</v>
      </c>
      <c r="AQ1770">
        <f>($T$1770) * (80)</f>
        <v>0</v>
      </c>
      <c r="AR1770">
        <f>($U$1770) * (295)</f>
        <v>0</v>
      </c>
      <c r="AS1770">
        <f>($V$1770) * (150)</f>
        <v>0</v>
      </c>
      <c r="AT1770">
        <f>($W$1770) * (150)</f>
        <v>0</v>
      </c>
      <c r="AU1770">
        <f>($X$1770) * (365)</f>
        <v>0</v>
      </c>
      <c r="AV1770">
        <f>($Y$1770) * (220)</f>
        <v>0</v>
      </c>
      <c r="AW1770">
        <f>($Z$1770) * (435)</f>
        <v>0</v>
      </c>
      <c r="AX1770">
        <f>($AA$1770) * (290)</f>
        <v>0</v>
      </c>
      <c r="AY1770">
        <f>($AB$1770) * (505)</f>
        <v>0</v>
      </c>
      <c r="AZ1770">
        <f>($AC$1770) * (360)</f>
        <v>0</v>
      </c>
      <c r="BA1770">
        <f>($AD$1770) * (575)</f>
        <v>0</v>
      </c>
      <c r="BM1770">
        <v>1</v>
      </c>
      <c r="BN1770">
        <f>SUM($O$1770:$Z$1770)</f>
        <v>1</v>
      </c>
    </row>
    <row r="1771" spans="1:66">
      <c r="A1771">
        <v>848</v>
      </c>
      <c r="B1771">
        <v>1</v>
      </c>
      <c r="C1771">
        <v>21877</v>
      </c>
      <c r="D1771">
        <v>5</v>
      </c>
      <c r="E1771">
        <v>8</v>
      </c>
      <c r="F1771" t="s">
        <v>75</v>
      </c>
      <c r="G1771">
        <v>6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1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f>($H$1771) * (225)</f>
        <v>0</v>
      </c>
      <c r="AF1771">
        <f>($I$1771) * (40)</f>
        <v>0</v>
      </c>
      <c r="AG1771">
        <f>($J$1771) * (40)</f>
        <v>0</v>
      </c>
      <c r="AH1771">
        <f>($K$1771) * (225)</f>
        <v>0</v>
      </c>
      <c r="AI1771">
        <f>($L$1771) * (40)</f>
        <v>0</v>
      </c>
      <c r="AJ1771">
        <f>($M$1771) * (40)</f>
        <v>0</v>
      </c>
      <c r="AK1771">
        <f>($N$1771) * (225)</f>
        <v>0</v>
      </c>
      <c r="AL1771">
        <f>($O$1771) * (225)</f>
        <v>0</v>
      </c>
      <c r="AM1771">
        <f>($P$1771) * (40)</f>
        <v>0</v>
      </c>
      <c r="AN1771">
        <f>($Q$1771) * (40)</f>
        <v>0</v>
      </c>
      <c r="AO1771">
        <f>($R$1771) * (225)</f>
        <v>0</v>
      </c>
      <c r="AP1771">
        <f>($S$1771) * (40)</f>
        <v>0</v>
      </c>
      <c r="AQ1771">
        <f>($T$1771) * (40)</f>
        <v>0</v>
      </c>
      <c r="AR1771">
        <f>($U$1771) * (225)</f>
        <v>0</v>
      </c>
      <c r="AS1771">
        <f>($V$1771) * (40)</f>
        <v>0</v>
      </c>
      <c r="AT1771">
        <f>($W$1771) * (40)</f>
        <v>0</v>
      </c>
      <c r="AU1771">
        <f>($X$1771) * (225)</f>
        <v>0</v>
      </c>
      <c r="AV1771">
        <f>($Y$1771) * (40)</f>
        <v>40</v>
      </c>
      <c r="AW1771">
        <f>($Z$1771) * (225)</f>
        <v>0</v>
      </c>
      <c r="AX1771">
        <f>($AA$1771) * (40)</f>
        <v>0</v>
      </c>
      <c r="AY1771">
        <f>($AB$1771) * (225)</f>
        <v>0</v>
      </c>
      <c r="AZ1771">
        <f>($AC$1771) * (40)</f>
        <v>0</v>
      </c>
      <c r="BA1771">
        <f>($AD$1771) * (225)</f>
        <v>0</v>
      </c>
      <c r="BM1771">
        <v>1</v>
      </c>
      <c r="BN1771">
        <f>SUM($U$1771:$Z$1771)</f>
        <v>1</v>
      </c>
    </row>
    <row r="1772" spans="1:66">
      <c r="A1772">
        <v>946</v>
      </c>
      <c r="B1772">
        <v>2</v>
      </c>
      <c r="C1772">
        <v>24200</v>
      </c>
      <c r="D1772">
        <v>5</v>
      </c>
      <c r="E1772">
        <v>8</v>
      </c>
      <c r="F1772" t="s">
        <v>75</v>
      </c>
      <c r="G1772">
        <v>4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1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f>($H$1772) * (225)</f>
        <v>0</v>
      </c>
      <c r="AF1772">
        <f>($I$1772) * (80)</f>
        <v>0</v>
      </c>
      <c r="AG1772">
        <f>($J$1772) * (80)</f>
        <v>0</v>
      </c>
      <c r="AH1772">
        <f>($K$1772) * (225)</f>
        <v>0</v>
      </c>
      <c r="AI1772">
        <f>($L$1772) * (80)</f>
        <v>0</v>
      </c>
      <c r="AJ1772">
        <f>($M$1772) * (80)</f>
        <v>0</v>
      </c>
      <c r="AK1772">
        <f>($N$1772) * (225)</f>
        <v>0</v>
      </c>
      <c r="AL1772">
        <f>($O$1772) * (225)</f>
        <v>0</v>
      </c>
      <c r="AM1772">
        <f>($P$1772) * (80)</f>
        <v>0</v>
      </c>
      <c r="AN1772">
        <f>($Q$1772) * (80)</f>
        <v>0</v>
      </c>
      <c r="AO1772">
        <f>($R$1772) * (225)</f>
        <v>0</v>
      </c>
      <c r="AP1772">
        <f>($S$1772) * (80)</f>
        <v>0</v>
      </c>
      <c r="AQ1772">
        <f>($T$1772) * (80)</f>
        <v>0</v>
      </c>
      <c r="AR1772">
        <f>($U$1772) * (225)</f>
        <v>0</v>
      </c>
      <c r="AS1772">
        <f>($V$1772) * (80)</f>
        <v>0</v>
      </c>
      <c r="AT1772">
        <f>($W$1772) * (80)</f>
        <v>0</v>
      </c>
      <c r="AU1772">
        <f>($X$1772) * (225)</f>
        <v>0</v>
      </c>
      <c r="AV1772">
        <f>($Y$1772) * (80)</f>
        <v>80</v>
      </c>
      <c r="AW1772">
        <f>($Z$1772) * (225)</f>
        <v>0</v>
      </c>
      <c r="AX1772">
        <f>($AA$1772) * (80)</f>
        <v>0</v>
      </c>
      <c r="AY1772">
        <f>($AB$1772) * (295)</f>
        <v>0</v>
      </c>
      <c r="AZ1772">
        <f>($AC$1772) * (150)</f>
        <v>0</v>
      </c>
      <c r="BA1772">
        <f>($AD$1772) * (365)</f>
        <v>0</v>
      </c>
      <c r="BM1772">
        <v>1</v>
      </c>
      <c r="BN1772">
        <f>SUM($U$1772:$Z$1772)</f>
        <v>1</v>
      </c>
    </row>
    <row r="1773" spans="1:66">
      <c r="A1773">
        <v>1067</v>
      </c>
      <c r="B1773">
        <v>2</v>
      </c>
      <c r="C1773">
        <v>24200</v>
      </c>
      <c r="D1773">
        <v>0</v>
      </c>
      <c r="E1773">
        <v>3</v>
      </c>
      <c r="F1773" t="s">
        <v>75</v>
      </c>
      <c r="G1773">
        <v>4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1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f>($H$1773) * (225)</f>
        <v>0</v>
      </c>
      <c r="AF1773">
        <f>($I$1773) * (80)</f>
        <v>0</v>
      </c>
      <c r="AG1773">
        <f>($J$1773) * (80)</f>
        <v>0</v>
      </c>
      <c r="AH1773">
        <f>($K$1773) * (225)</f>
        <v>0</v>
      </c>
      <c r="AI1773">
        <f>($L$1773) * (80)</f>
        <v>0</v>
      </c>
      <c r="AJ1773">
        <f>($M$1773) * (80)</f>
        <v>0</v>
      </c>
      <c r="AK1773">
        <f>($N$1773) * (225)</f>
        <v>225</v>
      </c>
      <c r="AL1773">
        <f>($O$1773) * (295)</f>
        <v>0</v>
      </c>
      <c r="AM1773">
        <f>($P$1773) * (150)</f>
        <v>0</v>
      </c>
      <c r="AN1773">
        <f>($Q$1773) * (150)</f>
        <v>0</v>
      </c>
      <c r="AO1773">
        <f>($R$1773) * (365)</f>
        <v>0</v>
      </c>
      <c r="AP1773">
        <f>($S$1773) * (220)</f>
        <v>0</v>
      </c>
      <c r="AQ1773">
        <f>($T$1773) * (220)</f>
        <v>0</v>
      </c>
      <c r="AR1773">
        <f>($U$1773) * (435)</f>
        <v>0</v>
      </c>
      <c r="AS1773">
        <f>($V$1773) * (290)</f>
        <v>0</v>
      </c>
      <c r="AT1773">
        <f>($W$1773) * (290)</f>
        <v>0</v>
      </c>
      <c r="AU1773">
        <f>($X$1773) * (505)</f>
        <v>0</v>
      </c>
      <c r="AV1773">
        <f>($Y$1773) * (360)</f>
        <v>0</v>
      </c>
      <c r="AW1773">
        <f>($Z$1773) * (575)</f>
        <v>0</v>
      </c>
      <c r="AX1773">
        <f>($AA$1773) * (430)</f>
        <v>0</v>
      </c>
      <c r="AY1773">
        <f>($AB$1773) * (645)</f>
        <v>0</v>
      </c>
      <c r="AZ1773">
        <f>($AC$1773) * (500)</f>
        <v>0</v>
      </c>
      <c r="BA1773">
        <f>($AD$1773) * (715)</f>
        <v>0</v>
      </c>
      <c r="BM1773">
        <v>1</v>
      </c>
      <c r="BN1773">
        <f>SUM($H$1773:$N$1773)</f>
        <v>1</v>
      </c>
    </row>
    <row r="1774" spans="1:66">
      <c r="A1774">
        <v>1234</v>
      </c>
      <c r="B1774">
        <v>2</v>
      </c>
      <c r="C1774">
        <v>4200</v>
      </c>
      <c r="D1774">
        <v>4</v>
      </c>
      <c r="E1774">
        <v>7</v>
      </c>
      <c r="F1774" t="s">
        <v>75</v>
      </c>
      <c r="G1774">
        <v>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1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f>($H$1774) * (225)</f>
        <v>0</v>
      </c>
      <c r="AF1774">
        <f>($I$1774) * (80)</f>
        <v>0</v>
      </c>
      <c r="AG1774">
        <f>($J$1774) * (80)</f>
        <v>0</v>
      </c>
      <c r="AH1774">
        <f>($K$1774) * (225)</f>
        <v>0</v>
      </c>
      <c r="AI1774">
        <f>($L$1774) * (80)</f>
        <v>0</v>
      </c>
      <c r="AJ1774">
        <f>($M$1774) * (80)</f>
        <v>0</v>
      </c>
      <c r="AK1774">
        <f>($N$1774) * (225)</f>
        <v>0</v>
      </c>
      <c r="AL1774">
        <f>($O$1774) * (225)</f>
        <v>0</v>
      </c>
      <c r="AM1774">
        <f>($P$1774) * (80)</f>
        <v>0</v>
      </c>
      <c r="AN1774">
        <f>($Q$1774) * (80)</f>
        <v>0</v>
      </c>
      <c r="AO1774">
        <f>($R$1774) * (225)</f>
        <v>225</v>
      </c>
      <c r="AP1774">
        <f>($S$1774) * (80)</f>
        <v>0</v>
      </c>
      <c r="AQ1774">
        <f>($T$1774) * (80)</f>
        <v>0</v>
      </c>
      <c r="AR1774">
        <f>($U$1774) * (225)</f>
        <v>0</v>
      </c>
      <c r="AS1774">
        <f>($V$1774) * (80)</f>
        <v>0</v>
      </c>
      <c r="AT1774">
        <f>($W$1774) * (80)</f>
        <v>0</v>
      </c>
      <c r="AU1774">
        <f>($X$1774) * (225)</f>
        <v>0</v>
      </c>
      <c r="AV1774">
        <f>($Y$1774) * (80)</f>
        <v>0</v>
      </c>
      <c r="AW1774">
        <f>($Z$1774) * (225)</f>
        <v>0</v>
      </c>
      <c r="AX1774">
        <f>($AA$1774) * (80)</f>
        <v>0</v>
      </c>
      <c r="AY1774">
        <f>($AB$1774) * (295)</f>
        <v>0</v>
      </c>
      <c r="AZ1774">
        <f>($AC$1774) * (150)</f>
        <v>0</v>
      </c>
      <c r="BA1774">
        <f>($AD$1774) * (365)</f>
        <v>0</v>
      </c>
      <c r="BM1774">
        <v>1</v>
      </c>
      <c r="BN1774">
        <f>SUM($R$1774:$X$1774)</f>
        <v>1</v>
      </c>
    </row>
    <row r="1775" spans="1:66">
      <c r="A1775">
        <v>1309</v>
      </c>
      <c r="B1775">
        <v>1</v>
      </c>
      <c r="C1775">
        <v>2300</v>
      </c>
      <c r="D1775">
        <v>2</v>
      </c>
      <c r="E1775">
        <v>7</v>
      </c>
      <c r="F1775" t="s">
        <v>75</v>
      </c>
      <c r="G1775">
        <v>3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1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f>($H$1775) * (225)</f>
        <v>0</v>
      </c>
      <c r="AF1775">
        <f>($I$1775) * (40)</f>
        <v>0</v>
      </c>
      <c r="AG1775">
        <f>($J$1775) * (40)</f>
        <v>0</v>
      </c>
      <c r="AH1775">
        <f>($K$1775) * (225)</f>
        <v>0</v>
      </c>
      <c r="AI1775">
        <f>($L$1775) * (40)</f>
        <v>0</v>
      </c>
      <c r="AJ1775">
        <f>($M$1775) * (40)</f>
        <v>0</v>
      </c>
      <c r="AK1775">
        <f>($N$1775) * (225)</f>
        <v>0</v>
      </c>
      <c r="AL1775">
        <f>($O$1775) * (225)</f>
        <v>225</v>
      </c>
      <c r="AM1775">
        <f>($P$1775) * (40)</f>
        <v>0</v>
      </c>
      <c r="AN1775">
        <f>($Q$1775) * (40)</f>
        <v>0</v>
      </c>
      <c r="AO1775">
        <f>($R$1775) * (275)</f>
        <v>0</v>
      </c>
      <c r="AP1775">
        <f>($S$1775) * (90)</f>
        <v>0</v>
      </c>
      <c r="AQ1775">
        <f>($T$1775) * (90)</f>
        <v>0</v>
      </c>
      <c r="AR1775">
        <f>($U$1775) * (325)</f>
        <v>0</v>
      </c>
      <c r="AS1775">
        <f>($V$1775) * (140)</f>
        <v>0</v>
      </c>
      <c r="AT1775">
        <f>($W$1775) * (140)</f>
        <v>0</v>
      </c>
      <c r="AU1775">
        <f>($X$1775) * (375)</f>
        <v>0</v>
      </c>
      <c r="AV1775">
        <f>($Y$1775) * (190)</f>
        <v>0</v>
      </c>
      <c r="AW1775">
        <f>($Z$1775) * (425)</f>
        <v>0</v>
      </c>
      <c r="AX1775">
        <f>($AA$1775) * (240)</f>
        <v>0</v>
      </c>
      <c r="AY1775">
        <f>($AB$1775) * (475)</f>
        <v>0</v>
      </c>
      <c r="AZ1775">
        <f>($AC$1775) * (290)</f>
        <v>0</v>
      </c>
      <c r="BA1775">
        <f>($AD$1775) * (525)</f>
        <v>0</v>
      </c>
      <c r="BM1775">
        <v>1</v>
      </c>
      <c r="BN1775">
        <f>SUM($N$1775:$X$1775)</f>
        <v>1</v>
      </c>
    </row>
    <row r="1776" spans="1:66">
      <c r="A1776">
        <v>1405</v>
      </c>
      <c r="B1776">
        <v>1</v>
      </c>
      <c r="C1776">
        <v>4858</v>
      </c>
      <c r="D1776">
        <v>1</v>
      </c>
      <c r="E1776">
        <v>5</v>
      </c>
      <c r="F1776" t="s">
        <v>75</v>
      </c>
      <c r="G1776">
        <v>3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1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f>($H$1776) * (225)</f>
        <v>0</v>
      </c>
      <c r="AF1776">
        <f>($I$1776) * (40)</f>
        <v>0</v>
      </c>
      <c r="AG1776">
        <f>($J$1776) * (40)</f>
        <v>0</v>
      </c>
      <c r="AH1776">
        <f>($K$1776) * (225)</f>
        <v>0</v>
      </c>
      <c r="AI1776">
        <f>($L$1776) * (40)</f>
        <v>0</v>
      </c>
      <c r="AJ1776">
        <f>($M$1776) * (40)</f>
        <v>0</v>
      </c>
      <c r="AK1776">
        <f>($N$1776) * (225)</f>
        <v>225</v>
      </c>
      <c r="AL1776">
        <f>($O$1776) * (275)</f>
        <v>0</v>
      </c>
      <c r="AM1776">
        <f>($P$1776) * (90)</f>
        <v>0</v>
      </c>
      <c r="AN1776">
        <f>($Q$1776) * (90)</f>
        <v>0</v>
      </c>
      <c r="AO1776">
        <f>($R$1776) * (325)</f>
        <v>0</v>
      </c>
      <c r="AP1776">
        <f>($S$1776) * (140)</f>
        <v>0</v>
      </c>
      <c r="AQ1776">
        <f>($T$1776) * (140)</f>
        <v>0</v>
      </c>
      <c r="AR1776">
        <f>($U$1776) * (375)</f>
        <v>0</v>
      </c>
      <c r="AS1776">
        <f>($V$1776) * (190)</f>
        <v>0</v>
      </c>
      <c r="AT1776">
        <f>($W$1776) * (190)</f>
        <v>0</v>
      </c>
      <c r="AU1776">
        <f>($X$1776) * (425)</f>
        <v>0</v>
      </c>
      <c r="AV1776">
        <f>($Y$1776) * (240)</f>
        <v>0</v>
      </c>
      <c r="AW1776">
        <f>($Z$1776) * (475)</f>
        <v>0</v>
      </c>
      <c r="AX1776">
        <f>($AA$1776) * (290)</f>
        <v>0</v>
      </c>
      <c r="AY1776">
        <f>($AB$1776) * (525)</f>
        <v>0</v>
      </c>
      <c r="AZ1776">
        <f>($AC$1776) * (340)</f>
        <v>0</v>
      </c>
      <c r="BA1776">
        <f>($AD$1776) * (575)</f>
        <v>0</v>
      </c>
      <c r="BM1776">
        <v>1</v>
      </c>
      <c r="BN1776">
        <f>SUM($K$1776:$R$1776)</f>
        <v>1</v>
      </c>
    </row>
    <row r="1777" spans="1:66">
      <c r="A1777">
        <v>1426</v>
      </c>
      <c r="B1777">
        <v>1</v>
      </c>
      <c r="C1777">
        <v>17300</v>
      </c>
      <c r="D1777">
        <v>5</v>
      </c>
      <c r="E1777">
        <v>8</v>
      </c>
      <c r="F1777" t="s">
        <v>75</v>
      </c>
      <c r="G1777">
        <v>3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1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f>($H$1777) * (225)</f>
        <v>0</v>
      </c>
      <c r="AF1777">
        <f>($I$1777) * (40)</f>
        <v>0</v>
      </c>
      <c r="AG1777">
        <f>($J$1777) * (40)</f>
        <v>0</v>
      </c>
      <c r="AH1777">
        <f>($K$1777) * (225)</f>
        <v>0</v>
      </c>
      <c r="AI1777">
        <f>($L$1777) * (40)</f>
        <v>0</v>
      </c>
      <c r="AJ1777">
        <f>($M$1777) * (40)</f>
        <v>0</v>
      </c>
      <c r="AK1777">
        <f>($N$1777) * (225)</f>
        <v>0</v>
      </c>
      <c r="AL1777">
        <f>($O$1777) * (225)</f>
        <v>0</v>
      </c>
      <c r="AM1777">
        <f>($P$1777) * (40)</f>
        <v>0</v>
      </c>
      <c r="AN1777">
        <f>($Q$1777) * (40)</f>
        <v>0</v>
      </c>
      <c r="AO1777">
        <f>($R$1777) * (225)</f>
        <v>0</v>
      </c>
      <c r="AP1777">
        <f>($S$1777) * (40)</f>
        <v>0</v>
      </c>
      <c r="AQ1777">
        <f>($T$1777) * (40)</f>
        <v>0</v>
      </c>
      <c r="AR1777">
        <f>($U$1777) * (225)</f>
        <v>0</v>
      </c>
      <c r="AS1777">
        <f>($V$1777) * (40)</f>
        <v>0</v>
      </c>
      <c r="AT1777">
        <f>($W$1777) * (40)</f>
        <v>0</v>
      </c>
      <c r="AU1777">
        <f>($X$1777) * (225)</f>
        <v>0</v>
      </c>
      <c r="AV1777">
        <f>($Y$1777) * (40)</f>
        <v>40</v>
      </c>
      <c r="AW1777">
        <f>($Z$1777) * (275)</f>
        <v>0</v>
      </c>
      <c r="AX1777">
        <f>($AA$1777) * (90)</f>
        <v>0</v>
      </c>
      <c r="AY1777">
        <f>($AB$1777) * (325)</f>
        <v>0</v>
      </c>
      <c r="AZ1777">
        <f>($AC$1777) * (140)</f>
        <v>0</v>
      </c>
      <c r="BA1777">
        <f>($AD$1777) * (375)</f>
        <v>0</v>
      </c>
      <c r="BM1777">
        <v>1</v>
      </c>
      <c r="BN1777">
        <f>SUM($U$1777:$Z$1777)</f>
        <v>1</v>
      </c>
    </row>
    <row r="1778" spans="1:66">
      <c r="A1778">
        <v>1618</v>
      </c>
      <c r="B1778">
        <v>2</v>
      </c>
      <c r="C1778">
        <v>7070</v>
      </c>
      <c r="D1778">
        <v>5</v>
      </c>
      <c r="E1778">
        <v>10</v>
      </c>
      <c r="F1778" t="s">
        <v>75</v>
      </c>
      <c r="G1778">
        <v>3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1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f>($H$1778) * (225)</f>
        <v>0</v>
      </c>
      <c r="AF1778">
        <f>($I$1778) * (80)</f>
        <v>0</v>
      </c>
      <c r="AG1778">
        <f>($J$1778) * (80)</f>
        <v>0</v>
      </c>
      <c r="AH1778">
        <f>($K$1778) * (225)</f>
        <v>0</v>
      </c>
      <c r="AI1778">
        <f>($L$1778) * (80)</f>
        <v>0</v>
      </c>
      <c r="AJ1778">
        <f>($M$1778) * (80)</f>
        <v>0</v>
      </c>
      <c r="AK1778">
        <f>($N$1778) * (225)</f>
        <v>0</v>
      </c>
      <c r="AL1778">
        <f>($O$1778) * (225)</f>
        <v>0</v>
      </c>
      <c r="AM1778">
        <f>($P$1778) * (80)</f>
        <v>0</v>
      </c>
      <c r="AN1778">
        <f>($Q$1778) * (80)</f>
        <v>0</v>
      </c>
      <c r="AO1778">
        <f>($R$1778) * (225)</f>
        <v>0</v>
      </c>
      <c r="AP1778">
        <f>($S$1778) * (80)</f>
        <v>0</v>
      </c>
      <c r="AQ1778">
        <f>($T$1778) * (80)</f>
        <v>0</v>
      </c>
      <c r="AR1778">
        <f>($U$1778) * (225)</f>
        <v>0</v>
      </c>
      <c r="AS1778">
        <f>($V$1778) * (80)</f>
        <v>0</v>
      </c>
      <c r="AT1778">
        <f>($W$1778) * (80)</f>
        <v>0</v>
      </c>
      <c r="AU1778">
        <f>($X$1778) * (225)</f>
        <v>0</v>
      </c>
      <c r="AV1778">
        <f>($Y$1778) * (80)</f>
        <v>80</v>
      </c>
      <c r="AW1778">
        <f>($Z$1778) * (295)</f>
        <v>0</v>
      </c>
      <c r="AX1778">
        <f>($AA$1778) * (150)</f>
        <v>0</v>
      </c>
      <c r="AY1778">
        <f>($AB$1778) * (365)</f>
        <v>0</v>
      </c>
      <c r="AZ1778">
        <f>($AC$1778) * (220)</f>
        <v>0</v>
      </c>
      <c r="BA1778">
        <f>($AD$1778) * (435)</f>
        <v>0</v>
      </c>
      <c r="BM1778">
        <v>1</v>
      </c>
      <c r="BN1778">
        <f>SUM($U$1778:$AD$1778)</f>
        <v>1</v>
      </c>
    </row>
    <row r="1779" spans="1:66">
      <c r="A1779">
        <v>1727</v>
      </c>
      <c r="B1779">
        <v>1</v>
      </c>
      <c r="C1779">
        <v>9036</v>
      </c>
      <c r="D1779">
        <v>4</v>
      </c>
      <c r="E1779">
        <v>8</v>
      </c>
      <c r="F1779" t="s">
        <v>75</v>
      </c>
      <c r="G1779">
        <v>3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1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f>($H$1779) * (225)</f>
        <v>0</v>
      </c>
      <c r="AF1779">
        <f>($I$1779) * (40)</f>
        <v>0</v>
      </c>
      <c r="AG1779">
        <f>($J$1779) * (40)</f>
        <v>0</v>
      </c>
      <c r="AH1779">
        <f>($K$1779) * (225)</f>
        <v>0</v>
      </c>
      <c r="AI1779">
        <f>($L$1779) * (40)</f>
        <v>0</v>
      </c>
      <c r="AJ1779">
        <f>($M$1779) * (40)</f>
        <v>0</v>
      </c>
      <c r="AK1779">
        <f>($N$1779) * (225)</f>
        <v>0</v>
      </c>
      <c r="AL1779">
        <f>($O$1779) * (225)</f>
        <v>0</v>
      </c>
      <c r="AM1779">
        <f>($P$1779) * (40)</f>
        <v>0</v>
      </c>
      <c r="AN1779">
        <f>($Q$1779) * (40)</f>
        <v>0</v>
      </c>
      <c r="AO1779">
        <f>($R$1779) * (225)</f>
        <v>0</v>
      </c>
      <c r="AP1779">
        <f>($S$1779) * (40)</f>
        <v>0</v>
      </c>
      <c r="AQ1779">
        <f>($T$1779) * (40)</f>
        <v>0</v>
      </c>
      <c r="AR1779">
        <f>($U$1779) * (225)</f>
        <v>0</v>
      </c>
      <c r="AS1779">
        <f>($V$1779) * (40)</f>
        <v>0</v>
      </c>
      <c r="AT1779">
        <f>($W$1779) * (40)</f>
        <v>0</v>
      </c>
      <c r="AU1779">
        <f>($X$1779) * (275)</f>
        <v>0</v>
      </c>
      <c r="AV1779">
        <f>($Y$1779) * (90)</f>
        <v>90</v>
      </c>
      <c r="AW1779">
        <f>($Z$1779) * (325)</f>
        <v>0</v>
      </c>
      <c r="AX1779">
        <f>($AA$1779) * (140)</f>
        <v>0</v>
      </c>
      <c r="AY1779">
        <f>($AB$1779) * (375)</f>
        <v>0</v>
      </c>
      <c r="AZ1779">
        <f>($AC$1779) * (190)</f>
        <v>0</v>
      </c>
      <c r="BA1779">
        <f>($AD$1779) * (425)</f>
        <v>0</v>
      </c>
      <c r="BM1779">
        <v>1</v>
      </c>
      <c r="BN1779">
        <f>SUM($R$1779:$Z$1779)</f>
        <v>1</v>
      </c>
    </row>
    <row r="1780" spans="1:66">
      <c r="A1780">
        <v>1752</v>
      </c>
      <c r="B1780">
        <v>2</v>
      </c>
      <c r="C1780">
        <v>8495</v>
      </c>
      <c r="D1780">
        <v>3</v>
      </c>
      <c r="E1780">
        <v>7</v>
      </c>
      <c r="F1780" t="s">
        <v>75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1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f>($H$1780) * (225)</f>
        <v>0</v>
      </c>
      <c r="AF1780">
        <f>($I$1780) * (80)</f>
        <v>0</v>
      </c>
      <c r="AG1780">
        <f>($J$1780) * (80)</f>
        <v>0</v>
      </c>
      <c r="AH1780">
        <f>($K$1780) * (225)</f>
        <v>0</v>
      </c>
      <c r="AI1780">
        <f>($L$1780) * (80)</f>
        <v>0</v>
      </c>
      <c r="AJ1780">
        <f>($M$1780) * (80)</f>
        <v>0</v>
      </c>
      <c r="AK1780">
        <f>($N$1780) * (225)</f>
        <v>0</v>
      </c>
      <c r="AL1780">
        <f>($O$1780) * (225)</f>
        <v>0</v>
      </c>
      <c r="AM1780">
        <f>($P$1780) * (80)</f>
        <v>0</v>
      </c>
      <c r="AN1780">
        <f>($Q$1780) * (80)</f>
        <v>0</v>
      </c>
      <c r="AO1780">
        <f>($R$1780) * (225)</f>
        <v>0</v>
      </c>
      <c r="AP1780">
        <f>($S$1780) * (80)</f>
        <v>0</v>
      </c>
      <c r="AQ1780">
        <f>($T$1780) * (80)</f>
        <v>0</v>
      </c>
      <c r="AR1780">
        <f>($U$1780) * (225)</f>
        <v>225</v>
      </c>
      <c r="AS1780">
        <f>($V$1780) * (80)</f>
        <v>0</v>
      </c>
      <c r="AT1780">
        <f>($W$1780) * (80)</f>
        <v>0</v>
      </c>
      <c r="AU1780">
        <f>($X$1780) * (295)</f>
        <v>0</v>
      </c>
      <c r="AV1780">
        <f>($Y$1780) * (150)</f>
        <v>0</v>
      </c>
      <c r="AW1780">
        <f>($Z$1780) * (365)</f>
        <v>0</v>
      </c>
      <c r="AX1780">
        <f>($AA$1780) * (220)</f>
        <v>0</v>
      </c>
      <c r="AY1780">
        <f>($AB$1780) * (435)</f>
        <v>0</v>
      </c>
      <c r="AZ1780">
        <f>($AC$1780) * (290)</f>
        <v>0</v>
      </c>
      <c r="BA1780">
        <f>($AD$1780) * (505)</f>
        <v>0</v>
      </c>
      <c r="BM1780">
        <v>1</v>
      </c>
      <c r="BN1780">
        <f>SUM($O$1780:$X$1780)</f>
        <v>1</v>
      </c>
    </row>
  </sheetData>
  <sortState ref="A19:G1780">
    <sortCondition ref="F18"/>
  </sortState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F1763"/>
  <sheetViews>
    <sheetView tabSelected="1" topLeftCell="L56" workbookViewId="0">
      <selection activeCell="V72" sqref="V72"/>
    </sheetView>
  </sheetViews>
  <sheetFormatPr baseColWidth="10" defaultColWidth="8.83203125" defaultRowHeight="15" x14ac:dyDescent="0"/>
  <cols>
    <col min="6" max="6" width="16" bestFit="1" customWidth="1"/>
    <col min="7" max="7" width="20.33203125" bestFit="1" customWidth="1"/>
    <col min="22" max="22" width="16.5" bestFit="1" customWidth="1"/>
    <col min="30" max="30" width="12.33203125" customWidth="1"/>
  </cols>
  <sheetData>
    <row r="1" spans="1:27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69</v>
      </c>
      <c r="I1" t="s">
        <v>137</v>
      </c>
      <c r="J1" t="s">
        <v>138</v>
      </c>
      <c r="L1" t="s">
        <v>141</v>
      </c>
      <c r="M1" t="s">
        <v>140</v>
      </c>
      <c r="N1" t="s">
        <v>99</v>
      </c>
      <c r="O1" t="s">
        <v>98</v>
      </c>
      <c r="P1" t="s">
        <v>101</v>
      </c>
      <c r="Q1" t="s">
        <v>97</v>
      </c>
      <c r="R1" t="s">
        <v>100</v>
      </c>
      <c r="S1" t="s">
        <v>139</v>
      </c>
      <c r="U1" t="s">
        <v>142</v>
      </c>
      <c r="V1" t="s">
        <v>99</v>
      </c>
      <c r="W1" t="s">
        <v>98</v>
      </c>
      <c r="X1" t="s">
        <v>101</v>
      </c>
      <c r="Y1" t="s">
        <v>97</v>
      </c>
      <c r="Z1" t="s">
        <v>100</v>
      </c>
      <c r="AA1" t="s">
        <v>139</v>
      </c>
    </row>
    <row r="2" spans="1:27">
      <c r="A2">
        <v>1</v>
      </c>
      <c r="B2">
        <v>1</v>
      </c>
      <c r="C2">
        <v>23000</v>
      </c>
      <c r="D2">
        <v>0</v>
      </c>
      <c r="E2">
        <v>4</v>
      </c>
      <c r="F2" t="s">
        <v>73</v>
      </c>
      <c r="G2">
        <v>4</v>
      </c>
      <c r="H2" t="s">
        <v>100</v>
      </c>
      <c r="I2" t="s">
        <v>8</v>
      </c>
      <c r="J2">
        <v>40</v>
      </c>
      <c r="L2" t="s">
        <v>8</v>
      </c>
      <c r="M2">
        <v>11</v>
      </c>
      <c r="N2">
        <v>0</v>
      </c>
      <c r="O2">
        <v>0</v>
      </c>
      <c r="P2">
        <v>0</v>
      </c>
      <c r="Q2">
        <v>108</v>
      </c>
      <c r="R2">
        <v>155</v>
      </c>
      <c r="S2">
        <v>0</v>
      </c>
      <c r="U2" t="s">
        <v>8</v>
      </c>
      <c r="V2">
        <v>0</v>
      </c>
      <c r="W2">
        <v>0</v>
      </c>
      <c r="X2">
        <v>0</v>
      </c>
      <c r="Y2">
        <v>1</v>
      </c>
      <c r="Z2">
        <v>1</v>
      </c>
      <c r="AA2">
        <v>0</v>
      </c>
    </row>
    <row r="3" spans="1:27">
      <c r="A3">
        <v>2</v>
      </c>
      <c r="B3">
        <v>1</v>
      </c>
      <c r="C3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 t="s">
        <v>46</v>
      </c>
      <c r="J3">
        <v>40</v>
      </c>
      <c r="L3" t="s">
        <v>11</v>
      </c>
      <c r="M3">
        <v>5</v>
      </c>
      <c r="N3">
        <v>144</v>
      </c>
      <c r="O3">
        <v>0</v>
      </c>
      <c r="P3">
        <v>129</v>
      </c>
      <c r="Q3">
        <v>0</v>
      </c>
      <c r="R3">
        <v>0</v>
      </c>
      <c r="S3">
        <v>0</v>
      </c>
      <c r="U3" t="s">
        <v>11</v>
      </c>
      <c r="V3">
        <v>2</v>
      </c>
      <c r="W3">
        <v>0</v>
      </c>
      <c r="X3">
        <v>5</v>
      </c>
      <c r="Y3">
        <v>0</v>
      </c>
      <c r="Z3">
        <v>0</v>
      </c>
      <c r="AA3">
        <v>0</v>
      </c>
    </row>
    <row r="4" spans="1:27">
      <c r="A4">
        <v>3</v>
      </c>
      <c r="B4">
        <v>2</v>
      </c>
      <c r="C4">
        <v>25830</v>
      </c>
      <c r="D4">
        <v>2</v>
      </c>
      <c r="E4">
        <v>7</v>
      </c>
      <c r="F4" t="s">
        <v>75</v>
      </c>
      <c r="G4">
        <v>3</v>
      </c>
      <c r="H4" t="s">
        <v>102</v>
      </c>
      <c r="I4" t="s">
        <v>21</v>
      </c>
      <c r="J4">
        <v>225</v>
      </c>
      <c r="L4" t="s">
        <v>21</v>
      </c>
      <c r="M4">
        <v>23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4</v>
      </c>
      <c r="B5">
        <v>1</v>
      </c>
      <c r="C5">
        <v>18715</v>
      </c>
      <c r="D5">
        <v>5</v>
      </c>
      <c r="E5">
        <v>9</v>
      </c>
      <c r="F5" t="s">
        <v>35</v>
      </c>
      <c r="G5">
        <v>3</v>
      </c>
      <c r="H5" t="s">
        <v>97</v>
      </c>
      <c r="I5" t="s">
        <v>48</v>
      </c>
      <c r="J5">
        <v>40</v>
      </c>
      <c r="L5" t="s">
        <v>46</v>
      </c>
      <c r="M5">
        <v>19</v>
      </c>
      <c r="N5">
        <v>0</v>
      </c>
      <c r="O5">
        <v>122</v>
      </c>
      <c r="P5">
        <v>0</v>
      </c>
      <c r="Q5">
        <v>0</v>
      </c>
      <c r="R5">
        <v>155</v>
      </c>
      <c r="S5">
        <v>0</v>
      </c>
      <c r="U5" t="s">
        <v>46</v>
      </c>
      <c r="V5">
        <v>0</v>
      </c>
      <c r="W5">
        <v>3</v>
      </c>
      <c r="X5">
        <v>0</v>
      </c>
      <c r="Y5">
        <v>0</v>
      </c>
      <c r="Z5">
        <v>1</v>
      </c>
      <c r="AA5">
        <v>0</v>
      </c>
    </row>
    <row r="6" spans="1:27">
      <c r="A6">
        <v>5</v>
      </c>
      <c r="B6">
        <v>1</v>
      </c>
      <c r="C6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 t="s">
        <v>48</v>
      </c>
      <c r="J6">
        <v>40</v>
      </c>
      <c r="L6" t="s">
        <v>47</v>
      </c>
      <c r="M6">
        <v>8</v>
      </c>
      <c r="N6">
        <v>0</v>
      </c>
      <c r="O6">
        <v>0</v>
      </c>
      <c r="P6">
        <v>126</v>
      </c>
      <c r="Q6">
        <v>0</v>
      </c>
      <c r="R6">
        <v>0</v>
      </c>
      <c r="S6">
        <v>84</v>
      </c>
      <c r="U6" t="s">
        <v>47</v>
      </c>
      <c r="V6">
        <v>0</v>
      </c>
      <c r="W6">
        <v>0</v>
      </c>
      <c r="X6">
        <v>1</v>
      </c>
      <c r="Y6">
        <v>0</v>
      </c>
      <c r="Z6">
        <v>0</v>
      </c>
      <c r="AA6">
        <v>4</v>
      </c>
    </row>
    <row r="7" spans="1:27">
      <c r="A7">
        <v>6</v>
      </c>
      <c r="B7">
        <v>2</v>
      </c>
      <c r="C7">
        <v>22929</v>
      </c>
      <c r="D7">
        <v>0</v>
      </c>
      <c r="E7">
        <v>5</v>
      </c>
      <c r="F7" t="s">
        <v>35</v>
      </c>
      <c r="G7">
        <v>3</v>
      </c>
      <c r="H7" t="s">
        <v>97</v>
      </c>
      <c r="I7" t="s">
        <v>8</v>
      </c>
      <c r="J7">
        <v>80</v>
      </c>
      <c r="L7" t="s">
        <v>48</v>
      </c>
      <c r="M7">
        <v>10</v>
      </c>
      <c r="N7">
        <v>159</v>
      </c>
      <c r="O7">
        <v>0</v>
      </c>
      <c r="P7">
        <v>0</v>
      </c>
      <c r="Q7">
        <v>141</v>
      </c>
      <c r="R7">
        <v>0</v>
      </c>
      <c r="S7">
        <v>0</v>
      </c>
      <c r="U7" t="s">
        <v>48</v>
      </c>
      <c r="V7">
        <v>1</v>
      </c>
      <c r="W7">
        <v>0</v>
      </c>
      <c r="X7">
        <v>0</v>
      </c>
      <c r="Y7">
        <v>2</v>
      </c>
      <c r="Z7">
        <v>0</v>
      </c>
      <c r="AA7">
        <v>0</v>
      </c>
    </row>
    <row r="8" spans="1:27">
      <c r="A8">
        <v>7</v>
      </c>
      <c r="B8">
        <v>2</v>
      </c>
      <c r="C8">
        <v>22929</v>
      </c>
      <c r="D8">
        <v>4</v>
      </c>
      <c r="E8">
        <v>8</v>
      </c>
      <c r="F8" t="s">
        <v>73</v>
      </c>
      <c r="G8">
        <v>2</v>
      </c>
      <c r="H8" t="s">
        <v>99</v>
      </c>
      <c r="I8" t="s">
        <v>48</v>
      </c>
      <c r="J8">
        <v>150</v>
      </c>
      <c r="L8" t="s">
        <v>49</v>
      </c>
      <c r="M8">
        <v>1</v>
      </c>
      <c r="N8">
        <v>0</v>
      </c>
      <c r="O8">
        <v>122</v>
      </c>
      <c r="P8">
        <v>0</v>
      </c>
      <c r="Q8">
        <v>0</v>
      </c>
      <c r="R8">
        <v>0</v>
      </c>
      <c r="S8">
        <v>0</v>
      </c>
      <c r="U8" t="s">
        <v>49</v>
      </c>
      <c r="V8">
        <v>0</v>
      </c>
      <c r="W8">
        <v>6</v>
      </c>
      <c r="X8">
        <v>0</v>
      </c>
      <c r="Y8">
        <v>0</v>
      </c>
      <c r="Z8">
        <v>0</v>
      </c>
      <c r="AA8">
        <v>0</v>
      </c>
    </row>
    <row r="9" spans="1:27">
      <c r="A9">
        <v>8</v>
      </c>
      <c r="B9">
        <v>2</v>
      </c>
      <c r="C9">
        <v>26482</v>
      </c>
      <c r="D9">
        <v>2</v>
      </c>
      <c r="E9">
        <v>5</v>
      </c>
      <c r="F9" t="s">
        <v>73</v>
      </c>
      <c r="G9">
        <v>4</v>
      </c>
      <c r="H9" t="s">
        <v>100</v>
      </c>
      <c r="I9" t="s">
        <v>46</v>
      </c>
      <c r="J9">
        <v>80</v>
      </c>
      <c r="L9" t="s">
        <v>50</v>
      </c>
      <c r="M9">
        <v>2</v>
      </c>
      <c r="N9">
        <v>0</v>
      </c>
      <c r="O9">
        <v>0</v>
      </c>
      <c r="P9">
        <v>0</v>
      </c>
      <c r="Q9">
        <v>137</v>
      </c>
      <c r="R9">
        <v>0</v>
      </c>
      <c r="S9">
        <v>0</v>
      </c>
      <c r="U9" t="s">
        <v>50</v>
      </c>
      <c r="V9">
        <v>0</v>
      </c>
      <c r="W9">
        <v>0</v>
      </c>
      <c r="X9">
        <v>0</v>
      </c>
      <c r="Y9">
        <v>4</v>
      </c>
      <c r="Z9">
        <v>0</v>
      </c>
      <c r="AA9">
        <v>0</v>
      </c>
    </row>
    <row r="10" spans="1:27">
      <c r="A10">
        <v>9</v>
      </c>
      <c r="B10">
        <v>2</v>
      </c>
      <c r="C10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 t="s">
        <v>51</v>
      </c>
      <c r="J10">
        <v>80</v>
      </c>
      <c r="L10" t="s">
        <v>51</v>
      </c>
      <c r="M10">
        <v>0</v>
      </c>
      <c r="N10">
        <v>0</v>
      </c>
      <c r="O10">
        <v>101</v>
      </c>
      <c r="P10">
        <v>0</v>
      </c>
      <c r="Q10">
        <v>0</v>
      </c>
      <c r="R10">
        <v>0</v>
      </c>
      <c r="S10">
        <v>0</v>
      </c>
      <c r="U10" t="s">
        <v>51</v>
      </c>
      <c r="V10">
        <v>0</v>
      </c>
      <c r="W10">
        <v>2</v>
      </c>
      <c r="X10">
        <v>0</v>
      </c>
      <c r="Y10">
        <v>0</v>
      </c>
      <c r="Z10">
        <v>0</v>
      </c>
      <c r="AA10">
        <v>0</v>
      </c>
    </row>
    <row r="11" spans="1:27">
      <c r="A11">
        <v>10</v>
      </c>
      <c r="B11">
        <v>2</v>
      </c>
      <c r="C11">
        <v>10600</v>
      </c>
      <c r="D11">
        <v>5</v>
      </c>
      <c r="E11">
        <v>10</v>
      </c>
      <c r="F11" t="s">
        <v>73</v>
      </c>
      <c r="G11">
        <v>3</v>
      </c>
      <c r="H11" t="s">
        <v>98</v>
      </c>
      <c r="I11" t="s">
        <v>49</v>
      </c>
      <c r="J11">
        <v>80</v>
      </c>
      <c r="L11" t="s">
        <v>52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52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11</v>
      </c>
      <c r="B12">
        <v>2</v>
      </c>
      <c r="C12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 t="s">
        <v>11</v>
      </c>
      <c r="J12">
        <v>80</v>
      </c>
    </row>
    <row r="13" spans="1:27">
      <c r="A13">
        <v>12</v>
      </c>
      <c r="B13">
        <v>2</v>
      </c>
      <c r="C13">
        <v>7849</v>
      </c>
      <c r="D13">
        <v>4</v>
      </c>
      <c r="E13">
        <v>9</v>
      </c>
      <c r="F13" t="s">
        <v>32</v>
      </c>
      <c r="G13">
        <v>3</v>
      </c>
      <c r="H13" t="s">
        <v>102</v>
      </c>
      <c r="I13" t="s">
        <v>48</v>
      </c>
      <c r="J13">
        <v>225</v>
      </c>
    </row>
    <row r="14" spans="1:27">
      <c r="A14">
        <v>13</v>
      </c>
      <c r="B14">
        <v>1</v>
      </c>
      <c r="C14">
        <v>5649</v>
      </c>
      <c r="D14">
        <v>5</v>
      </c>
      <c r="E14">
        <v>9</v>
      </c>
      <c r="F14" t="s">
        <v>84</v>
      </c>
      <c r="G14">
        <v>5</v>
      </c>
      <c r="H14" t="s">
        <v>98</v>
      </c>
      <c r="I14" t="s">
        <v>49</v>
      </c>
      <c r="J14">
        <v>40</v>
      </c>
      <c r="L14" t="s">
        <v>23</v>
      </c>
      <c r="M14" t="s">
        <v>140</v>
      </c>
      <c r="N14" t="s">
        <v>99</v>
      </c>
      <c r="O14" t="s">
        <v>98</v>
      </c>
      <c r="P14" t="s">
        <v>101</v>
      </c>
      <c r="Q14" t="s">
        <v>97</v>
      </c>
      <c r="R14" t="s">
        <v>100</v>
      </c>
      <c r="S14" t="s">
        <v>139</v>
      </c>
    </row>
    <row r="15" spans="1:27">
      <c r="A15">
        <v>14</v>
      </c>
      <c r="B15">
        <v>2</v>
      </c>
      <c r="C15">
        <v>20655</v>
      </c>
      <c r="D15">
        <v>-1</v>
      </c>
      <c r="E15">
        <v>2</v>
      </c>
      <c r="F15" t="s">
        <v>32</v>
      </c>
      <c r="G15">
        <v>4</v>
      </c>
      <c r="H15" t="s">
        <v>102</v>
      </c>
      <c r="I15" t="s">
        <v>11</v>
      </c>
      <c r="J15">
        <v>225</v>
      </c>
      <c r="L15" t="s">
        <v>8</v>
      </c>
      <c r="M15">
        <v>17</v>
      </c>
      <c r="N15">
        <v>0</v>
      </c>
      <c r="O15">
        <v>0</v>
      </c>
      <c r="P15">
        <v>0</v>
      </c>
      <c r="Q15">
        <v>172</v>
      </c>
      <c r="R15">
        <v>248</v>
      </c>
      <c r="S15">
        <v>0</v>
      </c>
    </row>
    <row r="16" spans="1:27">
      <c r="A16">
        <v>15</v>
      </c>
      <c r="B16">
        <v>1</v>
      </c>
      <c r="C16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 t="s">
        <v>48</v>
      </c>
      <c r="J16">
        <v>40</v>
      </c>
      <c r="L16" t="s">
        <v>11</v>
      </c>
      <c r="M16">
        <v>8</v>
      </c>
      <c r="N16">
        <v>234</v>
      </c>
      <c r="O16">
        <v>0</v>
      </c>
      <c r="P16">
        <v>210</v>
      </c>
      <c r="Q16">
        <v>0</v>
      </c>
      <c r="R16">
        <v>0</v>
      </c>
      <c r="S16">
        <v>0</v>
      </c>
    </row>
    <row r="17" spans="1:30">
      <c r="A17">
        <v>16</v>
      </c>
      <c r="B17">
        <v>2</v>
      </c>
      <c r="C17">
        <v>26236</v>
      </c>
      <c r="D17">
        <v>6</v>
      </c>
      <c r="E17">
        <v>10</v>
      </c>
      <c r="F17" t="s">
        <v>35</v>
      </c>
      <c r="G17">
        <v>3</v>
      </c>
      <c r="H17" t="s">
        <v>98</v>
      </c>
      <c r="I17" t="s">
        <v>51</v>
      </c>
      <c r="J17">
        <v>150</v>
      </c>
      <c r="L17" t="s">
        <v>21</v>
      </c>
      <c r="M17">
        <v>42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30">
      <c r="A18">
        <v>17</v>
      </c>
      <c r="B18">
        <v>1</v>
      </c>
      <c r="C18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 t="s">
        <v>47</v>
      </c>
      <c r="J18">
        <v>40</v>
      </c>
      <c r="L18" t="s">
        <v>46</v>
      </c>
      <c r="M18">
        <v>39</v>
      </c>
      <c r="N18">
        <v>0</v>
      </c>
      <c r="O18">
        <v>200</v>
      </c>
      <c r="P18">
        <v>0</v>
      </c>
      <c r="Q18">
        <v>0</v>
      </c>
      <c r="R18">
        <v>250</v>
      </c>
      <c r="S18">
        <v>0</v>
      </c>
    </row>
    <row r="19" spans="1:30">
      <c r="A19">
        <v>18</v>
      </c>
      <c r="B19">
        <v>2</v>
      </c>
      <c r="C19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 t="s">
        <v>49</v>
      </c>
      <c r="J19">
        <v>80</v>
      </c>
      <c r="L19" t="s">
        <v>47</v>
      </c>
      <c r="M19">
        <v>15</v>
      </c>
      <c r="N19">
        <v>0</v>
      </c>
      <c r="O19">
        <v>0</v>
      </c>
      <c r="P19">
        <v>210</v>
      </c>
      <c r="Q19">
        <v>0</v>
      </c>
      <c r="R19">
        <v>0</v>
      </c>
      <c r="S19">
        <v>136</v>
      </c>
    </row>
    <row r="20" spans="1:30">
      <c r="A20">
        <v>19</v>
      </c>
      <c r="B20">
        <v>1</v>
      </c>
      <c r="C20">
        <v>5520</v>
      </c>
      <c r="D20">
        <v>0</v>
      </c>
      <c r="E20">
        <v>4</v>
      </c>
      <c r="F20" t="s">
        <v>73</v>
      </c>
      <c r="G20">
        <v>3</v>
      </c>
      <c r="H20" t="s">
        <v>100</v>
      </c>
      <c r="I20" t="s">
        <v>8</v>
      </c>
      <c r="J20">
        <v>40</v>
      </c>
      <c r="L20" t="s">
        <v>48</v>
      </c>
      <c r="M20">
        <v>21</v>
      </c>
      <c r="N20">
        <v>250</v>
      </c>
      <c r="O20">
        <v>0</v>
      </c>
      <c r="P20">
        <v>0</v>
      </c>
      <c r="Q20">
        <v>225</v>
      </c>
      <c r="R20">
        <v>0</v>
      </c>
      <c r="S20">
        <v>0</v>
      </c>
    </row>
    <row r="21" spans="1:30">
      <c r="A21">
        <v>20</v>
      </c>
      <c r="B21">
        <v>2</v>
      </c>
      <c r="C21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 t="s">
        <v>11</v>
      </c>
      <c r="J21">
        <v>80</v>
      </c>
      <c r="L21" t="s">
        <v>49</v>
      </c>
      <c r="M21">
        <v>3</v>
      </c>
      <c r="N21">
        <v>0</v>
      </c>
      <c r="O21">
        <v>200</v>
      </c>
      <c r="P21">
        <v>0</v>
      </c>
      <c r="Q21">
        <v>0</v>
      </c>
      <c r="R21">
        <v>0</v>
      </c>
      <c r="S21">
        <v>0</v>
      </c>
    </row>
    <row r="22" spans="1:30">
      <c r="A22">
        <v>21</v>
      </c>
      <c r="B22">
        <v>2</v>
      </c>
      <c r="C22">
        <v>8950</v>
      </c>
      <c r="D22">
        <v>4</v>
      </c>
      <c r="E22">
        <v>7</v>
      </c>
      <c r="F22" t="s">
        <v>94</v>
      </c>
      <c r="G22">
        <v>4</v>
      </c>
      <c r="H22" t="s">
        <v>139</v>
      </c>
      <c r="I22" t="s">
        <v>47</v>
      </c>
      <c r="J22">
        <v>80</v>
      </c>
      <c r="L22" t="s">
        <v>50</v>
      </c>
      <c r="M22">
        <v>2</v>
      </c>
      <c r="N22">
        <v>0</v>
      </c>
      <c r="O22">
        <v>0</v>
      </c>
      <c r="P22">
        <v>0</v>
      </c>
      <c r="Q22">
        <v>225</v>
      </c>
      <c r="R22">
        <v>0</v>
      </c>
      <c r="S22">
        <v>0</v>
      </c>
    </row>
    <row r="23" spans="1:30">
      <c r="A23">
        <v>22</v>
      </c>
      <c r="B23">
        <v>2</v>
      </c>
      <c r="C23">
        <v>9382</v>
      </c>
      <c r="D23">
        <v>4</v>
      </c>
      <c r="E23">
        <v>7</v>
      </c>
      <c r="F23" t="s">
        <v>35</v>
      </c>
      <c r="G23">
        <v>4</v>
      </c>
      <c r="H23" t="s">
        <v>101</v>
      </c>
      <c r="I23" t="s">
        <v>47</v>
      </c>
      <c r="J23">
        <v>80</v>
      </c>
      <c r="L23" t="s">
        <v>51</v>
      </c>
      <c r="M23">
        <v>0</v>
      </c>
      <c r="N23">
        <v>0</v>
      </c>
      <c r="O23">
        <v>184</v>
      </c>
      <c r="P23">
        <v>0</v>
      </c>
      <c r="Q23">
        <v>0</v>
      </c>
      <c r="R23">
        <v>0</v>
      </c>
      <c r="S23">
        <v>0</v>
      </c>
    </row>
    <row r="24" spans="1:30">
      <c r="A24">
        <v>23</v>
      </c>
      <c r="B24">
        <v>2</v>
      </c>
      <c r="C24">
        <v>9382</v>
      </c>
      <c r="D24">
        <v>-1</v>
      </c>
      <c r="E24">
        <v>4</v>
      </c>
      <c r="F24" t="s">
        <v>35</v>
      </c>
      <c r="G24">
        <v>6</v>
      </c>
      <c r="H24" t="s">
        <v>97</v>
      </c>
      <c r="I24" t="s">
        <v>8</v>
      </c>
      <c r="J24">
        <v>80</v>
      </c>
      <c r="L24" t="s">
        <v>52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V24" t="s">
        <v>22</v>
      </c>
      <c r="W24" t="s">
        <v>23</v>
      </c>
      <c r="X24" t="s">
        <v>24</v>
      </c>
      <c r="Y24" t="s">
        <v>25</v>
      </c>
      <c r="Z24" t="s">
        <v>26</v>
      </c>
      <c r="AA24" t="s">
        <v>27</v>
      </c>
      <c r="AB24" t="s">
        <v>28</v>
      </c>
      <c r="AC24" t="s">
        <v>69</v>
      </c>
      <c r="AD24" t="s">
        <v>137</v>
      </c>
    </row>
    <row r="25" spans="1:30">
      <c r="A25">
        <v>24</v>
      </c>
      <c r="B25">
        <v>2</v>
      </c>
      <c r="C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 t="s">
        <v>47</v>
      </c>
      <c r="J25">
        <v>80</v>
      </c>
      <c r="V25">
        <v>14</v>
      </c>
      <c r="W25">
        <v>2</v>
      </c>
      <c r="X25">
        <v>20655</v>
      </c>
      <c r="Y25">
        <v>-1</v>
      </c>
      <c r="Z25">
        <v>2</v>
      </c>
      <c r="AA25" t="s">
        <v>32</v>
      </c>
      <c r="AB25">
        <v>4</v>
      </c>
      <c r="AC25" t="s">
        <v>102</v>
      </c>
      <c r="AD25" t="s">
        <v>11</v>
      </c>
    </row>
    <row r="26" spans="1:30">
      <c r="A26">
        <v>25</v>
      </c>
      <c r="B26">
        <v>2</v>
      </c>
      <c r="C26">
        <v>9382</v>
      </c>
      <c r="D26">
        <v>6</v>
      </c>
      <c r="E26">
        <v>9</v>
      </c>
      <c r="F26" t="s">
        <v>73</v>
      </c>
      <c r="G26">
        <v>4</v>
      </c>
      <c r="H26" t="s">
        <v>97</v>
      </c>
      <c r="I26" t="s">
        <v>50</v>
      </c>
      <c r="J26">
        <v>80</v>
      </c>
      <c r="V26">
        <v>44</v>
      </c>
      <c r="W26">
        <v>2</v>
      </c>
      <c r="X26">
        <v>22950</v>
      </c>
      <c r="Y26">
        <v>0</v>
      </c>
      <c r="Z26">
        <v>4</v>
      </c>
      <c r="AA26" t="s">
        <v>73</v>
      </c>
      <c r="AB26">
        <v>3</v>
      </c>
      <c r="AC26" t="s">
        <v>100</v>
      </c>
      <c r="AD26" t="s">
        <v>8</v>
      </c>
    </row>
    <row r="27" spans="1:30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 t="s">
        <v>97</v>
      </c>
      <c r="I27" t="s">
        <v>48</v>
      </c>
      <c r="J27">
        <v>80</v>
      </c>
      <c r="L27" t="s">
        <v>24</v>
      </c>
      <c r="M27" t="s">
        <v>140</v>
      </c>
      <c r="N27" t="s">
        <v>99</v>
      </c>
      <c r="O27" t="s">
        <v>98</v>
      </c>
      <c r="P27" t="s">
        <v>101</v>
      </c>
      <c r="Q27" t="s">
        <v>97</v>
      </c>
      <c r="R27" t="s">
        <v>100</v>
      </c>
      <c r="S27" t="s">
        <v>139</v>
      </c>
      <c r="V27">
        <v>147</v>
      </c>
      <c r="W27">
        <v>2</v>
      </c>
      <c r="X27">
        <v>14600</v>
      </c>
      <c r="Y27">
        <v>5</v>
      </c>
      <c r="Z27">
        <v>9</v>
      </c>
      <c r="AA27" t="s">
        <v>73</v>
      </c>
      <c r="AB27">
        <v>2</v>
      </c>
      <c r="AC27" t="s">
        <v>99</v>
      </c>
      <c r="AD27" t="s">
        <v>48</v>
      </c>
    </row>
    <row r="28" spans="1:30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 t="s">
        <v>99</v>
      </c>
      <c r="I28" t="s">
        <v>11</v>
      </c>
      <c r="J28">
        <v>80</v>
      </c>
      <c r="L28" t="s">
        <v>8</v>
      </c>
      <c r="M28">
        <v>155888</v>
      </c>
      <c r="N28">
        <v>0</v>
      </c>
      <c r="O28">
        <v>0</v>
      </c>
      <c r="P28">
        <v>0</v>
      </c>
      <c r="Q28">
        <v>1970510</v>
      </c>
      <c r="R28">
        <v>2734291</v>
      </c>
      <c r="S28">
        <v>0</v>
      </c>
      <c r="V28">
        <v>211</v>
      </c>
      <c r="W28">
        <v>1</v>
      </c>
      <c r="X28">
        <v>23440</v>
      </c>
      <c r="Y28">
        <v>4</v>
      </c>
      <c r="Z28">
        <v>8</v>
      </c>
      <c r="AA28" t="s">
        <v>84</v>
      </c>
      <c r="AB28">
        <v>3</v>
      </c>
      <c r="AC28" t="s">
        <v>139</v>
      </c>
      <c r="AD28" t="s">
        <v>47</v>
      </c>
    </row>
    <row r="29" spans="1:30">
      <c r="A29">
        <v>28</v>
      </c>
      <c r="B29">
        <v>2</v>
      </c>
      <c r="C29">
        <v>9382</v>
      </c>
      <c r="D29">
        <v>5</v>
      </c>
      <c r="E29">
        <v>10</v>
      </c>
      <c r="F29" t="s">
        <v>74</v>
      </c>
      <c r="G29">
        <v>3</v>
      </c>
      <c r="H29" t="s">
        <v>98</v>
      </c>
      <c r="I29" t="s">
        <v>49</v>
      </c>
      <c r="J29">
        <v>80</v>
      </c>
      <c r="L29" t="s">
        <v>11</v>
      </c>
      <c r="M29">
        <v>80411</v>
      </c>
      <c r="N29">
        <v>2455478</v>
      </c>
      <c r="O29">
        <v>0</v>
      </c>
      <c r="P29">
        <v>2338803</v>
      </c>
      <c r="Q29">
        <v>0</v>
      </c>
      <c r="R29">
        <v>0</v>
      </c>
      <c r="S29">
        <v>0</v>
      </c>
      <c r="V29">
        <v>232</v>
      </c>
      <c r="W29">
        <v>2</v>
      </c>
      <c r="X29">
        <v>12686</v>
      </c>
      <c r="Y29">
        <v>-1</v>
      </c>
      <c r="Z29">
        <v>4</v>
      </c>
      <c r="AA29" t="s">
        <v>94</v>
      </c>
      <c r="AB29">
        <v>4</v>
      </c>
      <c r="AC29" t="s">
        <v>101</v>
      </c>
      <c r="AD29" t="s">
        <v>11</v>
      </c>
    </row>
    <row r="30" spans="1:30">
      <c r="A30">
        <v>29</v>
      </c>
      <c r="B30">
        <v>1</v>
      </c>
      <c r="C30">
        <v>5756</v>
      </c>
      <c r="D30">
        <v>4</v>
      </c>
      <c r="E30">
        <v>7</v>
      </c>
      <c r="F30" t="s">
        <v>73</v>
      </c>
      <c r="G30">
        <v>4</v>
      </c>
      <c r="H30" t="s">
        <v>99</v>
      </c>
      <c r="I30" t="s">
        <v>48</v>
      </c>
      <c r="J30">
        <v>40</v>
      </c>
      <c r="L30" t="s">
        <v>21</v>
      </c>
      <c r="M30">
        <v>375970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V30">
        <v>265</v>
      </c>
      <c r="W30">
        <v>2</v>
      </c>
      <c r="X30">
        <v>17431</v>
      </c>
      <c r="Y30">
        <v>0</v>
      </c>
      <c r="Z30">
        <v>4</v>
      </c>
      <c r="AA30" t="s">
        <v>35</v>
      </c>
      <c r="AB30">
        <v>3</v>
      </c>
      <c r="AC30" t="s">
        <v>97</v>
      </c>
      <c r="AD30" t="s">
        <v>8</v>
      </c>
    </row>
    <row r="31" spans="1:30">
      <c r="A31">
        <v>30</v>
      </c>
      <c r="B31">
        <v>2</v>
      </c>
      <c r="C31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 t="s">
        <v>48</v>
      </c>
      <c r="J31">
        <v>80</v>
      </c>
      <c r="L31" t="s">
        <v>46</v>
      </c>
      <c r="M31">
        <v>317036</v>
      </c>
      <c r="N31">
        <v>0</v>
      </c>
      <c r="O31">
        <v>2236113</v>
      </c>
      <c r="P31">
        <v>0</v>
      </c>
      <c r="Q31">
        <v>0</v>
      </c>
      <c r="R31">
        <v>2766936</v>
      </c>
      <c r="S31">
        <v>0</v>
      </c>
      <c r="V31">
        <v>271</v>
      </c>
      <c r="W31">
        <v>2</v>
      </c>
      <c r="X31">
        <v>11700</v>
      </c>
      <c r="Y31">
        <v>4</v>
      </c>
      <c r="Z31">
        <v>8</v>
      </c>
      <c r="AA31" t="s">
        <v>73</v>
      </c>
      <c r="AB31">
        <v>3</v>
      </c>
      <c r="AC31" t="s">
        <v>99</v>
      </c>
      <c r="AD31" t="s">
        <v>48</v>
      </c>
    </row>
    <row r="32" spans="1:30">
      <c r="A32">
        <v>31</v>
      </c>
      <c r="B32">
        <v>2</v>
      </c>
      <c r="C32">
        <v>8950</v>
      </c>
      <c r="D32">
        <v>0</v>
      </c>
      <c r="E32">
        <v>3</v>
      </c>
      <c r="F32" t="s">
        <v>73</v>
      </c>
      <c r="G32">
        <v>5</v>
      </c>
      <c r="H32" t="s">
        <v>100</v>
      </c>
      <c r="I32" t="s">
        <v>8</v>
      </c>
      <c r="J32">
        <v>80</v>
      </c>
      <c r="L32" t="s">
        <v>47</v>
      </c>
      <c r="M32">
        <v>155492</v>
      </c>
      <c r="N32">
        <v>0</v>
      </c>
      <c r="O32">
        <v>0</v>
      </c>
      <c r="P32">
        <v>2077071</v>
      </c>
      <c r="Q32">
        <v>0</v>
      </c>
      <c r="R32">
        <v>0</v>
      </c>
      <c r="S32">
        <v>1311281</v>
      </c>
      <c r="V32">
        <v>285</v>
      </c>
      <c r="W32">
        <v>2</v>
      </c>
      <c r="X32">
        <v>7588</v>
      </c>
      <c r="Y32">
        <v>4</v>
      </c>
      <c r="Z32">
        <v>9</v>
      </c>
      <c r="AA32" t="s">
        <v>73</v>
      </c>
      <c r="AB32">
        <v>3</v>
      </c>
      <c r="AC32" t="s">
        <v>99</v>
      </c>
      <c r="AD32" t="s">
        <v>48</v>
      </c>
    </row>
    <row r="33" spans="1:30">
      <c r="A33">
        <v>32</v>
      </c>
      <c r="B33">
        <v>2</v>
      </c>
      <c r="C33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 t="s">
        <v>51</v>
      </c>
      <c r="J33">
        <v>80</v>
      </c>
      <c r="L33" t="s">
        <v>48</v>
      </c>
      <c r="M33">
        <v>145090</v>
      </c>
      <c r="N33">
        <v>2807939</v>
      </c>
      <c r="O33">
        <v>0</v>
      </c>
      <c r="P33">
        <v>0</v>
      </c>
      <c r="Q33">
        <v>2466486</v>
      </c>
      <c r="R33">
        <v>0</v>
      </c>
      <c r="S33">
        <v>0</v>
      </c>
      <c r="V33">
        <v>1173</v>
      </c>
      <c r="W33">
        <v>2</v>
      </c>
      <c r="X33">
        <v>24200</v>
      </c>
      <c r="Y33">
        <v>5</v>
      </c>
      <c r="Z33">
        <v>10</v>
      </c>
      <c r="AA33" t="s">
        <v>74</v>
      </c>
      <c r="AB33">
        <v>4</v>
      </c>
      <c r="AC33" t="s">
        <v>97</v>
      </c>
      <c r="AD33" t="s">
        <v>50</v>
      </c>
    </row>
    <row r="34" spans="1:30">
      <c r="A34">
        <v>33</v>
      </c>
      <c r="B34">
        <v>2</v>
      </c>
      <c r="C34">
        <v>8950</v>
      </c>
      <c r="D34">
        <v>5</v>
      </c>
      <c r="E34">
        <v>9</v>
      </c>
      <c r="F34" t="s">
        <v>35</v>
      </c>
      <c r="G34">
        <v>3</v>
      </c>
      <c r="H34" t="s">
        <v>97</v>
      </c>
      <c r="I34" t="s">
        <v>48</v>
      </c>
      <c r="J34">
        <v>80</v>
      </c>
      <c r="L34" t="s">
        <v>49</v>
      </c>
      <c r="M34">
        <v>29027</v>
      </c>
      <c r="N34">
        <v>0</v>
      </c>
      <c r="O34">
        <v>1893440</v>
      </c>
      <c r="P34">
        <v>0</v>
      </c>
      <c r="Q34">
        <v>0</v>
      </c>
      <c r="R34">
        <v>0</v>
      </c>
      <c r="S34">
        <v>0</v>
      </c>
      <c r="V34">
        <v>1312</v>
      </c>
      <c r="W34">
        <v>3</v>
      </c>
      <c r="X34">
        <v>29027</v>
      </c>
      <c r="Y34">
        <v>2</v>
      </c>
      <c r="Z34">
        <v>5</v>
      </c>
      <c r="AA34" t="s">
        <v>94</v>
      </c>
      <c r="AB34">
        <v>4</v>
      </c>
      <c r="AC34" t="s">
        <v>102</v>
      </c>
      <c r="AD34" t="s">
        <v>46</v>
      </c>
    </row>
    <row r="35" spans="1:30">
      <c r="A35">
        <v>34</v>
      </c>
      <c r="B35">
        <v>2</v>
      </c>
      <c r="C3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 t="s">
        <v>11</v>
      </c>
      <c r="J35">
        <v>80</v>
      </c>
      <c r="L35" t="s">
        <v>50</v>
      </c>
      <c r="M35">
        <v>25440</v>
      </c>
      <c r="N35">
        <v>0</v>
      </c>
      <c r="O35">
        <v>0</v>
      </c>
      <c r="P35">
        <v>0</v>
      </c>
      <c r="Q35">
        <v>2539233</v>
      </c>
      <c r="R35">
        <v>0</v>
      </c>
      <c r="S35">
        <v>0</v>
      </c>
      <c r="V35">
        <v>1313</v>
      </c>
      <c r="W35">
        <v>3</v>
      </c>
      <c r="X35">
        <v>29027</v>
      </c>
      <c r="Y35">
        <v>3</v>
      </c>
      <c r="Z35">
        <v>6</v>
      </c>
      <c r="AA35" t="s">
        <v>74</v>
      </c>
      <c r="AB35">
        <v>3</v>
      </c>
      <c r="AC35" t="s">
        <v>102</v>
      </c>
      <c r="AD35" t="s">
        <v>46</v>
      </c>
    </row>
    <row r="36" spans="1:30">
      <c r="A36">
        <v>35</v>
      </c>
      <c r="B36">
        <v>2</v>
      </c>
      <c r="C36">
        <v>8950</v>
      </c>
      <c r="D36">
        <v>2</v>
      </c>
      <c r="E36">
        <v>5</v>
      </c>
      <c r="F36" t="s">
        <v>73</v>
      </c>
      <c r="G36">
        <v>3</v>
      </c>
      <c r="H36" t="s">
        <v>100</v>
      </c>
      <c r="I36" t="s">
        <v>46</v>
      </c>
      <c r="J36">
        <v>80</v>
      </c>
      <c r="L36" t="s">
        <v>51</v>
      </c>
      <c r="M36">
        <v>0</v>
      </c>
      <c r="N36">
        <v>0</v>
      </c>
      <c r="O36">
        <v>1838896</v>
      </c>
      <c r="P36">
        <v>0</v>
      </c>
      <c r="Q36">
        <v>0</v>
      </c>
      <c r="R36">
        <v>0</v>
      </c>
      <c r="S36">
        <v>0</v>
      </c>
      <c r="V36">
        <v>1314</v>
      </c>
      <c r="W36">
        <v>3</v>
      </c>
      <c r="X36">
        <v>29027</v>
      </c>
      <c r="Y36">
        <v>4</v>
      </c>
      <c r="Z36">
        <v>7</v>
      </c>
      <c r="AA36" t="s">
        <v>73</v>
      </c>
      <c r="AB36">
        <v>5</v>
      </c>
      <c r="AC36" t="s">
        <v>102</v>
      </c>
      <c r="AD36" t="s">
        <v>48</v>
      </c>
    </row>
    <row r="37" spans="1:30">
      <c r="A37">
        <v>36</v>
      </c>
      <c r="B37">
        <v>2</v>
      </c>
      <c r="C37">
        <v>8950</v>
      </c>
      <c r="D37">
        <v>5</v>
      </c>
      <c r="E37">
        <v>8</v>
      </c>
      <c r="F37" t="s">
        <v>75</v>
      </c>
      <c r="G37">
        <v>4</v>
      </c>
      <c r="H37" t="s">
        <v>98</v>
      </c>
      <c r="I37" t="s">
        <v>49</v>
      </c>
      <c r="J37">
        <v>80</v>
      </c>
      <c r="L37" t="s">
        <v>52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V37">
        <v>1315</v>
      </c>
      <c r="W37">
        <v>3</v>
      </c>
      <c r="X37">
        <v>29027</v>
      </c>
      <c r="Y37">
        <v>0</v>
      </c>
      <c r="Z37">
        <v>3</v>
      </c>
      <c r="AA37" t="s">
        <v>73</v>
      </c>
      <c r="AB37">
        <v>3</v>
      </c>
      <c r="AC37" t="s">
        <v>100</v>
      </c>
      <c r="AD37" t="s">
        <v>8</v>
      </c>
    </row>
    <row r="38" spans="1:30">
      <c r="A38">
        <v>37</v>
      </c>
      <c r="B38">
        <v>2</v>
      </c>
      <c r="C38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 t="s">
        <v>46</v>
      </c>
      <c r="J38">
        <v>80</v>
      </c>
      <c r="V38">
        <v>1316</v>
      </c>
      <c r="W38">
        <v>3</v>
      </c>
      <c r="X38">
        <v>29027</v>
      </c>
      <c r="Y38">
        <v>5</v>
      </c>
      <c r="Z38">
        <v>8</v>
      </c>
      <c r="AA38" t="s">
        <v>35</v>
      </c>
      <c r="AB38">
        <v>4</v>
      </c>
      <c r="AC38" t="s">
        <v>102</v>
      </c>
      <c r="AD38" t="s">
        <v>49</v>
      </c>
    </row>
    <row r="39" spans="1:30">
      <c r="A39">
        <v>38</v>
      </c>
      <c r="B39">
        <v>2</v>
      </c>
      <c r="C39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 t="s">
        <v>48</v>
      </c>
      <c r="J39">
        <v>80</v>
      </c>
      <c r="V39">
        <v>1317</v>
      </c>
      <c r="W39">
        <v>3</v>
      </c>
      <c r="X39">
        <v>29027</v>
      </c>
      <c r="Y39">
        <v>2</v>
      </c>
      <c r="Z39">
        <v>7</v>
      </c>
      <c r="AA39" t="s">
        <v>35</v>
      </c>
      <c r="AB39">
        <v>3</v>
      </c>
      <c r="AC39" t="s">
        <v>102</v>
      </c>
      <c r="AD39" t="s">
        <v>46</v>
      </c>
    </row>
    <row r="40" spans="1:30">
      <c r="A40">
        <v>39</v>
      </c>
      <c r="B40">
        <v>2</v>
      </c>
      <c r="C40">
        <v>8950</v>
      </c>
      <c r="D40">
        <v>3</v>
      </c>
      <c r="E40">
        <v>7</v>
      </c>
      <c r="F40" t="s">
        <v>74</v>
      </c>
      <c r="G40">
        <v>3</v>
      </c>
      <c r="H40" t="s">
        <v>98</v>
      </c>
      <c r="I40" t="s">
        <v>46</v>
      </c>
      <c r="J40">
        <v>80</v>
      </c>
      <c r="V40">
        <v>1442</v>
      </c>
      <c r="W40">
        <v>1</v>
      </c>
      <c r="X40">
        <v>2300</v>
      </c>
      <c r="Y40">
        <v>5</v>
      </c>
      <c r="Z40">
        <v>8</v>
      </c>
      <c r="AA40" t="s">
        <v>84</v>
      </c>
      <c r="AB40">
        <v>3</v>
      </c>
      <c r="AC40" t="s">
        <v>98</v>
      </c>
      <c r="AD40" t="s">
        <v>49</v>
      </c>
    </row>
    <row r="41" spans="1:30">
      <c r="A41">
        <v>40</v>
      </c>
      <c r="B41">
        <v>2</v>
      </c>
      <c r="C41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 t="s">
        <v>11</v>
      </c>
      <c r="J41">
        <v>80</v>
      </c>
    </row>
    <row r="42" spans="1:30">
      <c r="A42">
        <v>41</v>
      </c>
      <c r="B42">
        <v>2</v>
      </c>
      <c r="C42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 t="s">
        <v>48</v>
      </c>
      <c r="J42">
        <v>80</v>
      </c>
    </row>
    <row r="43" spans="1:30">
      <c r="A43">
        <v>42</v>
      </c>
      <c r="B43">
        <v>2</v>
      </c>
      <c r="C43">
        <v>7226</v>
      </c>
      <c r="D43">
        <v>4</v>
      </c>
      <c r="E43">
        <v>7</v>
      </c>
      <c r="F43" t="s">
        <v>35</v>
      </c>
      <c r="G43">
        <v>4</v>
      </c>
      <c r="H43" t="s">
        <v>101</v>
      </c>
      <c r="I43" t="s">
        <v>47</v>
      </c>
      <c r="J43">
        <v>80</v>
      </c>
    </row>
    <row r="44" spans="1:30">
      <c r="A44">
        <v>43</v>
      </c>
      <c r="B44">
        <v>2</v>
      </c>
      <c r="C44">
        <v>22950</v>
      </c>
      <c r="D44">
        <v>3</v>
      </c>
      <c r="E44">
        <v>7</v>
      </c>
      <c r="F44" t="s">
        <v>73</v>
      </c>
      <c r="G44">
        <v>4</v>
      </c>
      <c r="H44" t="s">
        <v>99</v>
      </c>
      <c r="I44" t="s">
        <v>48</v>
      </c>
      <c r="J44">
        <v>80</v>
      </c>
      <c r="W44" t="s">
        <v>99</v>
      </c>
      <c r="X44" t="s">
        <v>98</v>
      </c>
      <c r="Y44" t="s">
        <v>101</v>
      </c>
      <c r="Z44" t="s">
        <v>97</v>
      </c>
      <c r="AA44" t="s">
        <v>100</v>
      </c>
      <c r="AB44" t="s">
        <v>139</v>
      </c>
    </row>
    <row r="45" spans="1:30">
      <c r="A45">
        <v>44</v>
      </c>
      <c r="B45">
        <v>2</v>
      </c>
      <c r="C45">
        <v>22950</v>
      </c>
      <c r="D45">
        <v>0</v>
      </c>
      <c r="E45">
        <v>4</v>
      </c>
      <c r="F45" t="s">
        <v>73</v>
      </c>
      <c r="G45">
        <v>3</v>
      </c>
      <c r="H45" t="s">
        <v>100</v>
      </c>
      <c r="I45" t="s">
        <v>8</v>
      </c>
      <c r="J45">
        <v>80</v>
      </c>
      <c r="V45" t="s">
        <v>8</v>
      </c>
      <c r="W45">
        <v>0</v>
      </c>
      <c r="X45">
        <v>0</v>
      </c>
      <c r="Y45">
        <v>0</v>
      </c>
      <c r="Z45">
        <v>172</v>
      </c>
      <c r="AA45">
        <v>248</v>
      </c>
      <c r="AB45">
        <v>0</v>
      </c>
    </row>
    <row r="46" spans="1:30">
      <c r="A46">
        <v>45</v>
      </c>
      <c r="B46">
        <v>2</v>
      </c>
      <c r="C46">
        <v>22950</v>
      </c>
      <c r="D46">
        <v>2</v>
      </c>
      <c r="E46">
        <v>5</v>
      </c>
      <c r="F46" t="s">
        <v>84</v>
      </c>
      <c r="G46">
        <v>3</v>
      </c>
      <c r="H46" t="s">
        <v>102</v>
      </c>
      <c r="I46" t="s">
        <v>46</v>
      </c>
      <c r="J46">
        <v>225</v>
      </c>
      <c r="V46" t="s">
        <v>11</v>
      </c>
      <c r="W46">
        <v>234</v>
      </c>
      <c r="X46">
        <v>0</v>
      </c>
      <c r="Y46">
        <v>210</v>
      </c>
      <c r="Z46">
        <v>0</v>
      </c>
      <c r="AA46">
        <v>0</v>
      </c>
      <c r="AB46">
        <v>0</v>
      </c>
    </row>
    <row r="47" spans="1:30">
      <c r="A47">
        <v>46</v>
      </c>
      <c r="B47">
        <v>2</v>
      </c>
      <c r="C47">
        <v>9150</v>
      </c>
      <c r="D47">
        <v>-1</v>
      </c>
      <c r="E47">
        <v>2</v>
      </c>
      <c r="F47" t="s">
        <v>94</v>
      </c>
      <c r="G47">
        <v>3</v>
      </c>
      <c r="H47" t="s">
        <v>102</v>
      </c>
      <c r="I47" t="s">
        <v>8</v>
      </c>
      <c r="J47">
        <v>225</v>
      </c>
      <c r="V47" t="s">
        <v>21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30">
      <c r="A48">
        <v>47</v>
      </c>
      <c r="B48">
        <v>1</v>
      </c>
      <c r="C48">
        <v>7200</v>
      </c>
      <c r="D48">
        <v>3</v>
      </c>
      <c r="E48">
        <v>7</v>
      </c>
      <c r="F48" t="s">
        <v>35</v>
      </c>
      <c r="G48">
        <v>4</v>
      </c>
      <c r="H48" t="s">
        <v>101</v>
      </c>
      <c r="I48" t="s">
        <v>47</v>
      </c>
      <c r="J48">
        <v>40</v>
      </c>
      <c r="V48" t="s">
        <v>46</v>
      </c>
      <c r="W48">
        <v>0</v>
      </c>
      <c r="X48">
        <v>200</v>
      </c>
      <c r="Y48">
        <v>0</v>
      </c>
      <c r="Z48">
        <v>0</v>
      </c>
      <c r="AA48">
        <v>250</v>
      </c>
      <c r="AB48">
        <v>0</v>
      </c>
    </row>
    <row r="49" spans="1:28">
      <c r="A49">
        <v>48</v>
      </c>
      <c r="B49">
        <v>2</v>
      </c>
      <c r="C49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 t="s">
        <v>51</v>
      </c>
      <c r="J49">
        <v>80</v>
      </c>
      <c r="V49" t="s">
        <v>47</v>
      </c>
      <c r="W49">
        <v>0</v>
      </c>
      <c r="X49">
        <v>0</v>
      </c>
      <c r="Y49">
        <v>210</v>
      </c>
      <c r="Z49">
        <v>0</v>
      </c>
      <c r="AA49">
        <v>0</v>
      </c>
      <c r="AB49">
        <v>136</v>
      </c>
    </row>
    <row r="50" spans="1:28">
      <c r="A50">
        <v>49</v>
      </c>
      <c r="B50">
        <v>2</v>
      </c>
      <c r="C50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 t="s">
        <v>8</v>
      </c>
      <c r="J50">
        <v>80</v>
      </c>
      <c r="V50" t="s">
        <v>48</v>
      </c>
      <c r="W50">
        <v>250</v>
      </c>
      <c r="X50">
        <v>0</v>
      </c>
      <c r="Y50">
        <v>0</v>
      </c>
      <c r="Z50">
        <v>225</v>
      </c>
      <c r="AA50">
        <v>0</v>
      </c>
      <c r="AB50">
        <v>0</v>
      </c>
    </row>
    <row r="51" spans="1:28">
      <c r="A51">
        <v>50</v>
      </c>
      <c r="B51">
        <v>2</v>
      </c>
      <c r="C51">
        <v>9361</v>
      </c>
      <c r="D51">
        <v>0</v>
      </c>
      <c r="E51">
        <v>3</v>
      </c>
      <c r="F51" t="s">
        <v>73</v>
      </c>
      <c r="G51">
        <v>4</v>
      </c>
      <c r="H51" t="s">
        <v>100</v>
      </c>
      <c r="I51" t="s">
        <v>8</v>
      </c>
      <c r="J51">
        <v>80</v>
      </c>
      <c r="V51" t="s">
        <v>49</v>
      </c>
      <c r="W51">
        <v>0</v>
      </c>
      <c r="X51">
        <v>200</v>
      </c>
      <c r="Y51">
        <v>0</v>
      </c>
      <c r="Z51">
        <v>0</v>
      </c>
      <c r="AA51">
        <v>0</v>
      </c>
      <c r="AB51">
        <v>0</v>
      </c>
    </row>
    <row r="52" spans="1:28">
      <c r="A52">
        <v>51</v>
      </c>
      <c r="B52">
        <v>2</v>
      </c>
      <c r="C52">
        <v>8950</v>
      </c>
      <c r="D52">
        <v>1</v>
      </c>
      <c r="E52">
        <v>4</v>
      </c>
      <c r="F52" t="s">
        <v>73</v>
      </c>
      <c r="G52">
        <v>3</v>
      </c>
      <c r="H52" t="s">
        <v>99</v>
      </c>
      <c r="I52" t="s">
        <v>11</v>
      </c>
      <c r="J52">
        <v>80</v>
      </c>
      <c r="V52" t="s">
        <v>50</v>
      </c>
      <c r="W52">
        <v>0</v>
      </c>
      <c r="X52">
        <v>0</v>
      </c>
      <c r="Y52">
        <v>0</v>
      </c>
      <c r="Z52">
        <v>225</v>
      </c>
      <c r="AA52">
        <v>0</v>
      </c>
      <c r="AB52">
        <v>0</v>
      </c>
    </row>
    <row r="53" spans="1:28">
      <c r="A53">
        <v>52</v>
      </c>
      <c r="B53">
        <v>2</v>
      </c>
      <c r="C53">
        <v>8950</v>
      </c>
      <c r="D53">
        <v>0</v>
      </c>
      <c r="E53">
        <v>4</v>
      </c>
      <c r="F53" t="s">
        <v>94</v>
      </c>
      <c r="G53">
        <v>2</v>
      </c>
      <c r="H53" t="s">
        <v>101</v>
      </c>
      <c r="I53" t="s">
        <v>11</v>
      </c>
      <c r="J53">
        <v>150</v>
      </c>
      <c r="V53" t="s">
        <v>51</v>
      </c>
      <c r="W53">
        <v>0</v>
      </c>
      <c r="X53">
        <v>184</v>
      </c>
      <c r="Y53">
        <v>0</v>
      </c>
      <c r="Z53">
        <v>0</v>
      </c>
      <c r="AA53">
        <v>0</v>
      </c>
      <c r="AB53">
        <v>0</v>
      </c>
    </row>
    <row r="54" spans="1:28">
      <c r="A54">
        <v>53</v>
      </c>
      <c r="B54">
        <v>2</v>
      </c>
      <c r="C54">
        <v>9045</v>
      </c>
      <c r="D54">
        <v>0</v>
      </c>
      <c r="E54">
        <v>3</v>
      </c>
      <c r="F54" t="s">
        <v>94</v>
      </c>
      <c r="G54">
        <v>4</v>
      </c>
      <c r="H54" t="s">
        <v>101</v>
      </c>
      <c r="I54" t="s">
        <v>11</v>
      </c>
      <c r="J54">
        <v>80</v>
      </c>
      <c r="V54" t="s">
        <v>52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>
      <c r="A55">
        <v>54</v>
      </c>
      <c r="B55">
        <v>1</v>
      </c>
      <c r="C5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 t="s">
        <v>50</v>
      </c>
      <c r="J55">
        <v>40</v>
      </c>
      <c r="V55" t="s">
        <v>114</v>
      </c>
      <c r="W55">
        <v>250</v>
      </c>
      <c r="X55">
        <v>200</v>
      </c>
      <c r="Y55">
        <v>210</v>
      </c>
      <c r="Z55">
        <v>225</v>
      </c>
      <c r="AA55">
        <v>250</v>
      </c>
      <c r="AB55">
        <v>150</v>
      </c>
    </row>
    <row r="56" spans="1:28">
      <c r="A56">
        <v>55</v>
      </c>
      <c r="B56">
        <v>2</v>
      </c>
      <c r="C56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 t="s">
        <v>46</v>
      </c>
      <c r="J56">
        <v>80</v>
      </c>
    </row>
    <row r="57" spans="1:28">
      <c r="A57">
        <v>56</v>
      </c>
      <c r="B57">
        <v>1</v>
      </c>
      <c r="C57">
        <v>22300</v>
      </c>
      <c r="D57">
        <v>3</v>
      </c>
      <c r="E57">
        <v>7</v>
      </c>
      <c r="F57" t="s">
        <v>74</v>
      </c>
      <c r="G57">
        <v>3</v>
      </c>
      <c r="H57" t="s">
        <v>98</v>
      </c>
      <c r="I57" t="s">
        <v>46</v>
      </c>
      <c r="J57">
        <v>40</v>
      </c>
      <c r="W57" t="s">
        <v>99</v>
      </c>
      <c r="X57" t="s">
        <v>98</v>
      </c>
      <c r="Y57" t="s">
        <v>101</v>
      </c>
      <c r="Z57" t="s">
        <v>97</v>
      </c>
      <c r="AA57" t="s">
        <v>100</v>
      </c>
      <c r="AB57" t="s">
        <v>139</v>
      </c>
    </row>
    <row r="58" spans="1:28">
      <c r="A58">
        <v>57</v>
      </c>
      <c r="B58">
        <v>2</v>
      </c>
      <c r="C58">
        <v>27418</v>
      </c>
      <c r="D58">
        <v>3</v>
      </c>
      <c r="E58">
        <v>8</v>
      </c>
      <c r="F58" t="s">
        <v>73</v>
      </c>
      <c r="G58">
        <v>5</v>
      </c>
      <c r="H58" t="s">
        <v>99</v>
      </c>
      <c r="I58" t="s">
        <v>48</v>
      </c>
      <c r="J58">
        <v>80</v>
      </c>
      <c r="V58" t="s">
        <v>8</v>
      </c>
      <c r="W58">
        <v>0</v>
      </c>
      <c r="X58">
        <v>0</v>
      </c>
      <c r="Y58">
        <v>0</v>
      </c>
      <c r="Z58">
        <v>1970510</v>
      </c>
      <c r="AA58">
        <v>2734291</v>
      </c>
      <c r="AB58">
        <v>0</v>
      </c>
    </row>
    <row r="59" spans="1:28">
      <c r="A59">
        <v>58</v>
      </c>
      <c r="B59">
        <v>2</v>
      </c>
      <c r="C59">
        <v>23088</v>
      </c>
      <c r="D59">
        <v>2</v>
      </c>
      <c r="E59">
        <v>5</v>
      </c>
      <c r="F59" t="s">
        <v>73</v>
      </c>
      <c r="G59">
        <v>4</v>
      </c>
      <c r="H59" t="s">
        <v>100</v>
      </c>
      <c r="I59" t="s">
        <v>46</v>
      </c>
      <c r="J59">
        <v>80</v>
      </c>
      <c r="V59" t="s">
        <v>11</v>
      </c>
      <c r="W59">
        <v>2455478</v>
      </c>
      <c r="X59">
        <v>0</v>
      </c>
      <c r="Y59">
        <v>2338803</v>
      </c>
      <c r="Z59">
        <v>0</v>
      </c>
      <c r="AA59">
        <v>0</v>
      </c>
      <c r="AB59">
        <v>0</v>
      </c>
    </row>
    <row r="60" spans="1:28">
      <c r="A60">
        <v>59</v>
      </c>
      <c r="B60">
        <v>2</v>
      </c>
      <c r="C60">
        <v>16200</v>
      </c>
      <c r="D60">
        <v>4</v>
      </c>
      <c r="E60">
        <v>7</v>
      </c>
      <c r="F60" t="s">
        <v>35</v>
      </c>
      <c r="G60">
        <v>3</v>
      </c>
      <c r="H60" t="s">
        <v>101</v>
      </c>
      <c r="I60" t="s">
        <v>47</v>
      </c>
      <c r="J60">
        <v>80</v>
      </c>
      <c r="V60" t="s">
        <v>21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>
      <c r="A61">
        <v>60</v>
      </c>
      <c r="B61">
        <v>2</v>
      </c>
      <c r="C61">
        <v>14200</v>
      </c>
      <c r="D61">
        <v>3</v>
      </c>
      <c r="E61">
        <v>8</v>
      </c>
      <c r="F61" t="s">
        <v>73</v>
      </c>
      <c r="G61">
        <v>3</v>
      </c>
      <c r="H61" t="s">
        <v>100</v>
      </c>
      <c r="I61" t="s">
        <v>46</v>
      </c>
      <c r="J61">
        <v>80</v>
      </c>
      <c r="V61" t="s">
        <v>46</v>
      </c>
      <c r="W61">
        <v>0</v>
      </c>
      <c r="X61">
        <v>2236113</v>
      </c>
      <c r="Y61">
        <v>0</v>
      </c>
      <c r="Z61">
        <v>0</v>
      </c>
      <c r="AA61">
        <v>2766936</v>
      </c>
      <c r="AB61">
        <v>0</v>
      </c>
    </row>
    <row r="62" spans="1:28">
      <c r="A62">
        <v>61</v>
      </c>
      <c r="B62">
        <v>2</v>
      </c>
      <c r="C62">
        <v>22440</v>
      </c>
      <c r="D62">
        <v>2</v>
      </c>
      <c r="E62">
        <v>6</v>
      </c>
      <c r="F62" t="s">
        <v>73</v>
      </c>
      <c r="G62">
        <v>5</v>
      </c>
      <c r="H62" t="s">
        <v>100</v>
      </c>
      <c r="I62" t="s">
        <v>46</v>
      </c>
      <c r="J62">
        <v>80</v>
      </c>
      <c r="V62" t="s">
        <v>47</v>
      </c>
      <c r="W62">
        <v>0</v>
      </c>
      <c r="X62">
        <v>0</v>
      </c>
      <c r="Y62">
        <v>2077071</v>
      </c>
      <c r="Z62">
        <v>0</v>
      </c>
      <c r="AA62">
        <v>0</v>
      </c>
      <c r="AB62">
        <v>1311281</v>
      </c>
    </row>
    <row r="63" spans="1:28">
      <c r="A63">
        <v>62</v>
      </c>
      <c r="B63">
        <v>2</v>
      </c>
      <c r="C63">
        <v>12068</v>
      </c>
      <c r="D63">
        <v>3</v>
      </c>
      <c r="E63">
        <v>7</v>
      </c>
      <c r="F63" t="s">
        <v>73</v>
      </c>
      <c r="G63">
        <v>4</v>
      </c>
      <c r="H63" t="s">
        <v>99</v>
      </c>
      <c r="I63" t="s">
        <v>48</v>
      </c>
      <c r="J63">
        <v>80</v>
      </c>
      <c r="V63" t="s">
        <v>48</v>
      </c>
      <c r="W63">
        <v>2807939</v>
      </c>
      <c r="X63">
        <v>0</v>
      </c>
      <c r="Y63">
        <v>0</v>
      </c>
      <c r="Z63">
        <v>2466486</v>
      </c>
      <c r="AA63">
        <v>0</v>
      </c>
      <c r="AB63">
        <v>0</v>
      </c>
    </row>
    <row r="64" spans="1:28">
      <c r="A64">
        <v>63</v>
      </c>
      <c r="B64">
        <v>2</v>
      </c>
      <c r="C64">
        <v>9200</v>
      </c>
      <c r="D64">
        <v>4</v>
      </c>
      <c r="E64">
        <v>8</v>
      </c>
      <c r="F64" t="s">
        <v>35</v>
      </c>
      <c r="G64">
        <v>4</v>
      </c>
      <c r="H64" t="s">
        <v>101</v>
      </c>
      <c r="I64" t="s">
        <v>47</v>
      </c>
      <c r="J64">
        <v>80</v>
      </c>
      <c r="V64" t="s">
        <v>49</v>
      </c>
      <c r="W64">
        <v>0</v>
      </c>
      <c r="X64">
        <v>1893440</v>
      </c>
      <c r="Y64">
        <v>0</v>
      </c>
      <c r="Z64">
        <v>0</v>
      </c>
      <c r="AA64">
        <v>0</v>
      </c>
      <c r="AB64">
        <v>0</v>
      </c>
    </row>
    <row r="65" spans="1:32">
      <c r="A65">
        <v>64</v>
      </c>
      <c r="B65">
        <v>2</v>
      </c>
      <c r="C65">
        <v>9200</v>
      </c>
      <c r="D65">
        <v>5</v>
      </c>
      <c r="E65">
        <v>8</v>
      </c>
      <c r="F65" t="s">
        <v>73</v>
      </c>
      <c r="G65">
        <v>3</v>
      </c>
      <c r="H65" t="s">
        <v>98</v>
      </c>
      <c r="I65" t="s">
        <v>49</v>
      </c>
      <c r="J65">
        <v>80</v>
      </c>
      <c r="V65" t="s">
        <v>50</v>
      </c>
      <c r="W65">
        <v>0</v>
      </c>
      <c r="X65">
        <v>0</v>
      </c>
      <c r="Y65">
        <v>0</v>
      </c>
      <c r="Z65">
        <v>2539233</v>
      </c>
      <c r="AA65">
        <v>0</v>
      </c>
      <c r="AB65">
        <v>0</v>
      </c>
    </row>
    <row r="66" spans="1:32">
      <c r="A66">
        <v>65</v>
      </c>
      <c r="B66">
        <v>2</v>
      </c>
      <c r="C66">
        <v>9200</v>
      </c>
      <c r="D66">
        <v>4</v>
      </c>
      <c r="E66">
        <v>7</v>
      </c>
      <c r="F66" t="s">
        <v>84</v>
      </c>
      <c r="G66">
        <v>3</v>
      </c>
      <c r="H66" t="s">
        <v>139</v>
      </c>
      <c r="I66" t="s">
        <v>47</v>
      </c>
      <c r="J66">
        <v>80</v>
      </c>
      <c r="V66" t="s">
        <v>51</v>
      </c>
      <c r="W66">
        <v>0</v>
      </c>
      <c r="X66">
        <v>1838896</v>
      </c>
      <c r="Y66">
        <v>0</v>
      </c>
      <c r="Z66">
        <v>0</v>
      </c>
      <c r="AA66">
        <v>0</v>
      </c>
      <c r="AB66">
        <v>0</v>
      </c>
    </row>
    <row r="67" spans="1:32">
      <c r="A67">
        <v>66</v>
      </c>
      <c r="B67">
        <v>2</v>
      </c>
      <c r="C67">
        <v>9200</v>
      </c>
      <c r="D67">
        <v>3</v>
      </c>
      <c r="E67">
        <v>6</v>
      </c>
      <c r="F67" t="s">
        <v>35</v>
      </c>
      <c r="G67">
        <v>3</v>
      </c>
      <c r="H67" t="s">
        <v>101</v>
      </c>
      <c r="I67" t="s">
        <v>47</v>
      </c>
      <c r="J67">
        <v>80</v>
      </c>
      <c r="V67" t="s">
        <v>52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32">
      <c r="A68">
        <v>67</v>
      </c>
      <c r="B68">
        <v>2</v>
      </c>
      <c r="C68">
        <v>13852</v>
      </c>
      <c r="D68">
        <v>4</v>
      </c>
      <c r="E68">
        <v>7</v>
      </c>
      <c r="F68" t="s">
        <v>84</v>
      </c>
      <c r="G68">
        <v>3</v>
      </c>
      <c r="H68" t="s">
        <v>139</v>
      </c>
      <c r="I68" t="s">
        <v>47</v>
      </c>
      <c r="J68">
        <v>80</v>
      </c>
      <c r="V68" t="s">
        <v>143</v>
      </c>
      <c r="W68">
        <v>4000000</v>
      </c>
      <c r="X68">
        <v>3000000</v>
      </c>
      <c r="Y68">
        <v>3500000</v>
      </c>
      <c r="Z68">
        <v>3750000</v>
      </c>
      <c r="AA68">
        <v>3750000</v>
      </c>
      <c r="AB68">
        <v>2500000</v>
      </c>
    </row>
    <row r="69" spans="1:32">
      <c r="A69">
        <v>68</v>
      </c>
      <c r="B69">
        <v>2</v>
      </c>
      <c r="C69">
        <v>12456</v>
      </c>
      <c r="D69">
        <v>0</v>
      </c>
      <c r="E69">
        <v>5</v>
      </c>
      <c r="F69" t="s">
        <v>35</v>
      </c>
      <c r="G69">
        <v>3</v>
      </c>
      <c r="H69" t="s">
        <v>97</v>
      </c>
      <c r="I69" t="s">
        <v>8</v>
      </c>
      <c r="J69">
        <v>80</v>
      </c>
    </row>
    <row r="70" spans="1:32">
      <c r="A70">
        <v>69</v>
      </c>
      <c r="B70">
        <v>2</v>
      </c>
      <c r="C70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 t="s">
        <v>49</v>
      </c>
      <c r="J70">
        <v>80</v>
      </c>
    </row>
    <row r="71" spans="1:32">
      <c r="A71">
        <v>70</v>
      </c>
      <c r="B71">
        <v>2</v>
      </c>
      <c r="C71">
        <v>7856</v>
      </c>
      <c r="D71">
        <v>3</v>
      </c>
      <c r="E71">
        <v>7</v>
      </c>
      <c r="F71" t="s">
        <v>94</v>
      </c>
      <c r="G71">
        <v>3</v>
      </c>
      <c r="H71" t="s">
        <v>139</v>
      </c>
      <c r="I71" t="s">
        <v>47</v>
      </c>
      <c r="J71">
        <v>80</v>
      </c>
    </row>
    <row r="72" spans="1:32">
      <c r="A72">
        <v>71</v>
      </c>
      <c r="B72">
        <v>2</v>
      </c>
      <c r="C72">
        <v>12450</v>
      </c>
      <c r="D72">
        <v>4</v>
      </c>
      <c r="E72">
        <v>8</v>
      </c>
      <c r="F72" t="s">
        <v>35</v>
      </c>
      <c r="G72">
        <v>5</v>
      </c>
      <c r="H72" t="s">
        <v>101</v>
      </c>
      <c r="I72" t="s">
        <v>47</v>
      </c>
      <c r="J72">
        <v>80</v>
      </c>
      <c r="W72" t="s">
        <v>8</v>
      </c>
      <c r="X72" t="s">
        <v>11</v>
      </c>
      <c r="Y72" t="s">
        <v>21</v>
      </c>
      <c r="Z72" t="s">
        <v>46</v>
      </c>
      <c r="AA72" t="s">
        <v>47</v>
      </c>
      <c r="AB72" t="s">
        <v>48</v>
      </c>
      <c r="AC72" t="s">
        <v>49</v>
      </c>
      <c r="AD72" t="s">
        <v>50</v>
      </c>
      <c r="AE72" t="s">
        <v>51</v>
      </c>
      <c r="AF72" t="s">
        <v>52</v>
      </c>
    </row>
    <row r="73" spans="1:32">
      <c r="A73">
        <v>72</v>
      </c>
      <c r="B73">
        <v>2</v>
      </c>
      <c r="C73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 t="s">
        <v>46</v>
      </c>
      <c r="J73">
        <v>80</v>
      </c>
      <c r="V73" t="s">
        <v>144</v>
      </c>
      <c r="W73" t="s">
        <v>97</v>
      </c>
      <c r="X73" t="s">
        <v>99</v>
      </c>
      <c r="Z73" t="s">
        <v>98</v>
      </c>
      <c r="AA73" t="s">
        <v>101</v>
      </c>
      <c r="AB73" t="s">
        <v>97</v>
      </c>
      <c r="AD73" t="s">
        <v>97</v>
      </c>
      <c r="AE73" t="s">
        <v>98</v>
      </c>
    </row>
    <row r="74" spans="1:32">
      <c r="A74">
        <v>73</v>
      </c>
      <c r="B74">
        <v>2</v>
      </c>
      <c r="C74">
        <v>18950</v>
      </c>
      <c r="D74">
        <v>4</v>
      </c>
      <c r="E74">
        <v>9</v>
      </c>
      <c r="F74" t="s">
        <v>35</v>
      </c>
      <c r="G74">
        <v>4</v>
      </c>
      <c r="H74" t="s">
        <v>101</v>
      </c>
      <c r="I74" t="s">
        <v>47</v>
      </c>
      <c r="J74">
        <v>80</v>
      </c>
      <c r="V74" t="s">
        <v>74</v>
      </c>
      <c r="X74" t="s">
        <v>101</v>
      </c>
      <c r="Z74" t="s">
        <v>98</v>
      </c>
      <c r="AB74" t="s">
        <v>97</v>
      </c>
      <c r="AC74" t="s">
        <v>98</v>
      </c>
      <c r="AD74" t="s">
        <v>97</v>
      </c>
    </row>
    <row r="75" spans="1:32">
      <c r="A75">
        <v>74</v>
      </c>
      <c r="B75">
        <v>1</v>
      </c>
      <c r="C75">
        <v>2315</v>
      </c>
      <c r="D75">
        <v>4</v>
      </c>
      <c r="E75">
        <v>9</v>
      </c>
      <c r="F75" t="s">
        <v>35</v>
      </c>
      <c r="G75">
        <v>3</v>
      </c>
      <c r="H75" t="s">
        <v>101</v>
      </c>
      <c r="I75" t="s">
        <v>47</v>
      </c>
      <c r="J75">
        <v>40</v>
      </c>
      <c r="V75" t="s">
        <v>32</v>
      </c>
      <c r="X75" t="s">
        <v>101</v>
      </c>
      <c r="Z75" t="s">
        <v>98</v>
      </c>
      <c r="AC75" t="s">
        <v>98</v>
      </c>
    </row>
    <row r="76" spans="1:32">
      <c r="A76">
        <v>75</v>
      </c>
      <c r="B76">
        <v>2</v>
      </c>
      <c r="C76">
        <v>9301</v>
      </c>
      <c r="D76">
        <v>2</v>
      </c>
      <c r="E76">
        <v>7</v>
      </c>
      <c r="F76" t="s">
        <v>84</v>
      </c>
      <c r="G76">
        <v>4</v>
      </c>
      <c r="H76" t="s">
        <v>139</v>
      </c>
      <c r="I76" t="s">
        <v>47</v>
      </c>
      <c r="J76">
        <v>80</v>
      </c>
      <c r="V76" t="s">
        <v>91</v>
      </c>
      <c r="X76" t="s">
        <v>101</v>
      </c>
      <c r="AA76" t="s">
        <v>139</v>
      </c>
      <c r="AC76" t="s">
        <v>98</v>
      </c>
    </row>
    <row r="77" spans="1:32">
      <c r="A77">
        <v>76</v>
      </c>
      <c r="B77">
        <v>2</v>
      </c>
      <c r="C77">
        <v>6318</v>
      </c>
      <c r="D77">
        <v>3</v>
      </c>
      <c r="E77">
        <v>8</v>
      </c>
      <c r="F77" t="s">
        <v>73</v>
      </c>
      <c r="G77">
        <v>4</v>
      </c>
      <c r="H77" t="s">
        <v>99</v>
      </c>
      <c r="I77" t="s">
        <v>48</v>
      </c>
      <c r="J77">
        <v>80</v>
      </c>
      <c r="V77" t="s">
        <v>73</v>
      </c>
      <c r="W77" t="s">
        <v>100</v>
      </c>
      <c r="X77" t="s">
        <v>99</v>
      </c>
      <c r="Z77" t="s">
        <v>100</v>
      </c>
      <c r="AB77" t="s">
        <v>99</v>
      </c>
      <c r="AC77" t="s">
        <v>98</v>
      </c>
      <c r="AD77" t="s">
        <v>97</v>
      </c>
      <c r="AE77" t="s">
        <v>98</v>
      </c>
    </row>
    <row r="78" spans="1:32">
      <c r="A78">
        <v>77</v>
      </c>
      <c r="B78">
        <v>2</v>
      </c>
      <c r="C78">
        <v>24200</v>
      </c>
      <c r="D78">
        <v>0</v>
      </c>
      <c r="E78">
        <v>4</v>
      </c>
      <c r="F78" t="s">
        <v>73</v>
      </c>
      <c r="G78">
        <v>5</v>
      </c>
      <c r="H78" t="s">
        <v>100</v>
      </c>
      <c r="I78" t="s">
        <v>8</v>
      </c>
      <c r="J78">
        <v>80</v>
      </c>
      <c r="V78" t="s">
        <v>84</v>
      </c>
      <c r="X78" t="s">
        <v>101</v>
      </c>
      <c r="AA78" t="s">
        <v>139</v>
      </c>
      <c r="AC78" t="s">
        <v>98</v>
      </c>
    </row>
    <row r="79" spans="1:32">
      <c r="A79">
        <v>78</v>
      </c>
      <c r="B79">
        <v>2</v>
      </c>
      <c r="C79">
        <v>24200</v>
      </c>
      <c r="D79">
        <v>2</v>
      </c>
      <c r="E79">
        <v>6</v>
      </c>
      <c r="F79" t="s">
        <v>73</v>
      </c>
      <c r="G79">
        <v>3</v>
      </c>
      <c r="H79" t="s">
        <v>100</v>
      </c>
      <c r="I79" t="s">
        <v>46</v>
      </c>
      <c r="J79">
        <v>80</v>
      </c>
      <c r="V79" t="s">
        <v>94</v>
      </c>
      <c r="X79" t="s">
        <v>101</v>
      </c>
      <c r="AA79" t="s">
        <v>139</v>
      </c>
      <c r="AD79" t="s">
        <v>97</v>
      </c>
    </row>
    <row r="80" spans="1:32">
      <c r="A80">
        <v>79</v>
      </c>
      <c r="B80">
        <v>2</v>
      </c>
      <c r="C80">
        <v>8450</v>
      </c>
      <c r="D80">
        <v>4</v>
      </c>
      <c r="E80">
        <v>9</v>
      </c>
      <c r="F80" t="s">
        <v>91</v>
      </c>
      <c r="G80">
        <v>4</v>
      </c>
      <c r="H80" t="s">
        <v>139</v>
      </c>
      <c r="I80" t="s">
        <v>47</v>
      </c>
      <c r="J80">
        <v>80</v>
      </c>
      <c r="V80" t="s">
        <v>33</v>
      </c>
      <c r="AA80" t="s">
        <v>139</v>
      </c>
    </row>
    <row r="81" spans="1:29">
      <c r="A81">
        <v>80</v>
      </c>
      <c r="B81">
        <v>2</v>
      </c>
      <c r="C81">
        <v>10032</v>
      </c>
      <c r="D81">
        <v>3</v>
      </c>
      <c r="E81">
        <v>8</v>
      </c>
      <c r="F81" t="s">
        <v>35</v>
      </c>
      <c r="G81">
        <v>3</v>
      </c>
      <c r="H81" t="s">
        <v>101</v>
      </c>
      <c r="I81" t="s">
        <v>47</v>
      </c>
      <c r="J81">
        <v>80</v>
      </c>
      <c r="V81" t="s">
        <v>75</v>
      </c>
      <c r="AC81" t="s">
        <v>98</v>
      </c>
    </row>
    <row r="82" spans="1:29">
      <c r="A82">
        <v>81</v>
      </c>
      <c r="B82">
        <v>2</v>
      </c>
      <c r="C82">
        <v>9200</v>
      </c>
      <c r="D82">
        <v>3</v>
      </c>
      <c r="E82">
        <v>8</v>
      </c>
      <c r="F82" t="s">
        <v>74</v>
      </c>
      <c r="G82">
        <v>3</v>
      </c>
      <c r="H82" t="s">
        <v>98</v>
      </c>
      <c r="I82" t="s">
        <v>46</v>
      </c>
      <c r="J82">
        <v>80</v>
      </c>
    </row>
    <row r="83" spans="1:29">
      <c r="A83">
        <v>82</v>
      </c>
      <c r="B83">
        <v>2</v>
      </c>
      <c r="C83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 t="s">
        <v>46</v>
      </c>
      <c r="J83">
        <v>80</v>
      </c>
    </row>
    <row r="84" spans="1:29">
      <c r="A84">
        <v>83</v>
      </c>
      <c r="B84">
        <v>2</v>
      </c>
      <c r="C84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 t="s">
        <v>50</v>
      </c>
      <c r="J84">
        <v>80</v>
      </c>
    </row>
    <row r="85" spans="1:29">
      <c r="A85">
        <v>84</v>
      </c>
      <c r="B85">
        <v>2</v>
      </c>
      <c r="C85">
        <v>8192</v>
      </c>
      <c r="D85">
        <v>-1</v>
      </c>
      <c r="E85">
        <v>2</v>
      </c>
      <c r="F85" t="s">
        <v>74</v>
      </c>
      <c r="G85">
        <v>3</v>
      </c>
      <c r="H85" t="s">
        <v>102</v>
      </c>
      <c r="I85" t="s">
        <v>8</v>
      </c>
      <c r="J85">
        <v>225</v>
      </c>
    </row>
    <row r="86" spans="1:29">
      <c r="A86">
        <v>85</v>
      </c>
      <c r="B86">
        <v>1</v>
      </c>
      <c r="C86">
        <v>14660</v>
      </c>
      <c r="D86">
        <v>4</v>
      </c>
      <c r="E86">
        <v>7</v>
      </c>
      <c r="F86" t="s">
        <v>35</v>
      </c>
      <c r="G86">
        <v>5</v>
      </c>
      <c r="H86" t="s">
        <v>97</v>
      </c>
      <c r="I86" t="s">
        <v>48</v>
      </c>
      <c r="J86">
        <v>40</v>
      </c>
    </row>
    <row r="87" spans="1:29">
      <c r="A87">
        <v>86</v>
      </c>
      <c r="B87">
        <v>2</v>
      </c>
      <c r="C87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 t="s">
        <v>48</v>
      </c>
      <c r="J87">
        <v>80</v>
      </c>
    </row>
    <row r="88" spans="1:29">
      <c r="A88">
        <v>87</v>
      </c>
      <c r="B88">
        <v>2</v>
      </c>
      <c r="C88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 t="s">
        <v>46</v>
      </c>
      <c r="J88">
        <v>80</v>
      </c>
    </row>
    <row r="89" spans="1:29">
      <c r="A89">
        <v>88</v>
      </c>
      <c r="B89">
        <v>2</v>
      </c>
      <c r="C89">
        <v>30696</v>
      </c>
      <c r="D89">
        <v>4</v>
      </c>
      <c r="E89">
        <v>8</v>
      </c>
      <c r="F89" t="s">
        <v>35</v>
      </c>
      <c r="G89">
        <v>4</v>
      </c>
      <c r="H89" t="s">
        <v>101</v>
      </c>
      <c r="I89" t="s">
        <v>47</v>
      </c>
      <c r="J89">
        <v>80</v>
      </c>
    </row>
    <row r="90" spans="1:29">
      <c r="A90">
        <v>89</v>
      </c>
      <c r="B90">
        <v>2</v>
      </c>
      <c r="C90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 t="s">
        <v>46</v>
      </c>
      <c r="J90">
        <v>80</v>
      </c>
    </row>
    <row r="91" spans="1:29">
      <c r="A91">
        <v>90</v>
      </c>
      <c r="B91">
        <v>2</v>
      </c>
      <c r="C91">
        <v>29960</v>
      </c>
      <c r="D91">
        <v>3</v>
      </c>
      <c r="E91">
        <v>6</v>
      </c>
      <c r="F91" t="s">
        <v>74</v>
      </c>
      <c r="G91">
        <v>3</v>
      </c>
      <c r="H91" t="s">
        <v>98</v>
      </c>
      <c r="I91" t="s">
        <v>46</v>
      </c>
      <c r="J91">
        <v>80</v>
      </c>
    </row>
    <row r="92" spans="1:29">
      <c r="A92">
        <v>91</v>
      </c>
      <c r="B92">
        <v>2</v>
      </c>
      <c r="C92">
        <v>28730</v>
      </c>
      <c r="D92">
        <v>4</v>
      </c>
      <c r="E92">
        <v>7</v>
      </c>
      <c r="F92" t="s">
        <v>84</v>
      </c>
      <c r="G92">
        <v>3</v>
      </c>
      <c r="H92" t="s">
        <v>139</v>
      </c>
      <c r="I92" t="s">
        <v>47</v>
      </c>
      <c r="J92">
        <v>80</v>
      </c>
    </row>
    <row r="93" spans="1:29">
      <c r="A93">
        <v>92</v>
      </c>
      <c r="B93">
        <v>2</v>
      </c>
      <c r="C93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 t="s">
        <v>8</v>
      </c>
      <c r="J93">
        <v>80</v>
      </c>
    </row>
    <row r="94" spans="1:29">
      <c r="A94">
        <v>93</v>
      </c>
      <c r="B94">
        <v>2</v>
      </c>
      <c r="C94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 t="s">
        <v>48</v>
      </c>
      <c r="J94">
        <v>80</v>
      </c>
    </row>
    <row r="95" spans="1:29">
      <c r="A95">
        <v>94</v>
      </c>
      <c r="B95">
        <v>2</v>
      </c>
      <c r="C9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 t="s">
        <v>51</v>
      </c>
      <c r="J95">
        <v>80</v>
      </c>
    </row>
    <row r="96" spans="1:29">
      <c r="A96">
        <v>95</v>
      </c>
      <c r="B96">
        <v>1</v>
      </c>
      <c r="C96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 t="s">
        <v>46</v>
      </c>
      <c r="J96">
        <v>40</v>
      </c>
    </row>
    <row r="97" spans="1:10">
      <c r="A97">
        <v>96</v>
      </c>
      <c r="B97">
        <v>1</v>
      </c>
      <c r="C97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 t="s">
        <v>46</v>
      </c>
      <c r="J97">
        <v>40</v>
      </c>
    </row>
    <row r="98" spans="1:10">
      <c r="A98">
        <v>97</v>
      </c>
      <c r="B98">
        <v>1</v>
      </c>
      <c r="C98">
        <v>3858</v>
      </c>
      <c r="D98">
        <v>0</v>
      </c>
      <c r="E98">
        <v>3</v>
      </c>
      <c r="F98" t="s">
        <v>33</v>
      </c>
      <c r="G98">
        <v>3</v>
      </c>
      <c r="H98" t="s">
        <v>102</v>
      </c>
      <c r="I98" t="s">
        <v>8</v>
      </c>
      <c r="J98">
        <v>225</v>
      </c>
    </row>
    <row r="99" spans="1:10">
      <c r="A99">
        <v>98</v>
      </c>
      <c r="B99">
        <v>1</v>
      </c>
      <c r="C99">
        <v>27300</v>
      </c>
      <c r="D99">
        <v>5</v>
      </c>
      <c r="E99">
        <v>8</v>
      </c>
      <c r="F99" t="s">
        <v>35</v>
      </c>
      <c r="G99">
        <v>4</v>
      </c>
      <c r="H99" t="s">
        <v>97</v>
      </c>
      <c r="I99" t="s">
        <v>48</v>
      </c>
      <c r="J99">
        <v>40</v>
      </c>
    </row>
    <row r="100" spans="1:10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73</v>
      </c>
      <c r="G100">
        <v>5</v>
      </c>
      <c r="H100" t="s">
        <v>99</v>
      </c>
      <c r="I100" t="s">
        <v>11</v>
      </c>
      <c r="J100">
        <v>40</v>
      </c>
    </row>
    <row r="101" spans="1:10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 t="s">
        <v>48</v>
      </c>
      <c r="J101">
        <v>40</v>
      </c>
    </row>
    <row r="102" spans="1:10">
      <c r="A102">
        <v>101</v>
      </c>
      <c r="B102">
        <v>1</v>
      </c>
      <c r="C102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 t="s">
        <v>48</v>
      </c>
      <c r="J102">
        <v>40</v>
      </c>
    </row>
    <row r="103" spans="1:10">
      <c r="A103">
        <v>102</v>
      </c>
      <c r="B103">
        <v>2</v>
      </c>
      <c r="C103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 t="s">
        <v>21</v>
      </c>
      <c r="J103">
        <v>225</v>
      </c>
    </row>
    <row r="104" spans="1:10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73</v>
      </c>
      <c r="G104">
        <v>3</v>
      </c>
      <c r="H104" t="s">
        <v>99</v>
      </c>
      <c r="I104" t="s">
        <v>48</v>
      </c>
      <c r="J104">
        <v>80</v>
      </c>
    </row>
    <row r="105" spans="1:10">
      <c r="A105">
        <v>104</v>
      </c>
      <c r="B105">
        <v>1</v>
      </c>
      <c r="C105">
        <v>2300</v>
      </c>
      <c r="D105">
        <v>4</v>
      </c>
      <c r="E105">
        <v>9</v>
      </c>
      <c r="F105" t="s">
        <v>74</v>
      </c>
      <c r="G105">
        <v>3</v>
      </c>
      <c r="H105" t="s">
        <v>97</v>
      </c>
      <c r="I105" t="s">
        <v>48</v>
      </c>
      <c r="J105">
        <v>40</v>
      </c>
    </row>
    <row r="106" spans="1:10">
      <c r="A106">
        <v>105</v>
      </c>
      <c r="B106">
        <v>1</v>
      </c>
      <c r="C106">
        <v>2300</v>
      </c>
      <c r="D106">
        <v>5</v>
      </c>
      <c r="E106">
        <v>8</v>
      </c>
      <c r="F106" t="s">
        <v>84</v>
      </c>
      <c r="G106">
        <v>4</v>
      </c>
      <c r="H106" t="s">
        <v>98</v>
      </c>
      <c r="I106" t="s">
        <v>49</v>
      </c>
      <c r="J106">
        <v>40</v>
      </c>
    </row>
    <row r="107" spans="1:10">
      <c r="A107">
        <v>106</v>
      </c>
      <c r="B107">
        <v>1</v>
      </c>
      <c r="C107">
        <v>2000</v>
      </c>
      <c r="D107">
        <v>3</v>
      </c>
      <c r="E107">
        <v>7</v>
      </c>
      <c r="F107" t="s">
        <v>35</v>
      </c>
      <c r="G107">
        <v>3</v>
      </c>
      <c r="H107" t="s">
        <v>101</v>
      </c>
      <c r="I107" t="s">
        <v>47</v>
      </c>
      <c r="J107">
        <v>40</v>
      </c>
    </row>
    <row r="108" spans="1:10">
      <c r="A108">
        <v>107</v>
      </c>
      <c r="B108">
        <v>1</v>
      </c>
      <c r="C108">
        <v>2300</v>
      </c>
      <c r="D108">
        <v>4</v>
      </c>
      <c r="E108">
        <v>7</v>
      </c>
      <c r="F108" t="s">
        <v>84</v>
      </c>
      <c r="G108">
        <v>3</v>
      </c>
      <c r="H108" t="s">
        <v>139</v>
      </c>
      <c r="I108" t="s">
        <v>47</v>
      </c>
      <c r="J108">
        <v>40</v>
      </c>
    </row>
    <row r="109" spans="1:10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35</v>
      </c>
      <c r="G109">
        <v>4</v>
      </c>
      <c r="H109" t="s">
        <v>99</v>
      </c>
      <c r="I109" t="s">
        <v>11</v>
      </c>
      <c r="J109">
        <v>80</v>
      </c>
    </row>
    <row r="110" spans="1:10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73</v>
      </c>
      <c r="G110">
        <v>3</v>
      </c>
      <c r="H110" t="s">
        <v>100</v>
      </c>
      <c r="I110" t="s">
        <v>8</v>
      </c>
      <c r="J110">
        <v>80</v>
      </c>
    </row>
    <row r="111" spans="1:10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35</v>
      </c>
      <c r="G111">
        <v>5</v>
      </c>
      <c r="H111" t="s">
        <v>101</v>
      </c>
      <c r="I111" t="s">
        <v>47</v>
      </c>
      <c r="J111">
        <v>80</v>
      </c>
    </row>
    <row r="112" spans="1:10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 t="s">
        <v>51</v>
      </c>
      <c r="J112">
        <v>80</v>
      </c>
    </row>
    <row r="113" spans="1:10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 t="s">
        <v>11</v>
      </c>
      <c r="J113">
        <v>80</v>
      </c>
    </row>
    <row r="114" spans="1:10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73</v>
      </c>
      <c r="G114">
        <v>4</v>
      </c>
      <c r="H114" t="s">
        <v>100</v>
      </c>
      <c r="I114" t="s">
        <v>46</v>
      </c>
      <c r="J114">
        <v>80</v>
      </c>
    </row>
    <row r="115" spans="1:10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74</v>
      </c>
      <c r="G115">
        <v>4</v>
      </c>
      <c r="H115" t="s">
        <v>97</v>
      </c>
      <c r="I115" t="s">
        <v>48</v>
      </c>
      <c r="J115">
        <v>80</v>
      </c>
    </row>
    <row r="116" spans="1:10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73</v>
      </c>
      <c r="G116">
        <v>3</v>
      </c>
      <c r="H116" t="s">
        <v>99</v>
      </c>
      <c r="I116" t="s">
        <v>48</v>
      </c>
      <c r="J116">
        <v>80</v>
      </c>
    </row>
    <row r="117" spans="1:10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32</v>
      </c>
      <c r="G117">
        <v>4</v>
      </c>
      <c r="H117" t="s">
        <v>98</v>
      </c>
      <c r="I117" t="s">
        <v>49</v>
      </c>
      <c r="J117">
        <v>80</v>
      </c>
    </row>
    <row r="118" spans="1:10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73</v>
      </c>
      <c r="G118">
        <v>3</v>
      </c>
      <c r="H118" t="s">
        <v>99</v>
      </c>
      <c r="I118" t="s">
        <v>11</v>
      </c>
      <c r="J118">
        <v>80</v>
      </c>
    </row>
    <row r="119" spans="1:10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35</v>
      </c>
      <c r="G119">
        <v>5</v>
      </c>
      <c r="H119" t="s">
        <v>97</v>
      </c>
      <c r="I119" t="s">
        <v>50</v>
      </c>
      <c r="J119">
        <v>40</v>
      </c>
    </row>
    <row r="120" spans="1:10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 t="s">
        <v>51</v>
      </c>
      <c r="J120">
        <v>80</v>
      </c>
    </row>
    <row r="121" spans="1:10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73</v>
      </c>
      <c r="G121">
        <v>4</v>
      </c>
      <c r="H121" t="s">
        <v>100</v>
      </c>
      <c r="I121" t="s">
        <v>8</v>
      </c>
      <c r="J121">
        <v>80</v>
      </c>
    </row>
    <row r="122" spans="1:10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 t="s">
        <v>11</v>
      </c>
      <c r="J122">
        <v>80</v>
      </c>
    </row>
    <row r="123" spans="1:10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35</v>
      </c>
      <c r="G123">
        <v>4</v>
      </c>
      <c r="H123" t="s">
        <v>101</v>
      </c>
      <c r="I123" t="s">
        <v>47</v>
      </c>
      <c r="J123">
        <v>80</v>
      </c>
    </row>
    <row r="124" spans="1:10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35</v>
      </c>
      <c r="G124">
        <v>4</v>
      </c>
      <c r="H124" t="s">
        <v>97</v>
      </c>
      <c r="I124" t="s">
        <v>8</v>
      </c>
      <c r="J124">
        <v>80</v>
      </c>
    </row>
    <row r="125" spans="1:10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91</v>
      </c>
      <c r="G125">
        <v>4</v>
      </c>
      <c r="H125" t="s">
        <v>101</v>
      </c>
      <c r="I125" t="s">
        <v>11</v>
      </c>
      <c r="J125">
        <v>80</v>
      </c>
    </row>
    <row r="126" spans="1:10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 t="s">
        <v>11</v>
      </c>
      <c r="J126">
        <v>80</v>
      </c>
    </row>
    <row r="127" spans="1:10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35</v>
      </c>
      <c r="G127">
        <v>4</v>
      </c>
      <c r="H127" t="s">
        <v>97</v>
      </c>
      <c r="I127" t="s">
        <v>48</v>
      </c>
      <c r="J127">
        <v>80</v>
      </c>
    </row>
    <row r="128" spans="1:10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 t="s">
        <v>50</v>
      </c>
      <c r="J128">
        <v>80</v>
      </c>
    </row>
    <row r="129" spans="1:10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73</v>
      </c>
      <c r="G129">
        <v>3</v>
      </c>
      <c r="H129" t="s">
        <v>99</v>
      </c>
      <c r="I129" t="s">
        <v>48</v>
      </c>
      <c r="J129">
        <v>80</v>
      </c>
    </row>
    <row r="130" spans="1:10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35</v>
      </c>
      <c r="G130">
        <v>4</v>
      </c>
      <c r="H130" t="s">
        <v>97</v>
      </c>
      <c r="I130" t="s">
        <v>8</v>
      </c>
      <c r="J130">
        <v>80</v>
      </c>
    </row>
    <row r="131" spans="1:10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 t="s">
        <v>8</v>
      </c>
      <c r="J131">
        <v>40</v>
      </c>
    </row>
    <row r="132" spans="1:10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 t="s">
        <v>51</v>
      </c>
      <c r="J132">
        <v>40</v>
      </c>
    </row>
    <row r="133" spans="1:10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 t="s">
        <v>49</v>
      </c>
      <c r="J133">
        <v>40</v>
      </c>
    </row>
    <row r="134" spans="1:10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35</v>
      </c>
      <c r="G134">
        <v>3</v>
      </c>
      <c r="H134" t="s">
        <v>101</v>
      </c>
      <c r="I134" t="s">
        <v>47</v>
      </c>
      <c r="J134">
        <v>40</v>
      </c>
    </row>
    <row r="135" spans="1:10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84</v>
      </c>
      <c r="G135">
        <v>3</v>
      </c>
      <c r="H135" t="s">
        <v>101</v>
      </c>
      <c r="I135" t="s">
        <v>11</v>
      </c>
      <c r="J135">
        <v>90</v>
      </c>
    </row>
    <row r="136" spans="1:10">
      <c r="A136">
        <v>135</v>
      </c>
      <c r="B136">
        <v>1</v>
      </c>
      <c r="C136">
        <v>2300</v>
      </c>
      <c r="D136">
        <v>0</v>
      </c>
      <c r="E136">
        <v>5</v>
      </c>
      <c r="F136" t="s">
        <v>84</v>
      </c>
      <c r="G136">
        <v>3</v>
      </c>
      <c r="H136" t="s">
        <v>101</v>
      </c>
      <c r="I136" t="s">
        <v>11</v>
      </c>
      <c r="J136">
        <v>40</v>
      </c>
    </row>
    <row r="137" spans="1:10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35</v>
      </c>
      <c r="G137">
        <v>3</v>
      </c>
      <c r="H137" t="s">
        <v>97</v>
      </c>
      <c r="I137" t="s">
        <v>8</v>
      </c>
      <c r="J137">
        <v>80</v>
      </c>
    </row>
    <row r="138" spans="1:10">
      <c r="A138">
        <v>137</v>
      </c>
      <c r="B138">
        <v>2</v>
      </c>
      <c r="C138">
        <v>7772</v>
      </c>
      <c r="D138">
        <v>2</v>
      </c>
      <c r="E138">
        <v>5</v>
      </c>
      <c r="F138" t="s">
        <v>35</v>
      </c>
      <c r="G138">
        <v>6</v>
      </c>
      <c r="H138" t="s">
        <v>98</v>
      </c>
      <c r="I138" t="s">
        <v>46</v>
      </c>
      <c r="J138">
        <v>80</v>
      </c>
    </row>
    <row r="139" spans="1:10">
      <c r="A139">
        <v>138</v>
      </c>
      <c r="B139">
        <v>2</v>
      </c>
      <c r="C139">
        <v>6551</v>
      </c>
      <c r="D139">
        <v>0</v>
      </c>
      <c r="E139">
        <v>5</v>
      </c>
      <c r="F139" t="s">
        <v>32</v>
      </c>
      <c r="G139">
        <v>4</v>
      </c>
      <c r="H139" t="s">
        <v>101</v>
      </c>
      <c r="I139" t="s">
        <v>11</v>
      </c>
      <c r="J139">
        <v>80</v>
      </c>
    </row>
    <row r="140" spans="1:10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 t="s">
        <v>51</v>
      </c>
      <c r="J140">
        <v>80</v>
      </c>
    </row>
    <row r="141" spans="1:10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35</v>
      </c>
      <c r="G141">
        <v>4</v>
      </c>
      <c r="H141" t="s">
        <v>101</v>
      </c>
      <c r="I141" t="s">
        <v>47</v>
      </c>
      <c r="J141">
        <v>80</v>
      </c>
    </row>
    <row r="142" spans="1:10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 t="s">
        <v>8</v>
      </c>
      <c r="J142">
        <v>40</v>
      </c>
    </row>
    <row r="143" spans="1:10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73</v>
      </c>
      <c r="G143">
        <v>4</v>
      </c>
      <c r="H143" t="s">
        <v>97</v>
      </c>
      <c r="I143" t="s">
        <v>50</v>
      </c>
      <c r="J143">
        <v>80</v>
      </c>
    </row>
    <row r="144" spans="1:10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73</v>
      </c>
      <c r="G144">
        <v>5</v>
      </c>
      <c r="H144" t="s">
        <v>99</v>
      </c>
      <c r="I144" t="s">
        <v>48</v>
      </c>
      <c r="J144">
        <v>80</v>
      </c>
    </row>
    <row r="145" spans="1:10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35</v>
      </c>
      <c r="G145">
        <v>3</v>
      </c>
      <c r="H145" t="s">
        <v>97</v>
      </c>
      <c r="I145" t="s">
        <v>8</v>
      </c>
      <c r="J145">
        <v>40</v>
      </c>
    </row>
    <row r="146" spans="1:10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35</v>
      </c>
      <c r="G146">
        <v>2</v>
      </c>
      <c r="H146" t="s">
        <v>98</v>
      </c>
      <c r="I146" t="s">
        <v>46</v>
      </c>
      <c r="J146">
        <v>90</v>
      </c>
    </row>
    <row r="147" spans="1:10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73</v>
      </c>
      <c r="G147">
        <v>3</v>
      </c>
      <c r="H147" t="s">
        <v>100</v>
      </c>
      <c r="I147" t="s">
        <v>46</v>
      </c>
      <c r="J147">
        <v>40</v>
      </c>
    </row>
    <row r="148" spans="1:10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 t="s">
        <v>48</v>
      </c>
      <c r="J148">
        <v>80</v>
      </c>
    </row>
    <row r="149" spans="1:10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73</v>
      </c>
      <c r="G149">
        <v>5</v>
      </c>
      <c r="H149" t="s">
        <v>100</v>
      </c>
      <c r="I149" t="s">
        <v>46</v>
      </c>
      <c r="J149">
        <v>40</v>
      </c>
    </row>
    <row r="150" spans="1:10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35</v>
      </c>
      <c r="G150">
        <v>2</v>
      </c>
      <c r="H150" t="s">
        <v>97</v>
      </c>
      <c r="I150" t="s">
        <v>50</v>
      </c>
      <c r="J150">
        <v>90</v>
      </c>
    </row>
    <row r="151" spans="1:10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84</v>
      </c>
      <c r="G151">
        <v>4</v>
      </c>
      <c r="H151" t="s">
        <v>101</v>
      </c>
      <c r="I151" t="s">
        <v>11</v>
      </c>
      <c r="J151">
        <v>80</v>
      </c>
    </row>
    <row r="152" spans="1:10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73</v>
      </c>
      <c r="G152">
        <v>5</v>
      </c>
      <c r="H152" t="s">
        <v>99</v>
      </c>
      <c r="I152" t="s">
        <v>48</v>
      </c>
      <c r="J152">
        <v>80</v>
      </c>
    </row>
    <row r="153" spans="1:10">
      <c r="A153">
        <v>152</v>
      </c>
      <c r="B153">
        <v>2</v>
      </c>
      <c r="C153">
        <v>4200</v>
      </c>
      <c r="D153">
        <v>1</v>
      </c>
      <c r="E153">
        <v>5</v>
      </c>
      <c r="F153" t="s">
        <v>74</v>
      </c>
      <c r="G153">
        <v>4</v>
      </c>
      <c r="H153" t="s">
        <v>101</v>
      </c>
      <c r="I153" t="s">
        <v>11</v>
      </c>
      <c r="J153">
        <v>80</v>
      </c>
    </row>
    <row r="154" spans="1:10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 t="s">
        <v>51</v>
      </c>
      <c r="J154">
        <v>80</v>
      </c>
    </row>
    <row r="155" spans="1:10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 t="s">
        <v>21</v>
      </c>
      <c r="J155">
        <v>225</v>
      </c>
    </row>
    <row r="156" spans="1:10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32</v>
      </c>
      <c r="G156">
        <v>4</v>
      </c>
      <c r="H156" t="s">
        <v>98</v>
      </c>
      <c r="I156" t="s">
        <v>49</v>
      </c>
      <c r="J156">
        <v>40</v>
      </c>
    </row>
    <row r="157" spans="1:10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35</v>
      </c>
      <c r="G157">
        <v>3</v>
      </c>
      <c r="H157" t="s">
        <v>97</v>
      </c>
      <c r="I157" t="s">
        <v>8</v>
      </c>
      <c r="J157">
        <v>80</v>
      </c>
    </row>
    <row r="158" spans="1:10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73</v>
      </c>
      <c r="G158">
        <v>4</v>
      </c>
      <c r="H158" t="s">
        <v>99</v>
      </c>
      <c r="I158" t="s">
        <v>11</v>
      </c>
      <c r="J158">
        <v>80</v>
      </c>
    </row>
    <row r="159" spans="1:10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73</v>
      </c>
      <c r="G159">
        <v>3</v>
      </c>
      <c r="H159" t="s">
        <v>100</v>
      </c>
      <c r="I159" t="s">
        <v>46</v>
      </c>
      <c r="J159">
        <v>80</v>
      </c>
    </row>
    <row r="160" spans="1:10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 t="s">
        <v>11</v>
      </c>
      <c r="J160">
        <v>80</v>
      </c>
    </row>
    <row r="161" spans="1:10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 t="s">
        <v>51</v>
      </c>
      <c r="J161">
        <v>80</v>
      </c>
    </row>
    <row r="162" spans="1:10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73</v>
      </c>
      <c r="G162">
        <v>3</v>
      </c>
      <c r="H162" t="s">
        <v>98</v>
      </c>
      <c r="I162" t="s">
        <v>49</v>
      </c>
      <c r="J162">
        <v>80</v>
      </c>
    </row>
    <row r="163" spans="1:10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73</v>
      </c>
      <c r="G163">
        <v>3</v>
      </c>
      <c r="H163" t="s">
        <v>100</v>
      </c>
      <c r="I163" t="s">
        <v>8</v>
      </c>
      <c r="J163">
        <v>80</v>
      </c>
    </row>
    <row r="164" spans="1:10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32</v>
      </c>
      <c r="G164">
        <v>2</v>
      </c>
      <c r="H164" t="s">
        <v>98</v>
      </c>
      <c r="I164" t="s">
        <v>49</v>
      </c>
      <c r="J164">
        <v>90</v>
      </c>
    </row>
    <row r="165" spans="1:10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84</v>
      </c>
      <c r="G165">
        <v>3</v>
      </c>
      <c r="H165" t="s">
        <v>98</v>
      </c>
      <c r="I165" t="s">
        <v>49</v>
      </c>
      <c r="J165">
        <v>40</v>
      </c>
    </row>
    <row r="166" spans="1:10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94</v>
      </c>
      <c r="G166">
        <v>3</v>
      </c>
      <c r="H166" t="s">
        <v>101</v>
      </c>
      <c r="I166" t="s">
        <v>11</v>
      </c>
      <c r="J166">
        <v>90</v>
      </c>
    </row>
    <row r="167" spans="1:10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73</v>
      </c>
      <c r="G167">
        <v>3</v>
      </c>
      <c r="H167" t="s">
        <v>99</v>
      </c>
      <c r="I167" t="s">
        <v>48</v>
      </c>
      <c r="J167">
        <v>40</v>
      </c>
    </row>
    <row r="168" spans="1:10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73</v>
      </c>
      <c r="G168">
        <v>4</v>
      </c>
      <c r="H168" t="s">
        <v>99</v>
      </c>
      <c r="I168" t="s">
        <v>48</v>
      </c>
      <c r="J168">
        <v>40</v>
      </c>
    </row>
    <row r="169" spans="1:10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35</v>
      </c>
      <c r="G169">
        <v>5</v>
      </c>
      <c r="H169" t="s">
        <v>99</v>
      </c>
      <c r="I169" t="s">
        <v>11</v>
      </c>
      <c r="J169">
        <v>40</v>
      </c>
    </row>
    <row r="170" spans="1:10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 t="s">
        <v>46</v>
      </c>
      <c r="J170">
        <v>40</v>
      </c>
    </row>
    <row r="171" spans="1:10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73</v>
      </c>
      <c r="G171">
        <v>4</v>
      </c>
      <c r="H171" t="s">
        <v>99</v>
      </c>
      <c r="I171" t="s">
        <v>48</v>
      </c>
      <c r="J171">
        <v>40</v>
      </c>
    </row>
    <row r="172" spans="1:10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74</v>
      </c>
      <c r="G172">
        <v>3</v>
      </c>
      <c r="H172" t="s">
        <v>98</v>
      </c>
      <c r="I172" t="s">
        <v>46</v>
      </c>
      <c r="J172">
        <v>80</v>
      </c>
    </row>
    <row r="173" spans="1:10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84</v>
      </c>
      <c r="G173">
        <v>4</v>
      </c>
      <c r="H173" t="s">
        <v>101</v>
      </c>
      <c r="I173" t="s">
        <v>11</v>
      </c>
      <c r="J173">
        <v>40</v>
      </c>
    </row>
    <row r="174" spans="1:10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35</v>
      </c>
      <c r="G174">
        <v>4</v>
      </c>
      <c r="H174" t="s">
        <v>97</v>
      </c>
      <c r="I174" t="s">
        <v>48</v>
      </c>
      <c r="J174">
        <v>40</v>
      </c>
    </row>
    <row r="175" spans="1:10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94</v>
      </c>
      <c r="G175">
        <v>3</v>
      </c>
      <c r="H175" t="s">
        <v>101</v>
      </c>
      <c r="I175" t="s">
        <v>11</v>
      </c>
      <c r="J175">
        <v>40</v>
      </c>
    </row>
    <row r="176" spans="1:10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73</v>
      </c>
      <c r="G176">
        <v>4</v>
      </c>
      <c r="H176" t="s">
        <v>100</v>
      </c>
      <c r="I176" t="s">
        <v>46</v>
      </c>
      <c r="J176">
        <v>40</v>
      </c>
    </row>
    <row r="177" spans="1:10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74</v>
      </c>
      <c r="G177">
        <v>3</v>
      </c>
      <c r="H177" t="s">
        <v>101</v>
      </c>
      <c r="I177" t="s">
        <v>11</v>
      </c>
      <c r="J177">
        <v>40</v>
      </c>
    </row>
    <row r="178" spans="1:10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 t="s">
        <v>8</v>
      </c>
      <c r="J178">
        <v>40</v>
      </c>
    </row>
    <row r="179" spans="1:10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73</v>
      </c>
      <c r="G179">
        <v>4</v>
      </c>
      <c r="H179" t="s">
        <v>97</v>
      </c>
      <c r="I179" t="s">
        <v>50</v>
      </c>
      <c r="J179">
        <v>40</v>
      </c>
    </row>
    <row r="180" spans="1:10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73</v>
      </c>
      <c r="G180">
        <v>4</v>
      </c>
      <c r="H180" t="s">
        <v>99</v>
      </c>
      <c r="I180" t="s">
        <v>48</v>
      </c>
      <c r="J180">
        <v>40</v>
      </c>
    </row>
    <row r="181" spans="1:10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73</v>
      </c>
      <c r="G181">
        <v>3</v>
      </c>
      <c r="H181" t="s">
        <v>100</v>
      </c>
      <c r="I181" t="s">
        <v>46</v>
      </c>
      <c r="J181">
        <v>80</v>
      </c>
    </row>
    <row r="182" spans="1:10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35</v>
      </c>
      <c r="G182">
        <v>4</v>
      </c>
      <c r="H182" t="s">
        <v>101</v>
      </c>
      <c r="I182" t="s">
        <v>47</v>
      </c>
      <c r="J182">
        <v>80</v>
      </c>
    </row>
    <row r="183" spans="1:10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35</v>
      </c>
      <c r="G183">
        <v>5</v>
      </c>
      <c r="H183" t="s">
        <v>97</v>
      </c>
      <c r="I183" t="s">
        <v>50</v>
      </c>
      <c r="J183">
        <v>40</v>
      </c>
    </row>
    <row r="184" spans="1:10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 t="s">
        <v>11</v>
      </c>
      <c r="J184">
        <v>40</v>
      </c>
    </row>
    <row r="185" spans="1:10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35</v>
      </c>
      <c r="G185">
        <v>4</v>
      </c>
      <c r="H185" t="s">
        <v>99</v>
      </c>
      <c r="I185" t="s">
        <v>11</v>
      </c>
      <c r="J185">
        <v>40</v>
      </c>
    </row>
    <row r="186" spans="1:10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91</v>
      </c>
      <c r="G186">
        <v>4</v>
      </c>
      <c r="H186" t="s">
        <v>139</v>
      </c>
      <c r="I186" t="s">
        <v>47</v>
      </c>
      <c r="J186">
        <v>80</v>
      </c>
    </row>
    <row r="187" spans="1:10">
      <c r="A187">
        <v>186</v>
      </c>
      <c r="B187">
        <v>1</v>
      </c>
      <c r="C187">
        <v>6450</v>
      </c>
      <c r="D187">
        <v>5</v>
      </c>
      <c r="E187">
        <v>8</v>
      </c>
      <c r="F187" t="s">
        <v>84</v>
      </c>
      <c r="G187">
        <v>3</v>
      </c>
      <c r="H187" t="s">
        <v>98</v>
      </c>
      <c r="I187" t="s">
        <v>49</v>
      </c>
      <c r="J187">
        <v>40</v>
      </c>
    </row>
    <row r="188" spans="1:10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 t="s">
        <v>50</v>
      </c>
      <c r="J188">
        <v>80</v>
      </c>
    </row>
    <row r="189" spans="1:10">
      <c r="A189">
        <v>188</v>
      </c>
      <c r="B189">
        <v>2</v>
      </c>
      <c r="C189">
        <v>4200</v>
      </c>
      <c r="D189">
        <v>4</v>
      </c>
      <c r="E189">
        <v>9</v>
      </c>
      <c r="F189" t="s">
        <v>35</v>
      </c>
      <c r="G189">
        <v>4</v>
      </c>
      <c r="H189" t="s">
        <v>97</v>
      </c>
      <c r="I189" t="s">
        <v>48</v>
      </c>
      <c r="J189">
        <v>80</v>
      </c>
    </row>
    <row r="190" spans="1:10">
      <c r="A190">
        <v>189</v>
      </c>
      <c r="B190">
        <v>2</v>
      </c>
      <c r="C190">
        <v>4200</v>
      </c>
      <c r="D190">
        <v>3</v>
      </c>
      <c r="E190">
        <v>8</v>
      </c>
      <c r="F190" t="s">
        <v>32</v>
      </c>
      <c r="G190">
        <v>6</v>
      </c>
      <c r="H190" t="s">
        <v>98</v>
      </c>
      <c r="I190" t="s">
        <v>49</v>
      </c>
      <c r="J190">
        <v>80</v>
      </c>
    </row>
    <row r="191" spans="1:10">
      <c r="A191">
        <v>190</v>
      </c>
      <c r="B191">
        <v>1</v>
      </c>
      <c r="C191">
        <v>2300</v>
      </c>
      <c r="D191">
        <v>3</v>
      </c>
      <c r="E191">
        <v>8</v>
      </c>
      <c r="F191" t="s">
        <v>84</v>
      </c>
      <c r="G191">
        <v>4</v>
      </c>
      <c r="H191" t="s">
        <v>139</v>
      </c>
      <c r="I191" t="s">
        <v>47</v>
      </c>
      <c r="J191">
        <v>40</v>
      </c>
    </row>
    <row r="192" spans="1:10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 t="s">
        <v>11</v>
      </c>
      <c r="J192">
        <v>80</v>
      </c>
    </row>
    <row r="193" spans="1:10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 t="s">
        <v>50</v>
      </c>
      <c r="J193">
        <v>80</v>
      </c>
    </row>
    <row r="194" spans="1:10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73</v>
      </c>
      <c r="G194">
        <v>3</v>
      </c>
      <c r="H194" t="s">
        <v>98</v>
      </c>
      <c r="I194" t="s">
        <v>49</v>
      </c>
      <c r="J194">
        <v>40</v>
      </c>
    </row>
    <row r="195" spans="1:10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73</v>
      </c>
      <c r="G195">
        <v>3</v>
      </c>
      <c r="H195" t="s">
        <v>100</v>
      </c>
      <c r="I195" t="s">
        <v>46</v>
      </c>
      <c r="J195">
        <v>40</v>
      </c>
    </row>
    <row r="196" spans="1:10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73</v>
      </c>
      <c r="G196">
        <v>6</v>
      </c>
      <c r="H196" t="s">
        <v>100</v>
      </c>
      <c r="I196" t="s">
        <v>8</v>
      </c>
      <c r="J196">
        <v>40</v>
      </c>
    </row>
    <row r="197" spans="1:10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 t="s">
        <v>46</v>
      </c>
      <c r="J197">
        <v>40</v>
      </c>
    </row>
    <row r="198" spans="1:10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84</v>
      </c>
      <c r="G198">
        <v>3</v>
      </c>
      <c r="H198" t="s">
        <v>139</v>
      </c>
      <c r="I198" t="s">
        <v>47</v>
      </c>
      <c r="J198">
        <v>40</v>
      </c>
    </row>
    <row r="199" spans="1:10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73</v>
      </c>
      <c r="G199">
        <v>4</v>
      </c>
      <c r="H199" t="s">
        <v>99</v>
      </c>
      <c r="I199" t="s">
        <v>48</v>
      </c>
      <c r="J199">
        <v>40</v>
      </c>
    </row>
    <row r="200" spans="1:10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73</v>
      </c>
      <c r="G200">
        <v>4</v>
      </c>
      <c r="H200" t="s">
        <v>99</v>
      </c>
      <c r="I200" t="s">
        <v>48</v>
      </c>
      <c r="J200">
        <v>40</v>
      </c>
    </row>
    <row r="201" spans="1:10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35</v>
      </c>
      <c r="G201">
        <v>3</v>
      </c>
      <c r="H201" t="s">
        <v>98</v>
      </c>
      <c r="I201" t="s">
        <v>46</v>
      </c>
      <c r="J201">
        <v>40</v>
      </c>
    </row>
    <row r="202" spans="1:10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73</v>
      </c>
      <c r="G202">
        <v>6</v>
      </c>
      <c r="H202" t="s">
        <v>100</v>
      </c>
      <c r="I202" t="s">
        <v>46</v>
      </c>
      <c r="J202">
        <v>40</v>
      </c>
    </row>
    <row r="203" spans="1:10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35</v>
      </c>
      <c r="G203">
        <v>3</v>
      </c>
      <c r="H203" t="s">
        <v>98</v>
      </c>
      <c r="I203" t="s">
        <v>46</v>
      </c>
      <c r="J203">
        <v>40</v>
      </c>
    </row>
    <row r="204" spans="1:10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73</v>
      </c>
      <c r="G204">
        <v>4</v>
      </c>
      <c r="H204" t="s">
        <v>100</v>
      </c>
      <c r="I204" t="s">
        <v>46</v>
      </c>
      <c r="J204">
        <v>40</v>
      </c>
    </row>
    <row r="205" spans="1:10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 t="s">
        <v>48</v>
      </c>
      <c r="J205">
        <v>40</v>
      </c>
    </row>
    <row r="206" spans="1:10">
      <c r="A206">
        <v>205</v>
      </c>
      <c r="B206">
        <v>1</v>
      </c>
      <c r="C206">
        <v>6300</v>
      </c>
      <c r="D206">
        <v>0</v>
      </c>
      <c r="E206">
        <v>3</v>
      </c>
      <c r="F206" t="s">
        <v>35</v>
      </c>
      <c r="G206">
        <v>5</v>
      </c>
      <c r="H206" t="s">
        <v>97</v>
      </c>
      <c r="I206" t="s">
        <v>8</v>
      </c>
      <c r="J206">
        <v>40</v>
      </c>
    </row>
    <row r="207" spans="1:10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 t="s">
        <v>51</v>
      </c>
      <c r="J207">
        <v>150</v>
      </c>
    </row>
    <row r="208" spans="1:10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73</v>
      </c>
      <c r="G208">
        <v>3</v>
      </c>
      <c r="H208" t="s">
        <v>98</v>
      </c>
      <c r="I208" t="s">
        <v>51</v>
      </c>
      <c r="J208">
        <v>150</v>
      </c>
    </row>
    <row r="209" spans="1:10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73</v>
      </c>
      <c r="G209">
        <v>3</v>
      </c>
      <c r="H209" t="s">
        <v>99</v>
      </c>
      <c r="I209" t="s">
        <v>11</v>
      </c>
      <c r="J209">
        <v>40</v>
      </c>
    </row>
    <row r="210" spans="1:10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73</v>
      </c>
      <c r="G210">
        <v>3</v>
      </c>
      <c r="H210" t="s">
        <v>99</v>
      </c>
      <c r="I210" t="s">
        <v>48</v>
      </c>
      <c r="J210">
        <v>80</v>
      </c>
    </row>
    <row r="211" spans="1:10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73</v>
      </c>
      <c r="G211">
        <v>4</v>
      </c>
      <c r="H211" t="s">
        <v>100</v>
      </c>
      <c r="I211" t="s">
        <v>8</v>
      </c>
      <c r="J211">
        <v>80</v>
      </c>
    </row>
    <row r="212" spans="1:10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84</v>
      </c>
      <c r="G212">
        <v>3</v>
      </c>
      <c r="H212" t="s">
        <v>139</v>
      </c>
      <c r="I212" t="s">
        <v>47</v>
      </c>
      <c r="J212">
        <v>40</v>
      </c>
    </row>
    <row r="213" spans="1:10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84</v>
      </c>
      <c r="G213">
        <v>3</v>
      </c>
      <c r="H213" t="s">
        <v>98</v>
      </c>
      <c r="I213" t="s">
        <v>49</v>
      </c>
      <c r="J213">
        <v>40</v>
      </c>
    </row>
    <row r="214" spans="1:10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74</v>
      </c>
      <c r="G214">
        <v>4</v>
      </c>
      <c r="H214" t="s">
        <v>98</v>
      </c>
      <c r="I214" t="s">
        <v>46</v>
      </c>
      <c r="J214">
        <v>40</v>
      </c>
    </row>
    <row r="215" spans="1:10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35</v>
      </c>
      <c r="G215">
        <v>3</v>
      </c>
      <c r="H215" t="s">
        <v>97</v>
      </c>
      <c r="I215" t="s">
        <v>8</v>
      </c>
      <c r="J215">
        <v>40</v>
      </c>
    </row>
    <row r="216" spans="1:10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73</v>
      </c>
      <c r="G216">
        <v>5</v>
      </c>
      <c r="H216" t="s">
        <v>100</v>
      </c>
      <c r="I216" t="s">
        <v>46</v>
      </c>
      <c r="J216">
        <v>40</v>
      </c>
    </row>
    <row r="217" spans="1:10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73</v>
      </c>
      <c r="G217">
        <v>4</v>
      </c>
      <c r="H217" t="s">
        <v>100</v>
      </c>
      <c r="I217" t="s">
        <v>46</v>
      </c>
      <c r="J217">
        <v>40</v>
      </c>
    </row>
    <row r="218" spans="1:10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35</v>
      </c>
      <c r="G218">
        <v>3</v>
      </c>
      <c r="H218" t="s">
        <v>97</v>
      </c>
      <c r="I218" t="s">
        <v>8</v>
      </c>
      <c r="J218">
        <v>40</v>
      </c>
    </row>
    <row r="219" spans="1:10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73</v>
      </c>
      <c r="G219">
        <v>3</v>
      </c>
      <c r="H219" t="s">
        <v>97</v>
      </c>
      <c r="I219" t="s">
        <v>50</v>
      </c>
      <c r="J219">
        <v>40</v>
      </c>
    </row>
    <row r="220" spans="1:10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73</v>
      </c>
      <c r="G220">
        <v>3</v>
      </c>
      <c r="H220" t="s">
        <v>100</v>
      </c>
      <c r="I220" t="s">
        <v>46</v>
      </c>
      <c r="J220">
        <v>40</v>
      </c>
    </row>
    <row r="221" spans="1:10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84</v>
      </c>
      <c r="G221">
        <v>4</v>
      </c>
      <c r="H221" t="s">
        <v>139</v>
      </c>
      <c r="I221" t="s">
        <v>47</v>
      </c>
      <c r="J221">
        <v>40</v>
      </c>
    </row>
    <row r="222" spans="1:10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33</v>
      </c>
      <c r="G222">
        <v>4</v>
      </c>
      <c r="H222" t="s">
        <v>139</v>
      </c>
      <c r="I222" t="s">
        <v>47</v>
      </c>
      <c r="J222">
        <v>40</v>
      </c>
    </row>
    <row r="223" spans="1:10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84</v>
      </c>
      <c r="G223">
        <v>5</v>
      </c>
      <c r="H223" t="s">
        <v>139</v>
      </c>
      <c r="I223" t="s">
        <v>47</v>
      </c>
      <c r="J223">
        <v>40</v>
      </c>
    </row>
    <row r="224" spans="1:10">
      <c r="A224">
        <v>223</v>
      </c>
      <c r="B224">
        <v>2</v>
      </c>
      <c r="C224">
        <v>9878</v>
      </c>
      <c r="D224">
        <v>3</v>
      </c>
      <c r="E224">
        <v>8</v>
      </c>
      <c r="F224" t="s">
        <v>35</v>
      </c>
      <c r="G224">
        <v>4</v>
      </c>
      <c r="H224" t="s">
        <v>101</v>
      </c>
      <c r="I224" t="s">
        <v>47</v>
      </c>
      <c r="J224">
        <v>80</v>
      </c>
    </row>
    <row r="225" spans="1:10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 t="s">
        <v>51</v>
      </c>
      <c r="J225">
        <v>220</v>
      </c>
    </row>
    <row r="226" spans="1:10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73</v>
      </c>
      <c r="G226">
        <v>2</v>
      </c>
      <c r="H226" t="s">
        <v>100</v>
      </c>
      <c r="I226" t="s">
        <v>8</v>
      </c>
      <c r="J226">
        <v>150</v>
      </c>
    </row>
    <row r="227" spans="1:10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35</v>
      </c>
      <c r="G227">
        <v>5</v>
      </c>
      <c r="H227" t="s">
        <v>97</v>
      </c>
      <c r="I227" t="s">
        <v>50</v>
      </c>
      <c r="J227">
        <v>80</v>
      </c>
    </row>
    <row r="228" spans="1:10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74</v>
      </c>
      <c r="G228">
        <v>3</v>
      </c>
      <c r="H228" t="s">
        <v>101</v>
      </c>
      <c r="I228" t="s">
        <v>11</v>
      </c>
      <c r="J228">
        <v>80</v>
      </c>
    </row>
    <row r="229" spans="1:10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 t="s">
        <v>46</v>
      </c>
      <c r="J229">
        <v>80</v>
      </c>
    </row>
    <row r="230" spans="1:10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 t="s">
        <v>50</v>
      </c>
      <c r="J230">
        <v>80</v>
      </c>
    </row>
    <row r="231" spans="1:10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73</v>
      </c>
      <c r="G231">
        <v>5</v>
      </c>
      <c r="H231" t="s">
        <v>99</v>
      </c>
      <c r="I231" t="s">
        <v>48</v>
      </c>
      <c r="J231">
        <v>80</v>
      </c>
    </row>
    <row r="232" spans="1:10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 t="s">
        <v>46</v>
      </c>
      <c r="J232">
        <v>80</v>
      </c>
    </row>
    <row r="233" spans="1:10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94</v>
      </c>
      <c r="G233">
        <v>4</v>
      </c>
      <c r="H233" t="s">
        <v>101</v>
      </c>
      <c r="I233" t="s">
        <v>11</v>
      </c>
      <c r="J233">
        <v>80</v>
      </c>
    </row>
    <row r="234" spans="1:10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74</v>
      </c>
      <c r="G234">
        <v>3</v>
      </c>
      <c r="H234" t="s">
        <v>101</v>
      </c>
      <c r="I234" t="s">
        <v>11</v>
      </c>
      <c r="J234">
        <v>80</v>
      </c>
    </row>
    <row r="235" spans="1:10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73</v>
      </c>
      <c r="G235">
        <v>4</v>
      </c>
      <c r="H235" t="s">
        <v>100</v>
      </c>
      <c r="I235" t="s">
        <v>8</v>
      </c>
      <c r="J235">
        <v>40</v>
      </c>
    </row>
    <row r="236" spans="1:10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73</v>
      </c>
      <c r="G236">
        <v>5</v>
      </c>
      <c r="H236" t="s">
        <v>100</v>
      </c>
      <c r="I236" t="s">
        <v>8</v>
      </c>
      <c r="J236">
        <v>40</v>
      </c>
    </row>
    <row r="237" spans="1:10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73</v>
      </c>
      <c r="G237">
        <v>4</v>
      </c>
      <c r="H237" t="s">
        <v>100</v>
      </c>
      <c r="I237" t="s">
        <v>8</v>
      </c>
      <c r="J237">
        <v>40</v>
      </c>
    </row>
    <row r="238" spans="1:10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 t="s">
        <v>46</v>
      </c>
      <c r="J238">
        <v>40</v>
      </c>
    </row>
    <row r="239" spans="1:10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 t="s">
        <v>46</v>
      </c>
      <c r="J239">
        <v>40</v>
      </c>
    </row>
    <row r="240" spans="1:10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73</v>
      </c>
      <c r="G240">
        <v>4</v>
      </c>
      <c r="H240" t="s">
        <v>100</v>
      </c>
      <c r="I240" t="s">
        <v>8</v>
      </c>
      <c r="J240">
        <v>40</v>
      </c>
    </row>
    <row r="241" spans="1:10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35</v>
      </c>
      <c r="G241">
        <v>4</v>
      </c>
      <c r="H241" t="s">
        <v>97</v>
      </c>
      <c r="I241" t="s">
        <v>8</v>
      </c>
      <c r="J241">
        <v>40</v>
      </c>
    </row>
    <row r="242" spans="1:10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73</v>
      </c>
      <c r="G242">
        <v>4</v>
      </c>
      <c r="H242" t="s">
        <v>99</v>
      </c>
      <c r="I242" t="s">
        <v>48</v>
      </c>
      <c r="J242">
        <v>40</v>
      </c>
    </row>
    <row r="243" spans="1:10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84</v>
      </c>
      <c r="G243">
        <v>3</v>
      </c>
      <c r="H243" t="s">
        <v>102</v>
      </c>
      <c r="I243" t="s">
        <v>8</v>
      </c>
      <c r="J243">
        <v>225</v>
      </c>
    </row>
    <row r="244" spans="1:10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73</v>
      </c>
      <c r="G244">
        <v>4</v>
      </c>
      <c r="H244" t="s">
        <v>99</v>
      </c>
      <c r="I244" t="s">
        <v>11</v>
      </c>
      <c r="J244">
        <v>80</v>
      </c>
    </row>
    <row r="245" spans="1:10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35</v>
      </c>
      <c r="G245">
        <v>4</v>
      </c>
      <c r="H245" t="s">
        <v>98</v>
      </c>
      <c r="I245" t="s">
        <v>46</v>
      </c>
      <c r="J245">
        <v>80</v>
      </c>
    </row>
    <row r="246" spans="1:10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 t="s">
        <v>46</v>
      </c>
      <c r="J246">
        <v>80</v>
      </c>
    </row>
    <row r="247" spans="1:10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73</v>
      </c>
      <c r="G247">
        <v>4</v>
      </c>
      <c r="H247" t="s">
        <v>98</v>
      </c>
      <c r="I247" t="s">
        <v>49</v>
      </c>
      <c r="J247">
        <v>40</v>
      </c>
    </row>
    <row r="248" spans="1:10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73</v>
      </c>
      <c r="G248">
        <v>2</v>
      </c>
      <c r="H248" t="s">
        <v>99</v>
      </c>
      <c r="I248" t="s">
        <v>48</v>
      </c>
      <c r="J248">
        <v>80</v>
      </c>
    </row>
    <row r="249" spans="1:10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73</v>
      </c>
      <c r="G249">
        <v>3</v>
      </c>
      <c r="H249" t="s">
        <v>99</v>
      </c>
      <c r="I249" t="s">
        <v>11</v>
      </c>
      <c r="J249">
        <v>80</v>
      </c>
    </row>
    <row r="250" spans="1:10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74</v>
      </c>
      <c r="G250">
        <v>2</v>
      </c>
      <c r="H250" t="s">
        <v>97</v>
      </c>
      <c r="I250" t="s">
        <v>48</v>
      </c>
      <c r="J250">
        <v>80</v>
      </c>
    </row>
    <row r="251" spans="1:10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 t="s">
        <v>11</v>
      </c>
      <c r="J251">
        <v>40</v>
      </c>
    </row>
    <row r="252" spans="1:10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 t="s">
        <v>8</v>
      </c>
      <c r="J252">
        <v>80</v>
      </c>
    </row>
    <row r="253" spans="1:10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73</v>
      </c>
      <c r="G253">
        <v>4</v>
      </c>
      <c r="H253" t="s">
        <v>100</v>
      </c>
      <c r="I253" t="s">
        <v>8</v>
      </c>
      <c r="J253">
        <v>40</v>
      </c>
    </row>
    <row r="254" spans="1:10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 t="s">
        <v>47</v>
      </c>
      <c r="J254">
        <v>40</v>
      </c>
    </row>
    <row r="255" spans="1:10">
      <c r="A255">
        <v>254</v>
      </c>
      <c r="B255">
        <v>2</v>
      </c>
      <c r="C255">
        <v>9200</v>
      </c>
      <c r="D255">
        <v>2</v>
      </c>
      <c r="E255">
        <v>5</v>
      </c>
      <c r="F255" t="s">
        <v>74</v>
      </c>
      <c r="G255">
        <v>4</v>
      </c>
      <c r="H255" t="s">
        <v>98</v>
      </c>
      <c r="I255" t="s">
        <v>46</v>
      </c>
      <c r="J255">
        <v>80</v>
      </c>
    </row>
    <row r="256" spans="1:10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73</v>
      </c>
      <c r="G256">
        <v>3</v>
      </c>
      <c r="H256" t="s">
        <v>100</v>
      </c>
      <c r="I256" t="s">
        <v>46</v>
      </c>
      <c r="J256">
        <v>80</v>
      </c>
    </row>
    <row r="257" spans="1:10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73</v>
      </c>
      <c r="G257">
        <v>4</v>
      </c>
      <c r="H257" t="s">
        <v>100</v>
      </c>
      <c r="I257" t="s">
        <v>46</v>
      </c>
      <c r="J257">
        <v>40</v>
      </c>
    </row>
    <row r="258" spans="1:10">
      <c r="A258">
        <v>257</v>
      </c>
      <c r="B258">
        <v>1</v>
      </c>
      <c r="C258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 t="s">
        <v>47</v>
      </c>
      <c r="J258">
        <v>40</v>
      </c>
    </row>
    <row r="259" spans="1:10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 t="s">
        <v>51</v>
      </c>
      <c r="J259">
        <v>150</v>
      </c>
    </row>
    <row r="260" spans="1:10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73</v>
      </c>
      <c r="G260">
        <v>3</v>
      </c>
      <c r="H260" t="s">
        <v>100</v>
      </c>
      <c r="I260" t="s">
        <v>8</v>
      </c>
      <c r="J260">
        <v>80</v>
      </c>
    </row>
    <row r="261" spans="1:10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35</v>
      </c>
      <c r="G261">
        <v>4</v>
      </c>
      <c r="H261" t="s">
        <v>97</v>
      </c>
      <c r="I261" t="s">
        <v>8</v>
      </c>
      <c r="J261">
        <v>40</v>
      </c>
    </row>
    <row r="262" spans="1:10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73</v>
      </c>
      <c r="G262">
        <v>3</v>
      </c>
      <c r="H262" t="s">
        <v>98</v>
      </c>
      <c r="I262" t="s">
        <v>49</v>
      </c>
      <c r="J262">
        <v>40</v>
      </c>
    </row>
    <row r="263" spans="1:10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91</v>
      </c>
      <c r="G263">
        <v>4</v>
      </c>
      <c r="H263" t="s">
        <v>98</v>
      </c>
      <c r="I263" t="s">
        <v>49</v>
      </c>
      <c r="J263">
        <v>80</v>
      </c>
    </row>
    <row r="264" spans="1:10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35</v>
      </c>
      <c r="G264">
        <v>3</v>
      </c>
      <c r="H264" t="s">
        <v>98</v>
      </c>
      <c r="I264" t="s">
        <v>46</v>
      </c>
      <c r="J264">
        <v>80</v>
      </c>
    </row>
    <row r="265" spans="1:10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 t="s">
        <v>21</v>
      </c>
      <c r="J265">
        <v>225</v>
      </c>
    </row>
    <row r="266" spans="1:10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35</v>
      </c>
      <c r="G266">
        <v>3</v>
      </c>
      <c r="H266" t="s">
        <v>97</v>
      </c>
      <c r="I266" t="s">
        <v>8</v>
      </c>
      <c r="J266">
        <v>80</v>
      </c>
    </row>
    <row r="267" spans="1:10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73</v>
      </c>
      <c r="G267">
        <v>4</v>
      </c>
      <c r="H267" t="s">
        <v>98</v>
      </c>
      <c r="I267" t="s">
        <v>49</v>
      </c>
      <c r="J267">
        <v>80</v>
      </c>
    </row>
    <row r="268" spans="1:10">
      <c r="A268">
        <v>267</v>
      </c>
      <c r="B268">
        <v>2</v>
      </c>
      <c r="C268">
        <v>8700</v>
      </c>
      <c r="D268">
        <v>4</v>
      </c>
      <c r="E268">
        <v>9</v>
      </c>
      <c r="F268" t="s">
        <v>84</v>
      </c>
      <c r="G268">
        <v>3</v>
      </c>
      <c r="H268" t="s">
        <v>139</v>
      </c>
      <c r="I268" t="s">
        <v>47</v>
      </c>
      <c r="J268">
        <v>80</v>
      </c>
    </row>
    <row r="269" spans="1:10">
      <c r="A269">
        <v>268</v>
      </c>
      <c r="B269">
        <v>2</v>
      </c>
      <c r="C269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 t="s">
        <v>11</v>
      </c>
      <c r="J269">
        <v>80</v>
      </c>
    </row>
    <row r="270" spans="1:10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35</v>
      </c>
      <c r="G270">
        <v>4</v>
      </c>
      <c r="H270" t="s">
        <v>98</v>
      </c>
      <c r="I270" t="s">
        <v>46</v>
      </c>
      <c r="J270">
        <v>80</v>
      </c>
    </row>
    <row r="271" spans="1:10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84</v>
      </c>
      <c r="G271">
        <v>3</v>
      </c>
      <c r="H271" t="s">
        <v>98</v>
      </c>
      <c r="I271" t="s">
        <v>49</v>
      </c>
      <c r="J271">
        <v>80</v>
      </c>
    </row>
    <row r="272" spans="1:10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 t="s">
        <v>48</v>
      </c>
      <c r="J272">
        <v>80</v>
      </c>
    </row>
    <row r="273" spans="1:10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74</v>
      </c>
      <c r="G273">
        <v>5</v>
      </c>
      <c r="H273" t="s">
        <v>101</v>
      </c>
      <c r="I273" t="s">
        <v>11</v>
      </c>
      <c r="J273">
        <v>80</v>
      </c>
    </row>
    <row r="274" spans="1:10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35</v>
      </c>
      <c r="G274">
        <v>4</v>
      </c>
      <c r="H274" t="s">
        <v>97</v>
      </c>
      <c r="I274" t="s">
        <v>8</v>
      </c>
      <c r="J274">
        <v>80</v>
      </c>
    </row>
    <row r="275" spans="1:10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35</v>
      </c>
      <c r="G275">
        <v>4</v>
      </c>
      <c r="H275" t="s">
        <v>99</v>
      </c>
      <c r="I275" t="s">
        <v>11</v>
      </c>
      <c r="J275">
        <v>80</v>
      </c>
    </row>
    <row r="276" spans="1:10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35</v>
      </c>
      <c r="G276">
        <v>3</v>
      </c>
      <c r="H276" t="s">
        <v>97</v>
      </c>
      <c r="I276" t="s">
        <v>48</v>
      </c>
      <c r="J276">
        <v>80</v>
      </c>
    </row>
    <row r="277" spans="1:10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91</v>
      </c>
      <c r="G277">
        <v>3</v>
      </c>
      <c r="H277" t="s">
        <v>101</v>
      </c>
      <c r="I277" t="s">
        <v>11</v>
      </c>
      <c r="J277">
        <v>80</v>
      </c>
    </row>
    <row r="278" spans="1:10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73</v>
      </c>
      <c r="G278">
        <v>4</v>
      </c>
      <c r="H278" t="s">
        <v>100</v>
      </c>
      <c r="I278" t="s">
        <v>46</v>
      </c>
      <c r="J278">
        <v>80</v>
      </c>
    </row>
    <row r="279" spans="1:10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35</v>
      </c>
      <c r="G279">
        <v>4</v>
      </c>
      <c r="H279" t="s">
        <v>101</v>
      </c>
      <c r="I279" t="s">
        <v>47</v>
      </c>
      <c r="J279">
        <v>80</v>
      </c>
    </row>
    <row r="280" spans="1:10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73</v>
      </c>
      <c r="G280">
        <v>4</v>
      </c>
      <c r="H280" t="s">
        <v>100</v>
      </c>
      <c r="I280" t="s">
        <v>8</v>
      </c>
      <c r="J280">
        <v>80</v>
      </c>
    </row>
    <row r="281" spans="1:10">
      <c r="A281">
        <v>280</v>
      </c>
      <c r="B281">
        <v>2</v>
      </c>
      <c r="C281">
        <v>9973</v>
      </c>
      <c r="D281">
        <v>2</v>
      </c>
      <c r="E281">
        <v>5</v>
      </c>
      <c r="F281" t="s">
        <v>35</v>
      </c>
      <c r="G281">
        <v>4</v>
      </c>
      <c r="H281" t="s">
        <v>98</v>
      </c>
      <c r="I281" t="s">
        <v>46</v>
      </c>
      <c r="J281">
        <v>80</v>
      </c>
    </row>
    <row r="282" spans="1:10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35</v>
      </c>
      <c r="G282">
        <v>4</v>
      </c>
      <c r="H282" t="s">
        <v>99</v>
      </c>
      <c r="I282" t="s">
        <v>11</v>
      </c>
      <c r="J282">
        <v>80</v>
      </c>
    </row>
    <row r="283" spans="1:10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73</v>
      </c>
      <c r="G283">
        <v>4</v>
      </c>
      <c r="H283" t="s">
        <v>100</v>
      </c>
      <c r="I283" t="s">
        <v>8</v>
      </c>
      <c r="J283">
        <v>80</v>
      </c>
    </row>
    <row r="284" spans="1:10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35</v>
      </c>
      <c r="G284">
        <v>4</v>
      </c>
      <c r="H284" t="s">
        <v>101</v>
      </c>
      <c r="I284" t="s">
        <v>47</v>
      </c>
      <c r="J284">
        <v>80</v>
      </c>
    </row>
    <row r="285" spans="1:10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94</v>
      </c>
      <c r="G285">
        <v>3</v>
      </c>
      <c r="H285" t="s">
        <v>101</v>
      </c>
      <c r="I285" t="s">
        <v>11</v>
      </c>
      <c r="J285">
        <v>80</v>
      </c>
    </row>
    <row r="286" spans="1:10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73</v>
      </c>
      <c r="G286">
        <v>3</v>
      </c>
      <c r="H286" t="s">
        <v>99</v>
      </c>
      <c r="I286" t="s">
        <v>48</v>
      </c>
      <c r="J286">
        <v>80</v>
      </c>
    </row>
    <row r="287" spans="1:10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73</v>
      </c>
      <c r="G287">
        <v>2</v>
      </c>
      <c r="H287" t="s">
        <v>99</v>
      </c>
      <c r="I287" t="s">
        <v>48</v>
      </c>
      <c r="J287">
        <v>80</v>
      </c>
    </row>
    <row r="288" spans="1:10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 t="s">
        <v>48</v>
      </c>
      <c r="J288">
        <v>80</v>
      </c>
    </row>
    <row r="289" spans="1:10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73</v>
      </c>
      <c r="G289">
        <v>4</v>
      </c>
      <c r="H289" t="s">
        <v>99</v>
      </c>
      <c r="I289" t="s">
        <v>48</v>
      </c>
      <c r="J289">
        <v>80</v>
      </c>
    </row>
    <row r="290" spans="1:10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73</v>
      </c>
      <c r="G290">
        <v>4</v>
      </c>
      <c r="H290" t="s">
        <v>100</v>
      </c>
      <c r="I290" t="s">
        <v>46</v>
      </c>
      <c r="J290">
        <v>80</v>
      </c>
    </row>
    <row r="291" spans="1:10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73</v>
      </c>
      <c r="G291">
        <v>3</v>
      </c>
      <c r="H291" t="s">
        <v>100</v>
      </c>
      <c r="I291" t="s">
        <v>8</v>
      </c>
      <c r="J291">
        <v>80</v>
      </c>
    </row>
    <row r="292" spans="1:10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 t="s">
        <v>49</v>
      </c>
      <c r="J292">
        <v>80</v>
      </c>
    </row>
    <row r="293" spans="1:10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91</v>
      </c>
      <c r="G293">
        <v>3</v>
      </c>
      <c r="H293" t="s">
        <v>101</v>
      </c>
      <c r="I293" t="s">
        <v>11</v>
      </c>
      <c r="J293">
        <v>80</v>
      </c>
    </row>
    <row r="294" spans="1:10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73</v>
      </c>
      <c r="G294">
        <v>3</v>
      </c>
      <c r="H294" t="s">
        <v>99</v>
      </c>
      <c r="I294" t="s">
        <v>48</v>
      </c>
      <c r="J294">
        <v>80</v>
      </c>
    </row>
    <row r="295" spans="1:10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73</v>
      </c>
      <c r="G295">
        <v>5</v>
      </c>
      <c r="H295" t="s">
        <v>99</v>
      </c>
      <c r="I295" t="s">
        <v>48</v>
      </c>
      <c r="J295">
        <v>80</v>
      </c>
    </row>
    <row r="296" spans="1:10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74</v>
      </c>
      <c r="G296">
        <v>4</v>
      </c>
      <c r="H296" t="s">
        <v>101</v>
      </c>
      <c r="I296" t="s">
        <v>11</v>
      </c>
      <c r="J296">
        <v>80</v>
      </c>
    </row>
    <row r="297" spans="1:10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 t="s">
        <v>51</v>
      </c>
      <c r="J297">
        <v>150</v>
      </c>
    </row>
    <row r="298" spans="1:10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35</v>
      </c>
      <c r="G298">
        <v>2</v>
      </c>
      <c r="H298" t="s">
        <v>97</v>
      </c>
      <c r="I298" t="s">
        <v>50</v>
      </c>
      <c r="J298">
        <v>150</v>
      </c>
    </row>
    <row r="299" spans="1:10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73</v>
      </c>
      <c r="G299">
        <v>4</v>
      </c>
      <c r="H299" t="s">
        <v>98</v>
      </c>
      <c r="I299" t="s">
        <v>49</v>
      </c>
      <c r="J299">
        <v>80</v>
      </c>
    </row>
    <row r="300" spans="1:10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 t="s">
        <v>46</v>
      </c>
      <c r="J300">
        <v>80</v>
      </c>
    </row>
    <row r="301" spans="1:10">
      <c r="A301">
        <v>300</v>
      </c>
      <c r="B301">
        <v>2</v>
      </c>
      <c r="C301">
        <v>9431</v>
      </c>
      <c r="D301">
        <v>-1</v>
      </c>
      <c r="E301">
        <v>2</v>
      </c>
      <c r="F301" t="s">
        <v>35</v>
      </c>
      <c r="G301">
        <v>4</v>
      </c>
      <c r="H301" t="s">
        <v>97</v>
      </c>
      <c r="I301" t="s">
        <v>8</v>
      </c>
      <c r="J301">
        <v>80</v>
      </c>
    </row>
    <row r="302" spans="1:10">
      <c r="A302">
        <v>301</v>
      </c>
      <c r="B302">
        <v>2</v>
      </c>
      <c r="C302">
        <v>26810</v>
      </c>
      <c r="D302">
        <v>2</v>
      </c>
      <c r="E302">
        <v>7</v>
      </c>
      <c r="F302" t="s">
        <v>32</v>
      </c>
      <c r="G302">
        <v>4</v>
      </c>
      <c r="H302" t="s">
        <v>98</v>
      </c>
      <c r="I302" t="s">
        <v>46</v>
      </c>
      <c r="J302">
        <v>80</v>
      </c>
    </row>
    <row r="303" spans="1:10">
      <c r="A303">
        <v>302</v>
      </c>
      <c r="B303">
        <v>2</v>
      </c>
      <c r="C303">
        <v>14200</v>
      </c>
      <c r="D303">
        <v>-1</v>
      </c>
      <c r="E303">
        <v>4</v>
      </c>
      <c r="F303" t="s">
        <v>73</v>
      </c>
      <c r="G303">
        <v>3</v>
      </c>
      <c r="H303" t="s">
        <v>100</v>
      </c>
      <c r="I303" t="s">
        <v>8</v>
      </c>
      <c r="J303">
        <v>80</v>
      </c>
    </row>
    <row r="304" spans="1:10">
      <c r="A304">
        <v>303</v>
      </c>
      <c r="B304">
        <v>2</v>
      </c>
      <c r="C304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 t="s">
        <v>46</v>
      </c>
      <c r="J304">
        <v>80</v>
      </c>
    </row>
    <row r="305" spans="1:10">
      <c r="A305">
        <v>304</v>
      </c>
      <c r="B305">
        <v>2</v>
      </c>
      <c r="C30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 t="s">
        <v>51</v>
      </c>
      <c r="J305">
        <v>80</v>
      </c>
    </row>
    <row r="306" spans="1:10">
      <c r="A306">
        <v>305</v>
      </c>
      <c r="B306">
        <v>2</v>
      </c>
      <c r="C306">
        <v>24200</v>
      </c>
      <c r="D306">
        <v>6</v>
      </c>
      <c r="E306">
        <v>9</v>
      </c>
      <c r="F306" t="s">
        <v>73</v>
      </c>
      <c r="G306">
        <v>4</v>
      </c>
      <c r="H306" t="s">
        <v>97</v>
      </c>
      <c r="I306" t="s">
        <v>50</v>
      </c>
      <c r="J306">
        <v>80</v>
      </c>
    </row>
    <row r="307" spans="1:10">
      <c r="A307">
        <v>306</v>
      </c>
      <c r="B307">
        <v>2</v>
      </c>
      <c r="C307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 t="s">
        <v>48</v>
      </c>
      <c r="J307">
        <v>80</v>
      </c>
    </row>
    <row r="308" spans="1:10">
      <c r="A308">
        <v>307</v>
      </c>
      <c r="B308">
        <v>2</v>
      </c>
      <c r="C308">
        <v>9700</v>
      </c>
      <c r="D308">
        <v>2</v>
      </c>
      <c r="E308">
        <v>6</v>
      </c>
      <c r="F308" t="s">
        <v>75</v>
      </c>
      <c r="G308">
        <v>6</v>
      </c>
      <c r="H308" t="s">
        <v>102</v>
      </c>
      <c r="I308" t="s">
        <v>48</v>
      </c>
      <c r="J308">
        <v>225</v>
      </c>
    </row>
    <row r="309" spans="1:10">
      <c r="A309">
        <v>308</v>
      </c>
      <c r="B309">
        <v>2</v>
      </c>
      <c r="C309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 t="s">
        <v>21</v>
      </c>
      <c r="J309">
        <v>225</v>
      </c>
    </row>
    <row r="310" spans="1:10">
      <c r="A310">
        <v>309</v>
      </c>
      <c r="B310">
        <v>2</v>
      </c>
      <c r="C310">
        <v>25200</v>
      </c>
      <c r="D310">
        <v>4</v>
      </c>
      <c r="E310">
        <v>8</v>
      </c>
      <c r="F310" t="s">
        <v>84</v>
      </c>
      <c r="G310">
        <v>3</v>
      </c>
      <c r="H310" t="s">
        <v>139</v>
      </c>
      <c r="I310" t="s">
        <v>47</v>
      </c>
      <c r="J310">
        <v>80</v>
      </c>
    </row>
    <row r="311" spans="1:10">
      <c r="A311">
        <v>310</v>
      </c>
      <c r="B311">
        <v>1</v>
      </c>
      <c r="C311">
        <v>6040</v>
      </c>
      <c r="D311">
        <v>5</v>
      </c>
      <c r="E311">
        <v>10</v>
      </c>
      <c r="F311" t="s">
        <v>73</v>
      </c>
      <c r="G311">
        <v>4</v>
      </c>
      <c r="H311" t="s">
        <v>99</v>
      </c>
      <c r="I311" t="s">
        <v>48</v>
      </c>
      <c r="J311">
        <v>40</v>
      </c>
    </row>
    <row r="312" spans="1:10">
      <c r="A312">
        <v>311</v>
      </c>
      <c r="B312">
        <v>1</v>
      </c>
      <c r="C312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 t="s">
        <v>50</v>
      </c>
      <c r="J312">
        <v>40</v>
      </c>
    </row>
    <row r="313" spans="1:10">
      <c r="A313">
        <v>312</v>
      </c>
      <c r="B313">
        <v>2</v>
      </c>
      <c r="C313">
        <v>24200</v>
      </c>
      <c r="D313">
        <v>3</v>
      </c>
      <c r="E313">
        <v>6</v>
      </c>
      <c r="F313" t="s">
        <v>35</v>
      </c>
      <c r="G313">
        <v>4</v>
      </c>
      <c r="H313" t="s">
        <v>98</v>
      </c>
      <c r="I313" t="s">
        <v>46</v>
      </c>
      <c r="J313">
        <v>80</v>
      </c>
    </row>
    <row r="314" spans="1:10">
      <c r="A314">
        <v>313</v>
      </c>
      <c r="B314">
        <v>2</v>
      </c>
      <c r="C314">
        <v>24200</v>
      </c>
      <c r="D314">
        <v>-1</v>
      </c>
      <c r="E314">
        <v>4</v>
      </c>
      <c r="F314" t="s">
        <v>73</v>
      </c>
      <c r="G314">
        <v>4</v>
      </c>
      <c r="H314" t="s">
        <v>100</v>
      </c>
      <c r="I314" t="s">
        <v>8</v>
      </c>
      <c r="J314">
        <v>80</v>
      </c>
    </row>
    <row r="315" spans="1:10">
      <c r="A315">
        <v>314</v>
      </c>
      <c r="B315">
        <v>2</v>
      </c>
      <c r="C315">
        <v>10600</v>
      </c>
      <c r="D315">
        <v>1</v>
      </c>
      <c r="E315">
        <v>5</v>
      </c>
      <c r="F315" t="s">
        <v>73</v>
      </c>
      <c r="G315">
        <v>3</v>
      </c>
      <c r="H315" t="s">
        <v>99</v>
      </c>
      <c r="I315" t="s">
        <v>11</v>
      </c>
      <c r="J315">
        <v>80</v>
      </c>
    </row>
    <row r="316" spans="1:10">
      <c r="A316">
        <v>315</v>
      </c>
      <c r="B316">
        <v>1</v>
      </c>
      <c r="C316">
        <v>2942</v>
      </c>
      <c r="D316">
        <v>0</v>
      </c>
      <c r="E316">
        <v>3</v>
      </c>
      <c r="F316" t="s">
        <v>73</v>
      </c>
      <c r="G316">
        <v>3</v>
      </c>
      <c r="H316" t="s">
        <v>100</v>
      </c>
      <c r="I316" t="s">
        <v>8</v>
      </c>
      <c r="J316">
        <v>40</v>
      </c>
    </row>
    <row r="317" spans="1:10">
      <c r="A317">
        <v>316</v>
      </c>
      <c r="B317">
        <v>2</v>
      </c>
      <c r="C317">
        <v>4200</v>
      </c>
      <c r="D317">
        <v>3</v>
      </c>
      <c r="E317">
        <v>8</v>
      </c>
      <c r="F317" t="s">
        <v>74</v>
      </c>
      <c r="G317">
        <v>5</v>
      </c>
      <c r="H317" t="s">
        <v>97</v>
      </c>
      <c r="I317" t="s">
        <v>48</v>
      </c>
      <c r="J317">
        <v>80</v>
      </c>
    </row>
    <row r="318" spans="1:10">
      <c r="A318">
        <v>317</v>
      </c>
      <c r="B318">
        <v>2</v>
      </c>
      <c r="C318">
        <v>4200</v>
      </c>
      <c r="D318">
        <v>1</v>
      </c>
      <c r="E318">
        <v>4</v>
      </c>
      <c r="F318" t="s">
        <v>73</v>
      </c>
      <c r="G318">
        <v>4</v>
      </c>
      <c r="H318" t="s">
        <v>99</v>
      </c>
      <c r="I318" t="s">
        <v>11</v>
      </c>
      <c r="J318">
        <v>80</v>
      </c>
    </row>
    <row r="319" spans="1:10">
      <c r="A319">
        <v>318</v>
      </c>
      <c r="B319">
        <v>2</v>
      </c>
      <c r="C319">
        <v>24200</v>
      </c>
      <c r="D319">
        <v>0</v>
      </c>
      <c r="E319">
        <v>5</v>
      </c>
      <c r="F319" t="s">
        <v>74</v>
      </c>
      <c r="G319">
        <v>4</v>
      </c>
      <c r="H319" t="s">
        <v>101</v>
      </c>
      <c r="I319" t="s">
        <v>11</v>
      </c>
      <c r="J319">
        <v>80</v>
      </c>
    </row>
    <row r="320" spans="1:10">
      <c r="A320">
        <v>319</v>
      </c>
      <c r="B320">
        <v>2</v>
      </c>
      <c r="C320">
        <v>24200</v>
      </c>
      <c r="D320">
        <v>4</v>
      </c>
      <c r="E320">
        <v>9</v>
      </c>
      <c r="F320" t="s">
        <v>73</v>
      </c>
      <c r="G320">
        <v>3</v>
      </c>
      <c r="H320" t="s">
        <v>99</v>
      </c>
      <c r="I320" t="s">
        <v>48</v>
      </c>
      <c r="J320">
        <v>80</v>
      </c>
    </row>
    <row r="321" spans="1:10">
      <c r="A321">
        <v>320</v>
      </c>
      <c r="B321">
        <v>2</v>
      </c>
      <c r="C321">
        <v>24200</v>
      </c>
      <c r="D321">
        <v>2</v>
      </c>
      <c r="E321">
        <v>5</v>
      </c>
      <c r="F321" t="s">
        <v>74</v>
      </c>
      <c r="G321">
        <v>3</v>
      </c>
      <c r="H321" t="s">
        <v>98</v>
      </c>
      <c r="I321" t="s">
        <v>46</v>
      </c>
      <c r="J321">
        <v>80</v>
      </c>
    </row>
    <row r="322" spans="1:10">
      <c r="A322">
        <v>321</v>
      </c>
      <c r="B322">
        <v>2</v>
      </c>
      <c r="C322">
        <v>9200</v>
      </c>
      <c r="D322">
        <v>-1</v>
      </c>
      <c r="E322">
        <v>4</v>
      </c>
      <c r="F322" t="s">
        <v>35</v>
      </c>
      <c r="G322">
        <v>4</v>
      </c>
      <c r="H322" t="s">
        <v>97</v>
      </c>
      <c r="I322" t="s">
        <v>8</v>
      </c>
      <c r="J322">
        <v>80</v>
      </c>
    </row>
    <row r="323" spans="1:10">
      <c r="A323">
        <v>322</v>
      </c>
      <c r="B323">
        <v>2</v>
      </c>
      <c r="C323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 t="s">
        <v>46</v>
      </c>
      <c r="J323">
        <v>80</v>
      </c>
    </row>
    <row r="324" spans="1:10">
      <c r="A324">
        <v>323</v>
      </c>
      <c r="B324">
        <v>2</v>
      </c>
      <c r="C324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 t="s">
        <v>49</v>
      </c>
      <c r="J324">
        <v>80</v>
      </c>
    </row>
    <row r="325" spans="1:10">
      <c r="A325">
        <v>324</v>
      </c>
      <c r="B325">
        <v>1</v>
      </c>
      <c r="C3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 t="s">
        <v>46</v>
      </c>
      <c r="J325">
        <v>40</v>
      </c>
    </row>
    <row r="326" spans="1:10">
      <c r="A326">
        <v>325</v>
      </c>
      <c r="B326">
        <v>2</v>
      </c>
      <c r="C326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 t="s">
        <v>47</v>
      </c>
      <c r="J326">
        <v>80</v>
      </c>
    </row>
    <row r="327" spans="1:10">
      <c r="A327">
        <v>326</v>
      </c>
      <c r="B327">
        <v>2</v>
      </c>
      <c r="C327">
        <v>4200</v>
      </c>
      <c r="D327">
        <v>2</v>
      </c>
      <c r="E327">
        <v>7</v>
      </c>
      <c r="F327" t="s">
        <v>35</v>
      </c>
      <c r="G327">
        <v>3</v>
      </c>
      <c r="H327" t="s">
        <v>98</v>
      </c>
      <c r="I327" t="s">
        <v>46</v>
      </c>
      <c r="J327">
        <v>80</v>
      </c>
    </row>
    <row r="328" spans="1:10">
      <c r="A328">
        <v>327</v>
      </c>
      <c r="B328">
        <v>2</v>
      </c>
      <c r="C328">
        <v>4200</v>
      </c>
      <c r="D328">
        <v>3</v>
      </c>
      <c r="E328">
        <v>7</v>
      </c>
      <c r="F328" t="s">
        <v>75</v>
      </c>
      <c r="G328">
        <v>4</v>
      </c>
      <c r="H328" t="s">
        <v>102</v>
      </c>
      <c r="I328" t="s">
        <v>48</v>
      </c>
      <c r="J328">
        <v>225</v>
      </c>
    </row>
    <row r="329" spans="1:10">
      <c r="A329">
        <v>328</v>
      </c>
      <c r="B329">
        <v>2</v>
      </c>
      <c r="C329">
        <v>4200</v>
      </c>
      <c r="D329">
        <v>-1</v>
      </c>
      <c r="E329">
        <v>4</v>
      </c>
      <c r="F329" t="s">
        <v>73</v>
      </c>
      <c r="G329">
        <v>5</v>
      </c>
      <c r="H329" t="s">
        <v>100</v>
      </c>
      <c r="I329" t="s">
        <v>8</v>
      </c>
      <c r="J329">
        <v>80</v>
      </c>
    </row>
    <row r="330" spans="1:10">
      <c r="A330">
        <v>329</v>
      </c>
      <c r="B330">
        <v>2</v>
      </c>
      <c r="C330">
        <v>4200</v>
      </c>
      <c r="D330">
        <v>4</v>
      </c>
      <c r="E330">
        <v>9</v>
      </c>
      <c r="F330" t="s">
        <v>73</v>
      </c>
      <c r="G330">
        <v>3</v>
      </c>
      <c r="H330" t="s">
        <v>99</v>
      </c>
      <c r="I330" t="s">
        <v>48</v>
      </c>
      <c r="J330">
        <v>80</v>
      </c>
    </row>
    <row r="331" spans="1:10">
      <c r="A331">
        <v>330</v>
      </c>
      <c r="B331">
        <v>2</v>
      </c>
      <c r="C331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 t="s">
        <v>46</v>
      </c>
      <c r="J331">
        <v>80</v>
      </c>
    </row>
    <row r="332" spans="1:10">
      <c r="A332">
        <v>331</v>
      </c>
      <c r="B332">
        <v>2</v>
      </c>
      <c r="C332">
        <v>9200</v>
      </c>
      <c r="D332">
        <v>-1</v>
      </c>
      <c r="E332">
        <v>2</v>
      </c>
      <c r="F332" t="s">
        <v>35</v>
      </c>
      <c r="G332">
        <v>3</v>
      </c>
      <c r="H332" t="s">
        <v>97</v>
      </c>
      <c r="I332" t="s">
        <v>8</v>
      </c>
      <c r="J332">
        <v>80</v>
      </c>
    </row>
    <row r="333" spans="1:10">
      <c r="A333">
        <v>332</v>
      </c>
      <c r="B333">
        <v>1</v>
      </c>
      <c r="C333">
        <v>7300</v>
      </c>
      <c r="D333">
        <v>-1</v>
      </c>
      <c r="E333">
        <v>2</v>
      </c>
      <c r="F333" t="s">
        <v>35</v>
      </c>
      <c r="G333">
        <v>4</v>
      </c>
      <c r="H333" t="s">
        <v>97</v>
      </c>
      <c r="I333" t="s">
        <v>8</v>
      </c>
      <c r="J333">
        <v>40</v>
      </c>
    </row>
    <row r="334" spans="1:10">
      <c r="A334">
        <v>333</v>
      </c>
      <c r="B334">
        <v>2</v>
      </c>
      <c r="C334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 t="s">
        <v>8</v>
      </c>
      <c r="J334">
        <v>150</v>
      </c>
    </row>
    <row r="335" spans="1:10">
      <c r="A335">
        <v>334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5</v>
      </c>
      <c r="H335" t="s">
        <v>97</v>
      </c>
      <c r="I335" t="s">
        <v>48</v>
      </c>
      <c r="J335">
        <v>80</v>
      </c>
    </row>
    <row r="336" spans="1:10">
      <c r="A336">
        <v>335</v>
      </c>
      <c r="B336">
        <v>2</v>
      </c>
      <c r="C336">
        <v>4200</v>
      </c>
      <c r="D336">
        <v>4</v>
      </c>
      <c r="E336">
        <v>8</v>
      </c>
      <c r="F336" t="s">
        <v>74</v>
      </c>
      <c r="G336">
        <v>4</v>
      </c>
      <c r="H336" t="s">
        <v>97</v>
      </c>
      <c r="I336" t="s">
        <v>48</v>
      </c>
      <c r="J336">
        <v>80</v>
      </c>
    </row>
    <row r="337" spans="1:10">
      <c r="A337">
        <v>336</v>
      </c>
      <c r="B337">
        <v>2</v>
      </c>
      <c r="C337">
        <v>4200</v>
      </c>
      <c r="D337">
        <v>3</v>
      </c>
      <c r="E337">
        <v>7</v>
      </c>
      <c r="F337" t="s">
        <v>74</v>
      </c>
      <c r="G337">
        <v>5</v>
      </c>
      <c r="H337" t="s">
        <v>97</v>
      </c>
      <c r="I337" t="s">
        <v>48</v>
      </c>
      <c r="J337">
        <v>80</v>
      </c>
    </row>
    <row r="338" spans="1:10">
      <c r="A338">
        <v>337</v>
      </c>
      <c r="B338">
        <v>2</v>
      </c>
      <c r="C338">
        <v>4200</v>
      </c>
      <c r="D338">
        <v>1</v>
      </c>
      <c r="E338">
        <v>6</v>
      </c>
      <c r="F338" t="s">
        <v>73</v>
      </c>
      <c r="G338">
        <v>3</v>
      </c>
      <c r="H338" t="s">
        <v>99</v>
      </c>
      <c r="I338" t="s">
        <v>11</v>
      </c>
      <c r="J338">
        <v>80</v>
      </c>
    </row>
    <row r="339" spans="1:10">
      <c r="A339">
        <v>338</v>
      </c>
      <c r="B339">
        <v>2</v>
      </c>
      <c r="C339">
        <v>6200</v>
      </c>
      <c r="D339">
        <v>5</v>
      </c>
      <c r="E339">
        <v>9</v>
      </c>
      <c r="F339" t="s">
        <v>73</v>
      </c>
      <c r="G339">
        <v>3</v>
      </c>
      <c r="H339" t="s">
        <v>98</v>
      </c>
      <c r="I339" t="s">
        <v>49</v>
      </c>
      <c r="J339">
        <v>80</v>
      </c>
    </row>
    <row r="340" spans="1:10">
      <c r="A340">
        <v>339</v>
      </c>
      <c r="B340">
        <v>2</v>
      </c>
      <c r="C340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 t="s">
        <v>46</v>
      </c>
      <c r="J340">
        <v>80</v>
      </c>
    </row>
    <row r="341" spans="1:10">
      <c r="A341">
        <v>340</v>
      </c>
      <c r="B341">
        <v>2</v>
      </c>
      <c r="C341">
        <v>4200</v>
      </c>
      <c r="D341">
        <v>5</v>
      </c>
      <c r="E341">
        <v>9</v>
      </c>
      <c r="F341" t="s">
        <v>84</v>
      </c>
      <c r="G341">
        <v>4</v>
      </c>
      <c r="H341" t="s">
        <v>98</v>
      </c>
      <c r="I341" t="s">
        <v>49</v>
      </c>
      <c r="J341">
        <v>80</v>
      </c>
    </row>
    <row r="342" spans="1:10">
      <c r="A342">
        <v>341</v>
      </c>
      <c r="B342">
        <v>2</v>
      </c>
      <c r="C342">
        <v>24200</v>
      </c>
      <c r="D342">
        <v>-1</v>
      </c>
      <c r="E342">
        <v>2</v>
      </c>
      <c r="F342" t="s">
        <v>35</v>
      </c>
      <c r="G342">
        <v>4</v>
      </c>
      <c r="H342" t="s">
        <v>97</v>
      </c>
      <c r="I342" t="s">
        <v>8</v>
      </c>
      <c r="J342">
        <v>80</v>
      </c>
    </row>
    <row r="343" spans="1:10">
      <c r="A343">
        <v>342</v>
      </c>
      <c r="B343">
        <v>2</v>
      </c>
      <c r="C343">
        <v>24200</v>
      </c>
      <c r="D343">
        <v>-1</v>
      </c>
      <c r="E343">
        <v>3</v>
      </c>
      <c r="F343" t="s">
        <v>35</v>
      </c>
      <c r="G343">
        <v>4</v>
      </c>
      <c r="H343" t="s">
        <v>97</v>
      </c>
      <c r="I343" t="s">
        <v>8</v>
      </c>
      <c r="J343">
        <v>80</v>
      </c>
    </row>
    <row r="344" spans="1:10">
      <c r="A344">
        <v>343</v>
      </c>
      <c r="B344">
        <v>2</v>
      </c>
      <c r="C344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 t="s">
        <v>11</v>
      </c>
      <c r="J344">
        <v>80</v>
      </c>
    </row>
    <row r="345" spans="1:10">
      <c r="A345">
        <v>344</v>
      </c>
      <c r="B345">
        <v>2</v>
      </c>
      <c r="C345">
        <v>24200</v>
      </c>
      <c r="D345">
        <v>5</v>
      </c>
      <c r="E345">
        <v>10</v>
      </c>
      <c r="F345" t="s">
        <v>73</v>
      </c>
      <c r="G345">
        <v>3</v>
      </c>
      <c r="H345" t="s">
        <v>98</v>
      </c>
      <c r="I345" t="s">
        <v>49</v>
      </c>
      <c r="J345">
        <v>80</v>
      </c>
    </row>
    <row r="346" spans="1:10">
      <c r="A346">
        <v>345</v>
      </c>
      <c r="B346">
        <v>2</v>
      </c>
      <c r="C346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 t="s">
        <v>46</v>
      </c>
      <c r="J346">
        <v>80</v>
      </c>
    </row>
    <row r="347" spans="1:10">
      <c r="A347">
        <v>346</v>
      </c>
      <c r="B347">
        <v>2</v>
      </c>
      <c r="C347">
        <v>24200</v>
      </c>
      <c r="D347">
        <v>5</v>
      </c>
      <c r="E347">
        <v>10</v>
      </c>
      <c r="F347" t="s">
        <v>73</v>
      </c>
      <c r="G347">
        <v>3</v>
      </c>
      <c r="H347" t="s">
        <v>98</v>
      </c>
      <c r="I347" t="s">
        <v>49</v>
      </c>
      <c r="J347">
        <v>80</v>
      </c>
    </row>
    <row r="348" spans="1:10">
      <c r="A348">
        <v>347</v>
      </c>
      <c r="B348">
        <v>2</v>
      </c>
      <c r="C348">
        <v>24200</v>
      </c>
      <c r="D348">
        <v>-1</v>
      </c>
      <c r="E348">
        <v>4</v>
      </c>
      <c r="F348" t="s">
        <v>74</v>
      </c>
      <c r="G348">
        <v>5</v>
      </c>
      <c r="H348" t="s">
        <v>101</v>
      </c>
      <c r="I348" t="s">
        <v>11</v>
      </c>
      <c r="J348">
        <v>80</v>
      </c>
    </row>
    <row r="349" spans="1:10">
      <c r="A349">
        <v>348</v>
      </c>
      <c r="B349">
        <v>2</v>
      </c>
      <c r="C349">
        <v>4200</v>
      </c>
      <c r="D349">
        <v>1</v>
      </c>
      <c r="E349">
        <v>4</v>
      </c>
      <c r="F349" t="s">
        <v>35</v>
      </c>
      <c r="G349">
        <v>3</v>
      </c>
      <c r="H349" t="s">
        <v>99</v>
      </c>
      <c r="I349" t="s">
        <v>11</v>
      </c>
      <c r="J349">
        <v>80</v>
      </c>
    </row>
    <row r="350" spans="1:10">
      <c r="A350">
        <v>349</v>
      </c>
      <c r="B350">
        <v>1</v>
      </c>
      <c r="C350">
        <v>20300</v>
      </c>
      <c r="D350">
        <v>5</v>
      </c>
      <c r="E350">
        <v>9</v>
      </c>
      <c r="F350" t="s">
        <v>73</v>
      </c>
      <c r="G350">
        <v>4</v>
      </c>
      <c r="H350" t="s">
        <v>99</v>
      </c>
      <c r="I350" t="s">
        <v>48</v>
      </c>
      <c r="J350">
        <v>40</v>
      </c>
    </row>
    <row r="351" spans="1:10">
      <c r="A351">
        <v>350</v>
      </c>
      <c r="B351">
        <v>1</v>
      </c>
      <c r="C351">
        <v>20300</v>
      </c>
      <c r="D351">
        <v>1</v>
      </c>
      <c r="E351">
        <v>4</v>
      </c>
      <c r="F351" t="s">
        <v>35</v>
      </c>
      <c r="G351">
        <v>3</v>
      </c>
      <c r="H351" t="s">
        <v>99</v>
      </c>
      <c r="I351" t="s">
        <v>11</v>
      </c>
      <c r="J351">
        <v>40</v>
      </c>
    </row>
    <row r="352" spans="1:10">
      <c r="A352">
        <v>351</v>
      </c>
      <c r="B352">
        <v>1</v>
      </c>
      <c r="C352">
        <v>20300</v>
      </c>
      <c r="D352">
        <v>1</v>
      </c>
      <c r="E352">
        <v>6</v>
      </c>
      <c r="F352" t="s">
        <v>35</v>
      </c>
      <c r="G352">
        <v>5</v>
      </c>
      <c r="H352" t="s">
        <v>99</v>
      </c>
      <c r="I352" t="s">
        <v>11</v>
      </c>
      <c r="J352">
        <v>40</v>
      </c>
    </row>
    <row r="353" spans="1:10">
      <c r="A353">
        <v>352</v>
      </c>
      <c r="B353">
        <v>1</v>
      </c>
      <c r="C353">
        <v>20300</v>
      </c>
      <c r="D353">
        <v>-1</v>
      </c>
      <c r="E353">
        <v>4</v>
      </c>
      <c r="F353" t="s">
        <v>94</v>
      </c>
      <c r="G353">
        <v>4</v>
      </c>
      <c r="H353" t="s">
        <v>101</v>
      </c>
      <c r="I353" t="s">
        <v>11</v>
      </c>
      <c r="J353">
        <v>40</v>
      </c>
    </row>
    <row r="354" spans="1:10">
      <c r="A354">
        <v>353</v>
      </c>
      <c r="B354">
        <v>2</v>
      </c>
      <c r="C354">
        <v>24200</v>
      </c>
      <c r="D354">
        <v>2</v>
      </c>
      <c r="E354">
        <v>5</v>
      </c>
      <c r="F354" t="s">
        <v>35</v>
      </c>
      <c r="G354">
        <v>3</v>
      </c>
      <c r="H354" t="s">
        <v>98</v>
      </c>
      <c r="I354" t="s">
        <v>46</v>
      </c>
      <c r="J354">
        <v>80</v>
      </c>
    </row>
    <row r="355" spans="1:10">
      <c r="A355">
        <v>354</v>
      </c>
      <c r="B355">
        <v>2</v>
      </c>
      <c r="C355">
        <v>24200</v>
      </c>
      <c r="D355">
        <v>-1</v>
      </c>
      <c r="E355">
        <v>2</v>
      </c>
      <c r="F355" t="s">
        <v>35</v>
      </c>
      <c r="G355">
        <v>4</v>
      </c>
      <c r="H355" t="s">
        <v>97</v>
      </c>
      <c r="I355" t="s">
        <v>8</v>
      </c>
      <c r="J355">
        <v>80</v>
      </c>
    </row>
    <row r="356" spans="1:10">
      <c r="A356">
        <v>355</v>
      </c>
      <c r="B356">
        <v>2</v>
      </c>
      <c r="C356">
        <v>24200</v>
      </c>
      <c r="D356">
        <v>2</v>
      </c>
      <c r="E356">
        <v>7</v>
      </c>
      <c r="F356" t="s">
        <v>35</v>
      </c>
      <c r="G356">
        <v>4</v>
      </c>
      <c r="H356" t="s">
        <v>98</v>
      </c>
      <c r="I356" t="s">
        <v>46</v>
      </c>
      <c r="J356">
        <v>80</v>
      </c>
    </row>
    <row r="357" spans="1:10">
      <c r="A357">
        <v>356</v>
      </c>
      <c r="B357">
        <v>2</v>
      </c>
      <c r="C357">
        <v>24200</v>
      </c>
      <c r="D357">
        <v>4</v>
      </c>
      <c r="E357">
        <v>7</v>
      </c>
      <c r="F357" t="s">
        <v>35</v>
      </c>
      <c r="G357">
        <v>3</v>
      </c>
      <c r="H357" t="s">
        <v>101</v>
      </c>
      <c r="I357" t="s">
        <v>47</v>
      </c>
      <c r="J357">
        <v>80</v>
      </c>
    </row>
    <row r="358" spans="1:10">
      <c r="A358">
        <v>357</v>
      </c>
      <c r="B358">
        <v>2</v>
      </c>
      <c r="C358">
        <v>24200</v>
      </c>
      <c r="D358">
        <v>0</v>
      </c>
      <c r="E358">
        <v>4</v>
      </c>
      <c r="F358" t="s">
        <v>73</v>
      </c>
      <c r="G358">
        <v>5</v>
      </c>
      <c r="H358" t="s">
        <v>100</v>
      </c>
      <c r="I358" t="s">
        <v>8</v>
      </c>
      <c r="J358">
        <v>80</v>
      </c>
    </row>
    <row r="359" spans="1:10">
      <c r="A359">
        <v>358</v>
      </c>
      <c r="B359">
        <v>2</v>
      </c>
      <c r="C359">
        <v>24200</v>
      </c>
      <c r="D359">
        <v>1</v>
      </c>
      <c r="E359">
        <v>6</v>
      </c>
      <c r="F359" t="s">
        <v>73</v>
      </c>
      <c r="G359">
        <v>5</v>
      </c>
      <c r="H359" t="s">
        <v>99</v>
      </c>
      <c r="I359" t="s">
        <v>11</v>
      </c>
      <c r="J359">
        <v>80</v>
      </c>
    </row>
    <row r="360" spans="1:10">
      <c r="A360">
        <v>359</v>
      </c>
      <c r="B360">
        <v>2</v>
      </c>
      <c r="C360">
        <v>4200</v>
      </c>
      <c r="D360">
        <v>4</v>
      </c>
      <c r="E360">
        <v>7</v>
      </c>
      <c r="F360" t="s">
        <v>91</v>
      </c>
      <c r="G360">
        <v>3</v>
      </c>
      <c r="H360" t="s">
        <v>139</v>
      </c>
      <c r="I360" t="s">
        <v>47</v>
      </c>
      <c r="J360">
        <v>80</v>
      </c>
    </row>
    <row r="361" spans="1:10">
      <c r="A361">
        <v>360</v>
      </c>
      <c r="B361">
        <v>2</v>
      </c>
      <c r="C361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 t="s">
        <v>46</v>
      </c>
      <c r="J361">
        <v>80</v>
      </c>
    </row>
    <row r="362" spans="1:10">
      <c r="A362">
        <v>361</v>
      </c>
      <c r="B362">
        <v>2</v>
      </c>
      <c r="C362">
        <v>24200</v>
      </c>
      <c r="D362">
        <v>5</v>
      </c>
      <c r="E362">
        <v>8</v>
      </c>
      <c r="F362" t="s">
        <v>73</v>
      </c>
      <c r="G362">
        <v>4</v>
      </c>
      <c r="H362" t="s">
        <v>98</v>
      </c>
      <c r="I362" t="s">
        <v>49</v>
      </c>
      <c r="J362">
        <v>80</v>
      </c>
    </row>
    <row r="363" spans="1:10">
      <c r="A363">
        <v>362</v>
      </c>
      <c r="B363">
        <v>2</v>
      </c>
      <c r="C363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 t="s">
        <v>49</v>
      </c>
      <c r="J363">
        <v>80</v>
      </c>
    </row>
    <row r="364" spans="1:10">
      <c r="A364">
        <v>363</v>
      </c>
      <c r="B364">
        <v>2</v>
      </c>
      <c r="C364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 t="s">
        <v>46</v>
      </c>
      <c r="J364">
        <v>80</v>
      </c>
    </row>
    <row r="365" spans="1:10">
      <c r="A365">
        <v>364</v>
      </c>
      <c r="B365">
        <v>2</v>
      </c>
      <c r="C365">
        <v>11880</v>
      </c>
      <c r="D365">
        <v>4</v>
      </c>
      <c r="E365">
        <v>9</v>
      </c>
      <c r="F365" t="s">
        <v>35</v>
      </c>
      <c r="G365">
        <v>3</v>
      </c>
      <c r="H365" t="s">
        <v>101</v>
      </c>
      <c r="I365" t="s">
        <v>47</v>
      </c>
      <c r="J365">
        <v>80</v>
      </c>
    </row>
    <row r="366" spans="1:10">
      <c r="A366">
        <v>365</v>
      </c>
      <c r="B366">
        <v>2</v>
      </c>
      <c r="C366">
        <v>12997</v>
      </c>
      <c r="D366">
        <v>6</v>
      </c>
      <c r="E366">
        <v>10</v>
      </c>
      <c r="F366" t="s">
        <v>73</v>
      </c>
      <c r="G366">
        <v>3</v>
      </c>
      <c r="H366" t="s">
        <v>98</v>
      </c>
      <c r="I366" t="s">
        <v>51</v>
      </c>
      <c r="J366">
        <v>150</v>
      </c>
    </row>
    <row r="367" spans="1:10">
      <c r="A367">
        <v>366</v>
      </c>
      <c r="B367">
        <v>1</v>
      </c>
      <c r="C367">
        <v>22730</v>
      </c>
      <c r="D367">
        <v>2</v>
      </c>
      <c r="E367">
        <v>7</v>
      </c>
      <c r="F367" t="s">
        <v>73</v>
      </c>
      <c r="G367">
        <v>4</v>
      </c>
      <c r="H367" t="s">
        <v>100</v>
      </c>
      <c r="I367" t="s">
        <v>46</v>
      </c>
      <c r="J367">
        <v>40</v>
      </c>
    </row>
    <row r="368" spans="1:10">
      <c r="A368">
        <v>367</v>
      </c>
      <c r="B368">
        <v>1</v>
      </c>
      <c r="C368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 t="s">
        <v>51</v>
      </c>
      <c r="J368">
        <v>40</v>
      </c>
    </row>
    <row r="369" spans="1:10">
      <c r="A369">
        <v>368</v>
      </c>
      <c r="B369">
        <v>1</v>
      </c>
      <c r="C369">
        <v>23010</v>
      </c>
      <c r="D369">
        <v>1</v>
      </c>
      <c r="E369">
        <v>5</v>
      </c>
      <c r="F369" t="s">
        <v>35</v>
      </c>
      <c r="G369">
        <v>3</v>
      </c>
      <c r="H369" t="s">
        <v>99</v>
      </c>
      <c r="I369" t="s">
        <v>11</v>
      </c>
      <c r="J369">
        <v>40</v>
      </c>
    </row>
    <row r="370" spans="1:10">
      <c r="A370">
        <v>369</v>
      </c>
      <c r="B370">
        <v>1</v>
      </c>
      <c r="C370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 t="s">
        <v>50</v>
      </c>
      <c r="J370">
        <v>40</v>
      </c>
    </row>
    <row r="371" spans="1:10">
      <c r="A371">
        <v>370</v>
      </c>
      <c r="B371">
        <v>1</v>
      </c>
      <c r="C371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 t="s">
        <v>49</v>
      </c>
      <c r="J371">
        <v>40</v>
      </c>
    </row>
    <row r="372" spans="1:10">
      <c r="A372">
        <v>371</v>
      </c>
      <c r="B372">
        <v>1</v>
      </c>
      <c r="C372">
        <v>23210</v>
      </c>
      <c r="D372">
        <v>1</v>
      </c>
      <c r="E372">
        <v>4</v>
      </c>
      <c r="F372" t="s">
        <v>35</v>
      </c>
      <c r="G372">
        <v>3</v>
      </c>
      <c r="H372" t="s">
        <v>99</v>
      </c>
      <c r="I372" t="s">
        <v>11</v>
      </c>
      <c r="J372">
        <v>40</v>
      </c>
    </row>
    <row r="373" spans="1:10">
      <c r="A373">
        <v>372</v>
      </c>
      <c r="B373">
        <v>1</v>
      </c>
      <c r="C373">
        <v>22820</v>
      </c>
      <c r="D373">
        <v>3</v>
      </c>
      <c r="E373">
        <v>8</v>
      </c>
      <c r="F373" t="s">
        <v>32</v>
      </c>
      <c r="G373">
        <v>3</v>
      </c>
      <c r="H373" t="s">
        <v>98</v>
      </c>
      <c r="I373" t="s">
        <v>46</v>
      </c>
      <c r="J373">
        <v>40</v>
      </c>
    </row>
    <row r="374" spans="1:10">
      <c r="A374">
        <v>373</v>
      </c>
      <c r="B374">
        <v>1</v>
      </c>
      <c r="C374">
        <v>23780</v>
      </c>
      <c r="D374">
        <v>6</v>
      </c>
      <c r="E374">
        <v>11</v>
      </c>
      <c r="F374" t="s">
        <v>94</v>
      </c>
      <c r="G374">
        <v>4</v>
      </c>
      <c r="H374" t="s">
        <v>97</v>
      </c>
      <c r="I374" t="s">
        <v>50</v>
      </c>
      <c r="J374">
        <v>40</v>
      </c>
    </row>
    <row r="375" spans="1:10">
      <c r="A375">
        <v>374</v>
      </c>
      <c r="B375">
        <v>1</v>
      </c>
      <c r="C375">
        <v>22680</v>
      </c>
      <c r="D375">
        <v>2</v>
      </c>
      <c r="E375">
        <v>7</v>
      </c>
      <c r="F375" t="s">
        <v>35</v>
      </c>
      <c r="G375">
        <v>3</v>
      </c>
      <c r="H375" t="s">
        <v>98</v>
      </c>
      <c r="I375" t="s">
        <v>46</v>
      </c>
      <c r="J375">
        <v>40</v>
      </c>
    </row>
    <row r="376" spans="1:10">
      <c r="A376">
        <v>375</v>
      </c>
      <c r="B376">
        <v>1</v>
      </c>
      <c r="C376">
        <v>23600</v>
      </c>
      <c r="D376">
        <v>6</v>
      </c>
      <c r="E376">
        <v>9</v>
      </c>
      <c r="F376" t="s">
        <v>35</v>
      </c>
      <c r="G376">
        <v>4</v>
      </c>
      <c r="H376" t="s">
        <v>97</v>
      </c>
      <c r="I376" t="s">
        <v>50</v>
      </c>
      <c r="J376">
        <v>40</v>
      </c>
    </row>
    <row r="377" spans="1:10">
      <c r="A377">
        <v>376</v>
      </c>
      <c r="B377">
        <v>1</v>
      </c>
      <c r="C377">
        <v>23070</v>
      </c>
      <c r="D377">
        <v>3</v>
      </c>
      <c r="E377">
        <v>7</v>
      </c>
      <c r="F377" t="s">
        <v>35</v>
      </c>
      <c r="G377">
        <v>4</v>
      </c>
      <c r="H377" t="s">
        <v>97</v>
      </c>
      <c r="I377" t="s">
        <v>48</v>
      </c>
      <c r="J377">
        <v>40</v>
      </c>
    </row>
    <row r="378" spans="1:10">
      <c r="A378">
        <v>377</v>
      </c>
      <c r="B378">
        <v>1</v>
      </c>
      <c r="C378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 t="s">
        <v>8</v>
      </c>
      <c r="J378">
        <v>40</v>
      </c>
    </row>
    <row r="379" spans="1:10">
      <c r="A379">
        <v>378</v>
      </c>
      <c r="B379">
        <v>1</v>
      </c>
      <c r="C379">
        <v>23250</v>
      </c>
      <c r="D379">
        <v>-1</v>
      </c>
      <c r="E379">
        <v>3</v>
      </c>
      <c r="F379" t="s">
        <v>94</v>
      </c>
      <c r="G379">
        <v>4</v>
      </c>
      <c r="H379" t="s">
        <v>101</v>
      </c>
      <c r="I379" t="s">
        <v>11</v>
      </c>
      <c r="J379">
        <v>40</v>
      </c>
    </row>
    <row r="380" spans="1:10">
      <c r="A380">
        <v>379</v>
      </c>
      <c r="B380">
        <v>1</v>
      </c>
      <c r="C380">
        <v>22370</v>
      </c>
      <c r="D380">
        <v>3</v>
      </c>
      <c r="E380">
        <v>8</v>
      </c>
      <c r="F380" t="s">
        <v>73</v>
      </c>
      <c r="G380">
        <v>3</v>
      </c>
      <c r="H380" t="s">
        <v>100</v>
      </c>
      <c r="I380" t="s">
        <v>46</v>
      </c>
      <c r="J380">
        <v>40</v>
      </c>
    </row>
    <row r="381" spans="1:10">
      <c r="A381">
        <v>380</v>
      </c>
      <c r="B381">
        <v>1</v>
      </c>
      <c r="C381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 t="s">
        <v>50</v>
      </c>
      <c r="J381">
        <v>40</v>
      </c>
    </row>
    <row r="382" spans="1:10">
      <c r="A382">
        <v>381</v>
      </c>
      <c r="B382">
        <v>1</v>
      </c>
      <c r="C382">
        <v>23210</v>
      </c>
      <c r="D382">
        <v>2</v>
      </c>
      <c r="E382">
        <v>7</v>
      </c>
      <c r="F382" t="s">
        <v>73</v>
      </c>
      <c r="G382">
        <v>5</v>
      </c>
      <c r="H382" t="s">
        <v>99</v>
      </c>
      <c r="I382" t="s">
        <v>48</v>
      </c>
      <c r="J382">
        <v>40</v>
      </c>
    </row>
    <row r="383" spans="1:10">
      <c r="A383">
        <v>382</v>
      </c>
      <c r="B383">
        <v>1</v>
      </c>
      <c r="C383">
        <v>21790</v>
      </c>
      <c r="D383">
        <v>-1</v>
      </c>
      <c r="E383">
        <v>2</v>
      </c>
      <c r="F383" t="s">
        <v>35</v>
      </c>
      <c r="G383">
        <v>5</v>
      </c>
      <c r="H383" t="s">
        <v>97</v>
      </c>
      <c r="I383" t="s">
        <v>8</v>
      </c>
      <c r="J383">
        <v>40</v>
      </c>
    </row>
    <row r="384" spans="1:10">
      <c r="A384">
        <v>383</v>
      </c>
      <c r="B384">
        <v>1</v>
      </c>
      <c r="C384">
        <v>8720</v>
      </c>
      <c r="D384">
        <v>-1</v>
      </c>
      <c r="E384">
        <v>4</v>
      </c>
      <c r="F384" t="s">
        <v>35</v>
      </c>
      <c r="G384">
        <v>6</v>
      </c>
      <c r="H384" t="s">
        <v>97</v>
      </c>
      <c r="I384" t="s">
        <v>8</v>
      </c>
      <c r="J384">
        <v>40</v>
      </c>
    </row>
    <row r="385" spans="1:10">
      <c r="A385">
        <v>384</v>
      </c>
      <c r="B385">
        <v>1</v>
      </c>
      <c r="C385">
        <v>5510</v>
      </c>
      <c r="D385">
        <v>5</v>
      </c>
      <c r="E385">
        <v>8</v>
      </c>
      <c r="F385" t="s">
        <v>73</v>
      </c>
      <c r="G385">
        <v>4</v>
      </c>
      <c r="H385" t="s">
        <v>98</v>
      </c>
      <c r="I385" t="s">
        <v>49</v>
      </c>
      <c r="J385">
        <v>40</v>
      </c>
    </row>
    <row r="386" spans="1:10">
      <c r="A386">
        <v>385</v>
      </c>
      <c r="B386">
        <v>1</v>
      </c>
      <c r="C386">
        <v>19800</v>
      </c>
      <c r="D386">
        <v>4</v>
      </c>
      <c r="E386">
        <v>8</v>
      </c>
      <c r="F386" t="s">
        <v>74</v>
      </c>
      <c r="G386">
        <v>4</v>
      </c>
      <c r="H386" t="s">
        <v>97</v>
      </c>
      <c r="I386" t="s">
        <v>48</v>
      </c>
      <c r="J386">
        <v>40</v>
      </c>
    </row>
    <row r="387" spans="1:10">
      <c r="A387">
        <v>386</v>
      </c>
      <c r="B387">
        <v>2</v>
      </c>
      <c r="C387">
        <v>20783</v>
      </c>
      <c r="D387">
        <v>1</v>
      </c>
      <c r="E387">
        <v>4</v>
      </c>
      <c r="F387" t="s">
        <v>94</v>
      </c>
      <c r="G387">
        <v>2</v>
      </c>
      <c r="H387" t="s">
        <v>101</v>
      </c>
      <c r="I387" t="s">
        <v>11</v>
      </c>
      <c r="J387">
        <v>80</v>
      </c>
    </row>
    <row r="388" spans="1:10">
      <c r="A388">
        <v>387</v>
      </c>
      <c r="B388">
        <v>2</v>
      </c>
      <c r="C388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 t="s">
        <v>46</v>
      </c>
      <c r="J388">
        <v>80</v>
      </c>
    </row>
    <row r="389" spans="1:10">
      <c r="A389">
        <v>388</v>
      </c>
      <c r="B389">
        <v>2</v>
      </c>
      <c r="C389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 t="s">
        <v>47</v>
      </c>
      <c r="J389">
        <v>80</v>
      </c>
    </row>
    <row r="390" spans="1:10">
      <c r="A390">
        <v>389</v>
      </c>
      <c r="B390">
        <v>2</v>
      </c>
      <c r="C390">
        <v>14095</v>
      </c>
      <c r="D390">
        <v>2</v>
      </c>
      <c r="E390">
        <v>7</v>
      </c>
      <c r="F390" t="s">
        <v>84</v>
      </c>
      <c r="G390">
        <v>3</v>
      </c>
      <c r="H390" t="s">
        <v>102</v>
      </c>
      <c r="I390" t="s">
        <v>46</v>
      </c>
      <c r="J390">
        <v>225</v>
      </c>
    </row>
    <row r="391" spans="1:10">
      <c r="A391">
        <v>390</v>
      </c>
      <c r="B391">
        <v>2</v>
      </c>
      <c r="C391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 t="s">
        <v>8</v>
      </c>
      <c r="J391">
        <v>80</v>
      </c>
    </row>
    <row r="392" spans="1:10">
      <c r="A392">
        <v>391</v>
      </c>
      <c r="B392">
        <v>2</v>
      </c>
      <c r="C392">
        <v>14095</v>
      </c>
      <c r="D392">
        <v>4</v>
      </c>
      <c r="E392">
        <v>9</v>
      </c>
      <c r="F392" t="s">
        <v>73</v>
      </c>
      <c r="G392">
        <v>3</v>
      </c>
      <c r="H392" t="s">
        <v>99</v>
      </c>
      <c r="I392" t="s">
        <v>48</v>
      </c>
      <c r="J392">
        <v>80</v>
      </c>
    </row>
    <row r="393" spans="1:10">
      <c r="A393">
        <v>392</v>
      </c>
      <c r="B393">
        <v>2</v>
      </c>
      <c r="C393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 t="s">
        <v>46</v>
      </c>
      <c r="J393">
        <v>80</v>
      </c>
    </row>
    <row r="394" spans="1:10">
      <c r="A394">
        <v>393</v>
      </c>
      <c r="B394">
        <v>2</v>
      </c>
      <c r="C394">
        <v>14095</v>
      </c>
      <c r="D394">
        <v>3</v>
      </c>
      <c r="E394">
        <v>7</v>
      </c>
      <c r="F394" t="s">
        <v>74</v>
      </c>
      <c r="G394">
        <v>3</v>
      </c>
      <c r="H394" t="s">
        <v>98</v>
      </c>
      <c r="I394" t="s">
        <v>46</v>
      </c>
      <c r="J394">
        <v>80</v>
      </c>
    </row>
    <row r="395" spans="1:10">
      <c r="A395">
        <v>394</v>
      </c>
      <c r="B395">
        <v>2</v>
      </c>
      <c r="C39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 t="s">
        <v>47</v>
      </c>
      <c r="J395">
        <v>80</v>
      </c>
    </row>
    <row r="396" spans="1:10">
      <c r="A396">
        <v>395</v>
      </c>
      <c r="B396">
        <v>2</v>
      </c>
      <c r="C396">
        <v>14095</v>
      </c>
      <c r="D396">
        <v>3</v>
      </c>
      <c r="E396">
        <v>7</v>
      </c>
      <c r="F396" t="s">
        <v>73</v>
      </c>
      <c r="G396">
        <v>4</v>
      </c>
      <c r="H396" t="s">
        <v>99</v>
      </c>
      <c r="I396" t="s">
        <v>48</v>
      </c>
      <c r="J396">
        <v>80</v>
      </c>
    </row>
    <row r="397" spans="1:10">
      <c r="A397">
        <v>396</v>
      </c>
      <c r="B397">
        <v>2</v>
      </c>
      <c r="C397">
        <v>14095</v>
      </c>
      <c r="D397">
        <v>3</v>
      </c>
      <c r="E397">
        <v>8</v>
      </c>
      <c r="F397" t="s">
        <v>35</v>
      </c>
      <c r="G397">
        <v>3</v>
      </c>
      <c r="H397" t="s">
        <v>101</v>
      </c>
      <c r="I397" t="s">
        <v>47</v>
      </c>
      <c r="J397">
        <v>80</v>
      </c>
    </row>
    <row r="398" spans="1:10">
      <c r="A398">
        <v>397</v>
      </c>
      <c r="B398">
        <v>2</v>
      </c>
      <c r="C398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 t="s">
        <v>46</v>
      </c>
      <c r="J398">
        <v>80</v>
      </c>
    </row>
    <row r="399" spans="1:10">
      <c r="A399">
        <v>398</v>
      </c>
      <c r="B399">
        <v>1</v>
      </c>
      <c r="C399">
        <v>22300</v>
      </c>
      <c r="D399">
        <v>5</v>
      </c>
      <c r="E399">
        <v>10</v>
      </c>
      <c r="F399" t="s">
        <v>74</v>
      </c>
      <c r="G399">
        <v>3</v>
      </c>
      <c r="H399" t="s">
        <v>97</v>
      </c>
      <c r="I399" t="s">
        <v>48</v>
      </c>
      <c r="J399">
        <v>40</v>
      </c>
    </row>
    <row r="400" spans="1:10">
      <c r="A400">
        <v>399</v>
      </c>
      <c r="B400">
        <v>2</v>
      </c>
      <c r="C400">
        <v>13489</v>
      </c>
      <c r="D400">
        <v>2</v>
      </c>
      <c r="E400">
        <v>6</v>
      </c>
      <c r="F400" t="s">
        <v>84</v>
      </c>
      <c r="G400">
        <v>4</v>
      </c>
      <c r="H400" t="s">
        <v>139</v>
      </c>
      <c r="I400" t="s">
        <v>47</v>
      </c>
      <c r="J400">
        <v>80</v>
      </c>
    </row>
    <row r="401" spans="1:10">
      <c r="A401">
        <v>400</v>
      </c>
      <c r="B401">
        <v>2</v>
      </c>
      <c r="C401">
        <v>5450</v>
      </c>
      <c r="D401">
        <v>4</v>
      </c>
      <c r="E401">
        <v>8</v>
      </c>
      <c r="F401" t="s">
        <v>84</v>
      </c>
      <c r="G401">
        <v>6</v>
      </c>
      <c r="H401" t="s">
        <v>139</v>
      </c>
      <c r="I401" t="s">
        <v>47</v>
      </c>
      <c r="J401">
        <v>80</v>
      </c>
    </row>
    <row r="402" spans="1:10">
      <c r="A402">
        <v>401</v>
      </c>
      <c r="B402">
        <v>2</v>
      </c>
      <c r="C402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 t="s">
        <v>46</v>
      </c>
      <c r="J402">
        <v>80</v>
      </c>
    </row>
    <row r="403" spans="1:10">
      <c r="A403">
        <v>402</v>
      </c>
      <c r="B403">
        <v>2</v>
      </c>
      <c r="C403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 t="s">
        <v>48</v>
      </c>
      <c r="J403">
        <v>80</v>
      </c>
    </row>
    <row r="404" spans="1:10">
      <c r="A404">
        <v>403</v>
      </c>
      <c r="B404">
        <v>1</v>
      </c>
      <c r="C404">
        <v>26110</v>
      </c>
      <c r="D404">
        <v>4</v>
      </c>
      <c r="E404">
        <v>8</v>
      </c>
      <c r="F404" t="s">
        <v>35</v>
      </c>
      <c r="G404">
        <v>3</v>
      </c>
      <c r="H404" t="s">
        <v>101</v>
      </c>
      <c r="I404" t="s">
        <v>47</v>
      </c>
      <c r="J404">
        <v>40</v>
      </c>
    </row>
    <row r="405" spans="1:10">
      <c r="A405">
        <v>404</v>
      </c>
      <c r="B405">
        <v>2</v>
      </c>
      <c r="C40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 t="s">
        <v>48</v>
      </c>
      <c r="J405">
        <v>80</v>
      </c>
    </row>
    <row r="406" spans="1:10">
      <c r="A406">
        <v>405</v>
      </c>
      <c r="B406">
        <v>2</v>
      </c>
      <c r="C406">
        <v>4200</v>
      </c>
      <c r="D406">
        <v>6</v>
      </c>
      <c r="E406">
        <v>9</v>
      </c>
      <c r="F406" t="s">
        <v>35</v>
      </c>
      <c r="G406">
        <v>4</v>
      </c>
      <c r="H406" t="s">
        <v>97</v>
      </c>
      <c r="I406" t="s">
        <v>50</v>
      </c>
      <c r="J406">
        <v>80</v>
      </c>
    </row>
    <row r="407" spans="1:10">
      <c r="A407">
        <v>406</v>
      </c>
      <c r="B407">
        <v>2</v>
      </c>
      <c r="C407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 t="s">
        <v>51</v>
      </c>
      <c r="J407">
        <v>80</v>
      </c>
    </row>
    <row r="408" spans="1:10">
      <c r="A408">
        <v>407</v>
      </c>
      <c r="B408">
        <v>1</v>
      </c>
      <c r="C408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 t="s">
        <v>47</v>
      </c>
      <c r="J408">
        <v>40</v>
      </c>
    </row>
    <row r="409" spans="1:10">
      <c r="A409">
        <v>408</v>
      </c>
      <c r="B409">
        <v>2</v>
      </c>
      <c r="C409">
        <v>4200</v>
      </c>
      <c r="D409">
        <v>-1</v>
      </c>
      <c r="E409">
        <v>4</v>
      </c>
      <c r="F409" t="s">
        <v>35</v>
      </c>
      <c r="G409">
        <v>5</v>
      </c>
      <c r="H409" t="s">
        <v>97</v>
      </c>
      <c r="I409" t="s">
        <v>8</v>
      </c>
      <c r="J409">
        <v>80</v>
      </c>
    </row>
    <row r="410" spans="1:10">
      <c r="A410">
        <v>409</v>
      </c>
      <c r="B410">
        <v>2</v>
      </c>
      <c r="C410">
        <v>14155</v>
      </c>
      <c r="D410">
        <v>1</v>
      </c>
      <c r="E410">
        <v>5</v>
      </c>
      <c r="F410" t="s">
        <v>94</v>
      </c>
      <c r="G410">
        <v>4</v>
      </c>
      <c r="H410" t="s">
        <v>101</v>
      </c>
      <c r="I410" t="s">
        <v>11</v>
      </c>
      <c r="J410">
        <v>80</v>
      </c>
    </row>
    <row r="411" spans="1:10">
      <c r="A411">
        <v>410</v>
      </c>
      <c r="B411">
        <v>2</v>
      </c>
      <c r="C411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 t="s">
        <v>48</v>
      </c>
      <c r="J411">
        <v>80</v>
      </c>
    </row>
    <row r="412" spans="1:10">
      <c r="A412">
        <v>411</v>
      </c>
      <c r="B412">
        <v>2</v>
      </c>
      <c r="C412">
        <v>8200</v>
      </c>
      <c r="D412">
        <v>5</v>
      </c>
      <c r="E412">
        <v>9</v>
      </c>
      <c r="F412" t="s">
        <v>73</v>
      </c>
      <c r="G412">
        <v>5</v>
      </c>
      <c r="H412" t="s">
        <v>97</v>
      </c>
      <c r="I412" t="s">
        <v>50</v>
      </c>
      <c r="J412">
        <v>80</v>
      </c>
    </row>
    <row r="413" spans="1:10">
      <c r="A413">
        <v>412</v>
      </c>
      <c r="B413">
        <v>2</v>
      </c>
      <c r="C413">
        <v>24907</v>
      </c>
      <c r="D413">
        <v>0</v>
      </c>
      <c r="E413">
        <v>4</v>
      </c>
      <c r="F413" t="s">
        <v>73</v>
      </c>
      <c r="G413">
        <v>6</v>
      </c>
      <c r="H413" t="s">
        <v>100</v>
      </c>
      <c r="I413" t="s">
        <v>8</v>
      </c>
      <c r="J413">
        <v>80</v>
      </c>
    </row>
    <row r="414" spans="1:10">
      <c r="A414">
        <v>413</v>
      </c>
      <c r="B414">
        <v>2</v>
      </c>
      <c r="C414">
        <v>4200</v>
      </c>
      <c r="D414">
        <v>5</v>
      </c>
      <c r="E414">
        <v>10</v>
      </c>
      <c r="F414" t="s">
        <v>73</v>
      </c>
      <c r="G414">
        <v>3</v>
      </c>
      <c r="H414" t="s">
        <v>99</v>
      </c>
      <c r="I414" t="s">
        <v>48</v>
      </c>
      <c r="J414">
        <v>80</v>
      </c>
    </row>
    <row r="415" spans="1:10">
      <c r="A415">
        <v>414</v>
      </c>
      <c r="B415">
        <v>2</v>
      </c>
      <c r="C41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 t="s">
        <v>51</v>
      </c>
      <c r="J415">
        <v>80</v>
      </c>
    </row>
    <row r="416" spans="1:10">
      <c r="A416">
        <v>415</v>
      </c>
      <c r="B416">
        <v>2</v>
      </c>
      <c r="C416">
        <v>5400</v>
      </c>
      <c r="D416">
        <v>1</v>
      </c>
      <c r="E416">
        <v>5</v>
      </c>
      <c r="F416" t="s">
        <v>32</v>
      </c>
      <c r="G416">
        <v>3</v>
      </c>
      <c r="H416" t="s">
        <v>101</v>
      </c>
      <c r="I416" t="s">
        <v>11</v>
      </c>
      <c r="J416">
        <v>80</v>
      </c>
    </row>
    <row r="417" spans="1:10">
      <c r="A417">
        <v>416</v>
      </c>
      <c r="B417">
        <v>2</v>
      </c>
      <c r="C417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 t="s">
        <v>46</v>
      </c>
      <c r="J417">
        <v>80</v>
      </c>
    </row>
    <row r="418" spans="1:10">
      <c r="A418">
        <v>417</v>
      </c>
      <c r="B418">
        <v>1</v>
      </c>
      <c r="C418">
        <v>7200</v>
      </c>
      <c r="D418">
        <v>-1</v>
      </c>
      <c r="E418">
        <v>3</v>
      </c>
      <c r="F418" t="s">
        <v>35</v>
      </c>
      <c r="G418">
        <v>4</v>
      </c>
      <c r="H418" t="s">
        <v>97</v>
      </c>
      <c r="I418" t="s">
        <v>8</v>
      </c>
      <c r="J418">
        <v>40</v>
      </c>
    </row>
    <row r="419" spans="1:10">
      <c r="A419">
        <v>418</v>
      </c>
      <c r="B419">
        <v>2</v>
      </c>
      <c r="C419">
        <v>14200</v>
      </c>
      <c r="D419">
        <v>4</v>
      </c>
      <c r="E419">
        <v>9</v>
      </c>
      <c r="F419" t="s">
        <v>32</v>
      </c>
      <c r="G419">
        <v>3</v>
      </c>
      <c r="H419" t="s">
        <v>102</v>
      </c>
      <c r="I419" t="s">
        <v>48</v>
      </c>
      <c r="J419">
        <v>225</v>
      </c>
    </row>
    <row r="420" spans="1:10">
      <c r="A420">
        <v>419</v>
      </c>
      <c r="B420">
        <v>2</v>
      </c>
      <c r="C420">
        <v>4200</v>
      </c>
      <c r="D420">
        <v>5</v>
      </c>
      <c r="E420">
        <v>9</v>
      </c>
      <c r="F420" t="s">
        <v>73</v>
      </c>
      <c r="G420">
        <v>3</v>
      </c>
      <c r="H420" t="s">
        <v>98</v>
      </c>
      <c r="I420" t="s">
        <v>49</v>
      </c>
      <c r="J420">
        <v>80</v>
      </c>
    </row>
    <row r="421" spans="1:10">
      <c r="A421">
        <v>420</v>
      </c>
      <c r="B421">
        <v>2</v>
      </c>
      <c r="C421">
        <v>4200</v>
      </c>
      <c r="D421">
        <v>0</v>
      </c>
      <c r="E421">
        <v>3</v>
      </c>
      <c r="F421" t="s">
        <v>73</v>
      </c>
      <c r="G421">
        <v>4</v>
      </c>
      <c r="H421" t="s">
        <v>100</v>
      </c>
      <c r="I421" t="s">
        <v>8</v>
      </c>
      <c r="J421">
        <v>80</v>
      </c>
    </row>
    <row r="422" spans="1:10">
      <c r="A422">
        <v>421</v>
      </c>
      <c r="B422">
        <v>2</v>
      </c>
      <c r="C422">
        <v>4200</v>
      </c>
      <c r="D422">
        <v>-1</v>
      </c>
      <c r="E422">
        <v>4</v>
      </c>
      <c r="F422" t="s">
        <v>35</v>
      </c>
      <c r="G422">
        <v>3</v>
      </c>
      <c r="H422" t="s">
        <v>97</v>
      </c>
      <c r="I422" t="s">
        <v>8</v>
      </c>
      <c r="J422">
        <v>80</v>
      </c>
    </row>
    <row r="423" spans="1:10">
      <c r="A423">
        <v>422</v>
      </c>
      <c r="B423">
        <v>2</v>
      </c>
      <c r="C423">
        <v>4200</v>
      </c>
      <c r="D423">
        <v>0</v>
      </c>
      <c r="E423">
        <v>4</v>
      </c>
      <c r="F423" t="s">
        <v>91</v>
      </c>
      <c r="G423">
        <v>3</v>
      </c>
      <c r="H423" t="s">
        <v>101</v>
      </c>
      <c r="I423" t="s">
        <v>11</v>
      </c>
      <c r="J423">
        <v>80</v>
      </c>
    </row>
    <row r="424" spans="1:10">
      <c r="A424">
        <v>423</v>
      </c>
      <c r="B424">
        <v>1</v>
      </c>
      <c r="C424">
        <v>25920</v>
      </c>
      <c r="D424">
        <v>4</v>
      </c>
      <c r="E424">
        <v>8</v>
      </c>
      <c r="F424" t="s">
        <v>35</v>
      </c>
      <c r="G424">
        <v>4</v>
      </c>
      <c r="H424" t="s">
        <v>101</v>
      </c>
      <c r="I424" t="s">
        <v>47</v>
      </c>
      <c r="J424">
        <v>40</v>
      </c>
    </row>
    <row r="425" spans="1:10">
      <c r="A425">
        <v>424</v>
      </c>
      <c r="B425">
        <v>1</v>
      </c>
      <c r="C425">
        <v>4500</v>
      </c>
      <c r="D425">
        <v>4</v>
      </c>
      <c r="E425">
        <v>8</v>
      </c>
      <c r="F425" t="s">
        <v>73</v>
      </c>
      <c r="G425">
        <v>3</v>
      </c>
      <c r="H425" t="s">
        <v>99</v>
      </c>
      <c r="I425" t="s">
        <v>48</v>
      </c>
      <c r="J425">
        <v>40</v>
      </c>
    </row>
    <row r="426" spans="1:10">
      <c r="A426">
        <v>425</v>
      </c>
      <c r="B426">
        <v>2</v>
      </c>
      <c r="C426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 t="s">
        <v>50</v>
      </c>
      <c r="J426">
        <v>80</v>
      </c>
    </row>
    <row r="427" spans="1:10">
      <c r="A427">
        <v>426</v>
      </c>
      <c r="B427">
        <v>2</v>
      </c>
      <c r="C427">
        <v>24200</v>
      </c>
      <c r="D427">
        <v>5</v>
      </c>
      <c r="E427">
        <v>10</v>
      </c>
      <c r="F427" t="s">
        <v>84</v>
      </c>
      <c r="G427">
        <v>4</v>
      </c>
      <c r="H427" t="s">
        <v>98</v>
      </c>
      <c r="I427" t="s">
        <v>49</v>
      </c>
      <c r="J427">
        <v>80</v>
      </c>
    </row>
    <row r="428" spans="1:10">
      <c r="A428">
        <v>427</v>
      </c>
      <c r="B428">
        <v>1</v>
      </c>
      <c r="C428">
        <v>22300</v>
      </c>
      <c r="D428">
        <v>5</v>
      </c>
      <c r="E428">
        <v>9</v>
      </c>
      <c r="F428" t="s">
        <v>74</v>
      </c>
      <c r="G428">
        <v>3</v>
      </c>
      <c r="H428" t="s">
        <v>97</v>
      </c>
      <c r="I428" t="s">
        <v>48</v>
      </c>
      <c r="J428">
        <v>40</v>
      </c>
    </row>
    <row r="429" spans="1:10">
      <c r="A429">
        <v>428</v>
      </c>
      <c r="B429">
        <v>2</v>
      </c>
      <c r="C429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 t="s">
        <v>11</v>
      </c>
      <c r="J429">
        <v>80</v>
      </c>
    </row>
    <row r="430" spans="1:10">
      <c r="A430">
        <v>429</v>
      </c>
      <c r="B430">
        <v>2</v>
      </c>
      <c r="C430">
        <v>4200</v>
      </c>
      <c r="D430">
        <v>4</v>
      </c>
      <c r="E430">
        <v>9</v>
      </c>
      <c r="F430" t="s">
        <v>35</v>
      </c>
      <c r="G430">
        <v>4</v>
      </c>
      <c r="H430" t="s">
        <v>101</v>
      </c>
      <c r="I430" t="s">
        <v>47</v>
      </c>
      <c r="J430">
        <v>80</v>
      </c>
    </row>
    <row r="431" spans="1:10">
      <c r="A431">
        <v>430</v>
      </c>
      <c r="B431">
        <v>2</v>
      </c>
      <c r="C431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 t="s">
        <v>50</v>
      </c>
      <c r="J431">
        <v>80</v>
      </c>
    </row>
    <row r="432" spans="1:10">
      <c r="A432">
        <v>431</v>
      </c>
      <c r="B432">
        <v>1</v>
      </c>
      <c r="C432">
        <v>2300</v>
      </c>
      <c r="D432">
        <v>3</v>
      </c>
      <c r="E432">
        <v>6</v>
      </c>
      <c r="F432" t="s">
        <v>32</v>
      </c>
      <c r="G432">
        <v>4</v>
      </c>
      <c r="H432" t="s">
        <v>98</v>
      </c>
      <c r="I432" t="s">
        <v>46</v>
      </c>
      <c r="J432">
        <v>40</v>
      </c>
    </row>
    <row r="433" spans="1:10">
      <c r="A433">
        <v>432</v>
      </c>
      <c r="B433">
        <v>1</v>
      </c>
      <c r="C433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 t="s">
        <v>8</v>
      </c>
      <c r="J433">
        <v>40</v>
      </c>
    </row>
    <row r="434" spans="1:10">
      <c r="A434">
        <v>433</v>
      </c>
      <c r="B434">
        <v>1</v>
      </c>
      <c r="C434">
        <v>17200</v>
      </c>
      <c r="D434">
        <v>1</v>
      </c>
      <c r="E434">
        <v>6</v>
      </c>
      <c r="F434" t="s">
        <v>32</v>
      </c>
      <c r="G434">
        <v>4</v>
      </c>
      <c r="H434" t="s">
        <v>101</v>
      </c>
      <c r="I434" t="s">
        <v>11</v>
      </c>
      <c r="J434">
        <v>40</v>
      </c>
    </row>
    <row r="435" spans="1:10">
      <c r="A435">
        <v>434</v>
      </c>
      <c r="B435">
        <v>1</v>
      </c>
      <c r="C43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 t="s">
        <v>51</v>
      </c>
      <c r="J435">
        <v>40</v>
      </c>
    </row>
    <row r="436" spans="1:10">
      <c r="A436">
        <v>435</v>
      </c>
      <c r="B436">
        <v>2</v>
      </c>
      <c r="C436">
        <v>4200</v>
      </c>
      <c r="D436">
        <v>4</v>
      </c>
      <c r="E436">
        <v>8</v>
      </c>
      <c r="F436" t="s">
        <v>35</v>
      </c>
      <c r="G436">
        <v>4</v>
      </c>
      <c r="H436" t="s">
        <v>97</v>
      </c>
      <c r="I436" t="s">
        <v>48</v>
      </c>
      <c r="J436">
        <v>80</v>
      </c>
    </row>
    <row r="437" spans="1:10">
      <c r="A437">
        <v>436</v>
      </c>
      <c r="B437">
        <v>2</v>
      </c>
      <c r="C437">
        <v>24200</v>
      </c>
      <c r="D437">
        <v>3</v>
      </c>
      <c r="E437">
        <v>7</v>
      </c>
      <c r="F437" t="s">
        <v>35</v>
      </c>
      <c r="G437">
        <v>5</v>
      </c>
      <c r="H437" t="s">
        <v>101</v>
      </c>
      <c r="I437" t="s">
        <v>47</v>
      </c>
      <c r="J437">
        <v>80</v>
      </c>
    </row>
    <row r="438" spans="1:10">
      <c r="A438">
        <v>437</v>
      </c>
      <c r="B438">
        <v>2</v>
      </c>
      <c r="C438">
        <v>4200</v>
      </c>
      <c r="D438">
        <v>4</v>
      </c>
      <c r="E438">
        <v>8</v>
      </c>
      <c r="F438" t="s">
        <v>35</v>
      </c>
      <c r="G438">
        <v>4</v>
      </c>
      <c r="H438" t="s">
        <v>101</v>
      </c>
      <c r="I438" t="s">
        <v>47</v>
      </c>
      <c r="J438">
        <v>80</v>
      </c>
    </row>
    <row r="439" spans="1:10">
      <c r="A439">
        <v>438</v>
      </c>
      <c r="B439">
        <v>2</v>
      </c>
      <c r="C439">
        <v>14200</v>
      </c>
      <c r="D439">
        <v>6</v>
      </c>
      <c r="E439">
        <v>10</v>
      </c>
      <c r="F439" t="s">
        <v>35</v>
      </c>
      <c r="G439">
        <v>3</v>
      </c>
      <c r="H439" t="s">
        <v>98</v>
      </c>
      <c r="I439" t="s">
        <v>51</v>
      </c>
      <c r="J439">
        <v>150</v>
      </c>
    </row>
    <row r="440" spans="1:10">
      <c r="A440">
        <v>439</v>
      </c>
      <c r="B440">
        <v>1</v>
      </c>
      <c r="C440">
        <v>12300</v>
      </c>
      <c r="D440">
        <v>3</v>
      </c>
      <c r="E440">
        <v>7</v>
      </c>
      <c r="F440" t="s">
        <v>35</v>
      </c>
      <c r="G440">
        <v>6</v>
      </c>
      <c r="H440" t="s">
        <v>101</v>
      </c>
      <c r="I440" t="s">
        <v>47</v>
      </c>
      <c r="J440">
        <v>40</v>
      </c>
    </row>
    <row r="441" spans="1:10">
      <c r="A441">
        <v>440</v>
      </c>
      <c r="B441">
        <v>2</v>
      </c>
      <c r="C441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 t="s">
        <v>48</v>
      </c>
      <c r="J441">
        <v>80</v>
      </c>
    </row>
    <row r="442" spans="1:10">
      <c r="A442">
        <v>441</v>
      </c>
      <c r="B442">
        <v>1</v>
      </c>
      <c r="C442">
        <v>2300</v>
      </c>
      <c r="D442">
        <v>6</v>
      </c>
      <c r="E442">
        <v>11</v>
      </c>
      <c r="F442" t="s">
        <v>73</v>
      </c>
      <c r="G442">
        <v>3</v>
      </c>
      <c r="H442" t="s">
        <v>97</v>
      </c>
      <c r="I442" t="s">
        <v>50</v>
      </c>
      <c r="J442">
        <v>40</v>
      </c>
    </row>
    <row r="443" spans="1:10">
      <c r="A443">
        <v>442</v>
      </c>
      <c r="B443">
        <v>2</v>
      </c>
      <c r="C443">
        <v>9200</v>
      </c>
      <c r="D443">
        <v>1</v>
      </c>
      <c r="E443">
        <v>5</v>
      </c>
      <c r="F443" t="s">
        <v>73</v>
      </c>
      <c r="G443">
        <v>3</v>
      </c>
      <c r="H443" t="s">
        <v>99</v>
      </c>
      <c r="I443" t="s">
        <v>11</v>
      </c>
      <c r="J443">
        <v>80</v>
      </c>
    </row>
    <row r="444" spans="1:10">
      <c r="A444">
        <v>443</v>
      </c>
      <c r="B444">
        <v>2</v>
      </c>
      <c r="C444">
        <v>4200</v>
      </c>
      <c r="D444">
        <v>4</v>
      </c>
      <c r="E444">
        <v>7</v>
      </c>
      <c r="F444" t="s">
        <v>35</v>
      </c>
      <c r="G444">
        <v>4</v>
      </c>
      <c r="H444" t="s">
        <v>101</v>
      </c>
      <c r="I444" t="s">
        <v>47</v>
      </c>
      <c r="J444">
        <v>80</v>
      </c>
    </row>
    <row r="445" spans="1:10">
      <c r="A445">
        <v>444</v>
      </c>
      <c r="B445">
        <v>2</v>
      </c>
      <c r="C445">
        <v>24200</v>
      </c>
      <c r="D445">
        <v>4</v>
      </c>
      <c r="E445">
        <v>9</v>
      </c>
      <c r="F445" t="s">
        <v>35</v>
      </c>
      <c r="G445">
        <v>3</v>
      </c>
      <c r="H445" t="s">
        <v>101</v>
      </c>
      <c r="I445" t="s">
        <v>47</v>
      </c>
      <c r="J445">
        <v>80</v>
      </c>
    </row>
    <row r="446" spans="1:10">
      <c r="A446">
        <v>445</v>
      </c>
      <c r="B446">
        <v>1</v>
      </c>
      <c r="C446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 t="s">
        <v>48</v>
      </c>
      <c r="J446">
        <v>40</v>
      </c>
    </row>
    <row r="447" spans="1:10">
      <c r="A447">
        <v>446</v>
      </c>
      <c r="B447">
        <v>1</v>
      </c>
      <c r="C447">
        <v>2300</v>
      </c>
      <c r="D447">
        <v>1</v>
      </c>
      <c r="E447">
        <v>4</v>
      </c>
      <c r="F447" t="s">
        <v>35</v>
      </c>
      <c r="G447">
        <v>4</v>
      </c>
      <c r="H447" t="s">
        <v>99</v>
      </c>
      <c r="I447" t="s">
        <v>11</v>
      </c>
      <c r="J447">
        <v>40</v>
      </c>
    </row>
    <row r="448" spans="1:10">
      <c r="A448">
        <v>447</v>
      </c>
      <c r="B448">
        <v>2</v>
      </c>
      <c r="C448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 t="s">
        <v>46</v>
      </c>
      <c r="J448">
        <v>80</v>
      </c>
    </row>
    <row r="449" spans="1:10">
      <c r="A449">
        <v>448</v>
      </c>
      <c r="B449">
        <v>2</v>
      </c>
      <c r="C449">
        <v>4200</v>
      </c>
      <c r="D449">
        <v>6</v>
      </c>
      <c r="E449">
        <v>9</v>
      </c>
      <c r="F449" t="s">
        <v>32</v>
      </c>
      <c r="G449">
        <v>3</v>
      </c>
      <c r="H449" t="s">
        <v>98</v>
      </c>
      <c r="I449" t="s">
        <v>49</v>
      </c>
      <c r="J449">
        <v>80</v>
      </c>
    </row>
    <row r="450" spans="1:10">
      <c r="A450">
        <v>449</v>
      </c>
      <c r="B450">
        <v>1</v>
      </c>
      <c r="C450">
        <v>2300</v>
      </c>
      <c r="D450">
        <v>3</v>
      </c>
      <c r="E450">
        <v>7</v>
      </c>
      <c r="F450" t="s">
        <v>73</v>
      </c>
      <c r="G450">
        <v>4</v>
      </c>
      <c r="H450" t="s">
        <v>99</v>
      </c>
      <c r="I450" t="s">
        <v>48</v>
      </c>
      <c r="J450">
        <v>40</v>
      </c>
    </row>
    <row r="451" spans="1:10">
      <c r="A451">
        <v>450</v>
      </c>
      <c r="B451">
        <v>1</v>
      </c>
      <c r="C451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 t="s">
        <v>46</v>
      </c>
      <c r="J451">
        <v>40</v>
      </c>
    </row>
    <row r="452" spans="1:10">
      <c r="A452">
        <v>451</v>
      </c>
      <c r="B452">
        <v>1</v>
      </c>
      <c r="C452">
        <v>22300</v>
      </c>
      <c r="D452">
        <v>-1</v>
      </c>
      <c r="E452">
        <v>3</v>
      </c>
      <c r="F452" t="s">
        <v>73</v>
      </c>
      <c r="G452">
        <v>4</v>
      </c>
      <c r="H452" t="s">
        <v>100</v>
      </c>
      <c r="I452" t="s">
        <v>8</v>
      </c>
      <c r="J452">
        <v>40</v>
      </c>
    </row>
    <row r="453" spans="1:10">
      <c r="A453">
        <v>452</v>
      </c>
      <c r="B453">
        <v>1</v>
      </c>
      <c r="C453">
        <v>22300</v>
      </c>
      <c r="D453">
        <v>1</v>
      </c>
      <c r="E453">
        <v>5</v>
      </c>
      <c r="F453" t="s">
        <v>73</v>
      </c>
      <c r="G453">
        <v>4</v>
      </c>
      <c r="H453" t="s">
        <v>99</v>
      </c>
      <c r="I453" t="s">
        <v>11</v>
      </c>
      <c r="J453">
        <v>40</v>
      </c>
    </row>
    <row r="454" spans="1:10">
      <c r="A454">
        <v>453</v>
      </c>
      <c r="B454">
        <v>1</v>
      </c>
      <c r="C454">
        <v>22300</v>
      </c>
      <c r="D454">
        <v>2</v>
      </c>
      <c r="E454">
        <v>5</v>
      </c>
      <c r="F454" t="s">
        <v>91</v>
      </c>
      <c r="G454">
        <v>3</v>
      </c>
      <c r="H454" t="s">
        <v>102</v>
      </c>
      <c r="I454" t="s">
        <v>21</v>
      </c>
      <c r="J454">
        <v>225</v>
      </c>
    </row>
    <row r="455" spans="1:10">
      <c r="A455">
        <v>454</v>
      </c>
      <c r="B455">
        <v>2</v>
      </c>
      <c r="C455">
        <v>9560</v>
      </c>
      <c r="D455">
        <v>-1</v>
      </c>
      <c r="E455">
        <v>2</v>
      </c>
      <c r="F455" t="s">
        <v>35</v>
      </c>
      <c r="G455">
        <v>5</v>
      </c>
      <c r="H455" t="s">
        <v>97</v>
      </c>
      <c r="I455" t="s">
        <v>8</v>
      </c>
      <c r="J455">
        <v>80</v>
      </c>
    </row>
    <row r="456" spans="1:10">
      <c r="A456">
        <v>455</v>
      </c>
      <c r="B456">
        <v>2</v>
      </c>
      <c r="C456">
        <v>12437</v>
      </c>
      <c r="D456">
        <v>4</v>
      </c>
      <c r="E456">
        <v>9</v>
      </c>
      <c r="F456" t="s">
        <v>73</v>
      </c>
      <c r="G456">
        <v>3</v>
      </c>
      <c r="H456" t="s">
        <v>99</v>
      </c>
      <c r="I456" t="s">
        <v>48</v>
      </c>
      <c r="J456">
        <v>80</v>
      </c>
    </row>
    <row r="457" spans="1:10">
      <c r="A457">
        <v>456</v>
      </c>
      <c r="B457">
        <v>2</v>
      </c>
      <c r="C457">
        <v>23950</v>
      </c>
      <c r="D457">
        <v>-1</v>
      </c>
      <c r="E457">
        <v>3</v>
      </c>
      <c r="F457" t="s">
        <v>35</v>
      </c>
      <c r="G457">
        <v>6</v>
      </c>
      <c r="H457" t="s">
        <v>97</v>
      </c>
      <c r="I457" t="s">
        <v>8</v>
      </c>
      <c r="J457">
        <v>80</v>
      </c>
    </row>
    <row r="458" spans="1:10">
      <c r="A458">
        <v>457</v>
      </c>
      <c r="B458">
        <v>2</v>
      </c>
      <c r="C458">
        <v>26200</v>
      </c>
      <c r="D458">
        <v>4</v>
      </c>
      <c r="E458">
        <v>7</v>
      </c>
      <c r="F458" t="s">
        <v>73</v>
      </c>
      <c r="G458">
        <v>4</v>
      </c>
      <c r="H458" t="s">
        <v>99</v>
      </c>
      <c r="I458" t="s">
        <v>48</v>
      </c>
      <c r="J458">
        <v>80</v>
      </c>
    </row>
    <row r="459" spans="1:10">
      <c r="A459">
        <v>458</v>
      </c>
      <c r="B459">
        <v>2</v>
      </c>
      <c r="C459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 t="s">
        <v>51</v>
      </c>
      <c r="J459">
        <v>80</v>
      </c>
    </row>
    <row r="460" spans="1:10">
      <c r="A460">
        <v>459</v>
      </c>
      <c r="B460">
        <v>1</v>
      </c>
      <c r="C460">
        <v>22300</v>
      </c>
      <c r="D460">
        <v>5</v>
      </c>
      <c r="E460">
        <v>9</v>
      </c>
      <c r="F460" t="s">
        <v>73</v>
      </c>
      <c r="G460">
        <v>3</v>
      </c>
      <c r="H460" t="s">
        <v>99</v>
      </c>
      <c r="I460" t="s">
        <v>48</v>
      </c>
      <c r="J460">
        <v>40</v>
      </c>
    </row>
    <row r="461" spans="1:10">
      <c r="A461">
        <v>460</v>
      </c>
      <c r="B461">
        <v>1</v>
      </c>
      <c r="C461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 t="s">
        <v>11</v>
      </c>
      <c r="J461">
        <v>40</v>
      </c>
    </row>
    <row r="462" spans="1:10">
      <c r="A462">
        <v>461</v>
      </c>
      <c r="B462">
        <v>2</v>
      </c>
      <c r="C462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 t="s">
        <v>47</v>
      </c>
      <c r="J462">
        <v>80</v>
      </c>
    </row>
    <row r="463" spans="1:10">
      <c r="A463">
        <v>462</v>
      </c>
      <c r="B463">
        <v>1</v>
      </c>
      <c r="C463">
        <v>9700</v>
      </c>
      <c r="D463">
        <v>6</v>
      </c>
      <c r="E463">
        <v>11</v>
      </c>
      <c r="F463" t="s">
        <v>35</v>
      </c>
      <c r="G463">
        <v>3</v>
      </c>
      <c r="H463" t="s">
        <v>97</v>
      </c>
      <c r="I463" t="s">
        <v>50</v>
      </c>
      <c r="J463">
        <v>40</v>
      </c>
    </row>
    <row r="464" spans="1:10">
      <c r="A464">
        <v>463</v>
      </c>
      <c r="B464">
        <v>1</v>
      </c>
      <c r="C464">
        <v>4800</v>
      </c>
      <c r="D464">
        <v>1</v>
      </c>
      <c r="E464">
        <v>6</v>
      </c>
      <c r="F464" t="s">
        <v>73</v>
      </c>
      <c r="G464">
        <v>5</v>
      </c>
      <c r="H464" t="s">
        <v>99</v>
      </c>
      <c r="I464" t="s">
        <v>11</v>
      </c>
      <c r="J464">
        <v>40</v>
      </c>
    </row>
    <row r="465" spans="1:10">
      <c r="A465">
        <v>464</v>
      </c>
      <c r="B465">
        <v>2</v>
      </c>
      <c r="C465">
        <v>11700</v>
      </c>
      <c r="D465">
        <v>1</v>
      </c>
      <c r="E465">
        <v>4</v>
      </c>
      <c r="F465" t="s">
        <v>73</v>
      </c>
      <c r="G465">
        <v>4</v>
      </c>
      <c r="H465" t="s">
        <v>99</v>
      </c>
      <c r="I465" t="s">
        <v>11</v>
      </c>
      <c r="J465">
        <v>80</v>
      </c>
    </row>
    <row r="466" spans="1:10">
      <c r="A466">
        <v>465</v>
      </c>
      <c r="B466">
        <v>2</v>
      </c>
      <c r="C466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 t="s">
        <v>11</v>
      </c>
      <c r="J466">
        <v>80</v>
      </c>
    </row>
    <row r="467" spans="1:10">
      <c r="A467">
        <v>466</v>
      </c>
      <c r="B467">
        <v>2</v>
      </c>
      <c r="C467">
        <v>4200</v>
      </c>
      <c r="D467">
        <v>0</v>
      </c>
      <c r="E467">
        <v>5</v>
      </c>
      <c r="F467" t="s">
        <v>73</v>
      </c>
      <c r="G467">
        <v>4</v>
      </c>
      <c r="H467" t="s">
        <v>100</v>
      </c>
      <c r="I467" t="s">
        <v>8</v>
      </c>
      <c r="J467">
        <v>80</v>
      </c>
    </row>
    <row r="468" spans="1:10">
      <c r="A468">
        <v>467</v>
      </c>
      <c r="B468">
        <v>2</v>
      </c>
      <c r="C468">
        <v>24200</v>
      </c>
      <c r="D468">
        <v>6</v>
      </c>
      <c r="E468">
        <v>9</v>
      </c>
      <c r="F468" t="s">
        <v>35</v>
      </c>
      <c r="G468">
        <v>2</v>
      </c>
      <c r="H468" t="s">
        <v>97</v>
      </c>
      <c r="I468" t="s">
        <v>50</v>
      </c>
      <c r="J468">
        <v>150</v>
      </c>
    </row>
    <row r="469" spans="1:10">
      <c r="A469">
        <v>468</v>
      </c>
      <c r="B469">
        <v>2</v>
      </c>
      <c r="C469">
        <v>24200</v>
      </c>
      <c r="D469">
        <v>0</v>
      </c>
      <c r="E469">
        <v>3</v>
      </c>
      <c r="F469" t="s">
        <v>73</v>
      </c>
      <c r="G469">
        <v>3</v>
      </c>
      <c r="H469" t="s">
        <v>100</v>
      </c>
      <c r="I469" t="s">
        <v>8</v>
      </c>
      <c r="J469">
        <v>80</v>
      </c>
    </row>
    <row r="470" spans="1:10">
      <c r="A470">
        <v>469</v>
      </c>
      <c r="B470">
        <v>2</v>
      </c>
      <c r="C470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 t="s">
        <v>46</v>
      </c>
      <c r="J470">
        <v>80</v>
      </c>
    </row>
    <row r="471" spans="1:10">
      <c r="A471">
        <v>470</v>
      </c>
      <c r="B471">
        <v>2</v>
      </c>
      <c r="C471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 t="s">
        <v>48</v>
      </c>
      <c r="J471">
        <v>80</v>
      </c>
    </row>
    <row r="472" spans="1:10">
      <c r="A472">
        <v>471</v>
      </c>
      <c r="B472">
        <v>1</v>
      </c>
      <c r="C472">
        <v>22780</v>
      </c>
      <c r="D472">
        <v>0</v>
      </c>
      <c r="E472">
        <v>3</v>
      </c>
      <c r="F472" t="s">
        <v>35</v>
      </c>
      <c r="G472">
        <v>3</v>
      </c>
      <c r="H472" t="s">
        <v>97</v>
      </c>
      <c r="I472" t="s">
        <v>8</v>
      </c>
      <c r="J472">
        <v>40</v>
      </c>
    </row>
    <row r="473" spans="1:10">
      <c r="A473">
        <v>472</v>
      </c>
      <c r="B473">
        <v>1</v>
      </c>
      <c r="C473">
        <v>22850</v>
      </c>
      <c r="D473">
        <v>0</v>
      </c>
      <c r="E473">
        <v>4</v>
      </c>
      <c r="F473" t="s">
        <v>35</v>
      </c>
      <c r="G473">
        <v>3</v>
      </c>
      <c r="H473" t="s">
        <v>97</v>
      </c>
      <c r="I473" t="s">
        <v>8</v>
      </c>
      <c r="J473">
        <v>40</v>
      </c>
    </row>
    <row r="474" spans="1:10">
      <c r="A474">
        <v>473</v>
      </c>
      <c r="B474">
        <v>2</v>
      </c>
      <c r="C474">
        <v>8280</v>
      </c>
      <c r="D474">
        <v>1</v>
      </c>
      <c r="E474">
        <v>4</v>
      </c>
      <c r="F474" t="s">
        <v>35</v>
      </c>
      <c r="G474">
        <v>4</v>
      </c>
      <c r="H474" t="s">
        <v>99</v>
      </c>
      <c r="I474" t="s">
        <v>11</v>
      </c>
      <c r="J474">
        <v>80</v>
      </c>
    </row>
    <row r="475" spans="1:10">
      <c r="A475">
        <v>474</v>
      </c>
      <c r="B475">
        <v>2</v>
      </c>
      <c r="C47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 t="s">
        <v>48</v>
      </c>
      <c r="J475">
        <v>80</v>
      </c>
    </row>
    <row r="476" spans="1:10">
      <c r="A476">
        <v>475</v>
      </c>
      <c r="B476">
        <v>2</v>
      </c>
      <c r="C476">
        <v>7498</v>
      </c>
      <c r="D476">
        <v>0</v>
      </c>
      <c r="E476">
        <v>3</v>
      </c>
      <c r="F476" t="s">
        <v>94</v>
      </c>
      <c r="G476">
        <v>4</v>
      </c>
      <c r="H476" t="s">
        <v>101</v>
      </c>
      <c r="I476" t="s">
        <v>11</v>
      </c>
      <c r="J476">
        <v>80</v>
      </c>
    </row>
    <row r="477" spans="1:10">
      <c r="A477">
        <v>476</v>
      </c>
      <c r="B477">
        <v>2</v>
      </c>
      <c r="C477">
        <v>7350</v>
      </c>
      <c r="D477">
        <v>4</v>
      </c>
      <c r="E477">
        <v>9</v>
      </c>
      <c r="F477" t="s">
        <v>73</v>
      </c>
      <c r="G477">
        <v>5</v>
      </c>
      <c r="H477" t="s">
        <v>97</v>
      </c>
      <c r="I477" t="s">
        <v>50</v>
      </c>
      <c r="J477">
        <v>80</v>
      </c>
    </row>
    <row r="478" spans="1:10">
      <c r="A478">
        <v>477</v>
      </c>
      <c r="B478">
        <v>2</v>
      </c>
      <c r="C478">
        <v>7016</v>
      </c>
      <c r="D478">
        <v>3</v>
      </c>
      <c r="E478">
        <v>6</v>
      </c>
      <c r="F478" t="s">
        <v>73</v>
      </c>
      <c r="G478">
        <v>4</v>
      </c>
      <c r="H478" t="s">
        <v>100</v>
      </c>
      <c r="I478" t="s">
        <v>46</v>
      </c>
      <c r="J478">
        <v>80</v>
      </c>
    </row>
    <row r="479" spans="1:10">
      <c r="A479">
        <v>478</v>
      </c>
      <c r="B479">
        <v>2</v>
      </c>
      <c r="C479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 t="s">
        <v>11</v>
      </c>
      <c r="J479">
        <v>80</v>
      </c>
    </row>
    <row r="480" spans="1:10">
      <c r="A480">
        <v>479</v>
      </c>
      <c r="B480">
        <v>2</v>
      </c>
      <c r="C480">
        <v>13798</v>
      </c>
      <c r="D480">
        <v>5</v>
      </c>
      <c r="E480">
        <v>10</v>
      </c>
      <c r="F480" t="s">
        <v>94</v>
      </c>
      <c r="G480">
        <v>3</v>
      </c>
      <c r="H480" t="s">
        <v>97</v>
      </c>
      <c r="I480" t="s">
        <v>50</v>
      </c>
      <c r="J480">
        <v>150</v>
      </c>
    </row>
    <row r="481" spans="1:10">
      <c r="A481">
        <v>480</v>
      </c>
      <c r="B481">
        <v>2</v>
      </c>
      <c r="C481">
        <v>4200</v>
      </c>
      <c r="D481">
        <v>2</v>
      </c>
      <c r="E481">
        <v>6</v>
      </c>
      <c r="F481" t="s">
        <v>73</v>
      </c>
      <c r="G481">
        <v>4</v>
      </c>
      <c r="H481" t="s">
        <v>100</v>
      </c>
      <c r="I481" t="s">
        <v>46</v>
      </c>
      <c r="J481">
        <v>80</v>
      </c>
    </row>
    <row r="482" spans="1:10">
      <c r="A482">
        <v>481</v>
      </c>
      <c r="B482">
        <v>2</v>
      </c>
      <c r="C482">
        <v>24769</v>
      </c>
      <c r="D482">
        <v>6</v>
      </c>
      <c r="E482">
        <v>11</v>
      </c>
      <c r="F482" t="s">
        <v>35</v>
      </c>
      <c r="G482">
        <v>3</v>
      </c>
      <c r="H482" t="s">
        <v>98</v>
      </c>
      <c r="I482" t="s">
        <v>51</v>
      </c>
      <c r="J482">
        <v>150</v>
      </c>
    </row>
    <row r="483" spans="1:10">
      <c r="A483">
        <v>482</v>
      </c>
      <c r="B483">
        <v>2</v>
      </c>
      <c r="C483">
        <v>24769</v>
      </c>
      <c r="D483">
        <v>4</v>
      </c>
      <c r="E483">
        <v>9</v>
      </c>
      <c r="F483" t="s">
        <v>75</v>
      </c>
      <c r="G483">
        <v>3</v>
      </c>
      <c r="H483" t="s">
        <v>102</v>
      </c>
      <c r="I483" t="s">
        <v>48</v>
      </c>
      <c r="J483">
        <v>225</v>
      </c>
    </row>
    <row r="484" spans="1:10">
      <c r="A484">
        <v>483</v>
      </c>
      <c r="B484">
        <v>2</v>
      </c>
      <c r="C484">
        <v>24769</v>
      </c>
      <c r="D484">
        <v>2</v>
      </c>
      <c r="E484">
        <v>5</v>
      </c>
      <c r="F484" t="s">
        <v>73</v>
      </c>
      <c r="G484">
        <v>3</v>
      </c>
      <c r="H484" t="s">
        <v>100</v>
      </c>
      <c r="I484" t="s">
        <v>46</v>
      </c>
      <c r="J484">
        <v>80</v>
      </c>
    </row>
    <row r="485" spans="1:10">
      <c r="A485">
        <v>484</v>
      </c>
      <c r="B485">
        <v>2</v>
      </c>
      <c r="C48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 t="s">
        <v>8</v>
      </c>
      <c r="J485">
        <v>80</v>
      </c>
    </row>
    <row r="486" spans="1:10">
      <c r="A486">
        <v>485</v>
      </c>
      <c r="B486">
        <v>2</v>
      </c>
      <c r="C486">
        <v>24769</v>
      </c>
      <c r="D486">
        <v>2</v>
      </c>
      <c r="E486">
        <v>6</v>
      </c>
      <c r="F486" t="s">
        <v>32</v>
      </c>
      <c r="G486">
        <v>3</v>
      </c>
      <c r="H486" t="s">
        <v>98</v>
      </c>
      <c r="I486" t="s">
        <v>46</v>
      </c>
      <c r="J486">
        <v>80</v>
      </c>
    </row>
    <row r="487" spans="1:10">
      <c r="A487">
        <v>486</v>
      </c>
      <c r="B487">
        <v>2</v>
      </c>
      <c r="C487">
        <v>9200</v>
      </c>
      <c r="D487">
        <v>2</v>
      </c>
      <c r="E487">
        <v>7</v>
      </c>
      <c r="F487" t="s">
        <v>73</v>
      </c>
      <c r="G487">
        <v>3</v>
      </c>
      <c r="H487" t="s">
        <v>102</v>
      </c>
      <c r="I487" t="s">
        <v>46</v>
      </c>
      <c r="J487">
        <v>225</v>
      </c>
    </row>
    <row r="488" spans="1:10">
      <c r="A488">
        <v>487</v>
      </c>
      <c r="B488">
        <v>1</v>
      </c>
      <c r="C488">
        <v>24540</v>
      </c>
      <c r="D488">
        <v>0</v>
      </c>
      <c r="E488">
        <v>3</v>
      </c>
      <c r="F488" t="s">
        <v>32</v>
      </c>
      <c r="G488">
        <v>2</v>
      </c>
      <c r="H488" t="s">
        <v>101</v>
      </c>
      <c r="I488" t="s">
        <v>11</v>
      </c>
      <c r="J488">
        <v>90</v>
      </c>
    </row>
    <row r="489" spans="1:10">
      <c r="A489">
        <v>488</v>
      </c>
      <c r="B489">
        <v>1</v>
      </c>
      <c r="C489">
        <v>24540</v>
      </c>
      <c r="D489">
        <v>-1</v>
      </c>
      <c r="E489">
        <v>3</v>
      </c>
      <c r="F489" t="s">
        <v>73</v>
      </c>
      <c r="G489">
        <v>3</v>
      </c>
      <c r="H489" t="s">
        <v>100</v>
      </c>
      <c r="I489" t="s">
        <v>8</v>
      </c>
      <c r="J489">
        <v>40</v>
      </c>
    </row>
    <row r="490" spans="1:10">
      <c r="A490">
        <v>489</v>
      </c>
      <c r="B490">
        <v>1</v>
      </c>
      <c r="C490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 t="s">
        <v>50</v>
      </c>
      <c r="J490">
        <v>40</v>
      </c>
    </row>
    <row r="491" spans="1:10">
      <c r="A491">
        <v>490</v>
      </c>
      <c r="B491">
        <v>1</v>
      </c>
      <c r="C491">
        <v>24540</v>
      </c>
      <c r="D491">
        <v>-1</v>
      </c>
      <c r="E491">
        <v>2</v>
      </c>
      <c r="F491" t="s">
        <v>73</v>
      </c>
      <c r="G491">
        <v>3</v>
      </c>
      <c r="H491" t="s">
        <v>100</v>
      </c>
      <c r="I491" t="s">
        <v>8</v>
      </c>
      <c r="J491">
        <v>40</v>
      </c>
    </row>
    <row r="492" spans="1:10">
      <c r="A492">
        <v>491</v>
      </c>
      <c r="B492">
        <v>1</v>
      </c>
      <c r="C492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 t="s">
        <v>8</v>
      </c>
      <c r="J492">
        <v>40</v>
      </c>
    </row>
    <row r="493" spans="1:10">
      <c r="A493">
        <v>492</v>
      </c>
      <c r="B493">
        <v>1</v>
      </c>
      <c r="C493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 t="s">
        <v>50</v>
      </c>
      <c r="J493">
        <v>40</v>
      </c>
    </row>
    <row r="494" spans="1:10">
      <c r="A494">
        <v>493</v>
      </c>
      <c r="B494">
        <v>1</v>
      </c>
      <c r="C494">
        <v>24540</v>
      </c>
      <c r="D494">
        <v>0</v>
      </c>
      <c r="E494">
        <v>4</v>
      </c>
      <c r="F494" t="s">
        <v>91</v>
      </c>
      <c r="G494">
        <v>3</v>
      </c>
      <c r="H494" t="s">
        <v>101</v>
      </c>
      <c r="I494" t="s">
        <v>11</v>
      </c>
      <c r="J494">
        <v>40</v>
      </c>
    </row>
    <row r="495" spans="1:10">
      <c r="A495">
        <v>494</v>
      </c>
      <c r="B495">
        <v>1</v>
      </c>
      <c r="C49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 t="s">
        <v>46</v>
      </c>
      <c r="J495">
        <v>40</v>
      </c>
    </row>
    <row r="496" spans="1:10">
      <c r="A496">
        <v>495</v>
      </c>
      <c r="B496">
        <v>1</v>
      </c>
      <c r="C496">
        <v>22660</v>
      </c>
      <c r="D496">
        <v>5</v>
      </c>
      <c r="E496">
        <v>10</v>
      </c>
      <c r="F496" t="s">
        <v>73</v>
      </c>
      <c r="G496">
        <v>4</v>
      </c>
      <c r="H496" t="s">
        <v>99</v>
      </c>
      <c r="I496" t="s">
        <v>48</v>
      </c>
      <c r="J496">
        <v>40</v>
      </c>
    </row>
    <row r="497" spans="1:10">
      <c r="A497">
        <v>496</v>
      </c>
      <c r="B497">
        <v>1</v>
      </c>
      <c r="C497">
        <v>22660</v>
      </c>
      <c r="D497">
        <v>1</v>
      </c>
      <c r="E497">
        <v>6</v>
      </c>
      <c r="F497" t="s">
        <v>35</v>
      </c>
      <c r="G497">
        <v>5</v>
      </c>
      <c r="H497" t="s">
        <v>99</v>
      </c>
      <c r="I497" t="s">
        <v>11</v>
      </c>
      <c r="J497">
        <v>40</v>
      </c>
    </row>
    <row r="498" spans="1:10">
      <c r="A498">
        <v>497</v>
      </c>
      <c r="B498">
        <v>1</v>
      </c>
      <c r="C498">
        <v>22660</v>
      </c>
      <c r="D498">
        <v>0</v>
      </c>
      <c r="E498">
        <v>3</v>
      </c>
      <c r="F498" t="s">
        <v>73</v>
      </c>
      <c r="G498">
        <v>2</v>
      </c>
      <c r="H498" t="s">
        <v>100</v>
      </c>
      <c r="I498" t="s">
        <v>8</v>
      </c>
      <c r="J498">
        <v>40</v>
      </c>
    </row>
    <row r="499" spans="1:10">
      <c r="A499">
        <v>498</v>
      </c>
      <c r="B499">
        <v>1</v>
      </c>
      <c r="C499">
        <v>22660</v>
      </c>
      <c r="D499">
        <v>2</v>
      </c>
      <c r="E499">
        <v>6</v>
      </c>
      <c r="F499" t="s">
        <v>32</v>
      </c>
      <c r="G499">
        <v>4</v>
      </c>
      <c r="H499" t="s">
        <v>98</v>
      </c>
      <c r="I499" t="s">
        <v>46</v>
      </c>
      <c r="J499">
        <v>40</v>
      </c>
    </row>
    <row r="500" spans="1:10">
      <c r="A500">
        <v>499</v>
      </c>
      <c r="B500">
        <v>1</v>
      </c>
      <c r="C500">
        <v>22660</v>
      </c>
      <c r="D500">
        <v>6</v>
      </c>
      <c r="E500">
        <v>9</v>
      </c>
      <c r="F500" t="s">
        <v>73</v>
      </c>
      <c r="G500">
        <v>4</v>
      </c>
      <c r="H500" t="s">
        <v>97</v>
      </c>
      <c r="I500" t="s">
        <v>50</v>
      </c>
      <c r="J500">
        <v>40</v>
      </c>
    </row>
    <row r="501" spans="1:10">
      <c r="A501">
        <v>500</v>
      </c>
      <c r="B501">
        <v>1</v>
      </c>
      <c r="C501">
        <v>22660</v>
      </c>
      <c r="D501">
        <v>5</v>
      </c>
      <c r="E501">
        <v>8</v>
      </c>
      <c r="F501" t="s">
        <v>74</v>
      </c>
      <c r="G501">
        <v>3</v>
      </c>
      <c r="H501" t="s">
        <v>97</v>
      </c>
      <c r="I501" t="s">
        <v>48</v>
      </c>
      <c r="J501">
        <v>40</v>
      </c>
    </row>
    <row r="502" spans="1:10">
      <c r="A502">
        <v>501</v>
      </c>
      <c r="B502">
        <v>1</v>
      </c>
      <c r="C502">
        <v>22660</v>
      </c>
      <c r="D502">
        <v>2</v>
      </c>
      <c r="E502">
        <v>6</v>
      </c>
      <c r="F502" t="s">
        <v>91</v>
      </c>
      <c r="G502">
        <v>3</v>
      </c>
      <c r="H502" t="s">
        <v>139</v>
      </c>
      <c r="I502" t="s">
        <v>47</v>
      </c>
      <c r="J502">
        <v>90</v>
      </c>
    </row>
    <row r="503" spans="1:10">
      <c r="A503">
        <v>502</v>
      </c>
      <c r="B503">
        <v>1</v>
      </c>
      <c r="C503">
        <v>22660</v>
      </c>
      <c r="D503">
        <v>3</v>
      </c>
      <c r="E503">
        <v>7</v>
      </c>
      <c r="F503" t="s">
        <v>84</v>
      </c>
      <c r="G503">
        <v>3</v>
      </c>
      <c r="H503" t="s">
        <v>139</v>
      </c>
      <c r="I503" t="s">
        <v>47</v>
      </c>
      <c r="J503">
        <v>40</v>
      </c>
    </row>
    <row r="504" spans="1:10">
      <c r="A504">
        <v>503</v>
      </c>
      <c r="B504">
        <v>1</v>
      </c>
      <c r="C504">
        <v>22660</v>
      </c>
      <c r="D504">
        <v>2</v>
      </c>
      <c r="E504">
        <v>5</v>
      </c>
      <c r="F504" t="s">
        <v>73</v>
      </c>
      <c r="G504">
        <v>3</v>
      </c>
      <c r="H504" t="s">
        <v>100</v>
      </c>
      <c r="I504" t="s">
        <v>46</v>
      </c>
      <c r="J504">
        <v>40</v>
      </c>
    </row>
    <row r="505" spans="1:10">
      <c r="A505">
        <v>504</v>
      </c>
      <c r="B505">
        <v>1</v>
      </c>
      <c r="C50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 t="s">
        <v>51</v>
      </c>
      <c r="J505">
        <v>40</v>
      </c>
    </row>
    <row r="506" spans="1:10">
      <c r="A506">
        <v>505</v>
      </c>
      <c r="B506">
        <v>2</v>
      </c>
      <c r="C506">
        <v>29301</v>
      </c>
      <c r="D506">
        <v>1</v>
      </c>
      <c r="E506">
        <v>5</v>
      </c>
      <c r="F506" t="s">
        <v>74</v>
      </c>
      <c r="G506">
        <v>3</v>
      </c>
      <c r="H506" t="s">
        <v>101</v>
      </c>
      <c r="I506" t="s">
        <v>11</v>
      </c>
      <c r="J506">
        <v>80</v>
      </c>
    </row>
    <row r="507" spans="1:10">
      <c r="A507">
        <v>506</v>
      </c>
      <c r="B507">
        <v>2</v>
      </c>
      <c r="C507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 t="s">
        <v>11</v>
      </c>
      <c r="J507">
        <v>80</v>
      </c>
    </row>
    <row r="508" spans="1:10">
      <c r="A508">
        <v>507</v>
      </c>
      <c r="B508">
        <v>2</v>
      </c>
      <c r="C508">
        <v>29465</v>
      </c>
      <c r="D508">
        <v>4</v>
      </c>
      <c r="E508">
        <v>7</v>
      </c>
      <c r="F508" t="s">
        <v>94</v>
      </c>
      <c r="G508">
        <v>3</v>
      </c>
      <c r="H508" t="s">
        <v>139</v>
      </c>
      <c r="I508" t="s">
        <v>47</v>
      </c>
      <c r="J508">
        <v>80</v>
      </c>
    </row>
    <row r="509" spans="1:10">
      <c r="A509">
        <v>508</v>
      </c>
      <c r="B509">
        <v>2</v>
      </c>
      <c r="C509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 t="s">
        <v>48</v>
      </c>
      <c r="J509">
        <v>80</v>
      </c>
    </row>
    <row r="510" spans="1:10">
      <c r="A510">
        <v>509</v>
      </c>
      <c r="B510">
        <v>2</v>
      </c>
      <c r="C510">
        <v>26591</v>
      </c>
      <c r="D510">
        <v>0</v>
      </c>
      <c r="E510">
        <v>4</v>
      </c>
      <c r="F510" t="s">
        <v>84</v>
      </c>
      <c r="G510">
        <v>2</v>
      </c>
      <c r="H510" t="s">
        <v>101</v>
      </c>
      <c r="I510" t="s">
        <v>11</v>
      </c>
      <c r="J510">
        <v>150</v>
      </c>
    </row>
    <row r="511" spans="1:10">
      <c r="A511">
        <v>510</v>
      </c>
      <c r="B511">
        <v>2</v>
      </c>
      <c r="C511">
        <v>26591</v>
      </c>
      <c r="D511">
        <v>6</v>
      </c>
      <c r="E511">
        <v>9</v>
      </c>
      <c r="F511" t="s">
        <v>35</v>
      </c>
      <c r="G511">
        <v>4</v>
      </c>
      <c r="H511" t="s">
        <v>97</v>
      </c>
      <c r="I511" t="s">
        <v>50</v>
      </c>
      <c r="J511">
        <v>80</v>
      </c>
    </row>
    <row r="512" spans="1:10">
      <c r="A512">
        <v>511</v>
      </c>
      <c r="B512">
        <v>1</v>
      </c>
      <c r="C512">
        <v>23307</v>
      </c>
      <c r="D512">
        <v>-1</v>
      </c>
      <c r="E512">
        <v>3</v>
      </c>
      <c r="F512" t="s">
        <v>73</v>
      </c>
      <c r="G512">
        <v>3</v>
      </c>
      <c r="H512" t="s">
        <v>100</v>
      </c>
      <c r="I512" t="s">
        <v>8</v>
      </c>
      <c r="J512">
        <v>40</v>
      </c>
    </row>
    <row r="513" spans="1:10">
      <c r="A513">
        <v>512</v>
      </c>
      <c r="B513">
        <v>2</v>
      </c>
      <c r="C513">
        <v>4200</v>
      </c>
      <c r="D513">
        <v>0</v>
      </c>
      <c r="E513">
        <v>4</v>
      </c>
      <c r="F513" t="s">
        <v>73</v>
      </c>
      <c r="G513">
        <v>3</v>
      </c>
      <c r="H513" t="s">
        <v>100</v>
      </c>
      <c r="I513" t="s">
        <v>8</v>
      </c>
      <c r="J513">
        <v>80</v>
      </c>
    </row>
    <row r="514" spans="1:10">
      <c r="A514">
        <v>513</v>
      </c>
      <c r="B514">
        <v>2</v>
      </c>
      <c r="C514">
        <v>29359</v>
      </c>
      <c r="D514">
        <v>1</v>
      </c>
      <c r="E514">
        <v>5</v>
      </c>
      <c r="F514" t="s">
        <v>73</v>
      </c>
      <c r="G514">
        <v>5</v>
      </c>
      <c r="H514" t="s">
        <v>99</v>
      </c>
      <c r="I514" t="s">
        <v>11</v>
      </c>
      <c r="J514">
        <v>80</v>
      </c>
    </row>
    <row r="515" spans="1:10">
      <c r="A515">
        <v>514</v>
      </c>
      <c r="B515">
        <v>2</v>
      </c>
      <c r="C51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 t="s">
        <v>50</v>
      </c>
      <c r="J515">
        <v>80</v>
      </c>
    </row>
    <row r="516" spans="1:10">
      <c r="A516">
        <v>515</v>
      </c>
      <c r="B516">
        <v>1</v>
      </c>
      <c r="C516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 t="s">
        <v>51</v>
      </c>
      <c r="J516">
        <v>40</v>
      </c>
    </row>
    <row r="517" spans="1:10">
      <c r="A517">
        <v>516</v>
      </c>
      <c r="B517">
        <v>1</v>
      </c>
      <c r="C517">
        <v>15030</v>
      </c>
      <c r="D517">
        <v>-1</v>
      </c>
      <c r="E517">
        <v>2</v>
      </c>
      <c r="F517" t="s">
        <v>73</v>
      </c>
      <c r="G517">
        <v>4</v>
      </c>
      <c r="H517" t="s">
        <v>100</v>
      </c>
      <c r="I517" t="s">
        <v>8</v>
      </c>
      <c r="J517">
        <v>40</v>
      </c>
    </row>
    <row r="518" spans="1:10">
      <c r="A518">
        <v>517</v>
      </c>
      <c r="B518">
        <v>1</v>
      </c>
      <c r="C518">
        <v>15030</v>
      </c>
      <c r="D518">
        <v>-1</v>
      </c>
      <c r="E518">
        <v>2</v>
      </c>
      <c r="F518" t="s">
        <v>35</v>
      </c>
      <c r="G518">
        <v>3</v>
      </c>
      <c r="H518" t="s">
        <v>97</v>
      </c>
      <c r="I518" t="s">
        <v>8</v>
      </c>
      <c r="J518">
        <v>40</v>
      </c>
    </row>
    <row r="519" spans="1:10">
      <c r="A519">
        <v>518</v>
      </c>
      <c r="B519">
        <v>1</v>
      </c>
      <c r="C519">
        <v>14990</v>
      </c>
      <c r="D519">
        <v>3</v>
      </c>
      <c r="E519">
        <v>7</v>
      </c>
      <c r="F519" t="s">
        <v>35</v>
      </c>
      <c r="G519">
        <v>4</v>
      </c>
      <c r="H519" t="s">
        <v>97</v>
      </c>
      <c r="I519" t="s">
        <v>48</v>
      </c>
      <c r="J519">
        <v>40</v>
      </c>
    </row>
    <row r="520" spans="1:10">
      <c r="A520">
        <v>519</v>
      </c>
      <c r="B520">
        <v>1</v>
      </c>
      <c r="C520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 t="s">
        <v>8</v>
      </c>
      <c r="J520">
        <v>40</v>
      </c>
    </row>
    <row r="521" spans="1:10">
      <c r="A521">
        <v>520</v>
      </c>
      <c r="B521">
        <v>1</v>
      </c>
      <c r="C521">
        <v>14965</v>
      </c>
      <c r="D521">
        <v>1</v>
      </c>
      <c r="E521">
        <v>4</v>
      </c>
      <c r="F521" t="s">
        <v>73</v>
      </c>
      <c r="G521">
        <v>3</v>
      </c>
      <c r="H521" t="s">
        <v>99</v>
      </c>
      <c r="I521" t="s">
        <v>11</v>
      </c>
      <c r="J521">
        <v>40</v>
      </c>
    </row>
    <row r="522" spans="1:10">
      <c r="A522">
        <v>521</v>
      </c>
      <c r="B522">
        <v>1</v>
      </c>
      <c r="C522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 t="s">
        <v>8</v>
      </c>
      <c r="J522">
        <v>40</v>
      </c>
    </row>
    <row r="523" spans="1:10">
      <c r="A523">
        <v>522</v>
      </c>
      <c r="B523">
        <v>1</v>
      </c>
      <c r="C523">
        <v>14985</v>
      </c>
      <c r="D523">
        <v>3</v>
      </c>
      <c r="E523">
        <v>7</v>
      </c>
      <c r="F523" t="s">
        <v>35</v>
      </c>
      <c r="G523">
        <v>3</v>
      </c>
      <c r="H523" t="s">
        <v>101</v>
      </c>
      <c r="I523" t="s">
        <v>47</v>
      </c>
      <c r="J523">
        <v>40</v>
      </c>
    </row>
    <row r="524" spans="1:10">
      <c r="A524">
        <v>523</v>
      </c>
      <c r="B524">
        <v>1</v>
      </c>
      <c r="C524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 t="s">
        <v>11</v>
      </c>
      <c r="J524">
        <v>40</v>
      </c>
    </row>
    <row r="525" spans="1:10">
      <c r="A525">
        <v>524</v>
      </c>
      <c r="B525">
        <v>1</v>
      </c>
      <c r="C525">
        <v>15005</v>
      </c>
      <c r="D525">
        <v>2</v>
      </c>
      <c r="E525">
        <v>7</v>
      </c>
      <c r="F525" t="s">
        <v>35</v>
      </c>
      <c r="G525">
        <v>5</v>
      </c>
      <c r="H525" t="s">
        <v>101</v>
      </c>
      <c r="I525" t="s">
        <v>47</v>
      </c>
      <c r="J525">
        <v>40</v>
      </c>
    </row>
    <row r="526" spans="1:10">
      <c r="A526">
        <v>525</v>
      </c>
      <c r="B526">
        <v>1</v>
      </c>
      <c r="C526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 t="s">
        <v>48</v>
      </c>
      <c r="J526">
        <v>40</v>
      </c>
    </row>
    <row r="527" spans="1:10">
      <c r="A527">
        <v>526</v>
      </c>
      <c r="B527">
        <v>1</v>
      </c>
      <c r="C527">
        <v>14980</v>
      </c>
      <c r="D527">
        <v>3</v>
      </c>
      <c r="E527">
        <v>7</v>
      </c>
      <c r="F527" t="s">
        <v>73</v>
      </c>
      <c r="G527">
        <v>5</v>
      </c>
      <c r="H527" t="s">
        <v>99</v>
      </c>
      <c r="I527" t="s">
        <v>48</v>
      </c>
      <c r="J527">
        <v>40</v>
      </c>
    </row>
    <row r="528" spans="1:10">
      <c r="A528">
        <v>527</v>
      </c>
      <c r="B528">
        <v>1</v>
      </c>
      <c r="C528">
        <v>14965</v>
      </c>
      <c r="D528">
        <v>3</v>
      </c>
      <c r="E528">
        <v>8</v>
      </c>
      <c r="F528" t="s">
        <v>73</v>
      </c>
      <c r="G528">
        <v>4</v>
      </c>
      <c r="H528" t="s">
        <v>99</v>
      </c>
      <c r="I528" t="s">
        <v>48</v>
      </c>
      <c r="J528">
        <v>40</v>
      </c>
    </row>
    <row r="529" spans="1:10">
      <c r="A529">
        <v>528</v>
      </c>
      <c r="B529">
        <v>1</v>
      </c>
      <c r="C529">
        <v>15005</v>
      </c>
      <c r="D529">
        <v>0</v>
      </c>
      <c r="E529">
        <v>3</v>
      </c>
      <c r="F529" t="s">
        <v>35</v>
      </c>
      <c r="G529">
        <v>2</v>
      </c>
      <c r="H529" t="s">
        <v>97</v>
      </c>
      <c r="I529" t="s">
        <v>8</v>
      </c>
      <c r="J529">
        <v>40</v>
      </c>
    </row>
    <row r="530" spans="1:10">
      <c r="A530">
        <v>529</v>
      </c>
      <c r="B530">
        <v>1</v>
      </c>
      <c r="C530">
        <v>14990</v>
      </c>
      <c r="D530">
        <v>5</v>
      </c>
      <c r="E530">
        <v>8</v>
      </c>
      <c r="F530" t="s">
        <v>73</v>
      </c>
      <c r="G530">
        <v>3</v>
      </c>
      <c r="H530" t="s">
        <v>99</v>
      </c>
      <c r="I530" t="s">
        <v>48</v>
      </c>
      <c r="J530">
        <v>40</v>
      </c>
    </row>
    <row r="531" spans="1:10">
      <c r="A531">
        <v>530</v>
      </c>
      <c r="B531">
        <v>1</v>
      </c>
      <c r="C531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 t="s">
        <v>48</v>
      </c>
      <c r="J531">
        <v>40</v>
      </c>
    </row>
    <row r="532" spans="1:10">
      <c r="A532">
        <v>531</v>
      </c>
      <c r="B532">
        <v>1</v>
      </c>
      <c r="C532">
        <v>15010</v>
      </c>
      <c r="D532">
        <v>0</v>
      </c>
      <c r="E532">
        <v>3</v>
      </c>
      <c r="F532" t="s">
        <v>74</v>
      </c>
      <c r="G532">
        <v>3</v>
      </c>
      <c r="H532" t="s">
        <v>101</v>
      </c>
      <c r="I532" t="s">
        <v>11</v>
      </c>
      <c r="J532">
        <v>40</v>
      </c>
    </row>
    <row r="533" spans="1:10">
      <c r="A533">
        <v>532</v>
      </c>
      <c r="B533">
        <v>1</v>
      </c>
      <c r="C533">
        <v>15105</v>
      </c>
      <c r="D533">
        <v>3</v>
      </c>
      <c r="E533">
        <v>6</v>
      </c>
      <c r="F533" t="s">
        <v>74</v>
      </c>
      <c r="G533">
        <v>4</v>
      </c>
      <c r="H533" t="s">
        <v>98</v>
      </c>
      <c r="I533" t="s">
        <v>46</v>
      </c>
      <c r="J533">
        <v>40</v>
      </c>
    </row>
    <row r="534" spans="1:10">
      <c r="A534">
        <v>533</v>
      </c>
      <c r="B534">
        <v>1</v>
      </c>
      <c r="C534">
        <v>19320</v>
      </c>
      <c r="D534">
        <v>4</v>
      </c>
      <c r="E534">
        <v>7</v>
      </c>
      <c r="F534" t="s">
        <v>84</v>
      </c>
      <c r="G534">
        <v>4</v>
      </c>
      <c r="H534" t="s">
        <v>139</v>
      </c>
      <c r="I534" t="s">
        <v>47</v>
      </c>
      <c r="J534">
        <v>40</v>
      </c>
    </row>
    <row r="535" spans="1:10">
      <c r="A535">
        <v>534</v>
      </c>
      <c r="B535">
        <v>1</v>
      </c>
      <c r="C535">
        <v>19664</v>
      </c>
      <c r="D535">
        <v>-1</v>
      </c>
      <c r="E535">
        <v>3</v>
      </c>
      <c r="F535" t="s">
        <v>84</v>
      </c>
      <c r="G535">
        <v>3</v>
      </c>
      <c r="H535" t="s">
        <v>101</v>
      </c>
      <c r="I535" t="s">
        <v>11</v>
      </c>
      <c r="J535">
        <v>90</v>
      </c>
    </row>
    <row r="536" spans="1:10">
      <c r="A536">
        <v>535</v>
      </c>
      <c r="B536">
        <v>1</v>
      </c>
      <c r="C536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 t="s">
        <v>51</v>
      </c>
      <c r="J536">
        <v>40</v>
      </c>
    </row>
    <row r="537" spans="1:10">
      <c r="A537">
        <v>536</v>
      </c>
      <c r="B537">
        <v>1</v>
      </c>
      <c r="C537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 t="s">
        <v>11</v>
      </c>
      <c r="J537">
        <v>40</v>
      </c>
    </row>
    <row r="538" spans="1:10">
      <c r="A538">
        <v>537</v>
      </c>
      <c r="B538">
        <v>1</v>
      </c>
      <c r="C538">
        <v>19000</v>
      </c>
      <c r="D538">
        <v>3</v>
      </c>
      <c r="E538">
        <v>6</v>
      </c>
      <c r="F538" t="s">
        <v>35</v>
      </c>
      <c r="G538">
        <v>4</v>
      </c>
      <c r="H538" t="s">
        <v>101</v>
      </c>
      <c r="I538" t="s">
        <v>47</v>
      </c>
      <c r="J538">
        <v>40</v>
      </c>
    </row>
    <row r="539" spans="1:10">
      <c r="A539">
        <v>538</v>
      </c>
      <c r="B539">
        <v>1</v>
      </c>
      <c r="C539">
        <v>19080</v>
      </c>
      <c r="D539">
        <v>-1</v>
      </c>
      <c r="E539">
        <v>3</v>
      </c>
      <c r="F539" t="s">
        <v>73</v>
      </c>
      <c r="G539">
        <v>3</v>
      </c>
      <c r="H539" t="s">
        <v>100</v>
      </c>
      <c r="I539" t="s">
        <v>8</v>
      </c>
      <c r="J539">
        <v>40</v>
      </c>
    </row>
    <row r="540" spans="1:10">
      <c r="A540">
        <v>539</v>
      </c>
      <c r="B540">
        <v>1</v>
      </c>
      <c r="C540">
        <v>19320</v>
      </c>
      <c r="D540">
        <v>0</v>
      </c>
      <c r="E540">
        <v>5</v>
      </c>
      <c r="F540" t="s">
        <v>94</v>
      </c>
      <c r="G540">
        <v>4</v>
      </c>
      <c r="H540" t="s">
        <v>101</v>
      </c>
      <c r="I540" t="s">
        <v>11</v>
      </c>
      <c r="J540">
        <v>40</v>
      </c>
    </row>
    <row r="541" spans="1:10">
      <c r="A541">
        <v>540</v>
      </c>
      <c r="B541">
        <v>1</v>
      </c>
      <c r="C541">
        <v>19220</v>
      </c>
      <c r="D541">
        <v>5</v>
      </c>
      <c r="E541">
        <v>10</v>
      </c>
      <c r="F541" t="s">
        <v>35</v>
      </c>
      <c r="G541">
        <v>4</v>
      </c>
      <c r="H541" t="s">
        <v>97</v>
      </c>
      <c r="I541" t="s">
        <v>48</v>
      </c>
      <c r="J541">
        <v>40</v>
      </c>
    </row>
    <row r="542" spans="1:10">
      <c r="A542">
        <v>541</v>
      </c>
      <c r="B542">
        <v>1</v>
      </c>
      <c r="C542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 t="s">
        <v>8</v>
      </c>
      <c r="J542">
        <v>40</v>
      </c>
    </row>
    <row r="543" spans="1:10">
      <c r="A543">
        <v>542</v>
      </c>
      <c r="B543">
        <v>1</v>
      </c>
      <c r="C543">
        <v>19200</v>
      </c>
      <c r="D543">
        <v>5</v>
      </c>
      <c r="E543">
        <v>9</v>
      </c>
      <c r="F543" t="s">
        <v>32</v>
      </c>
      <c r="G543">
        <v>3</v>
      </c>
      <c r="H543" t="s">
        <v>98</v>
      </c>
      <c r="I543" t="s">
        <v>49</v>
      </c>
      <c r="J543">
        <v>40</v>
      </c>
    </row>
    <row r="544" spans="1:10">
      <c r="A544">
        <v>543</v>
      </c>
      <c r="B544">
        <v>1</v>
      </c>
      <c r="C544">
        <v>14880</v>
      </c>
      <c r="D544">
        <v>-1</v>
      </c>
      <c r="E544">
        <v>3</v>
      </c>
      <c r="F544" t="s">
        <v>73</v>
      </c>
      <c r="G544">
        <v>4</v>
      </c>
      <c r="H544" t="s">
        <v>100</v>
      </c>
      <c r="I544" t="s">
        <v>8</v>
      </c>
      <c r="J544">
        <v>40</v>
      </c>
    </row>
    <row r="545" spans="1:10">
      <c r="A545">
        <v>544</v>
      </c>
      <c r="B545">
        <v>1</v>
      </c>
      <c r="C54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 t="s">
        <v>49</v>
      </c>
      <c r="J545">
        <v>40</v>
      </c>
    </row>
    <row r="546" spans="1:10">
      <c r="A546">
        <v>545</v>
      </c>
      <c r="B546">
        <v>1</v>
      </c>
      <c r="C546">
        <v>19300</v>
      </c>
      <c r="D546">
        <v>0</v>
      </c>
      <c r="E546">
        <v>4</v>
      </c>
      <c r="F546" t="s">
        <v>73</v>
      </c>
      <c r="G546">
        <v>6</v>
      </c>
      <c r="H546" t="s">
        <v>100</v>
      </c>
      <c r="I546" t="s">
        <v>8</v>
      </c>
      <c r="J546">
        <v>40</v>
      </c>
    </row>
    <row r="547" spans="1:10">
      <c r="A547">
        <v>546</v>
      </c>
      <c r="B547">
        <v>1</v>
      </c>
      <c r="C547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 t="s">
        <v>8</v>
      </c>
      <c r="J547">
        <v>40</v>
      </c>
    </row>
    <row r="548" spans="1:10">
      <c r="A548">
        <v>547</v>
      </c>
      <c r="B548">
        <v>1</v>
      </c>
      <c r="C548">
        <v>19300</v>
      </c>
      <c r="D548">
        <v>2</v>
      </c>
      <c r="E548">
        <v>6</v>
      </c>
      <c r="F548" t="s">
        <v>94</v>
      </c>
      <c r="G548">
        <v>4</v>
      </c>
      <c r="H548" t="s">
        <v>139</v>
      </c>
      <c r="I548" t="s">
        <v>47</v>
      </c>
      <c r="J548">
        <v>40</v>
      </c>
    </row>
    <row r="549" spans="1:10">
      <c r="A549">
        <v>548</v>
      </c>
      <c r="B549">
        <v>1</v>
      </c>
      <c r="C549">
        <v>19180</v>
      </c>
      <c r="D549">
        <v>3</v>
      </c>
      <c r="E549">
        <v>6</v>
      </c>
      <c r="F549" t="s">
        <v>35</v>
      </c>
      <c r="G549">
        <v>5</v>
      </c>
      <c r="H549" t="s">
        <v>101</v>
      </c>
      <c r="I549" t="s">
        <v>47</v>
      </c>
      <c r="J549">
        <v>40</v>
      </c>
    </row>
    <row r="550" spans="1:10">
      <c r="A550">
        <v>549</v>
      </c>
      <c r="B550">
        <v>1</v>
      </c>
      <c r="C550">
        <v>19600</v>
      </c>
      <c r="D550">
        <v>-1</v>
      </c>
      <c r="E550">
        <v>2</v>
      </c>
      <c r="F550" t="s">
        <v>73</v>
      </c>
      <c r="G550">
        <v>2</v>
      </c>
      <c r="H550" t="s">
        <v>100</v>
      </c>
      <c r="I550" t="s">
        <v>8</v>
      </c>
      <c r="J550">
        <v>90</v>
      </c>
    </row>
    <row r="551" spans="1:10">
      <c r="A551">
        <v>550</v>
      </c>
      <c r="B551">
        <v>1</v>
      </c>
      <c r="C551">
        <v>19200</v>
      </c>
      <c r="D551">
        <v>5</v>
      </c>
      <c r="E551">
        <v>8</v>
      </c>
      <c r="F551" t="s">
        <v>73</v>
      </c>
      <c r="G551">
        <v>3</v>
      </c>
      <c r="H551" t="s">
        <v>99</v>
      </c>
      <c r="I551" t="s">
        <v>48</v>
      </c>
      <c r="J551">
        <v>40</v>
      </c>
    </row>
    <row r="552" spans="1:10">
      <c r="A552">
        <v>551</v>
      </c>
      <c r="B552">
        <v>1</v>
      </c>
      <c r="C552">
        <v>18860</v>
      </c>
      <c r="D552">
        <v>0</v>
      </c>
      <c r="E552">
        <v>5</v>
      </c>
      <c r="F552" t="s">
        <v>74</v>
      </c>
      <c r="G552">
        <v>3</v>
      </c>
      <c r="H552" t="s">
        <v>101</v>
      </c>
      <c r="I552" t="s">
        <v>11</v>
      </c>
      <c r="J552">
        <v>40</v>
      </c>
    </row>
    <row r="553" spans="1:10">
      <c r="A553">
        <v>552</v>
      </c>
      <c r="B553">
        <v>2</v>
      </c>
      <c r="C553">
        <v>24200</v>
      </c>
      <c r="D553">
        <v>3</v>
      </c>
      <c r="E553">
        <v>8</v>
      </c>
      <c r="F553" t="s">
        <v>35</v>
      </c>
      <c r="G553">
        <v>3</v>
      </c>
      <c r="H553" t="s">
        <v>98</v>
      </c>
      <c r="I553" t="s">
        <v>46</v>
      </c>
      <c r="J553">
        <v>80</v>
      </c>
    </row>
    <row r="554" spans="1:10">
      <c r="A554">
        <v>553</v>
      </c>
      <c r="B554">
        <v>2</v>
      </c>
      <c r="C554">
        <v>19200</v>
      </c>
      <c r="D554">
        <v>3</v>
      </c>
      <c r="E554">
        <v>7</v>
      </c>
      <c r="F554" t="s">
        <v>35</v>
      </c>
      <c r="G554">
        <v>2</v>
      </c>
      <c r="H554" t="s">
        <v>98</v>
      </c>
      <c r="I554" t="s">
        <v>46</v>
      </c>
      <c r="J554">
        <v>80</v>
      </c>
    </row>
    <row r="555" spans="1:10">
      <c r="A555">
        <v>554</v>
      </c>
      <c r="B555">
        <v>2</v>
      </c>
      <c r="C555">
        <v>4200</v>
      </c>
      <c r="D555">
        <v>-1</v>
      </c>
      <c r="E555">
        <v>2</v>
      </c>
      <c r="F555" t="s">
        <v>74</v>
      </c>
      <c r="G555">
        <v>5</v>
      </c>
      <c r="H555" t="s">
        <v>102</v>
      </c>
      <c r="I555" t="s">
        <v>8</v>
      </c>
      <c r="J555">
        <v>225</v>
      </c>
    </row>
    <row r="556" spans="1:10">
      <c r="A556">
        <v>555</v>
      </c>
      <c r="B556">
        <v>1</v>
      </c>
      <c r="C556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 t="s">
        <v>8</v>
      </c>
      <c r="J556">
        <v>40</v>
      </c>
    </row>
    <row r="557" spans="1:10">
      <c r="A557">
        <v>556</v>
      </c>
      <c r="B557">
        <v>1</v>
      </c>
      <c r="C557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 t="s">
        <v>11</v>
      </c>
      <c r="J557">
        <v>40</v>
      </c>
    </row>
    <row r="558" spans="1:10">
      <c r="A558">
        <v>557</v>
      </c>
      <c r="B558">
        <v>2</v>
      </c>
      <c r="C558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 t="s">
        <v>46</v>
      </c>
      <c r="J558">
        <v>80</v>
      </c>
    </row>
    <row r="559" spans="1:10">
      <c r="A559">
        <v>558</v>
      </c>
      <c r="B559">
        <v>1</v>
      </c>
      <c r="C559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 t="s">
        <v>11</v>
      </c>
      <c r="J559">
        <v>40</v>
      </c>
    </row>
    <row r="560" spans="1:10">
      <c r="A560">
        <v>559</v>
      </c>
      <c r="B560">
        <v>2</v>
      </c>
      <c r="C560">
        <v>9816</v>
      </c>
      <c r="D560">
        <v>3</v>
      </c>
      <c r="E560">
        <v>8</v>
      </c>
      <c r="F560" t="s">
        <v>35</v>
      </c>
      <c r="G560">
        <v>6</v>
      </c>
      <c r="H560" t="s">
        <v>101</v>
      </c>
      <c r="I560" t="s">
        <v>47</v>
      </c>
      <c r="J560">
        <v>80</v>
      </c>
    </row>
    <row r="561" spans="1:10">
      <c r="A561">
        <v>560</v>
      </c>
      <c r="B561">
        <v>2</v>
      </c>
      <c r="C561">
        <v>9880</v>
      </c>
      <c r="D561">
        <v>5</v>
      </c>
      <c r="E561">
        <v>9</v>
      </c>
      <c r="F561" t="s">
        <v>73</v>
      </c>
      <c r="G561">
        <v>3</v>
      </c>
      <c r="H561" t="s">
        <v>98</v>
      </c>
      <c r="I561" t="s">
        <v>49</v>
      </c>
      <c r="J561">
        <v>80</v>
      </c>
    </row>
    <row r="562" spans="1:10">
      <c r="A562">
        <v>561</v>
      </c>
      <c r="B562">
        <v>2</v>
      </c>
      <c r="C562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 t="s">
        <v>50</v>
      </c>
      <c r="J562">
        <v>80</v>
      </c>
    </row>
    <row r="563" spans="1:10">
      <c r="A563">
        <v>562</v>
      </c>
      <c r="B563">
        <v>2</v>
      </c>
      <c r="C563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 t="s">
        <v>48</v>
      </c>
      <c r="J563">
        <v>80</v>
      </c>
    </row>
    <row r="564" spans="1:10">
      <c r="A564">
        <v>563</v>
      </c>
      <c r="B564">
        <v>2</v>
      </c>
      <c r="C564">
        <v>9816</v>
      </c>
      <c r="D564">
        <v>2</v>
      </c>
      <c r="E564">
        <v>5</v>
      </c>
      <c r="F564" t="s">
        <v>74</v>
      </c>
      <c r="G564">
        <v>4</v>
      </c>
      <c r="H564" t="s">
        <v>98</v>
      </c>
      <c r="I564" t="s">
        <v>46</v>
      </c>
      <c r="J564">
        <v>80</v>
      </c>
    </row>
    <row r="565" spans="1:10">
      <c r="A565">
        <v>564</v>
      </c>
      <c r="B565">
        <v>2</v>
      </c>
      <c r="C56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 t="s">
        <v>11</v>
      </c>
      <c r="J565">
        <v>80</v>
      </c>
    </row>
    <row r="566" spans="1:10">
      <c r="A566">
        <v>565</v>
      </c>
      <c r="B566">
        <v>2</v>
      </c>
      <c r="C566">
        <v>9192</v>
      </c>
      <c r="D566">
        <v>0</v>
      </c>
      <c r="E566">
        <v>5</v>
      </c>
      <c r="F566" t="s">
        <v>74</v>
      </c>
      <c r="G566">
        <v>3</v>
      </c>
      <c r="H566" t="s">
        <v>101</v>
      </c>
      <c r="I566" t="s">
        <v>11</v>
      </c>
      <c r="J566">
        <v>80</v>
      </c>
    </row>
    <row r="567" spans="1:10">
      <c r="A567">
        <v>566</v>
      </c>
      <c r="B567">
        <v>2</v>
      </c>
      <c r="C567">
        <v>9815</v>
      </c>
      <c r="D567">
        <v>6</v>
      </c>
      <c r="E567">
        <v>10</v>
      </c>
      <c r="F567" t="s">
        <v>94</v>
      </c>
      <c r="G567">
        <v>5</v>
      </c>
      <c r="H567" t="s">
        <v>97</v>
      </c>
      <c r="I567" t="s">
        <v>50</v>
      </c>
      <c r="J567">
        <v>80</v>
      </c>
    </row>
    <row r="568" spans="1:10">
      <c r="A568">
        <v>567</v>
      </c>
      <c r="B568">
        <v>2</v>
      </c>
      <c r="C568">
        <v>9815</v>
      </c>
      <c r="D568">
        <v>4</v>
      </c>
      <c r="E568">
        <v>9</v>
      </c>
      <c r="F568" t="s">
        <v>35</v>
      </c>
      <c r="G568">
        <v>3</v>
      </c>
      <c r="H568" t="s">
        <v>101</v>
      </c>
      <c r="I568" t="s">
        <v>47</v>
      </c>
      <c r="J568">
        <v>80</v>
      </c>
    </row>
    <row r="569" spans="1:10">
      <c r="A569">
        <v>568</v>
      </c>
      <c r="B569">
        <v>1</v>
      </c>
      <c r="C569">
        <v>4796</v>
      </c>
      <c r="D569">
        <v>4</v>
      </c>
      <c r="E569">
        <v>7</v>
      </c>
      <c r="F569" t="s">
        <v>35</v>
      </c>
      <c r="G569">
        <v>3</v>
      </c>
      <c r="H569" t="s">
        <v>101</v>
      </c>
      <c r="I569" t="s">
        <v>47</v>
      </c>
      <c r="J569">
        <v>40</v>
      </c>
    </row>
    <row r="570" spans="1:10">
      <c r="A570">
        <v>569</v>
      </c>
      <c r="B570">
        <v>2</v>
      </c>
      <c r="C570">
        <v>9038</v>
      </c>
      <c r="D570">
        <v>-1</v>
      </c>
      <c r="E570">
        <v>3</v>
      </c>
      <c r="F570" t="s">
        <v>73</v>
      </c>
      <c r="G570">
        <v>4</v>
      </c>
      <c r="H570" t="s">
        <v>100</v>
      </c>
      <c r="I570" t="s">
        <v>8</v>
      </c>
      <c r="J570">
        <v>80</v>
      </c>
    </row>
    <row r="571" spans="1:10">
      <c r="A571">
        <v>570</v>
      </c>
      <c r="B571">
        <v>2</v>
      </c>
      <c r="C571">
        <v>10327</v>
      </c>
      <c r="D571">
        <v>0</v>
      </c>
      <c r="E571">
        <v>3</v>
      </c>
      <c r="F571" t="s">
        <v>94</v>
      </c>
      <c r="G571">
        <v>3</v>
      </c>
      <c r="H571" t="s">
        <v>101</v>
      </c>
      <c r="I571" t="s">
        <v>11</v>
      </c>
      <c r="J571">
        <v>80</v>
      </c>
    </row>
    <row r="572" spans="1:10">
      <c r="A572">
        <v>571</v>
      </c>
      <c r="B572">
        <v>2</v>
      </c>
      <c r="C572">
        <v>9451</v>
      </c>
      <c r="D572">
        <v>3</v>
      </c>
      <c r="E572">
        <v>7</v>
      </c>
      <c r="F572" t="s">
        <v>73</v>
      </c>
      <c r="G572">
        <v>4</v>
      </c>
      <c r="H572" t="s">
        <v>99</v>
      </c>
      <c r="I572" t="s">
        <v>48</v>
      </c>
      <c r="J572">
        <v>80</v>
      </c>
    </row>
    <row r="573" spans="1:10">
      <c r="A573">
        <v>572</v>
      </c>
      <c r="B573">
        <v>2</v>
      </c>
      <c r="C573">
        <v>10327</v>
      </c>
      <c r="D573">
        <v>3</v>
      </c>
      <c r="E573">
        <v>6</v>
      </c>
      <c r="F573" t="s">
        <v>35</v>
      </c>
      <c r="G573">
        <v>4</v>
      </c>
      <c r="H573" t="s">
        <v>101</v>
      </c>
      <c r="I573" t="s">
        <v>47</v>
      </c>
      <c r="J573">
        <v>80</v>
      </c>
    </row>
    <row r="574" spans="1:10">
      <c r="A574">
        <v>573</v>
      </c>
      <c r="B574">
        <v>2</v>
      </c>
      <c r="C574">
        <v>7920</v>
      </c>
      <c r="D574">
        <v>4</v>
      </c>
      <c r="E574">
        <v>8</v>
      </c>
      <c r="F574" t="s">
        <v>73</v>
      </c>
      <c r="G574">
        <v>3</v>
      </c>
      <c r="H574" t="s">
        <v>99</v>
      </c>
      <c r="I574" t="s">
        <v>48</v>
      </c>
      <c r="J574">
        <v>80</v>
      </c>
    </row>
    <row r="575" spans="1:10">
      <c r="A575">
        <v>574</v>
      </c>
      <c r="B575">
        <v>2</v>
      </c>
      <c r="C57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 t="s">
        <v>47</v>
      </c>
      <c r="J575">
        <v>80</v>
      </c>
    </row>
    <row r="576" spans="1:10">
      <c r="A576">
        <v>575</v>
      </c>
      <c r="B576">
        <v>2</v>
      </c>
      <c r="C576">
        <v>11960</v>
      </c>
      <c r="D576">
        <v>-1</v>
      </c>
      <c r="E576">
        <v>4</v>
      </c>
      <c r="F576" t="s">
        <v>35</v>
      </c>
      <c r="G576">
        <v>2</v>
      </c>
      <c r="H576" t="s">
        <v>97</v>
      </c>
      <c r="I576" t="s">
        <v>8</v>
      </c>
      <c r="J576">
        <v>150</v>
      </c>
    </row>
    <row r="577" spans="1:10">
      <c r="A577">
        <v>576</v>
      </c>
      <c r="B577">
        <v>2</v>
      </c>
      <c r="C577">
        <v>11960</v>
      </c>
      <c r="D577">
        <v>6</v>
      </c>
      <c r="E577">
        <v>9</v>
      </c>
      <c r="F577" t="s">
        <v>73</v>
      </c>
      <c r="G577">
        <v>4</v>
      </c>
      <c r="H577" t="s">
        <v>97</v>
      </c>
      <c r="I577" t="s">
        <v>50</v>
      </c>
      <c r="J577">
        <v>80</v>
      </c>
    </row>
    <row r="578" spans="1:10">
      <c r="A578">
        <v>577</v>
      </c>
      <c r="B578">
        <v>2</v>
      </c>
      <c r="C578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 t="s">
        <v>46</v>
      </c>
      <c r="J578">
        <v>80</v>
      </c>
    </row>
    <row r="579" spans="1:10">
      <c r="A579">
        <v>578</v>
      </c>
      <c r="B579">
        <v>2</v>
      </c>
      <c r="C579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 t="s">
        <v>46</v>
      </c>
      <c r="J579">
        <v>80</v>
      </c>
    </row>
    <row r="580" spans="1:10">
      <c r="A580">
        <v>579</v>
      </c>
      <c r="B580">
        <v>1</v>
      </c>
      <c r="C580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 t="s">
        <v>11</v>
      </c>
      <c r="J580">
        <v>40</v>
      </c>
    </row>
    <row r="581" spans="1:10">
      <c r="A581">
        <v>580</v>
      </c>
      <c r="B581">
        <v>2</v>
      </c>
      <c r="C581">
        <v>29220</v>
      </c>
      <c r="D581">
        <v>2</v>
      </c>
      <c r="E581">
        <v>6</v>
      </c>
      <c r="F581" t="s">
        <v>35</v>
      </c>
      <c r="G581">
        <v>4</v>
      </c>
      <c r="H581" t="s">
        <v>98</v>
      </c>
      <c r="I581" t="s">
        <v>46</v>
      </c>
      <c r="J581">
        <v>80</v>
      </c>
    </row>
    <row r="582" spans="1:10">
      <c r="A582">
        <v>581</v>
      </c>
      <c r="B582">
        <v>2</v>
      </c>
      <c r="C582">
        <v>29240</v>
      </c>
      <c r="D582">
        <v>0</v>
      </c>
      <c r="E582">
        <v>4</v>
      </c>
      <c r="F582" t="s">
        <v>73</v>
      </c>
      <c r="G582">
        <v>6</v>
      </c>
      <c r="H582" t="s">
        <v>100</v>
      </c>
      <c r="I582" t="s">
        <v>8</v>
      </c>
      <c r="J582">
        <v>80</v>
      </c>
    </row>
    <row r="583" spans="1:10">
      <c r="A583">
        <v>582</v>
      </c>
      <c r="B583">
        <v>2</v>
      </c>
      <c r="C583">
        <v>8717</v>
      </c>
      <c r="D583">
        <v>0</v>
      </c>
      <c r="E583">
        <v>3</v>
      </c>
      <c r="F583" t="s">
        <v>73</v>
      </c>
      <c r="G583">
        <v>4</v>
      </c>
      <c r="H583" t="s">
        <v>100</v>
      </c>
      <c r="I583" t="s">
        <v>8</v>
      </c>
      <c r="J583">
        <v>80</v>
      </c>
    </row>
    <row r="584" spans="1:10">
      <c r="A584">
        <v>583</v>
      </c>
      <c r="B584">
        <v>2</v>
      </c>
      <c r="C584">
        <v>7294</v>
      </c>
      <c r="D584">
        <v>3</v>
      </c>
      <c r="E584">
        <v>6</v>
      </c>
      <c r="F584" t="s">
        <v>73</v>
      </c>
      <c r="G584">
        <v>4</v>
      </c>
      <c r="H584" t="s">
        <v>102</v>
      </c>
      <c r="I584" t="s">
        <v>47</v>
      </c>
      <c r="J584">
        <v>225</v>
      </c>
    </row>
    <row r="585" spans="1:10">
      <c r="A585">
        <v>584</v>
      </c>
      <c r="B585">
        <v>1</v>
      </c>
      <c r="C58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 t="s">
        <v>46</v>
      </c>
      <c r="J585">
        <v>40</v>
      </c>
    </row>
    <row r="586" spans="1:10">
      <c r="A586">
        <v>585</v>
      </c>
      <c r="B586">
        <v>2</v>
      </c>
      <c r="C586">
        <v>8717</v>
      </c>
      <c r="D586">
        <v>4</v>
      </c>
      <c r="E586">
        <v>9</v>
      </c>
      <c r="F586" t="s">
        <v>33</v>
      </c>
      <c r="G586">
        <v>4</v>
      </c>
      <c r="H586" t="s">
        <v>139</v>
      </c>
      <c r="I586" t="s">
        <v>47</v>
      </c>
      <c r="J586">
        <v>80</v>
      </c>
    </row>
    <row r="587" spans="1:10">
      <c r="A587">
        <v>586</v>
      </c>
      <c r="B587">
        <v>2</v>
      </c>
      <c r="C587">
        <v>9725</v>
      </c>
      <c r="D587">
        <v>-1</v>
      </c>
      <c r="E587">
        <v>3</v>
      </c>
      <c r="F587" t="s">
        <v>73</v>
      </c>
      <c r="G587">
        <v>4</v>
      </c>
      <c r="H587" t="s">
        <v>100</v>
      </c>
      <c r="I587" t="s">
        <v>8</v>
      </c>
      <c r="J587">
        <v>80</v>
      </c>
    </row>
    <row r="588" spans="1:10">
      <c r="A588">
        <v>587</v>
      </c>
      <c r="B588">
        <v>2</v>
      </c>
      <c r="C588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 t="s">
        <v>46</v>
      </c>
      <c r="J588">
        <v>80</v>
      </c>
    </row>
    <row r="589" spans="1:10">
      <c r="A589">
        <v>588</v>
      </c>
      <c r="B589">
        <v>2</v>
      </c>
      <c r="C589">
        <v>8596</v>
      </c>
      <c r="D589">
        <v>4</v>
      </c>
      <c r="E589">
        <v>8</v>
      </c>
      <c r="F589" t="s">
        <v>35</v>
      </c>
      <c r="G589">
        <v>4</v>
      </c>
      <c r="H589" t="s">
        <v>101</v>
      </c>
      <c r="I589" t="s">
        <v>47</v>
      </c>
      <c r="J589">
        <v>80</v>
      </c>
    </row>
    <row r="590" spans="1:10">
      <c r="A590">
        <v>589</v>
      </c>
      <c r="B590">
        <v>1</v>
      </c>
      <c r="C590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 t="s">
        <v>46</v>
      </c>
      <c r="J590">
        <v>40</v>
      </c>
    </row>
    <row r="591" spans="1:10">
      <c r="A591">
        <v>590</v>
      </c>
      <c r="B591">
        <v>1</v>
      </c>
      <c r="C591">
        <v>12844</v>
      </c>
      <c r="D591">
        <v>3</v>
      </c>
      <c r="E591">
        <v>8</v>
      </c>
      <c r="F591" t="s">
        <v>73</v>
      </c>
      <c r="G591">
        <v>3</v>
      </c>
      <c r="H591" t="s">
        <v>100</v>
      </c>
      <c r="I591" t="s">
        <v>46</v>
      </c>
      <c r="J591">
        <v>40</v>
      </c>
    </row>
    <row r="592" spans="1:10">
      <c r="A592">
        <v>591</v>
      </c>
      <c r="B592">
        <v>1</v>
      </c>
      <c r="C592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 t="s">
        <v>51</v>
      </c>
      <c r="J592">
        <v>40</v>
      </c>
    </row>
    <row r="593" spans="1:10">
      <c r="A593">
        <v>592</v>
      </c>
      <c r="B593">
        <v>1</v>
      </c>
      <c r="C593">
        <v>4872</v>
      </c>
      <c r="D593">
        <v>3</v>
      </c>
      <c r="E593">
        <v>8</v>
      </c>
      <c r="F593" t="s">
        <v>73</v>
      </c>
      <c r="G593">
        <v>3</v>
      </c>
      <c r="H593" t="s">
        <v>100</v>
      </c>
      <c r="I593" t="s">
        <v>46</v>
      </c>
      <c r="J593">
        <v>40</v>
      </c>
    </row>
    <row r="594" spans="1:10">
      <c r="A594">
        <v>593</v>
      </c>
      <c r="B594">
        <v>2</v>
      </c>
      <c r="C594">
        <v>8377</v>
      </c>
      <c r="D594">
        <v>3</v>
      </c>
      <c r="E594">
        <v>6</v>
      </c>
      <c r="F594" t="s">
        <v>73</v>
      </c>
      <c r="G594">
        <v>4</v>
      </c>
      <c r="H594" t="s">
        <v>100</v>
      </c>
      <c r="I594" t="s">
        <v>46</v>
      </c>
      <c r="J594">
        <v>80</v>
      </c>
    </row>
    <row r="595" spans="1:10">
      <c r="A595">
        <v>594</v>
      </c>
      <c r="B595">
        <v>2</v>
      </c>
      <c r="C595">
        <v>29240</v>
      </c>
      <c r="D595">
        <v>4</v>
      </c>
      <c r="E595">
        <v>9</v>
      </c>
      <c r="F595" t="s">
        <v>73</v>
      </c>
      <c r="G595">
        <v>4</v>
      </c>
      <c r="H595" t="s">
        <v>99</v>
      </c>
      <c r="I595" t="s">
        <v>48</v>
      </c>
      <c r="J595">
        <v>80</v>
      </c>
    </row>
    <row r="596" spans="1:10">
      <c r="A596">
        <v>595</v>
      </c>
      <c r="B596">
        <v>2</v>
      </c>
      <c r="C596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 t="s">
        <v>46</v>
      </c>
      <c r="J596">
        <v>80</v>
      </c>
    </row>
    <row r="597" spans="1:10">
      <c r="A597">
        <v>596</v>
      </c>
      <c r="B597">
        <v>2</v>
      </c>
      <c r="C597">
        <v>14200</v>
      </c>
      <c r="D597">
        <v>-1</v>
      </c>
      <c r="E597">
        <v>2</v>
      </c>
      <c r="F597" t="s">
        <v>94</v>
      </c>
      <c r="G597">
        <v>4</v>
      </c>
      <c r="H597" t="s">
        <v>102</v>
      </c>
      <c r="I597" t="s">
        <v>11</v>
      </c>
      <c r="J597">
        <v>225</v>
      </c>
    </row>
    <row r="598" spans="1:10">
      <c r="A598">
        <v>597</v>
      </c>
      <c r="B598">
        <v>2</v>
      </c>
      <c r="C598">
        <v>19200</v>
      </c>
      <c r="D598">
        <v>4</v>
      </c>
      <c r="E598">
        <v>7</v>
      </c>
      <c r="F598" t="s">
        <v>74</v>
      </c>
      <c r="G598">
        <v>3</v>
      </c>
      <c r="H598" t="s">
        <v>97</v>
      </c>
      <c r="I598" t="s">
        <v>48</v>
      </c>
      <c r="J598">
        <v>80</v>
      </c>
    </row>
    <row r="599" spans="1:10">
      <c r="A599">
        <v>598</v>
      </c>
      <c r="B599">
        <v>2</v>
      </c>
      <c r="C599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 t="s">
        <v>46</v>
      </c>
      <c r="J599">
        <v>80</v>
      </c>
    </row>
    <row r="600" spans="1:10">
      <c r="A600">
        <v>599</v>
      </c>
      <c r="B600">
        <v>1</v>
      </c>
      <c r="C600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 t="s">
        <v>48</v>
      </c>
      <c r="J600">
        <v>40</v>
      </c>
    </row>
    <row r="601" spans="1:10">
      <c r="A601">
        <v>600</v>
      </c>
      <c r="B601">
        <v>2</v>
      </c>
      <c r="C601">
        <v>19200</v>
      </c>
      <c r="D601">
        <v>4</v>
      </c>
      <c r="E601">
        <v>8</v>
      </c>
      <c r="F601" t="s">
        <v>94</v>
      </c>
      <c r="G601">
        <v>4</v>
      </c>
      <c r="H601" t="s">
        <v>139</v>
      </c>
      <c r="I601" t="s">
        <v>47</v>
      </c>
      <c r="J601">
        <v>80</v>
      </c>
    </row>
    <row r="602" spans="1:10">
      <c r="A602">
        <v>601</v>
      </c>
      <c r="B602">
        <v>2</v>
      </c>
      <c r="C602">
        <v>19200</v>
      </c>
      <c r="D602">
        <v>4</v>
      </c>
      <c r="E602">
        <v>9</v>
      </c>
      <c r="F602" t="s">
        <v>32</v>
      </c>
      <c r="G602">
        <v>3</v>
      </c>
      <c r="H602" t="s">
        <v>102</v>
      </c>
      <c r="I602" t="s">
        <v>48</v>
      </c>
      <c r="J602">
        <v>225</v>
      </c>
    </row>
    <row r="603" spans="1:10">
      <c r="A603">
        <v>602</v>
      </c>
      <c r="B603">
        <v>2</v>
      </c>
      <c r="C603">
        <v>22740</v>
      </c>
      <c r="D603">
        <v>4</v>
      </c>
      <c r="E603">
        <v>7</v>
      </c>
      <c r="F603" t="s">
        <v>35</v>
      </c>
      <c r="G603">
        <v>4</v>
      </c>
      <c r="H603" t="s">
        <v>101</v>
      </c>
      <c r="I603" t="s">
        <v>47</v>
      </c>
      <c r="J603">
        <v>80</v>
      </c>
    </row>
    <row r="604" spans="1:10">
      <c r="A604">
        <v>603</v>
      </c>
      <c r="B604">
        <v>2</v>
      </c>
      <c r="C604">
        <v>26200</v>
      </c>
      <c r="D604">
        <v>5</v>
      </c>
      <c r="E604">
        <v>8</v>
      </c>
      <c r="F604" t="s">
        <v>32</v>
      </c>
      <c r="G604">
        <v>3</v>
      </c>
      <c r="H604" t="s">
        <v>98</v>
      </c>
      <c r="I604" t="s">
        <v>49</v>
      </c>
      <c r="J604">
        <v>80</v>
      </c>
    </row>
    <row r="605" spans="1:10">
      <c r="A605">
        <v>604</v>
      </c>
      <c r="B605">
        <v>2</v>
      </c>
      <c r="C605">
        <v>26200</v>
      </c>
      <c r="D605">
        <v>4</v>
      </c>
      <c r="E605">
        <v>7</v>
      </c>
      <c r="F605" t="s">
        <v>73</v>
      </c>
      <c r="G605">
        <v>3</v>
      </c>
      <c r="H605" t="s">
        <v>99</v>
      </c>
      <c r="I605" t="s">
        <v>48</v>
      </c>
      <c r="J605">
        <v>80</v>
      </c>
    </row>
    <row r="606" spans="1:10">
      <c r="A606">
        <v>605</v>
      </c>
      <c r="B606">
        <v>2</v>
      </c>
      <c r="C606">
        <v>10422</v>
      </c>
      <c r="D606">
        <v>5</v>
      </c>
      <c r="E606">
        <v>8</v>
      </c>
      <c r="F606" t="s">
        <v>35</v>
      </c>
      <c r="G606">
        <v>5</v>
      </c>
      <c r="H606" t="s">
        <v>97</v>
      </c>
      <c r="I606" t="s">
        <v>48</v>
      </c>
      <c r="J606">
        <v>80</v>
      </c>
    </row>
    <row r="607" spans="1:10">
      <c r="A607">
        <v>606</v>
      </c>
      <c r="B607">
        <v>2</v>
      </c>
      <c r="C607">
        <v>10200</v>
      </c>
      <c r="D607">
        <v>2</v>
      </c>
      <c r="E607">
        <v>5</v>
      </c>
      <c r="F607" t="s">
        <v>84</v>
      </c>
      <c r="G607">
        <v>6</v>
      </c>
      <c r="H607" t="s">
        <v>102</v>
      </c>
      <c r="I607" t="s">
        <v>46</v>
      </c>
      <c r="J607">
        <v>225</v>
      </c>
    </row>
    <row r="608" spans="1:10">
      <c r="A608">
        <v>607</v>
      </c>
      <c r="B608">
        <v>1</v>
      </c>
      <c r="C608">
        <v>3749</v>
      </c>
      <c r="D608">
        <v>3</v>
      </c>
      <c r="E608">
        <v>6</v>
      </c>
      <c r="F608" t="s">
        <v>33</v>
      </c>
      <c r="G608">
        <v>3</v>
      </c>
      <c r="H608" t="s">
        <v>139</v>
      </c>
      <c r="I608" t="s">
        <v>47</v>
      </c>
      <c r="J608">
        <v>40</v>
      </c>
    </row>
    <row r="609" spans="1:10">
      <c r="A609">
        <v>608</v>
      </c>
      <c r="B609">
        <v>2</v>
      </c>
      <c r="C609">
        <v>13073</v>
      </c>
      <c r="D609">
        <v>6</v>
      </c>
      <c r="E609">
        <v>11</v>
      </c>
      <c r="F609" t="s">
        <v>94</v>
      </c>
      <c r="G609">
        <v>4</v>
      </c>
      <c r="H609" t="s">
        <v>97</v>
      </c>
      <c r="I609" t="s">
        <v>50</v>
      </c>
      <c r="J609">
        <v>80</v>
      </c>
    </row>
    <row r="610" spans="1:10">
      <c r="A610">
        <v>609</v>
      </c>
      <c r="B610">
        <v>2</v>
      </c>
      <c r="C610">
        <v>14949</v>
      </c>
      <c r="D610">
        <v>4</v>
      </c>
      <c r="E610">
        <v>9</v>
      </c>
      <c r="F610" t="s">
        <v>73</v>
      </c>
      <c r="G610">
        <v>4</v>
      </c>
      <c r="H610" t="s">
        <v>99</v>
      </c>
      <c r="I610" t="s">
        <v>48</v>
      </c>
      <c r="J610">
        <v>80</v>
      </c>
    </row>
    <row r="611" spans="1:10">
      <c r="A611">
        <v>610</v>
      </c>
      <c r="B611">
        <v>2</v>
      </c>
      <c r="C611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 t="s">
        <v>47</v>
      </c>
      <c r="J611">
        <v>80</v>
      </c>
    </row>
    <row r="612" spans="1:10">
      <c r="A612">
        <v>611</v>
      </c>
      <c r="B612">
        <v>2</v>
      </c>
      <c r="C612">
        <v>14969</v>
      </c>
      <c r="D612">
        <v>-1</v>
      </c>
      <c r="E612">
        <v>4</v>
      </c>
      <c r="F612" t="s">
        <v>84</v>
      </c>
      <c r="G612">
        <v>5</v>
      </c>
      <c r="H612" t="s">
        <v>101</v>
      </c>
      <c r="I612" t="s">
        <v>11</v>
      </c>
      <c r="J612">
        <v>80</v>
      </c>
    </row>
    <row r="613" spans="1:10">
      <c r="A613">
        <v>612</v>
      </c>
      <c r="B613">
        <v>2</v>
      </c>
      <c r="C613">
        <v>8434</v>
      </c>
      <c r="D613">
        <v>2</v>
      </c>
      <c r="E613">
        <v>5</v>
      </c>
      <c r="F613" t="s">
        <v>32</v>
      </c>
      <c r="G613">
        <v>4</v>
      </c>
      <c r="H613" t="s">
        <v>98</v>
      </c>
      <c r="I613" t="s">
        <v>46</v>
      </c>
      <c r="J613">
        <v>80</v>
      </c>
    </row>
    <row r="614" spans="1:10">
      <c r="A614">
        <v>613</v>
      </c>
      <c r="B614">
        <v>1</v>
      </c>
      <c r="C614">
        <v>22300</v>
      </c>
      <c r="D614">
        <v>2</v>
      </c>
      <c r="E614">
        <v>7</v>
      </c>
      <c r="F614" t="s">
        <v>94</v>
      </c>
      <c r="G614">
        <v>4</v>
      </c>
      <c r="H614" t="s">
        <v>139</v>
      </c>
      <c r="I614" t="s">
        <v>47</v>
      </c>
      <c r="J614">
        <v>40</v>
      </c>
    </row>
    <row r="615" spans="1:10">
      <c r="A615">
        <v>614</v>
      </c>
      <c r="B615">
        <v>2</v>
      </c>
      <c r="C615">
        <v>8700</v>
      </c>
      <c r="D615">
        <v>-1</v>
      </c>
      <c r="E615">
        <v>4</v>
      </c>
      <c r="F615" t="s">
        <v>35</v>
      </c>
      <c r="G615">
        <v>4</v>
      </c>
      <c r="H615" t="s">
        <v>97</v>
      </c>
      <c r="I615" t="s">
        <v>8</v>
      </c>
      <c r="J615">
        <v>80</v>
      </c>
    </row>
    <row r="616" spans="1:10">
      <c r="A616">
        <v>615</v>
      </c>
      <c r="B616">
        <v>2</v>
      </c>
      <c r="C616">
        <v>8200</v>
      </c>
      <c r="D616">
        <v>0</v>
      </c>
      <c r="E616">
        <v>4</v>
      </c>
      <c r="F616" t="s">
        <v>73</v>
      </c>
      <c r="G616">
        <v>4</v>
      </c>
      <c r="H616" t="s">
        <v>100</v>
      </c>
      <c r="I616" t="s">
        <v>8</v>
      </c>
      <c r="J616">
        <v>80</v>
      </c>
    </row>
    <row r="617" spans="1:10">
      <c r="A617">
        <v>616</v>
      </c>
      <c r="B617">
        <v>2</v>
      </c>
      <c r="C617">
        <v>7110</v>
      </c>
      <c r="D617">
        <v>3</v>
      </c>
      <c r="E617">
        <v>7</v>
      </c>
      <c r="F617" t="s">
        <v>94</v>
      </c>
      <c r="G617">
        <v>4</v>
      </c>
      <c r="H617" t="s">
        <v>139</v>
      </c>
      <c r="I617" t="s">
        <v>47</v>
      </c>
      <c r="J617">
        <v>80</v>
      </c>
    </row>
    <row r="618" spans="1:10">
      <c r="A618">
        <v>617</v>
      </c>
      <c r="B618">
        <v>2</v>
      </c>
      <c r="C618">
        <v>7289</v>
      </c>
      <c r="D618">
        <v>-1</v>
      </c>
      <c r="E618">
        <v>3</v>
      </c>
      <c r="F618" t="s">
        <v>74</v>
      </c>
      <c r="G618">
        <v>6</v>
      </c>
      <c r="H618" t="s">
        <v>101</v>
      </c>
      <c r="I618" t="s">
        <v>11</v>
      </c>
      <c r="J618">
        <v>80</v>
      </c>
    </row>
    <row r="619" spans="1:10">
      <c r="A619">
        <v>618</v>
      </c>
      <c r="B619">
        <v>1</v>
      </c>
      <c r="C619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 t="s">
        <v>11</v>
      </c>
      <c r="J619">
        <v>40</v>
      </c>
    </row>
    <row r="620" spans="1:10">
      <c r="A620">
        <v>619</v>
      </c>
      <c r="B620">
        <v>2</v>
      </c>
      <c r="C620">
        <v>7355</v>
      </c>
      <c r="D620">
        <v>4</v>
      </c>
      <c r="E620">
        <v>9</v>
      </c>
      <c r="F620" t="s">
        <v>73</v>
      </c>
      <c r="G620">
        <v>3</v>
      </c>
      <c r="H620" t="s">
        <v>99</v>
      </c>
      <c r="I620" t="s">
        <v>48</v>
      </c>
      <c r="J620">
        <v>80</v>
      </c>
    </row>
    <row r="621" spans="1:10">
      <c r="A621">
        <v>620</v>
      </c>
      <c r="B621">
        <v>1</v>
      </c>
      <c r="C621">
        <v>22924</v>
      </c>
      <c r="D621">
        <v>3</v>
      </c>
      <c r="E621">
        <v>6</v>
      </c>
      <c r="F621" t="s">
        <v>35</v>
      </c>
      <c r="G621">
        <v>4</v>
      </c>
      <c r="H621" t="s">
        <v>101</v>
      </c>
      <c r="I621" t="s">
        <v>47</v>
      </c>
      <c r="J621">
        <v>40</v>
      </c>
    </row>
    <row r="622" spans="1:10">
      <c r="A622">
        <v>621</v>
      </c>
      <c r="B622">
        <v>1</v>
      </c>
      <c r="C622">
        <v>22924</v>
      </c>
      <c r="D622">
        <v>3</v>
      </c>
      <c r="E622">
        <v>7</v>
      </c>
      <c r="F622" t="s">
        <v>73</v>
      </c>
      <c r="G622">
        <v>4</v>
      </c>
      <c r="H622" t="s">
        <v>99</v>
      </c>
      <c r="I622" t="s">
        <v>48</v>
      </c>
      <c r="J622">
        <v>40</v>
      </c>
    </row>
    <row r="623" spans="1:10">
      <c r="A623">
        <v>622</v>
      </c>
      <c r="B623">
        <v>1</v>
      </c>
      <c r="C623">
        <v>22924</v>
      </c>
      <c r="D623">
        <v>4</v>
      </c>
      <c r="E623">
        <v>7</v>
      </c>
      <c r="F623" t="s">
        <v>74</v>
      </c>
      <c r="G623">
        <v>5</v>
      </c>
      <c r="H623" t="s">
        <v>97</v>
      </c>
      <c r="I623" t="s">
        <v>48</v>
      </c>
      <c r="J623">
        <v>40</v>
      </c>
    </row>
    <row r="624" spans="1:10">
      <c r="A624">
        <v>623</v>
      </c>
      <c r="B624">
        <v>1</v>
      </c>
      <c r="C624">
        <v>22924</v>
      </c>
      <c r="D624">
        <v>4</v>
      </c>
      <c r="E624">
        <v>7</v>
      </c>
      <c r="F624" t="s">
        <v>73</v>
      </c>
      <c r="G624">
        <v>3</v>
      </c>
      <c r="H624" t="s">
        <v>99</v>
      </c>
      <c r="I624" t="s">
        <v>48</v>
      </c>
      <c r="J624">
        <v>40</v>
      </c>
    </row>
    <row r="625" spans="1:10">
      <c r="A625">
        <v>624</v>
      </c>
      <c r="B625">
        <v>1</v>
      </c>
      <c r="C6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 t="s">
        <v>51</v>
      </c>
      <c r="J625">
        <v>40</v>
      </c>
    </row>
    <row r="626" spans="1:10">
      <c r="A626">
        <v>625</v>
      </c>
      <c r="B626">
        <v>1</v>
      </c>
      <c r="C626">
        <v>22924</v>
      </c>
      <c r="D626">
        <v>2</v>
      </c>
      <c r="E626">
        <v>6</v>
      </c>
      <c r="F626" t="s">
        <v>74</v>
      </c>
      <c r="G626">
        <v>4</v>
      </c>
      <c r="H626" t="s">
        <v>98</v>
      </c>
      <c r="I626" t="s">
        <v>46</v>
      </c>
      <c r="J626">
        <v>40</v>
      </c>
    </row>
    <row r="627" spans="1:10">
      <c r="A627">
        <v>626</v>
      </c>
      <c r="B627">
        <v>1</v>
      </c>
      <c r="C627">
        <v>22924</v>
      </c>
      <c r="D627">
        <v>3</v>
      </c>
      <c r="E627">
        <v>7</v>
      </c>
      <c r="F627" t="s">
        <v>73</v>
      </c>
      <c r="G627">
        <v>3</v>
      </c>
      <c r="H627" t="s">
        <v>100</v>
      </c>
      <c r="I627" t="s">
        <v>46</v>
      </c>
      <c r="J627">
        <v>40</v>
      </c>
    </row>
    <row r="628" spans="1:10">
      <c r="A628">
        <v>627</v>
      </c>
      <c r="B628">
        <v>1</v>
      </c>
      <c r="C628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 t="s">
        <v>46</v>
      </c>
      <c r="J628">
        <v>40</v>
      </c>
    </row>
    <row r="629" spans="1:10">
      <c r="A629">
        <v>628</v>
      </c>
      <c r="B629">
        <v>1</v>
      </c>
      <c r="C629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 t="s">
        <v>47</v>
      </c>
      <c r="J629">
        <v>40</v>
      </c>
    </row>
    <row r="630" spans="1:10">
      <c r="A630">
        <v>629</v>
      </c>
      <c r="B630">
        <v>2</v>
      </c>
      <c r="C630">
        <v>7858</v>
      </c>
      <c r="D630">
        <v>1</v>
      </c>
      <c r="E630">
        <v>4</v>
      </c>
      <c r="F630" t="s">
        <v>35</v>
      </c>
      <c r="G630">
        <v>2</v>
      </c>
      <c r="H630" t="s">
        <v>99</v>
      </c>
      <c r="I630" t="s">
        <v>11</v>
      </c>
      <c r="J630">
        <v>80</v>
      </c>
    </row>
    <row r="631" spans="1:10">
      <c r="A631">
        <v>630</v>
      </c>
      <c r="B631">
        <v>2</v>
      </c>
      <c r="C631">
        <v>9200</v>
      </c>
      <c r="D631">
        <v>6</v>
      </c>
      <c r="E631">
        <v>9</v>
      </c>
      <c r="F631" t="s">
        <v>94</v>
      </c>
      <c r="G631">
        <v>4</v>
      </c>
      <c r="H631" t="s">
        <v>97</v>
      </c>
      <c r="I631" t="s">
        <v>50</v>
      </c>
      <c r="J631">
        <v>80</v>
      </c>
    </row>
    <row r="632" spans="1:10">
      <c r="A632">
        <v>631</v>
      </c>
      <c r="B632">
        <v>2</v>
      </c>
      <c r="C632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 t="s">
        <v>48</v>
      </c>
      <c r="J632">
        <v>80</v>
      </c>
    </row>
    <row r="633" spans="1:10">
      <c r="A633">
        <v>632</v>
      </c>
      <c r="B633">
        <v>1</v>
      </c>
      <c r="C633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 t="s">
        <v>50</v>
      </c>
      <c r="J633">
        <v>40</v>
      </c>
    </row>
    <row r="634" spans="1:10">
      <c r="A634">
        <v>633</v>
      </c>
      <c r="B634">
        <v>2</v>
      </c>
      <c r="C634">
        <v>9200</v>
      </c>
      <c r="D634">
        <v>4</v>
      </c>
      <c r="E634">
        <v>8</v>
      </c>
      <c r="F634" t="s">
        <v>35</v>
      </c>
      <c r="G634">
        <v>3</v>
      </c>
      <c r="H634" t="s">
        <v>101</v>
      </c>
      <c r="I634" t="s">
        <v>47</v>
      </c>
      <c r="J634">
        <v>80</v>
      </c>
    </row>
    <row r="635" spans="1:10">
      <c r="A635">
        <v>634</v>
      </c>
      <c r="B635">
        <v>2</v>
      </c>
      <c r="C635">
        <v>7625</v>
      </c>
      <c r="D635">
        <v>6</v>
      </c>
      <c r="E635">
        <v>9</v>
      </c>
      <c r="F635" t="s">
        <v>73</v>
      </c>
      <c r="G635">
        <v>4</v>
      </c>
      <c r="H635" t="s">
        <v>98</v>
      </c>
      <c r="I635" t="s">
        <v>49</v>
      </c>
      <c r="J635">
        <v>80</v>
      </c>
    </row>
    <row r="636" spans="1:10">
      <c r="A636">
        <v>635</v>
      </c>
      <c r="B636">
        <v>2</v>
      </c>
      <c r="C636">
        <v>8127</v>
      </c>
      <c r="D636">
        <v>4</v>
      </c>
      <c r="E636">
        <v>9</v>
      </c>
      <c r="F636" t="s">
        <v>73</v>
      </c>
      <c r="G636">
        <v>2</v>
      </c>
      <c r="H636" t="s">
        <v>99</v>
      </c>
      <c r="I636" t="s">
        <v>48</v>
      </c>
      <c r="J636">
        <v>150</v>
      </c>
    </row>
    <row r="637" spans="1:10">
      <c r="A637">
        <v>636</v>
      </c>
      <c r="B637">
        <v>2</v>
      </c>
      <c r="C637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 t="s">
        <v>51</v>
      </c>
      <c r="J637">
        <v>80</v>
      </c>
    </row>
    <row r="638" spans="1:10">
      <c r="A638">
        <v>637</v>
      </c>
      <c r="B638">
        <v>2</v>
      </c>
      <c r="C638">
        <v>8358</v>
      </c>
      <c r="D638">
        <v>0</v>
      </c>
      <c r="E638">
        <v>5</v>
      </c>
      <c r="F638" t="s">
        <v>73</v>
      </c>
      <c r="G638">
        <v>4</v>
      </c>
      <c r="H638" t="s">
        <v>100</v>
      </c>
      <c r="I638" t="s">
        <v>8</v>
      </c>
      <c r="J638">
        <v>80</v>
      </c>
    </row>
    <row r="639" spans="1:10">
      <c r="A639">
        <v>638</v>
      </c>
      <c r="B639">
        <v>2</v>
      </c>
      <c r="C639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 t="s">
        <v>46</v>
      </c>
      <c r="J639">
        <v>80</v>
      </c>
    </row>
    <row r="640" spans="1:10">
      <c r="A640">
        <v>639</v>
      </c>
      <c r="B640">
        <v>2</v>
      </c>
      <c r="C640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 t="s">
        <v>8</v>
      </c>
      <c r="J640">
        <v>80</v>
      </c>
    </row>
    <row r="641" spans="1:10">
      <c r="A641">
        <v>640</v>
      </c>
      <c r="B641">
        <v>2</v>
      </c>
      <c r="C641">
        <v>5391</v>
      </c>
      <c r="D641">
        <v>4</v>
      </c>
      <c r="E641">
        <v>8</v>
      </c>
      <c r="F641" t="s">
        <v>74</v>
      </c>
      <c r="G641">
        <v>3</v>
      </c>
      <c r="H641" t="s">
        <v>97</v>
      </c>
      <c r="I641" t="s">
        <v>48</v>
      </c>
      <c r="J641">
        <v>80</v>
      </c>
    </row>
    <row r="642" spans="1:10">
      <c r="A642">
        <v>641</v>
      </c>
      <c r="B642">
        <v>2</v>
      </c>
      <c r="C642">
        <v>5391</v>
      </c>
      <c r="D642">
        <v>5</v>
      </c>
      <c r="E642">
        <v>10</v>
      </c>
      <c r="F642" t="s">
        <v>35</v>
      </c>
      <c r="G642">
        <v>3</v>
      </c>
      <c r="H642" t="s">
        <v>97</v>
      </c>
      <c r="I642" t="s">
        <v>48</v>
      </c>
      <c r="J642">
        <v>80</v>
      </c>
    </row>
    <row r="643" spans="1:10">
      <c r="A643">
        <v>642</v>
      </c>
      <c r="B643">
        <v>2</v>
      </c>
      <c r="C643">
        <v>9200</v>
      </c>
      <c r="D643">
        <v>-1</v>
      </c>
      <c r="E643">
        <v>3</v>
      </c>
      <c r="F643" t="s">
        <v>73</v>
      </c>
      <c r="G643">
        <v>3</v>
      </c>
      <c r="H643" t="s">
        <v>100</v>
      </c>
      <c r="I643" t="s">
        <v>8</v>
      </c>
      <c r="J643">
        <v>80</v>
      </c>
    </row>
    <row r="644" spans="1:10">
      <c r="A644">
        <v>643</v>
      </c>
      <c r="B644">
        <v>2</v>
      </c>
      <c r="C644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 t="s">
        <v>51</v>
      </c>
      <c r="J644">
        <v>80</v>
      </c>
    </row>
    <row r="645" spans="1:10">
      <c r="A645">
        <v>644</v>
      </c>
      <c r="B645">
        <v>2</v>
      </c>
      <c r="C64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 t="s">
        <v>46</v>
      </c>
      <c r="J645">
        <v>80</v>
      </c>
    </row>
    <row r="646" spans="1:10">
      <c r="A646">
        <v>645</v>
      </c>
      <c r="B646">
        <v>2</v>
      </c>
      <c r="C646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 t="s">
        <v>51</v>
      </c>
      <c r="J646">
        <v>80</v>
      </c>
    </row>
    <row r="647" spans="1:10">
      <c r="A647">
        <v>646</v>
      </c>
      <c r="B647">
        <v>2</v>
      </c>
      <c r="C647">
        <v>8340</v>
      </c>
      <c r="D647">
        <v>1</v>
      </c>
      <c r="E647">
        <v>5</v>
      </c>
      <c r="F647" t="s">
        <v>73</v>
      </c>
      <c r="G647">
        <v>6</v>
      </c>
      <c r="H647" t="s">
        <v>99</v>
      </c>
      <c r="I647" t="s">
        <v>11</v>
      </c>
      <c r="J647">
        <v>80</v>
      </c>
    </row>
    <row r="648" spans="1:10">
      <c r="A648">
        <v>647</v>
      </c>
      <c r="B648">
        <v>2</v>
      </c>
      <c r="C648">
        <v>7414</v>
      </c>
      <c r="D648">
        <v>6</v>
      </c>
      <c r="E648">
        <v>10</v>
      </c>
      <c r="F648" t="s">
        <v>74</v>
      </c>
      <c r="G648">
        <v>4</v>
      </c>
      <c r="H648" t="s">
        <v>97</v>
      </c>
      <c r="I648" t="s">
        <v>50</v>
      </c>
      <c r="J648">
        <v>80</v>
      </c>
    </row>
    <row r="649" spans="1:10">
      <c r="A649">
        <v>648</v>
      </c>
      <c r="B649">
        <v>2</v>
      </c>
      <c r="C649">
        <v>8733</v>
      </c>
      <c r="D649">
        <v>5</v>
      </c>
      <c r="E649">
        <v>8</v>
      </c>
      <c r="F649" t="s">
        <v>73</v>
      </c>
      <c r="G649">
        <v>3</v>
      </c>
      <c r="H649" t="s">
        <v>98</v>
      </c>
      <c r="I649" t="s">
        <v>49</v>
      </c>
      <c r="J649">
        <v>80</v>
      </c>
    </row>
    <row r="650" spans="1:10">
      <c r="A650">
        <v>649</v>
      </c>
      <c r="B650">
        <v>2</v>
      </c>
      <c r="C650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 t="s">
        <v>8</v>
      </c>
      <c r="J650">
        <v>80</v>
      </c>
    </row>
    <row r="651" spans="1:10">
      <c r="A651">
        <v>650</v>
      </c>
      <c r="B651">
        <v>2</v>
      </c>
      <c r="C651">
        <v>31840</v>
      </c>
      <c r="D651">
        <v>0</v>
      </c>
      <c r="E651">
        <v>3</v>
      </c>
      <c r="F651" t="s">
        <v>73</v>
      </c>
      <c r="G651">
        <v>3</v>
      </c>
      <c r="H651" t="s">
        <v>100</v>
      </c>
      <c r="I651" t="s">
        <v>8</v>
      </c>
      <c r="J651">
        <v>80</v>
      </c>
    </row>
    <row r="652" spans="1:10">
      <c r="A652">
        <v>651</v>
      </c>
      <c r="B652">
        <v>2</v>
      </c>
      <c r="C652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 t="s">
        <v>49</v>
      </c>
      <c r="J652">
        <v>80</v>
      </c>
    </row>
    <row r="653" spans="1:10">
      <c r="A653">
        <v>652</v>
      </c>
      <c r="B653">
        <v>2</v>
      </c>
      <c r="C653">
        <v>4640</v>
      </c>
      <c r="D653">
        <v>6</v>
      </c>
      <c r="E653">
        <v>9</v>
      </c>
      <c r="F653" t="s">
        <v>35</v>
      </c>
      <c r="G653">
        <v>3</v>
      </c>
      <c r="H653" t="s">
        <v>97</v>
      </c>
      <c r="I653" t="s">
        <v>50</v>
      </c>
      <c r="J653">
        <v>80</v>
      </c>
    </row>
    <row r="654" spans="1:10">
      <c r="A654">
        <v>653</v>
      </c>
      <c r="B654">
        <v>2</v>
      </c>
      <c r="C654">
        <v>31840</v>
      </c>
      <c r="D654">
        <v>3</v>
      </c>
      <c r="E654">
        <v>7</v>
      </c>
      <c r="F654" t="s">
        <v>35</v>
      </c>
      <c r="G654">
        <v>4</v>
      </c>
      <c r="H654" t="s">
        <v>101</v>
      </c>
      <c r="I654" t="s">
        <v>47</v>
      </c>
      <c r="J654">
        <v>80</v>
      </c>
    </row>
    <row r="655" spans="1:10">
      <c r="A655">
        <v>654</v>
      </c>
      <c r="B655">
        <v>2</v>
      </c>
      <c r="C655">
        <v>32080</v>
      </c>
      <c r="D655">
        <v>4</v>
      </c>
      <c r="E655">
        <v>9</v>
      </c>
      <c r="F655" t="s">
        <v>73</v>
      </c>
      <c r="G655">
        <v>6</v>
      </c>
      <c r="H655" t="s">
        <v>97</v>
      </c>
      <c r="I655" t="s">
        <v>50</v>
      </c>
      <c r="J655">
        <v>80</v>
      </c>
    </row>
    <row r="656" spans="1:10">
      <c r="A656">
        <v>655</v>
      </c>
      <c r="B656">
        <v>2</v>
      </c>
      <c r="C656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 t="s">
        <v>51</v>
      </c>
      <c r="J656">
        <v>80</v>
      </c>
    </row>
    <row r="657" spans="1:10">
      <c r="A657">
        <v>656</v>
      </c>
      <c r="B657">
        <v>2</v>
      </c>
      <c r="C657">
        <v>31640</v>
      </c>
      <c r="D657">
        <v>0</v>
      </c>
      <c r="E657">
        <v>4</v>
      </c>
      <c r="F657" t="s">
        <v>73</v>
      </c>
      <c r="G657">
        <v>3</v>
      </c>
      <c r="H657" t="s">
        <v>100</v>
      </c>
      <c r="I657" t="s">
        <v>8</v>
      </c>
      <c r="J657">
        <v>80</v>
      </c>
    </row>
    <row r="658" spans="1:10">
      <c r="A658">
        <v>657</v>
      </c>
      <c r="B658">
        <v>2</v>
      </c>
      <c r="C658">
        <v>30240</v>
      </c>
      <c r="D658">
        <v>0</v>
      </c>
      <c r="E658">
        <v>5</v>
      </c>
      <c r="F658" t="s">
        <v>35</v>
      </c>
      <c r="G658">
        <v>3</v>
      </c>
      <c r="H658" t="s">
        <v>97</v>
      </c>
      <c r="I658" t="s">
        <v>8</v>
      </c>
      <c r="J658">
        <v>80</v>
      </c>
    </row>
    <row r="659" spans="1:10">
      <c r="A659">
        <v>658</v>
      </c>
      <c r="B659">
        <v>2</v>
      </c>
      <c r="C659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 t="s">
        <v>11</v>
      </c>
      <c r="J659">
        <v>80</v>
      </c>
    </row>
    <row r="660" spans="1:10">
      <c r="A660">
        <v>659</v>
      </c>
      <c r="B660">
        <v>2</v>
      </c>
      <c r="C660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 t="s">
        <v>50</v>
      </c>
      <c r="J660">
        <v>80</v>
      </c>
    </row>
    <row r="661" spans="1:10">
      <c r="A661">
        <v>660</v>
      </c>
      <c r="B661">
        <v>2</v>
      </c>
      <c r="C661">
        <v>31560</v>
      </c>
      <c r="D661">
        <v>0</v>
      </c>
      <c r="E661">
        <v>3</v>
      </c>
      <c r="F661" t="s">
        <v>73</v>
      </c>
      <c r="G661">
        <v>4</v>
      </c>
      <c r="H661" t="s">
        <v>100</v>
      </c>
      <c r="I661" t="s">
        <v>8</v>
      </c>
      <c r="J661">
        <v>80</v>
      </c>
    </row>
    <row r="662" spans="1:10">
      <c r="A662">
        <v>661</v>
      </c>
      <c r="B662">
        <v>2</v>
      </c>
      <c r="C662">
        <v>30460</v>
      </c>
      <c r="D662">
        <v>4</v>
      </c>
      <c r="E662">
        <v>9</v>
      </c>
      <c r="F662" t="s">
        <v>35</v>
      </c>
      <c r="G662">
        <v>3</v>
      </c>
      <c r="H662" t="s">
        <v>97</v>
      </c>
      <c r="I662" t="s">
        <v>48</v>
      </c>
      <c r="J662">
        <v>80</v>
      </c>
    </row>
    <row r="663" spans="1:10">
      <c r="A663">
        <v>662</v>
      </c>
      <c r="B663">
        <v>2</v>
      </c>
      <c r="C663">
        <v>30560</v>
      </c>
      <c r="D663">
        <v>2</v>
      </c>
      <c r="E663">
        <v>6</v>
      </c>
      <c r="F663" t="s">
        <v>74</v>
      </c>
      <c r="G663">
        <v>6</v>
      </c>
      <c r="H663" t="s">
        <v>98</v>
      </c>
      <c r="I663" t="s">
        <v>46</v>
      </c>
      <c r="J663">
        <v>80</v>
      </c>
    </row>
    <row r="664" spans="1:10">
      <c r="A664">
        <v>663</v>
      </c>
      <c r="B664">
        <v>2</v>
      </c>
      <c r="C664">
        <v>31460</v>
      </c>
      <c r="D664">
        <v>-1</v>
      </c>
      <c r="E664">
        <v>4</v>
      </c>
      <c r="F664" t="s">
        <v>73</v>
      </c>
      <c r="G664">
        <v>4</v>
      </c>
      <c r="H664" t="s">
        <v>100</v>
      </c>
      <c r="I664" t="s">
        <v>8</v>
      </c>
      <c r="J664">
        <v>80</v>
      </c>
    </row>
    <row r="665" spans="1:10">
      <c r="A665">
        <v>664</v>
      </c>
      <c r="B665">
        <v>2</v>
      </c>
      <c r="C665">
        <v>32580</v>
      </c>
      <c r="D665">
        <v>6</v>
      </c>
      <c r="E665">
        <v>9</v>
      </c>
      <c r="F665" t="s">
        <v>35</v>
      </c>
      <c r="G665">
        <v>2</v>
      </c>
      <c r="H665" t="s">
        <v>97</v>
      </c>
      <c r="I665" t="s">
        <v>50</v>
      </c>
      <c r="J665">
        <v>150</v>
      </c>
    </row>
    <row r="666" spans="1:10">
      <c r="A666">
        <v>665</v>
      </c>
      <c r="B666">
        <v>2</v>
      </c>
      <c r="C666">
        <v>30320</v>
      </c>
      <c r="D666">
        <v>1</v>
      </c>
      <c r="E666">
        <v>4</v>
      </c>
      <c r="F666" t="s">
        <v>35</v>
      </c>
      <c r="G666">
        <v>4</v>
      </c>
      <c r="H666" t="s">
        <v>99</v>
      </c>
      <c r="I666" t="s">
        <v>11</v>
      </c>
      <c r="J666">
        <v>80</v>
      </c>
    </row>
    <row r="667" spans="1:10">
      <c r="A667">
        <v>666</v>
      </c>
      <c r="B667">
        <v>2</v>
      </c>
      <c r="C667">
        <v>32320</v>
      </c>
      <c r="D667">
        <v>3</v>
      </c>
      <c r="E667">
        <v>8</v>
      </c>
      <c r="F667" t="s">
        <v>74</v>
      </c>
      <c r="G667">
        <v>3</v>
      </c>
      <c r="H667" t="s">
        <v>98</v>
      </c>
      <c r="I667" t="s">
        <v>46</v>
      </c>
      <c r="J667">
        <v>80</v>
      </c>
    </row>
    <row r="668" spans="1:10">
      <c r="A668">
        <v>667</v>
      </c>
      <c r="B668">
        <v>2</v>
      </c>
      <c r="C668">
        <v>28400</v>
      </c>
      <c r="D668">
        <v>4</v>
      </c>
      <c r="E668">
        <v>7</v>
      </c>
      <c r="F668" t="s">
        <v>35</v>
      </c>
      <c r="G668">
        <v>4</v>
      </c>
      <c r="H668" t="s">
        <v>101</v>
      </c>
      <c r="I668" t="s">
        <v>47</v>
      </c>
      <c r="J668">
        <v>80</v>
      </c>
    </row>
    <row r="669" spans="1:10">
      <c r="A669">
        <v>668</v>
      </c>
      <c r="B669">
        <v>2</v>
      </c>
      <c r="C669">
        <v>31540</v>
      </c>
      <c r="D669">
        <v>5</v>
      </c>
      <c r="E669">
        <v>9</v>
      </c>
      <c r="F669" t="s">
        <v>73</v>
      </c>
      <c r="G669">
        <v>4</v>
      </c>
      <c r="H669" t="s">
        <v>97</v>
      </c>
      <c r="I669" t="s">
        <v>50</v>
      </c>
      <c r="J669">
        <v>80</v>
      </c>
    </row>
    <row r="670" spans="1:10">
      <c r="A670">
        <v>669</v>
      </c>
      <c r="B670">
        <v>2</v>
      </c>
      <c r="C670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 t="s">
        <v>8</v>
      </c>
      <c r="J670">
        <v>80</v>
      </c>
    </row>
    <row r="671" spans="1:10">
      <c r="A671">
        <v>670</v>
      </c>
      <c r="B671">
        <v>2</v>
      </c>
      <c r="C671">
        <v>31660</v>
      </c>
      <c r="D671">
        <v>0</v>
      </c>
      <c r="E671">
        <v>4</v>
      </c>
      <c r="F671" t="s">
        <v>35</v>
      </c>
      <c r="G671">
        <v>3</v>
      </c>
      <c r="H671" t="s">
        <v>97</v>
      </c>
      <c r="I671" t="s">
        <v>8</v>
      </c>
      <c r="J671">
        <v>80</v>
      </c>
    </row>
    <row r="672" spans="1:10">
      <c r="A672">
        <v>671</v>
      </c>
      <c r="B672">
        <v>2</v>
      </c>
      <c r="C672">
        <v>29380</v>
      </c>
      <c r="D672">
        <v>6</v>
      </c>
      <c r="E672">
        <v>9</v>
      </c>
      <c r="F672" t="s">
        <v>35</v>
      </c>
      <c r="G672">
        <v>4</v>
      </c>
      <c r="H672" t="s">
        <v>97</v>
      </c>
      <c r="I672" t="s">
        <v>50</v>
      </c>
      <c r="J672">
        <v>80</v>
      </c>
    </row>
    <row r="673" spans="1:10">
      <c r="A673">
        <v>672</v>
      </c>
      <c r="B673">
        <v>2</v>
      </c>
      <c r="C673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 t="s">
        <v>49</v>
      </c>
      <c r="J673">
        <v>80</v>
      </c>
    </row>
    <row r="674" spans="1:10">
      <c r="A674">
        <v>673</v>
      </c>
      <c r="B674">
        <v>2</v>
      </c>
      <c r="C674">
        <v>31740</v>
      </c>
      <c r="D674">
        <v>0</v>
      </c>
      <c r="E674">
        <v>4</v>
      </c>
      <c r="F674" t="s">
        <v>73</v>
      </c>
      <c r="G674">
        <v>2</v>
      </c>
      <c r="H674" t="s">
        <v>100</v>
      </c>
      <c r="I674" t="s">
        <v>8</v>
      </c>
      <c r="J674">
        <v>80</v>
      </c>
    </row>
    <row r="675" spans="1:10">
      <c r="A675">
        <v>674</v>
      </c>
      <c r="B675">
        <v>2</v>
      </c>
      <c r="C675">
        <v>32780</v>
      </c>
      <c r="D675">
        <v>5</v>
      </c>
      <c r="E675">
        <v>8</v>
      </c>
      <c r="F675" t="s">
        <v>74</v>
      </c>
      <c r="G675">
        <v>5</v>
      </c>
      <c r="H675" t="s">
        <v>97</v>
      </c>
      <c r="I675" t="s">
        <v>48</v>
      </c>
      <c r="J675">
        <v>80</v>
      </c>
    </row>
    <row r="676" spans="1:10">
      <c r="A676">
        <v>675</v>
      </c>
      <c r="B676">
        <v>2</v>
      </c>
      <c r="C676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 t="s">
        <v>11</v>
      </c>
      <c r="J676">
        <v>80</v>
      </c>
    </row>
    <row r="677" spans="1:10">
      <c r="A677">
        <v>676</v>
      </c>
      <c r="B677">
        <v>2</v>
      </c>
      <c r="C677">
        <v>32640</v>
      </c>
      <c r="D677">
        <v>3</v>
      </c>
      <c r="E677">
        <v>8</v>
      </c>
      <c r="F677" t="s">
        <v>35</v>
      </c>
      <c r="G677">
        <v>4</v>
      </c>
      <c r="H677" t="s">
        <v>101</v>
      </c>
      <c r="I677" t="s">
        <v>47</v>
      </c>
      <c r="J677">
        <v>80</v>
      </c>
    </row>
    <row r="678" spans="1:10">
      <c r="A678">
        <v>677</v>
      </c>
      <c r="B678">
        <v>2</v>
      </c>
      <c r="C678">
        <v>32680</v>
      </c>
      <c r="D678">
        <v>-1</v>
      </c>
      <c r="E678">
        <v>2</v>
      </c>
      <c r="F678" t="s">
        <v>73</v>
      </c>
      <c r="G678">
        <v>3</v>
      </c>
      <c r="H678" t="s">
        <v>100</v>
      </c>
      <c r="I678" t="s">
        <v>8</v>
      </c>
      <c r="J678">
        <v>80</v>
      </c>
    </row>
    <row r="679" spans="1:10">
      <c r="A679">
        <v>678</v>
      </c>
      <c r="B679">
        <v>2</v>
      </c>
      <c r="C679">
        <v>31320</v>
      </c>
      <c r="D679">
        <v>1</v>
      </c>
      <c r="E679">
        <v>5</v>
      </c>
      <c r="F679" t="s">
        <v>94</v>
      </c>
      <c r="G679">
        <v>4</v>
      </c>
      <c r="H679" t="s">
        <v>101</v>
      </c>
      <c r="I679" t="s">
        <v>11</v>
      </c>
      <c r="J679">
        <v>80</v>
      </c>
    </row>
    <row r="680" spans="1:10">
      <c r="A680">
        <v>679</v>
      </c>
      <c r="B680">
        <v>2</v>
      </c>
      <c r="C680">
        <v>32080</v>
      </c>
      <c r="D680">
        <v>6</v>
      </c>
      <c r="E680">
        <v>10</v>
      </c>
      <c r="F680" t="s">
        <v>73</v>
      </c>
      <c r="G680">
        <v>3</v>
      </c>
      <c r="H680" t="s">
        <v>98</v>
      </c>
      <c r="I680" t="s">
        <v>51</v>
      </c>
      <c r="J680">
        <v>150</v>
      </c>
    </row>
    <row r="681" spans="1:10">
      <c r="A681">
        <v>680</v>
      </c>
      <c r="B681">
        <v>2</v>
      </c>
      <c r="C681">
        <v>32480</v>
      </c>
      <c r="D681">
        <v>4</v>
      </c>
      <c r="E681">
        <v>8</v>
      </c>
      <c r="F681" t="s">
        <v>73</v>
      </c>
      <c r="G681">
        <v>5</v>
      </c>
      <c r="H681" t="s">
        <v>99</v>
      </c>
      <c r="I681" t="s">
        <v>48</v>
      </c>
      <c r="J681">
        <v>80</v>
      </c>
    </row>
    <row r="682" spans="1:10">
      <c r="A682">
        <v>681</v>
      </c>
      <c r="B682">
        <v>1</v>
      </c>
      <c r="C682">
        <v>17300</v>
      </c>
      <c r="D682">
        <v>-1</v>
      </c>
      <c r="E682">
        <v>2</v>
      </c>
      <c r="F682" t="s">
        <v>73</v>
      </c>
      <c r="G682">
        <v>4</v>
      </c>
      <c r="H682" t="s">
        <v>100</v>
      </c>
      <c r="I682" t="s">
        <v>8</v>
      </c>
      <c r="J682">
        <v>40</v>
      </c>
    </row>
    <row r="683" spans="1:10">
      <c r="A683">
        <v>682</v>
      </c>
      <c r="B683">
        <v>1</v>
      </c>
      <c r="C683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 t="s">
        <v>8</v>
      </c>
      <c r="J683">
        <v>40</v>
      </c>
    </row>
    <row r="684" spans="1:10">
      <c r="A684">
        <v>683</v>
      </c>
      <c r="B684">
        <v>2</v>
      </c>
      <c r="C684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 t="s">
        <v>51</v>
      </c>
      <c r="J684">
        <v>80</v>
      </c>
    </row>
    <row r="685" spans="1:10">
      <c r="A685">
        <v>684</v>
      </c>
      <c r="B685">
        <v>2</v>
      </c>
      <c r="C685">
        <v>6487</v>
      </c>
      <c r="D685">
        <v>-1</v>
      </c>
      <c r="E685">
        <v>2</v>
      </c>
      <c r="F685" t="s">
        <v>73</v>
      </c>
      <c r="G685">
        <v>5</v>
      </c>
      <c r="H685" t="s">
        <v>100</v>
      </c>
      <c r="I685" t="s">
        <v>8</v>
      </c>
      <c r="J685">
        <v>80</v>
      </c>
    </row>
    <row r="686" spans="1:10">
      <c r="A686">
        <v>685</v>
      </c>
      <c r="B686">
        <v>2</v>
      </c>
      <c r="C686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 t="s">
        <v>46</v>
      </c>
      <c r="J686">
        <v>80</v>
      </c>
    </row>
    <row r="687" spans="1:10">
      <c r="A687">
        <v>686</v>
      </c>
      <c r="B687">
        <v>1</v>
      </c>
      <c r="C687">
        <v>4330</v>
      </c>
      <c r="D687">
        <v>6</v>
      </c>
      <c r="E687">
        <v>9</v>
      </c>
      <c r="F687" t="s">
        <v>73</v>
      </c>
      <c r="G687">
        <v>4</v>
      </c>
      <c r="H687" t="s">
        <v>97</v>
      </c>
      <c r="I687" t="s">
        <v>50</v>
      </c>
      <c r="J687">
        <v>40</v>
      </c>
    </row>
    <row r="688" spans="1:10">
      <c r="A688">
        <v>687</v>
      </c>
      <c r="B688">
        <v>1</v>
      </c>
      <c r="C688">
        <v>18566</v>
      </c>
      <c r="D688">
        <v>1</v>
      </c>
      <c r="E688">
        <v>4</v>
      </c>
      <c r="F688" t="s">
        <v>35</v>
      </c>
      <c r="G688">
        <v>5</v>
      </c>
      <c r="H688" t="s">
        <v>99</v>
      </c>
      <c r="I688" t="s">
        <v>11</v>
      </c>
      <c r="J688">
        <v>40</v>
      </c>
    </row>
    <row r="689" spans="1:10">
      <c r="A689">
        <v>688</v>
      </c>
      <c r="B689">
        <v>1</v>
      </c>
      <c r="C689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 t="s">
        <v>11</v>
      </c>
      <c r="J689">
        <v>40</v>
      </c>
    </row>
    <row r="690" spans="1:10">
      <c r="A690">
        <v>689</v>
      </c>
      <c r="B690">
        <v>1</v>
      </c>
      <c r="C690">
        <v>15980</v>
      </c>
      <c r="D690">
        <v>-1</v>
      </c>
      <c r="E690">
        <v>2</v>
      </c>
      <c r="F690" t="s">
        <v>73</v>
      </c>
      <c r="G690">
        <v>5</v>
      </c>
      <c r="H690" t="s">
        <v>100</v>
      </c>
      <c r="I690" t="s">
        <v>8</v>
      </c>
      <c r="J690">
        <v>40</v>
      </c>
    </row>
    <row r="691" spans="1:10">
      <c r="A691">
        <v>690</v>
      </c>
      <c r="B691">
        <v>2</v>
      </c>
      <c r="C691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 t="s">
        <v>46</v>
      </c>
      <c r="J691">
        <v>80</v>
      </c>
    </row>
    <row r="692" spans="1:10">
      <c r="A692">
        <v>691</v>
      </c>
      <c r="B692">
        <v>2</v>
      </c>
      <c r="C692">
        <v>29200</v>
      </c>
      <c r="D692">
        <v>6</v>
      </c>
      <c r="E692">
        <v>9</v>
      </c>
      <c r="F692" t="s">
        <v>74</v>
      </c>
      <c r="G692">
        <v>4</v>
      </c>
      <c r="H692" t="s">
        <v>97</v>
      </c>
      <c r="I692" t="s">
        <v>50</v>
      </c>
      <c r="J692">
        <v>80</v>
      </c>
    </row>
    <row r="693" spans="1:10">
      <c r="A693">
        <v>692</v>
      </c>
      <c r="B693">
        <v>2</v>
      </c>
      <c r="C693">
        <v>24200</v>
      </c>
      <c r="D693">
        <v>1</v>
      </c>
      <c r="E693">
        <v>4</v>
      </c>
      <c r="F693" t="s">
        <v>73</v>
      </c>
      <c r="G693">
        <v>3</v>
      </c>
      <c r="H693" t="s">
        <v>99</v>
      </c>
      <c r="I693" t="s">
        <v>11</v>
      </c>
      <c r="J693">
        <v>80</v>
      </c>
    </row>
    <row r="694" spans="1:10">
      <c r="A694">
        <v>693</v>
      </c>
      <c r="B694">
        <v>1</v>
      </c>
      <c r="C694">
        <v>18744</v>
      </c>
      <c r="D694">
        <v>5</v>
      </c>
      <c r="E694">
        <v>9</v>
      </c>
      <c r="F694" t="s">
        <v>73</v>
      </c>
      <c r="G694">
        <v>4</v>
      </c>
      <c r="H694" t="s">
        <v>99</v>
      </c>
      <c r="I694" t="s">
        <v>48</v>
      </c>
      <c r="J694">
        <v>40</v>
      </c>
    </row>
    <row r="695" spans="1:10">
      <c r="A695">
        <v>694</v>
      </c>
      <c r="B695">
        <v>2</v>
      </c>
      <c r="C69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 t="s">
        <v>50</v>
      </c>
      <c r="J695">
        <v>80</v>
      </c>
    </row>
    <row r="696" spans="1:10">
      <c r="A696">
        <v>695</v>
      </c>
      <c r="B696">
        <v>2</v>
      </c>
      <c r="C696">
        <v>30100</v>
      </c>
      <c r="D696">
        <v>3</v>
      </c>
      <c r="E696">
        <v>8</v>
      </c>
      <c r="F696" t="s">
        <v>73</v>
      </c>
      <c r="G696">
        <v>4</v>
      </c>
      <c r="H696" t="s">
        <v>99</v>
      </c>
      <c r="I696" t="s">
        <v>48</v>
      </c>
      <c r="J696">
        <v>80</v>
      </c>
    </row>
    <row r="697" spans="1:10">
      <c r="A697">
        <v>696</v>
      </c>
      <c r="B697">
        <v>2</v>
      </c>
      <c r="C697">
        <v>33100</v>
      </c>
      <c r="D697">
        <v>1</v>
      </c>
      <c r="E697">
        <v>6</v>
      </c>
      <c r="F697" t="s">
        <v>35</v>
      </c>
      <c r="G697">
        <v>4</v>
      </c>
      <c r="H697" t="s">
        <v>99</v>
      </c>
      <c r="I697" t="s">
        <v>11</v>
      </c>
      <c r="J697">
        <v>80</v>
      </c>
    </row>
    <row r="698" spans="1:10">
      <c r="A698">
        <v>697</v>
      </c>
      <c r="B698">
        <v>2</v>
      </c>
      <c r="C698">
        <v>26100</v>
      </c>
      <c r="D698">
        <v>-1</v>
      </c>
      <c r="E698">
        <v>3</v>
      </c>
      <c r="F698" t="s">
        <v>32</v>
      </c>
      <c r="G698">
        <v>4</v>
      </c>
      <c r="H698" t="s">
        <v>101</v>
      </c>
      <c r="I698" t="s">
        <v>11</v>
      </c>
      <c r="J698">
        <v>80</v>
      </c>
    </row>
    <row r="699" spans="1:10">
      <c r="A699">
        <v>698</v>
      </c>
      <c r="B699">
        <v>2</v>
      </c>
      <c r="C699">
        <v>29200</v>
      </c>
      <c r="D699">
        <v>2</v>
      </c>
      <c r="E699">
        <v>7</v>
      </c>
      <c r="F699" t="s">
        <v>32</v>
      </c>
      <c r="G699">
        <v>3</v>
      </c>
      <c r="H699" t="s">
        <v>98</v>
      </c>
      <c r="I699" t="s">
        <v>46</v>
      </c>
      <c r="J699">
        <v>80</v>
      </c>
    </row>
    <row r="700" spans="1:10">
      <c r="A700">
        <v>699</v>
      </c>
      <c r="B700">
        <v>2</v>
      </c>
      <c r="C700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 t="s">
        <v>50</v>
      </c>
      <c r="J700">
        <v>80</v>
      </c>
    </row>
    <row r="701" spans="1:10">
      <c r="A701">
        <v>700</v>
      </c>
      <c r="B701">
        <v>2</v>
      </c>
      <c r="C701">
        <v>26100</v>
      </c>
      <c r="D701">
        <v>6</v>
      </c>
      <c r="E701">
        <v>9</v>
      </c>
      <c r="F701" t="s">
        <v>73</v>
      </c>
      <c r="G701">
        <v>4</v>
      </c>
      <c r="H701" t="s">
        <v>97</v>
      </c>
      <c r="I701" t="s">
        <v>50</v>
      </c>
      <c r="J701">
        <v>80</v>
      </c>
    </row>
    <row r="702" spans="1:10">
      <c r="A702">
        <v>701</v>
      </c>
      <c r="B702">
        <v>2</v>
      </c>
      <c r="C702">
        <v>29100</v>
      </c>
      <c r="D702">
        <v>5</v>
      </c>
      <c r="E702">
        <v>9</v>
      </c>
      <c r="F702" t="s">
        <v>74</v>
      </c>
      <c r="G702">
        <v>3</v>
      </c>
      <c r="H702" t="s">
        <v>97</v>
      </c>
      <c r="I702" t="s">
        <v>48</v>
      </c>
      <c r="J702">
        <v>80</v>
      </c>
    </row>
    <row r="703" spans="1:10">
      <c r="A703">
        <v>702</v>
      </c>
      <c r="B703">
        <v>1</v>
      </c>
      <c r="C703">
        <v>21500</v>
      </c>
      <c r="D703">
        <v>-1</v>
      </c>
      <c r="E703">
        <v>2</v>
      </c>
      <c r="F703" t="s">
        <v>74</v>
      </c>
      <c r="G703">
        <v>4</v>
      </c>
      <c r="H703" t="s">
        <v>102</v>
      </c>
      <c r="I703" t="s">
        <v>8</v>
      </c>
      <c r="J703">
        <v>225</v>
      </c>
    </row>
    <row r="704" spans="1:10">
      <c r="A704">
        <v>703</v>
      </c>
      <c r="B704">
        <v>1</v>
      </c>
      <c r="C704">
        <v>22300</v>
      </c>
      <c r="D704">
        <v>3</v>
      </c>
      <c r="E704">
        <v>7</v>
      </c>
      <c r="F704" t="s">
        <v>35</v>
      </c>
      <c r="G704">
        <v>3</v>
      </c>
      <c r="H704" t="s">
        <v>101</v>
      </c>
      <c r="I704" t="s">
        <v>47</v>
      </c>
      <c r="J704">
        <v>40</v>
      </c>
    </row>
    <row r="705" spans="1:10">
      <c r="A705">
        <v>704</v>
      </c>
      <c r="B705">
        <v>1</v>
      </c>
      <c r="C705">
        <v>22300</v>
      </c>
      <c r="D705">
        <v>0</v>
      </c>
      <c r="E705">
        <v>3</v>
      </c>
      <c r="F705" t="s">
        <v>73</v>
      </c>
      <c r="G705">
        <v>4</v>
      </c>
      <c r="H705" t="s">
        <v>100</v>
      </c>
      <c r="I705" t="s">
        <v>8</v>
      </c>
      <c r="J705">
        <v>40</v>
      </c>
    </row>
    <row r="706" spans="1:10">
      <c r="A706">
        <v>705</v>
      </c>
      <c r="B706">
        <v>1</v>
      </c>
      <c r="C706">
        <v>21674</v>
      </c>
      <c r="D706">
        <v>3</v>
      </c>
      <c r="E706">
        <v>6</v>
      </c>
      <c r="F706" t="s">
        <v>73</v>
      </c>
      <c r="G706">
        <v>4</v>
      </c>
      <c r="H706" t="s">
        <v>100</v>
      </c>
      <c r="I706" t="s">
        <v>46</v>
      </c>
      <c r="J706">
        <v>40</v>
      </c>
    </row>
    <row r="707" spans="1:10">
      <c r="A707">
        <v>706</v>
      </c>
      <c r="B707">
        <v>1</v>
      </c>
      <c r="C707">
        <v>21674</v>
      </c>
      <c r="D707">
        <v>3</v>
      </c>
      <c r="E707">
        <v>6</v>
      </c>
      <c r="F707" t="s">
        <v>73</v>
      </c>
      <c r="G707">
        <v>5</v>
      </c>
      <c r="H707" t="s">
        <v>100</v>
      </c>
      <c r="I707" t="s">
        <v>46</v>
      </c>
      <c r="J707">
        <v>40</v>
      </c>
    </row>
    <row r="708" spans="1:10">
      <c r="A708">
        <v>707</v>
      </c>
      <c r="B708">
        <v>2</v>
      </c>
      <c r="C708">
        <v>29860</v>
      </c>
      <c r="D708">
        <v>2</v>
      </c>
      <c r="E708">
        <v>5</v>
      </c>
      <c r="F708" t="s">
        <v>84</v>
      </c>
      <c r="G708">
        <v>5</v>
      </c>
      <c r="H708" t="s">
        <v>102</v>
      </c>
      <c r="I708" t="s">
        <v>46</v>
      </c>
      <c r="J708">
        <v>225</v>
      </c>
    </row>
    <row r="709" spans="1:10">
      <c r="A709">
        <v>708</v>
      </c>
      <c r="B709">
        <v>2</v>
      </c>
      <c r="C709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 t="s">
        <v>51</v>
      </c>
      <c r="J709">
        <v>80</v>
      </c>
    </row>
    <row r="710" spans="1:10">
      <c r="A710">
        <v>709</v>
      </c>
      <c r="B710">
        <v>2</v>
      </c>
      <c r="C710">
        <v>12450</v>
      </c>
      <c r="D710">
        <v>-1</v>
      </c>
      <c r="E710">
        <v>2</v>
      </c>
      <c r="F710" t="s">
        <v>73</v>
      </c>
      <c r="G710">
        <v>4</v>
      </c>
      <c r="H710" t="s">
        <v>100</v>
      </c>
      <c r="I710" t="s">
        <v>8</v>
      </c>
      <c r="J710">
        <v>80</v>
      </c>
    </row>
    <row r="711" spans="1:10">
      <c r="A711">
        <v>710</v>
      </c>
      <c r="B711">
        <v>2</v>
      </c>
      <c r="C711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 t="s">
        <v>11</v>
      </c>
      <c r="J711">
        <v>80</v>
      </c>
    </row>
    <row r="712" spans="1:10">
      <c r="A712">
        <v>711</v>
      </c>
      <c r="B712">
        <v>2</v>
      </c>
      <c r="C712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 t="s">
        <v>46</v>
      </c>
      <c r="J712">
        <v>80</v>
      </c>
    </row>
    <row r="713" spans="1:10">
      <c r="A713">
        <v>712</v>
      </c>
      <c r="B713">
        <v>2</v>
      </c>
      <c r="C713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 t="s">
        <v>11</v>
      </c>
      <c r="J713">
        <v>80</v>
      </c>
    </row>
    <row r="714" spans="1:10">
      <c r="A714">
        <v>713</v>
      </c>
      <c r="B714">
        <v>2</v>
      </c>
      <c r="C714">
        <v>29200</v>
      </c>
      <c r="D714">
        <v>-1</v>
      </c>
      <c r="E714">
        <v>2</v>
      </c>
      <c r="F714" t="s">
        <v>94</v>
      </c>
      <c r="G714">
        <v>3</v>
      </c>
      <c r="H714" t="s">
        <v>102</v>
      </c>
      <c r="I714" t="s">
        <v>8</v>
      </c>
      <c r="J714">
        <v>225</v>
      </c>
    </row>
    <row r="715" spans="1:10">
      <c r="A715">
        <v>714</v>
      </c>
      <c r="B715">
        <v>2</v>
      </c>
      <c r="C715">
        <v>29200</v>
      </c>
      <c r="D715">
        <v>-1</v>
      </c>
      <c r="E715">
        <v>4</v>
      </c>
      <c r="F715" t="s">
        <v>35</v>
      </c>
      <c r="G715">
        <v>3</v>
      </c>
      <c r="H715" t="s">
        <v>97</v>
      </c>
      <c r="I715" t="s">
        <v>8</v>
      </c>
      <c r="J715">
        <v>80</v>
      </c>
    </row>
    <row r="716" spans="1:10">
      <c r="A716">
        <v>715</v>
      </c>
      <c r="B716">
        <v>1</v>
      </c>
      <c r="C716">
        <v>2300</v>
      </c>
      <c r="D716">
        <v>1</v>
      </c>
      <c r="E716">
        <v>6</v>
      </c>
      <c r="F716" t="s">
        <v>75</v>
      </c>
      <c r="G716">
        <v>2</v>
      </c>
      <c r="H716" t="s">
        <v>102</v>
      </c>
      <c r="I716" t="s">
        <v>11</v>
      </c>
      <c r="J716">
        <v>225</v>
      </c>
    </row>
    <row r="717" spans="1:10">
      <c r="A717">
        <v>716</v>
      </c>
      <c r="B717">
        <v>2</v>
      </c>
      <c r="C717">
        <v>29483</v>
      </c>
      <c r="D717">
        <v>3</v>
      </c>
      <c r="E717">
        <v>7</v>
      </c>
      <c r="F717" t="s">
        <v>35</v>
      </c>
      <c r="G717">
        <v>3</v>
      </c>
      <c r="H717" t="s">
        <v>101</v>
      </c>
      <c r="I717" t="s">
        <v>47</v>
      </c>
      <c r="J717">
        <v>80</v>
      </c>
    </row>
    <row r="718" spans="1:10">
      <c r="A718">
        <v>717</v>
      </c>
      <c r="B718">
        <v>2</v>
      </c>
      <c r="C718">
        <v>29483</v>
      </c>
      <c r="D718">
        <v>6</v>
      </c>
      <c r="E718">
        <v>9</v>
      </c>
      <c r="F718" t="s">
        <v>74</v>
      </c>
      <c r="G718">
        <v>4</v>
      </c>
      <c r="H718" t="s">
        <v>97</v>
      </c>
      <c r="I718" t="s">
        <v>50</v>
      </c>
      <c r="J718">
        <v>80</v>
      </c>
    </row>
    <row r="719" spans="1:10">
      <c r="A719">
        <v>718</v>
      </c>
      <c r="B719">
        <v>2</v>
      </c>
      <c r="C719">
        <v>29483</v>
      </c>
      <c r="D719">
        <v>1</v>
      </c>
      <c r="E719">
        <v>5</v>
      </c>
      <c r="F719" t="s">
        <v>35</v>
      </c>
      <c r="G719">
        <v>3</v>
      </c>
      <c r="H719" t="s">
        <v>99</v>
      </c>
      <c r="I719" t="s">
        <v>11</v>
      </c>
      <c r="J719">
        <v>80</v>
      </c>
    </row>
    <row r="720" spans="1:10">
      <c r="A720">
        <v>719</v>
      </c>
      <c r="B720">
        <v>2</v>
      </c>
      <c r="C720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 t="s">
        <v>51</v>
      </c>
      <c r="J720">
        <v>80</v>
      </c>
    </row>
    <row r="721" spans="1:10">
      <c r="A721">
        <v>720</v>
      </c>
      <c r="B721">
        <v>2</v>
      </c>
      <c r="C721">
        <v>28136</v>
      </c>
      <c r="D721">
        <v>4</v>
      </c>
      <c r="E721">
        <v>8</v>
      </c>
      <c r="F721" t="s">
        <v>73</v>
      </c>
      <c r="G721">
        <v>4</v>
      </c>
      <c r="H721" t="s">
        <v>99</v>
      </c>
      <c r="I721" t="s">
        <v>48</v>
      </c>
      <c r="J721">
        <v>80</v>
      </c>
    </row>
    <row r="722" spans="1:10">
      <c r="A722">
        <v>721</v>
      </c>
      <c r="B722">
        <v>1</v>
      </c>
      <c r="C722">
        <v>22460</v>
      </c>
      <c r="D722">
        <v>5</v>
      </c>
      <c r="E722">
        <v>9</v>
      </c>
      <c r="F722" t="s">
        <v>35</v>
      </c>
      <c r="G722">
        <v>3</v>
      </c>
      <c r="H722" t="s">
        <v>97</v>
      </c>
      <c r="I722" t="s">
        <v>48</v>
      </c>
      <c r="J722">
        <v>40</v>
      </c>
    </row>
    <row r="723" spans="1:10">
      <c r="A723">
        <v>722</v>
      </c>
      <c r="B723">
        <v>2</v>
      </c>
      <c r="C723">
        <v>35804</v>
      </c>
      <c r="D723">
        <v>0</v>
      </c>
      <c r="E723">
        <v>3</v>
      </c>
      <c r="F723" t="s">
        <v>74</v>
      </c>
      <c r="G723">
        <v>4</v>
      </c>
      <c r="H723" t="s">
        <v>101</v>
      </c>
      <c r="I723" t="s">
        <v>11</v>
      </c>
      <c r="J723">
        <v>80</v>
      </c>
    </row>
    <row r="724" spans="1:10">
      <c r="A724">
        <v>723</v>
      </c>
      <c r="B724">
        <v>2</v>
      </c>
      <c r="C724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 t="s">
        <v>49</v>
      </c>
      <c r="J724">
        <v>80</v>
      </c>
    </row>
    <row r="725" spans="1:10">
      <c r="A725">
        <v>724</v>
      </c>
      <c r="B725">
        <v>2</v>
      </c>
      <c r="C725">
        <v>21245</v>
      </c>
      <c r="D725">
        <v>5</v>
      </c>
      <c r="E725">
        <v>8</v>
      </c>
      <c r="F725" t="s">
        <v>74</v>
      </c>
      <c r="G725">
        <v>3</v>
      </c>
      <c r="H725" t="s">
        <v>98</v>
      </c>
      <c r="I725" t="s">
        <v>49</v>
      </c>
      <c r="J725">
        <v>80</v>
      </c>
    </row>
    <row r="726" spans="1:10">
      <c r="A726">
        <v>725</v>
      </c>
      <c r="B726">
        <v>2</v>
      </c>
      <c r="C726">
        <v>21158</v>
      </c>
      <c r="D726">
        <v>-1</v>
      </c>
      <c r="E726">
        <v>4</v>
      </c>
      <c r="F726" t="s">
        <v>73</v>
      </c>
      <c r="G726">
        <v>4</v>
      </c>
      <c r="H726" t="s">
        <v>100</v>
      </c>
      <c r="I726" t="s">
        <v>8</v>
      </c>
      <c r="J726">
        <v>80</v>
      </c>
    </row>
    <row r="727" spans="1:10">
      <c r="A727">
        <v>726</v>
      </c>
      <c r="B727">
        <v>1</v>
      </c>
      <c r="C727">
        <v>21153</v>
      </c>
      <c r="D727">
        <v>1</v>
      </c>
      <c r="E727">
        <v>5</v>
      </c>
      <c r="F727" t="s">
        <v>73</v>
      </c>
      <c r="G727">
        <v>3</v>
      </c>
      <c r="H727" t="s">
        <v>99</v>
      </c>
      <c r="I727" t="s">
        <v>11</v>
      </c>
      <c r="J727">
        <v>40</v>
      </c>
    </row>
    <row r="728" spans="1:10">
      <c r="A728">
        <v>727</v>
      </c>
      <c r="B728">
        <v>2</v>
      </c>
      <c r="C728">
        <v>25200</v>
      </c>
      <c r="D728">
        <v>3</v>
      </c>
      <c r="E728">
        <v>6</v>
      </c>
      <c r="F728" t="s">
        <v>73</v>
      </c>
      <c r="G728">
        <v>3</v>
      </c>
      <c r="H728" t="s">
        <v>100</v>
      </c>
      <c r="I728" t="s">
        <v>46</v>
      </c>
      <c r="J728">
        <v>80</v>
      </c>
    </row>
    <row r="729" spans="1:10">
      <c r="A729">
        <v>728</v>
      </c>
      <c r="B729">
        <v>2</v>
      </c>
      <c r="C729">
        <v>26552</v>
      </c>
      <c r="D729">
        <v>4</v>
      </c>
      <c r="E729">
        <v>9</v>
      </c>
      <c r="F729" t="s">
        <v>73</v>
      </c>
      <c r="G729">
        <v>4</v>
      </c>
      <c r="H729" t="s">
        <v>99</v>
      </c>
      <c r="I729" t="s">
        <v>48</v>
      </c>
      <c r="J729">
        <v>80</v>
      </c>
    </row>
    <row r="730" spans="1:10">
      <c r="A730">
        <v>729</v>
      </c>
      <c r="B730">
        <v>1</v>
      </c>
      <c r="C730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 t="s">
        <v>51</v>
      </c>
      <c r="J730">
        <v>40</v>
      </c>
    </row>
    <row r="731" spans="1:10">
      <c r="A731">
        <v>730</v>
      </c>
      <c r="B731">
        <v>1</v>
      </c>
      <c r="C731">
        <v>15412</v>
      </c>
      <c r="D731">
        <v>1</v>
      </c>
      <c r="E731">
        <v>6</v>
      </c>
      <c r="F731" t="s">
        <v>35</v>
      </c>
      <c r="G731">
        <v>5</v>
      </c>
      <c r="H731" t="s">
        <v>99</v>
      </c>
      <c r="I731" t="s">
        <v>11</v>
      </c>
      <c r="J731">
        <v>40</v>
      </c>
    </row>
    <row r="732" spans="1:10">
      <c r="A732">
        <v>731</v>
      </c>
      <c r="B732">
        <v>2</v>
      </c>
      <c r="C732">
        <v>25999</v>
      </c>
      <c r="D732">
        <v>-1</v>
      </c>
      <c r="E732">
        <v>3</v>
      </c>
      <c r="F732" t="s">
        <v>73</v>
      </c>
      <c r="G732">
        <v>3</v>
      </c>
      <c r="H732" t="s">
        <v>100</v>
      </c>
      <c r="I732" t="s">
        <v>8</v>
      </c>
      <c r="J732">
        <v>80</v>
      </c>
    </row>
    <row r="733" spans="1:10">
      <c r="A733">
        <v>732</v>
      </c>
      <c r="B733">
        <v>2</v>
      </c>
      <c r="C733">
        <v>29600</v>
      </c>
      <c r="D733">
        <v>3</v>
      </c>
      <c r="E733">
        <v>7</v>
      </c>
      <c r="F733" t="s">
        <v>73</v>
      </c>
      <c r="G733">
        <v>4</v>
      </c>
      <c r="H733" t="s">
        <v>99</v>
      </c>
      <c r="I733" t="s">
        <v>48</v>
      </c>
      <c r="J733">
        <v>80</v>
      </c>
    </row>
    <row r="734" spans="1:10">
      <c r="A734">
        <v>733</v>
      </c>
      <c r="B734">
        <v>1</v>
      </c>
      <c r="C734">
        <v>23093</v>
      </c>
      <c r="D734">
        <v>6</v>
      </c>
      <c r="E734">
        <v>9</v>
      </c>
      <c r="F734" t="s">
        <v>32</v>
      </c>
      <c r="G734">
        <v>4</v>
      </c>
      <c r="H734" t="s">
        <v>98</v>
      </c>
      <c r="I734" t="s">
        <v>49</v>
      </c>
      <c r="J734">
        <v>40</v>
      </c>
    </row>
    <row r="735" spans="1:10">
      <c r="A735">
        <v>734</v>
      </c>
      <c r="B735">
        <v>1</v>
      </c>
      <c r="C73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 t="s">
        <v>50</v>
      </c>
      <c r="J735">
        <v>40</v>
      </c>
    </row>
    <row r="736" spans="1:10">
      <c r="A736">
        <v>735</v>
      </c>
      <c r="B736">
        <v>1</v>
      </c>
      <c r="C736">
        <v>19020</v>
      </c>
      <c r="D736">
        <v>3</v>
      </c>
      <c r="E736">
        <v>6</v>
      </c>
      <c r="F736" t="s">
        <v>74</v>
      </c>
      <c r="G736">
        <v>2</v>
      </c>
      <c r="H736" t="s">
        <v>98</v>
      </c>
      <c r="I736" t="s">
        <v>46</v>
      </c>
      <c r="J736">
        <v>40</v>
      </c>
    </row>
    <row r="737" spans="1:10">
      <c r="A737">
        <v>736</v>
      </c>
      <c r="B737">
        <v>1</v>
      </c>
      <c r="C737">
        <v>19020</v>
      </c>
      <c r="D737">
        <v>0</v>
      </c>
      <c r="E737">
        <v>3</v>
      </c>
      <c r="F737" t="s">
        <v>84</v>
      </c>
      <c r="G737">
        <v>3</v>
      </c>
      <c r="H737" t="s">
        <v>101</v>
      </c>
      <c r="I737" t="s">
        <v>11</v>
      </c>
      <c r="J737">
        <v>40</v>
      </c>
    </row>
    <row r="738" spans="1:10">
      <c r="A738">
        <v>737</v>
      </c>
      <c r="B738">
        <v>1</v>
      </c>
      <c r="C738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 t="s">
        <v>48</v>
      </c>
      <c r="J738">
        <v>40</v>
      </c>
    </row>
    <row r="739" spans="1:10">
      <c r="A739">
        <v>738</v>
      </c>
      <c r="B739">
        <v>1</v>
      </c>
      <c r="C739">
        <v>19020</v>
      </c>
      <c r="D739">
        <v>0</v>
      </c>
      <c r="E739">
        <v>3</v>
      </c>
      <c r="F739" t="s">
        <v>74</v>
      </c>
      <c r="G739">
        <v>4</v>
      </c>
      <c r="H739" t="s">
        <v>101</v>
      </c>
      <c r="I739" t="s">
        <v>11</v>
      </c>
      <c r="J739">
        <v>40</v>
      </c>
    </row>
    <row r="740" spans="1:10">
      <c r="A740">
        <v>739</v>
      </c>
      <c r="B740">
        <v>1</v>
      </c>
      <c r="C740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 t="s">
        <v>48</v>
      </c>
      <c r="J740">
        <v>40</v>
      </c>
    </row>
    <row r="741" spans="1:10">
      <c r="A741">
        <v>740</v>
      </c>
      <c r="B741">
        <v>1</v>
      </c>
      <c r="C741">
        <v>19020</v>
      </c>
      <c r="D741">
        <v>0</v>
      </c>
      <c r="E741">
        <v>4</v>
      </c>
      <c r="F741" t="s">
        <v>94</v>
      </c>
      <c r="G741">
        <v>4</v>
      </c>
      <c r="H741" t="s">
        <v>101</v>
      </c>
      <c r="I741" t="s">
        <v>11</v>
      </c>
      <c r="J741">
        <v>40</v>
      </c>
    </row>
    <row r="742" spans="1:10">
      <c r="A742">
        <v>741</v>
      </c>
      <c r="B742">
        <v>1</v>
      </c>
      <c r="C742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 t="s">
        <v>11</v>
      </c>
      <c r="J742">
        <v>40</v>
      </c>
    </row>
    <row r="743" spans="1:10">
      <c r="A743">
        <v>742</v>
      </c>
      <c r="B743">
        <v>2</v>
      </c>
      <c r="C743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 t="s">
        <v>47</v>
      </c>
      <c r="J743">
        <v>80</v>
      </c>
    </row>
    <row r="744" spans="1:10">
      <c r="A744">
        <v>743</v>
      </c>
      <c r="B744">
        <v>1</v>
      </c>
      <c r="C744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 t="s">
        <v>48</v>
      </c>
      <c r="J744">
        <v>40</v>
      </c>
    </row>
    <row r="745" spans="1:10">
      <c r="A745">
        <v>744</v>
      </c>
      <c r="B745">
        <v>1</v>
      </c>
      <c r="C745">
        <v>23300</v>
      </c>
      <c r="D745">
        <v>4</v>
      </c>
      <c r="E745">
        <v>8</v>
      </c>
      <c r="F745" t="s">
        <v>84</v>
      </c>
      <c r="G745">
        <v>5</v>
      </c>
      <c r="H745" t="s">
        <v>139</v>
      </c>
      <c r="I745" t="s">
        <v>47</v>
      </c>
      <c r="J745">
        <v>40</v>
      </c>
    </row>
    <row r="746" spans="1:10">
      <c r="A746">
        <v>745</v>
      </c>
      <c r="B746">
        <v>1</v>
      </c>
      <c r="C746">
        <v>6384</v>
      </c>
      <c r="D746">
        <v>6</v>
      </c>
      <c r="E746">
        <v>11</v>
      </c>
      <c r="F746" t="s">
        <v>33</v>
      </c>
      <c r="G746">
        <v>3</v>
      </c>
      <c r="H746" t="s">
        <v>102</v>
      </c>
      <c r="I746" t="s">
        <v>50</v>
      </c>
      <c r="J746">
        <v>225</v>
      </c>
    </row>
    <row r="747" spans="1:10">
      <c r="A747">
        <v>746</v>
      </c>
      <c r="B747">
        <v>1</v>
      </c>
      <c r="C747">
        <v>10100</v>
      </c>
      <c r="D747">
        <v>6</v>
      </c>
      <c r="E747">
        <v>9</v>
      </c>
      <c r="F747" t="s">
        <v>73</v>
      </c>
      <c r="G747">
        <v>4</v>
      </c>
      <c r="H747" t="s">
        <v>97</v>
      </c>
      <c r="I747" t="s">
        <v>50</v>
      </c>
      <c r="J747">
        <v>40</v>
      </c>
    </row>
    <row r="748" spans="1:10">
      <c r="A748">
        <v>747</v>
      </c>
      <c r="B748">
        <v>2</v>
      </c>
      <c r="C748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 t="s">
        <v>48</v>
      </c>
      <c r="J748">
        <v>80</v>
      </c>
    </row>
    <row r="749" spans="1:10">
      <c r="A749">
        <v>748</v>
      </c>
      <c r="B749">
        <v>2</v>
      </c>
      <c r="C749">
        <v>12000</v>
      </c>
      <c r="D749">
        <v>3</v>
      </c>
      <c r="E749">
        <v>6</v>
      </c>
      <c r="F749" t="s">
        <v>84</v>
      </c>
      <c r="G749">
        <v>3</v>
      </c>
      <c r="H749" t="s">
        <v>139</v>
      </c>
      <c r="I749" t="s">
        <v>47</v>
      </c>
      <c r="J749">
        <v>80</v>
      </c>
    </row>
    <row r="750" spans="1:10">
      <c r="A750">
        <v>749</v>
      </c>
      <c r="B750">
        <v>2</v>
      </c>
      <c r="C750">
        <v>12000</v>
      </c>
      <c r="D750">
        <v>6</v>
      </c>
      <c r="E750">
        <v>9</v>
      </c>
      <c r="F750" t="s">
        <v>94</v>
      </c>
      <c r="G750">
        <v>4</v>
      </c>
      <c r="H750" t="s">
        <v>97</v>
      </c>
      <c r="I750" t="s">
        <v>50</v>
      </c>
      <c r="J750">
        <v>80</v>
      </c>
    </row>
    <row r="751" spans="1:10">
      <c r="A751">
        <v>750</v>
      </c>
      <c r="B751">
        <v>2</v>
      </c>
      <c r="C751">
        <v>12000</v>
      </c>
      <c r="D751">
        <v>4</v>
      </c>
      <c r="E751">
        <v>8</v>
      </c>
      <c r="F751" t="s">
        <v>73</v>
      </c>
      <c r="G751">
        <v>4</v>
      </c>
      <c r="H751" t="s">
        <v>99</v>
      </c>
      <c r="I751" t="s">
        <v>48</v>
      </c>
      <c r="J751">
        <v>80</v>
      </c>
    </row>
    <row r="752" spans="1:10">
      <c r="A752">
        <v>751</v>
      </c>
      <c r="B752">
        <v>1</v>
      </c>
      <c r="C752">
        <v>10100</v>
      </c>
      <c r="D752">
        <v>0</v>
      </c>
      <c r="E752">
        <v>5</v>
      </c>
      <c r="F752" t="s">
        <v>35</v>
      </c>
      <c r="G752">
        <v>3</v>
      </c>
      <c r="H752" t="s">
        <v>97</v>
      </c>
      <c r="I752" t="s">
        <v>8</v>
      </c>
      <c r="J752">
        <v>40</v>
      </c>
    </row>
    <row r="753" spans="1:10">
      <c r="A753">
        <v>752</v>
      </c>
      <c r="B753">
        <v>1</v>
      </c>
      <c r="C753">
        <v>10100</v>
      </c>
      <c r="D753">
        <v>-1</v>
      </c>
      <c r="E753">
        <v>2</v>
      </c>
      <c r="F753" t="s">
        <v>73</v>
      </c>
      <c r="G753">
        <v>5</v>
      </c>
      <c r="H753" t="s">
        <v>100</v>
      </c>
      <c r="I753" t="s">
        <v>8</v>
      </c>
      <c r="J753">
        <v>40</v>
      </c>
    </row>
    <row r="754" spans="1:10">
      <c r="A754">
        <v>753</v>
      </c>
      <c r="B754">
        <v>1</v>
      </c>
      <c r="C754">
        <v>10100</v>
      </c>
      <c r="D754">
        <v>-1</v>
      </c>
      <c r="E754">
        <v>3</v>
      </c>
      <c r="F754" t="s">
        <v>74</v>
      </c>
      <c r="G754">
        <v>4</v>
      </c>
      <c r="H754" t="s">
        <v>101</v>
      </c>
      <c r="I754" t="s">
        <v>11</v>
      </c>
      <c r="J754">
        <v>40</v>
      </c>
    </row>
    <row r="755" spans="1:10">
      <c r="A755">
        <v>754</v>
      </c>
      <c r="B755">
        <v>1</v>
      </c>
      <c r="C755">
        <v>10100</v>
      </c>
      <c r="D755">
        <v>-1</v>
      </c>
      <c r="E755">
        <v>4</v>
      </c>
      <c r="F755" t="s">
        <v>35</v>
      </c>
      <c r="G755">
        <v>3</v>
      </c>
      <c r="H755" t="s">
        <v>97</v>
      </c>
      <c r="I755" t="s">
        <v>8</v>
      </c>
      <c r="J755">
        <v>40</v>
      </c>
    </row>
    <row r="756" spans="1:10">
      <c r="A756">
        <v>755</v>
      </c>
      <c r="B756">
        <v>2</v>
      </c>
      <c r="C756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 t="s">
        <v>46</v>
      </c>
      <c r="J756">
        <v>80</v>
      </c>
    </row>
    <row r="757" spans="1:10">
      <c r="A757">
        <v>756</v>
      </c>
      <c r="B757">
        <v>2</v>
      </c>
      <c r="C757">
        <v>24200</v>
      </c>
      <c r="D757">
        <v>4</v>
      </c>
      <c r="E757">
        <v>9</v>
      </c>
      <c r="F757" t="s">
        <v>35</v>
      </c>
      <c r="G757">
        <v>4</v>
      </c>
      <c r="H757" t="s">
        <v>101</v>
      </c>
      <c r="I757" t="s">
        <v>47</v>
      </c>
      <c r="J757">
        <v>80</v>
      </c>
    </row>
    <row r="758" spans="1:10">
      <c r="A758">
        <v>757</v>
      </c>
      <c r="B758">
        <v>2</v>
      </c>
      <c r="C758">
        <v>24200</v>
      </c>
      <c r="D758">
        <v>1</v>
      </c>
      <c r="E758">
        <v>6</v>
      </c>
      <c r="F758" t="s">
        <v>73</v>
      </c>
      <c r="G758">
        <v>3</v>
      </c>
      <c r="H758" t="s">
        <v>99</v>
      </c>
      <c r="I758" t="s">
        <v>11</v>
      </c>
      <c r="J758">
        <v>80</v>
      </c>
    </row>
    <row r="759" spans="1:10">
      <c r="A759">
        <v>758</v>
      </c>
      <c r="B759">
        <v>2</v>
      </c>
      <c r="C759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 t="s">
        <v>48</v>
      </c>
      <c r="J759">
        <v>80</v>
      </c>
    </row>
    <row r="760" spans="1:10">
      <c r="A760">
        <v>759</v>
      </c>
      <c r="B760">
        <v>1</v>
      </c>
      <c r="C760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 t="s">
        <v>48</v>
      </c>
      <c r="J760">
        <v>40</v>
      </c>
    </row>
    <row r="761" spans="1:10">
      <c r="A761">
        <v>760</v>
      </c>
      <c r="B761">
        <v>1</v>
      </c>
      <c r="C761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 t="s">
        <v>50</v>
      </c>
      <c r="J761">
        <v>40</v>
      </c>
    </row>
    <row r="762" spans="1:10">
      <c r="A762">
        <v>761</v>
      </c>
      <c r="B762">
        <v>2</v>
      </c>
      <c r="C762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 t="s">
        <v>46</v>
      </c>
      <c r="J762">
        <v>80</v>
      </c>
    </row>
    <row r="763" spans="1:10">
      <c r="A763">
        <v>762</v>
      </c>
      <c r="B763">
        <v>2</v>
      </c>
      <c r="C763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 t="s">
        <v>48</v>
      </c>
      <c r="J763">
        <v>80</v>
      </c>
    </row>
    <row r="764" spans="1:10">
      <c r="A764">
        <v>763</v>
      </c>
      <c r="B764">
        <v>2</v>
      </c>
      <c r="C764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 t="s">
        <v>51</v>
      </c>
      <c r="J764">
        <v>80</v>
      </c>
    </row>
    <row r="765" spans="1:10">
      <c r="A765">
        <v>764</v>
      </c>
      <c r="B765">
        <v>1</v>
      </c>
      <c r="C76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 t="s">
        <v>11</v>
      </c>
      <c r="J765">
        <v>40</v>
      </c>
    </row>
    <row r="766" spans="1:10">
      <c r="A766">
        <v>765</v>
      </c>
      <c r="B766">
        <v>2</v>
      </c>
      <c r="C766">
        <v>24200</v>
      </c>
      <c r="D766">
        <v>6</v>
      </c>
      <c r="E766">
        <v>10</v>
      </c>
      <c r="F766" t="s">
        <v>73</v>
      </c>
      <c r="G766">
        <v>3</v>
      </c>
      <c r="H766" t="s">
        <v>98</v>
      </c>
      <c r="I766" t="s">
        <v>51</v>
      </c>
      <c r="J766">
        <v>150</v>
      </c>
    </row>
    <row r="767" spans="1:10">
      <c r="A767">
        <v>766</v>
      </c>
      <c r="B767">
        <v>1</v>
      </c>
      <c r="C767">
        <v>23300</v>
      </c>
      <c r="D767">
        <v>2</v>
      </c>
      <c r="E767">
        <v>5</v>
      </c>
      <c r="F767" t="s">
        <v>94</v>
      </c>
      <c r="G767">
        <v>4</v>
      </c>
      <c r="H767" t="s">
        <v>102</v>
      </c>
      <c r="I767" t="s">
        <v>21</v>
      </c>
      <c r="J767">
        <v>225</v>
      </c>
    </row>
    <row r="768" spans="1:10">
      <c r="A768">
        <v>767</v>
      </c>
      <c r="B768">
        <v>1</v>
      </c>
      <c r="C768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 t="s">
        <v>47</v>
      </c>
      <c r="J768">
        <v>40</v>
      </c>
    </row>
    <row r="769" spans="1:10">
      <c r="A769">
        <v>768</v>
      </c>
      <c r="B769">
        <v>1</v>
      </c>
      <c r="C769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 t="s">
        <v>50</v>
      </c>
      <c r="J769">
        <v>40</v>
      </c>
    </row>
    <row r="770" spans="1:10">
      <c r="A770">
        <v>769</v>
      </c>
      <c r="B770">
        <v>1</v>
      </c>
      <c r="C770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 t="s">
        <v>48</v>
      </c>
      <c r="J770">
        <v>40</v>
      </c>
    </row>
    <row r="771" spans="1:10">
      <c r="A771">
        <v>770</v>
      </c>
      <c r="B771">
        <v>1</v>
      </c>
      <c r="C771">
        <v>10376</v>
      </c>
      <c r="D771">
        <v>4</v>
      </c>
      <c r="E771">
        <v>9</v>
      </c>
      <c r="F771" t="s">
        <v>35</v>
      </c>
      <c r="G771">
        <v>4</v>
      </c>
      <c r="H771" t="s">
        <v>101</v>
      </c>
      <c r="I771" t="s">
        <v>47</v>
      </c>
      <c r="J771">
        <v>40</v>
      </c>
    </row>
    <row r="772" spans="1:10">
      <c r="A772">
        <v>771</v>
      </c>
      <c r="B772">
        <v>2</v>
      </c>
      <c r="C772">
        <v>9010</v>
      </c>
      <c r="D772">
        <v>2</v>
      </c>
      <c r="E772">
        <v>7</v>
      </c>
      <c r="F772" t="s">
        <v>94</v>
      </c>
      <c r="G772">
        <v>4</v>
      </c>
      <c r="H772" t="s">
        <v>139</v>
      </c>
      <c r="I772" t="s">
        <v>47</v>
      </c>
      <c r="J772">
        <v>80</v>
      </c>
    </row>
    <row r="773" spans="1:10">
      <c r="A773">
        <v>772</v>
      </c>
      <c r="B773">
        <v>2</v>
      </c>
      <c r="C773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 t="s">
        <v>47</v>
      </c>
      <c r="J773">
        <v>80</v>
      </c>
    </row>
    <row r="774" spans="1:10">
      <c r="A774">
        <v>773</v>
      </c>
      <c r="B774">
        <v>2</v>
      </c>
      <c r="C774">
        <v>22574</v>
      </c>
      <c r="D774">
        <v>-1</v>
      </c>
      <c r="E774">
        <v>4</v>
      </c>
      <c r="F774" t="s">
        <v>73</v>
      </c>
      <c r="G774">
        <v>3</v>
      </c>
      <c r="H774" t="s">
        <v>100</v>
      </c>
      <c r="I774" t="s">
        <v>8</v>
      </c>
      <c r="J774">
        <v>80</v>
      </c>
    </row>
    <row r="775" spans="1:10">
      <c r="A775">
        <v>774</v>
      </c>
      <c r="B775">
        <v>2</v>
      </c>
      <c r="C775">
        <v>33290</v>
      </c>
      <c r="D775">
        <v>2</v>
      </c>
      <c r="E775">
        <v>6</v>
      </c>
      <c r="F775" t="s">
        <v>35</v>
      </c>
      <c r="G775">
        <v>3</v>
      </c>
      <c r="H775" t="s">
        <v>98</v>
      </c>
      <c r="I775" t="s">
        <v>46</v>
      </c>
      <c r="J775">
        <v>80</v>
      </c>
    </row>
    <row r="776" spans="1:10">
      <c r="A776">
        <v>775</v>
      </c>
      <c r="B776">
        <v>2</v>
      </c>
      <c r="C776">
        <v>33370</v>
      </c>
      <c r="D776">
        <v>3</v>
      </c>
      <c r="E776">
        <v>7</v>
      </c>
      <c r="F776" t="s">
        <v>73</v>
      </c>
      <c r="G776">
        <v>4</v>
      </c>
      <c r="H776" t="s">
        <v>99</v>
      </c>
      <c r="I776" t="s">
        <v>48</v>
      </c>
      <c r="J776">
        <v>80</v>
      </c>
    </row>
    <row r="777" spans="1:10">
      <c r="A777">
        <v>776</v>
      </c>
      <c r="B777">
        <v>2</v>
      </c>
      <c r="C777">
        <v>33250</v>
      </c>
      <c r="D777">
        <v>-1</v>
      </c>
      <c r="E777">
        <v>4</v>
      </c>
      <c r="F777" t="s">
        <v>73</v>
      </c>
      <c r="G777">
        <v>5</v>
      </c>
      <c r="H777" t="s">
        <v>100</v>
      </c>
      <c r="I777" t="s">
        <v>8</v>
      </c>
      <c r="J777">
        <v>80</v>
      </c>
    </row>
    <row r="778" spans="1:10">
      <c r="A778">
        <v>777</v>
      </c>
      <c r="B778">
        <v>2</v>
      </c>
      <c r="C778">
        <v>33270</v>
      </c>
      <c r="D778">
        <v>0</v>
      </c>
      <c r="E778">
        <v>3</v>
      </c>
      <c r="F778" t="s">
        <v>35</v>
      </c>
      <c r="G778">
        <v>3</v>
      </c>
      <c r="H778" t="s">
        <v>97</v>
      </c>
      <c r="I778" t="s">
        <v>8</v>
      </c>
      <c r="J778">
        <v>80</v>
      </c>
    </row>
    <row r="779" spans="1:10">
      <c r="A779">
        <v>778</v>
      </c>
      <c r="B779">
        <v>2</v>
      </c>
      <c r="C779">
        <v>29200</v>
      </c>
      <c r="D779">
        <v>3</v>
      </c>
      <c r="E779">
        <v>8</v>
      </c>
      <c r="F779" t="s">
        <v>75</v>
      </c>
      <c r="G779">
        <v>3</v>
      </c>
      <c r="H779" t="s">
        <v>102</v>
      </c>
      <c r="I779" t="s">
        <v>47</v>
      </c>
      <c r="J779">
        <v>225</v>
      </c>
    </row>
    <row r="780" spans="1:10">
      <c r="A780">
        <v>779</v>
      </c>
      <c r="B780">
        <v>2</v>
      </c>
      <c r="C780">
        <v>29200</v>
      </c>
      <c r="D780">
        <v>3</v>
      </c>
      <c r="E780">
        <v>6</v>
      </c>
      <c r="F780" t="s">
        <v>73</v>
      </c>
      <c r="G780">
        <v>4</v>
      </c>
      <c r="H780" t="s">
        <v>100</v>
      </c>
      <c r="I780" t="s">
        <v>46</v>
      </c>
      <c r="J780">
        <v>80</v>
      </c>
    </row>
    <row r="781" spans="1:10">
      <c r="A781">
        <v>780</v>
      </c>
      <c r="B781">
        <v>2</v>
      </c>
      <c r="C781">
        <v>33370</v>
      </c>
      <c r="D781">
        <v>2</v>
      </c>
      <c r="E781">
        <v>5</v>
      </c>
      <c r="F781" t="s">
        <v>73</v>
      </c>
      <c r="G781">
        <v>3</v>
      </c>
      <c r="H781" t="s">
        <v>100</v>
      </c>
      <c r="I781" t="s">
        <v>46</v>
      </c>
      <c r="J781">
        <v>80</v>
      </c>
    </row>
    <row r="782" spans="1:10">
      <c r="A782">
        <v>781</v>
      </c>
      <c r="B782">
        <v>1</v>
      </c>
      <c r="C782">
        <v>19120</v>
      </c>
      <c r="D782">
        <v>1</v>
      </c>
      <c r="E782">
        <v>6</v>
      </c>
      <c r="F782" t="s">
        <v>74</v>
      </c>
      <c r="G782">
        <v>4</v>
      </c>
      <c r="H782" t="s">
        <v>101</v>
      </c>
      <c r="I782" t="s">
        <v>11</v>
      </c>
      <c r="J782">
        <v>40</v>
      </c>
    </row>
    <row r="783" spans="1:10">
      <c r="A783">
        <v>782</v>
      </c>
      <c r="B783">
        <v>2</v>
      </c>
      <c r="C783">
        <v>29200</v>
      </c>
      <c r="D783">
        <v>4</v>
      </c>
      <c r="E783">
        <v>9</v>
      </c>
      <c r="F783" t="s">
        <v>35</v>
      </c>
      <c r="G783">
        <v>4</v>
      </c>
      <c r="H783" t="s">
        <v>97</v>
      </c>
      <c r="I783" t="s">
        <v>48</v>
      </c>
      <c r="J783">
        <v>80</v>
      </c>
    </row>
    <row r="784" spans="1:10">
      <c r="A784">
        <v>783</v>
      </c>
      <c r="B784">
        <v>2</v>
      </c>
      <c r="C784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 t="s">
        <v>46</v>
      </c>
      <c r="J784">
        <v>80</v>
      </c>
    </row>
    <row r="785" spans="1:10">
      <c r="A785">
        <v>784</v>
      </c>
      <c r="B785">
        <v>1</v>
      </c>
      <c r="C78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 t="s">
        <v>11</v>
      </c>
      <c r="J785">
        <v>40</v>
      </c>
    </row>
    <row r="786" spans="1:10">
      <c r="A786">
        <v>785</v>
      </c>
      <c r="B786">
        <v>1</v>
      </c>
      <c r="C786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 t="s">
        <v>50</v>
      </c>
      <c r="J786">
        <v>40</v>
      </c>
    </row>
    <row r="787" spans="1:10">
      <c r="A787">
        <v>786</v>
      </c>
      <c r="B787">
        <v>1</v>
      </c>
      <c r="C787">
        <v>23400</v>
      </c>
      <c r="D787">
        <v>1</v>
      </c>
      <c r="E787">
        <v>4</v>
      </c>
      <c r="F787" t="s">
        <v>73</v>
      </c>
      <c r="G787">
        <v>3</v>
      </c>
      <c r="H787" t="s">
        <v>99</v>
      </c>
      <c r="I787" t="s">
        <v>11</v>
      </c>
      <c r="J787">
        <v>40</v>
      </c>
    </row>
    <row r="788" spans="1:10">
      <c r="A788">
        <v>787</v>
      </c>
      <c r="B788">
        <v>2</v>
      </c>
      <c r="C788">
        <v>29760</v>
      </c>
      <c r="D788">
        <v>6</v>
      </c>
      <c r="E788">
        <v>9</v>
      </c>
      <c r="F788" t="s">
        <v>35</v>
      </c>
      <c r="G788">
        <v>3</v>
      </c>
      <c r="H788" t="s">
        <v>97</v>
      </c>
      <c r="I788" t="s">
        <v>50</v>
      </c>
      <c r="J788">
        <v>80</v>
      </c>
    </row>
    <row r="789" spans="1:10">
      <c r="A789">
        <v>788</v>
      </c>
      <c r="B789">
        <v>2</v>
      </c>
      <c r="C789">
        <v>29760</v>
      </c>
      <c r="D789">
        <v>-1</v>
      </c>
      <c r="E789">
        <v>2</v>
      </c>
      <c r="F789" t="s">
        <v>35</v>
      </c>
      <c r="G789">
        <v>3</v>
      </c>
      <c r="H789" t="s">
        <v>97</v>
      </c>
      <c r="I789" t="s">
        <v>8</v>
      </c>
      <c r="J789">
        <v>80</v>
      </c>
    </row>
    <row r="790" spans="1:10">
      <c r="A790">
        <v>789</v>
      </c>
      <c r="B790">
        <v>2</v>
      </c>
      <c r="C790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 t="s">
        <v>50</v>
      </c>
      <c r="J790">
        <v>80</v>
      </c>
    </row>
    <row r="791" spans="1:10">
      <c r="A791">
        <v>790</v>
      </c>
      <c r="B791">
        <v>2</v>
      </c>
      <c r="C791">
        <v>29760</v>
      </c>
      <c r="D791">
        <v>4</v>
      </c>
      <c r="E791">
        <v>7</v>
      </c>
      <c r="F791" t="s">
        <v>74</v>
      </c>
      <c r="G791">
        <v>6</v>
      </c>
      <c r="H791" t="s">
        <v>97</v>
      </c>
      <c r="I791" t="s">
        <v>48</v>
      </c>
      <c r="J791">
        <v>80</v>
      </c>
    </row>
    <row r="792" spans="1:10">
      <c r="A792">
        <v>791</v>
      </c>
      <c r="B792">
        <v>2</v>
      </c>
      <c r="C792">
        <v>22173</v>
      </c>
      <c r="D792">
        <v>-1</v>
      </c>
      <c r="E792">
        <v>4</v>
      </c>
      <c r="F792" t="s">
        <v>73</v>
      </c>
      <c r="G792">
        <v>3</v>
      </c>
      <c r="H792" t="s">
        <v>100</v>
      </c>
      <c r="I792" t="s">
        <v>8</v>
      </c>
      <c r="J792">
        <v>80</v>
      </c>
    </row>
    <row r="793" spans="1:10">
      <c r="A793">
        <v>792</v>
      </c>
      <c r="B793">
        <v>2</v>
      </c>
      <c r="C793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 t="s">
        <v>50</v>
      </c>
      <c r="J793">
        <v>80</v>
      </c>
    </row>
    <row r="794" spans="1:10">
      <c r="A794">
        <v>793</v>
      </c>
      <c r="B794">
        <v>2</v>
      </c>
      <c r="C794">
        <v>29445</v>
      </c>
      <c r="D794">
        <v>4</v>
      </c>
      <c r="E794">
        <v>7</v>
      </c>
      <c r="F794" t="s">
        <v>35</v>
      </c>
      <c r="G794">
        <v>4</v>
      </c>
      <c r="H794" t="s">
        <v>97</v>
      </c>
      <c r="I794" t="s">
        <v>48</v>
      </c>
      <c r="J794">
        <v>80</v>
      </c>
    </row>
    <row r="795" spans="1:10">
      <c r="A795">
        <v>794</v>
      </c>
      <c r="B795">
        <v>2</v>
      </c>
      <c r="C79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 t="s">
        <v>51</v>
      </c>
      <c r="J795">
        <v>80</v>
      </c>
    </row>
    <row r="796" spans="1:10">
      <c r="A796">
        <v>795</v>
      </c>
      <c r="B796">
        <v>2</v>
      </c>
      <c r="C796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 t="s">
        <v>51</v>
      </c>
      <c r="J796">
        <v>80</v>
      </c>
    </row>
    <row r="797" spans="1:10">
      <c r="A797">
        <v>796</v>
      </c>
      <c r="B797">
        <v>2</v>
      </c>
      <c r="C797">
        <v>10000</v>
      </c>
      <c r="D797">
        <v>2</v>
      </c>
      <c r="E797">
        <v>5</v>
      </c>
      <c r="F797" t="s">
        <v>73</v>
      </c>
      <c r="G797">
        <v>4</v>
      </c>
      <c r="H797" t="s">
        <v>100</v>
      </c>
      <c r="I797" t="s">
        <v>46</v>
      </c>
      <c r="J797">
        <v>80</v>
      </c>
    </row>
    <row r="798" spans="1:10">
      <c r="A798">
        <v>797</v>
      </c>
      <c r="B798">
        <v>2</v>
      </c>
      <c r="C798">
        <v>10000</v>
      </c>
      <c r="D798">
        <v>2</v>
      </c>
      <c r="E798">
        <v>7</v>
      </c>
      <c r="F798" t="s">
        <v>73</v>
      </c>
      <c r="G798">
        <v>4</v>
      </c>
      <c r="H798" t="s">
        <v>100</v>
      </c>
      <c r="I798" t="s">
        <v>46</v>
      </c>
      <c r="J798">
        <v>80</v>
      </c>
    </row>
    <row r="799" spans="1:10">
      <c r="A799">
        <v>798</v>
      </c>
      <c r="B799">
        <v>1</v>
      </c>
      <c r="C799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 t="s">
        <v>51</v>
      </c>
      <c r="J799">
        <v>40</v>
      </c>
    </row>
    <row r="800" spans="1:10">
      <c r="A800">
        <v>799</v>
      </c>
      <c r="B800">
        <v>2</v>
      </c>
      <c r="C800">
        <v>14762</v>
      </c>
      <c r="D800">
        <v>5</v>
      </c>
      <c r="E800">
        <v>8</v>
      </c>
      <c r="F800" t="s">
        <v>32</v>
      </c>
      <c r="G800">
        <v>4</v>
      </c>
      <c r="H800" t="s">
        <v>98</v>
      </c>
      <c r="I800" t="s">
        <v>49</v>
      </c>
      <c r="J800">
        <v>80</v>
      </c>
    </row>
    <row r="801" spans="1:10">
      <c r="A801">
        <v>800</v>
      </c>
      <c r="B801">
        <v>2</v>
      </c>
      <c r="C801">
        <v>9465</v>
      </c>
      <c r="D801">
        <v>3</v>
      </c>
      <c r="E801">
        <v>8</v>
      </c>
      <c r="F801" t="s">
        <v>74</v>
      </c>
      <c r="G801">
        <v>5</v>
      </c>
      <c r="H801" t="s">
        <v>97</v>
      </c>
      <c r="I801" t="s">
        <v>48</v>
      </c>
      <c r="J801">
        <v>80</v>
      </c>
    </row>
    <row r="802" spans="1:10">
      <c r="A802">
        <v>801</v>
      </c>
      <c r="B802">
        <v>2</v>
      </c>
      <c r="C802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 t="s">
        <v>51</v>
      </c>
      <c r="J802">
        <v>80</v>
      </c>
    </row>
    <row r="803" spans="1:10">
      <c r="A803">
        <v>802</v>
      </c>
      <c r="B803">
        <v>2</v>
      </c>
      <c r="C803">
        <v>7345</v>
      </c>
      <c r="D803">
        <v>5</v>
      </c>
      <c r="E803">
        <v>8</v>
      </c>
      <c r="F803" t="s">
        <v>73</v>
      </c>
      <c r="G803">
        <v>4</v>
      </c>
      <c r="H803" t="s">
        <v>98</v>
      </c>
      <c r="I803" t="s">
        <v>49</v>
      </c>
      <c r="J803">
        <v>80</v>
      </c>
    </row>
    <row r="804" spans="1:10">
      <c r="A804">
        <v>803</v>
      </c>
      <c r="B804">
        <v>2</v>
      </c>
      <c r="C804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 t="s">
        <v>11</v>
      </c>
      <c r="J804">
        <v>80</v>
      </c>
    </row>
    <row r="805" spans="1:10">
      <c r="A805">
        <v>804</v>
      </c>
      <c r="B805">
        <v>2</v>
      </c>
      <c r="C80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 t="s">
        <v>46</v>
      </c>
      <c r="J805">
        <v>80</v>
      </c>
    </row>
    <row r="806" spans="1:10">
      <c r="A806">
        <v>805</v>
      </c>
      <c r="B806">
        <v>2</v>
      </c>
      <c r="C806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 t="s">
        <v>48</v>
      </c>
      <c r="J806">
        <v>80</v>
      </c>
    </row>
    <row r="807" spans="1:10">
      <c r="A807">
        <v>806</v>
      </c>
      <c r="B807">
        <v>2</v>
      </c>
      <c r="C807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 t="s">
        <v>46</v>
      </c>
      <c r="J807">
        <v>80</v>
      </c>
    </row>
    <row r="808" spans="1:10">
      <c r="A808">
        <v>807</v>
      </c>
      <c r="B808">
        <v>2</v>
      </c>
      <c r="C808">
        <v>29600</v>
      </c>
      <c r="D808">
        <v>-1</v>
      </c>
      <c r="E808">
        <v>3</v>
      </c>
      <c r="F808" t="s">
        <v>73</v>
      </c>
      <c r="G808">
        <v>5</v>
      </c>
      <c r="H808" t="s">
        <v>100</v>
      </c>
      <c r="I808" t="s">
        <v>8</v>
      </c>
      <c r="J808">
        <v>80</v>
      </c>
    </row>
    <row r="809" spans="1:10">
      <c r="A809">
        <v>808</v>
      </c>
      <c r="B809">
        <v>1</v>
      </c>
      <c r="C809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 t="s">
        <v>11</v>
      </c>
      <c r="J809">
        <v>40</v>
      </c>
    </row>
    <row r="810" spans="1:10">
      <c r="A810">
        <v>809</v>
      </c>
      <c r="B810">
        <v>1</v>
      </c>
      <c r="C810">
        <v>19300</v>
      </c>
      <c r="D810">
        <v>2</v>
      </c>
      <c r="E810">
        <v>6</v>
      </c>
      <c r="F810" t="s">
        <v>35</v>
      </c>
      <c r="G810">
        <v>4</v>
      </c>
      <c r="H810" t="s">
        <v>101</v>
      </c>
      <c r="I810" t="s">
        <v>47</v>
      </c>
      <c r="J810">
        <v>40</v>
      </c>
    </row>
    <row r="811" spans="1:10">
      <c r="A811">
        <v>810</v>
      </c>
      <c r="B811">
        <v>1</v>
      </c>
      <c r="C811">
        <v>19300</v>
      </c>
      <c r="D811">
        <v>0</v>
      </c>
      <c r="E811">
        <v>4</v>
      </c>
      <c r="F811" t="s">
        <v>84</v>
      </c>
      <c r="G811">
        <v>4</v>
      </c>
      <c r="H811" t="s">
        <v>101</v>
      </c>
      <c r="I811" t="s">
        <v>11</v>
      </c>
      <c r="J811">
        <v>40</v>
      </c>
    </row>
    <row r="812" spans="1:10">
      <c r="A812">
        <v>811</v>
      </c>
      <c r="B812">
        <v>1</v>
      </c>
      <c r="C812">
        <v>19300</v>
      </c>
      <c r="D812">
        <v>4</v>
      </c>
      <c r="E812">
        <v>9</v>
      </c>
      <c r="F812" t="s">
        <v>73</v>
      </c>
      <c r="G812">
        <v>3</v>
      </c>
      <c r="H812" t="s">
        <v>99</v>
      </c>
      <c r="I812" t="s">
        <v>48</v>
      </c>
      <c r="J812">
        <v>40</v>
      </c>
    </row>
    <row r="813" spans="1:10">
      <c r="A813">
        <v>812</v>
      </c>
      <c r="B813">
        <v>1</v>
      </c>
      <c r="C813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 t="s">
        <v>46</v>
      </c>
      <c r="J813">
        <v>40</v>
      </c>
    </row>
    <row r="814" spans="1:10">
      <c r="A814">
        <v>813</v>
      </c>
      <c r="B814">
        <v>1</v>
      </c>
      <c r="C814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 t="s">
        <v>46</v>
      </c>
      <c r="J814">
        <v>40</v>
      </c>
    </row>
    <row r="815" spans="1:10">
      <c r="A815">
        <v>814</v>
      </c>
      <c r="B815">
        <v>1</v>
      </c>
      <c r="C815">
        <v>19300</v>
      </c>
      <c r="D815">
        <v>3</v>
      </c>
      <c r="E815">
        <v>6</v>
      </c>
      <c r="F815" t="s">
        <v>74</v>
      </c>
      <c r="G815">
        <v>3</v>
      </c>
      <c r="H815" t="s">
        <v>98</v>
      </c>
      <c r="I815" t="s">
        <v>46</v>
      </c>
      <c r="J815">
        <v>40</v>
      </c>
    </row>
    <row r="816" spans="1:10">
      <c r="A816">
        <v>815</v>
      </c>
      <c r="B816">
        <v>1</v>
      </c>
      <c r="C816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 t="s">
        <v>8</v>
      </c>
      <c r="J816">
        <v>40</v>
      </c>
    </row>
    <row r="817" spans="1:10">
      <c r="A817">
        <v>816</v>
      </c>
      <c r="B817">
        <v>1</v>
      </c>
      <c r="C817">
        <v>19300</v>
      </c>
      <c r="D817">
        <v>6</v>
      </c>
      <c r="E817">
        <v>9</v>
      </c>
      <c r="F817" t="s">
        <v>35</v>
      </c>
      <c r="G817">
        <v>4</v>
      </c>
      <c r="H817" t="s">
        <v>97</v>
      </c>
      <c r="I817" t="s">
        <v>50</v>
      </c>
      <c r="J817">
        <v>40</v>
      </c>
    </row>
    <row r="818" spans="1:10">
      <c r="A818">
        <v>817</v>
      </c>
      <c r="B818">
        <v>1</v>
      </c>
      <c r="C818">
        <v>19300</v>
      </c>
      <c r="D818">
        <v>5</v>
      </c>
      <c r="E818">
        <v>8</v>
      </c>
      <c r="F818" t="s">
        <v>35</v>
      </c>
      <c r="G818">
        <v>4</v>
      </c>
      <c r="H818" t="s">
        <v>97</v>
      </c>
      <c r="I818" t="s">
        <v>48</v>
      </c>
      <c r="J818">
        <v>40</v>
      </c>
    </row>
    <row r="819" spans="1:10">
      <c r="A819">
        <v>818</v>
      </c>
      <c r="B819">
        <v>1</v>
      </c>
      <c r="C819">
        <v>19300</v>
      </c>
      <c r="D819">
        <v>4</v>
      </c>
      <c r="E819">
        <v>8</v>
      </c>
      <c r="F819" t="s">
        <v>35</v>
      </c>
      <c r="G819">
        <v>4</v>
      </c>
      <c r="H819" t="s">
        <v>97</v>
      </c>
      <c r="I819" t="s">
        <v>48</v>
      </c>
      <c r="J819">
        <v>40</v>
      </c>
    </row>
    <row r="820" spans="1:10">
      <c r="A820">
        <v>819</v>
      </c>
      <c r="B820">
        <v>1</v>
      </c>
      <c r="C820">
        <v>19300</v>
      </c>
      <c r="D820">
        <v>4</v>
      </c>
      <c r="E820">
        <v>7</v>
      </c>
      <c r="F820" t="s">
        <v>35</v>
      </c>
      <c r="G820">
        <v>2</v>
      </c>
      <c r="H820" t="s">
        <v>101</v>
      </c>
      <c r="I820" t="s">
        <v>47</v>
      </c>
      <c r="J820">
        <v>40</v>
      </c>
    </row>
    <row r="821" spans="1:10">
      <c r="A821">
        <v>820</v>
      </c>
      <c r="B821">
        <v>1</v>
      </c>
      <c r="C821">
        <v>19300</v>
      </c>
      <c r="D821">
        <v>1</v>
      </c>
      <c r="E821">
        <v>4</v>
      </c>
      <c r="F821" t="s">
        <v>35</v>
      </c>
      <c r="G821">
        <v>4</v>
      </c>
      <c r="H821" t="s">
        <v>99</v>
      </c>
      <c r="I821" t="s">
        <v>11</v>
      </c>
      <c r="J821">
        <v>40</v>
      </c>
    </row>
    <row r="822" spans="1:10">
      <c r="A822">
        <v>821</v>
      </c>
      <c r="B822">
        <v>1</v>
      </c>
      <c r="C822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 t="s">
        <v>50</v>
      </c>
      <c r="J822">
        <v>40</v>
      </c>
    </row>
    <row r="823" spans="1:10">
      <c r="A823">
        <v>822</v>
      </c>
      <c r="B823">
        <v>1</v>
      </c>
      <c r="C823">
        <v>19300</v>
      </c>
      <c r="D823">
        <v>4</v>
      </c>
      <c r="E823">
        <v>8</v>
      </c>
      <c r="F823" t="s">
        <v>35</v>
      </c>
      <c r="G823">
        <v>6</v>
      </c>
      <c r="H823" t="s">
        <v>97</v>
      </c>
      <c r="I823" t="s">
        <v>48</v>
      </c>
      <c r="J823">
        <v>40</v>
      </c>
    </row>
    <row r="824" spans="1:10">
      <c r="A824">
        <v>823</v>
      </c>
      <c r="B824">
        <v>1</v>
      </c>
      <c r="C824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 t="s">
        <v>46</v>
      </c>
      <c r="J824">
        <v>40</v>
      </c>
    </row>
    <row r="825" spans="1:10">
      <c r="A825">
        <v>824</v>
      </c>
      <c r="B825">
        <v>1</v>
      </c>
      <c r="C8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 t="s">
        <v>48</v>
      </c>
      <c r="J825">
        <v>40</v>
      </c>
    </row>
    <row r="826" spans="1:10">
      <c r="A826">
        <v>825</v>
      </c>
      <c r="B826">
        <v>1</v>
      </c>
      <c r="C826">
        <v>22700</v>
      </c>
      <c r="D826">
        <v>-1</v>
      </c>
      <c r="E826">
        <v>2</v>
      </c>
      <c r="F826" t="s">
        <v>35</v>
      </c>
      <c r="G826">
        <v>6</v>
      </c>
      <c r="H826" t="s">
        <v>97</v>
      </c>
      <c r="I826" t="s">
        <v>8</v>
      </c>
      <c r="J826">
        <v>40</v>
      </c>
    </row>
    <row r="827" spans="1:10">
      <c r="A827">
        <v>826</v>
      </c>
      <c r="B827">
        <v>1</v>
      </c>
      <c r="C827">
        <v>22700</v>
      </c>
      <c r="D827">
        <v>0</v>
      </c>
      <c r="E827">
        <v>5</v>
      </c>
      <c r="F827" t="s">
        <v>84</v>
      </c>
      <c r="G827">
        <v>3</v>
      </c>
      <c r="H827" t="s">
        <v>101</v>
      </c>
      <c r="I827" t="s">
        <v>11</v>
      </c>
      <c r="J827">
        <v>40</v>
      </c>
    </row>
    <row r="828" spans="1:10">
      <c r="A828">
        <v>827</v>
      </c>
      <c r="B828">
        <v>1</v>
      </c>
      <c r="C828">
        <v>22700</v>
      </c>
      <c r="D828">
        <v>2</v>
      </c>
      <c r="E828">
        <v>5</v>
      </c>
      <c r="F828" t="s">
        <v>73</v>
      </c>
      <c r="G828">
        <v>6</v>
      </c>
      <c r="H828" t="s">
        <v>100</v>
      </c>
      <c r="I828" t="s">
        <v>46</v>
      </c>
      <c r="J828">
        <v>40</v>
      </c>
    </row>
    <row r="829" spans="1:10">
      <c r="A829">
        <v>828</v>
      </c>
      <c r="B829">
        <v>1</v>
      </c>
      <c r="C829">
        <v>22249</v>
      </c>
      <c r="D829">
        <v>3</v>
      </c>
      <c r="E829">
        <v>8</v>
      </c>
      <c r="F829" t="s">
        <v>73</v>
      </c>
      <c r="G829">
        <v>3</v>
      </c>
      <c r="H829" t="s">
        <v>100</v>
      </c>
      <c r="I829" t="s">
        <v>46</v>
      </c>
      <c r="J829">
        <v>40</v>
      </c>
    </row>
    <row r="830" spans="1:10">
      <c r="A830">
        <v>829</v>
      </c>
      <c r="B830">
        <v>1</v>
      </c>
      <c r="C830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 t="s">
        <v>49</v>
      </c>
      <c r="J830">
        <v>40</v>
      </c>
    </row>
    <row r="831" spans="1:10">
      <c r="A831">
        <v>830</v>
      </c>
      <c r="B831">
        <v>1</v>
      </c>
      <c r="C831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 t="s">
        <v>46</v>
      </c>
      <c r="J831">
        <v>40</v>
      </c>
    </row>
    <row r="832" spans="1:10">
      <c r="A832">
        <v>831</v>
      </c>
      <c r="B832">
        <v>1</v>
      </c>
      <c r="C832">
        <v>22249</v>
      </c>
      <c r="D832">
        <v>1</v>
      </c>
      <c r="E832">
        <v>5</v>
      </c>
      <c r="F832" t="s">
        <v>35</v>
      </c>
      <c r="G832">
        <v>3</v>
      </c>
      <c r="H832" t="s">
        <v>99</v>
      </c>
      <c r="I832" t="s">
        <v>11</v>
      </c>
      <c r="J832">
        <v>40</v>
      </c>
    </row>
    <row r="833" spans="1:10">
      <c r="A833">
        <v>832</v>
      </c>
      <c r="B833">
        <v>1</v>
      </c>
      <c r="C833">
        <v>22249</v>
      </c>
      <c r="D833">
        <v>-1</v>
      </c>
      <c r="E833">
        <v>3</v>
      </c>
      <c r="F833" t="s">
        <v>73</v>
      </c>
      <c r="G833">
        <v>4</v>
      </c>
      <c r="H833" t="s">
        <v>100</v>
      </c>
      <c r="I833" t="s">
        <v>8</v>
      </c>
      <c r="J833">
        <v>40</v>
      </c>
    </row>
    <row r="834" spans="1:10">
      <c r="A834">
        <v>833</v>
      </c>
      <c r="B834">
        <v>1</v>
      </c>
      <c r="C834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 t="s">
        <v>49</v>
      </c>
      <c r="J834">
        <v>40</v>
      </c>
    </row>
    <row r="835" spans="1:10">
      <c r="A835">
        <v>834</v>
      </c>
      <c r="B835">
        <v>1</v>
      </c>
      <c r="C835">
        <v>22848</v>
      </c>
      <c r="D835">
        <v>0</v>
      </c>
      <c r="E835">
        <v>5</v>
      </c>
      <c r="F835" t="s">
        <v>73</v>
      </c>
      <c r="G835">
        <v>4</v>
      </c>
      <c r="H835" t="s">
        <v>100</v>
      </c>
      <c r="I835" t="s">
        <v>8</v>
      </c>
      <c r="J835">
        <v>40</v>
      </c>
    </row>
    <row r="836" spans="1:10">
      <c r="A836">
        <v>835</v>
      </c>
      <c r="B836">
        <v>1</v>
      </c>
      <c r="C836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 t="s">
        <v>8</v>
      </c>
      <c r="J836">
        <v>40</v>
      </c>
    </row>
    <row r="837" spans="1:10">
      <c r="A837">
        <v>836</v>
      </c>
      <c r="B837">
        <v>1</v>
      </c>
      <c r="C837">
        <v>22848</v>
      </c>
      <c r="D837">
        <v>-1</v>
      </c>
      <c r="E837">
        <v>2</v>
      </c>
      <c r="F837" t="s">
        <v>73</v>
      </c>
      <c r="G837">
        <v>4</v>
      </c>
      <c r="H837" t="s">
        <v>100</v>
      </c>
      <c r="I837" t="s">
        <v>8</v>
      </c>
      <c r="J837">
        <v>40</v>
      </c>
    </row>
    <row r="838" spans="1:10">
      <c r="A838">
        <v>837</v>
      </c>
      <c r="B838">
        <v>1</v>
      </c>
      <c r="C838">
        <v>22857</v>
      </c>
      <c r="D838">
        <v>2</v>
      </c>
      <c r="E838">
        <v>6</v>
      </c>
      <c r="F838" t="s">
        <v>94</v>
      </c>
      <c r="G838">
        <v>3</v>
      </c>
      <c r="H838" t="s">
        <v>139</v>
      </c>
      <c r="I838" t="s">
        <v>47</v>
      </c>
      <c r="J838">
        <v>90</v>
      </c>
    </row>
    <row r="839" spans="1:10">
      <c r="A839">
        <v>838</v>
      </c>
      <c r="B839">
        <v>1</v>
      </c>
      <c r="C839">
        <v>22848</v>
      </c>
      <c r="D839">
        <v>5</v>
      </c>
      <c r="E839">
        <v>9</v>
      </c>
      <c r="F839" t="s">
        <v>73</v>
      </c>
      <c r="G839">
        <v>3</v>
      </c>
      <c r="H839" t="s">
        <v>99</v>
      </c>
      <c r="I839" t="s">
        <v>48</v>
      </c>
      <c r="J839">
        <v>40</v>
      </c>
    </row>
    <row r="840" spans="1:10">
      <c r="A840">
        <v>839</v>
      </c>
      <c r="B840">
        <v>1</v>
      </c>
      <c r="C840">
        <v>22539</v>
      </c>
      <c r="D840">
        <v>4</v>
      </c>
      <c r="E840">
        <v>8</v>
      </c>
      <c r="F840" t="s">
        <v>73</v>
      </c>
      <c r="G840">
        <v>3</v>
      </c>
      <c r="H840" t="s">
        <v>99</v>
      </c>
      <c r="I840" t="s">
        <v>48</v>
      </c>
      <c r="J840">
        <v>40</v>
      </c>
    </row>
    <row r="841" spans="1:10">
      <c r="A841">
        <v>840</v>
      </c>
      <c r="B841">
        <v>1</v>
      </c>
      <c r="C841">
        <v>23256</v>
      </c>
      <c r="D841">
        <v>-1</v>
      </c>
      <c r="E841">
        <v>2</v>
      </c>
      <c r="F841" t="s">
        <v>73</v>
      </c>
      <c r="G841">
        <v>3</v>
      </c>
      <c r="H841" t="s">
        <v>100</v>
      </c>
      <c r="I841" t="s">
        <v>8</v>
      </c>
      <c r="J841">
        <v>40</v>
      </c>
    </row>
    <row r="842" spans="1:10">
      <c r="A842">
        <v>841</v>
      </c>
      <c r="B842">
        <v>1</v>
      </c>
      <c r="C842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 t="s">
        <v>46</v>
      </c>
      <c r="J842">
        <v>40</v>
      </c>
    </row>
    <row r="843" spans="1:10">
      <c r="A843">
        <v>842</v>
      </c>
      <c r="B843">
        <v>1</v>
      </c>
      <c r="C843">
        <v>23147</v>
      </c>
      <c r="D843">
        <v>0</v>
      </c>
      <c r="E843">
        <v>3</v>
      </c>
      <c r="F843" t="s">
        <v>73</v>
      </c>
      <c r="G843">
        <v>5</v>
      </c>
      <c r="H843" t="s">
        <v>100</v>
      </c>
      <c r="I843" t="s">
        <v>8</v>
      </c>
      <c r="J843">
        <v>40</v>
      </c>
    </row>
    <row r="844" spans="1:10">
      <c r="A844">
        <v>843</v>
      </c>
      <c r="B844">
        <v>1</v>
      </c>
      <c r="C844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 t="s">
        <v>11</v>
      </c>
      <c r="J844">
        <v>40</v>
      </c>
    </row>
    <row r="845" spans="1:10">
      <c r="A845">
        <v>844</v>
      </c>
      <c r="B845">
        <v>1</v>
      </c>
      <c r="C84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 t="s">
        <v>50</v>
      </c>
      <c r="J845">
        <v>40</v>
      </c>
    </row>
    <row r="846" spans="1:10">
      <c r="A846">
        <v>845</v>
      </c>
      <c r="B846">
        <v>1</v>
      </c>
      <c r="C846">
        <v>23256</v>
      </c>
      <c r="D846">
        <v>5</v>
      </c>
      <c r="E846">
        <v>9</v>
      </c>
      <c r="F846" t="s">
        <v>73</v>
      </c>
      <c r="G846">
        <v>4</v>
      </c>
      <c r="H846" t="s">
        <v>99</v>
      </c>
      <c r="I846" t="s">
        <v>48</v>
      </c>
      <c r="J846">
        <v>40</v>
      </c>
    </row>
    <row r="847" spans="1:10">
      <c r="A847">
        <v>846</v>
      </c>
      <c r="B847">
        <v>1</v>
      </c>
      <c r="C847">
        <v>21977</v>
      </c>
      <c r="D847">
        <v>-1</v>
      </c>
      <c r="E847">
        <v>2</v>
      </c>
      <c r="F847" t="s">
        <v>74</v>
      </c>
      <c r="G847">
        <v>3</v>
      </c>
      <c r="H847" t="s">
        <v>102</v>
      </c>
      <c r="I847" t="s">
        <v>8</v>
      </c>
      <c r="J847">
        <v>225</v>
      </c>
    </row>
    <row r="848" spans="1:10">
      <c r="A848">
        <v>847</v>
      </c>
      <c r="B848">
        <v>1</v>
      </c>
      <c r="C848">
        <v>21460</v>
      </c>
      <c r="D848">
        <v>6</v>
      </c>
      <c r="E848">
        <v>9</v>
      </c>
      <c r="F848" t="s">
        <v>84</v>
      </c>
      <c r="G848">
        <v>3</v>
      </c>
      <c r="H848" t="s">
        <v>98</v>
      </c>
      <c r="I848" t="s">
        <v>49</v>
      </c>
      <c r="J848">
        <v>40</v>
      </c>
    </row>
    <row r="849" spans="1:10">
      <c r="A849">
        <v>848</v>
      </c>
      <c r="B849">
        <v>1</v>
      </c>
      <c r="C849">
        <v>21877</v>
      </c>
      <c r="D849">
        <v>5</v>
      </c>
      <c r="E849">
        <v>8</v>
      </c>
      <c r="F849" t="s">
        <v>75</v>
      </c>
      <c r="G849">
        <v>6</v>
      </c>
      <c r="H849" t="s">
        <v>98</v>
      </c>
      <c r="I849" t="s">
        <v>49</v>
      </c>
      <c r="J849">
        <v>40</v>
      </c>
    </row>
    <row r="850" spans="1:10">
      <c r="A850">
        <v>849</v>
      </c>
      <c r="B850">
        <v>1</v>
      </c>
      <c r="C850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 t="s">
        <v>11</v>
      </c>
      <c r="J850">
        <v>40</v>
      </c>
    </row>
    <row r="851" spans="1:10">
      <c r="A851">
        <v>850</v>
      </c>
      <c r="B851">
        <v>2</v>
      </c>
      <c r="C851">
        <v>29100</v>
      </c>
      <c r="D851">
        <v>-1</v>
      </c>
      <c r="E851">
        <v>4</v>
      </c>
      <c r="F851" t="s">
        <v>32</v>
      </c>
      <c r="G851">
        <v>3</v>
      </c>
      <c r="H851" t="s">
        <v>101</v>
      </c>
      <c r="I851" t="s">
        <v>11</v>
      </c>
      <c r="J851">
        <v>150</v>
      </c>
    </row>
    <row r="852" spans="1:10">
      <c r="A852">
        <v>851</v>
      </c>
      <c r="B852">
        <v>1</v>
      </c>
      <c r="C852">
        <v>22300</v>
      </c>
      <c r="D852">
        <v>2</v>
      </c>
      <c r="E852">
        <v>5</v>
      </c>
      <c r="F852" t="s">
        <v>84</v>
      </c>
      <c r="G852">
        <v>4</v>
      </c>
      <c r="H852" t="s">
        <v>102</v>
      </c>
      <c r="I852" t="s">
        <v>47</v>
      </c>
      <c r="J852">
        <v>225</v>
      </c>
    </row>
    <row r="853" spans="1:10">
      <c r="A853">
        <v>852</v>
      </c>
      <c r="B853">
        <v>1</v>
      </c>
      <c r="C853">
        <v>22300</v>
      </c>
      <c r="D853">
        <v>3</v>
      </c>
      <c r="E853">
        <v>8</v>
      </c>
      <c r="F853" t="s">
        <v>35</v>
      </c>
      <c r="G853">
        <v>5</v>
      </c>
      <c r="H853" t="s">
        <v>97</v>
      </c>
      <c r="I853" t="s">
        <v>48</v>
      </c>
      <c r="J853">
        <v>40</v>
      </c>
    </row>
    <row r="854" spans="1:10">
      <c r="A854">
        <v>853</v>
      </c>
      <c r="B854">
        <v>1</v>
      </c>
      <c r="C854">
        <v>22300</v>
      </c>
      <c r="D854">
        <v>0</v>
      </c>
      <c r="E854">
        <v>5</v>
      </c>
      <c r="F854" t="s">
        <v>73</v>
      </c>
      <c r="G854">
        <v>4</v>
      </c>
      <c r="H854" t="s">
        <v>100</v>
      </c>
      <c r="I854" t="s">
        <v>8</v>
      </c>
      <c r="J854">
        <v>40</v>
      </c>
    </row>
    <row r="855" spans="1:10">
      <c r="A855">
        <v>854</v>
      </c>
      <c r="B855">
        <v>1</v>
      </c>
      <c r="C855">
        <v>18566</v>
      </c>
      <c r="D855">
        <v>5</v>
      </c>
      <c r="E855">
        <v>10</v>
      </c>
      <c r="F855" t="s">
        <v>73</v>
      </c>
      <c r="G855">
        <v>5</v>
      </c>
      <c r="H855" t="s">
        <v>98</v>
      </c>
      <c r="I855" t="s">
        <v>51</v>
      </c>
      <c r="J855">
        <v>40</v>
      </c>
    </row>
    <row r="856" spans="1:10">
      <c r="A856">
        <v>855</v>
      </c>
      <c r="B856">
        <v>1</v>
      </c>
      <c r="C856">
        <v>19818</v>
      </c>
      <c r="D856">
        <v>4</v>
      </c>
      <c r="E856">
        <v>8</v>
      </c>
      <c r="F856" t="s">
        <v>73</v>
      </c>
      <c r="G856">
        <v>3</v>
      </c>
      <c r="H856" t="s">
        <v>99</v>
      </c>
      <c r="I856" t="s">
        <v>48</v>
      </c>
      <c r="J856">
        <v>40</v>
      </c>
    </row>
    <row r="857" spans="1:10">
      <c r="A857">
        <v>856</v>
      </c>
      <c r="B857">
        <v>2</v>
      </c>
      <c r="C857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 t="s">
        <v>11</v>
      </c>
      <c r="J857">
        <v>80</v>
      </c>
    </row>
    <row r="858" spans="1:10">
      <c r="A858">
        <v>857</v>
      </c>
      <c r="B858">
        <v>1</v>
      </c>
      <c r="C858">
        <v>17000</v>
      </c>
      <c r="D858">
        <v>0</v>
      </c>
      <c r="E858">
        <v>3</v>
      </c>
      <c r="F858" t="s">
        <v>73</v>
      </c>
      <c r="G858">
        <v>3</v>
      </c>
      <c r="H858" t="s">
        <v>100</v>
      </c>
      <c r="I858" t="s">
        <v>8</v>
      </c>
      <c r="J858">
        <v>40</v>
      </c>
    </row>
    <row r="859" spans="1:10">
      <c r="A859">
        <v>858</v>
      </c>
      <c r="B859">
        <v>1</v>
      </c>
      <c r="C859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 t="s">
        <v>48</v>
      </c>
      <c r="J859">
        <v>40</v>
      </c>
    </row>
    <row r="860" spans="1:10">
      <c r="A860">
        <v>859</v>
      </c>
      <c r="B860">
        <v>1</v>
      </c>
      <c r="C860">
        <v>3434</v>
      </c>
      <c r="D860">
        <v>5</v>
      </c>
      <c r="E860">
        <v>10</v>
      </c>
      <c r="F860" t="s">
        <v>74</v>
      </c>
      <c r="G860">
        <v>3</v>
      </c>
      <c r="H860" t="s">
        <v>98</v>
      </c>
      <c r="I860" t="s">
        <v>49</v>
      </c>
      <c r="J860">
        <v>40</v>
      </c>
    </row>
    <row r="861" spans="1:10">
      <c r="A861">
        <v>860</v>
      </c>
      <c r="B861">
        <v>1</v>
      </c>
      <c r="C861">
        <v>8917</v>
      </c>
      <c r="D861">
        <v>1</v>
      </c>
      <c r="E861">
        <v>6</v>
      </c>
      <c r="F861" t="s">
        <v>35</v>
      </c>
      <c r="G861">
        <v>4</v>
      </c>
      <c r="H861" t="s">
        <v>99</v>
      </c>
      <c r="I861" t="s">
        <v>11</v>
      </c>
      <c r="J861">
        <v>40</v>
      </c>
    </row>
    <row r="862" spans="1:10">
      <c r="A862">
        <v>861</v>
      </c>
      <c r="B862">
        <v>2</v>
      </c>
      <c r="C862">
        <v>24200</v>
      </c>
      <c r="D862">
        <v>0</v>
      </c>
      <c r="E862">
        <v>5</v>
      </c>
      <c r="F862" t="s">
        <v>73</v>
      </c>
      <c r="G862">
        <v>4</v>
      </c>
      <c r="H862" t="s">
        <v>100</v>
      </c>
      <c r="I862" t="s">
        <v>8</v>
      </c>
      <c r="J862">
        <v>80</v>
      </c>
    </row>
    <row r="863" spans="1:10">
      <c r="A863">
        <v>862</v>
      </c>
      <c r="B863">
        <v>1</v>
      </c>
      <c r="C863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 t="s">
        <v>46</v>
      </c>
      <c r="J863">
        <v>40</v>
      </c>
    </row>
    <row r="864" spans="1:10">
      <c r="A864">
        <v>863</v>
      </c>
      <c r="B864">
        <v>2</v>
      </c>
      <c r="C864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 t="s">
        <v>11</v>
      </c>
      <c r="J864">
        <v>80</v>
      </c>
    </row>
    <row r="865" spans="1:10">
      <c r="A865">
        <v>864</v>
      </c>
      <c r="B865">
        <v>1</v>
      </c>
      <c r="C86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 t="s">
        <v>46</v>
      </c>
      <c r="J865">
        <v>40</v>
      </c>
    </row>
    <row r="866" spans="1:10">
      <c r="A866">
        <v>865</v>
      </c>
      <c r="B866">
        <v>1</v>
      </c>
      <c r="C866">
        <v>22300</v>
      </c>
      <c r="D866">
        <v>4</v>
      </c>
      <c r="E866">
        <v>8</v>
      </c>
      <c r="F866" t="s">
        <v>32</v>
      </c>
      <c r="G866">
        <v>3</v>
      </c>
      <c r="H866" t="s">
        <v>98</v>
      </c>
      <c r="I866" t="s">
        <v>49</v>
      </c>
      <c r="J866">
        <v>90</v>
      </c>
    </row>
    <row r="867" spans="1:10">
      <c r="A867">
        <v>866</v>
      </c>
      <c r="B867">
        <v>1</v>
      </c>
      <c r="C867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 t="s">
        <v>46</v>
      </c>
      <c r="J867">
        <v>40</v>
      </c>
    </row>
    <row r="868" spans="1:10">
      <c r="A868">
        <v>867</v>
      </c>
      <c r="B868">
        <v>1</v>
      </c>
      <c r="C868">
        <v>2300</v>
      </c>
      <c r="D868">
        <v>0</v>
      </c>
      <c r="E868">
        <v>4</v>
      </c>
      <c r="F868" t="s">
        <v>35</v>
      </c>
      <c r="G868">
        <v>4</v>
      </c>
      <c r="H868" t="s">
        <v>97</v>
      </c>
      <c r="I868" t="s">
        <v>8</v>
      </c>
      <c r="J868">
        <v>40</v>
      </c>
    </row>
    <row r="869" spans="1:10">
      <c r="A869">
        <v>868</v>
      </c>
      <c r="B869">
        <v>2</v>
      </c>
      <c r="C869">
        <v>14200</v>
      </c>
      <c r="D869">
        <v>-1</v>
      </c>
      <c r="E869">
        <v>3</v>
      </c>
      <c r="F869" t="s">
        <v>74</v>
      </c>
      <c r="G869">
        <v>4</v>
      </c>
      <c r="H869" t="s">
        <v>101</v>
      </c>
      <c r="I869" t="s">
        <v>11</v>
      </c>
      <c r="J869">
        <v>80</v>
      </c>
    </row>
    <row r="870" spans="1:10">
      <c r="A870">
        <v>869</v>
      </c>
      <c r="B870">
        <v>2</v>
      </c>
      <c r="C870">
        <v>29200</v>
      </c>
      <c r="D870">
        <v>2</v>
      </c>
      <c r="E870">
        <v>6</v>
      </c>
      <c r="F870" t="s">
        <v>73</v>
      </c>
      <c r="G870">
        <v>4</v>
      </c>
      <c r="H870" t="s">
        <v>100</v>
      </c>
      <c r="I870" t="s">
        <v>46</v>
      </c>
      <c r="J870">
        <v>80</v>
      </c>
    </row>
    <row r="871" spans="1:10">
      <c r="A871">
        <v>870</v>
      </c>
      <c r="B871">
        <v>1</v>
      </c>
      <c r="C871">
        <v>2300</v>
      </c>
      <c r="D871">
        <v>3</v>
      </c>
      <c r="E871">
        <v>7</v>
      </c>
      <c r="F871" t="s">
        <v>74</v>
      </c>
      <c r="G871">
        <v>3</v>
      </c>
      <c r="H871" t="s">
        <v>98</v>
      </c>
      <c r="I871" t="s">
        <v>46</v>
      </c>
      <c r="J871">
        <v>40</v>
      </c>
    </row>
    <row r="872" spans="1:10">
      <c r="A872">
        <v>871</v>
      </c>
      <c r="B872">
        <v>1</v>
      </c>
      <c r="C872">
        <v>17300</v>
      </c>
      <c r="D872">
        <v>5</v>
      </c>
      <c r="E872">
        <v>9</v>
      </c>
      <c r="F872" t="s">
        <v>73</v>
      </c>
      <c r="G872">
        <v>3</v>
      </c>
      <c r="H872" t="s">
        <v>98</v>
      </c>
      <c r="I872" t="s">
        <v>49</v>
      </c>
      <c r="J872">
        <v>40</v>
      </c>
    </row>
    <row r="873" spans="1:10">
      <c r="A873">
        <v>872</v>
      </c>
      <c r="B873">
        <v>2</v>
      </c>
      <c r="C873">
        <v>11943</v>
      </c>
      <c r="D873">
        <v>5</v>
      </c>
      <c r="E873">
        <v>8</v>
      </c>
      <c r="F873" t="s">
        <v>35</v>
      </c>
      <c r="G873">
        <v>5</v>
      </c>
      <c r="H873" t="s">
        <v>97</v>
      </c>
      <c r="I873" t="s">
        <v>48</v>
      </c>
      <c r="J873">
        <v>80</v>
      </c>
    </row>
    <row r="874" spans="1:10">
      <c r="A874">
        <v>873</v>
      </c>
      <c r="B874">
        <v>1</v>
      </c>
      <c r="C874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 t="s">
        <v>50</v>
      </c>
      <c r="J874">
        <v>40</v>
      </c>
    </row>
    <row r="875" spans="1:10">
      <c r="A875">
        <v>874</v>
      </c>
      <c r="B875">
        <v>1</v>
      </c>
      <c r="C875">
        <v>20666</v>
      </c>
      <c r="D875">
        <v>-1</v>
      </c>
      <c r="E875">
        <v>3</v>
      </c>
      <c r="F875" t="s">
        <v>74</v>
      </c>
      <c r="G875">
        <v>2</v>
      </c>
      <c r="H875" t="s">
        <v>101</v>
      </c>
      <c r="I875" t="s">
        <v>11</v>
      </c>
      <c r="J875">
        <v>140</v>
      </c>
    </row>
    <row r="876" spans="1:10">
      <c r="A876">
        <v>875</v>
      </c>
      <c r="B876">
        <v>1</v>
      </c>
      <c r="C876">
        <v>20666</v>
      </c>
      <c r="D876">
        <v>5</v>
      </c>
      <c r="E876">
        <v>9</v>
      </c>
      <c r="F876" t="s">
        <v>73</v>
      </c>
      <c r="G876">
        <v>3</v>
      </c>
      <c r="H876" t="s">
        <v>99</v>
      </c>
      <c r="I876" t="s">
        <v>48</v>
      </c>
      <c r="J876">
        <v>40</v>
      </c>
    </row>
    <row r="877" spans="1:10">
      <c r="A877">
        <v>876</v>
      </c>
      <c r="B877">
        <v>2</v>
      </c>
      <c r="C877">
        <v>30156</v>
      </c>
      <c r="D877">
        <v>6</v>
      </c>
      <c r="E877">
        <v>9</v>
      </c>
      <c r="F877" t="s">
        <v>74</v>
      </c>
      <c r="G877">
        <v>6</v>
      </c>
      <c r="H877" t="s">
        <v>97</v>
      </c>
      <c r="I877" t="s">
        <v>50</v>
      </c>
      <c r="J877">
        <v>80</v>
      </c>
    </row>
    <row r="878" spans="1:10">
      <c r="A878">
        <v>877</v>
      </c>
      <c r="B878">
        <v>2</v>
      </c>
      <c r="C878">
        <v>30156</v>
      </c>
      <c r="D878">
        <v>3</v>
      </c>
      <c r="E878">
        <v>8</v>
      </c>
      <c r="F878" t="s">
        <v>73</v>
      </c>
      <c r="G878">
        <v>4</v>
      </c>
      <c r="H878" t="s">
        <v>99</v>
      </c>
      <c r="I878" t="s">
        <v>48</v>
      </c>
      <c r="J878">
        <v>80</v>
      </c>
    </row>
    <row r="879" spans="1:10">
      <c r="A879">
        <v>878</v>
      </c>
      <c r="B879">
        <v>2</v>
      </c>
      <c r="C879">
        <v>30156</v>
      </c>
      <c r="D879">
        <v>1</v>
      </c>
      <c r="E879">
        <v>5</v>
      </c>
      <c r="F879" t="s">
        <v>35</v>
      </c>
      <c r="G879">
        <v>4</v>
      </c>
      <c r="H879" t="s">
        <v>99</v>
      </c>
      <c r="I879" t="s">
        <v>11</v>
      </c>
      <c r="J879">
        <v>80</v>
      </c>
    </row>
    <row r="880" spans="1:10">
      <c r="A880">
        <v>879</v>
      </c>
      <c r="B880">
        <v>2</v>
      </c>
      <c r="C880">
        <v>30156</v>
      </c>
      <c r="D880">
        <v>5</v>
      </c>
      <c r="E880">
        <v>9</v>
      </c>
      <c r="F880" t="s">
        <v>35</v>
      </c>
      <c r="G880">
        <v>3</v>
      </c>
      <c r="H880" t="s">
        <v>97</v>
      </c>
      <c r="I880" t="s">
        <v>48</v>
      </c>
      <c r="J880">
        <v>80</v>
      </c>
    </row>
    <row r="881" spans="1:10">
      <c r="A881">
        <v>880</v>
      </c>
      <c r="B881">
        <v>2</v>
      </c>
      <c r="C881">
        <v>30156</v>
      </c>
      <c r="D881">
        <v>4</v>
      </c>
      <c r="E881">
        <v>9</v>
      </c>
      <c r="F881" t="s">
        <v>74</v>
      </c>
      <c r="G881">
        <v>4</v>
      </c>
      <c r="H881" t="s">
        <v>97</v>
      </c>
      <c r="I881" t="s">
        <v>48</v>
      </c>
      <c r="J881">
        <v>80</v>
      </c>
    </row>
    <row r="882" spans="1:10">
      <c r="A882">
        <v>881</v>
      </c>
      <c r="B882">
        <v>2</v>
      </c>
      <c r="C882">
        <v>30156</v>
      </c>
      <c r="D882">
        <v>4</v>
      </c>
      <c r="E882">
        <v>9</v>
      </c>
      <c r="F882" t="s">
        <v>84</v>
      </c>
      <c r="G882">
        <v>4</v>
      </c>
      <c r="H882" t="s">
        <v>139</v>
      </c>
      <c r="I882" t="s">
        <v>47</v>
      </c>
      <c r="J882">
        <v>80</v>
      </c>
    </row>
    <row r="883" spans="1:10">
      <c r="A883">
        <v>882</v>
      </c>
      <c r="B883">
        <v>2</v>
      </c>
      <c r="C883">
        <v>30156</v>
      </c>
      <c r="D883">
        <v>3</v>
      </c>
      <c r="E883">
        <v>6</v>
      </c>
      <c r="F883" t="s">
        <v>35</v>
      </c>
      <c r="G883">
        <v>4</v>
      </c>
      <c r="H883" t="s">
        <v>101</v>
      </c>
      <c r="I883" t="s">
        <v>47</v>
      </c>
      <c r="J883">
        <v>80</v>
      </c>
    </row>
    <row r="884" spans="1:10">
      <c r="A884">
        <v>883</v>
      </c>
      <c r="B884">
        <v>2</v>
      </c>
      <c r="C884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 t="s">
        <v>48</v>
      </c>
      <c r="J884">
        <v>80</v>
      </c>
    </row>
    <row r="885" spans="1:10">
      <c r="A885">
        <v>884</v>
      </c>
      <c r="B885">
        <v>2</v>
      </c>
      <c r="C885">
        <v>30156</v>
      </c>
      <c r="D885">
        <v>5</v>
      </c>
      <c r="E885">
        <v>9</v>
      </c>
      <c r="F885" t="s">
        <v>73</v>
      </c>
      <c r="G885">
        <v>6</v>
      </c>
      <c r="H885" t="s">
        <v>97</v>
      </c>
      <c r="I885" t="s">
        <v>50</v>
      </c>
      <c r="J885">
        <v>80</v>
      </c>
    </row>
    <row r="886" spans="1:10">
      <c r="A886">
        <v>885</v>
      </c>
      <c r="B886">
        <v>2</v>
      </c>
      <c r="C886">
        <v>30156</v>
      </c>
      <c r="D886">
        <v>5</v>
      </c>
      <c r="E886">
        <v>9</v>
      </c>
      <c r="F886" t="s">
        <v>35</v>
      </c>
      <c r="G886">
        <v>4</v>
      </c>
      <c r="H886" t="s">
        <v>97</v>
      </c>
      <c r="I886" t="s">
        <v>48</v>
      </c>
      <c r="J886">
        <v>80</v>
      </c>
    </row>
    <row r="887" spans="1:10">
      <c r="A887">
        <v>886</v>
      </c>
      <c r="B887">
        <v>2</v>
      </c>
      <c r="C887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 t="s">
        <v>48</v>
      </c>
      <c r="J887">
        <v>80</v>
      </c>
    </row>
    <row r="888" spans="1:10">
      <c r="A888">
        <v>887</v>
      </c>
      <c r="B888">
        <v>2</v>
      </c>
      <c r="C888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 t="s">
        <v>11</v>
      </c>
      <c r="J888">
        <v>80</v>
      </c>
    </row>
    <row r="889" spans="1:10">
      <c r="A889">
        <v>888</v>
      </c>
      <c r="B889">
        <v>2</v>
      </c>
      <c r="C889">
        <v>30156</v>
      </c>
      <c r="D889">
        <v>-1</v>
      </c>
      <c r="E889">
        <v>3</v>
      </c>
      <c r="F889" t="s">
        <v>35</v>
      </c>
      <c r="G889">
        <v>5</v>
      </c>
      <c r="H889" t="s">
        <v>97</v>
      </c>
      <c r="I889" t="s">
        <v>8</v>
      </c>
      <c r="J889">
        <v>80</v>
      </c>
    </row>
    <row r="890" spans="1:10">
      <c r="A890">
        <v>889</v>
      </c>
      <c r="B890">
        <v>2</v>
      </c>
      <c r="C890">
        <v>30156</v>
      </c>
      <c r="D890">
        <v>3</v>
      </c>
      <c r="E890">
        <v>6</v>
      </c>
      <c r="F890" t="s">
        <v>35</v>
      </c>
      <c r="G890">
        <v>3</v>
      </c>
      <c r="H890" t="s">
        <v>101</v>
      </c>
      <c r="I890" t="s">
        <v>47</v>
      </c>
      <c r="J890">
        <v>80</v>
      </c>
    </row>
    <row r="891" spans="1:10">
      <c r="A891">
        <v>890</v>
      </c>
      <c r="B891">
        <v>2</v>
      </c>
      <c r="C891">
        <v>30156</v>
      </c>
      <c r="D891">
        <v>-1</v>
      </c>
      <c r="E891">
        <v>4</v>
      </c>
      <c r="F891" t="s">
        <v>74</v>
      </c>
      <c r="G891">
        <v>3</v>
      </c>
      <c r="H891" t="s">
        <v>101</v>
      </c>
      <c r="I891" t="s">
        <v>11</v>
      </c>
      <c r="J891">
        <v>150</v>
      </c>
    </row>
    <row r="892" spans="1:10">
      <c r="A892">
        <v>891</v>
      </c>
      <c r="B892">
        <v>2</v>
      </c>
      <c r="C892">
        <v>30156</v>
      </c>
      <c r="D892">
        <v>3</v>
      </c>
      <c r="E892">
        <v>8</v>
      </c>
      <c r="F892" t="s">
        <v>74</v>
      </c>
      <c r="G892">
        <v>3</v>
      </c>
      <c r="H892" t="s">
        <v>98</v>
      </c>
      <c r="I892" t="s">
        <v>46</v>
      </c>
      <c r="J892">
        <v>80</v>
      </c>
    </row>
    <row r="893" spans="1:10">
      <c r="A893">
        <v>892</v>
      </c>
      <c r="B893">
        <v>2</v>
      </c>
      <c r="C893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 t="s">
        <v>11</v>
      </c>
      <c r="J893">
        <v>80</v>
      </c>
    </row>
    <row r="894" spans="1:10">
      <c r="A894">
        <v>893</v>
      </c>
      <c r="B894">
        <v>2</v>
      </c>
      <c r="C894">
        <v>30156</v>
      </c>
      <c r="D894">
        <v>-1</v>
      </c>
      <c r="E894">
        <v>4</v>
      </c>
      <c r="F894" t="s">
        <v>35</v>
      </c>
      <c r="G894">
        <v>3</v>
      </c>
      <c r="H894" t="s">
        <v>97</v>
      </c>
      <c r="I894" t="s">
        <v>8</v>
      </c>
      <c r="J894">
        <v>80</v>
      </c>
    </row>
    <row r="895" spans="1:10">
      <c r="A895">
        <v>894</v>
      </c>
      <c r="B895">
        <v>2</v>
      </c>
      <c r="C895">
        <v>30156</v>
      </c>
      <c r="D895">
        <v>3</v>
      </c>
      <c r="E895">
        <v>8</v>
      </c>
      <c r="F895" t="s">
        <v>73</v>
      </c>
      <c r="G895">
        <v>4</v>
      </c>
      <c r="H895" t="s">
        <v>99</v>
      </c>
      <c r="I895" t="s">
        <v>48</v>
      </c>
      <c r="J895">
        <v>80</v>
      </c>
    </row>
    <row r="896" spans="1:10">
      <c r="A896">
        <v>895</v>
      </c>
      <c r="B896">
        <v>2</v>
      </c>
      <c r="C896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 t="s">
        <v>8</v>
      </c>
      <c r="J896">
        <v>80</v>
      </c>
    </row>
    <row r="897" spans="1:10">
      <c r="A897">
        <v>896</v>
      </c>
      <c r="B897">
        <v>2</v>
      </c>
      <c r="C897">
        <v>30156</v>
      </c>
      <c r="D897">
        <v>0</v>
      </c>
      <c r="E897">
        <v>3</v>
      </c>
      <c r="F897" t="s">
        <v>35</v>
      </c>
      <c r="G897">
        <v>5</v>
      </c>
      <c r="H897" t="s">
        <v>97</v>
      </c>
      <c r="I897" t="s">
        <v>8</v>
      </c>
      <c r="J897">
        <v>80</v>
      </c>
    </row>
    <row r="898" spans="1:10">
      <c r="A898">
        <v>897</v>
      </c>
      <c r="B898">
        <v>2</v>
      </c>
      <c r="C898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 t="s">
        <v>51</v>
      </c>
      <c r="J898">
        <v>80</v>
      </c>
    </row>
    <row r="899" spans="1:10">
      <c r="A899">
        <v>898</v>
      </c>
      <c r="B899">
        <v>2</v>
      </c>
      <c r="C899">
        <v>30156</v>
      </c>
      <c r="D899">
        <v>6</v>
      </c>
      <c r="E899">
        <v>10</v>
      </c>
      <c r="F899" t="s">
        <v>73</v>
      </c>
      <c r="G899">
        <v>3</v>
      </c>
      <c r="H899" t="s">
        <v>98</v>
      </c>
      <c r="I899" t="s">
        <v>51</v>
      </c>
      <c r="J899">
        <v>150</v>
      </c>
    </row>
    <row r="900" spans="1:10">
      <c r="A900">
        <v>899</v>
      </c>
      <c r="B900">
        <v>2</v>
      </c>
      <c r="C900">
        <v>30156</v>
      </c>
      <c r="D900">
        <v>1</v>
      </c>
      <c r="E900">
        <v>5</v>
      </c>
      <c r="F900" t="s">
        <v>33</v>
      </c>
      <c r="G900">
        <v>3</v>
      </c>
      <c r="H900" t="s">
        <v>102</v>
      </c>
      <c r="I900" t="s">
        <v>21</v>
      </c>
      <c r="J900">
        <v>225</v>
      </c>
    </row>
    <row r="901" spans="1:10">
      <c r="A901">
        <v>900</v>
      </c>
      <c r="B901">
        <v>2</v>
      </c>
      <c r="C901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 t="s">
        <v>51</v>
      </c>
      <c r="J901">
        <v>80</v>
      </c>
    </row>
    <row r="902" spans="1:10">
      <c r="A902">
        <v>901</v>
      </c>
      <c r="B902">
        <v>2</v>
      </c>
      <c r="C902">
        <v>30156</v>
      </c>
      <c r="D902">
        <v>3</v>
      </c>
      <c r="E902">
        <v>6</v>
      </c>
      <c r="F902" t="s">
        <v>73</v>
      </c>
      <c r="G902">
        <v>6</v>
      </c>
      <c r="H902" t="s">
        <v>100</v>
      </c>
      <c r="I902" t="s">
        <v>46</v>
      </c>
      <c r="J902">
        <v>80</v>
      </c>
    </row>
    <row r="903" spans="1:10">
      <c r="A903">
        <v>902</v>
      </c>
      <c r="B903">
        <v>2</v>
      </c>
      <c r="C903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 t="s">
        <v>48</v>
      </c>
      <c r="J903">
        <v>80</v>
      </c>
    </row>
    <row r="904" spans="1:10">
      <c r="A904">
        <v>903</v>
      </c>
      <c r="B904">
        <v>2</v>
      </c>
      <c r="C904">
        <v>30156</v>
      </c>
      <c r="D904">
        <v>2</v>
      </c>
      <c r="E904">
        <v>7</v>
      </c>
      <c r="F904" t="s">
        <v>35</v>
      </c>
      <c r="G904">
        <v>3</v>
      </c>
      <c r="H904" t="s">
        <v>98</v>
      </c>
      <c r="I904" t="s">
        <v>46</v>
      </c>
      <c r="J904">
        <v>80</v>
      </c>
    </row>
    <row r="905" spans="1:10">
      <c r="A905">
        <v>904</v>
      </c>
      <c r="B905">
        <v>2</v>
      </c>
      <c r="C905">
        <v>30156</v>
      </c>
      <c r="D905">
        <v>6</v>
      </c>
      <c r="E905">
        <v>11</v>
      </c>
      <c r="F905" t="s">
        <v>73</v>
      </c>
      <c r="G905">
        <v>3</v>
      </c>
      <c r="H905" t="s">
        <v>98</v>
      </c>
      <c r="I905" t="s">
        <v>51</v>
      </c>
      <c r="J905">
        <v>150</v>
      </c>
    </row>
    <row r="906" spans="1:10">
      <c r="A906">
        <v>905</v>
      </c>
      <c r="B906">
        <v>2</v>
      </c>
      <c r="C906">
        <v>30156</v>
      </c>
      <c r="D906">
        <v>3</v>
      </c>
      <c r="E906">
        <v>6</v>
      </c>
      <c r="F906" t="s">
        <v>74</v>
      </c>
      <c r="G906">
        <v>4</v>
      </c>
      <c r="H906" t="s">
        <v>98</v>
      </c>
      <c r="I906" t="s">
        <v>46</v>
      </c>
      <c r="J906">
        <v>80</v>
      </c>
    </row>
    <row r="907" spans="1:10">
      <c r="A907">
        <v>906</v>
      </c>
      <c r="B907">
        <v>2</v>
      </c>
      <c r="C907">
        <v>30156</v>
      </c>
      <c r="D907">
        <v>-1</v>
      </c>
      <c r="E907">
        <v>3</v>
      </c>
      <c r="F907" t="s">
        <v>74</v>
      </c>
      <c r="G907">
        <v>4</v>
      </c>
      <c r="H907" t="s">
        <v>101</v>
      </c>
      <c r="I907" t="s">
        <v>11</v>
      </c>
      <c r="J907">
        <v>80</v>
      </c>
    </row>
    <row r="908" spans="1:10">
      <c r="A908">
        <v>907</v>
      </c>
      <c r="B908">
        <v>2</v>
      </c>
      <c r="C908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 t="s">
        <v>51</v>
      </c>
      <c r="J908">
        <v>150</v>
      </c>
    </row>
    <row r="909" spans="1:10">
      <c r="A909">
        <v>908</v>
      </c>
      <c r="B909">
        <v>2</v>
      </c>
      <c r="C909">
        <v>30156</v>
      </c>
      <c r="D909">
        <v>0</v>
      </c>
      <c r="E909">
        <v>4</v>
      </c>
      <c r="F909" t="s">
        <v>94</v>
      </c>
      <c r="G909">
        <v>3</v>
      </c>
      <c r="H909" t="s">
        <v>101</v>
      </c>
      <c r="I909" t="s">
        <v>11</v>
      </c>
      <c r="J909">
        <v>80</v>
      </c>
    </row>
    <row r="910" spans="1:10">
      <c r="A910">
        <v>909</v>
      </c>
      <c r="B910">
        <v>2</v>
      </c>
      <c r="C910">
        <v>30156</v>
      </c>
      <c r="D910">
        <v>3</v>
      </c>
      <c r="E910">
        <v>8</v>
      </c>
      <c r="F910" t="s">
        <v>73</v>
      </c>
      <c r="G910">
        <v>4</v>
      </c>
      <c r="H910" t="s">
        <v>99</v>
      </c>
      <c r="I910" t="s">
        <v>48</v>
      </c>
      <c r="J910">
        <v>80</v>
      </c>
    </row>
    <row r="911" spans="1:10">
      <c r="A911">
        <v>910</v>
      </c>
      <c r="B911">
        <v>2</v>
      </c>
      <c r="C911">
        <v>30156</v>
      </c>
      <c r="D911">
        <v>4</v>
      </c>
      <c r="E911">
        <v>8</v>
      </c>
      <c r="F911" t="s">
        <v>73</v>
      </c>
      <c r="G911">
        <v>4</v>
      </c>
      <c r="H911" t="s">
        <v>99</v>
      </c>
      <c r="I911" t="s">
        <v>48</v>
      </c>
      <c r="J911">
        <v>80</v>
      </c>
    </row>
    <row r="912" spans="1:10">
      <c r="A912">
        <v>911</v>
      </c>
      <c r="B912">
        <v>2</v>
      </c>
      <c r="C912">
        <v>30156</v>
      </c>
      <c r="D912">
        <v>0</v>
      </c>
      <c r="E912">
        <v>4</v>
      </c>
      <c r="F912" t="s">
        <v>73</v>
      </c>
      <c r="G912">
        <v>4</v>
      </c>
      <c r="H912" t="s">
        <v>100</v>
      </c>
      <c r="I912" t="s">
        <v>8</v>
      </c>
      <c r="J912">
        <v>80</v>
      </c>
    </row>
    <row r="913" spans="1:10">
      <c r="A913">
        <v>912</v>
      </c>
      <c r="B913">
        <v>2</v>
      </c>
      <c r="C913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 t="s">
        <v>48</v>
      </c>
      <c r="J913">
        <v>80</v>
      </c>
    </row>
    <row r="914" spans="1:10">
      <c r="A914">
        <v>913</v>
      </c>
      <c r="B914">
        <v>2</v>
      </c>
      <c r="C914">
        <v>30156</v>
      </c>
      <c r="D914">
        <v>-1</v>
      </c>
      <c r="E914">
        <v>2</v>
      </c>
      <c r="F914" t="s">
        <v>35</v>
      </c>
      <c r="G914">
        <v>4</v>
      </c>
      <c r="H914" t="s">
        <v>97</v>
      </c>
      <c r="I914" t="s">
        <v>8</v>
      </c>
      <c r="J914">
        <v>80</v>
      </c>
    </row>
    <row r="915" spans="1:10">
      <c r="A915">
        <v>914</v>
      </c>
      <c r="B915">
        <v>2</v>
      </c>
      <c r="C91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 t="s">
        <v>11</v>
      </c>
      <c r="J915">
        <v>80</v>
      </c>
    </row>
    <row r="916" spans="1:10">
      <c r="A916">
        <v>915</v>
      </c>
      <c r="B916">
        <v>2</v>
      </c>
      <c r="C916">
        <v>30156</v>
      </c>
      <c r="D916">
        <v>0</v>
      </c>
      <c r="E916">
        <v>4</v>
      </c>
      <c r="F916" t="s">
        <v>35</v>
      </c>
      <c r="G916">
        <v>3</v>
      </c>
      <c r="H916" t="s">
        <v>97</v>
      </c>
      <c r="I916" t="s">
        <v>8</v>
      </c>
      <c r="J916">
        <v>80</v>
      </c>
    </row>
    <row r="917" spans="1:10">
      <c r="A917">
        <v>916</v>
      </c>
      <c r="B917">
        <v>2</v>
      </c>
      <c r="C917">
        <v>30156</v>
      </c>
      <c r="D917">
        <v>1</v>
      </c>
      <c r="E917">
        <v>4</v>
      </c>
      <c r="F917" t="s">
        <v>35</v>
      </c>
      <c r="G917">
        <v>4</v>
      </c>
      <c r="H917" t="s">
        <v>99</v>
      </c>
      <c r="I917" t="s">
        <v>11</v>
      </c>
      <c r="J917">
        <v>80</v>
      </c>
    </row>
    <row r="918" spans="1:10">
      <c r="A918">
        <v>917</v>
      </c>
      <c r="B918">
        <v>1</v>
      </c>
      <c r="C918">
        <v>22940</v>
      </c>
      <c r="D918">
        <v>0</v>
      </c>
      <c r="E918">
        <v>4</v>
      </c>
      <c r="F918" t="s">
        <v>73</v>
      </c>
      <c r="G918">
        <v>3</v>
      </c>
      <c r="H918" t="s">
        <v>100</v>
      </c>
      <c r="I918" t="s">
        <v>8</v>
      </c>
      <c r="J918">
        <v>40</v>
      </c>
    </row>
    <row r="919" spans="1:10">
      <c r="A919">
        <v>918</v>
      </c>
      <c r="B919">
        <v>1</v>
      </c>
      <c r="C919">
        <v>22940</v>
      </c>
      <c r="D919">
        <v>-1</v>
      </c>
      <c r="E919">
        <v>3</v>
      </c>
      <c r="F919" t="s">
        <v>73</v>
      </c>
      <c r="G919">
        <v>6</v>
      </c>
      <c r="H919" t="s">
        <v>100</v>
      </c>
      <c r="I919" t="s">
        <v>8</v>
      </c>
      <c r="J919">
        <v>40</v>
      </c>
    </row>
    <row r="920" spans="1:10">
      <c r="A920">
        <v>919</v>
      </c>
      <c r="B920">
        <v>1</v>
      </c>
      <c r="C920">
        <v>22940</v>
      </c>
      <c r="D920">
        <v>4</v>
      </c>
      <c r="E920">
        <v>9</v>
      </c>
      <c r="F920" t="s">
        <v>91</v>
      </c>
      <c r="G920">
        <v>3</v>
      </c>
      <c r="H920" t="s">
        <v>139</v>
      </c>
      <c r="I920" t="s">
        <v>47</v>
      </c>
      <c r="J920">
        <v>40</v>
      </c>
    </row>
    <row r="921" spans="1:10">
      <c r="A921">
        <v>920</v>
      </c>
      <c r="B921">
        <v>1</v>
      </c>
      <c r="C921">
        <v>22940</v>
      </c>
      <c r="D921">
        <v>3</v>
      </c>
      <c r="E921">
        <v>6</v>
      </c>
      <c r="F921" t="s">
        <v>73</v>
      </c>
      <c r="G921">
        <v>4</v>
      </c>
      <c r="H921" t="s">
        <v>100</v>
      </c>
      <c r="I921" t="s">
        <v>46</v>
      </c>
      <c r="J921">
        <v>40</v>
      </c>
    </row>
    <row r="922" spans="1:10">
      <c r="A922">
        <v>921</v>
      </c>
      <c r="B922">
        <v>1</v>
      </c>
      <c r="C922">
        <v>22940</v>
      </c>
      <c r="D922">
        <v>3</v>
      </c>
      <c r="E922">
        <v>8</v>
      </c>
      <c r="F922" t="s">
        <v>32</v>
      </c>
      <c r="G922">
        <v>3</v>
      </c>
      <c r="H922" t="s">
        <v>98</v>
      </c>
      <c r="I922" t="s">
        <v>46</v>
      </c>
      <c r="J922">
        <v>40</v>
      </c>
    </row>
    <row r="923" spans="1:10">
      <c r="A923">
        <v>922</v>
      </c>
      <c r="B923">
        <v>1</v>
      </c>
      <c r="C923">
        <v>22940</v>
      </c>
      <c r="D923">
        <v>5</v>
      </c>
      <c r="E923">
        <v>9</v>
      </c>
      <c r="F923" t="s">
        <v>73</v>
      </c>
      <c r="G923">
        <v>3</v>
      </c>
      <c r="H923" t="s">
        <v>99</v>
      </c>
      <c r="I923" t="s">
        <v>48</v>
      </c>
      <c r="J923">
        <v>40</v>
      </c>
    </row>
    <row r="924" spans="1:10">
      <c r="A924">
        <v>923</v>
      </c>
      <c r="B924">
        <v>2</v>
      </c>
      <c r="C924">
        <v>4200</v>
      </c>
      <c r="D924">
        <v>2</v>
      </c>
      <c r="E924">
        <v>5</v>
      </c>
      <c r="F924" t="s">
        <v>91</v>
      </c>
      <c r="G924">
        <v>3</v>
      </c>
      <c r="H924" t="s">
        <v>102</v>
      </c>
      <c r="I924" t="s">
        <v>46</v>
      </c>
      <c r="J924">
        <v>225</v>
      </c>
    </row>
    <row r="925" spans="1:10">
      <c r="A925">
        <v>924</v>
      </c>
      <c r="B925">
        <v>2</v>
      </c>
      <c r="C925">
        <v>4200</v>
      </c>
      <c r="D925">
        <v>3</v>
      </c>
      <c r="E925">
        <v>6</v>
      </c>
      <c r="F925" t="s">
        <v>73</v>
      </c>
      <c r="G925">
        <v>3</v>
      </c>
      <c r="H925" t="s">
        <v>100</v>
      </c>
      <c r="I925" t="s">
        <v>46</v>
      </c>
      <c r="J925">
        <v>80</v>
      </c>
    </row>
    <row r="926" spans="1:10">
      <c r="A926">
        <v>925</v>
      </c>
      <c r="B926">
        <v>1</v>
      </c>
      <c r="C926">
        <v>17300</v>
      </c>
      <c r="D926">
        <v>4</v>
      </c>
      <c r="E926">
        <v>7</v>
      </c>
      <c r="F926" t="s">
        <v>73</v>
      </c>
      <c r="G926">
        <v>3</v>
      </c>
      <c r="H926" t="s">
        <v>99</v>
      </c>
      <c r="I926" t="s">
        <v>48</v>
      </c>
      <c r="J926">
        <v>40</v>
      </c>
    </row>
    <row r="927" spans="1:10">
      <c r="A927">
        <v>926</v>
      </c>
      <c r="B927">
        <v>2</v>
      </c>
      <c r="C927">
        <v>24200</v>
      </c>
      <c r="D927">
        <v>0</v>
      </c>
      <c r="E927">
        <v>5</v>
      </c>
      <c r="F927" t="s">
        <v>91</v>
      </c>
      <c r="G927">
        <v>5</v>
      </c>
      <c r="H927" t="s">
        <v>101</v>
      </c>
      <c r="I927" t="s">
        <v>11</v>
      </c>
      <c r="J927">
        <v>80</v>
      </c>
    </row>
    <row r="928" spans="1:10">
      <c r="A928">
        <v>927</v>
      </c>
      <c r="B928">
        <v>2</v>
      </c>
      <c r="C928">
        <v>24200</v>
      </c>
      <c r="D928">
        <v>2</v>
      </c>
      <c r="E928">
        <v>7</v>
      </c>
      <c r="F928" t="s">
        <v>73</v>
      </c>
      <c r="G928">
        <v>4</v>
      </c>
      <c r="H928" t="s">
        <v>102</v>
      </c>
      <c r="I928" t="s">
        <v>47</v>
      </c>
      <c r="J928">
        <v>225</v>
      </c>
    </row>
    <row r="929" spans="1:10">
      <c r="A929">
        <v>928</v>
      </c>
      <c r="B929">
        <v>2</v>
      </c>
      <c r="C929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 t="s">
        <v>46</v>
      </c>
      <c r="J929">
        <v>80</v>
      </c>
    </row>
    <row r="930" spans="1:10">
      <c r="A930">
        <v>929</v>
      </c>
      <c r="B930">
        <v>1</v>
      </c>
      <c r="C930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 t="s">
        <v>8</v>
      </c>
      <c r="J930">
        <v>40</v>
      </c>
    </row>
    <row r="931" spans="1:10">
      <c r="A931">
        <v>930</v>
      </c>
      <c r="B931">
        <v>2</v>
      </c>
      <c r="C931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 t="s">
        <v>48</v>
      </c>
      <c r="J931">
        <v>80</v>
      </c>
    </row>
    <row r="932" spans="1:10">
      <c r="A932">
        <v>931</v>
      </c>
      <c r="B932">
        <v>2</v>
      </c>
      <c r="C932">
        <v>24200</v>
      </c>
      <c r="D932">
        <v>5</v>
      </c>
      <c r="E932">
        <v>10</v>
      </c>
      <c r="F932" t="s">
        <v>84</v>
      </c>
      <c r="G932">
        <v>3</v>
      </c>
      <c r="H932" t="s">
        <v>98</v>
      </c>
      <c r="I932" t="s">
        <v>49</v>
      </c>
      <c r="J932">
        <v>80</v>
      </c>
    </row>
    <row r="933" spans="1:10">
      <c r="A933">
        <v>932</v>
      </c>
      <c r="B933">
        <v>2</v>
      </c>
      <c r="C933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 t="s">
        <v>48</v>
      </c>
      <c r="J933">
        <v>80</v>
      </c>
    </row>
    <row r="934" spans="1:10">
      <c r="A934">
        <v>933</v>
      </c>
      <c r="B934">
        <v>2</v>
      </c>
      <c r="C934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 t="s">
        <v>11</v>
      </c>
      <c r="J934">
        <v>80</v>
      </c>
    </row>
    <row r="935" spans="1:10">
      <c r="A935">
        <v>934</v>
      </c>
      <c r="B935">
        <v>2</v>
      </c>
      <c r="C935">
        <v>4200</v>
      </c>
      <c r="D935">
        <v>0</v>
      </c>
      <c r="E935">
        <v>3</v>
      </c>
      <c r="F935" t="s">
        <v>74</v>
      </c>
      <c r="G935">
        <v>4</v>
      </c>
      <c r="H935" t="s">
        <v>101</v>
      </c>
      <c r="I935" t="s">
        <v>11</v>
      </c>
      <c r="J935">
        <v>80</v>
      </c>
    </row>
    <row r="936" spans="1:10">
      <c r="A936">
        <v>935</v>
      </c>
      <c r="B936">
        <v>1</v>
      </c>
      <c r="C936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 t="s">
        <v>46</v>
      </c>
      <c r="J936">
        <v>40</v>
      </c>
    </row>
    <row r="937" spans="1:10">
      <c r="A937">
        <v>936</v>
      </c>
      <c r="B937">
        <v>2</v>
      </c>
      <c r="C937">
        <v>24200</v>
      </c>
      <c r="D937">
        <v>3</v>
      </c>
      <c r="E937">
        <v>7</v>
      </c>
      <c r="F937" t="s">
        <v>73</v>
      </c>
      <c r="G937">
        <v>4</v>
      </c>
      <c r="H937" t="s">
        <v>99</v>
      </c>
      <c r="I937" t="s">
        <v>48</v>
      </c>
      <c r="J937">
        <v>80</v>
      </c>
    </row>
    <row r="938" spans="1:10">
      <c r="A938">
        <v>937</v>
      </c>
      <c r="B938">
        <v>2</v>
      </c>
      <c r="C938">
        <v>4200</v>
      </c>
      <c r="D938">
        <v>0</v>
      </c>
      <c r="E938">
        <v>5</v>
      </c>
      <c r="F938" t="s">
        <v>84</v>
      </c>
      <c r="G938">
        <v>3</v>
      </c>
      <c r="H938" t="s">
        <v>101</v>
      </c>
      <c r="I938" t="s">
        <v>11</v>
      </c>
      <c r="J938">
        <v>80</v>
      </c>
    </row>
    <row r="939" spans="1:10">
      <c r="A939">
        <v>938</v>
      </c>
      <c r="B939">
        <v>2</v>
      </c>
      <c r="C939">
        <v>4200</v>
      </c>
      <c r="D939">
        <v>3</v>
      </c>
      <c r="E939">
        <v>6</v>
      </c>
      <c r="F939" t="s">
        <v>94</v>
      </c>
      <c r="G939">
        <v>5</v>
      </c>
      <c r="H939" t="s">
        <v>139</v>
      </c>
      <c r="I939" t="s">
        <v>47</v>
      </c>
      <c r="J939">
        <v>80</v>
      </c>
    </row>
    <row r="940" spans="1:10">
      <c r="A940">
        <v>939</v>
      </c>
      <c r="B940">
        <v>2</v>
      </c>
      <c r="C940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 t="s">
        <v>51</v>
      </c>
      <c r="J940">
        <v>80</v>
      </c>
    </row>
    <row r="941" spans="1:10">
      <c r="A941">
        <v>940</v>
      </c>
      <c r="B941">
        <v>2</v>
      </c>
      <c r="C941">
        <v>4200</v>
      </c>
      <c r="D941">
        <v>2</v>
      </c>
      <c r="E941">
        <v>5</v>
      </c>
      <c r="F941" t="s">
        <v>32</v>
      </c>
      <c r="G941">
        <v>5</v>
      </c>
      <c r="H941" t="s">
        <v>98</v>
      </c>
      <c r="I941" t="s">
        <v>46</v>
      </c>
      <c r="J941">
        <v>80</v>
      </c>
    </row>
    <row r="942" spans="1:10">
      <c r="A942">
        <v>941</v>
      </c>
      <c r="B942">
        <v>2</v>
      </c>
      <c r="C942">
        <v>24200</v>
      </c>
      <c r="D942">
        <v>0</v>
      </c>
      <c r="E942">
        <v>5</v>
      </c>
      <c r="F942" t="s">
        <v>35</v>
      </c>
      <c r="G942">
        <v>3</v>
      </c>
      <c r="H942" t="s">
        <v>97</v>
      </c>
      <c r="I942" t="s">
        <v>8</v>
      </c>
      <c r="J942">
        <v>80</v>
      </c>
    </row>
    <row r="943" spans="1:10">
      <c r="A943">
        <v>942</v>
      </c>
      <c r="B943">
        <v>2</v>
      </c>
      <c r="C943">
        <v>24200</v>
      </c>
      <c r="D943">
        <v>4</v>
      </c>
      <c r="E943">
        <v>8</v>
      </c>
      <c r="F943" t="s">
        <v>84</v>
      </c>
      <c r="G943">
        <v>3</v>
      </c>
      <c r="H943" t="s">
        <v>139</v>
      </c>
      <c r="I943" t="s">
        <v>47</v>
      </c>
      <c r="J943">
        <v>80</v>
      </c>
    </row>
    <row r="944" spans="1:10">
      <c r="A944">
        <v>943</v>
      </c>
      <c r="B944">
        <v>2</v>
      </c>
      <c r="C944">
        <v>24200</v>
      </c>
      <c r="D944">
        <v>3</v>
      </c>
      <c r="E944">
        <v>8</v>
      </c>
      <c r="F944" t="s">
        <v>73</v>
      </c>
      <c r="G944">
        <v>4</v>
      </c>
      <c r="H944" t="s">
        <v>99</v>
      </c>
      <c r="I944" t="s">
        <v>48</v>
      </c>
      <c r="J944">
        <v>80</v>
      </c>
    </row>
    <row r="945" spans="1:10">
      <c r="A945">
        <v>944</v>
      </c>
      <c r="B945">
        <v>2</v>
      </c>
      <c r="C94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 t="s">
        <v>46</v>
      </c>
      <c r="J945">
        <v>80</v>
      </c>
    </row>
    <row r="946" spans="1:10">
      <c r="A946">
        <v>945</v>
      </c>
      <c r="B946">
        <v>2</v>
      </c>
      <c r="C946">
        <v>24200</v>
      </c>
      <c r="D946">
        <v>6</v>
      </c>
      <c r="E946">
        <v>9</v>
      </c>
      <c r="F946" t="s">
        <v>84</v>
      </c>
      <c r="G946">
        <v>4</v>
      </c>
      <c r="H946" t="s">
        <v>98</v>
      </c>
      <c r="I946" t="s">
        <v>49</v>
      </c>
      <c r="J946">
        <v>80</v>
      </c>
    </row>
    <row r="947" spans="1:10">
      <c r="A947">
        <v>946</v>
      </c>
      <c r="B947">
        <v>2</v>
      </c>
      <c r="C947">
        <v>24200</v>
      </c>
      <c r="D947">
        <v>5</v>
      </c>
      <c r="E947">
        <v>8</v>
      </c>
      <c r="F947" t="s">
        <v>75</v>
      </c>
      <c r="G947">
        <v>4</v>
      </c>
      <c r="H947" t="s">
        <v>98</v>
      </c>
      <c r="I947" t="s">
        <v>49</v>
      </c>
      <c r="J947">
        <v>80</v>
      </c>
    </row>
    <row r="948" spans="1:10">
      <c r="A948">
        <v>947</v>
      </c>
      <c r="B948">
        <v>2</v>
      </c>
      <c r="C948">
        <v>24200</v>
      </c>
      <c r="D948">
        <v>0</v>
      </c>
      <c r="E948">
        <v>3</v>
      </c>
      <c r="F948" t="s">
        <v>73</v>
      </c>
      <c r="G948">
        <v>4</v>
      </c>
      <c r="H948" t="s">
        <v>100</v>
      </c>
      <c r="I948" t="s">
        <v>8</v>
      </c>
      <c r="J948">
        <v>80</v>
      </c>
    </row>
    <row r="949" spans="1:10">
      <c r="A949">
        <v>948</v>
      </c>
      <c r="B949">
        <v>2</v>
      </c>
      <c r="C949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 t="s">
        <v>46</v>
      </c>
      <c r="J949">
        <v>80</v>
      </c>
    </row>
    <row r="950" spans="1:10">
      <c r="A950">
        <v>949</v>
      </c>
      <c r="B950">
        <v>2</v>
      </c>
      <c r="C950">
        <v>24200</v>
      </c>
      <c r="D950">
        <v>0</v>
      </c>
      <c r="E950">
        <v>3</v>
      </c>
      <c r="F950" t="s">
        <v>35</v>
      </c>
      <c r="G950">
        <v>3</v>
      </c>
      <c r="H950" t="s">
        <v>97</v>
      </c>
      <c r="I950" t="s">
        <v>8</v>
      </c>
      <c r="J950">
        <v>80</v>
      </c>
    </row>
    <row r="951" spans="1:10">
      <c r="A951">
        <v>950</v>
      </c>
      <c r="B951">
        <v>2</v>
      </c>
      <c r="C951">
        <v>24200</v>
      </c>
      <c r="D951">
        <v>2</v>
      </c>
      <c r="E951">
        <v>5</v>
      </c>
      <c r="F951" t="s">
        <v>73</v>
      </c>
      <c r="G951">
        <v>3</v>
      </c>
      <c r="H951" t="s">
        <v>102</v>
      </c>
      <c r="I951" t="s">
        <v>21</v>
      </c>
      <c r="J951">
        <v>225</v>
      </c>
    </row>
    <row r="952" spans="1:10">
      <c r="A952">
        <v>951</v>
      </c>
      <c r="B952">
        <v>2</v>
      </c>
      <c r="C952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 t="s">
        <v>48</v>
      </c>
      <c r="J952">
        <v>80</v>
      </c>
    </row>
    <row r="953" spans="1:10">
      <c r="A953">
        <v>952</v>
      </c>
      <c r="B953">
        <v>2</v>
      </c>
      <c r="C953">
        <v>29200</v>
      </c>
      <c r="D953">
        <v>6</v>
      </c>
      <c r="E953">
        <v>9</v>
      </c>
      <c r="F953" t="s">
        <v>73</v>
      </c>
      <c r="G953">
        <v>4</v>
      </c>
      <c r="H953" t="s">
        <v>98</v>
      </c>
      <c r="I953" t="s">
        <v>49</v>
      </c>
      <c r="J953">
        <v>80</v>
      </c>
    </row>
    <row r="954" spans="1:10">
      <c r="A954">
        <v>953</v>
      </c>
      <c r="B954">
        <v>2</v>
      </c>
      <c r="C954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 t="s">
        <v>8</v>
      </c>
      <c r="J954">
        <v>80</v>
      </c>
    </row>
    <row r="955" spans="1:10">
      <c r="A955">
        <v>954</v>
      </c>
      <c r="B955">
        <v>2</v>
      </c>
      <c r="C95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 t="s">
        <v>50</v>
      </c>
      <c r="J955">
        <v>80</v>
      </c>
    </row>
    <row r="956" spans="1:10">
      <c r="A956">
        <v>955</v>
      </c>
      <c r="B956">
        <v>2</v>
      </c>
      <c r="C956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 t="s">
        <v>11</v>
      </c>
      <c r="J956">
        <v>80</v>
      </c>
    </row>
    <row r="957" spans="1:10">
      <c r="A957">
        <v>956</v>
      </c>
      <c r="B957">
        <v>2</v>
      </c>
      <c r="C957">
        <v>24200</v>
      </c>
      <c r="D957">
        <v>4</v>
      </c>
      <c r="E957">
        <v>8</v>
      </c>
      <c r="F957" t="s">
        <v>74</v>
      </c>
      <c r="G957">
        <v>4</v>
      </c>
      <c r="H957" t="s">
        <v>97</v>
      </c>
      <c r="I957" t="s">
        <v>48</v>
      </c>
      <c r="J957">
        <v>80</v>
      </c>
    </row>
    <row r="958" spans="1:10">
      <c r="A958">
        <v>957</v>
      </c>
      <c r="B958">
        <v>2</v>
      </c>
      <c r="C958">
        <v>4200</v>
      </c>
      <c r="D958">
        <v>0</v>
      </c>
      <c r="E958">
        <v>3</v>
      </c>
      <c r="F958" t="s">
        <v>32</v>
      </c>
      <c r="G958">
        <v>4</v>
      </c>
      <c r="H958" t="s">
        <v>101</v>
      </c>
      <c r="I958" t="s">
        <v>11</v>
      </c>
      <c r="J958">
        <v>80</v>
      </c>
    </row>
    <row r="959" spans="1:10">
      <c r="A959">
        <v>958</v>
      </c>
      <c r="B959">
        <v>2</v>
      </c>
      <c r="C959">
        <v>4200</v>
      </c>
      <c r="D959">
        <v>0</v>
      </c>
      <c r="E959">
        <v>5</v>
      </c>
      <c r="F959" t="s">
        <v>73</v>
      </c>
      <c r="G959">
        <v>4</v>
      </c>
      <c r="H959" t="s">
        <v>100</v>
      </c>
      <c r="I959" t="s">
        <v>8</v>
      </c>
      <c r="J959">
        <v>80</v>
      </c>
    </row>
    <row r="960" spans="1:10">
      <c r="A960">
        <v>959</v>
      </c>
      <c r="B960">
        <v>2</v>
      </c>
      <c r="C960">
        <v>20827</v>
      </c>
      <c r="D960">
        <v>2</v>
      </c>
      <c r="E960">
        <v>5</v>
      </c>
      <c r="F960" t="s">
        <v>73</v>
      </c>
      <c r="G960">
        <v>4</v>
      </c>
      <c r="H960" t="s">
        <v>102</v>
      </c>
      <c r="I960" t="s">
        <v>21</v>
      </c>
      <c r="J960">
        <v>225</v>
      </c>
    </row>
    <row r="961" spans="1:10">
      <c r="A961">
        <v>960</v>
      </c>
      <c r="B961">
        <v>2</v>
      </c>
      <c r="C961">
        <v>4200</v>
      </c>
      <c r="D961">
        <v>4</v>
      </c>
      <c r="E961">
        <v>9</v>
      </c>
      <c r="F961" t="s">
        <v>94</v>
      </c>
      <c r="G961">
        <v>4</v>
      </c>
      <c r="H961" t="s">
        <v>139</v>
      </c>
      <c r="I961" t="s">
        <v>47</v>
      </c>
      <c r="J961">
        <v>80</v>
      </c>
    </row>
    <row r="962" spans="1:10">
      <c r="A962">
        <v>961</v>
      </c>
      <c r="B962">
        <v>2</v>
      </c>
      <c r="C962">
        <v>4200</v>
      </c>
      <c r="D962">
        <v>0</v>
      </c>
      <c r="E962">
        <v>3</v>
      </c>
      <c r="F962" t="s">
        <v>94</v>
      </c>
      <c r="G962">
        <v>3</v>
      </c>
      <c r="H962" t="s">
        <v>101</v>
      </c>
      <c r="I962" t="s">
        <v>11</v>
      </c>
      <c r="J962">
        <v>80</v>
      </c>
    </row>
    <row r="963" spans="1:10">
      <c r="A963">
        <v>962</v>
      </c>
      <c r="B963">
        <v>1</v>
      </c>
      <c r="C963">
        <v>2300</v>
      </c>
      <c r="D963">
        <v>3</v>
      </c>
      <c r="E963">
        <v>6</v>
      </c>
      <c r="F963" t="s">
        <v>73</v>
      </c>
      <c r="G963">
        <v>4</v>
      </c>
      <c r="H963" t="s">
        <v>100</v>
      </c>
      <c r="I963" t="s">
        <v>46</v>
      </c>
      <c r="J963">
        <v>40</v>
      </c>
    </row>
    <row r="964" spans="1:10">
      <c r="A964">
        <v>963</v>
      </c>
      <c r="B964">
        <v>2</v>
      </c>
      <c r="C964">
        <v>24200</v>
      </c>
      <c r="D964">
        <v>0</v>
      </c>
      <c r="E964">
        <v>3</v>
      </c>
      <c r="F964" t="s">
        <v>35</v>
      </c>
      <c r="G964">
        <v>5</v>
      </c>
      <c r="H964" t="s">
        <v>97</v>
      </c>
      <c r="I964" t="s">
        <v>8</v>
      </c>
      <c r="J964">
        <v>80</v>
      </c>
    </row>
    <row r="965" spans="1:10">
      <c r="A965">
        <v>964</v>
      </c>
      <c r="B965">
        <v>2</v>
      </c>
      <c r="C965">
        <v>24200</v>
      </c>
      <c r="D965">
        <v>0</v>
      </c>
      <c r="E965">
        <v>4</v>
      </c>
      <c r="F965" t="s">
        <v>73</v>
      </c>
      <c r="G965">
        <v>4</v>
      </c>
      <c r="H965" t="s">
        <v>100</v>
      </c>
      <c r="I965" t="s">
        <v>8</v>
      </c>
      <c r="J965">
        <v>80</v>
      </c>
    </row>
    <row r="966" spans="1:10">
      <c r="A966">
        <v>965</v>
      </c>
      <c r="B966">
        <v>2</v>
      </c>
      <c r="C966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 t="s">
        <v>46</v>
      </c>
      <c r="J966">
        <v>80</v>
      </c>
    </row>
    <row r="967" spans="1:10">
      <c r="A967">
        <v>966</v>
      </c>
      <c r="B967">
        <v>2</v>
      </c>
      <c r="C967">
        <v>24200</v>
      </c>
      <c r="D967">
        <v>-1</v>
      </c>
      <c r="E967">
        <v>4</v>
      </c>
      <c r="F967" t="s">
        <v>84</v>
      </c>
      <c r="G967">
        <v>3</v>
      </c>
      <c r="H967" t="s">
        <v>101</v>
      </c>
      <c r="I967" t="s">
        <v>11</v>
      </c>
      <c r="J967">
        <v>150</v>
      </c>
    </row>
    <row r="968" spans="1:10">
      <c r="A968">
        <v>967</v>
      </c>
      <c r="B968">
        <v>2</v>
      </c>
      <c r="C968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 t="s">
        <v>11</v>
      </c>
      <c r="J968">
        <v>80</v>
      </c>
    </row>
    <row r="969" spans="1:10">
      <c r="A969">
        <v>968</v>
      </c>
      <c r="B969">
        <v>2</v>
      </c>
      <c r="C969">
        <v>24200</v>
      </c>
      <c r="D969">
        <v>2</v>
      </c>
      <c r="E969">
        <v>6</v>
      </c>
      <c r="F969" t="s">
        <v>73</v>
      </c>
      <c r="G969">
        <v>4</v>
      </c>
      <c r="H969" t="s">
        <v>100</v>
      </c>
      <c r="I969" t="s">
        <v>46</v>
      </c>
      <c r="J969">
        <v>80</v>
      </c>
    </row>
    <row r="970" spans="1:10">
      <c r="A970">
        <v>969</v>
      </c>
      <c r="B970">
        <v>2</v>
      </c>
      <c r="C970">
        <v>24200</v>
      </c>
      <c r="D970">
        <v>1</v>
      </c>
      <c r="E970">
        <v>5</v>
      </c>
      <c r="F970" t="s">
        <v>84</v>
      </c>
      <c r="G970">
        <v>4</v>
      </c>
      <c r="H970" t="s">
        <v>101</v>
      </c>
      <c r="I970" t="s">
        <v>11</v>
      </c>
      <c r="J970">
        <v>80</v>
      </c>
    </row>
    <row r="971" spans="1:10">
      <c r="A971">
        <v>970</v>
      </c>
      <c r="B971">
        <v>2</v>
      </c>
      <c r="C971">
        <v>14200</v>
      </c>
      <c r="D971">
        <v>3</v>
      </c>
      <c r="E971">
        <v>6</v>
      </c>
      <c r="F971" t="s">
        <v>94</v>
      </c>
      <c r="G971">
        <v>3</v>
      </c>
      <c r="H971" t="s">
        <v>139</v>
      </c>
      <c r="I971" t="s">
        <v>47</v>
      </c>
      <c r="J971">
        <v>80</v>
      </c>
    </row>
    <row r="972" spans="1:10">
      <c r="A972">
        <v>971</v>
      </c>
      <c r="B972">
        <v>2</v>
      </c>
      <c r="C972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 t="s">
        <v>11</v>
      </c>
      <c r="J972">
        <v>80</v>
      </c>
    </row>
    <row r="973" spans="1:10">
      <c r="A973">
        <v>972</v>
      </c>
      <c r="B973">
        <v>2</v>
      </c>
      <c r="C973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 t="s">
        <v>51</v>
      </c>
      <c r="J973">
        <v>80</v>
      </c>
    </row>
    <row r="974" spans="1:10">
      <c r="A974">
        <v>973</v>
      </c>
      <c r="B974">
        <v>2</v>
      </c>
      <c r="C974">
        <v>4200</v>
      </c>
      <c r="D974">
        <v>2</v>
      </c>
      <c r="E974">
        <v>5</v>
      </c>
      <c r="F974" t="s">
        <v>73</v>
      </c>
      <c r="G974">
        <v>4</v>
      </c>
      <c r="H974" t="s">
        <v>100</v>
      </c>
      <c r="I974" t="s">
        <v>46</v>
      </c>
      <c r="J974">
        <v>80</v>
      </c>
    </row>
    <row r="975" spans="1:10">
      <c r="A975">
        <v>974</v>
      </c>
      <c r="B975">
        <v>2</v>
      </c>
      <c r="C975">
        <v>4200</v>
      </c>
      <c r="D975">
        <v>0</v>
      </c>
      <c r="E975">
        <v>4</v>
      </c>
      <c r="F975" t="s">
        <v>35</v>
      </c>
      <c r="G975">
        <v>5</v>
      </c>
      <c r="H975" t="s">
        <v>97</v>
      </c>
      <c r="I975" t="s">
        <v>8</v>
      </c>
      <c r="J975">
        <v>80</v>
      </c>
    </row>
    <row r="976" spans="1:10">
      <c r="A976">
        <v>975</v>
      </c>
      <c r="B976">
        <v>2</v>
      </c>
      <c r="C976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 t="s">
        <v>11</v>
      </c>
      <c r="J976">
        <v>80</v>
      </c>
    </row>
    <row r="977" spans="1:10">
      <c r="A977">
        <v>976</v>
      </c>
      <c r="B977">
        <v>2</v>
      </c>
      <c r="C977">
        <v>4200</v>
      </c>
      <c r="D977">
        <v>-1</v>
      </c>
      <c r="E977">
        <v>4</v>
      </c>
      <c r="F977" t="s">
        <v>73</v>
      </c>
      <c r="G977">
        <v>4</v>
      </c>
      <c r="H977" t="s">
        <v>100</v>
      </c>
      <c r="I977" t="s">
        <v>8</v>
      </c>
      <c r="J977">
        <v>80</v>
      </c>
    </row>
    <row r="978" spans="1:10">
      <c r="A978">
        <v>977</v>
      </c>
      <c r="B978">
        <v>2</v>
      </c>
      <c r="C978">
        <v>4200</v>
      </c>
      <c r="D978">
        <v>5</v>
      </c>
      <c r="E978">
        <v>10</v>
      </c>
      <c r="F978" t="s">
        <v>84</v>
      </c>
      <c r="G978">
        <v>3</v>
      </c>
      <c r="H978" t="s">
        <v>98</v>
      </c>
      <c r="I978" t="s">
        <v>49</v>
      </c>
      <c r="J978">
        <v>80</v>
      </c>
    </row>
    <row r="979" spans="1:10">
      <c r="A979">
        <v>978</v>
      </c>
      <c r="B979">
        <v>2</v>
      </c>
      <c r="C979">
        <v>4200</v>
      </c>
      <c r="D979">
        <v>-1</v>
      </c>
      <c r="E979">
        <v>2</v>
      </c>
      <c r="F979" t="s">
        <v>73</v>
      </c>
      <c r="G979">
        <v>4</v>
      </c>
      <c r="H979" t="s">
        <v>100</v>
      </c>
      <c r="I979" t="s">
        <v>8</v>
      </c>
      <c r="J979">
        <v>80</v>
      </c>
    </row>
    <row r="980" spans="1:10">
      <c r="A980">
        <v>979</v>
      </c>
      <c r="B980">
        <v>2</v>
      </c>
      <c r="C980">
        <v>4200</v>
      </c>
      <c r="D980">
        <v>2</v>
      </c>
      <c r="E980">
        <v>5</v>
      </c>
      <c r="F980" t="s">
        <v>84</v>
      </c>
      <c r="G980">
        <v>3</v>
      </c>
      <c r="H980" t="s">
        <v>102</v>
      </c>
      <c r="I980" t="s">
        <v>21</v>
      </c>
      <c r="J980">
        <v>225</v>
      </c>
    </row>
    <row r="981" spans="1:10">
      <c r="A981">
        <v>980</v>
      </c>
      <c r="B981">
        <v>2</v>
      </c>
      <c r="C981">
        <v>4200</v>
      </c>
      <c r="D981">
        <v>1</v>
      </c>
      <c r="E981">
        <v>4</v>
      </c>
      <c r="F981" t="s">
        <v>73</v>
      </c>
      <c r="G981">
        <v>4</v>
      </c>
      <c r="H981" t="s">
        <v>99</v>
      </c>
      <c r="I981" t="s">
        <v>11</v>
      </c>
      <c r="J981">
        <v>80</v>
      </c>
    </row>
    <row r="982" spans="1:10">
      <c r="A982">
        <v>981</v>
      </c>
      <c r="B982">
        <v>2</v>
      </c>
      <c r="C982">
        <v>4200</v>
      </c>
      <c r="D982">
        <v>4</v>
      </c>
      <c r="E982">
        <v>8</v>
      </c>
      <c r="F982" t="s">
        <v>74</v>
      </c>
      <c r="G982">
        <v>5</v>
      </c>
      <c r="H982" t="s">
        <v>97</v>
      </c>
      <c r="I982" t="s">
        <v>48</v>
      </c>
      <c r="J982">
        <v>80</v>
      </c>
    </row>
    <row r="983" spans="1:10">
      <c r="A983">
        <v>982</v>
      </c>
      <c r="B983">
        <v>2</v>
      </c>
      <c r="C983">
        <v>4200</v>
      </c>
      <c r="D983">
        <v>6</v>
      </c>
      <c r="E983">
        <v>9</v>
      </c>
      <c r="F983" t="s">
        <v>35</v>
      </c>
      <c r="G983">
        <v>4</v>
      </c>
      <c r="H983" t="s">
        <v>97</v>
      </c>
      <c r="I983" t="s">
        <v>50</v>
      </c>
      <c r="J983">
        <v>80</v>
      </c>
    </row>
    <row r="984" spans="1:10">
      <c r="A984">
        <v>983</v>
      </c>
      <c r="B984">
        <v>1</v>
      </c>
      <c r="C984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 t="s">
        <v>50</v>
      </c>
      <c r="J984">
        <v>40</v>
      </c>
    </row>
    <row r="985" spans="1:10">
      <c r="A985">
        <v>984</v>
      </c>
      <c r="B985">
        <v>2</v>
      </c>
      <c r="C98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 t="s">
        <v>11</v>
      </c>
      <c r="J985">
        <v>80</v>
      </c>
    </row>
    <row r="986" spans="1:10">
      <c r="A986">
        <v>985</v>
      </c>
      <c r="B986">
        <v>2</v>
      </c>
      <c r="C986">
        <v>24200</v>
      </c>
      <c r="D986">
        <v>3</v>
      </c>
      <c r="E986">
        <v>6</v>
      </c>
      <c r="F986" t="s">
        <v>73</v>
      </c>
      <c r="G986">
        <v>4</v>
      </c>
      <c r="H986" t="s">
        <v>100</v>
      </c>
      <c r="I986" t="s">
        <v>46</v>
      </c>
      <c r="J986">
        <v>80</v>
      </c>
    </row>
    <row r="987" spans="1:10">
      <c r="A987">
        <v>986</v>
      </c>
      <c r="B987">
        <v>2</v>
      </c>
      <c r="C987">
        <v>24200</v>
      </c>
      <c r="D987">
        <v>2</v>
      </c>
      <c r="E987">
        <v>6</v>
      </c>
      <c r="F987" t="s">
        <v>73</v>
      </c>
      <c r="G987">
        <v>4</v>
      </c>
      <c r="H987" t="s">
        <v>100</v>
      </c>
      <c r="I987" t="s">
        <v>46</v>
      </c>
      <c r="J987">
        <v>80</v>
      </c>
    </row>
    <row r="988" spans="1:10">
      <c r="A988">
        <v>987</v>
      </c>
      <c r="B988">
        <v>2</v>
      </c>
      <c r="C988">
        <v>24200</v>
      </c>
      <c r="D988">
        <v>0</v>
      </c>
      <c r="E988">
        <v>5</v>
      </c>
      <c r="F988" t="s">
        <v>74</v>
      </c>
      <c r="G988">
        <v>4</v>
      </c>
      <c r="H988" t="s">
        <v>101</v>
      </c>
      <c r="I988" t="s">
        <v>11</v>
      </c>
      <c r="J988">
        <v>80</v>
      </c>
    </row>
    <row r="989" spans="1:10">
      <c r="A989">
        <v>988</v>
      </c>
      <c r="B989">
        <v>2</v>
      </c>
      <c r="C989">
        <v>24200</v>
      </c>
      <c r="D989">
        <v>4</v>
      </c>
      <c r="E989">
        <v>9</v>
      </c>
      <c r="F989" t="s">
        <v>74</v>
      </c>
      <c r="G989">
        <v>4</v>
      </c>
      <c r="H989" t="s">
        <v>97</v>
      </c>
      <c r="I989" t="s">
        <v>48</v>
      </c>
      <c r="J989">
        <v>80</v>
      </c>
    </row>
    <row r="990" spans="1:10">
      <c r="A990">
        <v>989</v>
      </c>
      <c r="B990">
        <v>2</v>
      </c>
      <c r="C990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 t="s">
        <v>8</v>
      </c>
      <c r="J990">
        <v>80</v>
      </c>
    </row>
    <row r="991" spans="1:10">
      <c r="A991">
        <v>990</v>
      </c>
      <c r="B991">
        <v>2</v>
      </c>
      <c r="C991">
        <v>24200</v>
      </c>
      <c r="D991">
        <v>3</v>
      </c>
      <c r="E991">
        <v>7</v>
      </c>
      <c r="F991" t="s">
        <v>35</v>
      </c>
      <c r="G991">
        <v>3</v>
      </c>
      <c r="H991" t="s">
        <v>98</v>
      </c>
      <c r="I991" t="s">
        <v>46</v>
      </c>
      <c r="J991">
        <v>80</v>
      </c>
    </row>
    <row r="992" spans="1:10">
      <c r="A992">
        <v>991</v>
      </c>
      <c r="B992">
        <v>1</v>
      </c>
      <c r="C992">
        <v>17316</v>
      </c>
      <c r="D992">
        <v>6</v>
      </c>
      <c r="E992">
        <v>10</v>
      </c>
      <c r="F992" t="s">
        <v>91</v>
      </c>
      <c r="G992">
        <v>3</v>
      </c>
      <c r="H992" t="s">
        <v>98</v>
      </c>
      <c r="I992" t="s">
        <v>49</v>
      </c>
      <c r="J992">
        <v>40</v>
      </c>
    </row>
    <row r="993" spans="1:10">
      <c r="A993">
        <v>992</v>
      </c>
      <c r="B993">
        <v>1</v>
      </c>
      <c r="C993">
        <v>12300</v>
      </c>
      <c r="D993">
        <v>3</v>
      </c>
      <c r="E993">
        <v>6</v>
      </c>
      <c r="F993" t="s">
        <v>74</v>
      </c>
      <c r="G993">
        <v>3</v>
      </c>
      <c r="H993" t="s">
        <v>98</v>
      </c>
      <c r="I993" t="s">
        <v>46</v>
      </c>
      <c r="J993">
        <v>40</v>
      </c>
    </row>
    <row r="994" spans="1:10">
      <c r="A994">
        <v>993</v>
      </c>
      <c r="B994">
        <v>2</v>
      </c>
      <c r="C994">
        <v>24200</v>
      </c>
      <c r="D994">
        <v>2</v>
      </c>
      <c r="E994">
        <v>5</v>
      </c>
      <c r="F994" t="s">
        <v>73</v>
      </c>
      <c r="G994">
        <v>3</v>
      </c>
      <c r="H994" t="s">
        <v>100</v>
      </c>
      <c r="I994" t="s">
        <v>46</v>
      </c>
      <c r="J994">
        <v>80</v>
      </c>
    </row>
    <row r="995" spans="1:10">
      <c r="A995">
        <v>994</v>
      </c>
      <c r="B995">
        <v>2</v>
      </c>
      <c r="C995">
        <v>24200</v>
      </c>
      <c r="D995">
        <v>4</v>
      </c>
      <c r="E995">
        <v>7</v>
      </c>
      <c r="F995" t="s">
        <v>73</v>
      </c>
      <c r="G995">
        <v>5</v>
      </c>
      <c r="H995" t="s">
        <v>99</v>
      </c>
      <c r="I995" t="s">
        <v>48</v>
      </c>
      <c r="J995">
        <v>80</v>
      </c>
    </row>
    <row r="996" spans="1:10">
      <c r="A996">
        <v>995</v>
      </c>
      <c r="B996">
        <v>2</v>
      </c>
      <c r="C996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 t="s">
        <v>48</v>
      </c>
      <c r="J996">
        <v>80</v>
      </c>
    </row>
    <row r="997" spans="1:10">
      <c r="A997">
        <v>996</v>
      </c>
      <c r="B997">
        <v>2</v>
      </c>
      <c r="C997">
        <v>14200</v>
      </c>
      <c r="D997">
        <v>5</v>
      </c>
      <c r="E997">
        <v>8</v>
      </c>
      <c r="F997" t="s">
        <v>35</v>
      </c>
      <c r="G997">
        <v>4</v>
      </c>
      <c r="H997" t="s">
        <v>97</v>
      </c>
      <c r="I997" t="s">
        <v>48</v>
      </c>
      <c r="J997">
        <v>80</v>
      </c>
    </row>
    <row r="998" spans="1:10">
      <c r="A998">
        <v>997</v>
      </c>
      <c r="B998">
        <v>2</v>
      </c>
      <c r="C998">
        <v>14200</v>
      </c>
      <c r="D998">
        <v>5</v>
      </c>
      <c r="E998">
        <v>8</v>
      </c>
      <c r="F998" t="s">
        <v>91</v>
      </c>
      <c r="G998">
        <v>5</v>
      </c>
      <c r="H998" t="s">
        <v>98</v>
      </c>
      <c r="I998" t="s">
        <v>49</v>
      </c>
      <c r="J998">
        <v>80</v>
      </c>
    </row>
    <row r="999" spans="1:10">
      <c r="A999">
        <v>998</v>
      </c>
      <c r="B999">
        <v>2</v>
      </c>
      <c r="C999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 t="s">
        <v>11</v>
      </c>
      <c r="J999">
        <v>80</v>
      </c>
    </row>
    <row r="1000" spans="1:10">
      <c r="A1000">
        <v>999</v>
      </c>
      <c r="B1000">
        <v>1</v>
      </c>
      <c r="C1000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 t="s">
        <v>46</v>
      </c>
      <c r="J1000">
        <v>40</v>
      </c>
    </row>
    <row r="1001" spans="1:10">
      <c r="A1001">
        <v>1000</v>
      </c>
      <c r="B1001">
        <v>2</v>
      </c>
      <c r="C1001">
        <v>14200</v>
      </c>
      <c r="D1001">
        <v>4</v>
      </c>
      <c r="E1001">
        <v>9</v>
      </c>
      <c r="F1001" t="s">
        <v>73</v>
      </c>
      <c r="G1001">
        <v>4</v>
      </c>
      <c r="H1001" t="s">
        <v>99</v>
      </c>
      <c r="I1001" t="s">
        <v>48</v>
      </c>
      <c r="J1001">
        <v>80</v>
      </c>
    </row>
    <row r="1002" spans="1:10">
      <c r="A1002">
        <v>1001</v>
      </c>
      <c r="B1002">
        <v>2</v>
      </c>
      <c r="C1002">
        <v>14200</v>
      </c>
      <c r="D1002">
        <v>4</v>
      </c>
      <c r="E1002">
        <v>9</v>
      </c>
      <c r="F1002" t="s">
        <v>91</v>
      </c>
      <c r="G1002">
        <v>3</v>
      </c>
      <c r="H1002" t="s">
        <v>139</v>
      </c>
      <c r="I1002" t="s">
        <v>47</v>
      </c>
      <c r="J1002">
        <v>80</v>
      </c>
    </row>
    <row r="1003" spans="1:10">
      <c r="A1003">
        <v>1002</v>
      </c>
      <c r="B1003">
        <v>2</v>
      </c>
      <c r="C1003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 t="s">
        <v>11</v>
      </c>
      <c r="J1003">
        <v>80</v>
      </c>
    </row>
    <row r="1004" spans="1:10">
      <c r="A1004">
        <v>1003</v>
      </c>
      <c r="B1004">
        <v>2</v>
      </c>
      <c r="C1004">
        <v>14200</v>
      </c>
      <c r="D1004">
        <v>5</v>
      </c>
      <c r="E1004">
        <v>10</v>
      </c>
      <c r="F1004" t="s">
        <v>35</v>
      </c>
      <c r="G1004">
        <v>4</v>
      </c>
      <c r="H1004" t="s">
        <v>98</v>
      </c>
      <c r="I1004" t="s">
        <v>51</v>
      </c>
      <c r="J1004">
        <v>150</v>
      </c>
    </row>
    <row r="1005" spans="1:10">
      <c r="A1005">
        <v>1004</v>
      </c>
      <c r="B1005">
        <v>2</v>
      </c>
      <c r="C100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 t="s">
        <v>46</v>
      </c>
      <c r="J1005">
        <v>80</v>
      </c>
    </row>
    <row r="1006" spans="1:10">
      <c r="A1006">
        <v>1005</v>
      </c>
      <c r="B1006">
        <v>1</v>
      </c>
      <c r="C1006">
        <v>6861</v>
      </c>
      <c r="D1006">
        <v>6</v>
      </c>
      <c r="E1006">
        <v>9</v>
      </c>
      <c r="F1006" t="s">
        <v>73</v>
      </c>
      <c r="G1006">
        <v>6</v>
      </c>
      <c r="H1006" t="s">
        <v>97</v>
      </c>
      <c r="I1006" t="s">
        <v>50</v>
      </c>
      <c r="J1006">
        <v>40</v>
      </c>
    </row>
    <row r="1007" spans="1:10">
      <c r="A1007">
        <v>1006</v>
      </c>
      <c r="B1007">
        <v>2</v>
      </c>
      <c r="C1007">
        <v>24200</v>
      </c>
      <c r="D1007">
        <v>-1</v>
      </c>
      <c r="E1007">
        <v>4</v>
      </c>
      <c r="F1007" t="s">
        <v>73</v>
      </c>
      <c r="G1007">
        <v>4</v>
      </c>
      <c r="H1007" t="s">
        <v>100</v>
      </c>
      <c r="I1007" t="s">
        <v>8</v>
      </c>
      <c r="J1007">
        <v>80</v>
      </c>
    </row>
    <row r="1008" spans="1:10">
      <c r="A1008">
        <v>1007</v>
      </c>
      <c r="B1008">
        <v>1</v>
      </c>
      <c r="C1008">
        <v>15300</v>
      </c>
      <c r="D1008">
        <v>1</v>
      </c>
      <c r="E1008">
        <v>4</v>
      </c>
      <c r="F1008" t="s">
        <v>73</v>
      </c>
      <c r="G1008">
        <v>3</v>
      </c>
      <c r="H1008" t="s">
        <v>99</v>
      </c>
      <c r="I1008" t="s">
        <v>11</v>
      </c>
      <c r="J1008">
        <v>40</v>
      </c>
    </row>
    <row r="1009" spans="1:10">
      <c r="A1009">
        <v>1008</v>
      </c>
      <c r="B1009">
        <v>1</v>
      </c>
      <c r="C1009">
        <v>18840</v>
      </c>
      <c r="D1009">
        <v>0</v>
      </c>
      <c r="E1009">
        <v>5</v>
      </c>
      <c r="F1009" t="s">
        <v>73</v>
      </c>
      <c r="G1009">
        <v>2</v>
      </c>
      <c r="H1009" t="s">
        <v>100</v>
      </c>
      <c r="I1009" t="s">
        <v>8</v>
      </c>
      <c r="J1009">
        <v>40</v>
      </c>
    </row>
    <row r="1010" spans="1:10">
      <c r="A1010">
        <v>1009</v>
      </c>
      <c r="B1010">
        <v>1</v>
      </c>
      <c r="C1010">
        <v>22300</v>
      </c>
      <c r="D1010">
        <v>3</v>
      </c>
      <c r="E1010">
        <v>6</v>
      </c>
      <c r="F1010" t="s">
        <v>73</v>
      </c>
      <c r="G1010">
        <v>3</v>
      </c>
      <c r="H1010" t="s">
        <v>100</v>
      </c>
      <c r="I1010" t="s">
        <v>46</v>
      </c>
      <c r="J1010">
        <v>40</v>
      </c>
    </row>
    <row r="1011" spans="1:10">
      <c r="A1011">
        <v>1010</v>
      </c>
      <c r="B1011">
        <v>2</v>
      </c>
      <c r="C1011">
        <v>4200</v>
      </c>
      <c r="D1011">
        <v>2</v>
      </c>
      <c r="E1011">
        <v>5</v>
      </c>
      <c r="F1011" t="s">
        <v>73</v>
      </c>
      <c r="G1011">
        <v>4</v>
      </c>
      <c r="H1011" t="s">
        <v>100</v>
      </c>
      <c r="I1011" t="s">
        <v>46</v>
      </c>
      <c r="J1011">
        <v>80</v>
      </c>
    </row>
    <row r="1012" spans="1:10">
      <c r="A1012">
        <v>1011</v>
      </c>
      <c r="B1012">
        <v>1</v>
      </c>
      <c r="C1012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 t="s">
        <v>46</v>
      </c>
      <c r="J1012">
        <v>40</v>
      </c>
    </row>
    <row r="1013" spans="1:10">
      <c r="A1013">
        <v>1012</v>
      </c>
      <c r="B1013">
        <v>1</v>
      </c>
      <c r="C1013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 t="s">
        <v>48</v>
      </c>
      <c r="J1013">
        <v>40</v>
      </c>
    </row>
    <row r="1014" spans="1:10">
      <c r="A1014">
        <v>1013</v>
      </c>
      <c r="B1014">
        <v>2</v>
      </c>
      <c r="C1014">
        <v>4200</v>
      </c>
      <c r="D1014">
        <v>0</v>
      </c>
      <c r="E1014">
        <v>5</v>
      </c>
      <c r="F1014" t="s">
        <v>35</v>
      </c>
      <c r="G1014">
        <v>4</v>
      </c>
      <c r="H1014" t="s">
        <v>97</v>
      </c>
      <c r="I1014" t="s">
        <v>8</v>
      </c>
      <c r="J1014">
        <v>80</v>
      </c>
    </row>
    <row r="1015" spans="1:10">
      <c r="A1015">
        <v>1014</v>
      </c>
      <c r="B1015">
        <v>1</v>
      </c>
      <c r="C1015">
        <v>2300</v>
      </c>
      <c r="D1015">
        <v>1</v>
      </c>
      <c r="E1015">
        <v>6</v>
      </c>
      <c r="F1015" t="s">
        <v>74</v>
      </c>
      <c r="G1015">
        <v>4</v>
      </c>
      <c r="H1015" t="s">
        <v>101</v>
      </c>
      <c r="I1015" t="s">
        <v>11</v>
      </c>
      <c r="J1015">
        <v>40</v>
      </c>
    </row>
    <row r="1016" spans="1:10">
      <c r="A1016">
        <v>1015</v>
      </c>
      <c r="B1016">
        <v>2</v>
      </c>
      <c r="C1016">
        <v>4200</v>
      </c>
      <c r="D1016">
        <v>0</v>
      </c>
      <c r="E1016">
        <v>4</v>
      </c>
      <c r="F1016" t="s">
        <v>35</v>
      </c>
      <c r="G1016">
        <v>3</v>
      </c>
      <c r="H1016" t="s">
        <v>97</v>
      </c>
      <c r="I1016" t="s">
        <v>8</v>
      </c>
      <c r="J1016">
        <v>80</v>
      </c>
    </row>
    <row r="1017" spans="1:10">
      <c r="A1017">
        <v>1016</v>
      </c>
      <c r="B1017">
        <v>2</v>
      </c>
      <c r="C1017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 t="s">
        <v>8</v>
      </c>
      <c r="J1017">
        <v>80</v>
      </c>
    </row>
    <row r="1018" spans="1:10">
      <c r="A1018">
        <v>1017</v>
      </c>
      <c r="B1018">
        <v>2</v>
      </c>
      <c r="C1018">
        <v>4200</v>
      </c>
      <c r="D1018">
        <v>6</v>
      </c>
      <c r="E1018">
        <v>9</v>
      </c>
      <c r="F1018" t="s">
        <v>35</v>
      </c>
      <c r="G1018">
        <v>6</v>
      </c>
      <c r="H1018" t="s">
        <v>97</v>
      </c>
      <c r="I1018" t="s">
        <v>50</v>
      </c>
      <c r="J1018">
        <v>80</v>
      </c>
    </row>
    <row r="1019" spans="1:10">
      <c r="A1019">
        <v>1018</v>
      </c>
      <c r="B1019">
        <v>1</v>
      </c>
      <c r="C1019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 t="s">
        <v>48</v>
      </c>
      <c r="J1019">
        <v>40</v>
      </c>
    </row>
    <row r="1020" spans="1:10">
      <c r="A1020">
        <v>1019</v>
      </c>
      <c r="B1020">
        <v>1</v>
      </c>
      <c r="C1020">
        <v>12300</v>
      </c>
      <c r="D1020">
        <v>4</v>
      </c>
      <c r="E1020">
        <v>9</v>
      </c>
      <c r="F1020" t="s">
        <v>32</v>
      </c>
      <c r="G1020">
        <v>4</v>
      </c>
      <c r="H1020" t="s">
        <v>98</v>
      </c>
      <c r="I1020" t="s">
        <v>49</v>
      </c>
      <c r="J1020">
        <v>40</v>
      </c>
    </row>
    <row r="1021" spans="1:10">
      <c r="A1021">
        <v>1020</v>
      </c>
      <c r="B1021">
        <v>2</v>
      </c>
      <c r="C1021">
        <v>4200</v>
      </c>
      <c r="D1021">
        <v>4</v>
      </c>
      <c r="E1021">
        <v>8</v>
      </c>
      <c r="F1021" t="s">
        <v>73</v>
      </c>
      <c r="G1021">
        <v>4</v>
      </c>
      <c r="H1021" t="s">
        <v>99</v>
      </c>
      <c r="I1021" t="s">
        <v>48</v>
      </c>
      <c r="J1021">
        <v>80</v>
      </c>
    </row>
    <row r="1022" spans="1:10">
      <c r="A1022">
        <v>1021</v>
      </c>
      <c r="B1022">
        <v>2</v>
      </c>
      <c r="C1022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 t="s">
        <v>46</v>
      </c>
      <c r="J1022">
        <v>80</v>
      </c>
    </row>
    <row r="1023" spans="1:10">
      <c r="A1023">
        <v>1022</v>
      </c>
      <c r="B1023">
        <v>1</v>
      </c>
      <c r="C1023">
        <v>27300</v>
      </c>
      <c r="D1023">
        <v>2</v>
      </c>
      <c r="E1023">
        <v>7</v>
      </c>
      <c r="F1023" t="s">
        <v>35</v>
      </c>
      <c r="G1023">
        <v>5</v>
      </c>
      <c r="H1023" t="s">
        <v>101</v>
      </c>
      <c r="I1023" t="s">
        <v>47</v>
      </c>
      <c r="J1023">
        <v>40</v>
      </c>
    </row>
    <row r="1024" spans="1:10">
      <c r="A1024">
        <v>1023</v>
      </c>
      <c r="B1024">
        <v>2</v>
      </c>
      <c r="C1024">
        <v>26200</v>
      </c>
      <c r="D1024">
        <v>0</v>
      </c>
      <c r="E1024">
        <v>5</v>
      </c>
      <c r="F1024" t="s">
        <v>73</v>
      </c>
      <c r="G1024">
        <v>3</v>
      </c>
      <c r="H1024" t="s">
        <v>100</v>
      </c>
      <c r="I1024" t="s">
        <v>8</v>
      </c>
      <c r="J1024">
        <v>80</v>
      </c>
    </row>
    <row r="1025" spans="1:10">
      <c r="A1025">
        <v>1024</v>
      </c>
      <c r="B1025">
        <v>2</v>
      </c>
      <c r="C1025">
        <v>8200</v>
      </c>
      <c r="D1025">
        <v>4</v>
      </c>
      <c r="E1025">
        <v>9</v>
      </c>
      <c r="F1025" t="s">
        <v>74</v>
      </c>
      <c r="G1025">
        <v>3</v>
      </c>
      <c r="H1025" t="s">
        <v>97</v>
      </c>
      <c r="I1025" t="s">
        <v>48</v>
      </c>
      <c r="J1025">
        <v>80</v>
      </c>
    </row>
    <row r="1026" spans="1:10">
      <c r="A1026">
        <v>1025</v>
      </c>
      <c r="B1026">
        <v>2</v>
      </c>
      <c r="C1026">
        <v>29760</v>
      </c>
      <c r="D1026">
        <v>1</v>
      </c>
      <c r="E1026">
        <v>6</v>
      </c>
      <c r="F1026" t="s">
        <v>73</v>
      </c>
      <c r="G1026">
        <v>4</v>
      </c>
      <c r="H1026" t="s">
        <v>99</v>
      </c>
      <c r="I1026" t="s">
        <v>11</v>
      </c>
      <c r="J1026">
        <v>80</v>
      </c>
    </row>
    <row r="1027" spans="1:10">
      <c r="A1027">
        <v>1026</v>
      </c>
      <c r="B1027">
        <v>2</v>
      </c>
      <c r="C1027">
        <v>29760</v>
      </c>
      <c r="D1027">
        <v>2</v>
      </c>
      <c r="E1027">
        <v>5</v>
      </c>
      <c r="F1027" t="s">
        <v>73</v>
      </c>
      <c r="G1027">
        <v>5</v>
      </c>
      <c r="H1027" t="s">
        <v>100</v>
      </c>
      <c r="I1027" t="s">
        <v>46</v>
      </c>
      <c r="J1027">
        <v>80</v>
      </c>
    </row>
    <row r="1028" spans="1:10">
      <c r="A1028">
        <v>1027</v>
      </c>
      <c r="B1028">
        <v>2</v>
      </c>
      <c r="C1028">
        <v>29760</v>
      </c>
      <c r="D1028">
        <v>3</v>
      </c>
      <c r="E1028">
        <v>8</v>
      </c>
      <c r="F1028" t="s">
        <v>35</v>
      </c>
      <c r="G1028">
        <v>3</v>
      </c>
      <c r="H1028" t="s">
        <v>101</v>
      </c>
      <c r="I1028" t="s">
        <v>47</v>
      </c>
      <c r="J1028">
        <v>80</v>
      </c>
    </row>
    <row r="1029" spans="1:10">
      <c r="A1029">
        <v>1028</v>
      </c>
      <c r="B1029">
        <v>2</v>
      </c>
      <c r="C1029">
        <v>29800</v>
      </c>
      <c r="D1029">
        <v>5</v>
      </c>
      <c r="E1029">
        <v>9</v>
      </c>
      <c r="F1029" t="s">
        <v>35</v>
      </c>
      <c r="G1029">
        <v>4</v>
      </c>
      <c r="H1029" t="s">
        <v>97</v>
      </c>
      <c r="I1029" t="s">
        <v>48</v>
      </c>
      <c r="J1029">
        <v>80</v>
      </c>
    </row>
    <row r="1030" spans="1:10">
      <c r="A1030">
        <v>1029</v>
      </c>
      <c r="B1030">
        <v>2</v>
      </c>
      <c r="C1030">
        <v>29800</v>
      </c>
      <c r="D1030">
        <v>5</v>
      </c>
      <c r="E1030">
        <v>9</v>
      </c>
      <c r="F1030" t="s">
        <v>35</v>
      </c>
      <c r="G1030">
        <v>4</v>
      </c>
      <c r="H1030" t="s">
        <v>97</v>
      </c>
      <c r="I1030" t="s">
        <v>48</v>
      </c>
      <c r="J1030">
        <v>80</v>
      </c>
    </row>
    <row r="1031" spans="1:10">
      <c r="A1031">
        <v>1030</v>
      </c>
      <c r="B1031">
        <v>2</v>
      </c>
      <c r="C1031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 t="s">
        <v>49</v>
      </c>
      <c r="J1031">
        <v>80</v>
      </c>
    </row>
    <row r="1032" spans="1:10">
      <c r="A1032">
        <v>1031</v>
      </c>
      <c r="B1032">
        <v>2</v>
      </c>
      <c r="C1032">
        <v>30332</v>
      </c>
      <c r="D1032">
        <v>3</v>
      </c>
      <c r="E1032">
        <v>8</v>
      </c>
      <c r="F1032" t="s">
        <v>73</v>
      </c>
      <c r="G1032">
        <v>4</v>
      </c>
      <c r="H1032" t="s">
        <v>99</v>
      </c>
      <c r="I1032" t="s">
        <v>48</v>
      </c>
      <c r="J1032">
        <v>80</v>
      </c>
    </row>
    <row r="1033" spans="1:10">
      <c r="A1033">
        <v>1032</v>
      </c>
      <c r="B1033">
        <v>2</v>
      </c>
      <c r="C1033">
        <v>29778</v>
      </c>
      <c r="D1033">
        <v>2</v>
      </c>
      <c r="E1033">
        <v>6</v>
      </c>
      <c r="F1033" t="s">
        <v>73</v>
      </c>
      <c r="G1033">
        <v>4</v>
      </c>
      <c r="H1033" t="s">
        <v>100</v>
      </c>
      <c r="I1033" t="s">
        <v>46</v>
      </c>
      <c r="J1033">
        <v>80</v>
      </c>
    </row>
    <row r="1034" spans="1:10">
      <c r="A1034">
        <v>1033</v>
      </c>
      <c r="B1034">
        <v>2</v>
      </c>
      <c r="C1034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 t="s">
        <v>50</v>
      </c>
      <c r="J1034">
        <v>80</v>
      </c>
    </row>
    <row r="1035" spans="1:10">
      <c r="A1035">
        <v>1034</v>
      </c>
      <c r="B1035">
        <v>2</v>
      </c>
      <c r="C1035">
        <v>25860</v>
      </c>
      <c r="D1035">
        <v>1</v>
      </c>
      <c r="E1035">
        <v>6</v>
      </c>
      <c r="F1035" t="s">
        <v>35</v>
      </c>
      <c r="G1035">
        <v>3</v>
      </c>
      <c r="H1035" t="s">
        <v>99</v>
      </c>
      <c r="I1035" t="s">
        <v>11</v>
      </c>
      <c r="J1035">
        <v>80</v>
      </c>
    </row>
    <row r="1036" spans="1:10">
      <c r="A1036">
        <v>1035</v>
      </c>
      <c r="B1036">
        <v>2</v>
      </c>
      <c r="C1036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 t="s">
        <v>51</v>
      </c>
      <c r="J1036">
        <v>150</v>
      </c>
    </row>
    <row r="1037" spans="1:10">
      <c r="A1037">
        <v>1036</v>
      </c>
      <c r="B1037">
        <v>2</v>
      </c>
      <c r="C1037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 t="s">
        <v>48</v>
      </c>
      <c r="J1037">
        <v>80</v>
      </c>
    </row>
    <row r="1038" spans="1:10">
      <c r="A1038">
        <v>1037</v>
      </c>
      <c r="B1038">
        <v>2</v>
      </c>
      <c r="C1038">
        <v>29570</v>
      </c>
      <c r="D1038">
        <v>5</v>
      </c>
      <c r="E1038">
        <v>8</v>
      </c>
      <c r="F1038" t="s">
        <v>73</v>
      </c>
      <c r="G1038">
        <v>4</v>
      </c>
      <c r="H1038" t="s">
        <v>98</v>
      </c>
      <c r="I1038" t="s">
        <v>49</v>
      </c>
      <c r="J1038">
        <v>80</v>
      </c>
    </row>
    <row r="1039" spans="1:10">
      <c r="A1039">
        <v>1038</v>
      </c>
      <c r="B1039">
        <v>2</v>
      </c>
      <c r="C1039">
        <v>30010</v>
      </c>
      <c r="D1039">
        <v>5</v>
      </c>
      <c r="E1039">
        <v>8</v>
      </c>
      <c r="F1039" t="s">
        <v>73</v>
      </c>
      <c r="G1039">
        <v>4</v>
      </c>
      <c r="H1039" t="s">
        <v>98</v>
      </c>
      <c r="I1039" t="s">
        <v>49</v>
      </c>
      <c r="J1039">
        <v>80</v>
      </c>
    </row>
    <row r="1040" spans="1:10">
      <c r="A1040">
        <v>1039</v>
      </c>
      <c r="B1040">
        <v>2</v>
      </c>
      <c r="C1040">
        <v>29570</v>
      </c>
      <c r="D1040">
        <v>0</v>
      </c>
      <c r="E1040">
        <v>4</v>
      </c>
      <c r="F1040" t="s">
        <v>94</v>
      </c>
      <c r="G1040">
        <v>4</v>
      </c>
      <c r="H1040" t="s">
        <v>101</v>
      </c>
      <c r="I1040" t="s">
        <v>11</v>
      </c>
      <c r="J1040">
        <v>80</v>
      </c>
    </row>
    <row r="1041" spans="1:10">
      <c r="A1041">
        <v>1040</v>
      </c>
      <c r="B1041">
        <v>2</v>
      </c>
      <c r="C1041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 t="s">
        <v>50</v>
      </c>
      <c r="J1041">
        <v>80</v>
      </c>
    </row>
    <row r="1042" spans="1:10">
      <c r="A1042">
        <v>1041</v>
      </c>
      <c r="B1042">
        <v>2</v>
      </c>
      <c r="C1042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 t="s">
        <v>46</v>
      </c>
      <c r="J1042">
        <v>80</v>
      </c>
    </row>
    <row r="1043" spans="1:10">
      <c r="A1043">
        <v>1042</v>
      </c>
      <c r="B1043">
        <v>2</v>
      </c>
      <c r="C1043">
        <v>30210</v>
      </c>
      <c r="D1043">
        <v>3</v>
      </c>
      <c r="E1043">
        <v>8</v>
      </c>
      <c r="F1043" t="s">
        <v>35</v>
      </c>
      <c r="G1043">
        <v>3</v>
      </c>
      <c r="H1043" t="s">
        <v>101</v>
      </c>
      <c r="I1043" t="s">
        <v>47</v>
      </c>
      <c r="J1043">
        <v>80</v>
      </c>
    </row>
    <row r="1044" spans="1:10">
      <c r="A1044">
        <v>1043</v>
      </c>
      <c r="B1044">
        <v>2</v>
      </c>
      <c r="C1044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 t="s">
        <v>46</v>
      </c>
      <c r="J1044">
        <v>80</v>
      </c>
    </row>
    <row r="1045" spans="1:10">
      <c r="A1045">
        <v>1044</v>
      </c>
      <c r="B1045">
        <v>2</v>
      </c>
      <c r="C1045">
        <v>29920</v>
      </c>
      <c r="D1045">
        <v>6</v>
      </c>
      <c r="E1045">
        <v>9</v>
      </c>
      <c r="F1045" t="s">
        <v>35</v>
      </c>
      <c r="G1045">
        <v>5</v>
      </c>
      <c r="H1045" t="s">
        <v>97</v>
      </c>
      <c r="I1045" t="s">
        <v>50</v>
      </c>
      <c r="J1045">
        <v>80</v>
      </c>
    </row>
    <row r="1046" spans="1:10">
      <c r="A1046">
        <v>1045</v>
      </c>
      <c r="B1046">
        <v>2</v>
      </c>
      <c r="C1046">
        <v>29180</v>
      </c>
      <c r="D1046">
        <v>5</v>
      </c>
      <c r="E1046">
        <v>9</v>
      </c>
      <c r="F1046" t="s">
        <v>74</v>
      </c>
      <c r="G1046">
        <v>4</v>
      </c>
      <c r="H1046" t="s">
        <v>97</v>
      </c>
      <c r="I1046" t="s">
        <v>50</v>
      </c>
      <c r="J1046">
        <v>80</v>
      </c>
    </row>
    <row r="1047" spans="1:10">
      <c r="A1047">
        <v>1046</v>
      </c>
      <c r="B1047">
        <v>2</v>
      </c>
      <c r="C1047">
        <v>29780</v>
      </c>
      <c r="D1047">
        <v>2</v>
      </c>
      <c r="E1047">
        <v>6</v>
      </c>
      <c r="F1047" t="s">
        <v>35</v>
      </c>
      <c r="G1047">
        <v>3</v>
      </c>
      <c r="H1047" t="s">
        <v>98</v>
      </c>
      <c r="I1047" t="s">
        <v>46</v>
      </c>
      <c r="J1047">
        <v>80</v>
      </c>
    </row>
    <row r="1048" spans="1:10">
      <c r="A1048">
        <v>1047</v>
      </c>
      <c r="B1048">
        <v>2</v>
      </c>
      <c r="C1048">
        <v>30080</v>
      </c>
      <c r="D1048">
        <v>0</v>
      </c>
      <c r="E1048">
        <v>3</v>
      </c>
      <c r="F1048" t="s">
        <v>35</v>
      </c>
      <c r="G1048">
        <v>4</v>
      </c>
      <c r="H1048" t="s">
        <v>97</v>
      </c>
      <c r="I1048" t="s">
        <v>8</v>
      </c>
      <c r="J1048">
        <v>80</v>
      </c>
    </row>
    <row r="1049" spans="1:10">
      <c r="A1049">
        <v>1048</v>
      </c>
      <c r="B1049">
        <v>2</v>
      </c>
      <c r="C1049">
        <v>32600</v>
      </c>
      <c r="D1049">
        <v>3</v>
      </c>
      <c r="E1049">
        <v>6</v>
      </c>
      <c r="F1049" t="s">
        <v>35</v>
      </c>
      <c r="G1049">
        <v>4</v>
      </c>
      <c r="H1049" t="s">
        <v>101</v>
      </c>
      <c r="I1049" t="s">
        <v>47</v>
      </c>
      <c r="J1049">
        <v>80</v>
      </c>
    </row>
    <row r="1050" spans="1:10">
      <c r="A1050">
        <v>1049</v>
      </c>
      <c r="B1050">
        <v>2</v>
      </c>
      <c r="C1050">
        <v>28080</v>
      </c>
      <c r="D1050">
        <v>4</v>
      </c>
      <c r="E1050">
        <v>8</v>
      </c>
      <c r="F1050" t="s">
        <v>35</v>
      </c>
      <c r="G1050">
        <v>5</v>
      </c>
      <c r="H1050" t="s">
        <v>101</v>
      </c>
      <c r="I1050" t="s">
        <v>47</v>
      </c>
      <c r="J1050">
        <v>80</v>
      </c>
    </row>
    <row r="1051" spans="1:10">
      <c r="A1051">
        <v>1050</v>
      </c>
      <c r="B1051">
        <v>2</v>
      </c>
      <c r="C1051">
        <v>30170</v>
      </c>
      <c r="D1051">
        <v>0</v>
      </c>
      <c r="E1051">
        <v>4</v>
      </c>
      <c r="F1051" t="s">
        <v>74</v>
      </c>
      <c r="G1051">
        <v>2</v>
      </c>
      <c r="H1051" t="s">
        <v>101</v>
      </c>
      <c r="I1051" t="s">
        <v>11</v>
      </c>
      <c r="J1051">
        <v>150</v>
      </c>
    </row>
    <row r="1052" spans="1:10">
      <c r="A1052">
        <v>1051</v>
      </c>
      <c r="B1052">
        <v>1</v>
      </c>
      <c r="C1052">
        <v>5839</v>
      </c>
      <c r="D1052">
        <v>4</v>
      </c>
      <c r="E1052">
        <v>8</v>
      </c>
      <c r="F1052" t="s">
        <v>84</v>
      </c>
      <c r="G1052">
        <v>4</v>
      </c>
      <c r="H1052" t="s">
        <v>139</v>
      </c>
      <c r="I1052" t="s">
        <v>47</v>
      </c>
      <c r="J1052">
        <v>40</v>
      </c>
    </row>
    <row r="1053" spans="1:10">
      <c r="A1053">
        <v>1052</v>
      </c>
      <c r="B1053">
        <v>1</v>
      </c>
      <c r="C1053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 t="s">
        <v>8</v>
      </c>
      <c r="J1053">
        <v>40</v>
      </c>
    </row>
    <row r="1054" spans="1:10">
      <c r="A1054">
        <v>1053</v>
      </c>
      <c r="B1054">
        <v>1</v>
      </c>
      <c r="C1054">
        <v>18900</v>
      </c>
      <c r="D1054">
        <v>4</v>
      </c>
      <c r="E1054">
        <v>8</v>
      </c>
      <c r="F1054" t="s">
        <v>73</v>
      </c>
      <c r="G1054">
        <v>4</v>
      </c>
      <c r="H1054" t="s">
        <v>99</v>
      </c>
      <c r="I1054" t="s">
        <v>48</v>
      </c>
      <c r="J1054">
        <v>40</v>
      </c>
    </row>
    <row r="1055" spans="1:10">
      <c r="A1055">
        <v>1054</v>
      </c>
      <c r="B1055">
        <v>1</v>
      </c>
      <c r="C1055">
        <v>18998</v>
      </c>
      <c r="D1055">
        <v>3</v>
      </c>
      <c r="E1055">
        <v>8</v>
      </c>
      <c r="F1055" t="s">
        <v>73</v>
      </c>
      <c r="G1055">
        <v>4</v>
      </c>
      <c r="H1055" t="s">
        <v>99</v>
      </c>
      <c r="I1055" t="s">
        <v>48</v>
      </c>
      <c r="J1055">
        <v>40</v>
      </c>
    </row>
    <row r="1056" spans="1:10">
      <c r="A1056">
        <v>1055</v>
      </c>
      <c r="B1056">
        <v>1</v>
      </c>
      <c r="C1056">
        <v>18800</v>
      </c>
      <c r="D1056">
        <v>0</v>
      </c>
      <c r="E1056">
        <v>3</v>
      </c>
      <c r="F1056" t="s">
        <v>74</v>
      </c>
      <c r="G1056">
        <v>2</v>
      </c>
      <c r="H1056" t="s">
        <v>101</v>
      </c>
      <c r="I1056" t="s">
        <v>11</v>
      </c>
      <c r="J1056">
        <v>90</v>
      </c>
    </row>
    <row r="1057" spans="1:10">
      <c r="A1057">
        <v>1056</v>
      </c>
      <c r="B1057">
        <v>1</v>
      </c>
      <c r="C1057">
        <v>19500</v>
      </c>
      <c r="D1057">
        <v>5</v>
      </c>
      <c r="E1057">
        <v>8</v>
      </c>
      <c r="F1057" t="s">
        <v>74</v>
      </c>
      <c r="G1057">
        <v>3</v>
      </c>
      <c r="H1057" t="s">
        <v>97</v>
      </c>
      <c r="I1057" t="s">
        <v>48</v>
      </c>
      <c r="J1057">
        <v>40</v>
      </c>
    </row>
    <row r="1058" spans="1:10">
      <c r="A1058">
        <v>1057</v>
      </c>
      <c r="B1058">
        <v>1</v>
      </c>
      <c r="C1058">
        <v>18880</v>
      </c>
      <c r="D1058">
        <v>3</v>
      </c>
      <c r="E1058">
        <v>6</v>
      </c>
      <c r="F1058" t="s">
        <v>73</v>
      </c>
      <c r="G1058">
        <v>3</v>
      </c>
      <c r="H1058" t="s">
        <v>100</v>
      </c>
      <c r="I1058" t="s">
        <v>46</v>
      </c>
      <c r="J1058">
        <v>40</v>
      </c>
    </row>
    <row r="1059" spans="1:10">
      <c r="A1059">
        <v>1058</v>
      </c>
      <c r="B1059">
        <v>2</v>
      </c>
      <c r="C1059">
        <v>4200</v>
      </c>
      <c r="D1059">
        <v>-1</v>
      </c>
      <c r="E1059">
        <v>3</v>
      </c>
      <c r="F1059" t="s">
        <v>35</v>
      </c>
      <c r="G1059">
        <v>3</v>
      </c>
      <c r="H1059" t="s">
        <v>97</v>
      </c>
      <c r="I1059" t="s">
        <v>8</v>
      </c>
      <c r="J1059">
        <v>80</v>
      </c>
    </row>
    <row r="1060" spans="1:10">
      <c r="A1060">
        <v>1059</v>
      </c>
      <c r="B1060">
        <v>2</v>
      </c>
      <c r="C1060">
        <v>12779</v>
      </c>
      <c r="D1060">
        <v>-1</v>
      </c>
      <c r="E1060">
        <v>3</v>
      </c>
      <c r="F1060" t="s">
        <v>73</v>
      </c>
      <c r="G1060">
        <v>4</v>
      </c>
      <c r="H1060" t="s">
        <v>100</v>
      </c>
      <c r="I1060" t="s">
        <v>8</v>
      </c>
      <c r="J1060">
        <v>80</v>
      </c>
    </row>
    <row r="1061" spans="1:10">
      <c r="A1061">
        <v>1060</v>
      </c>
      <c r="B1061">
        <v>2</v>
      </c>
      <c r="C1061">
        <v>4200</v>
      </c>
      <c r="D1061">
        <v>3</v>
      </c>
      <c r="E1061">
        <v>8</v>
      </c>
      <c r="F1061" t="s">
        <v>35</v>
      </c>
      <c r="G1061">
        <v>3</v>
      </c>
      <c r="H1061" t="s">
        <v>101</v>
      </c>
      <c r="I1061" t="s">
        <v>47</v>
      </c>
      <c r="J1061">
        <v>80</v>
      </c>
    </row>
    <row r="1062" spans="1:10">
      <c r="A1062">
        <v>1061</v>
      </c>
      <c r="B1062">
        <v>2</v>
      </c>
      <c r="C1062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 t="s">
        <v>48</v>
      </c>
      <c r="J1062">
        <v>80</v>
      </c>
    </row>
    <row r="1063" spans="1:10">
      <c r="A1063">
        <v>1062</v>
      </c>
      <c r="B1063">
        <v>2</v>
      </c>
      <c r="C1063">
        <v>24200</v>
      </c>
      <c r="D1063">
        <v>3</v>
      </c>
      <c r="E1063">
        <v>8</v>
      </c>
      <c r="F1063" t="s">
        <v>84</v>
      </c>
      <c r="G1063">
        <v>3</v>
      </c>
      <c r="H1063" t="s">
        <v>139</v>
      </c>
      <c r="I1063" t="s">
        <v>47</v>
      </c>
      <c r="J1063">
        <v>80</v>
      </c>
    </row>
    <row r="1064" spans="1:10">
      <c r="A1064">
        <v>1063</v>
      </c>
      <c r="B1064">
        <v>2</v>
      </c>
      <c r="C1064">
        <v>28700</v>
      </c>
      <c r="D1064">
        <v>1</v>
      </c>
      <c r="E1064">
        <v>4</v>
      </c>
      <c r="F1064" t="s">
        <v>84</v>
      </c>
      <c r="G1064">
        <v>3</v>
      </c>
      <c r="H1064" t="s">
        <v>101</v>
      </c>
      <c r="I1064" t="s">
        <v>11</v>
      </c>
      <c r="J1064">
        <v>80</v>
      </c>
    </row>
    <row r="1065" spans="1:10">
      <c r="A1065">
        <v>1064</v>
      </c>
      <c r="B1065">
        <v>2</v>
      </c>
      <c r="C1065">
        <v>24200</v>
      </c>
      <c r="D1065">
        <v>-1</v>
      </c>
      <c r="E1065">
        <v>3</v>
      </c>
      <c r="F1065" t="s">
        <v>74</v>
      </c>
      <c r="G1065">
        <v>5</v>
      </c>
      <c r="H1065" t="s">
        <v>101</v>
      </c>
      <c r="I1065" t="s">
        <v>11</v>
      </c>
      <c r="J1065">
        <v>80</v>
      </c>
    </row>
    <row r="1066" spans="1:10">
      <c r="A1066">
        <v>1065</v>
      </c>
      <c r="B1066">
        <v>2</v>
      </c>
      <c r="C1066">
        <v>24200</v>
      </c>
      <c r="D1066">
        <v>-1</v>
      </c>
      <c r="E1066">
        <v>4</v>
      </c>
      <c r="F1066" t="s">
        <v>74</v>
      </c>
      <c r="G1066">
        <v>3</v>
      </c>
      <c r="H1066" t="s">
        <v>101</v>
      </c>
      <c r="I1066" t="s">
        <v>11</v>
      </c>
      <c r="J1066">
        <v>150</v>
      </c>
    </row>
    <row r="1067" spans="1:10">
      <c r="A1067">
        <v>1066</v>
      </c>
      <c r="B1067">
        <v>2</v>
      </c>
      <c r="C1067">
        <v>24200</v>
      </c>
      <c r="D1067">
        <v>2</v>
      </c>
      <c r="E1067">
        <v>5</v>
      </c>
      <c r="F1067" t="s">
        <v>35</v>
      </c>
      <c r="G1067">
        <v>3</v>
      </c>
      <c r="H1067" t="s">
        <v>98</v>
      </c>
      <c r="I1067" t="s">
        <v>46</v>
      </c>
      <c r="J1067">
        <v>80</v>
      </c>
    </row>
    <row r="1068" spans="1:10">
      <c r="A1068">
        <v>1067</v>
      </c>
      <c r="B1068">
        <v>2</v>
      </c>
      <c r="C1068">
        <v>24200</v>
      </c>
      <c r="D1068">
        <v>0</v>
      </c>
      <c r="E1068">
        <v>3</v>
      </c>
      <c r="F1068" t="s">
        <v>75</v>
      </c>
      <c r="G1068">
        <v>4</v>
      </c>
      <c r="H1068" t="s">
        <v>102</v>
      </c>
      <c r="I1068" t="s">
        <v>21</v>
      </c>
      <c r="J1068">
        <v>225</v>
      </c>
    </row>
    <row r="1069" spans="1:10">
      <c r="A1069">
        <v>1068</v>
      </c>
      <c r="B1069">
        <v>1</v>
      </c>
      <c r="C1069">
        <v>22300</v>
      </c>
      <c r="D1069">
        <v>-1</v>
      </c>
      <c r="E1069">
        <v>3</v>
      </c>
      <c r="F1069" t="s">
        <v>35</v>
      </c>
      <c r="G1069">
        <v>5</v>
      </c>
      <c r="H1069" t="s">
        <v>97</v>
      </c>
      <c r="I1069" t="s">
        <v>8</v>
      </c>
      <c r="J1069">
        <v>40</v>
      </c>
    </row>
    <row r="1070" spans="1:10">
      <c r="A1070">
        <v>1069</v>
      </c>
      <c r="B1070">
        <v>2</v>
      </c>
      <c r="C1070">
        <v>24200</v>
      </c>
      <c r="D1070">
        <v>5</v>
      </c>
      <c r="E1070">
        <v>8</v>
      </c>
      <c r="F1070" t="s">
        <v>35</v>
      </c>
      <c r="G1070">
        <v>4</v>
      </c>
      <c r="H1070" t="s">
        <v>97</v>
      </c>
      <c r="I1070" t="s">
        <v>48</v>
      </c>
      <c r="J1070">
        <v>80</v>
      </c>
    </row>
    <row r="1071" spans="1:10">
      <c r="A1071">
        <v>1070</v>
      </c>
      <c r="B1071">
        <v>2</v>
      </c>
      <c r="C1071">
        <v>4200</v>
      </c>
      <c r="D1071">
        <v>4</v>
      </c>
      <c r="E1071">
        <v>8</v>
      </c>
      <c r="F1071" t="s">
        <v>33</v>
      </c>
      <c r="G1071">
        <v>3</v>
      </c>
      <c r="H1071" t="s">
        <v>139</v>
      </c>
      <c r="I1071" t="s">
        <v>47</v>
      </c>
      <c r="J1071">
        <v>80</v>
      </c>
    </row>
    <row r="1072" spans="1:10">
      <c r="A1072">
        <v>1071</v>
      </c>
      <c r="B1072">
        <v>2</v>
      </c>
      <c r="C1072">
        <v>4200</v>
      </c>
      <c r="D1072">
        <v>3</v>
      </c>
      <c r="E1072">
        <v>7</v>
      </c>
      <c r="F1072" t="s">
        <v>94</v>
      </c>
      <c r="G1072">
        <v>3</v>
      </c>
      <c r="H1072" t="s">
        <v>139</v>
      </c>
      <c r="I1072" t="s">
        <v>47</v>
      </c>
      <c r="J1072">
        <v>80</v>
      </c>
    </row>
    <row r="1073" spans="1:10">
      <c r="A1073">
        <v>1072</v>
      </c>
      <c r="B1073">
        <v>2</v>
      </c>
      <c r="C1073">
        <v>24200</v>
      </c>
      <c r="D1073">
        <v>4</v>
      </c>
      <c r="E1073">
        <v>9</v>
      </c>
      <c r="F1073" t="s">
        <v>33</v>
      </c>
      <c r="G1073">
        <v>3</v>
      </c>
      <c r="H1073" t="s">
        <v>139</v>
      </c>
      <c r="I1073" t="s">
        <v>47</v>
      </c>
      <c r="J1073">
        <v>80</v>
      </c>
    </row>
    <row r="1074" spans="1:10">
      <c r="A1074">
        <v>1073</v>
      </c>
      <c r="B1074">
        <v>2</v>
      </c>
      <c r="C1074">
        <v>4200</v>
      </c>
      <c r="D1074">
        <v>-1</v>
      </c>
      <c r="E1074">
        <v>4</v>
      </c>
      <c r="F1074" t="s">
        <v>35</v>
      </c>
      <c r="G1074">
        <v>4</v>
      </c>
      <c r="H1074" t="s">
        <v>97</v>
      </c>
      <c r="I1074" t="s">
        <v>8</v>
      </c>
      <c r="J1074">
        <v>80</v>
      </c>
    </row>
    <row r="1075" spans="1:10">
      <c r="A1075">
        <v>1074</v>
      </c>
      <c r="B1075">
        <v>2</v>
      </c>
      <c r="C1075">
        <v>4200</v>
      </c>
      <c r="D1075">
        <v>4</v>
      </c>
      <c r="E1075">
        <v>7</v>
      </c>
      <c r="F1075" t="s">
        <v>35</v>
      </c>
      <c r="G1075">
        <v>4</v>
      </c>
      <c r="H1075" t="s">
        <v>97</v>
      </c>
      <c r="I1075" t="s">
        <v>48</v>
      </c>
      <c r="J1075">
        <v>80</v>
      </c>
    </row>
    <row r="1076" spans="1:10">
      <c r="A1076">
        <v>1075</v>
      </c>
      <c r="B1076">
        <v>2</v>
      </c>
      <c r="C1076">
        <v>4200</v>
      </c>
      <c r="D1076">
        <v>6</v>
      </c>
      <c r="E1076">
        <v>9</v>
      </c>
      <c r="F1076" t="s">
        <v>73</v>
      </c>
      <c r="G1076">
        <v>4</v>
      </c>
      <c r="H1076" t="s">
        <v>97</v>
      </c>
      <c r="I1076" t="s">
        <v>50</v>
      </c>
      <c r="J1076">
        <v>80</v>
      </c>
    </row>
    <row r="1077" spans="1:10">
      <c r="A1077">
        <v>1076</v>
      </c>
      <c r="B1077">
        <v>2</v>
      </c>
      <c r="C1077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 t="s">
        <v>51</v>
      </c>
      <c r="J1077">
        <v>80</v>
      </c>
    </row>
    <row r="1078" spans="1:10">
      <c r="A1078">
        <v>1077</v>
      </c>
      <c r="B1078">
        <v>2</v>
      </c>
      <c r="C1078">
        <v>4200</v>
      </c>
      <c r="D1078">
        <v>2</v>
      </c>
      <c r="E1078">
        <v>7</v>
      </c>
      <c r="F1078" t="s">
        <v>35</v>
      </c>
      <c r="G1078">
        <v>3</v>
      </c>
      <c r="H1078" t="s">
        <v>98</v>
      </c>
      <c r="I1078" t="s">
        <v>46</v>
      </c>
      <c r="J1078">
        <v>80</v>
      </c>
    </row>
    <row r="1079" spans="1:10">
      <c r="A1079">
        <v>1078</v>
      </c>
      <c r="B1079">
        <v>1</v>
      </c>
      <c r="C1079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 t="s">
        <v>46</v>
      </c>
      <c r="J1079">
        <v>40</v>
      </c>
    </row>
    <row r="1080" spans="1:10">
      <c r="A1080">
        <v>1079</v>
      </c>
      <c r="B1080">
        <v>1</v>
      </c>
      <c r="C1080">
        <v>2300</v>
      </c>
      <c r="D1080">
        <v>3</v>
      </c>
      <c r="E1080">
        <v>6</v>
      </c>
      <c r="F1080" t="s">
        <v>73</v>
      </c>
      <c r="G1080">
        <v>4</v>
      </c>
      <c r="H1080" t="s">
        <v>100</v>
      </c>
      <c r="I1080" t="s">
        <v>46</v>
      </c>
      <c r="J1080">
        <v>40</v>
      </c>
    </row>
    <row r="1081" spans="1:10">
      <c r="A1081">
        <v>1080</v>
      </c>
      <c r="B1081">
        <v>2</v>
      </c>
      <c r="C1081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 t="s">
        <v>48</v>
      </c>
      <c r="J1081">
        <v>80</v>
      </c>
    </row>
    <row r="1082" spans="1:10">
      <c r="A1082">
        <v>1081</v>
      </c>
      <c r="B1082">
        <v>2</v>
      </c>
      <c r="C1082">
        <v>24200</v>
      </c>
      <c r="D1082">
        <v>5</v>
      </c>
      <c r="E1082">
        <v>9</v>
      </c>
      <c r="F1082" t="s">
        <v>35</v>
      </c>
      <c r="G1082">
        <v>3</v>
      </c>
      <c r="H1082" t="s">
        <v>97</v>
      </c>
      <c r="I1082" t="s">
        <v>48</v>
      </c>
      <c r="J1082">
        <v>80</v>
      </c>
    </row>
    <row r="1083" spans="1:10">
      <c r="A1083">
        <v>1082</v>
      </c>
      <c r="B1083">
        <v>1</v>
      </c>
      <c r="C1083">
        <v>22300</v>
      </c>
      <c r="D1083">
        <v>3</v>
      </c>
      <c r="E1083">
        <v>6</v>
      </c>
      <c r="F1083" t="s">
        <v>73</v>
      </c>
      <c r="G1083">
        <v>4</v>
      </c>
      <c r="H1083" t="s">
        <v>100</v>
      </c>
      <c r="I1083" t="s">
        <v>46</v>
      </c>
      <c r="J1083">
        <v>40</v>
      </c>
    </row>
    <row r="1084" spans="1:10">
      <c r="A1084">
        <v>1083</v>
      </c>
      <c r="B1084">
        <v>2</v>
      </c>
      <c r="C1084">
        <v>24200</v>
      </c>
      <c r="D1084">
        <v>5</v>
      </c>
      <c r="E1084">
        <v>10</v>
      </c>
      <c r="F1084" t="s">
        <v>73</v>
      </c>
      <c r="G1084">
        <v>3</v>
      </c>
      <c r="H1084" t="s">
        <v>98</v>
      </c>
      <c r="I1084" t="s">
        <v>49</v>
      </c>
      <c r="J1084">
        <v>80</v>
      </c>
    </row>
    <row r="1085" spans="1:10">
      <c r="A1085">
        <v>1084</v>
      </c>
      <c r="B1085">
        <v>2</v>
      </c>
      <c r="C1085">
        <v>24200</v>
      </c>
      <c r="D1085">
        <v>2</v>
      </c>
      <c r="E1085">
        <v>5</v>
      </c>
      <c r="F1085" t="s">
        <v>73</v>
      </c>
      <c r="G1085">
        <v>4</v>
      </c>
      <c r="H1085" t="s">
        <v>100</v>
      </c>
      <c r="I1085" t="s">
        <v>46</v>
      </c>
      <c r="J1085">
        <v>80</v>
      </c>
    </row>
    <row r="1086" spans="1:10">
      <c r="A1086">
        <v>1085</v>
      </c>
      <c r="B1086">
        <v>1</v>
      </c>
      <c r="C1086">
        <v>22300</v>
      </c>
      <c r="D1086">
        <v>4</v>
      </c>
      <c r="E1086">
        <v>9</v>
      </c>
      <c r="F1086" t="s">
        <v>73</v>
      </c>
      <c r="G1086">
        <v>5</v>
      </c>
      <c r="H1086" t="s">
        <v>99</v>
      </c>
      <c r="I1086" t="s">
        <v>48</v>
      </c>
      <c r="J1086">
        <v>40</v>
      </c>
    </row>
    <row r="1087" spans="1:10">
      <c r="A1087">
        <v>1086</v>
      </c>
      <c r="B1087">
        <v>2</v>
      </c>
      <c r="C1087">
        <v>24200</v>
      </c>
      <c r="D1087">
        <v>6</v>
      </c>
      <c r="E1087">
        <v>11</v>
      </c>
      <c r="F1087" t="s">
        <v>74</v>
      </c>
      <c r="G1087">
        <v>3</v>
      </c>
      <c r="H1087" t="s">
        <v>97</v>
      </c>
      <c r="I1087" t="s">
        <v>50</v>
      </c>
      <c r="J1087">
        <v>80</v>
      </c>
    </row>
    <row r="1088" spans="1:10">
      <c r="A1088">
        <v>1087</v>
      </c>
      <c r="B1088">
        <v>2</v>
      </c>
      <c r="C1088">
        <v>24200</v>
      </c>
      <c r="D1088">
        <v>6</v>
      </c>
      <c r="E1088">
        <v>10</v>
      </c>
      <c r="F1088" t="s">
        <v>35</v>
      </c>
      <c r="G1088">
        <v>3</v>
      </c>
      <c r="H1088" t="s">
        <v>98</v>
      </c>
      <c r="I1088" t="s">
        <v>51</v>
      </c>
      <c r="J1088">
        <v>150</v>
      </c>
    </row>
    <row r="1089" spans="1:10">
      <c r="A1089">
        <v>1088</v>
      </c>
      <c r="B1089">
        <v>2</v>
      </c>
      <c r="C1089">
        <v>24200</v>
      </c>
      <c r="D1089">
        <v>0</v>
      </c>
      <c r="E1089">
        <v>5</v>
      </c>
      <c r="F1089" t="s">
        <v>94</v>
      </c>
      <c r="G1089">
        <v>3</v>
      </c>
      <c r="H1089" t="s">
        <v>101</v>
      </c>
      <c r="I1089" t="s">
        <v>11</v>
      </c>
      <c r="J1089">
        <v>80</v>
      </c>
    </row>
    <row r="1090" spans="1:10">
      <c r="A1090">
        <v>1089</v>
      </c>
      <c r="B1090">
        <v>2</v>
      </c>
      <c r="C1090">
        <v>22300</v>
      </c>
      <c r="D1090">
        <v>-1</v>
      </c>
      <c r="E1090">
        <v>2</v>
      </c>
      <c r="F1090" t="s">
        <v>35</v>
      </c>
      <c r="G1090">
        <v>3</v>
      </c>
      <c r="H1090" t="s">
        <v>97</v>
      </c>
      <c r="I1090" t="s">
        <v>8</v>
      </c>
      <c r="J1090">
        <v>80</v>
      </c>
    </row>
    <row r="1091" spans="1:10">
      <c r="A1091">
        <v>1090</v>
      </c>
      <c r="B1091">
        <v>2</v>
      </c>
      <c r="C1091">
        <v>22300</v>
      </c>
      <c r="D1091">
        <v>-1</v>
      </c>
      <c r="E1091">
        <v>4</v>
      </c>
      <c r="F1091" t="s">
        <v>73</v>
      </c>
      <c r="G1091">
        <v>6</v>
      </c>
      <c r="H1091" t="s">
        <v>100</v>
      </c>
      <c r="I1091" t="s">
        <v>8</v>
      </c>
      <c r="J1091">
        <v>80</v>
      </c>
    </row>
    <row r="1092" spans="1:10">
      <c r="A1092">
        <v>1091</v>
      </c>
      <c r="B1092">
        <v>2</v>
      </c>
      <c r="C1092">
        <v>24200</v>
      </c>
      <c r="D1092">
        <v>4</v>
      </c>
      <c r="E1092">
        <v>9</v>
      </c>
      <c r="F1092" t="s">
        <v>35</v>
      </c>
      <c r="G1092">
        <v>6</v>
      </c>
      <c r="H1092" t="s">
        <v>101</v>
      </c>
      <c r="I1092" t="s">
        <v>47</v>
      </c>
      <c r="J1092">
        <v>80</v>
      </c>
    </row>
    <row r="1093" spans="1:10">
      <c r="A1093">
        <v>1092</v>
      </c>
      <c r="B1093">
        <v>2</v>
      </c>
      <c r="C1093">
        <v>24200</v>
      </c>
      <c r="D1093">
        <v>5</v>
      </c>
      <c r="E1093">
        <v>8</v>
      </c>
      <c r="F1093" t="s">
        <v>35</v>
      </c>
      <c r="G1093">
        <v>3</v>
      </c>
      <c r="H1093" t="s">
        <v>97</v>
      </c>
      <c r="I1093" t="s">
        <v>48</v>
      </c>
      <c r="J1093">
        <v>80</v>
      </c>
    </row>
    <row r="1094" spans="1:10">
      <c r="A1094">
        <v>1093</v>
      </c>
      <c r="B1094">
        <v>2</v>
      </c>
      <c r="C1094">
        <v>24200</v>
      </c>
      <c r="D1094">
        <v>1</v>
      </c>
      <c r="E1094">
        <v>6</v>
      </c>
      <c r="F1094" t="s">
        <v>33</v>
      </c>
      <c r="G1094">
        <v>3</v>
      </c>
      <c r="H1094" t="s">
        <v>102</v>
      </c>
      <c r="I1094" t="s">
        <v>21</v>
      </c>
      <c r="J1094">
        <v>225</v>
      </c>
    </row>
    <row r="1095" spans="1:10">
      <c r="A1095">
        <v>1094</v>
      </c>
      <c r="B1095">
        <v>2</v>
      </c>
      <c r="C109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 t="s">
        <v>49</v>
      </c>
      <c r="J1095">
        <v>80</v>
      </c>
    </row>
    <row r="1096" spans="1:10">
      <c r="A1096">
        <v>1095</v>
      </c>
      <c r="B1096">
        <v>2</v>
      </c>
      <c r="C1096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 t="s">
        <v>50</v>
      </c>
      <c r="J1096">
        <v>80</v>
      </c>
    </row>
    <row r="1097" spans="1:10">
      <c r="A1097">
        <v>1096</v>
      </c>
      <c r="B1097">
        <v>2</v>
      </c>
      <c r="C1097">
        <v>24200</v>
      </c>
      <c r="D1097">
        <v>0</v>
      </c>
      <c r="E1097">
        <v>3</v>
      </c>
      <c r="F1097" t="s">
        <v>33</v>
      </c>
      <c r="G1097">
        <v>3</v>
      </c>
      <c r="H1097" t="s">
        <v>102</v>
      </c>
      <c r="I1097" t="s">
        <v>11</v>
      </c>
      <c r="J1097">
        <v>225</v>
      </c>
    </row>
    <row r="1098" spans="1:10">
      <c r="A1098">
        <v>1097</v>
      </c>
      <c r="B1098">
        <v>2</v>
      </c>
      <c r="C1098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 t="s">
        <v>49</v>
      </c>
      <c r="J1098">
        <v>80</v>
      </c>
    </row>
    <row r="1099" spans="1:10">
      <c r="A1099">
        <v>1098</v>
      </c>
      <c r="B1099">
        <v>2</v>
      </c>
      <c r="C1099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 t="s">
        <v>48</v>
      </c>
      <c r="J1099">
        <v>80</v>
      </c>
    </row>
    <row r="1100" spans="1:10">
      <c r="A1100">
        <v>1099</v>
      </c>
      <c r="B1100">
        <v>2</v>
      </c>
      <c r="C1100">
        <v>4200</v>
      </c>
      <c r="D1100">
        <v>0</v>
      </c>
      <c r="E1100">
        <v>3</v>
      </c>
      <c r="F1100" t="s">
        <v>73</v>
      </c>
      <c r="G1100">
        <v>5</v>
      </c>
      <c r="H1100" t="s">
        <v>100</v>
      </c>
      <c r="I1100" t="s">
        <v>8</v>
      </c>
      <c r="J1100">
        <v>80</v>
      </c>
    </row>
    <row r="1101" spans="1:10">
      <c r="A1101">
        <v>1100</v>
      </c>
      <c r="B1101">
        <v>2</v>
      </c>
      <c r="C1101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 t="s">
        <v>49</v>
      </c>
      <c r="J1101">
        <v>80</v>
      </c>
    </row>
    <row r="1102" spans="1:10">
      <c r="A1102">
        <v>1101</v>
      </c>
      <c r="B1102">
        <v>2</v>
      </c>
      <c r="C1102">
        <v>4200</v>
      </c>
      <c r="D1102">
        <v>3</v>
      </c>
      <c r="E1102">
        <v>6</v>
      </c>
      <c r="F1102" t="s">
        <v>35</v>
      </c>
      <c r="G1102">
        <v>4</v>
      </c>
      <c r="H1102" t="s">
        <v>101</v>
      </c>
      <c r="I1102" t="s">
        <v>47</v>
      </c>
      <c r="J1102">
        <v>80</v>
      </c>
    </row>
    <row r="1103" spans="1:10">
      <c r="A1103">
        <v>1102</v>
      </c>
      <c r="B1103">
        <v>2</v>
      </c>
      <c r="C1103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 t="s">
        <v>11</v>
      </c>
      <c r="J1103">
        <v>80</v>
      </c>
    </row>
    <row r="1104" spans="1:10">
      <c r="A1104">
        <v>1103</v>
      </c>
      <c r="B1104">
        <v>2</v>
      </c>
      <c r="C1104">
        <v>4200</v>
      </c>
      <c r="D1104">
        <v>4</v>
      </c>
      <c r="E1104">
        <v>9</v>
      </c>
      <c r="F1104" t="s">
        <v>73</v>
      </c>
      <c r="G1104">
        <v>4</v>
      </c>
      <c r="H1104" t="s">
        <v>99</v>
      </c>
      <c r="I1104" t="s">
        <v>48</v>
      </c>
      <c r="J1104">
        <v>80</v>
      </c>
    </row>
    <row r="1105" spans="1:10">
      <c r="A1105">
        <v>1104</v>
      </c>
      <c r="B1105">
        <v>2</v>
      </c>
      <c r="C110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 t="s">
        <v>49</v>
      </c>
      <c r="J1105">
        <v>80</v>
      </c>
    </row>
    <row r="1106" spans="1:10">
      <c r="A1106">
        <v>1105</v>
      </c>
      <c r="B1106">
        <v>2</v>
      </c>
      <c r="C1106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 t="s">
        <v>49</v>
      </c>
      <c r="J1106">
        <v>80</v>
      </c>
    </row>
    <row r="1107" spans="1:10">
      <c r="A1107">
        <v>1106</v>
      </c>
      <c r="B1107">
        <v>2</v>
      </c>
      <c r="C1107">
        <v>4200</v>
      </c>
      <c r="D1107">
        <v>5</v>
      </c>
      <c r="E1107">
        <v>9</v>
      </c>
      <c r="F1107" t="s">
        <v>73</v>
      </c>
      <c r="G1107">
        <v>3</v>
      </c>
      <c r="H1107" t="s">
        <v>98</v>
      </c>
      <c r="I1107" t="s">
        <v>49</v>
      </c>
      <c r="J1107">
        <v>80</v>
      </c>
    </row>
    <row r="1108" spans="1:10">
      <c r="A1108">
        <v>1107</v>
      </c>
      <c r="B1108">
        <v>2</v>
      </c>
      <c r="C1108">
        <v>4200</v>
      </c>
      <c r="D1108">
        <v>1</v>
      </c>
      <c r="E1108">
        <v>6</v>
      </c>
      <c r="F1108" t="s">
        <v>35</v>
      </c>
      <c r="G1108">
        <v>4</v>
      </c>
      <c r="H1108" t="s">
        <v>99</v>
      </c>
      <c r="I1108" t="s">
        <v>11</v>
      </c>
      <c r="J1108">
        <v>80</v>
      </c>
    </row>
    <row r="1109" spans="1:10">
      <c r="A1109">
        <v>1108</v>
      </c>
      <c r="B1109">
        <v>2</v>
      </c>
      <c r="C1109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 t="s">
        <v>47</v>
      </c>
      <c r="J1109">
        <v>80</v>
      </c>
    </row>
    <row r="1110" spans="1:10">
      <c r="A1110">
        <v>1109</v>
      </c>
      <c r="B1110">
        <v>2</v>
      </c>
      <c r="C1110">
        <v>24200</v>
      </c>
      <c r="D1110">
        <v>2</v>
      </c>
      <c r="E1110">
        <v>7</v>
      </c>
      <c r="F1110" t="s">
        <v>73</v>
      </c>
      <c r="G1110">
        <v>4</v>
      </c>
      <c r="H1110" t="s">
        <v>100</v>
      </c>
      <c r="I1110" t="s">
        <v>46</v>
      </c>
      <c r="J1110">
        <v>80</v>
      </c>
    </row>
    <row r="1111" spans="1:10">
      <c r="A1111">
        <v>1110</v>
      </c>
      <c r="B1111">
        <v>1</v>
      </c>
      <c r="C1111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 t="s">
        <v>50</v>
      </c>
      <c r="J1111">
        <v>40</v>
      </c>
    </row>
    <row r="1112" spans="1:10">
      <c r="A1112">
        <v>1111</v>
      </c>
      <c r="B1112">
        <v>2</v>
      </c>
      <c r="C1112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 t="s">
        <v>51</v>
      </c>
      <c r="J1112">
        <v>80</v>
      </c>
    </row>
    <row r="1113" spans="1:10">
      <c r="A1113">
        <v>1112</v>
      </c>
      <c r="B1113">
        <v>2</v>
      </c>
      <c r="C1113">
        <v>24200</v>
      </c>
      <c r="D1113">
        <v>6</v>
      </c>
      <c r="E1113">
        <v>9</v>
      </c>
      <c r="F1113" t="s">
        <v>35</v>
      </c>
      <c r="G1113">
        <v>4</v>
      </c>
      <c r="H1113" t="s">
        <v>97</v>
      </c>
      <c r="I1113" t="s">
        <v>50</v>
      </c>
      <c r="J1113">
        <v>80</v>
      </c>
    </row>
    <row r="1114" spans="1:10">
      <c r="A1114">
        <v>1113</v>
      </c>
      <c r="B1114">
        <v>2</v>
      </c>
      <c r="C1114">
        <v>24200</v>
      </c>
      <c r="D1114">
        <v>1</v>
      </c>
      <c r="E1114">
        <v>5</v>
      </c>
      <c r="F1114" t="s">
        <v>35</v>
      </c>
      <c r="G1114">
        <v>5</v>
      </c>
      <c r="H1114" t="s">
        <v>99</v>
      </c>
      <c r="I1114" t="s">
        <v>11</v>
      </c>
      <c r="J1114">
        <v>80</v>
      </c>
    </row>
    <row r="1115" spans="1:10">
      <c r="A1115">
        <v>1114</v>
      </c>
      <c r="B1115">
        <v>2</v>
      </c>
      <c r="C1115">
        <v>24200</v>
      </c>
      <c r="D1115">
        <v>5</v>
      </c>
      <c r="E1115">
        <v>10</v>
      </c>
      <c r="F1115" t="s">
        <v>73</v>
      </c>
      <c r="G1115">
        <v>3</v>
      </c>
      <c r="H1115" t="s">
        <v>98</v>
      </c>
      <c r="I1115" t="s">
        <v>49</v>
      </c>
      <c r="J1115">
        <v>80</v>
      </c>
    </row>
    <row r="1116" spans="1:10">
      <c r="A1116">
        <v>1115</v>
      </c>
      <c r="B1116">
        <v>2</v>
      </c>
      <c r="C1116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 t="s">
        <v>46</v>
      </c>
      <c r="J1116">
        <v>80</v>
      </c>
    </row>
    <row r="1117" spans="1:10">
      <c r="A1117">
        <v>1116</v>
      </c>
      <c r="B1117">
        <v>2</v>
      </c>
      <c r="C1117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 t="s">
        <v>49</v>
      </c>
      <c r="J1117">
        <v>80</v>
      </c>
    </row>
    <row r="1118" spans="1:10">
      <c r="A1118">
        <v>1117</v>
      </c>
      <c r="B1118">
        <v>2</v>
      </c>
      <c r="C1118">
        <v>24200</v>
      </c>
      <c r="D1118">
        <v>3</v>
      </c>
      <c r="E1118">
        <v>8</v>
      </c>
      <c r="F1118" t="s">
        <v>73</v>
      </c>
      <c r="G1118">
        <v>2</v>
      </c>
      <c r="H1118" t="s">
        <v>102</v>
      </c>
      <c r="I1118" t="s">
        <v>46</v>
      </c>
      <c r="J1118">
        <v>225</v>
      </c>
    </row>
    <row r="1119" spans="1:10">
      <c r="A1119">
        <v>1118</v>
      </c>
      <c r="B1119">
        <v>2</v>
      </c>
      <c r="C1119">
        <v>24200</v>
      </c>
      <c r="D1119">
        <v>-1</v>
      </c>
      <c r="E1119">
        <v>3</v>
      </c>
      <c r="F1119" t="s">
        <v>84</v>
      </c>
      <c r="G1119">
        <v>3</v>
      </c>
      <c r="H1119" t="s">
        <v>101</v>
      </c>
      <c r="I1119" t="s">
        <v>11</v>
      </c>
      <c r="J1119">
        <v>150</v>
      </c>
    </row>
    <row r="1120" spans="1:10">
      <c r="A1120">
        <v>1119</v>
      </c>
      <c r="B1120">
        <v>2</v>
      </c>
      <c r="C1120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 t="s">
        <v>11</v>
      </c>
      <c r="J1120">
        <v>80</v>
      </c>
    </row>
    <row r="1121" spans="1:10">
      <c r="A1121">
        <v>1120</v>
      </c>
      <c r="B1121">
        <v>2</v>
      </c>
      <c r="C1121">
        <v>24200</v>
      </c>
      <c r="D1121">
        <v>4</v>
      </c>
      <c r="E1121">
        <v>8</v>
      </c>
      <c r="F1121" t="s">
        <v>35</v>
      </c>
      <c r="G1121">
        <v>3</v>
      </c>
      <c r="H1121" t="s">
        <v>101</v>
      </c>
      <c r="I1121" t="s">
        <v>47</v>
      </c>
      <c r="J1121">
        <v>80</v>
      </c>
    </row>
    <row r="1122" spans="1:10">
      <c r="A1122">
        <v>1121</v>
      </c>
      <c r="B1122">
        <v>2</v>
      </c>
      <c r="C1122">
        <v>24200</v>
      </c>
      <c r="D1122">
        <v>4</v>
      </c>
      <c r="E1122">
        <v>9</v>
      </c>
      <c r="F1122" t="s">
        <v>73</v>
      </c>
      <c r="G1122">
        <v>2</v>
      </c>
      <c r="H1122" t="s">
        <v>99</v>
      </c>
      <c r="I1122" t="s">
        <v>48</v>
      </c>
      <c r="J1122">
        <v>150</v>
      </c>
    </row>
    <row r="1123" spans="1:10">
      <c r="A1123">
        <v>1122</v>
      </c>
      <c r="B1123">
        <v>2</v>
      </c>
      <c r="C1123">
        <v>24200</v>
      </c>
      <c r="D1123">
        <v>2</v>
      </c>
      <c r="E1123">
        <v>7</v>
      </c>
      <c r="F1123" t="s">
        <v>35</v>
      </c>
      <c r="G1123">
        <v>5</v>
      </c>
      <c r="H1123" t="s">
        <v>101</v>
      </c>
      <c r="I1123" t="s">
        <v>47</v>
      </c>
      <c r="J1123">
        <v>80</v>
      </c>
    </row>
    <row r="1124" spans="1:10">
      <c r="A1124">
        <v>1123</v>
      </c>
      <c r="B1124">
        <v>2</v>
      </c>
      <c r="C1124">
        <v>24200</v>
      </c>
      <c r="D1124">
        <v>6</v>
      </c>
      <c r="E1124">
        <v>11</v>
      </c>
      <c r="F1124" t="s">
        <v>35</v>
      </c>
      <c r="G1124">
        <v>3</v>
      </c>
      <c r="H1124" t="s">
        <v>97</v>
      </c>
      <c r="I1124" t="s">
        <v>50</v>
      </c>
      <c r="J1124">
        <v>80</v>
      </c>
    </row>
    <row r="1125" spans="1:10">
      <c r="A1125">
        <v>1124</v>
      </c>
      <c r="B1125">
        <v>2</v>
      </c>
      <c r="C11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 t="s">
        <v>11</v>
      </c>
      <c r="J1125">
        <v>80</v>
      </c>
    </row>
    <row r="1126" spans="1:10">
      <c r="A1126">
        <v>1125</v>
      </c>
      <c r="B1126">
        <v>2</v>
      </c>
      <c r="C1126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 t="s">
        <v>51</v>
      </c>
      <c r="J1126">
        <v>80</v>
      </c>
    </row>
    <row r="1127" spans="1:10">
      <c r="A1127">
        <v>1126</v>
      </c>
      <c r="B1127">
        <v>2</v>
      </c>
      <c r="C1127">
        <v>24200</v>
      </c>
      <c r="D1127">
        <v>0</v>
      </c>
      <c r="E1127">
        <v>5</v>
      </c>
      <c r="F1127" t="s">
        <v>91</v>
      </c>
      <c r="G1127">
        <v>3</v>
      </c>
      <c r="H1127" t="s">
        <v>101</v>
      </c>
      <c r="I1127" t="s">
        <v>11</v>
      </c>
      <c r="J1127">
        <v>80</v>
      </c>
    </row>
    <row r="1128" spans="1:10">
      <c r="A1128">
        <v>1127</v>
      </c>
      <c r="B1128">
        <v>2</v>
      </c>
      <c r="C1128">
        <v>24200</v>
      </c>
      <c r="D1128">
        <v>5</v>
      </c>
      <c r="E1128">
        <v>8</v>
      </c>
      <c r="F1128" t="s">
        <v>35</v>
      </c>
      <c r="G1128">
        <v>4</v>
      </c>
      <c r="H1128" t="s">
        <v>97</v>
      </c>
      <c r="I1128" t="s">
        <v>48</v>
      </c>
      <c r="J1128">
        <v>80</v>
      </c>
    </row>
    <row r="1129" spans="1:10">
      <c r="A1129">
        <v>1128</v>
      </c>
      <c r="B1129">
        <v>2</v>
      </c>
      <c r="C1129">
        <v>24200</v>
      </c>
      <c r="D1129">
        <v>1</v>
      </c>
      <c r="E1129">
        <v>4</v>
      </c>
      <c r="F1129" t="s">
        <v>73</v>
      </c>
      <c r="G1129">
        <v>3</v>
      </c>
      <c r="H1129" t="s">
        <v>99</v>
      </c>
      <c r="I1129" t="s">
        <v>11</v>
      </c>
      <c r="J1129">
        <v>80</v>
      </c>
    </row>
    <row r="1130" spans="1:10">
      <c r="A1130">
        <v>1129</v>
      </c>
      <c r="B1130">
        <v>2</v>
      </c>
      <c r="C1130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 t="s">
        <v>48</v>
      </c>
      <c r="J1130">
        <v>80</v>
      </c>
    </row>
    <row r="1131" spans="1:10">
      <c r="A1131">
        <v>1130</v>
      </c>
      <c r="B1131">
        <v>1</v>
      </c>
      <c r="C1131">
        <v>22300</v>
      </c>
      <c r="D1131">
        <v>5</v>
      </c>
      <c r="E1131">
        <v>10</v>
      </c>
      <c r="F1131" t="s">
        <v>73</v>
      </c>
      <c r="G1131">
        <v>4</v>
      </c>
      <c r="H1131" t="s">
        <v>99</v>
      </c>
      <c r="I1131" t="s">
        <v>48</v>
      </c>
      <c r="J1131">
        <v>40</v>
      </c>
    </row>
    <row r="1132" spans="1:10">
      <c r="A1132">
        <v>1131</v>
      </c>
      <c r="B1132">
        <v>2</v>
      </c>
      <c r="C1132">
        <v>24200</v>
      </c>
      <c r="D1132">
        <v>5</v>
      </c>
      <c r="E1132">
        <v>9</v>
      </c>
      <c r="F1132" t="s">
        <v>91</v>
      </c>
      <c r="G1132">
        <v>3</v>
      </c>
      <c r="H1132" t="s">
        <v>98</v>
      </c>
      <c r="I1132" t="s">
        <v>49</v>
      </c>
      <c r="J1132">
        <v>80</v>
      </c>
    </row>
    <row r="1133" spans="1:10">
      <c r="A1133">
        <v>1132</v>
      </c>
      <c r="B1133">
        <v>2</v>
      </c>
      <c r="C1133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 t="s">
        <v>48</v>
      </c>
      <c r="J1133">
        <v>80</v>
      </c>
    </row>
    <row r="1134" spans="1:10">
      <c r="A1134">
        <v>1133</v>
      </c>
      <c r="B1134">
        <v>2</v>
      </c>
      <c r="C1134">
        <v>24200</v>
      </c>
      <c r="D1134">
        <v>1</v>
      </c>
      <c r="E1134">
        <v>5</v>
      </c>
      <c r="F1134" t="s">
        <v>35</v>
      </c>
      <c r="G1134">
        <v>4</v>
      </c>
      <c r="H1134" t="s">
        <v>99</v>
      </c>
      <c r="I1134" t="s">
        <v>11</v>
      </c>
      <c r="J1134">
        <v>80</v>
      </c>
    </row>
    <row r="1135" spans="1:10">
      <c r="A1135">
        <v>1134</v>
      </c>
      <c r="B1135">
        <v>2</v>
      </c>
      <c r="C1135">
        <v>24200</v>
      </c>
      <c r="D1135">
        <v>5</v>
      </c>
      <c r="E1135">
        <v>10</v>
      </c>
      <c r="F1135" t="s">
        <v>73</v>
      </c>
      <c r="G1135">
        <v>3</v>
      </c>
      <c r="H1135" t="s">
        <v>99</v>
      </c>
      <c r="I1135" t="s">
        <v>48</v>
      </c>
      <c r="J1135">
        <v>80</v>
      </c>
    </row>
    <row r="1136" spans="1:10">
      <c r="A1136">
        <v>1135</v>
      </c>
      <c r="B1136">
        <v>2</v>
      </c>
      <c r="C1136">
        <v>24200</v>
      </c>
      <c r="D1136">
        <v>2</v>
      </c>
      <c r="E1136">
        <v>6</v>
      </c>
      <c r="F1136" t="s">
        <v>73</v>
      </c>
      <c r="G1136">
        <v>4</v>
      </c>
      <c r="H1136" t="s">
        <v>100</v>
      </c>
      <c r="I1136" t="s">
        <v>46</v>
      </c>
      <c r="J1136">
        <v>80</v>
      </c>
    </row>
    <row r="1137" spans="1:10">
      <c r="A1137">
        <v>1136</v>
      </c>
      <c r="B1137">
        <v>2</v>
      </c>
      <c r="C1137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 t="s">
        <v>51</v>
      </c>
      <c r="J1137">
        <v>80</v>
      </c>
    </row>
    <row r="1138" spans="1:10">
      <c r="A1138">
        <v>1137</v>
      </c>
      <c r="B1138">
        <v>2</v>
      </c>
      <c r="C1138">
        <v>4200</v>
      </c>
      <c r="D1138">
        <v>4</v>
      </c>
      <c r="E1138">
        <v>8</v>
      </c>
      <c r="F1138" t="s">
        <v>35</v>
      </c>
      <c r="G1138">
        <v>4</v>
      </c>
      <c r="H1138" t="s">
        <v>101</v>
      </c>
      <c r="I1138" t="s">
        <v>47</v>
      </c>
      <c r="J1138">
        <v>80</v>
      </c>
    </row>
    <row r="1139" spans="1:10">
      <c r="A1139">
        <v>1138</v>
      </c>
      <c r="B1139">
        <v>2</v>
      </c>
      <c r="C1139">
        <v>4200</v>
      </c>
      <c r="D1139">
        <v>3</v>
      </c>
      <c r="E1139">
        <v>6</v>
      </c>
      <c r="F1139" t="s">
        <v>73</v>
      </c>
      <c r="G1139">
        <v>2</v>
      </c>
      <c r="H1139" t="s">
        <v>100</v>
      </c>
      <c r="I1139" t="s">
        <v>46</v>
      </c>
      <c r="J1139">
        <v>80</v>
      </c>
    </row>
    <row r="1140" spans="1:10">
      <c r="A1140">
        <v>1139</v>
      </c>
      <c r="B1140">
        <v>2</v>
      </c>
      <c r="C1140">
        <v>4200</v>
      </c>
      <c r="D1140">
        <v>2</v>
      </c>
      <c r="E1140">
        <v>5</v>
      </c>
      <c r="F1140" t="s">
        <v>73</v>
      </c>
      <c r="G1140">
        <v>4</v>
      </c>
      <c r="H1140" t="s">
        <v>100</v>
      </c>
      <c r="I1140" t="s">
        <v>46</v>
      </c>
      <c r="J1140">
        <v>80</v>
      </c>
    </row>
    <row r="1141" spans="1:10">
      <c r="A1141">
        <v>1140</v>
      </c>
      <c r="B1141">
        <v>2</v>
      </c>
      <c r="C1141">
        <v>4200</v>
      </c>
      <c r="D1141">
        <v>3</v>
      </c>
      <c r="E1141">
        <v>7</v>
      </c>
      <c r="F1141" t="s">
        <v>73</v>
      </c>
      <c r="G1141">
        <v>3</v>
      </c>
      <c r="H1141" t="s">
        <v>100</v>
      </c>
      <c r="I1141" t="s">
        <v>46</v>
      </c>
      <c r="J1141">
        <v>80</v>
      </c>
    </row>
    <row r="1142" spans="1:10">
      <c r="A1142">
        <v>1141</v>
      </c>
      <c r="B1142">
        <v>2</v>
      </c>
      <c r="C1142">
        <v>4200</v>
      </c>
      <c r="D1142">
        <v>2</v>
      </c>
      <c r="E1142">
        <v>6</v>
      </c>
      <c r="F1142" t="s">
        <v>91</v>
      </c>
      <c r="G1142">
        <v>3</v>
      </c>
      <c r="H1142" t="s">
        <v>102</v>
      </c>
      <c r="I1142" t="s">
        <v>21</v>
      </c>
      <c r="J1142">
        <v>225</v>
      </c>
    </row>
    <row r="1143" spans="1:10">
      <c r="A1143">
        <v>1142</v>
      </c>
      <c r="B1143">
        <v>2</v>
      </c>
      <c r="C1143">
        <v>24200</v>
      </c>
      <c r="D1143">
        <v>5</v>
      </c>
      <c r="E1143">
        <v>10</v>
      </c>
      <c r="F1143" t="s">
        <v>73</v>
      </c>
      <c r="G1143">
        <v>4</v>
      </c>
      <c r="H1143" t="s">
        <v>98</v>
      </c>
      <c r="I1143" t="s">
        <v>51</v>
      </c>
      <c r="J1143">
        <v>150</v>
      </c>
    </row>
    <row r="1144" spans="1:10">
      <c r="A1144">
        <v>1143</v>
      </c>
      <c r="B1144">
        <v>2</v>
      </c>
      <c r="C1144">
        <v>24200</v>
      </c>
      <c r="D1144">
        <v>5</v>
      </c>
      <c r="E1144">
        <v>10</v>
      </c>
      <c r="F1144" t="s">
        <v>35</v>
      </c>
      <c r="G1144">
        <v>4</v>
      </c>
      <c r="H1144" t="s">
        <v>98</v>
      </c>
      <c r="I1144" t="s">
        <v>51</v>
      </c>
      <c r="J1144">
        <v>150</v>
      </c>
    </row>
    <row r="1145" spans="1:10">
      <c r="A1145">
        <v>1144</v>
      </c>
      <c r="B1145">
        <v>2</v>
      </c>
      <c r="C1145">
        <v>24200</v>
      </c>
      <c r="D1145">
        <v>3</v>
      </c>
      <c r="E1145">
        <v>8</v>
      </c>
      <c r="F1145" t="s">
        <v>35</v>
      </c>
      <c r="G1145">
        <v>3</v>
      </c>
      <c r="H1145" t="s">
        <v>98</v>
      </c>
      <c r="I1145" t="s">
        <v>46</v>
      </c>
      <c r="J1145">
        <v>80</v>
      </c>
    </row>
    <row r="1146" spans="1:10">
      <c r="A1146">
        <v>1145</v>
      </c>
      <c r="B1146">
        <v>2</v>
      </c>
      <c r="C1146">
        <v>24200</v>
      </c>
      <c r="D1146">
        <v>4</v>
      </c>
      <c r="E1146">
        <v>8</v>
      </c>
      <c r="F1146" t="s">
        <v>73</v>
      </c>
      <c r="G1146">
        <v>3</v>
      </c>
      <c r="H1146" t="s">
        <v>99</v>
      </c>
      <c r="I1146" t="s">
        <v>48</v>
      </c>
      <c r="J1146">
        <v>80</v>
      </c>
    </row>
    <row r="1147" spans="1:10">
      <c r="A1147">
        <v>1146</v>
      </c>
      <c r="B1147">
        <v>2</v>
      </c>
      <c r="C1147">
        <v>24200</v>
      </c>
      <c r="D1147">
        <v>1</v>
      </c>
      <c r="E1147">
        <v>4</v>
      </c>
      <c r="F1147" t="s">
        <v>74</v>
      </c>
      <c r="G1147">
        <v>3</v>
      </c>
      <c r="H1147" t="s">
        <v>101</v>
      </c>
      <c r="I1147" t="s">
        <v>11</v>
      </c>
      <c r="J1147">
        <v>80</v>
      </c>
    </row>
    <row r="1148" spans="1:10">
      <c r="A1148">
        <v>1147</v>
      </c>
      <c r="B1148">
        <v>2</v>
      </c>
      <c r="C1148">
        <v>24200</v>
      </c>
      <c r="D1148">
        <v>3</v>
      </c>
      <c r="E1148">
        <v>7</v>
      </c>
      <c r="F1148" t="s">
        <v>35</v>
      </c>
      <c r="G1148">
        <v>3</v>
      </c>
      <c r="H1148" t="s">
        <v>98</v>
      </c>
      <c r="I1148" t="s">
        <v>46</v>
      </c>
      <c r="J1148">
        <v>80</v>
      </c>
    </row>
    <row r="1149" spans="1:10">
      <c r="A1149">
        <v>1148</v>
      </c>
      <c r="B1149">
        <v>2</v>
      </c>
      <c r="C1149">
        <v>24200</v>
      </c>
      <c r="D1149">
        <v>3</v>
      </c>
      <c r="E1149">
        <v>8</v>
      </c>
      <c r="F1149" t="s">
        <v>73</v>
      </c>
      <c r="G1149">
        <v>5</v>
      </c>
      <c r="H1149" t="s">
        <v>99</v>
      </c>
      <c r="I1149" t="s">
        <v>48</v>
      </c>
      <c r="J1149">
        <v>80</v>
      </c>
    </row>
    <row r="1150" spans="1:10">
      <c r="A1150">
        <v>1149</v>
      </c>
      <c r="B1150">
        <v>2</v>
      </c>
      <c r="C1150">
        <v>24200</v>
      </c>
      <c r="D1150">
        <v>2</v>
      </c>
      <c r="E1150">
        <v>6</v>
      </c>
      <c r="F1150" t="s">
        <v>73</v>
      </c>
      <c r="G1150">
        <v>3</v>
      </c>
      <c r="H1150" t="s">
        <v>100</v>
      </c>
      <c r="I1150" t="s">
        <v>46</v>
      </c>
      <c r="J1150">
        <v>80</v>
      </c>
    </row>
    <row r="1151" spans="1:10">
      <c r="A1151">
        <v>1150</v>
      </c>
      <c r="B1151">
        <v>1</v>
      </c>
      <c r="C1151">
        <v>22300</v>
      </c>
      <c r="D1151">
        <v>3</v>
      </c>
      <c r="E1151">
        <v>8</v>
      </c>
      <c r="F1151" t="s">
        <v>35</v>
      </c>
      <c r="G1151">
        <v>3</v>
      </c>
      <c r="H1151" t="s">
        <v>101</v>
      </c>
      <c r="I1151" t="s">
        <v>47</v>
      </c>
      <c r="J1151">
        <v>40</v>
      </c>
    </row>
    <row r="1152" spans="1:10">
      <c r="A1152">
        <v>1151</v>
      </c>
      <c r="B1152">
        <v>2</v>
      </c>
      <c r="C1152">
        <v>24200</v>
      </c>
      <c r="D1152">
        <v>3</v>
      </c>
      <c r="E1152">
        <v>6</v>
      </c>
      <c r="F1152" t="s">
        <v>35</v>
      </c>
      <c r="G1152">
        <v>3</v>
      </c>
      <c r="H1152" t="s">
        <v>101</v>
      </c>
      <c r="I1152" t="s">
        <v>47</v>
      </c>
      <c r="J1152">
        <v>80</v>
      </c>
    </row>
    <row r="1153" spans="1:10">
      <c r="A1153">
        <v>1152</v>
      </c>
      <c r="B1153">
        <v>2</v>
      </c>
      <c r="C1153">
        <v>24200</v>
      </c>
      <c r="D1153">
        <v>4</v>
      </c>
      <c r="E1153">
        <v>8</v>
      </c>
      <c r="F1153" t="s">
        <v>35</v>
      </c>
      <c r="G1153">
        <v>5</v>
      </c>
      <c r="H1153" t="s">
        <v>101</v>
      </c>
      <c r="I1153" t="s">
        <v>47</v>
      </c>
      <c r="J1153">
        <v>80</v>
      </c>
    </row>
    <row r="1154" spans="1:10">
      <c r="A1154">
        <v>1153</v>
      </c>
      <c r="B1154">
        <v>2</v>
      </c>
      <c r="C1154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 t="s">
        <v>8</v>
      </c>
      <c r="J1154">
        <v>80</v>
      </c>
    </row>
    <row r="1155" spans="1:10">
      <c r="A1155">
        <v>1154</v>
      </c>
      <c r="B1155">
        <v>2</v>
      </c>
      <c r="C1155">
        <v>24200</v>
      </c>
      <c r="D1155">
        <v>6</v>
      </c>
      <c r="E1155">
        <v>11</v>
      </c>
      <c r="F1155" t="s">
        <v>73</v>
      </c>
      <c r="G1155">
        <v>6</v>
      </c>
      <c r="H1155" t="s">
        <v>98</v>
      </c>
      <c r="I1155" t="s">
        <v>51</v>
      </c>
      <c r="J1155">
        <v>80</v>
      </c>
    </row>
    <row r="1156" spans="1:10">
      <c r="A1156">
        <v>1155</v>
      </c>
      <c r="B1156">
        <v>2</v>
      </c>
      <c r="C1156">
        <v>24200</v>
      </c>
      <c r="D1156">
        <v>3</v>
      </c>
      <c r="E1156">
        <v>7</v>
      </c>
      <c r="F1156" t="s">
        <v>35</v>
      </c>
      <c r="G1156">
        <v>3</v>
      </c>
      <c r="H1156" t="s">
        <v>98</v>
      </c>
      <c r="I1156" t="s">
        <v>46</v>
      </c>
      <c r="J1156">
        <v>80</v>
      </c>
    </row>
    <row r="1157" spans="1:10">
      <c r="A1157">
        <v>1156</v>
      </c>
      <c r="B1157">
        <v>1</v>
      </c>
      <c r="C1157">
        <v>24200</v>
      </c>
      <c r="D1157">
        <v>4</v>
      </c>
      <c r="E1157">
        <v>9</v>
      </c>
      <c r="F1157" t="s">
        <v>73</v>
      </c>
      <c r="G1157">
        <v>3</v>
      </c>
      <c r="H1157" t="s">
        <v>99</v>
      </c>
      <c r="I1157" t="s">
        <v>48</v>
      </c>
      <c r="J1157">
        <v>40</v>
      </c>
    </row>
    <row r="1158" spans="1:10">
      <c r="A1158">
        <v>1157</v>
      </c>
      <c r="B1158">
        <v>2</v>
      </c>
      <c r="C1158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 t="s">
        <v>48</v>
      </c>
      <c r="J1158">
        <v>80</v>
      </c>
    </row>
    <row r="1159" spans="1:10">
      <c r="A1159">
        <v>1158</v>
      </c>
      <c r="B1159">
        <v>2</v>
      </c>
      <c r="C1159">
        <v>24200</v>
      </c>
      <c r="D1159">
        <v>6</v>
      </c>
      <c r="E1159">
        <v>9</v>
      </c>
      <c r="F1159" t="s">
        <v>73</v>
      </c>
      <c r="G1159">
        <v>4</v>
      </c>
      <c r="H1159" t="s">
        <v>97</v>
      </c>
      <c r="I1159" t="s">
        <v>50</v>
      </c>
      <c r="J1159">
        <v>80</v>
      </c>
    </row>
    <row r="1160" spans="1:10">
      <c r="A1160">
        <v>1159</v>
      </c>
      <c r="B1160">
        <v>2</v>
      </c>
      <c r="C1160">
        <v>24200</v>
      </c>
      <c r="D1160">
        <v>3</v>
      </c>
      <c r="E1160">
        <v>8</v>
      </c>
      <c r="F1160" t="s">
        <v>73</v>
      </c>
      <c r="G1160">
        <v>4</v>
      </c>
      <c r="H1160" t="s">
        <v>99</v>
      </c>
      <c r="I1160" t="s">
        <v>48</v>
      </c>
      <c r="J1160">
        <v>80</v>
      </c>
    </row>
    <row r="1161" spans="1:10">
      <c r="A1161">
        <v>1160</v>
      </c>
      <c r="B1161">
        <v>2</v>
      </c>
      <c r="C1161">
        <v>22300</v>
      </c>
      <c r="D1161">
        <v>3</v>
      </c>
      <c r="E1161">
        <v>7</v>
      </c>
      <c r="F1161" t="s">
        <v>73</v>
      </c>
      <c r="G1161">
        <v>4</v>
      </c>
      <c r="H1161" t="s">
        <v>99</v>
      </c>
      <c r="I1161" t="s">
        <v>48</v>
      </c>
      <c r="J1161">
        <v>80</v>
      </c>
    </row>
    <row r="1162" spans="1:10">
      <c r="A1162">
        <v>1161</v>
      </c>
      <c r="B1162">
        <v>2</v>
      </c>
      <c r="C1162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 t="s">
        <v>51</v>
      </c>
      <c r="J1162">
        <v>80</v>
      </c>
    </row>
    <row r="1163" spans="1:10">
      <c r="A1163">
        <v>1162</v>
      </c>
      <c r="B1163">
        <v>2</v>
      </c>
      <c r="C1163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 t="s">
        <v>51</v>
      </c>
      <c r="J1163">
        <v>80</v>
      </c>
    </row>
    <row r="1164" spans="1:10">
      <c r="A1164">
        <v>1163</v>
      </c>
      <c r="B1164">
        <v>2</v>
      </c>
      <c r="C1164">
        <v>24200</v>
      </c>
      <c r="D1164">
        <v>1</v>
      </c>
      <c r="E1164">
        <v>5</v>
      </c>
      <c r="F1164" t="s">
        <v>73</v>
      </c>
      <c r="G1164">
        <v>3</v>
      </c>
      <c r="H1164" t="s">
        <v>99</v>
      </c>
      <c r="I1164" t="s">
        <v>11</v>
      </c>
      <c r="J1164">
        <v>80</v>
      </c>
    </row>
    <row r="1165" spans="1:10">
      <c r="A1165">
        <v>1164</v>
      </c>
      <c r="B1165">
        <v>2</v>
      </c>
      <c r="C116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 t="s">
        <v>51</v>
      </c>
      <c r="J1165">
        <v>80</v>
      </c>
    </row>
    <row r="1166" spans="1:10">
      <c r="A1166">
        <v>1165</v>
      </c>
      <c r="B1166">
        <v>2</v>
      </c>
      <c r="C1166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 t="s">
        <v>11</v>
      </c>
      <c r="J1166">
        <v>80</v>
      </c>
    </row>
    <row r="1167" spans="1:10">
      <c r="A1167">
        <v>1166</v>
      </c>
      <c r="B1167">
        <v>2</v>
      </c>
      <c r="C1167">
        <v>24200</v>
      </c>
      <c r="D1167">
        <v>1</v>
      </c>
      <c r="E1167">
        <v>6</v>
      </c>
      <c r="F1167" t="s">
        <v>73</v>
      </c>
      <c r="G1167">
        <v>4</v>
      </c>
      <c r="H1167" t="s">
        <v>99</v>
      </c>
      <c r="I1167" t="s">
        <v>11</v>
      </c>
      <c r="J1167">
        <v>80</v>
      </c>
    </row>
    <row r="1168" spans="1:10">
      <c r="A1168">
        <v>1167</v>
      </c>
      <c r="B1168">
        <v>2</v>
      </c>
      <c r="C1168">
        <v>24200</v>
      </c>
      <c r="D1168">
        <v>6</v>
      </c>
      <c r="E1168">
        <v>10</v>
      </c>
      <c r="F1168" t="s">
        <v>35</v>
      </c>
      <c r="G1168">
        <v>3</v>
      </c>
      <c r="H1168" t="s">
        <v>98</v>
      </c>
      <c r="I1168" t="s">
        <v>51</v>
      </c>
      <c r="J1168">
        <v>150</v>
      </c>
    </row>
    <row r="1169" spans="1:10">
      <c r="A1169">
        <v>1168</v>
      </c>
      <c r="B1169">
        <v>2</v>
      </c>
      <c r="C1169">
        <v>24200</v>
      </c>
      <c r="D1169">
        <v>2</v>
      </c>
      <c r="E1169">
        <v>5</v>
      </c>
      <c r="F1169" t="s">
        <v>73</v>
      </c>
      <c r="G1169">
        <v>4</v>
      </c>
      <c r="H1169" t="s">
        <v>102</v>
      </c>
      <c r="I1169" t="s">
        <v>47</v>
      </c>
      <c r="J1169">
        <v>225</v>
      </c>
    </row>
    <row r="1170" spans="1:10">
      <c r="A1170">
        <v>1169</v>
      </c>
      <c r="B1170">
        <v>2</v>
      </c>
      <c r="C1170">
        <v>24200</v>
      </c>
      <c r="D1170">
        <v>0</v>
      </c>
      <c r="E1170">
        <v>3</v>
      </c>
      <c r="F1170" t="s">
        <v>35</v>
      </c>
      <c r="G1170">
        <v>3</v>
      </c>
      <c r="H1170" t="s">
        <v>97</v>
      </c>
      <c r="I1170" t="s">
        <v>8</v>
      </c>
      <c r="J1170">
        <v>80</v>
      </c>
    </row>
    <row r="1171" spans="1:10">
      <c r="A1171">
        <v>1170</v>
      </c>
      <c r="B1171">
        <v>2</v>
      </c>
      <c r="C1171">
        <v>4200</v>
      </c>
      <c r="D1171">
        <v>2</v>
      </c>
      <c r="E1171">
        <v>6</v>
      </c>
      <c r="F1171" t="s">
        <v>35</v>
      </c>
      <c r="G1171">
        <v>3</v>
      </c>
      <c r="H1171" t="s">
        <v>98</v>
      </c>
      <c r="I1171" t="s">
        <v>46</v>
      </c>
      <c r="J1171">
        <v>80</v>
      </c>
    </row>
    <row r="1172" spans="1:10">
      <c r="A1172">
        <v>1171</v>
      </c>
      <c r="B1172">
        <v>2</v>
      </c>
      <c r="C1172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 t="s">
        <v>47</v>
      </c>
      <c r="J1172">
        <v>80</v>
      </c>
    </row>
    <row r="1173" spans="1:10">
      <c r="A1173">
        <v>1172</v>
      </c>
      <c r="B1173">
        <v>2</v>
      </c>
      <c r="C1173">
        <v>4200</v>
      </c>
      <c r="D1173">
        <v>3</v>
      </c>
      <c r="E1173">
        <v>7</v>
      </c>
      <c r="F1173" t="s">
        <v>35</v>
      </c>
      <c r="G1173">
        <v>2</v>
      </c>
      <c r="H1173" t="s">
        <v>98</v>
      </c>
      <c r="I1173" t="s">
        <v>46</v>
      </c>
      <c r="J1173">
        <v>80</v>
      </c>
    </row>
    <row r="1174" spans="1:10">
      <c r="A1174">
        <v>1173</v>
      </c>
      <c r="B1174">
        <v>2</v>
      </c>
      <c r="C1174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 t="s">
        <v>50</v>
      </c>
      <c r="J1174">
        <v>80</v>
      </c>
    </row>
    <row r="1175" spans="1:10">
      <c r="A1175">
        <v>1174</v>
      </c>
      <c r="B1175">
        <v>2</v>
      </c>
      <c r="C1175">
        <v>24200</v>
      </c>
      <c r="D1175">
        <v>-1</v>
      </c>
      <c r="E1175">
        <v>4</v>
      </c>
      <c r="F1175" t="s">
        <v>73</v>
      </c>
      <c r="G1175">
        <v>4</v>
      </c>
      <c r="H1175" t="s">
        <v>99</v>
      </c>
      <c r="I1175" t="s">
        <v>11</v>
      </c>
      <c r="J1175">
        <v>80</v>
      </c>
    </row>
    <row r="1176" spans="1:10">
      <c r="A1176">
        <v>1175</v>
      </c>
      <c r="B1176">
        <v>2</v>
      </c>
      <c r="C1176">
        <v>4200</v>
      </c>
      <c r="D1176">
        <v>4</v>
      </c>
      <c r="E1176">
        <v>7</v>
      </c>
      <c r="F1176" t="s">
        <v>74</v>
      </c>
      <c r="G1176">
        <v>3</v>
      </c>
      <c r="H1176" t="s">
        <v>97</v>
      </c>
      <c r="I1176" t="s">
        <v>48</v>
      </c>
      <c r="J1176">
        <v>80</v>
      </c>
    </row>
    <row r="1177" spans="1:10">
      <c r="A1177">
        <v>1176</v>
      </c>
      <c r="B1177">
        <v>2</v>
      </c>
      <c r="C1177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 t="s">
        <v>51</v>
      </c>
      <c r="J1177">
        <v>80</v>
      </c>
    </row>
    <row r="1178" spans="1:10">
      <c r="A1178">
        <v>1177</v>
      </c>
      <c r="B1178">
        <v>2</v>
      </c>
      <c r="C1178">
        <v>24200</v>
      </c>
      <c r="D1178">
        <v>2</v>
      </c>
      <c r="E1178">
        <v>5</v>
      </c>
      <c r="F1178" t="s">
        <v>35</v>
      </c>
      <c r="G1178">
        <v>4</v>
      </c>
      <c r="H1178" t="s">
        <v>98</v>
      </c>
      <c r="I1178" t="s">
        <v>46</v>
      </c>
      <c r="J1178">
        <v>80</v>
      </c>
    </row>
    <row r="1179" spans="1:10">
      <c r="A1179">
        <v>1178</v>
      </c>
      <c r="B1179">
        <v>2</v>
      </c>
      <c r="C1179">
        <v>24200</v>
      </c>
      <c r="D1179">
        <v>4</v>
      </c>
      <c r="E1179">
        <v>7</v>
      </c>
      <c r="F1179" t="s">
        <v>74</v>
      </c>
      <c r="G1179">
        <v>4</v>
      </c>
      <c r="H1179" t="s">
        <v>97</v>
      </c>
      <c r="I1179" t="s">
        <v>48</v>
      </c>
      <c r="J1179">
        <v>80</v>
      </c>
    </row>
    <row r="1180" spans="1:10">
      <c r="A1180">
        <v>1179</v>
      </c>
      <c r="B1180">
        <v>2</v>
      </c>
      <c r="C1180">
        <v>24200</v>
      </c>
      <c r="D1180">
        <v>6</v>
      </c>
      <c r="E1180">
        <v>11</v>
      </c>
      <c r="F1180" t="s">
        <v>73</v>
      </c>
      <c r="G1180">
        <v>2</v>
      </c>
      <c r="H1180" t="s">
        <v>98</v>
      </c>
      <c r="I1180" t="s">
        <v>49</v>
      </c>
      <c r="J1180">
        <v>80</v>
      </c>
    </row>
    <row r="1181" spans="1:10">
      <c r="A1181">
        <v>1180</v>
      </c>
      <c r="B1181">
        <v>2</v>
      </c>
      <c r="C1181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 t="s">
        <v>46</v>
      </c>
      <c r="J1181">
        <v>80</v>
      </c>
    </row>
    <row r="1182" spans="1:10">
      <c r="A1182">
        <v>1181</v>
      </c>
      <c r="B1182">
        <v>2</v>
      </c>
      <c r="C1182">
        <v>4200</v>
      </c>
      <c r="D1182">
        <v>3</v>
      </c>
      <c r="E1182">
        <v>6</v>
      </c>
      <c r="F1182" t="s">
        <v>73</v>
      </c>
      <c r="G1182">
        <v>3</v>
      </c>
      <c r="H1182" t="s">
        <v>100</v>
      </c>
      <c r="I1182" t="s">
        <v>46</v>
      </c>
      <c r="J1182">
        <v>80</v>
      </c>
    </row>
    <row r="1183" spans="1:10">
      <c r="A1183">
        <v>1182</v>
      </c>
      <c r="B1183">
        <v>2</v>
      </c>
      <c r="C1183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 t="s">
        <v>11</v>
      </c>
      <c r="J1183">
        <v>80</v>
      </c>
    </row>
    <row r="1184" spans="1:10">
      <c r="A1184">
        <v>1183</v>
      </c>
      <c r="B1184">
        <v>2</v>
      </c>
      <c r="C1184">
        <v>32200</v>
      </c>
      <c r="D1184">
        <v>1</v>
      </c>
      <c r="E1184">
        <v>6</v>
      </c>
      <c r="F1184" t="s">
        <v>73</v>
      </c>
      <c r="G1184">
        <v>3</v>
      </c>
      <c r="H1184" t="s">
        <v>99</v>
      </c>
      <c r="I1184" t="s">
        <v>11</v>
      </c>
      <c r="J1184">
        <v>80</v>
      </c>
    </row>
    <row r="1185" spans="1:10">
      <c r="A1185">
        <v>1184</v>
      </c>
      <c r="B1185">
        <v>2</v>
      </c>
      <c r="C1185">
        <v>32200</v>
      </c>
      <c r="D1185">
        <v>1</v>
      </c>
      <c r="E1185">
        <v>6</v>
      </c>
      <c r="F1185" t="s">
        <v>74</v>
      </c>
      <c r="G1185">
        <v>3</v>
      </c>
      <c r="H1185" t="s">
        <v>101</v>
      </c>
      <c r="I1185" t="s">
        <v>11</v>
      </c>
      <c r="J1185">
        <v>80</v>
      </c>
    </row>
    <row r="1186" spans="1:10">
      <c r="A1186">
        <v>1185</v>
      </c>
      <c r="B1186">
        <v>2</v>
      </c>
      <c r="C1186">
        <v>32200</v>
      </c>
      <c r="D1186">
        <v>2</v>
      </c>
      <c r="E1186">
        <v>6</v>
      </c>
      <c r="F1186" t="s">
        <v>73</v>
      </c>
      <c r="G1186">
        <v>4</v>
      </c>
      <c r="H1186" t="s">
        <v>100</v>
      </c>
      <c r="I1186" t="s">
        <v>46</v>
      </c>
      <c r="J1186">
        <v>80</v>
      </c>
    </row>
    <row r="1187" spans="1:10">
      <c r="A1187">
        <v>1186</v>
      </c>
      <c r="B1187">
        <v>2</v>
      </c>
      <c r="C1187">
        <v>32200</v>
      </c>
      <c r="D1187">
        <v>6</v>
      </c>
      <c r="E1187">
        <v>10</v>
      </c>
      <c r="F1187" t="s">
        <v>74</v>
      </c>
      <c r="G1187">
        <v>3</v>
      </c>
      <c r="H1187" t="s">
        <v>97</v>
      </c>
      <c r="I1187" t="s">
        <v>50</v>
      </c>
      <c r="J1187">
        <v>80</v>
      </c>
    </row>
    <row r="1188" spans="1:10">
      <c r="A1188">
        <v>1187</v>
      </c>
      <c r="B1188">
        <v>2</v>
      </c>
      <c r="C1188">
        <v>32200</v>
      </c>
      <c r="D1188">
        <v>1</v>
      </c>
      <c r="E1188">
        <v>6</v>
      </c>
      <c r="F1188" t="s">
        <v>73</v>
      </c>
      <c r="G1188">
        <v>5</v>
      </c>
      <c r="H1188" t="s">
        <v>99</v>
      </c>
      <c r="I1188" t="s">
        <v>11</v>
      </c>
      <c r="J1188">
        <v>80</v>
      </c>
    </row>
    <row r="1189" spans="1:10">
      <c r="A1189">
        <v>1188</v>
      </c>
      <c r="B1189">
        <v>2</v>
      </c>
      <c r="C1189">
        <v>32200</v>
      </c>
      <c r="D1189">
        <v>5</v>
      </c>
      <c r="E1189">
        <v>8</v>
      </c>
      <c r="F1189" t="s">
        <v>84</v>
      </c>
      <c r="G1189">
        <v>3</v>
      </c>
      <c r="H1189" t="s">
        <v>98</v>
      </c>
      <c r="I1189" t="s">
        <v>49</v>
      </c>
      <c r="J1189">
        <v>80</v>
      </c>
    </row>
    <row r="1190" spans="1:10">
      <c r="A1190">
        <v>1189</v>
      </c>
      <c r="B1190">
        <v>2</v>
      </c>
      <c r="C1190">
        <v>32200</v>
      </c>
      <c r="D1190">
        <v>6</v>
      </c>
      <c r="E1190">
        <v>10</v>
      </c>
      <c r="F1190" t="s">
        <v>73</v>
      </c>
      <c r="G1190">
        <v>4</v>
      </c>
      <c r="H1190" t="s">
        <v>98</v>
      </c>
      <c r="I1190" t="s">
        <v>51</v>
      </c>
      <c r="J1190">
        <v>80</v>
      </c>
    </row>
    <row r="1191" spans="1:10">
      <c r="A1191">
        <v>1190</v>
      </c>
      <c r="B1191">
        <v>2</v>
      </c>
      <c r="C1191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 t="s">
        <v>50</v>
      </c>
      <c r="J1191">
        <v>80</v>
      </c>
    </row>
    <row r="1192" spans="1:10">
      <c r="A1192">
        <v>1191</v>
      </c>
      <c r="B1192">
        <v>2</v>
      </c>
      <c r="C1192">
        <v>32200</v>
      </c>
      <c r="D1192">
        <v>0</v>
      </c>
      <c r="E1192">
        <v>3</v>
      </c>
      <c r="F1192" t="s">
        <v>35</v>
      </c>
      <c r="G1192">
        <v>4</v>
      </c>
      <c r="H1192" t="s">
        <v>97</v>
      </c>
      <c r="I1192" t="s">
        <v>8</v>
      </c>
      <c r="J1192">
        <v>80</v>
      </c>
    </row>
    <row r="1193" spans="1:10">
      <c r="A1193">
        <v>1192</v>
      </c>
      <c r="B1193">
        <v>2</v>
      </c>
      <c r="C1193">
        <v>32200</v>
      </c>
      <c r="D1193">
        <v>5</v>
      </c>
      <c r="E1193">
        <v>9</v>
      </c>
      <c r="F1193" t="s">
        <v>94</v>
      </c>
      <c r="G1193">
        <v>4</v>
      </c>
      <c r="H1193" t="s">
        <v>97</v>
      </c>
      <c r="I1193" t="s">
        <v>50</v>
      </c>
      <c r="J1193">
        <v>80</v>
      </c>
    </row>
    <row r="1194" spans="1:10">
      <c r="A1194">
        <v>1193</v>
      </c>
      <c r="B1194">
        <v>2</v>
      </c>
      <c r="C1194">
        <v>32200</v>
      </c>
      <c r="D1194">
        <v>5</v>
      </c>
      <c r="E1194">
        <v>10</v>
      </c>
      <c r="F1194" t="s">
        <v>73</v>
      </c>
      <c r="G1194">
        <v>2</v>
      </c>
      <c r="H1194" t="s">
        <v>99</v>
      </c>
      <c r="I1194" t="s">
        <v>48</v>
      </c>
      <c r="J1194">
        <v>80</v>
      </c>
    </row>
    <row r="1195" spans="1:10">
      <c r="A1195">
        <v>1194</v>
      </c>
      <c r="B1195">
        <v>2</v>
      </c>
      <c r="C119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 t="s">
        <v>47</v>
      </c>
      <c r="J1195">
        <v>225</v>
      </c>
    </row>
    <row r="1196" spans="1:10">
      <c r="A1196">
        <v>1195</v>
      </c>
      <c r="B1196">
        <v>2</v>
      </c>
      <c r="C1196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 t="s">
        <v>51</v>
      </c>
      <c r="J1196">
        <v>150</v>
      </c>
    </row>
    <row r="1197" spans="1:10">
      <c r="A1197">
        <v>1196</v>
      </c>
      <c r="B1197">
        <v>2</v>
      </c>
      <c r="C1197">
        <v>32200</v>
      </c>
      <c r="D1197">
        <v>4</v>
      </c>
      <c r="E1197">
        <v>7</v>
      </c>
      <c r="F1197" t="s">
        <v>35</v>
      </c>
      <c r="G1197">
        <v>5</v>
      </c>
      <c r="H1197" t="s">
        <v>101</v>
      </c>
      <c r="I1197" t="s">
        <v>47</v>
      </c>
      <c r="J1197">
        <v>80</v>
      </c>
    </row>
    <row r="1198" spans="1:10">
      <c r="A1198">
        <v>1197</v>
      </c>
      <c r="B1198">
        <v>2</v>
      </c>
      <c r="C1198">
        <v>32200</v>
      </c>
      <c r="D1198">
        <v>3</v>
      </c>
      <c r="E1198">
        <v>8</v>
      </c>
      <c r="F1198" t="s">
        <v>73</v>
      </c>
      <c r="G1198">
        <v>4</v>
      </c>
      <c r="H1198" t="s">
        <v>99</v>
      </c>
      <c r="I1198" t="s">
        <v>48</v>
      </c>
      <c r="J1198">
        <v>80</v>
      </c>
    </row>
    <row r="1199" spans="1:10">
      <c r="A1199">
        <v>1198</v>
      </c>
      <c r="B1199">
        <v>2</v>
      </c>
      <c r="C1199">
        <v>32200</v>
      </c>
      <c r="D1199">
        <v>0</v>
      </c>
      <c r="E1199">
        <v>4</v>
      </c>
      <c r="F1199" t="s">
        <v>35</v>
      </c>
      <c r="G1199">
        <v>4</v>
      </c>
      <c r="H1199" t="s">
        <v>97</v>
      </c>
      <c r="I1199" t="s">
        <v>8</v>
      </c>
      <c r="J1199">
        <v>80</v>
      </c>
    </row>
    <row r="1200" spans="1:10">
      <c r="A1200">
        <v>1199</v>
      </c>
      <c r="B1200">
        <v>2</v>
      </c>
      <c r="C1200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 t="s">
        <v>11</v>
      </c>
      <c r="J1200">
        <v>80</v>
      </c>
    </row>
    <row r="1201" spans="1:10">
      <c r="A1201">
        <v>1200</v>
      </c>
      <c r="B1201">
        <v>2</v>
      </c>
      <c r="C1201">
        <v>32200</v>
      </c>
      <c r="D1201">
        <v>-1</v>
      </c>
      <c r="E1201">
        <v>3</v>
      </c>
      <c r="F1201" t="s">
        <v>35</v>
      </c>
      <c r="G1201">
        <v>4</v>
      </c>
      <c r="H1201" t="s">
        <v>97</v>
      </c>
      <c r="I1201" t="s">
        <v>8</v>
      </c>
      <c r="J1201">
        <v>80</v>
      </c>
    </row>
    <row r="1202" spans="1:10">
      <c r="A1202">
        <v>1201</v>
      </c>
      <c r="B1202">
        <v>2</v>
      </c>
      <c r="C1202">
        <v>32200</v>
      </c>
      <c r="D1202">
        <v>5</v>
      </c>
      <c r="E1202">
        <v>9</v>
      </c>
      <c r="F1202" t="s">
        <v>35</v>
      </c>
      <c r="G1202">
        <v>4</v>
      </c>
      <c r="H1202" t="s">
        <v>97</v>
      </c>
      <c r="I1202" t="s">
        <v>48</v>
      </c>
      <c r="J1202">
        <v>80</v>
      </c>
    </row>
    <row r="1203" spans="1:10">
      <c r="A1203">
        <v>1202</v>
      </c>
      <c r="B1203">
        <v>2</v>
      </c>
      <c r="C1203">
        <v>32200</v>
      </c>
      <c r="D1203">
        <v>6</v>
      </c>
      <c r="E1203">
        <v>9</v>
      </c>
      <c r="F1203" t="s">
        <v>74</v>
      </c>
      <c r="G1203">
        <v>5</v>
      </c>
      <c r="H1203" t="s">
        <v>97</v>
      </c>
      <c r="I1203" t="s">
        <v>50</v>
      </c>
      <c r="J1203">
        <v>80</v>
      </c>
    </row>
    <row r="1204" spans="1:10">
      <c r="A1204">
        <v>1203</v>
      </c>
      <c r="B1204">
        <v>2</v>
      </c>
      <c r="C1204">
        <v>32200</v>
      </c>
      <c r="D1204">
        <v>1</v>
      </c>
      <c r="E1204">
        <v>6</v>
      </c>
      <c r="F1204" t="s">
        <v>35</v>
      </c>
      <c r="G1204">
        <v>3</v>
      </c>
      <c r="H1204" t="s">
        <v>99</v>
      </c>
      <c r="I1204" t="s">
        <v>11</v>
      </c>
      <c r="J1204">
        <v>80</v>
      </c>
    </row>
    <row r="1205" spans="1:10">
      <c r="A1205">
        <v>1204</v>
      </c>
      <c r="B1205">
        <v>2</v>
      </c>
      <c r="C1205">
        <v>32200</v>
      </c>
      <c r="D1205">
        <v>4</v>
      </c>
      <c r="E1205">
        <v>7</v>
      </c>
      <c r="F1205" t="s">
        <v>74</v>
      </c>
      <c r="G1205">
        <v>4</v>
      </c>
      <c r="H1205" t="s">
        <v>97</v>
      </c>
      <c r="I1205" t="s">
        <v>48</v>
      </c>
      <c r="J1205">
        <v>80</v>
      </c>
    </row>
    <row r="1206" spans="1:10">
      <c r="A1206">
        <v>1205</v>
      </c>
      <c r="B1206">
        <v>2</v>
      </c>
      <c r="C1206">
        <v>32200</v>
      </c>
      <c r="D1206">
        <v>2</v>
      </c>
      <c r="E1206">
        <v>7</v>
      </c>
      <c r="F1206" t="s">
        <v>74</v>
      </c>
      <c r="G1206">
        <v>3</v>
      </c>
      <c r="H1206" t="s">
        <v>98</v>
      </c>
      <c r="I1206" t="s">
        <v>46</v>
      </c>
      <c r="J1206">
        <v>80</v>
      </c>
    </row>
    <row r="1207" spans="1:10">
      <c r="A1207">
        <v>1206</v>
      </c>
      <c r="B1207">
        <v>2</v>
      </c>
      <c r="C1207">
        <v>24200</v>
      </c>
      <c r="D1207">
        <v>6</v>
      </c>
      <c r="E1207">
        <v>10</v>
      </c>
      <c r="F1207" t="s">
        <v>73</v>
      </c>
      <c r="G1207">
        <v>3</v>
      </c>
      <c r="H1207" t="s">
        <v>98</v>
      </c>
      <c r="I1207" t="s">
        <v>51</v>
      </c>
      <c r="J1207">
        <v>150</v>
      </c>
    </row>
    <row r="1208" spans="1:10">
      <c r="A1208">
        <v>1207</v>
      </c>
      <c r="B1208">
        <v>1</v>
      </c>
      <c r="C1208">
        <v>22300</v>
      </c>
      <c r="D1208">
        <v>0</v>
      </c>
      <c r="E1208">
        <v>3</v>
      </c>
      <c r="F1208" t="s">
        <v>35</v>
      </c>
      <c r="G1208">
        <v>3</v>
      </c>
      <c r="H1208" t="s">
        <v>97</v>
      </c>
      <c r="I1208" t="s">
        <v>8</v>
      </c>
      <c r="J1208">
        <v>40</v>
      </c>
    </row>
    <row r="1209" spans="1:10">
      <c r="A1209">
        <v>1208</v>
      </c>
      <c r="B1209">
        <v>2</v>
      </c>
      <c r="C1209">
        <v>4200</v>
      </c>
      <c r="D1209">
        <v>2</v>
      </c>
      <c r="E1209">
        <v>6</v>
      </c>
      <c r="F1209" t="s">
        <v>74</v>
      </c>
      <c r="G1209">
        <v>3</v>
      </c>
      <c r="H1209" t="s">
        <v>98</v>
      </c>
      <c r="I1209" t="s">
        <v>46</v>
      </c>
      <c r="J1209">
        <v>80</v>
      </c>
    </row>
    <row r="1210" spans="1:10">
      <c r="A1210">
        <v>1209</v>
      </c>
      <c r="B1210">
        <v>2</v>
      </c>
      <c r="C1210">
        <v>4200</v>
      </c>
      <c r="D1210">
        <v>4</v>
      </c>
      <c r="E1210">
        <v>8</v>
      </c>
      <c r="F1210" t="s">
        <v>35</v>
      </c>
      <c r="G1210">
        <v>4</v>
      </c>
      <c r="H1210" t="s">
        <v>97</v>
      </c>
      <c r="I1210" t="s">
        <v>48</v>
      </c>
      <c r="J1210">
        <v>80</v>
      </c>
    </row>
    <row r="1211" spans="1:10">
      <c r="A1211">
        <v>1210</v>
      </c>
      <c r="B1211">
        <v>1</v>
      </c>
      <c r="C1211">
        <v>4200</v>
      </c>
      <c r="D1211">
        <v>4</v>
      </c>
      <c r="E1211">
        <v>7</v>
      </c>
      <c r="F1211" t="s">
        <v>35</v>
      </c>
      <c r="G1211">
        <v>6</v>
      </c>
      <c r="H1211" t="s">
        <v>101</v>
      </c>
      <c r="I1211" t="s">
        <v>47</v>
      </c>
      <c r="J1211">
        <v>40</v>
      </c>
    </row>
    <row r="1212" spans="1:10">
      <c r="A1212">
        <v>1211</v>
      </c>
      <c r="B1212">
        <v>1</v>
      </c>
      <c r="C1212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 t="s">
        <v>11</v>
      </c>
      <c r="J1212">
        <v>40</v>
      </c>
    </row>
    <row r="1213" spans="1:10">
      <c r="A1213">
        <v>1212</v>
      </c>
      <c r="B1213">
        <v>2</v>
      </c>
      <c r="C1213">
        <v>4200</v>
      </c>
      <c r="D1213">
        <v>5</v>
      </c>
      <c r="E1213">
        <v>8</v>
      </c>
      <c r="F1213" t="s">
        <v>35</v>
      </c>
      <c r="G1213">
        <v>3</v>
      </c>
      <c r="H1213" t="s">
        <v>97</v>
      </c>
      <c r="I1213" t="s">
        <v>48</v>
      </c>
      <c r="J1213">
        <v>80</v>
      </c>
    </row>
    <row r="1214" spans="1:10">
      <c r="A1214">
        <v>1213</v>
      </c>
      <c r="B1214">
        <v>2</v>
      </c>
      <c r="C1214">
        <v>24200</v>
      </c>
      <c r="D1214">
        <v>3</v>
      </c>
      <c r="E1214">
        <v>7</v>
      </c>
      <c r="F1214" t="s">
        <v>73</v>
      </c>
      <c r="G1214">
        <v>5</v>
      </c>
      <c r="H1214" t="s">
        <v>99</v>
      </c>
      <c r="I1214" t="s">
        <v>48</v>
      </c>
      <c r="J1214">
        <v>80</v>
      </c>
    </row>
    <row r="1215" spans="1:10">
      <c r="A1215">
        <v>1214</v>
      </c>
      <c r="B1215">
        <v>1</v>
      </c>
      <c r="C1215">
        <v>22300</v>
      </c>
      <c r="D1215">
        <v>1</v>
      </c>
      <c r="E1215">
        <v>4</v>
      </c>
      <c r="F1215" t="s">
        <v>73</v>
      </c>
      <c r="G1215">
        <v>5</v>
      </c>
      <c r="H1215" t="s">
        <v>99</v>
      </c>
      <c r="I1215" t="s">
        <v>11</v>
      </c>
      <c r="J1215">
        <v>40</v>
      </c>
    </row>
    <row r="1216" spans="1:10">
      <c r="A1216">
        <v>1215</v>
      </c>
      <c r="B1216">
        <v>2</v>
      </c>
      <c r="C1216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 t="s">
        <v>46</v>
      </c>
      <c r="J1216">
        <v>80</v>
      </c>
    </row>
    <row r="1217" spans="1:10">
      <c r="A1217">
        <v>1216</v>
      </c>
      <c r="B1217">
        <v>2</v>
      </c>
      <c r="C1217">
        <v>24200</v>
      </c>
      <c r="D1217">
        <v>5</v>
      </c>
      <c r="E1217">
        <v>8</v>
      </c>
      <c r="F1217" t="s">
        <v>73</v>
      </c>
      <c r="G1217">
        <v>3</v>
      </c>
      <c r="H1217" t="s">
        <v>98</v>
      </c>
      <c r="I1217" t="s">
        <v>49</v>
      </c>
      <c r="J1217">
        <v>80</v>
      </c>
    </row>
    <row r="1218" spans="1:10">
      <c r="A1218">
        <v>1217</v>
      </c>
      <c r="B1218">
        <v>1</v>
      </c>
      <c r="C1218">
        <v>22300</v>
      </c>
      <c r="D1218">
        <v>3</v>
      </c>
      <c r="E1218">
        <v>7</v>
      </c>
      <c r="F1218" t="s">
        <v>74</v>
      </c>
      <c r="G1218">
        <v>3</v>
      </c>
      <c r="H1218" t="s">
        <v>98</v>
      </c>
      <c r="I1218" t="s">
        <v>46</v>
      </c>
      <c r="J1218">
        <v>40</v>
      </c>
    </row>
    <row r="1219" spans="1:10">
      <c r="A1219">
        <v>1218</v>
      </c>
      <c r="B1219">
        <v>1</v>
      </c>
      <c r="C1219">
        <v>26863</v>
      </c>
      <c r="D1219">
        <v>4</v>
      </c>
      <c r="E1219">
        <v>7</v>
      </c>
      <c r="F1219" t="s">
        <v>35</v>
      </c>
      <c r="G1219">
        <v>5</v>
      </c>
      <c r="H1219" t="s">
        <v>101</v>
      </c>
      <c r="I1219" t="s">
        <v>47</v>
      </c>
      <c r="J1219">
        <v>40</v>
      </c>
    </row>
    <row r="1220" spans="1:10">
      <c r="A1220">
        <v>1219</v>
      </c>
      <c r="B1220">
        <v>2</v>
      </c>
      <c r="C1220">
        <v>22300</v>
      </c>
      <c r="D1220">
        <v>0</v>
      </c>
      <c r="E1220">
        <v>3</v>
      </c>
      <c r="F1220" t="s">
        <v>73</v>
      </c>
      <c r="G1220">
        <v>4</v>
      </c>
      <c r="H1220" t="s">
        <v>100</v>
      </c>
      <c r="I1220" t="s">
        <v>8</v>
      </c>
      <c r="J1220">
        <v>80</v>
      </c>
    </row>
    <row r="1221" spans="1:10">
      <c r="A1221">
        <v>1220</v>
      </c>
      <c r="B1221">
        <v>2</v>
      </c>
      <c r="C1221">
        <v>22300</v>
      </c>
      <c r="D1221">
        <v>2</v>
      </c>
      <c r="E1221">
        <v>7</v>
      </c>
      <c r="F1221" t="s">
        <v>33</v>
      </c>
      <c r="G1221">
        <v>4</v>
      </c>
      <c r="H1221" t="s">
        <v>139</v>
      </c>
      <c r="I1221" t="s">
        <v>47</v>
      </c>
      <c r="J1221">
        <v>80</v>
      </c>
    </row>
    <row r="1222" spans="1:10">
      <c r="A1222">
        <v>1221</v>
      </c>
      <c r="B1222">
        <v>1</v>
      </c>
      <c r="C1222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 t="s">
        <v>50</v>
      </c>
      <c r="J1222">
        <v>40</v>
      </c>
    </row>
    <row r="1223" spans="1:10">
      <c r="A1223">
        <v>1222</v>
      </c>
      <c r="B1223">
        <v>2</v>
      </c>
      <c r="C1223">
        <v>24200</v>
      </c>
      <c r="D1223">
        <v>5</v>
      </c>
      <c r="E1223">
        <v>9</v>
      </c>
      <c r="F1223" t="s">
        <v>73</v>
      </c>
      <c r="G1223">
        <v>5</v>
      </c>
      <c r="H1223" t="s">
        <v>97</v>
      </c>
      <c r="I1223" t="s">
        <v>50</v>
      </c>
      <c r="J1223">
        <v>80</v>
      </c>
    </row>
    <row r="1224" spans="1:10">
      <c r="A1224">
        <v>1223</v>
      </c>
      <c r="B1224">
        <v>2</v>
      </c>
      <c r="C1224">
        <v>24200</v>
      </c>
      <c r="D1224">
        <v>4</v>
      </c>
      <c r="E1224">
        <v>8</v>
      </c>
      <c r="F1224" t="s">
        <v>73</v>
      </c>
      <c r="G1224">
        <v>4</v>
      </c>
      <c r="H1224" t="s">
        <v>99</v>
      </c>
      <c r="I1224" t="s">
        <v>48</v>
      </c>
      <c r="J1224">
        <v>80</v>
      </c>
    </row>
    <row r="1225" spans="1:10">
      <c r="A1225">
        <v>1224</v>
      </c>
      <c r="B1225">
        <v>2</v>
      </c>
      <c r="C1225">
        <v>24200</v>
      </c>
      <c r="D1225">
        <v>2</v>
      </c>
      <c r="E1225">
        <v>6</v>
      </c>
      <c r="F1225" t="s">
        <v>73</v>
      </c>
      <c r="G1225">
        <v>4</v>
      </c>
      <c r="H1225" t="s">
        <v>100</v>
      </c>
      <c r="I1225" t="s">
        <v>46</v>
      </c>
      <c r="J1225">
        <v>80</v>
      </c>
    </row>
    <row r="1226" spans="1:10">
      <c r="A1226">
        <v>1225</v>
      </c>
      <c r="B1226">
        <v>2</v>
      </c>
      <c r="C1226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 t="s">
        <v>11</v>
      </c>
      <c r="J1226">
        <v>80</v>
      </c>
    </row>
    <row r="1227" spans="1:10">
      <c r="A1227">
        <v>1226</v>
      </c>
      <c r="B1227">
        <v>2</v>
      </c>
      <c r="C1227">
        <v>24200</v>
      </c>
      <c r="D1227">
        <v>-1</v>
      </c>
      <c r="E1227">
        <v>2</v>
      </c>
      <c r="F1227" t="s">
        <v>73</v>
      </c>
      <c r="G1227">
        <v>4</v>
      </c>
      <c r="H1227" t="s">
        <v>100</v>
      </c>
      <c r="I1227" t="s">
        <v>8</v>
      </c>
      <c r="J1227">
        <v>80</v>
      </c>
    </row>
    <row r="1228" spans="1:10">
      <c r="A1228">
        <v>1227</v>
      </c>
      <c r="B1228">
        <v>1</v>
      </c>
      <c r="C1228">
        <v>22300</v>
      </c>
      <c r="D1228">
        <v>2</v>
      </c>
      <c r="E1228">
        <v>5</v>
      </c>
      <c r="F1228" t="s">
        <v>35</v>
      </c>
      <c r="G1228">
        <v>4</v>
      </c>
      <c r="H1228" t="s">
        <v>98</v>
      </c>
      <c r="I1228" t="s">
        <v>46</v>
      </c>
      <c r="J1228">
        <v>40</v>
      </c>
    </row>
    <row r="1229" spans="1:10">
      <c r="A1229">
        <v>1228</v>
      </c>
      <c r="B1229">
        <v>2</v>
      </c>
      <c r="C1229">
        <v>24200</v>
      </c>
      <c r="D1229">
        <v>3</v>
      </c>
      <c r="E1229">
        <v>8</v>
      </c>
      <c r="F1229" t="s">
        <v>73</v>
      </c>
      <c r="G1229">
        <v>3</v>
      </c>
      <c r="H1229" t="s">
        <v>102</v>
      </c>
      <c r="I1229" t="s">
        <v>46</v>
      </c>
      <c r="J1229">
        <v>225</v>
      </c>
    </row>
    <row r="1230" spans="1:10">
      <c r="A1230">
        <v>1229</v>
      </c>
      <c r="B1230">
        <v>1</v>
      </c>
      <c r="C1230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 t="s">
        <v>48</v>
      </c>
      <c r="J1230">
        <v>40</v>
      </c>
    </row>
    <row r="1231" spans="1:10">
      <c r="A1231">
        <v>1230</v>
      </c>
      <c r="B1231">
        <v>1</v>
      </c>
      <c r="C1231">
        <v>22300</v>
      </c>
      <c r="D1231">
        <v>3</v>
      </c>
      <c r="E1231">
        <v>7</v>
      </c>
      <c r="F1231" t="s">
        <v>84</v>
      </c>
      <c r="G1231">
        <v>4</v>
      </c>
      <c r="H1231" t="s">
        <v>139</v>
      </c>
      <c r="I1231" t="s">
        <v>47</v>
      </c>
      <c r="J1231">
        <v>40</v>
      </c>
    </row>
    <row r="1232" spans="1:10">
      <c r="A1232">
        <v>1231</v>
      </c>
      <c r="B1232">
        <v>1</v>
      </c>
      <c r="C1232">
        <v>22300</v>
      </c>
      <c r="D1232">
        <v>3</v>
      </c>
      <c r="E1232">
        <v>8</v>
      </c>
      <c r="F1232" t="s">
        <v>73</v>
      </c>
      <c r="G1232">
        <v>3</v>
      </c>
      <c r="H1232" t="s">
        <v>100</v>
      </c>
      <c r="I1232" t="s">
        <v>46</v>
      </c>
      <c r="J1232">
        <v>40</v>
      </c>
    </row>
    <row r="1233" spans="1:10">
      <c r="A1233">
        <v>1232</v>
      </c>
      <c r="B1233">
        <v>2</v>
      </c>
      <c r="C1233">
        <v>24200</v>
      </c>
      <c r="D1233">
        <v>0</v>
      </c>
      <c r="E1233">
        <v>3</v>
      </c>
      <c r="F1233" t="s">
        <v>35</v>
      </c>
      <c r="G1233">
        <v>4</v>
      </c>
      <c r="H1233" t="s">
        <v>97</v>
      </c>
      <c r="I1233" t="s">
        <v>8</v>
      </c>
      <c r="J1233">
        <v>80</v>
      </c>
    </row>
    <row r="1234" spans="1:10">
      <c r="A1234">
        <v>1233</v>
      </c>
      <c r="B1234">
        <v>2</v>
      </c>
      <c r="C1234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 t="s">
        <v>49</v>
      </c>
      <c r="J1234">
        <v>80</v>
      </c>
    </row>
    <row r="1235" spans="1:10">
      <c r="A1235">
        <v>1234</v>
      </c>
      <c r="B1235">
        <v>2</v>
      </c>
      <c r="C1235">
        <v>4200</v>
      </c>
      <c r="D1235">
        <v>4</v>
      </c>
      <c r="E1235">
        <v>7</v>
      </c>
      <c r="F1235" t="s">
        <v>75</v>
      </c>
      <c r="G1235">
        <v>5</v>
      </c>
      <c r="H1235" t="s">
        <v>102</v>
      </c>
      <c r="I1235" t="s">
        <v>47</v>
      </c>
      <c r="J1235">
        <v>225</v>
      </c>
    </row>
    <row r="1236" spans="1:10">
      <c r="A1236">
        <v>1235</v>
      </c>
      <c r="B1236">
        <v>2</v>
      </c>
      <c r="C1236">
        <v>4200</v>
      </c>
      <c r="D1236">
        <v>3</v>
      </c>
      <c r="E1236">
        <v>6</v>
      </c>
      <c r="F1236" t="s">
        <v>73</v>
      </c>
      <c r="G1236">
        <v>3</v>
      </c>
      <c r="H1236" t="s">
        <v>100</v>
      </c>
      <c r="I1236" t="s">
        <v>46</v>
      </c>
      <c r="J1236">
        <v>80</v>
      </c>
    </row>
    <row r="1237" spans="1:10">
      <c r="A1237">
        <v>1236</v>
      </c>
      <c r="B1237">
        <v>2</v>
      </c>
      <c r="C1237">
        <v>24200</v>
      </c>
      <c r="D1237">
        <v>0</v>
      </c>
      <c r="E1237">
        <v>5</v>
      </c>
      <c r="F1237" t="s">
        <v>73</v>
      </c>
      <c r="G1237">
        <v>4</v>
      </c>
      <c r="H1237" t="s">
        <v>100</v>
      </c>
      <c r="I1237" t="s">
        <v>8</v>
      </c>
      <c r="J1237">
        <v>80</v>
      </c>
    </row>
    <row r="1238" spans="1:10">
      <c r="A1238">
        <v>1237</v>
      </c>
      <c r="B1238">
        <v>2</v>
      </c>
      <c r="C1238">
        <v>24200</v>
      </c>
      <c r="D1238">
        <v>4</v>
      </c>
      <c r="E1238">
        <v>8</v>
      </c>
      <c r="F1238" t="s">
        <v>35</v>
      </c>
      <c r="G1238">
        <v>4</v>
      </c>
      <c r="H1238" t="s">
        <v>101</v>
      </c>
      <c r="I1238" t="s">
        <v>47</v>
      </c>
      <c r="J1238">
        <v>80</v>
      </c>
    </row>
    <row r="1239" spans="1:10">
      <c r="A1239">
        <v>1238</v>
      </c>
      <c r="B1239">
        <v>2</v>
      </c>
      <c r="C1239">
        <v>24200</v>
      </c>
      <c r="D1239">
        <v>4</v>
      </c>
      <c r="E1239">
        <v>8</v>
      </c>
      <c r="F1239" t="s">
        <v>35</v>
      </c>
      <c r="G1239">
        <v>3</v>
      </c>
      <c r="H1239" t="s">
        <v>101</v>
      </c>
      <c r="I1239" t="s">
        <v>47</v>
      </c>
      <c r="J1239">
        <v>80</v>
      </c>
    </row>
    <row r="1240" spans="1:10">
      <c r="A1240">
        <v>1239</v>
      </c>
      <c r="B1240">
        <v>2</v>
      </c>
      <c r="C1240">
        <v>24200</v>
      </c>
      <c r="D1240">
        <v>1</v>
      </c>
      <c r="E1240">
        <v>6</v>
      </c>
      <c r="F1240" t="s">
        <v>73</v>
      </c>
      <c r="G1240">
        <v>3</v>
      </c>
      <c r="H1240" t="s">
        <v>99</v>
      </c>
      <c r="I1240" t="s">
        <v>11</v>
      </c>
      <c r="J1240">
        <v>80</v>
      </c>
    </row>
    <row r="1241" spans="1:10">
      <c r="A1241">
        <v>1240</v>
      </c>
      <c r="B1241">
        <v>1</v>
      </c>
      <c r="C1241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 t="s">
        <v>48</v>
      </c>
      <c r="J1241">
        <v>40</v>
      </c>
    </row>
    <row r="1242" spans="1:10">
      <c r="A1242">
        <v>1241</v>
      </c>
      <c r="B1242">
        <v>1</v>
      </c>
      <c r="C1242">
        <v>22300</v>
      </c>
      <c r="D1242">
        <v>-1</v>
      </c>
      <c r="E1242">
        <v>3</v>
      </c>
      <c r="F1242" t="s">
        <v>73</v>
      </c>
      <c r="G1242">
        <v>4</v>
      </c>
      <c r="H1242" t="s">
        <v>100</v>
      </c>
      <c r="I1242" t="s">
        <v>8</v>
      </c>
      <c r="J1242">
        <v>40</v>
      </c>
    </row>
    <row r="1243" spans="1:10">
      <c r="A1243">
        <v>1242</v>
      </c>
      <c r="B1243">
        <v>2</v>
      </c>
      <c r="C1243">
        <v>4200</v>
      </c>
      <c r="D1243">
        <v>5</v>
      </c>
      <c r="E1243">
        <v>9</v>
      </c>
      <c r="F1243" t="s">
        <v>74</v>
      </c>
      <c r="G1243">
        <v>3</v>
      </c>
      <c r="H1243" t="s">
        <v>98</v>
      </c>
      <c r="I1243" t="s">
        <v>49</v>
      </c>
      <c r="J1243">
        <v>80</v>
      </c>
    </row>
    <row r="1244" spans="1:10">
      <c r="A1244">
        <v>1243</v>
      </c>
      <c r="B1244">
        <v>1</v>
      </c>
      <c r="C1244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 t="s">
        <v>8</v>
      </c>
      <c r="J1244">
        <v>40</v>
      </c>
    </row>
    <row r="1245" spans="1:10">
      <c r="A1245">
        <v>1244</v>
      </c>
      <c r="B1245">
        <v>1</v>
      </c>
      <c r="C1245">
        <v>19475</v>
      </c>
      <c r="D1245">
        <v>-1</v>
      </c>
      <c r="E1245">
        <v>4</v>
      </c>
      <c r="F1245" t="s">
        <v>35</v>
      </c>
      <c r="G1245">
        <v>3</v>
      </c>
      <c r="H1245" t="s">
        <v>97</v>
      </c>
      <c r="I1245" t="s">
        <v>8</v>
      </c>
      <c r="J1245">
        <v>40</v>
      </c>
    </row>
    <row r="1246" spans="1:10">
      <c r="A1246">
        <v>1245</v>
      </c>
      <c r="B1246">
        <v>1</v>
      </c>
      <c r="C1246">
        <v>27300</v>
      </c>
      <c r="D1246">
        <v>6</v>
      </c>
      <c r="E1246">
        <v>9</v>
      </c>
      <c r="F1246" t="s">
        <v>94</v>
      </c>
      <c r="G1246">
        <v>3</v>
      </c>
      <c r="H1246" t="s">
        <v>97</v>
      </c>
      <c r="I1246" t="s">
        <v>50</v>
      </c>
      <c r="J1246">
        <v>40</v>
      </c>
    </row>
    <row r="1247" spans="1:10">
      <c r="A1247">
        <v>1246</v>
      </c>
      <c r="B1247">
        <v>1</v>
      </c>
      <c r="C1247">
        <v>27300</v>
      </c>
      <c r="D1247">
        <v>-1</v>
      </c>
      <c r="E1247">
        <v>3</v>
      </c>
      <c r="F1247" t="s">
        <v>35</v>
      </c>
      <c r="G1247">
        <v>4</v>
      </c>
      <c r="H1247" t="s">
        <v>97</v>
      </c>
      <c r="I1247" t="s">
        <v>8</v>
      </c>
      <c r="J1247">
        <v>40</v>
      </c>
    </row>
    <row r="1248" spans="1:10">
      <c r="A1248">
        <v>1247</v>
      </c>
      <c r="B1248">
        <v>1</v>
      </c>
      <c r="C1248">
        <v>2300</v>
      </c>
      <c r="D1248">
        <v>2</v>
      </c>
      <c r="E1248">
        <v>7</v>
      </c>
      <c r="F1248" t="s">
        <v>91</v>
      </c>
      <c r="G1248">
        <v>4</v>
      </c>
      <c r="H1248" t="s">
        <v>139</v>
      </c>
      <c r="I1248" t="s">
        <v>47</v>
      </c>
      <c r="J1248">
        <v>40</v>
      </c>
    </row>
    <row r="1249" spans="1:10">
      <c r="A1249">
        <v>1248</v>
      </c>
      <c r="B1249">
        <v>2</v>
      </c>
      <c r="C1249">
        <v>4200</v>
      </c>
      <c r="D1249">
        <v>6</v>
      </c>
      <c r="E1249">
        <v>9</v>
      </c>
      <c r="F1249" t="s">
        <v>35</v>
      </c>
      <c r="G1249">
        <v>4</v>
      </c>
      <c r="H1249" t="s">
        <v>97</v>
      </c>
      <c r="I1249" t="s">
        <v>50</v>
      </c>
      <c r="J1249">
        <v>80</v>
      </c>
    </row>
    <row r="1250" spans="1:10">
      <c r="A1250">
        <v>1249</v>
      </c>
      <c r="B1250">
        <v>1</v>
      </c>
      <c r="C1250">
        <v>4200</v>
      </c>
      <c r="D1250">
        <v>5</v>
      </c>
      <c r="E1250">
        <v>10</v>
      </c>
      <c r="F1250" t="s">
        <v>73</v>
      </c>
      <c r="G1250">
        <v>4</v>
      </c>
      <c r="H1250" t="s">
        <v>99</v>
      </c>
      <c r="I1250" t="s">
        <v>48</v>
      </c>
      <c r="J1250">
        <v>40</v>
      </c>
    </row>
    <row r="1251" spans="1:10">
      <c r="A1251">
        <v>1250</v>
      </c>
      <c r="B1251">
        <v>1</v>
      </c>
      <c r="C1251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 t="s">
        <v>50</v>
      </c>
      <c r="J1251">
        <v>40</v>
      </c>
    </row>
    <row r="1252" spans="1:10">
      <c r="A1252">
        <v>1251</v>
      </c>
      <c r="B1252">
        <v>2</v>
      </c>
      <c r="C1252">
        <v>24200</v>
      </c>
      <c r="D1252">
        <v>2</v>
      </c>
      <c r="E1252">
        <v>6</v>
      </c>
      <c r="F1252" t="s">
        <v>35</v>
      </c>
      <c r="G1252">
        <v>3</v>
      </c>
      <c r="H1252" t="s">
        <v>98</v>
      </c>
      <c r="I1252" t="s">
        <v>46</v>
      </c>
      <c r="J1252">
        <v>80</v>
      </c>
    </row>
    <row r="1253" spans="1:10">
      <c r="A1253">
        <v>1252</v>
      </c>
      <c r="B1253">
        <v>2</v>
      </c>
      <c r="C1253">
        <v>24200</v>
      </c>
      <c r="D1253">
        <v>2</v>
      </c>
      <c r="E1253">
        <v>5</v>
      </c>
      <c r="F1253" t="s">
        <v>73</v>
      </c>
      <c r="G1253">
        <v>4</v>
      </c>
      <c r="H1253" t="s">
        <v>102</v>
      </c>
      <c r="I1253" t="s">
        <v>21</v>
      </c>
      <c r="J1253">
        <v>225</v>
      </c>
    </row>
    <row r="1254" spans="1:10">
      <c r="A1254">
        <v>1253</v>
      </c>
      <c r="B1254">
        <v>1</v>
      </c>
      <c r="C1254">
        <v>22300</v>
      </c>
      <c r="D1254">
        <v>6</v>
      </c>
      <c r="E1254">
        <v>11</v>
      </c>
      <c r="F1254" t="s">
        <v>73</v>
      </c>
      <c r="G1254">
        <v>3</v>
      </c>
      <c r="H1254" t="s">
        <v>97</v>
      </c>
      <c r="I1254" t="s">
        <v>50</v>
      </c>
      <c r="J1254">
        <v>40</v>
      </c>
    </row>
    <row r="1255" spans="1:10">
      <c r="A1255">
        <v>1254</v>
      </c>
      <c r="B1255">
        <v>2</v>
      </c>
      <c r="C1255">
        <v>24200</v>
      </c>
      <c r="D1255">
        <v>6</v>
      </c>
      <c r="E1255">
        <v>9</v>
      </c>
      <c r="F1255" t="s">
        <v>73</v>
      </c>
      <c r="G1255">
        <v>4</v>
      </c>
      <c r="H1255" t="s">
        <v>97</v>
      </c>
      <c r="I1255" t="s">
        <v>50</v>
      </c>
      <c r="J1255">
        <v>80</v>
      </c>
    </row>
    <row r="1256" spans="1:10">
      <c r="A1256">
        <v>1255</v>
      </c>
      <c r="B1256">
        <v>1</v>
      </c>
      <c r="C1256">
        <v>22300</v>
      </c>
      <c r="D1256">
        <v>4</v>
      </c>
      <c r="E1256">
        <v>8</v>
      </c>
      <c r="F1256" t="s">
        <v>35</v>
      </c>
      <c r="G1256">
        <v>4</v>
      </c>
      <c r="H1256" t="s">
        <v>97</v>
      </c>
      <c r="I1256" t="s">
        <v>48</v>
      </c>
      <c r="J1256">
        <v>40</v>
      </c>
    </row>
    <row r="1257" spans="1:10">
      <c r="A1257">
        <v>1256</v>
      </c>
      <c r="B1257">
        <v>1</v>
      </c>
      <c r="C1257">
        <v>22300</v>
      </c>
      <c r="D1257">
        <v>-1</v>
      </c>
      <c r="E1257">
        <v>4</v>
      </c>
      <c r="F1257" t="s">
        <v>73</v>
      </c>
      <c r="G1257">
        <v>4</v>
      </c>
      <c r="H1257" t="s">
        <v>100</v>
      </c>
      <c r="I1257" t="s">
        <v>8</v>
      </c>
      <c r="J1257">
        <v>40</v>
      </c>
    </row>
    <row r="1258" spans="1:10">
      <c r="A1258">
        <v>1257</v>
      </c>
      <c r="B1258">
        <v>1</v>
      </c>
      <c r="C1258">
        <v>2300</v>
      </c>
      <c r="D1258">
        <v>0</v>
      </c>
      <c r="E1258">
        <v>3</v>
      </c>
      <c r="F1258" t="s">
        <v>35</v>
      </c>
      <c r="G1258">
        <v>5</v>
      </c>
      <c r="H1258" t="s">
        <v>97</v>
      </c>
      <c r="I1258" t="s">
        <v>8</v>
      </c>
      <c r="J1258">
        <v>40</v>
      </c>
    </row>
    <row r="1259" spans="1:10">
      <c r="A1259">
        <v>1258</v>
      </c>
      <c r="B1259">
        <v>1</v>
      </c>
      <c r="C1259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 t="s">
        <v>48</v>
      </c>
      <c r="J1259">
        <v>40</v>
      </c>
    </row>
    <row r="1260" spans="1:10">
      <c r="A1260">
        <v>1259</v>
      </c>
      <c r="B1260">
        <v>1</v>
      </c>
      <c r="C1260">
        <v>2300</v>
      </c>
      <c r="D1260">
        <v>2</v>
      </c>
      <c r="E1260">
        <v>7</v>
      </c>
      <c r="F1260" t="s">
        <v>73</v>
      </c>
      <c r="G1260">
        <v>5</v>
      </c>
      <c r="H1260" t="s">
        <v>99</v>
      </c>
      <c r="I1260" t="s">
        <v>48</v>
      </c>
      <c r="J1260">
        <v>40</v>
      </c>
    </row>
    <row r="1261" spans="1:10">
      <c r="A1261">
        <v>1260</v>
      </c>
      <c r="B1261">
        <v>1</v>
      </c>
      <c r="C1261">
        <v>2300</v>
      </c>
      <c r="D1261">
        <v>1</v>
      </c>
      <c r="E1261">
        <v>6</v>
      </c>
      <c r="F1261" t="s">
        <v>35</v>
      </c>
      <c r="G1261">
        <v>4</v>
      </c>
      <c r="H1261" t="s">
        <v>99</v>
      </c>
      <c r="I1261" t="s">
        <v>11</v>
      </c>
      <c r="J1261">
        <v>40</v>
      </c>
    </row>
    <row r="1262" spans="1:10">
      <c r="A1262">
        <v>1261</v>
      </c>
      <c r="B1262">
        <v>1</v>
      </c>
      <c r="C1262">
        <v>22300</v>
      </c>
      <c r="D1262">
        <v>5</v>
      </c>
      <c r="E1262">
        <v>9</v>
      </c>
      <c r="F1262" t="s">
        <v>73</v>
      </c>
      <c r="G1262">
        <v>3</v>
      </c>
      <c r="H1262" t="s">
        <v>98</v>
      </c>
      <c r="I1262" t="s">
        <v>49</v>
      </c>
      <c r="J1262">
        <v>40</v>
      </c>
    </row>
    <row r="1263" spans="1:10">
      <c r="A1263">
        <v>1262</v>
      </c>
      <c r="B1263">
        <v>2</v>
      </c>
      <c r="C1263">
        <v>4200</v>
      </c>
      <c r="D1263">
        <v>3</v>
      </c>
      <c r="E1263">
        <v>7</v>
      </c>
      <c r="F1263" t="s">
        <v>35</v>
      </c>
      <c r="G1263">
        <v>6</v>
      </c>
      <c r="H1263" t="s">
        <v>97</v>
      </c>
      <c r="I1263" t="s">
        <v>48</v>
      </c>
      <c r="J1263">
        <v>80</v>
      </c>
    </row>
    <row r="1264" spans="1:10">
      <c r="A1264">
        <v>1263</v>
      </c>
      <c r="B1264">
        <v>1</v>
      </c>
      <c r="C1264">
        <v>2300</v>
      </c>
      <c r="D1264">
        <v>4</v>
      </c>
      <c r="E1264">
        <v>9</v>
      </c>
      <c r="F1264" t="s">
        <v>94</v>
      </c>
      <c r="G1264">
        <v>3</v>
      </c>
      <c r="H1264" t="s">
        <v>139</v>
      </c>
      <c r="I1264" t="s">
        <v>47</v>
      </c>
      <c r="J1264">
        <v>40</v>
      </c>
    </row>
    <row r="1265" spans="1:10">
      <c r="A1265">
        <v>1264</v>
      </c>
      <c r="B1265">
        <v>2</v>
      </c>
      <c r="C1265">
        <v>4200</v>
      </c>
      <c r="D1265">
        <v>5</v>
      </c>
      <c r="E1265">
        <v>10</v>
      </c>
      <c r="F1265" t="s">
        <v>73</v>
      </c>
      <c r="G1265">
        <v>3</v>
      </c>
      <c r="H1265" t="s">
        <v>98</v>
      </c>
      <c r="I1265" t="s">
        <v>49</v>
      </c>
      <c r="J1265">
        <v>80</v>
      </c>
    </row>
    <row r="1266" spans="1:10">
      <c r="A1266">
        <v>1265</v>
      </c>
      <c r="B1266">
        <v>1</v>
      </c>
      <c r="C1266">
        <v>22300</v>
      </c>
      <c r="D1266">
        <v>2</v>
      </c>
      <c r="E1266">
        <v>6</v>
      </c>
      <c r="F1266" t="s">
        <v>73</v>
      </c>
      <c r="G1266">
        <v>2</v>
      </c>
      <c r="H1266" t="s">
        <v>100</v>
      </c>
      <c r="I1266" t="s">
        <v>46</v>
      </c>
      <c r="J1266">
        <v>90</v>
      </c>
    </row>
    <row r="1267" spans="1:10">
      <c r="A1267">
        <v>1266</v>
      </c>
      <c r="B1267">
        <v>2</v>
      </c>
      <c r="C1267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 t="s">
        <v>50</v>
      </c>
      <c r="J1267">
        <v>80</v>
      </c>
    </row>
    <row r="1268" spans="1:10">
      <c r="A1268">
        <v>1267</v>
      </c>
      <c r="B1268">
        <v>2</v>
      </c>
      <c r="C1268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 t="s">
        <v>46</v>
      </c>
      <c r="J1268">
        <v>80</v>
      </c>
    </row>
    <row r="1269" spans="1:10">
      <c r="A1269">
        <v>1268</v>
      </c>
      <c r="B1269">
        <v>2</v>
      </c>
      <c r="C1269">
        <v>4200</v>
      </c>
      <c r="D1269">
        <v>0</v>
      </c>
      <c r="E1269">
        <v>5</v>
      </c>
      <c r="F1269" t="s">
        <v>35</v>
      </c>
      <c r="G1269">
        <v>6</v>
      </c>
      <c r="H1269" t="s">
        <v>97</v>
      </c>
      <c r="I1269" t="s">
        <v>8</v>
      </c>
      <c r="J1269">
        <v>80</v>
      </c>
    </row>
    <row r="1270" spans="1:10">
      <c r="A1270">
        <v>1269</v>
      </c>
      <c r="B1270">
        <v>1</v>
      </c>
      <c r="C1270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 t="s">
        <v>51</v>
      </c>
      <c r="J1270">
        <v>40</v>
      </c>
    </row>
    <row r="1271" spans="1:10">
      <c r="A1271">
        <v>1270</v>
      </c>
      <c r="B1271">
        <v>1</v>
      </c>
      <c r="C1271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 t="s">
        <v>46</v>
      </c>
      <c r="J1271">
        <v>40</v>
      </c>
    </row>
    <row r="1272" spans="1:10">
      <c r="A1272">
        <v>1271</v>
      </c>
      <c r="B1272">
        <v>2</v>
      </c>
      <c r="C1272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 t="s">
        <v>11</v>
      </c>
      <c r="J1272">
        <v>80</v>
      </c>
    </row>
    <row r="1273" spans="1:10">
      <c r="A1273">
        <v>1272</v>
      </c>
      <c r="B1273">
        <v>1</v>
      </c>
      <c r="C1273">
        <v>2300</v>
      </c>
      <c r="D1273">
        <v>1</v>
      </c>
      <c r="E1273">
        <v>6</v>
      </c>
      <c r="F1273" t="s">
        <v>35</v>
      </c>
      <c r="G1273">
        <v>6</v>
      </c>
      <c r="H1273" t="s">
        <v>99</v>
      </c>
      <c r="I1273" t="s">
        <v>11</v>
      </c>
      <c r="J1273">
        <v>40</v>
      </c>
    </row>
    <row r="1274" spans="1:10">
      <c r="A1274">
        <v>1273</v>
      </c>
      <c r="B1274">
        <v>2</v>
      </c>
      <c r="C1274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 t="s">
        <v>11</v>
      </c>
      <c r="J1274">
        <v>80</v>
      </c>
    </row>
    <row r="1275" spans="1:10">
      <c r="A1275">
        <v>1274</v>
      </c>
      <c r="B1275">
        <v>1</v>
      </c>
      <c r="C1275">
        <v>5662</v>
      </c>
      <c r="D1275">
        <v>-1</v>
      </c>
      <c r="E1275">
        <v>4</v>
      </c>
      <c r="F1275" t="s">
        <v>73</v>
      </c>
      <c r="G1275">
        <v>4</v>
      </c>
      <c r="H1275" t="s">
        <v>100</v>
      </c>
      <c r="I1275" t="s">
        <v>8</v>
      </c>
      <c r="J1275">
        <v>40</v>
      </c>
    </row>
    <row r="1276" spans="1:10">
      <c r="A1276">
        <v>1275</v>
      </c>
      <c r="B1276">
        <v>2</v>
      </c>
      <c r="C1276">
        <v>8818</v>
      </c>
      <c r="D1276">
        <v>5</v>
      </c>
      <c r="E1276">
        <v>8</v>
      </c>
      <c r="F1276" t="s">
        <v>84</v>
      </c>
      <c r="G1276">
        <v>6</v>
      </c>
      <c r="H1276" t="s">
        <v>98</v>
      </c>
      <c r="I1276" t="s">
        <v>49</v>
      </c>
      <c r="J1276">
        <v>80</v>
      </c>
    </row>
    <row r="1277" spans="1:10">
      <c r="A1277">
        <v>1276</v>
      </c>
      <c r="B1277">
        <v>2</v>
      </c>
      <c r="C1277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 t="s">
        <v>47</v>
      </c>
      <c r="J1277">
        <v>80</v>
      </c>
    </row>
    <row r="1278" spans="1:10">
      <c r="A1278">
        <v>1277</v>
      </c>
      <c r="B1278">
        <v>2</v>
      </c>
      <c r="C1278">
        <v>8200</v>
      </c>
      <c r="D1278">
        <v>3</v>
      </c>
      <c r="E1278">
        <v>8</v>
      </c>
      <c r="F1278" t="s">
        <v>35</v>
      </c>
      <c r="G1278">
        <v>4</v>
      </c>
      <c r="H1278" t="s">
        <v>97</v>
      </c>
      <c r="I1278" t="s">
        <v>48</v>
      </c>
      <c r="J1278">
        <v>80</v>
      </c>
    </row>
    <row r="1279" spans="1:10">
      <c r="A1279">
        <v>1278</v>
      </c>
      <c r="B1279">
        <v>2</v>
      </c>
      <c r="C1279">
        <v>13620</v>
      </c>
      <c r="D1279">
        <v>3</v>
      </c>
      <c r="E1279">
        <v>6</v>
      </c>
      <c r="F1279" t="s">
        <v>35</v>
      </c>
      <c r="G1279">
        <v>3</v>
      </c>
      <c r="H1279" t="s">
        <v>101</v>
      </c>
      <c r="I1279" t="s">
        <v>47</v>
      </c>
      <c r="J1279">
        <v>80</v>
      </c>
    </row>
    <row r="1280" spans="1:10">
      <c r="A1280">
        <v>1279</v>
      </c>
      <c r="B1280">
        <v>2</v>
      </c>
      <c r="C1280">
        <v>30614</v>
      </c>
      <c r="D1280">
        <v>3</v>
      </c>
      <c r="E1280">
        <v>6</v>
      </c>
      <c r="F1280" t="s">
        <v>74</v>
      </c>
      <c r="G1280">
        <v>3</v>
      </c>
      <c r="H1280" t="s">
        <v>98</v>
      </c>
      <c r="I1280" t="s">
        <v>46</v>
      </c>
      <c r="J1280">
        <v>80</v>
      </c>
    </row>
    <row r="1281" spans="1:10">
      <c r="A1281">
        <v>1280</v>
      </c>
      <c r="B1281">
        <v>2</v>
      </c>
      <c r="C1281">
        <v>12450</v>
      </c>
      <c r="D1281">
        <v>-1</v>
      </c>
      <c r="E1281">
        <v>3</v>
      </c>
      <c r="F1281" t="s">
        <v>84</v>
      </c>
      <c r="G1281">
        <v>3</v>
      </c>
      <c r="H1281" t="s">
        <v>101</v>
      </c>
      <c r="I1281" t="s">
        <v>11</v>
      </c>
      <c r="J1281">
        <v>150</v>
      </c>
    </row>
    <row r="1282" spans="1:10">
      <c r="A1282">
        <v>1281</v>
      </c>
      <c r="B1282">
        <v>2</v>
      </c>
      <c r="C1282">
        <v>11592</v>
      </c>
      <c r="D1282">
        <v>5</v>
      </c>
      <c r="E1282">
        <v>8</v>
      </c>
      <c r="F1282" t="s">
        <v>32</v>
      </c>
      <c r="G1282">
        <v>4</v>
      </c>
      <c r="H1282" t="s">
        <v>98</v>
      </c>
      <c r="I1282" t="s">
        <v>49</v>
      </c>
      <c r="J1282">
        <v>80</v>
      </c>
    </row>
    <row r="1283" spans="1:10">
      <c r="A1283">
        <v>1282</v>
      </c>
      <c r="B1283">
        <v>2</v>
      </c>
      <c r="C1283">
        <v>11592</v>
      </c>
      <c r="D1283">
        <v>6</v>
      </c>
      <c r="E1283">
        <v>9</v>
      </c>
      <c r="F1283" t="s">
        <v>73</v>
      </c>
      <c r="G1283">
        <v>4</v>
      </c>
      <c r="H1283" t="s">
        <v>97</v>
      </c>
      <c r="I1283" t="s">
        <v>50</v>
      </c>
      <c r="J1283">
        <v>80</v>
      </c>
    </row>
    <row r="1284" spans="1:10">
      <c r="A1284">
        <v>1283</v>
      </c>
      <c r="B1284">
        <v>2</v>
      </c>
      <c r="C1284">
        <v>11592</v>
      </c>
      <c r="D1284">
        <v>3</v>
      </c>
      <c r="E1284">
        <v>7</v>
      </c>
      <c r="F1284" t="s">
        <v>73</v>
      </c>
      <c r="G1284">
        <v>4</v>
      </c>
      <c r="H1284" t="s">
        <v>99</v>
      </c>
      <c r="I1284" t="s">
        <v>48</v>
      </c>
      <c r="J1284">
        <v>80</v>
      </c>
    </row>
    <row r="1285" spans="1:10">
      <c r="A1285">
        <v>1284</v>
      </c>
      <c r="B1285">
        <v>2</v>
      </c>
      <c r="C128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 t="s">
        <v>11</v>
      </c>
      <c r="J1285">
        <v>80</v>
      </c>
    </row>
    <row r="1286" spans="1:10">
      <c r="A1286">
        <v>1285</v>
      </c>
      <c r="B1286">
        <v>2</v>
      </c>
      <c r="C1286">
        <v>11592</v>
      </c>
      <c r="D1286">
        <v>1</v>
      </c>
      <c r="E1286">
        <v>6</v>
      </c>
      <c r="F1286" t="s">
        <v>73</v>
      </c>
      <c r="G1286">
        <v>3</v>
      </c>
      <c r="H1286" t="s">
        <v>99</v>
      </c>
      <c r="I1286" t="s">
        <v>11</v>
      </c>
      <c r="J1286">
        <v>80</v>
      </c>
    </row>
    <row r="1287" spans="1:10">
      <c r="A1287">
        <v>1286</v>
      </c>
      <c r="B1287">
        <v>1</v>
      </c>
      <c r="C1287">
        <v>24922</v>
      </c>
      <c r="D1287">
        <v>4</v>
      </c>
      <c r="E1287">
        <v>7</v>
      </c>
      <c r="F1287" t="s">
        <v>35</v>
      </c>
      <c r="G1287">
        <v>3</v>
      </c>
      <c r="H1287" t="s">
        <v>101</v>
      </c>
      <c r="I1287" t="s">
        <v>47</v>
      </c>
      <c r="J1287">
        <v>40</v>
      </c>
    </row>
    <row r="1288" spans="1:10">
      <c r="A1288">
        <v>1287</v>
      </c>
      <c r="B1288">
        <v>2</v>
      </c>
      <c r="C1288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 t="s">
        <v>48</v>
      </c>
      <c r="J1288">
        <v>80</v>
      </c>
    </row>
    <row r="1289" spans="1:10">
      <c r="A1289">
        <v>1288</v>
      </c>
      <c r="B1289">
        <v>2</v>
      </c>
      <c r="C1289">
        <v>4200</v>
      </c>
      <c r="D1289">
        <v>2</v>
      </c>
      <c r="E1289">
        <v>6</v>
      </c>
      <c r="F1289" t="s">
        <v>35</v>
      </c>
      <c r="G1289">
        <v>3</v>
      </c>
      <c r="H1289" t="s">
        <v>98</v>
      </c>
      <c r="I1289" t="s">
        <v>46</v>
      </c>
      <c r="J1289">
        <v>80</v>
      </c>
    </row>
    <row r="1290" spans="1:10">
      <c r="A1290">
        <v>1289</v>
      </c>
      <c r="B1290">
        <v>2</v>
      </c>
      <c r="C1290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 t="s">
        <v>50</v>
      </c>
      <c r="J1290">
        <v>80</v>
      </c>
    </row>
    <row r="1291" spans="1:10">
      <c r="A1291">
        <v>1290</v>
      </c>
      <c r="B1291">
        <v>2</v>
      </c>
      <c r="C1291">
        <v>30614</v>
      </c>
      <c r="D1291">
        <v>3</v>
      </c>
      <c r="E1291">
        <v>7</v>
      </c>
      <c r="F1291" t="s">
        <v>74</v>
      </c>
      <c r="G1291">
        <v>5</v>
      </c>
      <c r="H1291" t="s">
        <v>97</v>
      </c>
      <c r="I1291" t="s">
        <v>48</v>
      </c>
      <c r="J1291">
        <v>80</v>
      </c>
    </row>
    <row r="1292" spans="1:10">
      <c r="A1292">
        <v>1291</v>
      </c>
      <c r="B1292">
        <v>2</v>
      </c>
      <c r="C1292">
        <v>11580</v>
      </c>
      <c r="D1292">
        <v>4</v>
      </c>
      <c r="E1292">
        <v>8</v>
      </c>
      <c r="F1292" t="s">
        <v>84</v>
      </c>
      <c r="G1292">
        <v>5</v>
      </c>
      <c r="H1292" t="s">
        <v>139</v>
      </c>
      <c r="I1292" t="s">
        <v>47</v>
      </c>
      <c r="J1292">
        <v>80</v>
      </c>
    </row>
    <row r="1293" spans="1:10">
      <c r="A1293">
        <v>1292</v>
      </c>
      <c r="B1293">
        <v>2</v>
      </c>
      <c r="C1293">
        <v>8647</v>
      </c>
      <c r="D1293">
        <v>3</v>
      </c>
      <c r="E1293">
        <v>8</v>
      </c>
      <c r="F1293" t="s">
        <v>73</v>
      </c>
      <c r="G1293">
        <v>4</v>
      </c>
      <c r="H1293" t="s">
        <v>99</v>
      </c>
      <c r="I1293" t="s">
        <v>48</v>
      </c>
      <c r="J1293">
        <v>80</v>
      </c>
    </row>
    <row r="1294" spans="1:10">
      <c r="A1294">
        <v>1293</v>
      </c>
      <c r="B1294">
        <v>2</v>
      </c>
      <c r="C1294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 t="s">
        <v>46</v>
      </c>
      <c r="J1294">
        <v>80</v>
      </c>
    </row>
    <row r="1295" spans="1:10">
      <c r="A1295">
        <v>1294</v>
      </c>
      <c r="B1295">
        <v>1</v>
      </c>
      <c r="C129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 t="s">
        <v>48</v>
      </c>
      <c r="J1295">
        <v>40</v>
      </c>
    </row>
    <row r="1296" spans="1:10">
      <c r="A1296">
        <v>1295</v>
      </c>
      <c r="B1296">
        <v>1</v>
      </c>
      <c r="C1296">
        <v>6655</v>
      </c>
      <c r="D1296">
        <v>4</v>
      </c>
      <c r="E1296">
        <v>8</v>
      </c>
      <c r="F1296" t="s">
        <v>94</v>
      </c>
      <c r="G1296">
        <v>3</v>
      </c>
      <c r="H1296" t="s">
        <v>139</v>
      </c>
      <c r="I1296" t="s">
        <v>47</v>
      </c>
      <c r="J1296">
        <v>40</v>
      </c>
    </row>
    <row r="1297" spans="1:10">
      <c r="A1297">
        <v>1296</v>
      </c>
      <c r="B1297">
        <v>2</v>
      </c>
      <c r="C1297">
        <v>8385</v>
      </c>
      <c r="D1297">
        <v>5</v>
      </c>
      <c r="E1297">
        <v>9</v>
      </c>
      <c r="F1297" t="s">
        <v>91</v>
      </c>
      <c r="G1297">
        <v>3</v>
      </c>
      <c r="H1297" t="s">
        <v>98</v>
      </c>
      <c r="I1297" t="s">
        <v>49</v>
      </c>
      <c r="J1297">
        <v>80</v>
      </c>
    </row>
    <row r="1298" spans="1:10">
      <c r="A1298">
        <v>1297</v>
      </c>
      <c r="B1298">
        <v>2</v>
      </c>
      <c r="C1298">
        <v>8385</v>
      </c>
      <c r="D1298">
        <v>4</v>
      </c>
      <c r="E1298">
        <v>7</v>
      </c>
      <c r="F1298" t="s">
        <v>35</v>
      </c>
      <c r="G1298">
        <v>4</v>
      </c>
      <c r="H1298" t="s">
        <v>101</v>
      </c>
      <c r="I1298" t="s">
        <v>47</v>
      </c>
      <c r="J1298">
        <v>80</v>
      </c>
    </row>
    <row r="1299" spans="1:10">
      <c r="A1299">
        <v>1298</v>
      </c>
      <c r="B1299">
        <v>2</v>
      </c>
      <c r="C1299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 t="s">
        <v>48</v>
      </c>
      <c r="J1299">
        <v>80</v>
      </c>
    </row>
    <row r="1300" spans="1:10">
      <c r="A1300">
        <v>1299</v>
      </c>
      <c r="B1300">
        <v>1</v>
      </c>
      <c r="C1300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 t="s">
        <v>47</v>
      </c>
      <c r="J1300">
        <v>40</v>
      </c>
    </row>
    <row r="1301" spans="1:10">
      <c r="A1301">
        <v>1300</v>
      </c>
      <c r="B1301">
        <v>1</v>
      </c>
      <c r="C1301">
        <v>9385</v>
      </c>
      <c r="D1301">
        <v>3</v>
      </c>
      <c r="E1301">
        <v>8</v>
      </c>
      <c r="F1301" t="s">
        <v>33</v>
      </c>
      <c r="G1301">
        <v>4</v>
      </c>
      <c r="H1301" t="s">
        <v>139</v>
      </c>
      <c r="I1301" t="s">
        <v>47</v>
      </c>
      <c r="J1301">
        <v>40</v>
      </c>
    </row>
    <row r="1302" spans="1:10">
      <c r="A1302">
        <v>1301</v>
      </c>
      <c r="B1302">
        <v>1</v>
      </c>
      <c r="C1302">
        <v>11317</v>
      </c>
      <c r="D1302">
        <v>3</v>
      </c>
      <c r="E1302">
        <v>8</v>
      </c>
      <c r="F1302" t="s">
        <v>35</v>
      </c>
      <c r="G1302">
        <v>3</v>
      </c>
      <c r="H1302" t="s">
        <v>101</v>
      </c>
      <c r="I1302" t="s">
        <v>47</v>
      </c>
      <c r="J1302">
        <v>40</v>
      </c>
    </row>
    <row r="1303" spans="1:10">
      <c r="A1303">
        <v>1302</v>
      </c>
      <c r="B1303">
        <v>2</v>
      </c>
      <c r="C1303">
        <v>20454</v>
      </c>
      <c r="D1303">
        <v>3</v>
      </c>
      <c r="E1303">
        <v>8</v>
      </c>
      <c r="F1303" t="s">
        <v>32</v>
      </c>
      <c r="G1303">
        <v>4</v>
      </c>
      <c r="H1303" t="s">
        <v>98</v>
      </c>
      <c r="I1303" t="s">
        <v>46</v>
      </c>
      <c r="J1303">
        <v>80</v>
      </c>
    </row>
    <row r="1304" spans="1:10">
      <c r="A1304">
        <v>1303</v>
      </c>
      <c r="B1304">
        <v>2</v>
      </c>
      <c r="C1304">
        <v>20835</v>
      </c>
      <c r="D1304">
        <v>2</v>
      </c>
      <c r="E1304">
        <v>7</v>
      </c>
      <c r="F1304" t="s">
        <v>35</v>
      </c>
      <c r="G1304">
        <v>3</v>
      </c>
      <c r="H1304" t="s">
        <v>98</v>
      </c>
      <c r="I1304" t="s">
        <v>46</v>
      </c>
      <c r="J1304">
        <v>80</v>
      </c>
    </row>
    <row r="1305" spans="1:10">
      <c r="A1305">
        <v>1304</v>
      </c>
      <c r="B1305">
        <v>2</v>
      </c>
      <c r="C1305">
        <v>21183</v>
      </c>
      <c r="D1305">
        <v>-1</v>
      </c>
      <c r="E1305">
        <v>3</v>
      </c>
      <c r="F1305" t="s">
        <v>73</v>
      </c>
      <c r="G1305">
        <v>4</v>
      </c>
      <c r="H1305" t="s">
        <v>100</v>
      </c>
      <c r="I1305" t="s">
        <v>8</v>
      </c>
      <c r="J1305">
        <v>80</v>
      </c>
    </row>
    <row r="1306" spans="1:10">
      <c r="A1306">
        <v>1305</v>
      </c>
      <c r="B1306">
        <v>1</v>
      </c>
      <c r="C1306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 t="s">
        <v>51</v>
      </c>
      <c r="J1306">
        <v>40</v>
      </c>
    </row>
    <row r="1307" spans="1:10">
      <c r="A1307">
        <v>1306</v>
      </c>
      <c r="B1307">
        <v>1</v>
      </c>
      <c r="C1307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 t="s">
        <v>46</v>
      </c>
      <c r="J1307">
        <v>40</v>
      </c>
    </row>
    <row r="1308" spans="1:10">
      <c r="A1308">
        <v>1307</v>
      </c>
      <c r="B1308">
        <v>1</v>
      </c>
      <c r="C1308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 t="s">
        <v>51</v>
      </c>
      <c r="J1308">
        <v>40</v>
      </c>
    </row>
    <row r="1309" spans="1:10">
      <c r="A1309">
        <v>1308</v>
      </c>
      <c r="B1309">
        <v>1</v>
      </c>
      <c r="C1309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 t="s">
        <v>47</v>
      </c>
      <c r="J1309">
        <v>40</v>
      </c>
    </row>
    <row r="1310" spans="1:10">
      <c r="A1310">
        <v>1309</v>
      </c>
      <c r="B1310">
        <v>1</v>
      </c>
      <c r="C1310">
        <v>2300</v>
      </c>
      <c r="D1310">
        <v>2</v>
      </c>
      <c r="E1310">
        <v>7</v>
      </c>
      <c r="F1310" t="s">
        <v>75</v>
      </c>
      <c r="G1310">
        <v>3</v>
      </c>
      <c r="H1310" t="s">
        <v>102</v>
      </c>
      <c r="I1310" t="s">
        <v>46</v>
      </c>
      <c r="J1310">
        <v>225</v>
      </c>
    </row>
    <row r="1311" spans="1:10">
      <c r="A1311">
        <v>1310</v>
      </c>
      <c r="B1311">
        <v>1</v>
      </c>
      <c r="C1311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 t="s">
        <v>49</v>
      </c>
      <c r="J1311">
        <v>40</v>
      </c>
    </row>
    <row r="1312" spans="1:10">
      <c r="A1312">
        <v>1311</v>
      </c>
      <c r="B1312">
        <v>1</v>
      </c>
      <c r="C1312">
        <v>2300</v>
      </c>
      <c r="D1312">
        <v>-1</v>
      </c>
      <c r="E1312">
        <v>3</v>
      </c>
      <c r="F1312" t="s">
        <v>73</v>
      </c>
      <c r="G1312">
        <v>4</v>
      </c>
      <c r="H1312" t="s">
        <v>100</v>
      </c>
      <c r="I1312" t="s">
        <v>8</v>
      </c>
      <c r="J1312">
        <v>40</v>
      </c>
    </row>
    <row r="1313" spans="1:10">
      <c r="A1313">
        <v>1312</v>
      </c>
      <c r="B1313">
        <v>3</v>
      </c>
      <c r="C1313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 t="s">
        <v>46</v>
      </c>
      <c r="J1313">
        <v>225</v>
      </c>
    </row>
    <row r="1314" spans="1:10">
      <c r="A1314">
        <v>1313</v>
      </c>
      <c r="B1314">
        <v>3</v>
      </c>
      <c r="C1314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 t="s">
        <v>46</v>
      </c>
      <c r="J1314">
        <v>225</v>
      </c>
    </row>
    <row r="1315" spans="1:10">
      <c r="A1315">
        <v>1314</v>
      </c>
      <c r="B1315">
        <v>3</v>
      </c>
      <c r="C131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 t="s">
        <v>48</v>
      </c>
      <c r="J1315">
        <v>225</v>
      </c>
    </row>
    <row r="1316" spans="1:10">
      <c r="A1316">
        <v>1315</v>
      </c>
      <c r="B1316">
        <v>3</v>
      </c>
      <c r="C1316">
        <v>29027</v>
      </c>
      <c r="D1316">
        <v>0</v>
      </c>
      <c r="E1316">
        <v>3</v>
      </c>
      <c r="F1316" t="s">
        <v>73</v>
      </c>
      <c r="G1316">
        <v>3</v>
      </c>
      <c r="H1316" t="s">
        <v>100</v>
      </c>
      <c r="I1316" t="s">
        <v>8</v>
      </c>
      <c r="J1316">
        <v>120</v>
      </c>
    </row>
    <row r="1317" spans="1:10">
      <c r="A1317">
        <v>1316</v>
      </c>
      <c r="B1317">
        <v>3</v>
      </c>
      <c r="C1317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 t="s">
        <v>49</v>
      </c>
      <c r="J1317">
        <v>225</v>
      </c>
    </row>
    <row r="1318" spans="1:10">
      <c r="A1318">
        <v>1317</v>
      </c>
      <c r="B1318">
        <v>3</v>
      </c>
      <c r="C1318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 t="s">
        <v>46</v>
      </c>
      <c r="J1318">
        <v>225</v>
      </c>
    </row>
    <row r="1319" spans="1:10">
      <c r="A1319">
        <v>1318</v>
      </c>
      <c r="B1319">
        <v>2</v>
      </c>
      <c r="C1319">
        <v>21506</v>
      </c>
      <c r="D1319">
        <v>4</v>
      </c>
      <c r="E1319">
        <v>7</v>
      </c>
      <c r="F1319" t="s">
        <v>94</v>
      </c>
      <c r="G1319">
        <v>4</v>
      </c>
      <c r="H1319" t="s">
        <v>139</v>
      </c>
      <c r="I1319" t="s">
        <v>47</v>
      </c>
      <c r="J1319">
        <v>80</v>
      </c>
    </row>
    <row r="1320" spans="1:10">
      <c r="A1320">
        <v>1319</v>
      </c>
      <c r="B1320">
        <v>2</v>
      </c>
      <c r="C1320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 t="s">
        <v>48</v>
      </c>
      <c r="J1320">
        <v>80</v>
      </c>
    </row>
    <row r="1321" spans="1:10">
      <c r="A1321">
        <v>1320</v>
      </c>
      <c r="B1321">
        <v>1</v>
      </c>
      <c r="C1321">
        <v>16765</v>
      </c>
      <c r="D1321">
        <v>-1</v>
      </c>
      <c r="E1321">
        <v>3</v>
      </c>
      <c r="F1321" t="s">
        <v>73</v>
      </c>
      <c r="G1321">
        <v>5</v>
      </c>
      <c r="H1321" t="s">
        <v>100</v>
      </c>
      <c r="I1321" t="s">
        <v>8</v>
      </c>
      <c r="J1321">
        <v>40</v>
      </c>
    </row>
    <row r="1322" spans="1:10">
      <c r="A1322">
        <v>1321</v>
      </c>
      <c r="B1322">
        <v>2</v>
      </c>
      <c r="C1322">
        <v>21443</v>
      </c>
      <c r="D1322">
        <v>5</v>
      </c>
      <c r="E1322">
        <v>10</v>
      </c>
      <c r="F1322" t="s">
        <v>35</v>
      </c>
      <c r="G1322">
        <v>4</v>
      </c>
      <c r="H1322" t="s">
        <v>98</v>
      </c>
      <c r="I1322" t="s">
        <v>51</v>
      </c>
      <c r="J1322">
        <v>150</v>
      </c>
    </row>
    <row r="1323" spans="1:10">
      <c r="A1323">
        <v>1322</v>
      </c>
      <c r="B1323">
        <v>1</v>
      </c>
      <c r="C1323">
        <v>10300</v>
      </c>
      <c r="D1323">
        <v>0</v>
      </c>
      <c r="E1323">
        <v>4</v>
      </c>
      <c r="F1323" t="s">
        <v>74</v>
      </c>
      <c r="G1323">
        <v>4</v>
      </c>
      <c r="H1323" t="s">
        <v>101</v>
      </c>
      <c r="I1323" t="s">
        <v>11</v>
      </c>
      <c r="J1323">
        <v>40</v>
      </c>
    </row>
    <row r="1324" spans="1:10">
      <c r="A1324">
        <v>1323</v>
      </c>
      <c r="B1324">
        <v>2</v>
      </c>
      <c r="C1324">
        <v>14200</v>
      </c>
      <c r="D1324">
        <v>2</v>
      </c>
      <c r="E1324">
        <v>7</v>
      </c>
      <c r="F1324" t="s">
        <v>35</v>
      </c>
      <c r="G1324">
        <v>4</v>
      </c>
      <c r="H1324" t="s">
        <v>101</v>
      </c>
      <c r="I1324" t="s">
        <v>47</v>
      </c>
      <c r="J1324">
        <v>80</v>
      </c>
    </row>
    <row r="1325" spans="1:10">
      <c r="A1325">
        <v>1324</v>
      </c>
      <c r="B1325">
        <v>2</v>
      </c>
      <c r="C13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 t="s">
        <v>11</v>
      </c>
      <c r="J1325">
        <v>80</v>
      </c>
    </row>
    <row r="1326" spans="1:10">
      <c r="A1326">
        <v>1325</v>
      </c>
      <c r="B1326">
        <v>1</v>
      </c>
      <c r="C1326">
        <v>21468</v>
      </c>
      <c r="D1326">
        <v>4</v>
      </c>
      <c r="E1326">
        <v>7</v>
      </c>
      <c r="F1326" t="s">
        <v>35</v>
      </c>
      <c r="G1326">
        <v>4</v>
      </c>
      <c r="H1326" t="s">
        <v>101</v>
      </c>
      <c r="I1326" t="s">
        <v>47</v>
      </c>
      <c r="J1326">
        <v>40</v>
      </c>
    </row>
    <row r="1327" spans="1:10">
      <c r="A1327">
        <v>1326</v>
      </c>
      <c r="B1327">
        <v>1</v>
      </c>
      <c r="C1327">
        <v>21468</v>
      </c>
      <c r="D1327">
        <v>2</v>
      </c>
      <c r="E1327">
        <v>6</v>
      </c>
      <c r="F1327" t="s">
        <v>73</v>
      </c>
      <c r="G1327">
        <v>6</v>
      </c>
      <c r="H1327" t="s">
        <v>100</v>
      </c>
      <c r="I1327" t="s">
        <v>46</v>
      </c>
      <c r="J1327">
        <v>40</v>
      </c>
    </row>
    <row r="1328" spans="1:10">
      <c r="A1328">
        <v>1327</v>
      </c>
      <c r="B1328">
        <v>1</v>
      </c>
      <c r="C1328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 t="s">
        <v>11</v>
      </c>
      <c r="J1328">
        <v>40</v>
      </c>
    </row>
    <row r="1329" spans="1:10">
      <c r="A1329">
        <v>1328</v>
      </c>
      <c r="B1329">
        <v>1</v>
      </c>
      <c r="C1329">
        <v>21468</v>
      </c>
      <c r="D1329">
        <v>1</v>
      </c>
      <c r="E1329">
        <v>4</v>
      </c>
      <c r="F1329" t="s">
        <v>73</v>
      </c>
      <c r="G1329">
        <v>2</v>
      </c>
      <c r="H1329" t="s">
        <v>99</v>
      </c>
      <c r="I1329" t="s">
        <v>11</v>
      </c>
      <c r="J1329">
        <v>40</v>
      </c>
    </row>
    <row r="1330" spans="1:10">
      <c r="A1330">
        <v>1329</v>
      </c>
      <c r="B1330">
        <v>1</v>
      </c>
      <c r="C1330">
        <v>20860</v>
      </c>
      <c r="D1330">
        <v>0</v>
      </c>
      <c r="E1330">
        <v>5</v>
      </c>
      <c r="F1330" t="s">
        <v>84</v>
      </c>
      <c r="G1330">
        <v>4</v>
      </c>
      <c r="H1330" t="s">
        <v>101</v>
      </c>
      <c r="I1330" t="s">
        <v>11</v>
      </c>
      <c r="J1330">
        <v>40</v>
      </c>
    </row>
    <row r="1331" spans="1:10">
      <c r="A1331">
        <v>1330</v>
      </c>
      <c r="B1331">
        <v>1</v>
      </c>
      <c r="C1331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 t="s">
        <v>11</v>
      </c>
      <c r="J1331">
        <v>40</v>
      </c>
    </row>
    <row r="1332" spans="1:10">
      <c r="A1332">
        <v>1331</v>
      </c>
      <c r="B1332">
        <v>1</v>
      </c>
      <c r="C1332">
        <v>20860</v>
      </c>
      <c r="D1332">
        <v>0</v>
      </c>
      <c r="E1332">
        <v>5</v>
      </c>
      <c r="F1332" t="s">
        <v>35</v>
      </c>
      <c r="G1332">
        <v>3</v>
      </c>
      <c r="H1332" t="s">
        <v>97</v>
      </c>
      <c r="I1332" t="s">
        <v>8</v>
      </c>
      <c r="J1332">
        <v>40</v>
      </c>
    </row>
    <row r="1333" spans="1:10">
      <c r="A1333">
        <v>1332</v>
      </c>
      <c r="B1333">
        <v>1</v>
      </c>
      <c r="C1333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 t="s">
        <v>50</v>
      </c>
      <c r="J1333">
        <v>40</v>
      </c>
    </row>
    <row r="1334" spans="1:10">
      <c r="A1334">
        <v>1333</v>
      </c>
      <c r="B1334">
        <v>2</v>
      </c>
      <c r="C1334">
        <v>9250</v>
      </c>
      <c r="D1334">
        <v>-1</v>
      </c>
      <c r="E1334">
        <v>3</v>
      </c>
      <c r="F1334" t="s">
        <v>84</v>
      </c>
      <c r="G1334">
        <v>4</v>
      </c>
      <c r="H1334" t="s">
        <v>101</v>
      </c>
      <c r="I1334" t="s">
        <v>11</v>
      </c>
      <c r="J1334">
        <v>80</v>
      </c>
    </row>
    <row r="1335" spans="1:10">
      <c r="A1335">
        <v>1334</v>
      </c>
      <c r="B1335">
        <v>1</v>
      </c>
      <c r="C133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 t="s">
        <v>8</v>
      </c>
      <c r="J1335">
        <v>40</v>
      </c>
    </row>
    <row r="1336" spans="1:10">
      <c r="A1336">
        <v>1335</v>
      </c>
      <c r="B1336">
        <v>2</v>
      </c>
      <c r="C1336">
        <v>29220</v>
      </c>
      <c r="D1336">
        <v>1</v>
      </c>
      <c r="E1336">
        <v>6</v>
      </c>
      <c r="F1336" t="s">
        <v>73</v>
      </c>
      <c r="G1336">
        <v>3</v>
      </c>
      <c r="H1336" t="s">
        <v>99</v>
      </c>
      <c r="I1336" t="s">
        <v>11</v>
      </c>
      <c r="J1336">
        <v>80</v>
      </c>
    </row>
    <row r="1337" spans="1:10">
      <c r="A1337">
        <v>1336</v>
      </c>
      <c r="B1337">
        <v>2</v>
      </c>
      <c r="C1337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 t="s">
        <v>50</v>
      </c>
      <c r="J1337">
        <v>80</v>
      </c>
    </row>
    <row r="1338" spans="1:10">
      <c r="A1338">
        <v>1337</v>
      </c>
      <c r="B1338">
        <v>1</v>
      </c>
      <c r="C1338">
        <v>2300</v>
      </c>
      <c r="D1338">
        <v>-1</v>
      </c>
      <c r="E1338">
        <v>4</v>
      </c>
      <c r="F1338" t="s">
        <v>73</v>
      </c>
      <c r="G1338">
        <v>4</v>
      </c>
      <c r="H1338" t="s">
        <v>100</v>
      </c>
      <c r="I1338" t="s">
        <v>8</v>
      </c>
      <c r="J1338">
        <v>40</v>
      </c>
    </row>
    <row r="1339" spans="1:10">
      <c r="A1339">
        <v>1338</v>
      </c>
      <c r="B1339">
        <v>1</v>
      </c>
      <c r="C1339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 t="s">
        <v>48</v>
      </c>
      <c r="J1339">
        <v>40</v>
      </c>
    </row>
    <row r="1340" spans="1:10">
      <c r="A1340">
        <v>1339</v>
      </c>
      <c r="B1340">
        <v>1</v>
      </c>
      <c r="C1340">
        <v>15432</v>
      </c>
      <c r="D1340">
        <v>-1</v>
      </c>
      <c r="E1340">
        <v>2</v>
      </c>
      <c r="F1340" t="s">
        <v>73</v>
      </c>
      <c r="G1340">
        <v>4</v>
      </c>
      <c r="H1340" t="s">
        <v>100</v>
      </c>
      <c r="I1340" t="s">
        <v>8</v>
      </c>
      <c r="J1340">
        <v>40</v>
      </c>
    </row>
    <row r="1341" spans="1:10">
      <c r="A1341">
        <v>1340</v>
      </c>
      <c r="B1341">
        <v>2</v>
      </c>
      <c r="C1341">
        <v>9762</v>
      </c>
      <c r="D1341">
        <v>0</v>
      </c>
      <c r="E1341">
        <v>4</v>
      </c>
      <c r="F1341" t="s">
        <v>73</v>
      </c>
      <c r="G1341">
        <v>6</v>
      </c>
      <c r="H1341" t="s">
        <v>100</v>
      </c>
      <c r="I1341" t="s">
        <v>8</v>
      </c>
      <c r="J1341">
        <v>80</v>
      </c>
    </row>
    <row r="1342" spans="1:10">
      <c r="A1342">
        <v>1341</v>
      </c>
      <c r="B1342">
        <v>2</v>
      </c>
      <c r="C1342">
        <v>29617</v>
      </c>
      <c r="D1342">
        <v>0</v>
      </c>
      <c r="E1342">
        <v>4</v>
      </c>
      <c r="F1342" t="s">
        <v>35</v>
      </c>
      <c r="G1342">
        <v>5</v>
      </c>
      <c r="H1342" t="s">
        <v>97</v>
      </c>
      <c r="I1342" t="s">
        <v>8</v>
      </c>
      <c r="J1342">
        <v>80</v>
      </c>
    </row>
    <row r="1343" spans="1:10">
      <c r="A1343">
        <v>1342</v>
      </c>
      <c r="B1343">
        <v>2</v>
      </c>
      <c r="C1343">
        <v>15457</v>
      </c>
      <c r="D1343">
        <v>5</v>
      </c>
      <c r="E1343">
        <v>10</v>
      </c>
      <c r="F1343" t="s">
        <v>73</v>
      </c>
      <c r="G1343">
        <v>4</v>
      </c>
      <c r="H1343" t="s">
        <v>98</v>
      </c>
      <c r="I1343" t="s">
        <v>51</v>
      </c>
      <c r="J1343">
        <v>150</v>
      </c>
    </row>
    <row r="1344" spans="1:10">
      <c r="A1344">
        <v>1343</v>
      </c>
      <c r="B1344">
        <v>2</v>
      </c>
      <c r="C1344">
        <v>24200</v>
      </c>
      <c r="D1344">
        <v>-1</v>
      </c>
      <c r="E1344">
        <v>4</v>
      </c>
      <c r="F1344" t="s">
        <v>35</v>
      </c>
      <c r="G1344">
        <v>4</v>
      </c>
      <c r="H1344" t="s">
        <v>97</v>
      </c>
      <c r="I1344" t="s">
        <v>8</v>
      </c>
      <c r="J1344">
        <v>80</v>
      </c>
    </row>
    <row r="1345" spans="1:10">
      <c r="A1345">
        <v>1344</v>
      </c>
      <c r="B1345">
        <v>1</v>
      </c>
      <c r="C1345">
        <v>22560</v>
      </c>
      <c r="D1345">
        <v>3</v>
      </c>
      <c r="E1345">
        <v>6</v>
      </c>
      <c r="F1345" t="s">
        <v>73</v>
      </c>
      <c r="G1345">
        <v>4</v>
      </c>
      <c r="H1345" t="s">
        <v>100</v>
      </c>
      <c r="I1345" t="s">
        <v>46</v>
      </c>
      <c r="J1345">
        <v>40</v>
      </c>
    </row>
    <row r="1346" spans="1:10">
      <c r="A1346">
        <v>1345</v>
      </c>
      <c r="B1346">
        <v>1</v>
      </c>
      <c r="C1346">
        <v>22680</v>
      </c>
      <c r="D1346">
        <v>0</v>
      </c>
      <c r="E1346">
        <v>4</v>
      </c>
      <c r="F1346" t="s">
        <v>74</v>
      </c>
      <c r="G1346">
        <v>2</v>
      </c>
      <c r="H1346" t="s">
        <v>101</v>
      </c>
      <c r="I1346" t="s">
        <v>11</v>
      </c>
      <c r="J1346">
        <v>90</v>
      </c>
    </row>
    <row r="1347" spans="1:10">
      <c r="A1347">
        <v>1346</v>
      </c>
      <c r="B1347">
        <v>1</v>
      </c>
      <c r="C1347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 t="s">
        <v>51</v>
      </c>
      <c r="J1347">
        <v>40</v>
      </c>
    </row>
    <row r="1348" spans="1:10">
      <c r="A1348">
        <v>1347</v>
      </c>
      <c r="B1348">
        <v>1</v>
      </c>
      <c r="C1348">
        <v>12942</v>
      </c>
      <c r="D1348">
        <v>1</v>
      </c>
      <c r="E1348">
        <v>5</v>
      </c>
      <c r="F1348" t="s">
        <v>35</v>
      </c>
      <c r="G1348">
        <v>4</v>
      </c>
      <c r="H1348" t="s">
        <v>99</v>
      </c>
      <c r="I1348" t="s">
        <v>11</v>
      </c>
      <c r="J1348">
        <v>40</v>
      </c>
    </row>
    <row r="1349" spans="1:10">
      <c r="A1349">
        <v>1348</v>
      </c>
      <c r="B1349">
        <v>2</v>
      </c>
      <c r="C1349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 t="s">
        <v>11</v>
      </c>
      <c r="J1349">
        <v>80</v>
      </c>
    </row>
    <row r="1350" spans="1:10">
      <c r="A1350">
        <v>1349</v>
      </c>
      <c r="B1350">
        <v>1</v>
      </c>
      <c r="C1350">
        <v>15384</v>
      </c>
      <c r="D1350">
        <v>4</v>
      </c>
      <c r="E1350">
        <v>8</v>
      </c>
      <c r="F1350" t="s">
        <v>35</v>
      </c>
      <c r="G1350">
        <v>5</v>
      </c>
      <c r="H1350" t="s">
        <v>101</v>
      </c>
      <c r="I1350" t="s">
        <v>47</v>
      </c>
      <c r="J1350">
        <v>40</v>
      </c>
    </row>
    <row r="1351" spans="1:10">
      <c r="A1351">
        <v>1350</v>
      </c>
      <c r="B1351">
        <v>1</v>
      </c>
      <c r="C1351">
        <v>23211</v>
      </c>
      <c r="D1351">
        <v>-1</v>
      </c>
      <c r="E1351">
        <v>3</v>
      </c>
      <c r="F1351" t="s">
        <v>74</v>
      </c>
      <c r="G1351">
        <v>3</v>
      </c>
      <c r="H1351" t="s">
        <v>101</v>
      </c>
      <c r="I1351" t="s">
        <v>11</v>
      </c>
      <c r="J1351">
        <v>90</v>
      </c>
    </row>
    <row r="1352" spans="1:10">
      <c r="A1352">
        <v>1351</v>
      </c>
      <c r="B1352">
        <v>1</v>
      </c>
      <c r="C1352">
        <v>23211</v>
      </c>
      <c r="D1352">
        <v>5</v>
      </c>
      <c r="E1352">
        <v>9</v>
      </c>
      <c r="F1352" t="s">
        <v>73</v>
      </c>
      <c r="G1352">
        <v>3</v>
      </c>
      <c r="H1352" t="s">
        <v>99</v>
      </c>
      <c r="I1352" t="s">
        <v>48</v>
      </c>
      <c r="J1352">
        <v>40</v>
      </c>
    </row>
    <row r="1353" spans="1:10">
      <c r="A1353">
        <v>1352</v>
      </c>
      <c r="B1353">
        <v>1</v>
      </c>
      <c r="C1353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 t="s">
        <v>11</v>
      </c>
      <c r="J1353">
        <v>40</v>
      </c>
    </row>
    <row r="1354" spans="1:10">
      <c r="A1354">
        <v>1353</v>
      </c>
      <c r="B1354">
        <v>1</v>
      </c>
      <c r="C1354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 t="s">
        <v>50</v>
      </c>
      <c r="J1354">
        <v>40</v>
      </c>
    </row>
    <row r="1355" spans="1:10">
      <c r="A1355">
        <v>1354</v>
      </c>
      <c r="B1355">
        <v>1</v>
      </c>
      <c r="C1355">
        <v>23211</v>
      </c>
      <c r="D1355">
        <v>-1</v>
      </c>
      <c r="E1355">
        <v>2</v>
      </c>
      <c r="F1355" t="s">
        <v>35</v>
      </c>
      <c r="G1355">
        <v>4</v>
      </c>
      <c r="H1355" t="s">
        <v>97</v>
      </c>
      <c r="I1355" t="s">
        <v>8</v>
      </c>
      <c r="J1355">
        <v>40</v>
      </c>
    </row>
    <row r="1356" spans="1:10">
      <c r="A1356">
        <v>1355</v>
      </c>
      <c r="B1356">
        <v>1</v>
      </c>
      <c r="C1356">
        <v>23211</v>
      </c>
      <c r="D1356">
        <v>1</v>
      </c>
      <c r="E1356">
        <v>5</v>
      </c>
      <c r="F1356" t="s">
        <v>33</v>
      </c>
      <c r="G1356">
        <v>4</v>
      </c>
      <c r="H1356" t="s">
        <v>102</v>
      </c>
      <c r="I1356" t="s">
        <v>46</v>
      </c>
      <c r="J1356">
        <v>225</v>
      </c>
    </row>
    <row r="1357" spans="1:10">
      <c r="A1357">
        <v>1356</v>
      </c>
      <c r="B1357">
        <v>1</v>
      </c>
      <c r="C1357">
        <v>19664</v>
      </c>
      <c r="D1357">
        <v>-1</v>
      </c>
      <c r="E1357">
        <v>2</v>
      </c>
      <c r="F1357" t="s">
        <v>73</v>
      </c>
      <c r="G1357">
        <v>3</v>
      </c>
      <c r="H1357" t="s">
        <v>100</v>
      </c>
      <c r="I1357" t="s">
        <v>8</v>
      </c>
      <c r="J1357">
        <v>40</v>
      </c>
    </row>
    <row r="1358" spans="1:10">
      <c r="A1358">
        <v>1357</v>
      </c>
      <c r="B1358">
        <v>1</v>
      </c>
      <c r="C1358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 t="s">
        <v>46</v>
      </c>
      <c r="J1358">
        <v>40</v>
      </c>
    </row>
    <row r="1359" spans="1:10">
      <c r="A1359">
        <v>1358</v>
      </c>
      <c r="B1359">
        <v>1</v>
      </c>
      <c r="C1359">
        <v>19664</v>
      </c>
      <c r="D1359">
        <v>3</v>
      </c>
      <c r="E1359">
        <v>8</v>
      </c>
      <c r="F1359" t="s">
        <v>73</v>
      </c>
      <c r="G1359">
        <v>3</v>
      </c>
      <c r="H1359" t="s">
        <v>100</v>
      </c>
      <c r="I1359" t="s">
        <v>46</v>
      </c>
      <c r="J1359">
        <v>40</v>
      </c>
    </row>
    <row r="1360" spans="1:10">
      <c r="A1360">
        <v>1359</v>
      </c>
      <c r="B1360">
        <v>1</v>
      </c>
      <c r="C1360">
        <v>19664</v>
      </c>
      <c r="D1360">
        <v>4</v>
      </c>
      <c r="E1360">
        <v>9</v>
      </c>
      <c r="F1360" t="s">
        <v>73</v>
      </c>
      <c r="G1360">
        <v>3</v>
      </c>
      <c r="H1360" t="s">
        <v>99</v>
      </c>
      <c r="I1360" t="s">
        <v>48</v>
      </c>
      <c r="J1360">
        <v>40</v>
      </c>
    </row>
    <row r="1361" spans="1:10">
      <c r="A1361">
        <v>1360</v>
      </c>
      <c r="B1361">
        <v>1</v>
      </c>
      <c r="C1361">
        <v>19664</v>
      </c>
      <c r="D1361">
        <v>3</v>
      </c>
      <c r="E1361">
        <v>6</v>
      </c>
      <c r="F1361" t="s">
        <v>74</v>
      </c>
      <c r="G1361">
        <v>5</v>
      </c>
      <c r="H1361" t="s">
        <v>98</v>
      </c>
      <c r="I1361" t="s">
        <v>46</v>
      </c>
      <c r="J1361">
        <v>40</v>
      </c>
    </row>
    <row r="1362" spans="1:10">
      <c r="A1362">
        <v>1361</v>
      </c>
      <c r="B1362">
        <v>1</v>
      </c>
      <c r="C1362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 t="s">
        <v>46</v>
      </c>
      <c r="J1362">
        <v>40</v>
      </c>
    </row>
    <row r="1363" spans="1:10">
      <c r="A1363">
        <v>1362</v>
      </c>
      <c r="B1363">
        <v>2</v>
      </c>
      <c r="C1363">
        <v>28592</v>
      </c>
      <c r="D1363">
        <v>3</v>
      </c>
      <c r="E1363">
        <v>8</v>
      </c>
      <c r="F1363" t="s">
        <v>73</v>
      </c>
      <c r="G1363">
        <v>3</v>
      </c>
      <c r="H1363" t="s">
        <v>99</v>
      </c>
      <c r="I1363" t="s">
        <v>48</v>
      </c>
      <c r="J1363">
        <v>150</v>
      </c>
    </row>
    <row r="1364" spans="1:10">
      <c r="A1364">
        <v>1363</v>
      </c>
      <c r="B1364">
        <v>1</v>
      </c>
      <c r="C1364">
        <v>24010</v>
      </c>
      <c r="D1364">
        <v>1</v>
      </c>
      <c r="E1364">
        <v>4</v>
      </c>
      <c r="F1364" t="s">
        <v>32</v>
      </c>
      <c r="G1364">
        <v>3</v>
      </c>
      <c r="H1364" t="s">
        <v>101</v>
      </c>
      <c r="I1364" t="s">
        <v>11</v>
      </c>
      <c r="J1364">
        <v>40</v>
      </c>
    </row>
    <row r="1365" spans="1:10">
      <c r="A1365">
        <v>1364</v>
      </c>
      <c r="B1365">
        <v>1</v>
      </c>
      <c r="C136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 t="s">
        <v>46</v>
      </c>
      <c r="J1365">
        <v>40</v>
      </c>
    </row>
    <row r="1366" spans="1:10">
      <c r="A1366">
        <v>1365</v>
      </c>
      <c r="B1366">
        <v>1</v>
      </c>
      <c r="C1366">
        <v>24010</v>
      </c>
      <c r="D1366">
        <v>0</v>
      </c>
      <c r="E1366">
        <v>5</v>
      </c>
      <c r="F1366" t="s">
        <v>35</v>
      </c>
      <c r="G1366">
        <v>3</v>
      </c>
      <c r="H1366" t="s">
        <v>97</v>
      </c>
      <c r="I1366" t="s">
        <v>8</v>
      </c>
      <c r="J1366">
        <v>40</v>
      </c>
    </row>
    <row r="1367" spans="1:10">
      <c r="A1367">
        <v>1366</v>
      </c>
      <c r="B1367">
        <v>1</v>
      </c>
      <c r="C1367">
        <v>24010</v>
      </c>
      <c r="D1367">
        <v>1</v>
      </c>
      <c r="E1367">
        <v>6</v>
      </c>
      <c r="F1367" t="s">
        <v>35</v>
      </c>
      <c r="G1367">
        <v>4</v>
      </c>
      <c r="H1367" t="s">
        <v>99</v>
      </c>
      <c r="I1367" t="s">
        <v>11</v>
      </c>
      <c r="J1367">
        <v>40</v>
      </c>
    </row>
    <row r="1368" spans="1:10">
      <c r="A1368">
        <v>1367</v>
      </c>
      <c r="B1368">
        <v>1</v>
      </c>
      <c r="C1368">
        <v>24010</v>
      </c>
      <c r="D1368">
        <v>3</v>
      </c>
      <c r="E1368">
        <v>7</v>
      </c>
      <c r="F1368" t="s">
        <v>73</v>
      </c>
      <c r="G1368">
        <v>4</v>
      </c>
      <c r="H1368" t="s">
        <v>99</v>
      </c>
      <c r="I1368" t="s">
        <v>48</v>
      </c>
      <c r="J1368">
        <v>40</v>
      </c>
    </row>
    <row r="1369" spans="1:10">
      <c r="A1369">
        <v>1368</v>
      </c>
      <c r="B1369">
        <v>2</v>
      </c>
      <c r="C1369">
        <v>18980</v>
      </c>
      <c r="D1369">
        <v>5</v>
      </c>
      <c r="E1369">
        <v>10</v>
      </c>
      <c r="F1369" t="s">
        <v>73</v>
      </c>
      <c r="G1369">
        <v>3</v>
      </c>
      <c r="H1369" t="s">
        <v>99</v>
      </c>
      <c r="I1369" t="s">
        <v>48</v>
      </c>
      <c r="J1369">
        <v>80</v>
      </c>
    </row>
    <row r="1370" spans="1:10">
      <c r="A1370">
        <v>1369</v>
      </c>
      <c r="B1370">
        <v>1</v>
      </c>
      <c r="C1370">
        <v>10850</v>
      </c>
      <c r="D1370">
        <v>6</v>
      </c>
      <c r="E1370">
        <v>11</v>
      </c>
      <c r="F1370" t="s">
        <v>35</v>
      </c>
      <c r="G1370">
        <v>2</v>
      </c>
      <c r="H1370" t="s">
        <v>97</v>
      </c>
      <c r="I1370" t="s">
        <v>50</v>
      </c>
      <c r="J1370">
        <v>90</v>
      </c>
    </row>
    <row r="1371" spans="1:10">
      <c r="A1371">
        <v>1370</v>
      </c>
      <c r="B1371">
        <v>2</v>
      </c>
      <c r="C1371">
        <v>11627</v>
      </c>
      <c r="D1371">
        <v>3</v>
      </c>
      <c r="E1371">
        <v>7</v>
      </c>
      <c r="F1371" t="s">
        <v>73</v>
      </c>
      <c r="G1371">
        <v>3</v>
      </c>
      <c r="H1371" t="s">
        <v>100</v>
      </c>
      <c r="I1371" t="s">
        <v>46</v>
      </c>
      <c r="J1371">
        <v>80</v>
      </c>
    </row>
    <row r="1372" spans="1:10">
      <c r="A1372">
        <v>1371</v>
      </c>
      <c r="B1372">
        <v>1</v>
      </c>
      <c r="C1372">
        <v>5030</v>
      </c>
      <c r="D1372">
        <v>0</v>
      </c>
      <c r="E1372">
        <v>3</v>
      </c>
      <c r="F1372" t="s">
        <v>74</v>
      </c>
      <c r="G1372">
        <v>5</v>
      </c>
      <c r="H1372" t="s">
        <v>101</v>
      </c>
      <c r="I1372" t="s">
        <v>11</v>
      </c>
      <c r="J1372">
        <v>40</v>
      </c>
    </row>
    <row r="1373" spans="1:10">
      <c r="A1373">
        <v>1372</v>
      </c>
      <c r="B1373">
        <v>2</v>
      </c>
      <c r="C1373">
        <v>11534</v>
      </c>
      <c r="D1373">
        <v>5</v>
      </c>
      <c r="E1373">
        <v>9</v>
      </c>
      <c r="F1373" t="s">
        <v>73</v>
      </c>
      <c r="G1373">
        <v>2</v>
      </c>
      <c r="H1373" t="s">
        <v>99</v>
      </c>
      <c r="I1373" t="s">
        <v>48</v>
      </c>
      <c r="J1373">
        <v>80</v>
      </c>
    </row>
    <row r="1374" spans="1:10">
      <c r="A1374">
        <v>1373</v>
      </c>
      <c r="B1374">
        <v>2</v>
      </c>
      <c r="C1374">
        <v>11534</v>
      </c>
      <c r="D1374">
        <v>4</v>
      </c>
      <c r="E1374">
        <v>7</v>
      </c>
      <c r="F1374" t="s">
        <v>33</v>
      </c>
      <c r="G1374">
        <v>3</v>
      </c>
      <c r="H1374" t="s">
        <v>139</v>
      </c>
      <c r="I1374" t="s">
        <v>47</v>
      </c>
      <c r="J1374">
        <v>80</v>
      </c>
    </row>
    <row r="1375" spans="1:10">
      <c r="A1375">
        <v>1374</v>
      </c>
      <c r="B1375">
        <v>2</v>
      </c>
      <c r="C137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 t="s">
        <v>51</v>
      </c>
      <c r="J1375">
        <v>80</v>
      </c>
    </row>
    <row r="1376" spans="1:10">
      <c r="A1376">
        <v>1375</v>
      </c>
      <c r="B1376">
        <v>2</v>
      </c>
      <c r="C1376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 t="s">
        <v>11</v>
      </c>
      <c r="J1376">
        <v>80</v>
      </c>
    </row>
    <row r="1377" spans="1:10">
      <c r="A1377">
        <v>1376</v>
      </c>
      <c r="B1377">
        <v>2</v>
      </c>
      <c r="C1377">
        <v>26309</v>
      </c>
      <c r="D1377">
        <v>2</v>
      </c>
      <c r="E1377">
        <v>6</v>
      </c>
      <c r="F1377" t="s">
        <v>94</v>
      </c>
      <c r="G1377">
        <v>4</v>
      </c>
      <c r="H1377" t="s">
        <v>139</v>
      </c>
      <c r="I1377" t="s">
        <v>47</v>
      </c>
      <c r="J1377">
        <v>80</v>
      </c>
    </row>
    <row r="1378" spans="1:10">
      <c r="A1378">
        <v>1377</v>
      </c>
      <c r="B1378">
        <v>2</v>
      </c>
      <c r="C1378">
        <v>26309</v>
      </c>
      <c r="D1378">
        <v>-1</v>
      </c>
      <c r="E1378">
        <v>2</v>
      </c>
      <c r="F1378" t="s">
        <v>94</v>
      </c>
      <c r="G1378">
        <v>3</v>
      </c>
      <c r="H1378" t="s">
        <v>102</v>
      </c>
      <c r="I1378" t="s">
        <v>8</v>
      </c>
      <c r="J1378">
        <v>225</v>
      </c>
    </row>
    <row r="1379" spans="1:10">
      <c r="A1379">
        <v>1378</v>
      </c>
      <c r="B1379">
        <v>2</v>
      </c>
      <c r="C1379">
        <v>26309</v>
      </c>
      <c r="D1379">
        <v>0</v>
      </c>
      <c r="E1379">
        <v>4</v>
      </c>
      <c r="F1379" t="s">
        <v>73</v>
      </c>
      <c r="G1379">
        <v>3</v>
      </c>
      <c r="H1379" t="s">
        <v>100</v>
      </c>
      <c r="I1379" t="s">
        <v>8</v>
      </c>
      <c r="J1379">
        <v>80</v>
      </c>
    </row>
    <row r="1380" spans="1:10">
      <c r="A1380">
        <v>1379</v>
      </c>
      <c r="B1380">
        <v>2</v>
      </c>
      <c r="C1380">
        <v>26309</v>
      </c>
      <c r="D1380">
        <v>3</v>
      </c>
      <c r="E1380">
        <v>7</v>
      </c>
      <c r="F1380" t="s">
        <v>84</v>
      </c>
      <c r="G1380">
        <v>4</v>
      </c>
      <c r="H1380" t="s">
        <v>139</v>
      </c>
      <c r="I1380" t="s">
        <v>47</v>
      </c>
      <c r="J1380">
        <v>80</v>
      </c>
    </row>
    <row r="1381" spans="1:10">
      <c r="A1381">
        <v>1380</v>
      </c>
      <c r="B1381">
        <v>2</v>
      </c>
      <c r="C1381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 t="s">
        <v>8</v>
      </c>
      <c r="J1381">
        <v>80</v>
      </c>
    </row>
    <row r="1382" spans="1:10">
      <c r="A1382">
        <v>1381</v>
      </c>
      <c r="B1382">
        <v>2</v>
      </c>
      <c r="C1382">
        <v>26309</v>
      </c>
      <c r="D1382">
        <v>1</v>
      </c>
      <c r="E1382">
        <v>6</v>
      </c>
      <c r="F1382" t="s">
        <v>35</v>
      </c>
      <c r="G1382">
        <v>4</v>
      </c>
      <c r="H1382" t="s">
        <v>99</v>
      </c>
      <c r="I1382" t="s">
        <v>11</v>
      </c>
      <c r="J1382">
        <v>80</v>
      </c>
    </row>
    <row r="1383" spans="1:10">
      <c r="A1383">
        <v>1382</v>
      </c>
      <c r="B1383">
        <v>2</v>
      </c>
      <c r="C1383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 t="s">
        <v>21</v>
      </c>
      <c r="J1383">
        <v>225</v>
      </c>
    </row>
    <row r="1384" spans="1:10">
      <c r="A1384">
        <v>1383</v>
      </c>
      <c r="B1384">
        <v>2</v>
      </c>
      <c r="C1384">
        <v>8950</v>
      </c>
      <c r="D1384">
        <v>5</v>
      </c>
      <c r="E1384">
        <v>10</v>
      </c>
      <c r="F1384" t="s">
        <v>74</v>
      </c>
      <c r="G1384">
        <v>3</v>
      </c>
      <c r="H1384" t="s">
        <v>98</v>
      </c>
      <c r="I1384" t="s">
        <v>49</v>
      </c>
      <c r="J1384">
        <v>80</v>
      </c>
    </row>
    <row r="1385" spans="1:10">
      <c r="A1385">
        <v>1384</v>
      </c>
      <c r="B1385">
        <v>2</v>
      </c>
      <c r="C1385">
        <v>8950</v>
      </c>
      <c r="D1385">
        <v>-1</v>
      </c>
      <c r="E1385">
        <v>4</v>
      </c>
      <c r="F1385" t="s">
        <v>73</v>
      </c>
      <c r="G1385">
        <v>3</v>
      </c>
      <c r="H1385" t="s">
        <v>100</v>
      </c>
      <c r="I1385" t="s">
        <v>8</v>
      </c>
      <c r="J1385">
        <v>80</v>
      </c>
    </row>
    <row r="1386" spans="1:10">
      <c r="A1386">
        <v>1385</v>
      </c>
      <c r="B1386">
        <v>2</v>
      </c>
      <c r="C1386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 t="s">
        <v>21</v>
      </c>
      <c r="J1386">
        <v>225</v>
      </c>
    </row>
    <row r="1387" spans="1:10">
      <c r="A1387">
        <v>1386</v>
      </c>
      <c r="B1387">
        <v>1</v>
      </c>
      <c r="C1387">
        <v>14725</v>
      </c>
      <c r="D1387">
        <v>4</v>
      </c>
      <c r="E1387">
        <v>9</v>
      </c>
      <c r="F1387" t="s">
        <v>74</v>
      </c>
      <c r="G1387">
        <v>3</v>
      </c>
      <c r="H1387" t="s">
        <v>97</v>
      </c>
      <c r="I1387" t="s">
        <v>48</v>
      </c>
      <c r="J1387">
        <v>40</v>
      </c>
    </row>
    <row r="1388" spans="1:10">
      <c r="A1388">
        <v>1387</v>
      </c>
      <c r="B1388">
        <v>2</v>
      </c>
      <c r="C1388">
        <v>24200</v>
      </c>
      <c r="D1388">
        <v>2</v>
      </c>
      <c r="E1388">
        <v>7</v>
      </c>
      <c r="F1388" t="s">
        <v>73</v>
      </c>
      <c r="G1388">
        <v>3</v>
      </c>
      <c r="H1388" t="s">
        <v>100</v>
      </c>
      <c r="I1388" t="s">
        <v>46</v>
      </c>
      <c r="J1388">
        <v>80</v>
      </c>
    </row>
    <row r="1389" spans="1:10">
      <c r="A1389">
        <v>1388</v>
      </c>
      <c r="B1389">
        <v>1</v>
      </c>
      <c r="C1389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 t="s">
        <v>51</v>
      </c>
      <c r="J1389">
        <v>40</v>
      </c>
    </row>
    <row r="1390" spans="1:10">
      <c r="A1390">
        <v>1389</v>
      </c>
      <c r="B1390">
        <v>2</v>
      </c>
      <c r="C1390">
        <v>8080</v>
      </c>
      <c r="D1390">
        <v>6</v>
      </c>
      <c r="E1390">
        <v>10</v>
      </c>
      <c r="F1390" t="s">
        <v>35</v>
      </c>
      <c r="G1390">
        <v>3</v>
      </c>
      <c r="H1390" t="s">
        <v>98</v>
      </c>
      <c r="I1390" t="s">
        <v>51</v>
      </c>
      <c r="J1390">
        <v>150</v>
      </c>
    </row>
    <row r="1391" spans="1:10">
      <c r="A1391">
        <v>1390</v>
      </c>
      <c r="B1391">
        <v>2</v>
      </c>
      <c r="C1391">
        <v>24200</v>
      </c>
      <c r="D1391">
        <v>5</v>
      </c>
      <c r="E1391">
        <v>9</v>
      </c>
      <c r="F1391" t="s">
        <v>35</v>
      </c>
      <c r="G1391">
        <v>4</v>
      </c>
      <c r="H1391" t="s">
        <v>97</v>
      </c>
      <c r="I1391" t="s">
        <v>48</v>
      </c>
      <c r="J1391">
        <v>80</v>
      </c>
    </row>
    <row r="1392" spans="1:10">
      <c r="A1392">
        <v>1391</v>
      </c>
      <c r="B1392">
        <v>2</v>
      </c>
      <c r="C1392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 t="s">
        <v>49</v>
      </c>
      <c r="J1392">
        <v>80</v>
      </c>
    </row>
    <row r="1393" spans="1:10">
      <c r="A1393">
        <v>1392</v>
      </c>
      <c r="B1393">
        <v>2</v>
      </c>
      <c r="C1393">
        <v>23950</v>
      </c>
      <c r="D1393">
        <v>5</v>
      </c>
      <c r="E1393">
        <v>10</v>
      </c>
      <c r="F1393" t="s">
        <v>73</v>
      </c>
      <c r="G1393">
        <v>4</v>
      </c>
      <c r="H1393" t="s">
        <v>98</v>
      </c>
      <c r="I1393" t="s">
        <v>51</v>
      </c>
      <c r="J1393">
        <v>150</v>
      </c>
    </row>
    <row r="1394" spans="1:10">
      <c r="A1394">
        <v>1393</v>
      </c>
      <c r="B1394">
        <v>2</v>
      </c>
      <c r="C1394">
        <v>4200</v>
      </c>
      <c r="D1394">
        <v>5</v>
      </c>
      <c r="E1394">
        <v>10</v>
      </c>
      <c r="F1394" t="s">
        <v>94</v>
      </c>
      <c r="G1394">
        <v>6</v>
      </c>
      <c r="H1394" t="s">
        <v>97</v>
      </c>
      <c r="I1394" t="s">
        <v>50</v>
      </c>
      <c r="J1394">
        <v>80</v>
      </c>
    </row>
    <row r="1395" spans="1:10">
      <c r="A1395">
        <v>1394</v>
      </c>
      <c r="B1395">
        <v>2</v>
      </c>
      <c r="C1395">
        <v>7019</v>
      </c>
      <c r="D1395">
        <v>-1</v>
      </c>
      <c r="E1395">
        <v>4</v>
      </c>
      <c r="F1395" t="s">
        <v>73</v>
      </c>
      <c r="G1395">
        <v>2</v>
      </c>
      <c r="H1395" t="s">
        <v>100</v>
      </c>
      <c r="I1395" t="s">
        <v>8</v>
      </c>
      <c r="J1395">
        <v>150</v>
      </c>
    </row>
    <row r="1396" spans="1:10">
      <c r="A1396">
        <v>1395</v>
      </c>
      <c r="B1396">
        <v>2</v>
      </c>
      <c r="C1396">
        <v>12700</v>
      </c>
      <c r="D1396">
        <v>2</v>
      </c>
      <c r="E1396">
        <v>6</v>
      </c>
      <c r="F1396" t="s">
        <v>35</v>
      </c>
      <c r="G1396">
        <v>3</v>
      </c>
      <c r="H1396" t="s">
        <v>98</v>
      </c>
      <c r="I1396" t="s">
        <v>46</v>
      </c>
      <c r="J1396">
        <v>80</v>
      </c>
    </row>
    <row r="1397" spans="1:10">
      <c r="A1397">
        <v>1396</v>
      </c>
      <c r="B1397">
        <v>2</v>
      </c>
      <c r="C1397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 t="s">
        <v>50</v>
      </c>
      <c r="J1397">
        <v>80</v>
      </c>
    </row>
    <row r="1398" spans="1:10">
      <c r="A1398">
        <v>1397</v>
      </c>
      <c r="B1398">
        <v>2</v>
      </c>
      <c r="C1398">
        <v>19200</v>
      </c>
      <c r="D1398">
        <v>4</v>
      </c>
      <c r="E1398">
        <v>9</v>
      </c>
      <c r="F1398" t="s">
        <v>35</v>
      </c>
      <c r="G1398">
        <v>3</v>
      </c>
      <c r="H1398" t="s">
        <v>97</v>
      </c>
      <c r="I1398" t="s">
        <v>48</v>
      </c>
      <c r="J1398">
        <v>80</v>
      </c>
    </row>
    <row r="1399" spans="1:10">
      <c r="A1399">
        <v>1398</v>
      </c>
      <c r="B1399">
        <v>2</v>
      </c>
      <c r="C1399">
        <v>8282</v>
      </c>
      <c r="D1399">
        <v>5</v>
      </c>
      <c r="E1399">
        <v>8</v>
      </c>
      <c r="F1399" t="s">
        <v>91</v>
      </c>
      <c r="G1399">
        <v>4</v>
      </c>
      <c r="H1399" t="s">
        <v>98</v>
      </c>
      <c r="I1399" t="s">
        <v>49</v>
      </c>
      <c r="J1399">
        <v>80</v>
      </c>
    </row>
    <row r="1400" spans="1:10">
      <c r="A1400">
        <v>1399</v>
      </c>
      <c r="B1400">
        <v>2</v>
      </c>
      <c r="C1400">
        <v>18950</v>
      </c>
      <c r="D1400">
        <v>3</v>
      </c>
      <c r="E1400">
        <v>6</v>
      </c>
      <c r="F1400" t="s">
        <v>73</v>
      </c>
      <c r="G1400">
        <v>3</v>
      </c>
      <c r="H1400" t="s">
        <v>100</v>
      </c>
      <c r="I1400" t="s">
        <v>46</v>
      </c>
      <c r="J1400">
        <v>80</v>
      </c>
    </row>
    <row r="1401" spans="1:10">
      <c r="A1401">
        <v>1400</v>
      </c>
      <c r="B1401">
        <v>2</v>
      </c>
      <c r="C1401">
        <v>10747</v>
      </c>
      <c r="D1401">
        <v>4</v>
      </c>
      <c r="E1401">
        <v>8</v>
      </c>
      <c r="F1401" t="s">
        <v>35</v>
      </c>
      <c r="G1401">
        <v>4</v>
      </c>
      <c r="H1401" t="s">
        <v>101</v>
      </c>
      <c r="I1401" t="s">
        <v>47</v>
      </c>
      <c r="J1401">
        <v>80</v>
      </c>
    </row>
    <row r="1402" spans="1:10">
      <c r="A1402">
        <v>1401</v>
      </c>
      <c r="B1402">
        <v>1</v>
      </c>
      <c r="C1402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 t="s">
        <v>48</v>
      </c>
      <c r="J1402">
        <v>40</v>
      </c>
    </row>
    <row r="1403" spans="1:10">
      <c r="A1403">
        <v>1402</v>
      </c>
      <c r="B1403">
        <v>2</v>
      </c>
      <c r="C1403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 t="s">
        <v>50</v>
      </c>
      <c r="J1403">
        <v>80</v>
      </c>
    </row>
    <row r="1404" spans="1:10">
      <c r="A1404">
        <v>1403</v>
      </c>
      <c r="B1404">
        <v>1</v>
      </c>
      <c r="C1404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 t="s">
        <v>46</v>
      </c>
      <c r="J1404">
        <v>40</v>
      </c>
    </row>
    <row r="1405" spans="1:10">
      <c r="A1405">
        <v>1404</v>
      </c>
      <c r="B1405">
        <v>1</v>
      </c>
      <c r="C1405">
        <v>9200</v>
      </c>
      <c r="D1405">
        <v>5</v>
      </c>
      <c r="E1405">
        <v>9</v>
      </c>
      <c r="F1405" t="s">
        <v>74</v>
      </c>
      <c r="G1405">
        <v>3</v>
      </c>
      <c r="H1405" t="s">
        <v>97</v>
      </c>
      <c r="I1405" t="s">
        <v>48</v>
      </c>
      <c r="J1405">
        <v>40</v>
      </c>
    </row>
    <row r="1406" spans="1:10">
      <c r="A1406">
        <v>1405</v>
      </c>
      <c r="B1406">
        <v>1</v>
      </c>
      <c r="C1406">
        <v>4858</v>
      </c>
      <c r="D1406">
        <v>1</v>
      </c>
      <c r="E1406">
        <v>5</v>
      </c>
      <c r="F1406" t="s">
        <v>75</v>
      </c>
      <c r="G1406">
        <v>3</v>
      </c>
      <c r="H1406" t="s">
        <v>102</v>
      </c>
      <c r="I1406" t="s">
        <v>21</v>
      </c>
      <c r="J1406">
        <v>225</v>
      </c>
    </row>
    <row r="1407" spans="1:10">
      <c r="A1407">
        <v>1406</v>
      </c>
      <c r="B1407">
        <v>2</v>
      </c>
      <c r="C1407">
        <v>8200</v>
      </c>
      <c r="D1407">
        <v>-1</v>
      </c>
      <c r="E1407">
        <v>3</v>
      </c>
      <c r="F1407" t="s">
        <v>35</v>
      </c>
      <c r="G1407">
        <v>4</v>
      </c>
      <c r="H1407" t="s">
        <v>97</v>
      </c>
      <c r="I1407" t="s">
        <v>8</v>
      </c>
      <c r="J1407">
        <v>80</v>
      </c>
    </row>
    <row r="1408" spans="1:10">
      <c r="A1408">
        <v>1407</v>
      </c>
      <c r="B1408">
        <v>2</v>
      </c>
      <c r="C1408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 t="s">
        <v>8</v>
      </c>
      <c r="J1408">
        <v>80</v>
      </c>
    </row>
    <row r="1409" spans="1:10">
      <c r="A1409">
        <v>1408</v>
      </c>
      <c r="B1409">
        <v>2</v>
      </c>
      <c r="C1409">
        <v>9200</v>
      </c>
      <c r="D1409">
        <v>4</v>
      </c>
      <c r="E1409">
        <v>9</v>
      </c>
      <c r="F1409" t="s">
        <v>35</v>
      </c>
      <c r="G1409">
        <v>4</v>
      </c>
      <c r="H1409" t="s">
        <v>101</v>
      </c>
      <c r="I1409" t="s">
        <v>47</v>
      </c>
      <c r="J1409">
        <v>80</v>
      </c>
    </row>
    <row r="1410" spans="1:10">
      <c r="A1410">
        <v>1409</v>
      </c>
      <c r="B1410">
        <v>2</v>
      </c>
      <c r="C1410">
        <v>9200</v>
      </c>
      <c r="D1410">
        <v>3</v>
      </c>
      <c r="E1410">
        <v>8</v>
      </c>
      <c r="F1410" t="s">
        <v>35</v>
      </c>
      <c r="G1410">
        <v>2</v>
      </c>
      <c r="H1410" t="s">
        <v>98</v>
      </c>
      <c r="I1410" t="s">
        <v>46</v>
      </c>
      <c r="J1410">
        <v>80</v>
      </c>
    </row>
    <row r="1411" spans="1:10">
      <c r="A1411">
        <v>1410</v>
      </c>
      <c r="B1411">
        <v>2</v>
      </c>
      <c r="C1411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 t="s">
        <v>21</v>
      </c>
      <c r="J1411">
        <v>225</v>
      </c>
    </row>
    <row r="1412" spans="1:10">
      <c r="A1412">
        <v>1411</v>
      </c>
      <c r="B1412">
        <v>2</v>
      </c>
      <c r="C1412">
        <v>10976</v>
      </c>
      <c r="D1412">
        <v>2</v>
      </c>
      <c r="E1412">
        <v>7</v>
      </c>
      <c r="F1412" t="s">
        <v>35</v>
      </c>
      <c r="G1412">
        <v>4</v>
      </c>
      <c r="H1412" t="s">
        <v>101</v>
      </c>
      <c r="I1412" t="s">
        <v>47</v>
      </c>
      <c r="J1412">
        <v>80</v>
      </c>
    </row>
    <row r="1413" spans="1:10">
      <c r="A1413">
        <v>1412</v>
      </c>
      <c r="B1413">
        <v>2</v>
      </c>
      <c r="C1413">
        <v>8476</v>
      </c>
      <c r="D1413">
        <v>5</v>
      </c>
      <c r="E1413">
        <v>9</v>
      </c>
      <c r="F1413" t="s">
        <v>73</v>
      </c>
      <c r="G1413">
        <v>5</v>
      </c>
      <c r="H1413" t="s">
        <v>97</v>
      </c>
      <c r="I1413" t="s">
        <v>50</v>
      </c>
      <c r="J1413">
        <v>80</v>
      </c>
    </row>
    <row r="1414" spans="1:10">
      <c r="A1414">
        <v>1413</v>
      </c>
      <c r="B1414">
        <v>2</v>
      </c>
      <c r="C1414">
        <v>8988</v>
      </c>
      <c r="D1414">
        <v>6</v>
      </c>
      <c r="E1414">
        <v>10</v>
      </c>
      <c r="F1414" t="s">
        <v>74</v>
      </c>
      <c r="G1414">
        <v>4</v>
      </c>
      <c r="H1414" t="s">
        <v>97</v>
      </c>
      <c r="I1414" t="s">
        <v>50</v>
      </c>
      <c r="J1414">
        <v>80</v>
      </c>
    </row>
    <row r="1415" spans="1:10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 t="s">
        <v>8</v>
      </c>
      <c r="J1415">
        <v>40</v>
      </c>
    </row>
    <row r="1416" spans="1:10">
      <c r="A1416">
        <v>1415</v>
      </c>
      <c r="B1416">
        <v>2</v>
      </c>
      <c r="C1416">
        <v>11760</v>
      </c>
      <c r="D1416">
        <v>5</v>
      </c>
      <c r="E1416">
        <v>8</v>
      </c>
      <c r="F1416" t="s">
        <v>35</v>
      </c>
      <c r="G1416">
        <v>3</v>
      </c>
      <c r="H1416" t="s">
        <v>97</v>
      </c>
      <c r="I1416" t="s">
        <v>48</v>
      </c>
      <c r="J1416">
        <v>80</v>
      </c>
    </row>
    <row r="1417" spans="1:10">
      <c r="A1417">
        <v>1416</v>
      </c>
      <c r="B1417">
        <v>2</v>
      </c>
      <c r="C1417">
        <v>8448</v>
      </c>
      <c r="D1417">
        <v>2</v>
      </c>
      <c r="E1417">
        <v>6</v>
      </c>
      <c r="F1417" t="s">
        <v>91</v>
      </c>
      <c r="G1417">
        <v>6</v>
      </c>
      <c r="H1417" t="s">
        <v>139</v>
      </c>
      <c r="I1417" t="s">
        <v>47</v>
      </c>
      <c r="J1417">
        <v>80</v>
      </c>
    </row>
    <row r="1418" spans="1:10">
      <c r="A1418">
        <v>1417</v>
      </c>
      <c r="B1418">
        <v>2</v>
      </c>
      <c r="C1418">
        <v>9108</v>
      </c>
      <c r="D1418">
        <v>5</v>
      </c>
      <c r="E1418">
        <v>9</v>
      </c>
      <c r="F1418" t="s">
        <v>94</v>
      </c>
      <c r="G1418">
        <v>3</v>
      </c>
      <c r="H1418" t="s">
        <v>97</v>
      </c>
      <c r="I1418" t="s">
        <v>50</v>
      </c>
      <c r="J1418">
        <v>150</v>
      </c>
    </row>
    <row r="1419" spans="1:10">
      <c r="A1419">
        <v>1418</v>
      </c>
      <c r="B1419">
        <v>2</v>
      </c>
      <c r="C1419">
        <v>10073</v>
      </c>
      <c r="D1419">
        <v>2</v>
      </c>
      <c r="E1419">
        <v>7</v>
      </c>
      <c r="F1419" t="s">
        <v>35</v>
      </c>
      <c r="G1419">
        <v>4</v>
      </c>
      <c r="H1419" t="s">
        <v>101</v>
      </c>
      <c r="I1419" t="s">
        <v>47</v>
      </c>
      <c r="J1419">
        <v>80</v>
      </c>
    </row>
    <row r="1420" spans="1:10">
      <c r="A1420">
        <v>1419</v>
      </c>
      <c r="B1420">
        <v>2</v>
      </c>
      <c r="C1420">
        <v>8415</v>
      </c>
      <c r="D1420">
        <v>-1</v>
      </c>
      <c r="E1420">
        <v>2</v>
      </c>
      <c r="F1420" t="s">
        <v>73</v>
      </c>
      <c r="G1420">
        <v>3</v>
      </c>
      <c r="H1420" t="s">
        <v>100</v>
      </c>
      <c r="I1420" t="s">
        <v>8</v>
      </c>
      <c r="J1420">
        <v>80</v>
      </c>
    </row>
    <row r="1421" spans="1:10">
      <c r="A1421">
        <v>1420</v>
      </c>
      <c r="B1421">
        <v>2</v>
      </c>
      <c r="C1421">
        <v>8476</v>
      </c>
      <c r="D1421">
        <v>1</v>
      </c>
      <c r="E1421">
        <v>4</v>
      </c>
      <c r="F1421" t="s">
        <v>73</v>
      </c>
      <c r="G1421">
        <v>4</v>
      </c>
      <c r="H1421" t="s">
        <v>99</v>
      </c>
      <c r="I1421" t="s">
        <v>11</v>
      </c>
      <c r="J1421">
        <v>80</v>
      </c>
    </row>
    <row r="1422" spans="1:10">
      <c r="A1422">
        <v>1421</v>
      </c>
      <c r="B1422">
        <v>2</v>
      </c>
      <c r="C1422">
        <v>18950</v>
      </c>
      <c r="D1422">
        <v>5</v>
      </c>
      <c r="E1422">
        <v>9</v>
      </c>
      <c r="F1422" t="s">
        <v>91</v>
      </c>
      <c r="G1422">
        <v>2</v>
      </c>
      <c r="H1422" t="s">
        <v>102</v>
      </c>
      <c r="I1422" t="s">
        <v>48</v>
      </c>
      <c r="J1422">
        <v>225</v>
      </c>
    </row>
    <row r="1423" spans="1:10">
      <c r="A1423">
        <v>1422</v>
      </c>
      <c r="B1423">
        <v>2</v>
      </c>
      <c r="C1423">
        <v>24200</v>
      </c>
      <c r="D1423">
        <v>5</v>
      </c>
      <c r="E1423">
        <v>9</v>
      </c>
      <c r="F1423" t="s">
        <v>73</v>
      </c>
      <c r="G1423">
        <v>4</v>
      </c>
      <c r="H1423" t="s">
        <v>97</v>
      </c>
      <c r="I1423" t="s">
        <v>50</v>
      </c>
      <c r="J1423">
        <v>80</v>
      </c>
    </row>
    <row r="1424" spans="1:10">
      <c r="A1424">
        <v>1423</v>
      </c>
      <c r="B1424">
        <v>2</v>
      </c>
      <c r="C1424">
        <v>10080</v>
      </c>
      <c r="D1424">
        <v>4</v>
      </c>
      <c r="E1424">
        <v>9</v>
      </c>
      <c r="F1424" t="s">
        <v>73</v>
      </c>
      <c r="G1424">
        <v>3</v>
      </c>
      <c r="H1424" t="s">
        <v>99</v>
      </c>
      <c r="I1424" t="s">
        <v>48</v>
      </c>
      <c r="J1424">
        <v>80</v>
      </c>
    </row>
    <row r="1425" spans="1:10">
      <c r="A1425">
        <v>1424</v>
      </c>
      <c r="B1425">
        <v>2</v>
      </c>
      <c r="C1425">
        <v>29468</v>
      </c>
      <c r="D1425">
        <v>1</v>
      </c>
      <c r="E1425">
        <v>5</v>
      </c>
      <c r="F1425" t="s">
        <v>74</v>
      </c>
      <c r="G1425">
        <v>4</v>
      </c>
      <c r="H1425" t="s">
        <v>101</v>
      </c>
      <c r="I1425" t="s">
        <v>11</v>
      </c>
      <c r="J1425">
        <v>80</v>
      </c>
    </row>
    <row r="1426" spans="1:10">
      <c r="A1426">
        <v>1425</v>
      </c>
      <c r="B1426">
        <v>1</v>
      </c>
      <c r="C1426">
        <v>17300</v>
      </c>
      <c r="D1426">
        <v>-1</v>
      </c>
      <c r="E1426">
        <v>3</v>
      </c>
      <c r="F1426" t="s">
        <v>91</v>
      </c>
      <c r="G1426">
        <v>3</v>
      </c>
      <c r="H1426" t="s">
        <v>101</v>
      </c>
      <c r="I1426" t="s">
        <v>11</v>
      </c>
      <c r="J1426">
        <v>90</v>
      </c>
    </row>
    <row r="1427" spans="1:10">
      <c r="A1427">
        <v>1426</v>
      </c>
      <c r="B1427">
        <v>1</v>
      </c>
      <c r="C1427">
        <v>17300</v>
      </c>
      <c r="D1427">
        <v>5</v>
      </c>
      <c r="E1427">
        <v>8</v>
      </c>
      <c r="F1427" t="s">
        <v>75</v>
      </c>
      <c r="G1427">
        <v>3</v>
      </c>
      <c r="H1427" t="s">
        <v>98</v>
      </c>
      <c r="I1427" t="s">
        <v>49</v>
      </c>
      <c r="J1427">
        <v>40</v>
      </c>
    </row>
    <row r="1428" spans="1:10">
      <c r="A1428">
        <v>1427</v>
      </c>
      <c r="B1428">
        <v>2</v>
      </c>
      <c r="C1428">
        <v>12004</v>
      </c>
      <c r="D1428">
        <v>-1</v>
      </c>
      <c r="E1428">
        <v>3</v>
      </c>
      <c r="F1428" t="s">
        <v>73</v>
      </c>
      <c r="G1428">
        <v>4</v>
      </c>
      <c r="H1428" t="s">
        <v>100</v>
      </c>
      <c r="I1428" t="s">
        <v>8</v>
      </c>
      <c r="J1428">
        <v>80</v>
      </c>
    </row>
    <row r="1429" spans="1:10">
      <c r="A1429">
        <v>1428</v>
      </c>
      <c r="B1429">
        <v>2</v>
      </c>
      <c r="C1429">
        <v>12424</v>
      </c>
      <c r="D1429">
        <v>5</v>
      </c>
      <c r="E1429">
        <v>9</v>
      </c>
      <c r="F1429" t="s">
        <v>84</v>
      </c>
      <c r="G1429">
        <v>4</v>
      </c>
      <c r="H1429" t="s">
        <v>98</v>
      </c>
      <c r="I1429" t="s">
        <v>49</v>
      </c>
      <c r="J1429">
        <v>80</v>
      </c>
    </row>
    <row r="1430" spans="1:10">
      <c r="A1430">
        <v>1429</v>
      </c>
      <c r="B1430">
        <v>2</v>
      </c>
      <c r="C1430">
        <v>24200</v>
      </c>
      <c r="D1430">
        <v>-1</v>
      </c>
      <c r="E1430">
        <v>2</v>
      </c>
      <c r="F1430" t="s">
        <v>73</v>
      </c>
      <c r="G1430">
        <v>3</v>
      </c>
      <c r="H1430" t="s">
        <v>100</v>
      </c>
      <c r="I1430" t="s">
        <v>8</v>
      </c>
      <c r="J1430">
        <v>80</v>
      </c>
    </row>
    <row r="1431" spans="1:10">
      <c r="A1431">
        <v>1430</v>
      </c>
      <c r="B1431">
        <v>2</v>
      </c>
      <c r="C1431">
        <v>4200</v>
      </c>
      <c r="D1431">
        <v>5</v>
      </c>
      <c r="E1431">
        <v>9</v>
      </c>
      <c r="F1431" t="s">
        <v>73</v>
      </c>
      <c r="G1431">
        <v>3</v>
      </c>
      <c r="H1431" t="s">
        <v>98</v>
      </c>
      <c r="I1431" t="s">
        <v>49</v>
      </c>
      <c r="J1431">
        <v>80</v>
      </c>
    </row>
    <row r="1432" spans="1:10">
      <c r="A1432">
        <v>1431</v>
      </c>
      <c r="B1432">
        <v>2</v>
      </c>
      <c r="C1432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 t="s">
        <v>47</v>
      </c>
      <c r="J1432">
        <v>80</v>
      </c>
    </row>
    <row r="1433" spans="1:10">
      <c r="A1433">
        <v>1432</v>
      </c>
      <c r="B1433">
        <v>2</v>
      </c>
      <c r="C1433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 t="s">
        <v>50</v>
      </c>
      <c r="J1433">
        <v>80</v>
      </c>
    </row>
    <row r="1434" spans="1:10">
      <c r="A1434">
        <v>1433</v>
      </c>
      <c r="B1434">
        <v>2</v>
      </c>
      <c r="C1434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 t="s">
        <v>8</v>
      </c>
      <c r="J1434">
        <v>80</v>
      </c>
    </row>
    <row r="1435" spans="1:10">
      <c r="A1435">
        <v>1434</v>
      </c>
      <c r="B1435">
        <v>1</v>
      </c>
      <c r="C143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 t="s">
        <v>50</v>
      </c>
      <c r="J1435">
        <v>40</v>
      </c>
    </row>
    <row r="1436" spans="1:10">
      <c r="A1436">
        <v>1435</v>
      </c>
      <c r="B1436">
        <v>2</v>
      </c>
      <c r="C1436">
        <v>4200</v>
      </c>
      <c r="D1436">
        <v>-1</v>
      </c>
      <c r="E1436">
        <v>2</v>
      </c>
      <c r="F1436" t="s">
        <v>74</v>
      </c>
      <c r="G1436">
        <v>3</v>
      </c>
      <c r="H1436" t="s">
        <v>102</v>
      </c>
      <c r="I1436" t="s">
        <v>8</v>
      </c>
      <c r="J1436">
        <v>225</v>
      </c>
    </row>
    <row r="1437" spans="1:10">
      <c r="A1437">
        <v>1436</v>
      </c>
      <c r="B1437">
        <v>2</v>
      </c>
      <c r="C1437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 t="s">
        <v>8</v>
      </c>
      <c r="J1437">
        <v>80</v>
      </c>
    </row>
    <row r="1438" spans="1:10">
      <c r="A1438">
        <v>1437</v>
      </c>
      <c r="B1438">
        <v>2</v>
      </c>
      <c r="C1438">
        <v>4200</v>
      </c>
      <c r="D1438">
        <v>0</v>
      </c>
      <c r="E1438">
        <v>3</v>
      </c>
      <c r="F1438" t="s">
        <v>73</v>
      </c>
      <c r="G1438">
        <v>3</v>
      </c>
      <c r="H1438" t="s">
        <v>100</v>
      </c>
      <c r="I1438" t="s">
        <v>8</v>
      </c>
      <c r="J1438">
        <v>80</v>
      </c>
    </row>
    <row r="1439" spans="1:10">
      <c r="A1439">
        <v>1438</v>
      </c>
      <c r="B1439">
        <v>2</v>
      </c>
      <c r="C1439">
        <v>4200</v>
      </c>
      <c r="D1439">
        <v>0</v>
      </c>
      <c r="E1439">
        <v>3</v>
      </c>
      <c r="F1439" t="s">
        <v>73</v>
      </c>
      <c r="G1439">
        <v>2</v>
      </c>
      <c r="H1439" t="s">
        <v>100</v>
      </c>
      <c r="I1439" t="s">
        <v>8</v>
      </c>
      <c r="J1439">
        <v>80</v>
      </c>
    </row>
    <row r="1440" spans="1:10">
      <c r="A1440">
        <v>1439</v>
      </c>
      <c r="B1440">
        <v>2</v>
      </c>
      <c r="C1440">
        <v>21389</v>
      </c>
      <c r="D1440">
        <v>-1</v>
      </c>
      <c r="E1440">
        <v>2</v>
      </c>
      <c r="F1440" t="s">
        <v>35</v>
      </c>
      <c r="G1440">
        <v>3</v>
      </c>
      <c r="H1440" t="s">
        <v>97</v>
      </c>
      <c r="I1440" t="s">
        <v>8</v>
      </c>
      <c r="J1440">
        <v>80</v>
      </c>
    </row>
    <row r="1441" spans="1:10">
      <c r="A1441">
        <v>1440</v>
      </c>
      <c r="B1441">
        <v>2</v>
      </c>
      <c r="C1441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 t="s">
        <v>48</v>
      </c>
      <c r="J1441">
        <v>80</v>
      </c>
    </row>
    <row r="1442" spans="1:10">
      <c r="A1442">
        <v>1441</v>
      </c>
      <c r="B1442">
        <v>1</v>
      </c>
      <c r="C1442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 t="s">
        <v>8</v>
      </c>
      <c r="J1442">
        <v>40</v>
      </c>
    </row>
    <row r="1443" spans="1:10">
      <c r="A1443">
        <v>1442</v>
      </c>
      <c r="B1443">
        <v>1</v>
      </c>
      <c r="C1443">
        <v>2300</v>
      </c>
      <c r="D1443">
        <v>5</v>
      </c>
      <c r="E1443">
        <v>8</v>
      </c>
      <c r="F1443" t="s">
        <v>84</v>
      </c>
      <c r="G1443">
        <v>3</v>
      </c>
      <c r="H1443" t="s">
        <v>98</v>
      </c>
      <c r="I1443" t="s">
        <v>49</v>
      </c>
      <c r="J1443">
        <v>40</v>
      </c>
    </row>
    <row r="1444" spans="1:10">
      <c r="A1444">
        <v>1443</v>
      </c>
      <c r="B1444">
        <v>2</v>
      </c>
      <c r="C1444">
        <v>21218</v>
      </c>
      <c r="D1444">
        <v>2</v>
      </c>
      <c r="E1444">
        <v>5</v>
      </c>
      <c r="F1444" t="s">
        <v>73</v>
      </c>
      <c r="G1444">
        <v>4</v>
      </c>
      <c r="H1444" t="s">
        <v>100</v>
      </c>
      <c r="I1444" t="s">
        <v>46</v>
      </c>
      <c r="J1444">
        <v>80</v>
      </c>
    </row>
    <row r="1445" spans="1:10">
      <c r="A1445">
        <v>1444</v>
      </c>
      <c r="B1445">
        <v>1</v>
      </c>
      <c r="C144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 t="s">
        <v>46</v>
      </c>
      <c r="J1445">
        <v>40</v>
      </c>
    </row>
    <row r="1446" spans="1:10">
      <c r="A1446">
        <v>1445</v>
      </c>
      <c r="B1446">
        <v>1</v>
      </c>
      <c r="C1446">
        <v>2300</v>
      </c>
      <c r="D1446">
        <v>1</v>
      </c>
      <c r="E1446">
        <v>6</v>
      </c>
      <c r="F1446" t="s">
        <v>74</v>
      </c>
      <c r="G1446">
        <v>4</v>
      </c>
      <c r="H1446" t="s">
        <v>98</v>
      </c>
      <c r="I1446" t="s">
        <v>46</v>
      </c>
      <c r="J1446">
        <v>40</v>
      </c>
    </row>
    <row r="1447" spans="1:10">
      <c r="A1447">
        <v>1446</v>
      </c>
      <c r="B1447">
        <v>1</v>
      </c>
      <c r="C1447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 t="s">
        <v>46</v>
      </c>
      <c r="J1447">
        <v>90</v>
      </c>
    </row>
    <row r="1448" spans="1:10">
      <c r="A1448">
        <v>1447</v>
      </c>
      <c r="B1448">
        <v>1</v>
      </c>
      <c r="C1448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 t="s">
        <v>46</v>
      </c>
      <c r="J1448">
        <v>40</v>
      </c>
    </row>
    <row r="1449" spans="1:10">
      <c r="A1449">
        <v>1448</v>
      </c>
      <c r="B1449">
        <v>2</v>
      </c>
      <c r="C1449">
        <v>9632</v>
      </c>
      <c r="D1449">
        <v>0</v>
      </c>
      <c r="E1449">
        <v>4</v>
      </c>
      <c r="F1449" t="s">
        <v>35</v>
      </c>
      <c r="G1449">
        <v>3</v>
      </c>
      <c r="H1449" t="s">
        <v>97</v>
      </c>
      <c r="I1449" t="s">
        <v>8</v>
      </c>
      <c r="J1449">
        <v>80</v>
      </c>
    </row>
    <row r="1450" spans="1:10">
      <c r="A1450">
        <v>1449</v>
      </c>
      <c r="B1450">
        <v>1</v>
      </c>
      <c r="C1450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 t="s">
        <v>48</v>
      </c>
      <c r="J1450">
        <v>40</v>
      </c>
    </row>
    <row r="1451" spans="1:10">
      <c r="A1451">
        <v>1450</v>
      </c>
      <c r="B1451">
        <v>1</v>
      </c>
      <c r="C1451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 t="s">
        <v>49</v>
      </c>
      <c r="J1451">
        <v>40</v>
      </c>
    </row>
    <row r="1452" spans="1:10">
      <c r="A1452">
        <v>1451</v>
      </c>
      <c r="B1452">
        <v>1</v>
      </c>
      <c r="C1452">
        <v>18920</v>
      </c>
      <c r="D1452">
        <v>0</v>
      </c>
      <c r="E1452">
        <v>4</v>
      </c>
      <c r="F1452" t="s">
        <v>73</v>
      </c>
      <c r="G1452">
        <v>4</v>
      </c>
      <c r="H1452" t="s">
        <v>100</v>
      </c>
      <c r="I1452" t="s">
        <v>8</v>
      </c>
      <c r="J1452">
        <v>40</v>
      </c>
    </row>
    <row r="1453" spans="1:10">
      <c r="A1453">
        <v>1452</v>
      </c>
      <c r="B1453">
        <v>1</v>
      </c>
      <c r="C1453">
        <v>19200</v>
      </c>
      <c r="D1453">
        <v>5</v>
      </c>
      <c r="E1453">
        <v>8</v>
      </c>
      <c r="F1453" t="s">
        <v>74</v>
      </c>
      <c r="G1453">
        <v>3</v>
      </c>
      <c r="H1453" t="s">
        <v>97</v>
      </c>
      <c r="I1453" t="s">
        <v>48</v>
      </c>
      <c r="J1453">
        <v>40</v>
      </c>
    </row>
    <row r="1454" spans="1:10">
      <c r="A1454">
        <v>1453</v>
      </c>
      <c r="B1454">
        <v>1</v>
      </c>
      <c r="C1454">
        <v>18980</v>
      </c>
      <c r="D1454">
        <v>3</v>
      </c>
      <c r="E1454">
        <v>6</v>
      </c>
      <c r="F1454" t="s">
        <v>73</v>
      </c>
      <c r="G1454">
        <v>3</v>
      </c>
      <c r="H1454" t="s">
        <v>100</v>
      </c>
      <c r="I1454" t="s">
        <v>46</v>
      </c>
      <c r="J1454">
        <v>40</v>
      </c>
    </row>
    <row r="1455" spans="1:10">
      <c r="A1455">
        <v>1454</v>
      </c>
      <c r="B1455">
        <v>1</v>
      </c>
      <c r="C145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 t="s">
        <v>49</v>
      </c>
      <c r="J1455">
        <v>40</v>
      </c>
    </row>
    <row r="1456" spans="1:10">
      <c r="A1456">
        <v>1455</v>
      </c>
      <c r="B1456">
        <v>1</v>
      </c>
      <c r="C1456">
        <v>19200</v>
      </c>
      <c r="D1456">
        <v>4</v>
      </c>
      <c r="E1456">
        <v>8</v>
      </c>
      <c r="F1456" t="s">
        <v>91</v>
      </c>
      <c r="G1456">
        <v>4</v>
      </c>
      <c r="H1456" t="s">
        <v>139</v>
      </c>
      <c r="I1456" t="s">
        <v>47</v>
      </c>
      <c r="J1456">
        <v>40</v>
      </c>
    </row>
    <row r="1457" spans="1:10">
      <c r="A1457">
        <v>1456</v>
      </c>
      <c r="B1457">
        <v>1</v>
      </c>
      <c r="C1457">
        <v>19680</v>
      </c>
      <c r="D1457">
        <v>0</v>
      </c>
      <c r="E1457">
        <v>3</v>
      </c>
      <c r="F1457" t="s">
        <v>74</v>
      </c>
      <c r="G1457">
        <v>4</v>
      </c>
      <c r="H1457" t="s">
        <v>101</v>
      </c>
      <c r="I1457" t="s">
        <v>11</v>
      </c>
      <c r="J1457">
        <v>40</v>
      </c>
    </row>
    <row r="1458" spans="1:10">
      <c r="A1458">
        <v>1457</v>
      </c>
      <c r="B1458">
        <v>1</v>
      </c>
      <c r="C1458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 t="s">
        <v>48</v>
      </c>
      <c r="J1458">
        <v>40</v>
      </c>
    </row>
    <row r="1459" spans="1:10">
      <c r="A1459">
        <v>1458</v>
      </c>
      <c r="B1459">
        <v>1</v>
      </c>
      <c r="C1459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 t="s">
        <v>48</v>
      </c>
      <c r="J1459">
        <v>40</v>
      </c>
    </row>
    <row r="1460" spans="1:10">
      <c r="A1460">
        <v>1459</v>
      </c>
      <c r="B1460">
        <v>1</v>
      </c>
      <c r="C1460">
        <v>19520</v>
      </c>
      <c r="D1460">
        <v>5</v>
      </c>
      <c r="E1460">
        <v>10</v>
      </c>
      <c r="F1460" t="s">
        <v>35</v>
      </c>
      <c r="G1460">
        <v>4</v>
      </c>
      <c r="H1460" t="s">
        <v>97</v>
      </c>
      <c r="I1460" t="s">
        <v>48</v>
      </c>
      <c r="J1460">
        <v>40</v>
      </c>
    </row>
    <row r="1461" spans="1:10">
      <c r="A1461">
        <v>1460</v>
      </c>
      <c r="B1461">
        <v>1</v>
      </c>
      <c r="C1461">
        <v>19300</v>
      </c>
      <c r="D1461">
        <v>5</v>
      </c>
      <c r="E1461">
        <v>8</v>
      </c>
      <c r="F1461" t="s">
        <v>74</v>
      </c>
      <c r="G1461">
        <v>4</v>
      </c>
      <c r="H1461" t="s">
        <v>97</v>
      </c>
      <c r="I1461" t="s">
        <v>48</v>
      </c>
      <c r="J1461">
        <v>40</v>
      </c>
    </row>
    <row r="1462" spans="1:10">
      <c r="A1462">
        <v>1461</v>
      </c>
      <c r="B1462">
        <v>1</v>
      </c>
      <c r="C1462">
        <v>20120</v>
      </c>
      <c r="D1462">
        <v>3</v>
      </c>
      <c r="E1462">
        <v>6</v>
      </c>
      <c r="F1462" t="s">
        <v>33</v>
      </c>
      <c r="G1462">
        <v>2</v>
      </c>
      <c r="H1462" t="s">
        <v>139</v>
      </c>
      <c r="I1462" t="s">
        <v>47</v>
      </c>
      <c r="J1462">
        <v>90</v>
      </c>
    </row>
    <row r="1463" spans="1:10">
      <c r="A1463">
        <v>1462</v>
      </c>
      <c r="B1463">
        <v>1</v>
      </c>
      <c r="C1463">
        <v>19820</v>
      </c>
      <c r="D1463">
        <v>3</v>
      </c>
      <c r="E1463">
        <v>7</v>
      </c>
      <c r="F1463" t="s">
        <v>35</v>
      </c>
      <c r="G1463">
        <v>4</v>
      </c>
      <c r="H1463" t="s">
        <v>101</v>
      </c>
      <c r="I1463" t="s">
        <v>47</v>
      </c>
      <c r="J1463">
        <v>40</v>
      </c>
    </row>
    <row r="1464" spans="1:10">
      <c r="A1464">
        <v>1463</v>
      </c>
      <c r="B1464">
        <v>1</v>
      </c>
      <c r="C1464">
        <v>19420</v>
      </c>
      <c r="D1464">
        <v>5</v>
      </c>
      <c r="E1464">
        <v>9</v>
      </c>
      <c r="F1464" t="s">
        <v>35</v>
      </c>
      <c r="G1464">
        <v>5</v>
      </c>
      <c r="H1464" t="s">
        <v>97</v>
      </c>
      <c r="I1464" t="s">
        <v>48</v>
      </c>
      <c r="J1464">
        <v>40</v>
      </c>
    </row>
    <row r="1465" spans="1:10">
      <c r="A1465">
        <v>1464</v>
      </c>
      <c r="B1465">
        <v>1</v>
      </c>
      <c r="C1465">
        <v>19160</v>
      </c>
      <c r="D1465">
        <v>4</v>
      </c>
      <c r="E1465">
        <v>8</v>
      </c>
      <c r="F1465" t="s">
        <v>35</v>
      </c>
      <c r="G1465">
        <v>4</v>
      </c>
      <c r="H1465" t="s">
        <v>101</v>
      </c>
      <c r="I1465" t="s">
        <v>47</v>
      </c>
      <c r="J1465">
        <v>40</v>
      </c>
    </row>
    <row r="1466" spans="1:10">
      <c r="A1466">
        <v>1465</v>
      </c>
      <c r="B1466">
        <v>1</v>
      </c>
      <c r="C1466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 t="s">
        <v>48</v>
      </c>
      <c r="J1466">
        <v>40</v>
      </c>
    </row>
    <row r="1467" spans="1:10">
      <c r="A1467">
        <v>1466</v>
      </c>
      <c r="B1467">
        <v>1</v>
      </c>
      <c r="C1467">
        <v>19660</v>
      </c>
      <c r="D1467">
        <v>0</v>
      </c>
      <c r="E1467">
        <v>5</v>
      </c>
      <c r="F1467" t="s">
        <v>74</v>
      </c>
      <c r="G1467">
        <v>6</v>
      </c>
      <c r="H1467" t="s">
        <v>101</v>
      </c>
      <c r="I1467" t="s">
        <v>11</v>
      </c>
      <c r="J1467">
        <v>40</v>
      </c>
    </row>
    <row r="1468" spans="1:10">
      <c r="A1468">
        <v>1467</v>
      </c>
      <c r="B1468">
        <v>1</v>
      </c>
      <c r="C1468">
        <v>19880</v>
      </c>
      <c r="D1468">
        <v>4</v>
      </c>
      <c r="E1468">
        <v>9</v>
      </c>
      <c r="F1468" t="s">
        <v>73</v>
      </c>
      <c r="G1468">
        <v>2</v>
      </c>
      <c r="H1468" t="s">
        <v>99</v>
      </c>
      <c r="I1468" t="s">
        <v>48</v>
      </c>
      <c r="J1468">
        <v>90</v>
      </c>
    </row>
    <row r="1469" spans="1:10">
      <c r="A1469">
        <v>1468</v>
      </c>
      <c r="B1469">
        <v>1</v>
      </c>
      <c r="C1469">
        <v>19520</v>
      </c>
      <c r="D1469">
        <v>3</v>
      </c>
      <c r="E1469">
        <v>6</v>
      </c>
      <c r="F1469" t="s">
        <v>35</v>
      </c>
      <c r="G1469">
        <v>4</v>
      </c>
      <c r="H1469" t="s">
        <v>101</v>
      </c>
      <c r="I1469" t="s">
        <v>47</v>
      </c>
      <c r="J1469">
        <v>40</v>
      </c>
    </row>
    <row r="1470" spans="1:10">
      <c r="A1470">
        <v>1469</v>
      </c>
      <c r="B1470">
        <v>1</v>
      </c>
      <c r="C1470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 t="s">
        <v>50</v>
      </c>
      <c r="J1470">
        <v>40</v>
      </c>
    </row>
    <row r="1471" spans="1:10">
      <c r="A1471">
        <v>1470</v>
      </c>
      <c r="B1471">
        <v>1</v>
      </c>
      <c r="C1471">
        <v>19500</v>
      </c>
      <c r="D1471">
        <v>-1</v>
      </c>
      <c r="E1471">
        <v>4</v>
      </c>
      <c r="F1471" t="s">
        <v>35</v>
      </c>
      <c r="G1471">
        <v>4</v>
      </c>
      <c r="H1471" t="s">
        <v>97</v>
      </c>
      <c r="I1471" t="s">
        <v>8</v>
      </c>
      <c r="J1471">
        <v>40</v>
      </c>
    </row>
    <row r="1472" spans="1:10">
      <c r="A1472">
        <v>1471</v>
      </c>
      <c r="B1472">
        <v>1</v>
      </c>
      <c r="C1472">
        <v>19280</v>
      </c>
      <c r="D1472">
        <v>6</v>
      </c>
      <c r="E1472">
        <v>11</v>
      </c>
      <c r="F1472" t="s">
        <v>84</v>
      </c>
      <c r="G1472">
        <v>3</v>
      </c>
      <c r="H1472" t="s">
        <v>98</v>
      </c>
      <c r="I1472" t="s">
        <v>49</v>
      </c>
      <c r="J1472">
        <v>40</v>
      </c>
    </row>
    <row r="1473" spans="1:10">
      <c r="A1473">
        <v>1472</v>
      </c>
      <c r="B1473">
        <v>1</v>
      </c>
      <c r="C1473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 t="s">
        <v>49</v>
      </c>
      <c r="J1473">
        <v>40</v>
      </c>
    </row>
    <row r="1474" spans="1:10">
      <c r="A1474">
        <v>1473</v>
      </c>
      <c r="B1474">
        <v>1</v>
      </c>
      <c r="C1474">
        <v>19640</v>
      </c>
      <c r="D1474">
        <v>4</v>
      </c>
      <c r="E1474">
        <v>8</v>
      </c>
      <c r="F1474" t="s">
        <v>73</v>
      </c>
      <c r="G1474">
        <v>3</v>
      </c>
      <c r="H1474" t="s">
        <v>99</v>
      </c>
      <c r="I1474" t="s">
        <v>48</v>
      </c>
      <c r="J1474">
        <v>40</v>
      </c>
    </row>
    <row r="1475" spans="1:10">
      <c r="A1475">
        <v>1474</v>
      </c>
      <c r="B1475">
        <v>1</v>
      </c>
      <c r="C1475">
        <v>19420</v>
      </c>
      <c r="D1475">
        <v>0</v>
      </c>
      <c r="E1475">
        <v>3</v>
      </c>
      <c r="F1475" t="s">
        <v>73</v>
      </c>
      <c r="G1475">
        <v>4</v>
      </c>
      <c r="H1475" t="s">
        <v>100</v>
      </c>
      <c r="I1475" t="s">
        <v>8</v>
      </c>
      <c r="J1475">
        <v>40</v>
      </c>
    </row>
    <row r="1476" spans="1:10">
      <c r="A1476">
        <v>1475</v>
      </c>
      <c r="B1476">
        <v>1</v>
      </c>
      <c r="C1476">
        <v>20280</v>
      </c>
      <c r="D1476">
        <v>0</v>
      </c>
      <c r="E1476">
        <v>3</v>
      </c>
      <c r="F1476" t="s">
        <v>84</v>
      </c>
      <c r="G1476">
        <v>4</v>
      </c>
      <c r="H1476" t="s">
        <v>101</v>
      </c>
      <c r="I1476" t="s">
        <v>11</v>
      </c>
      <c r="J1476">
        <v>40</v>
      </c>
    </row>
    <row r="1477" spans="1:10">
      <c r="A1477">
        <v>1476</v>
      </c>
      <c r="B1477">
        <v>1</v>
      </c>
      <c r="C1477">
        <v>19220</v>
      </c>
      <c r="D1477">
        <v>-1</v>
      </c>
      <c r="E1477">
        <v>4</v>
      </c>
      <c r="F1477" t="s">
        <v>74</v>
      </c>
      <c r="G1477">
        <v>5</v>
      </c>
      <c r="H1477" t="s">
        <v>101</v>
      </c>
      <c r="I1477" t="s">
        <v>11</v>
      </c>
      <c r="J1477">
        <v>40</v>
      </c>
    </row>
    <row r="1478" spans="1:10">
      <c r="A1478">
        <v>1477</v>
      </c>
      <c r="B1478">
        <v>1</v>
      </c>
      <c r="C1478">
        <v>19220</v>
      </c>
      <c r="D1478">
        <v>5</v>
      </c>
      <c r="E1478">
        <v>8</v>
      </c>
      <c r="F1478" t="s">
        <v>73</v>
      </c>
      <c r="G1478">
        <v>3</v>
      </c>
      <c r="H1478" t="s">
        <v>99</v>
      </c>
      <c r="I1478" t="s">
        <v>48</v>
      </c>
      <c r="J1478">
        <v>40</v>
      </c>
    </row>
    <row r="1479" spans="1:10">
      <c r="A1479">
        <v>1478</v>
      </c>
      <c r="B1479">
        <v>1</v>
      </c>
      <c r="C1479">
        <v>19540</v>
      </c>
      <c r="D1479">
        <v>4</v>
      </c>
      <c r="E1479">
        <v>7</v>
      </c>
      <c r="F1479" t="s">
        <v>73</v>
      </c>
      <c r="G1479">
        <v>5</v>
      </c>
      <c r="H1479" t="s">
        <v>99</v>
      </c>
      <c r="I1479" t="s">
        <v>48</v>
      </c>
      <c r="J1479">
        <v>40</v>
      </c>
    </row>
    <row r="1480" spans="1:10">
      <c r="A1480">
        <v>1479</v>
      </c>
      <c r="B1480">
        <v>1</v>
      </c>
      <c r="C1480">
        <v>19240</v>
      </c>
      <c r="D1480">
        <v>5</v>
      </c>
      <c r="E1480">
        <v>10</v>
      </c>
      <c r="F1480" t="s">
        <v>73</v>
      </c>
      <c r="G1480">
        <v>3</v>
      </c>
      <c r="H1480" t="s">
        <v>98</v>
      </c>
      <c r="I1480" t="s">
        <v>49</v>
      </c>
      <c r="J1480">
        <v>40</v>
      </c>
    </row>
    <row r="1481" spans="1:10">
      <c r="A1481">
        <v>1480</v>
      </c>
      <c r="B1481">
        <v>1</v>
      </c>
      <c r="C1481">
        <v>19500</v>
      </c>
      <c r="D1481">
        <v>2</v>
      </c>
      <c r="E1481">
        <v>6</v>
      </c>
      <c r="F1481" t="s">
        <v>35</v>
      </c>
      <c r="G1481">
        <v>3</v>
      </c>
      <c r="H1481" t="s">
        <v>98</v>
      </c>
      <c r="I1481" t="s">
        <v>46</v>
      </c>
      <c r="J1481">
        <v>40</v>
      </c>
    </row>
    <row r="1482" spans="1:10">
      <c r="A1482">
        <v>1481</v>
      </c>
      <c r="B1482">
        <v>1</v>
      </c>
      <c r="C1482">
        <v>19620</v>
      </c>
      <c r="D1482">
        <v>-1</v>
      </c>
      <c r="E1482">
        <v>3</v>
      </c>
      <c r="F1482" t="s">
        <v>73</v>
      </c>
      <c r="G1482">
        <v>6</v>
      </c>
      <c r="H1482" t="s">
        <v>100</v>
      </c>
      <c r="I1482" t="s">
        <v>8</v>
      </c>
      <c r="J1482">
        <v>40</v>
      </c>
    </row>
    <row r="1483" spans="1:10">
      <c r="A1483">
        <v>1482</v>
      </c>
      <c r="B1483">
        <v>1</v>
      </c>
      <c r="C1483">
        <v>19320</v>
      </c>
      <c r="D1483">
        <v>0</v>
      </c>
      <c r="E1483">
        <v>5</v>
      </c>
      <c r="F1483" t="s">
        <v>84</v>
      </c>
      <c r="G1483">
        <v>4</v>
      </c>
      <c r="H1483" t="s">
        <v>101</v>
      </c>
      <c r="I1483" t="s">
        <v>11</v>
      </c>
      <c r="J1483">
        <v>40</v>
      </c>
    </row>
    <row r="1484" spans="1:10">
      <c r="A1484">
        <v>1483</v>
      </c>
      <c r="B1484">
        <v>1</v>
      </c>
      <c r="C1484">
        <v>19460</v>
      </c>
      <c r="D1484">
        <v>4</v>
      </c>
      <c r="E1484">
        <v>9</v>
      </c>
      <c r="F1484" t="s">
        <v>73</v>
      </c>
      <c r="G1484">
        <v>3</v>
      </c>
      <c r="H1484" t="s">
        <v>99</v>
      </c>
      <c r="I1484" t="s">
        <v>48</v>
      </c>
      <c r="J1484">
        <v>40</v>
      </c>
    </row>
    <row r="1485" spans="1:10">
      <c r="A1485">
        <v>1484</v>
      </c>
      <c r="B1485">
        <v>1</v>
      </c>
      <c r="C1485">
        <v>19380</v>
      </c>
      <c r="D1485">
        <v>0</v>
      </c>
      <c r="E1485">
        <v>3</v>
      </c>
      <c r="F1485" t="s">
        <v>35</v>
      </c>
      <c r="G1485">
        <v>4</v>
      </c>
      <c r="H1485" t="s">
        <v>97</v>
      </c>
      <c r="I1485" t="s">
        <v>8</v>
      </c>
      <c r="J1485">
        <v>40</v>
      </c>
    </row>
    <row r="1486" spans="1:10">
      <c r="A1486">
        <v>1485</v>
      </c>
      <c r="B1486">
        <v>1</v>
      </c>
      <c r="C1486">
        <v>19240</v>
      </c>
      <c r="D1486">
        <v>2</v>
      </c>
      <c r="E1486">
        <v>6</v>
      </c>
      <c r="F1486" t="s">
        <v>32</v>
      </c>
      <c r="G1486">
        <v>4</v>
      </c>
      <c r="H1486" t="s">
        <v>98</v>
      </c>
      <c r="I1486" t="s">
        <v>46</v>
      </c>
      <c r="J1486">
        <v>40</v>
      </c>
    </row>
    <row r="1487" spans="1:10">
      <c r="A1487">
        <v>1486</v>
      </c>
      <c r="B1487">
        <v>1</v>
      </c>
      <c r="C1487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 t="s">
        <v>48</v>
      </c>
      <c r="J1487">
        <v>40</v>
      </c>
    </row>
    <row r="1488" spans="1:10">
      <c r="A1488">
        <v>1487</v>
      </c>
      <c r="B1488">
        <v>1</v>
      </c>
      <c r="C1488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 t="s">
        <v>51</v>
      </c>
      <c r="J1488">
        <v>40</v>
      </c>
    </row>
    <row r="1489" spans="1:10">
      <c r="A1489">
        <v>1488</v>
      </c>
      <c r="B1489">
        <v>1</v>
      </c>
      <c r="C1489">
        <v>19480</v>
      </c>
      <c r="D1489">
        <v>-1</v>
      </c>
      <c r="E1489">
        <v>4</v>
      </c>
      <c r="F1489" t="s">
        <v>73</v>
      </c>
      <c r="G1489">
        <v>4</v>
      </c>
      <c r="H1489" t="s">
        <v>100</v>
      </c>
      <c r="I1489" t="s">
        <v>8</v>
      </c>
      <c r="J1489">
        <v>40</v>
      </c>
    </row>
    <row r="1490" spans="1:10">
      <c r="A1490">
        <v>1489</v>
      </c>
      <c r="B1490">
        <v>1</v>
      </c>
      <c r="C1490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 t="s">
        <v>50</v>
      </c>
      <c r="J1490">
        <v>40</v>
      </c>
    </row>
    <row r="1491" spans="1:10">
      <c r="A1491">
        <v>1490</v>
      </c>
      <c r="B1491">
        <v>1</v>
      </c>
      <c r="C1491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 t="s">
        <v>48</v>
      </c>
      <c r="J1491">
        <v>40</v>
      </c>
    </row>
    <row r="1492" spans="1:10">
      <c r="A1492">
        <v>1491</v>
      </c>
      <c r="B1492">
        <v>1</v>
      </c>
      <c r="C1492">
        <v>19540</v>
      </c>
      <c r="D1492">
        <v>4</v>
      </c>
      <c r="E1492">
        <v>9</v>
      </c>
      <c r="F1492" t="s">
        <v>35</v>
      </c>
      <c r="G1492">
        <v>4</v>
      </c>
      <c r="H1492" t="s">
        <v>97</v>
      </c>
      <c r="I1492" t="s">
        <v>48</v>
      </c>
      <c r="J1492">
        <v>40</v>
      </c>
    </row>
    <row r="1493" spans="1:10">
      <c r="A1493">
        <v>1492</v>
      </c>
      <c r="B1493">
        <v>1</v>
      </c>
      <c r="C1493">
        <v>19440</v>
      </c>
      <c r="D1493">
        <v>4</v>
      </c>
      <c r="E1493">
        <v>9</v>
      </c>
      <c r="F1493" t="s">
        <v>35</v>
      </c>
      <c r="G1493">
        <v>4</v>
      </c>
      <c r="H1493" t="s">
        <v>101</v>
      </c>
      <c r="I1493" t="s">
        <v>47</v>
      </c>
      <c r="J1493">
        <v>40</v>
      </c>
    </row>
    <row r="1494" spans="1:10">
      <c r="A1494">
        <v>1493</v>
      </c>
      <c r="B1494">
        <v>1</v>
      </c>
      <c r="C1494">
        <v>19740</v>
      </c>
      <c r="D1494">
        <v>1</v>
      </c>
      <c r="E1494">
        <v>6</v>
      </c>
      <c r="F1494" t="s">
        <v>73</v>
      </c>
      <c r="G1494">
        <v>4</v>
      </c>
      <c r="H1494" t="s">
        <v>99</v>
      </c>
      <c r="I1494" t="s">
        <v>11</v>
      </c>
      <c r="J1494">
        <v>40</v>
      </c>
    </row>
    <row r="1495" spans="1:10">
      <c r="A1495">
        <v>1494</v>
      </c>
      <c r="B1495">
        <v>1</v>
      </c>
      <c r="C1495">
        <v>19260</v>
      </c>
      <c r="D1495">
        <v>1</v>
      </c>
      <c r="E1495">
        <v>5</v>
      </c>
      <c r="F1495" t="s">
        <v>73</v>
      </c>
      <c r="G1495">
        <v>4</v>
      </c>
      <c r="H1495" t="s">
        <v>100</v>
      </c>
      <c r="I1495" t="s">
        <v>46</v>
      </c>
      <c r="J1495">
        <v>40</v>
      </c>
    </row>
    <row r="1496" spans="1:10">
      <c r="A1496">
        <v>1495</v>
      </c>
      <c r="B1496">
        <v>1</v>
      </c>
      <c r="C1496">
        <v>19180</v>
      </c>
      <c r="D1496">
        <v>0</v>
      </c>
      <c r="E1496">
        <v>5</v>
      </c>
      <c r="F1496" t="s">
        <v>84</v>
      </c>
      <c r="G1496">
        <v>4</v>
      </c>
      <c r="H1496" t="s">
        <v>101</v>
      </c>
      <c r="I1496" t="s">
        <v>11</v>
      </c>
      <c r="J1496">
        <v>40</v>
      </c>
    </row>
    <row r="1497" spans="1:10">
      <c r="A1497">
        <v>1496</v>
      </c>
      <c r="B1497">
        <v>1</v>
      </c>
      <c r="C1497">
        <v>19740</v>
      </c>
      <c r="D1497">
        <v>1</v>
      </c>
      <c r="E1497">
        <v>5</v>
      </c>
      <c r="F1497" t="s">
        <v>35</v>
      </c>
      <c r="G1497">
        <v>4</v>
      </c>
      <c r="H1497" t="s">
        <v>99</v>
      </c>
      <c r="I1497" t="s">
        <v>11</v>
      </c>
      <c r="J1497">
        <v>40</v>
      </c>
    </row>
    <row r="1498" spans="1:10">
      <c r="A1498">
        <v>1497</v>
      </c>
      <c r="B1498">
        <v>1</v>
      </c>
      <c r="C1498">
        <v>19760</v>
      </c>
      <c r="D1498">
        <v>3</v>
      </c>
      <c r="E1498">
        <v>7</v>
      </c>
      <c r="F1498" t="s">
        <v>94</v>
      </c>
      <c r="G1498">
        <v>5</v>
      </c>
      <c r="H1498" t="s">
        <v>139</v>
      </c>
      <c r="I1498" t="s">
        <v>47</v>
      </c>
      <c r="J1498">
        <v>40</v>
      </c>
    </row>
    <row r="1499" spans="1:10">
      <c r="A1499">
        <v>1498</v>
      </c>
      <c r="B1499">
        <v>1</v>
      </c>
      <c r="C1499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 t="s">
        <v>46</v>
      </c>
      <c r="J1499">
        <v>40</v>
      </c>
    </row>
    <row r="1500" spans="1:10">
      <c r="A1500">
        <v>1499</v>
      </c>
      <c r="B1500">
        <v>1</v>
      </c>
      <c r="C1500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 t="s">
        <v>48</v>
      </c>
      <c r="J1500">
        <v>40</v>
      </c>
    </row>
    <row r="1501" spans="1:10">
      <c r="A1501">
        <v>1500</v>
      </c>
      <c r="B1501">
        <v>1</v>
      </c>
      <c r="C1501">
        <v>19380</v>
      </c>
      <c r="D1501">
        <v>1</v>
      </c>
      <c r="E1501">
        <v>6</v>
      </c>
      <c r="F1501" t="s">
        <v>35</v>
      </c>
      <c r="G1501">
        <v>3</v>
      </c>
      <c r="H1501" t="s">
        <v>99</v>
      </c>
      <c r="I1501" t="s">
        <v>11</v>
      </c>
      <c r="J1501">
        <v>40</v>
      </c>
    </row>
    <row r="1502" spans="1:10">
      <c r="A1502">
        <v>1501</v>
      </c>
      <c r="B1502">
        <v>1</v>
      </c>
      <c r="C1502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 t="s">
        <v>11</v>
      </c>
      <c r="J1502">
        <v>40</v>
      </c>
    </row>
    <row r="1503" spans="1:10">
      <c r="A1503">
        <v>1502</v>
      </c>
      <c r="B1503">
        <v>1</v>
      </c>
      <c r="C1503">
        <v>19280</v>
      </c>
      <c r="D1503">
        <v>1</v>
      </c>
      <c r="E1503">
        <v>4</v>
      </c>
      <c r="F1503" t="s">
        <v>35</v>
      </c>
      <c r="G1503">
        <v>5</v>
      </c>
      <c r="H1503" t="s">
        <v>99</v>
      </c>
      <c r="I1503" t="s">
        <v>11</v>
      </c>
      <c r="J1503">
        <v>40</v>
      </c>
    </row>
    <row r="1504" spans="1:10">
      <c r="A1504">
        <v>1503</v>
      </c>
      <c r="B1504">
        <v>1</v>
      </c>
      <c r="C1504">
        <v>19120</v>
      </c>
      <c r="D1504">
        <v>4</v>
      </c>
      <c r="E1504">
        <v>9</v>
      </c>
      <c r="F1504" t="s">
        <v>73</v>
      </c>
      <c r="G1504">
        <v>3</v>
      </c>
      <c r="H1504" t="s">
        <v>99</v>
      </c>
      <c r="I1504" t="s">
        <v>48</v>
      </c>
      <c r="J1504">
        <v>40</v>
      </c>
    </row>
    <row r="1505" spans="1:10">
      <c r="A1505">
        <v>1504</v>
      </c>
      <c r="B1505">
        <v>1</v>
      </c>
      <c r="C1505">
        <v>19580</v>
      </c>
      <c r="D1505">
        <v>1</v>
      </c>
      <c r="E1505">
        <v>4</v>
      </c>
      <c r="F1505" t="s">
        <v>32</v>
      </c>
      <c r="G1505">
        <v>3</v>
      </c>
      <c r="H1505" t="s">
        <v>101</v>
      </c>
      <c r="I1505" t="s">
        <v>11</v>
      </c>
      <c r="J1505">
        <v>40</v>
      </c>
    </row>
    <row r="1506" spans="1:10">
      <c r="A1506">
        <v>1505</v>
      </c>
      <c r="B1506">
        <v>1</v>
      </c>
      <c r="C1506">
        <v>19640</v>
      </c>
      <c r="D1506">
        <v>1</v>
      </c>
      <c r="E1506">
        <v>6</v>
      </c>
      <c r="F1506" t="s">
        <v>35</v>
      </c>
      <c r="G1506">
        <v>5</v>
      </c>
      <c r="H1506" t="s">
        <v>99</v>
      </c>
      <c r="I1506" t="s">
        <v>11</v>
      </c>
      <c r="J1506">
        <v>40</v>
      </c>
    </row>
    <row r="1507" spans="1:10">
      <c r="A1507">
        <v>1506</v>
      </c>
      <c r="B1507">
        <v>1</v>
      </c>
      <c r="C1507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 t="s">
        <v>47</v>
      </c>
      <c r="J1507">
        <v>40</v>
      </c>
    </row>
    <row r="1508" spans="1:10">
      <c r="A1508">
        <v>1507</v>
      </c>
      <c r="B1508">
        <v>1</v>
      </c>
      <c r="C1508">
        <v>19620</v>
      </c>
      <c r="D1508">
        <v>5</v>
      </c>
      <c r="E1508">
        <v>8</v>
      </c>
      <c r="F1508" t="s">
        <v>74</v>
      </c>
      <c r="G1508">
        <v>5</v>
      </c>
      <c r="H1508" t="s">
        <v>97</v>
      </c>
      <c r="I1508" t="s">
        <v>48</v>
      </c>
      <c r="J1508">
        <v>40</v>
      </c>
    </row>
    <row r="1509" spans="1:10">
      <c r="A1509">
        <v>1508</v>
      </c>
      <c r="B1509">
        <v>1</v>
      </c>
      <c r="C1509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 t="s">
        <v>46</v>
      </c>
      <c r="J1509">
        <v>90</v>
      </c>
    </row>
    <row r="1510" spans="1:10">
      <c r="A1510">
        <v>1509</v>
      </c>
      <c r="B1510">
        <v>1</v>
      </c>
      <c r="C1510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 t="s">
        <v>46</v>
      </c>
      <c r="J1510">
        <v>40</v>
      </c>
    </row>
    <row r="1511" spans="1:10">
      <c r="A1511">
        <v>1510</v>
      </c>
      <c r="B1511">
        <v>1</v>
      </c>
      <c r="C1511">
        <v>19620</v>
      </c>
      <c r="D1511">
        <v>0</v>
      </c>
      <c r="E1511">
        <v>4</v>
      </c>
      <c r="F1511" t="s">
        <v>73</v>
      </c>
      <c r="G1511">
        <v>3</v>
      </c>
      <c r="H1511" t="s">
        <v>100</v>
      </c>
      <c r="I1511" t="s">
        <v>8</v>
      </c>
      <c r="J1511">
        <v>40</v>
      </c>
    </row>
    <row r="1512" spans="1:10">
      <c r="A1512">
        <v>1511</v>
      </c>
      <c r="B1512">
        <v>1</v>
      </c>
      <c r="C1512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 t="s">
        <v>49</v>
      </c>
      <c r="J1512">
        <v>40</v>
      </c>
    </row>
    <row r="1513" spans="1:10">
      <c r="A1513">
        <v>1512</v>
      </c>
      <c r="B1513">
        <v>2</v>
      </c>
      <c r="C1513">
        <v>9190</v>
      </c>
      <c r="D1513">
        <v>1</v>
      </c>
      <c r="E1513">
        <v>5</v>
      </c>
      <c r="F1513" t="s">
        <v>73</v>
      </c>
      <c r="G1513">
        <v>5</v>
      </c>
      <c r="H1513" t="s">
        <v>99</v>
      </c>
      <c r="I1513" t="s">
        <v>11</v>
      </c>
      <c r="J1513">
        <v>80</v>
      </c>
    </row>
    <row r="1514" spans="1:10">
      <c r="A1514">
        <v>1513</v>
      </c>
      <c r="B1514">
        <v>2</v>
      </c>
      <c r="C1514">
        <v>13375</v>
      </c>
      <c r="D1514">
        <v>3</v>
      </c>
      <c r="E1514">
        <v>6</v>
      </c>
      <c r="F1514" t="s">
        <v>33</v>
      </c>
      <c r="G1514">
        <v>4</v>
      </c>
      <c r="H1514" t="s">
        <v>139</v>
      </c>
      <c r="I1514" t="s">
        <v>47</v>
      </c>
      <c r="J1514">
        <v>80</v>
      </c>
    </row>
    <row r="1515" spans="1:10">
      <c r="A1515">
        <v>1514</v>
      </c>
      <c r="B1515">
        <v>1</v>
      </c>
      <c r="C1515">
        <v>2300</v>
      </c>
      <c r="D1515">
        <v>6</v>
      </c>
      <c r="E1515">
        <v>9</v>
      </c>
      <c r="F1515" t="s">
        <v>73</v>
      </c>
      <c r="G1515">
        <v>4</v>
      </c>
      <c r="H1515" t="s">
        <v>98</v>
      </c>
      <c r="I1515" t="s">
        <v>49</v>
      </c>
      <c r="J1515">
        <v>40</v>
      </c>
    </row>
    <row r="1516" spans="1:10">
      <c r="A1516">
        <v>1515</v>
      </c>
      <c r="B1516">
        <v>1</v>
      </c>
      <c r="C1516">
        <v>2300</v>
      </c>
      <c r="D1516">
        <v>3</v>
      </c>
      <c r="E1516">
        <v>7</v>
      </c>
      <c r="F1516" t="s">
        <v>91</v>
      </c>
      <c r="G1516">
        <v>4</v>
      </c>
      <c r="H1516" t="s">
        <v>139</v>
      </c>
      <c r="I1516" t="s">
        <v>47</v>
      </c>
      <c r="J1516">
        <v>40</v>
      </c>
    </row>
    <row r="1517" spans="1:10">
      <c r="A1517">
        <v>1516</v>
      </c>
      <c r="B1517">
        <v>1</v>
      </c>
      <c r="C1517">
        <v>26300</v>
      </c>
      <c r="D1517">
        <v>3</v>
      </c>
      <c r="E1517">
        <v>7</v>
      </c>
      <c r="F1517" t="s">
        <v>73</v>
      </c>
      <c r="G1517">
        <v>3</v>
      </c>
      <c r="H1517" t="s">
        <v>100</v>
      </c>
      <c r="I1517" t="s">
        <v>46</v>
      </c>
      <c r="J1517">
        <v>40</v>
      </c>
    </row>
    <row r="1518" spans="1:10">
      <c r="A1518">
        <v>1517</v>
      </c>
      <c r="B1518">
        <v>2</v>
      </c>
      <c r="C1518">
        <v>8700</v>
      </c>
      <c r="D1518">
        <v>2</v>
      </c>
      <c r="E1518">
        <v>6</v>
      </c>
      <c r="F1518" t="s">
        <v>94</v>
      </c>
      <c r="G1518">
        <v>5</v>
      </c>
      <c r="H1518" t="s">
        <v>139</v>
      </c>
      <c r="I1518" t="s">
        <v>47</v>
      </c>
      <c r="J1518">
        <v>80</v>
      </c>
    </row>
    <row r="1519" spans="1:10">
      <c r="A1519">
        <v>1518</v>
      </c>
      <c r="B1519">
        <v>1</v>
      </c>
      <c r="C1519">
        <v>7200</v>
      </c>
      <c r="D1519">
        <v>0</v>
      </c>
      <c r="E1519">
        <v>4</v>
      </c>
      <c r="F1519" t="s">
        <v>35</v>
      </c>
      <c r="G1519">
        <v>4</v>
      </c>
      <c r="H1519" t="s">
        <v>97</v>
      </c>
      <c r="I1519" t="s">
        <v>8</v>
      </c>
      <c r="J1519">
        <v>40</v>
      </c>
    </row>
    <row r="1520" spans="1:10">
      <c r="A1520">
        <v>1519</v>
      </c>
      <c r="B1520">
        <v>1</v>
      </c>
      <c r="C1520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 t="s">
        <v>46</v>
      </c>
      <c r="J1520">
        <v>40</v>
      </c>
    </row>
    <row r="1521" spans="1:10">
      <c r="A1521">
        <v>1520</v>
      </c>
      <c r="B1521">
        <v>1</v>
      </c>
      <c r="C1521">
        <v>21804</v>
      </c>
      <c r="D1521">
        <v>3</v>
      </c>
      <c r="E1521">
        <v>6</v>
      </c>
      <c r="F1521" t="s">
        <v>74</v>
      </c>
      <c r="G1521">
        <v>3</v>
      </c>
      <c r="H1521" t="s">
        <v>98</v>
      </c>
      <c r="I1521" t="s">
        <v>46</v>
      </c>
      <c r="J1521">
        <v>40</v>
      </c>
    </row>
    <row r="1522" spans="1:10">
      <c r="A1522">
        <v>1521</v>
      </c>
      <c r="B1522">
        <v>1</v>
      </c>
      <c r="C1522">
        <v>21804</v>
      </c>
      <c r="D1522">
        <v>6</v>
      </c>
      <c r="E1522">
        <v>9</v>
      </c>
      <c r="F1522" t="s">
        <v>84</v>
      </c>
      <c r="G1522">
        <v>3</v>
      </c>
      <c r="H1522" t="s">
        <v>98</v>
      </c>
      <c r="I1522" t="s">
        <v>49</v>
      </c>
      <c r="J1522">
        <v>40</v>
      </c>
    </row>
    <row r="1523" spans="1:10">
      <c r="A1523">
        <v>1522</v>
      </c>
      <c r="B1523">
        <v>1</v>
      </c>
      <c r="C1523">
        <v>21804</v>
      </c>
      <c r="D1523">
        <v>6</v>
      </c>
      <c r="E1523">
        <v>10</v>
      </c>
      <c r="F1523" t="s">
        <v>35</v>
      </c>
      <c r="G1523">
        <v>3</v>
      </c>
      <c r="H1523" t="s">
        <v>97</v>
      </c>
      <c r="I1523" t="s">
        <v>50</v>
      </c>
      <c r="J1523">
        <v>40</v>
      </c>
    </row>
    <row r="1524" spans="1:10">
      <c r="A1524">
        <v>1523</v>
      </c>
      <c r="B1524">
        <v>1</v>
      </c>
      <c r="C1524">
        <v>21804</v>
      </c>
      <c r="D1524">
        <v>0</v>
      </c>
      <c r="E1524">
        <v>3</v>
      </c>
      <c r="F1524" t="s">
        <v>35</v>
      </c>
      <c r="G1524">
        <v>3</v>
      </c>
      <c r="H1524" t="s">
        <v>97</v>
      </c>
      <c r="I1524" t="s">
        <v>8</v>
      </c>
      <c r="J1524">
        <v>40</v>
      </c>
    </row>
    <row r="1525" spans="1:10">
      <c r="A1525">
        <v>1524</v>
      </c>
      <c r="B1525">
        <v>1</v>
      </c>
      <c r="C1525">
        <v>21804</v>
      </c>
      <c r="D1525">
        <v>4</v>
      </c>
      <c r="E1525">
        <v>9</v>
      </c>
      <c r="F1525" t="s">
        <v>94</v>
      </c>
      <c r="G1525">
        <v>4</v>
      </c>
      <c r="H1525" t="s">
        <v>139</v>
      </c>
      <c r="I1525" t="s">
        <v>47</v>
      </c>
      <c r="J1525">
        <v>40</v>
      </c>
    </row>
    <row r="1526" spans="1:10">
      <c r="A1526">
        <v>1525</v>
      </c>
      <c r="B1526">
        <v>1</v>
      </c>
      <c r="C1526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 t="s">
        <v>46</v>
      </c>
      <c r="J1526">
        <v>40</v>
      </c>
    </row>
    <row r="1527" spans="1:10">
      <c r="A1527">
        <v>1526</v>
      </c>
      <c r="B1527">
        <v>1</v>
      </c>
      <c r="C1527">
        <v>21695</v>
      </c>
      <c r="D1527">
        <v>2</v>
      </c>
      <c r="E1527">
        <v>6</v>
      </c>
      <c r="F1527" t="s">
        <v>73</v>
      </c>
      <c r="G1527">
        <v>3</v>
      </c>
      <c r="H1527" t="s">
        <v>100</v>
      </c>
      <c r="I1527" t="s">
        <v>46</v>
      </c>
      <c r="J1527">
        <v>40</v>
      </c>
    </row>
    <row r="1528" spans="1:10">
      <c r="A1528">
        <v>1527</v>
      </c>
      <c r="B1528">
        <v>1</v>
      </c>
      <c r="C1528">
        <v>21641</v>
      </c>
      <c r="D1528">
        <v>3</v>
      </c>
      <c r="E1528">
        <v>6</v>
      </c>
      <c r="F1528" t="s">
        <v>73</v>
      </c>
      <c r="G1528">
        <v>3</v>
      </c>
      <c r="H1528" t="s">
        <v>100</v>
      </c>
      <c r="I1528" t="s">
        <v>46</v>
      </c>
      <c r="J1528">
        <v>40</v>
      </c>
    </row>
    <row r="1529" spans="1:10">
      <c r="A1529">
        <v>1528</v>
      </c>
      <c r="B1529">
        <v>1</v>
      </c>
      <c r="C1529">
        <v>20915</v>
      </c>
      <c r="D1529">
        <v>5</v>
      </c>
      <c r="E1529">
        <v>8</v>
      </c>
      <c r="F1529" t="s">
        <v>73</v>
      </c>
      <c r="G1529">
        <v>2</v>
      </c>
      <c r="H1529" t="s">
        <v>99</v>
      </c>
      <c r="I1529" t="s">
        <v>48</v>
      </c>
      <c r="J1529">
        <v>40</v>
      </c>
    </row>
    <row r="1530" spans="1:10">
      <c r="A1530">
        <v>1529</v>
      </c>
      <c r="B1530">
        <v>1</v>
      </c>
      <c r="C1530">
        <v>21886</v>
      </c>
      <c r="D1530">
        <v>2</v>
      </c>
      <c r="E1530">
        <v>7</v>
      </c>
      <c r="F1530" t="s">
        <v>35</v>
      </c>
      <c r="G1530">
        <v>4</v>
      </c>
      <c r="H1530" t="s">
        <v>101</v>
      </c>
      <c r="I1530" t="s">
        <v>47</v>
      </c>
      <c r="J1530">
        <v>40</v>
      </c>
    </row>
    <row r="1531" spans="1:10">
      <c r="A1531">
        <v>1530</v>
      </c>
      <c r="B1531">
        <v>1</v>
      </c>
      <c r="C1531">
        <v>21986</v>
      </c>
      <c r="D1531">
        <v>2</v>
      </c>
      <c r="E1531">
        <v>7</v>
      </c>
      <c r="F1531" t="s">
        <v>94</v>
      </c>
      <c r="G1531">
        <v>3</v>
      </c>
      <c r="H1531" t="s">
        <v>139</v>
      </c>
      <c r="I1531" t="s">
        <v>47</v>
      </c>
      <c r="J1531">
        <v>90</v>
      </c>
    </row>
    <row r="1532" spans="1:10">
      <c r="A1532">
        <v>1531</v>
      </c>
      <c r="B1532">
        <v>1</v>
      </c>
      <c r="C1532">
        <v>22013</v>
      </c>
      <c r="D1532">
        <v>3</v>
      </c>
      <c r="E1532">
        <v>8</v>
      </c>
      <c r="F1532" t="s">
        <v>35</v>
      </c>
      <c r="G1532">
        <v>2</v>
      </c>
      <c r="H1532" t="s">
        <v>98</v>
      </c>
      <c r="I1532" t="s">
        <v>46</v>
      </c>
      <c r="J1532">
        <v>40</v>
      </c>
    </row>
    <row r="1533" spans="1:10">
      <c r="A1533">
        <v>1532</v>
      </c>
      <c r="B1533">
        <v>1</v>
      </c>
      <c r="C1533">
        <v>21813</v>
      </c>
      <c r="D1533">
        <v>0</v>
      </c>
      <c r="E1533">
        <v>4</v>
      </c>
      <c r="F1533" t="s">
        <v>35</v>
      </c>
      <c r="G1533">
        <v>3</v>
      </c>
      <c r="H1533" t="s">
        <v>97</v>
      </c>
      <c r="I1533" t="s">
        <v>8</v>
      </c>
      <c r="J1533">
        <v>40</v>
      </c>
    </row>
    <row r="1534" spans="1:10">
      <c r="A1534">
        <v>1533</v>
      </c>
      <c r="B1534">
        <v>1</v>
      </c>
      <c r="C1534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 t="s">
        <v>11</v>
      </c>
      <c r="J1534">
        <v>40</v>
      </c>
    </row>
    <row r="1535" spans="1:10">
      <c r="A1535">
        <v>1534</v>
      </c>
      <c r="B1535">
        <v>1</v>
      </c>
      <c r="C1535">
        <v>21904</v>
      </c>
      <c r="D1535">
        <v>5</v>
      </c>
      <c r="E1535">
        <v>9</v>
      </c>
      <c r="F1535" t="s">
        <v>73</v>
      </c>
      <c r="G1535">
        <v>3</v>
      </c>
      <c r="H1535" t="s">
        <v>98</v>
      </c>
      <c r="I1535" t="s">
        <v>49</v>
      </c>
      <c r="J1535">
        <v>40</v>
      </c>
    </row>
    <row r="1536" spans="1:10">
      <c r="A1536">
        <v>1535</v>
      </c>
      <c r="B1536">
        <v>1</v>
      </c>
      <c r="C1536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 t="s">
        <v>8</v>
      </c>
      <c r="J1536">
        <v>40</v>
      </c>
    </row>
    <row r="1537" spans="1:10">
      <c r="A1537">
        <v>1536</v>
      </c>
      <c r="B1537">
        <v>1</v>
      </c>
      <c r="C1537">
        <v>21968</v>
      </c>
      <c r="D1537">
        <v>0</v>
      </c>
      <c r="E1537">
        <v>3</v>
      </c>
      <c r="F1537" t="s">
        <v>35</v>
      </c>
      <c r="G1537">
        <v>4</v>
      </c>
      <c r="H1537" t="s">
        <v>97</v>
      </c>
      <c r="I1537" t="s">
        <v>8</v>
      </c>
      <c r="J1537">
        <v>40</v>
      </c>
    </row>
    <row r="1538" spans="1:10">
      <c r="A1538">
        <v>1537</v>
      </c>
      <c r="B1538">
        <v>1</v>
      </c>
      <c r="C1538">
        <v>21895</v>
      </c>
      <c r="D1538">
        <v>3</v>
      </c>
      <c r="E1538">
        <v>7</v>
      </c>
      <c r="F1538" t="s">
        <v>33</v>
      </c>
      <c r="G1538">
        <v>4</v>
      </c>
      <c r="H1538" t="s">
        <v>139</v>
      </c>
      <c r="I1538" t="s">
        <v>47</v>
      </c>
      <c r="J1538">
        <v>40</v>
      </c>
    </row>
    <row r="1539" spans="1:10">
      <c r="A1539">
        <v>1538</v>
      </c>
      <c r="B1539">
        <v>1</v>
      </c>
      <c r="C1539">
        <v>21895</v>
      </c>
      <c r="D1539">
        <v>2</v>
      </c>
      <c r="E1539">
        <v>5</v>
      </c>
      <c r="F1539" t="s">
        <v>32</v>
      </c>
      <c r="G1539">
        <v>3</v>
      </c>
      <c r="H1539" t="s">
        <v>98</v>
      </c>
      <c r="I1539" t="s">
        <v>46</v>
      </c>
      <c r="J1539">
        <v>40</v>
      </c>
    </row>
    <row r="1540" spans="1:10">
      <c r="A1540">
        <v>1539</v>
      </c>
      <c r="B1540">
        <v>1</v>
      </c>
      <c r="C1540">
        <v>21895</v>
      </c>
      <c r="D1540">
        <v>6</v>
      </c>
      <c r="E1540">
        <v>9</v>
      </c>
      <c r="F1540" t="s">
        <v>35</v>
      </c>
      <c r="G1540">
        <v>4</v>
      </c>
      <c r="H1540" t="s">
        <v>97</v>
      </c>
      <c r="I1540" t="s">
        <v>50</v>
      </c>
      <c r="J1540">
        <v>40</v>
      </c>
    </row>
    <row r="1541" spans="1:10">
      <c r="A1541">
        <v>1540</v>
      </c>
      <c r="B1541">
        <v>1</v>
      </c>
      <c r="C1541">
        <v>21895</v>
      </c>
      <c r="D1541">
        <v>-1</v>
      </c>
      <c r="E1541">
        <v>2</v>
      </c>
      <c r="F1541" t="s">
        <v>73</v>
      </c>
      <c r="G1541">
        <v>4</v>
      </c>
      <c r="H1541" t="s">
        <v>100</v>
      </c>
      <c r="I1541" t="s">
        <v>8</v>
      </c>
      <c r="J1541">
        <v>40</v>
      </c>
    </row>
    <row r="1542" spans="1:10">
      <c r="A1542">
        <v>1541</v>
      </c>
      <c r="B1542">
        <v>1</v>
      </c>
      <c r="C1542">
        <v>21895</v>
      </c>
      <c r="D1542">
        <v>5</v>
      </c>
      <c r="E1542">
        <v>8</v>
      </c>
      <c r="F1542" t="s">
        <v>35</v>
      </c>
      <c r="G1542">
        <v>5</v>
      </c>
      <c r="H1542" t="s">
        <v>97</v>
      </c>
      <c r="I1542" t="s">
        <v>48</v>
      </c>
      <c r="J1542">
        <v>40</v>
      </c>
    </row>
    <row r="1543" spans="1:10">
      <c r="A1543">
        <v>1542</v>
      </c>
      <c r="B1543">
        <v>1</v>
      </c>
      <c r="C1543">
        <v>21895</v>
      </c>
      <c r="D1543">
        <v>0</v>
      </c>
      <c r="E1543">
        <v>4</v>
      </c>
      <c r="F1543" t="s">
        <v>84</v>
      </c>
      <c r="G1543">
        <v>4</v>
      </c>
      <c r="H1543" t="s">
        <v>101</v>
      </c>
      <c r="I1543" t="s">
        <v>11</v>
      </c>
      <c r="J1543">
        <v>40</v>
      </c>
    </row>
    <row r="1544" spans="1:10">
      <c r="A1544">
        <v>1543</v>
      </c>
      <c r="B1544">
        <v>1</v>
      </c>
      <c r="C1544">
        <v>21895</v>
      </c>
      <c r="D1544">
        <v>3</v>
      </c>
      <c r="E1544">
        <v>8</v>
      </c>
      <c r="F1544" t="s">
        <v>73</v>
      </c>
      <c r="G1544">
        <v>3</v>
      </c>
      <c r="H1544" t="s">
        <v>100</v>
      </c>
      <c r="I1544" t="s">
        <v>46</v>
      </c>
      <c r="J1544">
        <v>40</v>
      </c>
    </row>
    <row r="1545" spans="1:10">
      <c r="A1545">
        <v>1544</v>
      </c>
      <c r="B1545">
        <v>1</v>
      </c>
      <c r="C1545">
        <v>21895</v>
      </c>
      <c r="D1545">
        <v>-1</v>
      </c>
      <c r="E1545">
        <v>3</v>
      </c>
      <c r="F1545" t="s">
        <v>73</v>
      </c>
      <c r="G1545">
        <v>3</v>
      </c>
      <c r="H1545" t="s">
        <v>100</v>
      </c>
      <c r="I1545" t="s">
        <v>8</v>
      </c>
      <c r="J1545">
        <v>40</v>
      </c>
    </row>
    <row r="1546" spans="1:10">
      <c r="A1546">
        <v>1545</v>
      </c>
      <c r="B1546">
        <v>1</v>
      </c>
      <c r="C1546">
        <v>21895</v>
      </c>
      <c r="D1546">
        <v>4</v>
      </c>
      <c r="E1546">
        <v>8</v>
      </c>
      <c r="F1546" t="s">
        <v>73</v>
      </c>
      <c r="G1546">
        <v>3</v>
      </c>
      <c r="H1546" t="s">
        <v>99</v>
      </c>
      <c r="I1546" t="s">
        <v>48</v>
      </c>
      <c r="J1546">
        <v>40</v>
      </c>
    </row>
    <row r="1547" spans="1:10">
      <c r="A1547">
        <v>1546</v>
      </c>
      <c r="B1547">
        <v>1</v>
      </c>
      <c r="C1547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 t="s">
        <v>48</v>
      </c>
      <c r="J1547">
        <v>40</v>
      </c>
    </row>
    <row r="1548" spans="1:10">
      <c r="A1548">
        <v>1547</v>
      </c>
      <c r="B1548">
        <v>1</v>
      </c>
      <c r="C1548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 t="s">
        <v>48</v>
      </c>
      <c r="J1548">
        <v>40</v>
      </c>
    </row>
    <row r="1549" spans="1:10">
      <c r="A1549">
        <v>1548</v>
      </c>
      <c r="B1549">
        <v>1</v>
      </c>
      <c r="C1549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 t="s">
        <v>46</v>
      </c>
      <c r="J1549">
        <v>40</v>
      </c>
    </row>
    <row r="1550" spans="1:10">
      <c r="A1550">
        <v>1549</v>
      </c>
      <c r="B1550">
        <v>2</v>
      </c>
      <c r="C1550">
        <v>8700</v>
      </c>
      <c r="D1550">
        <v>2</v>
      </c>
      <c r="E1550">
        <v>7</v>
      </c>
      <c r="F1550" t="s">
        <v>73</v>
      </c>
      <c r="G1550">
        <v>5</v>
      </c>
      <c r="H1550" t="s">
        <v>99</v>
      </c>
      <c r="I1550" t="s">
        <v>48</v>
      </c>
      <c r="J1550">
        <v>80</v>
      </c>
    </row>
    <row r="1551" spans="1:10">
      <c r="A1551">
        <v>1550</v>
      </c>
      <c r="B1551">
        <v>2</v>
      </c>
      <c r="C1551">
        <v>8700</v>
      </c>
      <c r="D1551">
        <v>6</v>
      </c>
      <c r="E1551">
        <v>10</v>
      </c>
      <c r="F1551" t="s">
        <v>73</v>
      </c>
      <c r="G1551">
        <v>3</v>
      </c>
      <c r="H1551" t="s">
        <v>98</v>
      </c>
      <c r="I1551" t="s">
        <v>51</v>
      </c>
      <c r="J1551">
        <v>150</v>
      </c>
    </row>
    <row r="1552" spans="1:10">
      <c r="A1552">
        <v>1551</v>
      </c>
      <c r="B1552">
        <v>2</v>
      </c>
      <c r="C1552">
        <v>8700</v>
      </c>
      <c r="D1552">
        <v>5</v>
      </c>
      <c r="E1552">
        <v>8</v>
      </c>
      <c r="F1552" t="s">
        <v>94</v>
      </c>
      <c r="G1552">
        <v>3</v>
      </c>
      <c r="H1552" t="s">
        <v>102</v>
      </c>
      <c r="I1552" t="s">
        <v>48</v>
      </c>
      <c r="J1552">
        <v>225</v>
      </c>
    </row>
    <row r="1553" spans="1:10">
      <c r="A1553">
        <v>1552</v>
      </c>
      <c r="B1553">
        <v>2</v>
      </c>
      <c r="C1553">
        <v>8700</v>
      </c>
      <c r="D1553">
        <v>5</v>
      </c>
      <c r="E1553">
        <v>10</v>
      </c>
      <c r="F1553" t="s">
        <v>35</v>
      </c>
      <c r="G1553">
        <v>4</v>
      </c>
      <c r="H1553" t="s">
        <v>98</v>
      </c>
      <c r="I1553" t="s">
        <v>51</v>
      </c>
      <c r="J1553">
        <v>150</v>
      </c>
    </row>
    <row r="1554" spans="1:10">
      <c r="A1554">
        <v>1553</v>
      </c>
      <c r="B1554">
        <v>2</v>
      </c>
      <c r="C1554">
        <v>8700</v>
      </c>
      <c r="D1554">
        <v>5</v>
      </c>
      <c r="E1554">
        <v>9</v>
      </c>
      <c r="F1554" t="s">
        <v>35</v>
      </c>
      <c r="G1554">
        <v>3</v>
      </c>
      <c r="H1554" t="s">
        <v>97</v>
      </c>
      <c r="I1554" t="s">
        <v>48</v>
      </c>
      <c r="J1554">
        <v>80</v>
      </c>
    </row>
    <row r="1555" spans="1:10">
      <c r="A1555">
        <v>1554</v>
      </c>
      <c r="B1555">
        <v>2</v>
      </c>
      <c r="C1555">
        <v>8700</v>
      </c>
      <c r="D1555">
        <v>3</v>
      </c>
      <c r="E1555">
        <v>8</v>
      </c>
      <c r="F1555" t="s">
        <v>35</v>
      </c>
      <c r="G1555">
        <v>4</v>
      </c>
      <c r="H1555" t="s">
        <v>101</v>
      </c>
      <c r="I1555" t="s">
        <v>47</v>
      </c>
      <c r="J1555">
        <v>80</v>
      </c>
    </row>
    <row r="1556" spans="1:10">
      <c r="A1556">
        <v>1555</v>
      </c>
      <c r="B1556">
        <v>2</v>
      </c>
      <c r="C1556">
        <v>8700</v>
      </c>
      <c r="D1556">
        <v>5</v>
      </c>
      <c r="E1556">
        <v>10</v>
      </c>
      <c r="F1556" t="s">
        <v>84</v>
      </c>
      <c r="G1556">
        <v>4</v>
      </c>
      <c r="H1556" t="s">
        <v>98</v>
      </c>
      <c r="I1556" t="s">
        <v>49</v>
      </c>
      <c r="J1556">
        <v>80</v>
      </c>
    </row>
    <row r="1557" spans="1:10">
      <c r="A1557">
        <v>1556</v>
      </c>
      <c r="B1557">
        <v>2</v>
      </c>
      <c r="C1557">
        <v>8700</v>
      </c>
      <c r="D1557">
        <v>6</v>
      </c>
      <c r="E1557">
        <v>9</v>
      </c>
      <c r="F1557" t="s">
        <v>73</v>
      </c>
      <c r="G1557">
        <v>5</v>
      </c>
      <c r="H1557" t="s">
        <v>97</v>
      </c>
      <c r="I1557" t="s">
        <v>50</v>
      </c>
      <c r="J1557">
        <v>80</v>
      </c>
    </row>
    <row r="1558" spans="1:10">
      <c r="A1558">
        <v>1557</v>
      </c>
      <c r="B1558">
        <v>2</v>
      </c>
      <c r="C1558">
        <v>8700</v>
      </c>
      <c r="D1558">
        <v>5</v>
      </c>
      <c r="E1558">
        <v>10</v>
      </c>
      <c r="F1558" t="s">
        <v>73</v>
      </c>
      <c r="G1558">
        <v>3</v>
      </c>
      <c r="H1558" t="s">
        <v>98</v>
      </c>
      <c r="I1558" t="s">
        <v>49</v>
      </c>
      <c r="J1558">
        <v>80</v>
      </c>
    </row>
    <row r="1559" spans="1:10">
      <c r="A1559">
        <v>1558</v>
      </c>
      <c r="B1559">
        <v>2</v>
      </c>
      <c r="C1559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 t="s">
        <v>11</v>
      </c>
      <c r="J1559">
        <v>80</v>
      </c>
    </row>
    <row r="1560" spans="1:10">
      <c r="A1560">
        <v>1559</v>
      </c>
      <c r="B1560">
        <v>2</v>
      </c>
      <c r="C1560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 t="s">
        <v>11</v>
      </c>
      <c r="J1560">
        <v>80</v>
      </c>
    </row>
    <row r="1561" spans="1:10">
      <c r="A1561">
        <v>1560</v>
      </c>
      <c r="B1561">
        <v>2</v>
      </c>
      <c r="C1561">
        <v>8700</v>
      </c>
      <c r="D1561">
        <v>6</v>
      </c>
      <c r="E1561">
        <v>10</v>
      </c>
      <c r="F1561" t="s">
        <v>35</v>
      </c>
      <c r="G1561">
        <v>3</v>
      </c>
      <c r="H1561" t="s">
        <v>98</v>
      </c>
      <c r="I1561" t="s">
        <v>51</v>
      </c>
      <c r="J1561">
        <v>150</v>
      </c>
    </row>
    <row r="1562" spans="1:10">
      <c r="A1562">
        <v>1561</v>
      </c>
      <c r="B1562">
        <v>2</v>
      </c>
      <c r="C1562">
        <v>8700</v>
      </c>
      <c r="D1562">
        <v>4</v>
      </c>
      <c r="E1562">
        <v>7</v>
      </c>
      <c r="F1562" t="s">
        <v>35</v>
      </c>
      <c r="G1562">
        <v>3</v>
      </c>
      <c r="H1562" t="s">
        <v>101</v>
      </c>
      <c r="I1562" t="s">
        <v>47</v>
      </c>
      <c r="J1562">
        <v>80</v>
      </c>
    </row>
    <row r="1563" spans="1:10">
      <c r="A1563">
        <v>1562</v>
      </c>
      <c r="B1563">
        <v>2</v>
      </c>
      <c r="C1563">
        <v>8700</v>
      </c>
      <c r="D1563">
        <v>0</v>
      </c>
      <c r="E1563">
        <v>4</v>
      </c>
      <c r="F1563" t="s">
        <v>73</v>
      </c>
      <c r="G1563">
        <v>3</v>
      </c>
      <c r="H1563" t="s">
        <v>100</v>
      </c>
      <c r="I1563" t="s">
        <v>8</v>
      </c>
      <c r="J1563">
        <v>80</v>
      </c>
    </row>
    <row r="1564" spans="1:10">
      <c r="A1564">
        <v>1563</v>
      </c>
      <c r="B1564">
        <v>2</v>
      </c>
      <c r="C1564">
        <v>8700</v>
      </c>
      <c r="D1564">
        <v>3</v>
      </c>
      <c r="E1564">
        <v>7</v>
      </c>
      <c r="F1564" t="s">
        <v>94</v>
      </c>
      <c r="G1564">
        <v>3</v>
      </c>
      <c r="H1564" t="s">
        <v>139</v>
      </c>
      <c r="I1564" t="s">
        <v>47</v>
      </c>
      <c r="J1564">
        <v>80</v>
      </c>
    </row>
    <row r="1565" spans="1:10">
      <c r="A1565">
        <v>1564</v>
      </c>
      <c r="B1565">
        <v>2</v>
      </c>
      <c r="C1565">
        <v>8700</v>
      </c>
      <c r="D1565">
        <v>2</v>
      </c>
      <c r="E1565">
        <v>7</v>
      </c>
      <c r="F1565" t="s">
        <v>35</v>
      </c>
      <c r="G1565">
        <v>3</v>
      </c>
      <c r="H1565" t="s">
        <v>98</v>
      </c>
      <c r="I1565" t="s">
        <v>46</v>
      </c>
      <c r="J1565">
        <v>80</v>
      </c>
    </row>
    <row r="1566" spans="1:10">
      <c r="A1566">
        <v>1565</v>
      </c>
      <c r="B1566">
        <v>2</v>
      </c>
      <c r="C1566">
        <v>8700</v>
      </c>
      <c r="D1566">
        <v>3</v>
      </c>
      <c r="E1566">
        <v>7</v>
      </c>
      <c r="F1566" t="s">
        <v>73</v>
      </c>
      <c r="G1566">
        <v>3</v>
      </c>
      <c r="H1566" t="s">
        <v>102</v>
      </c>
      <c r="I1566" t="s">
        <v>46</v>
      </c>
      <c r="J1566">
        <v>225</v>
      </c>
    </row>
    <row r="1567" spans="1:10">
      <c r="A1567">
        <v>1566</v>
      </c>
      <c r="B1567">
        <v>2</v>
      </c>
      <c r="C1567">
        <v>8700</v>
      </c>
      <c r="D1567">
        <v>-1</v>
      </c>
      <c r="E1567">
        <v>2</v>
      </c>
      <c r="F1567" t="s">
        <v>73</v>
      </c>
      <c r="G1567">
        <v>3</v>
      </c>
      <c r="H1567" t="s">
        <v>100</v>
      </c>
      <c r="I1567" t="s">
        <v>8</v>
      </c>
      <c r="J1567">
        <v>80</v>
      </c>
    </row>
    <row r="1568" spans="1:10">
      <c r="A1568">
        <v>1567</v>
      </c>
      <c r="B1568">
        <v>2</v>
      </c>
      <c r="C1568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 t="s">
        <v>49</v>
      </c>
      <c r="J1568">
        <v>80</v>
      </c>
    </row>
    <row r="1569" spans="1:10">
      <c r="A1569">
        <v>1568</v>
      </c>
      <c r="B1569">
        <v>2</v>
      </c>
      <c r="C1569">
        <v>8600</v>
      </c>
      <c r="D1569">
        <v>4</v>
      </c>
      <c r="E1569">
        <v>8</v>
      </c>
      <c r="F1569" t="s">
        <v>84</v>
      </c>
      <c r="G1569">
        <v>6</v>
      </c>
      <c r="H1569" t="s">
        <v>139</v>
      </c>
      <c r="I1569" t="s">
        <v>47</v>
      </c>
      <c r="J1569">
        <v>80</v>
      </c>
    </row>
    <row r="1570" spans="1:10">
      <c r="A1570">
        <v>1569</v>
      </c>
      <c r="B1570">
        <v>2</v>
      </c>
      <c r="C1570">
        <v>9600</v>
      </c>
      <c r="D1570">
        <v>2</v>
      </c>
      <c r="E1570">
        <v>7</v>
      </c>
      <c r="F1570" t="s">
        <v>73</v>
      </c>
      <c r="G1570">
        <v>4</v>
      </c>
      <c r="H1570" t="s">
        <v>102</v>
      </c>
      <c r="I1570" t="s">
        <v>46</v>
      </c>
      <c r="J1570">
        <v>225</v>
      </c>
    </row>
    <row r="1571" spans="1:10">
      <c r="A1571">
        <v>1570</v>
      </c>
      <c r="B1571">
        <v>2</v>
      </c>
      <c r="C1571">
        <v>22600</v>
      </c>
      <c r="D1571">
        <v>5</v>
      </c>
      <c r="E1571">
        <v>8</v>
      </c>
      <c r="F1571" t="s">
        <v>73</v>
      </c>
      <c r="G1571">
        <v>4</v>
      </c>
      <c r="H1571" t="s">
        <v>98</v>
      </c>
      <c r="I1571" t="s">
        <v>49</v>
      </c>
      <c r="J1571">
        <v>80</v>
      </c>
    </row>
    <row r="1572" spans="1:10">
      <c r="A1572">
        <v>1571</v>
      </c>
      <c r="B1572">
        <v>2</v>
      </c>
      <c r="C1572">
        <v>5800</v>
      </c>
      <c r="D1572">
        <v>5</v>
      </c>
      <c r="E1572">
        <v>8</v>
      </c>
      <c r="F1572" t="s">
        <v>91</v>
      </c>
      <c r="G1572">
        <v>4</v>
      </c>
      <c r="H1572" t="s">
        <v>98</v>
      </c>
      <c r="I1572" t="s">
        <v>49</v>
      </c>
      <c r="J1572">
        <v>80</v>
      </c>
    </row>
    <row r="1573" spans="1:10">
      <c r="A1573">
        <v>1572</v>
      </c>
      <c r="B1573">
        <v>2</v>
      </c>
      <c r="C1573">
        <v>5900</v>
      </c>
      <c r="D1573">
        <v>4</v>
      </c>
      <c r="E1573">
        <v>9</v>
      </c>
      <c r="F1573" t="s">
        <v>73</v>
      </c>
      <c r="G1573">
        <v>5</v>
      </c>
      <c r="H1573" t="s">
        <v>97</v>
      </c>
      <c r="I1573" t="s">
        <v>50</v>
      </c>
      <c r="J1573">
        <v>80</v>
      </c>
    </row>
    <row r="1574" spans="1:10">
      <c r="A1574">
        <v>1573</v>
      </c>
      <c r="B1574">
        <v>2</v>
      </c>
      <c r="C1574">
        <v>7200</v>
      </c>
      <c r="D1574">
        <v>2</v>
      </c>
      <c r="E1574">
        <v>7</v>
      </c>
      <c r="F1574" t="s">
        <v>84</v>
      </c>
      <c r="G1574">
        <v>5</v>
      </c>
      <c r="H1574" t="s">
        <v>139</v>
      </c>
      <c r="I1574" t="s">
        <v>47</v>
      </c>
      <c r="J1574">
        <v>80</v>
      </c>
    </row>
    <row r="1575" spans="1:10">
      <c r="A1575">
        <v>1574</v>
      </c>
      <c r="B1575">
        <v>2</v>
      </c>
      <c r="C1575">
        <v>5700</v>
      </c>
      <c r="D1575">
        <v>0</v>
      </c>
      <c r="E1575">
        <v>4</v>
      </c>
      <c r="F1575" t="s">
        <v>35</v>
      </c>
      <c r="G1575">
        <v>3</v>
      </c>
      <c r="H1575" t="s">
        <v>97</v>
      </c>
      <c r="I1575" t="s">
        <v>8</v>
      </c>
      <c r="J1575">
        <v>80</v>
      </c>
    </row>
    <row r="1576" spans="1:10">
      <c r="A1576">
        <v>1575</v>
      </c>
      <c r="B1576">
        <v>2</v>
      </c>
      <c r="C1576">
        <v>10700</v>
      </c>
      <c r="D1576">
        <v>1</v>
      </c>
      <c r="E1576">
        <v>4</v>
      </c>
      <c r="F1576" t="s">
        <v>94</v>
      </c>
      <c r="G1576">
        <v>4</v>
      </c>
      <c r="H1576" t="s">
        <v>101</v>
      </c>
      <c r="I1576" t="s">
        <v>11</v>
      </c>
      <c r="J1576">
        <v>80</v>
      </c>
    </row>
    <row r="1577" spans="1:10">
      <c r="A1577">
        <v>1576</v>
      </c>
      <c r="B1577">
        <v>1</v>
      </c>
      <c r="C1577">
        <v>19056</v>
      </c>
      <c r="D1577">
        <v>5</v>
      </c>
      <c r="E1577">
        <v>9</v>
      </c>
      <c r="F1577" t="s">
        <v>73</v>
      </c>
      <c r="G1577">
        <v>5</v>
      </c>
      <c r="H1577" t="s">
        <v>99</v>
      </c>
      <c r="I1577" t="s">
        <v>48</v>
      </c>
      <c r="J1577">
        <v>40</v>
      </c>
    </row>
    <row r="1578" spans="1:10">
      <c r="A1578">
        <v>1577</v>
      </c>
      <c r="B1578">
        <v>1</v>
      </c>
      <c r="C1578">
        <v>19056</v>
      </c>
      <c r="D1578">
        <v>6</v>
      </c>
      <c r="E1578">
        <v>10</v>
      </c>
      <c r="F1578" t="s">
        <v>74</v>
      </c>
      <c r="G1578">
        <v>4</v>
      </c>
      <c r="H1578" t="s">
        <v>97</v>
      </c>
      <c r="I1578" t="s">
        <v>50</v>
      </c>
      <c r="J1578">
        <v>40</v>
      </c>
    </row>
    <row r="1579" spans="1:10">
      <c r="A1579">
        <v>1578</v>
      </c>
      <c r="B1579">
        <v>1</v>
      </c>
      <c r="C1579">
        <v>19056</v>
      </c>
      <c r="D1579">
        <v>-1</v>
      </c>
      <c r="E1579">
        <v>4</v>
      </c>
      <c r="F1579" t="s">
        <v>32</v>
      </c>
      <c r="G1579">
        <v>3</v>
      </c>
      <c r="H1579" t="s">
        <v>101</v>
      </c>
      <c r="I1579" t="s">
        <v>11</v>
      </c>
      <c r="J1579">
        <v>90</v>
      </c>
    </row>
    <row r="1580" spans="1:10">
      <c r="A1580">
        <v>1579</v>
      </c>
      <c r="B1580">
        <v>1</v>
      </c>
      <c r="C1580">
        <v>19056</v>
      </c>
      <c r="D1580">
        <v>1</v>
      </c>
      <c r="E1580">
        <v>5</v>
      </c>
      <c r="F1580" t="s">
        <v>73</v>
      </c>
      <c r="G1580">
        <v>5</v>
      </c>
      <c r="H1580" t="s">
        <v>99</v>
      </c>
      <c r="I1580" t="s">
        <v>11</v>
      </c>
      <c r="J1580">
        <v>40</v>
      </c>
    </row>
    <row r="1581" spans="1:10">
      <c r="A1581">
        <v>1580</v>
      </c>
      <c r="B1581">
        <v>1</v>
      </c>
      <c r="C1581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 t="s">
        <v>49</v>
      </c>
      <c r="J1581">
        <v>40</v>
      </c>
    </row>
    <row r="1582" spans="1:10">
      <c r="A1582">
        <v>1581</v>
      </c>
      <c r="B1582">
        <v>1</v>
      </c>
      <c r="C1582">
        <v>19056</v>
      </c>
      <c r="D1582">
        <v>-1</v>
      </c>
      <c r="E1582">
        <v>2</v>
      </c>
      <c r="F1582" t="s">
        <v>94</v>
      </c>
      <c r="G1582">
        <v>4</v>
      </c>
      <c r="H1582" t="s">
        <v>102</v>
      </c>
      <c r="I1582" t="s">
        <v>11</v>
      </c>
      <c r="J1582">
        <v>225</v>
      </c>
    </row>
    <row r="1583" spans="1:10">
      <c r="A1583">
        <v>1582</v>
      </c>
      <c r="B1583">
        <v>1</v>
      </c>
      <c r="C1583">
        <v>19056</v>
      </c>
      <c r="D1583">
        <v>-1</v>
      </c>
      <c r="E1583">
        <v>2</v>
      </c>
      <c r="F1583" t="s">
        <v>35</v>
      </c>
      <c r="G1583">
        <v>6</v>
      </c>
      <c r="H1583" t="s">
        <v>97</v>
      </c>
      <c r="I1583" t="s">
        <v>8</v>
      </c>
      <c r="J1583">
        <v>40</v>
      </c>
    </row>
    <row r="1584" spans="1:10">
      <c r="A1584">
        <v>1583</v>
      </c>
      <c r="B1584">
        <v>1</v>
      </c>
      <c r="C1584">
        <v>19056</v>
      </c>
      <c r="D1584">
        <v>3</v>
      </c>
      <c r="E1584">
        <v>7</v>
      </c>
      <c r="F1584" t="s">
        <v>73</v>
      </c>
      <c r="G1584">
        <v>4</v>
      </c>
      <c r="H1584" t="s">
        <v>99</v>
      </c>
      <c r="I1584" t="s">
        <v>48</v>
      </c>
      <c r="J1584">
        <v>40</v>
      </c>
    </row>
    <row r="1585" spans="1:10">
      <c r="A1585">
        <v>1584</v>
      </c>
      <c r="B1585">
        <v>1</v>
      </c>
      <c r="C1585">
        <v>19056</v>
      </c>
      <c r="D1585">
        <v>5</v>
      </c>
      <c r="E1585">
        <v>10</v>
      </c>
      <c r="F1585" t="s">
        <v>94</v>
      </c>
      <c r="G1585">
        <v>2</v>
      </c>
      <c r="H1585" t="s">
        <v>97</v>
      </c>
      <c r="I1585" t="s">
        <v>50</v>
      </c>
      <c r="J1585">
        <v>140</v>
      </c>
    </row>
    <row r="1586" spans="1:10">
      <c r="A1586">
        <v>1585</v>
      </c>
      <c r="B1586">
        <v>1</v>
      </c>
      <c r="C1586">
        <v>19056</v>
      </c>
      <c r="D1586">
        <v>3</v>
      </c>
      <c r="E1586">
        <v>7</v>
      </c>
      <c r="F1586" t="s">
        <v>35</v>
      </c>
      <c r="G1586">
        <v>3</v>
      </c>
      <c r="H1586" t="s">
        <v>101</v>
      </c>
      <c r="I1586" t="s">
        <v>47</v>
      </c>
      <c r="J1586">
        <v>40</v>
      </c>
    </row>
    <row r="1587" spans="1:10">
      <c r="A1587">
        <v>1586</v>
      </c>
      <c r="B1587">
        <v>1</v>
      </c>
      <c r="C1587">
        <v>19056</v>
      </c>
      <c r="D1587">
        <v>-1</v>
      </c>
      <c r="E1587">
        <v>2</v>
      </c>
      <c r="F1587" t="s">
        <v>35</v>
      </c>
      <c r="G1587">
        <v>5</v>
      </c>
      <c r="H1587" t="s">
        <v>97</v>
      </c>
      <c r="I1587" t="s">
        <v>8</v>
      </c>
      <c r="J1587">
        <v>40</v>
      </c>
    </row>
    <row r="1588" spans="1:10">
      <c r="A1588">
        <v>1587</v>
      </c>
      <c r="B1588">
        <v>1</v>
      </c>
      <c r="C1588">
        <v>19056</v>
      </c>
      <c r="D1588">
        <v>5</v>
      </c>
      <c r="E1588">
        <v>8</v>
      </c>
      <c r="F1588" t="s">
        <v>94</v>
      </c>
      <c r="G1588">
        <v>4</v>
      </c>
      <c r="H1588" t="s">
        <v>102</v>
      </c>
      <c r="I1588" t="s">
        <v>50</v>
      </c>
      <c r="J1588">
        <v>225</v>
      </c>
    </row>
    <row r="1589" spans="1:10">
      <c r="A1589">
        <v>1588</v>
      </c>
      <c r="B1589">
        <v>1</v>
      </c>
      <c r="C1589">
        <v>22945</v>
      </c>
      <c r="D1589">
        <v>5</v>
      </c>
      <c r="E1589">
        <v>9</v>
      </c>
      <c r="F1589" t="s">
        <v>73</v>
      </c>
      <c r="G1589">
        <v>5</v>
      </c>
      <c r="H1589" t="s">
        <v>99</v>
      </c>
      <c r="I1589" t="s">
        <v>48</v>
      </c>
      <c r="J1589">
        <v>40</v>
      </c>
    </row>
    <row r="1590" spans="1:10">
      <c r="A1590">
        <v>1589</v>
      </c>
      <c r="B1590">
        <v>2</v>
      </c>
      <c r="C1590">
        <v>24777</v>
      </c>
      <c r="D1590">
        <v>4</v>
      </c>
      <c r="E1590">
        <v>9</v>
      </c>
      <c r="F1590" t="s">
        <v>35</v>
      </c>
      <c r="G1590">
        <v>4</v>
      </c>
      <c r="H1590" t="s">
        <v>101</v>
      </c>
      <c r="I1590" t="s">
        <v>47</v>
      </c>
      <c r="J1590">
        <v>80</v>
      </c>
    </row>
    <row r="1591" spans="1:10">
      <c r="A1591">
        <v>1590</v>
      </c>
      <c r="B1591">
        <v>1</v>
      </c>
      <c r="C1591">
        <v>10837</v>
      </c>
      <c r="D1591">
        <v>4</v>
      </c>
      <c r="E1591">
        <v>8</v>
      </c>
      <c r="F1591" t="s">
        <v>73</v>
      </c>
      <c r="G1591">
        <v>5</v>
      </c>
      <c r="H1591" t="s">
        <v>99</v>
      </c>
      <c r="I1591" t="s">
        <v>48</v>
      </c>
      <c r="J1591">
        <v>40</v>
      </c>
    </row>
    <row r="1592" spans="1:10">
      <c r="A1592">
        <v>1591</v>
      </c>
      <c r="B1592">
        <v>2</v>
      </c>
      <c r="C1592">
        <v>18750</v>
      </c>
      <c r="D1592">
        <v>6</v>
      </c>
      <c r="E1592">
        <v>10</v>
      </c>
      <c r="F1592" t="s">
        <v>35</v>
      </c>
      <c r="G1592">
        <v>4</v>
      </c>
      <c r="H1592" t="s">
        <v>98</v>
      </c>
      <c r="I1592" t="s">
        <v>51</v>
      </c>
      <c r="J1592">
        <v>80</v>
      </c>
    </row>
    <row r="1593" spans="1:10">
      <c r="A1593">
        <v>1592</v>
      </c>
      <c r="B1593">
        <v>2</v>
      </c>
      <c r="C1593">
        <v>18050</v>
      </c>
      <c r="D1593">
        <v>3</v>
      </c>
      <c r="E1593">
        <v>7</v>
      </c>
      <c r="F1593" t="s">
        <v>94</v>
      </c>
      <c r="G1593">
        <v>3</v>
      </c>
      <c r="H1593" t="s">
        <v>139</v>
      </c>
      <c r="I1593" t="s">
        <v>47</v>
      </c>
      <c r="J1593">
        <v>80</v>
      </c>
    </row>
    <row r="1594" spans="1:10">
      <c r="A1594">
        <v>1593</v>
      </c>
      <c r="B1594">
        <v>1</v>
      </c>
      <c r="C1594">
        <v>4701</v>
      </c>
      <c r="D1594">
        <v>2</v>
      </c>
      <c r="E1594">
        <v>5</v>
      </c>
      <c r="F1594" t="s">
        <v>33</v>
      </c>
      <c r="G1594">
        <v>3</v>
      </c>
      <c r="H1594" t="s">
        <v>102</v>
      </c>
      <c r="I1594" t="s">
        <v>21</v>
      </c>
      <c r="J1594">
        <v>225</v>
      </c>
    </row>
    <row r="1595" spans="1:10">
      <c r="A1595">
        <v>1594</v>
      </c>
      <c r="B1595">
        <v>2</v>
      </c>
      <c r="C1595">
        <v>15174</v>
      </c>
      <c r="D1595">
        <v>-1</v>
      </c>
      <c r="E1595">
        <v>4</v>
      </c>
      <c r="F1595" t="s">
        <v>74</v>
      </c>
      <c r="G1595">
        <v>3</v>
      </c>
      <c r="H1595" t="s">
        <v>101</v>
      </c>
      <c r="I1595" t="s">
        <v>11</v>
      </c>
      <c r="J1595">
        <v>150</v>
      </c>
    </row>
    <row r="1596" spans="1:10">
      <c r="A1596">
        <v>1595</v>
      </c>
      <c r="B1596">
        <v>1</v>
      </c>
      <c r="C1596">
        <v>10494</v>
      </c>
      <c r="D1596">
        <v>5</v>
      </c>
      <c r="E1596">
        <v>8</v>
      </c>
      <c r="F1596" t="s">
        <v>74</v>
      </c>
      <c r="G1596">
        <v>3</v>
      </c>
      <c r="H1596" t="s">
        <v>97</v>
      </c>
      <c r="I1596" t="s">
        <v>48</v>
      </c>
      <c r="J1596">
        <v>40</v>
      </c>
    </row>
    <row r="1597" spans="1:10">
      <c r="A1597">
        <v>1596</v>
      </c>
      <c r="B1597">
        <v>1</v>
      </c>
      <c r="C1597">
        <v>7200</v>
      </c>
      <c r="D1597">
        <v>4</v>
      </c>
      <c r="E1597">
        <v>7</v>
      </c>
      <c r="F1597" t="s">
        <v>73</v>
      </c>
      <c r="G1597">
        <v>2</v>
      </c>
      <c r="H1597" t="s">
        <v>99</v>
      </c>
      <c r="I1597" t="s">
        <v>48</v>
      </c>
      <c r="J1597">
        <v>90</v>
      </c>
    </row>
    <row r="1598" spans="1:10">
      <c r="A1598">
        <v>1597</v>
      </c>
      <c r="B1598">
        <v>2</v>
      </c>
      <c r="C1598">
        <v>26482</v>
      </c>
      <c r="D1598">
        <v>4</v>
      </c>
      <c r="E1598">
        <v>9</v>
      </c>
      <c r="F1598" t="s">
        <v>94</v>
      </c>
      <c r="G1598">
        <v>4</v>
      </c>
      <c r="H1598" t="s">
        <v>139</v>
      </c>
      <c r="I1598" t="s">
        <v>47</v>
      </c>
      <c r="J1598">
        <v>80</v>
      </c>
    </row>
    <row r="1599" spans="1:10">
      <c r="A1599">
        <v>1598</v>
      </c>
      <c r="B1599">
        <v>2</v>
      </c>
      <c r="C1599">
        <v>21090</v>
      </c>
      <c r="D1599">
        <v>1</v>
      </c>
      <c r="E1599">
        <v>4</v>
      </c>
      <c r="F1599" t="s">
        <v>73</v>
      </c>
      <c r="G1599">
        <v>3</v>
      </c>
      <c r="H1599" t="s">
        <v>99</v>
      </c>
      <c r="I1599" t="s">
        <v>11</v>
      </c>
      <c r="J1599">
        <v>80</v>
      </c>
    </row>
    <row r="1600" spans="1:10">
      <c r="A1600">
        <v>1599</v>
      </c>
      <c r="B1600">
        <v>2</v>
      </c>
      <c r="C1600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 t="s">
        <v>11</v>
      </c>
      <c r="J1600">
        <v>80</v>
      </c>
    </row>
    <row r="1601" spans="1:10">
      <c r="A1601">
        <v>1600</v>
      </c>
      <c r="B1601">
        <v>1</v>
      </c>
      <c r="C1601">
        <v>8851</v>
      </c>
      <c r="D1601">
        <v>6</v>
      </c>
      <c r="E1601">
        <v>9</v>
      </c>
      <c r="F1601" t="s">
        <v>32</v>
      </c>
      <c r="G1601">
        <v>3</v>
      </c>
      <c r="H1601" t="s">
        <v>98</v>
      </c>
      <c r="I1601" t="s">
        <v>49</v>
      </c>
      <c r="J1601">
        <v>40</v>
      </c>
    </row>
    <row r="1602" spans="1:10">
      <c r="A1602">
        <v>1601</v>
      </c>
      <c r="B1602">
        <v>2</v>
      </c>
      <c r="C1602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 t="s">
        <v>11</v>
      </c>
      <c r="J1602">
        <v>80</v>
      </c>
    </row>
    <row r="1603" spans="1:10">
      <c r="A1603">
        <v>1602</v>
      </c>
      <c r="B1603">
        <v>2</v>
      </c>
      <c r="C1603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 t="s">
        <v>46</v>
      </c>
      <c r="J1603">
        <v>80</v>
      </c>
    </row>
    <row r="1604" spans="1:10">
      <c r="A1604">
        <v>1603</v>
      </c>
      <c r="B1604">
        <v>2</v>
      </c>
      <c r="C1604">
        <v>8700</v>
      </c>
      <c r="D1604">
        <v>5</v>
      </c>
      <c r="E1604">
        <v>8</v>
      </c>
      <c r="F1604" t="s">
        <v>35</v>
      </c>
      <c r="G1604">
        <v>3</v>
      </c>
      <c r="H1604" t="s">
        <v>97</v>
      </c>
      <c r="I1604" t="s">
        <v>48</v>
      </c>
      <c r="J1604">
        <v>80</v>
      </c>
    </row>
    <row r="1605" spans="1:10">
      <c r="A1605">
        <v>1604</v>
      </c>
      <c r="B1605">
        <v>2</v>
      </c>
      <c r="C1605">
        <v>8700</v>
      </c>
      <c r="D1605">
        <v>4</v>
      </c>
      <c r="E1605">
        <v>9</v>
      </c>
      <c r="F1605" t="s">
        <v>35</v>
      </c>
      <c r="G1605">
        <v>3</v>
      </c>
      <c r="H1605" t="s">
        <v>101</v>
      </c>
      <c r="I1605" t="s">
        <v>47</v>
      </c>
      <c r="J1605">
        <v>80</v>
      </c>
    </row>
    <row r="1606" spans="1:10">
      <c r="A1606">
        <v>1605</v>
      </c>
      <c r="B1606">
        <v>2</v>
      </c>
      <c r="C1606">
        <v>12201</v>
      </c>
      <c r="D1606">
        <v>3</v>
      </c>
      <c r="E1606">
        <v>6</v>
      </c>
      <c r="F1606" t="s">
        <v>73</v>
      </c>
      <c r="G1606">
        <v>4</v>
      </c>
      <c r="H1606" t="s">
        <v>102</v>
      </c>
      <c r="I1606" t="s">
        <v>46</v>
      </c>
      <c r="J1606">
        <v>225</v>
      </c>
    </row>
    <row r="1607" spans="1:10">
      <c r="A1607">
        <v>1606</v>
      </c>
      <c r="B1607">
        <v>2</v>
      </c>
      <c r="C1607">
        <v>7666</v>
      </c>
      <c r="D1607">
        <v>5</v>
      </c>
      <c r="E1607">
        <v>8</v>
      </c>
      <c r="F1607" t="s">
        <v>35</v>
      </c>
      <c r="G1607">
        <v>4</v>
      </c>
      <c r="H1607" t="s">
        <v>97</v>
      </c>
      <c r="I1607" t="s">
        <v>48</v>
      </c>
      <c r="J1607">
        <v>80</v>
      </c>
    </row>
    <row r="1608" spans="1:10">
      <c r="A1608">
        <v>1607</v>
      </c>
      <c r="B1608">
        <v>1</v>
      </c>
      <c r="C1608">
        <v>6493</v>
      </c>
      <c r="D1608">
        <v>6</v>
      </c>
      <c r="E1608">
        <v>9</v>
      </c>
      <c r="F1608" t="s">
        <v>35</v>
      </c>
      <c r="G1608">
        <v>2</v>
      </c>
      <c r="H1608" t="s">
        <v>97</v>
      </c>
      <c r="I1608" t="s">
        <v>50</v>
      </c>
      <c r="J1608">
        <v>90</v>
      </c>
    </row>
    <row r="1609" spans="1:10">
      <c r="A1609">
        <v>1608</v>
      </c>
      <c r="B1609">
        <v>2</v>
      </c>
      <c r="C1609">
        <v>8950</v>
      </c>
      <c r="D1609">
        <v>2</v>
      </c>
      <c r="E1609">
        <v>6</v>
      </c>
      <c r="F1609" t="s">
        <v>74</v>
      </c>
      <c r="G1609">
        <v>3</v>
      </c>
      <c r="H1609" t="s">
        <v>98</v>
      </c>
      <c r="I1609" t="s">
        <v>46</v>
      </c>
      <c r="J1609">
        <v>80</v>
      </c>
    </row>
    <row r="1610" spans="1:10">
      <c r="A1610">
        <v>1609</v>
      </c>
      <c r="B1610">
        <v>1</v>
      </c>
      <c r="C1610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 t="s">
        <v>49</v>
      </c>
      <c r="J1610">
        <v>40</v>
      </c>
    </row>
    <row r="1611" spans="1:10">
      <c r="A1611">
        <v>1610</v>
      </c>
      <c r="B1611">
        <v>1</v>
      </c>
      <c r="C1611">
        <v>23740</v>
      </c>
      <c r="D1611">
        <v>4</v>
      </c>
      <c r="E1611">
        <v>8</v>
      </c>
      <c r="F1611" t="s">
        <v>33</v>
      </c>
      <c r="G1611">
        <v>3</v>
      </c>
      <c r="H1611" t="s">
        <v>139</v>
      </c>
      <c r="I1611" t="s">
        <v>47</v>
      </c>
      <c r="J1611">
        <v>40</v>
      </c>
    </row>
    <row r="1612" spans="1:10">
      <c r="A1612">
        <v>1611</v>
      </c>
      <c r="B1612">
        <v>1</v>
      </c>
      <c r="C1612">
        <v>23490</v>
      </c>
      <c r="D1612">
        <v>-1</v>
      </c>
      <c r="E1612">
        <v>2</v>
      </c>
      <c r="F1612" t="s">
        <v>73</v>
      </c>
      <c r="G1612">
        <v>3</v>
      </c>
      <c r="H1612" t="s">
        <v>100</v>
      </c>
      <c r="I1612" t="s">
        <v>8</v>
      </c>
      <c r="J1612">
        <v>40</v>
      </c>
    </row>
    <row r="1613" spans="1:10">
      <c r="A1613">
        <v>1612</v>
      </c>
      <c r="B1613">
        <v>1</v>
      </c>
      <c r="C1613">
        <v>23490</v>
      </c>
      <c r="D1613">
        <v>-1</v>
      </c>
      <c r="E1613">
        <v>3</v>
      </c>
      <c r="F1613" t="s">
        <v>73</v>
      </c>
      <c r="G1613">
        <v>2</v>
      </c>
      <c r="H1613" t="s">
        <v>100</v>
      </c>
      <c r="I1613" t="s">
        <v>8</v>
      </c>
      <c r="J1613">
        <v>90</v>
      </c>
    </row>
    <row r="1614" spans="1:10">
      <c r="A1614">
        <v>1613</v>
      </c>
      <c r="B1614">
        <v>1</v>
      </c>
      <c r="C1614">
        <v>23490</v>
      </c>
      <c r="D1614">
        <v>4</v>
      </c>
      <c r="E1614">
        <v>9</v>
      </c>
      <c r="F1614" t="s">
        <v>33</v>
      </c>
      <c r="G1614">
        <v>3</v>
      </c>
      <c r="H1614" t="s">
        <v>139</v>
      </c>
      <c r="I1614" t="s">
        <v>47</v>
      </c>
      <c r="J1614">
        <v>40</v>
      </c>
    </row>
    <row r="1615" spans="1:10">
      <c r="A1615">
        <v>1614</v>
      </c>
      <c r="B1615">
        <v>1</v>
      </c>
      <c r="C1615">
        <v>23490</v>
      </c>
      <c r="D1615">
        <v>4</v>
      </c>
      <c r="E1615">
        <v>8</v>
      </c>
      <c r="F1615" t="s">
        <v>35</v>
      </c>
      <c r="G1615">
        <v>3</v>
      </c>
      <c r="H1615" t="s">
        <v>97</v>
      </c>
      <c r="I1615" t="s">
        <v>48</v>
      </c>
      <c r="J1615">
        <v>40</v>
      </c>
    </row>
    <row r="1616" spans="1:10">
      <c r="A1616">
        <v>1615</v>
      </c>
      <c r="B1616">
        <v>1</v>
      </c>
      <c r="C1616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 t="s">
        <v>49</v>
      </c>
      <c r="J1616">
        <v>40</v>
      </c>
    </row>
    <row r="1617" spans="1:10">
      <c r="A1617">
        <v>1616</v>
      </c>
      <c r="B1617">
        <v>1</v>
      </c>
      <c r="C1617">
        <v>23590</v>
      </c>
      <c r="D1617">
        <v>4</v>
      </c>
      <c r="E1617">
        <v>9</v>
      </c>
      <c r="F1617" t="s">
        <v>35</v>
      </c>
      <c r="G1617">
        <v>6</v>
      </c>
      <c r="H1617" t="s">
        <v>97</v>
      </c>
      <c r="I1617" t="s">
        <v>48</v>
      </c>
      <c r="J1617">
        <v>40</v>
      </c>
    </row>
    <row r="1618" spans="1:10">
      <c r="A1618">
        <v>1617</v>
      </c>
      <c r="B1618">
        <v>1</v>
      </c>
      <c r="C1618">
        <v>23590</v>
      </c>
      <c r="D1618">
        <v>6</v>
      </c>
      <c r="E1618">
        <v>11</v>
      </c>
      <c r="F1618" t="s">
        <v>74</v>
      </c>
      <c r="G1618">
        <v>4</v>
      </c>
      <c r="H1618" t="s">
        <v>97</v>
      </c>
      <c r="I1618" t="s">
        <v>50</v>
      </c>
      <c r="J1618">
        <v>40</v>
      </c>
    </row>
    <row r="1619" spans="1:10">
      <c r="A1619">
        <v>1618</v>
      </c>
      <c r="B1619">
        <v>2</v>
      </c>
      <c r="C1619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 t="s">
        <v>49</v>
      </c>
      <c r="J1619">
        <v>80</v>
      </c>
    </row>
    <row r="1620" spans="1:10">
      <c r="A1620">
        <v>1619</v>
      </c>
      <c r="B1620">
        <v>2</v>
      </c>
      <c r="C1620">
        <v>7070</v>
      </c>
      <c r="D1620">
        <v>2</v>
      </c>
      <c r="E1620">
        <v>5</v>
      </c>
      <c r="F1620" t="s">
        <v>94</v>
      </c>
      <c r="G1620">
        <v>4</v>
      </c>
      <c r="H1620" t="s">
        <v>102</v>
      </c>
      <c r="I1620" t="s">
        <v>21</v>
      </c>
      <c r="J1620">
        <v>225</v>
      </c>
    </row>
    <row r="1621" spans="1:10">
      <c r="A1621">
        <v>1620</v>
      </c>
      <c r="B1621">
        <v>2</v>
      </c>
      <c r="C1621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 t="s">
        <v>48</v>
      </c>
      <c r="J1621">
        <v>80</v>
      </c>
    </row>
    <row r="1622" spans="1:10">
      <c r="A1622">
        <v>1621</v>
      </c>
      <c r="B1622">
        <v>2</v>
      </c>
      <c r="C1622">
        <v>8700</v>
      </c>
      <c r="D1622">
        <v>3</v>
      </c>
      <c r="E1622">
        <v>8</v>
      </c>
      <c r="F1622" t="s">
        <v>74</v>
      </c>
      <c r="G1622">
        <v>5</v>
      </c>
      <c r="H1622" t="s">
        <v>97</v>
      </c>
      <c r="I1622" t="s">
        <v>48</v>
      </c>
      <c r="J1622">
        <v>80</v>
      </c>
    </row>
    <row r="1623" spans="1:10">
      <c r="A1623">
        <v>1622</v>
      </c>
      <c r="B1623">
        <v>2</v>
      </c>
      <c r="C1623">
        <v>22450</v>
      </c>
      <c r="D1623">
        <v>-1</v>
      </c>
      <c r="E1623">
        <v>4</v>
      </c>
      <c r="F1623" t="s">
        <v>73</v>
      </c>
      <c r="G1623">
        <v>3</v>
      </c>
      <c r="H1623" t="s">
        <v>100</v>
      </c>
      <c r="I1623" t="s">
        <v>8</v>
      </c>
      <c r="J1623">
        <v>80</v>
      </c>
    </row>
    <row r="1624" spans="1:10">
      <c r="A1624">
        <v>1623</v>
      </c>
      <c r="B1624">
        <v>1</v>
      </c>
      <c r="C1624">
        <v>7002</v>
      </c>
      <c r="D1624">
        <v>-1</v>
      </c>
      <c r="E1624">
        <v>2</v>
      </c>
      <c r="F1624" t="s">
        <v>84</v>
      </c>
      <c r="G1624">
        <v>4</v>
      </c>
      <c r="H1624" t="s">
        <v>102</v>
      </c>
      <c r="I1624" t="s">
        <v>8</v>
      </c>
      <c r="J1624">
        <v>225</v>
      </c>
    </row>
    <row r="1625" spans="1:10">
      <c r="A1625">
        <v>1624</v>
      </c>
      <c r="B1625">
        <v>2</v>
      </c>
      <c r="C1625">
        <v>12700</v>
      </c>
      <c r="D1625">
        <v>-1</v>
      </c>
      <c r="E1625">
        <v>4</v>
      </c>
      <c r="F1625" t="s">
        <v>35</v>
      </c>
      <c r="G1625">
        <v>4</v>
      </c>
      <c r="H1625" t="s">
        <v>97</v>
      </c>
      <c r="I1625" t="s">
        <v>8</v>
      </c>
      <c r="J1625">
        <v>80</v>
      </c>
    </row>
    <row r="1626" spans="1:10">
      <c r="A1626">
        <v>1625</v>
      </c>
      <c r="B1626">
        <v>2</v>
      </c>
      <c r="C1626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 t="s">
        <v>21</v>
      </c>
      <c r="J1626">
        <v>225</v>
      </c>
    </row>
    <row r="1627" spans="1:10">
      <c r="A1627">
        <v>1626</v>
      </c>
      <c r="B1627">
        <v>2</v>
      </c>
      <c r="C1627">
        <v>8219</v>
      </c>
      <c r="D1627">
        <v>0</v>
      </c>
      <c r="E1627">
        <v>3</v>
      </c>
      <c r="F1627" t="s">
        <v>94</v>
      </c>
      <c r="G1627">
        <v>3</v>
      </c>
      <c r="H1627" t="s">
        <v>101</v>
      </c>
      <c r="I1627" t="s">
        <v>11</v>
      </c>
      <c r="J1627">
        <v>80</v>
      </c>
    </row>
    <row r="1628" spans="1:10">
      <c r="A1628">
        <v>1627</v>
      </c>
      <c r="B1628">
        <v>2</v>
      </c>
      <c r="C1628">
        <v>27730</v>
      </c>
      <c r="D1628">
        <v>4</v>
      </c>
      <c r="E1628">
        <v>9</v>
      </c>
      <c r="F1628" t="s">
        <v>73</v>
      </c>
      <c r="G1628">
        <v>3</v>
      </c>
      <c r="H1628" t="s">
        <v>99</v>
      </c>
      <c r="I1628" t="s">
        <v>48</v>
      </c>
      <c r="J1628">
        <v>80</v>
      </c>
    </row>
    <row r="1629" spans="1:10">
      <c r="A1629">
        <v>1628</v>
      </c>
      <c r="B1629">
        <v>1</v>
      </c>
      <c r="C1629">
        <v>14170</v>
      </c>
      <c r="D1629">
        <v>5</v>
      </c>
      <c r="E1629">
        <v>8</v>
      </c>
      <c r="F1629" t="s">
        <v>73</v>
      </c>
      <c r="G1629">
        <v>3</v>
      </c>
      <c r="H1629" t="s">
        <v>98</v>
      </c>
      <c r="I1629" t="s">
        <v>49</v>
      </c>
      <c r="J1629">
        <v>40</v>
      </c>
    </row>
    <row r="1630" spans="1:10">
      <c r="A1630">
        <v>1629</v>
      </c>
      <c r="B1630">
        <v>2</v>
      </c>
      <c r="C1630">
        <v>8668</v>
      </c>
      <c r="D1630">
        <v>4</v>
      </c>
      <c r="E1630">
        <v>9</v>
      </c>
      <c r="F1630" t="s">
        <v>73</v>
      </c>
      <c r="G1630">
        <v>4</v>
      </c>
      <c r="H1630" t="s">
        <v>99</v>
      </c>
      <c r="I1630" t="s">
        <v>48</v>
      </c>
      <c r="J1630">
        <v>80</v>
      </c>
    </row>
    <row r="1631" spans="1:10">
      <c r="A1631">
        <v>1630</v>
      </c>
      <c r="B1631">
        <v>2</v>
      </c>
      <c r="C1631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 t="s">
        <v>50</v>
      </c>
      <c r="J1631">
        <v>80</v>
      </c>
    </row>
    <row r="1632" spans="1:10">
      <c r="A1632">
        <v>1631</v>
      </c>
      <c r="B1632">
        <v>2</v>
      </c>
      <c r="C1632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 t="s">
        <v>50</v>
      </c>
      <c r="J1632">
        <v>80</v>
      </c>
    </row>
    <row r="1633" spans="1:10">
      <c r="A1633">
        <v>1632</v>
      </c>
      <c r="B1633">
        <v>2</v>
      </c>
      <c r="C1633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 t="s">
        <v>50</v>
      </c>
      <c r="J1633">
        <v>80</v>
      </c>
    </row>
    <row r="1634" spans="1:10">
      <c r="A1634">
        <v>1633</v>
      </c>
      <c r="B1634">
        <v>2</v>
      </c>
      <c r="C1634">
        <v>12788</v>
      </c>
      <c r="D1634">
        <v>5</v>
      </c>
      <c r="E1634">
        <v>9</v>
      </c>
      <c r="F1634" t="s">
        <v>73</v>
      </c>
      <c r="G1634">
        <v>3</v>
      </c>
      <c r="H1634" t="s">
        <v>98</v>
      </c>
      <c r="I1634" t="s">
        <v>49</v>
      </c>
      <c r="J1634">
        <v>80</v>
      </c>
    </row>
    <row r="1635" spans="1:10">
      <c r="A1635">
        <v>1634</v>
      </c>
      <c r="B1635">
        <v>2</v>
      </c>
      <c r="C163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 t="s">
        <v>11</v>
      </c>
      <c r="J1635">
        <v>80</v>
      </c>
    </row>
    <row r="1636" spans="1:10">
      <c r="A1636">
        <v>1635</v>
      </c>
      <c r="B1636">
        <v>2</v>
      </c>
      <c r="C1636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 t="s">
        <v>47</v>
      </c>
      <c r="J1636">
        <v>80</v>
      </c>
    </row>
    <row r="1637" spans="1:10">
      <c r="A1637">
        <v>1636</v>
      </c>
      <c r="B1637">
        <v>2</v>
      </c>
      <c r="C1637">
        <v>12856</v>
      </c>
      <c r="D1637">
        <v>-1</v>
      </c>
      <c r="E1637">
        <v>4</v>
      </c>
      <c r="F1637" t="s">
        <v>94</v>
      </c>
      <c r="G1637">
        <v>2</v>
      </c>
      <c r="H1637" t="s">
        <v>101</v>
      </c>
      <c r="I1637" t="s">
        <v>11</v>
      </c>
      <c r="J1637">
        <v>220</v>
      </c>
    </row>
    <row r="1638" spans="1:10">
      <c r="A1638">
        <v>1637</v>
      </c>
      <c r="B1638">
        <v>2</v>
      </c>
      <c r="C1638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 t="s">
        <v>51</v>
      </c>
      <c r="J1638">
        <v>80</v>
      </c>
    </row>
    <row r="1639" spans="1:10">
      <c r="A1639">
        <v>1638</v>
      </c>
      <c r="B1639">
        <v>2</v>
      </c>
      <c r="C1639">
        <v>8950</v>
      </c>
      <c r="D1639">
        <v>4</v>
      </c>
      <c r="E1639">
        <v>8</v>
      </c>
      <c r="F1639" t="s">
        <v>74</v>
      </c>
      <c r="G1639">
        <v>3</v>
      </c>
      <c r="H1639" t="s">
        <v>98</v>
      </c>
      <c r="I1639" t="s">
        <v>49</v>
      </c>
      <c r="J1639">
        <v>150</v>
      </c>
    </row>
    <row r="1640" spans="1:10">
      <c r="A1640">
        <v>1639</v>
      </c>
      <c r="B1640">
        <v>2</v>
      </c>
      <c r="C1640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 t="s">
        <v>51</v>
      </c>
      <c r="J1640">
        <v>80</v>
      </c>
    </row>
    <row r="1641" spans="1:10">
      <c r="A1641">
        <v>1640</v>
      </c>
      <c r="B1641">
        <v>2</v>
      </c>
      <c r="C1641">
        <v>29204</v>
      </c>
      <c r="D1641">
        <v>2</v>
      </c>
      <c r="E1641">
        <v>6</v>
      </c>
      <c r="F1641" t="s">
        <v>73</v>
      </c>
      <c r="G1641">
        <v>5</v>
      </c>
      <c r="H1641" t="s">
        <v>100</v>
      </c>
      <c r="I1641" t="s">
        <v>46</v>
      </c>
      <c r="J1641">
        <v>80</v>
      </c>
    </row>
    <row r="1642" spans="1:10">
      <c r="A1642">
        <v>1641</v>
      </c>
      <c r="B1642">
        <v>2</v>
      </c>
      <c r="C1642">
        <v>29204</v>
      </c>
      <c r="D1642">
        <v>6</v>
      </c>
      <c r="E1642">
        <v>9</v>
      </c>
      <c r="F1642" t="s">
        <v>73</v>
      </c>
      <c r="G1642">
        <v>4</v>
      </c>
      <c r="H1642" t="s">
        <v>97</v>
      </c>
      <c r="I1642" t="s">
        <v>50</v>
      </c>
      <c r="J1642">
        <v>80</v>
      </c>
    </row>
    <row r="1643" spans="1:10">
      <c r="A1643">
        <v>1642</v>
      </c>
      <c r="B1643">
        <v>2</v>
      </c>
      <c r="C1643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 t="s">
        <v>11</v>
      </c>
      <c r="J1643">
        <v>80</v>
      </c>
    </row>
    <row r="1644" spans="1:10">
      <c r="A1644">
        <v>1643</v>
      </c>
      <c r="B1644">
        <v>2</v>
      </c>
      <c r="C1644">
        <v>29204</v>
      </c>
      <c r="D1644">
        <v>0</v>
      </c>
      <c r="E1644">
        <v>5</v>
      </c>
      <c r="F1644" t="s">
        <v>73</v>
      </c>
      <c r="G1644">
        <v>3</v>
      </c>
      <c r="H1644" t="s">
        <v>100</v>
      </c>
      <c r="I1644" t="s">
        <v>8</v>
      </c>
      <c r="J1644">
        <v>80</v>
      </c>
    </row>
    <row r="1645" spans="1:10">
      <c r="A1645">
        <v>1644</v>
      </c>
      <c r="B1645">
        <v>2</v>
      </c>
      <c r="C1645">
        <v>29204</v>
      </c>
      <c r="D1645">
        <v>-1</v>
      </c>
      <c r="E1645">
        <v>3</v>
      </c>
      <c r="F1645" t="s">
        <v>73</v>
      </c>
      <c r="G1645">
        <v>4</v>
      </c>
      <c r="H1645" t="s">
        <v>100</v>
      </c>
      <c r="I1645" t="s">
        <v>8</v>
      </c>
      <c r="J1645">
        <v>80</v>
      </c>
    </row>
    <row r="1646" spans="1:10">
      <c r="A1646">
        <v>1645</v>
      </c>
      <c r="B1646">
        <v>2</v>
      </c>
      <c r="C1646">
        <v>29204</v>
      </c>
      <c r="D1646">
        <v>2</v>
      </c>
      <c r="E1646">
        <v>5</v>
      </c>
      <c r="F1646" t="s">
        <v>35</v>
      </c>
      <c r="G1646">
        <v>3</v>
      </c>
      <c r="H1646" t="s">
        <v>98</v>
      </c>
      <c r="I1646" t="s">
        <v>46</v>
      </c>
      <c r="J1646">
        <v>80</v>
      </c>
    </row>
    <row r="1647" spans="1:10">
      <c r="A1647">
        <v>1646</v>
      </c>
      <c r="B1647">
        <v>2</v>
      </c>
      <c r="C1647">
        <v>29204</v>
      </c>
      <c r="D1647">
        <v>3</v>
      </c>
      <c r="E1647">
        <v>6</v>
      </c>
      <c r="F1647" t="s">
        <v>35</v>
      </c>
      <c r="G1647">
        <v>5</v>
      </c>
      <c r="H1647" t="s">
        <v>98</v>
      </c>
      <c r="I1647" t="s">
        <v>46</v>
      </c>
      <c r="J1647">
        <v>80</v>
      </c>
    </row>
    <row r="1648" spans="1:10">
      <c r="A1648">
        <v>1647</v>
      </c>
      <c r="B1648">
        <v>2</v>
      </c>
      <c r="C1648">
        <v>29204</v>
      </c>
      <c r="D1648">
        <v>3</v>
      </c>
      <c r="E1648">
        <v>6</v>
      </c>
      <c r="F1648" t="s">
        <v>35</v>
      </c>
      <c r="G1648">
        <v>4</v>
      </c>
      <c r="H1648" t="s">
        <v>98</v>
      </c>
      <c r="I1648" t="s">
        <v>46</v>
      </c>
      <c r="J1648">
        <v>80</v>
      </c>
    </row>
    <row r="1649" spans="1:10">
      <c r="A1649">
        <v>1648</v>
      </c>
      <c r="B1649">
        <v>2</v>
      </c>
      <c r="C1649">
        <v>19584</v>
      </c>
      <c r="D1649">
        <v>5</v>
      </c>
      <c r="E1649">
        <v>8</v>
      </c>
      <c r="F1649" t="s">
        <v>73</v>
      </c>
      <c r="G1649">
        <v>4</v>
      </c>
      <c r="H1649" t="s">
        <v>98</v>
      </c>
      <c r="I1649" t="s">
        <v>49</v>
      </c>
      <c r="J1649">
        <v>80</v>
      </c>
    </row>
    <row r="1650" spans="1:10">
      <c r="A1650">
        <v>1649</v>
      </c>
      <c r="B1650">
        <v>2</v>
      </c>
      <c r="C1650">
        <v>14833</v>
      </c>
      <c r="D1650">
        <v>3</v>
      </c>
      <c r="E1650">
        <v>7</v>
      </c>
      <c r="F1650" t="s">
        <v>94</v>
      </c>
      <c r="G1650">
        <v>4</v>
      </c>
      <c r="H1650" t="s">
        <v>139</v>
      </c>
      <c r="I1650" t="s">
        <v>47</v>
      </c>
      <c r="J1650">
        <v>80</v>
      </c>
    </row>
    <row r="1651" spans="1:10">
      <c r="A1651">
        <v>1650</v>
      </c>
      <c r="B1651">
        <v>1</v>
      </c>
      <c r="C1651">
        <v>17130</v>
      </c>
      <c r="D1651">
        <v>5</v>
      </c>
      <c r="E1651">
        <v>9</v>
      </c>
      <c r="F1651" t="s">
        <v>73</v>
      </c>
      <c r="G1651">
        <v>4</v>
      </c>
      <c r="H1651" t="s">
        <v>99</v>
      </c>
      <c r="I1651" t="s">
        <v>48</v>
      </c>
      <c r="J1651">
        <v>40</v>
      </c>
    </row>
    <row r="1652" spans="1:10">
      <c r="A1652">
        <v>1651</v>
      </c>
      <c r="B1652">
        <v>1</v>
      </c>
      <c r="C1652">
        <v>9467</v>
      </c>
      <c r="D1652">
        <v>2</v>
      </c>
      <c r="E1652">
        <v>6</v>
      </c>
      <c r="F1652" t="s">
        <v>35</v>
      </c>
      <c r="G1652">
        <v>4</v>
      </c>
      <c r="H1652" t="s">
        <v>101</v>
      </c>
      <c r="I1652" t="s">
        <v>47</v>
      </c>
      <c r="J1652">
        <v>40</v>
      </c>
    </row>
    <row r="1653" spans="1:10">
      <c r="A1653">
        <v>1652</v>
      </c>
      <c r="B1653">
        <v>1</v>
      </c>
      <c r="C1653">
        <v>8760</v>
      </c>
      <c r="D1653">
        <v>4</v>
      </c>
      <c r="E1653">
        <v>7</v>
      </c>
      <c r="F1653" t="s">
        <v>35</v>
      </c>
      <c r="G1653">
        <v>3</v>
      </c>
      <c r="H1653" t="s">
        <v>101</v>
      </c>
      <c r="I1653" t="s">
        <v>47</v>
      </c>
      <c r="J1653">
        <v>40</v>
      </c>
    </row>
    <row r="1654" spans="1:10">
      <c r="A1654">
        <v>1653</v>
      </c>
      <c r="B1654">
        <v>2</v>
      </c>
      <c r="C1654">
        <v>13780</v>
      </c>
      <c r="D1654">
        <v>1</v>
      </c>
      <c r="E1654">
        <v>6</v>
      </c>
      <c r="F1654" t="s">
        <v>73</v>
      </c>
      <c r="G1654">
        <v>4</v>
      </c>
      <c r="H1654" t="s">
        <v>99</v>
      </c>
      <c r="I1654" t="s">
        <v>11</v>
      </c>
      <c r="J1654">
        <v>80</v>
      </c>
    </row>
    <row r="1655" spans="1:10">
      <c r="A1655">
        <v>1654</v>
      </c>
      <c r="B1655">
        <v>2</v>
      </c>
      <c r="C1655">
        <v>10276</v>
      </c>
      <c r="D1655">
        <v>3</v>
      </c>
      <c r="E1655">
        <v>6</v>
      </c>
      <c r="F1655" t="s">
        <v>73</v>
      </c>
      <c r="G1655">
        <v>3</v>
      </c>
      <c r="H1655" t="s">
        <v>100</v>
      </c>
      <c r="I1655" t="s">
        <v>46</v>
      </c>
      <c r="J1655">
        <v>80</v>
      </c>
    </row>
    <row r="1656" spans="1:10">
      <c r="A1656">
        <v>1655</v>
      </c>
      <c r="B1656">
        <v>2</v>
      </c>
      <c r="C1656">
        <v>7306</v>
      </c>
      <c r="D1656">
        <v>5</v>
      </c>
      <c r="E1656">
        <v>9</v>
      </c>
      <c r="F1656" t="s">
        <v>35</v>
      </c>
      <c r="G1656">
        <v>4</v>
      </c>
      <c r="H1656" t="s">
        <v>97</v>
      </c>
      <c r="I1656" t="s">
        <v>48</v>
      </c>
      <c r="J1656">
        <v>80</v>
      </c>
    </row>
    <row r="1657" spans="1:10">
      <c r="A1657">
        <v>1656</v>
      </c>
      <c r="B1657">
        <v>1</v>
      </c>
      <c r="C1657">
        <v>3467</v>
      </c>
      <c r="D1657">
        <v>1</v>
      </c>
      <c r="E1657">
        <v>6</v>
      </c>
      <c r="F1657" t="s">
        <v>84</v>
      </c>
      <c r="G1657">
        <v>3</v>
      </c>
      <c r="H1657" t="s">
        <v>101</v>
      </c>
      <c r="I1657" t="s">
        <v>11</v>
      </c>
      <c r="J1657">
        <v>40</v>
      </c>
    </row>
    <row r="1658" spans="1:10">
      <c r="A1658">
        <v>1657</v>
      </c>
      <c r="B1658">
        <v>2</v>
      </c>
      <c r="C1658">
        <v>7844</v>
      </c>
      <c r="D1658">
        <v>6</v>
      </c>
      <c r="E1658">
        <v>11</v>
      </c>
      <c r="F1658" t="s">
        <v>73</v>
      </c>
      <c r="G1658">
        <v>3</v>
      </c>
      <c r="H1658" t="s">
        <v>98</v>
      </c>
      <c r="I1658" t="s">
        <v>51</v>
      </c>
      <c r="J1658">
        <v>150</v>
      </c>
    </row>
    <row r="1659" spans="1:10">
      <c r="A1659">
        <v>1658</v>
      </c>
      <c r="B1659">
        <v>2</v>
      </c>
      <c r="C1659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 t="s">
        <v>48</v>
      </c>
      <c r="J1659">
        <v>80</v>
      </c>
    </row>
    <row r="1660" spans="1:10">
      <c r="A1660">
        <v>1659</v>
      </c>
      <c r="B1660">
        <v>2</v>
      </c>
      <c r="C1660">
        <v>8728</v>
      </c>
      <c r="D1660">
        <v>0</v>
      </c>
      <c r="E1660">
        <v>5</v>
      </c>
      <c r="F1660" t="s">
        <v>73</v>
      </c>
      <c r="G1660">
        <v>4</v>
      </c>
      <c r="H1660" t="s">
        <v>100</v>
      </c>
      <c r="I1660" t="s">
        <v>8</v>
      </c>
      <c r="J1660">
        <v>80</v>
      </c>
    </row>
    <row r="1661" spans="1:10">
      <c r="A1661">
        <v>1660</v>
      </c>
      <c r="B1661">
        <v>2</v>
      </c>
      <c r="C1661">
        <v>21125</v>
      </c>
      <c r="D1661">
        <v>2</v>
      </c>
      <c r="E1661">
        <v>6</v>
      </c>
      <c r="F1661" t="s">
        <v>73</v>
      </c>
      <c r="G1661">
        <v>3</v>
      </c>
      <c r="H1661" t="s">
        <v>102</v>
      </c>
      <c r="I1661" t="s">
        <v>21</v>
      </c>
      <c r="J1661">
        <v>225</v>
      </c>
    </row>
    <row r="1662" spans="1:10">
      <c r="A1662">
        <v>1661</v>
      </c>
      <c r="B1662">
        <v>2</v>
      </c>
      <c r="C1662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 t="s">
        <v>51</v>
      </c>
      <c r="J1662">
        <v>80</v>
      </c>
    </row>
    <row r="1663" spans="1:10">
      <c r="A1663">
        <v>1662</v>
      </c>
      <c r="B1663">
        <v>2</v>
      </c>
      <c r="C1663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 t="s">
        <v>8</v>
      </c>
      <c r="J1663">
        <v>80</v>
      </c>
    </row>
    <row r="1664" spans="1:10">
      <c r="A1664">
        <v>1663</v>
      </c>
      <c r="B1664">
        <v>2</v>
      </c>
      <c r="C1664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 t="s">
        <v>50</v>
      </c>
      <c r="J1664">
        <v>80</v>
      </c>
    </row>
    <row r="1665" spans="1:10">
      <c r="A1665">
        <v>1664</v>
      </c>
      <c r="B1665">
        <v>2</v>
      </c>
      <c r="C166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 t="s">
        <v>51</v>
      </c>
      <c r="J1665">
        <v>80</v>
      </c>
    </row>
    <row r="1666" spans="1:10">
      <c r="A1666">
        <v>1665</v>
      </c>
      <c r="B1666">
        <v>2</v>
      </c>
      <c r="C1666">
        <v>13950</v>
      </c>
      <c r="D1666">
        <v>-1</v>
      </c>
      <c r="E1666">
        <v>4</v>
      </c>
      <c r="F1666" t="s">
        <v>35</v>
      </c>
      <c r="G1666">
        <v>4</v>
      </c>
      <c r="H1666" t="s">
        <v>97</v>
      </c>
      <c r="I1666" t="s">
        <v>8</v>
      </c>
      <c r="J1666">
        <v>80</v>
      </c>
    </row>
    <row r="1667" spans="1:10">
      <c r="A1667">
        <v>1666</v>
      </c>
      <c r="B1667">
        <v>2</v>
      </c>
      <c r="C1667">
        <v>13950</v>
      </c>
      <c r="D1667">
        <v>2</v>
      </c>
      <c r="E1667">
        <v>7</v>
      </c>
      <c r="F1667" t="s">
        <v>73</v>
      </c>
      <c r="G1667">
        <v>3</v>
      </c>
      <c r="H1667" t="s">
        <v>100</v>
      </c>
      <c r="I1667" t="s">
        <v>46</v>
      </c>
      <c r="J1667">
        <v>80</v>
      </c>
    </row>
    <row r="1668" spans="1:10">
      <c r="A1668">
        <v>1667</v>
      </c>
      <c r="B1668">
        <v>2</v>
      </c>
      <c r="C1668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 t="s">
        <v>51</v>
      </c>
      <c r="J1668">
        <v>80</v>
      </c>
    </row>
    <row r="1669" spans="1:10">
      <c r="A1669">
        <v>1668</v>
      </c>
      <c r="B1669">
        <v>2</v>
      </c>
      <c r="C1669">
        <v>29310</v>
      </c>
      <c r="D1669">
        <v>-1</v>
      </c>
      <c r="E1669">
        <v>3</v>
      </c>
      <c r="F1669" t="s">
        <v>94</v>
      </c>
      <c r="G1669">
        <v>3</v>
      </c>
      <c r="H1669" t="s">
        <v>101</v>
      </c>
      <c r="I1669" t="s">
        <v>11</v>
      </c>
      <c r="J1669">
        <v>150</v>
      </c>
    </row>
    <row r="1670" spans="1:10">
      <c r="A1670">
        <v>1669</v>
      </c>
      <c r="B1670">
        <v>2</v>
      </c>
      <c r="C1670">
        <v>29010</v>
      </c>
      <c r="D1670">
        <v>5</v>
      </c>
      <c r="E1670">
        <v>10</v>
      </c>
      <c r="F1670" t="s">
        <v>35</v>
      </c>
      <c r="G1670">
        <v>3</v>
      </c>
      <c r="H1670" t="s">
        <v>97</v>
      </c>
      <c r="I1670" t="s">
        <v>48</v>
      </c>
      <c r="J1670">
        <v>80</v>
      </c>
    </row>
    <row r="1671" spans="1:10">
      <c r="A1671">
        <v>1670</v>
      </c>
      <c r="B1671">
        <v>2</v>
      </c>
      <c r="C1671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 t="s">
        <v>50</v>
      </c>
      <c r="J1671">
        <v>80</v>
      </c>
    </row>
    <row r="1672" spans="1:10">
      <c r="A1672">
        <v>1671</v>
      </c>
      <c r="B1672">
        <v>2</v>
      </c>
      <c r="C1672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 t="s">
        <v>50</v>
      </c>
      <c r="J1672">
        <v>80</v>
      </c>
    </row>
    <row r="1673" spans="1:10">
      <c r="A1673">
        <v>1672</v>
      </c>
      <c r="B1673">
        <v>1</v>
      </c>
      <c r="C1673">
        <v>21200</v>
      </c>
      <c r="D1673">
        <v>3</v>
      </c>
      <c r="E1673">
        <v>8</v>
      </c>
      <c r="F1673" t="s">
        <v>35</v>
      </c>
      <c r="G1673">
        <v>5</v>
      </c>
      <c r="H1673" t="s">
        <v>97</v>
      </c>
      <c r="I1673" t="s">
        <v>48</v>
      </c>
      <c r="J1673">
        <v>40</v>
      </c>
    </row>
    <row r="1674" spans="1:10">
      <c r="A1674">
        <v>1673</v>
      </c>
      <c r="B1674">
        <v>2</v>
      </c>
      <c r="C1674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 t="s">
        <v>46</v>
      </c>
      <c r="J1674">
        <v>80</v>
      </c>
    </row>
    <row r="1675" spans="1:10">
      <c r="A1675">
        <v>1674</v>
      </c>
      <c r="B1675">
        <v>2</v>
      </c>
      <c r="C167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 t="s">
        <v>8</v>
      </c>
      <c r="J1675">
        <v>80</v>
      </c>
    </row>
    <row r="1676" spans="1:10">
      <c r="A1676">
        <v>1675</v>
      </c>
      <c r="B1676">
        <v>2</v>
      </c>
      <c r="C1676">
        <v>27901</v>
      </c>
      <c r="D1676">
        <v>3</v>
      </c>
      <c r="E1676">
        <v>6</v>
      </c>
      <c r="F1676" t="s">
        <v>91</v>
      </c>
      <c r="G1676">
        <v>4</v>
      </c>
      <c r="H1676" t="s">
        <v>139</v>
      </c>
      <c r="I1676" t="s">
        <v>47</v>
      </c>
      <c r="J1676">
        <v>80</v>
      </c>
    </row>
    <row r="1677" spans="1:10">
      <c r="A1677">
        <v>1676</v>
      </c>
      <c r="B1677">
        <v>2</v>
      </c>
      <c r="C1677">
        <v>28610</v>
      </c>
      <c r="D1677">
        <v>3</v>
      </c>
      <c r="E1677">
        <v>6</v>
      </c>
      <c r="F1677" t="s">
        <v>91</v>
      </c>
      <c r="G1677">
        <v>5</v>
      </c>
      <c r="H1677" t="s">
        <v>139</v>
      </c>
      <c r="I1677" t="s">
        <v>47</v>
      </c>
      <c r="J1677">
        <v>80</v>
      </c>
    </row>
    <row r="1678" spans="1:10">
      <c r="A1678">
        <v>1677</v>
      </c>
      <c r="B1678">
        <v>2</v>
      </c>
      <c r="C1678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 t="s">
        <v>51</v>
      </c>
      <c r="J1678">
        <v>150</v>
      </c>
    </row>
    <row r="1679" spans="1:10">
      <c r="A1679">
        <v>1678</v>
      </c>
      <c r="B1679">
        <v>2</v>
      </c>
      <c r="C1679">
        <v>29190</v>
      </c>
      <c r="D1679">
        <v>-1</v>
      </c>
      <c r="E1679">
        <v>4</v>
      </c>
      <c r="F1679" t="s">
        <v>73</v>
      </c>
      <c r="G1679">
        <v>5</v>
      </c>
      <c r="H1679" t="s">
        <v>100</v>
      </c>
      <c r="I1679" t="s">
        <v>8</v>
      </c>
      <c r="J1679">
        <v>80</v>
      </c>
    </row>
    <row r="1680" spans="1:10">
      <c r="A1680">
        <v>1679</v>
      </c>
      <c r="B1680">
        <v>2</v>
      </c>
      <c r="C1680">
        <v>28020</v>
      </c>
      <c r="D1680">
        <v>3</v>
      </c>
      <c r="E1680">
        <v>8</v>
      </c>
      <c r="F1680" t="s">
        <v>73</v>
      </c>
      <c r="G1680">
        <v>3</v>
      </c>
      <c r="H1680" t="s">
        <v>100</v>
      </c>
      <c r="I1680" t="s">
        <v>46</v>
      </c>
      <c r="J1680">
        <v>80</v>
      </c>
    </row>
    <row r="1681" spans="1:10">
      <c r="A1681">
        <v>1680</v>
      </c>
      <c r="B1681">
        <v>2</v>
      </c>
      <c r="C1681">
        <v>27100</v>
      </c>
      <c r="D1681">
        <v>4</v>
      </c>
      <c r="E1681">
        <v>7</v>
      </c>
      <c r="F1681" t="s">
        <v>73</v>
      </c>
      <c r="G1681">
        <v>3</v>
      </c>
      <c r="H1681" t="s">
        <v>99</v>
      </c>
      <c r="I1681" t="s">
        <v>48</v>
      </c>
      <c r="J1681">
        <v>80</v>
      </c>
    </row>
    <row r="1682" spans="1:10">
      <c r="A1682">
        <v>1681</v>
      </c>
      <c r="B1682">
        <v>2</v>
      </c>
      <c r="C1682">
        <v>29290</v>
      </c>
      <c r="D1682">
        <v>0</v>
      </c>
      <c r="E1682">
        <v>4</v>
      </c>
      <c r="F1682" t="s">
        <v>84</v>
      </c>
      <c r="G1682">
        <v>3</v>
      </c>
      <c r="H1682" t="s">
        <v>101</v>
      </c>
      <c r="I1682" t="s">
        <v>11</v>
      </c>
      <c r="J1682">
        <v>80</v>
      </c>
    </row>
    <row r="1683" spans="1:10">
      <c r="A1683">
        <v>1682</v>
      </c>
      <c r="B1683">
        <v>2</v>
      </c>
      <c r="C1683">
        <v>29290</v>
      </c>
      <c r="D1683">
        <v>4</v>
      </c>
      <c r="E1683">
        <v>7</v>
      </c>
      <c r="F1683" t="s">
        <v>35</v>
      </c>
      <c r="G1683">
        <v>4</v>
      </c>
      <c r="H1683" t="s">
        <v>101</v>
      </c>
      <c r="I1683" t="s">
        <v>47</v>
      </c>
      <c r="J1683">
        <v>80</v>
      </c>
    </row>
    <row r="1684" spans="1:10">
      <c r="A1684">
        <v>1683</v>
      </c>
      <c r="B1684">
        <v>2</v>
      </c>
      <c r="C1684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 t="s">
        <v>11</v>
      </c>
      <c r="J1684">
        <v>80</v>
      </c>
    </row>
    <row r="1685" spans="1:10">
      <c r="A1685">
        <v>1684</v>
      </c>
      <c r="B1685">
        <v>2</v>
      </c>
      <c r="C168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 t="s">
        <v>48</v>
      </c>
      <c r="J1685">
        <v>80</v>
      </c>
    </row>
    <row r="1686" spans="1:10">
      <c r="A1686">
        <v>1685</v>
      </c>
      <c r="B1686">
        <v>2</v>
      </c>
      <c r="C1686">
        <v>28450</v>
      </c>
      <c r="D1686">
        <v>3</v>
      </c>
      <c r="E1686">
        <v>7</v>
      </c>
      <c r="F1686" t="s">
        <v>91</v>
      </c>
      <c r="G1686">
        <v>5</v>
      </c>
      <c r="H1686" t="s">
        <v>139</v>
      </c>
      <c r="I1686" t="s">
        <v>47</v>
      </c>
      <c r="J1686">
        <v>80</v>
      </c>
    </row>
    <row r="1687" spans="1:10">
      <c r="A1687">
        <v>1686</v>
      </c>
      <c r="B1687">
        <v>1</v>
      </c>
      <c r="C1687">
        <v>4609</v>
      </c>
      <c r="D1687">
        <v>5</v>
      </c>
      <c r="E1687">
        <v>10</v>
      </c>
      <c r="F1687" t="s">
        <v>35</v>
      </c>
      <c r="G1687">
        <v>3</v>
      </c>
      <c r="H1687" t="s">
        <v>97</v>
      </c>
      <c r="I1687" t="s">
        <v>48</v>
      </c>
      <c r="J1687">
        <v>40</v>
      </c>
    </row>
    <row r="1688" spans="1:10">
      <c r="A1688">
        <v>1687</v>
      </c>
      <c r="B1688">
        <v>2</v>
      </c>
      <c r="C1688">
        <v>23700</v>
      </c>
      <c r="D1688">
        <v>2</v>
      </c>
      <c r="E1688">
        <v>5</v>
      </c>
      <c r="F1688" t="s">
        <v>35</v>
      </c>
      <c r="G1688">
        <v>4</v>
      </c>
      <c r="H1688" t="s">
        <v>98</v>
      </c>
      <c r="I1688" t="s">
        <v>46</v>
      </c>
      <c r="J1688">
        <v>80</v>
      </c>
    </row>
    <row r="1689" spans="1:10">
      <c r="A1689">
        <v>1688</v>
      </c>
      <c r="B1689">
        <v>2</v>
      </c>
      <c r="C1689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 t="s">
        <v>51</v>
      </c>
      <c r="J1689">
        <v>80</v>
      </c>
    </row>
    <row r="1690" spans="1:10">
      <c r="A1690">
        <v>1689</v>
      </c>
      <c r="B1690">
        <v>2</v>
      </c>
      <c r="C1690">
        <v>17980</v>
      </c>
      <c r="D1690">
        <v>2</v>
      </c>
      <c r="E1690">
        <v>7</v>
      </c>
      <c r="F1690" t="s">
        <v>73</v>
      </c>
      <c r="G1690">
        <v>4</v>
      </c>
      <c r="H1690" t="s">
        <v>102</v>
      </c>
      <c r="I1690" t="s">
        <v>46</v>
      </c>
      <c r="J1690">
        <v>225</v>
      </c>
    </row>
    <row r="1691" spans="1:10">
      <c r="A1691">
        <v>1690</v>
      </c>
      <c r="B1691">
        <v>2</v>
      </c>
      <c r="C1691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 t="s">
        <v>11</v>
      </c>
      <c r="J1691">
        <v>80</v>
      </c>
    </row>
    <row r="1692" spans="1:10">
      <c r="A1692">
        <v>1691</v>
      </c>
      <c r="B1692">
        <v>1</v>
      </c>
      <c r="C1692">
        <v>29709</v>
      </c>
      <c r="D1692">
        <v>2</v>
      </c>
      <c r="E1692">
        <v>7</v>
      </c>
      <c r="F1692" t="s">
        <v>84</v>
      </c>
      <c r="G1692">
        <v>4</v>
      </c>
      <c r="H1692" t="s">
        <v>139</v>
      </c>
      <c r="I1692" t="s">
        <v>47</v>
      </c>
      <c r="J1692">
        <v>40</v>
      </c>
    </row>
    <row r="1693" spans="1:10">
      <c r="A1693">
        <v>1692</v>
      </c>
      <c r="B1693">
        <v>2</v>
      </c>
      <c r="C1693">
        <v>10304</v>
      </c>
      <c r="D1693">
        <v>4</v>
      </c>
      <c r="E1693">
        <v>9</v>
      </c>
      <c r="F1693" t="s">
        <v>35</v>
      </c>
      <c r="G1693">
        <v>4</v>
      </c>
      <c r="H1693" t="s">
        <v>101</v>
      </c>
      <c r="I1693" t="s">
        <v>47</v>
      </c>
      <c r="J1693">
        <v>80</v>
      </c>
    </row>
    <row r="1694" spans="1:10">
      <c r="A1694">
        <v>1693</v>
      </c>
      <c r="B1694">
        <v>2</v>
      </c>
      <c r="C1694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 t="s">
        <v>51</v>
      </c>
      <c r="J1694">
        <v>80</v>
      </c>
    </row>
    <row r="1695" spans="1:10">
      <c r="A1695">
        <v>1694</v>
      </c>
      <c r="B1695">
        <v>2</v>
      </c>
      <c r="C1695">
        <v>8950</v>
      </c>
      <c r="D1695">
        <v>2</v>
      </c>
      <c r="E1695">
        <v>7</v>
      </c>
      <c r="F1695" t="s">
        <v>73</v>
      </c>
      <c r="G1695">
        <v>3</v>
      </c>
      <c r="H1695" t="s">
        <v>100</v>
      </c>
      <c r="I1695" t="s">
        <v>46</v>
      </c>
      <c r="J1695">
        <v>80</v>
      </c>
    </row>
    <row r="1696" spans="1:10">
      <c r="A1696">
        <v>1695</v>
      </c>
      <c r="B1696">
        <v>2</v>
      </c>
      <c r="C1696">
        <v>8950</v>
      </c>
      <c r="D1696">
        <v>6</v>
      </c>
      <c r="E1696">
        <v>9</v>
      </c>
      <c r="F1696" t="s">
        <v>73</v>
      </c>
      <c r="G1696">
        <v>6</v>
      </c>
      <c r="H1696" t="s">
        <v>97</v>
      </c>
      <c r="I1696" t="s">
        <v>50</v>
      </c>
      <c r="J1696">
        <v>80</v>
      </c>
    </row>
    <row r="1697" spans="1:10">
      <c r="A1697">
        <v>1696</v>
      </c>
      <c r="B1697">
        <v>2</v>
      </c>
      <c r="C1697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 t="s">
        <v>48</v>
      </c>
      <c r="J1697">
        <v>80</v>
      </c>
    </row>
    <row r="1698" spans="1:10">
      <c r="A1698">
        <v>1697</v>
      </c>
      <c r="B1698">
        <v>2</v>
      </c>
      <c r="C1698">
        <v>27450</v>
      </c>
      <c r="D1698">
        <v>0</v>
      </c>
      <c r="E1698">
        <v>4</v>
      </c>
      <c r="F1698" t="s">
        <v>94</v>
      </c>
      <c r="G1698">
        <v>3</v>
      </c>
      <c r="H1698" t="s">
        <v>101</v>
      </c>
      <c r="I1698" t="s">
        <v>11</v>
      </c>
      <c r="J1698">
        <v>80</v>
      </c>
    </row>
    <row r="1699" spans="1:10">
      <c r="A1699">
        <v>1698</v>
      </c>
      <c r="B1699">
        <v>2</v>
      </c>
      <c r="C1699">
        <v>27450</v>
      </c>
      <c r="D1699">
        <v>5</v>
      </c>
      <c r="E1699">
        <v>10</v>
      </c>
      <c r="F1699" t="s">
        <v>35</v>
      </c>
      <c r="G1699">
        <v>3</v>
      </c>
      <c r="H1699" t="s">
        <v>97</v>
      </c>
      <c r="I1699" t="s">
        <v>48</v>
      </c>
      <c r="J1699">
        <v>80</v>
      </c>
    </row>
    <row r="1700" spans="1:10">
      <c r="A1700">
        <v>1699</v>
      </c>
      <c r="B1700">
        <v>1</v>
      </c>
      <c r="C1700">
        <v>14820</v>
      </c>
      <c r="D1700">
        <v>6</v>
      </c>
      <c r="E1700">
        <v>10</v>
      </c>
      <c r="F1700" t="s">
        <v>94</v>
      </c>
      <c r="G1700">
        <v>5</v>
      </c>
      <c r="H1700" t="s">
        <v>97</v>
      </c>
      <c r="I1700" t="s">
        <v>50</v>
      </c>
      <c r="J1700">
        <v>40</v>
      </c>
    </row>
    <row r="1701" spans="1:10">
      <c r="A1701">
        <v>1700</v>
      </c>
      <c r="B1701">
        <v>2</v>
      </c>
      <c r="C1701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 t="s">
        <v>50</v>
      </c>
      <c r="J1701">
        <v>80</v>
      </c>
    </row>
    <row r="1702" spans="1:10">
      <c r="A1702">
        <v>1701</v>
      </c>
      <c r="B1702">
        <v>2</v>
      </c>
      <c r="C1702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 t="s">
        <v>51</v>
      </c>
      <c r="J1702">
        <v>80</v>
      </c>
    </row>
    <row r="1703" spans="1:10">
      <c r="A1703">
        <v>1702</v>
      </c>
      <c r="B1703">
        <v>2</v>
      </c>
      <c r="C1703">
        <v>6964</v>
      </c>
      <c r="D1703">
        <v>2</v>
      </c>
      <c r="E1703">
        <v>5</v>
      </c>
      <c r="F1703" t="s">
        <v>33</v>
      </c>
      <c r="G1703">
        <v>4</v>
      </c>
      <c r="H1703" t="s">
        <v>102</v>
      </c>
      <c r="I1703" t="s">
        <v>46</v>
      </c>
      <c r="J1703">
        <v>225</v>
      </c>
    </row>
    <row r="1704" spans="1:10">
      <c r="A1704">
        <v>1703</v>
      </c>
      <c r="B1704">
        <v>2</v>
      </c>
      <c r="C1704">
        <v>6964</v>
      </c>
      <c r="D1704">
        <v>2</v>
      </c>
      <c r="E1704">
        <v>7</v>
      </c>
      <c r="F1704" t="s">
        <v>73</v>
      </c>
      <c r="G1704">
        <v>4</v>
      </c>
      <c r="H1704" t="s">
        <v>100</v>
      </c>
      <c r="I1704" t="s">
        <v>46</v>
      </c>
      <c r="J1704">
        <v>80</v>
      </c>
    </row>
    <row r="1705" spans="1:10">
      <c r="A1705">
        <v>1704</v>
      </c>
      <c r="B1705">
        <v>2</v>
      </c>
      <c r="C1705">
        <v>7258</v>
      </c>
      <c r="D1705">
        <v>4</v>
      </c>
      <c r="E1705">
        <v>8</v>
      </c>
      <c r="F1705" t="s">
        <v>84</v>
      </c>
      <c r="G1705">
        <v>3</v>
      </c>
      <c r="H1705" t="s">
        <v>139</v>
      </c>
      <c r="I1705" t="s">
        <v>47</v>
      </c>
      <c r="J1705">
        <v>80</v>
      </c>
    </row>
    <row r="1706" spans="1:10">
      <c r="A1706">
        <v>1705</v>
      </c>
      <c r="B1706">
        <v>2</v>
      </c>
      <c r="C1706">
        <v>7258</v>
      </c>
      <c r="D1706">
        <v>0</v>
      </c>
      <c r="E1706">
        <v>5</v>
      </c>
      <c r="F1706" t="s">
        <v>73</v>
      </c>
      <c r="G1706">
        <v>4</v>
      </c>
      <c r="H1706" t="s">
        <v>100</v>
      </c>
      <c r="I1706" t="s">
        <v>8</v>
      </c>
      <c r="J1706">
        <v>80</v>
      </c>
    </row>
    <row r="1707" spans="1:10">
      <c r="A1707">
        <v>1706</v>
      </c>
      <c r="B1707">
        <v>2</v>
      </c>
      <c r="C1707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 t="s">
        <v>51</v>
      </c>
      <c r="J1707">
        <v>80</v>
      </c>
    </row>
    <row r="1708" spans="1:10">
      <c r="A1708">
        <v>1707</v>
      </c>
      <c r="B1708">
        <v>2</v>
      </c>
      <c r="C1708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 t="s">
        <v>51</v>
      </c>
      <c r="J1708">
        <v>80</v>
      </c>
    </row>
    <row r="1709" spans="1:10">
      <c r="A1709">
        <v>1708</v>
      </c>
      <c r="B1709">
        <v>2</v>
      </c>
      <c r="C1709">
        <v>7258</v>
      </c>
      <c r="D1709">
        <v>4</v>
      </c>
      <c r="E1709">
        <v>8</v>
      </c>
      <c r="F1709" t="s">
        <v>84</v>
      </c>
      <c r="G1709">
        <v>3</v>
      </c>
      <c r="H1709" t="s">
        <v>139</v>
      </c>
      <c r="I1709" t="s">
        <v>47</v>
      </c>
      <c r="J1709">
        <v>80</v>
      </c>
    </row>
    <row r="1710" spans="1:10">
      <c r="A1710">
        <v>1709</v>
      </c>
      <c r="B1710">
        <v>2</v>
      </c>
      <c r="C1710">
        <v>7258</v>
      </c>
      <c r="D1710">
        <v>-1</v>
      </c>
      <c r="E1710">
        <v>2</v>
      </c>
      <c r="F1710" t="s">
        <v>73</v>
      </c>
      <c r="G1710">
        <v>3</v>
      </c>
      <c r="H1710" t="s">
        <v>100</v>
      </c>
      <c r="I1710" t="s">
        <v>8</v>
      </c>
      <c r="J1710">
        <v>80</v>
      </c>
    </row>
    <row r="1711" spans="1:10">
      <c r="A1711">
        <v>1710</v>
      </c>
      <c r="B1711">
        <v>2</v>
      </c>
      <c r="C1711">
        <v>7258</v>
      </c>
      <c r="D1711">
        <v>2</v>
      </c>
      <c r="E1711">
        <v>7</v>
      </c>
      <c r="F1711" t="s">
        <v>74</v>
      </c>
      <c r="G1711">
        <v>4</v>
      </c>
      <c r="H1711" t="s">
        <v>98</v>
      </c>
      <c r="I1711" t="s">
        <v>46</v>
      </c>
      <c r="J1711">
        <v>80</v>
      </c>
    </row>
    <row r="1712" spans="1:10">
      <c r="A1712">
        <v>1711</v>
      </c>
      <c r="B1712">
        <v>2</v>
      </c>
      <c r="C1712">
        <v>7258</v>
      </c>
      <c r="D1712">
        <v>1</v>
      </c>
      <c r="E1712">
        <v>6</v>
      </c>
      <c r="F1712" t="s">
        <v>35</v>
      </c>
      <c r="G1712">
        <v>3</v>
      </c>
      <c r="H1712" t="s">
        <v>99</v>
      </c>
      <c r="I1712" t="s">
        <v>11</v>
      </c>
      <c r="J1712">
        <v>80</v>
      </c>
    </row>
    <row r="1713" spans="1:10">
      <c r="A1713">
        <v>1712</v>
      </c>
      <c r="B1713">
        <v>2</v>
      </c>
      <c r="C1713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 t="s">
        <v>11</v>
      </c>
      <c r="J1713">
        <v>80</v>
      </c>
    </row>
    <row r="1714" spans="1:10">
      <c r="A1714">
        <v>1713</v>
      </c>
      <c r="B1714">
        <v>2</v>
      </c>
      <c r="C1714">
        <v>7037</v>
      </c>
      <c r="D1714">
        <v>3</v>
      </c>
      <c r="E1714">
        <v>6</v>
      </c>
      <c r="F1714" t="s">
        <v>35</v>
      </c>
      <c r="G1714">
        <v>3</v>
      </c>
      <c r="H1714" t="s">
        <v>101</v>
      </c>
      <c r="I1714" t="s">
        <v>47</v>
      </c>
      <c r="J1714">
        <v>80</v>
      </c>
    </row>
    <row r="1715" spans="1:10">
      <c r="A1715">
        <v>1714</v>
      </c>
      <c r="B1715">
        <v>2</v>
      </c>
      <c r="C171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 t="s">
        <v>47</v>
      </c>
      <c r="J1715">
        <v>80</v>
      </c>
    </row>
    <row r="1716" spans="1:10">
      <c r="A1716">
        <v>1715</v>
      </c>
      <c r="B1716">
        <v>2</v>
      </c>
      <c r="C1716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 t="s">
        <v>50</v>
      </c>
      <c r="J1716">
        <v>80</v>
      </c>
    </row>
    <row r="1717" spans="1:10">
      <c r="A1717">
        <v>1716</v>
      </c>
      <c r="B1717">
        <v>2</v>
      </c>
      <c r="C1717">
        <v>6467</v>
      </c>
      <c r="D1717">
        <v>4</v>
      </c>
      <c r="E1717">
        <v>8</v>
      </c>
      <c r="F1717" t="s">
        <v>74</v>
      </c>
      <c r="G1717">
        <v>3</v>
      </c>
      <c r="H1717" t="s">
        <v>97</v>
      </c>
      <c r="I1717" t="s">
        <v>48</v>
      </c>
      <c r="J1717">
        <v>80</v>
      </c>
    </row>
    <row r="1718" spans="1:10">
      <c r="A1718">
        <v>1717</v>
      </c>
      <c r="B1718">
        <v>2</v>
      </c>
      <c r="C1718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 t="s">
        <v>46</v>
      </c>
      <c r="J1718">
        <v>80</v>
      </c>
    </row>
    <row r="1719" spans="1:10">
      <c r="A1719">
        <v>1718</v>
      </c>
      <c r="B1719">
        <v>2</v>
      </c>
      <c r="C1719">
        <v>6467</v>
      </c>
      <c r="D1719">
        <v>3</v>
      </c>
      <c r="E1719">
        <v>6</v>
      </c>
      <c r="F1719" t="s">
        <v>74</v>
      </c>
      <c r="G1719">
        <v>3</v>
      </c>
      <c r="H1719" t="s">
        <v>98</v>
      </c>
      <c r="I1719" t="s">
        <v>46</v>
      </c>
      <c r="J1719">
        <v>80</v>
      </c>
    </row>
    <row r="1720" spans="1:10">
      <c r="A1720">
        <v>1719</v>
      </c>
      <c r="B1720">
        <v>2</v>
      </c>
      <c r="C1720">
        <v>6467</v>
      </c>
      <c r="D1720">
        <v>3</v>
      </c>
      <c r="E1720">
        <v>6</v>
      </c>
      <c r="F1720" t="s">
        <v>35</v>
      </c>
      <c r="G1720">
        <v>2</v>
      </c>
      <c r="H1720" t="s">
        <v>98</v>
      </c>
      <c r="I1720" t="s">
        <v>46</v>
      </c>
      <c r="J1720">
        <v>80</v>
      </c>
    </row>
    <row r="1721" spans="1:10">
      <c r="A1721">
        <v>1720</v>
      </c>
      <c r="B1721">
        <v>2</v>
      </c>
      <c r="C1721">
        <v>6467</v>
      </c>
      <c r="D1721">
        <v>3</v>
      </c>
      <c r="E1721">
        <v>6</v>
      </c>
      <c r="F1721" t="s">
        <v>73</v>
      </c>
      <c r="G1721">
        <v>4</v>
      </c>
      <c r="H1721" t="s">
        <v>100</v>
      </c>
      <c r="I1721" t="s">
        <v>46</v>
      </c>
      <c r="J1721">
        <v>80</v>
      </c>
    </row>
    <row r="1722" spans="1:10">
      <c r="A1722">
        <v>1721</v>
      </c>
      <c r="B1722">
        <v>2</v>
      </c>
      <c r="C1722">
        <v>5860</v>
      </c>
      <c r="D1722">
        <v>4</v>
      </c>
      <c r="E1722">
        <v>7</v>
      </c>
      <c r="F1722" t="s">
        <v>73</v>
      </c>
      <c r="G1722">
        <v>3</v>
      </c>
      <c r="H1722" t="s">
        <v>99</v>
      </c>
      <c r="I1722" t="s">
        <v>48</v>
      </c>
      <c r="J1722">
        <v>80</v>
      </c>
    </row>
    <row r="1723" spans="1:10">
      <c r="A1723">
        <v>1722</v>
      </c>
      <c r="B1723">
        <v>2</v>
      </c>
      <c r="C1723">
        <v>5937</v>
      </c>
      <c r="D1723">
        <v>4</v>
      </c>
      <c r="E1723">
        <v>8</v>
      </c>
      <c r="F1723" t="s">
        <v>84</v>
      </c>
      <c r="G1723">
        <v>4</v>
      </c>
      <c r="H1723" t="s">
        <v>139</v>
      </c>
      <c r="I1723" t="s">
        <v>47</v>
      </c>
      <c r="J1723">
        <v>80</v>
      </c>
    </row>
    <row r="1724" spans="1:10">
      <c r="A1724">
        <v>1723</v>
      </c>
      <c r="B1724">
        <v>2</v>
      </c>
      <c r="C1724">
        <v>6416</v>
      </c>
      <c r="D1724">
        <v>1</v>
      </c>
      <c r="E1724">
        <v>4</v>
      </c>
      <c r="F1724" t="s">
        <v>73</v>
      </c>
      <c r="G1724">
        <v>3</v>
      </c>
      <c r="H1724" t="s">
        <v>99</v>
      </c>
      <c r="I1724" t="s">
        <v>11</v>
      </c>
      <c r="J1724">
        <v>80</v>
      </c>
    </row>
    <row r="1725" spans="1:10">
      <c r="A1725">
        <v>1724</v>
      </c>
      <c r="B1725">
        <v>2</v>
      </c>
      <c r="C1725">
        <v>6556</v>
      </c>
      <c r="D1725">
        <v>4</v>
      </c>
      <c r="E1725">
        <v>9</v>
      </c>
      <c r="F1725" t="s">
        <v>94</v>
      </c>
      <c r="G1725">
        <v>3</v>
      </c>
      <c r="H1725" t="s">
        <v>139</v>
      </c>
      <c r="I1725" t="s">
        <v>47</v>
      </c>
      <c r="J1725">
        <v>80</v>
      </c>
    </row>
    <row r="1726" spans="1:10">
      <c r="A1726">
        <v>1725</v>
      </c>
      <c r="B1726">
        <v>1</v>
      </c>
      <c r="C1726">
        <v>3622</v>
      </c>
      <c r="D1726">
        <v>0</v>
      </c>
      <c r="E1726">
        <v>5</v>
      </c>
      <c r="F1726" t="s">
        <v>74</v>
      </c>
      <c r="G1726">
        <v>3</v>
      </c>
      <c r="H1726" t="s">
        <v>101</v>
      </c>
      <c r="I1726" t="s">
        <v>11</v>
      </c>
      <c r="J1726">
        <v>40</v>
      </c>
    </row>
    <row r="1727" spans="1:10">
      <c r="A1727">
        <v>1726</v>
      </c>
      <c r="B1727">
        <v>1</v>
      </c>
      <c r="C1727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 t="s">
        <v>46</v>
      </c>
      <c r="J1727">
        <v>40</v>
      </c>
    </row>
    <row r="1728" spans="1:10">
      <c r="A1728">
        <v>1727</v>
      </c>
      <c r="B1728">
        <v>1</v>
      </c>
      <c r="C1728">
        <v>9036</v>
      </c>
      <c r="D1728">
        <v>4</v>
      </c>
      <c r="E1728">
        <v>8</v>
      </c>
      <c r="F1728" t="s">
        <v>75</v>
      </c>
      <c r="G1728">
        <v>3</v>
      </c>
      <c r="H1728" t="s">
        <v>98</v>
      </c>
      <c r="I1728" t="s">
        <v>49</v>
      </c>
      <c r="J1728">
        <v>90</v>
      </c>
    </row>
    <row r="1729" spans="1:10">
      <c r="A1729">
        <v>1728</v>
      </c>
      <c r="B1729">
        <v>2</v>
      </c>
      <c r="C1729">
        <v>9220</v>
      </c>
      <c r="D1729">
        <v>3</v>
      </c>
      <c r="E1729">
        <v>6</v>
      </c>
      <c r="F1729" t="s">
        <v>91</v>
      </c>
      <c r="G1729">
        <v>4</v>
      </c>
      <c r="H1729" t="s">
        <v>139</v>
      </c>
      <c r="I1729" t="s">
        <v>47</v>
      </c>
      <c r="J1729">
        <v>80</v>
      </c>
    </row>
    <row r="1730" spans="1:10">
      <c r="A1730">
        <v>1729</v>
      </c>
      <c r="B1730">
        <v>1</v>
      </c>
      <c r="C1730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 t="s">
        <v>50</v>
      </c>
      <c r="J1730">
        <v>40</v>
      </c>
    </row>
    <row r="1731" spans="1:10">
      <c r="A1731">
        <v>1730</v>
      </c>
      <c r="B1731">
        <v>2</v>
      </c>
      <c r="C1731">
        <v>11898</v>
      </c>
      <c r="D1731">
        <v>2</v>
      </c>
      <c r="E1731">
        <v>5</v>
      </c>
      <c r="F1731" t="s">
        <v>91</v>
      </c>
      <c r="G1731">
        <v>4</v>
      </c>
      <c r="H1731" t="s">
        <v>102</v>
      </c>
      <c r="I1731" t="s">
        <v>47</v>
      </c>
      <c r="J1731">
        <v>225</v>
      </c>
    </row>
    <row r="1732" spans="1:10">
      <c r="A1732">
        <v>1731</v>
      </c>
      <c r="B1732">
        <v>2</v>
      </c>
      <c r="C1732">
        <v>10094</v>
      </c>
      <c r="D1732">
        <v>2</v>
      </c>
      <c r="E1732">
        <v>5</v>
      </c>
      <c r="F1732" t="s">
        <v>94</v>
      </c>
      <c r="G1732">
        <v>3</v>
      </c>
      <c r="H1732" t="s">
        <v>102</v>
      </c>
      <c r="I1732" t="s">
        <v>46</v>
      </c>
      <c r="J1732">
        <v>225</v>
      </c>
    </row>
    <row r="1733" spans="1:10">
      <c r="A1733">
        <v>1732</v>
      </c>
      <c r="B1733">
        <v>2</v>
      </c>
      <c r="C1733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 t="s">
        <v>11</v>
      </c>
      <c r="J1733">
        <v>80</v>
      </c>
    </row>
    <row r="1734" spans="1:10">
      <c r="A1734">
        <v>1733</v>
      </c>
      <c r="B1734">
        <v>2</v>
      </c>
      <c r="C1734">
        <v>10618</v>
      </c>
      <c r="D1734">
        <v>5</v>
      </c>
      <c r="E1734">
        <v>8</v>
      </c>
      <c r="F1734" t="s">
        <v>73</v>
      </c>
      <c r="G1734">
        <v>4</v>
      </c>
      <c r="H1734" t="s">
        <v>98</v>
      </c>
      <c r="I1734" t="s">
        <v>49</v>
      </c>
      <c r="J1734">
        <v>80</v>
      </c>
    </row>
    <row r="1735" spans="1:10">
      <c r="A1735">
        <v>1734</v>
      </c>
      <c r="B1735">
        <v>2</v>
      </c>
      <c r="C173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 t="s">
        <v>47</v>
      </c>
      <c r="J1735">
        <v>80</v>
      </c>
    </row>
    <row r="1736" spans="1:10">
      <c r="A1736">
        <v>1735</v>
      </c>
      <c r="B1736">
        <v>2</v>
      </c>
      <c r="C1736">
        <v>12598</v>
      </c>
      <c r="D1736">
        <v>2</v>
      </c>
      <c r="E1736">
        <v>5</v>
      </c>
      <c r="F1736" t="s">
        <v>73</v>
      </c>
      <c r="G1736">
        <v>3</v>
      </c>
      <c r="H1736" t="s">
        <v>100</v>
      </c>
      <c r="I1736" t="s">
        <v>46</v>
      </c>
      <c r="J1736">
        <v>80</v>
      </c>
    </row>
    <row r="1737" spans="1:10">
      <c r="A1737">
        <v>1736</v>
      </c>
      <c r="B1737">
        <v>2</v>
      </c>
      <c r="C1737">
        <v>11558</v>
      </c>
      <c r="D1737">
        <v>-1</v>
      </c>
      <c r="E1737">
        <v>3</v>
      </c>
      <c r="F1737" t="s">
        <v>35</v>
      </c>
      <c r="G1737">
        <v>2</v>
      </c>
      <c r="H1737" t="s">
        <v>97</v>
      </c>
      <c r="I1737" t="s">
        <v>8</v>
      </c>
      <c r="J1737">
        <v>150</v>
      </c>
    </row>
    <row r="1738" spans="1:10">
      <c r="A1738">
        <v>1737</v>
      </c>
      <c r="B1738">
        <v>1</v>
      </c>
      <c r="C1738">
        <v>20325</v>
      </c>
      <c r="D1738">
        <v>1</v>
      </c>
      <c r="E1738">
        <v>6</v>
      </c>
      <c r="F1738" t="s">
        <v>73</v>
      </c>
      <c r="G1738">
        <v>4</v>
      </c>
      <c r="H1738" t="s">
        <v>99</v>
      </c>
      <c r="I1738" t="s">
        <v>11</v>
      </c>
      <c r="J1738">
        <v>40</v>
      </c>
    </row>
    <row r="1739" spans="1:10">
      <c r="A1739">
        <v>1738</v>
      </c>
      <c r="B1739">
        <v>1</v>
      </c>
      <c r="C1739">
        <v>20325</v>
      </c>
      <c r="D1739">
        <v>3</v>
      </c>
      <c r="E1739">
        <v>8</v>
      </c>
      <c r="F1739" t="s">
        <v>73</v>
      </c>
      <c r="G1739">
        <v>2</v>
      </c>
      <c r="H1739" t="s">
        <v>100</v>
      </c>
      <c r="I1739" t="s">
        <v>46</v>
      </c>
      <c r="J1739">
        <v>40</v>
      </c>
    </row>
    <row r="1740" spans="1:10">
      <c r="A1740">
        <v>1739</v>
      </c>
      <c r="B1740">
        <v>1</v>
      </c>
      <c r="C1740">
        <v>20325</v>
      </c>
      <c r="D1740">
        <v>6</v>
      </c>
      <c r="E1740">
        <v>9</v>
      </c>
      <c r="F1740" t="s">
        <v>94</v>
      </c>
      <c r="G1740">
        <v>5</v>
      </c>
      <c r="H1740" t="s">
        <v>97</v>
      </c>
      <c r="I1740" t="s">
        <v>50</v>
      </c>
      <c r="J1740">
        <v>40</v>
      </c>
    </row>
    <row r="1741" spans="1:10">
      <c r="A1741">
        <v>1740</v>
      </c>
      <c r="B1741">
        <v>1</v>
      </c>
      <c r="C1741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 t="s">
        <v>8</v>
      </c>
      <c r="J1741">
        <v>40</v>
      </c>
    </row>
    <row r="1742" spans="1:10">
      <c r="A1742">
        <v>1741</v>
      </c>
      <c r="B1742">
        <v>1</v>
      </c>
      <c r="C1742">
        <v>20325</v>
      </c>
      <c r="D1742">
        <v>3</v>
      </c>
      <c r="E1742">
        <v>8</v>
      </c>
      <c r="F1742" t="s">
        <v>35</v>
      </c>
      <c r="G1742">
        <v>5</v>
      </c>
      <c r="H1742" t="s">
        <v>97</v>
      </c>
      <c r="I1742" t="s">
        <v>48</v>
      </c>
      <c r="J1742">
        <v>40</v>
      </c>
    </row>
    <row r="1743" spans="1:10">
      <c r="A1743">
        <v>1742</v>
      </c>
      <c r="B1743">
        <v>1</v>
      </c>
      <c r="C1743">
        <v>20325</v>
      </c>
      <c r="D1743">
        <v>4</v>
      </c>
      <c r="E1743">
        <v>9</v>
      </c>
      <c r="F1743" t="s">
        <v>35</v>
      </c>
      <c r="G1743">
        <v>3</v>
      </c>
      <c r="H1743" t="s">
        <v>97</v>
      </c>
      <c r="I1743" t="s">
        <v>48</v>
      </c>
      <c r="J1743">
        <v>40</v>
      </c>
    </row>
    <row r="1744" spans="1:10">
      <c r="A1744">
        <v>1743</v>
      </c>
      <c r="B1744">
        <v>1</v>
      </c>
      <c r="C1744">
        <v>20325</v>
      </c>
      <c r="D1744">
        <v>1</v>
      </c>
      <c r="E1744">
        <v>5</v>
      </c>
      <c r="F1744" t="s">
        <v>35</v>
      </c>
      <c r="G1744">
        <v>3</v>
      </c>
      <c r="H1744" t="s">
        <v>99</v>
      </c>
      <c r="I1744" t="s">
        <v>11</v>
      </c>
      <c r="J1744">
        <v>40</v>
      </c>
    </row>
    <row r="1745" spans="1:10">
      <c r="A1745">
        <v>1744</v>
      </c>
      <c r="B1745">
        <v>1</v>
      </c>
      <c r="C1745">
        <v>20310</v>
      </c>
      <c r="D1745">
        <v>-1</v>
      </c>
      <c r="E1745">
        <v>2</v>
      </c>
      <c r="F1745" t="s">
        <v>35</v>
      </c>
      <c r="G1745">
        <v>3</v>
      </c>
      <c r="H1745" t="s">
        <v>97</v>
      </c>
      <c r="I1745" t="s">
        <v>8</v>
      </c>
      <c r="J1745">
        <v>40</v>
      </c>
    </row>
    <row r="1746" spans="1:10">
      <c r="A1746">
        <v>1745</v>
      </c>
      <c r="B1746">
        <v>1</v>
      </c>
      <c r="C1746">
        <v>20325</v>
      </c>
      <c r="D1746">
        <v>5</v>
      </c>
      <c r="E1746">
        <v>9</v>
      </c>
      <c r="F1746" t="s">
        <v>73</v>
      </c>
      <c r="G1746">
        <v>5</v>
      </c>
      <c r="H1746" t="s">
        <v>99</v>
      </c>
      <c r="I1746" t="s">
        <v>48</v>
      </c>
      <c r="J1746">
        <v>40</v>
      </c>
    </row>
    <row r="1747" spans="1:10">
      <c r="A1747">
        <v>1746</v>
      </c>
      <c r="B1747">
        <v>1</v>
      </c>
      <c r="C1747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 t="s">
        <v>11</v>
      </c>
      <c r="J1747">
        <v>40</v>
      </c>
    </row>
    <row r="1748" spans="1:10">
      <c r="A1748">
        <v>1747</v>
      </c>
      <c r="B1748">
        <v>1</v>
      </c>
      <c r="C1748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 t="s">
        <v>11</v>
      </c>
      <c r="J1748">
        <v>40</v>
      </c>
    </row>
    <row r="1749" spans="1:10">
      <c r="A1749">
        <v>1748</v>
      </c>
      <c r="B1749">
        <v>1</v>
      </c>
      <c r="C1749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 t="s">
        <v>51</v>
      </c>
      <c r="J1749">
        <v>40</v>
      </c>
    </row>
    <row r="1750" spans="1:10">
      <c r="A1750">
        <v>1749</v>
      </c>
      <c r="B1750">
        <v>2</v>
      </c>
      <c r="C1750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 t="s">
        <v>51</v>
      </c>
      <c r="J1750">
        <v>80</v>
      </c>
    </row>
    <row r="1751" spans="1:10">
      <c r="A1751">
        <v>1750</v>
      </c>
      <c r="B1751">
        <v>2</v>
      </c>
      <c r="C1751">
        <v>8495</v>
      </c>
      <c r="D1751">
        <v>2</v>
      </c>
      <c r="E1751">
        <v>5</v>
      </c>
      <c r="F1751" t="s">
        <v>74</v>
      </c>
      <c r="G1751">
        <v>3</v>
      </c>
      <c r="H1751" t="s">
        <v>98</v>
      </c>
      <c r="I1751" t="s">
        <v>46</v>
      </c>
      <c r="J1751">
        <v>80</v>
      </c>
    </row>
    <row r="1752" spans="1:10">
      <c r="A1752">
        <v>1751</v>
      </c>
      <c r="B1752">
        <v>2</v>
      </c>
      <c r="C1752">
        <v>8495</v>
      </c>
      <c r="D1752">
        <v>3</v>
      </c>
      <c r="E1752">
        <v>6</v>
      </c>
      <c r="F1752" t="s">
        <v>35</v>
      </c>
      <c r="G1752">
        <v>4</v>
      </c>
      <c r="H1752" t="s">
        <v>101</v>
      </c>
      <c r="I1752" t="s">
        <v>47</v>
      </c>
      <c r="J1752">
        <v>80</v>
      </c>
    </row>
    <row r="1753" spans="1:10">
      <c r="A1753">
        <v>1752</v>
      </c>
      <c r="B1753">
        <v>2</v>
      </c>
      <c r="C1753">
        <v>8495</v>
      </c>
      <c r="D1753">
        <v>3</v>
      </c>
      <c r="E1753">
        <v>7</v>
      </c>
      <c r="F1753" t="s">
        <v>75</v>
      </c>
      <c r="G1753">
        <v>4</v>
      </c>
      <c r="H1753" t="s">
        <v>102</v>
      </c>
      <c r="I1753" t="s">
        <v>48</v>
      </c>
      <c r="J1753">
        <v>225</v>
      </c>
    </row>
    <row r="1754" spans="1:10">
      <c r="A1754">
        <v>1753</v>
      </c>
      <c r="B1754">
        <v>2</v>
      </c>
      <c r="C1754">
        <v>20345</v>
      </c>
      <c r="D1754">
        <v>6</v>
      </c>
      <c r="E1754">
        <v>9</v>
      </c>
      <c r="F1754" t="s">
        <v>35</v>
      </c>
      <c r="G1754">
        <v>5</v>
      </c>
      <c r="H1754" t="s">
        <v>97</v>
      </c>
      <c r="I1754" t="s">
        <v>50</v>
      </c>
      <c r="J1754">
        <v>80</v>
      </c>
    </row>
    <row r="1755" spans="1:10">
      <c r="A1755">
        <v>1754</v>
      </c>
      <c r="B1755">
        <v>2</v>
      </c>
      <c r="C1755">
        <v>18950</v>
      </c>
      <c r="D1755">
        <v>-1</v>
      </c>
      <c r="E1755">
        <v>3</v>
      </c>
      <c r="F1755" t="s">
        <v>73</v>
      </c>
      <c r="G1755">
        <v>4</v>
      </c>
      <c r="H1755" t="s">
        <v>100</v>
      </c>
      <c r="I1755" t="s">
        <v>8</v>
      </c>
      <c r="J1755">
        <v>80</v>
      </c>
    </row>
    <row r="1756" spans="1:10">
      <c r="A1756">
        <v>1755</v>
      </c>
      <c r="B1756">
        <v>2</v>
      </c>
      <c r="C1756">
        <v>18950</v>
      </c>
      <c r="D1756">
        <v>0</v>
      </c>
      <c r="E1756">
        <v>4</v>
      </c>
      <c r="F1756" t="s">
        <v>84</v>
      </c>
      <c r="G1756">
        <v>4</v>
      </c>
      <c r="H1756" t="s">
        <v>101</v>
      </c>
      <c r="I1756" t="s">
        <v>11</v>
      </c>
      <c r="J1756">
        <v>80</v>
      </c>
    </row>
    <row r="1757" spans="1:10">
      <c r="A1757">
        <v>1756</v>
      </c>
      <c r="B1757">
        <v>2</v>
      </c>
      <c r="C1757">
        <v>18950</v>
      </c>
      <c r="D1757">
        <v>5</v>
      </c>
      <c r="E1757">
        <v>10</v>
      </c>
      <c r="F1757" t="s">
        <v>73</v>
      </c>
      <c r="G1757">
        <v>3</v>
      </c>
      <c r="H1757" t="s">
        <v>98</v>
      </c>
      <c r="I1757" t="s">
        <v>49</v>
      </c>
      <c r="J1757">
        <v>80</v>
      </c>
    </row>
    <row r="1758" spans="1:10">
      <c r="A1758">
        <v>1757</v>
      </c>
      <c r="B1758">
        <v>2</v>
      </c>
      <c r="C1758">
        <v>28950</v>
      </c>
      <c r="D1758">
        <v>2</v>
      </c>
      <c r="E1758">
        <v>5</v>
      </c>
      <c r="F1758" t="s">
        <v>73</v>
      </c>
      <c r="G1758">
        <v>3</v>
      </c>
      <c r="H1758" t="s">
        <v>100</v>
      </c>
      <c r="I1758" t="s">
        <v>46</v>
      </c>
      <c r="J1758">
        <v>80</v>
      </c>
    </row>
    <row r="1759" spans="1:10">
      <c r="A1759">
        <v>1758</v>
      </c>
      <c r="B1759">
        <v>2</v>
      </c>
      <c r="C1759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 t="s">
        <v>47</v>
      </c>
      <c r="J1759">
        <v>80</v>
      </c>
    </row>
    <row r="1760" spans="1:10">
      <c r="A1760">
        <v>1759</v>
      </c>
      <c r="B1760">
        <v>2</v>
      </c>
      <c r="C1760">
        <v>28950</v>
      </c>
      <c r="D1760">
        <v>2</v>
      </c>
      <c r="E1760">
        <v>7</v>
      </c>
      <c r="F1760" t="s">
        <v>73</v>
      </c>
      <c r="G1760">
        <v>4</v>
      </c>
      <c r="H1760" t="s">
        <v>100</v>
      </c>
      <c r="I1760" t="s">
        <v>46</v>
      </c>
      <c r="J1760">
        <v>80</v>
      </c>
    </row>
    <row r="1761" spans="1:10">
      <c r="A1761">
        <v>1760</v>
      </c>
      <c r="B1761">
        <v>2</v>
      </c>
      <c r="C1761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 t="s">
        <v>8</v>
      </c>
      <c r="J1761">
        <v>80</v>
      </c>
    </row>
    <row r="1762" spans="1:10">
      <c r="A1762">
        <v>1761</v>
      </c>
      <c r="B1762">
        <v>1</v>
      </c>
      <c r="C1762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 t="s">
        <v>48</v>
      </c>
      <c r="J1762">
        <v>40</v>
      </c>
    </row>
    <row r="1763" spans="1:10">
      <c r="A1763">
        <v>1762</v>
      </c>
      <c r="B1763">
        <v>2</v>
      </c>
      <c r="C1763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 t="s">
        <v>51</v>
      </c>
      <c r="J1763">
        <v>80</v>
      </c>
    </row>
  </sheetData>
  <sortState ref="A2:J1763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SHORT_SUBMODEL</vt:lpstr>
      <vt:lpstr>BargesInput</vt:lpstr>
      <vt:lpstr>ContainersInput</vt:lpstr>
      <vt:lpstr>OSAlgorithm</vt:lpstr>
      <vt:lpstr>StartScreen</vt:lpstr>
      <vt:lpstr>TESTOutput</vt:lpstr>
    </vt:vector>
  </TitlesOfParts>
  <Company>Fosa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Γιώργος Χρήστος Χουλιάρας</dc:creator>
  <cp:lastModifiedBy>Γιώργος Χρήστος Χουλιάρας</cp:lastModifiedBy>
  <dcterms:created xsi:type="dcterms:W3CDTF">2017-01-16T13:01:25Z</dcterms:created>
  <dcterms:modified xsi:type="dcterms:W3CDTF">2017-01-31T13:55:42Z</dcterms:modified>
</cp:coreProperties>
</file>